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S_BSSTAT\ACCOMM\2014\10\"/>
    </mc:Choice>
  </mc:AlternateContent>
  <bookViews>
    <workbookView xWindow="-15" yWindow="-15" windowWidth="15420" windowHeight="3930" tabRatio="849" activeTab="1"/>
  </bookViews>
  <sheets>
    <sheet name="Guest Night Graph" sheetId="8" r:id="rId1"/>
    <sheet name="All variables for one RTO" sheetId="6" r:id="rId2"/>
    <sheet name="RTO Comparison by Guest Nights" sheetId="7" r:id="rId3"/>
  </sheets>
  <definedNames>
    <definedName name="All_data">'All variables for one RTO'!$A$174:$L$1288</definedName>
    <definedName name="_xlnm.Print_Area" localSheetId="1">'All variables for one RTO'!$A$1:$L$1308</definedName>
  </definedNames>
  <calcPr calcId="152511"/>
  <pivotCaches>
    <pivotCache cacheId="9" r:id="rId4"/>
    <pivotCache cacheId="13" r:id="rId5"/>
  </pivotCaches>
</workbook>
</file>

<file path=xl/calcChain.xml><?xml version="1.0" encoding="utf-8"?>
<calcChain xmlns="http://schemas.openxmlformats.org/spreadsheetml/2006/main">
  <c r="B1298" i="6" l="1"/>
  <c r="C1298" i="6"/>
  <c r="D1298" i="6"/>
  <c r="B1299" i="6"/>
  <c r="C1299" i="6"/>
  <c r="D1299" i="6"/>
  <c r="B1300" i="6"/>
  <c r="C1300" i="6"/>
  <c r="D1300" i="6"/>
  <c r="B1301" i="6"/>
  <c r="C1301" i="6"/>
  <c r="D1301" i="6"/>
  <c r="B1302" i="6"/>
  <c r="C1302" i="6"/>
  <c r="D1302" i="6"/>
  <c r="B1303" i="6"/>
  <c r="C1303" i="6"/>
  <c r="D1303" i="6"/>
  <c r="B1304" i="6"/>
  <c r="C1304" i="6"/>
  <c r="D1304" i="6"/>
  <c r="B1305" i="6"/>
  <c r="C1305" i="6"/>
  <c r="D1305" i="6"/>
  <c r="B1306" i="6"/>
  <c r="C1306" i="6"/>
  <c r="D1306" i="6"/>
  <c r="BU170" i="7"/>
  <c r="BT170" i="7"/>
  <c r="BS170" i="7"/>
  <c r="BR170" i="7"/>
  <c r="BQ170" i="7"/>
  <c r="BP170" i="7"/>
  <c r="BO170" i="7"/>
  <c r="BN170" i="7"/>
  <c r="BM170" i="7"/>
  <c r="BL170" i="7"/>
  <c r="BK170" i="7"/>
  <c r="BJ170" i="7"/>
  <c r="BI170" i="7"/>
  <c r="BH170" i="7"/>
  <c r="BG170" i="7"/>
  <c r="BF170" i="7"/>
  <c r="BE170" i="7"/>
  <c r="BD170" i="7"/>
  <c r="BC170" i="7"/>
  <c r="BB170" i="7"/>
  <c r="BA170" i="7"/>
  <c r="AZ170" i="7"/>
  <c r="AY170" i="7"/>
  <c r="AX170" i="7"/>
  <c r="AW170" i="7"/>
  <c r="AV170" i="7"/>
  <c r="AU170" i="7"/>
  <c r="AT170" i="7"/>
  <c r="AS170" i="7"/>
  <c r="AR170" i="7"/>
  <c r="AQ170" i="7"/>
  <c r="AP170" i="7"/>
  <c r="AO170" i="7"/>
  <c r="AN170" i="7"/>
  <c r="AM170" i="7"/>
  <c r="AL170" i="7"/>
  <c r="B1296" i="6"/>
  <c r="C1296" i="6"/>
  <c r="D1296" i="6"/>
  <c r="B1297" i="6"/>
  <c r="C1297" i="6"/>
  <c r="D1297" i="6"/>
  <c r="AJ642" i="7"/>
  <c r="BU642" i="7" s="1"/>
  <c r="AI642" i="7"/>
  <c r="AH642" i="7"/>
  <c r="BS642" i="7" s="1"/>
  <c r="AG642" i="7"/>
  <c r="AF642" i="7"/>
  <c r="BQ642" i="7" s="1"/>
  <c r="AE642" i="7"/>
  <c r="AD642" i="7"/>
  <c r="BO642" i="7" s="1"/>
  <c r="AC642" i="7"/>
  <c r="AB642" i="7"/>
  <c r="BM642" i="7" s="1"/>
  <c r="AA642" i="7"/>
  <c r="Z642" i="7"/>
  <c r="BK642" i="7" s="1"/>
  <c r="Y642" i="7"/>
  <c r="BJ642" i="7" s="1"/>
  <c r="X642" i="7"/>
  <c r="BI642" i="7" s="1"/>
  <c r="W642" i="7"/>
  <c r="BH642" i="7" s="1"/>
  <c r="V642" i="7"/>
  <c r="BG642" i="7" s="1"/>
  <c r="U642" i="7"/>
  <c r="T642" i="7"/>
  <c r="BE642" i="7" s="1"/>
  <c r="S642" i="7"/>
  <c r="BD642" i="7" s="1"/>
  <c r="R642" i="7"/>
  <c r="BC642" i="7" s="1"/>
  <c r="Q642" i="7"/>
  <c r="P642" i="7"/>
  <c r="BA642" i="7" s="1"/>
  <c r="O642" i="7"/>
  <c r="AZ642" i="7" s="1"/>
  <c r="N642" i="7"/>
  <c r="AY642" i="7" s="1"/>
  <c r="M642" i="7"/>
  <c r="AX642" i="7" s="1"/>
  <c r="L642" i="7"/>
  <c r="AW642" i="7" s="1"/>
  <c r="K642" i="7"/>
  <c r="J642" i="7"/>
  <c r="AU642" i="7" s="1"/>
  <c r="I642" i="7"/>
  <c r="AT642" i="7" s="1"/>
  <c r="H642" i="7"/>
  <c r="AS642" i="7" s="1"/>
  <c r="G642" i="7"/>
  <c r="F642" i="7"/>
  <c r="AQ642" i="7" s="1"/>
  <c r="E642" i="7"/>
  <c r="D642" i="7"/>
  <c r="AO642" i="7" s="1"/>
  <c r="C642" i="7"/>
  <c r="B642" i="7"/>
  <c r="AM642" i="7" s="1"/>
  <c r="A642" i="7"/>
  <c r="AL642" i="7" s="1"/>
  <c r="AJ484" i="7"/>
  <c r="AI484" i="7"/>
  <c r="AH484" i="7"/>
  <c r="AG484" i="7"/>
  <c r="AF484" i="7"/>
  <c r="AE484" i="7"/>
  <c r="AD484" i="7"/>
  <c r="AC484" i="7"/>
  <c r="AB484" i="7"/>
  <c r="AA484" i="7"/>
  <c r="Z484" i="7"/>
  <c r="Y484" i="7"/>
  <c r="X484" i="7"/>
  <c r="W484" i="7"/>
  <c r="V484" i="7"/>
  <c r="U484" i="7"/>
  <c r="T484" i="7"/>
  <c r="S484" i="7"/>
  <c r="R484" i="7"/>
  <c r="Q484" i="7"/>
  <c r="P484" i="7"/>
  <c r="O484" i="7"/>
  <c r="N484" i="7"/>
  <c r="M484" i="7"/>
  <c r="L484" i="7"/>
  <c r="K484" i="7"/>
  <c r="J484" i="7"/>
  <c r="I484" i="7"/>
  <c r="H484" i="7"/>
  <c r="G484" i="7"/>
  <c r="F484" i="7"/>
  <c r="E484" i="7"/>
  <c r="D484" i="7"/>
  <c r="C484" i="7"/>
  <c r="B484" i="7"/>
  <c r="A484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V327" i="7"/>
  <c r="U327" i="7"/>
  <c r="T327" i="7"/>
  <c r="S327" i="7"/>
  <c r="R327" i="7"/>
  <c r="Q327" i="7"/>
  <c r="P327" i="7"/>
  <c r="O327" i="7"/>
  <c r="N327" i="7"/>
  <c r="M327" i="7"/>
  <c r="L327" i="7"/>
  <c r="K327" i="7"/>
  <c r="J327" i="7"/>
  <c r="I327" i="7"/>
  <c r="H327" i="7"/>
  <c r="G327" i="7"/>
  <c r="F327" i="7"/>
  <c r="E327" i="7"/>
  <c r="D327" i="7"/>
  <c r="C327" i="7"/>
  <c r="B327" i="7"/>
  <c r="A327" i="7"/>
  <c r="H975" i="6"/>
  <c r="G975" i="6"/>
  <c r="F975" i="6"/>
  <c r="D975" i="6"/>
  <c r="C975" i="6"/>
  <c r="B975" i="6"/>
  <c r="A975" i="6"/>
  <c r="D653" i="6"/>
  <c r="C653" i="6"/>
  <c r="B653" i="6"/>
  <c r="A653" i="6"/>
  <c r="D497" i="6"/>
  <c r="C497" i="6"/>
  <c r="B497" i="6"/>
  <c r="A497" i="6"/>
  <c r="H341" i="6"/>
  <c r="G341" i="6"/>
  <c r="F341" i="6"/>
  <c r="D341" i="6"/>
  <c r="C341" i="6"/>
  <c r="B341" i="6"/>
  <c r="A341" i="6"/>
  <c r="H974" i="6"/>
  <c r="G974" i="6"/>
  <c r="F974" i="6"/>
  <c r="D974" i="6"/>
  <c r="C974" i="6"/>
  <c r="B974" i="6"/>
  <c r="A974" i="6"/>
  <c r="A1264" i="6" s="1"/>
  <c r="A711" i="6"/>
  <c r="A764" i="6" s="1"/>
  <c r="B711" i="6"/>
  <c r="C711" i="6"/>
  <c r="D711" i="6"/>
  <c r="F711" i="6"/>
  <c r="G711" i="6"/>
  <c r="H711" i="6"/>
  <c r="J711" i="6" s="1"/>
  <c r="D652" i="6"/>
  <c r="C652" i="6"/>
  <c r="B652" i="6"/>
  <c r="A652" i="6"/>
  <c r="D496" i="6"/>
  <c r="C496" i="6"/>
  <c r="B496" i="6"/>
  <c r="A496" i="6"/>
  <c r="H340" i="6"/>
  <c r="G340" i="6"/>
  <c r="F340" i="6"/>
  <c r="D340" i="6"/>
  <c r="C340" i="6"/>
  <c r="B340" i="6"/>
  <c r="A340" i="6"/>
  <c r="AL168" i="7"/>
  <c r="AM168" i="7"/>
  <c r="AN168" i="7"/>
  <c r="AO168" i="7"/>
  <c r="AP168" i="7"/>
  <c r="AQ168" i="7"/>
  <c r="AR168" i="7"/>
  <c r="AS168" i="7"/>
  <c r="AT168" i="7"/>
  <c r="AU168" i="7"/>
  <c r="AV168" i="7"/>
  <c r="AW168" i="7"/>
  <c r="AX168" i="7"/>
  <c r="AY168" i="7"/>
  <c r="AZ168" i="7"/>
  <c r="BA168" i="7"/>
  <c r="BB168" i="7"/>
  <c r="BC168" i="7"/>
  <c r="BD168" i="7"/>
  <c r="BE168" i="7"/>
  <c r="BF168" i="7"/>
  <c r="BG168" i="7"/>
  <c r="BH168" i="7"/>
  <c r="BI168" i="7"/>
  <c r="BJ168" i="7"/>
  <c r="BK168" i="7"/>
  <c r="BL168" i="7"/>
  <c r="BM168" i="7"/>
  <c r="BN168" i="7"/>
  <c r="BO168" i="7"/>
  <c r="BP168" i="7"/>
  <c r="BQ168" i="7"/>
  <c r="BR168" i="7"/>
  <c r="BS168" i="7"/>
  <c r="BT168" i="7"/>
  <c r="BU168" i="7"/>
  <c r="AL169" i="7"/>
  <c r="AM169" i="7"/>
  <c r="AN169" i="7"/>
  <c r="AO169" i="7"/>
  <c r="AP169" i="7"/>
  <c r="AQ169" i="7"/>
  <c r="AR169" i="7"/>
  <c r="AS169" i="7"/>
  <c r="AT169" i="7"/>
  <c r="AU169" i="7"/>
  <c r="AV169" i="7"/>
  <c r="AW169" i="7"/>
  <c r="AX169" i="7"/>
  <c r="AY169" i="7"/>
  <c r="AZ169" i="7"/>
  <c r="BA169" i="7"/>
  <c r="BB169" i="7"/>
  <c r="BC169" i="7"/>
  <c r="BD169" i="7"/>
  <c r="BE169" i="7"/>
  <c r="BF169" i="7"/>
  <c r="BG169" i="7"/>
  <c r="BH169" i="7"/>
  <c r="BI169" i="7"/>
  <c r="BJ169" i="7"/>
  <c r="BK169" i="7"/>
  <c r="BL169" i="7"/>
  <c r="BM169" i="7"/>
  <c r="BN169" i="7"/>
  <c r="BO169" i="7"/>
  <c r="BP169" i="7"/>
  <c r="BQ169" i="7"/>
  <c r="BR169" i="7"/>
  <c r="BS169" i="7"/>
  <c r="BT169" i="7"/>
  <c r="BU169" i="7"/>
  <c r="AJ641" i="7"/>
  <c r="AI641" i="7"/>
  <c r="AH641" i="7"/>
  <c r="AG641" i="7"/>
  <c r="AF641" i="7"/>
  <c r="AE641" i="7"/>
  <c r="AD641" i="7"/>
  <c r="AC641" i="7"/>
  <c r="AB641" i="7"/>
  <c r="AA641" i="7"/>
  <c r="Z641" i="7"/>
  <c r="Y641" i="7"/>
  <c r="X641" i="7"/>
  <c r="W641" i="7"/>
  <c r="V641" i="7"/>
  <c r="U641" i="7"/>
  <c r="T641" i="7"/>
  <c r="S641" i="7"/>
  <c r="R641" i="7"/>
  <c r="Q641" i="7"/>
  <c r="P641" i="7"/>
  <c r="O641" i="7"/>
  <c r="N641" i="7"/>
  <c r="M641" i="7"/>
  <c r="L641" i="7"/>
  <c r="K641" i="7"/>
  <c r="J641" i="7"/>
  <c r="I641" i="7"/>
  <c r="H641" i="7"/>
  <c r="G641" i="7"/>
  <c r="F641" i="7"/>
  <c r="E641" i="7"/>
  <c r="D641" i="7"/>
  <c r="C641" i="7"/>
  <c r="B641" i="7"/>
  <c r="A641" i="7"/>
  <c r="A933" i="7" s="1"/>
  <c r="AJ483" i="7"/>
  <c r="AI483" i="7"/>
  <c r="AH483" i="7"/>
  <c r="AG483" i="7"/>
  <c r="AF483" i="7"/>
  <c r="AE483" i="7"/>
  <c r="AD483" i="7"/>
  <c r="AC483" i="7"/>
  <c r="AB483" i="7"/>
  <c r="AA483" i="7"/>
  <c r="Z483" i="7"/>
  <c r="Y483" i="7"/>
  <c r="X483" i="7"/>
  <c r="W483" i="7"/>
  <c r="V483" i="7"/>
  <c r="U483" i="7"/>
  <c r="T483" i="7"/>
  <c r="S483" i="7"/>
  <c r="R483" i="7"/>
  <c r="Q483" i="7"/>
  <c r="P483" i="7"/>
  <c r="O483" i="7"/>
  <c r="N483" i="7"/>
  <c r="M483" i="7"/>
  <c r="L483" i="7"/>
  <c r="K483" i="7"/>
  <c r="J483" i="7"/>
  <c r="I483" i="7"/>
  <c r="H483" i="7"/>
  <c r="G483" i="7"/>
  <c r="F483" i="7"/>
  <c r="E483" i="7"/>
  <c r="D483" i="7"/>
  <c r="C483" i="7"/>
  <c r="B483" i="7"/>
  <c r="A483" i="7"/>
  <c r="AJ326" i="7"/>
  <c r="AI326" i="7"/>
  <c r="AH326" i="7"/>
  <c r="AG326" i="7"/>
  <c r="AF326" i="7"/>
  <c r="AE326" i="7"/>
  <c r="AD326" i="7"/>
  <c r="AC326" i="7"/>
  <c r="AB326" i="7"/>
  <c r="AA326" i="7"/>
  <c r="Z326" i="7"/>
  <c r="Y326" i="7"/>
  <c r="X326" i="7"/>
  <c r="W326" i="7"/>
  <c r="V326" i="7"/>
  <c r="U326" i="7"/>
  <c r="T326" i="7"/>
  <c r="S326" i="7"/>
  <c r="R326" i="7"/>
  <c r="Q326" i="7"/>
  <c r="P326" i="7"/>
  <c r="O326" i="7"/>
  <c r="N326" i="7"/>
  <c r="M326" i="7"/>
  <c r="L326" i="7"/>
  <c r="K326" i="7"/>
  <c r="J326" i="7"/>
  <c r="I326" i="7"/>
  <c r="H326" i="7"/>
  <c r="G326" i="7"/>
  <c r="F326" i="7"/>
  <c r="E326" i="7"/>
  <c r="D326" i="7"/>
  <c r="C326" i="7"/>
  <c r="B326" i="7"/>
  <c r="A326" i="7"/>
  <c r="AJ640" i="7"/>
  <c r="BU640" i="7" s="1"/>
  <c r="AI640" i="7"/>
  <c r="AH640" i="7"/>
  <c r="BS640" i="7" s="1"/>
  <c r="AG640" i="7"/>
  <c r="AF640" i="7"/>
  <c r="AE640" i="7"/>
  <c r="AD640" i="7"/>
  <c r="BO640" i="7" s="1"/>
  <c r="AC640" i="7"/>
  <c r="AB640" i="7"/>
  <c r="AA640" i="7"/>
  <c r="Z640" i="7"/>
  <c r="Y640" i="7"/>
  <c r="X640" i="7"/>
  <c r="W640" i="7"/>
  <c r="V640" i="7"/>
  <c r="BG640" i="7" s="1"/>
  <c r="U640" i="7"/>
  <c r="T640" i="7"/>
  <c r="S640" i="7"/>
  <c r="R640" i="7"/>
  <c r="BC640" i="7" s="1"/>
  <c r="Q640" i="7"/>
  <c r="P640" i="7"/>
  <c r="BA640" i="7" s="1"/>
  <c r="O640" i="7"/>
  <c r="N640" i="7"/>
  <c r="AY640" i="7" s="1"/>
  <c r="M640" i="7"/>
  <c r="L640" i="7"/>
  <c r="AW640" i="7" s="1"/>
  <c r="K640" i="7"/>
  <c r="J640" i="7"/>
  <c r="AU640" i="7" s="1"/>
  <c r="I640" i="7"/>
  <c r="H640" i="7"/>
  <c r="G640" i="7"/>
  <c r="F640" i="7"/>
  <c r="AQ640" i="7" s="1"/>
  <c r="E640" i="7"/>
  <c r="D640" i="7"/>
  <c r="C640" i="7"/>
  <c r="B640" i="7"/>
  <c r="AM640" i="7" s="1"/>
  <c r="A640" i="7"/>
  <c r="AJ482" i="7"/>
  <c r="AI482" i="7"/>
  <c r="AH482" i="7"/>
  <c r="AG482" i="7"/>
  <c r="AF482" i="7"/>
  <c r="AE482" i="7"/>
  <c r="AD482" i="7"/>
  <c r="AC482" i="7"/>
  <c r="AB482" i="7"/>
  <c r="AA482" i="7"/>
  <c r="Z482" i="7"/>
  <c r="Y482" i="7"/>
  <c r="X482" i="7"/>
  <c r="W482" i="7"/>
  <c r="V482" i="7"/>
  <c r="U482" i="7"/>
  <c r="T482" i="7"/>
  <c r="S482" i="7"/>
  <c r="R482" i="7"/>
  <c r="Q482" i="7"/>
  <c r="P482" i="7"/>
  <c r="O482" i="7"/>
  <c r="N482" i="7"/>
  <c r="M482" i="7"/>
  <c r="L482" i="7"/>
  <c r="K482" i="7"/>
  <c r="J482" i="7"/>
  <c r="I482" i="7"/>
  <c r="H482" i="7"/>
  <c r="G482" i="7"/>
  <c r="F482" i="7"/>
  <c r="E482" i="7"/>
  <c r="D482" i="7"/>
  <c r="C482" i="7"/>
  <c r="B482" i="7"/>
  <c r="A482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V325" i="7"/>
  <c r="U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D325" i="7"/>
  <c r="C325" i="7"/>
  <c r="B325" i="7"/>
  <c r="A325" i="7"/>
  <c r="H973" i="6"/>
  <c r="G973" i="6"/>
  <c r="F973" i="6"/>
  <c r="D973" i="6"/>
  <c r="C973" i="6"/>
  <c r="B973" i="6"/>
  <c r="A973" i="6"/>
  <c r="A1263" i="6" s="1"/>
  <c r="D651" i="6"/>
  <c r="C651" i="6"/>
  <c r="B651" i="6"/>
  <c r="A651" i="6"/>
  <c r="D495" i="6"/>
  <c r="C495" i="6"/>
  <c r="B495" i="6"/>
  <c r="A495" i="6"/>
  <c r="H339" i="6"/>
  <c r="G339" i="6"/>
  <c r="F339" i="6"/>
  <c r="D339" i="6"/>
  <c r="C339" i="6"/>
  <c r="B339" i="6"/>
  <c r="A339" i="6"/>
  <c r="AJ639" i="7"/>
  <c r="BU639" i="7" s="1"/>
  <c r="AI639" i="7"/>
  <c r="AH639" i="7"/>
  <c r="BS639" i="7" s="1"/>
  <c r="AG639" i="7"/>
  <c r="AF639" i="7"/>
  <c r="AE639" i="7"/>
  <c r="AD639" i="7"/>
  <c r="BO639" i="7" s="1"/>
  <c r="AC639" i="7"/>
  <c r="AB639" i="7"/>
  <c r="AA639" i="7"/>
  <c r="Z639" i="7"/>
  <c r="Y639" i="7"/>
  <c r="X639" i="7"/>
  <c r="BI639" i="7" s="1"/>
  <c r="W639" i="7"/>
  <c r="V639" i="7"/>
  <c r="U639" i="7"/>
  <c r="T639" i="7"/>
  <c r="S639" i="7"/>
  <c r="R639" i="7"/>
  <c r="BC639" i="7" s="1"/>
  <c r="Q639" i="7"/>
  <c r="P639" i="7"/>
  <c r="BA639" i="7" s="1"/>
  <c r="O639" i="7"/>
  <c r="N639" i="7"/>
  <c r="AY639" i="7" s="1"/>
  <c r="M639" i="7"/>
  <c r="L639" i="7"/>
  <c r="K639" i="7"/>
  <c r="J639" i="7"/>
  <c r="I639" i="7"/>
  <c r="H639" i="7"/>
  <c r="G639" i="7"/>
  <c r="F639" i="7"/>
  <c r="E639" i="7"/>
  <c r="D639" i="7"/>
  <c r="C639" i="7"/>
  <c r="B639" i="7"/>
  <c r="A639" i="7"/>
  <c r="AL639" i="7" s="1"/>
  <c r="AJ481" i="7"/>
  <c r="AI481" i="7"/>
  <c r="AH481" i="7"/>
  <c r="AG481" i="7"/>
  <c r="AF481" i="7"/>
  <c r="AE481" i="7"/>
  <c r="AD481" i="7"/>
  <c r="AC481" i="7"/>
  <c r="AB481" i="7"/>
  <c r="AA481" i="7"/>
  <c r="Z481" i="7"/>
  <c r="Y481" i="7"/>
  <c r="X481" i="7"/>
  <c r="W481" i="7"/>
  <c r="V481" i="7"/>
  <c r="U481" i="7"/>
  <c r="T481" i="7"/>
  <c r="S481" i="7"/>
  <c r="R481" i="7"/>
  <c r="Q481" i="7"/>
  <c r="P481" i="7"/>
  <c r="O481" i="7"/>
  <c r="N481" i="7"/>
  <c r="M481" i="7"/>
  <c r="L481" i="7"/>
  <c r="K481" i="7"/>
  <c r="J481" i="7"/>
  <c r="I481" i="7"/>
  <c r="H481" i="7"/>
  <c r="G481" i="7"/>
  <c r="F481" i="7"/>
  <c r="E481" i="7"/>
  <c r="D481" i="7"/>
  <c r="C481" i="7"/>
  <c r="B481" i="7"/>
  <c r="A481" i="7"/>
  <c r="AJ324" i="7"/>
  <c r="AI324" i="7"/>
  <c r="AH324" i="7"/>
  <c r="AG324" i="7"/>
  <c r="AF324" i="7"/>
  <c r="AE324" i="7"/>
  <c r="AD324" i="7"/>
  <c r="AC324" i="7"/>
  <c r="AB324" i="7"/>
  <c r="AA324" i="7"/>
  <c r="Z324" i="7"/>
  <c r="Y324" i="7"/>
  <c r="X324" i="7"/>
  <c r="W324" i="7"/>
  <c r="V324" i="7"/>
  <c r="U324" i="7"/>
  <c r="T324" i="7"/>
  <c r="S324" i="7"/>
  <c r="R324" i="7"/>
  <c r="Q324" i="7"/>
  <c r="P324" i="7"/>
  <c r="O324" i="7"/>
  <c r="N324" i="7"/>
  <c r="M324" i="7"/>
  <c r="L324" i="7"/>
  <c r="K324" i="7"/>
  <c r="J324" i="7"/>
  <c r="I324" i="7"/>
  <c r="H324" i="7"/>
  <c r="G324" i="7"/>
  <c r="F324" i="7"/>
  <c r="E324" i="7"/>
  <c r="D324" i="7"/>
  <c r="C324" i="7"/>
  <c r="B324" i="7"/>
  <c r="A324" i="7"/>
  <c r="AL167" i="7"/>
  <c r="AM167" i="7"/>
  <c r="AN167" i="7"/>
  <c r="AO167" i="7"/>
  <c r="AP167" i="7"/>
  <c r="AQ167" i="7"/>
  <c r="AR167" i="7"/>
  <c r="AS167" i="7"/>
  <c r="AT167" i="7"/>
  <c r="AU167" i="7"/>
  <c r="AV167" i="7"/>
  <c r="AW167" i="7"/>
  <c r="AX167" i="7"/>
  <c r="AY167" i="7"/>
  <c r="AZ167" i="7"/>
  <c r="BA167" i="7"/>
  <c r="BB167" i="7"/>
  <c r="BC167" i="7"/>
  <c r="BD167" i="7"/>
  <c r="BE167" i="7"/>
  <c r="BF167" i="7"/>
  <c r="BG167" i="7"/>
  <c r="BH167" i="7"/>
  <c r="BI167" i="7"/>
  <c r="BJ167" i="7"/>
  <c r="BK167" i="7"/>
  <c r="BL167" i="7"/>
  <c r="BM167" i="7"/>
  <c r="BN167" i="7"/>
  <c r="BO167" i="7"/>
  <c r="BP167" i="7"/>
  <c r="BQ167" i="7"/>
  <c r="BR167" i="7"/>
  <c r="BS167" i="7"/>
  <c r="BT167" i="7"/>
  <c r="BU167" i="7"/>
  <c r="H972" i="6"/>
  <c r="G972" i="6"/>
  <c r="F972" i="6"/>
  <c r="D972" i="6"/>
  <c r="C972" i="6"/>
  <c r="B972" i="6"/>
  <c r="A972" i="6"/>
  <c r="D650" i="6"/>
  <c r="C650" i="6"/>
  <c r="B650" i="6"/>
  <c r="A650" i="6"/>
  <c r="D494" i="6"/>
  <c r="C494" i="6"/>
  <c r="B494" i="6"/>
  <c r="A494" i="6"/>
  <c r="H338" i="6"/>
  <c r="G338" i="6"/>
  <c r="F338" i="6"/>
  <c r="D338" i="6"/>
  <c r="C338" i="6"/>
  <c r="B338" i="6"/>
  <c r="A338" i="6"/>
  <c r="AJ638" i="7"/>
  <c r="BU638" i="7" s="1"/>
  <c r="AI638" i="7"/>
  <c r="AH638" i="7"/>
  <c r="BS638" i="7" s="1"/>
  <c r="AG638" i="7"/>
  <c r="AF638" i="7"/>
  <c r="AE638" i="7"/>
  <c r="AD638" i="7"/>
  <c r="AC638" i="7"/>
  <c r="AB638" i="7"/>
  <c r="AA638" i="7"/>
  <c r="Z638" i="7"/>
  <c r="Y638" i="7"/>
  <c r="X638" i="7"/>
  <c r="W638" i="7"/>
  <c r="V638" i="7"/>
  <c r="U638" i="7"/>
  <c r="T638" i="7"/>
  <c r="S638" i="7"/>
  <c r="R638" i="7"/>
  <c r="Q638" i="7"/>
  <c r="P638" i="7"/>
  <c r="O638" i="7"/>
  <c r="N638" i="7"/>
  <c r="M638" i="7"/>
  <c r="L638" i="7"/>
  <c r="K638" i="7"/>
  <c r="J638" i="7"/>
  <c r="AU638" i="7"/>
  <c r="I638" i="7"/>
  <c r="H638" i="7"/>
  <c r="AS638" i="7" s="1"/>
  <c r="G638" i="7"/>
  <c r="F638" i="7"/>
  <c r="AQ638" i="7" s="1"/>
  <c r="E638" i="7"/>
  <c r="D638" i="7"/>
  <c r="AO638" i="7" s="1"/>
  <c r="C638" i="7"/>
  <c r="B638" i="7"/>
  <c r="AM638" i="7" s="1"/>
  <c r="A638" i="7"/>
  <c r="AL638" i="7" s="1"/>
  <c r="AJ480" i="7"/>
  <c r="AI480" i="7"/>
  <c r="AH480" i="7"/>
  <c r="AG480" i="7"/>
  <c r="AF480" i="7"/>
  <c r="AE480" i="7"/>
  <c r="AD480" i="7"/>
  <c r="AC480" i="7"/>
  <c r="AB480" i="7"/>
  <c r="AA480" i="7"/>
  <c r="Z480" i="7"/>
  <c r="Y480" i="7"/>
  <c r="X480" i="7"/>
  <c r="W480" i="7"/>
  <c r="V480" i="7"/>
  <c r="U480" i="7"/>
  <c r="T480" i="7"/>
  <c r="S480" i="7"/>
  <c r="R480" i="7"/>
  <c r="Q480" i="7"/>
  <c r="P480" i="7"/>
  <c r="O480" i="7"/>
  <c r="N480" i="7"/>
  <c r="M480" i="7"/>
  <c r="L480" i="7"/>
  <c r="K480" i="7"/>
  <c r="J480" i="7"/>
  <c r="I480" i="7"/>
  <c r="H480" i="7"/>
  <c r="G480" i="7"/>
  <c r="F480" i="7"/>
  <c r="E480" i="7"/>
  <c r="D480" i="7"/>
  <c r="C480" i="7"/>
  <c r="B480" i="7"/>
  <c r="A480" i="7"/>
  <c r="AJ323" i="7"/>
  <c r="AI323" i="7"/>
  <c r="AH323" i="7"/>
  <c r="AG323" i="7"/>
  <c r="AF323" i="7"/>
  <c r="AE323" i="7"/>
  <c r="AD323" i="7"/>
  <c r="AC323" i="7"/>
  <c r="AB323" i="7"/>
  <c r="AA323" i="7"/>
  <c r="Z323" i="7"/>
  <c r="Y323" i="7"/>
  <c r="X323" i="7"/>
  <c r="W323" i="7"/>
  <c r="V323" i="7"/>
  <c r="U323" i="7"/>
  <c r="T323" i="7"/>
  <c r="S323" i="7"/>
  <c r="R323" i="7"/>
  <c r="Q323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D323" i="7"/>
  <c r="C323" i="7"/>
  <c r="B323" i="7"/>
  <c r="A323" i="7"/>
  <c r="AL166" i="7"/>
  <c r="AM166" i="7"/>
  <c r="AN166" i="7"/>
  <c r="AO166" i="7"/>
  <c r="AP166" i="7"/>
  <c r="AQ166" i="7"/>
  <c r="AR166" i="7"/>
  <c r="AS166" i="7"/>
  <c r="AT166" i="7"/>
  <c r="AU166" i="7"/>
  <c r="AV166" i="7"/>
  <c r="AW166" i="7"/>
  <c r="AX166" i="7"/>
  <c r="AY166" i="7"/>
  <c r="AZ166" i="7"/>
  <c r="BA166" i="7"/>
  <c r="BB166" i="7"/>
  <c r="BC166" i="7"/>
  <c r="BD166" i="7"/>
  <c r="BE166" i="7"/>
  <c r="BF166" i="7"/>
  <c r="BG166" i="7"/>
  <c r="BH166" i="7"/>
  <c r="BI166" i="7"/>
  <c r="BJ166" i="7"/>
  <c r="BK166" i="7"/>
  <c r="BL166" i="7"/>
  <c r="BM166" i="7"/>
  <c r="BN166" i="7"/>
  <c r="BO166" i="7"/>
  <c r="BP166" i="7"/>
  <c r="BQ166" i="7"/>
  <c r="BR166" i="7"/>
  <c r="BS166" i="7"/>
  <c r="BT166" i="7"/>
  <c r="BU166" i="7"/>
  <c r="H971" i="6"/>
  <c r="G971" i="6"/>
  <c r="F971" i="6"/>
  <c r="D971" i="6"/>
  <c r="C971" i="6"/>
  <c r="B971" i="6"/>
  <c r="A971" i="6"/>
  <c r="A1116" i="6" s="1"/>
  <c r="A710" i="6"/>
  <c r="B710" i="6"/>
  <c r="C710" i="6"/>
  <c r="D710" i="6"/>
  <c r="F710" i="6"/>
  <c r="G710" i="6"/>
  <c r="H710" i="6"/>
  <c r="J710" i="6" s="1"/>
  <c r="D649" i="6"/>
  <c r="C649" i="6"/>
  <c r="B649" i="6"/>
  <c r="A649" i="6"/>
  <c r="D493" i="6"/>
  <c r="C493" i="6"/>
  <c r="B493" i="6"/>
  <c r="A493" i="6"/>
  <c r="H337" i="6"/>
  <c r="G337" i="6"/>
  <c r="F337" i="6"/>
  <c r="D337" i="6"/>
  <c r="C337" i="6"/>
  <c r="B337" i="6"/>
  <c r="A337" i="6"/>
  <c r="B1295" i="6"/>
  <c r="C1295" i="6"/>
  <c r="D1295" i="6"/>
  <c r="H970" i="6"/>
  <c r="G970" i="6"/>
  <c r="F970" i="6"/>
  <c r="D970" i="6"/>
  <c r="C970" i="6"/>
  <c r="B970" i="6"/>
  <c r="A970" i="6"/>
  <c r="D648" i="6"/>
  <c r="C648" i="6"/>
  <c r="B648" i="6"/>
  <c r="A648" i="6"/>
  <c r="D492" i="6"/>
  <c r="C492" i="6"/>
  <c r="B492" i="6"/>
  <c r="A492" i="6"/>
  <c r="H336" i="6"/>
  <c r="G336" i="6"/>
  <c r="F336" i="6"/>
  <c r="D336" i="6"/>
  <c r="C336" i="6"/>
  <c r="B336" i="6"/>
  <c r="A336" i="6"/>
  <c r="AJ637" i="7"/>
  <c r="AI637" i="7"/>
  <c r="AH637" i="7"/>
  <c r="AG637" i="7"/>
  <c r="AF637" i="7"/>
  <c r="AE637" i="7"/>
  <c r="AD637" i="7"/>
  <c r="AC637" i="7"/>
  <c r="AB637" i="7"/>
  <c r="AA637" i="7"/>
  <c r="Z637" i="7"/>
  <c r="Y637" i="7"/>
  <c r="X637" i="7"/>
  <c r="W637" i="7"/>
  <c r="V637" i="7"/>
  <c r="U637" i="7"/>
  <c r="T637" i="7"/>
  <c r="S637" i="7"/>
  <c r="R637" i="7"/>
  <c r="Q637" i="7"/>
  <c r="P637" i="7"/>
  <c r="O637" i="7"/>
  <c r="N637" i="7"/>
  <c r="M637" i="7"/>
  <c r="L637" i="7"/>
  <c r="K637" i="7"/>
  <c r="J637" i="7"/>
  <c r="I637" i="7"/>
  <c r="H637" i="7"/>
  <c r="G637" i="7"/>
  <c r="F637" i="7"/>
  <c r="E637" i="7"/>
  <c r="D637" i="7"/>
  <c r="C637" i="7"/>
  <c r="B637" i="7"/>
  <c r="A637" i="7"/>
  <c r="AL637" i="7" s="1"/>
  <c r="AJ479" i="7"/>
  <c r="AI479" i="7"/>
  <c r="AH479" i="7"/>
  <c r="AG479" i="7"/>
  <c r="AF479" i="7"/>
  <c r="AE479" i="7"/>
  <c r="AD479" i="7"/>
  <c r="AC479" i="7"/>
  <c r="AB479" i="7"/>
  <c r="AA479" i="7"/>
  <c r="Z479" i="7"/>
  <c r="Y479" i="7"/>
  <c r="X479" i="7"/>
  <c r="W479" i="7"/>
  <c r="V479" i="7"/>
  <c r="U479" i="7"/>
  <c r="T479" i="7"/>
  <c r="S479" i="7"/>
  <c r="R479" i="7"/>
  <c r="Q479" i="7"/>
  <c r="P479" i="7"/>
  <c r="O479" i="7"/>
  <c r="N479" i="7"/>
  <c r="M479" i="7"/>
  <c r="L479" i="7"/>
  <c r="K479" i="7"/>
  <c r="J479" i="7"/>
  <c r="I479" i="7"/>
  <c r="H479" i="7"/>
  <c r="G479" i="7"/>
  <c r="F479" i="7"/>
  <c r="E479" i="7"/>
  <c r="D479" i="7"/>
  <c r="C479" i="7"/>
  <c r="B479" i="7"/>
  <c r="A479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V322" i="7"/>
  <c r="U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D322" i="7"/>
  <c r="C322" i="7"/>
  <c r="B322" i="7"/>
  <c r="A322" i="7"/>
  <c r="AL165" i="7"/>
  <c r="AM165" i="7"/>
  <c r="AN165" i="7"/>
  <c r="AO165" i="7"/>
  <c r="AP165" i="7"/>
  <c r="AQ165" i="7"/>
  <c r="AR165" i="7"/>
  <c r="AS165" i="7"/>
  <c r="AT165" i="7"/>
  <c r="AU165" i="7"/>
  <c r="AV165" i="7"/>
  <c r="AW165" i="7"/>
  <c r="AX165" i="7"/>
  <c r="AY165" i="7"/>
  <c r="AZ165" i="7"/>
  <c r="BA165" i="7"/>
  <c r="BB165" i="7"/>
  <c r="BC165" i="7"/>
  <c r="BD165" i="7"/>
  <c r="BE165" i="7"/>
  <c r="BF165" i="7"/>
  <c r="BG165" i="7"/>
  <c r="BH165" i="7"/>
  <c r="BI165" i="7"/>
  <c r="BJ165" i="7"/>
  <c r="BK165" i="7"/>
  <c r="BL165" i="7"/>
  <c r="BM165" i="7"/>
  <c r="BN165" i="7"/>
  <c r="BO165" i="7"/>
  <c r="BP165" i="7"/>
  <c r="BQ165" i="7"/>
  <c r="BR165" i="7"/>
  <c r="BS165" i="7"/>
  <c r="BT165" i="7"/>
  <c r="BU165" i="7"/>
  <c r="AL164" i="7"/>
  <c r="AM164" i="7"/>
  <c r="AN164" i="7"/>
  <c r="AO164" i="7"/>
  <c r="AP164" i="7"/>
  <c r="AQ164" i="7"/>
  <c r="AR164" i="7"/>
  <c r="AS164" i="7"/>
  <c r="AT164" i="7"/>
  <c r="AU164" i="7"/>
  <c r="AV164" i="7"/>
  <c r="AW164" i="7"/>
  <c r="AX164" i="7"/>
  <c r="AY164" i="7"/>
  <c r="AZ164" i="7"/>
  <c r="BA164" i="7"/>
  <c r="BB164" i="7"/>
  <c r="BC164" i="7"/>
  <c r="BD164" i="7"/>
  <c r="BE164" i="7"/>
  <c r="BF164" i="7"/>
  <c r="BG164" i="7"/>
  <c r="BH164" i="7"/>
  <c r="BI164" i="7"/>
  <c r="BJ164" i="7"/>
  <c r="BK164" i="7"/>
  <c r="BL164" i="7"/>
  <c r="BM164" i="7"/>
  <c r="BN164" i="7"/>
  <c r="BO164" i="7"/>
  <c r="BP164" i="7"/>
  <c r="BQ164" i="7"/>
  <c r="BR164" i="7"/>
  <c r="BS164" i="7"/>
  <c r="BT164" i="7"/>
  <c r="BU164" i="7"/>
  <c r="AJ636" i="7"/>
  <c r="BU636" i="7" s="1"/>
  <c r="AI636" i="7"/>
  <c r="AH636" i="7"/>
  <c r="AG636" i="7"/>
  <c r="AF636" i="7"/>
  <c r="AE636" i="7"/>
  <c r="AD636" i="7"/>
  <c r="AC636" i="7"/>
  <c r="BN636" i="7" s="1"/>
  <c r="AB636" i="7"/>
  <c r="AA636" i="7"/>
  <c r="BL636" i="7" s="1"/>
  <c r="Z636" i="7"/>
  <c r="Y636" i="7"/>
  <c r="X636" i="7"/>
  <c r="W636" i="7"/>
  <c r="V636" i="7"/>
  <c r="U636" i="7"/>
  <c r="T636" i="7"/>
  <c r="S636" i="7"/>
  <c r="R636" i="7"/>
  <c r="Q636" i="7"/>
  <c r="P636" i="7"/>
  <c r="O636" i="7"/>
  <c r="N636" i="7"/>
  <c r="M636" i="7"/>
  <c r="L636" i="7"/>
  <c r="K636" i="7"/>
  <c r="J636" i="7"/>
  <c r="I636" i="7"/>
  <c r="H636" i="7"/>
  <c r="G636" i="7"/>
  <c r="F636" i="7"/>
  <c r="E636" i="7"/>
  <c r="D636" i="7"/>
  <c r="C636" i="7"/>
  <c r="B636" i="7"/>
  <c r="A636" i="7"/>
  <c r="AL636" i="7" s="1"/>
  <c r="AJ478" i="7"/>
  <c r="AI478" i="7"/>
  <c r="AH478" i="7"/>
  <c r="AG478" i="7"/>
  <c r="AF478" i="7"/>
  <c r="AE478" i="7"/>
  <c r="AD478" i="7"/>
  <c r="AC478" i="7"/>
  <c r="AB478" i="7"/>
  <c r="AA478" i="7"/>
  <c r="Z478" i="7"/>
  <c r="Y478" i="7"/>
  <c r="X478" i="7"/>
  <c r="W478" i="7"/>
  <c r="V478" i="7"/>
  <c r="U478" i="7"/>
  <c r="T478" i="7"/>
  <c r="S478" i="7"/>
  <c r="R478" i="7"/>
  <c r="Q478" i="7"/>
  <c r="P478" i="7"/>
  <c r="O478" i="7"/>
  <c r="N478" i="7"/>
  <c r="M478" i="7"/>
  <c r="L478" i="7"/>
  <c r="K478" i="7"/>
  <c r="J478" i="7"/>
  <c r="I478" i="7"/>
  <c r="H478" i="7"/>
  <c r="G478" i="7"/>
  <c r="F478" i="7"/>
  <c r="E478" i="7"/>
  <c r="D478" i="7"/>
  <c r="C478" i="7"/>
  <c r="B478" i="7"/>
  <c r="A478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V321" i="7"/>
  <c r="U321" i="7"/>
  <c r="T321" i="7"/>
  <c r="S321" i="7"/>
  <c r="R321" i="7"/>
  <c r="Q321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D321" i="7"/>
  <c r="C321" i="7"/>
  <c r="B321" i="7"/>
  <c r="A321" i="7"/>
  <c r="H969" i="6"/>
  <c r="G969" i="6"/>
  <c r="F969" i="6"/>
  <c r="D969" i="6"/>
  <c r="C969" i="6"/>
  <c r="B969" i="6"/>
  <c r="A969" i="6"/>
  <c r="A1114" i="6" s="1"/>
  <c r="D647" i="6"/>
  <c r="C647" i="6"/>
  <c r="B647" i="6"/>
  <c r="A647" i="6"/>
  <c r="D491" i="6"/>
  <c r="C491" i="6"/>
  <c r="B491" i="6"/>
  <c r="A491" i="6"/>
  <c r="H335" i="6"/>
  <c r="G335" i="6"/>
  <c r="F335" i="6"/>
  <c r="D335" i="6"/>
  <c r="C335" i="6"/>
  <c r="B335" i="6"/>
  <c r="A335" i="6"/>
  <c r="H968" i="6"/>
  <c r="G968" i="6"/>
  <c r="F968" i="6"/>
  <c r="D968" i="6"/>
  <c r="C968" i="6"/>
  <c r="B968" i="6"/>
  <c r="A968" i="6"/>
  <c r="A1258" i="6" s="1"/>
  <c r="A709" i="6"/>
  <c r="A815" i="6" s="1"/>
  <c r="B709" i="6"/>
  <c r="C709" i="6"/>
  <c r="D709" i="6"/>
  <c r="F709" i="6"/>
  <c r="G709" i="6"/>
  <c r="H709" i="6"/>
  <c r="D646" i="6"/>
  <c r="C646" i="6"/>
  <c r="B646" i="6"/>
  <c r="A646" i="6"/>
  <c r="D490" i="6"/>
  <c r="C490" i="6"/>
  <c r="B490" i="6"/>
  <c r="A490" i="6"/>
  <c r="H334" i="6"/>
  <c r="G334" i="6"/>
  <c r="F334" i="6"/>
  <c r="D334" i="6"/>
  <c r="C334" i="6"/>
  <c r="B334" i="6"/>
  <c r="A334" i="6"/>
  <c r="AJ635" i="7"/>
  <c r="BU635" i="7" s="1"/>
  <c r="AI635" i="7"/>
  <c r="AH635" i="7"/>
  <c r="AG635" i="7"/>
  <c r="BR635" i="7" s="1"/>
  <c r="AF635" i="7"/>
  <c r="AE635" i="7"/>
  <c r="AD635" i="7"/>
  <c r="AC635" i="7"/>
  <c r="BN635" i="7" s="1"/>
  <c r="AB635" i="7"/>
  <c r="AA635" i="7"/>
  <c r="BL635" i="7" s="1"/>
  <c r="Z635" i="7"/>
  <c r="Y635" i="7"/>
  <c r="BJ635" i="7" s="1"/>
  <c r="X635" i="7"/>
  <c r="W635" i="7"/>
  <c r="BH635" i="7" s="1"/>
  <c r="V635" i="7"/>
  <c r="U635" i="7"/>
  <c r="T635" i="7"/>
  <c r="S635" i="7"/>
  <c r="BD635" i="7"/>
  <c r="R635" i="7"/>
  <c r="BC635" i="7"/>
  <c r="Q635" i="7"/>
  <c r="P635" i="7"/>
  <c r="BA635" i="7" s="1"/>
  <c r="O635" i="7"/>
  <c r="AZ635" i="7" s="1"/>
  <c r="N635" i="7"/>
  <c r="AY635" i="7" s="1"/>
  <c r="M635" i="7"/>
  <c r="L635" i="7"/>
  <c r="K635" i="7"/>
  <c r="J635" i="7"/>
  <c r="I635" i="7"/>
  <c r="AT635" i="7" s="1"/>
  <c r="H635" i="7"/>
  <c r="G635" i="7"/>
  <c r="F635" i="7"/>
  <c r="E635" i="7"/>
  <c r="D635" i="7"/>
  <c r="C635" i="7"/>
  <c r="B635" i="7"/>
  <c r="A635" i="7"/>
  <c r="AL635" i="7"/>
  <c r="AJ477" i="7"/>
  <c r="AI477" i="7"/>
  <c r="AH477" i="7"/>
  <c r="AG477" i="7"/>
  <c r="AF477" i="7"/>
  <c r="AE477" i="7"/>
  <c r="AD477" i="7"/>
  <c r="AC477" i="7"/>
  <c r="AB477" i="7"/>
  <c r="AA477" i="7"/>
  <c r="Z477" i="7"/>
  <c r="Y477" i="7"/>
  <c r="X477" i="7"/>
  <c r="W477" i="7"/>
  <c r="V477" i="7"/>
  <c r="U477" i="7"/>
  <c r="T477" i="7"/>
  <c r="S477" i="7"/>
  <c r="R477" i="7"/>
  <c r="Q477" i="7"/>
  <c r="P477" i="7"/>
  <c r="O477" i="7"/>
  <c r="N477" i="7"/>
  <c r="M477" i="7"/>
  <c r="L477" i="7"/>
  <c r="K477" i="7"/>
  <c r="J477" i="7"/>
  <c r="I477" i="7"/>
  <c r="H477" i="7"/>
  <c r="G477" i="7"/>
  <c r="F477" i="7"/>
  <c r="E477" i="7"/>
  <c r="D477" i="7"/>
  <c r="C477" i="7"/>
  <c r="B477" i="7"/>
  <c r="A477" i="7"/>
  <c r="AJ320" i="7"/>
  <c r="AI320" i="7"/>
  <c r="AH320" i="7"/>
  <c r="AG320" i="7"/>
  <c r="AF320" i="7"/>
  <c r="AE320" i="7"/>
  <c r="AD320" i="7"/>
  <c r="AC320" i="7"/>
  <c r="AB320" i="7"/>
  <c r="AA320" i="7"/>
  <c r="Z320" i="7"/>
  <c r="Y320" i="7"/>
  <c r="X320" i="7"/>
  <c r="W320" i="7"/>
  <c r="V320" i="7"/>
  <c r="U320" i="7"/>
  <c r="T320" i="7"/>
  <c r="S320" i="7"/>
  <c r="R320" i="7"/>
  <c r="Q320" i="7"/>
  <c r="P320" i="7"/>
  <c r="O320" i="7"/>
  <c r="N320" i="7"/>
  <c r="M320" i="7"/>
  <c r="L320" i="7"/>
  <c r="K320" i="7"/>
  <c r="J320" i="7"/>
  <c r="I320" i="7"/>
  <c r="H320" i="7"/>
  <c r="G320" i="7"/>
  <c r="F320" i="7"/>
  <c r="E320" i="7"/>
  <c r="D320" i="7"/>
  <c r="C320" i="7"/>
  <c r="B320" i="7"/>
  <c r="A320" i="7"/>
  <c r="AL163" i="7"/>
  <c r="AM163" i="7"/>
  <c r="AN163" i="7"/>
  <c r="AO163" i="7"/>
  <c r="AP163" i="7"/>
  <c r="AQ163" i="7"/>
  <c r="AR163" i="7"/>
  <c r="AS163" i="7"/>
  <c r="AT163" i="7"/>
  <c r="AU163" i="7"/>
  <c r="AV163" i="7"/>
  <c r="AW163" i="7"/>
  <c r="AX163" i="7"/>
  <c r="AY163" i="7"/>
  <c r="AZ163" i="7"/>
  <c r="BA163" i="7"/>
  <c r="BB163" i="7"/>
  <c r="BC163" i="7"/>
  <c r="BD163" i="7"/>
  <c r="BE163" i="7"/>
  <c r="BF163" i="7"/>
  <c r="BG163" i="7"/>
  <c r="BH163" i="7"/>
  <c r="BI163" i="7"/>
  <c r="BJ163" i="7"/>
  <c r="BK163" i="7"/>
  <c r="BL163" i="7"/>
  <c r="BM163" i="7"/>
  <c r="BN163" i="7"/>
  <c r="BO163" i="7"/>
  <c r="BP163" i="7"/>
  <c r="BQ163" i="7"/>
  <c r="BR163" i="7"/>
  <c r="BS163" i="7"/>
  <c r="BT163" i="7"/>
  <c r="BU163" i="7"/>
  <c r="AL162" i="7"/>
  <c r="AM162" i="7"/>
  <c r="AN162" i="7"/>
  <c r="AO162" i="7"/>
  <c r="AP162" i="7"/>
  <c r="AQ162" i="7"/>
  <c r="AR162" i="7"/>
  <c r="AS162" i="7"/>
  <c r="AT162" i="7"/>
  <c r="AU162" i="7"/>
  <c r="AV162" i="7"/>
  <c r="AW162" i="7"/>
  <c r="AX162" i="7"/>
  <c r="AY162" i="7"/>
  <c r="AZ162" i="7"/>
  <c r="BA162" i="7"/>
  <c r="BB162" i="7"/>
  <c r="BC162" i="7"/>
  <c r="BD162" i="7"/>
  <c r="BE162" i="7"/>
  <c r="BF162" i="7"/>
  <c r="BG162" i="7"/>
  <c r="BH162" i="7"/>
  <c r="BI162" i="7"/>
  <c r="BJ162" i="7"/>
  <c r="BK162" i="7"/>
  <c r="BL162" i="7"/>
  <c r="BM162" i="7"/>
  <c r="BN162" i="7"/>
  <c r="BO162" i="7"/>
  <c r="BP162" i="7"/>
  <c r="BQ162" i="7"/>
  <c r="BR162" i="7"/>
  <c r="BS162" i="7"/>
  <c r="BT162" i="7"/>
  <c r="BU162" i="7"/>
  <c r="AJ634" i="7"/>
  <c r="BU634" i="7"/>
  <c r="AI634" i="7"/>
  <c r="AH634" i="7"/>
  <c r="AG634" i="7"/>
  <c r="AF634" i="7"/>
  <c r="AE634" i="7"/>
  <c r="AD634" i="7"/>
  <c r="AC634" i="7"/>
  <c r="AB634" i="7"/>
  <c r="AA634" i="7"/>
  <c r="Z634" i="7"/>
  <c r="Y634" i="7"/>
  <c r="X634" i="7"/>
  <c r="W634" i="7"/>
  <c r="V634" i="7"/>
  <c r="U634" i="7"/>
  <c r="T634" i="7"/>
  <c r="S634" i="7"/>
  <c r="BD634" i="7"/>
  <c r="R634" i="7"/>
  <c r="Q634" i="7"/>
  <c r="BB634" i="7" s="1"/>
  <c r="P634" i="7"/>
  <c r="O634" i="7"/>
  <c r="N634" i="7"/>
  <c r="M634" i="7"/>
  <c r="L634" i="7"/>
  <c r="K634" i="7"/>
  <c r="J634" i="7"/>
  <c r="I634" i="7"/>
  <c r="AT634" i="7" s="1"/>
  <c r="H634" i="7"/>
  <c r="G634" i="7"/>
  <c r="F634" i="7"/>
  <c r="E634" i="7"/>
  <c r="D634" i="7"/>
  <c r="C634" i="7"/>
  <c r="AN634" i="7" s="1"/>
  <c r="B634" i="7"/>
  <c r="A634" i="7"/>
  <c r="AL634" i="7" s="1"/>
  <c r="AJ476" i="7"/>
  <c r="AI476" i="7"/>
  <c r="AH476" i="7"/>
  <c r="AG476" i="7"/>
  <c r="AF476" i="7"/>
  <c r="AE476" i="7"/>
  <c r="AD476" i="7"/>
  <c r="AC476" i="7"/>
  <c r="AB476" i="7"/>
  <c r="AA476" i="7"/>
  <c r="Z476" i="7"/>
  <c r="Y476" i="7"/>
  <c r="X476" i="7"/>
  <c r="W476" i="7"/>
  <c r="V476" i="7"/>
  <c r="U476" i="7"/>
  <c r="T476" i="7"/>
  <c r="S476" i="7"/>
  <c r="R476" i="7"/>
  <c r="Q476" i="7"/>
  <c r="P476" i="7"/>
  <c r="O476" i="7"/>
  <c r="N476" i="7"/>
  <c r="M476" i="7"/>
  <c r="L476" i="7"/>
  <c r="K476" i="7"/>
  <c r="J476" i="7"/>
  <c r="I476" i="7"/>
  <c r="H476" i="7"/>
  <c r="G476" i="7"/>
  <c r="F476" i="7"/>
  <c r="E476" i="7"/>
  <c r="D476" i="7"/>
  <c r="C476" i="7"/>
  <c r="B476" i="7"/>
  <c r="A476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V319" i="7"/>
  <c r="U319" i="7"/>
  <c r="T319" i="7"/>
  <c r="S319" i="7"/>
  <c r="R319" i="7"/>
  <c r="Q319" i="7"/>
  <c r="P319" i="7"/>
  <c r="O319" i="7"/>
  <c r="N319" i="7"/>
  <c r="M319" i="7"/>
  <c r="L319" i="7"/>
  <c r="K319" i="7"/>
  <c r="J319" i="7"/>
  <c r="I319" i="7"/>
  <c r="H319" i="7"/>
  <c r="G319" i="7"/>
  <c r="F319" i="7"/>
  <c r="E319" i="7"/>
  <c r="D319" i="7"/>
  <c r="C319" i="7"/>
  <c r="B319" i="7"/>
  <c r="A319" i="7"/>
  <c r="H967" i="6"/>
  <c r="G967" i="6"/>
  <c r="F967" i="6"/>
  <c r="D967" i="6"/>
  <c r="C967" i="6"/>
  <c r="B967" i="6"/>
  <c r="A967" i="6"/>
  <c r="A1257" i="6" s="1"/>
  <c r="D645" i="6"/>
  <c r="C645" i="6"/>
  <c r="B645" i="6"/>
  <c r="A645" i="6"/>
  <c r="D489" i="6"/>
  <c r="C489" i="6"/>
  <c r="B489" i="6"/>
  <c r="A489" i="6"/>
  <c r="H333" i="6"/>
  <c r="G333" i="6"/>
  <c r="F333" i="6"/>
  <c r="D333" i="6"/>
  <c r="C333" i="6"/>
  <c r="B333" i="6"/>
  <c r="A333" i="6"/>
  <c r="AL161" i="7"/>
  <c r="AM161" i="7"/>
  <c r="AN161" i="7"/>
  <c r="AO161" i="7"/>
  <c r="AP161" i="7"/>
  <c r="AQ161" i="7"/>
  <c r="AR161" i="7"/>
  <c r="AS161" i="7"/>
  <c r="AT161" i="7"/>
  <c r="AU161" i="7"/>
  <c r="AV161" i="7"/>
  <c r="AW161" i="7"/>
  <c r="AX161" i="7"/>
  <c r="AY161" i="7"/>
  <c r="AZ161" i="7"/>
  <c r="BA161" i="7"/>
  <c r="BB161" i="7"/>
  <c r="BC161" i="7"/>
  <c r="BD161" i="7"/>
  <c r="BE161" i="7"/>
  <c r="BF161" i="7"/>
  <c r="BG161" i="7"/>
  <c r="BH161" i="7"/>
  <c r="BI161" i="7"/>
  <c r="BJ161" i="7"/>
  <c r="BK161" i="7"/>
  <c r="BL161" i="7"/>
  <c r="BM161" i="7"/>
  <c r="BN161" i="7"/>
  <c r="BO161" i="7"/>
  <c r="BP161" i="7"/>
  <c r="BQ161" i="7"/>
  <c r="BR161" i="7"/>
  <c r="BS161" i="7"/>
  <c r="BT161" i="7"/>
  <c r="BU161" i="7"/>
  <c r="AJ633" i="7"/>
  <c r="BU633" i="7" s="1"/>
  <c r="AI633" i="7"/>
  <c r="AH633" i="7"/>
  <c r="AG633" i="7"/>
  <c r="AF633" i="7"/>
  <c r="AE633" i="7"/>
  <c r="AD633" i="7"/>
  <c r="AC633" i="7"/>
  <c r="AB633" i="7"/>
  <c r="AA633" i="7"/>
  <c r="Z633" i="7"/>
  <c r="Y633" i="7"/>
  <c r="X633" i="7"/>
  <c r="W633" i="7"/>
  <c r="V633" i="7"/>
  <c r="U633" i="7"/>
  <c r="T633" i="7"/>
  <c r="S633" i="7"/>
  <c r="R633" i="7"/>
  <c r="Q633" i="7"/>
  <c r="P633" i="7"/>
  <c r="O633" i="7"/>
  <c r="N633" i="7"/>
  <c r="M633" i="7"/>
  <c r="L633" i="7"/>
  <c r="K633" i="7"/>
  <c r="J633" i="7"/>
  <c r="I633" i="7"/>
  <c r="H633" i="7"/>
  <c r="AS633" i="7" s="1"/>
  <c r="G633" i="7"/>
  <c r="F633" i="7"/>
  <c r="E633" i="7"/>
  <c r="D633" i="7"/>
  <c r="C633" i="7"/>
  <c r="B633" i="7"/>
  <c r="A633" i="7"/>
  <c r="AJ475" i="7"/>
  <c r="AI475" i="7"/>
  <c r="AH475" i="7"/>
  <c r="AG475" i="7"/>
  <c r="AF475" i="7"/>
  <c r="AE475" i="7"/>
  <c r="AD475" i="7"/>
  <c r="AC475" i="7"/>
  <c r="AB475" i="7"/>
  <c r="AA475" i="7"/>
  <c r="Z475" i="7"/>
  <c r="Y475" i="7"/>
  <c r="X475" i="7"/>
  <c r="W475" i="7"/>
  <c r="V475" i="7"/>
  <c r="U475" i="7"/>
  <c r="T475" i="7"/>
  <c r="S475" i="7"/>
  <c r="R475" i="7"/>
  <c r="Q475" i="7"/>
  <c r="P475" i="7"/>
  <c r="O475" i="7"/>
  <c r="N475" i="7"/>
  <c r="M475" i="7"/>
  <c r="L475" i="7"/>
  <c r="K475" i="7"/>
  <c r="J475" i="7"/>
  <c r="I475" i="7"/>
  <c r="H475" i="7"/>
  <c r="G475" i="7"/>
  <c r="F475" i="7"/>
  <c r="E475" i="7"/>
  <c r="D475" i="7"/>
  <c r="C475" i="7"/>
  <c r="B475" i="7"/>
  <c r="A475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V318" i="7"/>
  <c r="U318" i="7"/>
  <c r="T318" i="7"/>
  <c r="S318" i="7"/>
  <c r="R318" i="7"/>
  <c r="Q318" i="7"/>
  <c r="P318" i="7"/>
  <c r="O318" i="7"/>
  <c r="N318" i="7"/>
  <c r="M318" i="7"/>
  <c r="L318" i="7"/>
  <c r="K318" i="7"/>
  <c r="J318" i="7"/>
  <c r="I318" i="7"/>
  <c r="H318" i="7"/>
  <c r="G318" i="7"/>
  <c r="F318" i="7"/>
  <c r="E318" i="7"/>
  <c r="D318" i="7"/>
  <c r="C318" i="7"/>
  <c r="B318" i="7"/>
  <c r="A318" i="7"/>
  <c r="H966" i="6"/>
  <c r="G966" i="6"/>
  <c r="F966" i="6"/>
  <c r="D966" i="6"/>
  <c r="C966" i="6"/>
  <c r="B966" i="6"/>
  <c r="A966" i="6"/>
  <c r="A1111" i="6" s="1"/>
  <c r="D644" i="6"/>
  <c r="C644" i="6"/>
  <c r="B644" i="6"/>
  <c r="A644" i="6"/>
  <c r="D488" i="6"/>
  <c r="C488" i="6"/>
  <c r="B488" i="6"/>
  <c r="A488" i="6"/>
  <c r="H332" i="6"/>
  <c r="G332" i="6"/>
  <c r="F332" i="6"/>
  <c r="D332" i="6"/>
  <c r="C332" i="6"/>
  <c r="B332" i="6"/>
  <c r="A332" i="6"/>
  <c r="AL160" i="7"/>
  <c r="AM160" i="7"/>
  <c r="AN160" i="7"/>
  <c r="AO160" i="7"/>
  <c r="AP160" i="7"/>
  <c r="AQ160" i="7"/>
  <c r="AR160" i="7"/>
  <c r="AS160" i="7"/>
  <c r="AT160" i="7"/>
  <c r="AU160" i="7"/>
  <c r="AV160" i="7"/>
  <c r="AW160" i="7"/>
  <c r="AX160" i="7"/>
  <c r="AY160" i="7"/>
  <c r="AZ160" i="7"/>
  <c r="BA160" i="7"/>
  <c r="BB160" i="7"/>
  <c r="BC160" i="7"/>
  <c r="BD160" i="7"/>
  <c r="BE160" i="7"/>
  <c r="BF160" i="7"/>
  <c r="BG160" i="7"/>
  <c r="BH160" i="7"/>
  <c r="BI160" i="7"/>
  <c r="BJ160" i="7"/>
  <c r="BK160" i="7"/>
  <c r="BL160" i="7"/>
  <c r="BM160" i="7"/>
  <c r="BN160" i="7"/>
  <c r="BO160" i="7"/>
  <c r="BP160" i="7"/>
  <c r="BQ160" i="7"/>
  <c r="BR160" i="7"/>
  <c r="BS160" i="7"/>
  <c r="BT160" i="7"/>
  <c r="BU160" i="7"/>
  <c r="AJ632" i="7"/>
  <c r="AI632" i="7"/>
  <c r="AH632" i="7"/>
  <c r="AG632" i="7"/>
  <c r="AF632" i="7"/>
  <c r="AE632" i="7"/>
  <c r="AD632" i="7"/>
  <c r="AC632" i="7"/>
  <c r="AB632" i="7"/>
  <c r="AA632" i="7"/>
  <c r="Z632" i="7"/>
  <c r="Y632" i="7"/>
  <c r="X632" i="7"/>
  <c r="W632" i="7"/>
  <c r="V632" i="7"/>
  <c r="U632" i="7"/>
  <c r="T632" i="7"/>
  <c r="BE632" i="7" s="1"/>
  <c r="S632" i="7"/>
  <c r="R632" i="7"/>
  <c r="BC632" i="7" s="1"/>
  <c r="Q632" i="7"/>
  <c r="P632" i="7"/>
  <c r="BA632" i="7" s="1"/>
  <c r="O632" i="7"/>
  <c r="N632" i="7"/>
  <c r="AY632" i="7"/>
  <c r="M632" i="7"/>
  <c r="L632" i="7"/>
  <c r="K632" i="7"/>
  <c r="J632" i="7"/>
  <c r="I632" i="7"/>
  <c r="H632" i="7"/>
  <c r="G632" i="7"/>
  <c r="F632" i="7"/>
  <c r="AQ632" i="7" s="1"/>
  <c r="E632" i="7"/>
  <c r="D632" i="7"/>
  <c r="AO632" i="7" s="1"/>
  <c r="C632" i="7"/>
  <c r="B632" i="7"/>
  <c r="A632" i="7"/>
  <c r="AL632" i="7" s="1"/>
  <c r="AJ474" i="7"/>
  <c r="AI474" i="7"/>
  <c r="AH474" i="7"/>
  <c r="AG474" i="7"/>
  <c r="AF474" i="7"/>
  <c r="AE474" i="7"/>
  <c r="AD474" i="7"/>
  <c r="AC474" i="7"/>
  <c r="AB474" i="7"/>
  <c r="AA474" i="7"/>
  <c r="Z474" i="7"/>
  <c r="Y474" i="7"/>
  <c r="X474" i="7"/>
  <c r="W474" i="7"/>
  <c r="V474" i="7"/>
  <c r="U474" i="7"/>
  <c r="T474" i="7"/>
  <c r="S474" i="7"/>
  <c r="R474" i="7"/>
  <c r="Q474" i="7"/>
  <c r="P474" i="7"/>
  <c r="O474" i="7"/>
  <c r="N474" i="7"/>
  <c r="M474" i="7"/>
  <c r="L474" i="7"/>
  <c r="K474" i="7"/>
  <c r="J474" i="7"/>
  <c r="I474" i="7"/>
  <c r="H474" i="7"/>
  <c r="G474" i="7"/>
  <c r="F474" i="7"/>
  <c r="E474" i="7"/>
  <c r="D474" i="7"/>
  <c r="C474" i="7"/>
  <c r="B474" i="7"/>
  <c r="A474" i="7"/>
  <c r="AJ317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W317" i="7"/>
  <c r="V317" i="7"/>
  <c r="U317" i="7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C317" i="7"/>
  <c r="B317" i="7"/>
  <c r="A317" i="7"/>
  <c r="H965" i="6"/>
  <c r="G965" i="6"/>
  <c r="F965" i="6"/>
  <c r="D965" i="6"/>
  <c r="C965" i="6"/>
  <c r="B965" i="6"/>
  <c r="A965" i="6"/>
  <c r="A1255" i="6" s="1"/>
  <c r="A708" i="6"/>
  <c r="B708" i="6"/>
  <c r="C708" i="6"/>
  <c r="D708" i="6"/>
  <c r="F708" i="6"/>
  <c r="G708" i="6"/>
  <c r="H708" i="6"/>
  <c r="D643" i="6"/>
  <c r="C643" i="6"/>
  <c r="B643" i="6"/>
  <c r="A643" i="6"/>
  <c r="D487" i="6"/>
  <c r="C487" i="6"/>
  <c r="B487" i="6"/>
  <c r="A487" i="6"/>
  <c r="H331" i="6"/>
  <c r="G331" i="6"/>
  <c r="F331" i="6"/>
  <c r="D331" i="6"/>
  <c r="C331" i="6"/>
  <c r="B331" i="6"/>
  <c r="A331" i="6"/>
  <c r="AL159" i="7"/>
  <c r="AM159" i="7"/>
  <c r="AN159" i="7"/>
  <c r="AO159" i="7"/>
  <c r="AP159" i="7"/>
  <c r="AQ159" i="7"/>
  <c r="AR159" i="7"/>
  <c r="AS159" i="7"/>
  <c r="AT159" i="7"/>
  <c r="AU159" i="7"/>
  <c r="AV159" i="7"/>
  <c r="AW159" i="7"/>
  <c r="AX159" i="7"/>
  <c r="AY159" i="7"/>
  <c r="AZ159" i="7"/>
  <c r="BA159" i="7"/>
  <c r="BB159" i="7"/>
  <c r="BC159" i="7"/>
  <c r="BD159" i="7"/>
  <c r="BE159" i="7"/>
  <c r="BF159" i="7"/>
  <c r="BG159" i="7"/>
  <c r="BH159" i="7"/>
  <c r="BI159" i="7"/>
  <c r="BJ159" i="7"/>
  <c r="BK159" i="7"/>
  <c r="BL159" i="7"/>
  <c r="BM159" i="7"/>
  <c r="BN159" i="7"/>
  <c r="BO159" i="7"/>
  <c r="BP159" i="7"/>
  <c r="BQ159" i="7"/>
  <c r="BR159" i="7"/>
  <c r="BS159" i="7"/>
  <c r="BT159" i="7"/>
  <c r="BU159" i="7"/>
  <c r="AJ631" i="7"/>
  <c r="BU631" i="7" s="1"/>
  <c r="AI631" i="7"/>
  <c r="AH631" i="7"/>
  <c r="AG631" i="7"/>
  <c r="AF631" i="7"/>
  <c r="AE631" i="7"/>
  <c r="AD631" i="7"/>
  <c r="AC631" i="7"/>
  <c r="AB631" i="7"/>
  <c r="AA631" i="7"/>
  <c r="Z631" i="7"/>
  <c r="Y631" i="7"/>
  <c r="X631" i="7"/>
  <c r="W631" i="7"/>
  <c r="V631" i="7"/>
  <c r="U631" i="7"/>
  <c r="T631" i="7"/>
  <c r="S631" i="7"/>
  <c r="R631" i="7"/>
  <c r="Q631" i="7"/>
  <c r="P631" i="7"/>
  <c r="O631" i="7"/>
  <c r="N631" i="7"/>
  <c r="M631" i="7"/>
  <c r="L631" i="7"/>
  <c r="K631" i="7"/>
  <c r="J631" i="7"/>
  <c r="I631" i="7"/>
  <c r="H631" i="7"/>
  <c r="G631" i="7"/>
  <c r="F631" i="7"/>
  <c r="E631" i="7"/>
  <c r="D631" i="7"/>
  <c r="C631" i="7"/>
  <c r="B631" i="7"/>
  <c r="A631" i="7"/>
  <c r="AL631" i="7" s="1"/>
  <c r="AJ473" i="7"/>
  <c r="AI473" i="7"/>
  <c r="AH473" i="7"/>
  <c r="AG473" i="7"/>
  <c r="AF473" i="7"/>
  <c r="AE473" i="7"/>
  <c r="AD473" i="7"/>
  <c r="AC473" i="7"/>
  <c r="AB473" i="7"/>
  <c r="AA473" i="7"/>
  <c r="Z473" i="7"/>
  <c r="Y473" i="7"/>
  <c r="X473" i="7"/>
  <c r="W473" i="7"/>
  <c r="V473" i="7"/>
  <c r="U473" i="7"/>
  <c r="T473" i="7"/>
  <c r="S473" i="7"/>
  <c r="R473" i="7"/>
  <c r="Q473" i="7"/>
  <c r="P473" i="7"/>
  <c r="O473" i="7"/>
  <c r="N473" i="7"/>
  <c r="M473" i="7"/>
  <c r="L473" i="7"/>
  <c r="K473" i="7"/>
  <c r="J473" i="7"/>
  <c r="I473" i="7"/>
  <c r="H473" i="7"/>
  <c r="G473" i="7"/>
  <c r="F473" i="7"/>
  <c r="E473" i="7"/>
  <c r="D473" i="7"/>
  <c r="C473" i="7"/>
  <c r="B473" i="7"/>
  <c r="A473" i="7"/>
  <c r="AJ316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V316" i="7"/>
  <c r="U316" i="7"/>
  <c r="T316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C316" i="7"/>
  <c r="B316" i="7"/>
  <c r="A316" i="7"/>
  <c r="H964" i="6"/>
  <c r="G964" i="6"/>
  <c r="F964" i="6"/>
  <c r="D964" i="6"/>
  <c r="C964" i="6"/>
  <c r="B964" i="6"/>
  <c r="A964" i="6"/>
  <c r="A1254" i="6" s="1"/>
  <c r="D642" i="6"/>
  <c r="C642" i="6"/>
  <c r="B642" i="6"/>
  <c r="A642" i="6"/>
  <c r="D486" i="6"/>
  <c r="C486" i="6"/>
  <c r="B486" i="6"/>
  <c r="A486" i="6"/>
  <c r="H330" i="6"/>
  <c r="G330" i="6"/>
  <c r="F330" i="6"/>
  <c r="D330" i="6"/>
  <c r="C330" i="6"/>
  <c r="B330" i="6"/>
  <c r="A330" i="6"/>
  <c r="AL158" i="7"/>
  <c r="AM158" i="7"/>
  <c r="AN158" i="7"/>
  <c r="AO158" i="7"/>
  <c r="AP158" i="7"/>
  <c r="AQ158" i="7"/>
  <c r="AR158" i="7"/>
  <c r="AS158" i="7"/>
  <c r="AT158" i="7"/>
  <c r="AU158" i="7"/>
  <c r="AV158" i="7"/>
  <c r="AW158" i="7"/>
  <c r="AX158" i="7"/>
  <c r="AY158" i="7"/>
  <c r="AZ158" i="7"/>
  <c r="BA158" i="7"/>
  <c r="BB158" i="7"/>
  <c r="BC158" i="7"/>
  <c r="BD158" i="7"/>
  <c r="BE158" i="7"/>
  <c r="BF158" i="7"/>
  <c r="BG158" i="7"/>
  <c r="BH158" i="7"/>
  <c r="BI158" i="7"/>
  <c r="BJ158" i="7"/>
  <c r="BK158" i="7"/>
  <c r="BL158" i="7"/>
  <c r="BM158" i="7"/>
  <c r="BN158" i="7"/>
  <c r="BO158" i="7"/>
  <c r="BP158" i="7"/>
  <c r="BQ158" i="7"/>
  <c r="BR158" i="7"/>
  <c r="BS158" i="7"/>
  <c r="BT158" i="7"/>
  <c r="BU158" i="7"/>
  <c r="AJ630" i="7"/>
  <c r="BU630" i="7" s="1"/>
  <c r="AI630" i="7"/>
  <c r="AH630" i="7"/>
  <c r="AH934" i="7" s="1"/>
  <c r="AG630" i="7"/>
  <c r="AF630" i="7"/>
  <c r="AE630" i="7"/>
  <c r="AD630" i="7"/>
  <c r="AD934" i="7" s="1"/>
  <c r="AC630" i="7"/>
  <c r="AB630" i="7"/>
  <c r="AA630" i="7"/>
  <c r="Z630" i="7"/>
  <c r="Z934" i="7" s="1"/>
  <c r="Y630" i="7"/>
  <c r="X630" i="7"/>
  <c r="W630" i="7"/>
  <c r="V630" i="7"/>
  <c r="V934" i="7" s="1"/>
  <c r="U630" i="7"/>
  <c r="T630" i="7"/>
  <c r="S630" i="7"/>
  <c r="R630" i="7"/>
  <c r="R934" i="7" s="1"/>
  <c r="Q630" i="7"/>
  <c r="P630" i="7"/>
  <c r="O630" i="7"/>
  <c r="N630" i="7"/>
  <c r="N934" i="7" s="1"/>
  <c r="M630" i="7"/>
  <c r="L630" i="7"/>
  <c r="K630" i="7"/>
  <c r="J630" i="7"/>
  <c r="J934" i="7" s="1"/>
  <c r="I630" i="7"/>
  <c r="H630" i="7"/>
  <c r="G630" i="7"/>
  <c r="F630" i="7"/>
  <c r="F934" i="7" s="1"/>
  <c r="E630" i="7"/>
  <c r="D630" i="7"/>
  <c r="C630" i="7"/>
  <c r="B630" i="7"/>
  <c r="B934" i="7" s="1"/>
  <c r="A630" i="7"/>
  <c r="AL630" i="7" s="1"/>
  <c r="AJ472" i="7"/>
  <c r="AI472" i="7"/>
  <c r="AH472" i="7"/>
  <c r="AG472" i="7"/>
  <c r="AF472" i="7"/>
  <c r="AE472" i="7"/>
  <c r="AD472" i="7"/>
  <c r="AC472" i="7"/>
  <c r="AB472" i="7"/>
  <c r="AA472" i="7"/>
  <c r="Z472" i="7"/>
  <c r="Y472" i="7"/>
  <c r="X472" i="7"/>
  <c r="W472" i="7"/>
  <c r="V472" i="7"/>
  <c r="U472" i="7"/>
  <c r="T472" i="7"/>
  <c r="S472" i="7"/>
  <c r="R472" i="7"/>
  <c r="Q472" i="7"/>
  <c r="P472" i="7"/>
  <c r="O472" i="7"/>
  <c r="N472" i="7"/>
  <c r="M472" i="7"/>
  <c r="L472" i="7"/>
  <c r="K472" i="7"/>
  <c r="J472" i="7"/>
  <c r="I472" i="7"/>
  <c r="H472" i="7"/>
  <c r="G472" i="7"/>
  <c r="F472" i="7"/>
  <c r="E472" i="7"/>
  <c r="D472" i="7"/>
  <c r="C472" i="7"/>
  <c r="B472" i="7"/>
  <c r="A472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V315" i="7"/>
  <c r="U315" i="7"/>
  <c r="T315" i="7"/>
  <c r="S315" i="7"/>
  <c r="R315" i="7"/>
  <c r="Q315" i="7"/>
  <c r="P315" i="7"/>
  <c r="O315" i="7"/>
  <c r="N315" i="7"/>
  <c r="M315" i="7"/>
  <c r="L315" i="7"/>
  <c r="K315" i="7"/>
  <c r="J315" i="7"/>
  <c r="I315" i="7"/>
  <c r="H315" i="7"/>
  <c r="G315" i="7"/>
  <c r="F315" i="7"/>
  <c r="E315" i="7"/>
  <c r="D315" i="7"/>
  <c r="C315" i="7"/>
  <c r="B315" i="7"/>
  <c r="A315" i="7"/>
  <c r="H963" i="6"/>
  <c r="G963" i="6"/>
  <c r="F963" i="6"/>
  <c r="D963" i="6"/>
  <c r="C963" i="6"/>
  <c r="B963" i="6"/>
  <c r="A963" i="6"/>
  <c r="D641" i="6"/>
  <c r="C641" i="6"/>
  <c r="B641" i="6"/>
  <c r="A641" i="6"/>
  <c r="D485" i="6"/>
  <c r="C485" i="6"/>
  <c r="B485" i="6"/>
  <c r="A485" i="6"/>
  <c r="H329" i="6"/>
  <c r="G329" i="6"/>
  <c r="F329" i="6"/>
  <c r="D329" i="6"/>
  <c r="C329" i="6"/>
  <c r="B329" i="6"/>
  <c r="A329" i="6"/>
  <c r="AL157" i="7"/>
  <c r="AM157" i="7"/>
  <c r="AN157" i="7"/>
  <c r="AO157" i="7"/>
  <c r="AP157" i="7"/>
  <c r="AQ157" i="7"/>
  <c r="AR157" i="7"/>
  <c r="AS157" i="7"/>
  <c r="AT157" i="7"/>
  <c r="AU157" i="7"/>
  <c r="AV157" i="7"/>
  <c r="AW157" i="7"/>
  <c r="AX157" i="7"/>
  <c r="AY157" i="7"/>
  <c r="AZ157" i="7"/>
  <c r="BA157" i="7"/>
  <c r="BB157" i="7"/>
  <c r="BC157" i="7"/>
  <c r="BD157" i="7"/>
  <c r="BE157" i="7"/>
  <c r="BF157" i="7"/>
  <c r="BG157" i="7"/>
  <c r="BH157" i="7"/>
  <c r="BI157" i="7"/>
  <c r="BJ157" i="7"/>
  <c r="BK157" i="7"/>
  <c r="BL157" i="7"/>
  <c r="BM157" i="7"/>
  <c r="BN157" i="7"/>
  <c r="BO157" i="7"/>
  <c r="BP157" i="7"/>
  <c r="BQ157" i="7"/>
  <c r="BR157" i="7"/>
  <c r="BS157" i="7"/>
  <c r="BT157" i="7"/>
  <c r="BU157" i="7"/>
  <c r="AJ629" i="7"/>
  <c r="BU629" i="7" s="1"/>
  <c r="AI629" i="7"/>
  <c r="AH629" i="7"/>
  <c r="AG629" i="7"/>
  <c r="AF629" i="7"/>
  <c r="AE629" i="7"/>
  <c r="AD629" i="7"/>
  <c r="AC629" i="7"/>
  <c r="AB629" i="7"/>
  <c r="AA629" i="7"/>
  <c r="Z629" i="7"/>
  <c r="Y629" i="7"/>
  <c r="X629" i="7"/>
  <c r="W629" i="7"/>
  <c r="V629" i="7"/>
  <c r="U629" i="7"/>
  <c r="T629" i="7"/>
  <c r="S629" i="7"/>
  <c r="R629" i="7"/>
  <c r="Q629" i="7"/>
  <c r="P629" i="7"/>
  <c r="O629" i="7"/>
  <c r="N629" i="7"/>
  <c r="M629" i="7"/>
  <c r="L629" i="7"/>
  <c r="K629" i="7"/>
  <c r="J629" i="7"/>
  <c r="I629" i="7"/>
  <c r="H629" i="7"/>
  <c r="AS629" i="7"/>
  <c r="G629" i="7"/>
  <c r="F629" i="7"/>
  <c r="E629" i="7"/>
  <c r="D629" i="7"/>
  <c r="C629" i="7"/>
  <c r="B629" i="7"/>
  <c r="AM629" i="7" s="1"/>
  <c r="A629" i="7"/>
  <c r="AL629" i="7" s="1"/>
  <c r="AJ471" i="7"/>
  <c r="AI471" i="7"/>
  <c r="AH471" i="7"/>
  <c r="AG471" i="7"/>
  <c r="AF471" i="7"/>
  <c r="AE471" i="7"/>
  <c r="AD471" i="7"/>
  <c r="AC471" i="7"/>
  <c r="AB471" i="7"/>
  <c r="AA471" i="7"/>
  <c r="Z471" i="7"/>
  <c r="Y471" i="7"/>
  <c r="X471" i="7"/>
  <c r="W471" i="7"/>
  <c r="V471" i="7"/>
  <c r="U471" i="7"/>
  <c r="T471" i="7"/>
  <c r="S471" i="7"/>
  <c r="R471" i="7"/>
  <c r="Q471" i="7"/>
  <c r="P471" i="7"/>
  <c r="O471" i="7"/>
  <c r="N471" i="7"/>
  <c r="M471" i="7"/>
  <c r="L471" i="7"/>
  <c r="K471" i="7"/>
  <c r="J471" i="7"/>
  <c r="I471" i="7"/>
  <c r="H471" i="7"/>
  <c r="G471" i="7"/>
  <c r="F471" i="7"/>
  <c r="E471" i="7"/>
  <c r="D471" i="7"/>
  <c r="C471" i="7"/>
  <c r="B471" i="7"/>
  <c r="A471" i="7"/>
  <c r="AJ314" i="7"/>
  <c r="AI314" i="7"/>
  <c r="AH314" i="7"/>
  <c r="AG314" i="7"/>
  <c r="AF314" i="7"/>
  <c r="AE314" i="7"/>
  <c r="AD314" i="7"/>
  <c r="AC314" i="7"/>
  <c r="AB314" i="7"/>
  <c r="AA314" i="7"/>
  <c r="Z314" i="7"/>
  <c r="Y314" i="7"/>
  <c r="X314" i="7"/>
  <c r="W314" i="7"/>
  <c r="V314" i="7"/>
  <c r="U314" i="7"/>
  <c r="T314" i="7"/>
  <c r="S314" i="7"/>
  <c r="R314" i="7"/>
  <c r="Q314" i="7"/>
  <c r="P314" i="7"/>
  <c r="O314" i="7"/>
  <c r="N314" i="7"/>
  <c r="M314" i="7"/>
  <c r="L314" i="7"/>
  <c r="K314" i="7"/>
  <c r="J314" i="7"/>
  <c r="I314" i="7"/>
  <c r="H314" i="7"/>
  <c r="G314" i="7"/>
  <c r="F314" i="7"/>
  <c r="E314" i="7"/>
  <c r="D314" i="7"/>
  <c r="C314" i="7"/>
  <c r="B314" i="7"/>
  <c r="A314" i="7"/>
  <c r="H962" i="6"/>
  <c r="G962" i="6"/>
  <c r="F962" i="6"/>
  <c r="D962" i="6"/>
  <c r="C962" i="6"/>
  <c r="B962" i="6"/>
  <c r="A962" i="6"/>
  <c r="A707" i="6"/>
  <c r="A813" i="6" s="1"/>
  <c r="B707" i="6"/>
  <c r="C707" i="6"/>
  <c r="D707" i="6"/>
  <c r="F707" i="6"/>
  <c r="G707" i="6"/>
  <c r="H707" i="6"/>
  <c r="D640" i="6"/>
  <c r="C640" i="6"/>
  <c r="B640" i="6"/>
  <c r="A640" i="6"/>
  <c r="D484" i="6"/>
  <c r="C484" i="6"/>
  <c r="B484" i="6"/>
  <c r="A484" i="6"/>
  <c r="H328" i="6"/>
  <c r="G328" i="6"/>
  <c r="F328" i="6"/>
  <c r="D328" i="6"/>
  <c r="C328" i="6"/>
  <c r="B328" i="6"/>
  <c r="A328" i="6"/>
  <c r="H961" i="6"/>
  <c r="G961" i="6"/>
  <c r="F961" i="6"/>
  <c r="D961" i="6"/>
  <c r="C961" i="6"/>
  <c r="B961" i="6"/>
  <c r="A961" i="6"/>
  <c r="D639" i="6"/>
  <c r="C639" i="6"/>
  <c r="B639" i="6"/>
  <c r="A639" i="6"/>
  <c r="D483" i="6"/>
  <c r="C483" i="6"/>
  <c r="B483" i="6"/>
  <c r="A483" i="6"/>
  <c r="H327" i="6"/>
  <c r="G327" i="6"/>
  <c r="F327" i="6"/>
  <c r="D327" i="6"/>
  <c r="C327" i="6"/>
  <c r="B327" i="6"/>
  <c r="A327" i="6"/>
  <c r="AL156" i="7"/>
  <c r="AM156" i="7"/>
  <c r="AN156" i="7"/>
  <c r="AO156" i="7"/>
  <c r="AP156" i="7"/>
  <c r="AQ156" i="7"/>
  <c r="AR156" i="7"/>
  <c r="AS156" i="7"/>
  <c r="AT156" i="7"/>
  <c r="AU156" i="7"/>
  <c r="AV156" i="7"/>
  <c r="AW156" i="7"/>
  <c r="AX156" i="7"/>
  <c r="AY156" i="7"/>
  <c r="AZ156" i="7"/>
  <c r="BA156" i="7"/>
  <c r="BB156" i="7"/>
  <c r="BC156" i="7"/>
  <c r="BD156" i="7"/>
  <c r="BE156" i="7"/>
  <c r="BF156" i="7"/>
  <c r="BG156" i="7"/>
  <c r="BH156" i="7"/>
  <c r="BI156" i="7"/>
  <c r="BJ156" i="7"/>
  <c r="BK156" i="7"/>
  <c r="BL156" i="7"/>
  <c r="BM156" i="7"/>
  <c r="BN156" i="7"/>
  <c r="BO156" i="7"/>
  <c r="BP156" i="7"/>
  <c r="BQ156" i="7"/>
  <c r="BR156" i="7"/>
  <c r="BS156" i="7"/>
  <c r="BT156" i="7"/>
  <c r="BU156" i="7"/>
  <c r="AJ628" i="7"/>
  <c r="BU628" i="7"/>
  <c r="AI628" i="7"/>
  <c r="AH628" i="7"/>
  <c r="AG628" i="7"/>
  <c r="AF628" i="7"/>
  <c r="AE628" i="7"/>
  <c r="AD628" i="7"/>
  <c r="AC628" i="7"/>
  <c r="AB628" i="7"/>
  <c r="AA628" i="7"/>
  <c r="Z628" i="7"/>
  <c r="Y628" i="7"/>
  <c r="X628" i="7"/>
  <c r="W628" i="7"/>
  <c r="V628" i="7"/>
  <c r="U628" i="7"/>
  <c r="T628" i="7"/>
  <c r="S628" i="7"/>
  <c r="R628" i="7"/>
  <c r="Q628" i="7"/>
  <c r="P628" i="7"/>
  <c r="O628" i="7"/>
  <c r="N628" i="7"/>
  <c r="M628" i="7"/>
  <c r="L628" i="7"/>
  <c r="K628" i="7"/>
  <c r="J628" i="7"/>
  <c r="I628" i="7"/>
  <c r="H628" i="7"/>
  <c r="G628" i="7"/>
  <c r="F628" i="7"/>
  <c r="F932" i="7"/>
  <c r="E628" i="7"/>
  <c r="D628" i="7"/>
  <c r="C628" i="7"/>
  <c r="B628" i="7"/>
  <c r="B932" i="7" s="1"/>
  <c r="A628" i="7"/>
  <c r="AL628" i="7" s="1"/>
  <c r="AJ470" i="7"/>
  <c r="AI470" i="7"/>
  <c r="AH470" i="7"/>
  <c r="AG470" i="7"/>
  <c r="AF470" i="7"/>
  <c r="AE470" i="7"/>
  <c r="AD470" i="7"/>
  <c r="AC470" i="7"/>
  <c r="AB470" i="7"/>
  <c r="AA470" i="7"/>
  <c r="Z470" i="7"/>
  <c r="Y470" i="7"/>
  <c r="X470" i="7"/>
  <c r="W470" i="7"/>
  <c r="V470" i="7"/>
  <c r="U470" i="7"/>
  <c r="T470" i="7"/>
  <c r="S470" i="7"/>
  <c r="R470" i="7"/>
  <c r="Q470" i="7"/>
  <c r="P470" i="7"/>
  <c r="O470" i="7"/>
  <c r="N470" i="7"/>
  <c r="M470" i="7"/>
  <c r="L470" i="7"/>
  <c r="K470" i="7"/>
  <c r="J470" i="7"/>
  <c r="I470" i="7"/>
  <c r="H470" i="7"/>
  <c r="G470" i="7"/>
  <c r="F470" i="7"/>
  <c r="E470" i="7"/>
  <c r="D470" i="7"/>
  <c r="C470" i="7"/>
  <c r="B470" i="7"/>
  <c r="A470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V313" i="7"/>
  <c r="U313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D313" i="7"/>
  <c r="C313" i="7"/>
  <c r="B313" i="7"/>
  <c r="A313" i="7"/>
  <c r="AL155" i="7"/>
  <c r="AM155" i="7"/>
  <c r="AN155" i="7"/>
  <c r="AO155" i="7"/>
  <c r="AP155" i="7"/>
  <c r="AQ155" i="7"/>
  <c r="AR155" i="7"/>
  <c r="AS155" i="7"/>
  <c r="AT155" i="7"/>
  <c r="AU155" i="7"/>
  <c r="AV155" i="7"/>
  <c r="AW155" i="7"/>
  <c r="AX155" i="7"/>
  <c r="AY155" i="7"/>
  <c r="AZ155" i="7"/>
  <c r="BA155" i="7"/>
  <c r="BB155" i="7"/>
  <c r="BC155" i="7"/>
  <c r="BD155" i="7"/>
  <c r="BE155" i="7"/>
  <c r="BF155" i="7"/>
  <c r="BG155" i="7"/>
  <c r="BH155" i="7"/>
  <c r="BI155" i="7"/>
  <c r="BJ155" i="7"/>
  <c r="BK155" i="7"/>
  <c r="BL155" i="7"/>
  <c r="BM155" i="7"/>
  <c r="BN155" i="7"/>
  <c r="BO155" i="7"/>
  <c r="BP155" i="7"/>
  <c r="BQ155" i="7"/>
  <c r="BR155" i="7"/>
  <c r="BS155" i="7"/>
  <c r="BT155" i="7"/>
  <c r="BU155" i="7"/>
  <c r="AJ627" i="7"/>
  <c r="AI627" i="7"/>
  <c r="AH627" i="7"/>
  <c r="AG627" i="7"/>
  <c r="AF627" i="7"/>
  <c r="AE627" i="7"/>
  <c r="AD627" i="7"/>
  <c r="AD919" i="7" s="1"/>
  <c r="AC627" i="7"/>
  <c r="AB627" i="7"/>
  <c r="AA627" i="7"/>
  <c r="Z627" i="7"/>
  <c r="Y627" i="7"/>
  <c r="X627" i="7"/>
  <c r="W627" i="7"/>
  <c r="V627" i="7"/>
  <c r="U627" i="7"/>
  <c r="T627" i="7"/>
  <c r="S627" i="7"/>
  <c r="R627" i="7"/>
  <c r="Q627" i="7"/>
  <c r="P627" i="7"/>
  <c r="O627" i="7"/>
  <c r="N627" i="7"/>
  <c r="M627" i="7"/>
  <c r="L627" i="7"/>
  <c r="K627" i="7"/>
  <c r="J627" i="7"/>
  <c r="I627" i="7"/>
  <c r="H627" i="7"/>
  <c r="G627" i="7"/>
  <c r="F627" i="7"/>
  <c r="AQ627" i="7" s="1"/>
  <c r="E627" i="7"/>
  <c r="D627" i="7"/>
  <c r="C627" i="7"/>
  <c r="B627" i="7"/>
  <c r="A627" i="7"/>
  <c r="AL627" i="7" s="1"/>
  <c r="AJ469" i="7"/>
  <c r="AI469" i="7"/>
  <c r="AH469" i="7"/>
  <c r="AG469" i="7"/>
  <c r="AF469" i="7"/>
  <c r="AE469" i="7"/>
  <c r="AD469" i="7"/>
  <c r="AC469" i="7"/>
  <c r="AB469" i="7"/>
  <c r="AA469" i="7"/>
  <c r="Z469" i="7"/>
  <c r="Y469" i="7"/>
  <c r="X469" i="7"/>
  <c r="W469" i="7"/>
  <c r="V469" i="7"/>
  <c r="U469" i="7"/>
  <c r="T469" i="7"/>
  <c r="S469" i="7"/>
  <c r="R469" i="7"/>
  <c r="Q469" i="7"/>
  <c r="P469" i="7"/>
  <c r="O469" i="7"/>
  <c r="N469" i="7"/>
  <c r="M469" i="7"/>
  <c r="L469" i="7"/>
  <c r="K469" i="7"/>
  <c r="J469" i="7"/>
  <c r="I469" i="7"/>
  <c r="H469" i="7"/>
  <c r="G469" i="7"/>
  <c r="F469" i="7"/>
  <c r="E469" i="7"/>
  <c r="D469" i="7"/>
  <c r="C469" i="7"/>
  <c r="B469" i="7"/>
  <c r="A469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V312" i="7"/>
  <c r="U312" i="7"/>
  <c r="T312" i="7"/>
  <c r="S312" i="7"/>
  <c r="R312" i="7"/>
  <c r="Q312" i="7"/>
  <c r="P312" i="7"/>
  <c r="O312" i="7"/>
  <c r="N312" i="7"/>
  <c r="M312" i="7"/>
  <c r="L312" i="7"/>
  <c r="K312" i="7"/>
  <c r="J312" i="7"/>
  <c r="I312" i="7"/>
  <c r="H312" i="7"/>
  <c r="G312" i="7"/>
  <c r="F312" i="7"/>
  <c r="E312" i="7"/>
  <c r="D312" i="7"/>
  <c r="C312" i="7"/>
  <c r="B312" i="7"/>
  <c r="A312" i="7"/>
  <c r="H960" i="6"/>
  <c r="G960" i="6"/>
  <c r="F960" i="6"/>
  <c r="D960" i="6"/>
  <c r="C960" i="6"/>
  <c r="B960" i="6"/>
  <c r="A960" i="6"/>
  <c r="D638" i="6"/>
  <c r="C638" i="6"/>
  <c r="B638" i="6"/>
  <c r="A638" i="6"/>
  <c r="D482" i="6"/>
  <c r="C482" i="6"/>
  <c r="B482" i="6"/>
  <c r="A482" i="6"/>
  <c r="H326" i="6"/>
  <c r="G326" i="6"/>
  <c r="F326" i="6"/>
  <c r="D326" i="6"/>
  <c r="C326" i="6"/>
  <c r="B326" i="6"/>
  <c r="A326" i="6"/>
  <c r="AL154" i="7"/>
  <c r="AM154" i="7"/>
  <c r="AN154" i="7"/>
  <c r="AO154" i="7"/>
  <c r="AP154" i="7"/>
  <c r="AQ154" i="7"/>
  <c r="AR154" i="7"/>
  <c r="AS154" i="7"/>
  <c r="AT154" i="7"/>
  <c r="AU154" i="7"/>
  <c r="AV154" i="7"/>
  <c r="AW154" i="7"/>
  <c r="AX154" i="7"/>
  <c r="AY154" i="7"/>
  <c r="AZ154" i="7"/>
  <c r="BA154" i="7"/>
  <c r="BB154" i="7"/>
  <c r="BC154" i="7"/>
  <c r="BD154" i="7"/>
  <c r="BE154" i="7"/>
  <c r="BF154" i="7"/>
  <c r="BG154" i="7"/>
  <c r="BH154" i="7"/>
  <c r="BI154" i="7"/>
  <c r="BJ154" i="7"/>
  <c r="BK154" i="7"/>
  <c r="BL154" i="7"/>
  <c r="BM154" i="7"/>
  <c r="BN154" i="7"/>
  <c r="BO154" i="7"/>
  <c r="BP154" i="7"/>
  <c r="BQ154" i="7"/>
  <c r="BR154" i="7"/>
  <c r="BS154" i="7"/>
  <c r="BT154" i="7"/>
  <c r="BU154" i="7"/>
  <c r="AJ626" i="7"/>
  <c r="AI626" i="7"/>
  <c r="AH626" i="7"/>
  <c r="AG626" i="7"/>
  <c r="AF626" i="7"/>
  <c r="AE626" i="7"/>
  <c r="AD626" i="7"/>
  <c r="AC626" i="7"/>
  <c r="AB626" i="7"/>
  <c r="AB918" i="7" s="1"/>
  <c r="AA626" i="7"/>
  <c r="Z626" i="7"/>
  <c r="Y626" i="7"/>
  <c r="X626" i="7"/>
  <c r="BI626" i="7" s="1"/>
  <c r="W626" i="7"/>
  <c r="V626" i="7"/>
  <c r="U626" i="7"/>
  <c r="T626" i="7"/>
  <c r="S626" i="7"/>
  <c r="R626" i="7"/>
  <c r="Q626" i="7"/>
  <c r="P626" i="7"/>
  <c r="O626" i="7"/>
  <c r="N626" i="7"/>
  <c r="M626" i="7"/>
  <c r="L626" i="7"/>
  <c r="K626" i="7"/>
  <c r="J626" i="7"/>
  <c r="I626" i="7"/>
  <c r="H626" i="7"/>
  <c r="G626" i="7"/>
  <c r="F626" i="7"/>
  <c r="E626" i="7"/>
  <c r="D626" i="7"/>
  <c r="C626" i="7"/>
  <c r="B626" i="7"/>
  <c r="A626" i="7"/>
  <c r="AL626" i="7" s="1"/>
  <c r="AJ468" i="7"/>
  <c r="AI468" i="7"/>
  <c r="AH468" i="7"/>
  <c r="AG468" i="7"/>
  <c r="AF468" i="7"/>
  <c r="AE468" i="7"/>
  <c r="AD468" i="7"/>
  <c r="AC468" i="7"/>
  <c r="AB468" i="7"/>
  <c r="AA468" i="7"/>
  <c r="Z468" i="7"/>
  <c r="Y468" i="7"/>
  <c r="X468" i="7"/>
  <c r="W468" i="7"/>
  <c r="V468" i="7"/>
  <c r="U468" i="7"/>
  <c r="T468" i="7"/>
  <c r="S468" i="7"/>
  <c r="R468" i="7"/>
  <c r="Q468" i="7"/>
  <c r="P468" i="7"/>
  <c r="O468" i="7"/>
  <c r="N468" i="7"/>
  <c r="M468" i="7"/>
  <c r="L468" i="7"/>
  <c r="K468" i="7"/>
  <c r="J468" i="7"/>
  <c r="I468" i="7"/>
  <c r="H468" i="7"/>
  <c r="G468" i="7"/>
  <c r="F468" i="7"/>
  <c r="E468" i="7"/>
  <c r="D468" i="7"/>
  <c r="C468" i="7"/>
  <c r="B468" i="7"/>
  <c r="A468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V311" i="7"/>
  <c r="U311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B311" i="7"/>
  <c r="A311" i="7"/>
  <c r="H959" i="6"/>
  <c r="G959" i="6"/>
  <c r="F959" i="6"/>
  <c r="D959" i="6"/>
  <c r="C959" i="6"/>
  <c r="B959" i="6"/>
  <c r="A959" i="6"/>
  <c r="A1104" i="6" s="1"/>
  <c r="A706" i="6"/>
  <c r="B706" i="6"/>
  <c r="C706" i="6"/>
  <c r="D706" i="6"/>
  <c r="F706" i="6"/>
  <c r="G706" i="6"/>
  <c r="H706" i="6"/>
  <c r="J706" i="6" s="1"/>
  <c r="D637" i="6"/>
  <c r="C637" i="6"/>
  <c r="B637" i="6"/>
  <c r="A637" i="6"/>
  <c r="D481" i="6"/>
  <c r="C481" i="6"/>
  <c r="B481" i="6"/>
  <c r="A481" i="6"/>
  <c r="H325" i="6"/>
  <c r="G325" i="6"/>
  <c r="F325" i="6"/>
  <c r="D325" i="6"/>
  <c r="C325" i="6"/>
  <c r="B325" i="6"/>
  <c r="A325" i="6"/>
  <c r="AL153" i="7"/>
  <c r="AM153" i="7"/>
  <c r="AN153" i="7"/>
  <c r="AO153" i="7"/>
  <c r="AP153" i="7"/>
  <c r="AQ153" i="7"/>
  <c r="AR153" i="7"/>
  <c r="AS153" i="7"/>
  <c r="AT153" i="7"/>
  <c r="AU153" i="7"/>
  <c r="AV153" i="7"/>
  <c r="AW153" i="7"/>
  <c r="AX153" i="7"/>
  <c r="AY153" i="7"/>
  <c r="AZ153" i="7"/>
  <c r="BA153" i="7"/>
  <c r="BB153" i="7"/>
  <c r="BC153" i="7"/>
  <c r="BD153" i="7"/>
  <c r="BE153" i="7"/>
  <c r="BF153" i="7"/>
  <c r="BG153" i="7"/>
  <c r="BH153" i="7"/>
  <c r="BI153" i="7"/>
  <c r="BJ153" i="7"/>
  <c r="BK153" i="7"/>
  <c r="BL153" i="7"/>
  <c r="BM153" i="7"/>
  <c r="BN153" i="7"/>
  <c r="BO153" i="7"/>
  <c r="BP153" i="7"/>
  <c r="BQ153" i="7"/>
  <c r="BR153" i="7"/>
  <c r="BS153" i="7"/>
  <c r="BT153" i="7"/>
  <c r="BU153" i="7"/>
  <c r="AJ625" i="7"/>
  <c r="AI625" i="7"/>
  <c r="AH625" i="7"/>
  <c r="AG625" i="7"/>
  <c r="AF625" i="7"/>
  <c r="AE625" i="7"/>
  <c r="AD625" i="7"/>
  <c r="AC625" i="7"/>
  <c r="AB625" i="7"/>
  <c r="AA625" i="7"/>
  <c r="Z625" i="7"/>
  <c r="Y625" i="7"/>
  <c r="X625" i="7"/>
  <c r="BI625" i="7"/>
  <c r="W625" i="7"/>
  <c r="V625" i="7"/>
  <c r="U625" i="7"/>
  <c r="T625" i="7"/>
  <c r="S625" i="7"/>
  <c r="R625" i="7"/>
  <c r="Q625" i="7"/>
  <c r="P625" i="7"/>
  <c r="O625" i="7"/>
  <c r="N625" i="7"/>
  <c r="M625" i="7"/>
  <c r="L625" i="7"/>
  <c r="K625" i="7"/>
  <c r="J625" i="7"/>
  <c r="I625" i="7"/>
  <c r="H625" i="7"/>
  <c r="G625" i="7"/>
  <c r="F625" i="7"/>
  <c r="E625" i="7"/>
  <c r="D625" i="7"/>
  <c r="C625" i="7"/>
  <c r="B625" i="7"/>
  <c r="A625" i="7"/>
  <c r="AL625" i="7"/>
  <c r="AJ467" i="7"/>
  <c r="AI467" i="7"/>
  <c r="AH467" i="7"/>
  <c r="AG467" i="7"/>
  <c r="AF467" i="7"/>
  <c r="AE467" i="7"/>
  <c r="AD467" i="7"/>
  <c r="AC467" i="7"/>
  <c r="AB467" i="7"/>
  <c r="AA467" i="7"/>
  <c r="Z467" i="7"/>
  <c r="Y467" i="7"/>
  <c r="X467" i="7"/>
  <c r="W467" i="7"/>
  <c r="V467" i="7"/>
  <c r="U467" i="7"/>
  <c r="T467" i="7"/>
  <c r="S467" i="7"/>
  <c r="R467" i="7"/>
  <c r="Q467" i="7"/>
  <c r="P467" i="7"/>
  <c r="O467" i="7"/>
  <c r="N467" i="7"/>
  <c r="M467" i="7"/>
  <c r="L467" i="7"/>
  <c r="K467" i="7"/>
  <c r="J467" i="7"/>
  <c r="I467" i="7"/>
  <c r="H467" i="7"/>
  <c r="G467" i="7"/>
  <c r="F467" i="7"/>
  <c r="E467" i="7"/>
  <c r="D467" i="7"/>
  <c r="C467" i="7"/>
  <c r="B467" i="7"/>
  <c r="A467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V310" i="7"/>
  <c r="U310" i="7"/>
  <c r="T310" i="7"/>
  <c r="S310" i="7"/>
  <c r="R310" i="7"/>
  <c r="Q310" i="7"/>
  <c r="P310" i="7"/>
  <c r="O310" i="7"/>
  <c r="N310" i="7"/>
  <c r="M310" i="7"/>
  <c r="L310" i="7"/>
  <c r="K310" i="7"/>
  <c r="J310" i="7"/>
  <c r="I310" i="7"/>
  <c r="H310" i="7"/>
  <c r="G310" i="7"/>
  <c r="F310" i="7"/>
  <c r="E310" i="7"/>
  <c r="D310" i="7"/>
  <c r="C310" i="7"/>
  <c r="B310" i="7"/>
  <c r="A310" i="7"/>
  <c r="H958" i="6"/>
  <c r="G958" i="6"/>
  <c r="F958" i="6"/>
  <c r="D958" i="6"/>
  <c r="C958" i="6"/>
  <c r="B958" i="6"/>
  <c r="A958" i="6"/>
  <c r="A1248" i="6" s="1"/>
  <c r="D636" i="6"/>
  <c r="C636" i="6"/>
  <c r="B636" i="6"/>
  <c r="A636" i="6"/>
  <c r="D480" i="6"/>
  <c r="C480" i="6"/>
  <c r="B480" i="6"/>
  <c r="A480" i="6"/>
  <c r="H324" i="6"/>
  <c r="G324" i="6"/>
  <c r="F324" i="6"/>
  <c r="D324" i="6"/>
  <c r="C324" i="6"/>
  <c r="B324" i="6"/>
  <c r="A324" i="6"/>
  <c r="AL152" i="7"/>
  <c r="AM152" i="7"/>
  <c r="AN152" i="7"/>
  <c r="AO152" i="7"/>
  <c r="AP152" i="7"/>
  <c r="AQ152" i="7"/>
  <c r="AR152" i="7"/>
  <c r="AS152" i="7"/>
  <c r="AT152" i="7"/>
  <c r="AU152" i="7"/>
  <c r="AV152" i="7"/>
  <c r="AW152" i="7"/>
  <c r="AX152" i="7"/>
  <c r="AY152" i="7"/>
  <c r="AZ152" i="7"/>
  <c r="BA152" i="7"/>
  <c r="BB152" i="7"/>
  <c r="BC152" i="7"/>
  <c r="BD152" i="7"/>
  <c r="BE152" i="7"/>
  <c r="BF152" i="7"/>
  <c r="BG152" i="7"/>
  <c r="BH152" i="7"/>
  <c r="BI152" i="7"/>
  <c r="BJ152" i="7"/>
  <c r="BK152" i="7"/>
  <c r="BL152" i="7"/>
  <c r="BM152" i="7"/>
  <c r="BN152" i="7"/>
  <c r="BO152" i="7"/>
  <c r="BP152" i="7"/>
  <c r="BQ152" i="7"/>
  <c r="BR152" i="7"/>
  <c r="BS152" i="7"/>
  <c r="BT152" i="7"/>
  <c r="BU152" i="7"/>
  <c r="AJ624" i="7"/>
  <c r="BU624" i="7"/>
  <c r="AI624" i="7"/>
  <c r="AH624" i="7"/>
  <c r="AG624" i="7"/>
  <c r="AF624" i="7"/>
  <c r="AE624" i="7"/>
  <c r="AD624" i="7"/>
  <c r="AC624" i="7"/>
  <c r="AB624" i="7"/>
  <c r="AA624" i="7"/>
  <c r="Z624" i="7"/>
  <c r="Y624" i="7"/>
  <c r="X624" i="7"/>
  <c r="W624" i="7"/>
  <c r="V624" i="7"/>
  <c r="U624" i="7"/>
  <c r="T624" i="7"/>
  <c r="S624" i="7"/>
  <c r="R624" i="7"/>
  <c r="Q624" i="7"/>
  <c r="P624" i="7"/>
  <c r="O624" i="7"/>
  <c r="N624" i="7"/>
  <c r="M624" i="7"/>
  <c r="L624" i="7"/>
  <c r="K624" i="7"/>
  <c r="J624" i="7"/>
  <c r="I624" i="7"/>
  <c r="H624" i="7"/>
  <c r="G624" i="7"/>
  <c r="F624" i="7"/>
  <c r="E624" i="7"/>
  <c r="D624" i="7"/>
  <c r="C624" i="7"/>
  <c r="B624" i="7"/>
  <c r="A624" i="7"/>
  <c r="AL624" i="7"/>
  <c r="AJ466" i="7"/>
  <c r="AI466" i="7"/>
  <c r="AH466" i="7"/>
  <c r="AG466" i="7"/>
  <c r="AF466" i="7"/>
  <c r="AE466" i="7"/>
  <c r="AD466" i="7"/>
  <c r="AC466" i="7"/>
  <c r="AB466" i="7"/>
  <c r="AA466" i="7"/>
  <c r="Z466" i="7"/>
  <c r="Y466" i="7"/>
  <c r="X466" i="7"/>
  <c r="W466" i="7"/>
  <c r="V466" i="7"/>
  <c r="U466" i="7"/>
  <c r="T466" i="7"/>
  <c r="S466" i="7"/>
  <c r="R466" i="7"/>
  <c r="Q466" i="7"/>
  <c r="P466" i="7"/>
  <c r="O466" i="7"/>
  <c r="N466" i="7"/>
  <c r="M466" i="7"/>
  <c r="L466" i="7"/>
  <c r="K466" i="7"/>
  <c r="J466" i="7"/>
  <c r="I466" i="7"/>
  <c r="H466" i="7"/>
  <c r="G466" i="7"/>
  <c r="F466" i="7"/>
  <c r="E466" i="7"/>
  <c r="D466" i="7"/>
  <c r="C466" i="7"/>
  <c r="B466" i="7"/>
  <c r="A466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V309" i="7"/>
  <c r="U309" i="7"/>
  <c r="T309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D309" i="7"/>
  <c r="C309" i="7"/>
  <c r="B309" i="7"/>
  <c r="A309" i="7"/>
  <c r="H957" i="6"/>
  <c r="G957" i="6"/>
  <c r="F957" i="6"/>
  <c r="D957" i="6"/>
  <c r="C957" i="6"/>
  <c r="B957" i="6"/>
  <c r="A957" i="6"/>
  <c r="D635" i="6"/>
  <c r="C635" i="6"/>
  <c r="B635" i="6"/>
  <c r="A635" i="6"/>
  <c r="D479" i="6"/>
  <c r="C479" i="6"/>
  <c r="B479" i="6"/>
  <c r="A479" i="6"/>
  <c r="H323" i="6"/>
  <c r="G323" i="6"/>
  <c r="F323" i="6"/>
  <c r="D323" i="6"/>
  <c r="C323" i="6"/>
  <c r="B323" i="6"/>
  <c r="A323" i="6"/>
  <c r="AJ623" i="7"/>
  <c r="BU623" i="7"/>
  <c r="AI623" i="7"/>
  <c r="AH623" i="7"/>
  <c r="AG623" i="7"/>
  <c r="AF623" i="7"/>
  <c r="AE623" i="7"/>
  <c r="AD623" i="7"/>
  <c r="AC623" i="7"/>
  <c r="AB623" i="7"/>
  <c r="AA623" i="7"/>
  <c r="Z623" i="7"/>
  <c r="Y623" i="7"/>
  <c r="X623" i="7"/>
  <c r="W623" i="7"/>
  <c r="V623" i="7"/>
  <c r="U623" i="7"/>
  <c r="T623" i="7"/>
  <c r="S623" i="7"/>
  <c r="R623" i="7"/>
  <c r="R927" i="7" s="1"/>
  <c r="Q623" i="7"/>
  <c r="P623" i="7"/>
  <c r="O623" i="7"/>
  <c r="N623" i="7"/>
  <c r="M623" i="7"/>
  <c r="L623" i="7"/>
  <c r="K623" i="7"/>
  <c r="J623" i="7"/>
  <c r="I623" i="7"/>
  <c r="H623" i="7"/>
  <c r="G623" i="7"/>
  <c r="F623" i="7"/>
  <c r="E623" i="7"/>
  <c r="D623" i="7"/>
  <c r="C623" i="7"/>
  <c r="B623" i="7"/>
  <c r="A623" i="7"/>
  <c r="AL623" i="7" s="1"/>
  <c r="AJ465" i="7"/>
  <c r="AI465" i="7"/>
  <c r="AH465" i="7"/>
  <c r="AG465" i="7"/>
  <c r="AF465" i="7"/>
  <c r="AE465" i="7"/>
  <c r="AD465" i="7"/>
  <c r="AC465" i="7"/>
  <c r="AB465" i="7"/>
  <c r="AA465" i="7"/>
  <c r="Z465" i="7"/>
  <c r="Y465" i="7"/>
  <c r="X465" i="7"/>
  <c r="W465" i="7"/>
  <c r="V465" i="7"/>
  <c r="U465" i="7"/>
  <c r="T465" i="7"/>
  <c r="S465" i="7"/>
  <c r="R465" i="7"/>
  <c r="Q465" i="7"/>
  <c r="P465" i="7"/>
  <c r="O465" i="7"/>
  <c r="N465" i="7"/>
  <c r="M465" i="7"/>
  <c r="L465" i="7"/>
  <c r="K465" i="7"/>
  <c r="J465" i="7"/>
  <c r="I465" i="7"/>
  <c r="H465" i="7"/>
  <c r="G465" i="7"/>
  <c r="F465" i="7"/>
  <c r="E465" i="7"/>
  <c r="D465" i="7"/>
  <c r="C465" i="7"/>
  <c r="B465" i="7"/>
  <c r="A465" i="7"/>
  <c r="AJ308" i="7"/>
  <c r="AI308" i="7"/>
  <c r="AH308" i="7"/>
  <c r="AG308" i="7"/>
  <c r="AF308" i="7"/>
  <c r="AE308" i="7"/>
  <c r="AD308" i="7"/>
  <c r="AC308" i="7"/>
  <c r="AB308" i="7"/>
  <c r="AA308" i="7"/>
  <c r="Z308" i="7"/>
  <c r="Y308" i="7"/>
  <c r="X308" i="7"/>
  <c r="W308" i="7"/>
  <c r="V308" i="7"/>
  <c r="U308" i="7"/>
  <c r="T308" i="7"/>
  <c r="S308" i="7"/>
  <c r="R308" i="7"/>
  <c r="Q308" i="7"/>
  <c r="P308" i="7"/>
  <c r="O308" i="7"/>
  <c r="N308" i="7"/>
  <c r="M308" i="7"/>
  <c r="L308" i="7"/>
  <c r="K308" i="7"/>
  <c r="J308" i="7"/>
  <c r="I308" i="7"/>
  <c r="H308" i="7"/>
  <c r="G308" i="7"/>
  <c r="F308" i="7"/>
  <c r="E308" i="7"/>
  <c r="D308" i="7"/>
  <c r="C308" i="7"/>
  <c r="B308" i="7"/>
  <c r="A308" i="7"/>
  <c r="AL151" i="7"/>
  <c r="AM151" i="7"/>
  <c r="AN151" i="7"/>
  <c r="AO151" i="7"/>
  <c r="AP151" i="7"/>
  <c r="AQ151" i="7"/>
  <c r="AR151" i="7"/>
  <c r="AS151" i="7"/>
  <c r="AT151" i="7"/>
  <c r="AU151" i="7"/>
  <c r="AV151" i="7"/>
  <c r="AW151" i="7"/>
  <c r="AX151" i="7"/>
  <c r="AY151" i="7"/>
  <c r="AZ151" i="7"/>
  <c r="BA151" i="7"/>
  <c r="BB151" i="7"/>
  <c r="BC151" i="7"/>
  <c r="BD151" i="7"/>
  <c r="BE151" i="7"/>
  <c r="BF151" i="7"/>
  <c r="BG151" i="7"/>
  <c r="BH151" i="7"/>
  <c r="BI151" i="7"/>
  <c r="BJ151" i="7"/>
  <c r="BK151" i="7"/>
  <c r="BL151" i="7"/>
  <c r="BM151" i="7"/>
  <c r="BN151" i="7"/>
  <c r="BO151" i="7"/>
  <c r="BP151" i="7"/>
  <c r="BQ151" i="7"/>
  <c r="BR151" i="7"/>
  <c r="BS151" i="7"/>
  <c r="BT151" i="7"/>
  <c r="BU151" i="7"/>
  <c r="H956" i="6"/>
  <c r="H1113" i="6" s="1"/>
  <c r="G956" i="6"/>
  <c r="F956" i="6"/>
  <c r="D956" i="6"/>
  <c r="D1258" i="6" s="1"/>
  <c r="C956" i="6"/>
  <c r="B956" i="6"/>
  <c r="A956" i="6"/>
  <c r="A705" i="6"/>
  <c r="B705" i="6"/>
  <c r="C705" i="6"/>
  <c r="D705" i="6"/>
  <c r="F705" i="6"/>
  <c r="G705" i="6"/>
  <c r="G762" i="6" s="1"/>
  <c r="H705" i="6"/>
  <c r="D634" i="6"/>
  <c r="C634" i="6"/>
  <c r="B634" i="6"/>
  <c r="A634" i="6"/>
  <c r="D478" i="6"/>
  <c r="C478" i="6"/>
  <c r="B478" i="6"/>
  <c r="A478" i="6"/>
  <c r="H322" i="6"/>
  <c r="G322" i="6"/>
  <c r="F322" i="6"/>
  <c r="F490" i="6" s="1"/>
  <c r="D322" i="6"/>
  <c r="C322" i="6"/>
  <c r="B322" i="6"/>
  <c r="A322" i="6"/>
  <c r="AL150" i="7"/>
  <c r="AM150" i="7"/>
  <c r="AN150" i="7"/>
  <c r="AO150" i="7"/>
  <c r="AP150" i="7"/>
  <c r="AQ150" i="7"/>
  <c r="AR150" i="7"/>
  <c r="AS150" i="7"/>
  <c r="AT150" i="7"/>
  <c r="AU150" i="7"/>
  <c r="AV150" i="7"/>
  <c r="AW150" i="7"/>
  <c r="AX150" i="7"/>
  <c r="AY150" i="7"/>
  <c r="AZ150" i="7"/>
  <c r="BA150" i="7"/>
  <c r="BB150" i="7"/>
  <c r="BC150" i="7"/>
  <c r="BD150" i="7"/>
  <c r="BE150" i="7"/>
  <c r="BF150" i="7"/>
  <c r="BG150" i="7"/>
  <c r="BH150" i="7"/>
  <c r="BI150" i="7"/>
  <c r="BJ150" i="7"/>
  <c r="BK150" i="7"/>
  <c r="BL150" i="7"/>
  <c r="BM150" i="7"/>
  <c r="BN150" i="7"/>
  <c r="BO150" i="7"/>
  <c r="BP150" i="7"/>
  <c r="BQ150" i="7"/>
  <c r="BR150" i="7"/>
  <c r="BS150" i="7"/>
  <c r="BT150" i="7"/>
  <c r="BU150" i="7"/>
  <c r="A622" i="7"/>
  <c r="AL622" i="7" s="1"/>
  <c r="B622" i="7"/>
  <c r="C622" i="7"/>
  <c r="D622" i="7"/>
  <c r="E622" i="7"/>
  <c r="F622" i="7"/>
  <c r="G622" i="7"/>
  <c r="H622" i="7"/>
  <c r="H914" i="7" s="1"/>
  <c r="I622" i="7"/>
  <c r="J622" i="7"/>
  <c r="J926" i="7" s="1"/>
  <c r="K622" i="7"/>
  <c r="L622" i="7"/>
  <c r="M622" i="7"/>
  <c r="N622" i="7"/>
  <c r="N926" i="7" s="1"/>
  <c r="O622" i="7"/>
  <c r="P622" i="7"/>
  <c r="P926" i="7" s="1"/>
  <c r="Q622" i="7"/>
  <c r="R622" i="7"/>
  <c r="R926" i="7" s="1"/>
  <c r="S622" i="7"/>
  <c r="T622" i="7"/>
  <c r="U622" i="7"/>
  <c r="U926" i="7" s="1"/>
  <c r="V622" i="7"/>
  <c r="W622" i="7"/>
  <c r="W926" i="7" s="1"/>
  <c r="X622" i="7"/>
  <c r="Y622" i="7"/>
  <c r="Y926" i="7" s="1"/>
  <c r="Z622" i="7"/>
  <c r="AA622" i="7"/>
  <c r="AA926" i="7" s="1"/>
  <c r="AB622" i="7"/>
  <c r="AC622" i="7"/>
  <c r="AC926" i="7" s="1"/>
  <c r="AD622" i="7"/>
  <c r="AD926" i="7" s="1"/>
  <c r="AE622" i="7"/>
  <c r="AE926" i="7" s="1"/>
  <c r="AF622" i="7"/>
  <c r="AG622" i="7"/>
  <c r="AG926" i="7" s="1"/>
  <c r="AH622" i="7"/>
  <c r="AI622" i="7"/>
  <c r="AI926" i="7" s="1"/>
  <c r="AJ622" i="7"/>
  <c r="A464" i="7"/>
  <c r="B464" i="7"/>
  <c r="C464" i="7"/>
  <c r="D464" i="7"/>
  <c r="E464" i="7"/>
  <c r="F464" i="7"/>
  <c r="G464" i="7"/>
  <c r="H464" i="7"/>
  <c r="I464" i="7"/>
  <c r="J464" i="7"/>
  <c r="K464" i="7"/>
  <c r="L464" i="7"/>
  <c r="M464" i="7"/>
  <c r="N464" i="7"/>
  <c r="O464" i="7"/>
  <c r="P464" i="7"/>
  <c r="Q464" i="7"/>
  <c r="R464" i="7"/>
  <c r="S464" i="7"/>
  <c r="T464" i="7"/>
  <c r="U464" i="7"/>
  <c r="V464" i="7"/>
  <c r="W464" i="7"/>
  <c r="X464" i="7"/>
  <c r="Y464" i="7"/>
  <c r="Z464" i="7"/>
  <c r="AA464" i="7"/>
  <c r="AB464" i="7"/>
  <c r="AC464" i="7"/>
  <c r="AD464" i="7"/>
  <c r="AE464" i="7"/>
  <c r="AF464" i="7"/>
  <c r="AG464" i="7"/>
  <c r="AH464" i="7"/>
  <c r="AI464" i="7"/>
  <c r="AJ464" i="7"/>
  <c r="A307" i="7"/>
  <c r="B307" i="7"/>
  <c r="C307" i="7"/>
  <c r="D307" i="7"/>
  <c r="E307" i="7"/>
  <c r="F307" i="7"/>
  <c r="G307" i="7"/>
  <c r="H307" i="7"/>
  <c r="I307" i="7"/>
  <c r="J307" i="7"/>
  <c r="K307" i="7"/>
  <c r="L307" i="7"/>
  <c r="M307" i="7"/>
  <c r="N307" i="7"/>
  <c r="O307" i="7"/>
  <c r="P307" i="7"/>
  <c r="Q307" i="7"/>
  <c r="R307" i="7"/>
  <c r="S307" i="7"/>
  <c r="T307" i="7"/>
  <c r="U307" i="7"/>
  <c r="V307" i="7"/>
  <c r="W307" i="7"/>
  <c r="X307" i="7"/>
  <c r="Y307" i="7"/>
  <c r="Z307" i="7"/>
  <c r="AA307" i="7"/>
  <c r="AB307" i="7"/>
  <c r="AC307" i="7"/>
  <c r="AD307" i="7"/>
  <c r="AE307" i="7"/>
  <c r="AF307" i="7"/>
  <c r="AG307" i="7"/>
  <c r="AH307" i="7"/>
  <c r="AI307" i="7"/>
  <c r="AJ307" i="7"/>
  <c r="A955" i="6"/>
  <c r="A1245" i="6" s="1"/>
  <c r="B955" i="6"/>
  <c r="C955" i="6"/>
  <c r="D955" i="6"/>
  <c r="F955" i="6"/>
  <c r="G955" i="6"/>
  <c r="H955" i="6"/>
  <c r="A633" i="6"/>
  <c r="B633" i="6"/>
  <c r="C633" i="6"/>
  <c r="D633" i="6"/>
  <c r="A477" i="6"/>
  <c r="B477" i="6"/>
  <c r="C477" i="6"/>
  <c r="D477" i="6"/>
  <c r="A321" i="6"/>
  <c r="B321" i="6"/>
  <c r="C321" i="6"/>
  <c r="D321" i="6"/>
  <c r="F321" i="6"/>
  <c r="G321" i="6"/>
  <c r="H321" i="6"/>
  <c r="J321" i="6" s="1"/>
  <c r="AL149" i="7"/>
  <c r="AM149" i="7"/>
  <c r="AN149" i="7"/>
  <c r="AO149" i="7"/>
  <c r="AP149" i="7"/>
  <c r="AQ149" i="7"/>
  <c r="AR149" i="7"/>
  <c r="AS149" i="7"/>
  <c r="AT149" i="7"/>
  <c r="AU149" i="7"/>
  <c r="AV149" i="7"/>
  <c r="AW149" i="7"/>
  <c r="AX149" i="7"/>
  <c r="AY149" i="7"/>
  <c r="AZ149" i="7"/>
  <c r="BA149" i="7"/>
  <c r="BB149" i="7"/>
  <c r="BC149" i="7"/>
  <c r="BD149" i="7"/>
  <c r="BE149" i="7"/>
  <c r="BF149" i="7"/>
  <c r="BG149" i="7"/>
  <c r="BH149" i="7"/>
  <c r="BI149" i="7"/>
  <c r="BJ149" i="7"/>
  <c r="BK149" i="7"/>
  <c r="BL149" i="7"/>
  <c r="BM149" i="7"/>
  <c r="BN149" i="7"/>
  <c r="BO149" i="7"/>
  <c r="BP149" i="7"/>
  <c r="BQ149" i="7"/>
  <c r="BR149" i="7"/>
  <c r="BS149" i="7"/>
  <c r="BT149" i="7"/>
  <c r="BU149" i="7"/>
  <c r="A621" i="7"/>
  <c r="AL621" i="7" s="1"/>
  <c r="B621" i="7"/>
  <c r="C621" i="7"/>
  <c r="D621" i="7"/>
  <c r="E621" i="7"/>
  <c r="F621" i="7"/>
  <c r="G621" i="7"/>
  <c r="H621" i="7"/>
  <c r="I621" i="7"/>
  <c r="J621" i="7"/>
  <c r="K621" i="7"/>
  <c r="L621" i="7"/>
  <c r="M621" i="7"/>
  <c r="N621" i="7"/>
  <c r="O621" i="7"/>
  <c r="P621" i="7"/>
  <c r="Q621" i="7"/>
  <c r="R621" i="7"/>
  <c r="S621" i="7"/>
  <c r="T621" i="7"/>
  <c r="U621" i="7"/>
  <c r="V621" i="7"/>
  <c r="W621" i="7"/>
  <c r="X621" i="7"/>
  <c r="Y621" i="7"/>
  <c r="Z621" i="7"/>
  <c r="AA621" i="7"/>
  <c r="AB621" i="7"/>
  <c r="AC621" i="7"/>
  <c r="AD621" i="7"/>
  <c r="AE621" i="7"/>
  <c r="AF621" i="7"/>
  <c r="AG621" i="7"/>
  <c r="AH621" i="7"/>
  <c r="AI621" i="7"/>
  <c r="AJ621" i="7"/>
  <c r="A463" i="7"/>
  <c r="B463" i="7"/>
  <c r="C463" i="7"/>
  <c r="D463" i="7"/>
  <c r="E463" i="7"/>
  <c r="F463" i="7"/>
  <c r="G463" i="7"/>
  <c r="H463" i="7"/>
  <c r="I463" i="7"/>
  <c r="J463" i="7"/>
  <c r="K463" i="7"/>
  <c r="L463" i="7"/>
  <c r="M463" i="7"/>
  <c r="N463" i="7"/>
  <c r="O463" i="7"/>
  <c r="P463" i="7"/>
  <c r="Q463" i="7"/>
  <c r="R463" i="7"/>
  <c r="S463" i="7"/>
  <c r="T463" i="7"/>
  <c r="U463" i="7"/>
  <c r="V463" i="7"/>
  <c r="W463" i="7"/>
  <c r="X463" i="7"/>
  <c r="Y463" i="7"/>
  <c r="Z463" i="7"/>
  <c r="AA463" i="7"/>
  <c r="AB463" i="7"/>
  <c r="AC463" i="7"/>
  <c r="AD463" i="7"/>
  <c r="AE463" i="7"/>
  <c r="AF463" i="7"/>
  <c r="AG463" i="7"/>
  <c r="AH463" i="7"/>
  <c r="AI463" i="7"/>
  <c r="AJ463" i="7"/>
  <c r="A306" i="7"/>
  <c r="B306" i="7"/>
  <c r="C306" i="7"/>
  <c r="D306" i="7"/>
  <c r="E306" i="7"/>
  <c r="F306" i="7"/>
  <c r="G306" i="7"/>
  <c r="H306" i="7"/>
  <c r="I306" i="7"/>
  <c r="J306" i="7"/>
  <c r="K306" i="7"/>
  <c r="L306" i="7"/>
  <c r="M306" i="7"/>
  <c r="N306" i="7"/>
  <c r="O306" i="7"/>
  <c r="P306" i="7"/>
  <c r="Q306" i="7"/>
  <c r="R306" i="7"/>
  <c r="S306" i="7"/>
  <c r="T306" i="7"/>
  <c r="U306" i="7"/>
  <c r="V306" i="7"/>
  <c r="W306" i="7"/>
  <c r="X306" i="7"/>
  <c r="Y306" i="7"/>
  <c r="Z306" i="7"/>
  <c r="AA306" i="7"/>
  <c r="AB306" i="7"/>
  <c r="AC306" i="7"/>
  <c r="AD306" i="7"/>
  <c r="AE306" i="7"/>
  <c r="AF306" i="7"/>
  <c r="AG306" i="7"/>
  <c r="AH306" i="7"/>
  <c r="AI306" i="7"/>
  <c r="AJ306" i="7"/>
  <c r="A954" i="6"/>
  <c r="A1244" i="6" s="1"/>
  <c r="B954" i="6"/>
  <c r="C954" i="6"/>
  <c r="D954" i="6"/>
  <c r="F954" i="6"/>
  <c r="G954" i="6"/>
  <c r="H954" i="6"/>
  <c r="A632" i="6"/>
  <c r="B632" i="6"/>
  <c r="C632" i="6"/>
  <c r="D632" i="6"/>
  <c r="A476" i="6"/>
  <c r="B476" i="6"/>
  <c r="C476" i="6"/>
  <c r="D476" i="6"/>
  <c r="A320" i="6"/>
  <c r="B320" i="6"/>
  <c r="C320" i="6"/>
  <c r="D320" i="6"/>
  <c r="F320" i="6"/>
  <c r="G320" i="6"/>
  <c r="H320" i="6"/>
  <c r="AL148" i="7"/>
  <c r="AM148" i="7"/>
  <c r="AN148" i="7"/>
  <c r="AO148" i="7"/>
  <c r="AP148" i="7"/>
  <c r="AQ148" i="7"/>
  <c r="AR148" i="7"/>
  <c r="AS148" i="7"/>
  <c r="AT148" i="7"/>
  <c r="AU148" i="7"/>
  <c r="AV148" i="7"/>
  <c r="AW148" i="7"/>
  <c r="AX148" i="7"/>
  <c r="AY148" i="7"/>
  <c r="AZ148" i="7"/>
  <c r="BA148" i="7"/>
  <c r="BB148" i="7"/>
  <c r="BC148" i="7"/>
  <c r="BD148" i="7"/>
  <c r="BE148" i="7"/>
  <c r="BF148" i="7"/>
  <c r="BG148" i="7"/>
  <c r="BH148" i="7"/>
  <c r="BI148" i="7"/>
  <c r="BJ148" i="7"/>
  <c r="BK148" i="7"/>
  <c r="BL148" i="7"/>
  <c r="BM148" i="7"/>
  <c r="BN148" i="7"/>
  <c r="BO148" i="7"/>
  <c r="BP148" i="7"/>
  <c r="BQ148" i="7"/>
  <c r="BR148" i="7"/>
  <c r="BS148" i="7"/>
  <c r="BT148" i="7"/>
  <c r="BU148" i="7"/>
  <c r="H953" i="6"/>
  <c r="H1255" i="6" s="1"/>
  <c r="G953" i="6"/>
  <c r="F953" i="6"/>
  <c r="D953" i="6"/>
  <c r="C953" i="6"/>
  <c r="C1255" i="6" s="1"/>
  <c r="B953" i="6"/>
  <c r="A953" i="6"/>
  <c r="A1098" i="6" s="1"/>
  <c r="H704" i="6"/>
  <c r="H814" i="6" s="1"/>
  <c r="G704" i="6"/>
  <c r="F704" i="6"/>
  <c r="D704" i="6"/>
  <c r="D814" i="6" s="1"/>
  <c r="C704" i="6"/>
  <c r="B704" i="6"/>
  <c r="A704" i="6"/>
  <c r="D631" i="6"/>
  <c r="C631" i="6"/>
  <c r="B631" i="6"/>
  <c r="A631" i="6"/>
  <c r="D475" i="6"/>
  <c r="C475" i="6"/>
  <c r="B475" i="6"/>
  <c r="A475" i="6"/>
  <c r="H319" i="6"/>
  <c r="H643" i="6" s="1"/>
  <c r="G319" i="6"/>
  <c r="F319" i="6"/>
  <c r="F643" i="6" s="1"/>
  <c r="D319" i="6"/>
  <c r="C319" i="6"/>
  <c r="B319" i="6"/>
  <c r="A319" i="6"/>
  <c r="AJ620" i="7"/>
  <c r="AI620" i="7"/>
  <c r="AH620" i="7"/>
  <c r="AG620" i="7"/>
  <c r="AF620" i="7"/>
  <c r="BQ620" i="7" s="1"/>
  <c r="AE620" i="7"/>
  <c r="AD620" i="7"/>
  <c r="AC620" i="7"/>
  <c r="AB620" i="7"/>
  <c r="AA620" i="7"/>
  <c r="Z620" i="7"/>
  <c r="Y620" i="7"/>
  <c r="X620" i="7"/>
  <c r="W620" i="7"/>
  <c r="V620" i="7"/>
  <c r="U620" i="7"/>
  <c r="T620" i="7"/>
  <c r="S620" i="7"/>
  <c r="R620" i="7"/>
  <c r="Q620" i="7"/>
  <c r="P620" i="7"/>
  <c r="O620" i="7"/>
  <c r="N620" i="7"/>
  <c r="N912" i="7" s="1"/>
  <c r="M620" i="7"/>
  <c r="L620" i="7"/>
  <c r="K620" i="7"/>
  <c r="J620" i="7"/>
  <c r="I620" i="7"/>
  <c r="H620" i="7"/>
  <c r="G620" i="7"/>
  <c r="F620" i="7"/>
  <c r="E620" i="7"/>
  <c r="D620" i="7"/>
  <c r="C620" i="7"/>
  <c r="B620" i="7"/>
  <c r="A620" i="7"/>
  <c r="A912" i="7" s="1"/>
  <c r="AJ462" i="7"/>
  <c r="AI462" i="7"/>
  <c r="AH462" i="7"/>
  <c r="AG462" i="7"/>
  <c r="AF462" i="7"/>
  <c r="AE462" i="7"/>
  <c r="AD462" i="7"/>
  <c r="AC462" i="7"/>
  <c r="AB462" i="7"/>
  <c r="AA462" i="7"/>
  <c r="Z462" i="7"/>
  <c r="Y462" i="7"/>
  <c r="X462" i="7"/>
  <c r="W462" i="7"/>
  <c r="V462" i="7"/>
  <c r="U462" i="7"/>
  <c r="T462" i="7"/>
  <c r="S462" i="7"/>
  <c r="R462" i="7"/>
  <c r="Q462" i="7"/>
  <c r="P462" i="7"/>
  <c r="O462" i="7"/>
  <c r="N462" i="7"/>
  <c r="M462" i="7"/>
  <c r="L462" i="7"/>
  <c r="K462" i="7"/>
  <c r="J462" i="7"/>
  <c r="I462" i="7"/>
  <c r="H462" i="7"/>
  <c r="G462" i="7"/>
  <c r="F462" i="7"/>
  <c r="E462" i="7"/>
  <c r="D462" i="7"/>
  <c r="C462" i="7"/>
  <c r="B462" i="7"/>
  <c r="A462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V305" i="7"/>
  <c r="U305" i="7"/>
  <c r="T305" i="7"/>
  <c r="S305" i="7"/>
  <c r="R305" i="7"/>
  <c r="Q305" i="7"/>
  <c r="P305" i="7"/>
  <c r="O305" i="7"/>
  <c r="N305" i="7"/>
  <c r="M305" i="7"/>
  <c r="L305" i="7"/>
  <c r="K305" i="7"/>
  <c r="J305" i="7"/>
  <c r="I305" i="7"/>
  <c r="H305" i="7"/>
  <c r="G305" i="7"/>
  <c r="F305" i="7"/>
  <c r="E305" i="7"/>
  <c r="D305" i="7"/>
  <c r="C305" i="7"/>
  <c r="B305" i="7"/>
  <c r="A305" i="7"/>
  <c r="AL147" i="7"/>
  <c r="AM147" i="7"/>
  <c r="AN147" i="7"/>
  <c r="AO147" i="7"/>
  <c r="AP147" i="7"/>
  <c r="AQ147" i="7"/>
  <c r="AR147" i="7"/>
  <c r="AS147" i="7"/>
  <c r="AT147" i="7"/>
  <c r="AU147" i="7"/>
  <c r="AV147" i="7"/>
  <c r="AW147" i="7"/>
  <c r="AX147" i="7"/>
  <c r="AY147" i="7"/>
  <c r="AZ147" i="7"/>
  <c r="BA147" i="7"/>
  <c r="BB147" i="7"/>
  <c r="BC147" i="7"/>
  <c r="BD147" i="7"/>
  <c r="BE147" i="7"/>
  <c r="BF147" i="7"/>
  <c r="BG147" i="7"/>
  <c r="BH147" i="7"/>
  <c r="BI147" i="7"/>
  <c r="BJ147" i="7"/>
  <c r="BK147" i="7"/>
  <c r="BL147" i="7"/>
  <c r="BM147" i="7"/>
  <c r="BN147" i="7"/>
  <c r="BO147" i="7"/>
  <c r="BP147" i="7"/>
  <c r="BQ147" i="7"/>
  <c r="BR147" i="7"/>
  <c r="BS147" i="7"/>
  <c r="BT147" i="7"/>
  <c r="BU147" i="7"/>
  <c r="AJ619" i="7"/>
  <c r="AJ923" i="7" s="1"/>
  <c r="AI619" i="7"/>
  <c r="AH619" i="7"/>
  <c r="AG619" i="7"/>
  <c r="AF619" i="7"/>
  <c r="AE619" i="7"/>
  <c r="AD619" i="7"/>
  <c r="AC619" i="7"/>
  <c r="AB619" i="7"/>
  <c r="AB923" i="7" s="1"/>
  <c r="AA619" i="7"/>
  <c r="Z619" i="7"/>
  <c r="Z923" i="7" s="1"/>
  <c r="Y619" i="7"/>
  <c r="X619" i="7"/>
  <c r="X923" i="7" s="1"/>
  <c r="W619" i="7"/>
  <c r="V619" i="7"/>
  <c r="U619" i="7"/>
  <c r="T619" i="7"/>
  <c r="T923" i="7" s="1"/>
  <c r="S619" i="7"/>
  <c r="R619" i="7"/>
  <c r="Q619" i="7"/>
  <c r="P619" i="7"/>
  <c r="O619" i="7"/>
  <c r="N619" i="7"/>
  <c r="M619" i="7"/>
  <c r="L619" i="7"/>
  <c r="L923" i="7"/>
  <c r="K619" i="7"/>
  <c r="J619" i="7"/>
  <c r="J923" i="7" s="1"/>
  <c r="I619" i="7"/>
  <c r="H619" i="7"/>
  <c r="G619" i="7"/>
  <c r="G923" i="7"/>
  <c r="F619" i="7"/>
  <c r="E619" i="7"/>
  <c r="D619" i="7"/>
  <c r="C619" i="7"/>
  <c r="B619" i="7"/>
  <c r="A619" i="7"/>
  <c r="AL619" i="7" s="1"/>
  <c r="AJ461" i="7"/>
  <c r="AI461" i="7"/>
  <c r="AH461" i="7"/>
  <c r="AG461" i="7"/>
  <c r="AF461" i="7"/>
  <c r="AE461" i="7"/>
  <c r="AD461" i="7"/>
  <c r="AC461" i="7"/>
  <c r="AB461" i="7"/>
  <c r="AA461" i="7"/>
  <c r="Z461" i="7"/>
  <c r="Y461" i="7"/>
  <c r="X461" i="7"/>
  <c r="W461" i="7"/>
  <c r="V461" i="7"/>
  <c r="U461" i="7"/>
  <c r="T461" i="7"/>
  <c r="S461" i="7"/>
  <c r="R461" i="7"/>
  <c r="Q461" i="7"/>
  <c r="P461" i="7"/>
  <c r="O461" i="7"/>
  <c r="N461" i="7"/>
  <c r="M461" i="7"/>
  <c r="L461" i="7"/>
  <c r="K461" i="7"/>
  <c r="J461" i="7"/>
  <c r="I461" i="7"/>
  <c r="H461" i="7"/>
  <c r="G461" i="7"/>
  <c r="F461" i="7"/>
  <c r="E461" i="7"/>
  <c r="D461" i="7"/>
  <c r="C461" i="7"/>
  <c r="B461" i="7"/>
  <c r="A461" i="7"/>
  <c r="AJ304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W304" i="7"/>
  <c r="V304" i="7"/>
  <c r="U304" i="7"/>
  <c r="T304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G304" i="7"/>
  <c r="F304" i="7"/>
  <c r="E304" i="7"/>
  <c r="D304" i="7"/>
  <c r="C304" i="7"/>
  <c r="B304" i="7"/>
  <c r="A304" i="7"/>
  <c r="H952" i="6"/>
  <c r="G952" i="6"/>
  <c r="F952" i="6"/>
  <c r="D952" i="6"/>
  <c r="D1254" i="6" s="1"/>
  <c r="C952" i="6"/>
  <c r="B952" i="6"/>
  <c r="B1254" i="6" s="1"/>
  <c r="A952" i="6"/>
  <c r="A1242" i="6" s="1"/>
  <c r="D630" i="6"/>
  <c r="C630" i="6"/>
  <c r="B630" i="6"/>
  <c r="A630" i="6"/>
  <c r="D474" i="6"/>
  <c r="C474" i="6"/>
  <c r="B474" i="6"/>
  <c r="A474" i="6"/>
  <c r="H318" i="6"/>
  <c r="H642" i="6" s="1"/>
  <c r="G318" i="6"/>
  <c r="F318" i="6"/>
  <c r="F642" i="6" s="1"/>
  <c r="D318" i="6"/>
  <c r="C318" i="6"/>
  <c r="B318" i="6"/>
  <c r="A318" i="6"/>
  <c r="AL146" i="7"/>
  <c r="AM146" i="7"/>
  <c r="AN146" i="7"/>
  <c r="AO146" i="7"/>
  <c r="AP146" i="7"/>
  <c r="AQ146" i="7"/>
  <c r="AR146" i="7"/>
  <c r="AS146" i="7"/>
  <c r="AT146" i="7"/>
  <c r="AU146" i="7"/>
  <c r="AV146" i="7"/>
  <c r="AW146" i="7"/>
  <c r="AX146" i="7"/>
  <c r="AY146" i="7"/>
  <c r="AZ146" i="7"/>
  <c r="BA146" i="7"/>
  <c r="BB146" i="7"/>
  <c r="BC146" i="7"/>
  <c r="BD146" i="7"/>
  <c r="BE146" i="7"/>
  <c r="BF146" i="7"/>
  <c r="BG146" i="7"/>
  <c r="BH146" i="7"/>
  <c r="BI146" i="7"/>
  <c r="BJ146" i="7"/>
  <c r="BK146" i="7"/>
  <c r="BL146" i="7"/>
  <c r="BM146" i="7"/>
  <c r="BN146" i="7"/>
  <c r="BO146" i="7"/>
  <c r="BP146" i="7"/>
  <c r="BQ146" i="7"/>
  <c r="BR146" i="7"/>
  <c r="BS146" i="7"/>
  <c r="BT146" i="7"/>
  <c r="BU146" i="7"/>
  <c r="H951" i="6"/>
  <c r="G951" i="6"/>
  <c r="F951" i="6"/>
  <c r="D951" i="6"/>
  <c r="C951" i="6"/>
  <c r="B951" i="6"/>
  <c r="A951" i="6"/>
  <c r="D629" i="6"/>
  <c r="C629" i="6"/>
  <c r="B629" i="6"/>
  <c r="A629" i="6"/>
  <c r="D473" i="6"/>
  <c r="C473" i="6"/>
  <c r="B473" i="6"/>
  <c r="A473" i="6"/>
  <c r="H317" i="6"/>
  <c r="G317" i="6"/>
  <c r="F317" i="6"/>
  <c r="D317" i="6"/>
  <c r="C317" i="6"/>
  <c r="B317" i="6"/>
  <c r="A317" i="6"/>
  <c r="AJ618" i="7"/>
  <c r="BU618" i="7"/>
  <c r="AI618" i="7"/>
  <c r="AH618" i="7"/>
  <c r="AH922" i="7" s="1"/>
  <c r="AG618" i="7"/>
  <c r="AF618" i="7"/>
  <c r="AF922" i="7" s="1"/>
  <c r="AE618" i="7"/>
  <c r="AD618" i="7"/>
  <c r="AD922" i="7" s="1"/>
  <c r="AC618" i="7"/>
  <c r="AB618" i="7"/>
  <c r="AA618" i="7"/>
  <c r="Z618" i="7"/>
  <c r="Z922" i="7" s="1"/>
  <c r="Y618" i="7"/>
  <c r="X618" i="7"/>
  <c r="X922" i="7" s="1"/>
  <c r="W618" i="7"/>
  <c r="V618" i="7"/>
  <c r="V922" i="7" s="1"/>
  <c r="U618" i="7"/>
  <c r="T618" i="7"/>
  <c r="S618" i="7"/>
  <c r="R618" i="7"/>
  <c r="R922" i="7" s="1"/>
  <c r="Q618" i="7"/>
  <c r="P618" i="7"/>
  <c r="P922" i="7" s="1"/>
  <c r="O618" i="7"/>
  <c r="N618" i="7"/>
  <c r="N922" i="7" s="1"/>
  <c r="M618" i="7"/>
  <c r="M922" i="7" s="1"/>
  <c r="L618" i="7"/>
  <c r="L922" i="7" s="1"/>
  <c r="K618" i="7"/>
  <c r="J618" i="7"/>
  <c r="J922" i="7" s="1"/>
  <c r="I618" i="7"/>
  <c r="I922" i="7" s="1"/>
  <c r="H618" i="7"/>
  <c r="H922" i="7" s="1"/>
  <c r="G618" i="7"/>
  <c r="F618" i="7"/>
  <c r="F922" i="7" s="1"/>
  <c r="E618" i="7"/>
  <c r="D618" i="7"/>
  <c r="D922" i="7" s="1"/>
  <c r="C618" i="7"/>
  <c r="B618" i="7"/>
  <c r="B922" i="7" s="1"/>
  <c r="A618" i="7"/>
  <c r="AL618" i="7" s="1"/>
  <c r="AJ460" i="7"/>
  <c r="AI460" i="7"/>
  <c r="AH460" i="7"/>
  <c r="AG460" i="7"/>
  <c r="AF460" i="7"/>
  <c r="AE460" i="7"/>
  <c r="AD460" i="7"/>
  <c r="AC460" i="7"/>
  <c r="AB460" i="7"/>
  <c r="AA460" i="7"/>
  <c r="Z460" i="7"/>
  <c r="Y460" i="7"/>
  <c r="X460" i="7"/>
  <c r="W460" i="7"/>
  <c r="V460" i="7"/>
  <c r="U460" i="7"/>
  <c r="T460" i="7"/>
  <c r="S460" i="7"/>
  <c r="R460" i="7"/>
  <c r="Q460" i="7"/>
  <c r="P460" i="7"/>
  <c r="O460" i="7"/>
  <c r="N460" i="7"/>
  <c r="M460" i="7"/>
  <c r="L460" i="7"/>
  <c r="K460" i="7"/>
  <c r="J460" i="7"/>
  <c r="I460" i="7"/>
  <c r="H460" i="7"/>
  <c r="G460" i="7"/>
  <c r="F460" i="7"/>
  <c r="E460" i="7"/>
  <c r="D460" i="7"/>
  <c r="C460" i="7"/>
  <c r="B460" i="7"/>
  <c r="A460" i="7"/>
  <c r="AJ303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W303" i="7"/>
  <c r="V303" i="7"/>
  <c r="U303" i="7"/>
  <c r="T303" i="7"/>
  <c r="S303" i="7"/>
  <c r="R303" i="7"/>
  <c r="Q303" i="7"/>
  <c r="P303" i="7"/>
  <c r="O303" i="7"/>
  <c r="N303" i="7"/>
  <c r="M303" i="7"/>
  <c r="L303" i="7"/>
  <c r="K303" i="7"/>
  <c r="J303" i="7"/>
  <c r="I303" i="7"/>
  <c r="H303" i="7"/>
  <c r="G303" i="7"/>
  <c r="F303" i="7"/>
  <c r="E303" i="7"/>
  <c r="D303" i="7"/>
  <c r="C303" i="7"/>
  <c r="B303" i="7"/>
  <c r="A303" i="7"/>
  <c r="A607" i="7"/>
  <c r="AL607" i="7" s="1"/>
  <c r="B607" i="7"/>
  <c r="C607" i="7"/>
  <c r="D607" i="7"/>
  <c r="E607" i="7"/>
  <c r="F607" i="7"/>
  <c r="G607" i="7"/>
  <c r="H607" i="7"/>
  <c r="I607" i="7"/>
  <c r="J607" i="7"/>
  <c r="K607" i="7"/>
  <c r="L607" i="7"/>
  <c r="M607" i="7"/>
  <c r="N607" i="7"/>
  <c r="O607" i="7"/>
  <c r="P607" i="7"/>
  <c r="Q607" i="7"/>
  <c r="R607" i="7"/>
  <c r="S607" i="7"/>
  <c r="T607" i="7"/>
  <c r="U607" i="7"/>
  <c r="V607" i="7"/>
  <c r="W607" i="7"/>
  <c r="X607" i="7"/>
  <c r="Y607" i="7"/>
  <c r="Z607" i="7"/>
  <c r="AA607" i="7"/>
  <c r="AB607" i="7"/>
  <c r="AC607" i="7"/>
  <c r="AD607" i="7"/>
  <c r="AE607" i="7"/>
  <c r="AF607" i="7"/>
  <c r="AG607" i="7"/>
  <c r="AH607" i="7"/>
  <c r="AI607" i="7"/>
  <c r="AJ607" i="7"/>
  <c r="A608" i="7"/>
  <c r="AL608" i="7" s="1"/>
  <c r="B608" i="7"/>
  <c r="C608" i="7"/>
  <c r="D608" i="7"/>
  <c r="E608" i="7"/>
  <c r="F608" i="7"/>
  <c r="G608" i="7"/>
  <c r="H608" i="7"/>
  <c r="I608" i="7"/>
  <c r="J608" i="7"/>
  <c r="K608" i="7"/>
  <c r="L608" i="7"/>
  <c r="M608" i="7"/>
  <c r="N608" i="7"/>
  <c r="O608" i="7"/>
  <c r="P608" i="7"/>
  <c r="Q608" i="7"/>
  <c r="R608" i="7"/>
  <c r="S608" i="7"/>
  <c r="T608" i="7"/>
  <c r="U608" i="7"/>
  <c r="V608" i="7"/>
  <c r="W608" i="7"/>
  <c r="X608" i="7"/>
  <c r="Y608" i="7"/>
  <c r="Z608" i="7"/>
  <c r="AA608" i="7"/>
  <c r="AB608" i="7"/>
  <c r="AC608" i="7"/>
  <c r="AD608" i="7"/>
  <c r="AE608" i="7"/>
  <c r="AF608" i="7"/>
  <c r="AG608" i="7"/>
  <c r="AH608" i="7"/>
  <c r="AI608" i="7"/>
  <c r="AJ608" i="7"/>
  <c r="A609" i="7"/>
  <c r="AL609" i="7" s="1"/>
  <c r="B609" i="7"/>
  <c r="C609" i="7"/>
  <c r="D609" i="7"/>
  <c r="E609" i="7"/>
  <c r="F609" i="7"/>
  <c r="G609" i="7"/>
  <c r="H609" i="7"/>
  <c r="I609" i="7"/>
  <c r="J609" i="7"/>
  <c r="K609" i="7"/>
  <c r="L609" i="7"/>
  <c r="M609" i="7"/>
  <c r="N609" i="7"/>
  <c r="O609" i="7"/>
  <c r="P609" i="7"/>
  <c r="Q609" i="7"/>
  <c r="R609" i="7"/>
  <c r="S609" i="7"/>
  <c r="T609" i="7"/>
  <c r="U609" i="7"/>
  <c r="V609" i="7"/>
  <c r="W609" i="7"/>
  <c r="X609" i="7"/>
  <c r="Y609" i="7"/>
  <c r="Z609" i="7"/>
  <c r="AA609" i="7"/>
  <c r="AB609" i="7"/>
  <c r="AC609" i="7"/>
  <c r="AD609" i="7"/>
  <c r="AE609" i="7"/>
  <c r="AF609" i="7"/>
  <c r="AG609" i="7"/>
  <c r="AH609" i="7"/>
  <c r="AI609" i="7"/>
  <c r="AI913" i="7"/>
  <c r="AJ609" i="7"/>
  <c r="A610" i="7"/>
  <c r="AL610" i="7" s="1"/>
  <c r="B610" i="7"/>
  <c r="C610" i="7"/>
  <c r="D610" i="7"/>
  <c r="E610" i="7"/>
  <c r="F610" i="7"/>
  <c r="G610" i="7"/>
  <c r="H610" i="7"/>
  <c r="I610" i="7"/>
  <c r="J610" i="7"/>
  <c r="K610" i="7"/>
  <c r="L610" i="7"/>
  <c r="M610" i="7"/>
  <c r="N610" i="7"/>
  <c r="O610" i="7"/>
  <c r="P610" i="7"/>
  <c r="P914" i="7" s="1"/>
  <c r="Q610" i="7"/>
  <c r="R610" i="7"/>
  <c r="S610" i="7"/>
  <c r="T610" i="7"/>
  <c r="T914" i="7" s="1"/>
  <c r="U610" i="7"/>
  <c r="V610" i="7"/>
  <c r="W610" i="7"/>
  <c r="X610" i="7"/>
  <c r="Y610" i="7"/>
  <c r="Z610" i="7"/>
  <c r="AA610" i="7"/>
  <c r="AB610" i="7"/>
  <c r="AC610" i="7"/>
  <c r="AD610" i="7"/>
  <c r="AE610" i="7"/>
  <c r="AF610" i="7"/>
  <c r="AG610" i="7"/>
  <c r="AH610" i="7"/>
  <c r="AI610" i="7"/>
  <c r="AJ610" i="7"/>
  <c r="A611" i="7"/>
  <c r="AL611" i="7" s="1"/>
  <c r="B611" i="7"/>
  <c r="C611" i="7"/>
  <c r="D611" i="7"/>
  <c r="D915" i="7"/>
  <c r="E611" i="7"/>
  <c r="F611" i="7"/>
  <c r="F915" i="7" s="1"/>
  <c r="G611" i="7"/>
  <c r="H611" i="7"/>
  <c r="H915" i="7" s="1"/>
  <c r="I611" i="7"/>
  <c r="I915" i="7" s="1"/>
  <c r="J611" i="7"/>
  <c r="J915" i="7" s="1"/>
  <c r="K611" i="7"/>
  <c r="K915" i="7" s="1"/>
  <c r="L611" i="7"/>
  <c r="L915" i="7" s="1"/>
  <c r="M611" i="7"/>
  <c r="M915" i="7" s="1"/>
  <c r="N611" i="7"/>
  <c r="N915" i="7" s="1"/>
  <c r="O611" i="7"/>
  <c r="O915" i="7" s="1"/>
  <c r="P611" i="7"/>
  <c r="P915" i="7" s="1"/>
  <c r="Q611" i="7"/>
  <c r="Q915" i="7" s="1"/>
  <c r="R611" i="7"/>
  <c r="R915" i="7" s="1"/>
  <c r="S611" i="7"/>
  <c r="S915" i="7" s="1"/>
  <c r="T611" i="7"/>
  <c r="T915" i="7" s="1"/>
  <c r="U611" i="7"/>
  <c r="U915" i="7" s="1"/>
  <c r="V611" i="7"/>
  <c r="V915" i="7" s="1"/>
  <c r="W611" i="7"/>
  <c r="W915" i="7" s="1"/>
  <c r="X611" i="7"/>
  <c r="X915" i="7" s="1"/>
  <c r="Y611" i="7"/>
  <c r="Z611" i="7"/>
  <c r="AA611" i="7"/>
  <c r="AB611" i="7"/>
  <c r="AC611" i="7"/>
  <c r="AD611" i="7"/>
  <c r="AE611" i="7"/>
  <c r="AE915" i="7" s="1"/>
  <c r="AF611" i="7"/>
  <c r="AG611" i="7"/>
  <c r="AG915" i="7" s="1"/>
  <c r="AH611" i="7"/>
  <c r="AI611" i="7"/>
  <c r="AJ611" i="7"/>
  <c r="AJ915" i="7" s="1"/>
  <c r="A612" i="7"/>
  <c r="AL612" i="7" s="1"/>
  <c r="B612" i="7"/>
  <c r="C612" i="7"/>
  <c r="D612" i="7"/>
  <c r="E612" i="7"/>
  <c r="F612" i="7"/>
  <c r="G612" i="7"/>
  <c r="H612" i="7"/>
  <c r="I612" i="7"/>
  <c r="J612" i="7"/>
  <c r="K612" i="7"/>
  <c r="L612" i="7"/>
  <c r="M612" i="7"/>
  <c r="N612" i="7"/>
  <c r="O612" i="7"/>
  <c r="P612" i="7"/>
  <c r="Q612" i="7"/>
  <c r="R612" i="7"/>
  <c r="S612" i="7"/>
  <c r="T612" i="7"/>
  <c r="U612" i="7"/>
  <c r="V612" i="7"/>
  <c r="W612" i="7"/>
  <c r="X612" i="7"/>
  <c r="Y612" i="7"/>
  <c r="Z612" i="7"/>
  <c r="AA612" i="7"/>
  <c r="AB612" i="7"/>
  <c r="AC612" i="7"/>
  <c r="AD612" i="7"/>
  <c r="AE612" i="7"/>
  <c r="AF612" i="7"/>
  <c r="AG612" i="7"/>
  <c r="AH612" i="7"/>
  <c r="AI612" i="7"/>
  <c r="AJ612" i="7"/>
  <c r="A613" i="7"/>
  <c r="AL613" i="7" s="1"/>
  <c r="B613" i="7"/>
  <c r="C613" i="7"/>
  <c r="D613" i="7"/>
  <c r="E613" i="7"/>
  <c r="F613" i="7"/>
  <c r="G613" i="7"/>
  <c r="H613" i="7"/>
  <c r="I613" i="7"/>
  <c r="J613" i="7"/>
  <c r="K613" i="7"/>
  <c r="L613" i="7"/>
  <c r="M613" i="7"/>
  <c r="N613" i="7"/>
  <c r="O613" i="7"/>
  <c r="P613" i="7"/>
  <c r="Q613" i="7"/>
  <c r="R613" i="7"/>
  <c r="S613" i="7"/>
  <c r="T613" i="7"/>
  <c r="U613" i="7"/>
  <c r="V613" i="7"/>
  <c r="W613" i="7"/>
  <c r="X613" i="7"/>
  <c r="Y613" i="7"/>
  <c r="Z613" i="7"/>
  <c r="AA613" i="7"/>
  <c r="AB613" i="7"/>
  <c r="AC613" i="7"/>
  <c r="AD613" i="7"/>
  <c r="AE613" i="7"/>
  <c r="AF613" i="7"/>
  <c r="AG613" i="7"/>
  <c r="AH613" i="7"/>
  <c r="AI613" i="7"/>
  <c r="AJ613" i="7"/>
  <c r="A614" i="7"/>
  <c r="AL614" i="7"/>
  <c r="B614" i="7"/>
  <c r="B918" i="7"/>
  <c r="C614" i="7"/>
  <c r="D614" i="7"/>
  <c r="D918" i="7" s="1"/>
  <c r="E614" i="7"/>
  <c r="F614" i="7"/>
  <c r="G614" i="7"/>
  <c r="H614" i="7"/>
  <c r="I614" i="7"/>
  <c r="J614" i="7"/>
  <c r="J918" i="7" s="1"/>
  <c r="K614" i="7"/>
  <c r="L614" i="7"/>
  <c r="M614" i="7"/>
  <c r="N614" i="7"/>
  <c r="N918" i="7" s="1"/>
  <c r="O614" i="7"/>
  <c r="P614" i="7"/>
  <c r="Q614" i="7"/>
  <c r="R614" i="7"/>
  <c r="S614" i="7"/>
  <c r="T614" i="7"/>
  <c r="U614" i="7"/>
  <c r="V614" i="7"/>
  <c r="W614" i="7"/>
  <c r="X614" i="7"/>
  <c r="Y614" i="7"/>
  <c r="Z614" i="7"/>
  <c r="AA614" i="7"/>
  <c r="AB614" i="7"/>
  <c r="AC614" i="7"/>
  <c r="AD614" i="7"/>
  <c r="AE614" i="7"/>
  <c r="AF614" i="7"/>
  <c r="AG614" i="7"/>
  <c r="AH614" i="7"/>
  <c r="AI614" i="7"/>
  <c r="AJ614" i="7"/>
  <c r="A615" i="7"/>
  <c r="AL615" i="7" s="1"/>
  <c r="B615" i="7"/>
  <c r="C615" i="7"/>
  <c r="D615" i="7"/>
  <c r="E615" i="7"/>
  <c r="F615" i="7"/>
  <c r="G615" i="7"/>
  <c r="H615" i="7"/>
  <c r="I615" i="7"/>
  <c r="J615" i="7"/>
  <c r="K615" i="7"/>
  <c r="L615" i="7"/>
  <c r="M615" i="7"/>
  <c r="N615" i="7"/>
  <c r="N919" i="7"/>
  <c r="O615" i="7"/>
  <c r="P615" i="7"/>
  <c r="P919" i="7" s="1"/>
  <c r="Q615" i="7"/>
  <c r="R615" i="7"/>
  <c r="R919" i="7" s="1"/>
  <c r="S615" i="7"/>
  <c r="T615" i="7"/>
  <c r="U615" i="7"/>
  <c r="V615" i="7"/>
  <c r="V919" i="7" s="1"/>
  <c r="W615" i="7"/>
  <c r="X615" i="7"/>
  <c r="Y615" i="7"/>
  <c r="Z615" i="7"/>
  <c r="AA615" i="7"/>
  <c r="AB615" i="7"/>
  <c r="AC615" i="7"/>
  <c r="AD615" i="7"/>
  <c r="AE615" i="7"/>
  <c r="AF615" i="7"/>
  <c r="AG615" i="7"/>
  <c r="AH615" i="7"/>
  <c r="AI615" i="7"/>
  <c r="AJ615" i="7"/>
  <c r="A616" i="7"/>
  <c r="A762" i="7" s="1"/>
  <c r="B616" i="7"/>
  <c r="C616" i="7"/>
  <c r="D616" i="7"/>
  <c r="E616" i="7"/>
  <c r="F616" i="7"/>
  <c r="G616" i="7"/>
  <c r="H616" i="7"/>
  <c r="I616" i="7"/>
  <c r="J616" i="7"/>
  <c r="K616" i="7"/>
  <c r="L616" i="7"/>
  <c r="M616" i="7"/>
  <c r="N616" i="7"/>
  <c r="O616" i="7"/>
  <c r="P616" i="7"/>
  <c r="Q616" i="7"/>
  <c r="R616" i="7"/>
  <c r="S616" i="7"/>
  <c r="T616" i="7"/>
  <c r="U616" i="7"/>
  <c r="V616" i="7"/>
  <c r="W616" i="7"/>
  <c r="X616" i="7"/>
  <c r="Y616" i="7"/>
  <c r="Z616" i="7"/>
  <c r="AA616" i="7"/>
  <c r="AB616" i="7"/>
  <c r="AC616" i="7"/>
  <c r="AD616" i="7"/>
  <c r="AE616" i="7"/>
  <c r="AF616" i="7"/>
  <c r="AG616" i="7"/>
  <c r="AH616" i="7"/>
  <c r="AI616" i="7"/>
  <c r="AJ616" i="7"/>
  <c r="A617" i="7"/>
  <c r="AL617" i="7" s="1"/>
  <c r="B617" i="7"/>
  <c r="B921" i="7" s="1"/>
  <c r="C617" i="7"/>
  <c r="C921" i="7" s="1"/>
  <c r="D617" i="7"/>
  <c r="D921" i="7" s="1"/>
  <c r="E617" i="7"/>
  <c r="E921" i="7" s="1"/>
  <c r="F617" i="7"/>
  <c r="F921" i="7"/>
  <c r="G617" i="7"/>
  <c r="G921" i="7"/>
  <c r="H617" i="7"/>
  <c r="H921" i="7"/>
  <c r="I617" i="7"/>
  <c r="I921" i="7"/>
  <c r="J617" i="7"/>
  <c r="J921" i="7"/>
  <c r="K617" i="7"/>
  <c r="K921" i="7"/>
  <c r="L617" i="7"/>
  <c r="L921" i="7"/>
  <c r="M617" i="7"/>
  <c r="M921" i="7"/>
  <c r="N617" i="7"/>
  <c r="N921" i="7"/>
  <c r="O617" i="7"/>
  <c r="O921" i="7"/>
  <c r="P617" i="7"/>
  <c r="P921" i="7"/>
  <c r="Q617" i="7"/>
  <c r="Q921" i="7"/>
  <c r="R617" i="7"/>
  <c r="R921" i="7"/>
  <c r="S617" i="7"/>
  <c r="S921" i="7"/>
  <c r="T617" i="7"/>
  <c r="T921" i="7"/>
  <c r="U617" i="7"/>
  <c r="U921" i="7"/>
  <c r="V617" i="7"/>
  <c r="V921" i="7"/>
  <c r="W617" i="7"/>
  <c r="W921" i="7"/>
  <c r="X617" i="7"/>
  <c r="X921" i="7"/>
  <c r="Y617" i="7"/>
  <c r="Y921" i="7"/>
  <c r="Z617" i="7"/>
  <c r="Z921" i="7"/>
  <c r="AA617" i="7"/>
  <c r="AA921" i="7"/>
  <c r="AB617" i="7"/>
  <c r="AB921" i="7"/>
  <c r="AC617" i="7"/>
  <c r="AC921" i="7"/>
  <c r="AD617" i="7"/>
  <c r="AD921" i="7"/>
  <c r="AE617" i="7"/>
  <c r="AE921" i="7"/>
  <c r="AF617" i="7"/>
  <c r="AF921" i="7"/>
  <c r="AG617" i="7"/>
  <c r="AG921" i="7"/>
  <c r="AH617" i="7"/>
  <c r="AH921" i="7"/>
  <c r="AI617" i="7"/>
  <c r="AI921" i="7"/>
  <c r="AJ617" i="7"/>
  <c r="AJ921" i="7"/>
  <c r="A449" i="7"/>
  <c r="B449" i="7"/>
  <c r="C449" i="7"/>
  <c r="D449" i="7"/>
  <c r="E449" i="7"/>
  <c r="F449" i="7"/>
  <c r="G449" i="7"/>
  <c r="H449" i="7"/>
  <c r="I449" i="7"/>
  <c r="J449" i="7"/>
  <c r="K449" i="7"/>
  <c r="L449" i="7"/>
  <c r="M449" i="7"/>
  <c r="N449" i="7"/>
  <c r="O449" i="7"/>
  <c r="P449" i="7"/>
  <c r="Q449" i="7"/>
  <c r="R449" i="7"/>
  <c r="S449" i="7"/>
  <c r="T449" i="7"/>
  <c r="U449" i="7"/>
  <c r="V449" i="7"/>
  <c r="W449" i="7"/>
  <c r="X449" i="7"/>
  <c r="Y449" i="7"/>
  <c r="Z449" i="7"/>
  <c r="AA449" i="7"/>
  <c r="AB449" i="7"/>
  <c r="AC449" i="7"/>
  <c r="AD449" i="7"/>
  <c r="AE449" i="7"/>
  <c r="AF449" i="7"/>
  <c r="AG449" i="7"/>
  <c r="AH449" i="7"/>
  <c r="AI449" i="7"/>
  <c r="AJ449" i="7"/>
  <c r="A450" i="7"/>
  <c r="B450" i="7"/>
  <c r="C450" i="7"/>
  <c r="D450" i="7"/>
  <c r="E450" i="7"/>
  <c r="F450" i="7"/>
  <c r="G450" i="7"/>
  <c r="H450" i="7"/>
  <c r="I450" i="7"/>
  <c r="J450" i="7"/>
  <c r="K450" i="7"/>
  <c r="L450" i="7"/>
  <c r="M450" i="7"/>
  <c r="N450" i="7"/>
  <c r="O450" i="7"/>
  <c r="P450" i="7"/>
  <c r="Q450" i="7"/>
  <c r="R450" i="7"/>
  <c r="S450" i="7"/>
  <c r="T450" i="7"/>
  <c r="U450" i="7"/>
  <c r="V450" i="7"/>
  <c r="W450" i="7"/>
  <c r="X450" i="7"/>
  <c r="Y450" i="7"/>
  <c r="Z450" i="7"/>
  <c r="AA450" i="7"/>
  <c r="AB450" i="7"/>
  <c r="AC450" i="7"/>
  <c r="AD450" i="7"/>
  <c r="AE450" i="7"/>
  <c r="AF450" i="7"/>
  <c r="AG450" i="7"/>
  <c r="AH450" i="7"/>
  <c r="AI450" i="7"/>
  <c r="AJ450" i="7"/>
  <c r="A451" i="7"/>
  <c r="B451" i="7"/>
  <c r="C451" i="7"/>
  <c r="D451" i="7"/>
  <c r="E451" i="7"/>
  <c r="F451" i="7"/>
  <c r="G451" i="7"/>
  <c r="H451" i="7"/>
  <c r="I451" i="7"/>
  <c r="J451" i="7"/>
  <c r="K451" i="7"/>
  <c r="L451" i="7"/>
  <c r="M451" i="7"/>
  <c r="N451" i="7"/>
  <c r="O451" i="7"/>
  <c r="P451" i="7"/>
  <c r="Q451" i="7"/>
  <c r="R451" i="7"/>
  <c r="S451" i="7"/>
  <c r="T451" i="7"/>
  <c r="U451" i="7"/>
  <c r="V451" i="7"/>
  <c r="W451" i="7"/>
  <c r="X451" i="7"/>
  <c r="Y451" i="7"/>
  <c r="Z451" i="7"/>
  <c r="AA451" i="7"/>
  <c r="AB451" i="7"/>
  <c r="AC451" i="7"/>
  <c r="AD451" i="7"/>
  <c r="AE451" i="7"/>
  <c r="AF451" i="7"/>
  <c r="AG451" i="7"/>
  <c r="AH451" i="7"/>
  <c r="AI451" i="7"/>
  <c r="AJ451" i="7"/>
  <c r="A452" i="7"/>
  <c r="B452" i="7"/>
  <c r="C452" i="7"/>
  <c r="D452" i="7"/>
  <c r="E452" i="7"/>
  <c r="F452" i="7"/>
  <c r="G452" i="7"/>
  <c r="H452" i="7"/>
  <c r="I452" i="7"/>
  <c r="J452" i="7"/>
  <c r="K452" i="7"/>
  <c r="L452" i="7"/>
  <c r="M452" i="7"/>
  <c r="N452" i="7"/>
  <c r="O452" i="7"/>
  <c r="P452" i="7"/>
  <c r="Q452" i="7"/>
  <c r="R452" i="7"/>
  <c r="S452" i="7"/>
  <c r="T452" i="7"/>
  <c r="U452" i="7"/>
  <c r="V452" i="7"/>
  <c r="W452" i="7"/>
  <c r="X452" i="7"/>
  <c r="Y452" i="7"/>
  <c r="Z452" i="7"/>
  <c r="AA452" i="7"/>
  <c r="AB452" i="7"/>
  <c r="AC452" i="7"/>
  <c r="AD452" i="7"/>
  <c r="AE452" i="7"/>
  <c r="AF452" i="7"/>
  <c r="AG452" i="7"/>
  <c r="AH452" i="7"/>
  <c r="AI452" i="7"/>
  <c r="AJ452" i="7"/>
  <c r="A453" i="7"/>
  <c r="B453" i="7"/>
  <c r="C453" i="7"/>
  <c r="D453" i="7"/>
  <c r="E453" i="7"/>
  <c r="F453" i="7"/>
  <c r="G453" i="7"/>
  <c r="H453" i="7"/>
  <c r="I453" i="7"/>
  <c r="J453" i="7"/>
  <c r="K453" i="7"/>
  <c r="L453" i="7"/>
  <c r="M453" i="7"/>
  <c r="N453" i="7"/>
  <c r="O453" i="7"/>
  <c r="P453" i="7"/>
  <c r="Q453" i="7"/>
  <c r="R453" i="7"/>
  <c r="S453" i="7"/>
  <c r="T453" i="7"/>
  <c r="U453" i="7"/>
  <c r="V453" i="7"/>
  <c r="W453" i="7"/>
  <c r="X453" i="7"/>
  <c r="Y453" i="7"/>
  <c r="Z453" i="7"/>
  <c r="AA453" i="7"/>
  <c r="AB453" i="7"/>
  <c r="AC453" i="7"/>
  <c r="AD453" i="7"/>
  <c r="AE453" i="7"/>
  <c r="AF453" i="7"/>
  <c r="AG453" i="7"/>
  <c r="AH453" i="7"/>
  <c r="AI453" i="7"/>
  <c r="AJ453" i="7"/>
  <c r="A454" i="7"/>
  <c r="B454" i="7"/>
  <c r="C454" i="7"/>
  <c r="D454" i="7"/>
  <c r="E454" i="7"/>
  <c r="F454" i="7"/>
  <c r="G454" i="7"/>
  <c r="H454" i="7"/>
  <c r="I454" i="7"/>
  <c r="J454" i="7"/>
  <c r="K454" i="7"/>
  <c r="L454" i="7"/>
  <c r="M454" i="7"/>
  <c r="N454" i="7"/>
  <c r="O454" i="7"/>
  <c r="P454" i="7"/>
  <c r="Q454" i="7"/>
  <c r="R454" i="7"/>
  <c r="S454" i="7"/>
  <c r="T454" i="7"/>
  <c r="U454" i="7"/>
  <c r="V454" i="7"/>
  <c r="W454" i="7"/>
  <c r="X454" i="7"/>
  <c r="Y454" i="7"/>
  <c r="Z454" i="7"/>
  <c r="AA454" i="7"/>
  <c r="AB454" i="7"/>
  <c r="AC454" i="7"/>
  <c r="AD454" i="7"/>
  <c r="AE454" i="7"/>
  <c r="AF454" i="7"/>
  <c r="AG454" i="7"/>
  <c r="AH454" i="7"/>
  <c r="AI454" i="7"/>
  <c r="AJ454" i="7"/>
  <c r="A455" i="7"/>
  <c r="B455" i="7"/>
  <c r="C455" i="7"/>
  <c r="D455" i="7"/>
  <c r="E455" i="7"/>
  <c r="F455" i="7"/>
  <c r="G455" i="7"/>
  <c r="H455" i="7"/>
  <c r="I455" i="7"/>
  <c r="J455" i="7"/>
  <c r="K455" i="7"/>
  <c r="L455" i="7"/>
  <c r="M455" i="7"/>
  <c r="N455" i="7"/>
  <c r="O455" i="7"/>
  <c r="P455" i="7"/>
  <c r="Q455" i="7"/>
  <c r="R455" i="7"/>
  <c r="S455" i="7"/>
  <c r="T455" i="7"/>
  <c r="U455" i="7"/>
  <c r="V455" i="7"/>
  <c r="W455" i="7"/>
  <c r="X455" i="7"/>
  <c r="Y455" i="7"/>
  <c r="Z455" i="7"/>
  <c r="AA455" i="7"/>
  <c r="AB455" i="7"/>
  <c r="AC455" i="7"/>
  <c r="AD455" i="7"/>
  <c r="AE455" i="7"/>
  <c r="AF455" i="7"/>
  <c r="AG455" i="7"/>
  <c r="AH455" i="7"/>
  <c r="AI455" i="7"/>
  <c r="AJ455" i="7"/>
  <c r="A456" i="7"/>
  <c r="B456" i="7"/>
  <c r="C456" i="7"/>
  <c r="D456" i="7"/>
  <c r="E456" i="7"/>
  <c r="F456" i="7"/>
  <c r="G456" i="7"/>
  <c r="H456" i="7"/>
  <c r="I456" i="7"/>
  <c r="J456" i="7"/>
  <c r="K456" i="7"/>
  <c r="L456" i="7"/>
  <c r="M456" i="7"/>
  <c r="N456" i="7"/>
  <c r="O456" i="7"/>
  <c r="P456" i="7"/>
  <c r="Q456" i="7"/>
  <c r="R456" i="7"/>
  <c r="S456" i="7"/>
  <c r="T456" i="7"/>
  <c r="U456" i="7"/>
  <c r="V456" i="7"/>
  <c r="W456" i="7"/>
  <c r="X456" i="7"/>
  <c r="Y456" i="7"/>
  <c r="Z456" i="7"/>
  <c r="AA456" i="7"/>
  <c r="AB456" i="7"/>
  <c r="AC456" i="7"/>
  <c r="AD456" i="7"/>
  <c r="AE456" i="7"/>
  <c r="AF456" i="7"/>
  <c r="AG456" i="7"/>
  <c r="AH456" i="7"/>
  <c r="AI456" i="7"/>
  <c r="AJ456" i="7"/>
  <c r="A457" i="7"/>
  <c r="B457" i="7"/>
  <c r="C457" i="7"/>
  <c r="D457" i="7"/>
  <c r="E457" i="7"/>
  <c r="F457" i="7"/>
  <c r="G457" i="7"/>
  <c r="H457" i="7"/>
  <c r="I457" i="7"/>
  <c r="J457" i="7"/>
  <c r="K457" i="7"/>
  <c r="L457" i="7"/>
  <c r="M457" i="7"/>
  <c r="N457" i="7"/>
  <c r="O457" i="7"/>
  <c r="P457" i="7"/>
  <c r="Q457" i="7"/>
  <c r="R457" i="7"/>
  <c r="S457" i="7"/>
  <c r="T457" i="7"/>
  <c r="U457" i="7"/>
  <c r="V457" i="7"/>
  <c r="W457" i="7"/>
  <c r="X457" i="7"/>
  <c r="Y457" i="7"/>
  <c r="Z457" i="7"/>
  <c r="AA457" i="7"/>
  <c r="AB457" i="7"/>
  <c r="AC457" i="7"/>
  <c r="AD457" i="7"/>
  <c r="AE457" i="7"/>
  <c r="AF457" i="7"/>
  <c r="AG457" i="7"/>
  <c r="AH457" i="7"/>
  <c r="AI457" i="7"/>
  <c r="AJ457" i="7"/>
  <c r="A458" i="7"/>
  <c r="B458" i="7"/>
  <c r="C458" i="7"/>
  <c r="D458" i="7"/>
  <c r="E458" i="7"/>
  <c r="F458" i="7"/>
  <c r="G458" i="7"/>
  <c r="H458" i="7"/>
  <c r="I458" i="7"/>
  <c r="J458" i="7"/>
  <c r="K458" i="7"/>
  <c r="L458" i="7"/>
  <c r="M458" i="7"/>
  <c r="N458" i="7"/>
  <c r="O458" i="7"/>
  <c r="P458" i="7"/>
  <c r="Q458" i="7"/>
  <c r="R458" i="7"/>
  <c r="S458" i="7"/>
  <c r="T458" i="7"/>
  <c r="U458" i="7"/>
  <c r="V458" i="7"/>
  <c r="W458" i="7"/>
  <c r="X458" i="7"/>
  <c r="Y458" i="7"/>
  <c r="Z458" i="7"/>
  <c r="AA458" i="7"/>
  <c r="AB458" i="7"/>
  <c r="AC458" i="7"/>
  <c r="AD458" i="7"/>
  <c r="AE458" i="7"/>
  <c r="AF458" i="7"/>
  <c r="AG458" i="7"/>
  <c r="AH458" i="7"/>
  <c r="AI458" i="7"/>
  <c r="AJ458" i="7"/>
  <c r="A459" i="7"/>
  <c r="B459" i="7"/>
  <c r="C459" i="7"/>
  <c r="D459" i="7"/>
  <c r="E459" i="7"/>
  <c r="F459" i="7"/>
  <c r="G459" i="7"/>
  <c r="H459" i="7"/>
  <c r="I459" i="7"/>
  <c r="J459" i="7"/>
  <c r="K459" i="7"/>
  <c r="L459" i="7"/>
  <c r="M459" i="7"/>
  <c r="N459" i="7"/>
  <c r="O459" i="7"/>
  <c r="P459" i="7"/>
  <c r="Q459" i="7"/>
  <c r="R459" i="7"/>
  <c r="S459" i="7"/>
  <c r="T459" i="7"/>
  <c r="U459" i="7"/>
  <c r="V459" i="7"/>
  <c r="W459" i="7"/>
  <c r="X459" i="7"/>
  <c r="Y459" i="7"/>
  <c r="Z459" i="7"/>
  <c r="AA459" i="7"/>
  <c r="AB459" i="7"/>
  <c r="AC459" i="7"/>
  <c r="AD459" i="7"/>
  <c r="AE459" i="7"/>
  <c r="AF459" i="7"/>
  <c r="AG459" i="7"/>
  <c r="AH459" i="7"/>
  <c r="AI459" i="7"/>
  <c r="AJ459" i="7"/>
  <c r="A292" i="7"/>
  <c r="B292" i="7"/>
  <c r="C292" i="7"/>
  <c r="D292" i="7"/>
  <c r="E292" i="7"/>
  <c r="F292" i="7"/>
  <c r="G292" i="7"/>
  <c r="H292" i="7"/>
  <c r="I292" i="7"/>
  <c r="J292" i="7"/>
  <c r="K292" i="7"/>
  <c r="L292" i="7"/>
  <c r="M292" i="7"/>
  <c r="N292" i="7"/>
  <c r="O292" i="7"/>
  <c r="P292" i="7"/>
  <c r="Q292" i="7"/>
  <c r="R292" i="7"/>
  <c r="S292" i="7"/>
  <c r="T292" i="7"/>
  <c r="U292" i="7"/>
  <c r="V292" i="7"/>
  <c r="W292" i="7"/>
  <c r="X292" i="7"/>
  <c r="Y292" i="7"/>
  <c r="Z292" i="7"/>
  <c r="AA292" i="7"/>
  <c r="AB292" i="7"/>
  <c r="AC292" i="7"/>
  <c r="AD292" i="7"/>
  <c r="AE292" i="7"/>
  <c r="AF292" i="7"/>
  <c r="AG292" i="7"/>
  <c r="AH292" i="7"/>
  <c r="AI292" i="7"/>
  <c r="AJ292" i="7"/>
  <c r="A293" i="7"/>
  <c r="B293" i="7"/>
  <c r="C293" i="7"/>
  <c r="D293" i="7"/>
  <c r="E293" i="7"/>
  <c r="F293" i="7"/>
  <c r="G293" i="7"/>
  <c r="H293" i="7"/>
  <c r="I293" i="7"/>
  <c r="J293" i="7"/>
  <c r="K293" i="7"/>
  <c r="L293" i="7"/>
  <c r="M293" i="7"/>
  <c r="N293" i="7"/>
  <c r="O293" i="7"/>
  <c r="P293" i="7"/>
  <c r="Q293" i="7"/>
  <c r="R293" i="7"/>
  <c r="S293" i="7"/>
  <c r="T293" i="7"/>
  <c r="U293" i="7"/>
  <c r="V293" i="7"/>
  <c r="W293" i="7"/>
  <c r="X293" i="7"/>
  <c r="Y293" i="7"/>
  <c r="Z293" i="7"/>
  <c r="AA293" i="7"/>
  <c r="AB293" i="7"/>
  <c r="AC293" i="7"/>
  <c r="AD293" i="7"/>
  <c r="AE293" i="7"/>
  <c r="AF293" i="7"/>
  <c r="AG293" i="7"/>
  <c r="AH293" i="7"/>
  <c r="AI293" i="7"/>
  <c r="AJ293" i="7"/>
  <c r="A294" i="7"/>
  <c r="B294" i="7"/>
  <c r="C294" i="7"/>
  <c r="D294" i="7"/>
  <c r="E294" i="7"/>
  <c r="F294" i="7"/>
  <c r="G294" i="7"/>
  <c r="H294" i="7"/>
  <c r="I294" i="7"/>
  <c r="J294" i="7"/>
  <c r="K294" i="7"/>
  <c r="L294" i="7"/>
  <c r="M294" i="7"/>
  <c r="N294" i="7"/>
  <c r="O294" i="7"/>
  <c r="P294" i="7"/>
  <c r="Q294" i="7"/>
  <c r="R294" i="7"/>
  <c r="S294" i="7"/>
  <c r="T294" i="7"/>
  <c r="U294" i="7"/>
  <c r="V294" i="7"/>
  <c r="W294" i="7"/>
  <c r="X294" i="7"/>
  <c r="Y294" i="7"/>
  <c r="Z294" i="7"/>
  <c r="AA294" i="7"/>
  <c r="AB294" i="7"/>
  <c r="AC294" i="7"/>
  <c r="AD294" i="7"/>
  <c r="AE294" i="7"/>
  <c r="AF294" i="7"/>
  <c r="AG294" i="7"/>
  <c r="AH294" i="7"/>
  <c r="AI294" i="7"/>
  <c r="AJ294" i="7"/>
  <c r="A295" i="7"/>
  <c r="B295" i="7"/>
  <c r="C295" i="7"/>
  <c r="D295" i="7"/>
  <c r="E295" i="7"/>
  <c r="F295" i="7"/>
  <c r="G295" i="7"/>
  <c r="H295" i="7"/>
  <c r="I295" i="7"/>
  <c r="J295" i="7"/>
  <c r="K295" i="7"/>
  <c r="L295" i="7"/>
  <c r="M295" i="7"/>
  <c r="N295" i="7"/>
  <c r="O295" i="7"/>
  <c r="P295" i="7"/>
  <c r="Q295" i="7"/>
  <c r="R295" i="7"/>
  <c r="S295" i="7"/>
  <c r="T295" i="7"/>
  <c r="U295" i="7"/>
  <c r="V295" i="7"/>
  <c r="W295" i="7"/>
  <c r="X295" i="7"/>
  <c r="Y295" i="7"/>
  <c r="Z295" i="7"/>
  <c r="AA295" i="7"/>
  <c r="AB295" i="7"/>
  <c r="AC295" i="7"/>
  <c r="AD295" i="7"/>
  <c r="AE295" i="7"/>
  <c r="AF295" i="7"/>
  <c r="AG295" i="7"/>
  <c r="AH295" i="7"/>
  <c r="AI295" i="7"/>
  <c r="AJ295" i="7"/>
  <c r="A296" i="7"/>
  <c r="B296" i="7"/>
  <c r="C296" i="7"/>
  <c r="D296" i="7"/>
  <c r="E296" i="7"/>
  <c r="F296" i="7"/>
  <c r="G296" i="7"/>
  <c r="H296" i="7"/>
  <c r="I296" i="7"/>
  <c r="J296" i="7"/>
  <c r="K296" i="7"/>
  <c r="L296" i="7"/>
  <c r="M296" i="7"/>
  <c r="N296" i="7"/>
  <c r="O296" i="7"/>
  <c r="P296" i="7"/>
  <c r="Q296" i="7"/>
  <c r="R296" i="7"/>
  <c r="S296" i="7"/>
  <c r="T296" i="7"/>
  <c r="U296" i="7"/>
  <c r="V296" i="7"/>
  <c r="W296" i="7"/>
  <c r="X296" i="7"/>
  <c r="Y296" i="7"/>
  <c r="Z296" i="7"/>
  <c r="AA296" i="7"/>
  <c r="AB296" i="7"/>
  <c r="AC296" i="7"/>
  <c r="AD296" i="7"/>
  <c r="AE296" i="7"/>
  <c r="AF296" i="7"/>
  <c r="AG296" i="7"/>
  <c r="AH296" i="7"/>
  <c r="AI296" i="7"/>
  <c r="AJ296" i="7"/>
  <c r="A297" i="7"/>
  <c r="B297" i="7"/>
  <c r="C297" i="7"/>
  <c r="D297" i="7"/>
  <c r="E297" i="7"/>
  <c r="F297" i="7"/>
  <c r="G297" i="7"/>
  <c r="H297" i="7"/>
  <c r="I297" i="7"/>
  <c r="J297" i="7"/>
  <c r="K297" i="7"/>
  <c r="L297" i="7"/>
  <c r="M297" i="7"/>
  <c r="N297" i="7"/>
  <c r="O297" i="7"/>
  <c r="P297" i="7"/>
  <c r="Q297" i="7"/>
  <c r="R297" i="7"/>
  <c r="S297" i="7"/>
  <c r="T297" i="7"/>
  <c r="U297" i="7"/>
  <c r="V297" i="7"/>
  <c r="W297" i="7"/>
  <c r="X297" i="7"/>
  <c r="Y297" i="7"/>
  <c r="Z297" i="7"/>
  <c r="AA297" i="7"/>
  <c r="AB297" i="7"/>
  <c r="AC297" i="7"/>
  <c r="AD297" i="7"/>
  <c r="AE297" i="7"/>
  <c r="AF297" i="7"/>
  <c r="AG297" i="7"/>
  <c r="AH297" i="7"/>
  <c r="AI297" i="7"/>
  <c r="AJ297" i="7"/>
  <c r="A298" i="7"/>
  <c r="B298" i="7"/>
  <c r="C298" i="7"/>
  <c r="D298" i="7"/>
  <c r="E298" i="7"/>
  <c r="F298" i="7"/>
  <c r="G298" i="7"/>
  <c r="H298" i="7"/>
  <c r="I298" i="7"/>
  <c r="J298" i="7"/>
  <c r="K298" i="7"/>
  <c r="L298" i="7"/>
  <c r="M298" i="7"/>
  <c r="N298" i="7"/>
  <c r="O298" i="7"/>
  <c r="P298" i="7"/>
  <c r="Q298" i="7"/>
  <c r="R298" i="7"/>
  <c r="S298" i="7"/>
  <c r="T298" i="7"/>
  <c r="U298" i="7"/>
  <c r="V298" i="7"/>
  <c r="W298" i="7"/>
  <c r="X298" i="7"/>
  <c r="Y298" i="7"/>
  <c r="Z298" i="7"/>
  <c r="AA298" i="7"/>
  <c r="AB298" i="7"/>
  <c r="AC298" i="7"/>
  <c r="AD298" i="7"/>
  <c r="AE298" i="7"/>
  <c r="AF298" i="7"/>
  <c r="AG298" i="7"/>
  <c r="AH298" i="7"/>
  <c r="AI298" i="7"/>
  <c r="AJ298" i="7"/>
  <c r="A299" i="7"/>
  <c r="B299" i="7"/>
  <c r="C299" i="7"/>
  <c r="D299" i="7"/>
  <c r="E299" i="7"/>
  <c r="F299" i="7"/>
  <c r="G299" i="7"/>
  <c r="H299" i="7"/>
  <c r="I299" i="7"/>
  <c r="J299" i="7"/>
  <c r="K299" i="7"/>
  <c r="L299" i="7"/>
  <c r="M299" i="7"/>
  <c r="N299" i="7"/>
  <c r="O299" i="7"/>
  <c r="P299" i="7"/>
  <c r="Q299" i="7"/>
  <c r="R299" i="7"/>
  <c r="S299" i="7"/>
  <c r="T299" i="7"/>
  <c r="U299" i="7"/>
  <c r="V299" i="7"/>
  <c r="W299" i="7"/>
  <c r="X299" i="7"/>
  <c r="Y299" i="7"/>
  <c r="Z299" i="7"/>
  <c r="AA299" i="7"/>
  <c r="AB299" i="7"/>
  <c r="AC299" i="7"/>
  <c r="AD299" i="7"/>
  <c r="AE299" i="7"/>
  <c r="AF299" i="7"/>
  <c r="AG299" i="7"/>
  <c r="AH299" i="7"/>
  <c r="AI299" i="7"/>
  <c r="AJ299" i="7"/>
  <c r="A300" i="7"/>
  <c r="B300" i="7"/>
  <c r="C300" i="7"/>
  <c r="D300" i="7"/>
  <c r="E300" i="7"/>
  <c r="F300" i="7"/>
  <c r="G300" i="7"/>
  <c r="H300" i="7"/>
  <c r="I300" i="7"/>
  <c r="J300" i="7"/>
  <c r="K300" i="7"/>
  <c r="L300" i="7"/>
  <c r="M300" i="7"/>
  <c r="N300" i="7"/>
  <c r="O300" i="7"/>
  <c r="P300" i="7"/>
  <c r="Q300" i="7"/>
  <c r="R300" i="7"/>
  <c r="S300" i="7"/>
  <c r="T300" i="7"/>
  <c r="U300" i="7"/>
  <c r="V300" i="7"/>
  <c r="W300" i="7"/>
  <c r="X300" i="7"/>
  <c r="Y300" i="7"/>
  <c r="Z300" i="7"/>
  <c r="AA300" i="7"/>
  <c r="AB300" i="7"/>
  <c r="AC300" i="7"/>
  <c r="AD300" i="7"/>
  <c r="AE300" i="7"/>
  <c r="AF300" i="7"/>
  <c r="AG300" i="7"/>
  <c r="AH300" i="7"/>
  <c r="AI300" i="7"/>
  <c r="AJ300" i="7"/>
  <c r="A301" i="7"/>
  <c r="B301" i="7"/>
  <c r="C301" i="7"/>
  <c r="D301" i="7"/>
  <c r="E301" i="7"/>
  <c r="F301" i="7"/>
  <c r="G301" i="7"/>
  <c r="H301" i="7"/>
  <c r="I301" i="7"/>
  <c r="J301" i="7"/>
  <c r="K301" i="7"/>
  <c r="L301" i="7"/>
  <c r="M301" i="7"/>
  <c r="N301" i="7"/>
  <c r="O301" i="7"/>
  <c r="P301" i="7"/>
  <c r="Q301" i="7"/>
  <c r="R301" i="7"/>
  <c r="S301" i="7"/>
  <c r="T301" i="7"/>
  <c r="U301" i="7"/>
  <c r="V301" i="7"/>
  <c r="W301" i="7"/>
  <c r="X301" i="7"/>
  <c r="Y301" i="7"/>
  <c r="Z301" i="7"/>
  <c r="AA301" i="7"/>
  <c r="AB301" i="7"/>
  <c r="AC301" i="7"/>
  <c r="AD301" i="7"/>
  <c r="AE301" i="7"/>
  <c r="AF301" i="7"/>
  <c r="AG301" i="7"/>
  <c r="AH301" i="7"/>
  <c r="AI301" i="7"/>
  <c r="AJ301" i="7"/>
  <c r="A302" i="7"/>
  <c r="B302" i="7"/>
  <c r="C302" i="7"/>
  <c r="D302" i="7"/>
  <c r="E302" i="7"/>
  <c r="F302" i="7"/>
  <c r="G302" i="7"/>
  <c r="H302" i="7"/>
  <c r="I302" i="7"/>
  <c r="J302" i="7"/>
  <c r="K302" i="7"/>
  <c r="L302" i="7"/>
  <c r="M302" i="7"/>
  <c r="N302" i="7"/>
  <c r="O302" i="7"/>
  <c r="P302" i="7"/>
  <c r="Q302" i="7"/>
  <c r="R302" i="7"/>
  <c r="S302" i="7"/>
  <c r="T302" i="7"/>
  <c r="U302" i="7"/>
  <c r="V302" i="7"/>
  <c r="W302" i="7"/>
  <c r="X302" i="7"/>
  <c r="Y302" i="7"/>
  <c r="Z302" i="7"/>
  <c r="AA302" i="7"/>
  <c r="AB302" i="7"/>
  <c r="AC302" i="7"/>
  <c r="AD302" i="7"/>
  <c r="AE302" i="7"/>
  <c r="AF302" i="7"/>
  <c r="AG302" i="7"/>
  <c r="AH302" i="7"/>
  <c r="AI302" i="7"/>
  <c r="AJ302" i="7"/>
  <c r="AL135" i="7"/>
  <c r="AM135" i="7"/>
  <c r="AN135" i="7"/>
  <c r="AO135" i="7"/>
  <c r="AP135" i="7"/>
  <c r="AQ135" i="7"/>
  <c r="AR135" i="7"/>
  <c r="AS135" i="7"/>
  <c r="AT135" i="7"/>
  <c r="AU135" i="7"/>
  <c r="AV135" i="7"/>
  <c r="AW135" i="7"/>
  <c r="AX135" i="7"/>
  <c r="AY135" i="7"/>
  <c r="AZ135" i="7"/>
  <c r="BA135" i="7"/>
  <c r="BB135" i="7"/>
  <c r="BC135" i="7"/>
  <c r="BD135" i="7"/>
  <c r="BE135" i="7"/>
  <c r="BF135" i="7"/>
  <c r="BG135" i="7"/>
  <c r="BH135" i="7"/>
  <c r="BI135" i="7"/>
  <c r="BJ135" i="7"/>
  <c r="BK135" i="7"/>
  <c r="BL135" i="7"/>
  <c r="BM135" i="7"/>
  <c r="BN135" i="7"/>
  <c r="BO135" i="7"/>
  <c r="BP135" i="7"/>
  <c r="BQ135" i="7"/>
  <c r="BR135" i="7"/>
  <c r="BS135" i="7"/>
  <c r="BT135" i="7"/>
  <c r="BU135" i="7"/>
  <c r="AL136" i="7"/>
  <c r="AM136" i="7"/>
  <c r="AN136" i="7"/>
  <c r="AO136" i="7"/>
  <c r="AP136" i="7"/>
  <c r="AQ136" i="7"/>
  <c r="AR136" i="7"/>
  <c r="AS136" i="7"/>
  <c r="AT136" i="7"/>
  <c r="AU136" i="7"/>
  <c r="AV136" i="7"/>
  <c r="AW136" i="7"/>
  <c r="AX136" i="7"/>
  <c r="AY136" i="7"/>
  <c r="AZ136" i="7"/>
  <c r="BA136" i="7"/>
  <c r="BB136" i="7"/>
  <c r="BC136" i="7"/>
  <c r="BD136" i="7"/>
  <c r="BE136" i="7"/>
  <c r="BF136" i="7"/>
  <c r="BG136" i="7"/>
  <c r="BH136" i="7"/>
  <c r="BI136" i="7"/>
  <c r="BJ136" i="7"/>
  <c r="BK136" i="7"/>
  <c r="BL136" i="7"/>
  <c r="BM136" i="7"/>
  <c r="BN136" i="7"/>
  <c r="BO136" i="7"/>
  <c r="BP136" i="7"/>
  <c r="BQ136" i="7"/>
  <c r="BR136" i="7"/>
  <c r="BS136" i="7"/>
  <c r="BT136" i="7"/>
  <c r="BU136" i="7"/>
  <c r="AL137" i="7"/>
  <c r="AM137" i="7"/>
  <c r="AN137" i="7"/>
  <c r="AO137" i="7"/>
  <c r="AP137" i="7"/>
  <c r="AQ137" i="7"/>
  <c r="AR137" i="7"/>
  <c r="AS137" i="7"/>
  <c r="AT137" i="7"/>
  <c r="AU137" i="7"/>
  <c r="AV137" i="7"/>
  <c r="AW137" i="7"/>
  <c r="AX137" i="7"/>
  <c r="AY137" i="7"/>
  <c r="AZ137" i="7"/>
  <c r="BA137" i="7"/>
  <c r="BB137" i="7"/>
  <c r="BC137" i="7"/>
  <c r="BD137" i="7"/>
  <c r="BE137" i="7"/>
  <c r="BF137" i="7"/>
  <c r="BG137" i="7"/>
  <c r="BH137" i="7"/>
  <c r="BI137" i="7"/>
  <c r="BJ137" i="7"/>
  <c r="BK137" i="7"/>
  <c r="BL137" i="7"/>
  <c r="BM137" i="7"/>
  <c r="BN137" i="7"/>
  <c r="BO137" i="7"/>
  <c r="BP137" i="7"/>
  <c r="BQ137" i="7"/>
  <c r="BR137" i="7"/>
  <c r="BS137" i="7"/>
  <c r="BT137" i="7"/>
  <c r="BU137" i="7"/>
  <c r="AL138" i="7"/>
  <c r="AM138" i="7"/>
  <c r="AN138" i="7"/>
  <c r="AO138" i="7"/>
  <c r="AP138" i="7"/>
  <c r="AQ138" i="7"/>
  <c r="AR138" i="7"/>
  <c r="AS138" i="7"/>
  <c r="AT138" i="7"/>
  <c r="AU138" i="7"/>
  <c r="AV138" i="7"/>
  <c r="AW138" i="7"/>
  <c r="AX138" i="7"/>
  <c r="AY138" i="7"/>
  <c r="AZ138" i="7"/>
  <c r="BA138" i="7"/>
  <c r="BB138" i="7"/>
  <c r="BC138" i="7"/>
  <c r="BD138" i="7"/>
  <c r="BE138" i="7"/>
  <c r="BF138" i="7"/>
  <c r="BG138" i="7"/>
  <c r="BH138" i="7"/>
  <c r="BI138" i="7"/>
  <c r="BJ138" i="7"/>
  <c r="BK138" i="7"/>
  <c r="BL138" i="7"/>
  <c r="BM138" i="7"/>
  <c r="BN138" i="7"/>
  <c r="BO138" i="7"/>
  <c r="BP138" i="7"/>
  <c r="BQ138" i="7"/>
  <c r="BR138" i="7"/>
  <c r="BS138" i="7"/>
  <c r="BT138" i="7"/>
  <c r="BU138" i="7"/>
  <c r="AL139" i="7"/>
  <c r="AM139" i="7"/>
  <c r="AN139" i="7"/>
  <c r="AO139" i="7"/>
  <c r="AP139" i="7"/>
  <c r="AQ139" i="7"/>
  <c r="AR139" i="7"/>
  <c r="AS139" i="7"/>
  <c r="AT139" i="7"/>
  <c r="AU139" i="7"/>
  <c r="AV139" i="7"/>
  <c r="AW139" i="7"/>
  <c r="AX139" i="7"/>
  <c r="AY139" i="7"/>
  <c r="AZ139" i="7"/>
  <c r="BA139" i="7"/>
  <c r="BB139" i="7"/>
  <c r="BC139" i="7"/>
  <c r="BD139" i="7"/>
  <c r="BE139" i="7"/>
  <c r="BF139" i="7"/>
  <c r="BG139" i="7"/>
  <c r="BH139" i="7"/>
  <c r="BI139" i="7"/>
  <c r="BJ139" i="7"/>
  <c r="BK139" i="7"/>
  <c r="BL139" i="7"/>
  <c r="BM139" i="7"/>
  <c r="BN139" i="7"/>
  <c r="BO139" i="7"/>
  <c r="BP139" i="7"/>
  <c r="BQ139" i="7"/>
  <c r="BR139" i="7"/>
  <c r="BS139" i="7"/>
  <c r="BT139" i="7"/>
  <c r="BU139" i="7"/>
  <c r="AL140" i="7"/>
  <c r="AM140" i="7"/>
  <c r="AN140" i="7"/>
  <c r="AO140" i="7"/>
  <c r="AP140" i="7"/>
  <c r="AQ140" i="7"/>
  <c r="AR140" i="7"/>
  <c r="AS140" i="7"/>
  <c r="AT140" i="7"/>
  <c r="AU140" i="7"/>
  <c r="AV140" i="7"/>
  <c r="AW140" i="7"/>
  <c r="AX140" i="7"/>
  <c r="AY140" i="7"/>
  <c r="AZ140" i="7"/>
  <c r="BA140" i="7"/>
  <c r="BB140" i="7"/>
  <c r="BC140" i="7"/>
  <c r="BD140" i="7"/>
  <c r="BE140" i="7"/>
  <c r="BF140" i="7"/>
  <c r="BG140" i="7"/>
  <c r="BH140" i="7"/>
  <c r="BI140" i="7"/>
  <c r="BJ140" i="7"/>
  <c r="BK140" i="7"/>
  <c r="BL140" i="7"/>
  <c r="BM140" i="7"/>
  <c r="BN140" i="7"/>
  <c r="BO140" i="7"/>
  <c r="BP140" i="7"/>
  <c r="BQ140" i="7"/>
  <c r="BR140" i="7"/>
  <c r="BS140" i="7"/>
  <c r="BT140" i="7"/>
  <c r="BU140" i="7"/>
  <c r="AL141" i="7"/>
  <c r="AM141" i="7"/>
  <c r="AN141" i="7"/>
  <c r="AO141" i="7"/>
  <c r="AP141" i="7"/>
  <c r="AQ141" i="7"/>
  <c r="AR141" i="7"/>
  <c r="AS141" i="7"/>
  <c r="AT141" i="7"/>
  <c r="AU141" i="7"/>
  <c r="AV141" i="7"/>
  <c r="AW141" i="7"/>
  <c r="AX141" i="7"/>
  <c r="AY141" i="7"/>
  <c r="AZ141" i="7"/>
  <c r="BA141" i="7"/>
  <c r="BB141" i="7"/>
  <c r="BC141" i="7"/>
  <c r="BD141" i="7"/>
  <c r="BE141" i="7"/>
  <c r="BF141" i="7"/>
  <c r="BG141" i="7"/>
  <c r="BH141" i="7"/>
  <c r="BI141" i="7"/>
  <c r="BJ141" i="7"/>
  <c r="BK141" i="7"/>
  <c r="BL141" i="7"/>
  <c r="BM141" i="7"/>
  <c r="BN141" i="7"/>
  <c r="BO141" i="7"/>
  <c r="BP141" i="7"/>
  <c r="BQ141" i="7"/>
  <c r="BR141" i="7"/>
  <c r="BS141" i="7"/>
  <c r="BT141" i="7"/>
  <c r="BU141" i="7"/>
  <c r="AL142" i="7"/>
  <c r="AM142" i="7"/>
  <c r="AN142" i="7"/>
  <c r="AO142" i="7"/>
  <c r="AP142" i="7"/>
  <c r="AQ142" i="7"/>
  <c r="AR142" i="7"/>
  <c r="AS142" i="7"/>
  <c r="AT142" i="7"/>
  <c r="AU142" i="7"/>
  <c r="AV142" i="7"/>
  <c r="AW142" i="7"/>
  <c r="AX142" i="7"/>
  <c r="AY142" i="7"/>
  <c r="AZ142" i="7"/>
  <c r="BA142" i="7"/>
  <c r="BB142" i="7"/>
  <c r="BC142" i="7"/>
  <c r="BD142" i="7"/>
  <c r="BE142" i="7"/>
  <c r="BF142" i="7"/>
  <c r="BG142" i="7"/>
  <c r="BH142" i="7"/>
  <c r="BI142" i="7"/>
  <c r="BJ142" i="7"/>
  <c r="BK142" i="7"/>
  <c r="BL142" i="7"/>
  <c r="BM142" i="7"/>
  <c r="BN142" i="7"/>
  <c r="BO142" i="7"/>
  <c r="BP142" i="7"/>
  <c r="BQ142" i="7"/>
  <c r="BR142" i="7"/>
  <c r="BS142" i="7"/>
  <c r="BT142" i="7"/>
  <c r="BU142" i="7"/>
  <c r="AL143" i="7"/>
  <c r="AM143" i="7"/>
  <c r="AN143" i="7"/>
  <c r="AO143" i="7"/>
  <c r="AP143" i="7"/>
  <c r="AQ143" i="7"/>
  <c r="AR143" i="7"/>
  <c r="AS143" i="7"/>
  <c r="AT143" i="7"/>
  <c r="AU143" i="7"/>
  <c r="AV143" i="7"/>
  <c r="AW143" i="7"/>
  <c r="AX143" i="7"/>
  <c r="AY143" i="7"/>
  <c r="AZ143" i="7"/>
  <c r="BA143" i="7"/>
  <c r="BB143" i="7"/>
  <c r="BC143" i="7"/>
  <c r="BD143" i="7"/>
  <c r="BE143" i="7"/>
  <c r="BF143" i="7"/>
  <c r="BG143" i="7"/>
  <c r="BH143" i="7"/>
  <c r="BI143" i="7"/>
  <c r="BJ143" i="7"/>
  <c r="BK143" i="7"/>
  <c r="BL143" i="7"/>
  <c r="BM143" i="7"/>
  <c r="BN143" i="7"/>
  <c r="BO143" i="7"/>
  <c r="BP143" i="7"/>
  <c r="BQ143" i="7"/>
  <c r="BR143" i="7"/>
  <c r="BS143" i="7"/>
  <c r="BT143" i="7"/>
  <c r="BU143" i="7"/>
  <c r="AL144" i="7"/>
  <c r="AM144" i="7"/>
  <c r="AN144" i="7"/>
  <c r="AO144" i="7"/>
  <c r="AP144" i="7"/>
  <c r="AQ144" i="7"/>
  <c r="AR144" i="7"/>
  <c r="AS144" i="7"/>
  <c r="AT144" i="7"/>
  <c r="AU144" i="7"/>
  <c r="AV144" i="7"/>
  <c r="AW144" i="7"/>
  <c r="AX144" i="7"/>
  <c r="AY144" i="7"/>
  <c r="AZ144" i="7"/>
  <c r="BA144" i="7"/>
  <c r="BB144" i="7"/>
  <c r="BC144" i="7"/>
  <c r="BD144" i="7"/>
  <c r="BE144" i="7"/>
  <c r="BF144" i="7"/>
  <c r="BG144" i="7"/>
  <c r="BH144" i="7"/>
  <c r="BI144" i="7"/>
  <c r="BJ144" i="7"/>
  <c r="BK144" i="7"/>
  <c r="BL144" i="7"/>
  <c r="BM144" i="7"/>
  <c r="BN144" i="7"/>
  <c r="BO144" i="7"/>
  <c r="BP144" i="7"/>
  <c r="BQ144" i="7"/>
  <c r="BR144" i="7"/>
  <c r="BS144" i="7"/>
  <c r="BT144" i="7"/>
  <c r="BU144" i="7"/>
  <c r="AL145" i="7"/>
  <c r="AM145" i="7"/>
  <c r="AN145" i="7"/>
  <c r="AO145" i="7"/>
  <c r="AP145" i="7"/>
  <c r="AQ145" i="7"/>
  <c r="AR145" i="7"/>
  <c r="AS145" i="7"/>
  <c r="AT145" i="7"/>
  <c r="AU145" i="7"/>
  <c r="AV145" i="7"/>
  <c r="AW145" i="7"/>
  <c r="AX145" i="7"/>
  <c r="AY145" i="7"/>
  <c r="AZ145" i="7"/>
  <c r="BA145" i="7"/>
  <c r="BB145" i="7"/>
  <c r="BC145" i="7"/>
  <c r="BD145" i="7"/>
  <c r="BE145" i="7"/>
  <c r="BF145" i="7"/>
  <c r="BG145" i="7"/>
  <c r="BH145" i="7"/>
  <c r="BI145" i="7"/>
  <c r="BJ145" i="7"/>
  <c r="BK145" i="7"/>
  <c r="BL145" i="7"/>
  <c r="BM145" i="7"/>
  <c r="BN145" i="7"/>
  <c r="BO145" i="7"/>
  <c r="BP145" i="7"/>
  <c r="BQ145" i="7"/>
  <c r="BR145" i="7"/>
  <c r="BS145" i="7"/>
  <c r="BT145" i="7"/>
  <c r="BU145" i="7"/>
  <c r="A940" i="6"/>
  <c r="B940" i="6"/>
  <c r="C940" i="6"/>
  <c r="D940" i="6"/>
  <c r="F940" i="6"/>
  <c r="G940" i="6"/>
  <c r="H940" i="6"/>
  <c r="A941" i="6"/>
  <c r="A1086" i="6" s="1"/>
  <c r="B941" i="6"/>
  <c r="C941" i="6"/>
  <c r="D941" i="6"/>
  <c r="F941" i="6"/>
  <c r="G941" i="6"/>
  <c r="H941" i="6"/>
  <c r="A942" i="6"/>
  <c r="B942" i="6"/>
  <c r="B1244" i="6" s="1"/>
  <c r="C942" i="6"/>
  <c r="C1244" i="6" s="1"/>
  <c r="D942" i="6"/>
  <c r="F942" i="6"/>
  <c r="F1244" i="6" s="1"/>
  <c r="G942" i="6"/>
  <c r="H942" i="6"/>
  <c r="H1244" i="6" s="1"/>
  <c r="A943" i="6"/>
  <c r="A1088" i="6" s="1"/>
  <c r="B943" i="6"/>
  <c r="C943" i="6"/>
  <c r="D943" i="6"/>
  <c r="F943" i="6"/>
  <c r="G943" i="6"/>
  <c r="H943" i="6"/>
  <c r="A944" i="6"/>
  <c r="A1234" i="6" s="1"/>
  <c r="B944" i="6"/>
  <c r="C944" i="6"/>
  <c r="D944" i="6"/>
  <c r="F944" i="6"/>
  <c r="G944" i="6"/>
  <c r="H944" i="6"/>
  <c r="A945" i="6"/>
  <c r="A1235" i="6" s="1"/>
  <c r="B945" i="6"/>
  <c r="C945" i="6"/>
  <c r="D945" i="6"/>
  <c r="F945" i="6"/>
  <c r="G945" i="6"/>
  <c r="H945" i="6"/>
  <c r="A946" i="6"/>
  <c r="A1236" i="6" s="1"/>
  <c r="B946" i="6"/>
  <c r="B1248" i="6" s="1"/>
  <c r="C946" i="6"/>
  <c r="D946" i="6"/>
  <c r="F946" i="6"/>
  <c r="F1103" i="6" s="1"/>
  <c r="G946" i="6"/>
  <c r="G1103" i="6" s="1"/>
  <c r="H946" i="6"/>
  <c r="H1248" i="6" s="1"/>
  <c r="A947" i="6"/>
  <c r="A1092" i="6" s="1"/>
  <c r="B947" i="6"/>
  <c r="B1249" i="6" s="1"/>
  <c r="C947" i="6"/>
  <c r="D947" i="6"/>
  <c r="F947" i="6"/>
  <c r="G947" i="6"/>
  <c r="G1104" i="6" s="1"/>
  <c r="H947" i="6"/>
  <c r="A948" i="6"/>
  <c r="B948" i="6"/>
  <c r="C948" i="6"/>
  <c r="D948" i="6"/>
  <c r="F948" i="6"/>
  <c r="G948" i="6"/>
  <c r="H948" i="6"/>
  <c r="J948" i="6" s="1"/>
  <c r="A949" i="6"/>
  <c r="A1239" i="6" s="1"/>
  <c r="B949" i="6"/>
  <c r="C949" i="6"/>
  <c r="D949" i="6"/>
  <c r="F949" i="6"/>
  <c r="G949" i="6"/>
  <c r="H949" i="6"/>
  <c r="A950" i="6"/>
  <c r="A1240" i="6" s="1"/>
  <c r="B950" i="6"/>
  <c r="C950" i="6"/>
  <c r="D950" i="6"/>
  <c r="F950" i="6"/>
  <c r="G950" i="6"/>
  <c r="H950" i="6"/>
  <c r="J950" i="6" s="1"/>
  <c r="A700" i="6"/>
  <c r="A806" i="6" s="1"/>
  <c r="B700" i="6"/>
  <c r="B810" i="6" s="1"/>
  <c r="C700" i="6"/>
  <c r="D700" i="6"/>
  <c r="F700" i="6"/>
  <c r="G700" i="6"/>
  <c r="H700" i="6"/>
  <c r="A701" i="6"/>
  <c r="B701" i="6"/>
  <c r="C701" i="6"/>
  <c r="C811" i="6" s="1"/>
  <c r="D701" i="6"/>
  <c r="F701" i="6"/>
  <c r="G701" i="6"/>
  <c r="H701" i="6"/>
  <c r="H811" i="6" s="1"/>
  <c r="A702" i="6"/>
  <c r="B702" i="6"/>
  <c r="C702" i="6"/>
  <c r="D702" i="6"/>
  <c r="F702" i="6"/>
  <c r="G702" i="6"/>
  <c r="H702" i="6"/>
  <c r="A703" i="6"/>
  <c r="A809" i="6" s="1"/>
  <c r="B703" i="6"/>
  <c r="C703" i="6"/>
  <c r="D703" i="6"/>
  <c r="F703" i="6"/>
  <c r="G703" i="6"/>
  <c r="H703" i="6"/>
  <c r="J703" i="6" s="1"/>
  <c r="A618" i="6"/>
  <c r="B618" i="6"/>
  <c r="C618" i="6"/>
  <c r="D618" i="6"/>
  <c r="A619" i="6"/>
  <c r="B619" i="6"/>
  <c r="C619" i="6"/>
  <c r="D619" i="6"/>
  <c r="A620" i="6"/>
  <c r="B620" i="6"/>
  <c r="C620" i="6"/>
  <c r="D620" i="6"/>
  <c r="A621" i="6"/>
  <c r="B621" i="6"/>
  <c r="C621" i="6"/>
  <c r="D621" i="6"/>
  <c r="A622" i="6"/>
  <c r="B622" i="6"/>
  <c r="C622" i="6"/>
  <c r="D622" i="6"/>
  <c r="A623" i="6"/>
  <c r="B623" i="6"/>
  <c r="C623" i="6"/>
  <c r="D623" i="6"/>
  <c r="A624" i="6"/>
  <c r="B624" i="6"/>
  <c r="C624" i="6"/>
  <c r="D624" i="6"/>
  <c r="A625" i="6"/>
  <c r="B625" i="6"/>
  <c r="C625" i="6"/>
  <c r="D625" i="6"/>
  <c r="A626" i="6"/>
  <c r="B626" i="6"/>
  <c r="C626" i="6"/>
  <c r="D626" i="6"/>
  <c r="A627" i="6"/>
  <c r="B627" i="6"/>
  <c r="C627" i="6"/>
  <c r="D627" i="6"/>
  <c r="A628" i="6"/>
  <c r="B628" i="6"/>
  <c r="C628" i="6"/>
  <c r="D628" i="6"/>
  <c r="A462" i="6"/>
  <c r="B462" i="6"/>
  <c r="C462" i="6"/>
  <c r="D462" i="6"/>
  <c r="A463" i="6"/>
  <c r="B463" i="6"/>
  <c r="C463" i="6"/>
  <c r="D463" i="6"/>
  <c r="A464" i="6"/>
  <c r="B464" i="6"/>
  <c r="C464" i="6"/>
  <c r="D464" i="6"/>
  <c r="A465" i="6"/>
  <c r="B465" i="6"/>
  <c r="C465" i="6"/>
  <c r="D465" i="6"/>
  <c r="A466" i="6"/>
  <c r="B466" i="6"/>
  <c r="C466" i="6"/>
  <c r="D466" i="6"/>
  <c r="A467" i="6"/>
  <c r="B467" i="6"/>
  <c r="C467" i="6"/>
  <c r="D467" i="6"/>
  <c r="A468" i="6"/>
  <c r="B468" i="6"/>
  <c r="C468" i="6"/>
  <c r="D468" i="6"/>
  <c r="A469" i="6"/>
  <c r="B469" i="6"/>
  <c r="C469" i="6"/>
  <c r="D469" i="6"/>
  <c r="A470" i="6"/>
  <c r="B470" i="6"/>
  <c r="C470" i="6"/>
  <c r="D470" i="6"/>
  <c r="A471" i="6"/>
  <c r="B471" i="6"/>
  <c r="C471" i="6"/>
  <c r="D471" i="6"/>
  <c r="A472" i="6"/>
  <c r="B472" i="6"/>
  <c r="C472" i="6"/>
  <c r="D472" i="6"/>
  <c r="A306" i="6"/>
  <c r="B306" i="6"/>
  <c r="C306" i="6"/>
  <c r="D306" i="6"/>
  <c r="F306" i="6"/>
  <c r="G306" i="6"/>
  <c r="H306" i="6"/>
  <c r="A307" i="6"/>
  <c r="B307" i="6"/>
  <c r="C307" i="6"/>
  <c r="D307" i="6"/>
  <c r="F307" i="6"/>
  <c r="F631" i="6" s="1"/>
  <c r="G307" i="6"/>
  <c r="H307" i="6"/>
  <c r="A308" i="6"/>
  <c r="B308" i="6"/>
  <c r="C308" i="6"/>
  <c r="D308" i="6"/>
  <c r="F308" i="6"/>
  <c r="G308" i="6"/>
  <c r="G632" i="6" s="1"/>
  <c r="H308" i="6"/>
  <c r="H632" i="6" s="1"/>
  <c r="A309" i="6"/>
  <c r="B309" i="6"/>
  <c r="C309" i="6"/>
  <c r="D309" i="6"/>
  <c r="F309" i="6"/>
  <c r="G309" i="6"/>
  <c r="H309" i="6"/>
  <c r="J309" i="6" s="1"/>
  <c r="A310" i="6"/>
  <c r="B310" i="6"/>
  <c r="C310" i="6"/>
  <c r="D310" i="6"/>
  <c r="F310" i="6"/>
  <c r="G310" i="6"/>
  <c r="H310" i="6"/>
  <c r="A311" i="6"/>
  <c r="B311" i="6"/>
  <c r="C311" i="6"/>
  <c r="D311" i="6"/>
  <c r="F311" i="6"/>
  <c r="G311" i="6"/>
  <c r="H311" i="6"/>
  <c r="J311" i="6" s="1"/>
  <c r="A312" i="6"/>
  <c r="B312" i="6"/>
  <c r="C312" i="6"/>
  <c r="D312" i="6"/>
  <c r="F312" i="6"/>
  <c r="G312" i="6"/>
  <c r="H312" i="6"/>
  <c r="J312" i="6" s="1"/>
  <c r="A313" i="6"/>
  <c r="B313" i="6"/>
  <c r="C313" i="6"/>
  <c r="D313" i="6"/>
  <c r="F313" i="6"/>
  <c r="G313" i="6"/>
  <c r="H313" i="6"/>
  <c r="A314" i="6"/>
  <c r="B314" i="6"/>
  <c r="C314" i="6"/>
  <c r="D314" i="6"/>
  <c r="F314" i="6"/>
  <c r="G314" i="6"/>
  <c r="H314" i="6"/>
  <c r="A315" i="6"/>
  <c r="B315" i="6"/>
  <c r="C315" i="6"/>
  <c r="D315" i="6"/>
  <c r="F315" i="6"/>
  <c r="G315" i="6"/>
  <c r="H315" i="6"/>
  <c r="A316" i="6"/>
  <c r="B316" i="6"/>
  <c r="C316" i="6"/>
  <c r="D316" i="6"/>
  <c r="F316" i="6"/>
  <c r="G316" i="6"/>
  <c r="H316" i="6"/>
  <c r="AL134" i="7"/>
  <c r="AM134" i="7"/>
  <c r="AN134" i="7"/>
  <c r="AO134" i="7"/>
  <c r="AP134" i="7"/>
  <c r="AQ134" i="7"/>
  <c r="AR134" i="7"/>
  <c r="AS134" i="7"/>
  <c r="AT134" i="7"/>
  <c r="AU134" i="7"/>
  <c r="AV134" i="7"/>
  <c r="AW134" i="7"/>
  <c r="AX134" i="7"/>
  <c r="AY134" i="7"/>
  <c r="AZ134" i="7"/>
  <c r="BA134" i="7"/>
  <c r="BB134" i="7"/>
  <c r="BC134" i="7"/>
  <c r="BD134" i="7"/>
  <c r="BE134" i="7"/>
  <c r="BF134" i="7"/>
  <c r="BG134" i="7"/>
  <c r="BH134" i="7"/>
  <c r="BI134" i="7"/>
  <c r="BJ134" i="7"/>
  <c r="BK134" i="7"/>
  <c r="BL134" i="7"/>
  <c r="BM134" i="7"/>
  <c r="BN134" i="7"/>
  <c r="BO134" i="7"/>
  <c r="BP134" i="7"/>
  <c r="BQ134" i="7"/>
  <c r="BR134" i="7"/>
  <c r="BS134" i="7"/>
  <c r="BT134" i="7"/>
  <c r="BU134" i="7"/>
  <c r="AJ606" i="7"/>
  <c r="AI606" i="7"/>
  <c r="AI910" i="7" s="1"/>
  <c r="AH606" i="7"/>
  <c r="AH910" i="7" s="1"/>
  <c r="AG606" i="7"/>
  <c r="AG910" i="7" s="1"/>
  <c r="AF606" i="7"/>
  <c r="AE606" i="7"/>
  <c r="AD606" i="7"/>
  <c r="AD910" i="7" s="1"/>
  <c r="AC606" i="7"/>
  <c r="AC910" i="7" s="1"/>
  <c r="AB606" i="7"/>
  <c r="AB910" i="7" s="1"/>
  <c r="AA606" i="7"/>
  <c r="Z606" i="7"/>
  <c r="Z910" i="7" s="1"/>
  <c r="Y606" i="7"/>
  <c r="X606" i="7"/>
  <c r="W606" i="7"/>
  <c r="V606" i="7"/>
  <c r="U606" i="7"/>
  <c r="T606" i="7"/>
  <c r="S606" i="7"/>
  <c r="R606" i="7"/>
  <c r="Q606" i="7"/>
  <c r="Q910" i="7" s="1"/>
  <c r="P606" i="7"/>
  <c r="O606" i="7"/>
  <c r="O910" i="7" s="1"/>
  <c r="N606" i="7"/>
  <c r="M606" i="7"/>
  <c r="L606" i="7"/>
  <c r="L910" i="7" s="1"/>
  <c r="K606" i="7"/>
  <c r="K910" i="7" s="1"/>
  <c r="J606" i="7"/>
  <c r="J910" i="7" s="1"/>
  <c r="I606" i="7"/>
  <c r="I910" i="7" s="1"/>
  <c r="H606" i="7"/>
  <c r="H910" i="7" s="1"/>
  <c r="G606" i="7"/>
  <c r="F606" i="7"/>
  <c r="F910" i="7" s="1"/>
  <c r="E606" i="7"/>
  <c r="D606" i="7"/>
  <c r="D910" i="7" s="1"/>
  <c r="C606" i="7"/>
  <c r="C910" i="7" s="1"/>
  <c r="B606" i="7"/>
  <c r="B910" i="7" s="1"/>
  <c r="A606" i="7"/>
  <c r="AL606" i="7" s="1"/>
  <c r="AJ448" i="7"/>
  <c r="AI448" i="7"/>
  <c r="AH448" i="7"/>
  <c r="AG448" i="7"/>
  <c r="AF448" i="7"/>
  <c r="AE448" i="7"/>
  <c r="AD448" i="7"/>
  <c r="AC448" i="7"/>
  <c r="AB448" i="7"/>
  <c r="AA448" i="7"/>
  <c r="Z448" i="7"/>
  <c r="Y448" i="7"/>
  <c r="X448" i="7"/>
  <c r="W448" i="7"/>
  <c r="V448" i="7"/>
  <c r="U448" i="7"/>
  <c r="T448" i="7"/>
  <c r="S448" i="7"/>
  <c r="R448" i="7"/>
  <c r="Q448" i="7"/>
  <c r="P448" i="7"/>
  <c r="O448" i="7"/>
  <c r="N448" i="7"/>
  <c r="M448" i="7"/>
  <c r="L448" i="7"/>
  <c r="K448" i="7"/>
  <c r="J448" i="7"/>
  <c r="I448" i="7"/>
  <c r="H448" i="7"/>
  <c r="G448" i="7"/>
  <c r="F448" i="7"/>
  <c r="E448" i="7"/>
  <c r="D448" i="7"/>
  <c r="C448" i="7"/>
  <c r="B448" i="7"/>
  <c r="A448" i="7"/>
  <c r="AJ291" i="7"/>
  <c r="AI291" i="7"/>
  <c r="AH291" i="7"/>
  <c r="AG291" i="7"/>
  <c r="AF291" i="7"/>
  <c r="AE291" i="7"/>
  <c r="AD291" i="7"/>
  <c r="AC291" i="7"/>
  <c r="AB291" i="7"/>
  <c r="AA291" i="7"/>
  <c r="Z291" i="7"/>
  <c r="Y291" i="7"/>
  <c r="X291" i="7"/>
  <c r="W291" i="7"/>
  <c r="V291" i="7"/>
  <c r="U291" i="7"/>
  <c r="T291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G291" i="7"/>
  <c r="F291" i="7"/>
  <c r="E291" i="7"/>
  <c r="D291" i="7"/>
  <c r="C291" i="7"/>
  <c r="B291" i="7"/>
  <c r="A291" i="7"/>
  <c r="H939" i="6"/>
  <c r="G939" i="6"/>
  <c r="F939" i="6"/>
  <c r="D939" i="6"/>
  <c r="C939" i="6"/>
  <c r="B939" i="6"/>
  <c r="A939" i="6"/>
  <c r="D617" i="6"/>
  <c r="C617" i="6"/>
  <c r="B617" i="6"/>
  <c r="A617" i="6"/>
  <c r="D461" i="6"/>
  <c r="C461" i="6"/>
  <c r="B461" i="6"/>
  <c r="A461" i="6"/>
  <c r="H305" i="6"/>
  <c r="G305" i="6"/>
  <c r="F305" i="6"/>
  <c r="D305" i="6"/>
  <c r="C305" i="6"/>
  <c r="B305" i="6"/>
  <c r="A305" i="6"/>
  <c r="B304" i="6"/>
  <c r="AL133" i="7"/>
  <c r="AM133" i="7"/>
  <c r="AN133" i="7"/>
  <c r="AO133" i="7"/>
  <c r="AP133" i="7"/>
  <c r="AQ133" i="7"/>
  <c r="AR133" i="7"/>
  <c r="AS133" i="7"/>
  <c r="AT133" i="7"/>
  <c r="AU133" i="7"/>
  <c r="AV133" i="7"/>
  <c r="AW133" i="7"/>
  <c r="AX133" i="7"/>
  <c r="AY133" i="7"/>
  <c r="AZ133" i="7"/>
  <c r="BA133" i="7"/>
  <c r="BB133" i="7"/>
  <c r="BC133" i="7"/>
  <c r="BD133" i="7"/>
  <c r="BE133" i="7"/>
  <c r="BF133" i="7"/>
  <c r="BG133" i="7"/>
  <c r="BH133" i="7"/>
  <c r="BI133" i="7"/>
  <c r="BJ133" i="7"/>
  <c r="BK133" i="7"/>
  <c r="BL133" i="7"/>
  <c r="BM133" i="7"/>
  <c r="BN133" i="7"/>
  <c r="BO133" i="7"/>
  <c r="BP133" i="7"/>
  <c r="BQ133" i="7"/>
  <c r="BR133" i="7"/>
  <c r="BS133" i="7"/>
  <c r="BT133" i="7"/>
  <c r="BU133" i="7"/>
  <c r="AJ605" i="7"/>
  <c r="AJ909" i="7" s="1"/>
  <c r="AI605" i="7"/>
  <c r="AH605" i="7"/>
  <c r="AH909" i="7" s="1"/>
  <c r="AG605" i="7"/>
  <c r="AF605" i="7"/>
  <c r="AF909" i="7" s="1"/>
  <c r="AE605" i="7"/>
  <c r="AD605" i="7"/>
  <c r="AC605" i="7"/>
  <c r="AB605" i="7"/>
  <c r="AB909" i="7" s="1"/>
  <c r="AA605" i="7"/>
  <c r="Z605" i="7"/>
  <c r="Y605" i="7"/>
  <c r="X605" i="7"/>
  <c r="W605" i="7"/>
  <c r="V605" i="7"/>
  <c r="U605" i="7"/>
  <c r="T605" i="7"/>
  <c r="T909" i="7" s="1"/>
  <c r="S605" i="7"/>
  <c r="S909" i="7" s="1"/>
  <c r="R605" i="7"/>
  <c r="R909" i="7" s="1"/>
  <c r="Q605" i="7"/>
  <c r="P605" i="7"/>
  <c r="P909" i="7"/>
  <c r="O605" i="7"/>
  <c r="N605" i="7"/>
  <c r="N909" i="7" s="1"/>
  <c r="M605" i="7"/>
  <c r="L605" i="7"/>
  <c r="K605" i="7"/>
  <c r="J605" i="7"/>
  <c r="I605" i="7"/>
  <c r="H605" i="7"/>
  <c r="G605" i="7"/>
  <c r="F605" i="7"/>
  <c r="E605" i="7"/>
  <c r="D605" i="7"/>
  <c r="C605" i="7"/>
  <c r="B605" i="7"/>
  <c r="A605" i="7"/>
  <c r="A897" i="7" s="1"/>
  <c r="AJ447" i="7"/>
  <c r="AI447" i="7"/>
  <c r="AH447" i="7"/>
  <c r="AG447" i="7"/>
  <c r="AF447" i="7"/>
  <c r="AE447" i="7"/>
  <c r="AD447" i="7"/>
  <c r="AC447" i="7"/>
  <c r="AB447" i="7"/>
  <c r="AA447" i="7"/>
  <c r="Z447" i="7"/>
  <c r="Y447" i="7"/>
  <c r="X447" i="7"/>
  <c r="W447" i="7"/>
  <c r="V447" i="7"/>
  <c r="U447" i="7"/>
  <c r="T447" i="7"/>
  <c r="S447" i="7"/>
  <c r="R447" i="7"/>
  <c r="Q447" i="7"/>
  <c r="P447" i="7"/>
  <c r="O447" i="7"/>
  <c r="N447" i="7"/>
  <c r="M447" i="7"/>
  <c r="L447" i="7"/>
  <c r="K447" i="7"/>
  <c r="J447" i="7"/>
  <c r="I447" i="7"/>
  <c r="H447" i="7"/>
  <c r="G447" i="7"/>
  <c r="F447" i="7"/>
  <c r="E447" i="7"/>
  <c r="D447" i="7"/>
  <c r="C447" i="7"/>
  <c r="B447" i="7"/>
  <c r="A447" i="7"/>
  <c r="AJ290" i="7"/>
  <c r="AI290" i="7"/>
  <c r="AH290" i="7"/>
  <c r="AG290" i="7"/>
  <c r="AF290" i="7"/>
  <c r="AE290" i="7"/>
  <c r="AD290" i="7"/>
  <c r="AC290" i="7"/>
  <c r="AB290" i="7"/>
  <c r="AA290" i="7"/>
  <c r="Z290" i="7"/>
  <c r="Y290" i="7"/>
  <c r="X290" i="7"/>
  <c r="W290" i="7"/>
  <c r="V290" i="7"/>
  <c r="U290" i="7"/>
  <c r="T290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G290" i="7"/>
  <c r="F290" i="7"/>
  <c r="E290" i="7"/>
  <c r="D290" i="7"/>
  <c r="C290" i="7"/>
  <c r="B290" i="7"/>
  <c r="A290" i="7"/>
  <c r="H938" i="6"/>
  <c r="G938" i="6"/>
  <c r="F938" i="6"/>
  <c r="D938" i="6"/>
  <c r="C938" i="6"/>
  <c r="B938" i="6"/>
  <c r="A938" i="6"/>
  <c r="A1083" i="6" s="1"/>
  <c r="A699" i="6"/>
  <c r="B699" i="6"/>
  <c r="C699" i="6"/>
  <c r="D699" i="6"/>
  <c r="F699" i="6"/>
  <c r="G699" i="6"/>
  <c r="H699" i="6"/>
  <c r="D616" i="6"/>
  <c r="C616" i="6"/>
  <c r="B616" i="6"/>
  <c r="A616" i="6"/>
  <c r="D460" i="6"/>
  <c r="C460" i="6"/>
  <c r="B460" i="6"/>
  <c r="A460" i="6"/>
  <c r="H304" i="6"/>
  <c r="G304" i="6"/>
  <c r="F304" i="6"/>
  <c r="D304" i="6"/>
  <c r="C304" i="6"/>
  <c r="A304" i="6"/>
  <c r="AL132" i="7"/>
  <c r="AM132" i="7"/>
  <c r="AN132" i="7"/>
  <c r="AO132" i="7"/>
  <c r="AP132" i="7"/>
  <c r="AQ132" i="7"/>
  <c r="AR132" i="7"/>
  <c r="AS132" i="7"/>
  <c r="AT132" i="7"/>
  <c r="AU132" i="7"/>
  <c r="AV132" i="7"/>
  <c r="AW132" i="7"/>
  <c r="AX132" i="7"/>
  <c r="AY132" i="7"/>
  <c r="AZ132" i="7"/>
  <c r="BA132" i="7"/>
  <c r="BB132" i="7"/>
  <c r="BC132" i="7"/>
  <c r="BD132" i="7"/>
  <c r="BE132" i="7"/>
  <c r="BF132" i="7"/>
  <c r="BG132" i="7"/>
  <c r="BH132" i="7"/>
  <c r="BI132" i="7"/>
  <c r="BJ132" i="7"/>
  <c r="BK132" i="7"/>
  <c r="BL132" i="7"/>
  <c r="BM132" i="7"/>
  <c r="BN132" i="7"/>
  <c r="BO132" i="7"/>
  <c r="BP132" i="7"/>
  <c r="BQ132" i="7"/>
  <c r="BR132" i="7"/>
  <c r="BS132" i="7"/>
  <c r="BT132" i="7"/>
  <c r="BU132" i="7"/>
  <c r="AJ604" i="7"/>
  <c r="BU604" i="7" s="1"/>
  <c r="AI604" i="7"/>
  <c r="AH604" i="7"/>
  <c r="AG604" i="7"/>
  <c r="AF604" i="7"/>
  <c r="AE604" i="7"/>
  <c r="AD604" i="7"/>
  <c r="AC604" i="7"/>
  <c r="AB604" i="7"/>
  <c r="AA604" i="7"/>
  <c r="Z604" i="7"/>
  <c r="Y604" i="7"/>
  <c r="X604" i="7"/>
  <c r="W604" i="7"/>
  <c r="V604" i="7"/>
  <c r="U604" i="7"/>
  <c r="T604" i="7"/>
  <c r="S604" i="7"/>
  <c r="R604" i="7"/>
  <c r="Q604" i="7"/>
  <c r="P604" i="7"/>
  <c r="O604" i="7"/>
  <c r="N604" i="7"/>
  <c r="M604" i="7"/>
  <c r="L604" i="7"/>
  <c r="K604" i="7"/>
  <c r="J604" i="7"/>
  <c r="I604" i="7"/>
  <c r="H604" i="7"/>
  <c r="G604" i="7"/>
  <c r="F604" i="7"/>
  <c r="E604" i="7"/>
  <c r="D604" i="7"/>
  <c r="C604" i="7"/>
  <c r="B604" i="7"/>
  <c r="A604" i="7"/>
  <c r="AL604" i="7" s="1"/>
  <c r="AJ446" i="7"/>
  <c r="AI446" i="7"/>
  <c r="AH446" i="7"/>
  <c r="AG446" i="7"/>
  <c r="AF446" i="7"/>
  <c r="AE446" i="7"/>
  <c r="AD446" i="7"/>
  <c r="AC446" i="7"/>
  <c r="AB446" i="7"/>
  <c r="AA446" i="7"/>
  <c r="Z446" i="7"/>
  <c r="Y446" i="7"/>
  <c r="X446" i="7"/>
  <c r="W446" i="7"/>
  <c r="V446" i="7"/>
  <c r="U446" i="7"/>
  <c r="T446" i="7"/>
  <c r="S446" i="7"/>
  <c r="R446" i="7"/>
  <c r="Q446" i="7"/>
  <c r="P446" i="7"/>
  <c r="O446" i="7"/>
  <c r="N446" i="7"/>
  <c r="M446" i="7"/>
  <c r="L446" i="7"/>
  <c r="K446" i="7"/>
  <c r="J446" i="7"/>
  <c r="I446" i="7"/>
  <c r="H446" i="7"/>
  <c r="G446" i="7"/>
  <c r="F446" i="7"/>
  <c r="E446" i="7"/>
  <c r="D446" i="7"/>
  <c r="C446" i="7"/>
  <c r="B446" i="7"/>
  <c r="A446" i="7"/>
  <c r="AJ289" i="7"/>
  <c r="AI289" i="7"/>
  <c r="AH289" i="7"/>
  <c r="AG289" i="7"/>
  <c r="AF289" i="7"/>
  <c r="AE289" i="7"/>
  <c r="AD289" i="7"/>
  <c r="AC289" i="7"/>
  <c r="AB289" i="7"/>
  <c r="AA289" i="7"/>
  <c r="Z289" i="7"/>
  <c r="Y289" i="7"/>
  <c r="X289" i="7"/>
  <c r="W289" i="7"/>
  <c r="V289" i="7"/>
  <c r="U289" i="7"/>
  <c r="T289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G289" i="7"/>
  <c r="F289" i="7"/>
  <c r="E289" i="7"/>
  <c r="D289" i="7"/>
  <c r="C289" i="7"/>
  <c r="B289" i="7"/>
  <c r="A289" i="7"/>
  <c r="H937" i="6"/>
  <c r="G937" i="6"/>
  <c r="F937" i="6"/>
  <c r="D937" i="6"/>
  <c r="C937" i="6"/>
  <c r="B937" i="6"/>
  <c r="A937" i="6"/>
  <c r="D615" i="6"/>
  <c r="C615" i="6"/>
  <c r="B615" i="6"/>
  <c r="A615" i="6"/>
  <c r="D459" i="6"/>
  <c r="C459" i="6"/>
  <c r="B459" i="6"/>
  <c r="A459" i="6"/>
  <c r="H303" i="6"/>
  <c r="G303" i="6"/>
  <c r="F303" i="6"/>
  <c r="D303" i="6"/>
  <c r="C303" i="6"/>
  <c r="B303" i="6"/>
  <c r="A303" i="6"/>
  <c r="AL131" i="7"/>
  <c r="AM131" i="7"/>
  <c r="AN131" i="7"/>
  <c r="AO131" i="7"/>
  <c r="AP131" i="7"/>
  <c r="AQ131" i="7"/>
  <c r="AR131" i="7"/>
  <c r="AS131" i="7"/>
  <c r="AT131" i="7"/>
  <c r="AU131" i="7"/>
  <c r="AV131" i="7"/>
  <c r="AW131" i="7"/>
  <c r="AX131" i="7"/>
  <c r="AY131" i="7"/>
  <c r="AZ131" i="7"/>
  <c r="BA131" i="7"/>
  <c r="BB131" i="7"/>
  <c r="BC131" i="7"/>
  <c r="BD131" i="7"/>
  <c r="BE131" i="7"/>
  <c r="BF131" i="7"/>
  <c r="BG131" i="7"/>
  <c r="BH131" i="7"/>
  <c r="BI131" i="7"/>
  <c r="BJ131" i="7"/>
  <c r="BK131" i="7"/>
  <c r="BL131" i="7"/>
  <c r="BM131" i="7"/>
  <c r="BN131" i="7"/>
  <c r="BO131" i="7"/>
  <c r="BP131" i="7"/>
  <c r="BQ131" i="7"/>
  <c r="BR131" i="7"/>
  <c r="BS131" i="7"/>
  <c r="BT131" i="7"/>
  <c r="BU131" i="7"/>
  <c r="AJ603" i="7"/>
  <c r="BU603" i="7" s="1"/>
  <c r="AI603" i="7"/>
  <c r="AH603" i="7"/>
  <c r="AG603" i="7"/>
  <c r="AF603" i="7"/>
  <c r="AE603" i="7"/>
  <c r="AD603" i="7"/>
  <c r="AC603" i="7"/>
  <c r="AB603" i="7"/>
  <c r="AA603" i="7"/>
  <c r="Z603" i="7"/>
  <c r="Y603" i="7"/>
  <c r="X603" i="7"/>
  <c r="W603" i="7"/>
  <c r="V603" i="7"/>
  <c r="U603" i="7"/>
  <c r="T603" i="7"/>
  <c r="S603" i="7"/>
  <c r="R603" i="7"/>
  <c r="Q603" i="7"/>
  <c r="P603" i="7"/>
  <c r="O603" i="7"/>
  <c r="N603" i="7"/>
  <c r="M603" i="7"/>
  <c r="L603" i="7"/>
  <c r="K603" i="7"/>
  <c r="J603" i="7"/>
  <c r="I603" i="7"/>
  <c r="H603" i="7"/>
  <c r="G603" i="7"/>
  <c r="F603" i="7"/>
  <c r="E603" i="7"/>
  <c r="D603" i="7"/>
  <c r="C603" i="7"/>
  <c r="B603" i="7"/>
  <c r="A603" i="7"/>
  <c r="AL603" i="7" s="1"/>
  <c r="AJ445" i="7"/>
  <c r="AI445" i="7"/>
  <c r="AH445" i="7"/>
  <c r="AG445" i="7"/>
  <c r="AF445" i="7"/>
  <c r="AE445" i="7"/>
  <c r="AD445" i="7"/>
  <c r="AC445" i="7"/>
  <c r="AB445" i="7"/>
  <c r="AA445" i="7"/>
  <c r="Z445" i="7"/>
  <c r="Y445" i="7"/>
  <c r="X445" i="7"/>
  <c r="W445" i="7"/>
  <c r="V445" i="7"/>
  <c r="U445" i="7"/>
  <c r="T445" i="7"/>
  <c r="S445" i="7"/>
  <c r="R445" i="7"/>
  <c r="Q445" i="7"/>
  <c r="P445" i="7"/>
  <c r="O445" i="7"/>
  <c r="N445" i="7"/>
  <c r="M445" i="7"/>
  <c r="L445" i="7"/>
  <c r="K445" i="7"/>
  <c r="J445" i="7"/>
  <c r="I445" i="7"/>
  <c r="H445" i="7"/>
  <c r="G445" i="7"/>
  <c r="F445" i="7"/>
  <c r="E445" i="7"/>
  <c r="D445" i="7"/>
  <c r="C445" i="7"/>
  <c r="B445" i="7"/>
  <c r="A445" i="7"/>
  <c r="AJ288" i="7"/>
  <c r="AI288" i="7"/>
  <c r="AH288" i="7"/>
  <c r="AG288" i="7"/>
  <c r="AF288" i="7"/>
  <c r="AE288" i="7"/>
  <c r="AD288" i="7"/>
  <c r="AC288" i="7"/>
  <c r="AB288" i="7"/>
  <c r="AA288" i="7"/>
  <c r="Z288" i="7"/>
  <c r="Y288" i="7"/>
  <c r="X288" i="7"/>
  <c r="W288" i="7"/>
  <c r="V288" i="7"/>
  <c r="U288" i="7"/>
  <c r="T288" i="7"/>
  <c r="S288" i="7"/>
  <c r="R288" i="7"/>
  <c r="Q288" i="7"/>
  <c r="P288" i="7"/>
  <c r="O288" i="7"/>
  <c r="N288" i="7"/>
  <c r="M288" i="7"/>
  <c r="L288" i="7"/>
  <c r="K288" i="7"/>
  <c r="J288" i="7"/>
  <c r="I288" i="7"/>
  <c r="H288" i="7"/>
  <c r="G288" i="7"/>
  <c r="F288" i="7"/>
  <c r="E288" i="7"/>
  <c r="D288" i="7"/>
  <c r="C288" i="7"/>
  <c r="B288" i="7"/>
  <c r="A288" i="7"/>
  <c r="H936" i="6"/>
  <c r="G936" i="6"/>
  <c r="F936" i="6"/>
  <c r="D936" i="6"/>
  <c r="C936" i="6"/>
  <c r="B936" i="6"/>
  <c r="B1238" i="6" s="1"/>
  <c r="A936" i="6"/>
  <c r="A1226" i="6" s="1"/>
  <c r="D614" i="6"/>
  <c r="C614" i="6"/>
  <c r="B614" i="6"/>
  <c r="A614" i="6"/>
  <c r="D458" i="6"/>
  <c r="C458" i="6"/>
  <c r="B458" i="6"/>
  <c r="A458" i="6"/>
  <c r="H302" i="6"/>
  <c r="G302" i="6"/>
  <c r="F302" i="6"/>
  <c r="D302" i="6"/>
  <c r="C302" i="6"/>
  <c r="B302" i="6"/>
  <c r="A302" i="6"/>
  <c r="AL130" i="7"/>
  <c r="AM130" i="7"/>
  <c r="AN130" i="7"/>
  <c r="AO130" i="7"/>
  <c r="AP130" i="7"/>
  <c r="AQ130" i="7"/>
  <c r="AR130" i="7"/>
  <c r="AS130" i="7"/>
  <c r="AT130" i="7"/>
  <c r="AU130" i="7"/>
  <c r="AV130" i="7"/>
  <c r="AW130" i="7"/>
  <c r="AX130" i="7"/>
  <c r="AY130" i="7"/>
  <c r="AZ130" i="7"/>
  <c r="BA130" i="7"/>
  <c r="BB130" i="7"/>
  <c r="BC130" i="7"/>
  <c r="BD130" i="7"/>
  <c r="BE130" i="7"/>
  <c r="BF130" i="7"/>
  <c r="BG130" i="7"/>
  <c r="BH130" i="7"/>
  <c r="BI130" i="7"/>
  <c r="BJ130" i="7"/>
  <c r="BK130" i="7"/>
  <c r="BL130" i="7"/>
  <c r="BM130" i="7"/>
  <c r="BN130" i="7"/>
  <c r="BO130" i="7"/>
  <c r="BP130" i="7"/>
  <c r="BQ130" i="7"/>
  <c r="BR130" i="7"/>
  <c r="BS130" i="7"/>
  <c r="BT130" i="7"/>
  <c r="BU130" i="7"/>
  <c r="AJ602" i="7"/>
  <c r="BU602" i="7" s="1"/>
  <c r="AI602" i="7"/>
  <c r="AH602" i="7"/>
  <c r="AG602" i="7"/>
  <c r="AF602" i="7"/>
  <c r="AE602" i="7"/>
  <c r="AD602" i="7"/>
  <c r="AC602" i="7"/>
  <c r="AB602" i="7"/>
  <c r="AA602" i="7"/>
  <c r="Z602" i="7"/>
  <c r="Y602" i="7"/>
  <c r="X602" i="7"/>
  <c r="W602" i="7"/>
  <c r="V602" i="7"/>
  <c r="U602" i="7"/>
  <c r="T602" i="7"/>
  <c r="S602" i="7"/>
  <c r="R602" i="7"/>
  <c r="Q602" i="7"/>
  <c r="P602" i="7"/>
  <c r="O602" i="7"/>
  <c r="N602" i="7"/>
  <c r="M602" i="7"/>
  <c r="L602" i="7"/>
  <c r="K602" i="7"/>
  <c r="J602" i="7"/>
  <c r="I602" i="7"/>
  <c r="H602" i="7"/>
  <c r="G602" i="7"/>
  <c r="F602" i="7"/>
  <c r="E602" i="7"/>
  <c r="D602" i="7"/>
  <c r="C602" i="7"/>
  <c r="B602" i="7"/>
  <c r="A602" i="7"/>
  <c r="AL602" i="7" s="1"/>
  <c r="AJ444" i="7"/>
  <c r="AI444" i="7"/>
  <c r="AH444" i="7"/>
  <c r="AG444" i="7"/>
  <c r="AF444" i="7"/>
  <c r="AE444" i="7"/>
  <c r="AD444" i="7"/>
  <c r="AC444" i="7"/>
  <c r="AB444" i="7"/>
  <c r="AA444" i="7"/>
  <c r="Z444" i="7"/>
  <c r="Y444" i="7"/>
  <c r="X444" i="7"/>
  <c r="W444" i="7"/>
  <c r="V444" i="7"/>
  <c r="U444" i="7"/>
  <c r="T444" i="7"/>
  <c r="S444" i="7"/>
  <c r="R444" i="7"/>
  <c r="Q444" i="7"/>
  <c r="P444" i="7"/>
  <c r="O444" i="7"/>
  <c r="N444" i="7"/>
  <c r="M444" i="7"/>
  <c r="L444" i="7"/>
  <c r="K444" i="7"/>
  <c r="J444" i="7"/>
  <c r="I444" i="7"/>
  <c r="H444" i="7"/>
  <c r="G444" i="7"/>
  <c r="F444" i="7"/>
  <c r="E444" i="7"/>
  <c r="D444" i="7"/>
  <c r="C444" i="7"/>
  <c r="B444" i="7"/>
  <c r="A444" i="7"/>
  <c r="AJ287" i="7"/>
  <c r="AI287" i="7"/>
  <c r="AH287" i="7"/>
  <c r="AG287" i="7"/>
  <c r="AF287" i="7"/>
  <c r="AE287" i="7"/>
  <c r="AD287" i="7"/>
  <c r="AC287" i="7"/>
  <c r="AB287" i="7"/>
  <c r="AA287" i="7"/>
  <c r="Z287" i="7"/>
  <c r="Y287" i="7"/>
  <c r="X287" i="7"/>
  <c r="W287" i="7"/>
  <c r="V287" i="7"/>
  <c r="U287" i="7"/>
  <c r="T287" i="7"/>
  <c r="S287" i="7"/>
  <c r="R287" i="7"/>
  <c r="Q287" i="7"/>
  <c r="P287" i="7"/>
  <c r="O287" i="7"/>
  <c r="N287" i="7"/>
  <c r="M287" i="7"/>
  <c r="L287" i="7"/>
  <c r="K287" i="7"/>
  <c r="J287" i="7"/>
  <c r="I287" i="7"/>
  <c r="H287" i="7"/>
  <c r="G287" i="7"/>
  <c r="F287" i="7"/>
  <c r="E287" i="7"/>
  <c r="D287" i="7"/>
  <c r="C287" i="7"/>
  <c r="B287" i="7"/>
  <c r="A287" i="7"/>
  <c r="H935" i="6"/>
  <c r="G935" i="6"/>
  <c r="F935" i="6"/>
  <c r="D935" i="6"/>
  <c r="C935" i="6"/>
  <c r="B935" i="6"/>
  <c r="A935" i="6"/>
  <c r="A1225" i="6" s="1"/>
  <c r="A698" i="6"/>
  <c r="B698" i="6"/>
  <c r="B808" i="6" s="1"/>
  <c r="C698" i="6"/>
  <c r="D698" i="6"/>
  <c r="D808" i="6" s="1"/>
  <c r="F698" i="6"/>
  <c r="G698" i="6"/>
  <c r="H698" i="6"/>
  <c r="J698" i="6" s="1"/>
  <c r="D613" i="6"/>
  <c r="C613" i="6"/>
  <c r="B613" i="6"/>
  <c r="A613" i="6"/>
  <c r="D457" i="6"/>
  <c r="C457" i="6"/>
  <c r="B457" i="6"/>
  <c r="A457" i="6"/>
  <c r="H301" i="6"/>
  <c r="G301" i="6"/>
  <c r="F301" i="6"/>
  <c r="D301" i="6"/>
  <c r="C301" i="6"/>
  <c r="B301" i="6"/>
  <c r="A301" i="6"/>
  <c r="AL129" i="7"/>
  <c r="AM129" i="7"/>
  <c r="AN129" i="7"/>
  <c r="AO129" i="7"/>
  <c r="AP129" i="7"/>
  <c r="AQ129" i="7"/>
  <c r="AR129" i="7"/>
  <c r="AS129" i="7"/>
  <c r="AT129" i="7"/>
  <c r="AU129" i="7"/>
  <c r="AV129" i="7"/>
  <c r="AW129" i="7"/>
  <c r="AX129" i="7"/>
  <c r="AY129" i="7"/>
  <c r="AZ129" i="7"/>
  <c r="BA129" i="7"/>
  <c r="BB129" i="7"/>
  <c r="BC129" i="7"/>
  <c r="BD129" i="7"/>
  <c r="BE129" i="7"/>
  <c r="BF129" i="7"/>
  <c r="BG129" i="7"/>
  <c r="BH129" i="7"/>
  <c r="BI129" i="7"/>
  <c r="BJ129" i="7"/>
  <c r="BK129" i="7"/>
  <c r="BL129" i="7"/>
  <c r="BM129" i="7"/>
  <c r="BN129" i="7"/>
  <c r="BO129" i="7"/>
  <c r="BP129" i="7"/>
  <c r="BQ129" i="7"/>
  <c r="BR129" i="7"/>
  <c r="BS129" i="7"/>
  <c r="BT129" i="7"/>
  <c r="BU129" i="7"/>
  <c r="AJ601" i="7"/>
  <c r="BU601" i="7" s="1"/>
  <c r="AI601" i="7"/>
  <c r="AH601" i="7"/>
  <c r="AG601" i="7"/>
  <c r="AF601" i="7"/>
  <c r="AE601" i="7"/>
  <c r="AD601" i="7"/>
  <c r="AC601" i="7"/>
  <c r="AB601" i="7"/>
  <c r="AA601" i="7"/>
  <c r="Z601" i="7"/>
  <c r="Y601" i="7"/>
  <c r="X601" i="7"/>
  <c r="W601" i="7"/>
  <c r="V601" i="7"/>
  <c r="U601" i="7"/>
  <c r="T601" i="7"/>
  <c r="S601" i="7"/>
  <c r="R601" i="7"/>
  <c r="Q601" i="7"/>
  <c r="P601" i="7"/>
  <c r="O601" i="7"/>
  <c r="N601" i="7"/>
  <c r="M601" i="7"/>
  <c r="L601" i="7"/>
  <c r="K601" i="7"/>
  <c r="J601" i="7"/>
  <c r="I601" i="7"/>
  <c r="H601" i="7"/>
  <c r="G601" i="7"/>
  <c r="F601" i="7"/>
  <c r="E601" i="7"/>
  <c r="D601" i="7"/>
  <c r="C601" i="7"/>
  <c r="B601" i="7"/>
  <c r="A601" i="7"/>
  <c r="A893" i="7" s="1"/>
  <c r="AJ443" i="7"/>
  <c r="AI443" i="7"/>
  <c r="AH443" i="7"/>
  <c r="AG443" i="7"/>
  <c r="AF443" i="7"/>
  <c r="AE443" i="7"/>
  <c r="AD443" i="7"/>
  <c r="AC443" i="7"/>
  <c r="AB443" i="7"/>
  <c r="AA443" i="7"/>
  <c r="Z443" i="7"/>
  <c r="Y443" i="7"/>
  <c r="X443" i="7"/>
  <c r="W443" i="7"/>
  <c r="V443" i="7"/>
  <c r="U443" i="7"/>
  <c r="T443" i="7"/>
  <c r="S443" i="7"/>
  <c r="R443" i="7"/>
  <c r="Q443" i="7"/>
  <c r="P443" i="7"/>
  <c r="O443" i="7"/>
  <c r="N443" i="7"/>
  <c r="M443" i="7"/>
  <c r="L443" i="7"/>
  <c r="K443" i="7"/>
  <c r="J443" i="7"/>
  <c r="I443" i="7"/>
  <c r="H443" i="7"/>
  <c r="G443" i="7"/>
  <c r="F443" i="7"/>
  <c r="E443" i="7"/>
  <c r="D443" i="7"/>
  <c r="C443" i="7"/>
  <c r="B443" i="7"/>
  <c r="A443" i="7"/>
  <c r="AJ286" i="7"/>
  <c r="AI286" i="7"/>
  <c r="AH286" i="7"/>
  <c r="AG286" i="7"/>
  <c r="AF286" i="7"/>
  <c r="AE286" i="7"/>
  <c r="AD286" i="7"/>
  <c r="AC286" i="7"/>
  <c r="AB286" i="7"/>
  <c r="AA286" i="7"/>
  <c r="Z286" i="7"/>
  <c r="Y286" i="7"/>
  <c r="X286" i="7"/>
  <c r="W286" i="7"/>
  <c r="V286" i="7"/>
  <c r="U286" i="7"/>
  <c r="T286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G286" i="7"/>
  <c r="F286" i="7"/>
  <c r="E286" i="7"/>
  <c r="D286" i="7"/>
  <c r="C286" i="7"/>
  <c r="B286" i="7"/>
  <c r="A286" i="7"/>
  <c r="H934" i="6"/>
  <c r="G934" i="6"/>
  <c r="F934" i="6"/>
  <c r="D934" i="6"/>
  <c r="C934" i="6"/>
  <c r="B934" i="6"/>
  <c r="A934" i="6"/>
  <c r="D612" i="6"/>
  <c r="C612" i="6"/>
  <c r="B612" i="6"/>
  <c r="A612" i="6"/>
  <c r="D456" i="6"/>
  <c r="C456" i="6"/>
  <c r="B456" i="6"/>
  <c r="A456" i="6"/>
  <c r="H300" i="6"/>
  <c r="G300" i="6"/>
  <c r="F300" i="6"/>
  <c r="D300" i="6"/>
  <c r="C300" i="6"/>
  <c r="B300" i="6"/>
  <c r="A300" i="6"/>
  <c r="AL128" i="7"/>
  <c r="AM128" i="7"/>
  <c r="AN128" i="7"/>
  <c r="AO128" i="7"/>
  <c r="AP128" i="7"/>
  <c r="AQ128" i="7"/>
  <c r="AR128" i="7"/>
  <c r="AS128" i="7"/>
  <c r="AT128" i="7"/>
  <c r="AU128" i="7"/>
  <c r="AV128" i="7"/>
  <c r="AW128" i="7"/>
  <c r="AX128" i="7"/>
  <c r="AY128" i="7"/>
  <c r="AZ128" i="7"/>
  <c r="BA128" i="7"/>
  <c r="BB128" i="7"/>
  <c r="BC128" i="7"/>
  <c r="BD128" i="7"/>
  <c r="BE128" i="7"/>
  <c r="BF128" i="7"/>
  <c r="BG128" i="7"/>
  <c r="BH128" i="7"/>
  <c r="BI128" i="7"/>
  <c r="BJ128" i="7"/>
  <c r="BK128" i="7"/>
  <c r="BL128" i="7"/>
  <c r="BM128" i="7"/>
  <c r="BN128" i="7"/>
  <c r="BO128" i="7"/>
  <c r="BP128" i="7"/>
  <c r="BQ128" i="7"/>
  <c r="BR128" i="7"/>
  <c r="BS128" i="7"/>
  <c r="BT128" i="7"/>
  <c r="BU128" i="7"/>
  <c r="AJ600" i="7"/>
  <c r="BU600" i="7" s="1"/>
  <c r="AI600" i="7"/>
  <c r="AH600" i="7"/>
  <c r="AG600" i="7"/>
  <c r="AF600" i="7"/>
  <c r="AE600" i="7"/>
  <c r="AD600" i="7"/>
  <c r="AC600" i="7"/>
  <c r="AB600" i="7"/>
  <c r="AA600" i="7"/>
  <c r="Z600" i="7"/>
  <c r="Y600" i="7"/>
  <c r="X600" i="7"/>
  <c r="W600" i="7"/>
  <c r="V600" i="7"/>
  <c r="U600" i="7"/>
  <c r="T600" i="7"/>
  <c r="S600" i="7"/>
  <c r="R600" i="7"/>
  <c r="Q600" i="7"/>
  <c r="P600" i="7"/>
  <c r="O600" i="7"/>
  <c r="N600" i="7"/>
  <c r="M600" i="7"/>
  <c r="L600" i="7"/>
  <c r="K600" i="7"/>
  <c r="J600" i="7"/>
  <c r="I600" i="7"/>
  <c r="H600" i="7"/>
  <c r="G600" i="7"/>
  <c r="F600" i="7"/>
  <c r="E600" i="7"/>
  <c r="D600" i="7"/>
  <c r="C600" i="7"/>
  <c r="B600" i="7"/>
  <c r="A600" i="7"/>
  <c r="A892" i="7" s="1"/>
  <c r="AJ442" i="7"/>
  <c r="AI442" i="7"/>
  <c r="AH442" i="7"/>
  <c r="AG442" i="7"/>
  <c r="AF442" i="7"/>
  <c r="AE442" i="7"/>
  <c r="AD442" i="7"/>
  <c r="AC442" i="7"/>
  <c r="AB442" i="7"/>
  <c r="AA442" i="7"/>
  <c r="Z442" i="7"/>
  <c r="Y442" i="7"/>
  <c r="X442" i="7"/>
  <c r="W442" i="7"/>
  <c r="V442" i="7"/>
  <c r="U442" i="7"/>
  <c r="T442" i="7"/>
  <c r="S442" i="7"/>
  <c r="R442" i="7"/>
  <c r="Q442" i="7"/>
  <c r="P442" i="7"/>
  <c r="O442" i="7"/>
  <c r="N442" i="7"/>
  <c r="M442" i="7"/>
  <c r="L442" i="7"/>
  <c r="K442" i="7"/>
  <c r="J442" i="7"/>
  <c r="I442" i="7"/>
  <c r="H442" i="7"/>
  <c r="G442" i="7"/>
  <c r="F442" i="7"/>
  <c r="E442" i="7"/>
  <c r="D442" i="7"/>
  <c r="C442" i="7"/>
  <c r="B442" i="7"/>
  <c r="A442" i="7"/>
  <c r="AJ285" i="7"/>
  <c r="AI285" i="7"/>
  <c r="AH285" i="7"/>
  <c r="AG285" i="7"/>
  <c r="AF285" i="7"/>
  <c r="AE285" i="7"/>
  <c r="AD285" i="7"/>
  <c r="AC285" i="7"/>
  <c r="AB285" i="7"/>
  <c r="AA285" i="7"/>
  <c r="Z285" i="7"/>
  <c r="Y285" i="7"/>
  <c r="X285" i="7"/>
  <c r="W285" i="7"/>
  <c r="V285" i="7"/>
  <c r="U285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B285" i="7"/>
  <c r="A285" i="7"/>
  <c r="H933" i="6"/>
  <c r="G933" i="6"/>
  <c r="F933" i="6"/>
  <c r="D933" i="6"/>
  <c r="C933" i="6"/>
  <c r="B933" i="6"/>
  <c r="A933" i="6"/>
  <c r="D611" i="6"/>
  <c r="C611" i="6"/>
  <c r="B611" i="6"/>
  <c r="A611" i="6"/>
  <c r="D455" i="6"/>
  <c r="C455" i="6"/>
  <c r="B455" i="6"/>
  <c r="A455" i="6"/>
  <c r="H299" i="6"/>
  <c r="G299" i="6"/>
  <c r="F299" i="6"/>
  <c r="D299" i="6"/>
  <c r="C299" i="6"/>
  <c r="B299" i="6"/>
  <c r="A299" i="6"/>
  <c r="AJ599" i="7"/>
  <c r="BU599" i="7" s="1"/>
  <c r="AI599" i="7"/>
  <c r="AH599" i="7"/>
  <c r="AG599" i="7"/>
  <c r="AF599" i="7"/>
  <c r="AE599" i="7"/>
  <c r="AD599" i="7"/>
  <c r="AC599" i="7"/>
  <c r="AB599" i="7"/>
  <c r="AA599" i="7"/>
  <c r="Z599" i="7"/>
  <c r="Y599" i="7"/>
  <c r="X599" i="7"/>
  <c r="W599" i="7"/>
  <c r="V599" i="7"/>
  <c r="U599" i="7"/>
  <c r="T599" i="7"/>
  <c r="S599" i="7"/>
  <c r="R599" i="7"/>
  <c r="Q599" i="7"/>
  <c r="P599" i="7"/>
  <c r="O599" i="7"/>
  <c r="N599" i="7"/>
  <c r="M599" i="7"/>
  <c r="L599" i="7"/>
  <c r="K599" i="7"/>
  <c r="J599" i="7"/>
  <c r="I599" i="7"/>
  <c r="H599" i="7"/>
  <c r="G599" i="7"/>
  <c r="F599" i="7"/>
  <c r="E599" i="7"/>
  <c r="D599" i="7"/>
  <c r="C599" i="7"/>
  <c r="B599" i="7"/>
  <c r="A599" i="7"/>
  <c r="A891" i="7" s="1"/>
  <c r="AJ441" i="7"/>
  <c r="AI441" i="7"/>
  <c r="AH441" i="7"/>
  <c r="AG441" i="7"/>
  <c r="AF441" i="7"/>
  <c r="AE441" i="7"/>
  <c r="AD441" i="7"/>
  <c r="AC441" i="7"/>
  <c r="AB441" i="7"/>
  <c r="AA441" i="7"/>
  <c r="Z441" i="7"/>
  <c r="Y441" i="7"/>
  <c r="X441" i="7"/>
  <c r="W441" i="7"/>
  <c r="V441" i="7"/>
  <c r="U441" i="7"/>
  <c r="T441" i="7"/>
  <c r="S441" i="7"/>
  <c r="R441" i="7"/>
  <c r="Q441" i="7"/>
  <c r="P441" i="7"/>
  <c r="O441" i="7"/>
  <c r="N441" i="7"/>
  <c r="M441" i="7"/>
  <c r="L441" i="7"/>
  <c r="K441" i="7"/>
  <c r="J441" i="7"/>
  <c r="I441" i="7"/>
  <c r="H441" i="7"/>
  <c r="G441" i="7"/>
  <c r="F441" i="7"/>
  <c r="E441" i="7"/>
  <c r="D441" i="7"/>
  <c r="C441" i="7"/>
  <c r="B441" i="7"/>
  <c r="A441" i="7"/>
  <c r="AJ284" i="7"/>
  <c r="AI284" i="7"/>
  <c r="AH284" i="7"/>
  <c r="AG284" i="7"/>
  <c r="AF284" i="7"/>
  <c r="AE284" i="7"/>
  <c r="AD284" i="7"/>
  <c r="AC284" i="7"/>
  <c r="AB284" i="7"/>
  <c r="AA284" i="7"/>
  <c r="Z284" i="7"/>
  <c r="Y284" i="7"/>
  <c r="X284" i="7"/>
  <c r="W284" i="7"/>
  <c r="V284" i="7"/>
  <c r="U284" i="7"/>
  <c r="T284" i="7"/>
  <c r="S284" i="7"/>
  <c r="R284" i="7"/>
  <c r="Q284" i="7"/>
  <c r="P284" i="7"/>
  <c r="O284" i="7"/>
  <c r="N284" i="7"/>
  <c r="M284" i="7"/>
  <c r="L284" i="7"/>
  <c r="K284" i="7"/>
  <c r="J284" i="7"/>
  <c r="I284" i="7"/>
  <c r="H284" i="7"/>
  <c r="G284" i="7"/>
  <c r="F284" i="7"/>
  <c r="E284" i="7"/>
  <c r="D284" i="7"/>
  <c r="C284" i="7"/>
  <c r="B284" i="7"/>
  <c r="A284" i="7"/>
  <c r="AL127" i="7"/>
  <c r="AM127" i="7"/>
  <c r="AN127" i="7"/>
  <c r="AO127" i="7"/>
  <c r="AP127" i="7"/>
  <c r="AQ127" i="7"/>
  <c r="AR127" i="7"/>
  <c r="AS127" i="7"/>
  <c r="AT127" i="7"/>
  <c r="AU127" i="7"/>
  <c r="AV127" i="7"/>
  <c r="AW127" i="7"/>
  <c r="AX127" i="7"/>
  <c r="AY127" i="7"/>
  <c r="AZ127" i="7"/>
  <c r="BA127" i="7"/>
  <c r="BB127" i="7"/>
  <c r="BC127" i="7"/>
  <c r="BD127" i="7"/>
  <c r="BE127" i="7"/>
  <c r="BF127" i="7"/>
  <c r="BG127" i="7"/>
  <c r="BH127" i="7"/>
  <c r="BI127" i="7"/>
  <c r="BJ127" i="7"/>
  <c r="BK127" i="7"/>
  <c r="BL127" i="7"/>
  <c r="BM127" i="7"/>
  <c r="BN127" i="7"/>
  <c r="BO127" i="7"/>
  <c r="BP127" i="7"/>
  <c r="BQ127" i="7"/>
  <c r="BR127" i="7"/>
  <c r="BS127" i="7"/>
  <c r="BT127" i="7"/>
  <c r="BU127" i="7"/>
  <c r="H932" i="6"/>
  <c r="G932" i="6"/>
  <c r="F932" i="6"/>
  <c r="D932" i="6"/>
  <c r="C932" i="6"/>
  <c r="B932" i="6"/>
  <c r="A932" i="6"/>
  <c r="A1222" i="6" s="1"/>
  <c r="H697" i="6"/>
  <c r="G697" i="6"/>
  <c r="F697" i="6"/>
  <c r="D697" i="6"/>
  <c r="C697" i="6"/>
  <c r="B697" i="6"/>
  <c r="A697" i="6"/>
  <c r="D610" i="6"/>
  <c r="C610" i="6"/>
  <c r="B610" i="6"/>
  <c r="A610" i="6"/>
  <c r="D454" i="6"/>
  <c r="C454" i="6"/>
  <c r="B454" i="6"/>
  <c r="A454" i="6"/>
  <c r="H298" i="6"/>
  <c r="G298" i="6"/>
  <c r="F298" i="6"/>
  <c r="D298" i="6"/>
  <c r="C298" i="6"/>
  <c r="B298" i="6"/>
  <c r="A298" i="6"/>
  <c r="AJ598" i="7"/>
  <c r="BU598" i="7" s="1"/>
  <c r="AI598" i="7"/>
  <c r="AH598" i="7"/>
  <c r="AG598" i="7"/>
  <c r="AF598" i="7"/>
  <c r="AE598" i="7"/>
  <c r="AD598" i="7"/>
  <c r="AC598" i="7"/>
  <c r="AB598" i="7"/>
  <c r="AA598" i="7"/>
  <c r="Z598" i="7"/>
  <c r="Y598" i="7"/>
  <c r="X598" i="7"/>
  <c r="W598" i="7"/>
  <c r="V598" i="7"/>
  <c r="U598" i="7"/>
  <c r="T598" i="7"/>
  <c r="S598" i="7"/>
  <c r="R598" i="7"/>
  <c r="Q598" i="7"/>
  <c r="P598" i="7"/>
  <c r="O598" i="7"/>
  <c r="N598" i="7"/>
  <c r="M598" i="7"/>
  <c r="L598" i="7"/>
  <c r="K598" i="7"/>
  <c r="J598" i="7"/>
  <c r="I598" i="7"/>
  <c r="H598" i="7"/>
  <c r="G598" i="7"/>
  <c r="F598" i="7"/>
  <c r="E598" i="7"/>
  <c r="D598" i="7"/>
  <c r="C598" i="7"/>
  <c r="B598" i="7"/>
  <c r="A598" i="7"/>
  <c r="A890" i="7" s="1"/>
  <c r="AJ440" i="7"/>
  <c r="AI440" i="7"/>
  <c r="AH440" i="7"/>
  <c r="AG440" i="7"/>
  <c r="AF440" i="7"/>
  <c r="AE440" i="7"/>
  <c r="AD440" i="7"/>
  <c r="AC440" i="7"/>
  <c r="AB440" i="7"/>
  <c r="AA440" i="7"/>
  <c r="Z440" i="7"/>
  <c r="Y440" i="7"/>
  <c r="X440" i="7"/>
  <c r="W440" i="7"/>
  <c r="V440" i="7"/>
  <c r="U440" i="7"/>
  <c r="T440" i="7"/>
  <c r="S440" i="7"/>
  <c r="R440" i="7"/>
  <c r="Q440" i="7"/>
  <c r="P440" i="7"/>
  <c r="O440" i="7"/>
  <c r="N440" i="7"/>
  <c r="M440" i="7"/>
  <c r="L440" i="7"/>
  <c r="K440" i="7"/>
  <c r="J440" i="7"/>
  <c r="I440" i="7"/>
  <c r="H440" i="7"/>
  <c r="G440" i="7"/>
  <c r="F440" i="7"/>
  <c r="E440" i="7"/>
  <c r="D440" i="7"/>
  <c r="C440" i="7"/>
  <c r="B440" i="7"/>
  <c r="A440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V283" i="7"/>
  <c r="U283" i="7"/>
  <c r="T283" i="7"/>
  <c r="S283" i="7"/>
  <c r="R283" i="7"/>
  <c r="Q283" i="7"/>
  <c r="P283" i="7"/>
  <c r="O283" i="7"/>
  <c r="N283" i="7"/>
  <c r="M283" i="7"/>
  <c r="L283" i="7"/>
  <c r="K283" i="7"/>
  <c r="J283" i="7"/>
  <c r="I283" i="7"/>
  <c r="H283" i="7"/>
  <c r="G283" i="7"/>
  <c r="F283" i="7"/>
  <c r="E283" i="7"/>
  <c r="D283" i="7"/>
  <c r="C283" i="7"/>
  <c r="B283" i="7"/>
  <c r="A283" i="7"/>
  <c r="AL126" i="7"/>
  <c r="AM126" i="7"/>
  <c r="AN126" i="7"/>
  <c r="AO126" i="7"/>
  <c r="AP126" i="7"/>
  <c r="AQ126" i="7"/>
  <c r="AR126" i="7"/>
  <c r="AS126" i="7"/>
  <c r="AT126" i="7"/>
  <c r="AU126" i="7"/>
  <c r="AV126" i="7"/>
  <c r="AW126" i="7"/>
  <c r="AX126" i="7"/>
  <c r="AY126" i="7"/>
  <c r="AZ126" i="7"/>
  <c r="BA126" i="7"/>
  <c r="BB126" i="7"/>
  <c r="BC126" i="7"/>
  <c r="BD126" i="7"/>
  <c r="BE126" i="7"/>
  <c r="BF126" i="7"/>
  <c r="BG126" i="7"/>
  <c r="BH126" i="7"/>
  <c r="BI126" i="7"/>
  <c r="BJ126" i="7"/>
  <c r="BK126" i="7"/>
  <c r="BL126" i="7"/>
  <c r="BM126" i="7"/>
  <c r="BN126" i="7"/>
  <c r="BO126" i="7"/>
  <c r="BP126" i="7"/>
  <c r="BQ126" i="7"/>
  <c r="BR126" i="7"/>
  <c r="BS126" i="7"/>
  <c r="BT126" i="7"/>
  <c r="BU126" i="7"/>
  <c r="H931" i="6"/>
  <c r="G931" i="6"/>
  <c r="F931" i="6"/>
  <c r="D931" i="6"/>
  <c r="C931" i="6"/>
  <c r="B931" i="6"/>
  <c r="A931" i="6"/>
  <c r="A1221" i="6" s="1"/>
  <c r="D609" i="6"/>
  <c r="C609" i="6"/>
  <c r="B609" i="6"/>
  <c r="A609" i="6"/>
  <c r="D453" i="6"/>
  <c r="C453" i="6"/>
  <c r="B453" i="6"/>
  <c r="A453" i="6"/>
  <c r="H297" i="6"/>
  <c r="G297" i="6"/>
  <c r="F297" i="6"/>
  <c r="D297" i="6"/>
  <c r="C297" i="6"/>
  <c r="B297" i="6"/>
  <c r="A297" i="6"/>
  <c r="BL486" i="7"/>
  <c r="AX486" i="7"/>
  <c r="AL125" i="7"/>
  <c r="AM125" i="7"/>
  <c r="AN125" i="7"/>
  <c r="AO125" i="7"/>
  <c r="AP125" i="7"/>
  <c r="AQ125" i="7"/>
  <c r="AR125" i="7"/>
  <c r="AS125" i="7"/>
  <c r="AT125" i="7"/>
  <c r="AU125" i="7"/>
  <c r="AV125" i="7"/>
  <c r="AW125" i="7"/>
  <c r="AX125" i="7"/>
  <c r="AY125" i="7"/>
  <c r="AZ125" i="7"/>
  <c r="BA125" i="7"/>
  <c r="BB125" i="7"/>
  <c r="BC125" i="7"/>
  <c r="BD125" i="7"/>
  <c r="BE125" i="7"/>
  <c r="BF125" i="7"/>
  <c r="BG125" i="7"/>
  <c r="BH125" i="7"/>
  <c r="BI125" i="7"/>
  <c r="BJ125" i="7"/>
  <c r="BK125" i="7"/>
  <c r="BL125" i="7"/>
  <c r="BM125" i="7"/>
  <c r="BN125" i="7"/>
  <c r="BO125" i="7"/>
  <c r="BP125" i="7"/>
  <c r="BQ125" i="7"/>
  <c r="BR125" i="7"/>
  <c r="BS125" i="7"/>
  <c r="BT125" i="7"/>
  <c r="BU125" i="7"/>
  <c r="AJ597" i="7"/>
  <c r="BU597" i="7" s="1"/>
  <c r="AI597" i="7"/>
  <c r="AH597" i="7"/>
  <c r="AG597" i="7"/>
  <c r="AF597" i="7"/>
  <c r="AE597" i="7"/>
  <c r="AD597" i="7"/>
  <c r="AC597" i="7"/>
  <c r="AB597" i="7"/>
  <c r="AA597" i="7"/>
  <c r="Z597" i="7"/>
  <c r="Y597" i="7"/>
  <c r="X597" i="7"/>
  <c r="W597" i="7"/>
  <c r="V597" i="7"/>
  <c r="U597" i="7"/>
  <c r="T597" i="7"/>
  <c r="S597" i="7"/>
  <c r="R597" i="7"/>
  <c r="Q597" i="7"/>
  <c r="P597" i="7"/>
  <c r="O597" i="7"/>
  <c r="N597" i="7"/>
  <c r="M597" i="7"/>
  <c r="L597" i="7"/>
  <c r="K597" i="7"/>
  <c r="J597" i="7"/>
  <c r="I597" i="7"/>
  <c r="H597" i="7"/>
  <c r="G597" i="7"/>
  <c r="F597" i="7"/>
  <c r="E597" i="7"/>
  <c r="D597" i="7"/>
  <c r="C597" i="7"/>
  <c r="B597" i="7"/>
  <c r="A597" i="7"/>
  <c r="A889" i="7" s="1"/>
  <c r="AJ439" i="7"/>
  <c r="AI439" i="7"/>
  <c r="AH439" i="7"/>
  <c r="AG439" i="7"/>
  <c r="AF439" i="7"/>
  <c r="AE439" i="7"/>
  <c r="AD439" i="7"/>
  <c r="AC439" i="7"/>
  <c r="AB439" i="7"/>
  <c r="AA439" i="7"/>
  <c r="Z439" i="7"/>
  <c r="Y439" i="7"/>
  <c r="X439" i="7"/>
  <c r="W439" i="7"/>
  <c r="V439" i="7"/>
  <c r="U439" i="7"/>
  <c r="T439" i="7"/>
  <c r="S439" i="7"/>
  <c r="R439" i="7"/>
  <c r="Q439" i="7"/>
  <c r="P439" i="7"/>
  <c r="O439" i="7"/>
  <c r="N439" i="7"/>
  <c r="M439" i="7"/>
  <c r="L439" i="7"/>
  <c r="K439" i="7"/>
  <c r="J439" i="7"/>
  <c r="I439" i="7"/>
  <c r="H439" i="7"/>
  <c r="G439" i="7"/>
  <c r="F439" i="7"/>
  <c r="E439" i="7"/>
  <c r="D439" i="7"/>
  <c r="C439" i="7"/>
  <c r="B439" i="7"/>
  <c r="A439" i="7"/>
  <c r="AJ282" i="7"/>
  <c r="AI282" i="7"/>
  <c r="AH282" i="7"/>
  <c r="AG282" i="7"/>
  <c r="AF282" i="7"/>
  <c r="AE282" i="7"/>
  <c r="AD282" i="7"/>
  <c r="AC282" i="7"/>
  <c r="AB282" i="7"/>
  <c r="AA282" i="7"/>
  <c r="Z282" i="7"/>
  <c r="Y282" i="7"/>
  <c r="X282" i="7"/>
  <c r="W282" i="7"/>
  <c r="V282" i="7"/>
  <c r="U282" i="7"/>
  <c r="T282" i="7"/>
  <c r="S282" i="7"/>
  <c r="R282" i="7"/>
  <c r="Q282" i="7"/>
  <c r="P282" i="7"/>
  <c r="O282" i="7"/>
  <c r="N282" i="7"/>
  <c r="M282" i="7"/>
  <c r="L282" i="7"/>
  <c r="K282" i="7"/>
  <c r="J282" i="7"/>
  <c r="I282" i="7"/>
  <c r="H282" i="7"/>
  <c r="G282" i="7"/>
  <c r="F282" i="7"/>
  <c r="E282" i="7"/>
  <c r="D282" i="7"/>
  <c r="C282" i="7"/>
  <c r="B282" i="7"/>
  <c r="A282" i="7"/>
  <c r="H930" i="6"/>
  <c r="G930" i="6"/>
  <c r="F930" i="6"/>
  <c r="F1232" i="6" s="1"/>
  <c r="D930" i="6"/>
  <c r="C930" i="6"/>
  <c r="B930" i="6"/>
  <c r="A930" i="6"/>
  <c r="A1075" i="6" s="1"/>
  <c r="D608" i="6"/>
  <c r="C608" i="6"/>
  <c r="B608" i="6"/>
  <c r="A608" i="6"/>
  <c r="D452" i="6"/>
  <c r="C452" i="6"/>
  <c r="B452" i="6"/>
  <c r="A452" i="6"/>
  <c r="H296" i="6"/>
  <c r="G296" i="6"/>
  <c r="F296" i="6"/>
  <c r="D296" i="6"/>
  <c r="C296" i="6"/>
  <c r="B296" i="6"/>
  <c r="A296" i="6"/>
  <c r="AL124" i="7"/>
  <c r="AM124" i="7"/>
  <c r="AN124" i="7"/>
  <c r="AO124" i="7"/>
  <c r="AP124" i="7"/>
  <c r="AQ124" i="7"/>
  <c r="AR124" i="7"/>
  <c r="AS124" i="7"/>
  <c r="AT124" i="7"/>
  <c r="AU124" i="7"/>
  <c r="AV124" i="7"/>
  <c r="AW124" i="7"/>
  <c r="AX124" i="7"/>
  <c r="AY124" i="7"/>
  <c r="AZ124" i="7"/>
  <c r="BA124" i="7"/>
  <c r="BB124" i="7"/>
  <c r="BC124" i="7"/>
  <c r="BD124" i="7"/>
  <c r="BE124" i="7"/>
  <c r="BF124" i="7"/>
  <c r="BG124" i="7"/>
  <c r="BH124" i="7"/>
  <c r="BI124" i="7"/>
  <c r="BJ124" i="7"/>
  <c r="BK124" i="7"/>
  <c r="BL124" i="7"/>
  <c r="BM124" i="7"/>
  <c r="BN124" i="7"/>
  <c r="BO124" i="7"/>
  <c r="BP124" i="7"/>
  <c r="BQ124" i="7"/>
  <c r="BR124" i="7"/>
  <c r="BS124" i="7"/>
  <c r="BT124" i="7"/>
  <c r="BU124" i="7"/>
  <c r="AJ596" i="7"/>
  <c r="BU596" i="7" s="1"/>
  <c r="AI596" i="7"/>
  <c r="AH596" i="7"/>
  <c r="AG596" i="7"/>
  <c r="AF596" i="7"/>
  <c r="AE596" i="7"/>
  <c r="AD596" i="7"/>
  <c r="AC596" i="7"/>
  <c r="AB596" i="7"/>
  <c r="AA596" i="7"/>
  <c r="Z596" i="7"/>
  <c r="Y596" i="7"/>
  <c r="X596" i="7"/>
  <c r="W596" i="7"/>
  <c r="V596" i="7"/>
  <c r="U596" i="7"/>
  <c r="T596" i="7"/>
  <c r="S596" i="7"/>
  <c r="R596" i="7"/>
  <c r="Q596" i="7"/>
  <c r="P596" i="7"/>
  <c r="O596" i="7"/>
  <c r="N596" i="7"/>
  <c r="M596" i="7"/>
  <c r="L596" i="7"/>
  <c r="K596" i="7"/>
  <c r="J596" i="7"/>
  <c r="I596" i="7"/>
  <c r="H596" i="7"/>
  <c r="G596" i="7"/>
  <c r="F596" i="7"/>
  <c r="E596" i="7"/>
  <c r="D596" i="7"/>
  <c r="C596" i="7"/>
  <c r="B596" i="7"/>
  <c r="A596" i="7"/>
  <c r="A888" i="7" s="1"/>
  <c r="AJ438" i="7"/>
  <c r="AI438" i="7"/>
  <c r="AH438" i="7"/>
  <c r="AG438" i="7"/>
  <c r="AF438" i="7"/>
  <c r="AE438" i="7"/>
  <c r="AD438" i="7"/>
  <c r="AC438" i="7"/>
  <c r="AB438" i="7"/>
  <c r="AA438" i="7"/>
  <c r="Z438" i="7"/>
  <c r="Y438" i="7"/>
  <c r="X438" i="7"/>
  <c r="W438" i="7"/>
  <c r="V438" i="7"/>
  <c r="U438" i="7"/>
  <c r="T438" i="7"/>
  <c r="S438" i="7"/>
  <c r="R438" i="7"/>
  <c r="Q438" i="7"/>
  <c r="P438" i="7"/>
  <c r="O438" i="7"/>
  <c r="N438" i="7"/>
  <c r="M438" i="7"/>
  <c r="L438" i="7"/>
  <c r="K438" i="7"/>
  <c r="J438" i="7"/>
  <c r="I438" i="7"/>
  <c r="H438" i="7"/>
  <c r="G438" i="7"/>
  <c r="F438" i="7"/>
  <c r="E438" i="7"/>
  <c r="D438" i="7"/>
  <c r="C438" i="7"/>
  <c r="B438" i="7"/>
  <c r="A438" i="7"/>
  <c r="AJ281" i="7"/>
  <c r="AI281" i="7"/>
  <c r="AH281" i="7"/>
  <c r="AG281" i="7"/>
  <c r="AF281" i="7"/>
  <c r="AE281" i="7"/>
  <c r="AD281" i="7"/>
  <c r="AC281" i="7"/>
  <c r="AB281" i="7"/>
  <c r="AA281" i="7"/>
  <c r="Z281" i="7"/>
  <c r="Y281" i="7"/>
  <c r="X281" i="7"/>
  <c r="W281" i="7"/>
  <c r="V281" i="7"/>
  <c r="U281" i="7"/>
  <c r="T281" i="7"/>
  <c r="S281" i="7"/>
  <c r="R281" i="7"/>
  <c r="Q281" i="7"/>
  <c r="P281" i="7"/>
  <c r="O281" i="7"/>
  <c r="N281" i="7"/>
  <c r="M281" i="7"/>
  <c r="L281" i="7"/>
  <c r="K281" i="7"/>
  <c r="J281" i="7"/>
  <c r="I281" i="7"/>
  <c r="H281" i="7"/>
  <c r="G281" i="7"/>
  <c r="F281" i="7"/>
  <c r="E281" i="7"/>
  <c r="D281" i="7"/>
  <c r="C281" i="7"/>
  <c r="B281" i="7"/>
  <c r="A281" i="7"/>
  <c r="H929" i="6"/>
  <c r="G929" i="6"/>
  <c r="F929" i="6"/>
  <c r="D929" i="6"/>
  <c r="C929" i="6"/>
  <c r="B929" i="6"/>
  <c r="A929" i="6"/>
  <c r="H696" i="6"/>
  <c r="G696" i="6"/>
  <c r="G806" i="6" s="1"/>
  <c r="F696" i="6"/>
  <c r="D696" i="6"/>
  <c r="C696" i="6"/>
  <c r="B696" i="6"/>
  <c r="A696" i="6"/>
  <c r="A749" i="6" s="1"/>
  <c r="D607" i="6"/>
  <c r="C607" i="6"/>
  <c r="B607" i="6"/>
  <c r="A607" i="6"/>
  <c r="D451" i="6"/>
  <c r="C451" i="6"/>
  <c r="B451" i="6"/>
  <c r="A451" i="6"/>
  <c r="H295" i="6"/>
  <c r="G295" i="6"/>
  <c r="F295" i="6"/>
  <c r="D295" i="6"/>
  <c r="C295" i="6"/>
  <c r="B295" i="6"/>
  <c r="A295" i="6"/>
  <c r="AL123" i="7"/>
  <c r="AM123" i="7"/>
  <c r="AN123" i="7"/>
  <c r="AO123" i="7"/>
  <c r="AP123" i="7"/>
  <c r="AQ123" i="7"/>
  <c r="AR123" i="7"/>
  <c r="AS123" i="7"/>
  <c r="AT123" i="7"/>
  <c r="AU123" i="7"/>
  <c r="AV123" i="7"/>
  <c r="AW123" i="7"/>
  <c r="AX123" i="7"/>
  <c r="AY123" i="7"/>
  <c r="AZ123" i="7"/>
  <c r="BA123" i="7"/>
  <c r="BB123" i="7"/>
  <c r="BC123" i="7"/>
  <c r="BD123" i="7"/>
  <c r="BE123" i="7"/>
  <c r="BF123" i="7"/>
  <c r="BG123" i="7"/>
  <c r="BH123" i="7"/>
  <c r="BI123" i="7"/>
  <c r="BJ123" i="7"/>
  <c r="BK123" i="7"/>
  <c r="BL123" i="7"/>
  <c r="BM123" i="7"/>
  <c r="BN123" i="7"/>
  <c r="BO123" i="7"/>
  <c r="BP123" i="7"/>
  <c r="BQ123" i="7"/>
  <c r="BR123" i="7"/>
  <c r="BS123" i="7"/>
  <c r="BT123" i="7"/>
  <c r="BU123" i="7"/>
  <c r="AJ595" i="7"/>
  <c r="AI595" i="7"/>
  <c r="AH595" i="7"/>
  <c r="AG595" i="7"/>
  <c r="AF595" i="7"/>
  <c r="AE595" i="7"/>
  <c r="AD595" i="7"/>
  <c r="AC595" i="7"/>
  <c r="AB595" i="7"/>
  <c r="AA595" i="7"/>
  <c r="Z595" i="7"/>
  <c r="Y595" i="7"/>
  <c r="X595" i="7"/>
  <c r="W595" i="7"/>
  <c r="V595" i="7"/>
  <c r="U595" i="7"/>
  <c r="T595" i="7"/>
  <c r="S595" i="7"/>
  <c r="R595" i="7"/>
  <c r="Q595" i="7"/>
  <c r="P595" i="7"/>
  <c r="O595" i="7"/>
  <c r="N595" i="7"/>
  <c r="M595" i="7"/>
  <c r="L595" i="7"/>
  <c r="K595" i="7"/>
  <c r="J595" i="7"/>
  <c r="AU595" i="7" s="1"/>
  <c r="I595" i="7"/>
  <c r="H595" i="7"/>
  <c r="G595" i="7"/>
  <c r="F595" i="7"/>
  <c r="E595" i="7"/>
  <c r="D595" i="7"/>
  <c r="C595" i="7"/>
  <c r="B595" i="7"/>
  <c r="A595" i="7"/>
  <c r="A887" i="7" s="1"/>
  <c r="AJ437" i="7"/>
  <c r="AI437" i="7"/>
  <c r="AH437" i="7"/>
  <c r="AG437" i="7"/>
  <c r="AF437" i="7"/>
  <c r="AE437" i="7"/>
  <c r="AD437" i="7"/>
  <c r="AC437" i="7"/>
  <c r="AB437" i="7"/>
  <c r="AA437" i="7"/>
  <c r="Z437" i="7"/>
  <c r="Y437" i="7"/>
  <c r="X437" i="7"/>
  <c r="W437" i="7"/>
  <c r="V437" i="7"/>
  <c r="U437" i="7"/>
  <c r="T437" i="7"/>
  <c r="S437" i="7"/>
  <c r="R437" i="7"/>
  <c r="Q437" i="7"/>
  <c r="P437" i="7"/>
  <c r="O437" i="7"/>
  <c r="N437" i="7"/>
  <c r="M437" i="7"/>
  <c r="L437" i="7"/>
  <c r="K437" i="7"/>
  <c r="J437" i="7"/>
  <c r="I437" i="7"/>
  <c r="H437" i="7"/>
  <c r="G437" i="7"/>
  <c r="F437" i="7"/>
  <c r="E437" i="7"/>
  <c r="D437" i="7"/>
  <c r="C437" i="7"/>
  <c r="B437" i="7"/>
  <c r="A437" i="7"/>
  <c r="AJ280" i="7"/>
  <c r="AI280" i="7"/>
  <c r="AH280" i="7"/>
  <c r="AG280" i="7"/>
  <c r="AF280" i="7"/>
  <c r="AE280" i="7"/>
  <c r="AD280" i="7"/>
  <c r="AC280" i="7"/>
  <c r="AB280" i="7"/>
  <c r="AA280" i="7"/>
  <c r="Z280" i="7"/>
  <c r="Y280" i="7"/>
  <c r="X280" i="7"/>
  <c r="W280" i="7"/>
  <c r="V280" i="7"/>
  <c r="U280" i="7"/>
  <c r="T280" i="7"/>
  <c r="S280" i="7"/>
  <c r="R280" i="7"/>
  <c r="Q280" i="7"/>
  <c r="P280" i="7"/>
  <c r="O280" i="7"/>
  <c r="N280" i="7"/>
  <c r="M280" i="7"/>
  <c r="L280" i="7"/>
  <c r="K280" i="7"/>
  <c r="J280" i="7"/>
  <c r="I280" i="7"/>
  <c r="H280" i="7"/>
  <c r="G280" i="7"/>
  <c r="F280" i="7"/>
  <c r="E280" i="7"/>
  <c r="D280" i="7"/>
  <c r="C280" i="7"/>
  <c r="B280" i="7"/>
  <c r="A280" i="7"/>
  <c r="H928" i="6"/>
  <c r="G928" i="6"/>
  <c r="F928" i="6"/>
  <c r="D928" i="6"/>
  <c r="C928" i="6"/>
  <c r="B928" i="6"/>
  <c r="A928" i="6"/>
  <c r="D606" i="6"/>
  <c r="C606" i="6"/>
  <c r="B606" i="6"/>
  <c r="A606" i="6"/>
  <c r="D450" i="6"/>
  <c r="C450" i="6"/>
  <c r="B450" i="6"/>
  <c r="A450" i="6"/>
  <c r="H294" i="6"/>
  <c r="G294" i="6"/>
  <c r="F294" i="6"/>
  <c r="D294" i="6"/>
  <c r="C294" i="6"/>
  <c r="B294" i="6"/>
  <c r="A294" i="6"/>
  <c r="AL122" i="7"/>
  <c r="AM122" i="7"/>
  <c r="AN122" i="7"/>
  <c r="AO122" i="7"/>
  <c r="AP122" i="7"/>
  <c r="AQ122" i="7"/>
  <c r="AR122" i="7"/>
  <c r="AS122" i="7"/>
  <c r="AT122" i="7"/>
  <c r="AU122" i="7"/>
  <c r="AV122" i="7"/>
  <c r="AW122" i="7"/>
  <c r="AX122" i="7"/>
  <c r="AY122" i="7"/>
  <c r="AZ122" i="7"/>
  <c r="BA122" i="7"/>
  <c r="BB122" i="7"/>
  <c r="BC122" i="7"/>
  <c r="BD122" i="7"/>
  <c r="BE122" i="7"/>
  <c r="BF122" i="7"/>
  <c r="BG122" i="7"/>
  <c r="BH122" i="7"/>
  <c r="BI122" i="7"/>
  <c r="BJ122" i="7"/>
  <c r="BK122" i="7"/>
  <c r="BL122" i="7"/>
  <c r="BM122" i="7"/>
  <c r="BN122" i="7"/>
  <c r="BO122" i="7"/>
  <c r="BP122" i="7"/>
  <c r="BQ122" i="7"/>
  <c r="BR122" i="7"/>
  <c r="BS122" i="7"/>
  <c r="BT122" i="7"/>
  <c r="BU122" i="7"/>
  <c r="AJ594" i="7"/>
  <c r="AI594" i="7"/>
  <c r="AH594" i="7"/>
  <c r="AG594" i="7"/>
  <c r="AF594" i="7"/>
  <c r="AE594" i="7"/>
  <c r="AD594" i="7"/>
  <c r="AC594" i="7"/>
  <c r="AB594" i="7"/>
  <c r="AA594" i="7"/>
  <c r="Z594" i="7"/>
  <c r="Y594" i="7"/>
  <c r="X594" i="7"/>
  <c r="W594" i="7"/>
  <c r="V594" i="7"/>
  <c r="U594" i="7"/>
  <c r="T594" i="7"/>
  <c r="BE594" i="7"/>
  <c r="S594" i="7"/>
  <c r="R594" i="7"/>
  <c r="Q594" i="7"/>
  <c r="P594" i="7"/>
  <c r="O594" i="7"/>
  <c r="N594" i="7"/>
  <c r="M594" i="7"/>
  <c r="L594" i="7"/>
  <c r="K594" i="7"/>
  <c r="J594" i="7"/>
  <c r="I594" i="7"/>
  <c r="H594" i="7"/>
  <c r="G594" i="7"/>
  <c r="F594" i="7"/>
  <c r="E594" i="7"/>
  <c r="D594" i="7"/>
  <c r="C594" i="7"/>
  <c r="B594" i="7"/>
  <c r="A594" i="7"/>
  <c r="A886" i="7"/>
  <c r="AJ436" i="7"/>
  <c r="AI436" i="7"/>
  <c r="AH436" i="7"/>
  <c r="AG436" i="7"/>
  <c r="AF436" i="7"/>
  <c r="AE436" i="7"/>
  <c r="AD436" i="7"/>
  <c r="AC436" i="7"/>
  <c r="AB436" i="7"/>
  <c r="AA436" i="7"/>
  <c r="Z436" i="7"/>
  <c r="Y436" i="7"/>
  <c r="X436" i="7"/>
  <c r="W436" i="7"/>
  <c r="V436" i="7"/>
  <c r="U436" i="7"/>
  <c r="T436" i="7"/>
  <c r="S436" i="7"/>
  <c r="R436" i="7"/>
  <c r="Q436" i="7"/>
  <c r="P436" i="7"/>
  <c r="O436" i="7"/>
  <c r="N436" i="7"/>
  <c r="M436" i="7"/>
  <c r="L436" i="7"/>
  <c r="K436" i="7"/>
  <c r="J436" i="7"/>
  <c r="I436" i="7"/>
  <c r="H436" i="7"/>
  <c r="G436" i="7"/>
  <c r="F436" i="7"/>
  <c r="E436" i="7"/>
  <c r="D436" i="7"/>
  <c r="C436" i="7"/>
  <c r="B436" i="7"/>
  <c r="A436" i="7"/>
  <c r="AJ279" i="7"/>
  <c r="AI279" i="7"/>
  <c r="AH279" i="7"/>
  <c r="AG279" i="7"/>
  <c r="AF279" i="7"/>
  <c r="AE279" i="7"/>
  <c r="AD279" i="7"/>
  <c r="AC279" i="7"/>
  <c r="AB279" i="7"/>
  <c r="AA279" i="7"/>
  <c r="Z279" i="7"/>
  <c r="Y279" i="7"/>
  <c r="X279" i="7"/>
  <c r="W279" i="7"/>
  <c r="V279" i="7"/>
  <c r="U279" i="7"/>
  <c r="T279" i="7"/>
  <c r="S279" i="7"/>
  <c r="R279" i="7"/>
  <c r="Q279" i="7"/>
  <c r="P279" i="7"/>
  <c r="O279" i="7"/>
  <c r="N279" i="7"/>
  <c r="M279" i="7"/>
  <c r="L279" i="7"/>
  <c r="K279" i="7"/>
  <c r="J279" i="7"/>
  <c r="I279" i="7"/>
  <c r="H279" i="7"/>
  <c r="G279" i="7"/>
  <c r="F279" i="7"/>
  <c r="E279" i="7"/>
  <c r="D279" i="7"/>
  <c r="C279" i="7"/>
  <c r="B279" i="7"/>
  <c r="A279" i="7"/>
  <c r="H927" i="6"/>
  <c r="G927" i="6"/>
  <c r="F927" i="6"/>
  <c r="D927" i="6"/>
  <c r="C927" i="6"/>
  <c r="B927" i="6"/>
  <c r="A927" i="6"/>
  <c r="D605" i="6"/>
  <c r="C605" i="6"/>
  <c r="B605" i="6"/>
  <c r="A605" i="6"/>
  <c r="D449" i="6"/>
  <c r="C449" i="6"/>
  <c r="B449" i="6"/>
  <c r="A449" i="6"/>
  <c r="H293" i="6"/>
  <c r="G293" i="6"/>
  <c r="F293" i="6"/>
  <c r="D293" i="6"/>
  <c r="C293" i="6"/>
  <c r="B293" i="6"/>
  <c r="A293" i="6"/>
  <c r="AL486" i="7"/>
  <c r="AL121" i="7"/>
  <c r="AM121" i="7"/>
  <c r="AN121" i="7"/>
  <c r="AO121" i="7"/>
  <c r="AP121" i="7"/>
  <c r="AQ121" i="7"/>
  <c r="AR121" i="7"/>
  <c r="AS121" i="7"/>
  <c r="AT121" i="7"/>
  <c r="AU121" i="7"/>
  <c r="AV121" i="7"/>
  <c r="AW121" i="7"/>
  <c r="AX121" i="7"/>
  <c r="AY121" i="7"/>
  <c r="AZ121" i="7"/>
  <c r="BA121" i="7"/>
  <c r="BB121" i="7"/>
  <c r="BC121" i="7"/>
  <c r="BD121" i="7"/>
  <c r="BE121" i="7"/>
  <c r="BF121" i="7"/>
  <c r="BG121" i="7"/>
  <c r="BH121" i="7"/>
  <c r="BI121" i="7"/>
  <c r="BJ121" i="7"/>
  <c r="BK121" i="7"/>
  <c r="BL121" i="7"/>
  <c r="BM121" i="7"/>
  <c r="BN121" i="7"/>
  <c r="BO121" i="7"/>
  <c r="BP121" i="7"/>
  <c r="BQ121" i="7"/>
  <c r="BR121" i="7"/>
  <c r="BS121" i="7"/>
  <c r="BT121" i="7"/>
  <c r="BU121" i="7"/>
  <c r="AJ593" i="7"/>
  <c r="AJ897" i="7" s="1"/>
  <c r="AI593" i="7"/>
  <c r="AH593" i="7"/>
  <c r="AH897" i="7" s="1"/>
  <c r="AG593" i="7"/>
  <c r="AF593" i="7"/>
  <c r="AF897" i="7" s="1"/>
  <c r="AE593" i="7"/>
  <c r="AD593" i="7"/>
  <c r="AC593" i="7"/>
  <c r="AB593" i="7"/>
  <c r="AA593" i="7"/>
  <c r="Z593" i="7"/>
  <c r="Y593" i="7"/>
  <c r="X593" i="7"/>
  <c r="W593" i="7"/>
  <c r="V593" i="7"/>
  <c r="U593" i="7"/>
  <c r="U897" i="7"/>
  <c r="T593" i="7"/>
  <c r="T897" i="7"/>
  <c r="S593" i="7"/>
  <c r="R593" i="7"/>
  <c r="R897" i="7" s="1"/>
  <c r="Q593" i="7"/>
  <c r="P593" i="7"/>
  <c r="P897" i="7" s="1"/>
  <c r="O593" i="7"/>
  <c r="N593" i="7"/>
  <c r="M593" i="7"/>
  <c r="L593" i="7"/>
  <c r="K593" i="7"/>
  <c r="J593" i="7"/>
  <c r="I593" i="7"/>
  <c r="H593" i="7"/>
  <c r="G593" i="7"/>
  <c r="G897" i="7" s="1"/>
  <c r="F593" i="7"/>
  <c r="E593" i="7"/>
  <c r="E897" i="7" s="1"/>
  <c r="D593" i="7"/>
  <c r="C593" i="7"/>
  <c r="C897" i="7" s="1"/>
  <c r="B593" i="7"/>
  <c r="A593" i="7"/>
  <c r="AL593" i="7" s="1"/>
  <c r="AJ435" i="7"/>
  <c r="AI435" i="7"/>
  <c r="AH435" i="7"/>
  <c r="AG435" i="7"/>
  <c r="AF435" i="7"/>
  <c r="AE435" i="7"/>
  <c r="AD435" i="7"/>
  <c r="AC435" i="7"/>
  <c r="AB435" i="7"/>
  <c r="AA435" i="7"/>
  <c r="Z435" i="7"/>
  <c r="Y435" i="7"/>
  <c r="X435" i="7"/>
  <c r="W435" i="7"/>
  <c r="V435" i="7"/>
  <c r="U435" i="7"/>
  <c r="T435" i="7"/>
  <c r="S435" i="7"/>
  <c r="R435" i="7"/>
  <c r="Q435" i="7"/>
  <c r="P435" i="7"/>
  <c r="O435" i="7"/>
  <c r="N435" i="7"/>
  <c r="M435" i="7"/>
  <c r="L435" i="7"/>
  <c r="K435" i="7"/>
  <c r="J435" i="7"/>
  <c r="I435" i="7"/>
  <c r="H435" i="7"/>
  <c r="G435" i="7"/>
  <c r="F435" i="7"/>
  <c r="E435" i="7"/>
  <c r="D435" i="7"/>
  <c r="C435" i="7"/>
  <c r="B435" i="7"/>
  <c r="A435" i="7"/>
  <c r="AJ278" i="7"/>
  <c r="AI278" i="7"/>
  <c r="AH278" i="7"/>
  <c r="AG278" i="7"/>
  <c r="AF278" i="7"/>
  <c r="AE278" i="7"/>
  <c r="AD278" i="7"/>
  <c r="AC278" i="7"/>
  <c r="AB278" i="7"/>
  <c r="AA278" i="7"/>
  <c r="Z278" i="7"/>
  <c r="Y278" i="7"/>
  <c r="X278" i="7"/>
  <c r="W278" i="7"/>
  <c r="V278" i="7"/>
  <c r="U278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D278" i="7"/>
  <c r="C278" i="7"/>
  <c r="B278" i="7"/>
  <c r="A278" i="7"/>
  <c r="H926" i="6"/>
  <c r="H1228" i="6" s="1"/>
  <c r="G926" i="6"/>
  <c r="F926" i="6"/>
  <c r="D926" i="6"/>
  <c r="C926" i="6"/>
  <c r="B926" i="6"/>
  <c r="B1228" i="6" s="1"/>
  <c r="A926" i="6"/>
  <c r="A1216" i="6" s="1"/>
  <c r="H695" i="6"/>
  <c r="H805" i="6" s="1"/>
  <c r="G695" i="6"/>
  <c r="F695" i="6"/>
  <c r="D695" i="6"/>
  <c r="C695" i="6"/>
  <c r="B695" i="6"/>
  <c r="A695" i="6"/>
  <c r="A748" i="6" s="1"/>
  <c r="D604" i="6"/>
  <c r="C604" i="6"/>
  <c r="B604" i="6"/>
  <c r="A604" i="6"/>
  <c r="D448" i="6"/>
  <c r="C448" i="6"/>
  <c r="B448" i="6"/>
  <c r="A448" i="6"/>
  <c r="H292" i="6"/>
  <c r="G292" i="6"/>
  <c r="G616" i="6" s="1"/>
  <c r="F292" i="6"/>
  <c r="D292" i="6"/>
  <c r="C292" i="6"/>
  <c r="B292" i="6"/>
  <c r="A292" i="6"/>
  <c r="C331" i="7"/>
  <c r="D331" i="7"/>
  <c r="E331" i="7"/>
  <c r="F331" i="7"/>
  <c r="G331" i="7"/>
  <c r="H331" i="7"/>
  <c r="I331" i="7"/>
  <c r="J331" i="7"/>
  <c r="K331" i="7"/>
  <c r="L331" i="7"/>
  <c r="M331" i="7"/>
  <c r="N331" i="7"/>
  <c r="O331" i="7"/>
  <c r="P331" i="7"/>
  <c r="Q331" i="7"/>
  <c r="R331" i="7"/>
  <c r="S331" i="7"/>
  <c r="T331" i="7"/>
  <c r="U331" i="7"/>
  <c r="V331" i="7"/>
  <c r="W331" i="7"/>
  <c r="X331" i="7"/>
  <c r="Y331" i="7"/>
  <c r="Z331" i="7"/>
  <c r="AA331" i="7"/>
  <c r="AB331" i="7"/>
  <c r="AC331" i="7"/>
  <c r="AD331" i="7"/>
  <c r="AE331" i="7"/>
  <c r="AF331" i="7"/>
  <c r="AG331" i="7"/>
  <c r="AH331" i="7"/>
  <c r="AI331" i="7"/>
  <c r="AJ331" i="7"/>
  <c r="C332" i="7"/>
  <c r="D332" i="7"/>
  <c r="E332" i="7"/>
  <c r="F332" i="7"/>
  <c r="G332" i="7"/>
  <c r="H332" i="7"/>
  <c r="I332" i="7"/>
  <c r="J332" i="7"/>
  <c r="K332" i="7"/>
  <c r="L332" i="7"/>
  <c r="M332" i="7"/>
  <c r="N332" i="7"/>
  <c r="O332" i="7"/>
  <c r="P332" i="7"/>
  <c r="Q332" i="7"/>
  <c r="R332" i="7"/>
  <c r="S332" i="7"/>
  <c r="T332" i="7"/>
  <c r="U332" i="7"/>
  <c r="V332" i="7"/>
  <c r="W332" i="7"/>
  <c r="X332" i="7"/>
  <c r="Y332" i="7"/>
  <c r="Z332" i="7"/>
  <c r="AA332" i="7"/>
  <c r="AB332" i="7"/>
  <c r="AC332" i="7"/>
  <c r="AD332" i="7"/>
  <c r="AE332" i="7"/>
  <c r="AF332" i="7"/>
  <c r="AG332" i="7"/>
  <c r="AH332" i="7"/>
  <c r="AI332" i="7"/>
  <c r="AJ332" i="7"/>
  <c r="C333" i="7"/>
  <c r="D333" i="7"/>
  <c r="E333" i="7"/>
  <c r="F333" i="7"/>
  <c r="G333" i="7"/>
  <c r="H333" i="7"/>
  <c r="I333" i="7"/>
  <c r="J333" i="7"/>
  <c r="K333" i="7"/>
  <c r="L333" i="7"/>
  <c r="M333" i="7"/>
  <c r="N333" i="7"/>
  <c r="O333" i="7"/>
  <c r="P333" i="7"/>
  <c r="Q333" i="7"/>
  <c r="R333" i="7"/>
  <c r="S333" i="7"/>
  <c r="T333" i="7"/>
  <c r="U333" i="7"/>
  <c r="V333" i="7"/>
  <c r="W333" i="7"/>
  <c r="X333" i="7"/>
  <c r="Y333" i="7"/>
  <c r="Z333" i="7"/>
  <c r="AA333" i="7"/>
  <c r="AB333" i="7"/>
  <c r="AC333" i="7"/>
  <c r="AD333" i="7"/>
  <c r="AE333" i="7"/>
  <c r="AF333" i="7"/>
  <c r="AG333" i="7"/>
  <c r="AH333" i="7"/>
  <c r="AI333" i="7"/>
  <c r="AJ333" i="7"/>
  <c r="C334" i="7"/>
  <c r="D334" i="7"/>
  <c r="E334" i="7"/>
  <c r="F334" i="7"/>
  <c r="G334" i="7"/>
  <c r="H334" i="7"/>
  <c r="I334" i="7"/>
  <c r="J334" i="7"/>
  <c r="K334" i="7"/>
  <c r="L334" i="7"/>
  <c r="M334" i="7"/>
  <c r="N334" i="7"/>
  <c r="O334" i="7"/>
  <c r="P334" i="7"/>
  <c r="Q334" i="7"/>
  <c r="R334" i="7"/>
  <c r="S334" i="7"/>
  <c r="T334" i="7"/>
  <c r="U334" i="7"/>
  <c r="V334" i="7"/>
  <c r="W334" i="7"/>
  <c r="X334" i="7"/>
  <c r="Y334" i="7"/>
  <c r="Z334" i="7"/>
  <c r="AA334" i="7"/>
  <c r="AB334" i="7"/>
  <c r="AC334" i="7"/>
  <c r="AD334" i="7"/>
  <c r="AE334" i="7"/>
  <c r="AF334" i="7"/>
  <c r="AG334" i="7"/>
  <c r="AH334" i="7"/>
  <c r="AI334" i="7"/>
  <c r="AJ334" i="7"/>
  <c r="C335" i="7"/>
  <c r="D335" i="7"/>
  <c r="E335" i="7"/>
  <c r="F335" i="7"/>
  <c r="G335" i="7"/>
  <c r="H335" i="7"/>
  <c r="I335" i="7"/>
  <c r="J335" i="7"/>
  <c r="K335" i="7"/>
  <c r="L335" i="7"/>
  <c r="M335" i="7"/>
  <c r="N335" i="7"/>
  <c r="O335" i="7"/>
  <c r="P335" i="7"/>
  <c r="Q335" i="7"/>
  <c r="R335" i="7"/>
  <c r="S335" i="7"/>
  <c r="T335" i="7"/>
  <c r="U335" i="7"/>
  <c r="V335" i="7"/>
  <c r="W335" i="7"/>
  <c r="X335" i="7"/>
  <c r="Y335" i="7"/>
  <c r="Z335" i="7"/>
  <c r="AA335" i="7"/>
  <c r="AB335" i="7"/>
  <c r="AC335" i="7"/>
  <c r="AD335" i="7"/>
  <c r="AE335" i="7"/>
  <c r="AF335" i="7"/>
  <c r="AG335" i="7"/>
  <c r="AH335" i="7"/>
  <c r="AI335" i="7"/>
  <c r="AJ335" i="7"/>
  <c r="C336" i="7"/>
  <c r="D336" i="7"/>
  <c r="E336" i="7"/>
  <c r="F336" i="7"/>
  <c r="G336" i="7"/>
  <c r="H336" i="7"/>
  <c r="I336" i="7"/>
  <c r="J336" i="7"/>
  <c r="K336" i="7"/>
  <c r="L336" i="7"/>
  <c r="M336" i="7"/>
  <c r="N336" i="7"/>
  <c r="O336" i="7"/>
  <c r="P336" i="7"/>
  <c r="Q336" i="7"/>
  <c r="R336" i="7"/>
  <c r="S336" i="7"/>
  <c r="T336" i="7"/>
  <c r="U336" i="7"/>
  <c r="V336" i="7"/>
  <c r="W336" i="7"/>
  <c r="X336" i="7"/>
  <c r="Y336" i="7"/>
  <c r="Z336" i="7"/>
  <c r="AA336" i="7"/>
  <c r="AB336" i="7"/>
  <c r="AC336" i="7"/>
  <c r="AD336" i="7"/>
  <c r="AE336" i="7"/>
  <c r="AF336" i="7"/>
  <c r="AG336" i="7"/>
  <c r="AH336" i="7"/>
  <c r="AI336" i="7"/>
  <c r="AJ336" i="7"/>
  <c r="C337" i="7"/>
  <c r="D337" i="7"/>
  <c r="E337" i="7"/>
  <c r="F337" i="7"/>
  <c r="G337" i="7"/>
  <c r="H337" i="7"/>
  <c r="I337" i="7"/>
  <c r="J337" i="7"/>
  <c r="K337" i="7"/>
  <c r="L337" i="7"/>
  <c r="M337" i="7"/>
  <c r="N337" i="7"/>
  <c r="O337" i="7"/>
  <c r="P337" i="7"/>
  <c r="Q337" i="7"/>
  <c r="R337" i="7"/>
  <c r="S337" i="7"/>
  <c r="T337" i="7"/>
  <c r="U337" i="7"/>
  <c r="V337" i="7"/>
  <c r="W337" i="7"/>
  <c r="X337" i="7"/>
  <c r="Y337" i="7"/>
  <c r="Z337" i="7"/>
  <c r="AA337" i="7"/>
  <c r="AB337" i="7"/>
  <c r="AC337" i="7"/>
  <c r="AD337" i="7"/>
  <c r="AE337" i="7"/>
  <c r="AF337" i="7"/>
  <c r="AG337" i="7"/>
  <c r="AH337" i="7"/>
  <c r="AI337" i="7"/>
  <c r="AJ337" i="7"/>
  <c r="C338" i="7"/>
  <c r="D338" i="7"/>
  <c r="E338" i="7"/>
  <c r="F338" i="7"/>
  <c r="G338" i="7"/>
  <c r="H338" i="7"/>
  <c r="I338" i="7"/>
  <c r="J338" i="7"/>
  <c r="K338" i="7"/>
  <c r="L338" i="7"/>
  <c r="M338" i="7"/>
  <c r="N338" i="7"/>
  <c r="O338" i="7"/>
  <c r="P338" i="7"/>
  <c r="Q338" i="7"/>
  <c r="R338" i="7"/>
  <c r="S338" i="7"/>
  <c r="T338" i="7"/>
  <c r="U338" i="7"/>
  <c r="V338" i="7"/>
  <c r="W338" i="7"/>
  <c r="X338" i="7"/>
  <c r="Y338" i="7"/>
  <c r="Z338" i="7"/>
  <c r="AA338" i="7"/>
  <c r="AB338" i="7"/>
  <c r="AC338" i="7"/>
  <c r="AD338" i="7"/>
  <c r="AE338" i="7"/>
  <c r="AF338" i="7"/>
  <c r="AG338" i="7"/>
  <c r="AH338" i="7"/>
  <c r="AI338" i="7"/>
  <c r="AJ338" i="7"/>
  <c r="C339" i="7"/>
  <c r="D339" i="7"/>
  <c r="E339" i="7"/>
  <c r="F339" i="7"/>
  <c r="G339" i="7"/>
  <c r="H339" i="7"/>
  <c r="I339" i="7"/>
  <c r="J339" i="7"/>
  <c r="K339" i="7"/>
  <c r="L339" i="7"/>
  <c r="M339" i="7"/>
  <c r="N339" i="7"/>
  <c r="O339" i="7"/>
  <c r="P339" i="7"/>
  <c r="Q339" i="7"/>
  <c r="R339" i="7"/>
  <c r="S339" i="7"/>
  <c r="T339" i="7"/>
  <c r="U339" i="7"/>
  <c r="V339" i="7"/>
  <c r="W339" i="7"/>
  <c r="X339" i="7"/>
  <c r="Y339" i="7"/>
  <c r="Z339" i="7"/>
  <c r="AA339" i="7"/>
  <c r="AB339" i="7"/>
  <c r="AC339" i="7"/>
  <c r="AD339" i="7"/>
  <c r="AE339" i="7"/>
  <c r="AF339" i="7"/>
  <c r="AG339" i="7"/>
  <c r="AH339" i="7"/>
  <c r="AI339" i="7"/>
  <c r="AJ339" i="7"/>
  <c r="C340" i="7"/>
  <c r="D340" i="7"/>
  <c r="E340" i="7"/>
  <c r="F340" i="7"/>
  <c r="G340" i="7"/>
  <c r="H340" i="7"/>
  <c r="I340" i="7"/>
  <c r="J340" i="7"/>
  <c r="K340" i="7"/>
  <c r="L340" i="7"/>
  <c r="M340" i="7"/>
  <c r="N340" i="7"/>
  <c r="O340" i="7"/>
  <c r="P340" i="7"/>
  <c r="Q340" i="7"/>
  <c r="R340" i="7"/>
  <c r="S340" i="7"/>
  <c r="T340" i="7"/>
  <c r="U340" i="7"/>
  <c r="V340" i="7"/>
  <c r="W340" i="7"/>
  <c r="X340" i="7"/>
  <c r="Y340" i="7"/>
  <c r="Z340" i="7"/>
  <c r="AA340" i="7"/>
  <c r="AB340" i="7"/>
  <c r="AC340" i="7"/>
  <c r="AD340" i="7"/>
  <c r="AE340" i="7"/>
  <c r="AF340" i="7"/>
  <c r="AG340" i="7"/>
  <c r="AH340" i="7"/>
  <c r="AI340" i="7"/>
  <c r="AJ340" i="7"/>
  <c r="C341" i="7"/>
  <c r="D341" i="7"/>
  <c r="E341" i="7"/>
  <c r="F341" i="7"/>
  <c r="G341" i="7"/>
  <c r="H341" i="7"/>
  <c r="I341" i="7"/>
  <c r="J341" i="7"/>
  <c r="K341" i="7"/>
  <c r="L341" i="7"/>
  <c r="M341" i="7"/>
  <c r="N341" i="7"/>
  <c r="O341" i="7"/>
  <c r="P341" i="7"/>
  <c r="Q341" i="7"/>
  <c r="R341" i="7"/>
  <c r="S341" i="7"/>
  <c r="T341" i="7"/>
  <c r="U341" i="7"/>
  <c r="V341" i="7"/>
  <c r="W341" i="7"/>
  <c r="X341" i="7"/>
  <c r="Y341" i="7"/>
  <c r="Z341" i="7"/>
  <c r="AA341" i="7"/>
  <c r="AB341" i="7"/>
  <c r="AC341" i="7"/>
  <c r="AD341" i="7"/>
  <c r="AE341" i="7"/>
  <c r="AF341" i="7"/>
  <c r="AG341" i="7"/>
  <c r="AH341" i="7"/>
  <c r="AI341" i="7"/>
  <c r="AJ341" i="7"/>
  <c r="C342" i="7"/>
  <c r="D342" i="7"/>
  <c r="E342" i="7"/>
  <c r="F342" i="7"/>
  <c r="G342" i="7"/>
  <c r="H342" i="7"/>
  <c r="I342" i="7"/>
  <c r="J342" i="7"/>
  <c r="K342" i="7"/>
  <c r="L342" i="7"/>
  <c r="M342" i="7"/>
  <c r="N342" i="7"/>
  <c r="O342" i="7"/>
  <c r="P342" i="7"/>
  <c r="Q342" i="7"/>
  <c r="R342" i="7"/>
  <c r="S342" i="7"/>
  <c r="T342" i="7"/>
  <c r="U342" i="7"/>
  <c r="V342" i="7"/>
  <c r="W342" i="7"/>
  <c r="X342" i="7"/>
  <c r="Y342" i="7"/>
  <c r="Z342" i="7"/>
  <c r="AA342" i="7"/>
  <c r="AB342" i="7"/>
  <c r="AC342" i="7"/>
  <c r="AD342" i="7"/>
  <c r="AE342" i="7"/>
  <c r="AF342" i="7"/>
  <c r="AG342" i="7"/>
  <c r="AH342" i="7"/>
  <c r="AI342" i="7"/>
  <c r="AJ342" i="7"/>
  <c r="C343" i="7"/>
  <c r="D343" i="7"/>
  <c r="E343" i="7"/>
  <c r="F343" i="7"/>
  <c r="G343" i="7"/>
  <c r="H343" i="7"/>
  <c r="I343" i="7"/>
  <c r="J343" i="7"/>
  <c r="K343" i="7"/>
  <c r="L343" i="7"/>
  <c r="M343" i="7"/>
  <c r="N343" i="7"/>
  <c r="O343" i="7"/>
  <c r="P343" i="7"/>
  <c r="Q343" i="7"/>
  <c r="R343" i="7"/>
  <c r="S343" i="7"/>
  <c r="T343" i="7"/>
  <c r="U343" i="7"/>
  <c r="V343" i="7"/>
  <c r="W343" i="7"/>
  <c r="X343" i="7"/>
  <c r="Y343" i="7"/>
  <c r="Z343" i="7"/>
  <c r="AA343" i="7"/>
  <c r="AB343" i="7"/>
  <c r="AC343" i="7"/>
  <c r="AD343" i="7"/>
  <c r="AE343" i="7"/>
  <c r="AF343" i="7"/>
  <c r="AG343" i="7"/>
  <c r="AH343" i="7"/>
  <c r="AI343" i="7"/>
  <c r="AJ343" i="7"/>
  <c r="C344" i="7"/>
  <c r="D344" i="7"/>
  <c r="E344" i="7"/>
  <c r="F344" i="7"/>
  <c r="G344" i="7"/>
  <c r="H344" i="7"/>
  <c r="I344" i="7"/>
  <c r="J344" i="7"/>
  <c r="K344" i="7"/>
  <c r="L344" i="7"/>
  <c r="M344" i="7"/>
  <c r="N344" i="7"/>
  <c r="O344" i="7"/>
  <c r="P344" i="7"/>
  <c r="Q344" i="7"/>
  <c r="R344" i="7"/>
  <c r="S344" i="7"/>
  <c r="T344" i="7"/>
  <c r="U344" i="7"/>
  <c r="V344" i="7"/>
  <c r="W344" i="7"/>
  <c r="X344" i="7"/>
  <c r="Y344" i="7"/>
  <c r="Z344" i="7"/>
  <c r="AA344" i="7"/>
  <c r="AB344" i="7"/>
  <c r="AC344" i="7"/>
  <c r="AD344" i="7"/>
  <c r="AE344" i="7"/>
  <c r="AF344" i="7"/>
  <c r="AG344" i="7"/>
  <c r="AH344" i="7"/>
  <c r="AI344" i="7"/>
  <c r="AJ344" i="7"/>
  <c r="C345" i="7"/>
  <c r="D345" i="7"/>
  <c r="E345" i="7"/>
  <c r="F345" i="7"/>
  <c r="G345" i="7"/>
  <c r="H345" i="7"/>
  <c r="I345" i="7"/>
  <c r="J345" i="7"/>
  <c r="K345" i="7"/>
  <c r="L345" i="7"/>
  <c r="M345" i="7"/>
  <c r="N345" i="7"/>
  <c r="O345" i="7"/>
  <c r="P345" i="7"/>
  <c r="Q345" i="7"/>
  <c r="R345" i="7"/>
  <c r="S345" i="7"/>
  <c r="T345" i="7"/>
  <c r="U345" i="7"/>
  <c r="V345" i="7"/>
  <c r="W345" i="7"/>
  <c r="X345" i="7"/>
  <c r="Y345" i="7"/>
  <c r="Z345" i="7"/>
  <c r="AA345" i="7"/>
  <c r="AB345" i="7"/>
  <c r="AC345" i="7"/>
  <c r="AD345" i="7"/>
  <c r="AE345" i="7"/>
  <c r="AF345" i="7"/>
  <c r="AG345" i="7"/>
  <c r="AH345" i="7"/>
  <c r="AI345" i="7"/>
  <c r="AJ345" i="7"/>
  <c r="C346" i="7"/>
  <c r="D346" i="7"/>
  <c r="E346" i="7"/>
  <c r="F346" i="7"/>
  <c r="G346" i="7"/>
  <c r="H346" i="7"/>
  <c r="I346" i="7"/>
  <c r="J346" i="7"/>
  <c r="K346" i="7"/>
  <c r="L346" i="7"/>
  <c r="M346" i="7"/>
  <c r="N346" i="7"/>
  <c r="O346" i="7"/>
  <c r="P346" i="7"/>
  <c r="Q346" i="7"/>
  <c r="R346" i="7"/>
  <c r="S346" i="7"/>
  <c r="T346" i="7"/>
  <c r="U346" i="7"/>
  <c r="V346" i="7"/>
  <c r="W346" i="7"/>
  <c r="X346" i="7"/>
  <c r="Y346" i="7"/>
  <c r="Z346" i="7"/>
  <c r="AA346" i="7"/>
  <c r="AB346" i="7"/>
  <c r="AC346" i="7"/>
  <c r="AD346" i="7"/>
  <c r="AE346" i="7"/>
  <c r="AF346" i="7"/>
  <c r="AG346" i="7"/>
  <c r="AH346" i="7"/>
  <c r="AI346" i="7"/>
  <c r="AJ346" i="7"/>
  <c r="C347" i="7"/>
  <c r="D347" i="7"/>
  <c r="E347" i="7"/>
  <c r="F347" i="7"/>
  <c r="G347" i="7"/>
  <c r="H347" i="7"/>
  <c r="I347" i="7"/>
  <c r="J347" i="7"/>
  <c r="K347" i="7"/>
  <c r="L347" i="7"/>
  <c r="M347" i="7"/>
  <c r="N347" i="7"/>
  <c r="O347" i="7"/>
  <c r="P347" i="7"/>
  <c r="Q347" i="7"/>
  <c r="R347" i="7"/>
  <c r="S347" i="7"/>
  <c r="T347" i="7"/>
  <c r="U347" i="7"/>
  <c r="V347" i="7"/>
  <c r="W347" i="7"/>
  <c r="X347" i="7"/>
  <c r="Y347" i="7"/>
  <c r="Z347" i="7"/>
  <c r="AA347" i="7"/>
  <c r="AB347" i="7"/>
  <c r="AC347" i="7"/>
  <c r="AD347" i="7"/>
  <c r="AE347" i="7"/>
  <c r="AF347" i="7"/>
  <c r="AG347" i="7"/>
  <c r="AH347" i="7"/>
  <c r="AI347" i="7"/>
  <c r="AJ347" i="7"/>
  <c r="C348" i="7"/>
  <c r="D348" i="7"/>
  <c r="E348" i="7"/>
  <c r="F348" i="7"/>
  <c r="G348" i="7"/>
  <c r="H348" i="7"/>
  <c r="I348" i="7"/>
  <c r="J348" i="7"/>
  <c r="K348" i="7"/>
  <c r="L348" i="7"/>
  <c r="M348" i="7"/>
  <c r="N348" i="7"/>
  <c r="O348" i="7"/>
  <c r="P348" i="7"/>
  <c r="Q348" i="7"/>
  <c r="R348" i="7"/>
  <c r="S348" i="7"/>
  <c r="T348" i="7"/>
  <c r="U348" i="7"/>
  <c r="V348" i="7"/>
  <c r="W348" i="7"/>
  <c r="X348" i="7"/>
  <c r="Y348" i="7"/>
  <c r="Z348" i="7"/>
  <c r="AA348" i="7"/>
  <c r="AB348" i="7"/>
  <c r="AC348" i="7"/>
  <c r="AD348" i="7"/>
  <c r="AE348" i="7"/>
  <c r="AF348" i="7"/>
  <c r="AG348" i="7"/>
  <c r="AH348" i="7"/>
  <c r="AI348" i="7"/>
  <c r="AJ348" i="7"/>
  <c r="C349" i="7"/>
  <c r="D349" i="7"/>
  <c r="E349" i="7"/>
  <c r="F349" i="7"/>
  <c r="G349" i="7"/>
  <c r="H349" i="7"/>
  <c r="I349" i="7"/>
  <c r="J349" i="7"/>
  <c r="K349" i="7"/>
  <c r="L349" i="7"/>
  <c r="M349" i="7"/>
  <c r="N349" i="7"/>
  <c r="O349" i="7"/>
  <c r="P349" i="7"/>
  <c r="Q349" i="7"/>
  <c r="R349" i="7"/>
  <c r="S349" i="7"/>
  <c r="T349" i="7"/>
  <c r="U349" i="7"/>
  <c r="V349" i="7"/>
  <c r="W349" i="7"/>
  <c r="X349" i="7"/>
  <c r="Y349" i="7"/>
  <c r="Z349" i="7"/>
  <c r="AA349" i="7"/>
  <c r="AB349" i="7"/>
  <c r="AC349" i="7"/>
  <c r="AD349" i="7"/>
  <c r="AE349" i="7"/>
  <c r="AF349" i="7"/>
  <c r="AG349" i="7"/>
  <c r="AH349" i="7"/>
  <c r="AI349" i="7"/>
  <c r="AJ349" i="7"/>
  <c r="C350" i="7"/>
  <c r="D350" i="7"/>
  <c r="E350" i="7"/>
  <c r="F350" i="7"/>
  <c r="G350" i="7"/>
  <c r="H350" i="7"/>
  <c r="I350" i="7"/>
  <c r="J350" i="7"/>
  <c r="K350" i="7"/>
  <c r="L350" i="7"/>
  <c r="M350" i="7"/>
  <c r="N350" i="7"/>
  <c r="O350" i="7"/>
  <c r="P350" i="7"/>
  <c r="Q350" i="7"/>
  <c r="R350" i="7"/>
  <c r="S350" i="7"/>
  <c r="T350" i="7"/>
  <c r="U350" i="7"/>
  <c r="V350" i="7"/>
  <c r="W350" i="7"/>
  <c r="X350" i="7"/>
  <c r="Y350" i="7"/>
  <c r="Z350" i="7"/>
  <c r="AA350" i="7"/>
  <c r="AB350" i="7"/>
  <c r="AC350" i="7"/>
  <c r="AD350" i="7"/>
  <c r="AE350" i="7"/>
  <c r="AF350" i="7"/>
  <c r="AG350" i="7"/>
  <c r="AH350" i="7"/>
  <c r="AI350" i="7"/>
  <c r="AJ350" i="7"/>
  <c r="C351" i="7"/>
  <c r="D351" i="7"/>
  <c r="E351" i="7"/>
  <c r="F351" i="7"/>
  <c r="G351" i="7"/>
  <c r="H351" i="7"/>
  <c r="I351" i="7"/>
  <c r="J351" i="7"/>
  <c r="K351" i="7"/>
  <c r="L351" i="7"/>
  <c r="M351" i="7"/>
  <c r="N351" i="7"/>
  <c r="O351" i="7"/>
  <c r="P351" i="7"/>
  <c r="Q351" i="7"/>
  <c r="R351" i="7"/>
  <c r="S351" i="7"/>
  <c r="T351" i="7"/>
  <c r="U351" i="7"/>
  <c r="V351" i="7"/>
  <c r="W351" i="7"/>
  <c r="X351" i="7"/>
  <c r="Y351" i="7"/>
  <c r="Z351" i="7"/>
  <c r="AA351" i="7"/>
  <c r="AB351" i="7"/>
  <c r="AC351" i="7"/>
  <c r="AD351" i="7"/>
  <c r="AE351" i="7"/>
  <c r="AF351" i="7"/>
  <c r="AG351" i="7"/>
  <c r="AH351" i="7"/>
  <c r="AI351" i="7"/>
  <c r="AJ351" i="7"/>
  <c r="C352" i="7"/>
  <c r="D352" i="7"/>
  <c r="E352" i="7"/>
  <c r="F352" i="7"/>
  <c r="G352" i="7"/>
  <c r="H352" i="7"/>
  <c r="I352" i="7"/>
  <c r="J352" i="7"/>
  <c r="K352" i="7"/>
  <c r="L352" i="7"/>
  <c r="M352" i="7"/>
  <c r="N352" i="7"/>
  <c r="O352" i="7"/>
  <c r="P352" i="7"/>
  <c r="Q352" i="7"/>
  <c r="R352" i="7"/>
  <c r="S352" i="7"/>
  <c r="T352" i="7"/>
  <c r="U352" i="7"/>
  <c r="V352" i="7"/>
  <c r="W352" i="7"/>
  <c r="X352" i="7"/>
  <c r="Y352" i="7"/>
  <c r="Z352" i="7"/>
  <c r="AA352" i="7"/>
  <c r="AB352" i="7"/>
  <c r="AC352" i="7"/>
  <c r="AD352" i="7"/>
  <c r="AE352" i="7"/>
  <c r="AF352" i="7"/>
  <c r="AG352" i="7"/>
  <c r="AH352" i="7"/>
  <c r="AI352" i="7"/>
  <c r="AJ352" i="7"/>
  <c r="C353" i="7"/>
  <c r="D353" i="7"/>
  <c r="E353" i="7"/>
  <c r="F353" i="7"/>
  <c r="G353" i="7"/>
  <c r="H353" i="7"/>
  <c r="I353" i="7"/>
  <c r="J353" i="7"/>
  <c r="K353" i="7"/>
  <c r="L353" i="7"/>
  <c r="M353" i="7"/>
  <c r="N353" i="7"/>
  <c r="O353" i="7"/>
  <c r="P353" i="7"/>
  <c r="Q353" i="7"/>
  <c r="R353" i="7"/>
  <c r="S353" i="7"/>
  <c r="T353" i="7"/>
  <c r="U353" i="7"/>
  <c r="V353" i="7"/>
  <c r="W353" i="7"/>
  <c r="X353" i="7"/>
  <c r="Y353" i="7"/>
  <c r="Z353" i="7"/>
  <c r="AA353" i="7"/>
  <c r="AB353" i="7"/>
  <c r="AC353" i="7"/>
  <c r="AD353" i="7"/>
  <c r="AE353" i="7"/>
  <c r="AF353" i="7"/>
  <c r="AG353" i="7"/>
  <c r="AH353" i="7"/>
  <c r="AI353" i="7"/>
  <c r="AJ353" i="7"/>
  <c r="C354" i="7"/>
  <c r="D354" i="7"/>
  <c r="E354" i="7"/>
  <c r="F354" i="7"/>
  <c r="G354" i="7"/>
  <c r="H354" i="7"/>
  <c r="I354" i="7"/>
  <c r="J354" i="7"/>
  <c r="K354" i="7"/>
  <c r="L354" i="7"/>
  <c r="M354" i="7"/>
  <c r="N354" i="7"/>
  <c r="O354" i="7"/>
  <c r="P354" i="7"/>
  <c r="Q354" i="7"/>
  <c r="R354" i="7"/>
  <c r="S354" i="7"/>
  <c r="T354" i="7"/>
  <c r="U354" i="7"/>
  <c r="V354" i="7"/>
  <c r="W354" i="7"/>
  <c r="X354" i="7"/>
  <c r="Y354" i="7"/>
  <c r="Z354" i="7"/>
  <c r="AA354" i="7"/>
  <c r="AB354" i="7"/>
  <c r="AC354" i="7"/>
  <c r="AD354" i="7"/>
  <c r="AE354" i="7"/>
  <c r="AF354" i="7"/>
  <c r="AG354" i="7"/>
  <c r="AH354" i="7"/>
  <c r="AI354" i="7"/>
  <c r="AJ354" i="7"/>
  <c r="C355" i="7"/>
  <c r="D355" i="7"/>
  <c r="E355" i="7"/>
  <c r="F355" i="7"/>
  <c r="G355" i="7"/>
  <c r="H355" i="7"/>
  <c r="I355" i="7"/>
  <c r="J355" i="7"/>
  <c r="K355" i="7"/>
  <c r="L355" i="7"/>
  <c r="M355" i="7"/>
  <c r="N355" i="7"/>
  <c r="O355" i="7"/>
  <c r="P355" i="7"/>
  <c r="Q355" i="7"/>
  <c r="R355" i="7"/>
  <c r="S355" i="7"/>
  <c r="T355" i="7"/>
  <c r="U355" i="7"/>
  <c r="V355" i="7"/>
  <c r="W355" i="7"/>
  <c r="X355" i="7"/>
  <c r="Y355" i="7"/>
  <c r="Z355" i="7"/>
  <c r="AA355" i="7"/>
  <c r="AB355" i="7"/>
  <c r="AC355" i="7"/>
  <c r="AD355" i="7"/>
  <c r="AE355" i="7"/>
  <c r="AF355" i="7"/>
  <c r="AG355" i="7"/>
  <c r="AH355" i="7"/>
  <c r="AI355" i="7"/>
  <c r="AJ355" i="7"/>
  <c r="C356" i="7"/>
  <c r="D356" i="7"/>
  <c r="E356" i="7"/>
  <c r="F356" i="7"/>
  <c r="G356" i="7"/>
  <c r="H356" i="7"/>
  <c r="I356" i="7"/>
  <c r="J356" i="7"/>
  <c r="K356" i="7"/>
  <c r="L356" i="7"/>
  <c r="M356" i="7"/>
  <c r="N356" i="7"/>
  <c r="O356" i="7"/>
  <c r="P356" i="7"/>
  <c r="Q356" i="7"/>
  <c r="R356" i="7"/>
  <c r="S356" i="7"/>
  <c r="T356" i="7"/>
  <c r="U356" i="7"/>
  <c r="V356" i="7"/>
  <c r="W356" i="7"/>
  <c r="X356" i="7"/>
  <c r="Y356" i="7"/>
  <c r="Z356" i="7"/>
  <c r="AA356" i="7"/>
  <c r="AB356" i="7"/>
  <c r="AC356" i="7"/>
  <c r="AD356" i="7"/>
  <c r="AE356" i="7"/>
  <c r="AF356" i="7"/>
  <c r="AG356" i="7"/>
  <c r="AH356" i="7"/>
  <c r="AI356" i="7"/>
  <c r="AJ356" i="7"/>
  <c r="C357" i="7"/>
  <c r="D357" i="7"/>
  <c r="E357" i="7"/>
  <c r="F357" i="7"/>
  <c r="G357" i="7"/>
  <c r="H357" i="7"/>
  <c r="I357" i="7"/>
  <c r="J357" i="7"/>
  <c r="K357" i="7"/>
  <c r="L357" i="7"/>
  <c r="M357" i="7"/>
  <c r="N357" i="7"/>
  <c r="O357" i="7"/>
  <c r="P357" i="7"/>
  <c r="Q357" i="7"/>
  <c r="R357" i="7"/>
  <c r="S357" i="7"/>
  <c r="T357" i="7"/>
  <c r="U357" i="7"/>
  <c r="V357" i="7"/>
  <c r="W357" i="7"/>
  <c r="X357" i="7"/>
  <c r="Y357" i="7"/>
  <c r="Z357" i="7"/>
  <c r="AA357" i="7"/>
  <c r="AB357" i="7"/>
  <c r="AC357" i="7"/>
  <c r="AD357" i="7"/>
  <c r="AE357" i="7"/>
  <c r="AF357" i="7"/>
  <c r="AG357" i="7"/>
  <c r="AH357" i="7"/>
  <c r="AI357" i="7"/>
  <c r="AJ357" i="7"/>
  <c r="C358" i="7"/>
  <c r="D358" i="7"/>
  <c r="E358" i="7"/>
  <c r="F358" i="7"/>
  <c r="G358" i="7"/>
  <c r="H358" i="7"/>
  <c r="I358" i="7"/>
  <c r="J358" i="7"/>
  <c r="K358" i="7"/>
  <c r="L358" i="7"/>
  <c r="M358" i="7"/>
  <c r="N358" i="7"/>
  <c r="O358" i="7"/>
  <c r="P358" i="7"/>
  <c r="Q358" i="7"/>
  <c r="R358" i="7"/>
  <c r="S358" i="7"/>
  <c r="T358" i="7"/>
  <c r="U358" i="7"/>
  <c r="V358" i="7"/>
  <c r="W358" i="7"/>
  <c r="X358" i="7"/>
  <c r="Y358" i="7"/>
  <c r="Z358" i="7"/>
  <c r="AA358" i="7"/>
  <c r="AB358" i="7"/>
  <c r="AC358" i="7"/>
  <c r="AD358" i="7"/>
  <c r="AE358" i="7"/>
  <c r="AF358" i="7"/>
  <c r="AG358" i="7"/>
  <c r="AH358" i="7"/>
  <c r="AI358" i="7"/>
  <c r="AJ358" i="7"/>
  <c r="C359" i="7"/>
  <c r="D359" i="7"/>
  <c r="E359" i="7"/>
  <c r="F359" i="7"/>
  <c r="G359" i="7"/>
  <c r="H359" i="7"/>
  <c r="I359" i="7"/>
  <c r="J359" i="7"/>
  <c r="K359" i="7"/>
  <c r="L359" i="7"/>
  <c r="M359" i="7"/>
  <c r="N359" i="7"/>
  <c r="O359" i="7"/>
  <c r="P359" i="7"/>
  <c r="Q359" i="7"/>
  <c r="R359" i="7"/>
  <c r="S359" i="7"/>
  <c r="T359" i="7"/>
  <c r="U359" i="7"/>
  <c r="V359" i="7"/>
  <c r="W359" i="7"/>
  <c r="X359" i="7"/>
  <c r="Y359" i="7"/>
  <c r="Z359" i="7"/>
  <c r="AA359" i="7"/>
  <c r="AB359" i="7"/>
  <c r="AC359" i="7"/>
  <c r="AD359" i="7"/>
  <c r="AE359" i="7"/>
  <c r="AF359" i="7"/>
  <c r="AG359" i="7"/>
  <c r="AH359" i="7"/>
  <c r="AI359" i="7"/>
  <c r="AJ359" i="7"/>
  <c r="C360" i="7"/>
  <c r="D360" i="7"/>
  <c r="E360" i="7"/>
  <c r="F360" i="7"/>
  <c r="G360" i="7"/>
  <c r="H360" i="7"/>
  <c r="I360" i="7"/>
  <c r="J360" i="7"/>
  <c r="K360" i="7"/>
  <c r="L360" i="7"/>
  <c r="M360" i="7"/>
  <c r="N360" i="7"/>
  <c r="O360" i="7"/>
  <c r="P360" i="7"/>
  <c r="Q360" i="7"/>
  <c r="R360" i="7"/>
  <c r="S360" i="7"/>
  <c r="T360" i="7"/>
  <c r="U360" i="7"/>
  <c r="V360" i="7"/>
  <c r="W360" i="7"/>
  <c r="X360" i="7"/>
  <c r="Y360" i="7"/>
  <c r="Z360" i="7"/>
  <c r="AA360" i="7"/>
  <c r="AB360" i="7"/>
  <c r="AC360" i="7"/>
  <c r="AD360" i="7"/>
  <c r="AE360" i="7"/>
  <c r="AF360" i="7"/>
  <c r="AG360" i="7"/>
  <c r="AH360" i="7"/>
  <c r="AI360" i="7"/>
  <c r="AJ360" i="7"/>
  <c r="C361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Y361" i="7"/>
  <c r="Z361" i="7"/>
  <c r="AA361" i="7"/>
  <c r="AB361" i="7"/>
  <c r="AC361" i="7"/>
  <c r="AD361" i="7"/>
  <c r="AE361" i="7"/>
  <c r="AF361" i="7"/>
  <c r="AG361" i="7"/>
  <c r="AH361" i="7"/>
  <c r="AI361" i="7"/>
  <c r="AJ361" i="7"/>
  <c r="C362" i="7"/>
  <c r="D362" i="7"/>
  <c r="E362" i="7"/>
  <c r="F362" i="7"/>
  <c r="G362" i="7"/>
  <c r="H362" i="7"/>
  <c r="I362" i="7"/>
  <c r="J362" i="7"/>
  <c r="K362" i="7"/>
  <c r="L362" i="7"/>
  <c r="M362" i="7"/>
  <c r="N362" i="7"/>
  <c r="O362" i="7"/>
  <c r="P362" i="7"/>
  <c r="Q362" i="7"/>
  <c r="R362" i="7"/>
  <c r="S362" i="7"/>
  <c r="T362" i="7"/>
  <c r="U362" i="7"/>
  <c r="V362" i="7"/>
  <c r="W362" i="7"/>
  <c r="X362" i="7"/>
  <c r="Y362" i="7"/>
  <c r="Z362" i="7"/>
  <c r="AA362" i="7"/>
  <c r="AB362" i="7"/>
  <c r="AC362" i="7"/>
  <c r="AD362" i="7"/>
  <c r="AE362" i="7"/>
  <c r="AF362" i="7"/>
  <c r="AG362" i="7"/>
  <c r="AH362" i="7"/>
  <c r="AI362" i="7"/>
  <c r="AJ362" i="7"/>
  <c r="C363" i="7"/>
  <c r="D363" i="7"/>
  <c r="E363" i="7"/>
  <c r="F363" i="7"/>
  <c r="G363" i="7"/>
  <c r="H363" i="7"/>
  <c r="I363" i="7"/>
  <c r="J363" i="7"/>
  <c r="K363" i="7"/>
  <c r="L363" i="7"/>
  <c r="M363" i="7"/>
  <c r="N363" i="7"/>
  <c r="O363" i="7"/>
  <c r="P363" i="7"/>
  <c r="Q363" i="7"/>
  <c r="R363" i="7"/>
  <c r="S363" i="7"/>
  <c r="T363" i="7"/>
  <c r="U363" i="7"/>
  <c r="V363" i="7"/>
  <c r="W363" i="7"/>
  <c r="X363" i="7"/>
  <c r="Y363" i="7"/>
  <c r="Z363" i="7"/>
  <c r="AA363" i="7"/>
  <c r="AB363" i="7"/>
  <c r="AC363" i="7"/>
  <c r="AD363" i="7"/>
  <c r="AE363" i="7"/>
  <c r="AF363" i="7"/>
  <c r="AG363" i="7"/>
  <c r="AH363" i="7"/>
  <c r="AI363" i="7"/>
  <c r="AJ363" i="7"/>
  <c r="C364" i="7"/>
  <c r="D364" i="7"/>
  <c r="E364" i="7"/>
  <c r="F364" i="7"/>
  <c r="G364" i="7"/>
  <c r="H364" i="7"/>
  <c r="I364" i="7"/>
  <c r="J364" i="7"/>
  <c r="K364" i="7"/>
  <c r="L364" i="7"/>
  <c r="M364" i="7"/>
  <c r="N364" i="7"/>
  <c r="O364" i="7"/>
  <c r="P364" i="7"/>
  <c r="Q364" i="7"/>
  <c r="R364" i="7"/>
  <c r="S364" i="7"/>
  <c r="T364" i="7"/>
  <c r="U364" i="7"/>
  <c r="V364" i="7"/>
  <c r="W364" i="7"/>
  <c r="X364" i="7"/>
  <c r="Y364" i="7"/>
  <c r="Z364" i="7"/>
  <c r="AA364" i="7"/>
  <c r="AB364" i="7"/>
  <c r="AC364" i="7"/>
  <c r="AD364" i="7"/>
  <c r="AE364" i="7"/>
  <c r="AF364" i="7"/>
  <c r="AG364" i="7"/>
  <c r="AH364" i="7"/>
  <c r="AI364" i="7"/>
  <c r="AJ364" i="7"/>
  <c r="C365" i="7"/>
  <c r="D365" i="7"/>
  <c r="E365" i="7"/>
  <c r="F365" i="7"/>
  <c r="G365" i="7"/>
  <c r="H365" i="7"/>
  <c r="I365" i="7"/>
  <c r="J365" i="7"/>
  <c r="K365" i="7"/>
  <c r="L365" i="7"/>
  <c r="M365" i="7"/>
  <c r="N365" i="7"/>
  <c r="O365" i="7"/>
  <c r="P365" i="7"/>
  <c r="Q365" i="7"/>
  <c r="R365" i="7"/>
  <c r="S365" i="7"/>
  <c r="T365" i="7"/>
  <c r="U365" i="7"/>
  <c r="V365" i="7"/>
  <c r="W365" i="7"/>
  <c r="X365" i="7"/>
  <c r="Y365" i="7"/>
  <c r="Z365" i="7"/>
  <c r="AA365" i="7"/>
  <c r="AB365" i="7"/>
  <c r="AC365" i="7"/>
  <c r="AD365" i="7"/>
  <c r="AE365" i="7"/>
  <c r="AF365" i="7"/>
  <c r="AG365" i="7"/>
  <c r="AH365" i="7"/>
  <c r="AI365" i="7"/>
  <c r="AJ365" i="7"/>
  <c r="C366" i="7"/>
  <c r="D366" i="7"/>
  <c r="E366" i="7"/>
  <c r="F366" i="7"/>
  <c r="G366" i="7"/>
  <c r="H366" i="7"/>
  <c r="I366" i="7"/>
  <c r="J366" i="7"/>
  <c r="K366" i="7"/>
  <c r="L366" i="7"/>
  <c r="M366" i="7"/>
  <c r="N366" i="7"/>
  <c r="O366" i="7"/>
  <c r="P366" i="7"/>
  <c r="Q366" i="7"/>
  <c r="R366" i="7"/>
  <c r="S366" i="7"/>
  <c r="T366" i="7"/>
  <c r="U366" i="7"/>
  <c r="V366" i="7"/>
  <c r="W366" i="7"/>
  <c r="X366" i="7"/>
  <c r="Y366" i="7"/>
  <c r="Z366" i="7"/>
  <c r="AA366" i="7"/>
  <c r="AB366" i="7"/>
  <c r="AC366" i="7"/>
  <c r="AD366" i="7"/>
  <c r="AE366" i="7"/>
  <c r="AF366" i="7"/>
  <c r="AG366" i="7"/>
  <c r="AH366" i="7"/>
  <c r="AI366" i="7"/>
  <c r="AJ366" i="7"/>
  <c r="C367" i="7"/>
  <c r="D367" i="7"/>
  <c r="E367" i="7"/>
  <c r="F367" i="7"/>
  <c r="G367" i="7"/>
  <c r="H367" i="7"/>
  <c r="I367" i="7"/>
  <c r="J367" i="7"/>
  <c r="K367" i="7"/>
  <c r="L367" i="7"/>
  <c r="M367" i="7"/>
  <c r="N367" i="7"/>
  <c r="O367" i="7"/>
  <c r="P367" i="7"/>
  <c r="Q367" i="7"/>
  <c r="R367" i="7"/>
  <c r="S367" i="7"/>
  <c r="T367" i="7"/>
  <c r="U367" i="7"/>
  <c r="V367" i="7"/>
  <c r="W367" i="7"/>
  <c r="X367" i="7"/>
  <c r="Y367" i="7"/>
  <c r="Z367" i="7"/>
  <c r="AA367" i="7"/>
  <c r="AB367" i="7"/>
  <c r="AC367" i="7"/>
  <c r="AD367" i="7"/>
  <c r="AE367" i="7"/>
  <c r="AF367" i="7"/>
  <c r="AG367" i="7"/>
  <c r="AH367" i="7"/>
  <c r="AI367" i="7"/>
  <c r="AJ367" i="7"/>
  <c r="C368" i="7"/>
  <c r="D368" i="7"/>
  <c r="E368" i="7"/>
  <c r="F368" i="7"/>
  <c r="G368" i="7"/>
  <c r="H368" i="7"/>
  <c r="I368" i="7"/>
  <c r="J368" i="7"/>
  <c r="K368" i="7"/>
  <c r="L368" i="7"/>
  <c r="M368" i="7"/>
  <c r="N368" i="7"/>
  <c r="O368" i="7"/>
  <c r="P368" i="7"/>
  <c r="Q368" i="7"/>
  <c r="R368" i="7"/>
  <c r="S368" i="7"/>
  <c r="T368" i="7"/>
  <c r="U368" i="7"/>
  <c r="V368" i="7"/>
  <c r="W368" i="7"/>
  <c r="X368" i="7"/>
  <c r="Y368" i="7"/>
  <c r="Z368" i="7"/>
  <c r="AA368" i="7"/>
  <c r="AB368" i="7"/>
  <c r="AC368" i="7"/>
  <c r="AD368" i="7"/>
  <c r="AE368" i="7"/>
  <c r="AF368" i="7"/>
  <c r="AG368" i="7"/>
  <c r="AH368" i="7"/>
  <c r="AI368" i="7"/>
  <c r="AJ368" i="7"/>
  <c r="C369" i="7"/>
  <c r="D369" i="7"/>
  <c r="E369" i="7"/>
  <c r="F369" i="7"/>
  <c r="G369" i="7"/>
  <c r="H369" i="7"/>
  <c r="I369" i="7"/>
  <c r="J369" i="7"/>
  <c r="K369" i="7"/>
  <c r="L369" i="7"/>
  <c r="M369" i="7"/>
  <c r="N369" i="7"/>
  <c r="O369" i="7"/>
  <c r="P369" i="7"/>
  <c r="Q369" i="7"/>
  <c r="R369" i="7"/>
  <c r="S369" i="7"/>
  <c r="T369" i="7"/>
  <c r="U369" i="7"/>
  <c r="V369" i="7"/>
  <c r="W369" i="7"/>
  <c r="X369" i="7"/>
  <c r="Y369" i="7"/>
  <c r="Z369" i="7"/>
  <c r="AA369" i="7"/>
  <c r="AB369" i="7"/>
  <c r="AC369" i="7"/>
  <c r="AD369" i="7"/>
  <c r="AE369" i="7"/>
  <c r="AF369" i="7"/>
  <c r="AG369" i="7"/>
  <c r="AH369" i="7"/>
  <c r="AI369" i="7"/>
  <c r="AJ369" i="7"/>
  <c r="C370" i="7"/>
  <c r="D370" i="7"/>
  <c r="E370" i="7"/>
  <c r="F370" i="7"/>
  <c r="G370" i="7"/>
  <c r="H370" i="7"/>
  <c r="I370" i="7"/>
  <c r="J370" i="7"/>
  <c r="K370" i="7"/>
  <c r="L370" i="7"/>
  <c r="M370" i="7"/>
  <c r="N370" i="7"/>
  <c r="O370" i="7"/>
  <c r="P370" i="7"/>
  <c r="Q370" i="7"/>
  <c r="R370" i="7"/>
  <c r="S370" i="7"/>
  <c r="T370" i="7"/>
  <c r="U370" i="7"/>
  <c r="V370" i="7"/>
  <c r="W370" i="7"/>
  <c r="X370" i="7"/>
  <c r="Y370" i="7"/>
  <c r="Z370" i="7"/>
  <c r="AA370" i="7"/>
  <c r="AB370" i="7"/>
  <c r="AC370" i="7"/>
  <c r="AD370" i="7"/>
  <c r="AE370" i="7"/>
  <c r="AF370" i="7"/>
  <c r="AG370" i="7"/>
  <c r="AH370" i="7"/>
  <c r="AI370" i="7"/>
  <c r="AJ370" i="7"/>
  <c r="C371" i="7"/>
  <c r="D371" i="7"/>
  <c r="E371" i="7"/>
  <c r="F371" i="7"/>
  <c r="G371" i="7"/>
  <c r="H371" i="7"/>
  <c r="I371" i="7"/>
  <c r="J371" i="7"/>
  <c r="K371" i="7"/>
  <c r="L371" i="7"/>
  <c r="M371" i="7"/>
  <c r="N371" i="7"/>
  <c r="O371" i="7"/>
  <c r="P371" i="7"/>
  <c r="Q371" i="7"/>
  <c r="R371" i="7"/>
  <c r="S371" i="7"/>
  <c r="T371" i="7"/>
  <c r="U371" i="7"/>
  <c r="V371" i="7"/>
  <c r="W371" i="7"/>
  <c r="X371" i="7"/>
  <c r="Y371" i="7"/>
  <c r="Z371" i="7"/>
  <c r="AA371" i="7"/>
  <c r="AB371" i="7"/>
  <c r="AC371" i="7"/>
  <c r="AD371" i="7"/>
  <c r="AE371" i="7"/>
  <c r="AF371" i="7"/>
  <c r="AG371" i="7"/>
  <c r="AH371" i="7"/>
  <c r="AI371" i="7"/>
  <c r="AJ371" i="7"/>
  <c r="C372" i="7"/>
  <c r="D372" i="7"/>
  <c r="E372" i="7"/>
  <c r="F372" i="7"/>
  <c r="G372" i="7"/>
  <c r="H372" i="7"/>
  <c r="I372" i="7"/>
  <c r="J372" i="7"/>
  <c r="K372" i="7"/>
  <c r="L372" i="7"/>
  <c r="M372" i="7"/>
  <c r="N372" i="7"/>
  <c r="O372" i="7"/>
  <c r="P372" i="7"/>
  <c r="Q372" i="7"/>
  <c r="R372" i="7"/>
  <c r="S372" i="7"/>
  <c r="T372" i="7"/>
  <c r="U372" i="7"/>
  <c r="V372" i="7"/>
  <c r="W372" i="7"/>
  <c r="X372" i="7"/>
  <c r="Y372" i="7"/>
  <c r="Z372" i="7"/>
  <c r="AA372" i="7"/>
  <c r="AB372" i="7"/>
  <c r="AC372" i="7"/>
  <c r="AD372" i="7"/>
  <c r="AE372" i="7"/>
  <c r="AF372" i="7"/>
  <c r="AG372" i="7"/>
  <c r="AH372" i="7"/>
  <c r="AI372" i="7"/>
  <c r="AJ372" i="7"/>
  <c r="C373" i="7"/>
  <c r="D373" i="7"/>
  <c r="E373" i="7"/>
  <c r="F373" i="7"/>
  <c r="G373" i="7"/>
  <c r="H373" i="7"/>
  <c r="I373" i="7"/>
  <c r="J373" i="7"/>
  <c r="K373" i="7"/>
  <c r="L373" i="7"/>
  <c r="M373" i="7"/>
  <c r="N373" i="7"/>
  <c r="O373" i="7"/>
  <c r="P373" i="7"/>
  <c r="Q373" i="7"/>
  <c r="R373" i="7"/>
  <c r="S373" i="7"/>
  <c r="T373" i="7"/>
  <c r="U373" i="7"/>
  <c r="V373" i="7"/>
  <c r="W373" i="7"/>
  <c r="X373" i="7"/>
  <c r="Y373" i="7"/>
  <c r="Z373" i="7"/>
  <c r="AA373" i="7"/>
  <c r="AB373" i="7"/>
  <c r="AC373" i="7"/>
  <c r="AD373" i="7"/>
  <c r="AE373" i="7"/>
  <c r="AF373" i="7"/>
  <c r="AG373" i="7"/>
  <c r="AH373" i="7"/>
  <c r="AI373" i="7"/>
  <c r="AJ373" i="7"/>
  <c r="C374" i="7"/>
  <c r="D374" i="7"/>
  <c r="E374" i="7"/>
  <c r="F374" i="7"/>
  <c r="G374" i="7"/>
  <c r="H374" i="7"/>
  <c r="I374" i="7"/>
  <c r="J374" i="7"/>
  <c r="K374" i="7"/>
  <c r="L374" i="7"/>
  <c r="M374" i="7"/>
  <c r="N374" i="7"/>
  <c r="O374" i="7"/>
  <c r="P374" i="7"/>
  <c r="Q374" i="7"/>
  <c r="R374" i="7"/>
  <c r="S374" i="7"/>
  <c r="T374" i="7"/>
  <c r="U374" i="7"/>
  <c r="V374" i="7"/>
  <c r="W374" i="7"/>
  <c r="X374" i="7"/>
  <c r="Y374" i="7"/>
  <c r="Z374" i="7"/>
  <c r="AA374" i="7"/>
  <c r="AB374" i="7"/>
  <c r="AC374" i="7"/>
  <c r="AD374" i="7"/>
  <c r="AE374" i="7"/>
  <c r="AF374" i="7"/>
  <c r="AG374" i="7"/>
  <c r="AH374" i="7"/>
  <c r="AI374" i="7"/>
  <c r="AJ374" i="7"/>
  <c r="C375" i="7"/>
  <c r="D375" i="7"/>
  <c r="E375" i="7"/>
  <c r="F375" i="7"/>
  <c r="G375" i="7"/>
  <c r="H375" i="7"/>
  <c r="I375" i="7"/>
  <c r="J375" i="7"/>
  <c r="K375" i="7"/>
  <c r="L375" i="7"/>
  <c r="M375" i="7"/>
  <c r="N375" i="7"/>
  <c r="O375" i="7"/>
  <c r="P375" i="7"/>
  <c r="Q375" i="7"/>
  <c r="R375" i="7"/>
  <c r="S375" i="7"/>
  <c r="T375" i="7"/>
  <c r="U375" i="7"/>
  <c r="V375" i="7"/>
  <c r="W375" i="7"/>
  <c r="X375" i="7"/>
  <c r="Y375" i="7"/>
  <c r="Z375" i="7"/>
  <c r="AA375" i="7"/>
  <c r="AB375" i="7"/>
  <c r="AC375" i="7"/>
  <c r="AD375" i="7"/>
  <c r="AE375" i="7"/>
  <c r="AF375" i="7"/>
  <c r="AG375" i="7"/>
  <c r="AH375" i="7"/>
  <c r="AI375" i="7"/>
  <c r="AJ375" i="7"/>
  <c r="C376" i="7"/>
  <c r="D376" i="7"/>
  <c r="E376" i="7"/>
  <c r="F376" i="7"/>
  <c r="G376" i="7"/>
  <c r="H376" i="7"/>
  <c r="I376" i="7"/>
  <c r="J376" i="7"/>
  <c r="K376" i="7"/>
  <c r="L376" i="7"/>
  <c r="M376" i="7"/>
  <c r="N376" i="7"/>
  <c r="O376" i="7"/>
  <c r="P376" i="7"/>
  <c r="Q376" i="7"/>
  <c r="R376" i="7"/>
  <c r="S376" i="7"/>
  <c r="T376" i="7"/>
  <c r="U376" i="7"/>
  <c r="V376" i="7"/>
  <c r="W376" i="7"/>
  <c r="X376" i="7"/>
  <c r="Y376" i="7"/>
  <c r="Z376" i="7"/>
  <c r="AA376" i="7"/>
  <c r="AB376" i="7"/>
  <c r="AC376" i="7"/>
  <c r="AD376" i="7"/>
  <c r="AE376" i="7"/>
  <c r="AF376" i="7"/>
  <c r="AG376" i="7"/>
  <c r="AH376" i="7"/>
  <c r="AI376" i="7"/>
  <c r="AJ376" i="7"/>
  <c r="C377" i="7"/>
  <c r="D377" i="7"/>
  <c r="E377" i="7"/>
  <c r="F377" i="7"/>
  <c r="G377" i="7"/>
  <c r="H377" i="7"/>
  <c r="I377" i="7"/>
  <c r="J377" i="7"/>
  <c r="K377" i="7"/>
  <c r="L377" i="7"/>
  <c r="M377" i="7"/>
  <c r="N377" i="7"/>
  <c r="O377" i="7"/>
  <c r="P377" i="7"/>
  <c r="Q377" i="7"/>
  <c r="R377" i="7"/>
  <c r="S377" i="7"/>
  <c r="T377" i="7"/>
  <c r="U377" i="7"/>
  <c r="V377" i="7"/>
  <c r="W377" i="7"/>
  <c r="X377" i="7"/>
  <c r="Y377" i="7"/>
  <c r="Z377" i="7"/>
  <c r="AA377" i="7"/>
  <c r="AB377" i="7"/>
  <c r="AC377" i="7"/>
  <c r="AD377" i="7"/>
  <c r="AE377" i="7"/>
  <c r="AF377" i="7"/>
  <c r="AG377" i="7"/>
  <c r="AH377" i="7"/>
  <c r="AI377" i="7"/>
  <c r="AJ377" i="7"/>
  <c r="C378" i="7"/>
  <c r="D378" i="7"/>
  <c r="E378" i="7"/>
  <c r="F378" i="7"/>
  <c r="G378" i="7"/>
  <c r="H378" i="7"/>
  <c r="I378" i="7"/>
  <c r="J378" i="7"/>
  <c r="K378" i="7"/>
  <c r="L378" i="7"/>
  <c r="M378" i="7"/>
  <c r="N378" i="7"/>
  <c r="O378" i="7"/>
  <c r="P378" i="7"/>
  <c r="Q378" i="7"/>
  <c r="R378" i="7"/>
  <c r="S378" i="7"/>
  <c r="T378" i="7"/>
  <c r="U378" i="7"/>
  <c r="V378" i="7"/>
  <c r="W378" i="7"/>
  <c r="X378" i="7"/>
  <c r="Y378" i="7"/>
  <c r="Z378" i="7"/>
  <c r="AA378" i="7"/>
  <c r="AB378" i="7"/>
  <c r="AC378" i="7"/>
  <c r="AD378" i="7"/>
  <c r="AE378" i="7"/>
  <c r="AF378" i="7"/>
  <c r="AG378" i="7"/>
  <c r="AH378" i="7"/>
  <c r="AI378" i="7"/>
  <c r="AJ378" i="7"/>
  <c r="C379" i="7"/>
  <c r="D379" i="7"/>
  <c r="E379" i="7"/>
  <c r="F379" i="7"/>
  <c r="G379" i="7"/>
  <c r="H379" i="7"/>
  <c r="I379" i="7"/>
  <c r="J379" i="7"/>
  <c r="K379" i="7"/>
  <c r="L379" i="7"/>
  <c r="M379" i="7"/>
  <c r="N379" i="7"/>
  <c r="O379" i="7"/>
  <c r="P379" i="7"/>
  <c r="Q379" i="7"/>
  <c r="R379" i="7"/>
  <c r="S379" i="7"/>
  <c r="T379" i="7"/>
  <c r="U379" i="7"/>
  <c r="V379" i="7"/>
  <c r="W379" i="7"/>
  <c r="X379" i="7"/>
  <c r="Y379" i="7"/>
  <c r="Z379" i="7"/>
  <c r="AA379" i="7"/>
  <c r="AB379" i="7"/>
  <c r="AC379" i="7"/>
  <c r="AD379" i="7"/>
  <c r="AE379" i="7"/>
  <c r="AF379" i="7"/>
  <c r="AG379" i="7"/>
  <c r="AH379" i="7"/>
  <c r="AI379" i="7"/>
  <c r="AJ379" i="7"/>
  <c r="C380" i="7"/>
  <c r="D380" i="7"/>
  <c r="E380" i="7"/>
  <c r="F380" i="7"/>
  <c r="G380" i="7"/>
  <c r="H380" i="7"/>
  <c r="I380" i="7"/>
  <c r="J380" i="7"/>
  <c r="K380" i="7"/>
  <c r="L380" i="7"/>
  <c r="M380" i="7"/>
  <c r="N380" i="7"/>
  <c r="O380" i="7"/>
  <c r="P380" i="7"/>
  <c r="Q380" i="7"/>
  <c r="R380" i="7"/>
  <c r="S380" i="7"/>
  <c r="T380" i="7"/>
  <c r="U380" i="7"/>
  <c r="V380" i="7"/>
  <c r="W380" i="7"/>
  <c r="X380" i="7"/>
  <c r="Y380" i="7"/>
  <c r="Z380" i="7"/>
  <c r="AA380" i="7"/>
  <c r="AB380" i="7"/>
  <c r="AC380" i="7"/>
  <c r="AD380" i="7"/>
  <c r="AE380" i="7"/>
  <c r="AF380" i="7"/>
  <c r="AG380" i="7"/>
  <c r="AH380" i="7"/>
  <c r="AI380" i="7"/>
  <c r="AJ380" i="7"/>
  <c r="C381" i="7"/>
  <c r="D381" i="7"/>
  <c r="E381" i="7"/>
  <c r="F381" i="7"/>
  <c r="G381" i="7"/>
  <c r="H381" i="7"/>
  <c r="I381" i="7"/>
  <c r="J381" i="7"/>
  <c r="K381" i="7"/>
  <c r="L381" i="7"/>
  <c r="M381" i="7"/>
  <c r="N381" i="7"/>
  <c r="O381" i="7"/>
  <c r="P381" i="7"/>
  <c r="Q381" i="7"/>
  <c r="R381" i="7"/>
  <c r="S381" i="7"/>
  <c r="T381" i="7"/>
  <c r="U381" i="7"/>
  <c r="V381" i="7"/>
  <c r="W381" i="7"/>
  <c r="X381" i="7"/>
  <c r="Y381" i="7"/>
  <c r="Z381" i="7"/>
  <c r="AA381" i="7"/>
  <c r="AB381" i="7"/>
  <c r="AC381" i="7"/>
  <c r="AD381" i="7"/>
  <c r="AE381" i="7"/>
  <c r="AF381" i="7"/>
  <c r="AG381" i="7"/>
  <c r="AH381" i="7"/>
  <c r="AI381" i="7"/>
  <c r="AJ381" i="7"/>
  <c r="C382" i="7"/>
  <c r="D382" i="7"/>
  <c r="E382" i="7"/>
  <c r="F382" i="7"/>
  <c r="G382" i="7"/>
  <c r="H382" i="7"/>
  <c r="I382" i="7"/>
  <c r="J382" i="7"/>
  <c r="K382" i="7"/>
  <c r="L382" i="7"/>
  <c r="M382" i="7"/>
  <c r="N382" i="7"/>
  <c r="O382" i="7"/>
  <c r="P382" i="7"/>
  <c r="Q382" i="7"/>
  <c r="R382" i="7"/>
  <c r="S382" i="7"/>
  <c r="T382" i="7"/>
  <c r="U382" i="7"/>
  <c r="V382" i="7"/>
  <c r="W382" i="7"/>
  <c r="X382" i="7"/>
  <c r="Y382" i="7"/>
  <c r="Z382" i="7"/>
  <c r="AA382" i="7"/>
  <c r="AB382" i="7"/>
  <c r="AC382" i="7"/>
  <c r="AD382" i="7"/>
  <c r="AE382" i="7"/>
  <c r="AF382" i="7"/>
  <c r="AG382" i="7"/>
  <c r="AH382" i="7"/>
  <c r="AI382" i="7"/>
  <c r="AJ382" i="7"/>
  <c r="C383" i="7"/>
  <c r="D383" i="7"/>
  <c r="E383" i="7"/>
  <c r="F383" i="7"/>
  <c r="G383" i="7"/>
  <c r="H383" i="7"/>
  <c r="I383" i="7"/>
  <c r="J383" i="7"/>
  <c r="K383" i="7"/>
  <c r="L383" i="7"/>
  <c r="M383" i="7"/>
  <c r="N383" i="7"/>
  <c r="O383" i="7"/>
  <c r="P383" i="7"/>
  <c r="Q383" i="7"/>
  <c r="R383" i="7"/>
  <c r="S383" i="7"/>
  <c r="T383" i="7"/>
  <c r="U383" i="7"/>
  <c r="V383" i="7"/>
  <c r="W383" i="7"/>
  <c r="X383" i="7"/>
  <c r="Y383" i="7"/>
  <c r="Z383" i="7"/>
  <c r="AA383" i="7"/>
  <c r="AB383" i="7"/>
  <c r="AC383" i="7"/>
  <c r="AD383" i="7"/>
  <c r="AE383" i="7"/>
  <c r="AF383" i="7"/>
  <c r="AG383" i="7"/>
  <c r="AH383" i="7"/>
  <c r="AI383" i="7"/>
  <c r="AJ383" i="7"/>
  <c r="C384" i="7"/>
  <c r="D384" i="7"/>
  <c r="E384" i="7"/>
  <c r="F384" i="7"/>
  <c r="G384" i="7"/>
  <c r="H384" i="7"/>
  <c r="I384" i="7"/>
  <c r="J384" i="7"/>
  <c r="K384" i="7"/>
  <c r="L384" i="7"/>
  <c r="M384" i="7"/>
  <c r="N384" i="7"/>
  <c r="O384" i="7"/>
  <c r="P384" i="7"/>
  <c r="Q384" i="7"/>
  <c r="R384" i="7"/>
  <c r="S384" i="7"/>
  <c r="T384" i="7"/>
  <c r="U384" i="7"/>
  <c r="V384" i="7"/>
  <c r="W384" i="7"/>
  <c r="X384" i="7"/>
  <c r="Y384" i="7"/>
  <c r="Z384" i="7"/>
  <c r="AA384" i="7"/>
  <c r="AB384" i="7"/>
  <c r="AC384" i="7"/>
  <c r="AD384" i="7"/>
  <c r="AE384" i="7"/>
  <c r="AF384" i="7"/>
  <c r="AG384" i="7"/>
  <c r="AH384" i="7"/>
  <c r="AI384" i="7"/>
  <c r="AJ384" i="7"/>
  <c r="C385" i="7"/>
  <c r="D385" i="7"/>
  <c r="E385" i="7"/>
  <c r="F385" i="7"/>
  <c r="G385" i="7"/>
  <c r="H385" i="7"/>
  <c r="I385" i="7"/>
  <c r="J385" i="7"/>
  <c r="K385" i="7"/>
  <c r="L385" i="7"/>
  <c r="M385" i="7"/>
  <c r="N385" i="7"/>
  <c r="O385" i="7"/>
  <c r="P385" i="7"/>
  <c r="Q385" i="7"/>
  <c r="R385" i="7"/>
  <c r="S385" i="7"/>
  <c r="T385" i="7"/>
  <c r="U385" i="7"/>
  <c r="V385" i="7"/>
  <c r="W385" i="7"/>
  <c r="X385" i="7"/>
  <c r="Y385" i="7"/>
  <c r="Z385" i="7"/>
  <c r="AA385" i="7"/>
  <c r="AB385" i="7"/>
  <c r="AC385" i="7"/>
  <c r="AD385" i="7"/>
  <c r="AE385" i="7"/>
  <c r="AF385" i="7"/>
  <c r="AG385" i="7"/>
  <c r="AH385" i="7"/>
  <c r="AI385" i="7"/>
  <c r="AJ385" i="7"/>
  <c r="C386" i="7"/>
  <c r="D386" i="7"/>
  <c r="E386" i="7"/>
  <c r="F386" i="7"/>
  <c r="G386" i="7"/>
  <c r="H386" i="7"/>
  <c r="I386" i="7"/>
  <c r="J386" i="7"/>
  <c r="K386" i="7"/>
  <c r="L386" i="7"/>
  <c r="M386" i="7"/>
  <c r="N386" i="7"/>
  <c r="O386" i="7"/>
  <c r="P386" i="7"/>
  <c r="Q386" i="7"/>
  <c r="R386" i="7"/>
  <c r="S386" i="7"/>
  <c r="T386" i="7"/>
  <c r="U386" i="7"/>
  <c r="V386" i="7"/>
  <c r="W386" i="7"/>
  <c r="X386" i="7"/>
  <c r="Y386" i="7"/>
  <c r="Z386" i="7"/>
  <c r="AA386" i="7"/>
  <c r="AB386" i="7"/>
  <c r="AC386" i="7"/>
  <c r="AD386" i="7"/>
  <c r="AE386" i="7"/>
  <c r="AF386" i="7"/>
  <c r="AG386" i="7"/>
  <c r="AH386" i="7"/>
  <c r="AI386" i="7"/>
  <c r="AJ386" i="7"/>
  <c r="C387" i="7"/>
  <c r="D387" i="7"/>
  <c r="E387" i="7"/>
  <c r="F387" i="7"/>
  <c r="G387" i="7"/>
  <c r="H387" i="7"/>
  <c r="I387" i="7"/>
  <c r="J387" i="7"/>
  <c r="K387" i="7"/>
  <c r="L387" i="7"/>
  <c r="M387" i="7"/>
  <c r="N387" i="7"/>
  <c r="O387" i="7"/>
  <c r="P387" i="7"/>
  <c r="Q387" i="7"/>
  <c r="R387" i="7"/>
  <c r="S387" i="7"/>
  <c r="T387" i="7"/>
  <c r="U387" i="7"/>
  <c r="V387" i="7"/>
  <c r="W387" i="7"/>
  <c r="X387" i="7"/>
  <c r="Y387" i="7"/>
  <c r="Z387" i="7"/>
  <c r="AA387" i="7"/>
  <c r="AB387" i="7"/>
  <c r="AC387" i="7"/>
  <c r="AD387" i="7"/>
  <c r="AE387" i="7"/>
  <c r="AF387" i="7"/>
  <c r="AG387" i="7"/>
  <c r="AH387" i="7"/>
  <c r="AI387" i="7"/>
  <c r="AJ387" i="7"/>
  <c r="C388" i="7"/>
  <c r="D388" i="7"/>
  <c r="E388" i="7"/>
  <c r="F388" i="7"/>
  <c r="G388" i="7"/>
  <c r="H388" i="7"/>
  <c r="I388" i="7"/>
  <c r="J388" i="7"/>
  <c r="K388" i="7"/>
  <c r="L388" i="7"/>
  <c r="M388" i="7"/>
  <c r="N388" i="7"/>
  <c r="O388" i="7"/>
  <c r="P388" i="7"/>
  <c r="Q388" i="7"/>
  <c r="R388" i="7"/>
  <c r="S388" i="7"/>
  <c r="T388" i="7"/>
  <c r="U388" i="7"/>
  <c r="V388" i="7"/>
  <c r="W388" i="7"/>
  <c r="X388" i="7"/>
  <c r="Y388" i="7"/>
  <c r="Z388" i="7"/>
  <c r="AA388" i="7"/>
  <c r="AB388" i="7"/>
  <c r="AC388" i="7"/>
  <c r="AD388" i="7"/>
  <c r="AE388" i="7"/>
  <c r="AF388" i="7"/>
  <c r="AG388" i="7"/>
  <c r="AH388" i="7"/>
  <c r="AI388" i="7"/>
  <c r="AJ388" i="7"/>
  <c r="C389" i="7"/>
  <c r="D389" i="7"/>
  <c r="E389" i="7"/>
  <c r="F389" i="7"/>
  <c r="G389" i="7"/>
  <c r="H389" i="7"/>
  <c r="I389" i="7"/>
  <c r="J389" i="7"/>
  <c r="K389" i="7"/>
  <c r="L389" i="7"/>
  <c r="M389" i="7"/>
  <c r="N389" i="7"/>
  <c r="O389" i="7"/>
  <c r="P389" i="7"/>
  <c r="Q389" i="7"/>
  <c r="R389" i="7"/>
  <c r="S389" i="7"/>
  <c r="T389" i="7"/>
  <c r="U389" i="7"/>
  <c r="V389" i="7"/>
  <c r="W389" i="7"/>
  <c r="X389" i="7"/>
  <c r="Y389" i="7"/>
  <c r="Z389" i="7"/>
  <c r="AA389" i="7"/>
  <c r="AB389" i="7"/>
  <c r="AC389" i="7"/>
  <c r="AD389" i="7"/>
  <c r="AE389" i="7"/>
  <c r="AF389" i="7"/>
  <c r="AG389" i="7"/>
  <c r="AH389" i="7"/>
  <c r="AI389" i="7"/>
  <c r="AJ389" i="7"/>
  <c r="C390" i="7"/>
  <c r="D390" i="7"/>
  <c r="E390" i="7"/>
  <c r="F390" i="7"/>
  <c r="G390" i="7"/>
  <c r="H390" i="7"/>
  <c r="I390" i="7"/>
  <c r="J390" i="7"/>
  <c r="K390" i="7"/>
  <c r="L390" i="7"/>
  <c r="M390" i="7"/>
  <c r="N390" i="7"/>
  <c r="O390" i="7"/>
  <c r="P390" i="7"/>
  <c r="Q390" i="7"/>
  <c r="R390" i="7"/>
  <c r="S390" i="7"/>
  <c r="T390" i="7"/>
  <c r="U390" i="7"/>
  <c r="V390" i="7"/>
  <c r="W390" i="7"/>
  <c r="X390" i="7"/>
  <c r="Y390" i="7"/>
  <c r="Z390" i="7"/>
  <c r="AA390" i="7"/>
  <c r="AB390" i="7"/>
  <c r="AC390" i="7"/>
  <c r="AD390" i="7"/>
  <c r="AE390" i="7"/>
  <c r="AF390" i="7"/>
  <c r="AG390" i="7"/>
  <c r="AH390" i="7"/>
  <c r="AI390" i="7"/>
  <c r="AJ390" i="7"/>
  <c r="C391" i="7"/>
  <c r="D391" i="7"/>
  <c r="E391" i="7"/>
  <c r="F391" i="7"/>
  <c r="G391" i="7"/>
  <c r="H391" i="7"/>
  <c r="I391" i="7"/>
  <c r="J391" i="7"/>
  <c r="K391" i="7"/>
  <c r="L391" i="7"/>
  <c r="M391" i="7"/>
  <c r="N391" i="7"/>
  <c r="O391" i="7"/>
  <c r="P391" i="7"/>
  <c r="Q391" i="7"/>
  <c r="R391" i="7"/>
  <c r="S391" i="7"/>
  <c r="T391" i="7"/>
  <c r="U391" i="7"/>
  <c r="V391" i="7"/>
  <c r="W391" i="7"/>
  <c r="X391" i="7"/>
  <c r="Y391" i="7"/>
  <c r="Z391" i="7"/>
  <c r="AA391" i="7"/>
  <c r="AB391" i="7"/>
  <c r="AC391" i="7"/>
  <c r="AD391" i="7"/>
  <c r="AE391" i="7"/>
  <c r="AF391" i="7"/>
  <c r="AG391" i="7"/>
  <c r="AH391" i="7"/>
  <c r="AI391" i="7"/>
  <c r="AJ391" i="7"/>
  <c r="C392" i="7"/>
  <c r="D392" i="7"/>
  <c r="E392" i="7"/>
  <c r="F392" i="7"/>
  <c r="G392" i="7"/>
  <c r="H392" i="7"/>
  <c r="I392" i="7"/>
  <c r="J392" i="7"/>
  <c r="K392" i="7"/>
  <c r="L392" i="7"/>
  <c r="M392" i="7"/>
  <c r="N392" i="7"/>
  <c r="O392" i="7"/>
  <c r="P392" i="7"/>
  <c r="Q392" i="7"/>
  <c r="R392" i="7"/>
  <c r="S392" i="7"/>
  <c r="T392" i="7"/>
  <c r="U392" i="7"/>
  <c r="V392" i="7"/>
  <c r="W392" i="7"/>
  <c r="X392" i="7"/>
  <c r="Y392" i="7"/>
  <c r="Z392" i="7"/>
  <c r="AA392" i="7"/>
  <c r="AB392" i="7"/>
  <c r="AC392" i="7"/>
  <c r="AD392" i="7"/>
  <c r="AE392" i="7"/>
  <c r="AF392" i="7"/>
  <c r="AG392" i="7"/>
  <c r="AH392" i="7"/>
  <c r="AI392" i="7"/>
  <c r="AJ392" i="7"/>
  <c r="C393" i="7"/>
  <c r="D393" i="7"/>
  <c r="E393" i="7"/>
  <c r="F393" i="7"/>
  <c r="G393" i="7"/>
  <c r="H393" i="7"/>
  <c r="I393" i="7"/>
  <c r="J393" i="7"/>
  <c r="K393" i="7"/>
  <c r="L393" i="7"/>
  <c r="M393" i="7"/>
  <c r="N393" i="7"/>
  <c r="O393" i="7"/>
  <c r="P393" i="7"/>
  <c r="Q393" i="7"/>
  <c r="R393" i="7"/>
  <c r="S393" i="7"/>
  <c r="T393" i="7"/>
  <c r="U393" i="7"/>
  <c r="V393" i="7"/>
  <c r="W393" i="7"/>
  <c r="X393" i="7"/>
  <c r="Y393" i="7"/>
  <c r="Z393" i="7"/>
  <c r="AA393" i="7"/>
  <c r="AB393" i="7"/>
  <c r="AC393" i="7"/>
  <c r="AD393" i="7"/>
  <c r="AE393" i="7"/>
  <c r="AF393" i="7"/>
  <c r="AG393" i="7"/>
  <c r="AH393" i="7"/>
  <c r="AI393" i="7"/>
  <c r="AJ393" i="7"/>
  <c r="C394" i="7"/>
  <c r="D394" i="7"/>
  <c r="E394" i="7"/>
  <c r="F394" i="7"/>
  <c r="G394" i="7"/>
  <c r="H394" i="7"/>
  <c r="I394" i="7"/>
  <c r="J394" i="7"/>
  <c r="K394" i="7"/>
  <c r="L394" i="7"/>
  <c r="M394" i="7"/>
  <c r="N394" i="7"/>
  <c r="O394" i="7"/>
  <c r="P394" i="7"/>
  <c r="Q394" i="7"/>
  <c r="R394" i="7"/>
  <c r="S394" i="7"/>
  <c r="T394" i="7"/>
  <c r="U394" i="7"/>
  <c r="V394" i="7"/>
  <c r="W394" i="7"/>
  <c r="X394" i="7"/>
  <c r="Y394" i="7"/>
  <c r="Z394" i="7"/>
  <c r="AA394" i="7"/>
  <c r="AB394" i="7"/>
  <c r="AC394" i="7"/>
  <c r="AD394" i="7"/>
  <c r="AE394" i="7"/>
  <c r="AF394" i="7"/>
  <c r="AG394" i="7"/>
  <c r="AH394" i="7"/>
  <c r="AI394" i="7"/>
  <c r="AJ394" i="7"/>
  <c r="C395" i="7"/>
  <c r="D395" i="7"/>
  <c r="E395" i="7"/>
  <c r="F395" i="7"/>
  <c r="G395" i="7"/>
  <c r="H395" i="7"/>
  <c r="I395" i="7"/>
  <c r="J395" i="7"/>
  <c r="K395" i="7"/>
  <c r="L395" i="7"/>
  <c r="M395" i="7"/>
  <c r="N395" i="7"/>
  <c r="O395" i="7"/>
  <c r="P395" i="7"/>
  <c r="Q395" i="7"/>
  <c r="R395" i="7"/>
  <c r="S395" i="7"/>
  <c r="T395" i="7"/>
  <c r="U395" i="7"/>
  <c r="V395" i="7"/>
  <c r="W395" i="7"/>
  <c r="X395" i="7"/>
  <c r="Y395" i="7"/>
  <c r="Z395" i="7"/>
  <c r="AA395" i="7"/>
  <c r="AB395" i="7"/>
  <c r="AC395" i="7"/>
  <c r="AD395" i="7"/>
  <c r="AE395" i="7"/>
  <c r="AF395" i="7"/>
  <c r="AG395" i="7"/>
  <c r="AH395" i="7"/>
  <c r="AI395" i="7"/>
  <c r="AJ395" i="7"/>
  <c r="C396" i="7"/>
  <c r="D396" i="7"/>
  <c r="E396" i="7"/>
  <c r="F396" i="7"/>
  <c r="G396" i="7"/>
  <c r="H396" i="7"/>
  <c r="I396" i="7"/>
  <c r="J396" i="7"/>
  <c r="K396" i="7"/>
  <c r="L396" i="7"/>
  <c r="M396" i="7"/>
  <c r="N396" i="7"/>
  <c r="O396" i="7"/>
  <c r="P396" i="7"/>
  <c r="Q396" i="7"/>
  <c r="R396" i="7"/>
  <c r="S396" i="7"/>
  <c r="T396" i="7"/>
  <c r="U396" i="7"/>
  <c r="V396" i="7"/>
  <c r="W396" i="7"/>
  <c r="X396" i="7"/>
  <c r="Y396" i="7"/>
  <c r="Z396" i="7"/>
  <c r="AA396" i="7"/>
  <c r="AB396" i="7"/>
  <c r="AC396" i="7"/>
  <c r="AD396" i="7"/>
  <c r="AE396" i="7"/>
  <c r="AF396" i="7"/>
  <c r="AG396" i="7"/>
  <c r="AH396" i="7"/>
  <c r="AI396" i="7"/>
  <c r="AJ396" i="7"/>
  <c r="C397" i="7"/>
  <c r="D397" i="7"/>
  <c r="E397" i="7"/>
  <c r="F397" i="7"/>
  <c r="G397" i="7"/>
  <c r="H397" i="7"/>
  <c r="I397" i="7"/>
  <c r="J397" i="7"/>
  <c r="K397" i="7"/>
  <c r="L397" i="7"/>
  <c r="M397" i="7"/>
  <c r="N397" i="7"/>
  <c r="O397" i="7"/>
  <c r="P397" i="7"/>
  <c r="Q397" i="7"/>
  <c r="R397" i="7"/>
  <c r="S397" i="7"/>
  <c r="T397" i="7"/>
  <c r="U397" i="7"/>
  <c r="V397" i="7"/>
  <c r="W397" i="7"/>
  <c r="X397" i="7"/>
  <c r="Y397" i="7"/>
  <c r="Z397" i="7"/>
  <c r="AA397" i="7"/>
  <c r="AB397" i="7"/>
  <c r="AC397" i="7"/>
  <c r="AD397" i="7"/>
  <c r="AE397" i="7"/>
  <c r="AF397" i="7"/>
  <c r="AG397" i="7"/>
  <c r="AH397" i="7"/>
  <c r="AI397" i="7"/>
  <c r="AJ397" i="7"/>
  <c r="C398" i="7"/>
  <c r="D398" i="7"/>
  <c r="E398" i="7"/>
  <c r="F398" i="7"/>
  <c r="G398" i="7"/>
  <c r="H398" i="7"/>
  <c r="I398" i="7"/>
  <c r="J398" i="7"/>
  <c r="K398" i="7"/>
  <c r="L398" i="7"/>
  <c r="M398" i="7"/>
  <c r="N398" i="7"/>
  <c r="O398" i="7"/>
  <c r="P398" i="7"/>
  <c r="Q398" i="7"/>
  <c r="R398" i="7"/>
  <c r="S398" i="7"/>
  <c r="T398" i="7"/>
  <c r="U398" i="7"/>
  <c r="V398" i="7"/>
  <c r="W398" i="7"/>
  <c r="X398" i="7"/>
  <c r="Y398" i="7"/>
  <c r="Z398" i="7"/>
  <c r="AA398" i="7"/>
  <c r="AB398" i="7"/>
  <c r="AC398" i="7"/>
  <c r="AD398" i="7"/>
  <c r="AE398" i="7"/>
  <c r="AF398" i="7"/>
  <c r="AG398" i="7"/>
  <c r="AH398" i="7"/>
  <c r="AI398" i="7"/>
  <c r="AJ398" i="7"/>
  <c r="C399" i="7"/>
  <c r="D399" i="7"/>
  <c r="E399" i="7"/>
  <c r="F399" i="7"/>
  <c r="G399" i="7"/>
  <c r="H399" i="7"/>
  <c r="I399" i="7"/>
  <c r="J399" i="7"/>
  <c r="K399" i="7"/>
  <c r="L399" i="7"/>
  <c r="M399" i="7"/>
  <c r="N399" i="7"/>
  <c r="O399" i="7"/>
  <c r="P399" i="7"/>
  <c r="Q399" i="7"/>
  <c r="R399" i="7"/>
  <c r="S399" i="7"/>
  <c r="T399" i="7"/>
  <c r="U399" i="7"/>
  <c r="V399" i="7"/>
  <c r="W399" i="7"/>
  <c r="X399" i="7"/>
  <c r="Y399" i="7"/>
  <c r="Z399" i="7"/>
  <c r="AA399" i="7"/>
  <c r="AB399" i="7"/>
  <c r="AC399" i="7"/>
  <c r="AD399" i="7"/>
  <c r="AE399" i="7"/>
  <c r="AF399" i="7"/>
  <c r="AG399" i="7"/>
  <c r="AH399" i="7"/>
  <c r="AI399" i="7"/>
  <c r="AJ399" i="7"/>
  <c r="C400" i="7"/>
  <c r="D400" i="7"/>
  <c r="E400" i="7"/>
  <c r="F400" i="7"/>
  <c r="G400" i="7"/>
  <c r="H400" i="7"/>
  <c r="I400" i="7"/>
  <c r="J400" i="7"/>
  <c r="K400" i="7"/>
  <c r="L400" i="7"/>
  <c r="M400" i="7"/>
  <c r="N400" i="7"/>
  <c r="O400" i="7"/>
  <c r="P400" i="7"/>
  <c r="Q400" i="7"/>
  <c r="R400" i="7"/>
  <c r="S400" i="7"/>
  <c r="T400" i="7"/>
  <c r="U400" i="7"/>
  <c r="V400" i="7"/>
  <c r="W400" i="7"/>
  <c r="X400" i="7"/>
  <c r="Y400" i="7"/>
  <c r="Z400" i="7"/>
  <c r="AA400" i="7"/>
  <c r="AB400" i="7"/>
  <c r="AC400" i="7"/>
  <c r="AD400" i="7"/>
  <c r="AE400" i="7"/>
  <c r="AF400" i="7"/>
  <c r="AG400" i="7"/>
  <c r="AH400" i="7"/>
  <c r="AI400" i="7"/>
  <c r="AJ400" i="7"/>
  <c r="C401" i="7"/>
  <c r="D401" i="7"/>
  <c r="E401" i="7"/>
  <c r="F401" i="7"/>
  <c r="G401" i="7"/>
  <c r="H401" i="7"/>
  <c r="I401" i="7"/>
  <c r="J401" i="7"/>
  <c r="K401" i="7"/>
  <c r="L401" i="7"/>
  <c r="M401" i="7"/>
  <c r="N401" i="7"/>
  <c r="O401" i="7"/>
  <c r="P401" i="7"/>
  <c r="Q401" i="7"/>
  <c r="R401" i="7"/>
  <c r="S401" i="7"/>
  <c r="T401" i="7"/>
  <c r="U401" i="7"/>
  <c r="V401" i="7"/>
  <c r="W401" i="7"/>
  <c r="X401" i="7"/>
  <c r="Y401" i="7"/>
  <c r="Z401" i="7"/>
  <c r="AA401" i="7"/>
  <c r="AB401" i="7"/>
  <c r="AC401" i="7"/>
  <c r="AD401" i="7"/>
  <c r="AE401" i="7"/>
  <c r="AF401" i="7"/>
  <c r="AG401" i="7"/>
  <c r="AH401" i="7"/>
  <c r="AI401" i="7"/>
  <c r="AJ401" i="7"/>
  <c r="C402" i="7"/>
  <c r="D402" i="7"/>
  <c r="E402" i="7"/>
  <c r="F402" i="7"/>
  <c r="G402" i="7"/>
  <c r="H402" i="7"/>
  <c r="I402" i="7"/>
  <c r="J402" i="7"/>
  <c r="K402" i="7"/>
  <c r="L402" i="7"/>
  <c r="M402" i="7"/>
  <c r="N402" i="7"/>
  <c r="O402" i="7"/>
  <c r="P402" i="7"/>
  <c r="Q402" i="7"/>
  <c r="R402" i="7"/>
  <c r="S402" i="7"/>
  <c r="T402" i="7"/>
  <c r="U402" i="7"/>
  <c r="V402" i="7"/>
  <c r="W402" i="7"/>
  <c r="X402" i="7"/>
  <c r="Y402" i="7"/>
  <c r="Z402" i="7"/>
  <c r="AA402" i="7"/>
  <c r="AB402" i="7"/>
  <c r="AC402" i="7"/>
  <c r="AD402" i="7"/>
  <c r="AE402" i="7"/>
  <c r="AF402" i="7"/>
  <c r="AG402" i="7"/>
  <c r="AH402" i="7"/>
  <c r="AI402" i="7"/>
  <c r="AJ402" i="7"/>
  <c r="C403" i="7"/>
  <c r="D403" i="7"/>
  <c r="E403" i="7"/>
  <c r="F403" i="7"/>
  <c r="G403" i="7"/>
  <c r="H403" i="7"/>
  <c r="I403" i="7"/>
  <c r="J403" i="7"/>
  <c r="K403" i="7"/>
  <c r="L403" i="7"/>
  <c r="M403" i="7"/>
  <c r="N403" i="7"/>
  <c r="O403" i="7"/>
  <c r="P403" i="7"/>
  <c r="Q403" i="7"/>
  <c r="R403" i="7"/>
  <c r="S403" i="7"/>
  <c r="T403" i="7"/>
  <c r="U403" i="7"/>
  <c r="V403" i="7"/>
  <c r="W403" i="7"/>
  <c r="X403" i="7"/>
  <c r="Y403" i="7"/>
  <c r="Z403" i="7"/>
  <c r="AA403" i="7"/>
  <c r="AB403" i="7"/>
  <c r="AC403" i="7"/>
  <c r="AD403" i="7"/>
  <c r="AE403" i="7"/>
  <c r="AF403" i="7"/>
  <c r="AG403" i="7"/>
  <c r="AH403" i="7"/>
  <c r="AI403" i="7"/>
  <c r="AJ403" i="7"/>
  <c r="C404" i="7"/>
  <c r="D404" i="7"/>
  <c r="E404" i="7"/>
  <c r="F404" i="7"/>
  <c r="G404" i="7"/>
  <c r="H404" i="7"/>
  <c r="I404" i="7"/>
  <c r="J404" i="7"/>
  <c r="K404" i="7"/>
  <c r="L404" i="7"/>
  <c r="M404" i="7"/>
  <c r="N404" i="7"/>
  <c r="O404" i="7"/>
  <c r="P404" i="7"/>
  <c r="Q404" i="7"/>
  <c r="R404" i="7"/>
  <c r="S404" i="7"/>
  <c r="T404" i="7"/>
  <c r="U404" i="7"/>
  <c r="V404" i="7"/>
  <c r="W404" i="7"/>
  <c r="X404" i="7"/>
  <c r="Y404" i="7"/>
  <c r="Z404" i="7"/>
  <c r="AA404" i="7"/>
  <c r="AB404" i="7"/>
  <c r="AC404" i="7"/>
  <c r="AD404" i="7"/>
  <c r="AE404" i="7"/>
  <c r="AF404" i="7"/>
  <c r="AG404" i="7"/>
  <c r="AH404" i="7"/>
  <c r="AI404" i="7"/>
  <c r="AJ404" i="7"/>
  <c r="C405" i="7"/>
  <c r="D405" i="7"/>
  <c r="E405" i="7"/>
  <c r="F405" i="7"/>
  <c r="G405" i="7"/>
  <c r="H405" i="7"/>
  <c r="I405" i="7"/>
  <c r="J405" i="7"/>
  <c r="K405" i="7"/>
  <c r="L405" i="7"/>
  <c r="M405" i="7"/>
  <c r="N405" i="7"/>
  <c r="O405" i="7"/>
  <c r="P405" i="7"/>
  <c r="Q405" i="7"/>
  <c r="R405" i="7"/>
  <c r="S405" i="7"/>
  <c r="T405" i="7"/>
  <c r="U405" i="7"/>
  <c r="V405" i="7"/>
  <c r="W405" i="7"/>
  <c r="X405" i="7"/>
  <c r="Y405" i="7"/>
  <c r="Z405" i="7"/>
  <c r="AA405" i="7"/>
  <c r="AB405" i="7"/>
  <c r="AC405" i="7"/>
  <c r="AD405" i="7"/>
  <c r="AE405" i="7"/>
  <c r="AF405" i="7"/>
  <c r="AG405" i="7"/>
  <c r="AH405" i="7"/>
  <c r="AI405" i="7"/>
  <c r="AJ405" i="7"/>
  <c r="C406" i="7"/>
  <c r="D406" i="7"/>
  <c r="E406" i="7"/>
  <c r="F406" i="7"/>
  <c r="G406" i="7"/>
  <c r="H406" i="7"/>
  <c r="I406" i="7"/>
  <c r="J406" i="7"/>
  <c r="K406" i="7"/>
  <c r="L406" i="7"/>
  <c r="M406" i="7"/>
  <c r="N406" i="7"/>
  <c r="O406" i="7"/>
  <c r="P406" i="7"/>
  <c r="Q406" i="7"/>
  <c r="R406" i="7"/>
  <c r="S406" i="7"/>
  <c r="T406" i="7"/>
  <c r="U406" i="7"/>
  <c r="V406" i="7"/>
  <c r="W406" i="7"/>
  <c r="X406" i="7"/>
  <c r="Y406" i="7"/>
  <c r="Z406" i="7"/>
  <c r="AA406" i="7"/>
  <c r="AB406" i="7"/>
  <c r="AC406" i="7"/>
  <c r="AD406" i="7"/>
  <c r="AE406" i="7"/>
  <c r="AF406" i="7"/>
  <c r="AG406" i="7"/>
  <c r="AH406" i="7"/>
  <c r="AI406" i="7"/>
  <c r="AJ406" i="7"/>
  <c r="C407" i="7"/>
  <c r="D407" i="7"/>
  <c r="E407" i="7"/>
  <c r="F407" i="7"/>
  <c r="G407" i="7"/>
  <c r="H407" i="7"/>
  <c r="I407" i="7"/>
  <c r="J407" i="7"/>
  <c r="K407" i="7"/>
  <c r="L407" i="7"/>
  <c r="M407" i="7"/>
  <c r="N407" i="7"/>
  <c r="O407" i="7"/>
  <c r="P407" i="7"/>
  <c r="Q407" i="7"/>
  <c r="R407" i="7"/>
  <c r="S407" i="7"/>
  <c r="T407" i="7"/>
  <c r="U407" i="7"/>
  <c r="V407" i="7"/>
  <c r="W407" i="7"/>
  <c r="X407" i="7"/>
  <c r="Y407" i="7"/>
  <c r="Z407" i="7"/>
  <c r="AA407" i="7"/>
  <c r="AB407" i="7"/>
  <c r="AC407" i="7"/>
  <c r="AD407" i="7"/>
  <c r="AE407" i="7"/>
  <c r="AF407" i="7"/>
  <c r="AG407" i="7"/>
  <c r="AH407" i="7"/>
  <c r="AI407" i="7"/>
  <c r="AJ407" i="7"/>
  <c r="C408" i="7"/>
  <c r="D408" i="7"/>
  <c r="E408" i="7"/>
  <c r="F408" i="7"/>
  <c r="G408" i="7"/>
  <c r="H408" i="7"/>
  <c r="I408" i="7"/>
  <c r="J408" i="7"/>
  <c r="K408" i="7"/>
  <c r="L408" i="7"/>
  <c r="M408" i="7"/>
  <c r="N408" i="7"/>
  <c r="O408" i="7"/>
  <c r="P408" i="7"/>
  <c r="Q408" i="7"/>
  <c r="R408" i="7"/>
  <c r="S408" i="7"/>
  <c r="T408" i="7"/>
  <c r="U408" i="7"/>
  <c r="V408" i="7"/>
  <c r="W408" i="7"/>
  <c r="X408" i="7"/>
  <c r="Y408" i="7"/>
  <c r="Z408" i="7"/>
  <c r="AA408" i="7"/>
  <c r="AB408" i="7"/>
  <c r="AC408" i="7"/>
  <c r="AD408" i="7"/>
  <c r="AE408" i="7"/>
  <c r="AF408" i="7"/>
  <c r="AG408" i="7"/>
  <c r="AH408" i="7"/>
  <c r="AI408" i="7"/>
  <c r="AJ408" i="7"/>
  <c r="C409" i="7"/>
  <c r="D409" i="7"/>
  <c r="E409" i="7"/>
  <c r="F409" i="7"/>
  <c r="G409" i="7"/>
  <c r="H409" i="7"/>
  <c r="I409" i="7"/>
  <c r="J409" i="7"/>
  <c r="K409" i="7"/>
  <c r="L409" i="7"/>
  <c r="M409" i="7"/>
  <c r="N409" i="7"/>
  <c r="O409" i="7"/>
  <c r="P409" i="7"/>
  <c r="Q409" i="7"/>
  <c r="R409" i="7"/>
  <c r="S409" i="7"/>
  <c r="T409" i="7"/>
  <c r="U409" i="7"/>
  <c r="V409" i="7"/>
  <c r="W409" i="7"/>
  <c r="X409" i="7"/>
  <c r="Y409" i="7"/>
  <c r="Z409" i="7"/>
  <c r="AA409" i="7"/>
  <c r="AB409" i="7"/>
  <c r="AC409" i="7"/>
  <c r="AD409" i="7"/>
  <c r="AE409" i="7"/>
  <c r="AF409" i="7"/>
  <c r="AG409" i="7"/>
  <c r="AH409" i="7"/>
  <c r="AI409" i="7"/>
  <c r="AJ409" i="7"/>
  <c r="C410" i="7"/>
  <c r="D410" i="7"/>
  <c r="E410" i="7"/>
  <c r="F410" i="7"/>
  <c r="G410" i="7"/>
  <c r="H410" i="7"/>
  <c r="I410" i="7"/>
  <c r="J410" i="7"/>
  <c r="K410" i="7"/>
  <c r="L410" i="7"/>
  <c r="M410" i="7"/>
  <c r="N410" i="7"/>
  <c r="O410" i="7"/>
  <c r="P410" i="7"/>
  <c r="Q410" i="7"/>
  <c r="R410" i="7"/>
  <c r="S410" i="7"/>
  <c r="T410" i="7"/>
  <c r="U410" i="7"/>
  <c r="V410" i="7"/>
  <c r="W410" i="7"/>
  <c r="X410" i="7"/>
  <c r="Y410" i="7"/>
  <c r="Z410" i="7"/>
  <c r="AA410" i="7"/>
  <c r="AB410" i="7"/>
  <c r="AC410" i="7"/>
  <c r="AD410" i="7"/>
  <c r="AE410" i="7"/>
  <c r="AF410" i="7"/>
  <c r="AG410" i="7"/>
  <c r="AH410" i="7"/>
  <c r="AI410" i="7"/>
  <c r="AJ410" i="7"/>
  <c r="C411" i="7"/>
  <c r="D411" i="7"/>
  <c r="E411" i="7"/>
  <c r="F411" i="7"/>
  <c r="G411" i="7"/>
  <c r="H411" i="7"/>
  <c r="I411" i="7"/>
  <c r="J411" i="7"/>
  <c r="K411" i="7"/>
  <c r="L411" i="7"/>
  <c r="M411" i="7"/>
  <c r="N411" i="7"/>
  <c r="O411" i="7"/>
  <c r="P411" i="7"/>
  <c r="Q411" i="7"/>
  <c r="R411" i="7"/>
  <c r="S411" i="7"/>
  <c r="T411" i="7"/>
  <c r="U411" i="7"/>
  <c r="V411" i="7"/>
  <c r="W411" i="7"/>
  <c r="X411" i="7"/>
  <c r="Y411" i="7"/>
  <c r="Z411" i="7"/>
  <c r="AA411" i="7"/>
  <c r="AB411" i="7"/>
  <c r="AC411" i="7"/>
  <c r="AD411" i="7"/>
  <c r="AE411" i="7"/>
  <c r="AF411" i="7"/>
  <c r="AG411" i="7"/>
  <c r="AH411" i="7"/>
  <c r="AI411" i="7"/>
  <c r="AJ411" i="7"/>
  <c r="C412" i="7"/>
  <c r="D412" i="7"/>
  <c r="E412" i="7"/>
  <c r="F412" i="7"/>
  <c r="G412" i="7"/>
  <c r="H412" i="7"/>
  <c r="I412" i="7"/>
  <c r="J412" i="7"/>
  <c r="K412" i="7"/>
  <c r="L412" i="7"/>
  <c r="M412" i="7"/>
  <c r="N412" i="7"/>
  <c r="O412" i="7"/>
  <c r="P412" i="7"/>
  <c r="Q412" i="7"/>
  <c r="R412" i="7"/>
  <c r="S412" i="7"/>
  <c r="T412" i="7"/>
  <c r="U412" i="7"/>
  <c r="V412" i="7"/>
  <c r="W412" i="7"/>
  <c r="X412" i="7"/>
  <c r="Y412" i="7"/>
  <c r="Z412" i="7"/>
  <c r="AA412" i="7"/>
  <c r="AB412" i="7"/>
  <c r="AC412" i="7"/>
  <c r="AD412" i="7"/>
  <c r="AE412" i="7"/>
  <c r="AF412" i="7"/>
  <c r="AG412" i="7"/>
  <c r="AH412" i="7"/>
  <c r="AI412" i="7"/>
  <c r="AJ412" i="7"/>
  <c r="C413" i="7"/>
  <c r="D413" i="7"/>
  <c r="E413" i="7"/>
  <c r="F413" i="7"/>
  <c r="G413" i="7"/>
  <c r="H413" i="7"/>
  <c r="I413" i="7"/>
  <c r="J413" i="7"/>
  <c r="K413" i="7"/>
  <c r="L413" i="7"/>
  <c r="M413" i="7"/>
  <c r="N413" i="7"/>
  <c r="O413" i="7"/>
  <c r="P413" i="7"/>
  <c r="Q413" i="7"/>
  <c r="R413" i="7"/>
  <c r="S413" i="7"/>
  <c r="T413" i="7"/>
  <c r="U413" i="7"/>
  <c r="V413" i="7"/>
  <c r="W413" i="7"/>
  <c r="X413" i="7"/>
  <c r="Y413" i="7"/>
  <c r="Z413" i="7"/>
  <c r="AA413" i="7"/>
  <c r="AB413" i="7"/>
  <c r="AC413" i="7"/>
  <c r="AD413" i="7"/>
  <c r="AE413" i="7"/>
  <c r="AF413" i="7"/>
  <c r="AG413" i="7"/>
  <c r="AH413" i="7"/>
  <c r="AI413" i="7"/>
  <c r="AJ413" i="7"/>
  <c r="C414" i="7"/>
  <c r="D414" i="7"/>
  <c r="E414" i="7"/>
  <c r="F414" i="7"/>
  <c r="G414" i="7"/>
  <c r="H414" i="7"/>
  <c r="I414" i="7"/>
  <c r="J414" i="7"/>
  <c r="K414" i="7"/>
  <c r="L414" i="7"/>
  <c r="M414" i="7"/>
  <c r="N414" i="7"/>
  <c r="O414" i="7"/>
  <c r="P414" i="7"/>
  <c r="Q414" i="7"/>
  <c r="R414" i="7"/>
  <c r="S414" i="7"/>
  <c r="T414" i="7"/>
  <c r="U414" i="7"/>
  <c r="V414" i="7"/>
  <c r="W414" i="7"/>
  <c r="X414" i="7"/>
  <c r="Y414" i="7"/>
  <c r="Z414" i="7"/>
  <c r="AA414" i="7"/>
  <c r="AB414" i="7"/>
  <c r="AC414" i="7"/>
  <c r="AD414" i="7"/>
  <c r="AE414" i="7"/>
  <c r="AF414" i="7"/>
  <c r="AG414" i="7"/>
  <c r="AH414" i="7"/>
  <c r="AI414" i="7"/>
  <c r="AJ414" i="7"/>
  <c r="C415" i="7"/>
  <c r="D415" i="7"/>
  <c r="E415" i="7"/>
  <c r="F415" i="7"/>
  <c r="G415" i="7"/>
  <c r="H415" i="7"/>
  <c r="I415" i="7"/>
  <c r="J415" i="7"/>
  <c r="K415" i="7"/>
  <c r="L415" i="7"/>
  <c r="M415" i="7"/>
  <c r="N415" i="7"/>
  <c r="O415" i="7"/>
  <c r="P415" i="7"/>
  <c r="Q415" i="7"/>
  <c r="R415" i="7"/>
  <c r="S415" i="7"/>
  <c r="T415" i="7"/>
  <c r="U415" i="7"/>
  <c r="V415" i="7"/>
  <c r="W415" i="7"/>
  <c r="X415" i="7"/>
  <c r="Y415" i="7"/>
  <c r="Z415" i="7"/>
  <c r="AA415" i="7"/>
  <c r="AB415" i="7"/>
  <c r="AC415" i="7"/>
  <c r="AD415" i="7"/>
  <c r="AE415" i="7"/>
  <c r="AF415" i="7"/>
  <c r="AG415" i="7"/>
  <c r="AH415" i="7"/>
  <c r="AI415" i="7"/>
  <c r="AJ415" i="7"/>
  <c r="C416" i="7"/>
  <c r="D416" i="7"/>
  <c r="E416" i="7"/>
  <c r="F416" i="7"/>
  <c r="G416" i="7"/>
  <c r="H416" i="7"/>
  <c r="I416" i="7"/>
  <c r="J416" i="7"/>
  <c r="K416" i="7"/>
  <c r="L416" i="7"/>
  <c r="M416" i="7"/>
  <c r="N416" i="7"/>
  <c r="O416" i="7"/>
  <c r="P416" i="7"/>
  <c r="Q416" i="7"/>
  <c r="R416" i="7"/>
  <c r="S416" i="7"/>
  <c r="T416" i="7"/>
  <c r="U416" i="7"/>
  <c r="V416" i="7"/>
  <c r="W416" i="7"/>
  <c r="X416" i="7"/>
  <c r="Y416" i="7"/>
  <c r="Z416" i="7"/>
  <c r="AA416" i="7"/>
  <c r="AB416" i="7"/>
  <c r="AC416" i="7"/>
  <c r="AD416" i="7"/>
  <c r="AE416" i="7"/>
  <c r="AF416" i="7"/>
  <c r="AG416" i="7"/>
  <c r="AH416" i="7"/>
  <c r="AI416" i="7"/>
  <c r="AJ416" i="7"/>
  <c r="C417" i="7"/>
  <c r="D417" i="7"/>
  <c r="E417" i="7"/>
  <c r="F417" i="7"/>
  <c r="G417" i="7"/>
  <c r="H417" i="7"/>
  <c r="I417" i="7"/>
  <c r="J417" i="7"/>
  <c r="K417" i="7"/>
  <c r="L417" i="7"/>
  <c r="M417" i="7"/>
  <c r="N417" i="7"/>
  <c r="O417" i="7"/>
  <c r="P417" i="7"/>
  <c r="Q417" i="7"/>
  <c r="R417" i="7"/>
  <c r="S417" i="7"/>
  <c r="T417" i="7"/>
  <c r="U417" i="7"/>
  <c r="V417" i="7"/>
  <c r="W417" i="7"/>
  <c r="X417" i="7"/>
  <c r="Y417" i="7"/>
  <c r="Z417" i="7"/>
  <c r="AA417" i="7"/>
  <c r="AB417" i="7"/>
  <c r="AC417" i="7"/>
  <c r="AD417" i="7"/>
  <c r="AE417" i="7"/>
  <c r="AF417" i="7"/>
  <c r="AG417" i="7"/>
  <c r="AH417" i="7"/>
  <c r="AI417" i="7"/>
  <c r="AJ417" i="7"/>
  <c r="C418" i="7"/>
  <c r="D418" i="7"/>
  <c r="E418" i="7"/>
  <c r="F418" i="7"/>
  <c r="G418" i="7"/>
  <c r="H418" i="7"/>
  <c r="I418" i="7"/>
  <c r="J418" i="7"/>
  <c r="K418" i="7"/>
  <c r="L418" i="7"/>
  <c r="M418" i="7"/>
  <c r="N418" i="7"/>
  <c r="O418" i="7"/>
  <c r="P418" i="7"/>
  <c r="Q418" i="7"/>
  <c r="R418" i="7"/>
  <c r="S418" i="7"/>
  <c r="T418" i="7"/>
  <c r="U418" i="7"/>
  <c r="V418" i="7"/>
  <c r="W418" i="7"/>
  <c r="X418" i="7"/>
  <c r="Y418" i="7"/>
  <c r="Z418" i="7"/>
  <c r="AA418" i="7"/>
  <c r="AB418" i="7"/>
  <c r="AC418" i="7"/>
  <c r="AD418" i="7"/>
  <c r="AE418" i="7"/>
  <c r="AF418" i="7"/>
  <c r="AG418" i="7"/>
  <c r="AH418" i="7"/>
  <c r="AI418" i="7"/>
  <c r="AJ418" i="7"/>
  <c r="C419" i="7"/>
  <c r="D419" i="7"/>
  <c r="E419" i="7"/>
  <c r="F419" i="7"/>
  <c r="G419" i="7"/>
  <c r="H419" i="7"/>
  <c r="I419" i="7"/>
  <c r="J419" i="7"/>
  <c r="K419" i="7"/>
  <c r="L419" i="7"/>
  <c r="M419" i="7"/>
  <c r="N419" i="7"/>
  <c r="O419" i="7"/>
  <c r="P419" i="7"/>
  <c r="Q419" i="7"/>
  <c r="R419" i="7"/>
  <c r="S419" i="7"/>
  <c r="T419" i="7"/>
  <c r="U419" i="7"/>
  <c r="V419" i="7"/>
  <c r="W419" i="7"/>
  <c r="X419" i="7"/>
  <c r="Y419" i="7"/>
  <c r="Z419" i="7"/>
  <c r="AA419" i="7"/>
  <c r="AB419" i="7"/>
  <c r="AC419" i="7"/>
  <c r="AD419" i="7"/>
  <c r="AE419" i="7"/>
  <c r="AF419" i="7"/>
  <c r="AG419" i="7"/>
  <c r="AH419" i="7"/>
  <c r="AI419" i="7"/>
  <c r="AJ419" i="7"/>
  <c r="C420" i="7"/>
  <c r="D420" i="7"/>
  <c r="E420" i="7"/>
  <c r="F420" i="7"/>
  <c r="G420" i="7"/>
  <c r="H420" i="7"/>
  <c r="I420" i="7"/>
  <c r="J420" i="7"/>
  <c r="K420" i="7"/>
  <c r="L420" i="7"/>
  <c r="M420" i="7"/>
  <c r="N420" i="7"/>
  <c r="O420" i="7"/>
  <c r="P420" i="7"/>
  <c r="Q420" i="7"/>
  <c r="R420" i="7"/>
  <c r="S420" i="7"/>
  <c r="T420" i="7"/>
  <c r="U420" i="7"/>
  <c r="V420" i="7"/>
  <c r="W420" i="7"/>
  <c r="X420" i="7"/>
  <c r="Y420" i="7"/>
  <c r="Z420" i="7"/>
  <c r="AA420" i="7"/>
  <c r="AB420" i="7"/>
  <c r="AC420" i="7"/>
  <c r="AD420" i="7"/>
  <c r="AE420" i="7"/>
  <c r="AF420" i="7"/>
  <c r="AG420" i="7"/>
  <c r="AH420" i="7"/>
  <c r="AI420" i="7"/>
  <c r="AJ420" i="7"/>
  <c r="C421" i="7"/>
  <c r="D421" i="7"/>
  <c r="E421" i="7"/>
  <c r="F421" i="7"/>
  <c r="G421" i="7"/>
  <c r="H421" i="7"/>
  <c r="I421" i="7"/>
  <c r="J421" i="7"/>
  <c r="K421" i="7"/>
  <c r="L421" i="7"/>
  <c r="M421" i="7"/>
  <c r="N421" i="7"/>
  <c r="O421" i="7"/>
  <c r="P421" i="7"/>
  <c r="Q421" i="7"/>
  <c r="R421" i="7"/>
  <c r="S421" i="7"/>
  <c r="T421" i="7"/>
  <c r="U421" i="7"/>
  <c r="V421" i="7"/>
  <c r="W421" i="7"/>
  <c r="X421" i="7"/>
  <c r="Y421" i="7"/>
  <c r="Z421" i="7"/>
  <c r="AA421" i="7"/>
  <c r="AB421" i="7"/>
  <c r="AC421" i="7"/>
  <c r="AD421" i="7"/>
  <c r="AE421" i="7"/>
  <c r="AF421" i="7"/>
  <c r="AG421" i="7"/>
  <c r="AH421" i="7"/>
  <c r="AI421" i="7"/>
  <c r="AJ421" i="7"/>
  <c r="C422" i="7"/>
  <c r="D422" i="7"/>
  <c r="E422" i="7"/>
  <c r="F422" i="7"/>
  <c r="G422" i="7"/>
  <c r="H422" i="7"/>
  <c r="I422" i="7"/>
  <c r="J422" i="7"/>
  <c r="K422" i="7"/>
  <c r="L422" i="7"/>
  <c r="M422" i="7"/>
  <c r="N422" i="7"/>
  <c r="O422" i="7"/>
  <c r="P422" i="7"/>
  <c r="Q422" i="7"/>
  <c r="R422" i="7"/>
  <c r="S422" i="7"/>
  <c r="T422" i="7"/>
  <c r="U422" i="7"/>
  <c r="V422" i="7"/>
  <c r="W422" i="7"/>
  <c r="X422" i="7"/>
  <c r="Y422" i="7"/>
  <c r="Z422" i="7"/>
  <c r="AA422" i="7"/>
  <c r="AB422" i="7"/>
  <c r="AC422" i="7"/>
  <c r="AD422" i="7"/>
  <c r="AE422" i="7"/>
  <c r="AF422" i="7"/>
  <c r="AG422" i="7"/>
  <c r="AH422" i="7"/>
  <c r="AI422" i="7"/>
  <c r="AJ422" i="7"/>
  <c r="C423" i="7"/>
  <c r="D423" i="7"/>
  <c r="E423" i="7"/>
  <c r="F423" i="7"/>
  <c r="G423" i="7"/>
  <c r="H423" i="7"/>
  <c r="I423" i="7"/>
  <c r="J423" i="7"/>
  <c r="K423" i="7"/>
  <c r="L423" i="7"/>
  <c r="M423" i="7"/>
  <c r="N423" i="7"/>
  <c r="O423" i="7"/>
  <c r="P423" i="7"/>
  <c r="Q423" i="7"/>
  <c r="R423" i="7"/>
  <c r="S423" i="7"/>
  <c r="T423" i="7"/>
  <c r="U423" i="7"/>
  <c r="V423" i="7"/>
  <c r="W423" i="7"/>
  <c r="X423" i="7"/>
  <c r="Y423" i="7"/>
  <c r="Z423" i="7"/>
  <c r="AA423" i="7"/>
  <c r="AB423" i="7"/>
  <c r="AC423" i="7"/>
  <c r="AD423" i="7"/>
  <c r="AE423" i="7"/>
  <c r="AF423" i="7"/>
  <c r="AG423" i="7"/>
  <c r="AH423" i="7"/>
  <c r="AI423" i="7"/>
  <c r="AJ423" i="7"/>
  <c r="C424" i="7"/>
  <c r="D424" i="7"/>
  <c r="E424" i="7"/>
  <c r="F424" i="7"/>
  <c r="G424" i="7"/>
  <c r="H424" i="7"/>
  <c r="I424" i="7"/>
  <c r="J424" i="7"/>
  <c r="K424" i="7"/>
  <c r="L424" i="7"/>
  <c r="M424" i="7"/>
  <c r="N424" i="7"/>
  <c r="O424" i="7"/>
  <c r="P424" i="7"/>
  <c r="Q424" i="7"/>
  <c r="R424" i="7"/>
  <c r="S424" i="7"/>
  <c r="T424" i="7"/>
  <c r="U424" i="7"/>
  <c r="V424" i="7"/>
  <c r="W424" i="7"/>
  <c r="X424" i="7"/>
  <c r="Y424" i="7"/>
  <c r="Z424" i="7"/>
  <c r="AA424" i="7"/>
  <c r="AB424" i="7"/>
  <c r="AC424" i="7"/>
  <c r="AD424" i="7"/>
  <c r="AE424" i="7"/>
  <c r="AF424" i="7"/>
  <c r="AG424" i="7"/>
  <c r="AH424" i="7"/>
  <c r="AI424" i="7"/>
  <c r="AJ424" i="7"/>
  <c r="C425" i="7"/>
  <c r="D425" i="7"/>
  <c r="E425" i="7"/>
  <c r="F425" i="7"/>
  <c r="G425" i="7"/>
  <c r="H425" i="7"/>
  <c r="I425" i="7"/>
  <c r="J425" i="7"/>
  <c r="K425" i="7"/>
  <c r="L425" i="7"/>
  <c r="M425" i="7"/>
  <c r="N425" i="7"/>
  <c r="O425" i="7"/>
  <c r="P425" i="7"/>
  <c r="Q425" i="7"/>
  <c r="R425" i="7"/>
  <c r="S425" i="7"/>
  <c r="T425" i="7"/>
  <c r="U425" i="7"/>
  <c r="V425" i="7"/>
  <c r="W425" i="7"/>
  <c r="X425" i="7"/>
  <c r="Y425" i="7"/>
  <c r="Z425" i="7"/>
  <c r="AA425" i="7"/>
  <c r="AB425" i="7"/>
  <c r="AC425" i="7"/>
  <c r="AD425" i="7"/>
  <c r="AE425" i="7"/>
  <c r="AF425" i="7"/>
  <c r="AG425" i="7"/>
  <c r="AH425" i="7"/>
  <c r="AI425" i="7"/>
  <c r="AJ425" i="7"/>
  <c r="C426" i="7"/>
  <c r="D426" i="7"/>
  <c r="E426" i="7"/>
  <c r="F426" i="7"/>
  <c r="G426" i="7"/>
  <c r="H426" i="7"/>
  <c r="I426" i="7"/>
  <c r="J426" i="7"/>
  <c r="K426" i="7"/>
  <c r="L426" i="7"/>
  <c r="M426" i="7"/>
  <c r="N426" i="7"/>
  <c r="O426" i="7"/>
  <c r="P426" i="7"/>
  <c r="Q426" i="7"/>
  <c r="R426" i="7"/>
  <c r="S426" i="7"/>
  <c r="T426" i="7"/>
  <c r="U426" i="7"/>
  <c r="V426" i="7"/>
  <c r="W426" i="7"/>
  <c r="X426" i="7"/>
  <c r="Y426" i="7"/>
  <c r="Z426" i="7"/>
  <c r="AA426" i="7"/>
  <c r="AB426" i="7"/>
  <c r="AC426" i="7"/>
  <c r="AD426" i="7"/>
  <c r="AE426" i="7"/>
  <c r="AF426" i="7"/>
  <c r="AG426" i="7"/>
  <c r="AH426" i="7"/>
  <c r="AI426" i="7"/>
  <c r="AJ426" i="7"/>
  <c r="C427" i="7"/>
  <c r="D427" i="7"/>
  <c r="E427" i="7"/>
  <c r="F427" i="7"/>
  <c r="G427" i="7"/>
  <c r="H427" i="7"/>
  <c r="I427" i="7"/>
  <c r="J427" i="7"/>
  <c r="K427" i="7"/>
  <c r="L427" i="7"/>
  <c r="M427" i="7"/>
  <c r="N427" i="7"/>
  <c r="O427" i="7"/>
  <c r="P427" i="7"/>
  <c r="Q427" i="7"/>
  <c r="R427" i="7"/>
  <c r="S427" i="7"/>
  <c r="T427" i="7"/>
  <c r="U427" i="7"/>
  <c r="V427" i="7"/>
  <c r="W427" i="7"/>
  <c r="X427" i="7"/>
  <c r="Y427" i="7"/>
  <c r="Z427" i="7"/>
  <c r="AA427" i="7"/>
  <c r="AB427" i="7"/>
  <c r="AC427" i="7"/>
  <c r="AD427" i="7"/>
  <c r="AE427" i="7"/>
  <c r="AF427" i="7"/>
  <c r="AG427" i="7"/>
  <c r="AH427" i="7"/>
  <c r="AI427" i="7"/>
  <c r="AJ427" i="7"/>
  <c r="C428" i="7"/>
  <c r="D428" i="7"/>
  <c r="E428" i="7"/>
  <c r="F428" i="7"/>
  <c r="G428" i="7"/>
  <c r="H428" i="7"/>
  <c r="I428" i="7"/>
  <c r="J428" i="7"/>
  <c r="K428" i="7"/>
  <c r="L428" i="7"/>
  <c r="M428" i="7"/>
  <c r="N428" i="7"/>
  <c r="O428" i="7"/>
  <c r="P428" i="7"/>
  <c r="Q428" i="7"/>
  <c r="R428" i="7"/>
  <c r="S428" i="7"/>
  <c r="T428" i="7"/>
  <c r="U428" i="7"/>
  <c r="V428" i="7"/>
  <c r="W428" i="7"/>
  <c r="X428" i="7"/>
  <c r="Y428" i="7"/>
  <c r="Z428" i="7"/>
  <c r="AA428" i="7"/>
  <c r="AB428" i="7"/>
  <c r="AC428" i="7"/>
  <c r="AD428" i="7"/>
  <c r="AE428" i="7"/>
  <c r="AF428" i="7"/>
  <c r="AG428" i="7"/>
  <c r="AH428" i="7"/>
  <c r="AI428" i="7"/>
  <c r="AJ428" i="7"/>
  <c r="C429" i="7"/>
  <c r="D429" i="7"/>
  <c r="E429" i="7"/>
  <c r="F429" i="7"/>
  <c r="G429" i="7"/>
  <c r="H429" i="7"/>
  <c r="I429" i="7"/>
  <c r="J429" i="7"/>
  <c r="K429" i="7"/>
  <c r="L429" i="7"/>
  <c r="M429" i="7"/>
  <c r="N429" i="7"/>
  <c r="O429" i="7"/>
  <c r="P429" i="7"/>
  <c r="Q429" i="7"/>
  <c r="R429" i="7"/>
  <c r="S429" i="7"/>
  <c r="T429" i="7"/>
  <c r="U429" i="7"/>
  <c r="V429" i="7"/>
  <c r="W429" i="7"/>
  <c r="X429" i="7"/>
  <c r="Y429" i="7"/>
  <c r="Z429" i="7"/>
  <c r="AA429" i="7"/>
  <c r="AB429" i="7"/>
  <c r="AC429" i="7"/>
  <c r="AD429" i="7"/>
  <c r="AE429" i="7"/>
  <c r="AF429" i="7"/>
  <c r="AG429" i="7"/>
  <c r="AH429" i="7"/>
  <c r="AI429" i="7"/>
  <c r="AJ429" i="7"/>
  <c r="C430" i="7"/>
  <c r="D430" i="7"/>
  <c r="E430" i="7"/>
  <c r="F430" i="7"/>
  <c r="G430" i="7"/>
  <c r="H430" i="7"/>
  <c r="I430" i="7"/>
  <c r="J430" i="7"/>
  <c r="K430" i="7"/>
  <c r="L430" i="7"/>
  <c r="M430" i="7"/>
  <c r="N430" i="7"/>
  <c r="O430" i="7"/>
  <c r="P430" i="7"/>
  <c r="Q430" i="7"/>
  <c r="R430" i="7"/>
  <c r="S430" i="7"/>
  <c r="T430" i="7"/>
  <c r="U430" i="7"/>
  <c r="V430" i="7"/>
  <c r="W430" i="7"/>
  <c r="X430" i="7"/>
  <c r="Y430" i="7"/>
  <c r="Z430" i="7"/>
  <c r="AA430" i="7"/>
  <c r="AB430" i="7"/>
  <c r="AC430" i="7"/>
  <c r="AD430" i="7"/>
  <c r="AE430" i="7"/>
  <c r="AF430" i="7"/>
  <c r="AG430" i="7"/>
  <c r="AH430" i="7"/>
  <c r="AI430" i="7"/>
  <c r="AJ430" i="7"/>
  <c r="C431" i="7"/>
  <c r="D431" i="7"/>
  <c r="E431" i="7"/>
  <c r="F431" i="7"/>
  <c r="G431" i="7"/>
  <c r="H431" i="7"/>
  <c r="I431" i="7"/>
  <c r="J431" i="7"/>
  <c r="K431" i="7"/>
  <c r="L431" i="7"/>
  <c r="M431" i="7"/>
  <c r="N431" i="7"/>
  <c r="O431" i="7"/>
  <c r="P431" i="7"/>
  <c r="Q431" i="7"/>
  <c r="R431" i="7"/>
  <c r="S431" i="7"/>
  <c r="T431" i="7"/>
  <c r="U431" i="7"/>
  <c r="V431" i="7"/>
  <c r="W431" i="7"/>
  <c r="X431" i="7"/>
  <c r="Y431" i="7"/>
  <c r="Z431" i="7"/>
  <c r="AA431" i="7"/>
  <c r="AB431" i="7"/>
  <c r="AC431" i="7"/>
  <c r="AD431" i="7"/>
  <c r="AE431" i="7"/>
  <c r="AF431" i="7"/>
  <c r="AG431" i="7"/>
  <c r="AH431" i="7"/>
  <c r="AI431" i="7"/>
  <c r="AJ431" i="7"/>
  <c r="C432" i="7"/>
  <c r="D432" i="7"/>
  <c r="E432" i="7"/>
  <c r="F432" i="7"/>
  <c r="G432" i="7"/>
  <c r="H432" i="7"/>
  <c r="I432" i="7"/>
  <c r="J432" i="7"/>
  <c r="K432" i="7"/>
  <c r="L432" i="7"/>
  <c r="M432" i="7"/>
  <c r="N432" i="7"/>
  <c r="O432" i="7"/>
  <c r="P432" i="7"/>
  <c r="Q432" i="7"/>
  <c r="R432" i="7"/>
  <c r="S432" i="7"/>
  <c r="T432" i="7"/>
  <c r="U432" i="7"/>
  <c r="V432" i="7"/>
  <c r="W432" i="7"/>
  <c r="X432" i="7"/>
  <c r="Y432" i="7"/>
  <c r="Z432" i="7"/>
  <c r="AA432" i="7"/>
  <c r="AB432" i="7"/>
  <c r="AC432" i="7"/>
  <c r="AD432" i="7"/>
  <c r="AE432" i="7"/>
  <c r="AF432" i="7"/>
  <c r="AG432" i="7"/>
  <c r="AH432" i="7"/>
  <c r="AI432" i="7"/>
  <c r="AJ432" i="7"/>
  <c r="C433" i="7"/>
  <c r="D433" i="7"/>
  <c r="E433" i="7"/>
  <c r="F433" i="7"/>
  <c r="G433" i="7"/>
  <c r="H433" i="7"/>
  <c r="I433" i="7"/>
  <c r="J433" i="7"/>
  <c r="K433" i="7"/>
  <c r="L433" i="7"/>
  <c r="M433" i="7"/>
  <c r="N433" i="7"/>
  <c r="O433" i="7"/>
  <c r="P433" i="7"/>
  <c r="Q433" i="7"/>
  <c r="R433" i="7"/>
  <c r="S433" i="7"/>
  <c r="T433" i="7"/>
  <c r="U433" i="7"/>
  <c r="V433" i="7"/>
  <c r="W433" i="7"/>
  <c r="X433" i="7"/>
  <c r="Y433" i="7"/>
  <c r="Z433" i="7"/>
  <c r="AA433" i="7"/>
  <c r="AB433" i="7"/>
  <c r="AC433" i="7"/>
  <c r="AD433" i="7"/>
  <c r="AE433" i="7"/>
  <c r="AF433" i="7"/>
  <c r="AG433" i="7"/>
  <c r="AH433" i="7"/>
  <c r="AI433" i="7"/>
  <c r="AJ433" i="7"/>
  <c r="C434" i="7"/>
  <c r="D434" i="7"/>
  <c r="E434" i="7"/>
  <c r="F434" i="7"/>
  <c r="G434" i="7"/>
  <c r="H434" i="7"/>
  <c r="I434" i="7"/>
  <c r="J434" i="7"/>
  <c r="K434" i="7"/>
  <c r="L434" i="7"/>
  <c r="M434" i="7"/>
  <c r="N434" i="7"/>
  <c r="O434" i="7"/>
  <c r="P434" i="7"/>
  <c r="Q434" i="7"/>
  <c r="R434" i="7"/>
  <c r="S434" i="7"/>
  <c r="T434" i="7"/>
  <c r="U434" i="7"/>
  <c r="V434" i="7"/>
  <c r="W434" i="7"/>
  <c r="X434" i="7"/>
  <c r="Y434" i="7"/>
  <c r="Z434" i="7"/>
  <c r="AA434" i="7"/>
  <c r="AB434" i="7"/>
  <c r="AC434" i="7"/>
  <c r="AD434" i="7"/>
  <c r="AE434" i="7"/>
  <c r="AF434" i="7"/>
  <c r="AG434" i="7"/>
  <c r="AH434" i="7"/>
  <c r="AI434" i="7"/>
  <c r="AJ434" i="7"/>
  <c r="B332" i="7"/>
  <c r="B333" i="7"/>
  <c r="B334" i="7"/>
  <c r="B335" i="7"/>
  <c r="B336" i="7"/>
  <c r="B337" i="7"/>
  <c r="B338" i="7"/>
  <c r="B339" i="7"/>
  <c r="B340" i="7"/>
  <c r="B341" i="7"/>
  <c r="B342" i="7"/>
  <c r="B343" i="7"/>
  <c r="B344" i="7"/>
  <c r="B345" i="7"/>
  <c r="B346" i="7"/>
  <c r="B347" i="7"/>
  <c r="B348" i="7"/>
  <c r="B349" i="7"/>
  <c r="B350" i="7"/>
  <c r="B351" i="7"/>
  <c r="B352" i="7"/>
  <c r="B353" i="7"/>
  <c r="B354" i="7"/>
  <c r="B355" i="7"/>
  <c r="B356" i="7"/>
  <c r="B357" i="7"/>
  <c r="B358" i="7"/>
  <c r="B359" i="7"/>
  <c r="B360" i="7"/>
  <c r="B361" i="7"/>
  <c r="B362" i="7"/>
  <c r="B363" i="7"/>
  <c r="B364" i="7"/>
  <c r="B365" i="7"/>
  <c r="B366" i="7"/>
  <c r="B367" i="7"/>
  <c r="B368" i="7"/>
  <c r="B369" i="7"/>
  <c r="B370" i="7"/>
  <c r="B371" i="7"/>
  <c r="B372" i="7"/>
  <c r="B373" i="7"/>
  <c r="B374" i="7"/>
  <c r="B375" i="7"/>
  <c r="B376" i="7"/>
  <c r="B377" i="7"/>
  <c r="B378" i="7"/>
  <c r="B379" i="7"/>
  <c r="B380" i="7"/>
  <c r="B381" i="7"/>
  <c r="B382" i="7"/>
  <c r="B383" i="7"/>
  <c r="B384" i="7"/>
  <c r="B385" i="7"/>
  <c r="B386" i="7"/>
  <c r="B387" i="7"/>
  <c r="B388" i="7"/>
  <c r="B389" i="7"/>
  <c r="B390" i="7"/>
  <c r="B391" i="7"/>
  <c r="B392" i="7"/>
  <c r="B393" i="7"/>
  <c r="B394" i="7"/>
  <c r="B395" i="7"/>
  <c r="B396" i="7"/>
  <c r="B397" i="7"/>
  <c r="B398" i="7"/>
  <c r="B399" i="7"/>
  <c r="B400" i="7"/>
  <c r="B401" i="7"/>
  <c r="B402" i="7"/>
  <c r="B403" i="7"/>
  <c r="B404" i="7"/>
  <c r="B405" i="7"/>
  <c r="B406" i="7"/>
  <c r="B407" i="7"/>
  <c r="B408" i="7"/>
  <c r="B409" i="7"/>
  <c r="B410" i="7"/>
  <c r="B411" i="7"/>
  <c r="B412" i="7"/>
  <c r="B413" i="7"/>
  <c r="B414" i="7"/>
  <c r="B415" i="7"/>
  <c r="B416" i="7"/>
  <c r="B417" i="7"/>
  <c r="B418" i="7"/>
  <c r="B419" i="7"/>
  <c r="B420" i="7"/>
  <c r="B421" i="7"/>
  <c r="B422" i="7"/>
  <c r="B423" i="7"/>
  <c r="B424" i="7"/>
  <c r="B425" i="7"/>
  <c r="B426" i="7"/>
  <c r="B427" i="7"/>
  <c r="B428" i="7"/>
  <c r="B429" i="7"/>
  <c r="B430" i="7"/>
  <c r="B431" i="7"/>
  <c r="B432" i="7"/>
  <c r="B433" i="7"/>
  <c r="B434" i="7"/>
  <c r="B331" i="7"/>
  <c r="H925" i="6"/>
  <c r="G925" i="6"/>
  <c r="F925" i="6"/>
  <c r="D925" i="6"/>
  <c r="C925" i="6"/>
  <c r="B925" i="6"/>
  <c r="A925" i="6"/>
  <c r="D603" i="6"/>
  <c r="C603" i="6"/>
  <c r="B603" i="6"/>
  <c r="A603" i="6"/>
  <c r="D447" i="6"/>
  <c r="C447" i="6"/>
  <c r="B447" i="6"/>
  <c r="A447" i="6"/>
  <c r="H291" i="6"/>
  <c r="G291" i="6"/>
  <c r="F291" i="6"/>
  <c r="D291" i="6"/>
  <c r="C291" i="6"/>
  <c r="B291" i="6"/>
  <c r="A291" i="6"/>
  <c r="AJ592" i="7"/>
  <c r="BU592" i="7"/>
  <c r="AI592" i="7"/>
  <c r="AI896" i="7"/>
  <c r="AH592" i="7"/>
  <c r="AH896" i="7"/>
  <c r="AG592" i="7"/>
  <c r="AG896" i="7"/>
  <c r="AF592" i="7"/>
  <c r="AF896" i="7"/>
  <c r="AE592" i="7"/>
  <c r="AD592" i="7"/>
  <c r="AC592" i="7"/>
  <c r="AC896" i="7"/>
  <c r="AB592" i="7"/>
  <c r="AB896" i="7"/>
  <c r="AA592" i="7"/>
  <c r="AA896" i="7"/>
  <c r="Z592" i="7"/>
  <c r="Z896" i="7"/>
  <c r="Y592" i="7"/>
  <c r="Y896" i="7"/>
  <c r="X592" i="7"/>
  <c r="BI592" i="7"/>
  <c r="W592" i="7"/>
  <c r="W896" i="7"/>
  <c r="V592" i="7"/>
  <c r="V896" i="7"/>
  <c r="U592" i="7"/>
  <c r="U896" i="7"/>
  <c r="T592" i="7"/>
  <c r="S592" i="7"/>
  <c r="R592" i="7"/>
  <c r="BC592" i="7"/>
  <c r="Q592" i="7"/>
  <c r="P592" i="7"/>
  <c r="O592" i="7"/>
  <c r="N592" i="7"/>
  <c r="M592" i="7"/>
  <c r="L592" i="7"/>
  <c r="K592" i="7"/>
  <c r="J592" i="7"/>
  <c r="I592" i="7"/>
  <c r="H592" i="7"/>
  <c r="G592" i="7"/>
  <c r="F592" i="7"/>
  <c r="E592" i="7"/>
  <c r="D592" i="7"/>
  <c r="C592" i="7"/>
  <c r="B592" i="7"/>
  <c r="A592" i="7"/>
  <c r="A884" i="7"/>
  <c r="A434" i="7"/>
  <c r="AJ277" i="7"/>
  <c r="AI277" i="7"/>
  <c r="AH277" i="7"/>
  <c r="AG277" i="7"/>
  <c r="AF277" i="7"/>
  <c r="AE277" i="7"/>
  <c r="AD277" i="7"/>
  <c r="AC277" i="7"/>
  <c r="AB277" i="7"/>
  <c r="AA277" i="7"/>
  <c r="Z277" i="7"/>
  <c r="Y277" i="7"/>
  <c r="X277" i="7"/>
  <c r="W277" i="7"/>
  <c r="V277" i="7"/>
  <c r="U277" i="7"/>
  <c r="T277" i="7"/>
  <c r="S277" i="7"/>
  <c r="R277" i="7"/>
  <c r="Q277" i="7"/>
  <c r="P277" i="7"/>
  <c r="O277" i="7"/>
  <c r="N277" i="7"/>
  <c r="M277" i="7"/>
  <c r="L277" i="7"/>
  <c r="K277" i="7"/>
  <c r="J277" i="7"/>
  <c r="I277" i="7"/>
  <c r="H277" i="7"/>
  <c r="G277" i="7"/>
  <c r="F277" i="7"/>
  <c r="E277" i="7"/>
  <c r="D277" i="7"/>
  <c r="C277" i="7"/>
  <c r="B277" i="7"/>
  <c r="A277" i="7"/>
  <c r="AL120" i="7"/>
  <c r="AM120" i="7"/>
  <c r="AN120" i="7"/>
  <c r="AO120" i="7"/>
  <c r="AP120" i="7"/>
  <c r="AQ120" i="7"/>
  <c r="AR120" i="7"/>
  <c r="AS120" i="7"/>
  <c r="AT120" i="7"/>
  <c r="AU120" i="7"/>
  <c r="AV120" i="7"/>
  <c r="AW120" i="7"/>
  <c r="AX120" i="7"/>
  <c r="AY120" i="7"/>
  <c r="AZ120" i="7"/>
  <c r="BA120" i="7"/>
  <c r="BB120" i="7"/>
  <c r="BC120" i="7"/>
  <c r="BD120" i="7"/>
  <c r="BE120" i="7"/>
  <c r="BF120" i="7"/>
  <c r="BG120" i="7"/>
  <c r="BH120" i="7"/>
  <c r="BI120" i="7"/>
  <c r="BJ120" i="7"/>
  <c r="BK120" i="7"/>
  <c r="BL120" i="7"/>
  <c r="BM120" i="7"/>
  <c r="BN120" i="7"/>
  <c r="BO120" i="7"/>
  <c r="BP120" i="7"/>
  <c r="BQ120" i="7"/>
  <c r="BR120" i="7"/>
  <c r="BS120" i="7"/>
  <c r="BT120" i="7"/>
  <c r="BU120" i="7"/>
  <c r="H694" i="6"/>
  <c r="G694" i="6"/>
  <c r="F694" i="6"/>
  <c r="D694" i="6"/>
  <c r="C694" i="6"/>
  <c r="B694" i="6"/>
  <c r="A694" i="6"/>
  <c r="H693" i="6"/>
  <c r="G693" i="6"/>
  <c r="F693" i="6"/>
  <c r="D693" i="6"/>
  <c r="C693" i="6"/>
  <c r="B693" i="6"/>
  <c r="A693" i="6"/>
  <c r="A799" i="6" s="1"/>
  <c r="H692" i="6"/>
  <c r="G692" i="6"/>
  <c r="F692" i="6"/>
  <c r="D692" i="6"/>
  <c r="C692" i="6"/>
  <c r="B692" i="6"/>
  <c r="A692" i="6"/>
  <c r="AL110" i="7"/>
  <c r="AM110" i="7"/>
  <c r="AN110" i="7"/>
  <c r="AO110" i="7"/>
  <c r="AP110" i="7"/>
  <c r="AQ110" i="7"/>
  <c r="AR110" i="7"/>
  <c r="AS110" i="7"/>
  <c r="AT110" i="7"/>
  <c r="AU110" i="7"/>
  <c r="AV110" i="7"/>
  <c r="AW110" i="7"/>
  <c r="AX110" i="7"/>
  <c r="AY110" i="7"/>
  <c r="AZ110" i="7"/>
  <c r="BA110" i="7"/>
  <c r="BB110" i="7"/>
  <c r="BC110" i="7"/>
  <c r="BD110" i="7"/>
  <c r="BE110" i="7"/>
  <c r="BF110" i="7"/>
  <c r="BG110" i="7"/>
  <c r="BH110" i="7"/>
  <c r="BI110" i="7"/>
  <c r="BJ110" i="7"/>
  <c r="BK110" i="7"/>
  <c r="BL110" i="7"/>
  <c r="BM110" i="7"/>
  <c r="BN110" i="7"/>
  <c r="BO110" i="7"/>
  <c r="BP110" i="7"/>
  <c r="BQ110" i="7"/>
  <c r="BR110" i="7"/>
  <c r="BS110" i="7"/>
  <c r="BT110" i="7"/>
  <c r="BU110" i="7"/>
  <c r="AL111" i="7"/>
  <c r="AM111" i="7"/>
  <c r="AN111" i="7"/>
  <c r="AO111" i="7"/>
  <c r="AP111" i="7"/>
  <c r="AQ111" i="7"/>
  <c r="AR111" i="7"/>
  <c r="AS111" i="7"/>
  <c r="AT111" i="7"/>
  <c r="AU111" i="7"/>
  <c r="AV111" i="7"/>
  <c r="AW111" i="7"/>
  <c r="AX111" i="7"/>
  <c r="AY111" i="7"/>
  <c r="AZ111" i="7"/>
  <c r="BA111" i="7"/>
  <c r="BB111" i="7"/>
  <c r="BC111" i="7"/>
  <c r="BD111" i="7"/>
  <c r="BE111" i="7"/>
  <c r="BF111" i="7"/>
  <c r="BG111" i="7"/>
  <c r="BH111" i="7"/>
  <c r="BI111" i="7"/>
  <c r="BJ111" i="7"/>
  <c r="BK111" i="7"/>
  <c r="BL111" i="7"/>
  <c r="BM111" i="7"/>
  <c r="BN111" i="7"/>
  <c r="BO111" i="7"/>
  <c r="BP111" i="7"/>
  <c r="BQ111" i="7"/>
  <c r="BR111" i="7"/>
  <c r="BS111" i="7"/>
  <c r="BT111" i="7"/>
  <c r="BU111" i="7"/>
  <c r="AL112" i="7"/>
  <c r="AM112" i="7"/>
  <c r="AN112" i="7"/>
  <c r="AO112" i="7"/>
  <c r="AP112" i="7"/>
  <c r="AQ112" i="7"/>
  <c r="AR112" i="7"/>
  <c r="AS112" i="7"/>
  <c r="AT112" i="7"/>
  <c r="AU112" i="7"/>
  <c r="AV112" i="7"/>
  <c r="AW112" i="7"/>
  <c r="AX112" i="7"/>
  <c r="AY112" i="7"/>
  <c r="AZ112" i="7"/>
  <c r="BA112" i="7"/>
  <c r="BB112" i="7"/>
  <c r="BC112" i="7"/>
  <c r="BD112" i="7"/>
  <c r="BE112" i="7"/>
  <c r="BF112" i="7"/>
  <c r="BG112" i="7"/>
  <c r="BH112" i="7"/>
  <c r="BI112" i="7"/>
  <c r="BJ112" i="7"/>
  <c r="BK112" i="7"/>
  <c r="BL112" i="7"/>
  <c r="BM112" i="7"/>
  <c r="BN112" i="7"/>
  <c r="BO112" i="7"/>
  <c r="BP112" i="7"/>
  <c r="BQ112" i="7"/>
  <c r="BR112" i="7"/>
  <c r="BS112" i="7"/>
  <c r="BT112" i="7"/>
  <c r="BU112" i="7"/>
  <c r="AL113" i="7"/>
  <c r="AM113" i="7"/>
  <c r="AN113" i="7"/>
  <c r="AO113" i="7"/>
  <c r="AP113" i="7"/>
  <c r="AQ113" i="7"/>
  <c r="AR113" i="7"/>
  <c r="AS113" i="7"/>
  <c r="AT113" i="7"/>
  <c r="AU113" i="7"/>
  <c r="AV113" i="7"/>
  <c r="AW113" i="7"/>
  <c r="AX113" i="7"/>
  <c r="AY113" i="7"/>
  <c r="AZ113" i="7"/>
  <c r="BA113" i="7"/>
  <c r="BB113" i="7"/>
  <c r="BC113" i="7"/>
  <c r="BD113" i="7"/>
  <c r="BE113" i="7"/>
  <c r="BF113" i="7"/>
  <c r="BG113" i="7"/>
  <c r="BH113" i="7"/>
  <c r="BI113" i="7"/>
  <c r="BJ113" i="7"/>
  <c r="BK113" i="7"/>
  <c r="BL113" i="7"/>
  <c r="BM113" i="7"/>
  <c r="BN113" i="7"/>
  <c r="BO113" i="7"/>
  <c r="BP113" i="7"/>
  <c r="BQ113" i="7"/>
  <c r="BR113" i="7"/>
  <c r="BS113" i="7"/>
  <c r="BT113" i="7"/>
  <c r="BU113" i="7"/>
  <c r="AL114" i="7"/>
  <c r="AM114" i="7"/>
  <c r="AN114" i="7"/>
  <c r="AO114" i="7"/>
  <c r="AP114" i="7"/>
  <c r="AQ114" i="7"/>
  <c r="AR114" i="7"/>
  <c r="AS114" i="7"/>
  <c r="AT114" i="7"/>
  <c r="AU114" i="7"/>
  <c r="AV114" i="7"/>
  <c r="AW114" i="7"/>
  <c r="AX114" i="7"/>
  <c r="AY114" i="7"/>
  <c r="AZ114" i="7"/>
  <c r="BA114" i="7"/>
  <c r="BB114" i="7"/>
  <c r="BC114" i="7"/>
  <c r="BD114" i="7"/>
  <c r="BE114" i="7"/>
  <c r="BF114" i="7"/>
  <c r="BG114" i="7"/>
  <c r="BH114" i="7"/>
  <c r="BI114" i="7"/>
  <c r="BJ114" i="7"/>
  <c r="BK114" i="7"/>
  <c r="BL114" i="7"/>
  <c r="BM114" i="7"/>
  <c r="BN114" i="7"/>
  <c r="BO114" i="7"/>
  <c r="BP114" i="7"/>
  <c r="BQ114" i="7"/>
  <c r="BR114" i="7"/>
  <c r="BS114" i="7"/>
  <c r="BT114" i="7"/>
  <c r="BU114" i="7"/>
  <c r="AL115" i="7"/>
  <c r="AM115" i="7"/>
  <c r="AN115" i="7"/>
  <c r="AO115" i="7"/>
  <c r="AP115" i="7"/>
  <c r="AQ115" i="7"/>
  <c r="AR115" i="7"/>
  <c r="AS115" i="7"/>
  <c r="AT115" i="7"/>
  <c r="AU115" i="7"/>
  <c r="AV115" i="7"/>
  <c r="AW115" i="7"/>
  <c r="AX115" i="7"/>
  <c r="AY115" i="7"/>
  <c r="AZ115" i="7"/>
  <c r="BA115" i="7"/>
  <c r="BB115" i="7"/>
  <c r="BC115" i="7"/>
  <c r="BD115" i="7"/>
  <c r="BE115" i="7"/>
  <c r="BF115" i="7"/>
  <c r="BG115" i="7"/>
  <c r="BH115" i="7"/>
  <c r="BI115" i="7"/>
  <c r="BJ115" i="7"/>
  <c r="BK115" i="7"/>
  <c r="BL115" i="7"/>
  <c r="BM115" i="7"/>
  <c r="BN115" i="7"/>
  <c r="BO115" i="7"/>
  <c r="BP115" i="7"/>
  <c r="BQ115" i="7"/>
  <c r="BR115" i="7"/>
  <c r="BS115" i="7"/>
  <c r="BT115" i="7"/>
  <c r="BU115" i="7"/>
  <c r="AL116" i="7"/>
  <c r="AM116" i="7"/>
  <c r="AN116" i="7"/>
  <c r="AO116" i="7"/>
  <c r="AP116" i="7"/>
  <c r="AQ116" i="7"/>
  <c r="AR116" i="7"/>
  <c r="AS116" i="7"/>
  <c r="AT116" i="7"/>
  <c r="AU116" i="7"/>
  <c r="AV116" i="7"/>
  <c r="AW116" i="7"/>
  <c r="AX116" i="7"/>
  <c r="AY116" i="7"/>
  <c r="AZ116" i="7"/>
  <c r="BA116" i="7"/>
  <c r="BB116" i="7"/>
  <c r="BC116" i="7"/>
  <c r="BD116" i="7"/>
  <c r="BE116" i="7"/>
  <c r="BF116" i="7"/>
  <c r="BG116" i="7"/>
  <c r="BH116" i="7"/>
  <c r="BI116" i="7"/>
  <c r="BJ116" i="7"/>
  <c r="BK116" i="7"/>
  <c r="BL116" i="7"/>
  <c r="BM116" i="7"/>
  <c r="BN116" i="7"/>
  <c r="BO116" i="7"/>
  <c r="BP116" i="7"/>
  <c r="BQ116" i="7"/>
  <c r="BR116" i="7"/>
  <c r="BS116" i="7"/>
  <c r="BT116" i="7"/>
  <c r="BU116" i="7"/>
  <c r="AL117" i="7"/>
  <c r="AM117" i="7"/>
  <c r="AN117" i="7"/>
  <c r="AO117" i="7"/>
  <c r="AP117" i="7"/>
  <c r="AQ117" i="7"/>
  <c r="AR117" i="7"/>
  <c r="AS117" i="7"/>
  <c r="AT117" i="7"/>
  <c r="AU117" i="7"/>
  <c r="AV117" i="7"/>
  <c r="AW117" i="7"/>
  <c r="AX117" i="7"/>
  <c r="AY117" i="7"/>
  <c r="AZ117" i="7"/>
  <c r="BA117" i="7"/>
  <c r="BB117" i="7"/>
  <c r="BC117" i="7"/>
  <c r="BD117" i="7"/>
  <c r="BE117" i="7"/>
  <c r="BF117" i="7"/>
  <c r="BG117" i="7"/>
  <c r="BH117" i="7"/>
  <c r="BI117" i="7"/>
  <c r="BJ117" i="7"/>
  <c r="BK117" i="7"/>
  <c r="BL117" i="7"/>
  <c r="BM117" i="7"/>
  <c r="BN117" i="7"/>
  <c r="BO117" i="7"/>
  <c r="BP117" i="7"/>
  <c r="BQ117" i="7"/>
  <c r="BR117" i="7"/>
  <c r="BS117" i="7"/>
  <c r="BT117" i="7"/>
  <c r="BU117" i="7"/>
  <c r="AL118" i="7"/>
  <c r="AM118" i="7"/>
  <c r="AN118" i="7"/>
  <c r="AO118" i="7"/>
  <c r="AP118" i="7"/>
  <c r="AQ118" i="7"/>
  <c r="AR118" i="7"/>
  <c r="AS118" i="7"/>
  <c r="AT118" i="7"/>
  <c r="AU118" i="7"/>
  <c r="AV118" i="7"/>
  <c r="AW118" i="7"/>
  <c r="AX118" i="7"/>
  <c r="AY118" i="7"/>
  <c r="AZ118" i="7"/>
  <c r="BA118" i="7"/>
  <c r="BB118" i="7"/>
  <c r="BC118" i="7"/>
  <c r="BD118" i="7"/>
  <c r="BE118" i="7"/>
  <c r="BF118" i="7"/>
  <c r="BG118" i="7"/>
  <c r="BH118" i="7"/>
  <c r="BI118" i="7"/>
  <c r="BJ118" i="7"/>
  <c r="BK118" i="7"/>
  <c r="BL118" i="7"/>
  <c r="BM118" i="7"/>
  <c r="BN118" i="7"/>
  <c r="BO118" i="7"/>
  <c r="BP118" i="7"/>
  <c r="BQ118" i="7"/>
  <c r="BR118" i="7"/>
  <c r="BS118" i="7"/>
  <c r="BT118" i="7"/>
  <c r="BU118" i="7"/>
  <c r="AL119" i="7"/>
  <c r="AM119" i="7"/>
  <c r="AN119" i="7"/>
  <c r="AO119" i="7"/>
  <c r="AP119" i="7"/>
  <c r="AQ119" i="7"/>
  <c r="AR119" i="7"/>
  <c r="AS119" i="7"/>
  <c r="AT119" i="7"/>
  <c r="AU119" i="7"/>
  <c r="AV119" i="7"/>
  <c r="AW119" i="7"/>
  <c r="AX119" i="7"/>
  <c r="AY119" i="7"/>
  <c r="AZ119" i="7"/>
  <c r="BA119" i="7"/>
  <c r="BB119" i="7"/>
  <c r="BC119" i="7"/>
  <c r="BD119" i="7"/>
  <c r="BE119" i="7"/>
  <c r="BF119" i="7"/>
  <c r="BG119" i="7"/>
  <c r="BH119" i="7"/>
  <c r="BI119" i="7"/>
  <c r="BJ119" i="7"/>
  <c r="BK119" i="7"/>
  <c r="BL119" i="7"/>
  <c r="BM119" i="7"/>
  <c r="BN119" i="7"/>
  <c r="BO119" i="7"/>
  <c r="BP119" i="7"/>
  <c r="BQ119" i="7"/>
  <c r="BR119" i="7"/>
  <c r="BS119" i="7"/>
  <c r="BT119" i="7"/>
  <c r="BU119" i="7"/>
  <c r="AJ591" i="7"/>
  <c r="AJ895" i="7"/>
  <c r="AI591" i="7"/>
  <c r="AI895" i="7"/>
  <c r="AH591" i="7"/>
  <c r="AH895" i="7"/>
  <c r="AG591" i="7"/>
  <c r="AG895" i="7"/>
  <c r="AF591" i="7"/>
  <c r="AF895" i="7"/>
  <c r="AE591" i="7"/>
  <c r="AE895" i="7"/>
  <c r="AD591" i="7"/>
  <c r="AD895" i="7"/>
  <c r="AC591" i="7"/>
  <c r="AC895" i="7"/>
  <c r="AB591" i="7"/>
  <c r="AA591" i="7"/>
  <c r="AA895" i="7" s="1"/>
  <c r="Z591" i="7"/>
  <c r="Y591" i="7"/>
  <c r="X591" i="7"/>
  <c r="W591" i="7"/>
  <c r="V591" i="7"/>
  <c r="V895" i="7"/>
  <c r="U591" i="7"/>
  <c r="U895" i="7"/>
  <c r="T591" i="7"/>
  <c r="T895" i="7"/>
  <c r="S591" i="7"/>
  <c r="S895" i="7"/>
  <c r="R591" i="7"/>
  <c r="R895" i="7"/>
  <c r="Q591" i="7"/>
  <c r="Q895" i="7"/>
  <c r="P591" i="7"/>
  <c r="P895" i="7"/>
  <c r="O591" i="7"/>
  <c r="O895" i="7"/>
  <c r="N591" i="7"/>
  <c r="N895" i="7"/>
  <c r="M591" i="7"/>
  <c r="M895" i="7"/>
  <c r="L591" i="7"/>
  <c r="L895" i="7"/>
  <c r="K591" i="7"/>
  <c r="K895" i="7"/>
  <c r="J591" i="7"/>
  <c r="J895" i="7"/>
  <c r="I591" i="7"/>
  <c r="I895" i="7"/>
  <c r="H591" i="7"/>
  <c r="H895" i="7"/>
  <c r="G591" i="7"/>
  <c r="G895" i="7"/>
  <c r="F591" i="7"/>
  <c r="F895" i="7"/>
  <c r="E591" i="7"/>
  <c r="E895" i="7"/>
  <c r="D591" i="7"/>
  <c r="D895" i="7"/>
  <c r="C591" i="7"/>
  <c r="C895" i="7"/>
  <c r="B591" i="7"/>
  <c r="B895" i="7"/>
  <c r="A591" i="7"/>
  <c r="A883" i="7"/>
  <c r="AJ590" i="7"/>
  <c r="AJ894" i="7"/>
  <c r="AI590" i="7"/>
  <c r="AH590" i="7"/>
  <c r="AH894" i="7" s="1"/>
  <c r="AG590" i="7"/>
  <c r="AF590" i="7"/>
  <c r="AF894" i="7" s="1"/>
  <c r="AE590" i="7"/>
  <c r="AD590" i="7"/>
  <c r="AD894" i="7" s="1"/>
  <c r="AC590" i="7"/>
  <c r="AB590" i="7"/>
  <c r="AB894" i="7" s="1"/>
  <c r="AA590" i="7"/>
  <c r="Z590" i="7"/>
  <c r="Z894" i="7" s="1"/>
  <c r="Y590" i="7"/>
  <c r="X590" i="7"/>
  <c r="X894" i="7" s="1"/>
  <c r="W590" i="7"/>
  <c r="V590" i="7"/>
  <c r="V894" i="7" s="1"/>
  <c r="U590" i="7"/>
  <c r="T590" i="7"/>
  <c r="T894" i="7"/>
  <c r="S590" i="7"/>
  <c r="R590" i="7"/>
  <c r="Q590" i="7"/>
  <c r="P590" i="7"/>
  <c r="O590" i="7"/>
  <c r="N590" i="7"/>
  <c r="M590" i="7"/>
  <c r="L590" i="7"/>
  <c r="K590" i="7"/>
  <c r="J590" i="7"/>
  <c r="I590" i="7"/>
  <c r="H590" i="7"/>
  <c r="G590" i="7"/>
  <c r="F590" i="7"/>
  <c r="E590" i="7"/>
  <c r="D590" i="7"/>
  <c r="C590" i="7"/>
  <c r="B590" i="7"/>
  <c r="A590" i="7"/>
  <c r="AJ589" i="7"/>
  <c r="BU589" i="7" s="1"/>
  <c r="AI589" i="7"/>
  <c r="AH589" i="7"/>
  <c r="AG589" i="7"/>
  <c r="AF589" i="7"/>
  <c r="AE589" i="7"/>
  <c r="AD589" i="7"/>
  <c r="AC589" i="7"/>
  <c r="AB589" i="7"/>
  <c r="AA589" i="7"/>
  <c r="Z589" i="7"/>
  <c r="Y589" i="7"/>
  <c r="X589" i="7"/>
  <c r="W589" i="7"/>
  <c r="V589" i="7"/>
  <c r="U589" i="7"/>
  <c r="T589" i="7"/>
  <c r="S589" i="7"/>
  <c r="R589" i="7"/>
  <c r="Q589" i="7"/>
  <c r="P589" i="7"/>
  <c r="O589" i="7"/>
  <c r="N589" i="7"/>
  <c r="M589" i="7"/>
  <c r="L589" i="7"/>
  <c r="K589" i="7"/>
  <c r="J589" i="7"/>
  <c r="I589" i="7"/>
  <c r="H589" i="7"/>
  <c r="G589" i="7"/>
  <c r="F589" i="7"/>
  <c r="E589" i="7"/>
  <c r="D589" i="7"/>
  <c r="C589" i="7"/>
  <c r="B589" i="7"/>
  <c r="A589" i="7"/>
  <c r="A881" i="7" s="1"/>
  <c r="AJ588" i="7"/>
  <c r="AI588" i="7"/>
  <c r="AH588" i="7"/>
  <c r="AG588" i="7"/>
  <c r="AG892" i="7"/>
  <c r="AF588" i="7"/>
  <c r="AE588" i="7"/>
  <c r="AE892" i="7" s="1"/>
  <c r="AD588" i="7"/>
  <c r="AC588" i="7"/>
  <c r="AB588" i="7"/>
  <c r="AA588" i="7"/>
  <c r="Z588" i="7"/>
  <c r="Y588" i="7"/>
  <c r="Y892" i="7" s="1"/>
  <c r="X588" i="7"/>
  <c r="W588" i="7"/>
  <c r="V588" i="7"/>
  <c r="U588" i="7"/>
  <c r="T588" i="7"/>
  <c r="T892" i="7" s="1"/>
  <c r="S588" i="7"/>
  <c r="R588" i="7"/>
  <c r="R892" i="7"/>
  <c r="Q588" i="7"/>
  <c r="P588" i="7"/>
  <c r="P892" i="7" s="1"/>
  <c r="O588" i="7"/>
  <c r="N588" i="7"/>
  <c r="N892" i="7" s="1"/>
  <c r="M588" i="7"/>
  <c r="L588" i="7"/>
  <c r="L892" i="7" s="1"/>
  <c r="K588" i="7"/>
  <c r="J588" i="7"/>
  <c r="J892" i="7" s="1"/>
  <c r="I588" i="7"/>
  <c r="H588" i="7"/>
  <c r="H892" i="7" s="1"/>
  <c r="G588" i="7"/>
  <c r="F588" i="7"/>
  <c r="F892" i="7" s="1"/>
  <c r="E588" i="7"/>
  <c r="D588" i="7"/>
  <c r="D892" i="7" s="1"/>
  <c r="C588" i="7"/>
  <c r="B588" i="7"/>
  <c r="B892" i="7"/>
  <c r="A588" i="7"/>
  <c r="AJ587" i="7"/>
  <c r="AI587" i="7"/>
  <c r="AI891" i="7"/>
  <c r="AH587" i="7"/>
  <c r="AG587" i="7"/>
  <c r="AG891" i="7" s="1"/>
  <c r="AF587" i="7"/>
  <c r="AE587" i="7"/>
  <c r="AE891" i="7" s="1"/>
  <c r="AD587" i="7"/>
  <c r="AC587" i="7"/>
  <c r="AB587" i="7"/>
  <c r="AA587" i="7"/>
  <c r="Z587" i="7"/>
  <c r="Z891" i="7" s="1"/>
  <c r="Y587" i="7"/>
  <c r="X587" i="7"/>
  <c r="W587" i="7"/>
  <c r="V587" i="7"/>
  <c r="U587" i="7"/>
  <c r="T587" i="7"/>
  <c r="T891" i="7" s="1"/>
  <c r="S587" i="7"/>
  <c r="R587" i="7"/>
  <c r="Q587" i="7"/>
  <c r="Q891" i="7" s="1"/>
  <c r="P587" i="7"/>
  <c r="P891" i="7" s="1"/>
  <c r="O587" i="7"/>
  <c r="O891" i="7" s="1"/>
  <c r="N587" i="7"/>
  <c r="M587" i="7"/>
  <c r="M891" i="7" s="1"/>
  <c r="L587" i="7"/>
  <c r="L891" i="7" s="1"/>
  <c r="K587" i="7"/>
  <c r="K891" i="7" s="1"/>
  <c r="J587" i="7"/>
  <c r="I587" i="7"/>
  <c r="I891" i="7" s="1"/>
  <c r="H587" i="7"/>
  <c r="H891" i="7" s="1"/>
  <c r="G587" i="7"/>
  <c r="G891" i="7" s="1"/>
  <c r="F587" i="7"/>
  <c r="E587" i="7"/>
  <c r="D587" i="7"/>
  <c r="D891" i="7" s="1"/>
  <c r="C587" i="7"/>
  <c r="B587" i="7"/>
  <c r="A587" i="7"/>
  <c r="AJ586" i="7"/>
  <c r="AI586" i="7"/>
  <c r="AH586" i="7"/>
  <c r="AG586" i="7"/>
  <c r="AF586" i="7"/>
  <c r="AE586" i="7"/>
  <c r="AD586" i="7"/>
  <c r="AC586" i="7"/>
  <c r="AB586" i="7"/>
  <c r="BM586" i="7" s="1"/>
  <c r="AA586" i="7"/>
  <c r="Z586" i="7"/>
  <c r="Y586" i="7"/>
  <c r="X586" i="7"/>
  <c r="W586" i="7"/>
  <c r="V586" i="7"/>
  <c r="U586" i="7"/>
  <c r="T586" i="7"/>
  <c r="S586" i="7"/>
  <c r="R586" i="7"/>
  <c r="Q586" i="7"/>
  <c r="P586" i="7"/>
  <c r="O586" i="7"/>
  <c r="N586" i="7"/>
  <c r="M586" i="7"/>
  <c r="L586" i="7"/>
  <c r="K586" i="7"/>
  <c r="J586" i="7"/>
  <c r="I586" i="7"/>
  <c r="H586" i="7"/>
  <c r="G586" i="7"/>
  <c r="F586" i="7"/>
  <c r="E586" i="7"/>
  <c r="D586" i="7"/>
  <c r="C586" i="7"/>
  <c r="B586" i="7"/>
  <c r="A586" i="7"/>
  <c r="A732" i="7" s="1"/>
  <c r="AJ585" i="7"/>
  <c r="BU585" i="7" s="1"/>
  <c r="AI585" i="7"/>
  <c r="AI889" i="7" s="1"/>
  <c r="AH585" i="7"/>
  <c r="AG585" i="7"/>
  <c r="AF585" i="7"/>
  <c r="AE585" i="7"/>
  <c r="AE889" i="7" s="1"/>
  <c r="AD585" i="7"/>
  <c r="AC585" i="7"/>
  <c r="AB585" i="7"/>
  <c r="AA585" i="7"/>
  <c r="AA889" i="7" s="1"/>
  <c r="Z585" i="7"/>
  <c r="Y585" i="7"/>
  <c r="X585" i="7"/>
  <c r="W585" i="7"/>
  <c r="W889" i="7" s="1"/>
  <c r="V585" i="7"/>
  <c r="U585" i="7"/>
  <c r="T585" i="7"/>
  <c r="S585" i="7"/>
  <c r="S889" i="7" s="1"/>
  <c r="R585" i="7"/>
  <c r="Q585" i="7"/>
  <c r="P585" i="7"/>
  <c r="O585" i="7"/>
  <c r="O889" i="7" s="1"/>
  <c r="N585" i="7"/>
  <c r="M585" i="7"/>
  <c r="L585" i="7"/>
  <c r="K585" i="7"/>
  <c r="J585" i="7"/>
  <c r="AU585" i="7" s="1"/>
  <c r="I585" i="7"/>
  <c r="H585" i="7"/>
  <c r="G585" i="7"/>
  <c r="F585" i="7"/>
  <c r="E585" i="7"/>
  <c r="D585" i="7"/>
  <c r="C585" i="7"/>
  <c r="B585" i="7"/>
  <c r="A585" i="7"/>
  <c r="AJ584" i="7"/>
  <c r="BU584" i="7" s="1"/>
  <c r="AI584" i="7"/>
  <c r="AH584" i="7"/>
  <c r="AG584" i="7"/>
  <c r="AF584" i="7"/>
  <c r="AE584" i="7"/>
  <c r="AD584" i="7"/>
  <c r="AC584" i="7"/>
  <c r="AB584" i="7"/>
  <c r="AA584" i="7"/>
  <c r="Z584" i="7"/>
  <c r="Y584" i="7"/>
  <c r="X584" i="7"/>
  <c r="W584" i="7"/>
  <c r="V584" i="7"/>
  <c r="U584" i="7"/>
  <c r="T584" i="7"/>
  <c r="S584" i="7"/>
  <c r="R584" i="7"/>
  <c r="Q584" i="7"/>
  <c r="P584" i="7"/>
  <c r="O584" i="7"/>
  <c r="N584" i="7"/>
  <c r="M584" i="7"/>
  <c r="L584" i="7"/>
  <c r="K584" i="7"/>
  <c r="J584" i="7"/>
  <c r="I584" i="7"/>
  <c r="H584" i="7"/>
  <c r="G584" i="7"/>
  <c r="F584" i="7"/>
  <c r="E584" i="7"/>
  <c r="D584" i="7"/>
  <c r="C584" i="7"/>
  <c r="B584" i="7"/>
  <c r="A584" i="7"/>
  <c r="A730" i="7" s="1"/>
  <c r="AJ583" i="7"/>
  <c r="BU583" i="7" s="1"/>
  <c r="AI583" i="7"/>
  <c r="AI887" i="7" s="1"/>
  <c r="AH583" i="7"/>
  <c r="AG583" i="7"/>
  <c r="AG887" i="7" s="1"/>
  <c r="AF583" i="7"/>
  <c r="AE583" i="7"/>
  <c r="AE887" i="7" s="1"/>
  <c r="AD583" i="7"/>
  <c r="AC583" i="7"/>
  <c r="AC887" i="7" s="1"/>
  <c r="AB583" i="7"/>
  <c r="AA583" i="7"/>
  <c r="AA887" i="7" s="1"/>
  <c r="Z583" i="7"/>
  <c r="Y583" i="7"/>
  <c r="Y887" i="7" s="1"/>
  <c r="X583" i="7"/>
  <c r="W583" i="7"/>
  <c r="W887" i="7" s="1"/>
  <c r="V583" i="7"/>
  <c r="U583" i="7"/>
  <c r="U887" i="7" s="1"/>
  <c r="T583" i="7"/>
  <c r="S583" i="7"/>
  <c r="S887" i="7" s="1"/>
  <c r="R583" i="7"/>
  <c r="Q583" i="7"/>
  <c r="Q887" i="7" s="1"/>
  <c r="P583" i="7"/>
  <c r="O583" i="7"/>
  <c r="O887" i="7" s="1"/>
  <c r="N583" i="7"/>
  <c r="M583" i="7"/>
  <c r="M887" i="7" s="1"/>
  <c r="L583" i="7"/>
  <c r="K583" i="7"/>
  <c r="K887" i="7" s="1"/>
  <c r="J583" i="7"/>
  <c r="I583" i="7"/>
  <c r="I887" i="7" s="1"/>
  <c r="H583" i="7"/>
  <c r="H887" i="7" s="1"/>
  <c r="G583" i="7"/>
  <c r="G887" i="7" s="1"/>
  <c r="F583" i="7"/>
  <c r="F887" i="7" s="1"/>
  <c r="E583" i="7"/>
  <c r="E887" i="7" s="1"/>
  <c r="D583" i="7"/>
  <c r="D887" i="7" s="1"/>
  <c r="C583" i="7"/>
  <c r="C887" i="7" s="1"/>
  <c r="B583" i="7"/>
  <c r="B887" i="7" s="1"/>
  <c r="A583" i="7"/>
  <c r="AJ582" i="7"/>
  <c r="AI582" i="7"/>
  <c r="AH582" i="7"/>
  <c r="AG582" i="7"/>
  <c r="AF582" i="7"/>
  <c r="AE582" i="7"/>
  <c r="AD582" i="7"/>
  <c r="AC582" i="7"/>
  <c r="AB582" i="7"/>
  <c r="AA582" i="7"/>
  <c r="Z582" i="7"/>
  <c r="Y582" i="7"/>
  <c r="X582" i="7"/>
  <c r="W582" i="7"/>
  <c r="V582" i="7"/>
  <c r="U582" i="7"/>
  <c r="T582" i="7"/>
  <c r="S582" i="7"/>
  <c r="R582" i="7"/>
  <c r="Q582" i="7"/>
  <c r="P582" i="7"/>
  <c r="O582" i="7"/>
  <c r="N582" i="7"/>
  <c r="M582" i="7"/>
  <c r="L582" i="7"/>
  <c r="K582" i="7"/>
  <c r="J582" i="7"/>
  <c r="I582" i="7"/>
  <c r="H582" i="7"/>
  <c r="G582" i="7"/>
  <c r="F582" i="7"/>
  <c r="E582" i="7"/>
  <c r="D582" i="7"/>
  <c r="C582" i="7"/>
  <c r="B582" i="7"/>
  <c r="A582" i="7"/>
  <c r="A433" i="7"/>
  <c r="A432" i="7"/>
  <c r="A431" i="7"/>
  <c r="A430" i="7"/>
  <c r="A429" i="7"/>
  <c r="A428" i="7"/>
  <c r="A427" i="7"/>
  <c r="A426" i="7"/>
  <c r="A425" i="7"/>
  <c r="A424" i="7"/>
  <c r="AJ276" i="7"/>
  <c r="AI276" i="7"/>
  <c r="AH276" i="7"/>
  <c r="AG276" i="7"/>
  <c r="AF276" i="7"/>
  <c r="AE276" i="7"/>
  <c r="AD276" i="7"/>
  <c r="AC276" i="7"/>
  <c r="AB276" i="7"/>
  <c r="AA276" i="7"/>
  <c r="Z276" i="7"/>
  <c r="Y276" i="7"/>
  <c r="X276" i="7"/>
  <c r="W276" i="7"/>
  <c r="V276" i="7"/>
  <c r="U276" i="7"/>
  <c r="T276" i="7"/>
  <c r="S276" i="7"/>
  <c r="R276" i="7"/>
  <c r="Q276" i="7"/>
  <c r="P276" i="7"/>
  <c r="O276" i="7"/>
  <c r="N276" i="7"/>
  <c r="M276" i="7"/>
  <c r="L276" i="7"/>
  <c r="K276" i="7"/>
  <c r="J276" i="7"/>
  <c r="I276" i="7"/>
  <c r="H276" i="7"/>
  <c r="G276" i="7"/>
  <c r="F276" i="7"/>
  <c r="E276" i="7"/>
  <c r="D276" i="7"/>
  <c r="C276" i="7"/>
  <c r="B276" i="7"/>
  <c r="A276" i="7"/>
  <c r="AJ275" i="7"/>
  <c r="AI275" i="7"/>
  <c r="AH275" i="7"/>
  <c r="AG275" i="7"/>
  <c r="AF275" i="7"/>
  <c r="AE275" i="7"/>
  <c r="AD275" i="7"/>
  <c r="AC275" i="7"/>
  <c r="AB275" i="7"/>
  <c r="AA275" i="7"/>
  <c r="Z275" i="7"/>
  <c r="Y275" i="7"/>
  <c r="X275" i="7"/>
  <c r="W275" i="7"/>
  <c r="V275" i="7"/>
  <c r="U275" i="7"/>
  <c r="T275" i="7"/>
  <c r="S275" i="7"/>
  <c r="R275" i="7"/>
  <c r="Q275" i="7"/>
  <c r="P275" i="7"/>
  <c r="O275" i="7"/>
  <c r="N275" i="7"/>
  <c r="M275" i="7"/>
  <c r="L275" i="7"/>
  <c r="K275" i="7"/>
  <c r="J275" i="7"/>
  <c r="I275" i="7"/>
  <c r="H275" i="7"/>
  <c r="G275" i="7"/>
  <c r="F275" i="7"/>
  <c r="E275" i="7"/>
  <c r="D275" i="7"/>
  <c r="C275" i="7"/>
  <c r="B275" i="7"/>
  <c r="A275" i="7"/>
  <c r="AJ274" i="7"/>
  <c r="AI274" i="7"/>
  <c r="AH274" i="7"/>
  <c r="AG274" i="7"/>
  <c r="AF274" i="7"/>
  <c r="AE274" i="7"/>
  <c r="AD274" i="7"/>
  <c r="AC274" i="7"/>
  <c r="AB274" i="7"/>
  <c r="AA274" i="7"/>
  <c r="Z274" i="7"/>
  <c r="Y274" i="7"/>
  <c r="X274" i="7"/>
  <c r="W274" i="7"/>
  <c r="V274" i="7"/>
  <c r="U274" i="7"/>
  <c r="T274" i="7"/>
  <c r="S274" i="7"/>
  <c r="R274" i="7"/>
  <c r="Q274" i="7"/>
  <c r="P274" i="7"/>
  <c r="O274" i="7"/>
  <c r="N274" i="7"/>
  <c r="M274" i="7"/>
  <c r="L274" i="7"/>
  <c r="K274" i="7"/>
  <c r="J274" i="7"/>
  <c r="I274" i="7"/>
  <c r="H274" i="7"/>
  <c r="G274" i="7"/>
  <c r="F274" i="7"/>
  <c r="E274" i="7"/>
  <c r="D274" i="7"/>
  <c r="C274" i="7"/>
  <c r="B274" i="7"/>
  <c r="A274" i="7"/>
  <c r="AJ273" i="7"/>
  <c r="AI273" i="7"/>
  <c r="AH273" i="7"/>
  <c r="AG273" i="7"/>
  <c r="AF273" i="7"/>
  <c r="AE273" i="7"/>
  <c r="AD273" i="7"/>
  <c r="AC273" i="7"/>
  <c r="AB273" i="7"/>
  <c r="AA273" i="7"/>
  <c r="Z273" i="7"/>
  <c r="Y273" i="7"/>
  <c r="X273" i="7"/>
  <c r="W273" i="7"/>
  <c r="V273" i="7"/>
  <c r="U273" i="7"/>
  <c r="T273" i="7"/>
  <c r="S273" i="7"/>
  <c r="R273" i="7"/>
  <c r="Q273" i="7"/>
  <c r="P273" i="7"/>
  <c r="O273" i="7"/>
  <c r="N273" i="7"/>
  <c r="M273" i="7"/>
  <c r="L273" i="7"/>
  <c r="K273" i="7"/>
  <c r="J273" i="7"/>
  <c r="I273" i="7"/>
  <c r="H273" i="7"/>
  <c r="G273" i="7"/>
  <c r="F273" i="7"/>
  <c r="E273" i="7"/>
  <c r="D273" i="7"/>
  <c r="C273" i="7"/>
  <c r="B273" i="7"/>
  <c r="A273" i="7"/>
  <c r="AJ272" i="7"/>
  <c r="AI272" i="7"/>
  <c r="AH272" i="7"/>
  <c r="AG272" i="7"/>
  <c r="AF272" i="7"/>
  <c r="AE272" i="7"/>
  <c r="AD272" i="7"/>
  <c r="AC272" i="7"/>
  <c r="AB272" i="7"/>
  <c r="AA272" i="7"/>
  <c r="Z272" i="7"/>
  <c r="Y272" i="7"/>
  <c r="X272" i="7"/>
  <c r="W272" i="7"/>
  <c r="V272" i="7"/>
  <c r="U272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H272" i="7"/>
  <c r="G272" i="7"/>
  <c r="F272" i="7"/>
  <c r="E272" i="7"/>
  <c r="D272" i="7"/>
  <c r="C272" i="7"/>
  <c r="B272" i="7"/>
  <c r="A272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V271" i="7"/>
  <c r="U271" i="7"/>
  <c r="T271" i="7"/>
  <c r="S271" i="7"/>
  <c r="R271" i="7"/>
  <c r="Q271" i="7"/>
  <c r="P271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B271" i="7"/>
  <c r="A271" i="7"/>
  <c r="AJ270" i="7"/>
  <c r="AI270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V270" i="7"/>
  <c r="U270" i="7"/>
  <c r="T270" i="7"/>
  <c r="S270" i="7"/>
  <c r="R270" i="7"/>
  <c r="Q270" i="7"/>
  <c r="P270" i="7"/>
  <c r="O270" i="7"/>
  <c r="N270" i="7"/>
  <c r="M270" i="7"/>
  <c r="L270" i="7"/>
  <c r="K270" i="7"/>
  <c r="J270" i="7"/>
  <c r="I270" i="7"/>
  <c r="H270" i="7"/>
  <c r="G270" i="7"/>
  <c r="F270" i="7"/>
  <c r="E270" i="7"/>
  <c r="D270" i="7"/>
  <c r="C270" i="7"/>
  <c r="B270" i="7"/>
  <c r="A270" i="7"/>
  <c r="AJ269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V269" i="7"/>
  <c r="U269" i="7"/>
  <c r="T269" i="7"/>
  <c r="S269" i="7"/>
  <c r="R269" i="7"/>
  <c r="Q269" i="7"/>
  <c r="P269" i="7"/>
  <c r="O269" i="7"/>
  <c r="N269" i="7"/>
  <c r="M269" i="7"/>
  <c r="L269" i="7"/>
  <c r="K269" i="7"/>
  <c r="J269" i="7"/>
  <c r="I269" i="7"/>
  <c r="H269" i="7"/>
  <c r="G269" i="7"/>
  <c r="F269" i="7"/>
  <c r="E269" i="7"/>
  <c r="D269" i="7"/>
  <c r="C269" i="7"/>
  <c r="B269" i="7"/>
  <c r="A269" i="7"/>
  <c r="AJ268" i="7"/>
  <c r="AI268" i="7"/>
  <c r="AH268" i="7"/>
  <c r="AG268" i="7"/>
  <c r="AF268" i="7"/>
  <c r="AE268" i="7"/>
  <c r="AD268" i="7"/>
  <c r="AC268" i="7"/>
  <c r="AB268" i="7"/>
  <c r="AA268" i="7"/>
  <c r="Z268" i="7"/>
  <c r="Y268" i="7"/>
  <c r="X268" i="7"/>
  <c r="W268" i="7"/>
  <c r="V268" i="7"/>
  <c r="U268" i="7"/>
  <c r="T268" i="7"/>
  <c r="S268" i="7"/>
  <c r="R268" i="7"/>
  <c r="Q268" i="7"/>
  <c r="P268" i="7"/>
  <c r="O268" i="7"/>
  <c r="N268" i="7"/>
  <c r="M268" i="7"/>
  <c r="L268" i="7"/>
  <c r="K268" i="7"/>
  <c r="J268" i="7"/>
  <c r="I268" i="7"/>
  <c r="H268" i="7"/>
  <c r="G268" i="7"/>
  <c r="F268" i="7"/>
  <c r="E268" i="7"/>
  <c r="D268" i="7"/>
  <c r="C268" i="7"/>
  <c r="B268" i="7"/>
  <c r="A268" i="7"/>
  <c r="AJ267" i="7"/>
  <c r="AI267" i="7"/>
  <c r="AH267" i="7"/>
  <c r="AG267" i="7"/>
  <c r="AF267" i="7"/>
  <c r="AE267" i="7"/>
  <c r="AD267" i="7"/>
  <c r="AC267" i="7"/>
  <c r="AB267" i="7"/>
  <c r="AA267" i="7"/>
  <c r="Z267" i="7"/>
  <c r="Y267" i="7"/>
  <c r="X267" i="7"/>
  <c r="W267" i="7"/>
  <c r="V267" i="7"/>
  <c r="U267" i="7"/>
  <c r="T267" i="7"/>
  <c r="S267" i="7"/>
  <c r="R267" i="7"/>
  <c r="Q267" i="7"/>
  <c r="P267" i="7"/>
  <c r="O267" i="7"/>
  <c r="N267" i="7"/>
  <c r="M267" i="7"/>
  <c r="L267" i="7"/>
  <c r="K267" i="7"/>
  <c r="J267" i="7"/>
  <c r="I267" i="7"/>
  <c r="H267" i="7"/>
  <c r="G267" i="7"/>
  <c r="F267" i="7"/>
  <c r="E267" i="7"/>
  <c r="D267" i="7"/>
  <c r="C267" i="7"/>
  <c r="B267" i="7"/>
  <c r="A267" i="7"/>
  <c r="H924" i="6"/>
  <c r="G924" i="6"/>
  <c r="F924" i="6"/>
  <c r="D924" i="6"/>
  <c r="C924" i="6"/>
  <c r="B924" i="6"/>
  <c r="A924" i="6"/>
  <c r="H923" i="6"/>
  <c r="G923" i="6"/>
  <c r="F923" i="6"/>
  <c r="F1225" i="6" s="1"/>
  <c r="D923" i="6"/>
  <c r="C923" i="6"/>
  <c r="B923" i="6"/>
  <c r="A923" i="6"/>
  <c r="A1068" i="6" s="1"/>
  <c r="H922" i="6"/>
  <c r="G922" i="6"/>
  <c r="G1224" i="6" s="1"/>
  <c r="F922" i="6"/>
  <c r="F1079" i="6" s="1"/>
  <c r="D922" i="6"/>
  <c r="D1224" i="6" s="1"/>
  <c r="C922" i="6"/>
  <c r="B922" i="6"/>
  <c r="A922" i="6"/>
  <c r="A1212" i="6" s="1"/>
  <c r="H921" i="6"/>
  <c r="G921" i="6"/>
  <c r="F921" i="6"/>
  <c r="D921" i="6"/>
  <c r="C921" i="6"/>
  <c r="B921" i="6"/>
  <c r="A921" i="6"/>
  <c r="A1066" i="6" s="1"/>
  <c r="H920" i="6"/>
  <c r="G920" i="6"/>
  <c r="F920" i="6"/>
  <c r="D920" i="6"/>
  <c r="D1222" i="6" s="1"/>
  <c r="C920" i="6"/>
  <c r="B920" i="6"/>
  <c r="A920" i="6"/>
  <c r="A1065" i="6" s="1"/>
  <c r="H919" i="6"/>
  <c r="H1221" i="6" s="1"/>
  <c r="G919" i="6"/>
  <c r="F919" i="6"/>
  <c r="F1076" i="6" s="1"/>
  <c r="D919" i="6"/>
  <c r="C919" i="6"/>
  <c r="C1221" i="6" s="1"/>
  <c r="B919" i="6"/>
  <c r="A919" i="6"/>
  <c r="A1064" i="6" s="1"/>
  <c r="H918" i="6"/>
  <c r="G918" i="6"/>
  <c r="F918" i="6"/>
  <c r="D918" i="6"/>
  <c r="C918" i="6"/>
  <c r="B918" i="6"/>
  <c r="A918" i="6"/>
  <c r="H917" i="6"/>
  <c r="G917" i="6"/>
  <c r="F917" i="6"/>
  <c r="F1219" i="6" s="1"/>
  <c r="D917" i="6"/>
  <c r="C917" i="6"/>
  <c r="C1219" i="6" s="1"/>
  <c r="B917" i="6"/>
  <c r="A917" i="6"/>
  <c r="A1062" i="6" s="1"/>
  <c r="H916" i="6"/>
  <c r="H1218" i="6" s="1"/>
  <c r="G916" i="6"/>
  <c r="F916" i="6"/>
  <c r="F1218" i="6" s="1"/>
  <c r="D916" i="6"/>
  <c r="C916" i="6"/>
  <c r="B916" i="6"/>
  <c r="B1218" i="6" s="1"/>
  <c r="A916" i="6"/>
  <c r="H915" i="6"/>
  <c r="G915" i="6"/>
  <c r="F915" i="6"/>
  <c r="D915" i="6"/>
  <c r="C915" i="6"/>
  <c r="B915" i="6"/>
  <c r="A915" i="6"/>
  <c r="D602" i="6"/>
  <c r="C602" i="6"/>
  <c r="B602" i="6"/>
  <c r="A602" i="6"/>
  <c r="D601" i="6"/>
  <c r="C601" i="6"/>
  <c r="B601" i="6"/>
  <c r="A601" i="6"/>
  <c r="D600" i="6"/>
  <c r="C600" i="6"/>
  <c r="B600" i="6"/>
  <c r="A600" i="6"/>
  <c r="D599" i="6"/>
  <c r="C599" i="6"/>
  <c r="B599" i="6"/>
  <c r="A599" i="6"/>
  <c r="D598" i="6"/>
  <c r="C598" i="6"/>
  <c r="B598" i="6"/>
  <c r="A598" i="6"/>
  <c r="D597" i="6"/>
  <c r="C597" i="6"/>
  <c r="B597" i="6"/>
  <c r="A597" i="6"/>
  <c r="D596" i="6"/>
  <c r="C596" i="6"/>
  <c r="B596" i="6"/>
  <c r="A596" i="6"/>
  <c r="D595" i="6"/>
  <c r="C595" i="6"/>
  <c r="B595" i="6"/>
  <c r="A595" i="6"/>
  <c r="D594" i="6"/>
  <c r="C594" i="6"/>
  <c r="B594" i="6"/>
  <c r="A594" i="6"/>
  <c r="D593" i="6"/>
  <c r="C593" i="6"/>
  <c r="B593" i="6"/>
  <c r="A593" i="6"/>
  <c r="D446" i="6"/>
  <c r="C446" i="6"/>
  <c r="B446" i="6"/>
  <c r="A446" i="6"/>
  <c r="D445" i="6"/>
  <c r="C445" i="6"/>
  <c r="B445" i="6"/>
  <c r="A445" i="6"/>
  <c r="D444" i="6"/>
  <c r="C444" i="6"/>
  <c r="B444" i="6"/>
  <c r="A444" i="6"/>
  <c r="D443" i="6"/>
  <c r="C443" i="6"/>
  <c r="B443" i="6"/>
  <c r="A443" i="6"/>
  <c r="D442" i="6"/>
  <c r="C442" i="6"/>
  <c r="B442" i="6"/>
  <c r="A442" i="6"/>
  <c r="D441" i="6"/>
  <c r="C441" i="6"/>
  <c r="B441" i="6"/>
  <c r="A441" i="6"/>
  <c r="D440" i="6"/>
  <c r="C440" i="6"/>
  <c r="B440" i="6"/>
  <c r="A440" i="6"/>
  <c r="D439" i="6"/>
  <c r="C439" i="6"/>
  <c r="B439" i="6"/>
  <c r="A439" i="6"/>
  <c r="D438" i="6"/>
  <c r="C438" i="6"/>
  <c r="B438" i="6"/>
  <c r="A438" i="6"/>
  <c r="D437" i="6"/>
  <c r="C437" i="6"/>
  <c r="B437" i="6"/>
  <c r="A437" i="6"/>
  <c r="H290" i="6"/>
  <c r="H614" i="6" s="1"/>
  <c r="G290" i="6"/>
  <c r="F290" i="6"/>
  <c r="D290" i="6"/>
  <c r="C290" i="6"/>
  <c r="B290" i="6"/>
  <c r="A290" i="6"/>
  <c r="H289" i="6"/>
  <c r="G289" i="6"/>
  <c r="F289" i="6"/>
  <c r="D289" i="6"/>
  <c r="C289" i="6"/>
  <c r="B289" i="6"/>
  <c r="A289" i="6"/>
  <c r="H288" i="6"/>
  <c r="G288" i="6"/>
  <c r="F288" i="6"/>
  <c r="D288" i="6"/>
  <c r="C288" i="6"/>
  <c r="B288" i="6"/>
  <c r="A288" i="6"/>
  <c r="H287" i="6"/>
  <c r="G287" i="6"/>
  <c r="F287" i="6"/>
  <c r="D287" i="6"/>
  <c r="C287" i="6"/>
  <c r="B287" i="6"/>
  <c r="A287" i="6"/>
  <c r="H286" i="6"/>
  <c r="H610" i="6" s="1"/>
  <c r="G286" i="6"/>
  <c r="F286" i="6"/>
  <c r="F610" i="6" s="1"/>
  <c r="D286" i="6"/>
  <c r="C286" i="6"/>
  <c r="B286" i="6"/>
  <c r="A286" i="6"/>
  <c r="H285" i="6"/>
  <c r="G285" i="6"/>
  <c r="F285" i="6"/>
  <c r="D285" i="6"/>
  <c r="C285" i="6"/>
  <c r="B285" i="6"/>
  <c r="A285" i="6"/>
  <c r="H284" i="6"/>
  <c r="G284" i="6"/>
  <c r="F284" i="6"/>
  <c r="L284" i="6" s="1"/>
  <c r="D284" i="6"/>
  <c r="C284" i="6"/>
  <c r="B284" i="6"/>
  <c r="A284" i="6"/>
  <c r="H283" i="6"/>
  <c r="G283" i="6"/>
  <c r="F283" i="6"/>
  <c r="D283" i="6"/>
  <c r="C283" i="6"/>
  <c r="B283" i="6"/>
  <c r="A283" i="6"/>
  <c r="H282" i="6"/>
  <c r="G282" i="6"/>
  <c r="F282" i="6"/>
  <c r="D282" i="6"/>
  <c r="C282" i="6"/>
  <c r="B282" i="6"/>
  <c r="A282" i="6"/>
  <c r="H281" i="6"/>
  <c r="G281" i="6"/>
  <c r="F281" i="6"/>
  <c r="D281" i="6"/>
  <c r="C281" i="6"/>
  <c r="B281" i="6"/>
  <c r="A281" i="6"/>
  <c r="A691" i="6"/>
  <c r="A797" i="6" s="1"/>
  <c r="B691" i="6"/>
  <c r="C691" i="6"/>
  <c r="C801" i="6" s="1"/>
  <c r="D691" i="6"/>
  <c r="F691" i="6"/>
  <c r="G691" i="6"/>
  <c r="H691" i="6"/>
  <c r="J691" i="6" s="1"/>
  <c r="A689" i="6"/>
  <c r="B689" i="6"/>
  <c r="C689" i="6"/>
  <c r="D689" i="6"/>
  <c r="F689" i="6"/>
  <c r="G689" i="6"/>
  <c r="H689" i="6"/>
  <c r="A690" i="6"/>
  <c r="B690" i="6"/>
  <c r="C690" i="6"/>
  <c r="D690" i="6"/>
  <c r="F690" i="6"/>
  <c r="G690" i="6"/>
  <c r="H690" i="6"/>
  <c r="J690" i="6" s="1"/>
  <c r="A688" i="6"/>
  <c r="A794" i="6" s="1"/>
  <c r="B688" i="6"/>
  <c r="C688" i="6"/>
  <c r="D688" i="6"/>
  <c r="F688" i="6"/>
  <c r="G688" i="6"/>
  <c r="H688" i="6"/>
  <c r="A659" i="6"/>
  <c r="B659" i="6"/>
  <c r="C659" i="6"/>
  <c r="D659" i="6"/>
  <c r="F659" i="6"/>
  <c r="G659" i="6"/>
  <c r="H659" i="6"/>
  <c r="J659" i="6" s="1"/>
  <c r="A660" i="6"/>
  <c r="B660" i="6"/>
  <c r="C660" i="6"/>
  <c r="D660" i="6"/>
  <c r="F660" i="6"/>
  <c r="G660" i="6"/>
  <c r="H660" i="6"/>
  <c r="J660" i="6" s="1"/>
  <c r="A661" i="6"/>
  <c r="A767" i="6" s="1"/>
  <c r="B661" i="6"/>
  <c r="C661" i="6"/>
  <c r="D661" i="6"/>
  <c r="F661" i="6"/>
  <c r="G661" i="6"/>
  <c r="H661" i="6"/>
  <c r="A662" i="6"/>
  <c r="B662" i="6"/>
  <c r="C662" i="6"/>
  <c r="D662" i="6"/>
  <c r="F662" i="6"/>
  <c r="G662" i="6"/>
  <c r="H662" i="6"/>
  <c r="J662" i="6" s="1"/>
  <c r="A663" i="6"/>
  <c r="B663" i="6"/>
  <c r="B716" i="6" s="1"/>
  <c r="C663" i="6"/>
  <c r="D663" i="6"/>
  <c r="F663" i="6"/>
  <c r="G663" i="6"/>
  <c r="H663" i="6"/>
  <c r="H716" i="6" s="1"/>
  <c r="A664" i="6"/>
  <c r="A717" i="6" s="1"/>
  <c r="B664" i="6"/>
  <c r="C664" i="6"/>
  <c r="D664" i="6"/>
  <c r="F664" i="6"/>
  <c r="F717" i="6" s="1"/>
  <c r="G664" i="6"/>
  <c r="G717" i="6" s="1"/>
  <c r="H664" i="6"/>
  <c r="A665" i="6"/>
  <c r="B665" i="6"/>
  <c r="C665" i="6"/>
  <c r="D665" i="6"/>
  <c r="D718" i="6" s="1"/>
  <c r="F665" i="6"/>
  <c r="G665" i="6"/>
  <c r="H665" i="6"/>
  <c r="J665" i="6" s="1"/>
  <c r="A666" i="6"/>
  <c r="A772" i="6" s="1"/>
  <c r="B666" i="6"/>
  <c r="C666" i="6"/>
  <c r="D666" i="6"/>
  <c r="F666" i="6"/>
  <c r="F719" i="6" s="1"/>
  <c r="G666" i="6"/>
  <c r="G719" i="6" s="1"/>
  <c r="H666" i="6"/>
  <c r="J666" i="6" s="1"/>
  <c r="A667" i="6"/>
  <c r="B667" i="6"/>
  <c r="C667" i="6"/>
  <c r="D667" i="6"/>
  <c r="D720" i="6" s="1"/>
  <c r="F667" i="6"/>
  <c r="G667" i="6"/>
  <c r="H667" i="6"/>
  <c r="J667" i="6" s="1"/>
  <c r="A668" i="6"/>
  <c r="B668" i="6"/>
  <c r="C668" i="6"/>
  <c r="D668" i="6"/>
  <c r="F668" i="6"/>
  <c r="G668" i="6"/>
  <c r="H668" i="6"/>
  <c r="J668" i="6" s="1"/>
  <c r="A669" i="6"/>
  <c r="A775" i="6" s="1"/>
  <c r="B669" i="6"/>
  <c r="C669" i="6"/>
  <c r="D669" i="6"/>
  <c r="F669" i="6"/>
  <c r="F722" i="6" s="1"/>
  <c r="G669" i="6"/>
  <c r="H669" i="6"/>
  <c r="H722" i="6" s="1"/>
  <c r="A670" i="6"/>
  <c r="A776" i="6" s="1"/>
  <c r="B670" i="6"/>
  <c r="C670" i="6"/>
  <c r="D670" i="6"/>
  <c r="F670" i="6"/>
  <c r="F723" i="6" s="1"/>
  <c r="G670" i="6"/>
  <c r="H670" i="6"/>
  <c r="A671" i="6"/>
  <c r="A777" i="6" s="1"/>
  <c r="B671" i="6"/>
  <c r="B724" i="6" s="1"/>
  <c r="C671" i="6"/>
  <c r="D671" i="6"/>
  <c r="D724" i="6" s="1"/>
  <c r="F671" i="6"/>
  <c r="G671" i="6"/>
  <c r="G724" i="6" s="1"/>
  <c r="H671" i="6"/>
  <c r="A672" i="6"/>
  <c r="A778" i="6" s="1"/>
  <c r="B672" i="6"/>
  <c r="C672" i="6"/>
  <c r="C725" i="6" s="1"/>
  <c r="D672" i="6"/>
  <c r="F672" i="6"/>
  <c r="F725" i="6" s="1"/>
  <c r="G672" i="6"/>
  <c r="H672" i="6"/>
  <c r="H725" i="6" s="1"/>
  <c r="A673" i="6"/>
  <c r="A779" i="6" s="1"/>
  <c r="B673" i="6"/>
  <c r="C673" i="6"/>
  <c r="D673" i="6"/>
  <c r="D726" i="6" s="1"/>
  <c r="F673" i="6"/>
  <c r="G673" i="6"/>
  <c r="G726" i="6" s="1"/>
  <c r="H673" i="6"/>
  <c r="J673" i="6" s="1"/>
  <c r="A674" i="6"/>
  <c r="A727" i="6" s="1"/>
  <c r="B674" i="6"/>
  <c r="C674" i="6"/>
  <c r="D674" i="6"/>
  <c r="F674" i="6"/>
  <c r="F727" i="6" s="1"/>
  <c r="G674" i="6"/>
  <c r="H674" i="6"/>
  <c r="J674" i="6" s="1"/>
  <c r="A675" i="6"/>
  <c r="B675" i="6"/>
  <c r="C675" i="6"/>
  <c r="C728" i="6" s="1"/>
  <c r="D675" i="6"/>
  <c r="F675" i="6"/>
  <c r="F728" i="6" s="1"/>
  <c r="G675" i="6"/>
  <c r="G781" i="6" s="1"/>
  <c r="H675" i="6"/>
  <c r="A676" i="6"/>
  <c r="B676" i="6"/>
  <c r="C676" i="6"/>
  <c r="C782" i="6" s="1"/>
  <c r="D676" i="6"/>
  <c r="F676" i="6"/>
  <c r="G676" i="6"/>
  <c r="H676" i="6"/>
  <c r="H729" i="6" s="1"/>
  <c r="A677" i="6"/>
  <c r="A783" i="6" s="1"/>
  <c r="B677" i="6"/>
  <c r="C677" i="6"/>
  <c r="D677" i="6"/>
  <c r="F677" i="6"/>
  <c r="G677" i="6"/>
  <c r="G730" i="6" s="1"/>
  <c r="H677" i="6"/>
  <c r="A678" i="6"/>
  <c r="B678" i="6"/>
  <c r="C678" i="6"/>
  <c r="D678" i="6"/>
  <c r="D731" i="6" s="1"/>
  <c r="F678" i="6"/>
  <c r="F731" i="6" s="1"/>
  <c r="G678" i="6"/>
  <c r="H678" i="6"/>
  <c r="A679" i="6"/>
  <c r="A785" i="6" s="1"/>
  <c r="B679" i="6"/>
  <c r="C679" i="6"/>
  <c r="D679" i="6"/>
  <c r="F679" i="6"/>
  <c r="G679" i="6"/>
  <c r="H679" i="6"/>
  <c r="J679" i="6" s="1"/>
  <c r="A680" i="6"/>
  <c r="B680" i="6"/>
  <c r="C680" i="6"/>
  <c r="C733" i="6" s="1"/>
  <c r="D680" i="6"/>
  <c r="F680" i="6"/>
  <c r="G680" i="6"/>
  <c r="G733" i="6" s="1"/>
  <c r="H680" i="6"/>
  <c r="J680" i="6" s="1"/>
  <c r="A681" i="6"/>
  <c r="A787" i="6" s="1"/>
  <c r="B681" i="6"/>
  <c r="C681" i="6"/>
  <c r="C734" i="6" s="1"/>
  <c r="D681" i="6"/>
  <c r="D734" i="6" s="1"/>
  <c r="F681" i="6"/>
  <c r="G681" i="6"/>
  <c r="G734" i="6" s="1"/>
  <c r="H681" i="6"/>
  <c r="A682" i="6"/>
  <c r="B682" i="6"/>
  <c r="C682" i="6"/>
  <c r="C735" i="6" s="1"/>
  <c r="D682" i="6"/>
  <c r="F682" i="6"/>
  <c r="F735" i="6" s="1"/>
  <c r="G682" i="6"/>
  <c r="H682" i="6"/>
  <c r="A683" i="6"/>
  <c r="B683" i="6"/>
  <c r="C683" i="6"/>
  <c r="C736" i="6" s="1"/>
  <c r="D683" i="6"/>
  <c r="F683" i="6"/>
  <c r="F736" i="6" s="1"/>
  <c r="G683" i="6"/>
  <c r="H683" i="6"/>
  <c r="A684" i="6"/>
  <c r="A790" i="6" s="1"/>
  <c r="B684" i="6"/>
  <c r="C684" i="6"/>
  <c r="D684" i="6"/>
  <c r="D737" i="6" s="1"/>
  <c r="F684" i="6"/>
  <c r="G684" i="6"/>
  <c r="G794" i="6" s="1"/>
  <c r="H684" i="6"/>
  <c r="A685" i="6"/>
  <c r="A791" i="6" s="1"/>
  <c r="B685" i="6"/>
  <c r="B738" i="6" s="1"/>
  <c r="C685" i="6"/>
  <c r="C738" i="6" s="1"/>
  <c r="D685" i="6"/>
  <c r="F685" i="6"/>
  <c r="F791" i="6" s="1"/>
  <c r="G685" i="6"/>
  <c r="H685" i="6"/>
  <c r="A686" i="6"/>
  <c r="B686" i="6"/>
  <c r="B739" i="6" s="1"/>
  <c r="C686" i="6"/>
  <c r="D686" i="6"/>
  <c r="F686" i="6"/>
  <c r="F739" i="6" s="1"/>
  <c r="G686" i="6"/>
  <c r="G739" i="6" s="1"/>
  <c r="H686" i="6"/>
  <c r="J686" i="6" s="1"/>
  <c r="A687" i="6"/>
  <c r="A740" i="6" s="1"/>
  <c r="B687" i="6"/>
  <c r="C687" i="6"/>
  <c r="C740" i="6" s="1"/>
  <c r="D687" i="6"/>
  <c r="F687" i="6"/>
  <c r="G687" i="6"/>
  <c r="H687" i="6"/>
  <c r="A658" i="6"/>
  <c r="B658" i="6"/>
  <c r="C658" i="6"/>
  <c r="D658" i="6"/>
  <c r="F658" i="6"/>
  <c r="G658" i="6"/>
  <c r="G768" i="6" s="1"/>
  <c r="H658" i="6"/>
  <c r="A332" i="7"/>
  <c r="A333" i="7"/>
  <c r="A334" i="7"/>
  <c r="A335" i="7"/>
  <c r="A336" i="7"/>
  <c r="A337" i="7"/>
  <c r="A338" i="7"/>
  <c r="A339" i="7"/>
  <c r="A340" i="7"/>
  <c r="A341" i="7"/>
  <c r="A342" i="7"/>
  <c r="A343" i="7"/>
  <c r="A344" i="7"/>
  <c r="A345" i="7"/>
  <c r="A346" i="7"/>
  <c r="A347" i="7"/>
  <c r="A348" i="7"/>
  <c r="A349" i="7"/>
  <c r="A350" i="7"/>
  <c r="A351" i="7"/>
  <c r="A352" i="7"/>
  <c r="A353" i="7"/>
  <c r="A354" i="7"/>
  <c r="A355" i="7"/>
  <c r="A356" i="7"/>
  <c r="A357" i="7"/>
  <c r="A358" i="7"/>
  <c r="A359" i="7"/>
  <c r="A360" i="7"/>
  <c r="A361" i="7"/>
  <c r="A362" i="7"/>
  <c r="A363" i="7"/>
  <c r="A364" i="7"/>
  <c r="A365" i="7"/>
  <c r="A366" i="7"/>
  <c r="A367" i="7"/>
  <c r="A368" i="7"/>
  <c r="A369" i="7"/>
  <c r="A370" i="7"/>
  <c r="A371" i="7"/>
  <c r="A372" i="7"/>
  <c r="A373" i="7"/>
  <c r="A374" i="7"/>
  <c r="A375" i="7"/>
  <c r="A376" i="7"/>
  <c r="A377" i="7"/>
  <c r="A378" i="7"/>
  <c r="A379" i="7"/>
  <c r="A380" i="7"/>
  <c r="A381" i="7"/>
  <c r="A382" i="7"/>
  <c r="A383" i="7"/>
  <c r="A384" i="7"/>
  <c r="A385" i="7"/>
  <c r="A386" i="7"/>
  <c r="A387" i="7"/>
  <c r="A388" i="7"/>
  <c r="A389" i="7"/>
  <c r="A390" i="7"/>
  <c r="A391" i="7"/>
  <c r="A392" i="7"/>
  <c r="A393" i="7"/>
  <c r="A394" i="7"/>
  <c r="A395" i="7"/>
  <c r="A396" i="7"/>
  <c r="A397" i="7"/>
  <c r="A398" i="7"/>
  <c r="A399" i="7"/>
  <c r="A400" i="7"/>
  <c r="A401" i="7"/>
  <c r="A402" i="7"/>
  <c r="A403" i="7"/>
  <c r="A404" i="7"/>
  <c r="A405" i="7"/>
  <c r="A406" i="7"/>
  <c r="A407" i="7"/>
  <c r="A408" i="7"/>
  <c r="A409" i="7"/>
  <c r="A410" i="7"/>
  <c r="A411" i="7"/>
  <c r="A412" i="7"/>
  <c r="A413" i="7"/>
  <c r="A414" i="7"/>
  <c r="A415" i="7"/>
  <c r="A416" i="7"/>
  <c r="A417" i="7"/>
  <c r="A418" i="7"/>
  <c r="A419" i="7"/>
  <c r="A420" i="7"/>
  <c r="A421" i="7"/>
  <c r="A422" i="7"/>
  <c r="A423" i="7"/>
  <c r="C330" i="7"/>
  <c r="D330" i="7"/>
  <c r="E330" i="7"/>
  <c r="F330" i="7"/>
  <c r="G330" i="7"/>
  <c r="H330" i="7"/>
  <c r="I330" i="7"/>
  <c r="J330" i="7"/>
  <c r="K330" i="7"/>
  <c r="L330" i="7"/>
  <c r="M330" i="7"/>
  <c r="N330" i="7"/>
  <c r="O330" i="7"/>
  <c r="P330" i="7"/>
  <c r="Q330" i="7"/>
  <c r="R330" i="7"/>
  <c r="S330" i="7"/>
  <c r="T330" i="7"/>
  <c r="U330" i="7"/>
  <c r="V330" i="7"/>
  <c r="W330" i="7"/>
  <c r="X330" i="7"/>
  <c r="Y330" i="7"/>
  <c r="Z330" i="7"/>
  <c r="AA330" i="7"/>
  <c r="AB330" i="7"/>
  <c r="AC330" i="7"/>
  <c r="AD330" i="7"/>
  <c r="AE330" i="7"/>
  <c r="AF330" i="7"/>
  <c r="AG330" i="7"/>
  <c r="AH330" i="7"/>
  <c r="AI330" i="7"/>
  <c r="AJ330" i="7"/>
  <c r="A331" i="7"/>
  <c r="B330" i="7"/>
  <c r="A175" i="7"/>
  <c r="B175" i="7"/>
  <c r="C175" i="7"/>
  <c r="D175" i="7"/>
  <c r="E175" i="7"/>
  <c r="F175" i="7"/>
  <c r="G175" i="7"/>
  <c r="H175" i="7"/>
  <c r="I175" i="7"/>
  <c r="J175" i="7"/>
  <c r="K175" i="7"/>
  <c r="L175" i="7"/>
  <c r="M175" i="7"/>
  <c r="N175" i="7"/>
  <c r="O175" i="7"/>
  <c r="P175" i="7"/>
  <c r="Q175" i="7"/>
  <c r="R175" i="7"/>
  <c r="S175" i="7"/>
  <c r="T175" i="7"/>
  <c r="U175" i="7"/>
  <c r="V175" i="7"/>
  <c r="W175" i="7"/>
  <c r="X175" i="7"/>
  <c r="Y175" i="7"/>
  <c r="Z175" i="7"/>
  <c r="AA175" i="7"/>
  <c r="AB175" i="7"/>
  <c r="AC175" i="7"/>
  <c r="AD175" i="7"/>
  <c r="AE175" i="7"/>
  <c r="AF175" i="7"/>
  <c r="AG175" i="7"/>
  <c r="AH175" i="7"/>
  <c r="AI175" i="7"/>
  <c r="AJ175" i="7"/>
  <c r="A176" i="7"/>
  <c r="B176" i="7"/>
  <c r="C176" i="7"/>
  <c r="D176" i="7"/>
  <c r="E176" i="7"/>
  <c r="F176" i="7"/>
  <c r="G176" i="7"/>
  <c r="H176" i="7"/>
  <c r="I176" i="7"/>
  <c r="J176" i="7"/>
  <c r="K176" i="7"/>
  <c r="L176" i="7"/>
  <c r="M176" i="7"/>
  <c r="N176" i="7"/>
  <c r="O176" i="7"/>
  <c r="P176" i="7"/>
  <c r="Q176" i="7"/>
  <c r="R176" i="7"/>
  <c r="S176" i="7"/>
  <c r="T176" i="7"/>
  <c r="U176" i="7"/>
  <c r="V176" i="7"/>
  <c r="W176" i="7"/>
  <c r="X176" i="7"/>
  <c r="Y176" i="7"/>
  <c r="Z176" i="7"/>
  <c r="AA176" i="7"/>
  <c r="AB176" i="7"/>
  <c r="AC176" i="7"/>
  <c r="AD176" i="7"/>
  <c r="AE176" i="7"/>
  <c r="AF176" i="7"/>
  <c r="AG176" i="7"/>
  <c r="AH176" i="7"/>
  <c r="AI176" i="7"/>
  <c r="AJ176" i="7"/>
  <c r="A177" i="7"/>
  <c r="B177" i="7"/>
  <c r="C177" i="7"/>
  <c r="D177" i="7"/>
  <c r="E177" i="7"/>
  <c r="F177" i="7"/>
  <c r="G177" i="7"/>
  <c r="H177" i="7"/>
  <c r="I177" i="7"/>
  <c r="J177" i="7"/>
  <c r="K177" i="7"/>
  <c r="L177" i="7"/>
  <c r="M177" i="7"/>
  <c r="N177" i="7"/>
  <c r="O177" i="7"/>
  <c r="P177" i="7"/>
  <c r="Q177" i="7"/>
  <c r="R177" i="7"/>
  <c r="S177" i="7"/>
  <c r="T177" i="7"/>
  <c r="U177" i="7"/>
  <c r="V177" i="7"/>
  <c r="W177" i="7"/>
  <c r="X177" i="7"/>
  <c r="Y177" i="7"/>
  <c r="Z177" i="7"/>
  <c r="AA177" i="7"/>
  <c r="AB177" i="7"/>
  <c r="AC177" i="7"/>
  <c r="AD177" i="7"/>
  <c r="AE177" i="7"/>
  <c r="AF177" i="7"/>
  <c r="AG177" i="7"/>
  <c r="AH177" i="7"/>
  <c r="AI177" i="7"/>
  <c r="AJ177" i="7"/>
  <c r="A178" i="7"/>
  <c r="B178" i="7"/>
  <c r="C178" i="7"/>
  <c r="D178" i="7"/>
  <c r="E178" i="7"/>
  <c r="F178" i="7"/>
  <c r="G178" i="7"/>
  <c r="H178" i="7"/>
  <c r="I178" i="7"/>
  <c r="J178" i="7"/>
  <c r="K178" i="7"/>
  <c r="L178" i="7"/>
  <c r="M178" i="7"/>
  <c r="N178" i="7"/>
  <c r="O178" i="7"/>
  <c r="P178" i="7"/>
  <c r="Q178" i="7"/>
  <c r="R178" i="7"/>
  <c r="S178" i="7"/>
  <c r="T178" i="7"/>
  <c r="U178" i="7"/>
  <c r="V178" i="7"/>
  <c r="W178" i="7"/>
  <c r="X178" i="7"/>
  <c r="Y178" i="7"/>
  <c r="Z178" i="7"/>
  <c r="AA178" i="7"/>
  <c r="AB178" i="7"/>
  <c r="AC178" i="7"/>
  <c r="AD178" i="7"/>
  <c r="AE178" i="7"/>
  <c r="AF178" i="7"/>
  <c r="AG178" i="7"/>
  <c r="AH178" i="7"/>
  <c r="AI178" i="7"/>
  <c r="AJ178" i="7"/>
  <c r="A179" i="7"/>
  <c r="B179" i="7"/>
  <c r="C179" i="7"/>
  <c r="D179" i="7"/>
  <c r="E179" i="7"/>
  <c r="F179" i="7"/>
  <c r="G179" i="7"/>
  <c r="H179" i="7"/>
  <c r="I179" i="7"/>
  <c r="J179" i="7"/>
  <c r="K179" i="7"/>
  <c r="L179" i="7"/>
  <c r="M179" i="7"/>
  <c r="N179" i="7"/>
  <c r="O179" i="7"/>
  <c r="P179" i="7"/>
  <c r="Q179" i="7"/>
  <c r="R179" i="7"/>
  <c r="S179" i="7"/>
  <c r="T179" i="7"/>
  <c r="U179" i="7"/>
  <c r="V179" i="7"/>
  <c r="W179" i="7"/>
  <c r="X179" i="7"/>
  <c r="Y179" i="7"/>
  <c r="Z179" i="7"/>
  <c r="AA179" i="7"/>
  <c r="AB179" i="7"/>
  <c r="AC179" i="7"/>
  <c r="AD179" i="7"/>
  <c r="AE179" i="7"/>
  <c r="AF179" i="7"/>
  <c r="AG179" i="7"/>
  <c r="AH179" i="7"/>
  <c r="AI179" i="7"/>
  <c r="AJ179" i="7"/>
  <c r="A180" i="7"/>
  <c r="B180" i="7"/>
  <c r="C180" i="7"/>
  <c r="D180" i="7"/>
  <c r="E180" i="7"/>
  <c r="F180" i="7"/>
  <c r="G180" i="7"/>
  <c r="H180" i="7"/>
  <c r="I180" i="7"/>
  <c r="J180" i="7"/>
  <c r="K180" i="7"/>
  <c r="L180" i="7"/>
  <c r="M180" i="7"/>
  <c r="N180" i="7"/>
  <c r="O180" i="7"/>
  <c r="P180" i="7"/>
  <c r="Q180" i="7"/>
  <c r="R180" i="7"/>
  <c r="S180" i="7"/>
  <c r="T180" i="7"/>
  <c r="U180" i="7"/>
  <c r="V180" i="7"/>
  <c r="W180" i="7"/>
  <c r="X180" i="7"/>
  <c r="Y180" i="7"/>
  <c r="Z180" i="7"/>
  <c r="AA180" i="7"/>
  <c r="AB180" i="7"/>
  <c r="AC180" i="7"/>
  <c r="AD180" i="7"/>
  <c r="AE180" i="7"/>
  <c r="AF180" i="7"/>
  <c r="AG180" i="7"/>
  <c r="AH180" i="7"/>
  <c r="AI180" i="7"/>
  <c r="AJ180" i="7"/>
  <c r="A181" i="7"/>
  <c r="B181" i="7"/>
  <c r="C181" i="7"/>
  <c r="D181" i="7"/>
  <c r="E181" i="7"/>
  <c r="F181" i="7"/>
  <c r="G181" i="7"/>
  <c r="H181" i="7"/>
  <c r="I181" i="7"/>
  <c r="J181" i="7"/>
  <c r="K181" i="7"/>
  <c r="L181" i="7"/>
  <c r="M181" i="7"/>
  <c r="N181" i="7"/>
  <c r="O181" i="7"/>
  <c r="P181" i="7"/>
  <c r="Q181" i="7"/>
  <c r="R181" i="7"/>
  <c r="S181" i="7"/>
  <c r="T181" i="7"/>
  <c r="U181" i="7"/>
  <c r="V181" i="7"/>
  <c r="W181" i="7"/>
  <c r="X181" i="7"/>
  <c r="Y181" i="7"/>
  <c r="Z181" i="7"/>
  <c r="AA181" i="7"/>
  <c r="AB181" i="7"/>
  <c r="AC181" i="7"/>
  <c r="AD181" i="7"/>
  <c r="AE181" i="7"/>
  <c r="AF181" i="7"/>
  <c r="AG181" i="7"/>
  <c r="AH181" i="7"/>
  <c r="AI181" i="7"/>
  <c r="AJ181" i="7"/>
  <c r="A182" i="7"/>
  <c r="B182" i="7"/>
  <c r="C182" i="7"/>
  <c r="D182" i="7"/>
  <c r="E182" i="7"/>
  <c r="F182" i="7"/>
  <c r="G182" i="7"/>
  <c r="H182" i="7"/>
  <c r="I182" i="7"/>
  <c r="J182" i="7"/>
  <c r="K182" i="7"/>
  <c r="L182" i="7"/>
  <c r="M182" i="7"/>
  <c r="N182" i="7"/>
  <c r="O182" i="7"/>
  <c r="P182" i="7"/>
  <c r="Q182" i="7"/>
  <c r="R182" i="7"/>
  <c r="S182" i="7"/>
  <c r="T182" i="7"/>
  <c r="U182" i="7"/>
  <c r="V182" i="7"/>
  <c r="W182" i="7"/>
  <c r="X182" i="7"/>
  <c r="Y182" i="7"/>
  <c r="Z182" i="7"/>
  <c r="AA182" i="7"/>
  <c r="AB182" i="7"/>
  <c r="AC182" i="7"/>
  <c r="AD182" i="7"/>
  <c r="AE182" i="7"/>
  <c r="AF182" i="7"/>
  <c r="AG182" i="7"/>
  <c r="AH182" i="7"/>
  <c r="AI182" i="7"/>
  <c r="AJ182" i="7"/>
  <c r="A183" i="7"/>
  <c r="B183" i="7"/>
  <c r="C183" i="7"/>
  <c r="D183" i="7"/>
  <c r="E183" i="7"/>
  <c r="F183" i="7"/>
  <c r="G183" i="7"/>
  <c r="H183" i="7"/>
  <c r="I183" i="7"/>
  <c r="J183" i="7"/>
  <c r="K183" i="7"/>
  <c r="L183" i="7"/>
  <c r="M183" i="7"/>
  <c r="N183" i="7"/>
  <c r="O183" i="7"/>
  <c r="P183" i="7"/>
  <c r="Q183" i="7"/>
  <c r="R183" i="7"/>
  <c r="S183" i="7"/>
  <c r="T183" i="7"/>
  <c r="U183" i="7"/>
  <c r="V183" i="7"/>
  <c r="W183" i="7"/>
  <c r="X183" i="7"/>
  <c r="Y183" i="7"/>
  <c r="Z183" i="7"/>
  <c r="AA183" i="7"/>
  <c r="AB183" i="7"/>
  <c r="AC183" i="7"/>
  <c r="AD183" i="7"/>
  <c r="AE183" i="7"/>
  <c r="AF183" i="7"/>
  <c r="AG183" i="7"/>
  <c r="AH183" i="7"/>
  <c r="AI183" i="7"/>
  <c r="AJ183" i="7"/>
  <c r="A184" i="7"/>
  <c r="B184" i="7"/>
  <c r="C184" i="7"/>
  <c r="D184" i="7"/>
  <c r="E184" i="7"/>
  <c r="F184" i="7"/>
  <c r="G184" i="7"/>
  <c r="H184" i="7"/>
  <c r="I184" i="7"/>
  <c r="J184" i="7"/>
  <c r="K184" i="7"/>
  <c r="L184" i="7"/>
  <c r="M184" i="7"/>
  <c r="N184" i="7"/>
  <c r="O184" i="7"/>
  <c r="P184" i="7"/>
  <c r="Q184" i="7"/>
  <c r="R184" i="7"/>
  <c r="S184" i="7"/>
  <c r="T184" i="7"/>
  <c r="U184" i="7"/>
  <c r="V184" i="7"/>
  <c r="W184" i="7"/>
  <c r="X184" i="7"/>
  <c r="Y184" i="7"/>
  <c r="Z184" i="7"/>
  <c r="AA184" i="7"/>
  <c r="AB184" i="7"/>
  <c r="AC184" i="7"/>
  <c r="AD184" i="7"/>
  <c r="AE184" i="7"/>
  <c r="AF184" i="7"/>
  <c r="AG184" i="7"/>
  <c r="AH184" i="7"/>
  <c r="AI184" i="7"/>
  <c r="AJ184" i="7"/>
  <c r="A185" i="7"/>
  <c r="B185" i="7"/>
  <c r="C185" i="7"/>
  <c r="D185" i="7"/>
  <c r="E185" i="7"/>
  <c r="F185" i="7"/>
  <c r="G185" i="7"/>
  <c r="H185" i="7"/>
  <c r="I185" i="7"/>
  <c r="J185" i="7"/>
  <c r="K185" i="7"/>
  <c r="L185" i="7"/>
  <c r="M185" i="7"/>
  <c r="N185" i="7"/>
  <c r="O185" i="7"/>
  <c r="P185" i="7"/>
  <c r="Q185" i="7"/>
  <c r="R185" i="7"/>
  <c r="S185" i="7"/>
  <c r="T185" i="7"/>
  <c r="U185" i="7"/>
  <c r="V185" i="7"/>
  <c r="W185" i="7"/>
  <c r="X185" i="7"/>
  <c r="Y185" i="7"/>
  <c r="Z185" i="7"/>
  <c r="AA185" i="7"/>
  <c r="AB185" i="7"/>
  <c r="AC185" i="7"/>
  <c r="AD185" i="7"/>
  <c r="AE185" i="7"/>
  <c r="AF185" i="7"/>
  <c r="AG185" i="7"/>
  <c r="AH185" i="7"/>
  <c r="AI185" i="7"/>
  <c r="AJ185" i="7"/>
  <c r="A186" i="7"/>
  <c r="B186" i="7"/>
  <c r="C186" i="7"/>
  <c r="D186" i="7"/>
  <c r="E186" i="7"/>
  <c r="F186" i="7"/>
  <c r="G186" i="7"/>
  <c r="H186" i="7"/>
  <c r="I186" i="7"/>
  <c r="J186" i="7"/>
  <c r="K186" i="7"/>
  <c r="L186" i="7"/>
  <c r="M186" i="7"/>
  <c r="N186" i="7"/>
  <c r="O186" i="7"/>
  <c r="P186" i="7"/>
  <c r="Q186" i="7"/>
  <c r="R186" i="7"/>
  <c r="S186" i="7"/>
  <c r="T186" i="7"/>
  <c r="U186" i="7"/>
  <c r="V186" i="7"/>
  <c r="W186" i="7"/>
  <c r="X186" i="7"/>
  <c r="Y186" i="7"/>
  <c r="Z186" i="7"/>
  <c r="AA186" i="7"/>
  <c r="AB186" i="7"/>
  <c r="AC186" i="7"/>
  <c r="AD186" i="7"/>
  <c r="AE186" i="7"/>
  <c r="AF186" i="7"/>
  <c r="AG186" i="7"/>
  <c r="AH186" i="7"/>
  <c r="AI186" i="7"/>
  <c r="AJ186" i="7"/>
  <c r="A187" i="7"/>
  <c r="B187" i="7"/>
  <c r="C187" i="7"/>
  <c r="D187" i="7"/>
  <c r="E187" i="7"/>
  <c r="F187" i="7"/>
  <c r="G187" i="7"/>
  <c r="H187" i="7"/>
  <c r="I187" i="7"/>
  <c r="J187" i="7"/>
  <c r="K187" i="7"/>
  <c r="L187" i="7"/>
  <c r="M187" i="7"/>
  <c r="N187" i="7"/>
  <c r="O187" i="7"/>
  <c r="P187" i="7"/>
  <c r="Q187" i="7"/>
  <c r="R187" i="7"/>
  <c r="S187" i="7"/>
  <c r="T187" i="7"/>
  <c r="U187" i="7"/>
  <c r="V187" i="7"/>
  <c r="W187" i="7"/>
  <c r="X187" i="7"/>
  <c r="Y187" i="7"/>
  <c r="Z187" i="7"/>
  <c r="AA187" i="7"/>
  <c r="AB187" i="7"/>
  <c r="AC187" i="7"/>
  <c r="AD187" i="7"/>
  <c r="AE187" i="7"/>
  <c r="AF187" i="7"/>
  <c r="AG187" i="7"/>
  <c r="AH187" i="7"/>
  <c r="AI187" i="7"/>
  <c r="AJ187" i="7"/>
  <c r="A188" i="7"/>
  <c r="B188" i="7"/>
  <c r="C188" i="7"/>
  <c r="D188" i="7"/>
  <c r="E188" i="7"/>
  <c r="F188" i="7"/>
  <c r="G188" i="7"/>
  <c r="H188" i="7"/>
  <c r="I188" i="7"/>
  <c r="J188" i="7"/>
  <c r="K188" i="7"/>
  <c r="L188" i="7"/>
  <c r="M188" i="7"/>
  <c r="N188" i="7"/>
  <c r="O188" i="7"/>
  <c r="P188" i="7"/>
  <c r="Q188" i="7"/>
  <c r="R188" i="7"/>
  <c r="S188" i="7"/>
  <c r="T188" i="7"/>
  <c r="U188" i="7"/>
  <c r="V188" i="7"/>
  <c r="W188" i="7"/>
  <c r="X188" i="7"/>
  <c r="Y188" i="7"/>
  <c r="Z188" i="7"/>
  <c r="AA188" i="7"/>
  <c r="AB188" i="7"/>
  <c r="AC188" i="7"/>
  <c r="AD188" i="7"/>
  <c r="AE188" i="7"/>
  <c r="AF188" i="7"/>
  <c r="AG188" i="7"/>
  <c r="AH188" i="7"/>
  <c r="AI188" i="7"/>
  <c r="AJ188" i="7"/>
  <c r="A189" i="7"/>
  <c r="B189" i="7"/>
  <c r="C189" i="7"/>
  <c r="D189" i="7"/>
  <c r="E189" i="7"/>
  <c r="F189" i="7"/>
  <c r="G189" i="7"/>
  <c r="H189" i="7"/>
  <c r="I189" i="7"/>
  <c r="J189" i="7"/>
  <c r="K189" i="7"/>
  <c r="L189" i="7"/>
  <c r="M189" i="7"/>
  <c r="N189" i="7"/>
  <c r="O189" i="7"/>
  <c r="P189" i="7"/>
  <c r="Q189" i="7"/>
  <c r="R189" i="7"/>
  <c r="S189" i="7"/>
  <c r="T189" i="7"/>
  <c r="U189" i="7"/>
  <c r="V189" i="7"/>
  <c r="W189" i="7"/>
  <c r="X189" i="7"/>
  <c r="Y189" i="7"/>
  <c r="Z189" i="7"/>
  <c r="AA189" i="7"/>
  <c r="AB189" i="7"/>
  <c r="AC189" i="7"/>
  <c r="AD189" i="7"/>
  <c r="AE189" i="7"/>
  <c r="AF189" i="7"/>
  <c r="AG189" i="7"/>
  <c r="AH189" i="7"/>
  <c r="AI189" i="7"/>
  <c r="AJ189" i="7"/>
  <c r="A190" i="7"/>
  <c r="B190" i="7"/>
  <c r="C190" i="7"/>
  <c r="D190" i="7"/>
  <c r="E190" i="7"/>
  <c r="F190" i="7"/>
  <c r="G190" i="7"/>
  <c r="H190" i="7"/>
  <c r="I190" i="7"/>
  <c r="J190" i="7"/>
  <c r="K190" i="7"/>
  <c r="L190" i="7"/>
  <c r="M190" i="7"/>
  <c r="N190" i="7"/>
  <c r="O190" i="7"/>
  <c r="P190" i="7"/>
  <c r="Q190" i="7"/>
  <c r="R190" i="7"/>
  <c r="S190" i="7"/>
  <c r="T190" i="7"/>
  <c r="U190" i="7"/>
  <c r="V190" i="7"/>
  <c r="W190" i="7"/>
  <c r="X190" i="7"/>
  <c r="Y190" i="7"/>
  <c r="Z190" i="7"/>
  <c r="AA190" i="7"/>
  <c r="AB190" i="7"/>
  <c r="AC190" i="7"/>
  <c r="AD190" i="7"/>
  <c r="AE190" i="7"/>
  <c r="AF190" i="7"/>
  <c r="AG190" i="7"/>
  <c r="AH190" i="7"/>
  <c r="AI190" i="7"/>
  <c r="AJ190" i="7"/>
  <c r="A191" i="7"/>
  <c r="B191" i="7"/>
  <c r="C191" i="7"/>
  <c r="D191" i="7"/>
  <c r="E191" i="7"/>
  <c r="F191" i="7"/>
  <c r="G191" i="7"/>
  <c r="H191" i="7"/>
  <c r="I191" i="7"/>
  <c r="J191" i="7"/>
  <c r="K191" i="7"/>
  <c r="L191" i="7"/>
  <c r="M191" i="7"/>
  <c r="N191" i="7"/>
  <c r="O191" i="7"/>
  <c r="P191" i="7"/>
  <c r="Q191" i="7"/>
  <c r="R191" i="7"/>
  <c r="S191" i="7"/>
  <c r="T191" i="7"/>
  <c r="U191" i="7"/>
  <c r="V191" i="7"/>
  <c r="W191" i="7"/>
  <c r="X191" i="7"/>
  <c r="Y191" i="7"/>
  <c r="Z191" i="7"/>
  <c r="AA191" i="7"/>
  <c r="AB191" i="7"/>
  <c r="AC191" i="7"/>
  <c r="AD191" i="7"/>
  <c r="AE191" i="7"/>
  <c r="AF191" i="7"/>
  <c r="AG191" i="7"/>
  <c r="AH191" i="7"/>
  <c r="AI191" i="7"/>
  <c r="AJ191" i="7"/>
  <c r="A192" i="7"/>
  <c r="B192" i="7"/>
  <c r="C192" i="7"/>
  <c r="D192" i="7"/>
  <c r="E192" i="7"/>
  <c r="F192" i="7"/>
  <c r="G192" i="7"/>
  <c r="H192" i="7"/>
  <c r="I192" i="7"/>
  <c r="J192" i="7"/>
  <c r="K192" i="7"/>
  <c r="L192" i="7"/>
  <c r="M192" i="7"/>
  <c r="N192" i="7"/>
  <c r="O192" i="7"/>
  <c r="P192" i="7"/>
  <c r="Q192" i="7"/>
  <c r="R192" i="7"/>
  <c r="S192" i="7"/>
  <c r="T192" i="7"/>
  <c r="U192" i="7"/>
  <c r="V192" i="7"/>
  <c r="W192" i="7"/>
  <c r="X192" i="7"/>
  <c r="Y192" i="7"/>
  <c r="Z192" i="7"/>
  <c r="AA192" i="7"/>
  <c r="AB192" i="7"/>
  <c r="AC192" i="7"/>
  <c r="AD192" i="7"/>
  <c r="AE192" i="7"/>
  <c r="AF192" i="7"/>
  <c r="AG192" i="7"/>
  <c r="AH192" i="7"/>
  <c r="AI192" i="7"/>
  <c r="AJ192" i="7"/>
  <c r="A193" i="7"/>
  <c r="B193" i="7"/>
  <c r="C193" i="7"/>
  <c r="D193" i="7"/>
  <c r="E193" i="7"/>
  <c r="F193" i="7"/>
  <c r="G193" i="7"/>
  <c r="H193" i="7"/>
  <c r="I193" i="7"/>
  <c r="J193" i="7"/>
  <c r="K193" i="7"/>
  <c r="L193" i="7"/>
  <c r="M193" i="7"/>
  <c r="N193" i="7"/>
  <c r="O193" i="7"/>
  <c r="P193" i="7"/>
  <c r="Q193" i="7"/>
  <c r="R193" i="7"/>
  <c r="S193" i="7"/>
  <c r="T193" i="7"/>
  <c r="U193" i="7"/>
  <c r="V193" i="7"/>
  <c r="W193" i="7"/>
  <c r="X193" i="7"/>
  <c r="Y193" i="7"/>
  <c r="Z193" i="7"/>
  <c r="AA193" i="7"/>
  <c r="AB193" i="7"/>
  <c r="AC193" i="7"/>
  <c r="AD193" i="7"/>
  <c r="AE193" i="7"/>
  <c r="AF193" i="7"/>
  <c r="AG193" i="7"/>
  <c r="AH193" i="7"/>
  <c r="AI193" i="7"/>
  <c r="AJ193" i="7"/>
  <c r="A194" i="7"/>
  <c r="B194" i="7"/>
  <c r="C194" i="7"/>
  <c r="D194" i="7"/>
  <c r="E194" i="7"/>
  <c r="F194" i="7"/>
  <c r="G194" i="7"/>
  <c r="H194" i="7"/>
  <c r="I194" i="7"/>
  <c r="J194" i="7"/>
  <c r="K194" i="7"/>
  <c r="L194" i="7"/>
  <c r="M194" i="7"/>
  <c r="N194" i="7"/>
  <c r="O194" i="7"/>
  <c r="P194" i="7"/>
  <c r="Q194" i="7"/>
  <c r="R194" i="7"/>
  <c r="S194" i="7"/>
  <c r="T194" i="7"/>
  <c r="U194" i="7"/>
  <c r="V194" i="7"/>
  <c r="W194" i="7"/>
  <c r="X194" i="7"/>
  <c r="Y194" i="7"/>
  <c r="Z194" i="7"/>
  <c r="AA194" i="7"/>
  <c r="AB194" i="7"/>
  <c r="AC194" i="7"/>
  <c r="AD194" i="7"/>
  <c r="AE194" i="7"/>
  <c r="AF194" i="7"/>
  <c r="AG194" i="7"/>
  <c r="AH194" i="7"/>
  <c r="AI194" i="7"/>
  <c r="AJ194" i="7"/>
  <c r="A195" i="7"/>
  <c r="B195" i="7"/>
  <c r="C195" i="7"/>
  <c r="D195" i="7"/>
  <c r="E195" i="7"/>
  <c r="F195" i="7"/>
  <c r="G195" i="7"/>
  <c r="H195" i="7"/>
  <c r="I195" i="7"/>
  <c r="J195" i="7"/>
  <c r="K195" i="7"/>
  <c r="L195" i="7"/>
  <c r="M195" i="7"/>
  <c r="N195" i="7"/>
  <c r="O195" i="7"/>
  <c r="P195" i="7"/>
  <c r="Q195" i="7"/>
  <c r="R195" i="7"/>
  <c r="S195" i="7"/>
  <c r="T195" i="7"/>
  <c r="U195" i="7"/>
  <c r="V195" i="7"/>
  <c r="W195" i="7"/>
  <c r="X195" i="7"/>
  <c r="Y195" i="7"/>
  <c r="Z195" i="7"/>
  <c r="AA195" i="7"/>
  <c r="AB195" i="7"/>
  <c r="AC195" i="7"/>
  <c r="AD195" i="7"/>
  <c r="AE195" i="7"/>
  <c r="AF195" i="7"/>
  <c r="AG195" i="7"/>
  <c r="AH195" i="7"/>
  <c r="AI195" i="7"/>
  <c r="AJ195" i="7"/>
  <c r="A196" i="7"/>
  <c r="B196" i="7"/>
  <c r="C196" i="7"/>
  <c r="D196" i="7"/>
  <c r="E196" i="7"/>
  <c r="F196" i="7"/>
  <c r="G196" i="7"/>
  <c r="H196" i="7"/>
  <c r="I196" i="7"/>
  <c r="J196" i="7"/>
  <c r="K196" i="7"/>
  <c r="L196" i="7"/>
  <c r="M196" i="7"/>
  <c r="N196" i="7"/>
  <c r="O196" i="7"/>
  <c r="P196" i="7"/>
  <c r="Q196" i="7"/>
  <c r="R196" i="7"/>
  <c r="S196" i="7"/>
  <c r="T196" i="7"/>
  <c r="U196" i="7"/>
  <c r="V196" i="7"/>
  <c r="W196" i="7"/>
  <c r="X196" i="7"/>
  <c r="Y196" i="7"/>
  <c r="Z196" i="7"/>
  <c r="AA196" i="7"/>
  <c r="AB196" i="7"/>
  <c r="AC196" i="7"/>
  <c r="AD196" i="7"/>
  <c r="AE196" i="7"/>
  <c r="AF196" i="7"/>
  <c r="AG196" i="7"/>
  <c r="AH196" i="7"/>
  <c r="AI196" i="7"/>
  <c r="AJ196" i="7"/>
  <c r="A197" i="7"/>
  <c r="B197" i="7"/>
  <c r="C197" i="7"/>
  <c r="D197" i="7"/>
  <c r="E197" i="7"/>
  <c r="F197" i="7"/>
  <c r="G197" i="7"/>
  <c r="H197" i="7"/>
  <c r="I197" i="7"/>
  <c r="J197" i="7"/>
  <c r="K197" i="7"/>
  <c r="L197" i="7"/>
  <c r="M197" i="7"/>
  <c r="N197" i="7"/>
  <c r="O197" i="7"/>
  <c r="P197" i="7"/>
  <c r="Q197" i="7"/>
  <c r="R197" i="7"/>
  <c r="S197" i="7"/>
  <c r="T197" i="7"/>
  <c r="U197" i="7"/>
  <c r="V197" i="7"/>
  <c r="W197" i="7"/>
  <c r="X197" i="7"/>
  <c r="Y197" i="7"/>
  <c r="Z197" i="7"/>
  <c r="AA197" i="7"/>
  <c r="AB197" i="7"/>
  <c r="AC197" i="7"/>
  <c r="AD197" i="7"/>
  <c r="AE197" i="7"/>
  <c r="AF197" i="7"/>
  <c r="AG197" i="7"/>
  <c r="AH197" i="7"/>
  <c r="AI197" i="7"/>
  <c r="AJ197" i="7"/>
  <c r="A198" i="7"/>
  <c r="B198" i="7"/>
  <c r="C198" i="7"/>
  <c r="D198" i="7"/>
  <c r="E198" i="7"/>
  <c r="F198" i="7"/>
  <c r="G198" i="7"/>
  <c r="H198" i="7"/>
  <c r="I198" i="7"/>
  <c r="J198" i="7"/>
  <c r="K198" i="7"/>
  <c r="L198" i="7"/>
  <c r="M198" i="7"/>
  <c r="N198" i="7"/>
  <c r="O198" i="7"/>
  <c r="P198" i="7"/>
  <c r="Q198" i="7"/>
  <c r="R198" i="7"/>
  <c r="S198" i="7"/>
  <c r="T198" i="7"/>
  <c r="U198" i="7"/>
  <c r="V198" i="7"/>
  <c r="W198" i="7"/>
  <c r="X198" i="7"/>
  <c r="Y198" i="7"/>
  <c r="Z198" i="7"/>
  <c r="AA198" i="7"/>
  <c r="AB198" i="7"/>
  <c r="AC198" i="7"/>
  <c r="AD198" i="7"/>
  <c r="AE198" i="7"/>
  <c r="AF198" i="7"/>
  <c r="AG198" i="7"/>
  <c r="AH198" i="7"/>
  <c r="AI198" i="7"/>
  <c r="AJ198" i="7"/>
  <c r="A199" i="7"/>
  <c r="B199" i="7"/>
  <c r="C199" i="7"/>
  <c r="D199" i="7"/>
  <c r="E199" i="7"/>
  <c r="F199" i="7"/>
  <c r="G199" i="7"/>
  <c r="H199" i="7"/>
  <c r="I199" i="7"/>
  <c r="J199" i="7"/>
  <c r="K199" i="7"/>
  <c r="L199" i="7"/>
  <c r="M199" i="7"/>
  <c r="N199" i="7"/>
  <c r="O199" i="7"/>
  <c r="P199" i="7"/>
  <c r="Q199" i="7"/>
  <c r="R199" i="7"/>
  <c r="S199" i="7"/>
  <c r="T199" i="7"/>
  <c r="U199" i="7"/>
  <c r="V199" i="7"/>
  <c r="W199" i="7"/>
  <c r="X199" i="7"/>
  <c r="Y199" i="7"/>
  <c r="Z199" i="7"/>
  <c r="AA199" i="7"/>
  <c r="AB199" i="7"/>
  <c r="AC199" i="7"/>
  <c r="AD199" i="7"/>
  <c r="AE199" i="7"/>
  <c r="AF199" i="7"/>
  <c r="AG199" i="7"/>
  <c r="AH199" i="7"/>
  <c r="AI199" i="7"/>
  <c r="AJ199" i="7"/>
  <c r="A200" i="7"/>
  <c r="B200" i="7"/>
  <c r="C200" i="7"/>
  <c r="D200" i="7"/>
  <c r="E200" i="7"/>
  <c r="F200" i="7"/>
  <c r="G200" i="7"/>
  <c r="H200" i="7"/>
  <c r="I200" i="7"/>
  <c r="J200" i="7"/>
  <c r="K200" i="7"/>
  <c r="L200" i="7"/>
  <c r="M200" i="7"/>
  <c r="N200" i="7"/>
  <c r="O200" i="7"/>
  <c r="P200" i="7"/>
  <c r="Q200" i="7"/>
  <c r="R200" i="7"/>
  <c r="S200" i="7"/>
  <c r="T200" i="7"/>
  <c r="U200" i="7"/>
  <c r="V200" i="7"/>
  <c r="W200" i="7"/>
  <c r="X200" i="7"/>
  <c r="Y200" i="7"/>
  <c r="Z200" i="7"/>
  <c r="AA200" i="7"/>
  <c r="AB200" i="7"/>
  <c r="AC200" i="7"/>
  <c r="AD200" i="7"/>
  <c r="AE200" i="7"/>
  <c r="AF200" i="7"/>
  <c r="AG200" i="7"/>
  <c r="AH200" i="7"/>
  <c r="AI200" i="7"/>
  <c r="AJ200" i="7"/>
  <c r="A201" i="7"/>
  <c r="B201" i="7"/>
  <c r="C201" i="7"/>
  <c r="D201" i="7"/>
  <c r="E201" i="7"/>
  <c r="F201" i="7"/>
  <c r="G201" i="7"/>
  <c r="H201" i="7"/>
  <c r="I201" i="7"/>
  <c r="J201" i="7"/>
  <c r="K201" i="7"/>
  <c r="L201" i="7"/>
  <c r="M201" i="7"/>
  <c r="N201" i="7"/>
  <c r="O201" i="7"/>
  <c r="P201" i="7"/>
  <c r="Q201" i="7"/>
  <c r="R201" i="7"/>
  <c r="S201" i="7"/>
  <c r="T201" i="7"/>
  <c r="U201" i="7"/>
  <c r="V201" i="7"/>
  <c r="W201" i="7"/>
  <c r="X201" i="7"/>
  <c r="Y201" i="7"/>
  <c r="Z201" i="7"/>
  <c r="AA201" i="7"/>
  <c r="AB201" i="7"/>
  <c r="AC201" i="7"/>
  <c r="AD201" i="7"/>
  <c r="AE201" i="7"/>
  <c r="AF201" i="7"/>
  <c r="AG201" i="7"/>
  <c r="AH201" i="7"/>
  <c r="AI201" i="7"/>
  <c r="AJ201" i="7"/>
  <c r="A202" i="7"/>
  <c r="B202" i="7"/>
  <c r="C202" i="7"/>
  <c r="D202" i="7"/>
  <c r="E202" i="7"/>
  <c r="F202" i="7"/>
  <c r="G202" i="7"/>
  <c r="H202" i="7"/>
  <c r="I202" i="7"/>
  <c r="J202" i="7"/>
  <c r="K202" i="7"/>
  <c r="L202" i="7"/>
  <c r="M202" i="7"/>
  <c r="N202" i="7"/>
  <c r="O202" i="7"/>
  <c r="P202" i="7"/>
  <c r="Q202" i="7"/>
  <c r="R202" i="7"/>
  <c r="S202" i="7"/>
  <c r="T202" i="7"/>
  <c r="U202" i="7"/>
  <c r="V202" i="7"/>
  <c r="W202" i="7"/>
  <c r="X202" i="7"/>
  <c r="Y202" i="7"/>
  <c r="Z202" i="7"/>
  <c r="AA202" i="7"/>
  <c r="AB202" i="7"/>
  <c r="AC202" i="7"/>
  <c r="AD202" i="7"/>
  <c r="AE202" i="7"/>
  <c r="AF202" i="7"/>
  <c r="AG202" i="7"/>
  <c r="AH202" i="7"/>
  <c r="AI202" i="7"/>
  <c r="AJ202" i="7"/>
  <c r="A203" i="7"/>
  <c r="B203" i="7"/>
  <c r="C203" i="7"/>
  <c r="D203" i="7"/>
  <c r="E203" i="7"/>
  <c r="F203" i="7"/>
  <c r="G203" i="7"/>
  <c r="H203" i="7"/>
  <c r="I203" i="7"/>
  <c r="J203" i="7"/>
  <c r="K203" i="7"/>
  <c r="L203" i="7"/>
  <c r="M203" i="7"/>
  <c r="N203" i="7"/>
  <c r="O203" i="7"/>
  <c r="P203" i="7"/>
  <c r="Q203" i="7"/>
  <c r="R203" i="7"/>
  <c r="S203" i="7"/>
  <c r="T203" i="7"/>
  <c r="U203" i="7"/>
  <c r="V203" i="7"/>
  <c r="W203" i="7"/>
  <c r="X203" i="7"/>
  <c r="Y203" i="7"/>
  <c r="Z203" i="7"/>
  <c r="AA203" i="7"/>
  <c r="AB203" i="7"/>
  <c r="AC203" i="7"/>
  <c r="AD203" i="7"/>
  <c r="AE203" i="7"/>
  <c r="AF203" i="7"/>
  <c r="AG203" i="7"/>
  <c r="AH203" i="7"/>
  <c r="AI203" i="7"/>
  <c r="AJ203" i="7"/>
  <c r="A204" i="7"/>
  <c r="B204" i="7"/>
  <c r="C204" i="7"/>
  <c r="D204" i="7"/>
  <c r="E204" i="7"/>
  <c r="F204" i="7"/>
  <c r="G204" i="7"/>
  <c r="H204" i="7"/>
  <c r="I204" i="7"/>
  <c r="J204" i="7"/>
  <c r="K204" i="7"/>
  <c r="L204" i="7"/>
  <c r="M204" i="7"/>
  <c r="N204" i="7"/>
  <c r="O204" i="7"/>
  <c r="P204" i="7"/>
  <c r="Q204" i="7"/>
  <c r="R204" i="7"/>
  <c r="S204" i="7"/>
  <c r="T204" i="7"/>
  <c r="U204" i="7"/>
  <c r="V204" i="7"/>
  <c r="W204" i="7"/>
  <c r="X204" i="7"/>
  <c r="Y204" i="7"/>
  <c r="Z204" i="7"/>
  <c r="AA204" i="7"/>
  <c r="AB204" i="7"/>
  <c r="AC204" i="7"/>
  <c r="AD204" i="7"/>
  <c r="AE204" i="7"/>
  <c r="AF204" i="7"/>
  <c r="AG204" i="7"/>
  <c r="AH204" i="7"/>
  <c r="AI204" i="7"/>
  <c r="AJ204" i="7"/>
  <c r="A205" i="7"/>
  <c r="B205" i="7"/>
  <c r="C205" i="7"/>
  <c r="D205" i="7"/>
  <c r="E205" i="7"/>
  <c r="F205" i="7"/>
  <c r="G205" i="7"/>
  <c r="H205" i="7"/>
  <c r="I205" i="7"/>
  <c r="J205" i="7"/>
  <c r="K205" i="7"/>
  <c r="L205" i="7"/>
  <c r="M205" i="7"/>
  <c r="N205" i="7"/>
  <c r="O205" i="7"/>
  <c r="P205" i="7"/>
  <c r="Q205" i="7"/>
  <c r="R205" i="7"/>
  <c r="S205" i="7"/>
  <c r="T205" i="7"/>
  <c r="U205" i="7"/>
  <c r="V205" i="7"/>
  <c r="W205" i="7"/>
  <c r="X205" i="7"/>
  <c r="Y205" i="7"/>
  <c r="Z205" i="7"/>
  <c r="AA205" i="7"/>
  <c r="AB205" i="7"/>
  <c r="AC205" i="7"/>
  <c r="AD205" i="7"/>
  <c r="AE205" i="7"/>
  <c r="AF205" i="7"/>
  <c r="AG205" i="7"/>
  <c r="AH205" i="7"/>
  <c r="AI205" i="7"/>
  <c r="AJ205" i="7"/>
  <c r="A206" i="7"/>
  <c r="B206" i="7"/>
  <c r="C206" i="7"/>
  <c r="D206" i="7"/>
  <c r="E206" i="7"/>
  <c r="F206" i="7"/>
  <c r="G206" i="7"/>
  <c r="H206" i="7"/>
  <c r="I206" i="7"/>
  <c r="J206" i="7"/>
  <c r="K206" i="7"/>
  <c r="L206" i="7"/>
  <c r="M206" i="7"/>
  <c r="N206" i="7"/>
  <c r="O206" i="7"/>
  <c r="P206" i="7"/>
  <c r="Q206" i="7"/>
  <c r="R206" i="7"/>
  <c r="S206" i="7"/>
  <c r="T206" i="7"/>
  <c r="U206" i="7"/>
  <c r="V206" i="7"/>
  <c r="W206" i="7"/>
  <c r="X206" i="7"/>
  <c r="Y206" i="7"/>
  <c r="Z206" i="7"/>
  <c r="AA206" i="7"/>
  <c r="AB206" i="7"/>
  <c r="AC206" i="7"/>
  <c r="AD206" i="7"/>
  <c r="AE206" i="7"/>
  <c r="AF206" i="7"/>
  <c r="AG206" i="7"/>
  <c r="AH206" i="7"/>
  <c r="AI206" i="7"/>
  <c r="AJ206" i="7"/>
  <c r="A207" i="7"/>
  <c r="B207" i="7"/>
  <c r="C207" i="7"/>
  <c r="D207" i="7"/>
  <c r="E207" i="7"/>
  <c r="F207" i="7"/>
  <c r="G207" i="7"/>
  <c r="H207" i="7"/>
  <c r="I207" i="7"/>
  <c r="J207" i="7"/>
  <c r="K207" i="7"/>
  <c r="L207" i="7"/>
  <c r="M207" i="7"/>
  <c r="N207" i="7"/>
  <c r="O207" i="7"/>
  <c r="P207" i="7"/>
  <c r="Q207" i="7"/>
  <c r="R207" i="7"/>
  <c r="S207" i="7"/>
  <c r="T207" i="7"/>
  <c r="U207" i="7"/>
  <c r="V207" i="7"/>
  <c r="W207" i="7"/>
  <c r="X207" i="7"/>
  <c r="Y207" i="7"/>
  <c r="Z207" i="7"/>
  <c r="AA207" i="7"/>
  <c r="AB207" i="7"/>
  <c r="AC207" i="7"/>
  <c r="AD207" i="7"/>
  <c r="AE207" i="7"/>
  <c r="AF207" i="7"/>
  <c r="AG207" i="7"/>
  <c r="AH207" i="7"/>
  <c r="AI207" i="7"/>
  <c r="AJ207" i="7"/>
  <c r="A208" i="7"/>
  <c r="B208" i="7"/>
  <c r="C208" i="7"/>
  <c r="D208" i="7"/>
  <c r="E208" i="7"/>
  <c r="F208" i="7"/>
  <c r="G208" i="7"/>
  <c r="H208" i="7"/>
  <c r="I208" i="7"/>
  <c r="J208" i="7"/>
  <c r="K208" i="7"/>
  <c r="L208" i="7"/>
  <c r="M208" i="7"/>
  <c r="N208" i="7"/>
  <c r="O208" i="7"/>
  <c r="P208" i="7"/>
  <c r="Q208" i="7"/>
  <c r="R208" i="7"/>
  <c r="S208" i="7"/>
  <c r="T208" i="7"/>
  <c r="U208" i="7"/>
  <c r="V208" i="7"/>
  <c r="W208" i="7"/>
  <c r="X208" i="7"/>
  <c r="Y208" i="7"/>
  <c r="Z208" i="7"/>
  <c r="AA208" i="7"/>
  <c r="AB208" i="7"/>
  <c r="AC208" i="7"/>
  <c r="AD208" i="7"/>
  <c r="AE208" i="7"/>
  <c r="AF208" i="7"/>
  <c r="AG208" i="7"/>
  <c r="AH208" i="7"/>
  <c r="AI208" i="7"/>
  <c r="AJ208" i="7"/>
  <c r="A209" i="7"/>
  <c r="B209" i="7"/>
  <c r="C209" i="7"/>
  <c r="D209" i="7"/>
  <c r="E209" i="7"/>
  <c r="F209" i="7"/>
  <c r="G209" i="7"/>
  <c r="H209" i="7"/>
  <c r="I209" i="7"/>
  <c r="J209" i="7"/>
  <c r="K209" i="7"/>
  <c r="L209" i="7"/>
  <c r="M209" i="7"/>
  <c r="N209" i="7"/>
  <c r="O209" i="7"/>
  <c r="P209" i="7"/>
  <c r="Q209" i="7"/>
  <c r="R209" i="7"/>
  <c r="S209" i="7"/>
  <c r="T209" i="7"/>
  <c r="U209" i="7"/>
  <c r="V209" i="7"/>
  <c r="W209" i="7"/>
  <c r="X209" i="7"/>
  <c r="Y209" i="7"/>
  <c r="Z209" i="7"/>
  <c r="AA209" i="7"/>
  <c r="AB209" i="7"/>
  <c r="AC209" i="7"/>
  <c r="AD209" i="7"/>
  <c r="AE209" i="7"/>
  <c r="AF209" i="7"/>
  <c r="AG209" i="7"/>
  <c r="AH209" i="7"/>
  <c r="AI209" i="7"/>
  <c r="AJ209" i="7"/>
  <c r="A210" i="7"/>
  <c r="B210" i="7"/>
  <c r="C210" i="7"/>
  <c r="D210" i="7"/>
  <c r="E210" i="7"/>
  <c r="F210" i="7"/>
  <c r="G210" i="7"/>
  <c r="H210" i="7"/>
  <c r="I210" i="7"/>
  <c r="J210" i="7"/>
  <c r="K210" i="7"/>
  <c r="L210" i="7"/>
  <c r="M210" i="7"/>
  <c r="N210" i="7"/>
  <c r="O210" i="7"/>
  <c r="P210" i="7"/>
  <c r="Q210" i="7"/>
  <c r="R210" i="7"/>
  <c r="S210" i="7"/>
  <c r="T210" i="7"/>
  <c r="U210" i="7"/>
  <c r="V210" i="7"/>
  <c r="W210" i="7"/>
  <c r="X210" i="7"/>
  <c r="Y210" i="7"/>
  <c r="Z210" i="7"/>
  <c r="AA210" i="7"/>
  <c r="AB210" i="7"/>
  <c r="AC210" i="7"/>
  <c r="AD210" i="7"/>
  <c r="AE210" i="7"/>
  <c r="AF210" i="7"/>
  <c r="AG210" i="7"/>
  <c r="AH210" i="7"/>
  <c r="AI210" i="7"/>
  <c r="AJ210" i="7"/>
  <c r="A211" i="7"/>
  <c r="B211" i="7"/>
  <c r="C211" i="7"/>
  <c r="D211" i="7"/>
  <c r="E211" i="7"/>
  <c r="F211" i="7"/>
  <c r="G211" i="7"/>
  <c r="H211" i="7"/>
  <c r="I211" i="7"/>
  <c r="J211" i="7"/>
  <c r="K211" i="7"/>
  <c r="L211" i="7"/>
  <c r="M211" i="7"/>
  <c r="N211" i="7"/>
  <c r="O211" i="7"/>
  <c r="P211" i="7"/>
  <c r="Q211" i="7"/>
  <c r="R211" i="7"/>
  <c r="S211" i="7"/>
  <c r="T211" i="7"/>
  <c r="U211" i="7"/>
  <c r="V211" i="7"/>
  <c r="W211" i="7"/>
  <c r="X211" i="7"/>
  <c r="Y211" i="7"/>
  <c r="Z211" i="7"/>
  <c r="AA211" i="7"/>
  <c r="AB211" i="7"/>
  <c r="AC211" i="7"/>
  <c r="AD211" i="7"/>
  <c r="AE211" i="7"/>
  <c r="AF211" i="7"/>
  <c r="AG211" i="7"/>
  <c r="AH211" i="7"/>
  <c r="AI211" i="7"/>
  <c r="AJ211" i="7"/>
  <c r="A212" i="7"/>
  <c r="B212" i="7"/>
  <c r="C212" i="7"/>
  <c r="D212" i="7"/>
  <c r="E212" i="7"/>
  <c r="F212" i="7"/>
  <c r="G212" i="7"/>
  <c r="H212" i="7"/>
  <c r="I212" i="7"/>
  <c r="J212" i="7"/>
  <c r="K212" i="7"/>
  <c r="L212" i="7"/>
  <c r="M212" i="7"/>
  <c r="N212" i="7"/>
  <c r="O212" i="7"/>
  <c r="P212" i="7"/>
  <c r="Q212" i="7"/>
  <c r="R212" i="7"/>
  <c r="S212" i="7"/>
  <c r="T212" i="7"/>
  <c r="U212" i="7"/>
  <c r="V212" i="7"/>
  <c r="W212" i="7"/>
  <c r="X212" i="7"/>
  <c r="Y212" i="7"/>
  <c r="Z212" i="7"/>
  <c r="AA212" i="7"/>
  <c r="AB212" i="7"/>
  <c r="AC212" i="7"/>
  <c r="AD212" i="7"/>
  <c r="AE212" i="7"/>
  <c r="AF212" i="7"/>
  <c r="AG212" i="7"/>
  <c r="AH212" i="7"/>
  <c r="AI212" i="7"/>
  <c r="AJ212" i="7"/>
  <c r="A213" i="7"/>
  <c r="B213" i="7"/>
  <c r="C213" i="7"/>
  <c r="D213" i="7"/>
  <c r="E213" i="7"/>
  <c r="F213" i="7"/>
  <c r="G213" i="7"/>
  <c r="H213" i="7"/>
  <c r="I213" i="7"/>
  <c r="J213" i="7"/>
  <c r="K213" i="7"/>
  <c r="L213" i="7"/>
  <c r="M213" i="7"/>
  <c r="N213" i="7"/>
  <c r="O213" i="7"/>
  <c r="P213" i="7"/>
  <c r="Q213" i="7"/>
  <c r="R213" i="7"/>
  <c r="S213" i="7"/>
  <c r="T213" i="7"/>
  <c r="U213" i="7"/>
  <c r="V213" i="7"/>
  <c r="W213" i="7"/>
  <c r="X213" i="7"/>
  <c r="Y213" i="7"/>
  <c r="Z213" i="7"/>
  <c r="AA213" i="7"/>
  <c r="AB213" i="7"/>
  <c r="AC213" i="7"/>
  <c r="AD213" i="7"/>
  <c r="AE213" i="7"/>
  <c r="AF213" i="7"/>
  <c r="AG213" i="7"/>
  <c r="AH213" i="7"/>
  <c r="AI213" i="7"/>
  <c r="AJ213" i="7"/>
  <c r="A214" i="7"/>
  <c r="B214" i="7"/>
  <c r="C214" i="7"/>
  <c r="D214" i="7"/>
  <c r="E214" i="7"/>
  <c r="F214" i="7"/>
  <c r="G214" i="7"/>
  <c r="H214" i="7"/>
  <c r="I214" i="7"/>
  <c r="J214" i="7"/>
  <c r="K214" i="7"/>
  <c r="L214" i="7"/>
  <c r="M214" i="7"/>
  <c r="N214" i="7"/>
  <c r="O214" i="7"/>
  <c r="P214" i="7"/>
  <c r="Q214" i="7"/>
  <c r="R214" i="7"/>
  <c r="S214" i="7"/>
  <c r="T214" i="7"/>
  <c r="U214" i="7"/>
  <c r="V214" i="7"/>
  <c r="W214" i="7"/>
  <c r="X214" i="7"/>
  <c r="Y214" i="7"/>
  <c r="Z214" i="7"/>
  <c r="AA214" i="7"/>
  <c r="AB214" i="7"/>
  <c r="AC214" i="7"/>
  <c r="AD214" i="7"/>
  <c r="AE214" i="7"/>
  <c r="AF214" i="7"/>
  <c r="AG214" i="7"/>
  <c r="AH214" i="7"/>
  <c r="AI214" i="7"/>
  <c r="AJ214" i="7"/>
  <c r="A215" i="7"/>
  <c r="B215" i="7"/>
  <c r="C215" i="7"/>
  <c r="D215" i="7"/>
  <c r="E215" i="7"/>
  <c r="F215" i="7"/>
  <c r="G215" i="7"/>
  <c r="H215" i="7"/>
  <c r="I215" i="7"/>
  <c r="J215" i="7"/>
  <c r="K215" i="7"/>
  <c r="L215" i="7"/>
  <c r="M215" i="7"/>
  <c r="N215" i="7"/>
  <c r="O215" i="7"/>
  <c r="P215" i="7"/>
  <c r="Q215" i="7"/>
  <c r="R215" i="7"/>
  <c r="S215" i="7"/>
  <c r="T215" i="7"/>
  <c r="U215" i="7"/>
  <c r="V215" i="7"/>
  <c r="W215" i="7"/>
  <c r="X215" i="7"/>
  <c r="Y215" i="7"/>
  <c r="Z215" i="7"/>
  <c r="AA215" i="7"/>
  <c r="AB215" i="7"/>
  <c r="AC215" i="7"/>
  <c r="AD215" i="7"/>
  <c r="AE215" i="7"/>
  <c r="AF215" i="7"/>
  <c r="AG215" i="7"/>
  <c r="AH215" i="7"/>
  <c r="AI215" i="7"/>
  <c r="AJ215" i="7"/>
  <c r="A216" i="7"/>
  <c r="B216" i="7"/>
  <c r="C216" i="7"/>
  <c r="D216" i="7"/>
  <c r="E216" i="7"/>
  <c r="F216" i="7"/>
  <c r="G216" i="7"/>
  <c r="H216" i="7"/>
  <c r="I216" i="7"/>
  <c r="J216" i="7"/>
  <c r="K216" i="7"/>
  <c r="L216" i="7"/>
  <c r="M216" i="7"/>
  <c r="N216" i="7"/>
  <c r="O216" i="7"/>
  <c r="P216" i="7"/>
  <c r="Q216" i="7"/>
  <c r="R216" i="7"/>
  <c r="S216" i="7"/>
  <c r="T216" i="7"/>
  <c r="U216" i="7"/>
  <c r="V216" i="7"/>
  <c r="W216" i="7"/>
  <c r="X216" i="7"/>
  <c r="Y216" i="7"/>
  <c r="Z216" i="7"/>
  <c r="AA216" i="7"/>
  <c r="AB216" i="7"/>
  <c r="AC216" i="7"/>
  <c r="AD216" i="7"/>
  <c r="AE216" i="7"/>
  <c r="AF216" i="7"/>
  <c r="AG216" i="7"/>
  <c r="AH216" i="7"/>
  <c r="AI216" i="7"/>
  <c r="AJ216" i="7"/>
  <c r="A217" i="7"/>
  <c r="B217" i="7"/>
  <c r="C217" i="7"/>
  <c r="D217" i="7"/>
  <c r="E217" i="7"/>
  <c r="F217" i="7"/>
  <c r="G217" i="7"/>
  <c r="H217" i="7"/>
  <c r="I217" i="7"/>
  <c r="J217" i="7"/>
  <c r="K217" i="7"/>
  <c r="L217" i="7"/>
  <c r="M217" i="7"/>
  <c r="N217" i="7"/>
  <c r="O217" i="7"/>
  <c r="P217" i="7"/>
  <c r="Q217" i="7"/>
  <c r="R217" i="7"/>
  <c r="S217" i="7"/>
  <c r="T217" i="7"/>
  <c r="U217" i="7"/>
  <c r="V217" i="7"/>
  <c r="W217" i="7"/>
  <c r="X217" i="7"/>
  <c r="Y217" i="7"/>
  <c r="Z217" i="7"/>
  <c r="AA217" i="7"/>
  <c r="AB217" i="7"/>
  <c r="AC217" i="7"/>
  <c r="AD217" i="7"/>
  <c r="AE217" i="7"/>
  <c r="AF217" i="7"/>
  <c r="AG217" i="7"/>
  <c r="AH217" i="7"/>
  <c r="AI217" i="7"/>
  <c r="AJ217" i="7"/>
  <c r="A218" i="7"/>
  <c r="B218" i="7"/>
  <c r="C218" i="7"/>
  <c r="D218" i="7"/>
  <c r="E218" i="7"/>
  <c r="F218" i="7"/>
  <c r="G218" i="7"/>
  <c r="H218" i="7"/>
  <c r="I218" i="7"/>
  <c r="J218" i="7"/>
  <c r="K218" i="7"/>
  <c r="L218" i="7"/>
  <c r="M218" i="7"/>
  <c r="N218" i="7"/>
  <c r="O218" i="7"/>
  <c r="P218" i="7"/>
  <c r="Q218" i="7"/>
  <c r="R218" i="7"/>
  <c r="S218" i="7"/>
  <c r="T218" i="7"/>
  <c r="U218" i="7"/>
  <c r="V218" i="7"/>
  <c r="W218" i="7"/>
  <c r="X218" i="7"/>
  <c r="Y218" i="7"/>
  <c r="Z218" i="7"/>
  <c r="AA218" i="7"/>
  <c r="AB218" i="7"/>
  <c r="AC218" i="7"/>
  <c r="AD218" i="7"/>
  <c r="AE218" i="7"/>
  <c r="AF218" i="7"/>
  <c r="AG218" i="7"/>
  <c r="AH218" i="7"/>
  <c r="AI218" i="7"/>
  <c r="AJ218" i="7"/>
  <c r="A219" i="7"/>
  <c r="B219" i="7"/>
  <c r="C219" i="7"/>
  <c r="D219" i="7"/>
  <c r="E219" i="7"/>
  <c r="F219" i="7"/>
  <c r="G219" i="7"/>
  <c r="H219" i="7"/>
  <c r="I219" i="7"/>
  <c r="J219" i="7"/>
  <c r="K219" i="7"/>
  <c r="L219" i="7"/>
  <c r="M219" i="7"/>
  <c r="N219" i="7"/>
  <c r="O219" i="7"/>
  <c r="P219" i="7"/>
  <c r="Q219" i="7"/>
  <c r="R219" i="7"/>
  <c r="S219" i="7"/>
  <c r="T219" i="7"/>
  <c r="U219" i="7"/>
  <c r="V219" i="7"/>
  <c r="W219" i="7"/>
  <c r="X219" i="7"/>
  <c r="Y219" i="7"/>
  <c r="Z219" i="7"/>
  <c r="AA219" i="7"/>
  <c r="AB219" i="7"/>
  <c r="AC219" i="7"/>
  <c r="AD219" i="7"/>
  <c r="AE219" i="7"/>
  <c r="AF219" i="7"/>
  <c r="AG219" i="7"/>
  <c r="AH219" i="7"/>
  <c r="AI219" i="7"/>
  <c r="AJ219" i="7"/>
  <c r="A220" i="7"/>
  <c r="B220" i="7"/>
  <c r="C220" i="7"/>
  <c r="D220" i="7"/>
  <c r="E220" i="7"/>
  <c r="F220" i="7"/>
  <c r="G220" i="7"/>
  <c r="H220" i="7"/>
  <c r="I220" i="7"/>
  <c r="J220" i="7"/>
  <c r="K220" i="7"/>
  <c r="L220" i="7"/>
  <c r="M220" i="7"/>
  <c r="N220" i="7"/>
  <c r="O220" i="7"/>
  <c r="P220" i="7"/>
  <c r="Q220" i="7"/>
  <c r="R220" i="7"/>
  <c r="S220" i="7"/>
  <c r="T220" i="7"/>
  <c r="U220" i="7"/>
  <c r="V220" i="7"/>
  <c r="W220" i="7"/>
  <c r="X220" i="7"/>
  <c r="Y220" i="7"/>
  <c r="Z220" i="7"/>
  <c r="AA220" i="7"/>
  <c r="AB220" i="7"/>
  <c r="AC220" i="7"/>
  <c r="AD220" i="7"/>
  <c r="AE220" i="7"/>
  <c r="AF220" i="7"/>
  <c r="AG220" i="7"/>
  <c r="AH220" i="7"/>
  <c r="AI220" i="7"/>
  <c r="AJ220" i="7"/>
  <c r="A221" i="7"/>
  <c r="B221" i="7"/>
  <c r="C221" i="7"/>
  <c r="D221" i="7"/>
  <c r="E221" i="7"/>
  <c r="F221" i="7"/>
  <c r="G221" i="7"/>
  <c r="H221" i="7"/>
  <c r="I221" i="7"/>
  <c r="J221" i="7"/>
  <c r="K221" i="7"/>
  <c r="L221" i="7"/>
  <c r="M221" i="7"/>
  <c r="N221" i="7"/>
  <c r="O221" i="7"/>
  <c r="P221" i="7"/>
  <c r="Q221" i="7"/>
  <c r="R221" i="7"/>
  <c r="S221" i="7"/>
  <c r="T221" i="7"/>
  <c r="U221" i="7"/>
  <c r="V221" i="7"/>
  <c r="W221" i="7"/>
  <c r="X221" i="7"/>
  <c r="Y221" i="7"/>
  <c r="Z221" i="7"/>
  <c r="AA221" i="7"/>
  <c r="AB221" i="7"/>
  <c r="AC221" i="7"/>
  <c r="AD221" i="7"/>
  <c r="AE221" i="7"/>
  <c r="AF221" i="7"/>
  <c r="AG221" i="7"/>
  <c r="AH221" i="7"/>
  <c r="AI221" i="7"/>
  <c r="AJ221" i="7"/>
  <c r="A222" i="7"/>
  <c r="B222" i="7"/>
  <c r="C222" i="7"/>
  <c r="D222" i="7"/>
  <c r="E222" i="7"/>
  <c r="F222" i="7"/>
  <c r="G222" i="7"/>
  <c r="H222" i="7"/>
  <c r="I222" i="7"/>
  <c r="J222" i="7"/>
  <c r="K222" i="7"/>
  <c r="L222" i="7"/>
  <c r="M222" i="7"/>
  <c r="N222" i="7"/>
  <c r="O222" i="7"/>
  <c r="P222" i="7"/>
  <c r="Q222" i="7"/>
  <c r="R222" i="7"/>
  <c r="S222" i="7"/>
  <c r="T222" i="7"/>
  <c r="U222" i="7"/>
  <c r="V222" i="7"/>
  <c r="W222" i="7"/>
  <c r="X222" i="7"/>
  <c r="Y222" i="7"/>
  <c r="Z222" i="7"/>
  <c r="AA222" i="7"/>
  <c r="AB222" i="7"/>
  <c r="AC222" i="7"/>
  <c r="AD222" i="7"/>
  <c r="AE222" i="7"/>
  <c r="AF222" i="7"/>
  <c r="AG222" i="7"/>
  <c r="AH222" i="7"/>
  <c r="AI222" i="7"/>
  <c r="AJ222" i="7"/>
  <c r="A223" i="7"/>
  <c r="B223" i="7"/>
  <c r="C223" i="7"/>
  <c r="D223" i="7"/>
  <c r="E223" i="7"/>
  <c r="F223" i="7"/>
  <c r="G223" i="7"/>
  <c r="H223" i="7"/>
  <c r="I223" i="7"/>
  <c r="J223" i="7"/>
  <c r="K223" i="7"/>
  <c r="L223" i="7"/>
  <c r="M223" i="7"/>
  <c r="N223" i="7"/>
  <c r="O223" i="7"/>
  <c r="P223" i="7"/>
  <c r="Q223" i="7"/>
  <c r="R223" i="7"/>
  <c r="S223" i="7"/>
  <c r="T223" i="7"/>
  <c r="U223" i="7"/>
  <c r="V223" i="7"/>
  <c r="W223" i="7"/>
  <c r="X223" i="7"/>
  <c r="Y223" i="7"/>
  <c r="Z223" i="7"/>
  <c r="AA223" i="7"/>
  <c r="AB223" i="7"/>
  <c r="AC223" i="7"/>
  <c r="AD223" i="7"/>
  <c r="AE223" i="7"/>
  <c r="AF223" i="7"/>
  <c r="AG223" i="7"/>
  <c r="AH223" i="7"/>
  <c r="AI223" i="7"/>
  <c r="AJ223" i="7"/>
  <c r="A224" i="7"/>
  <c r="B224" i="7"/>
  <c r="C224" i="7"/>
  <c r="D224" i="7"/>
  <c r="E224" i="7"/>
  <c r="F224" i="7"/>
  <c r="G224" i="7"/>
  <c r="H224" i="7"/>
  <c r="I224" i="7"/>
  <c r="J224" i="7"/>
  <c r="K224" i="7"/>
  <c r="L224" i="7"/>
  <c r="M224" i="7"/>
  <c r="N224" i="7"/>
  <c r="O224" i="7"/>
  <c r="P224" i="7"/>
  <c r="Q224" i="7"/>
  <c r="R224" i="7"/>
  <c r="S224" i="7"/>
  <c r="T224" i="7"/>
  <c r="U224" i="7"/>
  <c r="V224" i="7"/>
  <c r="W224" i="7"/>
  <c r="X224" i="7"/>
  <c r="Y224" i="7"/>
  <c r="Z224" i="7"/>
  <c r="AA224" i="7"/>
  <c r="AB224" i="7"/>
  <c r="AC224" i="7"/>
  <c r="AD224" i="7"/>
  <c r="AE224" i="7"/>
  <c r="AF224" i="7"/>
  <c r="AG224" i="7"/>
  <c r="AH224" i="7"/>
  <c r="AI224" i="7"/>
  <c r="AJ224" i="7"/>
  <c r="A225" i="7"/>
  <c r="B225" i="7"/>
  <c r="C225" i="7"/>
  <c r="D225" i="7"/>
  <c r="E225" i="7"/>
  <c r="F225" i="7"/>
  <c r="G225" i="7"/>
  <c r="H225" i="7"/>
  <c r="I225" i="7"/>
  <c r="J225" i="7"/>
  <c r="K225" i="7"/>
  <c r="L225" i="7"/>
  <c r="M225" i="7"/>
  <c r="N225" i="7"/>
  <c r="O225" i="7"/>
  <c r="P225" i="7"/>
  <c r="Q225" i="7"/>
  <c r="R225" i="7"/>
  <c r="S225" i="7"/>
  <c r="T225" i="7"/>
  <c r="U225" i="7"/>
  <c r="V225" i="7"/>
  <c r="W225" i="7"/>
  <c r="X225" i="7"/>
  <c r="Y225" i="7"/>
  <c r="Z225" i="7"/>
  <c r="AA225" i="7"/>
  <c r="AB225" i="7"/>
  <c r="AC225" i="7"/>
  <c r="AD225" i="7"/>
  <c r="AE225" i="7"/>
  <c r="AF225" i="7"/>
  <c r="AG225" i="7"/>
  <c r="AH225" i="7"/>
  <c r="AI225" i="7"/>
  <c r="AJ225" i="7"/>
  <c r="A226" i="7"/>
  <c r="B226" i="7"/>
  <c r="C226" i="7"/>
  <c r="D226" i="7"/>
  <c r="E226" i="7"/>
  <c r="F226" i="7"/>
  <c r="G226" i="7"/>
  <c r="H226" i="7"/>
  <c r="I226" i="7"/>
  <c r="J226" i="7"/>
  <c r="K226" i="7"/>
  <c r="L226" i="7"/>
  <c r="M226" i="7"/>
  <c r="N226" i="7"/>
  <c r="O226" i="7"/>
  <c r="P226" i="7"/>
  <c r="Q226" i="7"/>
  <c r="R226" i="7"/>
  <c r="S226" i="7"/>
  <c r="T226" i="7"/>
  <c r="U226" i="7"/>
  <c r="V226" i="7"/>
  <c r="W226" i="7"/>
  <c r="X226" i="7"/>
  <c r="Y226" i="7"/>
  <c r="Z226" i="7"/>
  <c r="AA226" i="7"/>
  <c r="AB226" i="7"/>
  <c r="AC226" i="7"/>
  <c r="AD226" i="7"/>
  <c r="AE226" i="7"/>
  <c r="AF226" i="7"/>
  <c r="AG226" i="7"/>
  <c r="AH226" i="7"/>
  <c r="AI226" i="7"/>
  <c r="AJ226" i="7"/>
  <c r="A227" i="7"/>
  <c r="B227" i="7"/>
  <c r="C227" i="7"/>
  <c r="D227" i="7"/>
  <c r="E227" i="7"/>
  <c r="F227" i="7"/>
  <c r="G227" i="7"/>
  <c r="H227" i="7"/>
  <c r="I227" i="7"/>
  <c r="J227" i="7"/>
  <c r="K227" i="7"/>
  <c r="L227" i="7"/>
  <c r="M227" i="7"/>
  <c r="N227" i="7"/>
  <c r="O227" i="7"/>
  <c r="P227" i="7"/>
  <c r="Q227" i="7"/>
  <c r="R227" i="7"/>
  <c r="S227" i="7"/>
  <c r="T227" i="7"/>
  <c r="U227" i="7"/>
  <c r="V227" i="7"/>
  <c r="W227" i="7"/>
  <c r="X227" i="7"/>
  <c r="Y227" i="7"/>
  <c r="Z227" i="7"/>
  <c r="AA227" i="7"/>
  <c r="AB227" i="7"/>
  <c r="AC227" i="7"/>
  <c r="AD227" i="7"/>
  <c r="AE227" i="7"/>
  <c r="AF227" i="7"/>
  <c r="AG227" i="7"/>
  <c r="AH227" i="7"/>
  <c r="AI227" i="7"/>
  <c r="AJ227" i="7"/>
  <c r="A228" i="7"/>
  <c r="B228" i="7"/>
  <c r="C228" i="7"/>
  <c r="D228" i="7"/>
  <c r="E228" i="7"/>
  <c r="F228" i="7"/>
  <c r="G228" i="7"/>
  <c r="H228" i="7"/>
  <c r="I228" i="7"/>
  <c r="J228" i="7"/>
  <c r="K228" i="7"/>
  <c r="L228" i="7"/>
  <c r="M228" i="7"/>
  <c r="N228" i="7"/>
  <c r="O228" i="7"/>
  <c r="P228" i="7"/>
  <c r="Q228" i="7"/>
  <c r="R228" i="7"/>
  <c r="S228" i="7"/>
  <c r="T228" i="7"/>
  <c r="U228" i="7"/>
  <c r="V228" i="7"/>
  <c r="W228" i="7"/>
  <c r="X228" i="7"/>
  <c r="Y228" i="7"/>
  <c r="Z228" i="7"/>
  <c r="AA228" i="7"/>
  <c r="AB228" i="7"/>
  <c r="AC228" i="7"/>
  <c r="AD228" i="7"/>
  <c r="AE228" i="7"/>
  <c r="AF228" i="7"/>
  <c r="AG228" i="7"/>
  <c r="AH228" i="7"/>
  <c r="AI228" i="7"/>
  <c r="AJ228" i="7"/>
  <c r="A229" i="7"/>
  <c r="B229" i="7"/>
  <c r="C229" i="7"/>
  <c r="D229" i="7"/>
  <c r="E229" i="7"/>
  <c r="F229" i="7"/>
  <c r="G229" i="7"/>
  <c r="H229" i="7"/>
  <c r="I229" i="7"/>
  <c r="J229" i="7"/>
  <c r="K229" i="7"/>
  <c r="L229" i="7"/>
  <c r="M229" i="7"/>
  <c r="N229" i="7"/>
  <c r="O229" i="7"/>
  <c r="P229" i="7"/>
  <c r="Q229" i="7"/>
  <c r="R229" i="7"/>
  <c r="S229" i="7"/>
  <c r="T229" i="7"/>
  <c r="U229" i="7"/>
  <c r="V229" i="7"/>
  <c r="W229" i="7"/>
  <c r="X229" i="7"/>
  <c r="Y229" i="7"/>
  <c r="Z229" i="7"/>
  <c r="AA229" i="7"/>
  <c r="AB229" i="7"/>
  <c r="AC229" i="7"/>
  <c r="AD229" i="7"/>
  <c r="AE229" i="7"/>
  <c r="AF229" i="7"/>
  <c r="AG229" i="7"/>
  <c r="AH229" i="7"/>
  <c r="AI229" i="7"/>
  <c r="AJ229" i="7"/>
  <c r="A230" i="7"/>
  <c r="B230" i="7"/>
  <c r="C230" i="7"/>
  <c r="D230" i="7"/>
  <c r="E230" i="7"/>
  <c r="F230" i="7"/>
  <c r="G230" i="7"/>
  <c r="H230" i="7"/>
  <c r="I230" i="7"/>
  <c r="J230" i="7"/>
  <c r="K230" i="7"/>
  <c r="L230" i="7"/>
  <c r="M230" i="7"/>
  <c r="N230" i="7"/>
  <c r="O230" i="7"/>
  <c r="P230" i="7"/>
  <c r="Q230" i="7"/>
  <c r="R230" i="7"/>
  <c r="S230" i="7"/>
  <c r="T230" i="7"/>
  <c r="U230" i="7"/>
  <c r="V230" i="7"/>
  <c r="W230" i="7"/>
  <c r="X230" i="7"/>
  <c r="Y230" i="7"/>
  <c r="Z230" i="7"/>
  <c r="AA230" i="7"/>
  <c r="AB230" i="7"/>
  <c r="AC230" i="7"/>
  <c r="AD230" i="7"/>
  <c r="AE230" i="7"/>
  <c r="AF230" i="7"/>
  <c r="AG230" i="7"/>
  <c r="AH230" i="7"/>
  <c r="AI230" i="7"/>
  <c r="AJ230" i="7"/>
  <c r="A231" i="7"/>
  <c r="B231" i="7"/>
  <c r="C231" i="7"/>
  <c r="D231" i="7"/>
  <c r="E231" i="7"/>
  <c r="F231" i="7"/>
  <c r="G231" i="7"/>
  <c r="H231" i="7"/>
  <c r="I231" i="7"/>
  <c r="J231" i="7"/>
  <c r="K231" i="7"/>
  <c r="L231" i="7"/>
  <c r="M231" i="7"/>
  <c r="N231" i="7"/>
  <c r="O231" i="7"/>
  <c r="P231" i="7"/>
  <c r="Q231" i="7"/>
  <c r="R231" i="7"/>
  <c r="S231" i="7"/>
  <c r="T231" i="7"/>
  <c r="U231" i="7"/>
  <c r="V231" i="7"/>
  <c r="W231" i="7"/>
  <c r="X231" i="7"/>
  <c r="Y231" i="7"/>
  <c r="Z231" i="7"/>
  <c r="AA231" i="7"/>
  <c r="AB231" i="7"/>
  <c r="AC231" i="7"/>
  <c r="AD231" i="7"/>
  <c r="AE231" i="7"/>
  <c r="AF231" i="7"/>
  <c r="AG231" i="7"/>
  <c r="AH231" i="7"/>
  <c r="AI231" i="7"/>
  <c r="AJ231" i="7"/>
  <c r="A232" i="7"/>
  <c r="B232" i="7"/>
  <c r="C232" i="7"/>
  <c r="D232" i="7"/>
  <c r="E232" i="7"/>
  <c r="F232" i="7"/>
  <c r="G232" i="7"/>
  <c r="H232" i="7"/>
  <c r="I232" i="7"/>
  <c r="J232" i="7"/>
  <c r="K232" i="7"/>
  <c r="L232" i="7"/>
  <c r="M232" i="7"/>
  <c r="N232" i="7"/>
  <c r="O232" i="7"/>
  <c r="P232" i="7"/>
  <c r="Q232" i="7"/>
  <c r="R232" i="7"/>
  <c r="S232" i="7"/>
  <c r="T232" i="7"/>
  <c r="U232" i="7"/>
  <c r="V232" i="7"/>
  <c r="W232" i="7"/>
  <c r="X232" i="7"/>
  <c r="Y232" i="7"/>
  <c r="Z232" i="7"/>
  <c r="AA232" i="7"/>
  <c r="AB232" i="7"/>
  <c r="AC232" i="7"/>
  <c r="AD232" i="7"/>
  <c r="AE232" i="7"/>
  <c r="AF232" i="7"/>
  <c r="AG232" i="7"/>
  <c r="AH232" i="7"/>
  <c r="AI232" i="7"/>
  <c r="AJ232" i="7"/>
  <c r="A233" i="7"/>
  <c r="B233" i="7"/>
  <c r="C233" i="7"/>
  <c r="D233" i="7"/>
  <c r="E233" i="7"/>
  <c r="F233" i="7"/>
  <c r="G233" i="7"/>
  <c r="H233" i="7"/>
  <c r="I233" i="7"/>
  <c r="J233" i="7"/>
  <c r="K233" i="7"/>
  <c r="L233" i="7"/>
  <c r="M233" i="7"/>
  <c r="N233" i="7"/>
  <c r="O233" i="7"/>
  <c r="P233" i="7"/>
  <c r="Q233" i="7"/>
  <c r="R233" i="7"/>
  <c r="S233" i="7"/>
  <c r="T233" i="7"/>
  <c r="U233" i="7"/>
  <c r="V233" i="7"/>
  <c r="W233" i="7"/>
  <c r="X233" i="7"/>
  <c r="Y233" i="7"/>
  <c r="Z233" i="7"/>
  <c r="AA233" i="7"/>
  <c r="AB233" i="7"/>
  <c r="AC233" i="7"/>
  <c r="AD233" i="7"/>
  <c r="AE233" i="7"/>
  <c r="AF233" i="7"/>
  <c r="AG233" i="7"/>
  <c r="AH233" i="7"/>
  <c r="AI233" i="7"/>
  <c r="AJ233" i="7"/>
  <c r="A234" i="7"/>
  <c r="B234" i="7"/>
  <c r="C234" i="7"/>
  <c r="D234" i="7"/>
  <c r="E234" i="7"/>
  <c r="F234" i="7"/>
  <c r="G234" i="7"/>
  <c r="H234" i="7"/>
  <c r="I234" i="7"/>
  <c r="J234" i="7"/>
  <c r="K234" i="7"/>
  <c r="L234" i="7"/>
  <c r="M234" i="7"/>
  <c r="N234" i="7"/>
  <c r="O234" i="7"/>
  <c r="P234" i="7"/>
  <c r="Q234" i="7"/>
  <c r="R234" i="7"/>
  <c r="S234" i="7"/>
  <c r="T234" i="7"/>
  <c r="U234" i="7"/>
  <c r="V234" i="7"/>
  <c r="W234" i="7"/>
  <c r="X234" i="7"/>
  <c r="Y234" i="7"/>
  <c r="Z234" i="7"/>
  <c r="AA234" i="7"/>
  <c r="AB234" i="7"/>
  <c r="AC234" i="7"/>
  <c r="AD234" i="7"/>
  <c r="AE234" i="7"/>
  <c r="AF234" i="7"/>
  <c r="AG234" i="7"/>
  <c r="AH234" i="7"/>
  <c r="AI234" i="7"/>
  <c r="AJ234" i="7"/>
  <c r="A235" i="7"/>
  <c r="B235" i="7"/>
  <c r="C235" i="7"/>
  <c r="D235" i="7"/>
  <c r="E235" i="7"/>
  <c r="F235" i="7"/>
  <c r="G235" i="7"/>
  <c r="H235" i="7"/>
  <c r="I235" i="7"/>
  <c r="J235" i="7"/>
  <c r="K235" i="7"/>
  <c r="L235" i="7"/>
  <c r="M235" i="7"/>
  <c r="N235" i="7"/>
  <c r="O235" i="7"/>
  <c r="P235" i="7"/>
  <c r="Q235" i="7"/>
  <c r="R235" i="7"/>
  <c r="S235" i="7"/>
  <c r="T235" i="7"/>
  <c r="U235" i="7"/>
  <c r="V235" i="7"/>
  <c r="W235" i="7"/>
  <c r="X235" i="7"/>
  <c r="Y235" i="7"/>
  <c r="Z235" i="7"/>
  <c r="AA235" i="7"/>
  <c r="AB235" i="7"/>
  <c r="AC235" i="7"/>
  <c r="AD235" i="7"/>
  <c r="AE235" i="7"/>
  <c r="AF235" i="7"/>
  <c r="AG235" i="7"/>
  <c r="AH235" i="7"/>
  <c r="AI235" i="7"/>
  <c r="AJ235" i="7"/>
  <c r="A236" i="7"/>
  <c r="B236" i="7"/>
  <c r="C236" i="7"/>
  <c r="D236" i="7"/>
  <c r="E236" i="7"/>
  <c r="F236" i="7"/>
  <c r="G236" i="7"/>
  <c r="H236" i="7"/>
  <c r="I236" i="7"/>
  <c r="J236" i="7"/>
  <c r="K236" i="7"/>
  <c r="L236" i="7"/>
  <c r="M236" i="7"/>
  <c r="N236" i="7"/>
  <c r="O236" i="7"/>
  <c r="P236" i="7"/>
  <c r="Q236" i="7"/>
  <c r="R236" i="7"/>
  <c r="S236" i="7"/>
  <c r="T236" i="7"/>
  <c r="U236" i="7"/>
  <c r="V236" i="7"/>
  <c r="W236" i="7"/>
  <c r="X236" i="7"/>
  <c r="Y236" i="7"/>
  <c r="Z236" i="7"/>
  <c r="AA236" i="7"/>
  <c r="AB236" i="7"/>
  <c r="AC236" i="7"/>
  <c r="AD236" i="7"/>
  <c r="AE236" i="7"/>
  <c r="AF236" i="7"/>
  <c r="AG236" i="7"/>
  <c r="AH236" i="7"/>
  <c r="AI236" i="7"/>
  <c r="AJ236" i="7"/>
  <c r="A237" i="7"/>
  <c r="B237" i="7"/>
  <c r="C237" i="7"/>
  <c r="D237" i="7"/>
  <c r="E237" i="7"/>
  <c r="F237" i="7"/>
  <c r="G237" i="7"/>
  <c r="H237" i="7"/>
  <c r="I237" i="7"/>
  <c r="J237" i="7"/>
  <c r="K237" i="7"/>
  <c r="L237" i="7"/>
  <c r="M237" i="7"/>
  <c r="N237" i="7"/>
  <c r="O237" i="7"/>
  <c r="P237" i="7"/>
  <c r="Q237" i="7"/>
  <c r="R237" i="7"/>
  <c r="S237" i="7"/>
  <c r="T237" i="7"/>
  <c r="U237" i="7"/>
  <c r="V237" i="7"/>
  <c r="W237" i="7"/>
  <c r="X237" i="7"/>
  <c r="Y237" i="7"/>
  <c r="Z237" i="7"/>
  <c r="AA237" i="7"/>
  <c r="AB237" i="7"/>
  <c r="AC237" i="7"/>
  <c r="AD237" i="7"/>
  <c r="AE237" i="7"/>
  <c r="AF237" i="7"/>
  <c r="AG237" i="7"/>
  <c r="AH237" i="7"/>
  <c r="AI237" i="7"/>
  <c r="AJ237" i="7"/>
  <c r="A238" i="7"/>
  <c r="B238" i="7"/>
  <c r="C238" i="7"/>
  <c r="D238" i="7"/>
  <c r="E238" i="7"/>
  <c r="F238" i="7"/>
  <c r="G238" i="7"/>
  <c r="H238" i="7"/>
  <c r="I238" i="7"/>
  <c r="J238" i="7"/>
  <c r="K238" i="7"/>
  <c r="L238" i="7"/>
  <c r="M238" i="7"/>
  <c r="N238" i="7"/>
  <c r="O238" i="7"/>
  <c r="P238" i="7"/>
  <c r="Q238" i="7"/>
  <c r="R238" i="7"/>
  <c r="S238" i="7"/>
  <c r="T238" i="7"/>
  <c r="U238" i="7"/>
  <c r="V238" i="7"/>
  <c r="W238" i="7"/>
  <c r="X238" i="7"/>
  <c r="Y238" i="7"/>
  <c r="Z238" i="7"/>
  <c r="AA238" i="7"/>
  <c r="AB238" i="7"/>
  <c r="AC238" i="7"/>
  <c r="AD238" i="7"/>
  <c r="AE238" i="7"/>
  <c r="AF238" i="7"/>
  <c r="AG238" i="7"/>
  <c r="AH238" i="7"/>
  <c r="AI238" i="7"/>
  <c r="AJ238" i="7"/>
  <c r="A239" i="7"/>
  <c r="B239" i="7"/>
  <c r="C239" i="7"/>
  <c r="D239" i="7"/>
  <c r="E239" i="7"/>
  <c r="F239" i="7"/>
  <c r="G239" i="7"/>
  <c r="H239" i="7"/>
  <c r="I239" i="7"/>
  <c r="J239" i="7"/>
  <c r="K239" i="7"/>
  <c r="L239" i="7"/>
  <c r="M239" i="7"/>
  <c r="N239" i="7"/>
  <c r="O239" i="7"/>
  <c r="P239" i="7"/>
  <c r="Q239" i="7"/>
  <c r="R239" i="7"/>
  <c r="S239" i="7"/>
  <c r="T239" i="7"/>
  <c r="U239" i="7"/>
  <c r="V239" i="7"/>
  <c r="W239" i="7"/>
  <c r="X239" i="7"/>
  <c r="Y239" i="7"/>
  <c r="Z239" i="7"/>
  <c r="AA239" i="7"/>
  <c r="AB239" i="7"/>
  <c r="AC239" i="7"/>
  <c r="AD239" i="7"/>
  <c r="AE239" i="7"/>
  <c r="AF239" i="7"/>
  <c r="AG239" i="7"/>
  <c r="AH239" i="7"/>
  <c r="AI239" i="7"/>
  <c r="AJ239" i="7"/>
  <c r="A240" i="7"/>
  <c r="B240" i="7"/>
  <c r="C240" i="7"/>
  <c r="D240" i="7"/>
  <c r="E240" i="7"/>
  <c r="F240" i="7"/>
  <c r="G240" i="7"/>
  <c r="H240" i="7"/>
  <c r="I240" i="7"/>
  <c r="J240" i="7"/>
  <c r="K240" i="7"/>
  <c r="L240" i="7"/>
  <c r="M240" i="7"/>
  <c r="N240" i="7"/>
  <c r="O240" i="7"/>
  <c r="P240" i="7"/>
  <c r="Q240" i="7"/>
  <c r="R240" i="7"/>
  <c r="S240" i="7"/>
  <c r="T240" i="7"/>
  <c r="U240" i="7"/>
  <c r="V240" i="7"/>
  <c r="W240" i="7"/>
  <c r="X240" i="7"/>
  <c r="Y240" i="7"/>
  <c r="Z240" i="7"/>
  <c r="AA240" i="7"/>
  <c r="AB240" i="7"/>
  <c r="AC240" i="7"/>
  <c r="AD240" i="7"/>
  <c r="AE240" i="7"/>
  <c r="AF240" i="7"/>
  <c r="AG240" i="7"/>
  <c r="AH240" i="7"/>
  <c r="AI240" i="7"/>
  <c r="AJ240" i="7"/>
  <c r="A241" i="7"/>
  <c r="B241" i="7"/>
  <c r="C241" i="7"/>
  <c r="D241" i="7"/>
  <c r="E241" i="7"/>
  <c r="F241" i="7"/>
  <c r="G241" i="7"/>
  <c r="H241" i="7"/>
  <c r="I241" i="7"/>
  <c r="J241" i="7"/>
  <c r="K241" i="7"/>
  <c r="L241" i="7"/>
  <c r="M241" i="7"/>
  <c r="N241" i="7"/>
  <c r="O241" i="7"/>
  <c r="P241" i="7"/>
  <c r="Q241" i="7"/>
  <c r="R241" i="7"/>
  <c r="S241" i="7"/>
  <c r="T241" i="7"/>
  <c r="U241" i="7"/>
  <c r="V241" i="7"/>
  <c r="W241" i="7"/>
  <c r="X241" i="7"/>
  <c r="Y241" i="7"/>
  <c r="Z241" i="7"/>
  <c r="AA241" i="7"/>
  <c r="AB241" i="7"/>
  <c r="AC241" i="7"/>
  <c r="AD241" i="7"/>
  <c r="AE241" i="7"/>
  <c r="AF241" i="7"/>
  <c r="AG241" i="7"/>
  <c r="AH241" i="7"/>
  <c r="AI241" i="7"/>
  <c r="AJ241" i="7"/>
  <c r="A242" i="7"/>
  <c r="B242" i="7"/>
  <c r="C242" i="7"/>
  <c r="D242" i="7"/>
  <c r="E242" i="7"/>
  <c r="F242" i="7"/>
  <c r="G242" i="7"/>
  <c r="H242" i="7"/>
  <c r="I242" i="7"/>
  <c r="J242" i="7"/>
  <c r="K242" i="7"/>
  <c r="L242" i="7"/>
  <c r="M242" i="7"/>
  <c r="N242" i="7"/>
  <c r="O242" i="7"/>
  <c r="P242" i="7"/>
  <c r="Q242" i="7"/>
  <c r="R242" i="7"/>
  <c r="S242" i="7"/>
  <c r="T242" i="7"/>
  <c r="U242" i="7"/>
  <c r="V242" i="7"/>
  <c r="W242" i="7"/>
  <c r="X242" i="7"/>
  <c r="Y242" i="7"/>
  <c r="Z242" i="7"/>
  <c r="AA242" i="7"/>
  <c r="AB242" i="7"/>
  <c r="AC242" i="7"/>
  <c r="AD242" i="7"/>
  <c r="AE242" i="7"/>
  <c r="AF242" i="7"/>
  <c r="AG242" i="7"/>
  <c r="AH242" i="7"/>
  <c r="AI242" i="7"/>
  <c r="AJ242" i="7"/>
  <c r="A243" i="7"/>
  <c r="B243" i="7"/>
  <c r="C243" i="7"/>
  <c r="D243" i="7"/>
  <c r="E243" i="7"/>
  <c r="F243" i="7"/>
  <c r="G243" i="7"/>
  <c r="H243" i="7"/>
  <c r="I243" i="7"/>
  <c r="J243" i="7"/>
  <c r="K243" i="7"/>
  <c r="L243" i="7"/>
  <c r="M243" i="7"/>
  <c r="N243" i="7"/>
  <c r="O243" i="7"/>
  <c r="P243" i="7"/>
  <c r="Q243" i="7"/>
  <c r="R243" i="7"/>
  <c r="S243" i="7"/>
  <c r="T243" i="7"/>
  <c r="U243" i="7"/>
  <c r="V243" i="7"/>
  <c r="W243" i="7"/>
  <c r="X243" i="7"/>
  <c r="Y243" i="7"/>
  <c r="Z243" i="7"/>
  <c r="AA243" i="7"/>
  <c r="AB243" i="7"/>
  <c r="AC243" i="7"/>
  <c r="AD243" i="7"/>
  <c r="AE243" i="7"/>
  <c r="AF243" i="7"/>
  <c r="AG243" i="7"/>
  <c r="AH243" i="7"/>
  <c r="AI243" i="7"/>
  <c r="AJ243" i="7"/>
  <c r="A244" i="7"/>
  <c r="B244" i="7"/>
  <c r="C244" i="7"/>
  <c r="D244" i="7"/>
  <c r="E244" i="7"/>
  <c r="F244" i="7"/>
  <c r="G244" i="7"/>
  <c r="H244" i="7"/>
  <c r="I244" i="7"/>
  <c r="J244" i="7"/>
  <c r="K244" i="7"/>
  <c r="L244" i="7"/>
  <c r="M244" i="7"/>
  <c r="N244" i="7"/>
  <c r="O244" i="7"/>
  <c r="P244" i="7"/>
  <c r="Q244" i="7"/>
  <c r="R244" i="7"/>
  <c r="S244" i="7"/>
  <c r="T244" i="7"/>
  <c r="U244" i="7"/>
  <c r="V244" i="7"/>
  <c r="W244" i="7"/>
  <c r="X244" i="7"/>
  <c r="Y244" i="7"/>
  <c r="Z244" i="7"/>
  <c r="AA244" i="7"/>
  <c r="AB244" i="7"/>
  <c r="AC244" i="7"/>
  <c r="AD244" i="7"/>
  <c r="AE244" i="7"/>
  <c r="AF244" i="7"/>
  <c r="AG244" i="7"/>
  <c r="AH244" i="7"/>
  <c r="AI244" i="7"/>
  <c r="AJ244" i="7"/>
  <c r="A245" i="7"/>
  <c r="B245" i="7"/>
  <c r="C245" i="7"/>
  <c r="D245" i="7"/>
  <c r="E245" i="7"/>
  <c r="F245" i="7"/>
  <c r="G245" i="7"/>
  <c r="H245" i="7"/>
  <c r="I245" i="7"/>
  <c r="J245" i="7"/>
  <c r="K245" i="7"/>
  <c r="L245" i="7"/>
  <c r="M245" i="7"/>
  <c r="N245" i="7"/>
  <c r="O245" i="7"/>
  <c r="P245" i="7"/>
  <c r="Q245" i="7"/>
  <c r="R245" i="7"/>
  <c r="S245" i="7"/>
  <c r="T245" i="7"/>
  <c r="U245" i="7"/>
  <c r="V245" i="7"/>
  <c r="W245" i="7"/>
  <c r="X245" i="7"/>
  <c r="Y245" i="7"/>
  <c r="Z245" i="7"/>
  <c r="AA245" i="7"/>
  <c r="AB245" i="7"/>
  <c r="AC245" i="7"/>
  <c r="AD245" i="7"/>
  <c r="AE245" i="7"/>
  <c r="AF245" i="7"/>
  <c r="AG245" i="7"/>
  <c r="AH245" i="7"/>
  <c r="AI245" i="7"/>
  <c r="AJ245" i="7"/>
  <c r="A246" i="7"/>
  <c r="B246" i="7"/>
  <c r="C246" i="7"/>
  <c r="D246" i="7"/>
  <c r="E246" i="7"/>
  <c r="F246" i="7"/>
  <c r="G246" i="7"/>
  <c r="H246" i="7"/>
  <c r="I246" i="7"/>
  <c r="J246" i="7"/>
  <c r="K246" i="7"/>
  <c r="L246" i="7"/>
  <c r="M246" i="7"/>
  <c r="N246" i="7"/>
  <c r="O246" i="7"/>
  <c r="P246" i="7"/>
  <c r="Q246" i="7"/>
  <c r="R246" i="7"/>
  <c r="S246" i="7"/>
  <c r="T246" i="7"/>
  <c r="U246" i="7"/>
  <c r="V246" i="7"/>
  <c r="W246" i="7"/>
  <c r="X246" i="7"/>
  <c r="Y246" i="7"/>
  <c r="Z246" i="7"/>
  <c r="AA246" i="7"/>
  <c r="AB246" i="7"/>
  <c r="AC246" i="7"/>
  <c r="AD246" i="7"/>
  <c r="AE246" i="7"/>
  <c r="AF246" i="7"/>
  <c r="AG246" i="7"/>
  <c r="AH246" i="7"/>
  <c r="AI246" i="7"/>
  <c r="AJ246" i="7"/>
  <c r="A247" i="7"/>
  <c r="B247" i="7"/>
  <c r="C247" i="7"/>
  <c r="D247" i="7"/>
  <c r="E247" i="7"/>
  <c r="F247" i="7"/>
  <c r="G247" i="7"/>
  <c r="H247" i="7"/>
  <c r="I247" i="7"/>
  <c r="J247" i="7"/>
  <c r="K247" i="7"/>
  <c r="L247" i="7"/>
  <c r="M247" i="7"/>
  <c r="N247" i="7"/>
  <c r="O247" i="7"/>
  <c r="P247" i="7"/>
  <c r="Q247" i="7"/>
  <c r="R247" i="7"/>
  <c r="S247" i="7"/>
  <c r="T247" i="7"/>
  <c r="U247" i="7"/>
  <c r="V247" i="7"/>
  <c r="W247" i="7"/>
  <c r="X247" i="7"/>
  <c r="Y247" i="7"/>
  <c r="Z247" i="7"/>
  <c r="AA247" i="7"/>
  <c r="AB247" i="7"/>
  <c r="AC247" i="7"/>
  <c r="AD247" i="7"/>
  <c r="AE247" i="7"/>
  <c r="AF247" i="7"/>
  <c r="AG247" i="7"/>
  <c r="AH247" i="7"/>
  <c r="AI247" i="7"/>
  <c r="AJ247" i="7"/>
  <c r="A248" i="7"/>
  <c r="B248" i="7"/>
  <c r="C248" i="7"/>
  <c r="D248" i="7"/>
  <c r="E248" i="7"/>
  <c r="F248" i="7"/>
  <c r="G248" i="7"/>
  <c r="H248" i="7"/>
  <c r="I248" i="7"/>
  <c r="J248" i="7"/>
  <c r="K248" i="7"/>
  <c r="L248" i="7"/>
  <c r="M248" i="7"/>
  <c r="N248" i="7"/>
  <c r="O248" i="7"/>
  <c r="P248" i="7"/>
  <c r="Q248" i="7"/>
  <c r="R248" i="7"/>
  <c r="S248" i="7"/>
  <c r="T248" i="7"/>
  <c r="U248" i="7"/>
  <c r="V248" i="7"/>
  <c r="W248" i="7"/>
  <c r="X248" i="7"/>
  <c r="Y248" i="7"/>
  <c r="Z248" i="7"/>
  <c r="AA248" i="7"/>
  <c r="AB248" i="7"/>
  <c r="AC248" i="7"/>
  <c r="AD248" i="7"/>
  <c r="AE248" i="7"/>
  <c r="AF248" i="7"/>
  <c r="AG248" i="7"/>
  <c r="AH248" i="7"/>
  <c r="AI248" i="7"/>
  <c r="AJ248" i="7"/>
  <c r="A249" i="7"/>
  <c r="B249" i="7"/>
  <c r="C249" i="7"/>
  <c r="D249" i="7"/>
  <c r="E249" i="7"/>
  <c r="F249" i="7"/>
  <c r="G249" i="7"/>
  <c r="H249" i="7"/>
  <c r="I249" i="7"/>
  <c r="J249" i="7"/>
  <c r="K249" i="7"/>
  <c r="L249" i="7"/>
  <c r="M249" i="7"/>
  <c r="N249" i="7"/>
  <c r="O249" i="7"/>
  <c r="P249" i="7"/>
  <c r="Q249" i="7"/>
  <c r="R249" i="7"/>
  <c r="S249" i="7"/>
  <c r="T249" i="7"/>
  <c r="U249" i="7"/>
  <c r="V249" i="7"/>
  <c r="W249" i="7"/>
  <c r="X249" i="7"/>
  <c r="Y249" i="7"/>
  <c r="Z249" i="7"/>
  <c r="AA249" i="7"/>
  <c r="AB249" i="7"/>
  <c r="AC249" i="7"/>
  <c r="AD249" i="7"/>
  <c r="AE249" i="7"/>
  <c r="AF249" i="7"/>
  <c r="AG249" i="7"/>
  <c r="AH249" i="7"/>
  <c r="AI249" i="7"/>
  <c r="AJ249" i="7"/>
  <c r="A250" i="7"/>
  <c r="B250" i="7"/>
  <c r="C250" i="7"/>
  <c r="D250" i="7"/>
  <c r="E250" i="7"/>
  <c r="F250" i="7"/>
  <c r="G250" i="7"/>
  <c r="H250" i="7"/>
  <c r="I250" i="7"/>
  <c r="J250" i="7"/>
  <c r="K250" i="7"/>
  <c r="L250" i="7"/>
  <c r="M250" i="7"/>
  <c r="N250" i="7"/>
  <c r="O250" i="7"/>
  <c r="P250" i="7"/>
  <c r="Q250" i="7"/>
  <c r="R250" i="7"/>
  <c r="S250" i="7"/>
  <c r="T250" i="7"/>
  <c r="U250" i="7"/>
  <c r="V250" i="7"/>
  <c r="W250" i="7"/>
  <c r="X250" i="7"/>
  <c r="Y250" i="7"/>
  <c r="Z250" i="7"/>
  <c r="AA250" i="7"/>
  <c r="AB250" i="7"/>
  <c r="AC250" i="7"/>
  <c r="AD250" i="7"/>
  <c r="AE250" i="7"/>
  <c r="AF250" i="7"/>
  <c r="AG250" i="7"/>
  <c r="AH250" i="7"/>
  <c r="AI250" i="7"/>
  <c r="AJ250" i="7"/>
  <c r="A251" i="7"/>
  <c r="B251" i="7"/>
  <c r="C251" i="7"/>
  <c r="D251" i="7"/>
  <c r="E251" i="7"/>
  <c r="F251" i="7"/>
  <c r="G251" i="7"/>
  <c r="H251" i="7"/>
  <c r="I251" i="7"/>
  <c r="J251" i="7"/>
  <c r="K251" i="7"/>
  <c r="L251" i="7"/>
  <c r="M251" i="7"/>
  <c r="N251" i="7"/>
  <c r="O251" i="7"/>
  <c r="P251" i="7"/>
  <c r="Q251" i="7"/>
  <c r="R251" i="7"/>
  <c r="S251" i="7"/>
  <c r="T251" i="7"/>
  <c r="U251" i="7"/>
  <c r="V251" i="7"/>
  <c r="W251" i="7"/>
  <c r="X251" i="7"/>
  <c r="Y251" i="7"/>
  <c r="Z251" i="7"/>
  <c r="AA251" i="7"/>
  <c r="AB251" i="7"/>
  <c r="AC251" i="7"/>
  <c r="AD251" i="7"/>
  <c r="AE251" i="7"/>
  <c r="AF251" i="7"/>
  <c r="AG251" i="7"/>
  <c r="AH251" i="7"/>
  <c r="AI251" i="7"/>
  <c r="AJ251" i="7"/>
  <c r="A252" i="7"/>
  <c r="B252" i="7"/>
  <c r="C252" i="7"/>
  <c r="D252" i="7"/>
  <c r="E252" i="7"/>
  <c r="F252" i="7"/>
  <c r="G252" i="7"/>
  <c r="H252" i="7"/>
  <c r="I252" i="7"/>
  <c r="J252" i="7"/>
  <c r="K252" i="7"/>
  <c r="L252" i="7"/>
  <c r="M252" i="7"/>
  <c r="N252" i="7"/>
  <c r="O252" i="7"/>
  <c r="P252" i="7"/>
  <c r="Q252" i="7"/>
  <c r="R252" i="7"/>
  <c r="S252" i="7"/>
  <c r="T252" i="7"/>
  <c r="U252" i="7"/>
  <c r="V252" i="7"/>
  <c r="W252" i="7"/>
  <c r="X252" i="7"/>
  <c r="Y252" i="7"/>
  <c r="Z252" i="7"/>
  <c r="AA252" i="7"/>
  <c r="AB252" i="7"/>
  <c r="AC252" i="7"/>
  <c r="AD252" i="7"/>
  <c r="AE252" i="7"/>
  <c r="AF252" i="7"/>
  <c r="AG252" i="7"/>
  <c r="AH252" i="7"/>
  <c r="AI252" i="7"/>
  <c r="AJ252" i="7"/>
  <c r="A253" i="7"/>
  <c r="B253" i="7"/>
  <c r="C253" i="7"/>
  <c r="D253" i="7"/>
  <c r="E253" i="7"/>
  <c r="F253" i="7"/>
  <c r="G253" i="7"/>
  <c r="H253" i="7"/>
  <c r="I253" i="7"/>
  <c r="J253" i="7"/>
  <c r="K253" i="7"/>
  <c r="L253" i="7"/>
  <c r="M253" i="7"/>
  <c r="N253" i="7"/>
  <c r="O253" i="7"/>
  <c r="P253" i="7"/>
  <c r="Q253" i="7"/>
  <c r="R253" i="7"/>
  <c r="S253" i="7"/>
  <c r="T253" i="7"/>
  <c r="U253" i="7"/>
  <c r="V253" i="7"/>
  <c r="W253" i="7"/>
  <c r="X253" i="7"/>
  <c r="Y253" i="7"/>
  <c r="Z253" i="7"/>
  <c r="AA253" i="7"/>
  <c r="AB253" i="7"/>
  <c r="AC253" i="7"/>
  <c r="AD253" i="7"/>
  <c r="AE253" i="7"/>
  <c r="AF253" i="7"/>
  <c r="AG253" i="7"/>
  <c r="AH253" i="7"/>
  <c r="AI253" i="7"/>
  <c r="AJ253" i="7"/>
  <c r="A254" i="7"/>
  <c r="B254" i="7"/>
  <c r="C254" i="7"/>
  <c r="D254" i="7"/>
  <c r="E254" i="7"/>
  <c r="F254" i="7"/>
  <c r="G254" i="7"/>
  <c r="H254" i="7"/>
  <c r="I254" i="7"/>
  <c r="J254" i="7"/>
  <c r="K254" i="7"/>
  <c r="L254" i="7"/>
  <c r="M254" i="7"/>
  <c r="N254" i="7"/>
  <c r="O254" i="7"/>
  <c r="P254" i="7"/>
  <c r="Q254" i="7"/>
  <c r="R254" i="7"/>
  <c r="S254" i="7"/>
  <c r="T254" i="7"/>
  <c r="U254" i="7"/>
  <c r="V254" i="7"/>
  <c r="W254" i="7"/>
  <c r="X254" i="7"/>
  <c r="Y254" i="7"/>
  <c r="Z254" i="7"/>
  <c r="AA254" i="7"/>
  <c r="AB254" i="7"/>
  <c r="AC254" i="7"/>
  <c r="AD254" i="7"/>
  <c r="AE254" i="7"/>
  <c r="AF254" i="7"/>
  <c r="AG254" i="7"/>
  <c r="AH254" i="7"/>
  <c r="AI254" i="7"/>
  <c r="AJ254" i="7"/>
  <c r="A255" i="7"/>
  <c r="B255" i="7"/>
  <c r="C255" i="7"/>
  <c r="D255" i="7"/>
  <c r="E255" i="7"/>
  <c r="F255" i="7"/>
  <c r="G255" i="7"/>
  <c r="H255" i="7"/>
  <c r="I255" i="7"/>
  <c r="J255" i="7"/>
  <c r="K255" i="7"/>
  <c r="L255" i="7"/>
  <c r="M255" i="7"/>
  <c r="N255" i="7"/>
  <c r="O255" i="7"/>
  <c r="P255" i="7"/>
  <c r="Q255" i="7"/>
  <c r="R255" i="7"/>
  <c r="S255" i="7"/>
  <c r="T255" i="7"/>
  <c r="U255" i="7"/>
  <c r="V255" i="7"/>
  <c r="W255" i="7"/>
  <c r="X255" i="7"/>
  <c r="Y255" i="7"/>
  <c r="Z255" i="7"/>
  <c r="AA255" i="7"/>
  <c r="AB255" i="7"/>
  <c r="AC255" i="7"/>
  <c r="AD255" i="7"/>
  <c r="AE255" i="7"/>
  <c r="AF255" i="7"/>
  <c r="AG255" i="7"/>
  <c r="AH255" i="7"/>
  <c r="AI255" i="7"/>
  <c r="AJ255" i="7"/>
  <c r="A256" i="7"/>
  <c r="B256" i="7"/>
  <c r="C256" i="7"/>
  <c r="D256" i="7"/>
  <c r="E256" i="7"/>
  <c r="F256" i="7"/>
  <c r="G256" i="7"/>
  <c r="H256" i="7"/>
  <c r="I256" i="7"/>
  <c r="J256" i="7"/>
  <c r="K256" i="7"/>
  <c r="L256" i="7"/>
  <c r="M256" i="7"/>
  <c r="N256" i="7"/>
  <c r="O256" i="7"/>
  <c r="P256" i="7"/>
  <c r="Q256" i="7"/>
  <c r="R256" i="7"/>
  <c r="S256" i="7"/>
  <c r="T256" i="7"/>
  <c r="U256" i="7"/>
  <c r="V256" i="7"/>
  <c r="W256" i="7"/>
  <c r="X256" i="7"/>
  <c r="Y256" i="7"/>
  <c r="Z256" i="7"/>
  <c r="AA256" i="7"/>
  <c r="AB256" i="7"/>
  <c r="AC256" i="7"/>
  <c r="AD256" i="7"/>
  <c r="AE256" i="7"/>
  <c r="AF256" i="7"/>
  <c r="AG256" i="7"/>
  <c r="AH256" i="7"/>
  <c r="AI256" i="7"/>
  <c r="AJ256" i="7"/>
  <c r="A257" i="7"/>
  <c r="B257" i="7"/>
  <c r="C257" i="7"/>
  <c r="D257" i="7"/>
  <c r="E257" i="7"/>
  <c r="F257" i="7"/>
  <c r="G257" i="7"/>
  <c r="H257" i="7"/>
  <c r="I257" i="7"/>
  <c r="J257" i="7"/>
  <c r="K257" i="7"/>
  <c r="L257" i="7"/>
  <c r="M257" i="7"/>
  <c r="N257" i="7"/>
  <c r="O257" i="7"/>
  <c r="P257" i="7"/>
  <c r="Q257" i="7"/>
  <c r="R257" i="7"/>
  <c r="S257" i="7"/>
  <c r="T257" i="7"/>
  <c r="U257" i="7"/>
  <c r="V257" i="7"/>
  <c r="W257" i="7"/>
  <c r="X257" i="7"/>
  <c r="Y257" i="7"/>
  <c r="Z257" i="7"/>
  <c r="AA257" i="7"/>
  <c r="AB257" i="7"/>
  <c r="AC257" i="7"/>
  <c r="AD257" i="7"/>
  <c r="AE257" i="7"/>
  <c r="AF257" i="7"/>
  <c r="AG257" i="7"/>
  <c r="AH257" i="7"/>
  <c r="AI257" i="7"/>
  <c r="AJ257" i="7"/>
  <c r="A258" i="7"/>
  <c r="B258" i="7"/>
  <c r="C258" i="7"/>
  <c r="D258" i="7"/>
  <c r="E258" i="7"/>
  <c r="F258" i="7"/>
  <c r="G258" i="7"/>
  <c r="H258" i="7"/>
  <c r="I258" i="7"/>
  <c r="J258" i="7"/>
  <c r="K258" i="7"/>
  <c r="L258" i="7"/>
  <c r="M258" i="7"/>
  <c r="N258" i="7"/>
  <c r="O258" i="7"/>
  <c r="P258" i="7"/>
  <c r="Q258" i="7"/>
  <c r="R258" i="7"/>
  <c r="S258" i="7"/>
  <c r="T258" i="7"/>
  <c r="U258" i="7"/>
  <c r="V258" i="7"/>
  <c r="W258" i="7"/>
  <c r="X258" i="7"/>
  <c r="Y258" i="7"/>
  <c r="Z258" i="7"/>
  <c r="AA258" i="7"/>
  <c r="AB258" i="7"/>
  <c r="AC258" i="7"/>
  <c r="AD258" i="7"/>
  <c r="AE258" i="7"/>
  <c r="AF258" i="7"/>
  <c r="AG258" i="7"/>
  <c r="AH258" i="7"/>
  <c r="AI258" i="7"/>
  <c r="AJ258" i="7"/>
  <c r="A259" i="7"/>
  <c r="B259" i="7"/>
  <c r="C259" i="7"/>
  <c r="D259" i="7"/>
  <c r="E259" i="7"/>
  <c r="F259" i="7"/>
  <c r="G259" i="7"/>
  <c r="H259" i="7"/>
  <c r="I259" i="7"/>
  <c r="J259" i="7"/>
  <c r="K259" i="7"/>
  <c r="L259" i="7"/>
  <c r="M259" i="7"/>
  <c r="N259" i="7"/>
  <c r="O259" i="7"/>
  <c r="P259" i="7"/>
  <c r="Q259" i="7"/>
  <c r="R259" i="7"/>
  <c r="S259" i="7"/>
  <c r="T259" i="7"/>
  <c r="U259" i="7"/>
  <c r="V259" i="7"/>
  <c r="W259" i="7"/>
  <c r="X259" i="7"/>
  <c r="Y259" i="7"/>
  <c r="Z259" i="7"/>
  <c r="AA259" i="7"/>
  <c r="AB259" i="7"/>
  <c r="AC259" i="7"/>
  <c r="AD259" i="7"/>
  <c r="AE259" i="7"/>
  <c r="AF259" i="7"/>
  <c r="AG259" i="7"/>
  <c r="AH259" i="7"/>
  <c r="AI259" i="7"/>
  <c r="AJ259" i="7"/>
  <c r="A260" i="7"/>
  <c r="B260" i="7"/>
  <c r="C260" i="7"/>
  <c r="D260" i="7"/>
  <c r="E260" i="7"/>
  <c r="F260" i="7"/>
  <c r="G260" i="7"/>
  <c r="H260" i="7"/>
  <c r="I260" i="7"/>
  <c r="J260" i="7"/>
  <c r="K260" i="7"/>
  <c r="L260" i="7"/>
  <c r="M260" i="7"/>
  <c r="N260" i="7"/>
  <c r="O260" i="7"/>
  <c r="P260" i="7"/>
  <c r="Q260" i="7"/>
  <c r="R260" i="7"/>
  <c r="S260" i="7"/>
  <c r="T260" i="7"/>
  <c r="U260" i="7"/>
  <c r="V260" i="7"/>
  <c r="W260" i="7"/>
  <c r="X260" i="7"/>
  <c r="Y260" i="7"/>
  <c r="Z260" i="7"/>
  <c r="AA260" i="7"/>
  <c r="AB260" i="7"/>
  <c r="AC260" i="7"/>
  <c r="AD260" i="7"/>
  <c r="AE260" i="7"/>
  <c r="AF260" i="7"/>
  <c r="AG260" i="7"/>
  <c r="AH260" i="7"/>
  <c r="AI260" i="7"/>
  <c r="AJ260" i="7"/>
  <c r="A261" i="7"/>
  <c r="B261" i="7"/>
  <c r="C261" i="7"/>
  <c r="D261" i="7"/>
  <c r="E261" i="7"/>
  <c r="F261" i="7"/>
  <c r="G261" i="7"/>
  <c r="H261" i="7"/>
  <c r="I261" i="7"/>
  <c r="J261" i="7"/>
  <c r="K261" i="7"/>
  <c r="L261" i="7"/>
  <c r="M261" i="7"/>
  <c r="N261" i="7"/>
  <c r="O261" i="7"/>
  <c r="P261" i="7"/>
  <c r="Q261" i="7"/>
  <c r="R261" i="7"/>
  <c r="S261" i="7"/>
  <c r="T261" i="7"/>
  <c r="U261" i="7"/>
  <c r="V261" i="7"/>
  <c r="W261" i="7"/>
  <c r="X261" i="7"/>
  <c r="Y261" i="7"/>
  <c r="Z261" i="7"/>
  <c r="AA261" i="7"/>
  <c r="AB261" i="7"/>
  <c r="AC261" i="7"/>
  <c r="AD261" i="7"/>
  <c r="AE261" i="7"/>
  <c r="AF261" i="7"/>
  <c r="AG261" i="7"/>
  <c r="AH261" i="7"/>
  <c r="AI261" i="7"/>
  <c r="AJ261" i="7"/>
  <c r="A262" i="7"/>
  <c r="B262" i="7"/>
  <c r="C262" i="7"/>
  <c r="D262" i="7"/>
  <c r="E262" i="7"/>
  <c r="F262" i="7"/>
  <c r="G262" i="7"/>
  <c r="H262" i="7"/>
  <c r="I262" i="7"/>
  <c r="J262" i="7"/>
  <c r="K262" i="7"/>
  <c r="L262" i="7"/>
  <c r="M262" i="7"/>
  <c r="N262" i="7"/>
  <c r="O262" i="7"/>
  <c r="P262" i="7"/>
  <c r="Q262" i="7"/>
  <c r="R262" i="7"/>
  <c r="S262" i="7"/>
  <c r="T262" i="7"/>
  <c r="U262" i="7"/>
  <c r="V262" i="7"/>
  <c r="W262" i="7"/>
  <c r="X262" i="7"/>
  <c r="Y262" i="7"/>
  <c r="Z262" i="7"/>
  <c r="AA262" i="7"/>
  <c r="AB262" i="7"/>
  <c r="AC262" i="7"/>
  <c r="AD262" i="7"/>
  <c r="AE262" i="7"/>
  <c r="AF262" i="7"/>
  <c r="AG262" i="7"/>
  <c r="AH262" i="7"/>
  <c r="AI262" i="7"/>
  <c r="AJ262" i="7"/>
  <c r="A263" i="7"/>
  <c r="B263" i="7"/>
  <c r="C263" i="7"/>
  <c r="D263" i="7"/>
  <c r="E263" i="7"/>
  <c r="F263" i="7"/>
  <c r="G263" i="7"/>
  <c r="H263" i="7"/>
  <c r="I263" i="7"/>
  <c r="J263" i="7"/>
  <c r="K263" i="7"/>
  <c r="L263" i="7"/>
  <c r="M263" i="7"/>
  <c r="N263" i="7"/>
  <c r="O263" i="7"/>
  <c r="P263" i="7"/>
  <c r="Q263" i="7"/>
  <c r="R263" i="7"/>
  <c r="S263" i="7"/>
  <c r="T263" i="7"/>
  <c r="U263" i="7"/>
  <c r="V263" i="7"/>
  <c r="W263" i="7"/>
  <c r="X263" i="7"/>
  <c r="Y263" i="7"/>
  <c r="Z263" i="7"/>
  <c r="AA263" i="7"/>
  <c r="AB263" i="7"/>
  <c r="AC263" i="7"/>
  <c r="AD263" i="7"/>
  <c r="AE263" i="7"/>
  <c r="AF263" i="7"/>
  <c r="AG263" i="7"/>
  <c r="AH263" i="7"/>
  <c r="AI263" i="7"/>
  <c r="AJ263" i="7"/>
  <c r="A264" i="7"/>
  <c r="B264" i="7"/>
  <c r="C264" i="7"/>
  <c r="D264" i="7"/>
  <c r="E264" i="7"/>
  <c r="F264" i="7"/>
  <c r="G264" i="7"/>
  <c r="H264" i="7"/>
  <c r="I264" i="7"/>
  <c r="J264" i="7"/>
  <c r="K264" i="7"/>
  <c r="L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Z264" i="7"/>
  <c r="AA264" i="7"/>
  <c r="AB264" i="7"/>
  <c r="AC264" i="7"/>
  <c r="AD264" i="7"/>
  <c r="AE264" i="7"/>
  <c r="AF264" i="7"/>
  <c r="AG264" i="7"/>
  <c r="AH264" i="7"/>
  <c r="AI264" i="7"/>
  <c r="AJ264" i="7"/>
  <c r="A265" i="7"/>
  <c r="B265" i="7"/>
  <c r="C265" i="7"/>
  <c r="D265" i="7"/>
  <c r="E265" i="7"/>
  <c r="F265" i="7"/>
  <c r="G265" i="7"/>
  <c r="H265" i="7"/>
  <c r="I265" i="7"/>
  <c r="J265" i="7"/>
  <c r="K265" i="7"/>
  <c r="L265" i="7"/>
  <c r="M265" i="7"/>
  <c r="N265" i="7"/>
  <c r="O265" i="7"/>
  <c r="P265" i="7"/>
  <c r="Q265" i="7"/>
  <c r="R265" i="7"/>
  <c r="S265" i="7"/>
  <c r="T265" i="7"/>
  <c r="U265" i="7"/>
  <c r="V265" i="7"/>
  <c r="W265" i="7"/>
  <c r="X265" i="7"/>
  <c r="Y265" i="7"/>
  <c r="Z265" i="7"/>
  <c r="AA265" i="7"/>
  <c r="AB265" i="7"/>
  <c r="AC265" i="7"/>
  <c r="AD265" i="7"/>
  <c r="AE265" i="7"/>
  <c r="AF265" i="7"/>
  <c r="AG265" i="7"/>
  <c r="AH265" i="7"/>
  <c r="AI265" i="7"/>
  <c r="AJ265" i="7"/>
  <c r="A266" i="7"/>
  <c r="B266" i="7"/>
  <c r="C266" i="7"/>
  <c r="D266" i="7"/>
  <c r="E266" i="7"/>
  <c r="F266" i="7"/>
  <c r="G266" i="7"/>
  <c r="H266" i="7"/>
  <c r="I266" i="7"/>
  <c r="J266" i="7"/>
  <c r="K266" i="7"/>
  <c r="L266" i="7"/>
  <c r="M266" i="7"/>
  <c r="N266" i="7"/>
  <c r="O266" i="7"/>
  <c r="P266" i="7"/>
  <c r="Q266" i="7"/>
  <c r="R266" i="7"/>
  <c r="S266" i="7"/>
  <c r="T266" i="7"/>
  <c r="U266" i="7"/>
  <c r="V266" i="7"/>
  <c r="W266" i="7"/>
  <c r="X266" i="7"/>
  <c r="Y266" i="7"/>
  <c r="Z266" i="7"/>
  <c r="AA266" i="7"/>
  <c r="AB266" i="7"/>
  <c r="AC266" i="7"/>
  <c r="AD266" i="7"/>
  <c r="AE266" i="7"/>
  <c r="AF266" i="7"/>
  <c r="AG266" i="7"/>
  <c r="AH266" i="7"/>
  <c r="AI266" i="7"/>
  <c r="AJ266" i="7"/>
  <c r="C174" i="7"/>
  <c r="D174" i="7"/>
  <c r="E174" i="7"/>
  <c r="F174" i="7"/>
  <c r="G174" i="7"/>
  <c r="H174" i="7"/>
  <c r="I174" i="7"/>
  <c r="J174" i="7"/>
  <c r="K174" i="7"/>
  <c r="L174" i="7"/>
  <c r="M174" i="7"/>
  <c r="N174" i="7"/>
  <c r="O174" i="7"/>
  <c r="P174" i="7"/>
  <c r="Q174" i="7"/>
  <c r="R174" i="7"/>
  <c r="S174" i="7"/>
  <c r="T174" i="7"/>
  <c r="U174" i="7"/>
  <c r="V174" i="7"/>
  <c r="W174" i="7"/>
  <c r="X174" i="7"/>
  <c r="Y174" i="7"/>
  <c r="Z174" i="7"/>
  <c r="AA174" i="7"/>
  <c r="AB174" i="7"/>
  <c r="AC174" i="7"/>
  <c r="AD174" i="7"/>
  <c r="AE174" i="7"/>
  <c r="AF174" i="7"/>
  <c r="AG174" i="7"/>
  <c r="AH174" i="7"/>
  <c r="AI174" i="7"/>
  <c r="AJ174" i="7"/>
  <c r="B174" i="7"/>
  <c r="A174" i="7"/>
  <c r="AL6" i="7"/>
  <c r="AM6" i="7"/>
  <c r="AN6" i="7"/>
  <c r="AO6" i="7"/>
  <c r="AP6" i="7"/>
  <c r="AQ6" i="7"/>
  <c r="AR6" i="7"/>
  <c r="AS6" i="7"/>
  <c r="AT6" i="7"/>
  <c r="AU6" i="7"/>
  <c r="AV6" i="7"/>
  <c r="AW6" i="7"/>
  <c r="AX6" i="7"/>
  <c r="AY6" i="7"/>
  <c r="AZ6" i="7"/>
  <c r="BA6" i="7"/>
  <c r="BB6" i="7"/>
  <c r="BC6" i="7"/>
  <c r="BD6" i="7"/>
  <c r="BE6" i="7"/>
  <c r="BF6" i="7"/>
  <c r="BG6" i="7"/>
  <c r="BH6" i="7"/>
  <c r="BI6" i="7"/>
  <c r="BJ6" i="7"/>
  <c r="BK6" i="7"/>
  <c r="BL6" i="7"/>
  <c r="BM6" i="7"/>
  <c r="BN6" i="7"/>
  <c r="BO6" i="7"/>
  <c r="BP6" i="7"/>
  <c r="BQ6" i="7"/>
  <c r="BR6" i="7"/>
  <c r="BS6" i="7"/>
  <c r="BT6" i="7"/>
  <c r="BU6" i="7"/>
  <c r="AL7" i="7"/>
  <c r="AM7" i="7"/>
  <c r="AN7" i="7"/>
  <c r="AO7" i="7"/>
  <c r="AP7" i="7"/>
  <c r="AQ7" i="7"/>
  <c r="AR7" i="7"/>
  <c r="AS7" i="7"/>
  <c r="AT7" i="7"/>
  <c r="AU7" i="7"/>
  <c r="AV7" i="7"/>
  <c r="AW7" i="7"/>
  <c r="AX7" i="7"/>
  <c r="AY7" i="7"/>
  <c r="AZ7" i="7"/>
  <c r="BA7" i="7"/>
  <c r="BB7" i="7"/>
  <c r="BC7" i="7"/>
  <c r="BD7" i="7"/>
  <c r="BE7" i="7"/>
  <c r="BF7" i="7"/>
  <c r="BG7" i="7"/>
  <c r="BH7" i="7"/>
  <c r="BI7" i="7"/>
  <c r="BJ7" i="7"/>
  <c r="BK7" i="7"/>
  <c r="BL7" i="7"/>
  <c r="BM7" i="7"/>
  <c r="BN7" i="7"/>
  <c r="BO7" i="7"/>
  <c r="BP7" i="7"/>
  <c r="BQ7" i="7"/>
  <c r="BR7" i="7"/>
  <c r="BS7" i="7"/>
  <c r="BT7" i="7"/>
  <c r="BU7" i="7"/>
  <c r="AL8" i="7"/>
  <c r="AM8" i="7"/>
  <c r="AN8" i="7"/>
  <c r="AO8" i="7"/>
  <c r="AP8" i="7"/>
  <c r="AQ8" i="7"/>
  <c r="AR8" i="7"/>
  <c r="AS8" i="7"/>
  <c r="AT8" i="7"/>
  <c r="AU8" i="7"/>
  <c r="AV8" i="7"/>
  <c r="AW8" i="7"/>
  <c r="AX8" i="7"/>
  <c r="AY8" i="7"/>
  <c r="AZ8" i="7"/>
  <c r="BA8" i="7"/>
  <c r="BB8" i="7"/>
  <c r="BC8" i="7"/>
  <c r="BD8" i="7"/>
  <c r="BE8" i="7"/>
  <c r="BF8" i="7"/>
  <c r="BG8" i="7"/>
  <c r="BH8" i="7"/>
  <c r="BI8" i="7"/>
  <c r="BJ8" i="7"/>
  <c r="BK8" i="7"/>
  <c r="BL8" i="7"/>
  <c r="BM8" i="7"/>
  <c r="BN8" i="7"/>
  <c r="BO8" i="7"/>
  <c r="BP8" i="7"/>
  <c r="BQ8" i="7"/>
  <c r="BR8" i="7"/>
  <c r="BS8" i="7"/>
  <c r="BT8" i="7"/>
  <c r="BU8" i="7"/>
  <c r="AL9" i="7"/>
  <c r="AM9" i="7"/>
  <c r="AN9" i="7"/>
  <c r="AO9" i="7"/>
  <c r="AP9" i="7"/>
  <c r="AQ9" i="7"/>
  <c r="AR9" i="7"/>
  <c r="AS9" i="7"/>
  <c r="AT9" i="7"/>
  <c r="AU9" i="7"/>
  <c r="AV9" i="7"/>
  <c r="AW9" i="7"/>
  <c r="AX9" i="7"/>
  <c r="AY9" i="7"/>
  <c r="AZ9" i="7"/>
  <c r="BA9" i="7"/>
  <c r="BB9" i="7"/>
  <c r="BC9" i="7"/>
  <c r="BD9" i="7"/>
  <c r="BE9" i="7"/>
  <c r="BF9" i="7"/>
  <c r="BG9" i="7"/>
  <c r="BH9" i="7"/>
  <c r="BI9" i="7"/>
  <c r="BJ9" i="7"/>
  <c r="BK9" i="7"/>
  <c r="BL9" i="7"/>
  <c r="BM9" i="7"/>
  <c r="BN9" i="7"/>
  <c r="BO9" i="7"/>
  <c r="BP9" i="7"/>
  <c r="BQ9" i="7"/>
  <c r="BR9" i="7"/>
  <c r="BS9" i="7"/>
  <c r="BT9" i="7"/>
  <c r="BU9" i="7"/>
  <c r="AL10" i="7"/>
  <c r="AM10" i="7"/>
  <c r="AN10" i="7"/>
  <c r="AO10" i="7"/>
  <c r="AP10" i="7"/>
  <c r="AQ10" i="7"/>
  <c r="AR10" i="7"/>
  <c r="AS10" i="7"/>
  <c r="AT10" i="7"/>
  <c r="AU10" i="7"/>
  <c r="AV10" i="7"/>
  <c r="AW10" i="7"/>
  <c r="AX10" i="7"/>
  <c r="AY10" i="7"/>
  <c r="AZ10" i="7"/>
  <c r="BA10" i="7"/>
  <c r="BB10" i="7"/>
  <c r="BC10" i="7"/>
  <c r="BD10" i="7"/>
  <c r="BE10" i="7"/>
  <c r="BF10" i="7"/>
  <c r="BG10" i="7"/>
  <c r="BH10" i="7"/>
  <c r="BI10" i="7"/>
  <c r="BJ10" i="7"/>
  <c r="BK10" i="7"/>
  <c r="BL10" i="7"/>
  <c r="BM10" i="7"/>
  <c r="BN10" i="7"/>
  <c r="BO10" i="7"/>
  <c r="BP10" i="7"/>
  <c r="BQ10" i="7"/>
  <c r="BR10" i="7"/>
  <c r="BS10" i="7"/>
  <c r="BT10" i="7"/>
  <c r="BU10" i="7"/>
  <c r="AL11" i="7"/>
  <c r="AM11" i="7"/>
  <c r="AN11" i="7"/>
  <c r="AO11" i="7"/>
  <c r="AP11" i="7"/>
  <c r="AQ11" i="7"/>
  <c r="AR11" i="7"/>
  <c r="AS11" i="7"/>
  <c r="AT11" i="7"/>
  <c r="AU11" i="7"/>
  <c r="AV11" i="7"/>
  <c r="AW11" i="7"/>
  <c r="AX11" i="7"/>
  <c r="AY11" i="7"/>
  <c r="AZ11" i="7"/>
  <c r="BA11" i="7"/>
  <c r="BB11" i="7"/>
  <c r="BC11" i="7"/>
  <c r="BD11" i="7"/>
  <c r="BE11" i="7"/>
  <c r="BF11" i="7"/>
  <c r="BG11" i="7"/>
  <c r="BH11" i="7"/>
  <c r="BI11" i="7"/>
  <c r="BJ11" i="7"/>
  <c r="BK11" i="7"/>
  <c r="BL11" i="7"/>
  <c r="BM11" i="7"/>
  <c r="BN11" i="7"/>
  <c r="BO11" i="7"/>
  <c r="BP11" i="7"/>
  <c r="BQ11" i="7"/>
  <c r="BR11" i="7"/>
  <c r="BS11" i="7"/>
  <c r="BT11" i="7"/>
  <c r="BU11" i="7"/>
  <c r="AL12" i="7"/>
  <c r="AM12" i="7"/>
  <c r="AN12" i="7"/>
  <c r="AO12" i="7"/>
  <c r="AP12" i="7"/>
  <c r="AQ12" i="7"/>
  <c r="AR12" i="7"/>
  <c r="AS12" i="7"/>
  <c r="AT12" i="7"/>
  <c r="AU12" i="7"/>
  <c r="AV12" i="7"/>
  <c r="AW12" i="7"/>
  <c r="AX12" i="7"/>
  <c r="AY12" i="7"/>
  <c r="AZ12" i="7"/>
  <c r="BA12" i="7"/>
  <c r="BB12" i="7"/>
  <c r="BC12" i="7"/>
  <c r="BD12" i="7"/>
  <c r="BE12" i="7"/>
  <c r="BF12" i="7"/>
  <c r="BG12" i="7"/>
  <c r="BH12" i="7"/>
  <c r="BI12" i="7"/>
  <c r="BJ12" i="7"/>
  <c r="BK12" i="7"/>
  <c r="BL12" i="7"/>
  <c r="BM12" i="7"/>
  <c r="BN12" i="7"/>
  <c r="BO12" i="7"/>
  <c r="BP12" i="7"/>
  <c r="BQ12" i="7"/>
  <c r="BR12" i="7"/>
  <c r="BS12" i="7"/>
  <c r="BT12" i="7"/>
  <c r="BU12" i="7"/>
  <c r="AL13" i="7"/>
  <c r="AM13" i="7"/>
  <c r="AN13" i="7"/>
  <c r="AO13" i="7"/>
  <c r="AP13" i="7"/>
  <c r="AQ13" i="7"/>
  <c r="AR13" i="7"/>
  <c r="AS13" i="7"/>
  <c r="AT13" i="7"/>
  <c r="AU13" i="7"/>
  <c r="AV13" i="7"/>
  <c r="AW13" i="7"/>
  <c r="AX13" i="7"/>
  <c r="AY13" i="7"/>
  <c r="AZ13" i="7"/>
  <c r="BA13" i="7"/>
  <c r="BB13" i="7"/>
  <c r="BC13" i="7"/>
  <c r="BD13" i="7"/>
  <c r="BE13" i="7"/>
  <c r="BF13" i="7"/>
  <c r="BG13" i="7"/>
  <c r="BH13" i="7"/>
  <c r="BI13" i="7"/>
  <c r="BJ13" i="7"/>
  <c r="BK13" i="7"/>
  <c r="BL13" i="7"/>
  <c r="BM13" i="7"/>
  <c r="BN13" i="7"/>
  <c r="BO13" i="7"/>
  <c r="BP13" i="7"/>
  <c r="BQ13" i="7"/>
  <c r="BR13" i="7"/>
  <c r="BS13" i="7"/>
  <c r="BT13" i="7"/>
  <c r="BU13" i="7"/>
  <c r="AL14" i="7"/>
  <c r="AM14" i="7"/>
  <c r="AN14" i="7"/>
  <c r="AO14" i="7"/>
  <c r="AP14" i="7"/>
  <c r="AQ14" i="7"/>
  <c r="AR14" i="7"/>
  <c r="AS14" i="7"/>
  <c r="AT14" i="7"/>
  <c r="AU14" i="7"/>
  <c r="AV14" i="7"/>
  <c r="AW14" i="7"/>
  <c r="AX14" i="7"/>
  <c r="AY14" i="7"/>
  <c r="AZ14" i="7"/>
  <c r="BA14" i="7"/>
  <c r="BB14" i="7"/>
  <c r="BC14" i="7"/>
  <c r="BD14" i="7"/>
  <c r="BE14" i="7"/>
  <c r="BF14" i="7"/>
  <c r="BG14" i="7"/>
  <c r="BH14" i="7"/>
  <c r="BI14" i="7"/>
  <c r="BJ14" i="7"/>
  <c r="BK14" i="7"/>
  <c r="BL14" i="7"/>
  <c r="BM14" i="7"/>
  <c r="BN14" i="7"/>
  <c r="BO14" i="7"/>
  <c r="BP14" i="7"/>
  <c r="BQ14" i="7"/>
  <c r="BR14" i="7"/>
  <c r="BS14" i="7"/>
  <c r="BT14" i="7"/>
  <c r="BU14" i="7"/>
  <c r="AL15" i="7"/>
  <c r="AM15" i="7"/>
  <c r="AN15" i="7"/>
  <c r="AO15" i="7"/>
  <c r="AP15" i="7"/>
  <c r="AQ15" i="7"/>
  <c r="AR15" i="7"/>
  <c r="AS15" i="7"/>
  <c r="AT15" i="7"/>
  <c r="AU15" i="7"/>
  <c r="AV15" i="7"/>
  <c r="AW15" i="7"/>
  <c r="AX15" i="7"/>
  <c r="AY15" i="7"/>
  <c r="AZ15" i="7"/>
  <c r="BA15" i="7"/>
  <c r="BB15" i="7"/>
  <c r="BC15" i="7"/>
  <c r="BD15" i="7"/>
  <c r="BE15" i="7"/>
  <c r="BF15" i="7"/>
  <c r="BG15" i="7"/>
  <c r="BH15" i="7"/>
  <c r="BI15" i="7"/>
  <c r="BJ15" i="7"/>
  <c r="BK15" i="7"/>
  <c r="BL15" i="7"/>
  <c r="BM15" i="7"/>
  <c r="BN15" i="7"/>
  <c r="BO15" i="7"/>
  <c r="BP15" i="7"/>
  <c r="BQ15" i="7"/>
  <c r="BR15" i="7"/>
  <c r="BS15" i="7"/>
  <c r="BT15" i="7"/>
  <c r="BU15" i="7"/>
  <c r="AL16" i="7"/>
  <c r="AM16" i="7"/>
  <c r="AN16" i="7"/>
  <c r="AO16" i="7"/>
  <c r="AP16" i="7"/>
  <c r="AQ16" i="7"/>
  <c r="AR16" i="7"/>
  <c r="AS16" i="7"/>
  <c r="AT16" i="7"/>
  <c r="AU16" i="7"/>
  <c r="AV16" i="7"/>
  <c r="AW16" i="7"/>
  <c r="AX16" i="7"/>
  <c r="AY16" i="7"/>
  <c r="AZ16" i="7"/>
  <c r="BA16" i="7"/>
  <c r="BB16" i="7"/>
  <c r="BC16" i="7"/>
  <c r="BD16" i="7"/>
  <c r="BE16" i="7"/>
  <c r="BF16" i="7"/>
  <c r="BG16" i="7"/>
  <c r="BH16" i="7"/>
  <c r="BI16" i="7"/>
  <c r="BJ16" i="7"/>
  <c r="BK16" i="7"/>
  <c r="BL16" i="7"/>
  <c r="BM16" i="7"/>
  <c r="BN16" i="7"/>
  <c r="BO16" i="7"/>
  <c r="BP16" i="7"/>
  <c r="BQ16" i="7"/>
  <c r="BR16" i="7"/>
  <c r="BS16" i="7"/>
  <c r="BT16" i="7"/>
  <c r="BU16" i="7"/>
  <c r="AL17" i="7"/>
  <c r="AM17" i="7"/>
  <c r="AN17" i="7"/>
  <c r="AO17" i="7"/>
  <c r="AP17" i="7"/>
  <c r="AQ17" i="7"/>
  <c r="AR17" i="7"/>
  <c r="AS17" i="7"/>
  <c r="AT17" i="7"/>
  <c r="AU17" i="7"/>
  <c r="AV17" i="7"/>
  <c r="AW17" i="7"/>
  <c r="AX17" i="7"/>
  <c r="AY17" i="7"/>
  <c r="AZ17" i="7"/>
  <c r="BA17" i="7"/>
  <c r="BB17" i="7"/>
  <c r="BC17" i="7"/>
  <c r="BD17" i="7"/>
  <c r="BE17" i="7"/>
  <c r="BF17" i="7"/>
  <c r="BG17" i="7"/>
  <c r="BH17" i="7"/>
  <c r="BI17" i="7"/>
  <c r="BJ17" i="7"/>
  <c r="BK17" i="7"/>
  <c r="BL17" i="7"/>
  <c r="BM17" i="7"/>
  <c r="BN17" i="7"/>
  <c r="BO17" i="7"/>
  <c r="BP17" i="7"/>
  <c r="BQ17" i="7"/>
  <c r="BR17" i="7"/>
  <c r="BS17" i="7"/>
  <c r="BT17" i="7"/>
  <c r="BU17" i="7"/>
  <c r="AL18" i="7"/>
  <c r="AM18" i="7"/>
  <c r="AN18" i="7"/>
  <c r="AO18" i="7"/>
  <c r="AP18" i="7"/>
  <c r="AQ18" i="7"/>
  <c r="AR18" i="7"/>
  <c r="AS18" i="7"/>
  <c r="AT18" i="7"/>
  <c r="AU18" i="7"/>
  <c r="AV18" i="7"/>
  <c r="AW18" i="7"/>
  <c r="AX18" i="7"/>
  <c r="AY18" i="7"/>
  <c r="AZ18" i="7"/>
  <c r="BA18" i="7"/>
  <c r="BB18" i="7"/>
  <c r="BC18" i="7"/>
  <c r="BD18" i="7"/>
  <c r="BE18" i="7"/>
  <c r="BF18" i="7"/>
  <c r="BG18" i="7"/>
  <c r="BH18" i="7"/>
  <c r="BI18" i="7"/>
  <c r="BJ18" i="7"/>
  <c r="BK18" i="7"/>
  <c r="BL18" i="7"/>
  <c r="BM18" i="7"/>
  <c r="BN18" i="7"/>
  <c r="BO18" i="7"/>
  <c r="BP18" i="7"/>
  <c r="BQ18" i="7"/>
  <c r="BR18" i="7"/>
  <c r="BS18" i="7"/>
  <c r="BT18" i="7"/>
  <c r="BU18" i="7"/>
  <c r="AL19" i="7"/>
  <c r="AM19" i="7"/>
  <c r="AN19" i="7"/>
  <c r="AO19" i="7"/>
  <c r="AP19" i="7"/>
  <c r="AQ19" i="7"/>
  <c r="AR19" i="7"/>
  <c r="AS19" i="7"/>
  <c r="AT19" i="7"/>
  <c r="AU19" i="7"/>
  <c r="AV19" i="7"/>
  <c r="AW19" i="7"/>
  <c r="AX19" i="7"/>
  <c r="AY19" i="7"/>
  <c r="AZ19" i="7"/>
  <c r="BA19" i="7"/>
  <c r="BB19" i="7"/>
  <c r="BC19" i="7"/>
  <c r="BD19" i="7"/>
  <c r="BE19" i="7"/>
  <c r="BF19" i="7"/>
  <c r="BG19" i="7"/>
  <c r="BH19" i="7"/>
  <c r="BI19" i="7"/>
  <c r="BJ19" i="7"/>
  <c r="BK19" i="7"/>
  <c r="BL19" i="7"/>
  <c r="BM19" i="7"/>
  <c r="BN19" i="7"/>
  <c r="BO19" i="7"/>
  <c r="BP19" i="7"/>
  <c r="BQ19" i="7"/>
  <c r="BR19" i="7"/>
  <c r="BS19" i="7"/>
  <c r="BT19" i="7"/>
  <c r="BU19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AX20" i="7"/>
  <c r="AY20" i="7"/>
  <c r="AZ20" i="7"/>
  <c r="BA20" i="7"/>
  <c r="BB20" i="7"/>
  <c r="BC20" i="7"/>
  <c r="BD20" i="7"/>
  <c r="BE20" i="7"/>
  <c r="BF20" i="7"/>
  <c r="BG20" i="7"/>
  <c r="BH20" i="7"/>
  <c r="BI20" i="7"/>
  <c r="BJ20" i="7"/>
  <c r="BK20" i="7"/>
  <c r="BL20" i="7"/>
  <c r="BM20" i="7"/>
  <c r="BN20" i="7"/>
  <c r="BO20" i="7"/>
  <c r="BP20" i="7"/>
  <c r="BQ20" i="7"/>
  <c r="BR20" i="7"/>
  <c r="BS20" i="7"/>
  <c r="BT20" i="7"/>
  <c r="BU20" i="7"/>
  <c r="AL21" i="7"/>
  <c r="AM21" i="7"/>
  <c r="AN21" i="7"/>
  <c r="AO21" i="7"/>
  <c r="AP21" i="7"/>
  <c r="AQ21" i="7"/>
  <c r="AR21" i="7"/>
  <c r="AS21" i="7"/>
  <c r="AT21" i="7"/>
  <c r="AU21" i="7"/>
  <c r="AV21" i="7"/>
  <c r="AW21" i="7"/>
  <c r="AX21" i="7"/>
  <c r="AY21" i="7"/>
  <c r="AZ21" i="7"/>
  <c r="BA21" i="7"/>
  <c r="BB21" i="7"/>
  <c r="BC21" i="7"/>
  <c r="BD21" i="7"/>
  <c r="BE21" i="7"/>
  <c r="BF21" i="7"/>
  <c r="BG21" i="7"/>
  <c r="BH21" i="7"/>
  <c r="BI21" i="7"/>
  <c r="BJ21" i="7"/>
  <c r="BK21" i="7"/>
  <c r="BL21" i="7"/>
  <c r="BM21" i="7"/>
  <c r="BN21" i="7"/>
  <c r="BO21" i="7"/>
  <c r="BP21" i="7"/>
  <c r="BQ21" i="7"/>
  <c r="BR21" i="7"/>
  <c r="BS21" i="7"/>
  <c r="BT21" i="7"/>
  <c r="BU21" i="7"/>
  <c r="AL22" i="7"/>
  <c r="AM22" i="7"/>
  <c r="AN22" i="7"/>
  <c r="AO22" i="7"/>
  <c r="AP22" i="7"/>
  <c r="AQ22" i="7"/>
  <c r="AR22" i="7"/>
  <c r="AS22" i="7"/>
  <c r="AT22" i="7"/>
  <c r="AU22" i="7"/>
  <c r="AV22" i="7"/>
  <c r="AW22" i="7"/>
  <c r="AX22" i="7"/>
  <c r="AY22" i="7"/>
  <c r="AZ22" i="7"/>
  <c r="BA22" i="7"/>
  <c r="BB22" i="7"/>
  <c r="BC22" i="7"/>
  <c r="BD22" i="7"/>
  <c r="BE22" i="7"/>
  <c r="BF22" i="7"/>
  <c r="BG22" i="7"/>
  <c r="BH22" i="7"/>
  <c r="BI22" i="7"/>
  <c r="BJ22" i="7"/>
  <c r="BK22" i="7"/>
  <c r="BL22" i="7"/>
  <c r="BM22" i="7"/>
  <c r="BN22" i="7"/>
  <c r="BO22" i="7"/>
  <c r="BP22" i="7"/>
  <c r="BQ22" i="7"/>
  <c r="BR22" i="7"/>
  <c r="BS22" i="7"/>
  <c r="BT22" i="7"/>
  <c r="BU22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AL24" i="7"/>
  <c r="AM24" i="7"/>
  <c r="AN24" i="7"/>
  <c r="AO24" i="7"/>
  <c r="AP24" i="7"/>
  <c r="AQ24" i="7"/>
  <c r="AR24" i="7"/>
  <c r="AS24" i="7"/>
  <c r="AT24" i="7"/>
  <c r="AU24" i="7"/>
  <c r="AV24" i="7"/>
  <c r="AW24" i="7"/>
  <c r="AX24" i="7"/>
  <c r="AY24" i="7"/>
  <c r="AZ24" i="7"/>
  <c r="BA24" i="7"/>
  <c r="BB24" i="7"/>
  <c r="BC24" i="7"/>
  <c r="BD24" i="7"/>
  <c r="BE24" i="7"/>
  <c r="BF24" i="7"/>
  <c r="BG24" i="7"/>
  <c r="BH24" i="7"/>
  <c r="BI24" i="7"/>
  <c r="BJ24" i="7"/>
  <c r="BK24" i="7"/>
  <c r="BL24" i="7"/>
  <c r="BM24" i="7"/>
  <c r="BN24" i="7"/>
  <c r="BO24" i="7"/>
  <c r="BP24" i="7"/>
  <c r="BQ24" i="7"/>
  <c r="BR24" i="7"/>
  <c r="BS24" i="7"/>
  <c r="BT24" i="7"/>
  <c r="BU24" i="7"/>
  <c r="AL25" i="7"/>
  <c r="AM25" i="7"/>
  <c r="AN25" i="7"/>
  <c r="AO25" i="7"/>
  <c r="AP25" i="7"/>
  <c r="AQ25" i="7"/>
  <c r="AR25" i="7"/>
  <c r="AS25" i="7"/>
  <c r="AT25" i="7"/>
  <c r="AU25" i="7"/>
  <c r="AV25" i="7"/>
  <c r="AW25" i="7"/>
  <c r="AX25" i="7"/>
  <c r="AY25" i="7"/>
  <c r="AZ25" i="7"/>
  <c r="BA25" i="7"/>
  <c r="BB25" i="7"/>
  <c r="BC25" i="7"/>
  <c r="BD25" i="7"/>
  <c r="BE25" i="7"/>
  <c r="BF25" i="7"/>
  <c r="BG25" i="7"/>
  <c r="BH25" i="7"/>
  <c r="BI25" i="7"/>
  <c r="BJ25" i="7"/>
  <c r="BK25" i="7"/>
  <c r="BL25" i="7"/>
  <c r="BM25" i="7"/>
  <c r="BN25" i="7"/>
  <c r="BO25" i="7"/>
  <c r="BP25" i="7"/>
  <c r="BQ25" i="7"/>
  <c r="BR25" i="7"/>
  <c r="BS25" i="7"/>
  <c r="BT25" i="7"/>
  <c r="BU25" i="7"/>
  <c r="AL26" i="7"/>
  <c r="AM26" i="7"/>
  <c r="AN26" i="7"/>
  <c r="AO26" i="7"/>
  <c r="AP26" i="7"/>
  <c r="AQ26" i="7"/>
  <c r="AR26" i="7"/>
  <c r="AS26" i="7"/>
  <c r="AT26" i="7"/>
  <c r="AU26" i="7"/>
  <c r="AV26" i="7"/>
  <c r="AW26" i="7"/>
  <c r="AX26" i="7"/>
  <c r="AY26" i="7"/>
  <c r="AZ26" i="7"/>
  <c r="BA26" i="7"/>
  <c r="BB26" i="7"/>
  <c r="BC26" i="7"/>
  <c r="BD26" i="7"/>
  <c r="BE26" i="7"/>
  <c r="BF26" i="7"/>
  <c r="BG26" i="7"/>
  <c r="BH26" i="7"/>
  <c r="BI26" i="7"/>
  <c r="BJ26" i="7"/>
  <c r="BK26" i="7"/>
  <c r="BL26" i="7"/>
  <c r="BM26" i="7"/>
  <c r="BN26" i="7"/>
  <c r="BO26" i="7"/>
  <c r="BP26" i="7"/>
  <c r="BQ26" i="7"/>
  <c r="BR26" i="7"/>
  <c r="BS26" i="7"/>
  <c r="BT26" i="7"/>
  <c r="BU26" i="7"/>
  <c r="AL27" i="7"/>
  <c r="AM27" i="7"/>
  <c r="AN27" i="7"/>
  <c r="AO27" i="7"/>
  <c r="AP27" i="7"/>
  <c r="AQ27" i="7"/>
  <c r="AR27" i="7"/>
  <c r="AS27" i="7"/>
  <c r="AT27" i="7"/>
  <c r="AU27" i="7"/>
  <c r="AV27" i="7"/>
  <c r="AW27" i="7"/>
  <c r="AX27" i="7"/>
  <c r="AY27" i="7"/>
  <c r="AZ27" i="7"/>
  <c r="BA27" i="7"/>
  <c r="BB27" i="7"/>
  <c r="BC27" i="7"/>
  <c r="BD27" i="7"/>
  <c r="BE27" i="7"/>
  <c r="BF27" i="7"/>
  <c r="BG27" i="7"/>
  <c r="BH27" i="7"/>
  <c r="BI27" i="7"/>
  <c r="BJ27" i="7"/>
  <c r="BK27" i="7"/>
  <c r="BL27" i="7"/>
  <c r="BM27" i="7"/>
  <c r="BN27" i="7"/>
  <c r="BO27" i="7"/>
  <c r="BP27" i="7"/>
  <c r="BQ27" i="7"/>
  <c r="BR27" i="7"/>
  <c r="BS27" i="7"/>
  <c r="BT27" i="7"/>
  <c r="BU27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M28" i="7"/>
  <c r="BN28" i="7"/>
  <c r="BO28" i="7"/>
  <c r="BP28" i="7"/>
  <c r="BQ28" i="7"/>
  <c r="BR28" i="7"/>
  <c r="BS28" i="7"/>
  <c r="BT28" i="7"/>
  <c r="BU28" i="7"/>
  <c r="AL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BD29" i="7"/>
  <c r="BE29" i="7"/>
  <c r="BF29" i="7"/>
  <c r="BG29" i="7"/>
  <c r="BH29" i="7"/>
  <c r="BI29" i="7"/>
  <c r="BJ29" i="7"/>
  <c r="BK29" i="7"/>
  <c r="BL29" i="7"/>
  <c r="BM29" i="7"/>
  <c r="BN29" i="7"/>
  <c r="BO29" i="7"/>
  <c r="BP29" i="7"/>
  <c r="BQ29" i="7"/>
  <c r="BR29" i="7"/>
  <c r="BS29" i="7"/>
  <c r="BT29" i="7"/>
  <c r="BU29" i="7"/>
  <c r="AL30" i="7"/>
  <c r="AM30" i="7"/>
  <c r="AN30" i="7"/>
  <c r="AO30" i="7"/>
  <c r="AP30" i="7"/>
  <c r="AQ30" i="7"/>
  <c r="AR30" i="7"/>
  <c r="AS30" i="7"/>
  <c r="AT30" i="7"/>
  <c r="AU30" i="7"/>
  <c r="AV30" i="7"/>
  <c r="AW30" i="7"/>
  <c r="AX30" i="7"/>
  <c r="AY30" i="7"/>
  <c r="AZ30" i="7"/>
  <c r="BA30" i="7"/>
  <c r="BB30" i="7"/>
  <c r="BC30" i="7"/>
  <c r="BD30" i="7"/>
  <c r="BE30" i="7"/>
  <c r="BF30" i="7"/>
  <c r="BG30" i="7"/>
  <c r="BH30" i="7"/>
  <c r="BI30" i="7"/>
  <c r="BJ30" i="7"/>
  <c r="BK30" i="7"/>
  <c r="BL30" i="7"/>
  <c r="BM30" i="7"/>
  <c r="BN30" i="7"/>
  <c r="BO30" i="7"/>
  <c r="BP30" i="7"/>
  <c r="BQ30" i="7"/>
  <c r="BR30" i="7"/>
  <c r="BS30" i="7"/>
  <c r="BT30" i="7"/>
  <c r="BU30" i="7"/>
  <c r="AL31" i="7"/>
  <c r="AM31" i="7"/>
  <c r="AN31" i="7"/>
  <c r="AO31" i="7"/>
  <c r="AP31" i="7"/>
  <c r="AQ31" i="7"/>
  <c r="AR31" i="7"/>
  <c r="AS31" i="7"/>
  <c r="AT31" i="7"/>
  <c r="AU31" i="7"/>
  <c r="AV31" i="7"/>
  <c r="AW31" i="7"/>
  <c r="AX31" i="7"/>
  <c r="AY31" i="7"/>
  <c r="AZ31" i="7"/>
  <c r="BA31" i="7"/>
  <c r="BB31" i="7"/>
  <c r="BC31" i="7"/>
  <c r="BD31" i="7"/>
  <c r="BE31" i="7"/>
  <c r="BF31" i="7"/>
  <c r="BG31" i="7"/>
  <c r="BH31" i="7"/>
  <c r="BI31" i="7"/>
  <c r="BJ31" i="7"/>
  <c r="BK31" i="7"/>
  <c r="BL31" i="7"/>
  <c r="BM31" i="7"/>
  <c r="BN31" i="7"/>
  <c r="BO31" i="7"/>
  <c r="BP31" i="7"/>
  <c r="BQ31" i="7"/>
  <c r="BR31" i="7"/>
  <c r="BS31" i="7"/>
  <c r="BT31" i="7"/>
  <c r="BU31" i="7"/>
  <c r="AL32" i="7"/>
  <c r="AM32" i="7"/>
  <c r="AN32" i="7"/>
  <c r="AO32" i="7"/>
  <c r="AP32" i="7"/>
  <c r="AQ32" i="7"/>
  <c r="AR32" i="7"/>
  <c r="AS32" i="7"/>
  <c r="AT32" i="7"/>
  <c r="AU32" i="7"/>
  <c r="AV32" i="7"/>
  <c r="AW32" i="7"/>
  <c r="AX32" i="7"/>
  <c r="AY32" i="7"/>
  <c r="AZ32" i="7"/>
  <c r="BA32" i="7"/>
  <c r="BB32" i="7"/>
  <c r="BC32" i="7"/>
  <c r="BD32" i="7"/>
  <c r="BE32" i="7"/>
  <c r="BF32" i="7"/>
  <c r="BG32" i="7"/>
  <c r="BH32" i="7"/>
  <c r="BI32" i="7"/>
  <c r="BJ32" i="7"/>
  <c r="BK32" i="7"/>
  <c r="BL32" i="7"/>
  <c r="BM32" i="7"/>
  <c r="BN32" i="7"/>
  <c r="BO32" i="7"/>
  <c r="BP32" i="7"/>
  <c r="BQ32" i="7"/>
  <c r="BR32" i="7"/>
  <c r="BS32" i="7"/>
  <c r="BT32" i="7"/>
  <c r="BU32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R33" i="7"/>
  <c r="BS33" i="7"/>
  <c r="BT33" i="7"/>
  <c r="BU33" i="7"/>
  <c r="AL34" i="7"/>
  <c r="AM34" i="7"/>
  <c r="AN34" i="7"/>
  <c r="AO34" i="7"/>
  <c r="AP34" i="7"/>
  <c r="AQ34" i="7"/>
  <c r="AR34" i="7"/>
  <c r="AS34" i="7"/>
  <c r="AT34" i="7"/>
  <c r="AU34" i="7"/>
  <c r="AV34" i="7"/>
  <c r="AW34" i="7"/>
  <c r="AX34" i="7"/>
  <c r="AY34" i="7"/>
  <c r="AZ34" i="7"/>
  <c r="BA34" i="7"/>
  <c r="BB34" i="7"/>
  <c r="BC34" i="7"/>
  <c r="BD34" i="7"/>
  <c r="BE34" i="7"/>
  <c r="BF34" i="7"/>
  <c r="BG34" i="7"/>
  <c r="BH34" i="7"/>
  <c r="BI34" i="7"/>
  <c r="BJ34" i="7"/>
  <c r="BK34" i="7"/>
  <c r="BL34" i="7"/>
  <c r="BM34" i="7"/>
  <c r="BN34" i="7"/>
  <c r="BO34" i="7"/>
  <c r="BP34" i="7"/>
  <c r="BQ34" i="7"/>
  <c r="BR34" i="7"/>
  <c r="BS34" i="7"/>
  <c r="BT34" i="7"/>
  <c r="BU34" i="7"/>
  <c r="AL35" i="7"/>
  <c r="AM35" i="7"/>
  <c r="AN35" i="7"/>
  <c r="AO35" i="7"/>
  <c r="AP35" i="7"/>
  <c r="AQ35" i="7"/>
  <c r="AR35" i="7"/>
  <c r="AS35" i="7"/>
  <c r="AT35" i="7"/>
  <c r="AU35" i="7"/>
  <c r="AV35" i="7"/>
  <c r="AW35" i="7"/>
  <c r="AX35" i="7"/>
  <c r="AY35" i="7"/>
  <c r="AZ35" i="7"/>
  <c r="BA35" i="7"/>
  <c r="BB35" i="7"/>
  <c r="BC35" i="7"/>
  <c r="BD35" i="7"/>
  <c r="BE35" i="7"/>
  <c r="BF35" i="7"/>
  <c r="BG35" i="7"/>
  <c r="BH35" i="7"/>
  <c r="BI35" i="7"/>
  <c r="BJ35" i="7"/>
  <c r="BK35" i="7"/>
  <c r="BL35" i="7"/>
  <c r="BM35" i="7"/>
  <c r="BN35" i="7"/>
  <c r="BO35" i="7"/>
  <c r="BP35" i="7"/>
  <c r="BQ35" i="7"/>
  <c r="BR35" i="7"/>
  <c r="BS35" i="7"/>
  <c r="BT35" i="7"/>
  <c r="BU35" i="7"/>
  <c r="AL36" i="7"/>
  <c r="AM36" i="7"/>
  <c r="AN36" i="7"/>
  <c r="AO36" i="7"/>
  <c r="AP36" i="7"/>
  <c r="AQ36" i="7"/>
  <c r="AR36" i="7"/>
  <c r="AS36" i="7"/>
  <c r="AT36" i="7"/>
  <c r="AU36" i="7"/>
  <c r="AV36" i="7"/>
  <c r="AW36" i="7"/>
  <c r="AX36" i="7"/>
  <c r="AY36" i="7"/>
  <c r="AZ36" i="7"/>
  <c r="BA36" i="7"/>
  <c r="BB36" i="7"/>
  <c r="BC36" i="7"/>
  <c r="BD36" i="7"/>
  <c r="BE36" i="7"/>
  <c r="BF36" i="7"/>
  <c r="BG36" i="7"/>
  <c r="BH36" i="7"/>
  <c r="BI36" i="7"/>
  <c r="BJ36" i="7"/>
  <c r="BK36" i="7"/>
  <c r="BL36" i="7"/>
  <c r="BM36" i="7"/>
  <c r="BN36" i="7"/>
  <c r="BO36" i="7"/>
  <c r="BP36" i="7"/>
  <c r="BQ36" i="7"/>
  <c r="BR36" i="7"/>
  <c r="BS36" i="7"/>
  <c r="BT36" i="7"/>
  <c r="BU36" i="7"/>
  <c r="AL37" i="7"/>
  <c r="AM37" i="7"/>
  <c r="AN37" i="7"/>
  <c r="AO37" i="7"/>
  <c r="AP37" i="7"/>
  <c r="AQ37" i="7"/>
  <c r="AR37" i="7"/>
  <c r="AS37" i="7"/>
  <c r="AT37" i="7"/>
  <c r="AU37" i="7"/>
  <c r="AV37" i="7"/>
  <c r="AW37" i="7"/>
  <c r="AX37" i="7"/>
  <c r="AY37" i="7"/>
  <c r="AZ37" i="7"/>
  <c r="BA37" i="7"/>
  <c r="BB37" i="7"/>
  <c r="BC37" i="7"/>
  <c r="BD37" i="7"/>
  <c r="BE37" i="7"/>
  <c r="BF37" i="7"/>
  <c r="BG37" i="7"/>
  <c r="BH37" i="7"/>
  <c r="BI37" i="7"/>
  <c r="BJ37" i="7"/>
  <c r="BK37" i="7"/>
  <c r="BL37" i="7"/>
  <c r="BM37" i="7"/>
  <c r="BN37" i="7"/>
  <c r="BO37" i="7"/>
  <c r="BP37" i="7"/>
  <c r="BQ37" i="7"/>
  <c r="BR37" i="7"/>
  <c r="BS37" i="7"/>
  <c r="BT37" i="7"/>
  <c r="BU37" i="7"/>
  <c r="AL38" i="7"/>
  <c r="AM38" i="7"/>
  <c r="AN38" i="7"/>
  <c r="AO38" i="7"/>
  <c r="AP38" i="7"/>
  <c r="AQ38" i="7"/>
  <c r="AR38" i="7"/>
  <c r="AS38" i="7"/>
  <c r="AT38" i="7"/>
  <c r="AU38" i="7"/>
  <c r="AV38" i="7"/>
  <c r="AW38" i="7"/>
  <c r="AX38" i="7"/>
  <c r="AY38" i="7"/>
  <c r="AZ38" i="7"/>
  <c r="BA38" i="7"/>
  <c r="BB38" i="7"/>
  <c r="BC38" i="7"/>
  <c r="BD38" i="7"/>
  <c r="BE38" i="7"/>
  <c r="BF38" i="7"/>
  <c r="BG38" i="7"/>
  <c r="BH38" i="7"/>
  <c r="BI38" i="7"/>
  <c r="BJ38" i="7"/>
  <c r="BK38" i="7"/>
  <c r="BL38" i="7"/>
  <c r="BM38" i="7"/>
  <c r="BN38" i="7"/>
  <c r="BO38" i="7"/>
  <c r="BP38" i="7"/>
  <c r="BQ38" i="7"/>
  <c r="BR38" i="7"/>
  <c r="BS38" i="7"/>
  <c r="BT38" i="7"/>
  <c r="BU38" i="7"/>
  <c r="AL39" i="7"/>
  <c r="AM39" i="7"/>
  <c r="AN39" i="7"/>
  <c r="AO39" i="7"/>
  <c r="AP39" i="7"/>
  <c r="AQ39" i="7"/>
  <c r="AR39" i="7"/>
  <c r="AS39" i="7"/>
  <c r="AT39" i="7"/>
  <c r="AU39" i="7"/>
  <c r="AV39" i="7"/>
  <c r="AW39" i="7"/>
  <c r="AX39" i="7"/>
  <c r="AY39" i="7"/>
  <c r="AZ39" i="7"/>
  <c r="BA39" i="7"/>
  <c r="BB39" i="7"/>
  <c r="BC39" i="7"/>
  <c r="BD39" i="7"/>
  <c r="BE39" i="7"/>
  <c r="BF39" i="7"/>
  <c r="BG39" i="7"/>
  <c r="BH39" i="7"/>
  <c r="BI39" i="7"/>
  <c r="BJ39" i="7"/>
  <c r="BK39" i="7"/>
  <c r="BL39" i="7"/>
  <c r="BM39" i="7"/>
  <c r="BN39" i="7"/>
  <c r="BO39" i="7"/>
  <c r="BP39" i="7"/>
  <c r="BQ39" i="7"/>
  <c r="BR39" i="7"/>
  <c r="BS39" i="7"/>
  <c r="BT39" i="7"/>
  <c r="BU39" i="7"/>
  <c r="AL40" i="7"/>
  <c r="AM40" i="7"/>
  <c r="AN40" i="7"/>
  <c r="AO40" i="7"/>
  <c r="AP40" i="7"/>
  <c r="AQ40" i="7"/>
  <c r="AR40" i="7"/>
  <c r="AS40" i="7"/>
  <c r="AT40" i="7"/>
  <c r="AU40" i="7"/>
  <c r="AV40" i="7"/>
  <c r="AW40" i="7"/>
  <c r="AX40" i="7"/>
  <c r="AY40" i="7"/>
  <c r="AZ40" i="7"/>
  <c r="BA40" i="7"/>
  <c r="BB40" i="7"/>
  <c r="BC40" i="7"/>
  <c r="BD40" i="7"/>
  <c r="BE40" i="7"/>
  <c r="BF40" i="7"/>
  <c r="BG40" i="7"/>
  <c r="BH40" i="7"/>
  <c r="BI40" i="7"/>
  <c r="BJ40" i="7"/>
  <c r="BK40" i="7"/>
  <c r="BL40" i="7"/>
  <c r="BM40" i="7"/>
  <c r="BN40" i="7"/>
  <c r="BO40" i="7"/>
  <c r="BP40" i="7"/>
  <c r="BQ40" i="7"/>
  <c r="BR40" i="7"/>
  <c r="BS40" i="7"/>
  <c r="BT40" i="7"/>
  <c r="BU40" i="7"/>
  <c r="AL41" i="7"/>
  <c r="AM41" i="7"/>
  <c r="AN41" i="7"/>
  <c r="AO41" i="7"/>
  <c r="AP41" i="7"/>
  <c r="AQ41" i="7"/>
  <c r="AR41" i="7"/>
  <c r="AS41" i="7"/>
  <c r="AT41" i="7"/>
  <c r="AU41" i="7"/>
  <c r="AV41" i="7"/>
  <c r="AW41" i="7"/>
  <c r="AX41" i="7"/>
  <c r="AY41" i="7"/>
  <c r="AZ41" i="7"/>
  <c r="BA41" i="7"/>
  <c r="BB41" i="7"/>
  <c r="BC41" i="7"/>
  <c r="BD41" i="7"/>
  <c r="BE41" i="7"/>
  <c r="BF41" i="7"/>
  <c r="BG41" i="7"/>
  <c r="BH41" i="7"/>
  <c r="BI41" i="7"/>
  <c r="BJ41" i="7"/>
  <c r="BK41" i="7"/>
  <c r="BL41" i="7"/>
  <c r="BM41" i="7"/>
  <c r="BN41" i="7"/>
  <c r="BO41" i="7"/>
  <c r="BP41" i="7"/>
  <c r="BQ41" i="7"/>
  <c r="BR41" i="7"/>
  <c r="BS41" i="7"/>
  <c r="BT41" i="7"/>
  <c r="BU41" i="7"/>
  <c r="AL42" i="7"/>
  <c r="AM42" i="7"/>
  <c r="AN42" i="7"/>
  <c r="AO42" i="7"/>
  <c r="AP42" i="7"/>
  <c r="AQ42" i="7"/>
  <c r="AR42" i="7"/>
  <c r="AS42" i="7"/>
  <c r="AT42" i="7"/>
  <c r="AU42" i="7"/>
  <c r="AV42" i="7"/>
  <c r="AW42" i="7"/>
  <c r="AX42" i="7"/>
  <c r="AY42" i="7"/>
  <c r="AZ42" i="7"/>
  <c r="BA42" i="7"/>
  <c r="BB42" i="7"/>
  <c r="BC42" i="7"/>
  <c r="BD42" i="7"/>
  <c r="BE42" i="7"/>
  <c r="BF42" i="7"/>
  <c r="BG42" i="7"/>
  <c r="BH42" i="7"/>
  <c r="BI42" i="7"/>
  <c r="BJ42" i="7"/>
  <c r="BK42" i="7"/>
  <c r="BL42" i="7"/>
  <c r="BM42" i="7"/>
  <c r="BN42" i="7"/>
  <c r="BO42" i="7"/>
  <c r="BP42" i="7"/>
  <c r="BQ42" i="7"/>
  <c r="BR42" i="7"/>
  <c r="BS42" i="7"/>
  <c r="BT42" i="7"/>
  <c r="BU42" i="7"/>
  <c r="AL43" i="7"/>
  <c r="AM43" i="7"/>
  <c r="AN43" i="7"/>
  <c r="AO43" i="7"/>
  <c r="AP43" i="7"/>
  <c r="AQ43" i="7"/>
  <c r="AR43" i="7"/>
  <c r="AS43" i="7"/>
  <c r="AT43" i="7"/>
  <c r="AU43" i="7"/>
  <c r="AV43" i="7"/>
  <c r="AW43" i="7"/>
  <c r="AX43" i="7"/>
  <c r="AY43" i="7"/>
  <c r="AZ43" i="7"/>
  <c r="BA43" i="7"/>
  <c r="BB43" i="7"/>
  <c r="BC43" i="7"/>
  <c r="BD43" i="7"/>
  <c r="BE43" i="7"/>
  <c r="BF43" i="7"/>
  <c r="BG43" i="7"/>
  <c r="BH43" i="7"/>
  <c r="BI43" i="7"/>
  <c r="BJ43" i="7"/>
  <c r="BK43" i="7"/>
  <c r="BL43" i="7"/>
  <c r="BM43" i="7"/>
  <c r="BN43" i="7"/>
  <c r="BO43" i="7"/>
  <c r="BP43" i="7"/>
  <c r="BQ43" i="7"/>
  <c r="BR43" i="7"/>
  <c r="BS43" i="7"/>
  <c r="BT43" i="7"/>
  <c r="BU43" i="7"/>
  <c r="AL44" i="7"/>
  <c r="AM44" i="7"/>
  <c r="AN44" i="7"/>
  <c r="AO44" i="7"/>
  <c r="AP44" i="7"/>
  <c r="AQ44" i="7"/>
  <c r="AR44" i="7"/>
  <c r="AS44" i="7"/>
  <c r="AT44" i="7"/>
  <c r="AU44" i="7"/>
  <c r="AV44" i="7"/>
  <c r="AW44" i="7"/>
  <c r="AX44" i="7"/>
  <c r="AY44" i="7"/>
  <c r="AZ44" i="7"/>
  <c r="BA44" i="7"/>
  <c r="BB44" i="7"/>
  <c r="BC44" i="7"/>
  <c r="BD44" i="7"/>
  <c r="BE44" i="7"/>
  <c r="BF44" i="7"/>
  <c r="BG44" i="7"/>
  <c r="BH44" i="7"/>
  <c r="BI44" i="7"/>
  <c r="BJ44" i="7"/>
  <c r="BK44" i="7"/>
  <c r="BL44" i="7"/>
  <c r="BM44" i="7"/>
  <c r="BN44" i="7"/>
  <c r="BO44" i="7"/>
  <c r="BP44" i="7"/>
  <c r="BQ44" i="7"/>
  <c r="BR44" i="7"/>
  <c r="BS44" i="7"/>
  <c r="BT44" i="7"/>
  <c r="BU44" i="7"/>
  <c r="AL45" i="7"/>
  <c r="AM45" i="7"/>
  <c r="AN45" i="7"/>
  <c r="AO45" i="7"/>
  <c r="AP45" i="7"/>
  <c r="AQ45" i="7"/>
  <c r="AR45" i="7"/>
  <c r="AS45" i="7"/>
  <c r="AT45" i="7"/>
  <c r="AU45" i="7"/>
  <c r="AV45" i="7"/>
  <c r="AW45" i="7"/>
  <c r="AX45" i="7"/>
  <c r="AY45" i="7"/>
  <c r="AZ45" i="7"/>
  <c r="BA45" i="7"/>
  <c r="BB45" i="7"/>
  <c r="BC45" i="7"/>
  <c r="BD45" i="7"/>
  <c r="BE45" i="7"/>
  <c r="BF45" i="7"/>
  <c r="BG45" i="7"/>
  <c r="BH45" i="7"/>
  <c r="BI45" i="7"/>
  <c r="BJ45" i="7"/>
  <c r="BK45" i="7"/>
  <c r="BL45" i="7"/>
  <c r="BM45" i="7"/>
  <c r="BN45" i="7"/>
  <c r="BO45" i="7"/>
  <c r="BP45" i="7"/>
  <c r="BQ45" i="7"/>
  <c r="BR45" i="7"/>
  <c r="BS45" i="7"/>
  <c r="BT45" i="7"/>
  <c r="BU45" i="7"/>
  <c r="AL46" i="7"/>
  <c r="AM46" i="7"/>
  <c r="AN46" i="7"/>
  <c r="AO46" i="7"/>
  <c r="AP46" i="7"/>
  <c r="AQ46" i="7"/>
  <c r="AR46" i="7"/>
  <c r="AS46" i="7"/>
  <c r="AT46" i="7"/>
  <c r="AU46" i="7"/>
  <c r="AV46" i="7"/>
  <c r="AW46" i="7"/>
  <c r="AX46" i="7"/>
  <c r="AY46" i="7"/>
  <c r="AZ46" i="7"/>
  <c r="BA46" i="7"/>
  <c r="BB46" i="7"/>
  <c r="BC46" i="7"/>
  <c r="BD46" i="7"/>
  <c r="BE46" i="7"/>
  <c r="BF46" i="7"/>
  <c r="BG46" i="7"/>
  <c r="BH46" i="7"/>
  <c r="BI46" i="7"/>
  <c r="BJ46" i="7"/>
  <c r="BK46" i="7"/>
  <c r="BL46" i="7"/>
  <c r="BM46" i="7"/>
  <c r="BN46" i="7"/>
  <c r="BO46" i="7"/>
  <c r="BP46" i="7"/>
  <c r="BQ46" i="7"/>
  <c r="BR46" i="7"/>
  <c r="BS46" i="7"/>
  <c r="BT46" i="7"/>
  <c r="BU46" i="7"/>
  <c r="AL47" i="7"/>
  <c r="AM47" i="7"/>
  <c r="AN47" i="7"/>
  <c r="AO47" i="7"/>
  <c r="AP47" i="7"/>
  <c r="AQ47" i="7"/>
  <c r="AR47" i="7"/>
  <c r="AS47" i="7"/>
  <c r="AT47" i="7"/>
  <c r="AU47" i="7"/>
  <c r="AV47" i="7"/>
  <c r="AW47" i="7"/>
  <c r="AX47" i="7"/>
  <c r="AY47" i="7"/>
  <c r="AZ47" i="7"/>
  <c r="BA47" i="7"/>
  <c r="BB47" i="7"/>
  <c r="BC47" i="7"/>
  <c r="BD47" i="7"/>
  <c r="BE47" i="7"/>
  <c r="BF47" i="7"/>
  <c r="BG47" i="7"/>
  <c r="BH47" i="7"/>
  <c r="BI47" i="7"/>
  <c r="BJ47" i="7"/>
  <c r="BK47" i="7"/>
  <c r="BL47" i="7"/>
  <c r="BM47" i="7"/>
  <c r="BN47" i="7"/>
  <c r="BO47" i="7"/>
  <c r="BP47" i="7"/>
  <c r="BQ47" i="7"/>
  <c r="BR47" i="7"/>
  <c r="BS47" i="7"/>
  <c r="BT47" i="7"/>
  <c r="BU47" i="7"/>
  <c r="AL48" i="7"/>
  <c r="AM48" i="7"/>
  <c r="AN48" i="7"/>
  <c r="AO48" i="7"/>
  <c r="AP48" i="7"/>
  <c r="AQ48" i="7"/>
  <c r="AR48" i="7"/>
  <c r="AS48" i="7"/>
  <c r="AT48" i="7"/>
  <c r="AU48" i="7"/>
  <c r="AV48" i="7"/>
  <c r="AW48" i="7"/>
  <c r="AX48" i="7"/>
  <c r="AY48" i="7"/>
  <c r="AZ48" i="7"/>
  <c r="BA48" i="7"/>
  <c r="BB48" i="7"/>
  <c r="BC48" i="7"/>
  <c r="BD48" i="7"/>
  <c r="BE48" i="7"/>
  <c r="BF48" i="7"/>
  <c r="BG48" i="7"/>
  <c r="BH48" i="7"/>
  <c r="BI48" i="7"/>
  <c r="BJ48" i="7"/>
  <c r="BK48" i="7"/>
  <c r="BL48" i="7"/>
  <c r="BM48" i="7"/>
  <c r="BN48" i="7"/>
  <c r="BO48" i="7"/>
  <c r="BP48" i="7"/>
  <c r="BQ48" i="7"/>
  <c r="BR48" i="7"/>
  <c r="BS48" i="7"/>
  <c r="BT48" i="7"/>
  <c r="BU48" i="7"/>
  <c r="AL49" i="7"/>
  <c r="AM49" i="7"/>
  <c r="AN49" i="7"/>
  <c r="AO49" i="7"/>
  <c r="AP49" i="7"/>
  <c r="AQ49" i="7"/>
  <c r="AR49" i="7"/>
  <c r="AS49" i="7"/>
  <c r="AT49" i="7"/>
  <c r="AU49" i="7"/>
  <c r="AV49" i="7"/>
  <c r="AW49" i="7"/>
  <c r="AX49" i="7"/>
  <c r="AY49" i="7"/>
  <c r="AZ49" i="7"/>
  <c r="BA49" i="7"/>
  <c r="BB49" i="7"/>
  <c r="BC49" i="7"/>
  <c r="BD49" i="7"/>
  <c r="BE49" i="7"/>
  <c r="BF49" i="7"/>
  <c r="BG49" i="7"/>
  <c r="BH49" i="7"/>
  <c r="BI49" i="7"/>
  <c r="BJ49" i="7"/>
  <c r="BK49" i="7"/>
  <c r="BL49" i="7"/>
  <c r="BM49" i="7"/>
  <c r="BN49" i="7"/>
  <c r="BO49" i="7"/>
  <c r="BP49" i="7"/>
  <c r="BQ49" i="7"/>
  <c r="BR49" i="7"/>
  <c r="BS49" i="7"/>
  <c r="BT49" i="7"/>
  <c r="BU49" i="7"/>
  <c r="AL50" i="7"/>
  <c r="AM50" i="7"/>
  <c r="AN50" i="7"/>
  <c r="AO50" i="7"/>
  <c r="AP50" i="7"/>
  <c r="AQ50" i="7"/>
  <c r="AR50" i="7"/>
  <c r="AS50" i="7"/>
  <c r="AT50" i="7"/>
  <c r="AU50" i="7"/>
  <c r="AV50" i="7"/>
  <c r="AW50" i="7"/>
  <c r="AX50" i="7"/>
  <c r="AY50" i="7"/>
  <c r="AZ50" i="7"/>
  <c r="BA50" i="7"/>
  <c r="BB50" i="7"/>
  <c r="BC50" i="7"/>
  <c r="BD50" i="7"/>
  <c r="BE50" i="7"/>
  <c r="BF50" i="7"/>
  <c r="BG50" i="7"/>
  <c r="BH50" i="7"/>
  <c r="BI50" i="7"/>
  <c r="BJ50" i="7"/>
  <c r="BK50" i="7"/>
  <c r="BL50" i="7"/>
  <c r="BM50" i="7"/>
  <c r="BN50" i="7"/>
  <c r="BO50" i="7"/>
  <c r="BP50" i="7"/>
  <c r="BQ50" i="7"/>
  <c r="BR50" i="7"/>
  <c r="BS50" i="7"/>
  <c r="BT50" i="7"/>
  <c r="BU50" i="7"/>
  <c r="AL51" i="7"/>
  <c r="AM51" i="7"/>
  <c r="AN51" i="7"/>
  <c r="AO51" i="7"/>
  <c r="AP51" i="7"/>
  <c r="AQ51" i="7"/>
  <c r="AR51" i="7"/>
  <c r="AS51" i="7"/>
  <c r="AT51" i="7"/>
  <c r="AU51" i="7"/>
  <c r="AV51" i="7"/>
  <c r="AW51" i="7"/>
  <c r="AX51" i="7"/>
  <c r="AY51" i="7"/>
  <c r="AZ51" i="7"/>
  <c r="BA51" i="7"/>
  <c r="BB51" i="7"/>
  <c r="BC51" i="7"/>
  <c r="BD51" i="7"/>
  <c r="BE51" i="7"/>
  <c r="BF51" i="7"/>
  <c r="BG51" i="7"/>
  <c r="BH51" i="7"/>
  <c r="BI51" i="7"/>
  <c r="BJ51" i="7"/>
  <c r="BK51" i="7"/>
  <c r="BL51" i="7"/>
  <c r="BM51" i="7"/>
  <c r="BN51" i="7"/>
  <c r="BO51" i="7"/>
  <c r="BP51" i="7"/>
  <c r="BQ51" i="7"/>
  <c r="BR51" i="7"/>
  <c r="BS51" i="7"/>
  <c r="BT51" i="7"/>
  <c r="BU51" i="7"/>
  <c r="AL52" i="7"/>
  <c r="AM52" i="7"/>
  <c r="AN52" i="7"/>
  <c r="AO52" i="7"/>
  <c r="AP52" i="7"/>
  <c r="AQ52" i="7"/>
  <c r="AR52" i="7"/>
  <c r="AS52" i="7"/>
  <c r="AT52" i="7"/>
  <c r="AU52" i="7"/>
  <c r="AV52" i="7"/>
  <c r="AW52" i="7"/>
  <c r="AX52" i="7"/>
  <c r="AY52" i="7"/>
  <c r="AZ52" i="7"/>
  <c r="BA52" i="7"/>
  <c r="BB52" i="7"/>
  <c r="BC52" i="7"/>
  <c r="BD52" i="7"/>
  <c r="BE52" i="7"/>
  <c r="BF52" i="7"/>
  <c r="BG52" i="7"/>
  <c r="BH52" i="7"/>
  <c r="BI52" i="7"/>
  <c r="BJ52" i="7"/>
  <c r="BK52" i="7"/>
  <c r="BL52" i="7"/>
  <c r="BM52" i="7"/>
  <c r="BN52" i="7"/>
  <c r="BO52" i="7"/>
  <c r="BP52" i="7"/>
  <c r="BQ52" i="7"/>
  <c r="BR52" i="7"/>
  <c r="BS52" i="7"/>
  <c r="BT52" i="7"/>
  <c r="BU52" i="7"/>
  <c r="AL53" i="7"/>
  <c r="AM53" i="7"/>
  <c r="AN53" i="7"/>
  <c r="AO53" i="7"/>
  <c r="AP53" i="7"/>
  <c r="AQ53" i="7"/>
  <c r="AR53" i="7"/>
  <c r="AS53" i="7"/>
  <c r="AT53" i="7"/>
  <c r="AU53" i="7"/>
  <c r="AV53" i="7"/>
  <c r="AW53" i="7"/>
  <c r="AX53" i="7"/>
  <c r="AY53" i="7"/>
  <c r="AZ53" i="7"/>
  <c r="BA53" i="7"/>
  <c r="BB53" i="7"/>
  <c r="BC53" i="7"/>
  <c r="BD53" i="7"/>
  <c r="BE53" i="7"/>
  <c r="BF53" i="7"/>
  <c r="BG53" i="7"/>
  <c r="BH53" i="7"/>
  <c r="BI53" i="7"/>
  <c r="BJ53" i="7"/>
  <c r="BK53" i="7"/>
  <c r="BL53" i="7"/>
  <c r="BM53" i="7"/>
  <c r="BN53" i="7"/>
  <c r="BO53" i="7"/>
  <c r="BP53" i="7"/>
  <c r="BQ53" i="7"/>
  <c r="BR53" i="7"/>
  <c r="BS53" i="7"/>
  <c r="BT53" i="7"/>
  <c r="BU53" i="7"/>
  <c r="AL54" i="7"/>
  <c r="AM54" i="7"/>
  <c r="AN54" i="7"/>
  <c r="AO54" i="7"/>
  <c r="AP54" i="7"/>
  <c r="AQ54" i="7"/>
  <c r="AR54" i="7"/>
  <c r="AS54" i="7"/>
  <c r="AT54" i="7"/>
  <c r="AU54" i="7"/>
  <c r="AV54" i="7"/>
  <c r="AW54" i="7"/>
  <c r="AX54" i="7"/>
  <c r="AY54" i="7"/>
  <c r="AZ54" i="7"/>
  <c r="BA54" i="7"/>
  <c r="BB54" i="7"/>
  <c r="BC54" i="7"/>
  <c r="BD54" i="7"/>
  <c r="BE54" i="7"/>
  <c r="BF54" i="7"/>
  <c r="BG54" i="7"/>
  <c r="BH54" i="7"/>
  <c r="BI54" i="7"/>
  <c r="BJ54" i="7"/>
  <c r="BK54" i="7"/>
  <c r="BL54" i="7"/>
  <c r="BM54" i="7"/>
  <c r="BN54" i="7"/>
  <c r="BO54" i="7"/>
  <c r="BP54" i="7"/>
  <c r="BQ54" i="7"/>
  <c r="BR54" i="7"/>
  <c r="BS54" i="7"/>
  <c r="BT54" i="7"/>
  <c r="BU54" i="7"/>
  <c r="AL55" i="7"/>
  <c r="AM55" i="7"/>
  <c r="AN55" i="7"/>
  <c r="AO55" i="7"/>
  <c r="AP55" i="7"/>
  <c r="AQ55" i="7"/>
  <c r="AR55" i="7"/>
  <c r="AS55" i="7"/>
  <c r="AT55" i="7"/>
  <c r="AU55" i="7"/>
  <c r="AV55" i="7"/>
  <c r="AW55" i="7"/>
  <c r="AX55" i="7"/>
  <c r="AY55" i="7"/>
  <c r="AZ55" i="7"/>
  <c r="BA55" i="7"/>
  <c r="BB55" i="7"/>
  <c r="BC55" i="7"/>
  <c r="BD55" i="7"/>
  <c r="BE55" i="7"/>
  <c r="BF55" i="7"/>
  <c r="BG55" i="7"/>
  <c r="BH55" i="7"/>
  <c r="BI55" i="7"/>
  <c r="BJ55" i="7"/>
  <c r="BK55" i="7"/>
  <c r="BL55" i="7"/>
  <c r="BM55" i="7"/>
  <c r="BN55" i="7"/>
  <c r="BO55" i="7"/>
  <c r="BP55" i="7"/>
  <c r="BQ55" i="7"/>
  <c r="BR55" i="7"/>
  <c r="BS55" i="7"/>
  <c r="BT55" i="7"/>
  <c r="BU55" i="7"/>
  <c r="AL56" i="7"/>
  <c r="AM56" i="7"/>
  <c r="AN56" i="7"/>
  <c r="AO56" i="7"/>
  <c r="AP56" i="7"/>
  <c r="AQ56" i="7"/>
  <c r="AR56" i="7"/>
  <c r="AS56" i="7"/>
  <c r="AT56" i="7"/>
  <c r="AU56" i="7"/>
  <c r="AV56" i="7"/>
  <c r="AW56" i="7"/>
  <c r="AX56" i="7"/>
  <c r="AY56" i="7"/>
  <c r="AZ56" i="7"/>
  <c r="BA56" i="7"/>
  <c r="BB56" i="7"/>
  <c r="BC56" i="7"/>
  <c r="BD56" i="7"/>
  <c r="BE56" i="7"/>
  <c r="BF56" i="7"/>
  <c r="BG56" i="7"/>
  <c r="BH56" i="7"/>
  <c r="BI56" i="7"/>
  <c r="BJ56" i="7"/>
  <c r="BK56" i="7"/>
  <c r="BL56" i="7"/>
  <c r="BM56" i="7"/>
  <c r="BN56" i="7"/>
  <c r="BO56" i="7"/>
  <c r="BP56" i="7"/>
  <c r="BQ56" i="7"/>
  <c r="BR56" i="7"/>
  <c r="BS56" i="7"/>
  <c r="BT56" i="7"/>
  <c r="BU56" i="7"/>
  <c r="AL57" i="7"/>
  <c r="AM57" i="7"/>
  <c r="AN57" i="7"/>
  <c r="AO57" i="7"/>
  <c r="AP57" i="7"/>
  <c r="AQ57" i="7"/>
  <c r="AR57" i="7"/>
  <c r="AS57" i="7"/>
  <c r="AT57" i="7"/>
  <c r="AU57" i="7"/>
  <c r="AV57" i="7"/>
  <c r="AW57" i="7"/>
  <c r="AX57" i="7"/>
  <c r="AY57" i="7"/>
  <c r="AZ57" i="7"/>
  <c r="BA57" i="7"/>
  <c r="BB57" i="7"/>
  <c r="BC57" i="7"/>
  <c r="BD57" i="7"/>
  <c r="BE57" i="7"/>
  <c r="BF57" i="7"/>
  <c r="BG57" i="7"/>
  <c r="BH57" i="7"/>
  <c r="BI57" i="7"/>
  <c r="BJ57" i="7"/>
  <c r="BK57" i="7"/>
  <c r="BL57" i="7"/>
  <c r="BM57" i="7"/>
  <c r="BN57" i="7"/>
  <c r="BO57" i="7"/>
  <c r="BP57" i="7"/>
  <c r="BQ57" i="7"/>
  <c r="BR57" i="7"/>
  <c r="BS57" i="7"/>
  <c r="BT57" i="7"/>
  <c r="BU57" i="7"/>
  <c r="AL58" i="7"/>
  <c r="AM58" i="7"/>
  <c r="AN58" i="7"/>
  <c r="AO58" i="7"/>
  <c r="AP58" i="7"/>
  <c r="AQ58" i="7"/>
  <c r="AR58" i="7"/>
  <c r="AS58" i="7"/>
  <c r="AT58" i="7"/>
  <c r="AU58" i="7"/>
  <c r="AV58" i="7"/>
  <c r="AW58" i="7"/>
  <c r="AX58" i="7"/>
  <c r="AY58" i="7"/>
  <c r="AZ58" i="7"/>
  <c r="BA58" i="7"/>
  <c r="BB58" i="7"/>
  <c r="BC58" i="7"/>
  <c r="BD58" i="7"/>
  <c r="BE58" i="7"/>
  <c r="BF58" i="7"/>
  <c r="BG58" i="7"/>
  <c r="BH58" i="7"/>
  <c r="BI58" i="7"/>
  <c r="BJ58" i="7"/>
  <c r="BK58" i="7"/>
  <c r="BL58" i="7"/>
  <c r="BM58" i="7"/>
  <c r="BN58" i="7"/>
  <c r="BO58" i="7"/>
  <c r="BP58" i="7"/>
  <c r="BQ58" i="7"/>
  <c r="BR58" i="7"/>
  <c r="BS58" i="7"/>
  <c r="BT58" i="7"/>
  <c r="BU58" i="7"/>
  <c r="AL59" i="7"/>
  <c r="AM59" i="7"/>
  <c r="AN59" i="7"/>
  <c r="AO59" i="7"/>
  <c r="AP59" i="7"/>
  <c r="AQ59" i="7"/>
  <c r="AR59" i="7"/>
  <c r="AS59" i="7"/>
  <c r="AT59" i="7"/>
  <c r="AU59" i="7"/>
  <c r="AV59" i="7"/>
  <c r="AW59" i="7"/>
  <c r="AX59" i="7"/>
  <c r="AY59" i="7"/>
  <c r="AZ59" i="7"/>
  <c r="BA59" i="7"/>
  <c r="BB59" i="7"/>
  <c r="BC59" i="7"/>
  <c r="BD59" i="7"/>
  <c r="BE59" i="7"/>
  <c r="BF59" i="7"/>
  <c r="BG59" i="7"/>
  <c r="BH59" i="7"/>
  <c r="BI59" i="7"/>
  <c r="BJ59" i="7"/>
  <c r="BK59" i="7"/>
  <c r="BL59" i="7"/>
  <c r="BM59" i="7"/>
  <c r="BN59" i="7"/>
  <c r="BO59" i="7"/>
  <c r="BP59" i="7"/>
  <c r="BQ59" i="7"/>
  <c r="BR59" i="7"/>
  <c r="BS59" i="7"/>
  <c r="BT59" i="7"/>
  <c r="BU59" i="7"/>
  <c r="AL60" i="7"/>
  <c r="AM60" i="7"/>
  <c r="AN60" i="7"/>
  <c r="AO60" i="7"/>
  <c r="AP60" i="7"/>
  <c r="AQ60" i="7"/>
  <c r="AR60" i="7"/>
  <c r="AS60" i="7"/>
  <c r="AT60" i="7"/>
  <c r="AU60" i="7"/>
  <c r="AV60" i="7"/>
  <c r="AW60" i="7"/>
  <c r="AX60" i="7"/>
  <c r="AY60" i="7"/>
  <c r="AZ60" i="7"/>
  <c r="BA60" i="7"/>
  <c r="BB60" i="7"/>
  <c r="BC60" i="7"/>
  <c r="BD60" i="7"/>
  <c r="BE60" i="7"/>
  <c r="BF60" i="7"/>
  <c r="BG60" i="7"/>
  <c r="BH60" i="7"/>
  <c r="BI60" i="7"/>
  <c r="BJ60" i="7"/>
  <c r="BK60" i="7"/>
  <c r="BL60" i="7"/>
  <c r="BM60" i="7"/>
  <c r="BN60" i="7"/>
  <c r="BO60" i="7"/>
  <c r="BP60" i="7"/>
  <c r="BQ60" i="7"/>
  <c r="BR60" i="7"/>
  <c r="BS60" i="7"/>
  <c r="BT60" i="7"/>
  <c r="BU60" i="7"/>
  <c r="AL61" i="7"/>
  <c r="AM61" i="7"/>
  <c r="AN61" i="7"/>
  <c r="AO61" i="7"/>
  <c r="AP61" i="7"/>
  <c r="AQ61" i="7"/>
  <c r="AR61" i="7"/>
  <c r="AS61" i="7"/>
  <c r="AT61" i="7"/>
  <c r="AU61" i="7"/>
  <c r="AV61" i="7"/>
  <c r="AW61" i="7"/>
  <c r="AX61" i="7"/>
  <c r="AY61" i="7"/>
  <c r="AZ61" i="7"/>
  <c r="BA61" i="7"/>
  <c r="BB61" i="7"/>
  <c r="BC61" i="7"/>
  <c r="BD61" i="7"/>
  <c r="BE61" i="7"/>
  <c r="BF61" i="7"/>
  <c r="BG61" i="7"/>
  <c r="BH61" i="7"/>
  <c r="BI61" i="7"/>
  <c r="BJ61" i="7"/>
  <c r="BK61" i="7"/>
  <c r="BL61" i="7"/>
  <c r="BM61" i="7"/>
  <c r="BN61" i="7"/>
  <c r="BO61" i="7"/>
  <c r="BP61" i="7"/>
  <c r="BQ61" i="7"/>
  <c r="BR61" i="7"/>
  <c r="BS61" i="7"/>
  <c r="BT61" i="7"/>
  <c r="BU61" i="7"/>
  <c r="AL62" i="7"/>
  <c r="AM62" i="7"/>
  <c r="AN62" i="7"/>
  <c r="AO62" i="7"/>
  <c r="AP62" i="7"/>
  <c r="AQ62" i="7"/>
  <c r="AR62" i="7"/>
  <c r="AS62" i="7"/>
  <c r="AT62" i="7"/>
  <c r="AU62" i="7"/>
  <c r="AV62" i="7"/>
  <c r="AW62" i="7"/>
  <c r="AX62" i="7"/>
  <c r="AY62" i="7"/>
  <c r="AZ62" i="7"/>
  <c r="BA62" i="7"/>
  <c r="BB62" i="7"/>
  <c r="BC62" i="7"/>
  <c r="BD62" i="7"/>
  <c r="BE62" i="7"/>
  <c r="BF62" i="7"/>
  <c r="BG62" i="7"/>
  <c r="BH62" i="7"/>
  <c r="BI62" i="7"/>
  <c r="BJ62" i="7"/>
  <c r="BK62" i="7"/>
  <c r="BL62" i="7"/>
  <c r="BM62" i="7"/>
  <c r="BN62" i="7"/>
  <c r="BO62" i="7"/>
  <c r="BP62" i="7"/>
  <c r="BQ62" i="7"/>
  <c r="BR62" i="7"/>
  <c r="BS62" i="7"/>
  <c r="BT62" i="7"/>
  <c r="BU62" i="7"/>
  <c r="AL63" i="7"/>
  <c r="AM63" i="7"/>
  <c r="AN63" i="7"/>
  <c r="AO63" i="7"/>
  <c r="AP63" i="7"/>
  <c r="AQ63" i="7"/>
  <c r="AR63" i="7"/>
  <c r="AS63" i="7"/>
  <c r="AT63" i="7"/>
  <c r="AU63" i="7"/>
  <c r="AV63" i="7"/>
  <c r="AW63" i="7"/>
  <c r="AX63" i="7"/>
  <c r="AY63" i="7"/>
  <c r="AZ63" i="7"/>
  <c r="BA63" i="7"/>
  <c r="BB63" i="7"/>
  <c r="BC63" i="7"/>
  <c r="BD63" i="7"/>
  <c r="BE63" i="7"/>
  <c r="BF63" i="7"/>
  <c r="BG63" i="7"/>
  <c r="BH63" i="7"/>
  <c r="BI63" i="7"/>
  <c r="BJ63" i="7"/>
  <c r="BK63" i="7"/>
  <c r="BL63" i="7"/>
  <c r="BM63" i="7"/>
  <c r="BN63" i="7"/>
  <c r="BO63" i="7"/>
  <c r="BP63" i="7"/>
  <c r="BQ63" i="7"/>
  <c r="BR63" i="7"/>
  <c r="BS63" i="7"/>
  <c r="BT63" i="7"/>
  <c r="BU63" i="7"/>
  <c r="AL64" i="7"/>
  <c r="AM64" i="7"/>
  <c r="AN64" i="7"/>
  <c r="AO64" i="7"/>
  <c r="AP64" i="7"/>
  <c r="AQ64" i="7"/>
  <c r="AR64" i="7"/>
  <c r="AS64" i="7"/>
  <c r="AT64" i="7"/>
  <c r="AU64" i="7"/>
  <c r="AV64" i="7"/>
  <c r="AW64" i="7"/>
  <c r="AX64" i="7"/>
  <c r="AY64" i="7"/>
  <c r="AZ64" i="7"/>
  <c r="BA64" i="7"/>
  <c r="BB64" i="7"/>
  <c r="BC64" i="7"/>
  <c r="BD64" i="7"/>
  <c r="BE64" i="7"/>
  <c r="BF64" i="7"/>
  <c r="BG64" i="7"/>
  <c r="BH64" i="7"/>
  <c r="BI64" i="7"/>
  <c r="BJ64" i="7"/>
  <c r="BK64" i="7"/>
  <c r="BL64" i="7"/>
  <c r="BM64" i="7"/>
  <c r="BN64" i="7"/>
  <c r="BO64" i="7"/>
  <c r="BP64" i="7"/>
  <c r="BQ64" i="7"/>
  <c r="BR64" i="7"/>
  <c r="BS64" i="7"/>
  <c r="BT64" i="7"/>
  <c r="BU64" i="7"/>
  <c r="AL65" i="7"/>
  <c r="AM65" i="7"/>
  <c r="AN65" i="7"/>
  <c r="AO65" i="7"/>
  <c r="AP65" i="7"/>
  <c r="AQ65" i="7"/>
  <c r="AR65" i="7"/>
  <c r="AS65" i="7"/>
  <c r="AT65" i="7"/>
  <c r="AU65" i="7"/>
  <c r="AV65" i="7"/>
  <c r="AW65" i="7"/>
  <c r="AX65" i="7"/>
  <c r="AY65" i="7"/>
  <c r="AZ65" i="7"/>
  <c r="BA65" i="7"/>
  <c r="BB65" i="7"/>
  <c r="BC65" i="7"/>
  <c r="BD65" i="7"/>
  <c r="BE65" i="7"/>
  <c r="BF65" i="7"/>
  <c r="BG65" i="7"/>
  <c r="BH65" i="7"/>
  <c r="BI65" i="7"/>
  <c r="BJ65" i="7"/>
  <c r="BK65" i="7"/>
  <c r="BL65" i="7"/>
  <c r="BM65" i="7"/>
  <c r="BN65" i="7"/>
  <c r="BO65" i="7"/>
  <c r="BP65" i="7"/>
  <c r="BQ65" i="7"/>
  <c r="BR65" i="7"/>
  <c r="BS65" i="7"/>
  <c r="BT65" i="7"/>
  <c r="BU65" i="7"/>
  <c r="AL66" i="7"/>
  <c r="AM66" i="7"/>
  <c r="AN66" i="7"/>
  <c r="AO66" i="7"/>
  <c r="AP66" i="7"/>
  <c r="AQ66" i="7"/>
  <c r="AR66" i="7"/>
  <c r="AS66" i="7"/>
  <c r="AT66" i="7"/>
  <c r="AU66" i="7"/>
  <c r="AV66" i="7"/>
  <c r="AW66" i="7"/>
  <c r="AX66" i="7"/>
  <c r="AY66" i="7"/>
  <c r="AZ66" i="7"/>
  <c r="BA66" i="7"/>
  <c r="BB66" i="7"/>
  <c r="BC66" i="7"/>
  <c r="BD66" i="7"/>
  <c r="BE66" i="7"/>
  <c r="BF66" i="7"/>
  <c r="BG66" i="7"/>
  <c r="BH66" i="7"/>
  <c r="BI66" i="7"/>
  <c r="BJ66" i="7"/>
  <c r="BK66" i="7"/>
  <c r="BL66" i="7"/>
  <c r="BM66" i="7"/>
  <c r="BN66" i="7"/>
  <c r="BO66" i="7"/>
  <c r="BP66" i="7"/>
  <c r="BQ66" i="7"/>
  <c r="BR66" i="7"/>
  <c r="BS66" i="7"/>
  <c r="BT66" i="7"/>
  <c r="BU66" i="7"/>
  <c r="AL67" i="7"/>
  <c r="AM67" i="7"/>
  <c r="AN67" i="7"/>
  <c r="AO67" i="7"/>
  <c r="AP67" i="7"/>
  <c r="AQ67" i="7"/>
  <c r="AR67" i="7"/>
  <c r="AS67" i="7"/>
  <c r="AT67" i="7"/>
  <c r="AU67" i="7"/>
  <c r="AV67" i="7"/>
  <c r="AW67" i="7"/>
  <c r="AX67" i="7"/>
  <c r="AY67" i="7"/>
  <c r="AZ67" i="7"/>
  <c r="BA67" i="7"/>
  <c r="BB67" i="7"/>
  <c r="BC67" i="7"/>
  <c r="BD67" i="7"/>
  <c r="BE67" i="7"/>
  <c r="BF67" i="7"/>
  <c r="BG67" i="7"/>
  <c r="BH67" i="7"/>
  <c r="BI67" i="7"/>
  <c r="BJ67" i="7"/>
  <c r="BK67" i="7"/>
  <c r="BL67" i="7"/>
  <c r="BM67" i="7"/>
  <c r="BN67" i="7"/>
  <c r="BO67" i="7"/>
  <c r="BP67" i="7"/>
  <c r="BQ67" i="7"/>
  <c r="BR67" i="7"/>
  <c r="BS67" i="7"/>
  <c r="BT67" i="7"/>
  <c r="BU67" i="7"/>
  <c r="AL68" i="7"/>
  <c r="AM68" i="7"/>
  <c r="AN68" i="7"/>
  <c r="AO68" i="7"/>
  <c r="AP68" i="7"/>
  <c r="AQ68" i="7"/>
  <c r="AR68" i="7"/>
  <c r="AS68" i="7"/>
  <c r="AT68" i="7"/>
  <c r="AU68" i="7"/>
  <c r="AV68" i="7"/>
  <c r="AW68" i="7"/>
  <c r="AX68" i="7"/>
  <c r="AY68" i="7"/>
  <c r="AZ68" i="7"/>
  <c r="BA68" i="7"/>
  <c r="BB68" i="7"/>
  <c r="BC68" i="7"/>
  <c r="BD68" i="7"/>
  <c r="BE68" i="7"/>
  <c r="BF68" i="7"/>
  <c r="BG68" i="7"/>
  <c r="BH68" i="7"/>
  <c r="BI68" i="7"/>
  <c r="BJ68" i="7"/>
  <c r="BK68" i="7"/>
  <c r="BL68" i="7"/>
  <c r="BM68" i="7"/>
  <c r="BN68" i="7"/>
  <c r="BO68" i="7"/>
  <c r="BP68" i="7"/>
  <c r="BQ68" i="7"/>
  <c r="BR68" i="7"/>
  <c r="BS68" i="7"/>
  <c r="BT68" i="7"/>
  <c r="BU68" i="7"/>
  <c r="AL69" i="7"/>
  <c r="AM69" i="7"/>
  <c r="AN69" i="7"/>
  <c r="AO69" i="7"/>
  <c r="AP69" i="7"/>
  <c r="AQ69" i="7"/>
  <c r="AR69" i="7"/>
  <c r="AS69" i="7"/>
  <c r="AT69" i="7"/>
  <c r="AU69" i="7"/>
  <c r="AV69" i="7"/>
  <c r="AW69" i="7"/>
  <c r="AX69" i="7"/>
  <c r="AY69" i="7"/>
  <c r="AZ69" i="7"/>
  <c r="BA69" i="7"/>
  <c r="BB69" i="7"/>
  <c r="BC69" i="7"/>
  <c r="BD69" i="7"/>
  <c r="BE69" i="7"/>
  <c r="BF69" i="7"/>
  <c r="BG69" i="7"/>
  <c r="BH69" i="7"/>
  <c r="BI69" i="7"/>
  <c r="BJ69" i="7"/>
  <c r="BK69" i="7"/>
  <c r="BL69" i="7"/>
  <c r="BM69" i="7"/>
  <c r="BN69" i="7"/>
  <c r="BO69" i="7"/>
  <c r="BP69" i="7"/>
  <c r="BQ69" i="7"/>
  <c r="BR69" i="7"/>
  <c r="BS69" i="7"/>
  <c r="BT69" i="7"/>
  <c r="BU69" i="7"/>
  <c r="AL70" i="7"/>
  <c r="AM70" i="7"/>
  <c r="AN70" i="7"/>
  <c r="AO70" i="7"/>
  <c r="AP70" i="7"/>
  <c r="AQ70" i="7"/>
  <c r="AR70" i="7"/>
  <c r="AS70" i="7"/>
  <c r="AT70" i="7"/>
  <c r="AU70" i="7"/>
  <c r="AV70" i="7"/>
  <c r="AW70" i="7"/>
  <c r="AX70" i="7"/>
  <c r="AY70" i="7"/>
  <c r="AZ70" i="7"/>
  <c r="BA70" i="7"/>
  <c r="BB70" i="7"/>
  <c r="BC70" i="7"/>
  <c r="BD70" i="7"/>
  <c r="BE70" i="7"/>
  <c r="BF70" i="7"/>
  <c r="BG70" i="7"/>
  <c r="BH70" i="7"/>
  <c r="BI70" i="7"/>
  <c r="BJ70" i="7"/>
  <c r="BK70" i="7"/>
  <c r="BL70" i="7"/>
  <c r="BM70" i="7"/>
  <c r="BN70" i="7"/>
  <c r="BO70" i="7"/>
  <c r="BP70" i="7"/>
  <c r="BQ70" i="7"/>
  <c r="BR70" i="7"/>
  <c r="BS70" i="7"/>
  <c r="BT70" i="7"/>
  <c r="BU70" i="7"/>
  <c r="AL71" i="7"/>
  <c r="AM71" i="7"/>
  <c r="AN71" i="7"/>
  <c r="AO71" i="7"/>
  <c r="AP71" i="7"/>
  <c r="AQ71" i="7"/>
  <c r="AR71" i="7"/>
  <c r="AS71" i="7"/>
  <c r="AT71" i="7"/>
  <c r="AU71" i="7"/>
  <c r="AV71" i="7"/>
  <c r="AW71" i="7"/>
  <c r="AX71" i="7"/>
  <c r="AY71" i="7"/>
  <c r="AZ71" i="7"/>
  <c r="BA71" i="7"/>
  <c r="BB71" i="7"/>
  <c r="BC71" i="7"/>
  <c r="BD71" i="7"/>
  <c r="BE71" i="7"/>
  <c r="BF71" i="7"/>
  <c r="BG71" i="7"/>
  <c r="BH71" i="7"/>
  <c r="BI71" i="7"/>
  <c r="BJ71" i="7"/>
  <c r="BK71" i="7"/>
  <c r="BL71" i="7"/>
  <c r="BM71" i="7"/>
  <c r="BN71" i="7"/>
  <c r="BO71" i="7"/>
  <c r="BP71" i="7"/>
  <c r="BQ71" i="7"/>
  <c r="BR71" i="7"/>
  <c r="BS71" i="7"/>
  <c r="BT71" i="7"/>
  <c r="BU71" i="7"/>
  <c r="AL72" i="7"/>
  <c r="AM72" i="7"/>
  <c r="AN72" i="7"/>
  <c r="AO72" i="7"/>
  <c r="AP72" i="7"/>
  <c r="AQ72" i="7"/>
  <c r="AR72" i="7"/>
  <c r="AS72" i="7"/>
  <c r="AT72" i="7"/>
  <c r="AU72" i="7"/>
  <c r="AV72" i="7"/>
  <c r="AW72" i="7"/>
  <c r="AX72" i="7"/>
  <c r="AY72" i="7"/>
  <c r="AZ72" i="7"/>
  <c r="BA72" i="7"/>
  <c r="BB72" i="7"/>
  <c r="BC72" i="7"/>
  <c r="BD72" i="7"/>
  <c r="BE72" i="7"/>
  <c r="BF72" i="7"/>
  <c r="BG72" i="7"/>
  <c r="BH72" i="7"/>
  <c r="BI72" i="7"/>
  <c r="BJ72" i="7"/>
  <c r="BK72" i="7"/>
  <c r="BL72" i="7"/>
  <c r="BM72" i="7"/>
  <c r="BN72" i="7"/>
  <c r="BO72" i="7"/>
  <c r="BP72" i="7"/>
  <c r="BQ72" i="7"/>
  <c r="BR72" i="7"/>
  <c r="BS72" i="7"/>
  <c r="BT72" i="7"/>
  <c r="BU72" i="7"/>
  <c r="AL73" i="7"/>
  <c r="AM73" i="7"/>
  <c r="AN73" i="7"/>
  <c r="AO73" i="7"/>
  <c r="AP73" i="7"/>
  <c r="AQ73" i="7"/>
  <c r="AR73" i="7"/>
  <c r="AS73" i="7"/>
  <c r="AT73" i="7"/>
  <c r="AU73" i="7"/>
  <c r="AV73" i="7"/>
  <c r="AW73" i="7"/>
  <c r="AX73" i="7"/>
  <c r="AY73" i="7"/>
  <c r="AZ73" i="7"/>
  <c r="BA73" i="7"/>
  <c r="BB73" i="7"/>
  <c r="BC73" i="7"/>
  <c r="BD73" i="7"/>
  <c r="BE73" i="7"/>
  <c r="BF73" i="7"/>
  <c r="BG73" i="7"/>
  <c r="BH73" i="7"/>
  <c r="BI73" i="7"/>
  <c r="BJ73" i="7"/>
  <c r="BK73" i="7"/>
  <c r="BL73" i="7"/>
  <c r="BM73" i="7"/>
  <c r="BN73" i="7"/>
  <c r="BO73" i="7"/>
  <c r="BP73" i="7"/>
  <c r="BQ73" i="7"/>
  <c r="BR73" i="7"/>
  <c r="BS73" i="7"/>
  <c r="BT73" i="7"/>
  <c r="BU73" i="7"/>
  <c r="AL74" i="7"/>
  <c r="AM74" i="7"/>
  <c r="AN74" i="7"/>
  <c r="AO74" i="7"/>
  <c r="AP74" i="7"/>
  <c r="AQ74" i="7"/>
  <c r="AR74" i="7"/>
  <c r="AS74" i="7"/>
  <c r="AT74" i="7"/>
  <c r="AU74" i="7"/>
  <c r="AV74" i="7"/>
  <c r="AW74" i="7"/>
  <c r="AX74" i="7"/>
  <c r="AY74" i="7"/>
  <c r="AZ74" i="7"/>
  <c r="BA74" i="7"/>
  <c r="BB74" i="7"/>
  <c r="BC74" i="7"/>
  <c r="BD74" i="7"/>
  <c r="BE74" i="7"/>
  <c r="BF74" i="7"/>
  <c r="BG74" i="7"/>
  <c r="BH74" i="7"/>
  <c r="BI74" i="7"/>
  <c r="BJ74" i="7"/>
  <c r="BK74" i="7"/>
  <c r="BL74" i="7"/>
  <c r="BM74" i="7"/>
  <c r="BN74" i="7"/>
  <c r="BO74" i="7"/>
  <c r="BP74" i="7"/>
  <c r="BQ74" i="7"/>
  <c r="BR74" i="7"/>
  <c r="BS74" i="7"/>
  <c r="BT74" i="7"/>
  <c r="BU74" i="7"/>
  <c r="AL75" i="7"/>
  <c r="AM75" i="7"/>
  <c r="AN75" i="7"/>
  <c r="AO75" i="7"/>
  <c r="AP75" i="7"/>
  <c r="AQ75" i="7"/>
  <c r="AR75" i="7"/>
  <c r="AS75" i="7"/>
  <c r="AT75" i="7"/>
  <c r="AU75" i="7"/>
  <c r="AV75" i="7"/>
  <c r="AW75" i="7"/>
  <c r="AX75" i="7"/>
  <c r="AY75" i="7"/>
  <c r="AZ75" i="7"/>
  <c r="BA75" i="7"/>
  <c r="BB75" i="7"/>
  <c r="BC75" i="7"/>
  <c r="BD75" i="7"/>
  <c r="BE75" i="7"/>
  <c r="BF75" i="7"/>
  <c r="BG75" i="7"/>
  <c r="BH75" i="7"/>
  <c r="BI75" i="7"/>
  <c r="BJ75" i="7"/>
  <c r="BK75" i="7"/>
  <c r="BL75" i="7"/>
  <c r="BM75" i="7"/>
  <c r="BN75" i="7"/>
  <c r="BO75" i="7"/>
  <c r="BP75" i="7"/>
  <c r="BQ75" i="7"/>
  <c r="BR75" i="7"/>
  <c r="BS75" i="7"/>
  <c r="BT75" i="7"/>
  <c r="BU75" i="7"/>
  <c r="AL76" i="7"/>
  <c r="AM76" i="7"/>
  <c r="AN76" i="7"/>
  <c r="AO76" i="7"/>
  <c r="AP76" i="7"/>
  <c r="AQ76" i="7"/>
  <c r="AR76" i="7"/>
  <c r="AS76" i="7"/>
  <c r="AT76" i="7"/>
  <c r="AU76" i="7"/>
  <c r="AV76" i="7"/>
  <c r="AW76" i="7"/>
  <c r="AX76" i="7"/>
  <c r="AY76" i="7"/>
  <c r="AZ76" i="7"/>
  <c r="BA76" i="7"/>
  <c r="BB76" i="7"/>
  <c r="BC76" i="7"/>
  <c r="BD76" i="7"/>
  <c r="BE76" i="7"/>
  <c r="BF76" i="7"/>
  <c r="BG76" i="7"/>
  <c r="BH76" i="7"/>
  <c r="BI76" i="7"/>
  <c r="BJ76" i="7"/>
  <c r="BK76" i="7"/>
  <c r="BL76" i="7"/>
  <c r="BM76" i="7"/>
  <c r="BN76" i="7"/>
  <c r="BO76" i="7"/>
  <c r="BP76" i="7"/>
  <c r="BQ76" i="7"/>
  <c r="BR76" i="7"/>
  <c r="BS76" i="7"/>
  <c r="BT76" i="7"/>
  <c r="BU76" i="7"/>
  <c r="AL77" i="7"/>
  <c r="AM77" i="7"/>
  <c r="AN77" i="7"/>
  <c r="AO77" i="7"/>
  <c r="AP77" i="7"/>
  <c r="AQ77" i="7"/>
  <c r="AR77" i="7"/>
  <c r="AS77" i="7"/>
  <c r="AT77" i="7"/>
  <c r="AU77" i="7"/>
  <c r="AV77" i="7"/>
  <c r="AW77" i="7"/>
  <c r="AX77" i="7"/>
  <c r="AY77" i="7"/>
  <c r="AZ77" i="7"/>
  <c r="BA77" i="7"/>
  <c r="BB77" i="7"/>
  <c r="BC77" i="7"/>
  <c r="BD77" i="7"/>
  <c r="BE77" i="7"/>
  <c r="BF77" i="7"/>
  <c r="BG77" i="7"/>
  <c r="BH77" i="7"/>
  <c r="BI77" i="7"/>
  <c r="BJ77" i="7"/>
  <c r="BK77" i="7"/>
  <c r="BL77" i="7"/>
  <c r="BM77" i="7"/>
  <c r="BN77" i="7"/>
  <c r="BO77" i="7"/>
  <c r="BP77" i="7"/>
  <c r="BQ77" i="7"/>
  <c r="BR77" i="7"/>
  <c r="BS77" i="7"/>
  <c r="BT77" i="7"/>
  <c r="BU77" i="7"/>
  <c r="AL78" i="7"/>
  <c r="AM78" i="7"/>
  <c r="AN78" i="7"/>
  <c r="AO78" i="7"/>
  <c r="AP78" i="7"/>
  <c r="AQ78" i="7"/>
  <c r="AR78" i="7"/>
  <c r="AS78" i="7"/>
  <c r="AT78" i="7"/>
  <c r="AU78" i="7"/>
  <c r="AV78" i="7"/>
  <c r="AW78" i="7"/>
  <c r="AX78" i="7"/>
  <c r="AY78" i="7"/>
  <c r="AZ78" i="7"/>
  <c r="BA78" i="7"/>
  <c r="BB78" i="7"/>
  <c r="BC78" i="7"/>
  <c r="BD78" i="7"/>
  <c r="BE78" i="7"/>
  <c r="BF78" i="7"/>
  <c r="BG78" i="7"/>
  <c r="BH78" i="7"/>
  <c r="BI78" i="7"/>
  <c r="BJ78" i="7"/>
  <c r="BK78" i="7"/>
  <c r="BL78" i="7"/>
  <c r="BM78" i="7"/>
  <c r="BN78" i="7"/>
  <c r="BO78" i="7"/>
  <c r="BP78" i="7"/>
  <c r="BQ78" i="7"/>
  <c r="BR78" i="7"/>
  <c r="BS78" i="7"/>
  <c r="BT78" i="7"/>
  <c r="BU78" i="7"/>
  <c r="AL79" i="7"/>
  <c r="AM79" i="7"/>
  <c r="AN79" i="7"/>
  <c r="AO79" i="7"/>
  <c r="AP79" i="7"/>
  <c r="AQ79" i="7"/>
  <c r="AR79" i="7"/>
  <c r="AS79" i="7"/>
  <c r="AT79" i="7"/>
  <c r="AU79" i="7"/>
  <c r="AV79" i="7"/>
  <c r="AW79" i="7"/>
  <c r="AX79" i="7"/>
  <c r="AY79" i="7"/>
  <c r="AZ79" i="7"/>
  <c r="BA79" i="7"/>
  <c r="BB79" i="7"/>
  <c r="BC79" i="7"/>
  <c r="BD79" i="7"/>
  <c r="BE79" i="7"/>
  <c r="BF79" i="7"/>
  <c r="BG79" i="7"/>
  <c r="BH79" i="7"/>
  <c r="BI79" i="7"/>
  <c r="BJ79" i="7"/>
  <c r="BK79" i="7"/>
  <c r="BL79" i="7"/>
  <c r="BM79" i="7"/>
  <c r="BN79" i="7"/>
  <c r="BO79" i="7"/>
  <c r="BP79" i="7"/>
  <c r="BQ79" i="7"/>
  <c r="BR79" i="7"/>
  <c r="BS79" i="7"/>
  <c r="BT79" i="7"/>
  <c r="BU79" i="7"/>
  <c r="AL80" i="7"/>
  <c r="AM80" i="7"/>
  <c r="AN80" i="7"/>
  <c r="AO80" i="7"/>
  <c r="AP80" i="7"/>
  <c r="AQ80" i="7"/>
  <c r="AR80" i="7"/>
  <c r="AS80" i="7"/>
  <c r="AT80" i="7"/>
  <c r="AU80" i="7"/>
  <c r="AV80" i="7"/>
  <c r="AW80" i="7"/>
  <c r="AX80" i="7"/>
  <c r="AY80" i="7"/>
  <c r="AZ80" i="7"/>
  <c r="BA80" i="7"/>
  <c r="BB80" i="7"/>
  <c r="BC80" i="7"/>
  <c r="BD80" i="7"/>
  <c r="BE80" i="7"/>
  <c r="BF80" i="7"/>
  <c r="BG80" i="7"/>
  <c r="BH80" i="7"/>
  <c r="BI80" i="7"/>
  <c r="BJ80" i="7"/>
  <c r="BK80" i="7"/>
  <c r="BL80" i="7"/>
  <c r="BM80" i="7"/>
  <c r="BN80" i="7"/>
  <c r="BO80" i="7"/>
  <c r="BP80" i="7"/>
  <c r="BQ80" i="7"/>
  <c r="BR80" i="7"/>
  <c r="BS80" i="7"/>
  <c r="BT80" i="7"/>
  <c r="BU80" i="7"/>
  <c r="AL81" i="7"/>
  <c r="AM81" i="7"/>
  <c r="AN81" i="7"/>
  <c r="AO81" i="7"/>
  <c r="AP81" i="7"/>
  <c r="AQ81" i="7"/>
  <c r="AR81" i="7"/>
  <c r="AS81" i="7"/>
  <c r="AT81" i="7"/>
  <c r="AU81" i="7"/>
  <c r="AV81" i="7"/>
  <c r="AW81" i="7"/>
  <c r="AX81" i="7"/>
  <c r="AY81" i="7"/>
  <c r="AZ81" i="7"/>
  <c r="BA81" i="7"/>
  <c r="BB81" i="7"/>
  <c r="BC81" i="7"/>
  <c r="BD81" i="7"/>
  <c r="BE81" i="7"/>
  <c r="BF81" i="7"/>
  <c r="BG81" i="7"/>
  <c r="BH81" i="7"/>
  <c r="BI81" i="7"/>
  <c r="BJ81" i="7"/>
  <c r="BK81" i="7"/>
  <c r="BL81" i="7"/>
  <c r="BM81" i="7"/>
  <c r="BN81" i="7"/>
  <c r="BO81" i="7"/>
  <c r="BP81" i="7"/>
  <c r="BQ81" i="7"/>
  <c r="BR81" i="7"/>
  <c r="BS81" i="7"/>
  <c r="BT81" i="7"/>
  <c r="BU81" i="7"/>
  <c r="AL82" i="7"/>
  <c r="AM82" i="7"/>
  <c r="AN82" i="7"/>
  <c r="AO82" i="7"/>
  <c r="AP82" i="7"/>
  <c r="AQ82" i="7"/>
  <c r="AR82" i="7"/>
  <c r="AS82" i="7"/>
  <c r="AT82" i="7"/>
  <c r="AU82" i="7"/>
  <c r="AV82" i="7"/>
  <c r="AW82" i="7"/>
  <c r="AX82" i="7"/>
  <c r="AY82" i="7"/>
  <c r="AZ82" i="7"/>
  <c r="BA82" i="7"/>
  <c r="BB82" i="7"/>
  <c r="BC82" i="7"/>
  <c r="BD82" i="7"/>
  <c r="BE82" i="7"/>
  <c r="BF82" i="7"/>
  <c r="BG82" i="7"/>
  <c r="BH82" i="7"/>
  <c r="BI82" i="7"/>
  <c r="BJ82" i="7"/>
  <c r="BK82" i="7"/>
  <c r="BL82" i="7"/>
  <c r="BM82" i="7"/>
  <c r="BN82" i="7"/>
  <c r="BO82" i="7"/>
  <c r="BP82" i="7"/>
  <c r="BQ82" i="7"/>
  <c r="BR82" i="7"/>
  <c r="BS82" i="7"/>
  <c r="BT82" i="7"/>
  <c r="BU82" i="7"/>
  <c r="AL83" i="7"/>
  <c r="AM83" i="7"/>
  <c r="AN83" i="7"/>
  <c r="AO83" i="7"/>
  <c r="AP83" i="7"/>
  <c r="AQ83" i="7"/>
  <c r="AR83" i="7"/>
  <c r="AS83" i="7"/>
  <c r="AT83" i="7"/>
  <c r="AU83" i="7"/>
  <c r="AV83" i="7"/>
  <c r="AW83" i="7"/>
  <c r="AX83" i="7"/>
  <c r="AY83" i="7"/>
  <c r="AZ83" i="7"/>
  <c r="BA83" i="7"/>
  <c r="BB83" i="7"/>
  <c r="BC83" i="7"/>
  <c r="BD83" i="7"/>
  <c r="BE83" i="7"/>
  <c r="BF83" i="7"/>
  <c r="BG83" i="7"/>
  <c r="BH83" i="7"/>
  <c r="BI83" i="7"/>
  <c r="BJ83" i="7"/>
  <c r="BK83" i="7"/>
  <c r="BL83" i="7"/>
  <c r="BM83" i="7"/>
  <c r="BN83" i="7"/>
  <c r="BO83" i="7"/>
  <c r="BP83" i="7"/>
  <c r="BQ83" i="7"/>
  <c r="BR83" i="7"/>
  <c r="BS83" i="7"/>
  <c r="BT83" i="7"/>
  <c r="BU83" i="7"/>
  <c r="AL84" i="7"/>
  <c r="AM84" i="7"/>
  <c r="AN84" i="7"/>
  <c r="AO84" i="7"/>
  <c r="AP84" i="7"/>
  <c r="AQ84" i="7"/>
  <c r="AR84" i="7"/>
  <c r="AS84" i="7"/>
  <c r="AT84" i="7"/>
  <c r="AU84" i="7"/>
  <c r="AV84" i="7"/>
  <c r="AW84" i="7"/>
  <c r="AX84" i="7"/>
  <c r="AY84" i="7"/>
  <c r="AZ84" i="7"/>
  <c r="BA84" i="7"/>
  <c r="BB84" i="7"/>
  <c r="BC84" i="7"/>
  <c r="BD84" i="7"/>
  <c r="BE84" i="7"/>
  <c r="BF84" i="7"/>
  <c r="BG84" i="7"/>
  <c r="BH84" i="7"/>
  <c r="BI84" i="7"/>
  <c r="BJ84" i="7"/>
  <c r="BK84" i="7"/>
  <c r="BL84" i="7"/>
  <c r="BM84" i="7"/>
  <c r="BN84" i="7"/>
  <c r="BO84" i="7"/>
  <c r="BP84" i="7"/>
  <c r="BQ84" i="7"/>
  <c r="BR84" i="7"/>
  <c r="BS84" i="7"/>
  <c r="BT84" i="7"/>
  <c r="BU84" i="7"/>
  <c r="AL85" i="7"/>
  <c r="AM85" i="7"/>
  <c r="AN85" i="7"/>
  <c r="AO85" i="7"/>
  <c r="AP85" i="7"/>
  <c r="AQ85" i="7"/>
  <c r="AR85" i="7"/>
  <c r="AS85" i="7"/>
  <c r="AT85" i="7"/>
  <c r="AU85" i="7"/>
  <c r="AV85" i="7"/>
  <c r="AW85" i="7"/>
  <c r="AX85" i="7"/>
  <c r="AY85" i="7"/>
  <c r="AZ85" i="7"/>
  <c r="BA85" i="7"/>
  <c r="BB85" i="7"/>
  <c r="BC85" i="7"/>
  <c r="BD85" i="7"/>
  <c r="BE85" i="7"/>
  <c r="BF85" i="7"/>
  <c r="BG85" i="7"/>
  <c r="BH85" i="7"/>
  <c r="BI85" i="7"/>
  <c r="BJ85" i="7"/>
  <c r="BK85" i="7"/>
  <c r="BL85" i="7"/>
  <c r="BM85" i="7"/>
  <c r="BN85" i="7"/>
  <c r="BO85" i="7"/>
  <c r="BP85" i="7"/>
  <c r="BQ85" i="7"/>
  <c r="BR85" i="7"/>
  <c r="BS85" i="7"/>
  <c r="BT85" i="7"/>
  <c r="BU85" i="7"/>
  <c r="AL86" i="7"/>
  <c r="AM86" i="7"/>
  <c r="AN86" i="7"/>
  <c r="AO86" i="7"/>
  <c r="AP86" i="7"/>
  <c r="AQ86" i="7"/>
  <c r="AR86" i="7"/>
  <c r="AS86" i="7"/>
  <c r="AT86" i="7"/>
  <c r="AU86" i="7"/>
  <c r="AV86" i="7"/>
  <c r="AW86" i="7"/>
  <c r="AX86" i="7"/>
  <c r="AY86" i="7"/>
  <c r="AZ86" i="7"/>
  <c r="BA86" i="7"/>
  <c r="BB86" i="7"/>
  <c r="BC86" i="7"/>
  <c r="BD86" i="7"/>
  <c r="BE86" i="7"/>
  <c r="BF86" i="7"/>
  <c r="BG86" i="7"/>
  <c r="BH86" i="7"/>
  <c r="BI86" i="7"/>
  <c r="BJ86" i="7"/>
  <c r="BK86" i="7"/>
  <c r="BL86" i="7"/>
  <c r="BM86" i="7"/>
  <c r="BN86" i="7"/>
  <c r="BO86" i="7"/>
  <c r="BP86" i="7"/>
  <c r="BQ86" i="7"/>
  <c r="BR86" i="7"/>
  <c r="BS86" i="7"/>
  <c r="BT86" i="7"/>
  <c r="BU86" i="7"/>
  <c r="AL87" i="7"/>
  <c r="AM87" i="7"/>
  <c r="AN87" i="7"/>
  <c r="AO87" i="7"/>
  <c r="AP87" i="7"/>
  <c r="AQ87" i="7"/>
  <c r="AR87" i="7"/>
  <c r="AS87" i="7"/>
  <c r="AT87" i="7"/>
  <c r="AU87" i="7"/>
  <c r="AV87" i="7"/>
  <c r="AW87" i="7"/>
  <c r="AX87" i="7"/>
  <c r="AY87" i="7"/>
  <c r="AZ87" i="7"/>
  <c r="BA87" i="7"/>
  <c r="BB87" i="7"/>
  <c r="BC87" i="7"/>
  <c r="BD87" i="7"/>
  <c r="BE87" i="7"/>
  <c r="BF87" i="7"/>
  <c r="BG87" i="7"/>
  <c r="BH87" i="7"/>
  <c r="BI87" i="7"/>
  <c r="BJ87" i="7"/>
  <c r="BK87" i="7"/>
  <c r="BL87" i="7"/>
  <c r="BM87" i="7"/>
  <c r="BN87" i="7"/>
  <c r="BO87" i="7"/>
  <c r="BP87" i="7"/>
  <c r="BQ87" i="7"/>
  <c r="BR87" i="7"/>
  <c r="BS87" i="7"/>
  <c r="BT87" i="7"/>
  <c r="BU87" i="7"/>
  <c r="AL88" i="7"/>
  <c r="AM88" i="7"/>
  <c r="AN88" i="7"/>
  <c r="AO88" i="7"/>
  <c r="AP88" i="7"/>
  <c r="AQ88" i="7"/>
  <c r="AR88" i="7"/>
  <c r="AS88" i="7"/>
  <c r="AT88" i="7"/>
  <c r="AU88" i="7"/>
  <c r="AV88" i="7"/>
  <c r="AW88" i="7"/>
  <c r="AX88" i="7"/>
  <c r="AY88" i="7"/>
  <c r="AZ88" i="7"/>
  <c r="BA88" i="7"/>
  <c r="BB88" i="7"/>
  <c r="BC88" i="7"/>
  <c r="BD88" i="7"/>
  <c r="BE88" i="7"/>
  <c r="BF88" i="7"/>
  <c r="BG88" i="7"/>
  <c r="BH88" i="7"/>
  <c r="BI88" i="7"/>
  <c r="BJ88" i="7"/>
  <c r="BK88" i="7"/>
  <c r="BL88" i="7"/>
  <c r="BM88" i="7"/>
  <c r="BN88" i="7"/>
  <c r="BO88" i="7"/>
  <c r="BP88" i="7"/>
  <c r="BQ88" i="7"/>
  <c r="BR88" i="7"/>
  <c r="BS88" i="7"/>
  <c r="BT88" i="7"/>
  <c r="BU88" i="7"/>
  <c r="AL89" i="7"/>
  <c r="AM89" i="7"/>
  <c r="AN89" i="7"/>
  <c r="AO89" i="7"/>
  <c r="AP89" i="7"/>
  <c r="AQ89" i="7"/>
  <c r="AR89" i="7"/>
  <c r="AS89" i="7"/>
  <c r="AT89" i="7"/>
  <c r="AU89" i="7"/>
  <c r="AV89" i="7"/>
  <c r="AW89" i="7"/>
  <c r="AX89" i="7"/>
  <c r="AY89" i="7"/>
  <c r="AZ89" i="7"/>
  <c r="BA89" i="7"/>
  <c r="BB89" i="7"/>
  <c r="BC89" i="7"/>
  <c r="BD89" i="7"/>
  <c r="BE89" i="7"/>
  <c r="BF89" i="7"/>
  <c r="BG89" i="7"/>
  <c r="BH89" i="7"/>
  <c r="BI89" i="7"/>
  <c r="BJ89" i="7"/>
  <c r="BK89" i="7"/>
  <c r="BL89" i="7"/>
  <c r="BM89" i="7"/>
  <c r="BN89" i="7"/>
  <c r="BO89" i="7"/>
  <c r="BP89" i="7"/>
  <c r="BQ89" i="7"/>
  <c r="BR89" i="7"/>
  <c r="BS89" i="7"/>
  <c r="BT89" i="7"/>
  <c r="BU89" i="7"/>
  <c r="AL90" i="7"/>
  <c r="AM90" i="7"/>
  <c r="AN90" i="7"/>
  <c r="AO90" i="7"/>
  <c r="AP90" i="7"/>
  <c r="AQ90" i="7"/>
  <c r="AR90" i="7"/>
  <c r="AS90" i="7"/>
  <c r="AT90" i="7"/>
  <c r="AU90" i="7"/>
  <c r="AV90" i="7"/>
  <c r="AW90" i="7"/>
  <c r="AX90" i="7"/>
  <c r="AY90" i="7"/>
  <c r="AZ90" i="7"/>
  <c r="BA90" i="7"/>
  <c r="BB90" i="7"/>
  <c r="BC90" i="7"/>
  <c r="BD90" i="7"/>
  <c r="BE90" i="7"/>
  <c r="BF90" i="7"/>
  <c r="BG90" i="7"/>
  <c r="BH90" i="7"/>
  <c r="BI90" i="7"/>
  <c r="BJ90" i="7"/>
  <c r="BK90" i="7"/>
  <c r="BL90" i="7"/>
  <c r="BM90" i="7"/>
  <c r="BN90" i="7"/>
  <c r="BO90" i="7"/>
  <c r="BP90" i="7"/>
  <c r="BQ90" i="7"/>
  <c r="BR90" i="7"/>
  <c r="BS90" i="7"/>
  <c r="BT90" i="7"/>
  <c r="BU90" i="7"/>
  <c r="AL91" i="7"/>
  <c r="AM91" i="7"/>
  <c r="AN91" i="7"/>
  <c r="AO91" i="7"/>
  <c r="AP91" i="7"/>
  <c r="AQ91" i="7"/>
  <c r="AR91" i="7"/>
  <c r="AS91" i="7"/>
  <c r="AT91" i="7"/>
  <c r="AU91" i="7"/>
  <c r="AV91" i="7"/>
  <c r="AW91" i="7"/>
  <c r="AX91" i="7"/>
  <c r="AY91" i="7"/>
  <c r="AZ91" i="7"/>
  <c r="BA91" i="7"/>
  <c r="BB91" i="7"/>
  <c r="BC91" i="7"/>
  <c r="BD91" i="7"/>
  <c r="BE91" i="7"/>
  <c r="BF91" i="7"/>
  <c r="BG91" i="7"/>
  <c r="BH91" i="7"/>
  <c r="BI91" i="7"/>
  <c r="BJ91" i="7"/>
  <c r="BK91" i="7"/>
  <c r="BL91" i="7"/>
  <c r="BM91" i="7"/>
  <c r="BN91" i="7"/>
  <c r="BO91" i="7"/>
  <c r="BP91" i="7"/>
  <c r="BQ91" i="7"/>
  <c r="BR91" i="7"/>
  <c r="BS91" i="7"/>
  <c r="BT91" i="7"/>
  <c r="BU91" i="7"/>
  <c r="AL92" i="7"/>
  <c r="AM92" i="7"/>
  <c r="AN92" i="7"/>
  <c r="AO92" i="7"/>
  <c r="AP92" i="7"/>
  <c r="AQ92" i="7"/>
  <c r="AR92" i="7"/>
  <c r="AS92" i="7"/>
  <c r="AT92" i="7"/>
  <c r="AU92" i="7"/>
  <c r="AV92" i="7"/>
  <c r="AW92" i="7"/>
  <c r="AX92" i="7"/>
  <c r="AY92" i="7"/>
  <c r="AZ92" i="7"/>
  <c r="BA92" i="7"/>
  <c r="BB92" i="7"/>
  <c r="BC92" i="7"/>
  <c r="BD92" i="7"/>
  <c r="BE92" i="7"/>
  <c r="BF92" i="7"/>
  <c r="BG92" i="7"/>
  <c r="BH92" i="7"/>
  <c r="BI92" i="7"/>
  <c r="BJ92" i="7"/>
  <c r="BK92" i="7"/>
  <c r="BL92" i="7"/>
  <c r="BM92" i="7"/>
  <c r="BN92" i="7"/>
  <c r="BO92" i="7"/>
  <c r="BP92" i="7"/>
  <c r="BQ92" i="7"/>
  <c r="BR92" i="7"/>
  <c r="BS92" i="7"/>
  <c r="BT92" i="7"/>
  <c r="BU92" i="7"/>
  <c r="AL93" i="7"/>
  <c r="AM93" i="7"/>
  <c r="AN93" i="7"/>
  <c r="AO93" i="7"/>
  <c r="AP93" i="7"/>
  <c r="AQ93" i="7"/>
  <c r="AR93" i="7"/>
  <c r="AS93" i="7"/>
  <c r="AT93" i="7"/>
  <c r="AU93" i="7"/>
  <c r="AV93" i="7"/>
  <c r="AW93" i="7"/>
  <c r="AX93" i="7"/>
  <c r="AY93" i="7"/>
  <c r="AZ93" i="7"/>
  <c r="BA93" i="7"/>
  <c r="BB93" i="7"/>
  <c r="BC93" i="7"/>
  <c r="BD93" i="7"/>
  <c r="BE93" i="7"/>
  <c r="BF93" i="7"/>
  <c r="BG93" i="7"/>
  <c r="BH93" i="7"/>
  <c r="BI93" i="7"/>
  <c r="BJ93" i="7"/>
  <c r="BK93" i="7"/>
  <c r="BL93" i="7"/>
  <c r="BM93" i="7"/>
  <c r="BN93" i="7"/>
  <c r="BO93" i="7"/>
  <c r="BP93" i="7"/>
  <c r="BQ93" i="7"/>
  <c r="BR93" i="7"/>
  <c r="BS93" i="7"/>
  <c r="BT93" i="7"/>
  <c r="BU93" i="7"/>
  <c r="AL94" i="7"/>
  <c r="AM94" i="7"/>
  <c r="AN94" i="7"/>
  <c r="AO94" i="7"/>
  <c r="AP94" i="7"/>
  <c r="AQ94" i="7"/>
  <c r="AR94" i="7"/>
  <c r="AS94" i="7"/>
  <c r="AT94" i="7"/>
  <c r="AU94" i="7"/>
  <c r="AV94" i="7"/>
  <c r="AW94" i="7"/>
  <c r="AX94" i="7"/>
  <c r="AY94" i="7"/>
  <c r="AZ94" i="7"/>
  <c r="BA94" i="7"/>
  <c r="BB94" i="7"/>
  <c r="BC94" i="7"/>
  <c r="BD94" i="7"/>
  <c r="BE94" i="7"/>
  <c r="BF94" i="7"/>
  <c r="BG94" i="7"/>
  <c r="BH94" i="7"/>
  <c r="BI94" i="7"/>
  <c r="BJ94" i="7"/>
  <c r="BK94" i="7"/>
  <c r="BL94" i="7"/>
  <c r="BM94" i="7"/>
  <c r="BN94" i="7"/>
  <c r="BO94" i="7"/>
  <c r="BP94" i="7"/>
  <c r="BQ94" i="7"/>
  <c r="BR94" i="7"/>
  <c r="BS94" i="7"/>
  <c r="BT94" i="7"/>
  <c r="BU94" i="7"/>
  <c r="AL95" i="7"/>
  <c r="AM95" i="7"/>
  <c r="AN95" i="7"/>
  <c r="AO95" i="7"/>
  <c r="AP95" i="7"/>
  <c r="AQ95" i="7"/>
  <c r="AR95" i="7"/>
  <c r="AS95" i="7"/>
  <c r="AT95" i="7"/>
  <c r="AU95" i="7"/>
  <c r="AV95" i="7"/>
  <c r="AW95" i="7"/>
  <c r="AX95" i="7"/>
  <c r="AY95" i="7"/>
  <c r="AZ95" i="7"/>
  <c r="BA95" i="7"/>
  <c r="BB95" i="7"/>
  <c r="BC95" i="7"/>
  <c r="BD95" i="7"/>
  <c r="BE95" i="7"/>
  <c r="BF95" i="7"/>
  <c r="BG95" i="7"/>
  <c r="BH95" i="7"/>
  <c r="BI95" i="7"/>
  <c r="BJ95" i="7"/>
  <c r="BK95" i="7"/>
  <c r="BL95" i="7"/>
  <c r="BM95" i="7"/>
  <c r="BN95" i="7"/>
  <c r="BO95" i="7"/>
  <c r="BP95" i="7"/>
  <c r="BQ95" i="7"/>
  <c r="BR95" i="7"/>
  <c r="BS95" i="7"/>
  <c r="BT95" i="7"/>
  <c r="BU95" i="7"/>
  <c r="AL96" i="7"/>
  <c r="AM96" i="7"/>
  <c r="AN96" i="7"/>
  <c r="AO96" i="7"/>
  <c r="AP96" i="7"/>
  <c r="AQ96" i="7"/>
  <c r="AR96" i="7"/>
  <c r="AS96" i="7"/>
  <c r="AT96" i="7"/>
  <c r="AU96" i="7"/>
  <c r="AV96" i="7"/>
  <c r="AW96" i="7"/>
  <c r="AX96" i="7"/>
  <c r="AY96" i="7"/>
  <c r="AZ96" i="7"/>
  <c r="BA96" i="7"/>
  <c r="BB96" i="7"/>
  <c r="BC96" i="7"/>
  <c r="BD96" i="7"/>
  <c r="BE96" i="7"/>
  <c r="BF96" i="7"/>
  <c r="BG96" i="7"/>
  <c r="BH96" i="7"/>
  <c r="BI96" i="7"/>
  <c r="BJ96" i="7"/>
  <c r="BK96" i="7"/>
  <c r="BL96" i="7"/>
  <c r="BM96" i="7"/>
  <c r="BN96" i="7"/>
  <c r="BO96" i="7"/>
  <c r="BP96" i="7"/>
  <c r="BQ96" i="7"/>
  <c r="BR96" i="7"/>
  <c r="BS96" i="7"/>
  <c r="BT96" i="7"/>
  <c r="BU96" i="7"/>
  <c r="AL97" i="7"/>
  <c r="AM97" i="7"/>
  <c r="AN97" i="7"/>
  <c r="AO97" i="7"/>
  <c r="AP97" i="7"/>
  <c r="AQ97" i="7"/>
  <c r="AR97" i="7"/>
  <c r="AS97" i="7"/>
  <c r="AT97" i="7"/>
  <c r="AU97" i="7"/>
  <c r="AV97" i="7"/>
  <c r="AW97" i="7"/>
  <c r="AX97" i="7"/>
  <c r="AY97" i="7"/>
  <c r="AZ97" i="7"/>
  <c r="BA97" i="7"/>
  <c r="BB97" i="7"/>
  <c r="BC97" i="7"/>
  <c r="BD97" i="7"/>
  <c r="BE97" i="7"/>
  <c r="BF97" i="7"/>
  <c r="BG97" i="7"/>
  <c r="BH97" i="7"/>
  <c r="BI97" i="7"/>
  <c r="BJ97" i="7"/>
  <c r="BK97" i="7"/>
  <c r="BL97" i="7"/>
  <c r="BM97" i="7"/>
  <c r="BN97" i="7"/>
  <c r="BO97" i="7"/>
  <c r="BP97" i="7"/>
  <c r="BQ97" i="7"/>
  <c r="BR97" i="7"/>
  <c r="BS97" i="7"/>
  <c r="BT97" i="7"/>
  <c r="BU97" i="7"/>
  <c r="AL98" i="7"/>
  <c r="AM98" i="7"/>
  <c r="AN98" i="7"/>
  <c r="AO98" i="7"/>
  <c r="AP98" i="7"/>
  <c r="AQ98" i="7"/>
  <c r="AR98" i="7"/>
  <c r="AS98" i="7"/>
  <c r="AT98" i="7"/>
  <c r="AU98" i="7"/>
  <c r="AV98" i="7"/>
  <c r="AW98" i="7"/>
  <c r="AX98" i="7"/>
  <c r="AY98" i="7"/>
  <c r="AZ98" i="7"/>
  <c r="BA98" i="7"/>
  <c r="BB98" i="7"/>
  <c r="BC98" i="7"/>
  <c r="BD98" i="7"/>
  <c r="BE98" i="7"/>
  <c r="BF98" i="7"/>
  <c r="BG98" i="7"/>
  <c r="BH98" i="7"/>
  <c r="BI98" i="7"/>
  <c r="BJ98" i="7"/>
  <c r="BK98" i="7"/>
  <c r="BL98" i="7"/>
  <c r="BM98" i="7"/>
  <c r="BN98" i="7"/>
  <c r="BO98" i="7"/>
  <c r="BP98" i="7"/>
  <c r="BQ98" i="7"/>
  <c r="BR98" i="7"/>
  <c r="BS98" i="7"/>
  <c r="BT98" i="7"/>
  <c r="BU98" i="7"/>
  <c r="AL99" i="7"/>
  <c r="AM99" i="7"/>
  <c r="AN99" i="7"/>
  <c r="AO99" i="7"/>
  <c r="AP99" i="7"/>
  <c r="AQ99" i="7"/>
  <c r="AR99" i="7"/>
  <c r="AS99" i="7"/>
  <c r="AT99" i="7"/>
  <c r="AU99" i="7"/>
  <c r="AV99" i="7"/>
  <c r="AW99" i="7"/>
  <c r="AX99" i="7"/>
  <c r="AY99" i="7"/>
  <c r="AZ99" i="7"/>
  <c r="BA99" i="7"/>
  <c r="BB99" i="7"/>
  <c r="BC99" i="7"/>
  <c r="BD99" i="7"/>
  <c r="BE99" i="7"/>
  <c r="BF99" i="7"/>
  <c r="BG99" i="7"/>
  <c r="BH99" i="7"/>
  <c r="BI99" i="7"/>
  <c r="BJ99" i="7"/>
  <c r="BK99" i="7"/>
  <c r="BL99" i="7"/>
  <c r="BM99" i="7"/>
  <c r="BN99" i="7"/>
  <c r="BO99" i="7"/>
  <c r="BP99" i="7"/>
  <c r="BQ99" i="7"/>
  <c r="BR99" i="7"/>
  <c r="BS99" i="7"/>
  <c r="BT99" i="7"/>
  <c r="BU99" i="7"/>
  <c r="AL100" i="7"/>
  <c r="AM100" i="7"/>
  <c r="AN100" i="7"/>
  <c r="AO100" i="7"/>
  <c r="AP100" i="7"/>
  <c r="AQ100" i="7"/>
  <c r="AR100" i="7"/>
  <c r="AS100" i="7"/>
  <c r="AT100" i="7"/>
  <c r="AU100" i="7"/>
  <c r="AV100" i="7"/>
  <c r="AW100" i="7"/>
  <c r="AX100" i="7"/>
  <c r="AY100" i="7"/>
  <c r="AZ100" i="7"/>
  <c r="BA100" i="7"/>
  <c r="BB100" i="7"/>
  <c r="BC100" i="7"/>
  <c r="BD100" i="7"/>
  <c r="BE100" i="7"/>
  <c r="BF100" i="7"/>
  <c r="BG100" i="7"/>
  <c r="BH100" i="7"/>
  <c r="BI100" i="7"/>
  <c r="BJ100" i="7"/>
  <c r="BK100" i="7"/>
  <c r="BL100" i="7"/>
  <c r="BM100" i="7"/>
  <c r="BN100" i="7"/>
  <c r="BO100" i="7"/>
  <c r="BP100" i="7"/>
  <c r="BQ100" i="7"/>
  <c r="BR100" i="7"/>
  <c r="BS100" i="7"/>
  <c r="BT100" i="7"/>
  <c r="BU100" i="7"/>
  <c r="AL101" i="7"/>
  <c r="AM101" i="7"/>
  <c r="AN101" i="7"/>
  <c r="AO101" i="7"/>
  <c r="AP101" i="7"/>
  <c r="AQ101" i="7"/>
  <c r="AR101" i="7"/>
  <c r="AS101" i="7"/>
  <c r="AT101" i="7"/>
  <c r="AU101" i="7"/>
  <c r="AV101" i="7"/>
  <c r="AW101" i="7"/>
  <c r="AX101" i="7"/>
  <c r="AY101" i="7"/>
  <c r="AZ101" i="7"/>
  <c r="BA101" i="7"/>
  <c r="BB101" i="7"/>
  <c r="BC101" i="7"/>
  <c r="BD101" i="7"/>
  <c r="BE101" i="7"/>
  <c r="BF101" i="7"/>
  <c r="BG101" i="7"/>
  <c r="BH101" i="7"/>
  <c r="BI101" i="7"/>
  <c r="BJ101" i="7"/>
  <c r="BK101" i="7"/>
  <c r="BL101" i="7"/>
  <c r="BM101" i="7"/>
  <c r="BN101" i="7"/>
  <c r="BO101" i="7"/>
  <c r="BP101" i="7"/>
  <c r="BQ101" i="7"/>
  <c r="BR101" i="7"/>
  <c r="BS101" i="7"/>
  <c r="BT101" i="7"/>
  <c r="BU101" i="7"/>
  <c r="AL102" i="7"/>
  <c r="AM102" i="7"/>
  <c r="AN102" i="7"/>
  <c r="AO102" i="7"/>
  <c r="AP102" i="7"/>
  <c r="AQ102" i="7"/>
  <c r="AR102" i="7"/>
  <c r="AS102" i="7"/>
  <c r="AT102" i="7"/>
  <c r="AU102" i="7"/>
  <c r="AV102" i="7"/>
  <c r="AW102" i="7"/>
  <c r="AX102" i="7"/>
  <c r="AY102" i="7"/>
  <c r="AZ102" i="7"/>
  <c r="BA102" i="7"/>
  <c r="BB102" i="7"/>
  <c r="BC102" i="7"/>
  <c r="BD102" i="7"/>
  <c r="BE102" i="7"/>
  <c r="BF102" i="7"/>
  <c r="BG102" i="7"/>
  <c r="BH102" i="7"/>
  <c r="BI102" i="7"/>
  <c r="BJ102" i="7"/>
  <c r="BK102" i="7"/>
  <c r="BL102" i="7"/>
  <c r="BM102" i="7"/>
  <c r="BN102" i="7"/>
  <c r="BO102" i="7"/>
  <c r="BP102" i="7"/>
  <c r="BQ102" i="7"/>
  <c r="BR102" i="7"/>
  <c r="BS102" i="7"/>
  <c r="BT102" i="7"/>
  <c r="BU102" i="7"/>
  <c r="AL103" i="7"/>
  <c r="AM103" i="7"/>
  <c r="AN103" i="7"/>
  <c r="AO103" i="7"/>
  <c r="AP103" i="7"/>
  <c r="AQ103" i="7"/>
  <c r="AR103" i="7"/>
  <c r="AS103" i="7"/>
  <c r="AT103" i="7"/>
  <c r="AU103" i="7"/>
  <c r="AV103" i="7"/>
  <c r="AW103" i="7"/>
  <c r="AX103" i="7"/>
  <c r="AY103" i="7"/>
  <c r="AZ103" i="7"/>
  <c r="BA103" i="7"/>
  <c r="BB103" i="7"/>
  <c r="BC103" i="7"/>
  <c r="BD103" i="7"/>
  <c r="BE103" i="7"/>
  <c r="BF103" i="7"/>
  <c r="BG103" i="7"/>
  <c r="BH103" i="7"/>
  <c r="BI103" i="7"/>
  <c r="BJ103" i="7"/>
  <c r="BK103" i="7"/>
  <c r="BL103" i="7"/>
  <c r="BM103" i="7"/>
  <c r="BN103" i="7"/>
  <c r="BO103" i="7"/>
  <c r="BP103" i="7"/>
  <c r="BQ103" i="7"/>
  <c r="BR103" i="7"/>
  <c r="BS103" i="7"/>
  <c r="BT103" i="7"/>
  <c r="BU103" i="7"/>
  <c r="AL104" i="7"/>
  <c r="AM104" i="7"/>
  <c r="AN104" i="7"/>
  <c r="AO104" i="7"/>
  <c r="AP104" i="7"/>
  <c r="AQ104" i="7"/>
  <c r="AR104" i="7"/>
  <c r="AS104" i="7"/>
  <c r="AT104" i="7"/>
  <c r="AU104" i="7"/>
  <c r="AV104" i="7"/>
  <c r="AW104" i="7"/>
  <c r="AX104" i="7"/>
  <c r="AY104" i="7"/>
  <c r="AZ104" i="7"/>
  <c r="BA104" i="7"/>
  <c r="BB104" i="7"/>
  <c r="BC104" i="7"/>
  <c r="BD104" i="7"/>
  <c r="BE104" i="7"/>
  <c r="BF104" i="7"/>
  <c r="BG104" i="7"/>
  <c r="BH104" i="7"/>
  <c r="BI104" i="7"/>
  <c r="BJ104" i="7"/>
  <c r="BK104" i="7"/>
  <c r="BL104" i="7"/>
  <c r="BM104" i="7"/>
  <c r="BN104" i="7"/>
  <c r="BO104" i="7"/>
  <c r="BP104" i="7"/>
  <c r="BQ104" i="7"/>
  <c r="BR104" i="7"/>
  <c r="BS104" i="7"/>
  <c r="BT104" i="7"/>
  <c r="BU104" i="7"/>
  <c r="AL105" i="7"/>
  <c r="AM105" i="7"/>
  <c r="AN105" i="7"/>
  <c r="AO105" i="7"/>
  <c r="AP105" i="7"/>
  <c r="AQ105" i="7"/>
  <c r="AR105" i="7"/>
  <c r="AS105" i="7"/>
  <c r="AT105" i="7"/>
  <c r="AU105" i="7"/>
  <c r="AV105" i="7"/>
  <c r="AW105" i="7"/>
  <c r="AX105" i="7"/>
  <c r="AY105" i="7"/>
  <c r="AZ105" i="7"/>
  <c r="BA105" i="7"/>
  <c r="BB105" i="7"/>
  <c r="BC105" i="7"/>
  <c r="BD105" i="7"/>
  <c r="BE105" i="7"/>
  <c r="BF105" i="7"/>
  <c r="BG105" i="7"/>
  <c r="BH105" i="7"/>
  <c r="BI105" i="7"/>
  <c r="BJ105" i="7"/>
  <c r="BK105" i="7"/>
  <c r="BL105" i="7"/>
  <c r="BM105" i="7"/>
  <c r="BN105" i="7"/>
  <c r="BO105" i="7"/>
  <c r="BP105" i="7"/>
  <c r="BQ105" i="7"/>
  <c r="BR105" i="7"/>
  <c r="BS105" i="7"/>
  <c r="BT105" i="7"/>
  <c r="BU105" i="7"/>
  <c r="AL106" i="7"/>
  <c r="AM106" i="7"/>
  <c r="AN106" i="7"/>
  <c r="AO106" i="7"/>
  <c r="AP106" i="7"/>
  <c r="AQ106" i="7"/>
  <c r="AR106" i="7"/>
  <c r="AS106" i="7"/>
  <c r="AT106" i="7"/>
  <c r="AU106" i="7"/>
  <c r="AV106" i="7"/>
  <c r="AW106" i="7"/>
  <c r="AX106" i="7"/>
  <c r="AY106" i="7"/>
  <c r="AZ106" i="7"/>
  <c r="BA106" i="7"/>
  <c r="BB106" i="7"/>
  <c r="BC106" i="7"/>
  <c r="BD106" i="7"/>
  <c r="BE106" i="7"/>
  <c r="BF106" i="7"/>
  <c r="BG106" i="7"/>
  <c r="BH106" i="7"/>
  <c r="BI106" i="7"/>
  <c r="BJ106" i="7"/>
  <c r="BK106" i="7"/>
  <c r="BL106" i="7"/>
  <c r="BM106" i="7"/>
  <c r="BN106" i="7"/>
  <c r="BO106" i="7"/>
  <c r="BP106" i="7"/>
  <c r="BQ106" i="7"/>
  <c r="BR106" i="7"/>
  <c r="BS106" i="7"/>
  <c r="BT106" i="7"/>
  <c r="BU106" i="7"/>
  <c r="AL107" i="7"/>
  <c r="AM107" i="7"/>
  <c r="AN107" i="7"/>
  <c r="AO107" i="7"/>
  <c r="AP107" i="7"/>
  <c r="AQ107" i="7"/>
  <c r="AR107" i="7"/>
  <c r="AS107" i="7"/>
  <c r="AT107" i="7"/>
  <c r="AU107" i="7"/>
  <c r="AV107" i="7"/>
  <c r="AW107" i="7"/>
  <c r="AX107" i="7"/>
  <c r="AY107" i="7"/>
  <c r="AZ107" i="7"/>
  <c r="BA107" i="7"/>
  <c r="BB107" i="7"/>
  <c r="BC107" i="7"/>
  <c r="BD107" i="7"/>
  <c r="BE107" i="7"/>
  <c r="BF107" i="7"/>
  <c r="BG107" i="7"/>
  <c r="BH107" i="7"/>
  <c r="BI107" i="7"/>
  <c r="BJ107" i="7"/>
  <c r="BK107" i="7"/>
  <c r="BL107" i="7"/>
  <c r="BM107" i="7"/>
  <c r="BN107" i="7"/>
  <c r="BO107" i="7"/>
  <c r="BP107" i="7"/>
  <c r="BQ107" i="7"/>
  <c r="BR107" i="7"/>
  <c r="BS107" i="7"/>
  <c r="BT107" i="7"/>
  <c r="BU107" i="7"/>
  <c r="AL108" i="7"/>
  <c r="AM108" i="7"/>
  <c r="AN108" i="7"/>
  <c r="AO108" i="7"/>
  <c r="AP108" i="7"/>
  <c r="AQ108" i="7"/>
  <c r="AR108" i="7"/>
  <c r="AS108" i="7"/>
  <c r="AT108" i="7"/>
  <c r="AU108" i="7"/>
  <c r="AV108" i="7"/>
  <c r="AW108" i="7"/>
  <c r="AX108" i="7"/>
  <c r="AY108" i="7"/>
  <c r="AZ108" i="7"/>
  <c r="BA108" i="7"/>
  <c r="BB108" i="7"/>
  <c r="BC108" i="7"/>
  <c r="BD108" i="7"/>
  <c r="BE108" i="7"/>
  <c r="BF108" i="7"/>
  <c r="BG108" i="7"/>
  <c r="BH108" i="7"/>
  <c r="BI108" i="7"/>
  <c r="BJ108" i="7"/>
  <c r="BK108" i="7"/>
  <c r="BL108" i="7"/>
  <c r="BM108" i="7"/>
  <c r="BN108" i="7"/>
  <c r="BO108" i="7"/>
  <c r="BP108" i="7"/>
  <c r="BQ108" i="7"/>
  <c r="BR108" i="7"/>
  <c r="BS108" i="7"/>
  <c r="BT108" i="7"/>
  <c r="BU108" i="7"/>
  <c r="AL109" i="7"/>
  <c r="AM109" i="7"/>
  <c r="AN109" i="7"/>
  <c r="AO109" i="7"/>
  <c r="AP109" i="7"/>
  <c r="AQ109" i="7"/>
  <c r="AR109" i="7"/>
  <c r="AS109" i="7"/>
  <c r="AT109" i="7"/>
  <c r="AU109" i="7"/>
  <c r="AV109" i="7"/>
  <c r="AW109" i="7"/>
  <c r="AX109" i="7"/>
  <c r="AY109" i="7"/>
  <c r="AZ109" i="7"/>
  <c r="BA109" i="7"/>
  <c r="BB109" i="7"/>
  <c r="BC109" i="7"/>
  <c r="BD109" i="7"/>
  <c r="BE109" i="7"/>
  <c r="BF109" i="7"/>
  <c r="BG109" i="7"/>
  <c r="BH109" i="7"/>
  <c r="BI109" i="7"/>
  <c r="BJ109" i="7"/>
  <c r="BK109" i="7"/>
  <c r="BL109" i="7"/>
  <c r="BM109" i="7"/>
  <c r="BN109" i="7"/>
  <c r="BO109" i="7"/>
  <c r="BP109" i="7"/>
  <c r="BQ109" i="7"/>
  <c r="BR109" i="7"/>
  <c r="BS109" i="7"/>
  <c r="BT109" i="7"/>
  <c r="BU109" i="7"/>
  <c r="BM3" i="7"/>
  <c r="AT3" i="7"/>
  <c r="AN4" i="7"/>
  <c r="AO4" i="7"/>
  <c r="AP4" i="7"/>
  <c r="AQ4" i="7"/>
  <c r="AR4" i="7"/>
  <c r="AS4" i="7"/>
  <c r="AT4" i="7"/>
  <c r="AU4" i="7"/>
  <c r="AV4" i="7"/>
  <c r="AW4" i="7"/>
  <c r="AX4" i="7"/>
  <c r="AY4" i="7"/>
  <c r="AZ4" i="7"/>
  <c r="BA4" i="7"/>
  <c r="BB4" i="7"/>
  <c r="BC4" i="7"/>
  <c r="BD4" i="7"/>
  <c r="BE4" i="7"/>
  <c r="BF4" i="7"/>
  <c r="BG4" i="7"/>
  <c r="BH4" i="7"/>
  <c r="BI4" i="7"/>
  <c r="BJ4" i="7"/>
  <c r="BK4" i="7"/>
  <c r="BL4" i="7"/>
  <c r="BM4" i="7"/>
  <c r="BN4" i="7"/>
  <c r="BO4" i="7"/>
  <c r="BP4" i="7"/>
  <c r="BQ4" i="7"/>
  <c r="BR4" i="7"/>
  <c r="BS4" i="7"/>
  <c r="BT4" i="7"/>
  <c r="BU4" i="7"/>
  <c r="AN5" i="7"/>
  <c r="AO5" i="7"/>
  <c r="AP5" i="7"/>
  <c r="AQ5" i="7"/>
  <c r="AR5" i="7"/>
  <c r="AS5" i="7"/>
  <c r="AT5" i="7"/>
  <c r="AU5" i="7"/>
  <c r="AV5" i="7"/>
  <c r="AW5" i="7"/>
  <c r="AX5" i="7"/>
  <c r="AY5" i="7"/>
  <c r="AZ5" i="7"/>
  <c r="BA5" i="7"/>
  <c r="BB5" i="7"/>
  <c r="BC5" i="7"/>
  <c r="BD5" i="7"/>
  <c r="BE5" i="7"/>
  <c r="BF5" i="7"/>
  <c r="BG5" i="7"/>
  <c r="BH5" i="7"/>
  <c r="BI5" i="7"/>
  <c r="BJ5" i="7"/>
  <c r="BK5" i="7"/>
  <c r="BL5" i="7"/>
  <c r="BM5" i="7"/>
  <c r="BN5" i="7"/>
  <c r="BO5" i="7"/>
  <c r="BP5" i="7"/>
  <c r="BQ5" i="7"/>
  <c r="BR5" i="7"/>
  <c r="BS5" i="7"/>
  <c r="BT5" i="7"/>
  <c r="BU5" i="7"/>
  <c r="AM5" i="7"/>
  <c r="AL5" i="7"/>
  <c r="AM4" i="7"/>
  <c r="B489" i="7"/>
  <c r="C489" i="7"/>
  <c r="D489" i="7"/>
  <c r="E489" i="7"/>
  <c r="F489" i="7"/>
  <c r="G489" i="7"/>
  <c r="H489" i="7"/>
  <c r="I489" i="7"/>
  <c r="J489" i="7"/>
  <c r="K489" i="7"/>
  <c r="L489" i="7"/>
  <c r="M489" i="7"/>
  <c r="N489" i="7"/>
  <c r="O489" i="7"/>
  <c r="P489" i="7"/>
  <c r="Q489" i="7"/>
  <c r="R489" i="7"/>
  <c r="S489" i="7"/>
  <c r="T489" i="7"/>
  <c r="U489" i="7"/>
  <c r="V489" i="7"/>
  <c r="W489" i="7"/>
  <c r="X489" i="7"/>
  <c r="Y489" i="7"/>
  <c r="Z489" i="7"/>
  <c r="AA489" i="7"/>
  <c r="AB489" i="7"/>
  <c r="AC489" i="7"/>
  <c r="AD489" i="7"/>
  <c r="AE489" i="7"/>
  <c r="AF489" i="7"/>
  <c r="AG489" i="7"/>
  <c r="AH489" i="7"/>
  <c r="AI489" i="7"/>
  <c r="AJ489" i="7"/>
  <c r="B490" i="7"/>
  <c r="C490" i="7"/>
  <c r="D490" i="7"/>
  <c r="E490" i="7"/>
  <c r="F490" i="7"/>
  <c r="G490" i="7"/>
  <c r="H490" i="7"/>
  <c r="I490" i="7"/>
  <c r="J490" i="7"/>
  <c r="K490" i="7"/>
  <c r="L490" i="7"/>
  <c r="M490" i="7"/>
  <c r="N490" i="7"/>
  <c r="O490" i="7"/>
  <c r="P490" i="7"/>
  <c r="Q490" i="7"/>
  <c r="R490" i="7"/>
  <c r="S490" i="7"/>
  <c r="T490" i="7"/>
  <c r="U490" i="7"/>
  <c r="V490" i="7"/>
  <c r="W490" i="7"/>
  <c r="X490" i="7"/>
  <c r="Y490" i="7"/>
  <c r="Z490" i="7"/>
  <c r="AA490" i="7"/>
  <c r="AB490" i="7"/>
  <c r="AC490" i="7"/>
  <c r="AD490" i="7"/>
  <c r="AE490" i="7"/>
  <c r="AF490" i="7"/>
  <c r="AG490" i="7"/>
  <c r="AH490" i="7"/>
  <c r="AI490" i="7"/>
  <c r="AJ490" i="7"/>
  <c r="BU490" i="7" s="1"/>
  <c r="B491" i="7"/>
  <c r="C491" i="7"/>
  <c r="D491" i="7"/>
  <c r="E491" i="7"/>
  <c r="F491" i="7"/>
  <c r="G491" i="7"/>
  <c r="H491" i="7"/>
  <c r="I491" i="7"/>
  <c r="J491" i="7"/>
  <c r="K491" i="7"/>
  <c r="L491" i="7"/>
  <c r="M491" i="7"/>
  <c r="N491" i="7"/>
  <c r="O491" i="7"/>
  <c r="P491" i="7"/>
  <c r="Q491" i="7"/>
  <c r="R491" i="7"/>
  <c r="S491" i="7"/>
  <c r="T491" i="7"/>
  <c r="U491" i="7"/>
  <c r="V491" i="7"/>
  <c r="W491" i="7"/>
  <c r="X491" i="7"/>
  <c r="Y491" i="7"/>
  <c r="Z491" i="7"/>
  <c r="AA491" i="7"/>
  <c r="AB491" i="7"/>
  <c r="AC491" i="7"/>
  <c r="AD491" i="7"/>
  <c r="AE491" i="7"/>
  <c r="AF491" i="7"/>
  <c r="AG491" i="7"/>
  <c r="AH491" i="7"/>
  <c r="AI491" i="7"/>
  <c r="AJ491" i="7"/>
  <c r="BU491" i="7" s="1"/>
  <c r="B492" i="7"/>
  <c r="C492" i="7"/>
  <c r="D492" i="7"/>
  <c r="E492" i="7"/>
  <c r="F492" i="7"/>
  <c r="G492" i="7"/>
  <c r="H492" i="7"/>
  <c r="I492" i="7"/>
  <c r="J492" i="7"/>
  <c r="K492" i="7"/>
  <c r="L492" i="7"/>
  <c r="M492" i="7"/>
  <c r="N492" i="7"/>
  <c r="O492" i="7"/>
  <c r="P492" i="7"/>
  <c r="Q492" i="7"/>
  <c r="R492" i="7"/>
  <c r="S492" i="7"/>
  <c r="T492" i="7"/>
  <c r="U492" i="7"/>
  <c r="V492" i="7"/>
  <c r="W492" i="7"/>
  <c r="X492" i="7"/>
  <c r="Y492" i="7"/>
  <c r="Z492" i="7"/>
  <c r="AA492" i="7"/>
  <c r="AB492" i="7"/>
  <c r="AC492" i="7"/>
  <c r="AD492" i="7"/>
  <c r="AE492" i="7"/>
  <c r="AF492" i="7"/>
  <c r="AG492" i="7"/>
  <c r="AH492" i="7"/>
  <c r="AI492" i="7"/>
  <c r="AJ492" i="7"/>
  <c r="BU492" i="7" s="1"/>
  <c r="B493" i="7"/>
  <c r="C493" i="7"/>
  <c r="D493" i="7"/>
  <c r="E493" i="7"/>
  <c r="F493" i="7"/>
  <c r="G493" i="7"/>
  <c r="H493" i="7"/>
  <c r="I493" i="7"/>
  <c r="J493" i="7"/>
  <c r="K493" i="7"/>
  <c r="L493" i="7"/>
  <c r="M493" i="7"/>
  <c r="N493" i="7"/>
  <c r="O493" i="7"/>
  <c r="P493" i="7"/>
  <c r="Q493" i="7"/>
  <c r="R493" i="7"/>
  <c r="S493" i="7"/>
  <c r="T493" i="7"/>
  <c r="U493" i="7"/>
  <c r="V493" i="7"/>
  <c r="W493" i="7"/>
  <c r="X493" i="7"/>
  <c r="Y493" i="7"/>
  <c r="Z493" i="7"/>
  <c r="AA493" i="7"/>
  <c r="AB493" i="7"/>
  <c r="AC493" i="7"/>
  <c r="AD493" i="7"/>
  <c r="AE493" i="7"/>
  <c r="AF493" i="7"/>
  <c r="AG493" i="7"/>
  <c r="AH493" i="7"/>
  <c r="AI493" i="7"/>
  <c r="AJ493" i="7"/>
  <c r="BU493" i="7" s="1"/>
  <c r="B494" i="7"/>
  <c r="C494" i="7"/>
  <c r="D494" i="7"/>
  <c r="E494" i="7"/>
  <c r="F494" i="7"/>
  <c r="G494" i="7"/>
  <c r="H494" i="7"/>
  <c r="I494" i="7"/>
  <c r="J494" i="7"/>
  <c r="K494" i="7"/>
  <c r="L494" i="7"/>
  <c r="M494" i="7"/>
  <c r="N494" i="7"/>
  <c r="O494" i="7"/>
  <c r="P494" i="7"/>
  <c r="Q494" i="7"/>
  <c r="R494" i="7"/>
  <c r="S494" i="7"/>
  <c r="T494" i="7"/>
  <c r="U494" i="7"/>
  <c r="V494" i="7"/>
  <c r="W494" i="7"/>
  <c r="X494" i="7"/>
  <c r="Y494" i="7"/>
  <c r="Z494" i="7"/>
  <c r="AA494" i="7"/>
  <c r="AB494" i="7"/>
  <c r="AC494" i="7"/>
  <c r="AD494" i="7"/>
  <c r="AE494" i="7"/>
  <c r="AF494" i="7"/>
  <c r="AG494" i="7"/>
  <c r="AH494" i="7"/>
  <c r="AI494" i="7"/>
  <c r="AJ494" i="7"/>
  <c r="BU494" i="7" s="1"/>
  <c r="B495" i="7"/>
  <c r="C495" i="7"/>
  <c r="D495" i="7"/>
  <c r="E495" i="7"/>
  <c r="F495" i="7"/>
  <c r="G495" i="7"/>
  <c r="H495" i="7"/>
  <c r="I495" i="7"/>
  <c r="J495" i="7"/>
  <c r="K495" i="7"/>
  <c r="L495" i="7"/>
  <c r="M495" i="7"/>
  <c r="N495" i="7"/>
  <c r="O495" i="7"/>
  <c r="P495" i="7"/>
  <c r="Q495" i="7"/>
  <c r="R495" i="7"/>
  <c r="S495" i="7"/>
  <c r="T495" i="7"/>
  <c r="U495" i="7"/>
  <c r="V495" i="7"/>
  <c r="W495" i="7"/>
  <c r="X495" i="7"/>
  <c r="Y495" i="7"/>
  <c r="Z495" i="7"/>
  <c r="AA495" i="7"/>
  <c r="AB495" i="7"/>
  <c r="AC495" i="7"/>
  <c r="AD495" i="7"/>
  <c r="AE495" i="7"/>
  <c r="AF495" i="7"/>
  <c r="AG495" i="7"/>
  <c r="AH495" i="7"/>
  <c r="AI495" i="7"/>
  <c r="AJ495" i="7"/>
  <c r="BU495" i="7" s="1"/>
  <c r="B496" i="7"/>
  <c r="C496" i="7"/>
  <c r="D496" i="7"/>
  <c r="E496" i="7"/>
  <c r="F496" i="7"/>
  <c r="G496" i="7"/>
  <c r="H496" i="7"/>
  <c r="I496" i="7"/>
  <c r="J496" i="7"/>
  <c r="K496" i="7"/>
  <c r="L496" i="7"/>
  <c r="M496" i="7"/>
  <c r="N496" i="7"/>
  <c r="O496" i="7"/>
  <c r="P496" i="7"/>
  <c r="Q496" i="7"/>
  <c r="R496" i="7"/>
  <c r="S496" i="7"/>
  <c r="T496" i="7"/>
  <c r="U496" i="7"/>
  <c r="V496" i="7"/>
  <c r="W496" i="7"/>
  <c r="X496" i="7"/>
  <c r="Y496" i="7"/>
  <c r="Z496" i="7"/>
  <c r="AA496" i="7"/>
  <c r="AB496" i="7"/>
  <c r="AC496" i="7"/>
  <c r="AD496" i="7"/>
  <c r="AE496" i="7"/>
  <c r="AF496" i="7"/>
  <c r="AG496" i="7"/>
  <c r="AH496" i="7"/>
  <c r="AI496" i="7"/>
  <c r="AJ496" i="7"/>
  <c r="BU496" i="7" s="1"/>
  <c r="B497" i="7"/>
  <c r="C497" i="7"/>
  <c r="D497" i="7"/>
  <c r="E497" i="7"/>
  <c r="F497" i="7"/>
  <c r="G497" i="7"/>
  <c r="H497" i="7"/>
  <c r="I497" i="7"/>
  <c r="J497" i="7"/>
  <c r="K497" i="7"/>
  <c r="L497" i="7"/>
  <c r="M497" i="7"/>
  <c r="N497" i="7"/>
  <c r="O497" i="7"/>
  <c r="P497" i="7"/>
  <c r="Q497" i="7"/>
  <c r="R497" i="7"/>
  <c r="S497" i="7"/>
  <c r="T497" i="7"/>
  <c r="U497" i="7"/>
  <c r="V497" i="7"/>
  <c r="W497" i="7"/>
  <c r="X497" i="7"/>
  <c r="Y497" i="7"/>
  <c r="Z497" i="7"/>
  <c r="AA497" i="7"/>
  <c r="AB497" i="7"/>
  <c r="AC497" i="7"/>
  <c r="AD497" i="7"/>
  <c r="AE497" i="7"/>
  <c r="AF497" i="7"/>
  <c r="AG497" i="7"/>
  <c r="AH497" i="7"/>
  <c r="AI497" i="7"/>
  <c r="AJ497" i="7"/>
  <c r="BU497" i="7" s="1"/>
  <c r="B498" i="7"/>
  <c r="C498" i="7"/>
  <c r="D498" i="7"/>
  <c r="E498" i="7"/>
  <c r="F498" i="7"/>
  <c r="G498" i="7"/>
  <c r="H498" i="7"/>
  <c r="I498" i="7"/>
  <c r="J498" i="7"/>
  <c r="K498" i="7"/>
  <c r="L498" i="7"/>
  <c r="M498" i="7"/>
  <c r="N498" i="7"/>
  <c r="O498" i="7"/>
  <c r="P498" i="7"/>
  <c r="Q498" i="7"/>
  <c r="R498" i="7"/>
  <c r="S498" i="7"/>
  <c r="T498" i="7"/>
  <c r="U498" i="7"/>
  <c r="V498" i="7"/>
  <c r="W498" i="7"/>
  <c r="X498" i="7"/>
  <c r="Y498" i="7"/>
  <c r="Z498" i="7"/>
  <c r="AA498" i="7"/>
  <c r="AB498" i="7"/>
  <c r="AC498" i="7"/>
  <c r="AD498" i="7"/>
  <c r="AE498" i="7"/>
  <c r="AF498" i="7"/>
  <c r="AG498" i="7"/>
  <c r="AH498" i="7"/>
  <c r="AI498" i="7"/>
  <c r="AJ498" i="7"/>
  <c r="BU498" i="7" s="1"/>
  <c r="B499" i="7"/>
  <c r="C499" i="7"/>
  <c r="D499" i="7"/>
  <c r="E499" i="7"/>
  <c r="F499" i="7"/>
  <c r="G499" i="7"/>
  <c r="H499" i="7"/>
  <c r="I499" i="7"/>
  <c r="J499" i="7"/>
  <c r="K499" i="7"/>
  <c r="L499" i="7"/>
  <c r="M499" i="7"/>
  <c r="N499" i="7"/>
  <c r="O499" i="7"/>
  <c r="P499" i="7"/>
  <c r="Q499" i="7"/>
  <c r="R499" i="7"/>
  <c r="S499" i="7"/>
  <c r="T499" i="7"/>
  <c r="U499" i="7"/>
  <c r="V499" i="7"/>
  <c r="W499" i="7"/>
  <c r="X499" i="7"/>
  <c r="Y499" i="7"/>
  <c r="Z499" i="7"/>
  <c r="AA499" i="7"/>
  <c r="AB499" i="7"/>
  <c r="AC499" i="7"/>
  <c r="AD499" i="7"/>
  <c r="AE499" i="7"/>
  <c r="AF499" i="7"/>
  <c r="AG499" i="7"/>
  <c r="AH499" i="7"/>
  <c r="AI499" i="7"/>
  <c r="AJ499" i="7"/>
  <c r="BU499" i="7" s="1"/>
  <c r="B500" i="7"/>
  <c r="C500" i="7"/>
  <c r="D500" i="7"/>
  <c r="E500" i="7"/>
  <c r="F500" i="7"/>
  <c r="G500" i="7"/>
  <c r="H500" i="7"/>
  <c r="I500" i="7"/>
  <c r="J500" i="7"/>
  <c r="K500" i="7"/>
  <c r="L500" i="7"/>
  <c r="M500" i="7"/>
  <c r="N500" i="7"/>
  <c r="O500" i="7"/>
  <c r="P500" i="7"/>
  <c r="Q500" i="7"/>
  <c r="R500" i="7"/>
  <c r="S500" i="7"/>
  <c r="T500" i="7"/>
  <c r="U500" i="7"/>
  <c r="V500" i="7"/>
  <c r="W500" i="7"/>
  <c r="X500" i="7"/>
  <c r="Y500" i="7"/>
  <c r="Z500" i="7"/>
  <c r="AA500" i="7"/>
  <c r="AB500" i="7"/>
  <c r="AC500" i="7"/>
  <c r="AD500" i="7"/>
  <c r="AE500" i="7"/>
  <c r="AF500" i="7"/>
  <c r="AG500" i="7"/>
  <c r="AH500" i="7"/>
  <c r="AI500" i="7"/>
  <c r="AJ500" i="7"/>
  <c r="BU500" i="7" s="1"/>
  <c r="B501" i="7"/>
  <c r="C501" i="7"/>
  <c r="D501" i="7"/>
  <c r="E501" i="7"/>
  <c r="F501" i="7"/>
  <c r="G501" i="7"/>
  <c r="H501" i="7"/>
  <c r="I501" i="7"/>
  <c r="J501" i="7"/>
  <c r="K501" i="7"/>
  <c r="L501" i="7"/>
  <c r="M501" i="7"/>
  <c r="N501" i="7"/>
  <c r="O501" i="7"/>
  <c r="P501" i="7"/>
  <c r="Q501" i="7"/>
  <c r="R501" i="7"/>
  <c r="S501" i="7"/>
  <c r="T501" i="7"/>
  <c r="U501" i="7"/>
  <c r="V501" i="7"/>
  <c r="W501" i="7"/>
  <c r="X501" i="7"/>
  <c r="Y501" i="7"/>
  <c r="Z501" i="7"/>
  <c r="AA501" i="7"/>
  <c r="AB501" i="7"/>
  <c r="AC501" i="7"/>
  <c r="AD501" i="7"/>
  <c r="AE501" i="7"/>
  <c r="AF501" i="7"/>
  <c r="AG501" i="7"/>
  <c r="AH501" i="7"/>
  <c r="AI501" i="7"/>
  <c r="AJ501" i="7"/>
  <c r="BU501" i="7" s="1"/>
  <c r="B502" i="7"/>
  <c r="C502" i="7"/>
  <c r="D502" i="7"/>
  <c r="E502" i="7"/>
  <c r="F502" i="7"/>
  <c r="G502" i="7"/>
  <c r="H502" i="7"/>
  <c r="I502" i="7"/>
  <c r="J502" i="7"/>
  <c r="K502" i="7"/>
  <c r="L502" i="7"/>
  <c r="M502" i="7"/>
  <c r="N502" i="7"/>
  <c r="O502" i="7"/>
  <c r="P502" i="7"/>
  <c r="Q502" i="7"/>
  <c r="R502" i="7"/>
  <c r="S502" i="7"/>
  <c r="T502" i="7"/>
  <c r="U502" i="7"/>
  <c r="V502" i="7"/>
  <c r="W502" i="7"/>
  <c r="X502" i="7"/>
  <c r="Y502" i="7"/>
  <c r="Z502" i="7"/>
  <c r="AA502" i="7"/>
  <c r="AB502" i="7"/>
  <c r="AC502" i="7"/>
  <c r="AD502" i="7"/>
  <c r="AE502" i="7"/>
  <c r="AF502" i="7"/>
  <c r="AG502" i="7"/>
  <c r="AH502" i="7"/>
  <c r="AI502" i="7"/>
  <c r="AJ502" i="7"/>
  <c r="BU502" i="7" s="1"/>
  <c r="B503" i="7"/>
  <c r="C503" i="7"/>
  <c r="D503" i="7"/>
  <c r="E503" i="7"/>
  <c r="F503" i="7"/>
  <c r="G503" i="7"/>
  <c r="H503" i="7"/>
  <c r="I503" i="7"/>
  <c r="J503" i="7"/>
  <c r="K503" i="7"/>
  <c r="L503" i="7"/>
  <c r="M503" i="7"/>
  <c r="N503" i="7"/>
  <c r="O503" i="7"/>
  <c r="P503" i="7"/>
  <c r="Q503" i="7"/>
  <c r="R503" i="7"/>
  <c r="S503" i="7"/>
  <c r="T503" i="7"/>
  <c r="U503" i="7"/>
  <c r="V503" i="7"/>
  <c r="W503" i="7"/>
  <c r="X503" i="7"/>
  <c r="Y503" i="7"/>
  <c r="Z503" i="7"/>
  <c r="AA503" i="7"/>
  <c r="AB503" i="7"/>
  <c r="AC503" i="7"/>
  <c r="AD503" i="7"/>
  <c r="AE503" i="7"/>
  <c r="AF503" i="7"/>
  <c r="AG503" i="7"/>
  <c r="AH503" i="7"/>
  <c r="AI503" i="7"/>
  <c r="AJ503" i="7"/>
  <c r="BU503" i="7" s="1"/>
  <c r="B504" i="7"/>
  <c r="C504" i="7"/>
  <c r="D504" i="7"/>
  <c r="E504" i="7"/>
  <c r="F504" i="7"/>
  <c r="G504" i="7"/>
  <c r="H504" i="7"/>
  <c r="I504" i="7"/>
  <c r="J504" i="7"/>
  <c r="K504" i="7"/>
  <c r="L504" i="7"/>
  <c r="M504" i="7"/>
  <c r="N504" i="7"/>
  <c r="O504" i="7"/>
  <c r="P504" i="7"/>
  <c r="Q504" i="7"/>
  <c r="R504" i="7"/>
  <c r="S504" i="7"/>
  <c r="T504" i="7"/>
  <c r="U504" i="7"/>
  <c r="V504" i="7"/>
  <c r="W504" i="7"/>
  <c r="X504" i="7"/>
  <c r="Y504" i="7"/>
  <c r="Z504" i="7"/>
  <c r="AA504" i="7"/>
  <c r="AB504" i="7"/>
  <c r="AC504" i="7"/>
  <c r="AD504" i="7"/>
  <c r="AE504" i="7"/>
  <c r="AF504" i="7"/>
  <c r="AG504" i="7"/>
  <c r="AH504" i="7"/>
  <c r="AI504" i="7"/>
  <c r="AJ504" i="7"/>
  <c r="BU504" i="7" s="1"/>
  <c r="B505" i="7"/>
  <c r="C505" i="7"/>
  <c r="D505" i="7"/>
  <c r="E505" i="7"/>
  <c r="F505" i="7"/>
  <c r="G505" i="7"/>
  <c r="H505" i="7"/>
  <c r="I505" i="7"/>
  <c r="J505" i="7"/>
  <c r="K505" i="7"/>
  <c r="L505" i="7"/>
  <c r="M505" i="7"/>
  <c r="N505" i="7"/>
  <c r="O505" i="7"/>
  <c r="P505" i="7"/>
  <c r="Q505" i="7"/>
  <c r="R505" i="7"/>
  <c r="S505" i="7"/>
  <c r="T505" i="7"/>
  <c r="U505" i="7"/>
  <c r="V505" i="7"/>
  <c r="W505" i="7"/>
  <c r="X505" i="7"/>
  <c r="Y505" i="7"/>
  <c r="Z505" i="7"/>
  <c r="AA505" i="7"/>
  <c r="AB505" i="7"/>
  <c r="AC505" i="7"/>
  <c r="AD505" i="7"/>
  <c r="AE505" i="7"/>
  <c r="AF505" i="7"/>
  <c r="AG505" i="7"/>
  <c r="AH505" i="7"/>
  <c r="AI505" i="7"/>
  <c r="AJ505" i="7"/>
  <c r="BU505" i="7" s="1"/>
  <c r="B506" i="7"/>
  <c r="C506" i="7"/>
  <c r="D506" i="7"/>
  <c r="E506" i="7"/>
  <c r="F506" i="7"/>
  <c r="G506" i="7"/>
  <c r="H506" i="7"/>
  <c r="I506" i="7"/>
  <c r="J506" i="7"/>
  <c r="K506" i="7"/>
  <c r="L506" i="7"/>
  <c r="M506" i="7"/>
  <c r="N506" i="7"/>
  <c r="O506" i="7"/>
  <c r="P506" i="7"/>
  <c r="Q506" i="7"/>
  <c r="R506" i="7"/>
  <c r="S506" i="7"/>
  <c r="T506" i="7"/>
  <c r="U506" i="7"/>
  <c r="V506" i="7"/>
  <c r="W506" i="7"/>
  <c r="X506" i="7"/>
  <c r="Y506" i="7"/>
  <c r="Z506" i="7"/>
  <c r="AA506" i="7"/>
  <c r="AB506" i="7"/>
  <c r="AC506" i="7"/>
  <c r="AD506" i="7"/>
  <c r="AE506" i="7"/>
  <c r="AF506" i="7"/>
  <c r="AG506" i="7"/>
  <c r="AH506" i="7"/>
  <c r="AI506" i="7"/>
  <c r="AJ506" i="7"/>
  <c r="BU506" i="7" s="1"/>
  <c r="B507" i="7"/>
  <c r="C507" i="7"/>
  <c r="D507" i="7"/>
  <c r="E507" i="7"/>
  <c r="F507" i="7"/>
  <c r="G507" i="7"/>
  <c r="H507" i="7"/>
  <c r="I507" i="7"/>
  <c r="J507" i="7"/>
  <c r="K507" i="7"/>
  <c r="L507" i="7"/>
  <c r="M507" i="7"/>
  <c r="N507" i="7"/>
  <c r="O507" i="7"/>
  <c r="P507" i="7"/>
  <c r="Q507" i="7"/>
  <c r="R507" i="7"/>
  <c r="S507" i="7"/>
  <c r="T507" i="7"/>
  <c r="U507" i="7"/>
  <c r="V507" i="7"/>
  <c r="W507" i="7"/>
  <c r="X507" i="7"/>
  <c r="Y507" i="7"/>
  <c r="Z507" i="7"/>
  <c r="AA507" i="7"/>
  <c r="AB507" i="7"/>
  <c r="AC507" i="7"/>
  <c r="AD507" i="7"/>
  <c r="AE507" i="7"/>
  <c r="AF507" i="7"/>
  <c r="AG507" i="7"/>
  <c r="AH507" i="7"/>
  <c r="AI507" i="7"/>
  <c r="AJ507" i="7"/>
  <c r="BU507" i="7" s="1"/>
  <c r="B508" i="7"/>
  <c r="C508" i="7"/>
  <c r="D508" i="7"/>
  <c r="E508" i="7"/>
  <c r="F508" i="7"/>
  <c r="G508" i="7"/>
  <c r="H508" i="7"/>
  <c r="I508" i="7"/>
  <c r="J508" i="7"/>
  <c r="K508" i="7"/>
  <c r="L508" i="7"/>
  <c r="M508" i="7"/>
  <c r="N508" i="7"/>
  <c r="O508" i="7"/>
  <c r="P508" i="7"/>
  <c r="Q508" i="7"/>
  <c r="R508" i="7"/>
  <c r="S508" i="7"/>
  <c r="T508" i="7"/>
  <c r="U508" i="7"/>
  <c r="V508" i="7"/>
  <c r="W508" i="7"/>
  <c r="X508" i="7"/>
  <c r="Y508" i="7"/>
  <c r="Z508" i="7"/>
  <c r="AA508" i="7"/>
  <c r="AB508" i="7"/>
  <c r="AC508" i="7"/>
  <c r="AD508" i="7"/>
  <c r="AE508" i="7"/>
  <c r="AF508" i="7"/>
  <c r="AG508" i="7"/>
  <c r="AH508" i="7"/>
  <c r="AI508" i="7"/>
  <c r="AJ508" i="7"/>
  <c r="BU508" i="7" s="1"/>
  <c r="B509" i="7"/>
  <c r="C509" i="7"/>
  <c r="D509" i="7"/>
  <c r="E509" i="7"/>
  <c r="F509" i="7"/>
  <c r="G509" i="7"/>
  <c r="H509" i="7"/>
  <c r="I509" i="7"/>
  <c r="J509" i="7"/>
  <c r="K509" i="7"/>
  <c r="L509" i="7"/>
  <c r="M509" i="7"/>
  <c r="N509" i="7"/>
  <c r="O509" i="7"/>
  <c r="P509" i="7"/>
  <c r="Q509" i="7"/>
  <c r="R509" i="7"/>
  <c r="S509" i="7"/>
  <c r="T509" i="7"/>
  <c r="U509" i="7"/>
  <c r="V509" i="7"/>
  <c r="W509" i="7"/>
  <c r="X509" i="7"/>
  <c r="Y509" i="7"/>
  <c r="Z509" i="7"/>
  <c r="AA509" i="7"/>
  <c r="AB509" i="7"/>
  <c r="AC509" i="7"/>
  <c r="AD509" i="7"/>
  <c r="AE509" i="7"/>
  <c r="AF509" i="7"/>
  <c r="AG509" i="7"/>
  <c r="AH509" i="7"/>
  <c r="AI509" i="7"/>
  <c r="AJ509" i="7"/>
  <c r="BU509" i="7" s="1"/>
  <c r="B510" i="7"/>
  <c r="C510" i="7"/>
  <c r="D510" i="7"/>
  <c r="E510" i="7"/>
  <c r="F510" i="7"/>
  <c r="G510" i="7"/>
  <c r="H510" i="7"/>
  <c r="I510" i="7"/>
  <c r="J510" i="7"/>
  <c r="K510" i="7"/>
  <c r="L510" i="7"/>
  <c r="M510" i="7"/>
  <c r="N510" i="7"/>
  <c r="O510" i="7"/>
  <c r="P510" i="7"/>
  <c r="Q510" i="7"/>
  <c r="R510" i="7"/>
  <c r="S510" i="7"/>
  <c r="T510" i="7"/>
  <c r="U510" i="7"/>
  <c r="V510" i="7"/>
  <c r="W510" i="7"/>
  <c r="X510" i="7"/>
  <c r="Y510" i="7"/>
  <c r="Z510" i="7"/>
  <c r="AA510" i="7"/>
  <c r="AB510" i="7"/>
  <c r="AC510" i="7"/>
  <c r="AD510" i="7"/>
  <c r="AE510" i="7"/>
  <c r="AF510" i="7"/>
  <c r="AG510" i="7"/>
  <c r="AH510" i="7"/>
  <c r="AI510" i="7"/>
  <c r="AJ510" i="7"/>
  <c r="BU510" i="7" s="1"/>
  <c r="B511" i="7"/>
  <c r="C511" i="7"/>
  <c r="D511" i="7"/>
  <c r="E511" i="7"/>
  <c r="F511" i="7"/>
  <c r="G511" i="7"/>
  <c r="H511" i="7"/>
  <c r="I511" i="7"/>
  <c r="J511" i="7"/>
  <c r="K511" i="7"/>
  <c r="L511" i="7"/>
  <c r="M511" i="7"/>
  <c r="N511" i="7"/>
  <c r="O511" i="7"/>
  <c r="P511" i="7"/>
  <c r="Q511" i="7"/>
  <c r="R511" i="7"/>
  <c r="S511" i="7"/>
  <c r="T511" i="7"/>
  <c r="U511" i="7"/>
  <c r="V511" i="7"/>
  <c r="W511" i="7"/>
  <c r="X511" i="7"/>
  <c r="Y511" i="7"/>
  <c r="Z511" i="7"/>
  <c r="AA511" i="7"/>
  <c r="AB511" i="7"/>
  <c r="AC511" i="7"/>
  <c r="AD511" i="7"/>
  <c r="AE511" i="7"/>
  <c r="AF511" i="7"/>
  <c r="AG511" i="7"/>
  <c r="AH511" i="7"/>
  <c r="AI511" i="7"/>
  <c r="AJ511" i="7"/>
  <c r="BU511" i="7" s="1"/>
  <c r="B512" i="7"/>
  <c r="C512" i="7"/>
  <c r="D512" i="7"/>
  <c r="E512" i="7"/>
  <c r="F512" i="7"/>
  <c r="G512" i="7"/>
  <c r="H512" i="7"/>
  <c r="I512" i="7"/>
  <c r="J512" i="7"/>
  <c r="K512" i="7"/>
  <c r="L512" i="7"/>
  <c r="M512" i="7"/>
  <c r="N512" i="7"/>
  <c r="O512" i="7"/>
  <c r="P512" i="7"/>
  <c r="Q512" i="7"/>
  <c r="R512" i="7"/>
  <c r="S512" i="7"/>
  <c r="T512" i="7"/>
  <c r="U512" i="7"/>
  <c r="V512" i="7"/>
  <c r="W512" i="7"/>
  <c r="X512" i="7"/>
  <c r="Y512" i="7"/>
  <c r="Z512" i="7"/>
  <c r="AA512" i="7"/>
  <c r="AB512" i="7"/>
  <c r="AC512" i="7"/>
  <c r="AD512" i="7"/>
  <c r="AE512" i="7"/>
  <c r="AF512" i="7"/>
  <c r="AG512" i="7"/>
  <c r="AH512" i="7"/>
  <c r="AI512" i="7"/>
  <c r="AJ512" i="7"/>
  <c r="BU512" i="7" s="1"/>
  <c r="B513" i="7"/>
  <c r="C513" i="7"/>
  <c r="D513" i="7"/>
  <c r="E513" i="7"/>
  <c r="F513" i="7"/>
  <c r="G513" i="7"/>
  <c r="H513" i="7"/>
  <c r="I513" i="7"/>
  <c r="J513" i="7"/>
  <c r="K513" i="7"/>
  <c r="L513" i="7"/>
  <c r="M513" i="7"/>
  <c r="N513" i="7"/>
  <c r="O513" i="7"/>
  <c r="P513" i="7"/>
  <c r="Q513" i="7"/>
  <c r="R513" i="7"/>
  <c r="S513" i="7"/>
  <c r="T513" i="7"/>
  <c r="U513" i="7"/>
  <c r="V513" i="7"/>
  <c r="W513" i="7"/>
  <c r="X513" i="7"/>
  <c r="Y513" i="7"/>
  <c r="Z513" i="7"/>
  <c r="AA513" i="7"/>
  <c r="AB513" i="7"/>
  <c r="AC513" i="7"/>
  <c r="AD513" i="7"/>
  <c r="AE513" i="7"/>
  <c r="AF513" i="7"/>
  <c r="AG513" i="7"/>
  <c r="AH513" i="7"/>
  <c r="AI513" i="7"/>
  <c r="AJ513" i="7"/>
  <c r="BU513" i="7" s="1"/>
  <c r="B514" i="7"/>
  <c r="C514" i="7"/>
  <c r="D514" i="7"/>
  <c r="E514" i="7"/>
  <c r="F514" i="7"/>
  <c r="G514" i="7"/>
  <c r="H514" i="7"/>
  <c r="I514" i="7"/>
  <c r="J514" i="7"/>
  <c r="K514" i="7"/>
  <c r="L514" i="7"/>
  <c r="M514" i="7"/>
  <c r="N514" i="7"/>
  <c r="O514" i="7"/>
  <c r="P514" i="7"/>
  <c r="Q514" i="7"/>
  <c r="R514" i="7"/>
  <c r="S514" i="7"/>
  <c r="T514" i="7"/>
  <c r="U514" i="7"/>
  <c r="V514" i="7"/>
  <c r="W514" i="7"/>
  <c r="X514" i="7"/>
  <c r="Y514" i="7"/>
  <c r="Z514" i="7"/>
  <c r="AA514" i="7"/>
  <c r="AB514" i="7"/>
  <c r="AC514" i="7"/>
  <c r="AD514" i="7"/>
  <c r="AE514" i="7"/>
  <c r="AF514" i="7"/>
  <c r="AG514" i="7"/>
  <c r="AH514" i="7"/>
  <c r="AI514" i="7"/>
  <c r="AJ514" i="7"/>
  <c r="BU514" i="7" s="1"/>
  <c r="B515" i="7"/>
  <c r="C515" i="7"/>
  <c r="D515" i="7"/>
  <c r="E515" i="7"/>
  <c r="F515" i="7"/>
  <c r="G515" i="7"/>
  <c r="H515" i="7"/>
  <c r="I515" i="7"/>
  <c r="J515" i="7"/>
  <c r="K515" i="7"/>
  <c r="L515" i="7"/>
  <c r="M515" i="7"/>
  <c r="N515" i="7"/>
  <c r="O515" i="7"/>
  <c r="P515" i="7"/>
  <c r="Q515" i="7"/>
  <c r="R515" i="7"/>
  <c r="S515" i="7"/>
  <c r="T515" i="7"/>
  <c r="U515" i="7"/>
  <c r="V515" i="7"/>
  <c r="W515" i="7"/>
  <c r="X515" i="7"/>
  <c r="Y515" i="7"/>
  <c r="Z515" i="7"/>
  <c r="AA515" i="7"/>
  <c r="AB515" i="7"/>
  <c r="AC515" i="7"/>
  <c r="AD515" i="7"/>
  <c r="AE515" i="7"/>
  <c r="AF515" i="7"/>
  <c r="AG515" i="7"/>
  <c r="AH515" i="7"/>
  <c r="AI515" i="7"/>
  <c r="AJ515" i="7"/>
  <c r="BU515" i="7" s="1"/>
  <c r="B516" i="7"/>
  <c r="C516" i="7"/>
  <c r="D516" i="7"/>
  <c r="E516" i="7"/>
  <c r="F516" i="7"/>
  <c r="G516" i="7"/>
  <c r="H516" i="7"/>
  <c r="I516" i="7"/>
  <c r="J516" i="7"/>
  <c r="K516" i="7"/>
  <c r="L516" i="7"/>
  <c r="M516" i="7"/>
  <c r="N516" i="7"/>
  <c r="O516" i="7"/>
  <c r="P516" i="7"/>
  <c r="Q516" i="7"/>
  <c r="R516" i="7"/>
  <c r="S516" i="7"/>
  <c r="T516" i="7"/>
  <c r="U516" i="7"/>
  <c r="V516" i="7"/>
  <c r="W516" i="7"/>
  <c r="X516" i="7"/>
  <c r="Y516" i="7"/>
  <c r="Z516" i="7"/>
  <c r="AA516" i="7"/>
  <c r="AB516" i="7"/>
  <c r="AC516" i="7"/>
  <c r="AD516" i="7"/>
  <c r="AE516" i="7"/>
  <c r="AF516" i="7"/>
  <c r="AG516" i="7"/>
  <c r="AH516" i="7"/>
  <c r="AI516" i="7"/>
  <c r="AJ516" i="7"/>
  <c r="BU516" i="7" s="1"/>
  <c r="B517" i="7"/>
  <c r="C517" i="7"/>
  <c r="D517" i="7"/>
  <c r="E517" i="7"/>
  <c r="F517" i="7"/>
  <c r="G517" i="7"/>
  <c r="H517" i="7"/>
  <c r="I517" i="7"/>
  <c r="J517" i="7"/>
  <c r="K517" i="7"/>
  <c r="L517" i="7"/>
  <c r="M517" i="7"/>
  <c r="N517" i="7"/>
  <c r="O517" i="7"/>
  <c r="P517" i="7"/>
  <c r="Q517" i="7"/>
  <c r="R517" i="7"/>
  <c r="S517" i="7"/>
  <c r="T517" i="7"/>
  <c r="U517" i="7"/>
  <c r="V517" i="7"/>
  <c r="W517" i="7"/>
  <c r="X517" i="7"/>
  <c r="Y517" i="7"/>
  <c r="Z517" i="7"/>
  <c r="AA517" i="7"/>
  <c r="AB517" i="7"/>
  <c r="AC517" i="7"/>
  <c r="AD517" i="7"/>
  <c r="AE517" i="7"/>
  <c r="AF517" i="7"/>
  <c r="AG517" i="7"/>
  <c r="AH517" i="7"/>
  <c r="AI517" i="7"/>
  <c r="AJ517" i="7"/>
  <c r="BU517" i="7" s="1"/>
  <c r="B518" i="7"/>
  <c r="C518" i="7"/>
  <c r="D518" i="7"/>
  <c r="E518" i="7"/>
  <c r="F518" i="7"/>
  <c r="G518" i="7"/>
  <c r="H518" i="7"/>
  <c r="I518" i="7"/>
  <c r="J518" i="7"/>
  <c r="K518" i="7"/>
  <c r="L518" i="7"/>
  <c r="M518" i="7"/>
  <c r="N518" i="7"/>
  <c r="O518" i="7"/>
  <c r="P518" i="7"/>
  <c r="Q518" i="7"/>
  <c r="R518" i="7"/>
  <c r="S518" i="7"/>
  <c r="T518" i="7"/>
  <c r="U518" i="7"/>
  <c r="V518" i="7"/>
  <c r="W518" i="7"/>
  <c r="X518" i="7"/>
  <c r="Y518" i="7"/>
  <c r="Z518" i="7"/>
  <c r="AA518" i="7"/>
  <c r="AB518" i="7"/>
  <c r="AC518" i="7"/>
  <c r="AD518" i="7"/>
  <c r="AE518" i="7"/>
  <c r="AF518" i="7"/>
  <c r="AG518" i="7"/>
  <c r="AH518" i="7"/>
  <c r="AI518" i="7"/>
  <c r="AJ518" i="7"/>
  <c r="B519" i="7"/>
  <c r="C519" i="7"/>
  <c r="D519" i="7"/>
  <c r="E519" i="7"/>
  <c r="F519" i="7"/>
  <c r="G519" i="7"/>
  <c r="H519" i="7"/>
  <c r="I519" i="7"/>
  <c r="J519" i="7"/>
  <c r="K519" i="7"/>
  <c r="L519" i="7"/>
  <c r="M519" i="7"/>
  <c r="N519" i="7"/>
  <c r="O519" i="7"/>
  <c r="P519" i="7"/>
  <c r="Q519" i="7"/>
  <c r="R519" i="7"/>
  <c r="S519" i="7"/>
  <c r="T519" i="7"/>
  <c r="U519" i="7"/>
  <c r="V519" i="7"/>
  <c r="W519" i="7"/>
  <c r="X519" i="7"/>
  <c r="Y519" i="7"/>
  <c r="Z519" i="7"/>
  <c r="AA519" i="7"/>
  <c r="AB519" i="7"/>
  <c r="AC519" i="7"/>
  <c r="AD519" i="7"/>
  <c r="AE519" i="7"/>
  <c r="AF519" i="7"/>
  <c r="AG519" i="7"/>
  <c r="AH519" i="7"/>
  <c r="AI519" i="7"/>
  <c r="AJ519" i="7"/>
  <c r="BU519" i="7" s="1"/>
  <c r="B520" i="7"/>
  <c r="C520" i="7"/>
  <c r="D520" i="7"/>
  <c r="E520" i="7"/>
  <c r="F520" i="7"/>
  <c r="G520" i="7"/>
  <c r="H520" i="7"/>
  <c r="I520" i="7"/>
  <c r="J520" i="7"/>
  <c r="K520" i="7"/>
  <c r="L520" i="7"/>
  <c r="M520" i="7"/>
  <c r="N520" i="7"/>
  <c r="O520" i="7"/>
  <c r="P520" i="7"/>
  <c r="Q520" i="7"/>
  <c r="R520" i="7"/>
  <c r="S520" i="7"/>
  <c r="T520" i="7"/>
  <c r="U520" i="7"/>
  <c r="V520" i="7"/>
  <c r="W520" i="7"/>
  <c r="X520" i="7"/>
  <c r="Y520" i="7"/>
  <c r="Z520" i="7"/>
  <c r="AA520" i="7"/>
  <c r="AB520" i="7"/>
  <c r="AC520" i="7"/>
  <c r="AD520" i="7"/>
  <c r="AE520" i="7"/>
  <c r="AF520" i="7"/>
  <c r="AG520" i="7"/>
  <c r="AH520" i="7"/>
  <c r="AI520" i="7"/>
  <c r="AJ520" i="7"/>
  <c r="B521" i="7"/>
  <c r="C521" i="7"/>
  <c r="D521" i="7"/>
  <c r="E521" i="7"/>
  <c r="F521" i="7"/>
  <c r="G521" i="7"/>
  <c r="H521" i="7"/>
  <c r="I521" i="7"/>
  <c r="J521" i="7"/>
  <c r="K521" i="7"/>
  <c r="L521" i="7"/>
  <c r="M521" i="7"/>
  <c r="N521" i="7"/>
  <c r="O521" i="7"/>
  <c r="P521" i="7"/>
  <c r="Q521" i="7"/>
  <c r="R521" i="7"/>
  <c r="S521" i="7"/>
  <c r="T521" i="7"/>
  <c r="U521" i="7"/>
  <c r="V521" i="7"/>
  <c r="W521" i="7"/>
  <c r="X521" i="7"/>
  <c r="Y521" i="7"/>
  <c r="Z521" i="7"/>
  <c r="AA521" i="7"/>
  <c r="AB521" i="7"/>
  <c r="AC521" i="7"/>
  <c r="AD521" i="7"/>
  <c r="AE521" i="7"/>
  <c r="AF521" i="7"/>
  <c r="AG521" i="7"/>
  <c r="AH521" i="7"/>
  <c r="AI521" i="7"/>
  <c r="AJ521" i="7"/>
  <c r="B522" i="7"/>
  <c r="C522" i="7"/>
  <c r="D522" i="7"/>
  <c r="E522" i="7"/>
  <c r="F522" i="7"/>
  <c r="G522" i="7"/>
  <c r="H522" i="7"/>
  <c r="I522" i="7"/>
  <c r="J522" i="7"/>
  <c r="K522" i="7"/>
  <c r="L522" i="7"/>
  <c r="M522" i="7"/>
  <c r="N522" i="7"/>
  <c r="O522" i="7"/>
  <c r="P522" i="7"/>
  <c r="Q522" i="7"/>
  <c r="R522" i="7"/>
  <c r="S522" i="7"/>
  <c r="T522" i="7"/>
  <c r="U522" i="7"/>
  <c r="V522" i="7"/>
  <c r="W522" i="7"/>
  <c r="X522" i="7"/>
  <c r="Y522" i="7"/>
  <c r="Z522" i="7"/>
  <c r="AA522" i="7"/>
  <c r="AB522" i="7"/>
  <c r="AC522" i="7"/>
  <c r="AD522" i="7"/>
  <c r="AE522" i="7"/>
  <c r="AF522" i="7"/>
  <c r="AG522" i="7"/>
  <c r="AH522" i="7"/>
  <c r="AI522" i="7"/>
  <c r="AJ522" i="7"/>
  <c r="BU522" i="7" s="1"/>
  <c r="B523" i="7"/>
  <c r="C523" i="7"/>
  <c r="D523" i="7"/>
  <c r="E523" i="7"/>
  <c r="F523" i="7"/>
  <c r="G523" i="7"/>
  <c r="H523" i="7"/>
  <c r="I523" i="7"/>
  <c r="J523" i="7"/>
  <c r="K523" i="7"/>
  <c r="L523" i="7"/>
  <c r="M523" i="7"/>
  <c r="N523" i="7"/>
  <c r="O523" i="7"/>
  <c r="P523" i="7"/>
  <c r="Q523" i="7"/>
  <c r="R523" i="7"/>
  <c r="S523" i="7"/>
  <c r="T523" i="7"/>
  <c r="U523" i="7"/>
  <c r="V523" i="7"/>
  <c r="W523" i="7"/>
  <c r="X523" i="7"/>
  <c r="Y523" i="7"/>
  <c r="Z523" i="7"/>
  <c r="AA523" i="7"/>
  <c r="AB523" i="7"/>
  <c r="AC523" i="7"/>
  <c r="AD523" i="7"/>
  <c r="AE523" i="7"/>
  <c r="AF523" i="7"/>
  <c r="AG523" i="7"/>
  <c r="AH523" i="7"/>
  <c r="AI523" i="7"/>
  <c r="AJ523" i="7"/>
  <c r="BU523" i="7" s="1"/>
  <c r="B524" i="7"/>
  <c r="C524" i="7"/>
  <c r="D524" i="7"/>
  <c r="D828" i="7" s="1"/>
  <c r="E524" i="7"/>
  <c r="F524" i="7"/>
  <c r="G524" i="7"/>
  <c r="H524" i="7"/>
  <c r="H828" i="7" s="1"/>
  <c r="I524" i="7"/>
  <c r="J524" i="7"/>
  <c r="K524" i="7"/>
  <c r="L524" i="7"/>
  <c r="L828" i="7" s="1"/>
  <c r="M524" i="7"/>
  <c r="N524" i="7"/>
  <c r="O524" i="7"/>
  <c r="P524" i="7"/>
  <c r="P828" i="7" s="1"/>
  <c r="Q524" i="7"/>
  <c r="R524" i="7"/>
  <c r="S524" i="7"/>
  <c r="T524" i="7"/>
  <c r="T828" i="7" s="1"/>
  <c r="U524" i="7"/>
  <c r="V524" i="7"/>
  <c r="W524" i="7"/>
  <c r="X524" i="7"/>
  <c r="X828" i="7" s="1"/>
  <c r="Y524" i="7"/>
  <c r="Z524" i="7"/>
  <c r="AA524" i="7"/>
  <c r="AB524" i="7"/>
  <c r="AC524" i="7"/>
  <c r="AD524" i="7"/>
  <c r="AE524" i="7"/>
  <c r="AF524" i="7"/>
  <c r="AF828" i="7" s="1"/>
  <c r="AG524" i="7"/>
  <c r="AH524" i="7"/>
  <c r="AI524" i="7"/>
  <c r="AJ524" i="7"/>
  <c r="B525" i="7"/>
  <c r="C525" i="7"/>
  <c r="D525" i="7"/>
  <c r="E525" i="7"/>
  <c r="F525" i="7"/>
  <c r="G525" i="7"/>
  <c r="H525" i="7"/>
  <c r="I525" i="7"/>
  <c r="J525" i="7"/>
  <c r="K525" i="7"/>
  <c r="L525" i="7"/>
  <c r="M525" i="7"/>
  <c r="N525" i="7"/>
  <c r="O525" i="7"/>
  <c r="P525" i="7"/>
  <c r="Q525" i="7"/>
  <c r="R525" i="7"/>
  <c r="S525" i="7"/>
  <c r="T525" i="7"/>
  <c r="U525" i="7"/>
  <c r="V525" i="7"/>
  <c r="W525" i="7"/>
  <c r="X525" i="7"/>
  <c r="Y525" i="7"/>
  <c r="Z525" i="7"/>
  <c r="AA525" i="7"/>
  <c r="AB525" i="7"/>
  <c r="AC525" i="7"/>
  <c r="AD525" i="7"/>
  <c r="AE525" i="7"/>
  <c r="AF525" i="7"/>
  <c r="AG525" i="7"/>
  <c r="AH525" i="7"/>
  <c r="AI525" i="7"/>
  <c r="AJ525" i="7"/>
  <c r="BU525" i="7" s="1"/>
  <c r="B526" i="7"/>
  <c r="B830" i="7" s="1"/>
  <c r="C526" i="7"/>
  <c r="D526" i="7"/>
  <c r="E526" i="7"/>
  <c r="F526" i="7"/>
  <c r="F830" i="7" s="1"/>
  <c r="G526" i="7"/>
  <c r="H526" i="7"/>
  <c r="I526" i="7"/>
  <c r="J526" i="7"/>
  <c r="J830" i="7" s="1"/>
  <c r="K526" i="7"/>
  <c r="L526" i="7"/>
  <c r="M526" i="7"/>
  <c r="N526" i="7"/>
  <c r="N830" i="7" s="1"/>
  <c r="O526" i="7"/>
  <c r="P526" i="7"/>
  <c r="Q526" i="7"/>
  <c r="R526" i="7"/>
  <c r="R830" i="7" s="1"/>
  <c r="S526" i="7"/>
  <c r="T526" i="7"/>
  <c r="U526" i="7"/>
  <c r="V526" i="7"/>
  <c r="V830" i="7" s="1"/>
  <c r="W526" i="7"/>
  <c r="X526" i="7"/>
  <c r="Y526" i="7"/>
  <c r="Z526" i="7"/>
  <c r="Z830" i="7" s="1"/>
  <c r="AA526" i="7"/>
  <c r="AB526" i="7"/>
  <c r="AC526" i="7"/>
  <c r="AD526" i="7"/>
  <c r="AE526" i="7"/>
  <c r="AF526" i="7"/>
  <c r="AG526" i="7"/>
  <c r="AH526" i="7"/>
  <c r="AH830" i="7" s="1"/>
  <c r="AI526" i="7"/>
  <c r="AJ526" i="7"/>
  <c r="B527" i="7"/>
  <c r="C527" i="7"/>
  <c r="C831" i="7" s="1"/>
  <c r="D527" i="7"/>
  <c r="E527" i="7"/>
  <c r="F527" i="7"/>
  <c r="G527" i="7"/>
  <c r="G831" i="7" s="1"/>
  <c r="H527" i="7"/>
  <c r="I527" i="7"/>
  <c r="J527" i="7"/>
  <c r="K527" i="7"/>
  <c r="K831" i="7" s="1"/>
  <c r="L527" i="7"/>
  <c r="M527" i="7"/>
  <c r="N527" i="7"/>
  <c r="O527" i="7"/>
  <c r="O831" i="7" s="1"/>
  <c r="P527" i="7"/>
  <c r="Q527" i="7"/>
  <c r="R527" i="7"/>
  <c r="S527" i="7"/>
  <c r="S831" i="7" s="1"/>
  <c r="T527" i="7"/>
  <c r="U527" i="7"/>
  <c r="V527" i="7"/>
  <c r="W527" i="7"/>
  <c r="W831" i="7" s="1"/>
  <c r="X527" i="7"/>
  <c r="Y527" i="7"/>
  <c r="Z527" i="7"/>
  <c r="AA527" i="7"/>
  <c r="AA831" i="7" s="1"/>
  <c r="AB527" i="7"/>
  <c r="AC527" i="7"/>
  <c r="AC673" i="7" s="1"/>
  <c r="AD527" i="7"/>
  <c r="AE527" i="7"/>
  <c r="AE831" i="7" s="1"/>
  <c r="AF527" i="7"/>
  <c r="AG527" i="7"/>
  <c r="AG673" i="7" s="1"/>
  <c r="AH527" i="7"/>
  <c r="AI527" i="7"/>
  <c r="AI831" i="7" s="1"/>
  <c r="AJ527" i="7"/>
  <c r="BU527" i="7" s="1"/>
  <c r="B528" i="7"/>
  <c r="C528" i="7"/>
  <c r="D528" i="7"/>
  <c r="E528" i="7"/>
  <c r="F528" i="7"/>
  <c r="G528" i="7"/>
  <c r="H528" i="7"/>
  <c r="I528" i="7"/>
  <c r="J528" i="7"/>
  <c r="K528" i="7"/>
  <c r="L528" i="7"/>
  <c r="M528" i="7"/>
  <c r="N528" i="7"/>
  <c r="O528" i="7"/>
  <c r="P528" i="7"/>
  <c r="Q528" i="7"/>
  <c r="R528" i="7"/>
  <c r="S528" i="7"/>
  <c r="T528" i="7"/>
  <c r="U528" i="7"/>
  <c r="V528" i="7"/>
  <c r="W528" i="7"/>
  <c r="X528" i="7"/>
  <c r="Y528" i="7"/>
  <c r="Z528" i="7"/>
  <c r="AA528" i="7"/>
  <c r="AB528" i="7"/>
  <c r="AC528" i="7"/>
  <c r="AD528" i="7"/>
  <c r="AE528" i="7"/>
  <c r="AF528" i="7"/>
  <c r="AG528" i="7"/>
  <c r="AH528" i="7"/>
  <c r="AI528" i="7"/>
  <c r="AJ528" i="7"/>
  <c r="B529" i="7"/>
  <c r="C529" i="7"/>
  <c r="C675" i="7" s="1"/>
  <c r="D529" i="7"/>
  <c r="E529" i="7"/>
  <c r="E833" i="7" s="1"/>
  <c r="F529" i="7"/>
  <c r="G529" i="7"/>
  <c r="G675" i="7" s="1"/>
  <c r="H529" i="7"/>
  <c r="I529" i="7"/>
  <c r="J529" i="7"/>
  <c r="K529" i="7"/>
  <c r="K675" i="7" s="1"/>
  <c r="L529" i="7"/>
  <c r="M529" i="7"/>
  <c r="M833" i="7" s="1"/>
  <c r="N529" i="7"/>
  <c r="O529" i="7"/>
  <c r="O675" i="7" s="1"/>
  <c r="P529" i="7"/>
  <c r="Q529" i="7"/>
  <c r="Q833" i="7" s="1"/>
  <c r="R529" i="7"/>
  <c r="S529" i="7"/>
  <c r="S675" i="7" s="1"/>
  <c r="T529" i="7"/>
  <c r="U529" i="7"/>
  <c r="U833" i="7" s="1"/>
  <c r="V529" i="7"/>
  <c r="W529" i="7"/>
  <c r="W675" i="7" s="1"/>
  <c r="X529" i="7"/>
  <c r="Y529" i="7"/>
  <c r="Y833" i="7" s="1"/>
  <c r="Z529" i="7"/>
  <c r="AA529" i="7"/>
  <c r="AA675" i="7" s="1"/>
  <c r="AB529" i="7"/>
  <c r="AC529" i="7"/>
  <c r="AC833" i="7" s="1"/>
  <c r="AD529" i="7"/>
  <c r="AE529" i="7"/>
  <c r="AE675" i="7" s="1"/>
  <c r="AF529" i="7"/>
  <c r="AG529" i="7"/>
  <c r="AG833" i="7" s="1"/>
  <c r="AH529" i="7"/>
  <c r="AI529" i="7"/>
  <c r="AI675" i="7" s="1"/>
  <c r="AJ529" i="7"/>
  <c r="BU529" i="7" s="1"/>
  <c r="B530" i="7"/>
  <c r="B834" i="7" s="1"/>
  <c r="C530" i="7"/>
  <c r="D530" i="7"/>
  <c r="D676" i="7" s="1"/>
  <c r="E530" i="7"/>
  <c r="F530" i="7"/>
  <c r="F834" i="7" s="1"/>
  <c r="G530" i="7"/>
  <c r="H530" i="7"/>
  <c r="I530" i="7"/>
  <c r="J530" i="7"/>
  <c r="J834" i="7" s="1"/>
  <c r="K530" i="7"/>
  <c r="L530" i="7"/>
  <c r="M530" i="7"/>
  <c r="N530" i="7"/>
  <c r="N834" i="7" s="1"/>
  <c r="O530" i="7"/>
  <c r="P530" i="7"/>
  <c r="P676" i="7" s="1"/>
  <c r="Q530" i="7"/>
  <c r="R530" i="7"/>
  <c r="R834" i="7" s="1"/>
  <c r="S530" i="7"/>
  <c r="T530" i="7"/>
  <c r="U530" i="7"/>
  <c r="V530" i="7"/>
  <c r="V834" i="7" s="1"/>
  <c r="W530" i="7"/>
  <c r="X530" i="7"/>
  <c r="Y530" i="7"/>
  <c r="Z530" i="7"/>
  <c r="Z834" i="7" s="1"/>
  <c r="AA530" i="7"/>
  <c r="AB530" i="7"/>
  <c r="AC530" i="7"/>
  <c r="AD530" i="7"/>
  <c r="AD834" i="7" s="1"/>
  <c r="AE530" i="7"/>
  <c r="AF530" i="7"/>
  <c r="AF676" i="7" s="1"/>
  <c r="AG530" i="7"/>
  <c r="AH530" i="7"/>
  <c r="AH834" i="7" s="1"/>
  <c r="AI530" i="7"/>
  <c r="AJ530" i="7"/>
  <c r="B531" i="7"/>
  <c r="C531" i="7"/>
  <c r="C835" i="7" s="1"/>
  <c r="D531" i="7"/>
  <c r="E531" i="7"/>
  <c r="E677" i="7" s="1"/>
  <c r="F531" i="7"/>
  <c r="G531" i="7"/>
  <c r="G835" i="7" s="1"/>
  <c r="H531" i="7"/>
  <c r="I531" i="7"/>
  <c r="J531" i="7"/>
  <c r="K531" i="7"/>
  <c r="K835" i="7" s="1"/>
  <c r="L531" i="7"/>
  <c r="M531" i="7"/>
  <c r="M677" i="7" s="1"/>
  <c r="N531" i="7"/>
  <c r="O531" i="7"/>
  <c r="O835" i="7" s="1"/>
  <c r="P531" i="7"/>
  <c r="Q531" i="7"/>
  <c r="R531" i="7"/>
  <c r="S531" i="7"/>
  <c r="S835" i="7" s="1"/>
  <c r="T531" i="7"/>
  <c r="U531" i="7"/>
  <c r="V531" i="7"/>
  <c r="W531" i="7"/>
  <c r="W835" i="7" s="1"/>
  <c r="X531" i="7"/>
  <c r="Y531" i="7"/>
  <c r="Z531" i="7"/>
  <c r="AA531" i="7"/>
  <c r="AA835" i="7" s="1"/>
  <c r="AB531" i="7"/>
  <c r="AC531" i="7"/>
  <c r="AC677" i="7" s="1"/>
  <c r="AD531" i="7"/>
  <c r="AE531" i="7"/>
  <c r="AE835" i="7" s="1"/>
  <c r="AF531" i="7"/>
  <c r="AG531" i="7"/>
  <c r="AH531" i="7"/>
  <c r="AI531" i="7"/>
  <c r="AI835" i="7" s="1"/>
  <c r="AJ531" i="7"/>
  <c r="BU531" i="7" s="1"/>
  <c r="B532" i="7"/>
  <c r="B678" i="7" s="1"/>
  <c r="C532" i="7"/>
  <c r="D532" i="7"/>
  <c r="D836" i="7" s="1"/>
  <c r="E532" i="7"/>
  <c r="F532" i="7"/>
  <c r="G532" i="7"/>
  <c r="H532" i="7"/>
  <c r="H836" i="7" s="1"/>
  <c r="I532" i="7"/>
  <c r="J532" i="7"/>
  <c r="J678" i="7" s="1"/>
  <c r="K532" i="7"/>
  <c r="L532" i="7"/>
  <c r="L836" i="7" s="1"/>
  <c r="M532" i="7"/>
  <c r="N532" i="7"/>
  <c r="O532" i="7"/>
  <c r="P532" i="7"/>
  <c r="P836" i="7" s="1"/>
  <c r="Q532" i="7"/>
  <c r="R532" i="7"/>
  <c r="S532" i="7"/>
  <c r="T532" i="7"/>
  <c r="T836" i="7" s="1"/>
  <c r="U532" i="7"/>
  <c r="V532" i="7"/>
  <c r="W532" i="7"/>
  <c r="X532" i="7"/>
  <c r="X836" i="7" s="1"/>
  <c r="Y532" i="7"/>
  <c r="Z532" i="7"/>
  <c r="Z678" i="7" s="1"/>
  <c r="AA532" i="7"/>
  <c r="AB532" i="7"/>
  <c r="AB836" i="7" s="1"/>
  <c r="AC532" i="7"/>
  <c r="AD532" i="7"/>
  <c r="AE532" i="7"/>
  <c r="AF532" i="7"/>
  <c r="AG532" i="7"/>
  <c r="AH532" i="7"/>
  <c r="AH678" i="7" s="1"/>
  <c r="AI532" i="7"/>
  <c r="AJ532" i="7"/>
  <c r="AJ836" i="7" s="1"/>
  <c r="B533" i="7"/>
  <c r="C533" i="7"/>
  <c r="D533" i="7"/>
  <c r="E533" i="7"/>
  <c r="E837" i="7" s="1"/>
  <c r="F533" i="7"/>
  <c r="G533" i="7"/>
  <c r="G679" i="7" s="1"/>
  <c r="H533" i="7"/>
  <c r="I533" i="7"/>
  <c r="I837" i="7" s="1"/>
  <c r="J533" i="7"/>
  <c r="K533" i="7"/>
  <c r="L533" i="7"/>
  <c r="M533" i="7"/>
  <c r="M837" i="7" s="1"/>
  <c r="N533" i="7"/>
  <c r="O533" i="7"/>
  <c r="P533" i="7"/>
  <c r="Q533" i="7"/>
  <c r="Q837" i="7" s="1"/>
  <c r="R533" i="7"/>
  <c r="S533" i="7"/>
  <c r="T533" i="7"/>
  <c r="U533" i="7"/>
  <c r="U837" i="7" s="1"/>
  <c r="V533" i="7"/>
  <c r="W533" i="7"/>
  <c r="X533" i="7"/>
  <c r="Y533" i="7"/>
  <c r="Y837" i="7" s="1"/>
  <c r="Z533" i="7"/>
  <c r="AA533" i="7"/>
  <c r="AB533" i="7"/>
  <c r="AC533" i="7"/>
  <c r="AC837" i="7" s="1"/>
  <c r="AD533" i="7"/>
  <c r="AE533" i="7"/>
  <c r="AF533" i="7"/>
  <c r="AG533" i="7"/>
  <c r="AG837" i="7" s="1"/>
  <c r="AH533" i="7"/>
  <c r="AI533" i="7"/>
  <c r="AJ533" i="7"/>
  <c r="BU533" i="7" s="1"/>
  <c r="B534" i="7"/>
  <c r="B838" i="7" s="1"/>
  <c r="C534" i="7"/>
  <c r="D534" i="7"/>
  <c r="E534" i="7"/>
  <c r="F534" i="7"/>
  <c r="F838" i="7" s="1"/>
  <c r="G534" i="7"/>
  <c r="H534" i="7"/>
  <c r="I534" i="7"/>
  <c r="J534" i="7"/>
  <c r="J838" i="7" s="1"/>
  <c r="K534" i="7"/>
  <c r="L534" i="7"/>
  <c r="M534" i="7"/>
  <c r="N534" i="7"/>
  <c r="N838" i="7" s="1"/>
  <c r="O534" i="7"/>
  <c r="P534" i="7"/>
  <c r="Q534" i="7"/>
  <c r="R534" i="7"/>
  <c r="R838" i="7" s="1"/>
  <c r="S534" i="7"/>
  <c r="T534" i="7"/>
  <c r="U534" i="7"/>
  <c r="V534" i="7"/>
  <c r="V838" i="7" s="1"/>
  <c r="W534" i="7"/>
  <c r="X534" i="7"/>
  <c r="Y534" i="7"/>
  <c r="Z534" i="7"/>
  <c r="Z838" i="7" s="1"/>
  <c r="AA534" i="7"/>
  <c r="AB534" i="7"/>
  <c r="AC534" i="7"/>
  <c r="AD534" i="7"/>
  <c r="AD838" i="7" s="1"/>
  <c r="AE534" i="7"/>
  <c r="AF534" i="7"/>
  <c r="AG534" i="7"/>
  <c r="AH534" i="7"/>
  <c r="AH838" i="7" s="1"/>
  <c r="AI534" i="7"/>
  <c r="AJ534" i="7"/>
  <c r="B535" i="7"/>
  <c r="C535" i="7"/>
  <c r="D535" i="7"/>
  <c r="E535" i="7"/>
  <c r="F535" i="7"/>
  <c r="G535" i="7"/>
  <c r="H535" i="7"/>
  <c r="I535" i="7"/>
  <c r="J535" i="7"/>
  <c r="K535" i="7"/>
  <c r="L535" i="7"/>
  <c r="M535" i="7"/>
  <c r="N535" i="7"/>
  <c r="O535" i="7"/>
  <c r="P535" i="7"/>
  <c r="Q535" i="7"/>
  <c r="R535" i="7"/>
  <c r="S535" i="7"/>
  <c r="T535" i="7"/>
  <c r="U535" i="7"/>
  <c r="V535" i="7"/>
  <c r="W535" i="7"/>
  <c r="X535" i="7"/>
  <c r="Y535" i="7"/>
  <c r="Z535" i="7"/>
  <c r="AA535" i="7"/>
  <c r="AB535" i="7"/>
  <c r="AC535" i="7"/>
  <c r="AD535" i="7"/>
  <c r="AE535" i="7"/>
  <c r="AE839" i="7" s="1"/>
  <c r="AF535" i="7"/>
  <c r="AG535" i="7"/>
  <c r="AH535" i="7"/>
  <c r="AI535" i="7"/>
  <c r="AJ535" i="7"/>
  <c r="BU535" i="7"/>
  <c r="B536" i="7"/>
  <c r="C536" i="7"/>
  <c r="D536" i="7"/>
  <c r="E536" i="7"/>
  <c r="F536" i="7"/>
  <c r="G536" i="7"/>
  <c r="H536" i="7"/>
  <c r="I536" i="7"/>
  <c r="J536" i="7"/>
  <c r="K536" i="7"/>
  <c r="L536" i="7"/>
  <c r="M536" i="7"/>
  <c r="N536" i="7"/>
  <c r="O536" i="7"/>
  <c r="P536" i="7"/>
  <c r="Q536" i="7"/>
  <c r="R536" i="7"/>
  <c r="S536" i="7"/>
  <c r="T536" i="7"/>
  <c r="U536" i="7"/>
  <c r="V536" i="7"/>
  <c r="W536" i="7"/>
  <c r="X536" i="7"/>
  <c r="Y536" i="7"/>
  <c r="Z536" i="7"/>
  <c r="AA536" i="7"/>
  <c r="AB536" i="7"/>
  <c r="AC536" i="7"/>
  <c r="AD536" i="7"/>
  <c r="AE536" i="7"/>
  <c r="AF536" i="7"/>
  <c r="AG536" i="7"/>
  <c r="AH536" i="7"/>
  <c r="AI536" i="7"/>
  <c r="AJ536" i="7"/>
  <c r="B537" i="7"/>
  <c r="C537" i="7"/>
  <c r="D537" i="7"/>
  <c r="E537" i="7"/>
  <c r="F537" i="7"/>
  <c r="G537" i="7"/>
  <c r="H537" i="7"/>
  <c r="I537" i="7"/>
  <c r="J537" i="7"/>
  <c r="K537" i="7"/>
  <c r="L537" i="7"/>
  <c r="M537" i="7"/>
  <c r="N537" i="7"/>
  <c r="O537" i="7"/>
  <c r="P537" i="7"/>
  <c r="Q537" i="7"/>
  <c r="R537" i="7"/>
  <c r="S537" i="7"/>
  <c r="T537" i="7"/>
  <c r="U537" i="7"/>
  <c r="V537" i="7"/>
  <c r="W537" i="7"/>
  <c r="X537" i="7"/>
  <c r="Y537" i="7"/>
  <c r="Z537" i="7"/>
  <c r="AA537" i="7"/>
  <c r="AB537" i="7"/>
  <c r="AC537" i="7"/>
  <c r="AD537" i="7"/>
  <c r="AE537" i="7"/>
  <c r="AF537" i="7"/>
  <c r="AG537" i="7"/>
  <c r="AH537" i="7"/>
  <c r="AI537" i="7"/>
  <c r="AJ537" i="7"/>
  <c r="B538" i="7"/>
  <c r="C538" i="7"/>
  <c r="D538" i="7"/>
  <c r="E538" i="7"/>
  <c r="F538" i="7"/>
  <c r="G538" i="7"/>
  <c r="H538" i="7"/>
  <c r="I538" i="7"/>
  <c r="J538" i="7"/>
  <c r="K538" i="7"/>
  <c r="L538" i="7"/>
  <c r="M538" i="7"/>
  <c r="N538" i="7"/>
  <c r="O538" i="7"/>
  <c r="P538" i="7"/>
  <c r="Q538" i="7"/>
  <c r="R538" i="7"/>
  <c r="S538" i="7"/>
  <c r="T538" i="7"/>
  <c r="U538" i="7"/>
  <c r="V538" i="7"/>
  <c r="W538" i="7"/>
  <c r="X538" i="7"/>
  <c r="Y538" i="7"/>
  <c r="Z538" i="7"/>
  <c r="AA538" i="7"/>
  <c r="AB538" i="7"/>
  <c r="AC538" i="7"/>
  <c r="AD538" i="7"/>
  <c r="AE538" i="7"/>
  <c r="AF538" i="7"/>
  <c r="AG538" i="7"/>
  <c r="AH538" i="7"/>
  <c r="AI538" i="7"/>
  <c r="AJ538" i="7"/>
  <c r="B539" i="7"/>
  <c r="C539" i="7"/>
  <c r="D539" i="7"/>
  <c r="E539" i="7"/>
  <c r="F539" i="7"/>
  <c r="G539" i="7"/>
  <c r="H539" i="7"/>
  <c r="I539" i="7"/>
  <c r="J539" i="7"/>
  <c r="K539" i="7"/>
  <c r="L539" i="7"/>
  <c r="M539" i="7"/>
  <c r="N539" i="7"/>
  <c r="O539" i="7"/>
  <c r="P539" i="7"/>
  <c r="Q539" i="7"/>
  <c r="R539" i="7"/>
  <c r="S539" i="7"/>
  <c r="T539" i="7"/>
  <c r="U539" i="7"/>
  <c r="V539" i="7"/>
  <c r="W539" i="7"/>
  <c r="X539" i="7"/>
  <c r="Y539" i="7"/>
  <c r="Z539" i="7"/>
  <c r="AA539" i="7"/>
  <c r="AB539" i="7"/>
  <c r="AC539" i="7"/>
  <c r="AD539" i="7"/>
  <c r="AE539" i="7"/>
  <c r="AF539" i="7"/>
  <c r="AG539" i="7"/>
  <c r="AH539" i="7"/>
  <c r="AI539" i="7"/>
  <c r="AJ539" i="7"/>
  <c r="B540" i="7"/>
  <c r="C540" i="7"/>
  <c r="D540" i="7"/>
  <c r="E540" i="7"/>
  <c r="E686" i="7" s="1"/>
  <c r="F540" i="7"/>
  <c r="G540" i="7"/>
  <c r="H540" i="7"/>
  <c r="I540" i="7"/>
  <c r="I698" i="7" s="1"/>
  <c r="J540" i="7"/>
  <c r="K540" i="7"/>
  <c r="L540" i="7"/>
  <c r="M540" i="7"/>
  <c r="M698" i="7" s="1"/>
  <c r="N540" i="7"/>
  <c r="O540" i="7"/>
  <c r="P540" i="7"/>
  <c r="Q540" i="7"/>
  <c r="Q698" i="7" s="1"/>
  <c r="R540" i="7"/>
  <c r="S540" i="7"/>
  <c r="T540" i="7"/>
  <c r="U540" i="7"/>
  <c r="U686" i="7" s="1"/>
  <c r="V540" i="7"/>
  <c r="W540" i="7"/>
  <c r="X540" i="7"/>
  <c r="Y540" i="7"/>
  <c r="Y698" i="7" s="1"/>
  <c r="Z540" i="7"/>
  <c r="AA540" i="7"/>
  <c r="AB540" i="7"/>
  <c r="AC540" i="7"/>
  <c r="AC698" i="7" s="1"/>
  <c r="AD540" i="7"/>
  <c r="AE540" i="7"/>
  <c r="AF540" i="7"/>
  <c r="AG540" i="7"/>
  <c r="AG698" i="7" s="1"/>
  <c r="AH540" i="7"/>
  <c r="AI540" i="7"/>
  <c r="AJ540" i="7"/>
  <c r="BU540" i="7" s="1"/>
  <c r="B541" i="7"/>
  <c r="B687" i="7" s="1"/>
  <c r="C541" i="7"/>
  <c r="D541" i="7"/>
  <c r="E541" i="7"/>
  <c r="F541" i="7"/>
  <c r="F699" i="7" s="1"/>
  <c r="G541" i="7"/>
  <c r="H541" i="7"/>
  <c r="I541" i="7"/>
  <c r="J541" i="7"/>
  <c r="J699" i="7" s="1"/>
  <c r="K541" i="7"/>
  <c r="L541" i="7"/>
  <c r="M541" i="7"/>
  <c r="N541" i="7"/>
  <c r="N699" i="7" s="1"/>
  <c r="O541" i="7"/>
  <c r="P541" i="7"/>
  <c r="Q541" i="7"/>
  <c r="R541" i="7"/>
  <c r="R687" i="7" s="1"/>
  <c r="S541" i="7"/>
  <c r="T541" i="7"/>
  <c r="U541" i="7"/>
  <c r="V541" i="7"/>
  <c r="V699" i="7" s="1"/>
  <c r="W541" i="7"/>
  <c r="X541" i="7"/>
  <c r="Y541" i="7"/>
  <c r="Z541" i="7"/>
  <c r="Z699" i="7" s="1"/>
  <c r="AA541" i="7"/>
  <c r="AB541" i="7"/>
  <c r="AC541" i="7"/>
  <c r="AD541" i="7"/>
  <c r="AD699" i="7" s="1"/>
  <c r="AE541" i="7"/>
  <c r="AF541" i="7"/>
  <c r="AG541" i="7"/>
  <c r="AH541" i="7"/>
  <c r="AH687" i="7" s="1"/>
  <c r="AI541" i="7"/>
  <c r="AJ541" i="7"/>
  <c r="B542" i="7"/>
  <c r="C542" i="7"/>
  <c r="C700" i="7" s="1"/>
  <c r="D542" i="7"/>
  <c r="E542" i="7"/>
  <c r="F542" i="7"/>
  <c r="G542" i="7"/>
  <c r="G700" i="7" s="1"/>
  <c r="H542" i="7"/>
  <c r="I542" i="7"/>
  <c r="J542" i="7"/>
  <c r="K542" i="7"/>
  <c r="K700" i="7" s="1"/>
  <c r="L542" i="7"/>
  <c r="M542" i="7"/>
  <c r="N542" i="7"/>
  <c r="O542" i="7"/>
  <c r="O688" i="7" s="1"/>
  <c r="P542" i="7"/>
  <c r="Q542" i="7"/>
  <c r="R542" i="7"/>
  <c r="S542" i="7"/>
  <c r="T542" i="7"/>
  <c r="U542" i="7"/>
  <c r="V542" i="7"/>
  <c r="W542" i="7"/>
  <c r="W700" i="7" s="1"/>
  <c r="X542" i="7"/>
  <c r="Y542" i="7"/>
  <c r="Z542" i="7"/>
  <c r="AA542" i="7"/>
  <c r="AA700" i="7" s="1"/>
  <c r="AB542" i="7"/>
  <c r="AC542" i="7"/>
  <c r="AD542" i="7"/>
  <c r="AE542" i="7"/>
  <c r="AE688" i="7" s="1"/>
  <c r="AF542" i="7"/>
  <c r="AG542" i="7"/>
  <c r="AH542" i="7"/>
  <c r="AI542" i="7"/>
  <c r="AI700" i="7" s="1"/>
  <c r="AJ542" i="7"/>
  <c r="BU542" i="7" s="1"/>
  <c r="B543" i="7"/>
  <c r="C543" i="7"/>
  <c r="D543" i="7"/>
  <c r="E543" i="7"/>
  <c r="F543" i="7"/>
  <c r="G543" i="7"/>
  <c r="H543" i="7"/>
  <c r="I543" i="7"/>
  <c r="J543" i="7"/>
  <c r="K543" i="7"/>
  <c r="L543" i="7"/>
  <c r="M543" i="7"/>
  <c r="N543" i="7"/>
  <c r="O543" i="7"/>
  <c r="P543" i="7"/>
  <c r="Q543" i="7"/>
  <c r="R543" i="7"/>
  <c r="S543" i="7"/>
  <c r="T543" i="7"/>
  <c r="U543" i="7"/>
  <c r="V543" i="7"/>
  <c r="W543" i="7"/>
  <c r="X543" i="7"/>
  <c r="Y543" i="7"/>
  <c r="Z543" i="7"/>
  <c r="AA543" i="7"/>
  <c r="AB543" i="7"/>
  <c r="AC543" i="7"/>
  <c r="AD543" i="7"/>
  <c r="AE543" i="7"/>
  <c r="AF543" i="7"/>
  <c r="AG543" i="7"/>
  <c r="AH543" i="7"/>
  <c r="AI543" i="7"/>
  <c r="AJ543" i="7"/>
  <c r="B544" i="7"/>
  <c r="C544" i="7"/>
  <c r="D544" i="7"/>
  <c r="E544" i="7"/>
  <c r="F544" i="7"/>
  <c r="G544" i="7"/>
  <c r="H544" i="7"/>
  <c r="I544" i="7"/>
  <c r="J544" i="7"/>
  <c r="K544" i="7"/>
  <c r="L544" i="7"/>
  <c r="M544" i="7"/>
  <c r="N544" i="7"/>
  <c r="O544" i="7"/>
  <c r="P544" i="7"/>
  <c r="Q544" i="7"/>
  <c r="R544" i="7"/>
  <c r="S544" i="7"/>
  <c r="T544" i="7"/>
  <c r="U544" i="7"/>
  <c r="V544" i="7"/>
  <c r="W544" i="7"/>
  <c r="X544" i="7"/>
  <c r="Y544" i="7"/>
  <c r="Z544" i="7"/>
  <c r="AA544" i="7"/>
  <c r="AB544" i="7"/>
  <c r="AC544" i="7"/>
  <c r="AD544" i="7"/>
  <c r="AE544" i="7"/>
  <c r="AF544" i="7"/>
  <c r="AG544" i="7"/>
  <c r="AH544" i="7"/>
  <c r="AI544" i="7"/>
  <c r="AJ544" i="7"/>
  <c r="B545" i="7"/>
  <c r="C545" i="7"/>
  <c r="D545" i="7"/>
  <c r="E545" i="7"/>
  <c r="F545" i="7"/>
  <c r="G545" i="7"/>
  <c r="H545" i="7"/>
  <c r="I545" i="7"/>
  <c r="J545" i="7"/>
  <c r="K545" i="7"/>
  <c r="L545" i="7"/>
  <c r="M545" i="7"/>
  <c r="N545" i="7"/>
  <c r="O545" i="7"/>
  <c r="P545" i="7"/>
  <c r="Q545" i="7"/>
  <c r="R545" i="7"/>
  <c r="S545" i="7"/>
  <c r="T545" i="7"/>
  <c r="U545" i="7"/>
  <c r="V545" i="7"/>
  <c r="W545" i="7"/>
  <c r="X545" i="7"/>
  <c r="Y545" i="7"/>
  <c r="Z545" i="7"/>
  <c r="AA545" i="7"/>
  <c r="AB545" i="7"/>
  <c r="AC545" i="7"/>
  <c r="AD545" i="7"/>
  <c r="AE545" i="7"/>
  <c r="AF545" i="7"/>
  <c r="AG545" i="7"/>
  <c r="AH545" i="7"/>
  <c r="AI545" i="7"/>
  <c r="AJ545" i="7"/>
  <c r="B546" i="7"/>
  <c r="C546" i="7"/>
  <c r="D546" i="7"/>
  <c r="E546" i="7"/>
  <c r="F546" i="7"/>
  <c r="G546" i="7"/>
  <c r="H546" i="7"/>
  <c r="I546" i="7"/>
  <c r="J546" i="7"/>
  <c r="K546" i="7"/>
  <c r="L546" i="7"/>
  <c r="M546" i="7"/>
  <c r="N546" i="7"/>
  <c r="O546" i="7"/>
  <c r="P546" i="7"/>
  <c r="Q546" i="7"/>
  <c r="R546" i="7"/>
  <c r="S546" i="7"/>
  <c r="T546" i="7"/>
  <c r="U546" i="7"/>
  <c r="V546" i="7"/>
  <c r="W546" i="7"/>
  <c r="X546" i="7"/>
  <c r="Y546" i="7"/>
  <c r="Z546" i="7"/>
  <c r="AA546" i="7"/>
  <c r="AB546" i="7"/>
  <c r="AC546" i="7"/>
  <c r="AD546" i="7"/>
  <c r="AE546" i="7"/>
  <c r="AF546" i="7"/>
  <c r="AG546" i="7"/>
  <c r="AH546" i="7"/>
  <c r="AI546" i="7"/>
  <c r="AJ546" i="7"/>
  <c r="B547" i="7"/>
  <c r="C547" i="7"/>
  <c r="D547" i="7"/>
  <c r="E547" i="7"/>
  <c r="F547" i="7"/>
  <c r="G547" i="7"/>
  <c r="H547" i="7"/>
  <c r="I547" i="7"/>
  <c r="J547" i="7"/>
  <c r="K547" i="7"/>
  <c r="L547" i="7"/>
  <c r="M547" i="7"/>
  <c r="N547" i="7"/>
  <c r="N693" i="7" s="1"/>
  <c r="O547" i="7"/>
  <c r="P547" i="7"/>
  <c r="Q547" i="7"/>
  <c r="R547" i="7"/>
  <c r="R693" i="7" s="1"/>
  <c r="S547" i="7"/>
  <c r="T547" i="7"/>
  <c r="T693" i="7" s="1"/>
  <c r="U547" i="7"/>
  <c r="V547" i="7"/>
  <c r="V693" i="7" s="1"/>
  <c r="W547" i="7"/>
  <c r="X547" i="7"/>
  <c r="X693" i="7" s="1"/>
  <c r="Y547" i="7"/>
  <c r="Z547" i="7"/>
  <c r="AA547" i="7"/>
  <c r="AB547" i="7"/>
  <c r="AB693" i="7" s="1"/>
  <c r="AC547" i="7"/>
  <c r="AD547" i="7"/>
  <c r="AE547" i="7"/>
  <c r="AF547" i="7"/>
  <c r="AF693" i="7" s="1"/>
  <c r="AG547" i="7"/>
  <c r="AH547" i="7"/>
  <c r="AI547" i="7"/>
  <c r="AJ547" i="7"/>
  <c r="AJ693" i="7" s="1"/>
  <c r="B548" i="7"/>
  <c r="C548" i="7"/>
  <c r="C706" i="7" s="1"/>
  <c r="D548" i="7"/>
  <c r="E548" i="7"/>
  <c r="F548" i="7"/>
  <c r="G548" i="7"/>
  <c r="G706" i="7" s="1"/>
  <c r="H548" i="7"/>
  <c r="I548" i="7"/>
  <c r="J548" i="7"/>
  <c r="K548" i="7"/>
  <c r="L548" i="7"/>
  <c r="M548" i="7"/>
  <c r="M852" i="7" s="1"/>
  <c r="N548" i="7"/>
  <c r="O548" i="7"/>
  <c r="P548" i="7"/>
  <c r="Q548" i="7"/>
  <c r="Q852" i="7" s="1"/>
  <c r="R548" i="7"/>
  <c r="S548" i="7"/>
  <c r="T548" i="7"/>
  <c r="U548" i="7"/>
  <c r="U852" i="7" s="1"/>
  <c r="V548" i="7"/>
  <c r="W548" i="7"/>
  <c r="X548" i="7"/>
  <c r="Y548" i="7"/>
  <c r="Y852" i="7" s="1"/>
  <c r="Z548" i="7"/>
  <c r="AA548" i="7"/>
  <c r="AB548" i="7"/>
  <c r="AC548" i="7"/>
  <c r="AC852" i="7" s="1"/>
  <c r="AD548" i="7"/>
  <c r="AE548" i="7"/>
  <c r="AF548" i="7"/>
  <c r="AG548" i="7"/>
  <c r="AG852" i="7" s="1"/>
  <c r="AH548" i="7"/>
  <c r="AI548" i="7"/>
  <c r="AJ548" i="7"/>
  <c r="B549" i="7"/>
  <c r="B853" i="7" s="1"/>
  <c r="C549" i="7"/>
  <c r="D549" i="7"/>
  <c r="D853" i="7" s="1"/>
  <c r="E549" i="7"/>
  <c r="F549" i="7"/>
  <c r="F853" i="7" s="1"/>
  <c r="G549" i="7"/>
  <c r="H549" i="7"/>
  <c r="H853" i="7" s="1"/>
  <c r="I549" i="7"/>
  <c r="J549" i="7"/>
  <c r="J853" i="7" s="1"/>
  <c r="K549" i="7"/>
  <c r="L549" i="7"/>
  <c r="L853" i="7" s="1"/>
  <c r="M549" i="7"/>
  <c r="N549" i="7"/>
  <c r="O549" i="7"/>
  <c r="P549" i="7"/>
  <c r="Q549" i="7"/>
  <c r="R549" i="7"/>
  <c r="R853" i="7" s="1"/>
  <c r="S549" i="7"/>
  <c r="T549" i="7"/>
  <c r="U549" i="7"/>
  <c r="V549" i="7"/>
  <c r="W549" i="7"/>
  <c r="X549" i="7"/>
  <c r="Y549" i="7"/>
  <c r="Z549" i="7"/>
  <c r="AA549" i="7"/>
  <c r="AB549" i="7"/>
  <c r="AC549" i="7"/>
  <c r="AD549" i="7"/>
  <c r="AD853" i="7" s="1"/>
  <c r="AE549" i="7"/>
  <c r="AF549" i="7"/>
  <c r="AG549" i="7"/>
  <c r="AH549" i="7"/>
  <c r="AI549" i="7"/>
  <c r="AI841" i="7" s="1"/>
  <c r="AJ549" i="7"/>
  <c r="B550" i="7"/>
  <c r="C550" i="7"/>
  <c r="C854" i="7" s="1"/>
  <c r="D550" i="7"/>
  <c r="E550" i="7"/>
  <c r="F550" i="7"/>
  <c r="G550" i="7"/>
  <c r="H550" i="7"/>
  <c r="I550" i="7"/>
  <c r="J550" i="7"/>
  <c r="K550" i="7"/>
  <c r="L550" i="7"/>
  <c r="M550" i="7"/>
  <c r="N550" i="7"/>
  <c r="O550" i="7"/>
  <c r="P550" i="7"/>
  <c r="P842" i="7"/>
  <c r="Q550" i="7"/>
  <c r="R550" i="7"/>
  <c r="S550" i="7"/>
  <c r="T550" i="7"/>
  <c r="U550" i="7"/>
  <c r="V550" i="7"/>
  <c r="W550" i="7"/>
  <c r="X550" i="7"/>
  <c r="X842" i="7" s="1"/>
  <c r="Y550" i="7"/>
  <c r="Z550" i="7"/>
  <c r="AA550" i="7"/>
  <c r="AB550" i="7"/>
  <c r="AC550" i="7"/>
  <c r="AD550" i="7"/>
  <c r="AE550" i="7"/>
  <c r="AF550" i="7"/>
  <c r="AG550" i="7"/>
  <c r="AH550" i="7"/>
  <c r="AI550" i="7"/>
  <c r="AJ550" i="7"/>
  <c r="B551" i="7"/>
  <c r="C551" i="7"/>
  <c r="D551" i="7"/>
  <c r="E551" i="7"/>
  <c r="E843" i="7" s="1"/>
  <c r="F551" i="7"/>
  <c r="G551" i="7"/>
  <c r="H551" i="7"/>
  <c r="I551" i="7"/>
  <c r="J551" i="7"/>
  <c r="K551" i="7"/>
  <c r="L551" i="7"/>
  <c r="M551" i="7"/>
  <c r="M843" i="7" s="1"/>
  <c r="N551" i="7"/>
  <c r="O551" i="7"/>
  <c r="P551" i="7"/>
  <c r="Q551" i="7"/>
  <c r="R551" i="7"/>
  <c r="S551" i="7"/>
  <c r="T551" i="7"/>
  <c r="U551" i="7"/>
  <c r="U843" i="7" s="1"/>
  <c r="V551" i="7"/>
  <c r="W551" i="7"/>
  <c r="X551" i="7"/>
  <c r="Y551" i="7"/>
  <c r="Z551" i="7"/>
  <c r="AA551" i="7"/>
  <c r="AB551" i="7"/>
  <c r="AC551" i="7"/>
  <c r="AC843" i="7" s="1"/>
  <c r="AD551" i="7"/>
  <c r="AE551" i="7"/>
  <c r="AF551" i="7"/>
  <c r="AG551" i="7"/>
  <c r="AH551" i="7"/>
  <c r="AI551" i="7"/>
  <c r="AJ551" i="7"/>
  <c r="B552" i="7"/>
  <c r="C552" i="7"/>
  <c r="D552" i="7"/>
  <c r="E552" i="7"/>
  <c r="F552" i="7"/>
  <c r="G552" i="7"/>
  <c r="H552" i="7"/>
  <c r="I552" i="7"/>
  <c r="J552" i="7"/>
  <c r="K552" i="7"/>
  <c r="L552" i="7"/>
  <c r="M552" i="7"/>
  <c r="N552" i="7"/>
  <c r="O552" i="7"/>
  <c r="P552" i="7"/>
  <c r="Q552" i="7"/>
  <c r="R552" i="7"/>
  <c r="S552" i="7"/>
  <c r="T552" i="7"/>
  <c r="U552" i="7"/>
  <c r="V552" i="7"/>
  <c r="W552" i="7"/>
  <c r="X552" i="7"/>
  <c r="Y552" i="7"/>
  <c r="Z552" i="7"/>
  <c r="AA552" i="7"/>
  <c r="AB552" i="7"/>
  <c r="AC552" i="7"/>
  <c r="AC856" i="7" s="1"/>
  <c r="AD552" i="7"/>
  <c r="AE552" i="7"/>
  <c r="AF552" i="7"/>
  <c r="AG552" i="7"/>
  <c r="AH552" i="7"/>
  <c r="AI552" i="7"/>
  <c r="AJ552" i="7"/>
  <c r="B553" i="7"/>
  <c r="C553" i="7"/>
  <c r="D553" i="7"/>
  <c r="E553" i="7"/>
  <c r="F553" i="7"/>
  <c r="G553" i="7"/>
  <c r="G699" i="7"/>
  <c r="H553" i="7"/>
  <c r="I553" i="7"/>
  <c r="J553" i="7"/>
  <c r="K553" i="7"/>
  <c r="L553" i="7"/>
  <c r="M553" i="7"/>
  <c r="N553" i="7"/>
  <c r="O553" i="7"/>
  <c r="P553" i="7"/>
  <c r="Q553" i="7"/>
  <c r="R553" i="7"/>
  <c r="S553" i="7"/>
  <c r="S699" i="7" s="1"/>
  <c r="T553" i="7"/>
  <c r="U553" i="7"/>
  <c r="U699" i="7"/>
  <c r="V553" i="7"/>
  <c r="W553" i="7"/>
  <c r="W845" i="7" s="1"/>
  <c r="X553" i="7"/>
  <c r="Y553" i="7"/>
  <c r="Z553" i="7"/>
  <c r="AA553" i="7"/>
  <c r="AA845" i="7" s="1"/>
  <c r="AB553" i="7"/>
  <c r="AC553" i="7"/>
  <c r="AD553" i="7"/>
  <c r="AE553" i="7"/>
  <c r="AF553" i="7"/>
  <c r="AG553" i="7"/>
  <c r="AG699" i="7" s="1"/>
  <c r="AH553" i="7"/>
  <c r="AI553" i="7"/>
  <c r="AJ553" i="7"/>
  <c r="B554" i="7"/>
  <c r="C554" i="7"/>
  <c r="D554" i="7"/>
  <c r="D700" i="7"/>
  <c r="E554" i="7"/>
  <c r="F554" i="7"/>
  <c r="G554" i="7"/>
  <c r="H554" i="7"/>
  <c r="I554" i="7"/>
  <c r="J554" i="7"/>
  <c r="K554" i="7"/>
  <c r="L554" i="7"/>
  <c r="M554" i="7"/>
  <c r="N554" i="7"/>
  <c r="O554" i="7"/>
  <c r="P554" i="7"/>
  <c r="P700" i="7" s="1"/>
  <c r="Q554" i="7"/>
  <c r="R554" i="7"/>
  <c r="S554" i="7"/>
  <c r="T554" i="7"/>
  <c r="T700" i="7"/>
  <c r="U554" i="7"/>
  <c r="V554" i="7"/>
  <c r="W554" i="7"/>
  <c r="X554" i="7"/>
  <c r="Y554" i="7"/>
  <c r="Z554" i="7"/>
  <c r="AA554" i="7"/>
  <c r="AB554" i="7"/>
  <c r="AC554" i="7"/>
  <c r="AD554" i="7"/>
  <c r="AD700" i="7" s="1"/>
  <c r="AE554" i="7"/>
  <c r="AF554" i="7"/>
  <c r="AF700" i="7" s="1"/>
  <c r="AG554" i="7"/>
  <c r="AH554" i="7"/>
  <c r="AH700" i="7"/>
  <c r="AI554" i="7"/>
  <c r="AJ554" i="7"/>
  <c r="B555" i="7"/>
  <c r="C555" i="7"/>
  <c r="D555" i="7"/>
  <c r="E555" i="7"/>
  <c r="F555" i="7"/>
  <c r="G555" i="7"/>
  <c r="G847" i="7" s="1"/>
  <c r="H555" i="7"/>
  <c r="I555" i="7"/>
  <c r="J555" i="7"/>
  <c r="K555" i="7"/>
  <c r="L555" i="7"/>
  <c r="M555" i="7"/>
  <c r="N555" i="7"/>
  <c r="O555" i="7"/>
  <c r="P555" i="7"/>
  <c r="Q555" i="7"/>
  <c r="R555" i="7"/>
  <c r="S555" i="7"/>
  <c r="T555" i="7"/>
  <c r="U555" i="7"/>
  <c r="V555" i="7"/>
  <c r="W555" i="7"/>
  <c r="X555" i="7"/>
  <c r="Y555" i="7"/>
  <c r="Z555" i="7"/>
  <c r="AA555" i="7"/>
  <c r="AB555" i="7"/>
  <c r="AC555" i="7"/>
  <c r="AD555" i="7"/>
  <c r="AE555" i="7"/>
  <c r="AE847" i="7" s="1"/>
  <c r="AF555" i="7"/>
  <c r="AG555" i="7"/>
  <c r="AH555" i="7"/>
  <c r="AI555" i="7"/>
  <c r="AJ555" i="7"/>
  <c r="B556" i="7"/>
  <c r="C556" i="7"/>
  <c r="D556" i="7"/>
  <c r="D848" i="7" s="1"/>
  <c r="E556" i="7"/>
  <c r="F556" i="7"/>
  <c r="G556" i="7"/>
  <c r="H556" i="7"/>
  <c r="I556" i="7"/>
  <c r="J556" i="7"/>
  <c r="K556" i="7"/>
  <c r="L556" i="7"/>
  <c r="M556" i="7"/>
  <c r="N556" i="7"/>
  <c r="O556" i="7"/>
  <c r="P556" i="7"/>
  <c r="Q556" i="7"/>
  <c r="R556" i="7"/>
  <c r="S556" i="7"/>
  <c r="T556" i="7"/>
  <c r="U556" i="7"/>
  <c r="V556" i="7"/>
  <c r="W556" i="7"/>
  <c r="X556" i="7"/>
  <c r="Y556" i="7"/>
  <c r="Z556" i="7"/>
  <c r="AA556" i="7"/>
  <c r="AB556" i="7"/>
  <c r="AC556" i="7"/>
  <c r="AD556" i="7"/>
  <c r="AE556" i="7"/>
  <c r="AF556" i="7"/>
  <c r="AG556" i="7"/>
  <c r="AH556" i="7"/>
  <c r="AI556" i="7"/>
  <c r="AJ556" i="7"/>
  <c r="AJ848" i="7" s="1"/>
  <c r="B557" i="7"/>
  <c r="C557" i="7"/>
  <c r="D557" i="7"/>
  <c r="E557" i="7"/>
  <c r="F557" i="7"/>
  <c r="G557" i="7"/>
  <c r="H557" i="7"/>
  <c r="I557" i="7"/>
  <c r="J557" i="7"/>
  <c r="K557" i="7"/>
  <c r="L557" i="7"/>
  <c r="M557" i="7"/>
  <c r="N557" i="7"/>
  <c r="O557" i="7"/>
  <c r="P557" i="7"/>
  <c r="Q557" i="7"/>
  <c r="R557" i="7"/>
  <c r="S557" i="7"/>
  <c r="T557" i="7"/>
  <c r="U557" i="7"/>
  <c r="V557" i="7"/>
  <c r="W557" i="7"/>
  <c r="X557" i="7"/>
  <c r="Y557" i="7"/>
  <c r="Z557" i="7"/>
  <c r="AA557" i="7"/>
  <c r="AB557" i="7"/>
  <c r="AC557" i="7"/>
  <c r="AD557" i="7"/>
  <c r="AE557" i="7"/>
  <c r="AF557" i="7"/>
  <c r="AG557" i="7"/>
  <c r="AG849" i="7" s="1"/>
  <c r="AH557" i="7"/>
  <c r="AI557" i="7"/>
  <c r="AJ557" i="7"/>
  <c r="B558" i="7"/>
  <c r="C558" i="7"/>
  <c r="D558" i="7"/>
  <c r="E558" i="7"/>
  <c r="F558" i="7"/>
  <c r="G558" i="7"/>
  <c r="H558" i="7"/>
  <c r="I558" i="7"/>
  <c r="J558" i="7"/>
  <c r="K558" i="7"/>
  <c r="L558" i="7"/>
  <c r="M558" i="7"/>
  <c r="N558" i="7"/>
  <c r="N850" i="7" s="1"/>
  <c r="O558" i="7"/>
  <c r="P558" i="7"/>
  <c r="Q558" i="7"/>
  <c r="R558" i="7"/>
  <c r="S558" i="7"/>
  <c r="T558" i="7"/>
  <c r="U558" i="7"/>
  <c r="V558" i="7"/>
  <c r="W558" i="7"/>
  <c r="X558" i="7"/>
  <c r="Y558" i="7"/>
  <c r="Z558" i="7"/>
  <c r="AA558" i="7"/>
  <c r="AB558" i="7"/>
  <c r="AC558" i="7"/>
  <c r="AD558" i="7"/>
  <c r="AD850" i="7"/>
  <c r="AE558" i="7"/>
  <c r="AF558" i="7"/>
  <c r="AG558" i="7"/>
  <c r="AH558" i="7"/>
  <c r="BS558" i="7" s="1"/>
  <c r="AI558" i="7"/>
  <c r="AJ558" i="7"/>
  <c r="BU558" i="7" s="1"/>
  <c r="B559" i="7"/>
  <c r="C559" i="7"/>
  <c r="C851" i="7" s="1"/>
  <c r="D559" i="7"/>
  <c r="E559" i="7"/>
  <c r="F559" i="7"/>
  <c r="G559" i="7"/>
  <c r="H559" i="7"/>
  <c r="I559" i="7"/>
  <c r="J559" i="7"/>
  <c r="K559" i="7"/>
  <c r="K851" i="7" s="1"/>
  <c r="L559" i="7"/>
  <c r="M559" i="7"/>
  <c r="N559" i="7"/>
  <c r="O559" i="7"/>
  <c r="P559" i="7"/>
  <c r="Q559" i="7"/>
  <c r="R559" i="7"/>
  <c r="S559" i="7"/>
  <c r="T559" i="7"/>
  <c r="U559" i="7"/>
  <c r="V559" i="7"/>
  <c r="W559" i="7"/>
  <c r="X559" i="7"/>
  <c r="Y559" i="7"/>
  <c r="Z559" i="7"/>
  <c r="AA559" i="7"/>
  <c r="AB559" i="7"/>
  <c r="AC559" i="7"/>
  <c r="AD559" i="7"/>
  <c r="AE559" i="7"/>
  <c r="AF559" i="7"/>
  <c r="AG559" i="7"/>
  <c r="AH559" i="7"/>
  <c r="AI559" i="7"/>
  <c r="AJ559" i="7"/>
  <c r="B560" i="7"/>
  <c r="C560" i="7"/>
  <c r="D560" i="7"/>
  <c r="E560" i="7"/>
  <c r="F560" i="7"/>
  <c r="G560" i="7"/>
  <c r="H560" i="7"/>
  <c r="I560" i="7"/>
  <c r="J560" i="7"/>
  <c r="K560" i="7"/>
  <c r="L560" i="7"/>
  <c r="M560" i="7"/>
  <c r="N560" i="7"/>
  <c r="O560" i="7"/>
  <c r="P560" i="7"/>
  <c r="BA560" i="7" s="1"/>
  <c r="Q560" i="7"/>
  <c r="R560" i="7"/>
  <c r="S560" i="7"/>
  <c r="T560" i="7"/>
  <c r="U560" i="7"/>
  <c r="V560" i="7"/>
  <c r="W560" i="7"/>
  <c r="X560" i="7"/>
  <c r="BI560" i="7" s="1"/>
  <c r="Y560" i="7"/>
  <c r="Z560" i="7"/>
  <c r="AA560" i="7"/>
  <c r="AB560" i="7"/>
  <c r="AC560" i="7"/>
  <c r="AD560" i="7"/>
  <c r="AE560" i="7"/>
  <c r="AF560" i="7"/>
  <c r="BQ560" i="7" s="1"/>
  <c r="AG560" i="7"/>
  <c r="AH560" i="7"/>
  <c r="AI560" i="7"/>
  <c r="AJ560" i="7"/>
  <c r="BU560" i="7" s="1"/>
  <c r="B561" i="7"/>
  <c r="C561" i="7"/>
  <c r="D561" i="7"/>
  <c r="E561" i="7"/>
  <c r="F561" i="7"/>
  <c r="G561" i="7"/>
  <c r="H561" i="7"/>
  <c r="I561" i="7"/>
  <c r="J561" i="7"/>
  <c r="K561" i="7"/>
  <c r="L561" i="7"/>
  <c r="M561" i="7"/>
  <c r="N561" i="7"/>
  <c r="O561" i="7"/>
  <c r="P561" i="7"/>
  <c r="Q561" i="7"/>
  <c r="R561" i="7"/>
  <c r="S561" i="7"/>
  <c r="T561" i="7"/>
  <c r="U561" i="7"/>
  <c r="V561" i="7"/>
  <c r="W561" i="7"/>
  <c r="X561" i="7"/>
  <c r="Y561" i="7"/>
  <c r="Z561" i="7"/>
  <c r="AA561" i="7"/>
  <c r="AA707" i="7" s="1"/>
  <c r="AB561" i="7"/>
  <c r="AC561" i="7"/>
  <c r="AD561" i="7"/>
  <c r="AE561" i="7"/>
  <c r="AF561" i="7"/>
  <c r="AG561" i="7"/>
  <c r="AH561" i="7"/>
  <c r="AI561" i="7"/>
  <c r="AJ561" i="7"/>
  <c r="B562" i="7"/>
  <c r="C562" i="7"/>
  <c r="D562" i="7"/>
  <c r="E562" i="7"/>
  <c r="F562" i="7"/>
  <c r="G562" i="7"/>
  <c r="G854" i="7"/>
  <c r="H562" i="7"/>
  <c r="I562" i="7"/>
  <c r="I854" i="7" s="1"/>
  <c r="J562" i="7"/>
  <c r="K562" i="7"/>
  <c r="L562" i="7"/>
  <c r="M562" i="7"/>
  <c r="M854" i="7" s="1"/>
  <c r="N562" i="7"/>
  <c r="O562" i="7"/>
  <c r="O854" i="7" s="1"/>
  <c r="P562" i="7"/>
  <c r="Q562" i="7"/>
  <c r="Q854" i="7" s="1"/>
  <c r="R562" i="7"/>
  <c r="S562" i="7"/>
  <c r="T562" i="7"/>
  <c r="U562" i="7"/>
  <c r="V562" i="7"/>
  <c r="W562" i="7"/>
  <c r="X562" i="7"/>
  <c r="Y562" i="7"/>
  <c r="Z562" i="7"/>
  <c r="AA562" i="7"/>
  <c r="AA854" i="7" s="1"/>
  <c r="AB562" i="7"/>
  <c r="AC562" i="7"/>
  <c r="AD562" i="7"/>
  <c r="AE562" i="7"/>
  <c r="AE854" i="7" s="1"/>
  <c r="AF562" i="7"/>
  <c r="AG562" i="7"/>
  <c r="AG854" i="7" s="1"/>
  <c r="AH562" i="7"/>
  <c r="AI562" i="7"/>
  <c r="AI854" i="7" s="1"/>
  <c r="AJ562" i="7"/>
  <c r="B563" i="7"/>
  <c r="B855" i="7"/>
  <c r="C563" i="7"/>
  <c r="D563" i="7"/>
  <c r="E563" i="7"/>
  <c r="F563" i="7"/>
  <c r="F855" i="7" s="1"/>
  <c r="G563" i="7"/>
  <c r="H563" i="7"/>
  <c r="H855" i="7" s="1"/>
  <c r="I563" i="7"/>
  <c r="J563" i="7"/>
  <c r="J855" i="7" s="1"/>
  <c r="K563" i="7"/>
  <c r="L563" i="7"/>
  <c r="L855" i="7" s="1"/>
  <c r="M563" i="7"/>
  <c r="N563" i="7"/>
  <c r="O563" i="7"/>
  <c r="P563" i="7"/>
  <c r="Q563" i="7"/>
  <c r="R563" i="7"/>
  <c r="S563" i="7"/>
  <c r="T563" i="7"/>
  <c r="U563" i="7"/>
  <c r="V563" i="7"/>
  <c r="W563" i="7"/>
  <c r="X563" i="7"/>
  <c r="X855" i="7" s="1"/>
  <c r="Y563" i="7"/>
  <c r="Z563" i="7"/>
  <c r="AA563" i="7"/>
  <c r="AB563" i="7"/>
  <c r="AC563" i="7"/>
  <c r="AD563" i="7"/>
  <c r="AE563" i="7"/>
  <c r="AF563" i="7"/>
  <c r="AG563" i="7"/>
  <c r="AH563" i="7"/>
  <c r="AI563" i="7"/>
  <c r="AJ563" i="7"/>
  <c r="B564" i="7"/>
  <c r="C564" i="7"/>
  <c r="D564" i="7"/>
  <c r="E564" i="7"/>
  <c r="F564" i="7"/>
  <c r="G564" i="7"/>
  <c r="H564" i="7"/>
  <c r="I564" i="7"/>
  <c r="J564" i="7"/>
  <c r="K564" i="7"/>
  <c r="L564" i="7"/>
  <c r="M564" i="7"/>
  <c r="N564" i="7"/>
  <c r="O564" i="7"/>
  <c r="P564" i="7"/>
  <c r="BA564" i="7" s="1"/>
  <c r="Q564" i="7"/>
  <c r="R564" i="7"/>
  <c r="S564" i="7"/>
  <c r="T564" i="7"/>
  <c r="U564" i="7"/>
  <c r="V564" i="7"/>
  <c r="W564" i="7"/>
  <c r="X564" i="7"/>
  <c r="Y564" i="7"/>
  <c r="Z564" i="7"/>
  <c r="AA564" i="7"/>
  <c r="AB564" i="7"/>
  <c r="AC564" i="7"/>
  <c r="AD564" i="7"/>
  <c r="AE564" i="7"/>
  <c r="AF564" i="7"/>
  <c r="BQ564" i="7" s="1"/>
  <c r="AG564" i="7"/>
  <c r="AH564" i="7"/>
  <c r="AI564" i="7"/>
  <c r="AJ564" i="7"/>
  <c r="BR564" i="7" s="1"/>
  <c r="B565" i="7"/>
  <c r="C565" i="7"/>
  <c r="C869" i="7" s="1"/>
  <c r="D565" i="7"/>
  <c r="E565" i="7"/>
  <c r="F565" i="7"/>
  <c r="G565" i="7"/>
  <c r="H565" i="7"/>
  <c r="H857" i="7"/>
  <c r="I565" i="7"/>
  <c r="J565" i="7"/>
  <c r="K565" i="7"/>
  <c r="L565" i="7"/>
  <c r="L857" i="7" s="1"/>
  <c r="M565" i="7"/>
  <c r="N565" i="7"/>
  <c r="O565" i="7"/>
  <c r="P565" i="7"/>
  <c r="BA565" i="7" s="1"/>
  <c r="Q565" i="7"/>
  <c r="R565" i="7"/>
  <c r="S565" i="7"/>
  <c r="T565" i="7"/>
  <c r="T857" i="7" s="1"/>
  <c r="U565" i="7"/>
  <c r="V565" i="7"/>
  <c r="W565" i="7"/>
  <c r="X565" i="7"/>
  <c r="X857" i="7" s="1"/>
  <c r="Y565" i="7"/>
  <c r="Z565" i="7"/>
  <c r="AA565" i="7"/>
  <c r="AB565" i="7"/>
  <c r="AB857" i="7" s="1"/>
  <c r="AC565" i="7"/>
  <c r="AD565" i="7"/>
  <c r="BO565" i="7" s="1"/>
  <c r="AE565" i="7"/>
  <c r="AF565" i="7"/>
  <c r="AG565" i="7"/>
  <c r="AH565" i="7"/>
  <c r="BS565" i="7" s="1"/>
  <c r="AI565" i="7"/>
  <c r="AJ565" i="7"/>
  <c r="B566" i="7"/>
  <c r="C566" i="7"/>
  <c r="D566" i="7"/>
  <c r="E566" i="7"/>
  <c r="F566" i="7"/>
  <c r="G566" i="7"/>
  <c r="G712" i="7" s="1"/>
  <c r="H566" i="7"/>
  <c r="I566" i="7"/>
  <c r="J566" i="7"/>
  <c r="K566" i="7"/>
  <c r="L566" i="7"/>
  <c r="M566" i="7"/>
  <c r="N566" i="7"/>
  <c r="O566" i="7"/>
  <c r="AZ566" i="7" s="1"/>
  <c r="P566" i="7"/>
  <c r="Q566" i="7"/>
  <c r="R566" i="7"/>
  <c r="S566" i="7"/>
  <c r="T566" i="7"/>
  <c r="U566" i="7"/>
  <c r="V566" i="7"/>
  <c r="W566" i="7"/>
  <c r="W712" i="7" s="1"/>
  <c r="X566" i="7"/>
  <c r="Y566" i="7"/>
  <c r="Z566" i="7"/>
  <c r="AA566" i="7"/>
  <c r="AB566" i="7"/>
  <c r="AC566" i="7"/>
  <c r="BN566" i="7" s="1"/>
  <c r="AD566" i="7"/>
  <c r="AE566" i="7"/>
  <c r="AF566" i="7"/>
  <c r="AG566" i="7"/>
  <c r="AG712" i="7" s="1"/>
  <c r="AH566" i="7"/>
  <c r="AI566" i="7"/>
  <c r="AJ566" i="7"/>
  <c r="B567" i="7"/>
  <c r="C567" i="7"/>
  <c r="D567" i="7"/>
  <c r="E567" i="7"/>
  <c r="F567" i="7"/>
  <c r="G567" i="7"/>
  <c r="H567" i="7"/>
  <c r="I567" i="7"/>
  <c r="J567" i="7"/>
  <c r="K567" i="7"/>
  <c r="L567" i="7"/>
  <c r="M567" i="7"/>
  <c r="N567" i="7"/>
  <c r="AY567" i="7" s="1"/>
  <c r="O567" i="7"/>
  <c r="P567" i="7"/>
  <c r="Q567" i="7"/>
  <c r="R567" i="7"/>
  <c r="S567" i="7"/>
  <c r="T567" i="7"/>
  <c r="U567" i="7"/>
  <c r="V567" i="7"/>
  <c r="W567" i="7"/>
  <c r="X567" i="7"/>
  <c r="Y567" i="7"/>
  <c r="Z567" i="7"/>
  <c r="AA567" i="7"/>
  <c r="AB567" i="7"/>
  <c r="BM567" i="7" s="1"/>
  <c r="AC567" i="7"/>
  <c r="AD567" i="7"/>
  <c r="AE567" i="7"/>
  <c r="AF567" i="7"/>
  <c r="AG567" i="7"/>
  <c r="AH567" i="7"/>
  <c r="AI567" i="7"/>
  <c r="AJ567" i="7"/>
  <c r="B568" i="7"/>
  <c r="C568" i="7"/>
  <c r="D568" i="7"/>
  <c r="E568" i="7"/>
  <c r="F568" i="7"/>
  <c r="G568" i="7"/>
  <c r="H568" i="7"/>
  <c r="I568" i="7"/>
  <c r="J568" i="7"/>
  <c r="K568" i="7"/>
  <c r="L568" i="7"/>
  <c r="M568" i="7"/>
  <c r="N568" i="7"/>
  <c r="O568" i="7"/>
  <c r="AZ568" i="7" s="1"/>
  <c r="P568" i="7"/>
  <c r="Q568" i="7"/>
  <c r="R568" i="7"/>
  <c r="S568" i="7"/>
  <c r="T568" i="7"/>
  <c r="U568" i="7"/>
  <c r="V568" i="7"/>
  <c r="W568" i="7"/>
  <c r="X568" i="7"/>
  <c r="Y568" i="7"/>
  <c r="Z568" i="7"/>
  <c r="AA568" i="7"/>
  <c r="AB568" i="7"/>
  <c r="AC568" i="7"/>
  <c r="AD568" i="7"/>
  <c r="AE568" i="7"/>
  <c r="AF568" i="7"/>
  <c r="AG568" i="7"/>
  <c r="AH568" i="7"/>
  <c r="AI568" i="7"/>
  <c r="AJ568" i="7"/>
  <c r="B569" i="7"/>
  <c r="C569" i="7"/>
  <c r="D569" i="7"/>
  <c r="E569" i="7"/>
  <c r="F569" i="7"/>
  <c r="G569" i="7"/>
  <c r="H569" i="7"/>
  <c r="I569" i="7"/>
  <c r="J569" i="7"/>
  <c r="K569" i="7"/>
  <c r="L569" i="7"/>
  <c r="M569" i="7"/>
  <c r="N569" i="7"/>
  <c r="AY569" i="7" s="1"/>
  <c r="O569" i="7"/>
  <c r="P569" i="7"/>
  <c r="Q569" i="7"/>
  <c r="R569" i="7"/>
  <c r="BC569" i="7" s="1"/>
  <c r="S569" i="7"/>
  <c r="T569" i="7"/>
  <c r="U569" i="7"/>
  <c r="V569" i="7"/>
  <c r="W569" i="7"/>
  <c r="X569" i="7"/>
  <c r="Y569" i="7"/>
  <c r="Z569" i="7"/>
  <c r="AA569" i="7"/>
  <c r="AB569" i="7"/>
  <c r="AC569" i="7"/>
  <c r="AD569" i="7"/>
  <c r="BO569" i="7" s="1"/>
  <c r="AE569" i="7"/>
  <c r="AF569" i="7"/>
  <c r="AG569" i="7"/>
  <c r="AH569" i="7"/>
  <c r="AI569" i="7"/>
  <c r="AJ569" i="7"/>
  <c r="B570" i="7"/>
  <c r="C570" i="7"/>
  <c r="D570" i="7"/>
  <c r="E570" i="7"/>
  <c r="E874" i="7" s="1"/>
  <c r="F570" i="7"/>
  <c r="G570" i="7"/>
  <c r="H570" i="7"/>
  <c r="I570" i="7"/>
  <c r="J570" i="7"/>
  <c r="K570" i="7"/>
  <c r="K874" i="7" s="1"/>
  <c r="L570" i="7"/>
  <c r="M570" i="7"/>
  <c r="N570" i="7"/>
  <c r="O570" i="7"/>
  <c r="O874" i="7" s="1"/>
  <c r="P570" i="7"/>
  <c r="Q570" i="7"/>
  <c r="Q874" i="7" s="1"/>
  <c r="R570" i="7"/>
  <c r="S570" i="7"/>
  <c r="T570" i="7"/>
  <c r="U570" i="7"/>
  <c r="V570" i="7"/>
  <c r="W570" i="7"/>
  <c r="X570" i="7"/>
  <c r="Y570" i="7"/>
  <c r="Z570" i="7"/>
  <c r="AA570" i="7"/>
  <c r="AB570" i="7"/>
  <c r="AC570" i="7"/>
  <c r="AD570" i="7"/>
  <c r="AE570" i="7"/>
  <c r="AF570" i="7"/>
  <c r="AG570" i="7"/>
  <c r="AH570" i="7"/>
  <c r="AI570" i="7"/>
  <c r="AJ570" i="7"/>
  <c r="B571" i="7"/>
  <c r="C571" i="7"/>
  <c r="D571" i="7"/>
  <c r="E571" i="7"/>
  <c r="F571" i="7"/>
  <c r="G571" i="7"/>
  <c r="H571" i="7"/>
  <c r="I571" i="7"/>
  <c r="J571" i="7"/>
  <c r="K571" i="7"/>
  <c r="L571" i="7"/>
  <c r="M571" i="7"/>
  <c r="N571" i="7"/>
  <c r="O571" i="7"/>
  <c r="P571" i="7"/>
  <c r="Q571" i="7"/>
  <c r="R571" i="7"/>
  <c r="S571" i="7"/>
  <c r="T571" i="7"/>
  <c r="U571" i="7"/>
  <c r="V571" i="7"/>
  <c r="W571" i="7"/>
  <c r="X571" i="7"/>
  <c r="Y571" i="7"/>
  <c r="Z571" i="7"/>
  <c r="AA571" i="7"/>
  <c r="AB571" i="7"/>
  <c r="AC571" i="7"/>
  <c r="AD571" i="7"/>
  <c r="AE571" i="7"/>
  <c r="AF571" i="7"/>
  <c r="AG571" i="7"/>
  <c r="AH571" i="7"/>
  <c r="AI571" i="7"/>
  <c r="AJ571" i="7"/>
  <c r="B572" i="7"/>
  <c r="C572" i="7"/>
  <c r="D572" i="7"/>
  <c r="E572" i="7"/>
  <c r="F572" i="7"/>
  <c r="G572" i="7"/>
  <c r="H572" i="7"/>
  <c r="I572" i="7"/>
  <c r="J572" i="7"/>
  <c r="K572" i="7"/>
  <c r="L572" i="7"/>
  <c r="M572" i="7"/>
  <c r="N572" i="7"/>
  <c r="O572" i="7"/>
  <c r="P572" i="7"/>
  <c r="Q572" i="7"/>
  <c r="R572" i="7"/>
  <c r="S572" i="7"/>
  <c r="T572" i="7"/>
  <c r="U572" i="7"/>
  <c r="V572" i="7"/>
  <c r="W572" i="7"/>
  <c r="X572" i="7"/>
  <c r="Y572" i="7"/>
  <c r="Z572" i="7"/>
  <c r="Z876" i="7" s="1"/>
  <c r="AA572" i="7"/>
  <c r="AB572" i="7"/>
  <c r="AC572" i="7"/>
  <c r="AD572" i="7"/>
  <c r="AD876" i="7" s="1"/>
  <c r="AE572" i="7"/>
  <c r="AF572" i="7"/>
  <c r="AF876" i="7" s="1"/>
  <c r="AG572" i="7"/>
  <c r="AH572" i="7"/>
  <c r="AI572" i="7"/>
  <c r="AJ572" i="7"/>
  <c r="B573" i="7"/>
  <c r="C573" i="7"/>
  <c r="C877" i="7" s="1"/>
  <c r="D573" i="7"/>
  <c r="E573" i="7"/>
  <c r="F573" i="7"/>
  <c r="F877" i="7" s="1"/>
  <c r="G573" i="7"/>
  <c r="H573" i="7"/>
  <c r="I573" i="7"/>
  <c r="J573" i="7"/>
  <c r="J877" i="7" s="1"/>
  <c r="K573" i="7"/>
  <c r="L573" i="7"/>
  <c r="M573" i="7"/>
  <c r="N573" i="7"/>
  <c r="O573" i="7"/>
  <c r="P573" i="7"/>
  <c r="Q573" i="7"/>
  <c r="R573" i="7"/>
  <c r="S573" i="7"/>
  <c r="T573" i="7"/>
  <c r="T877" i="7" s="1"/>
  <c r="U573" i="7"/>
  <c r="V573" i="7"/>
  <c r="W573" i="7"/>
  <c r="X573" i="7"/>
  <c r="X877" i="7" s="1"/>
  <c r="Y573" i="7"/>
  <c r="Z573" i="7"/>
  <c r="Z877" i="7"/>
  <c r="AA573" i="7"/>
  <c r="AB573" i="7"/>
  <c r="AC573" i="7"/>
  <c r="AD573" i="7"/>
  <c r="AE573" i="7"/>
  <c r="AF573" i="7"/>
  <c r="AF877" i="7" s="1"/>
  <c r="AG573" i="7"/>
  <c r="AH573" i="7"/>
  <c r="AH877" i="7" s="1"/>
  <c r="AI573" i="7"/>
  <c r="AJ573" i="7"/>
  <c r="B574" i="7"/>
  <c r="C574" i="7"/>
  <c r="D574" i="7"/>
  <c r="E574" i="7"/>
  <c r="E878" i="7" s="1"/>
  <c r="F574" i="7"/>
  <c r="G574" i="7"/>
  <c r="H574" i="7"/>
  <c r="I574" i="7"/>
  <c r="J574" i="7"/>
  <c r="K574" i="7"/>
  <c r="K878" i="7" s="1"/>
  <c r="L574" i="7"/>
  <c r="M574" i="7"/>
  <c r="N574" i="7"/>
  <c r="AY574" i="7" s="1"/>
  <c r="O574" i="7"/>
  <c r="O878" i="7" s="1"/>
  <c r="P574" i="7"/>
  <c r="Q574" i="7"/>
  <c r="Q878" i="7" s="1"/>
  <c r="R574" i="7"/>
  <c r="BC574" i="7" s="1"/>
  <c r="S574" i="7"/>
  <c r="T574" i="7"/>
  <c r="BE574" i="7" s="1"/>
  <c r="U574" i="7"/>
  <c r="U878" i="7" s="1"/>
  <c r="V574" i="7"/>
  <c r="W574" i="7"/>
  <c r="X574" i="7"/>
  <c r="Y574" i="7"/>
  <c r="Y878" i="7"/>
  <c r="Z574" i="7"/>
  <c r="AA574" i="7"/>
  <c r="AB574" i="7"/>
  <c r="AC574" i="7"/>
  <c r="AD574" i="7"/>
  <c r="AE574" i="7"/>
  <c r="AE878" i="7" s="1"/>
  <c r="AF574" i="7"/>
  <c r="AG574" i="7"/>
  <c r="AG878" i="7" s="1"/>
  <c r="AH574" i="7"/>
  <c r="AI574" i="7"/>
  <c r="AJ574" i="7"/>
  <c r="B575" i="7"/>
  <c r="B879" i="7" s="1"/>
  <c r="C575" i="7"/>
  <c r="D575" i="7"/>
  <c r="E575" i="7"/>
  <c r="F575" i="7"/>
  <c r="F879" i="7" s="1"/>
  <c r="G575" i="7"/>
  <c r="H575" i="7"/>
  <c r="I575" i="7"/>
  <c r="J575" i="7"/>
  <c r="J879" i="7" s="1"/>
  <c r="K575" i="7"/>
  <c r="L575" i="7"/>
  <c r="M575" i="7"/>
  <c r="N575" i="7"/>
  <c r="O575" i="7"/>
  <c r="P575" i="7"/>
  <c r="P879" i="7" s="1"/>
  <c r="Q575" i="7"/>
  <c r="R575" i="7"/>
  <c r="S575" i="7"/>
  <c r="T575" i="7"/>
  <c r="U575" i="7"/>
  <c r="V575" i="7"/>
  <c r="W575" i="7"/>
  <c r="X575" i="7"/>
  <c r="Y575" i="7"/>
  <c r="Z575" i="7"/>
  <c r="AA575" i="7"/>
  <c r="AB575" i="7"/>
  <c r="AC575" i="7"/>
  <c r="AD575" i="7"/>
  <c r="AE575" i="7"/>
  <c r="AF575" i="7"/>
  <c r="AG575" i="7"/>
  <c r="AH575" i="7"/>
  <c r="AI575" i="7"/>
  <c r="AJ575" i="7"/>
  <c r="B576" i="7"/>
  <c r="C576" i="7"/>
  <c r="D576" i="7"/>
  <c r="E576" i="7"/>
  <c r="F576" i="7"/>
  <c r="G576" i="7"/>
  <c r="H576" i="7"/>
  <c r="I576" i="7"/>
  <c r="J576" i="7"/>
  <c r="K576" i="7"/>
  <c r="L576" i="7"/>
  <c r="M576" i="7"/>
  <c r="N576" i="7"/>
  <c r="O576" i="7"/>
  <c r="P576" i="7"/>
  <c r="Q576" i="7"/>
  <c r="R576" i="7"/>
  <c r="S576" i="7"/>
  <c r="T576" i="7"/>
  <c r="U576" i="7"/>
  <c r="V576" i="7"/>
  <c r="W576" i="7"/>
  <c r="X576" i="7"/>
  <c r="Y576" i="7"/>
  <c r="Z576" i="7"/>
  <c r="AA576" i="7"/>
  <c r="AB576" i="7"/>
  <c r="AC576" i="7"/>
  <c r="AD576" i="7"/>
  <c r="AE576" i="7"/>
  <c r="AF576" i="7"/>
  <c r="AG576" i="7"/>
  <c r="AH576" i="7"/>
  <c r="AI576" i="7"/>
  <c r="AJ576" i="7"/>
  <c r="BU576" i="7" s="1"/>
  <c r="B577" i="7"/>
  <c r="C577" i="7"/>
  <c r="D577" i="7"/>
  <c r="E577" i="7"/>
  <c r="F577" i="7"/>
  <c r="G577" i="7"/>
  <c r="H577" i="7"/>
  <c r="I577" i="7"/>
  <c r="J577" i="7"/>
  <c r="K577" i="7"/>
  <c r="L577" i="7"/>
  <c r="M577" i="7"/>
  <c r="N577" i="7"/>
  <c r="O577" i="7"/>
  <c r="P577" i="7"/>
  <c r="Q577" i="7"/>
  <c r="R577" i="7"/>
  <c r="S577" i="7"/>
  <c r="T577" i="7"/>
  <c r="U577" i="7"/>
  <c r="V577" i="7"/>
  <c r="W577" i="7"/>
  <c r="X577" i="7"/>
  <c r="Y577" i="7"/>
  <c r="Z577" i="7"/>
  <c r="AA577" i="7"/>
  <c r="AB577" i="7"/>
  <c r="AC577" i="7"/>
  <c r="AD577" i="7"/>
  <c r="AE577" i="7"/>
  <c r="AF577" i="7"/>
  <c r="AG577" i="7"/>
  <c r="AH577" i="7"/>
  <c r="AI577" i="7"/>
  <c r="AJ577" i="7"/>
  <c r="B578" i="7"/>
  <c r="C578" i="7"/>
  <c r="D578" i="7"/>
  <c r="E578" i="7"/>
  <c r="F578" i="7"/>
  <c r="G578" i="7"/>
  <c r="H578" i="7"/>
  <c r="I578" i="7"/>
  <c r="J578" i="7"/>
  <c r="K578" i="7"/>
  <c r="L578" i="7"/>
  <c r="M578" i="7"/>
  <c r="N578" i="7"/>
  <c r="O578" i="7"/>
  <c r="P578" i="7"/>
  <c r="Q578" i="7"/>
  <c r="R578" i="7"/>
  <c r="S578" i="7"/>
  <c r="T578" i="7"/>
  <c r="U578" i="7"/>
  <c r="V578" i="7"/>
  <c r="W578" i="7"/>
  <c r="X578" i="7"/>
  <c r="Y578" i="7"/>
  <c r="Z578" i="7"/>
  <c r="AA578" i="7"/>
  <c r="AB578" i="7"/>
  <c r="AC578" i="7"/>
  <c r="AD578" i="7"/>
  <c r="AE578" i="7"/>
  <c r="AF578" i="7"/>
  <c r="AG578" i="7"/>
  <c r="AH578" i="7"/>
  <c r="AI578" i="7"/>
  <c r="AJ578" i="7"/>
  <c r="B579" i="7"/>
  <c r="C579" i="7"/>
  <c r="D579" i="7"/>
  <c r="E579" i="7"/>
  <c r="F579" i="7"/>
  <c r="G579" i="7"/>
  <c r="H579" i="7"/>
  <c r="I579" i="7"/>
  <c r="J579" i="7"/>
  <c r="K579" i="7"/>
  <c r="L579" i="7"/>
  <c r="M579" i="7"/>
  <c r="N579" i="7"/>
  <c r="O579" i="7"/>
  <c r="P579" i="7"/>
  <c r="Q579" i="7"/>
  <c r="R579" i="7"/>
  <c r="S579" i="7"/>
  <c r="T579" i="7"/>
  <c r="U579" i="7"/>
  <c r="V579" i="7"/>
  <c r="W579" i="7"/>
  <c r="X579" i="7"/>
  <c r="Y579" i="7"/>
  <c r="Z579" i="7"/>
  <c r="AA579" i="7"/>
  <c r="AB579" i="7"/>
  <c r="AC579" i="7"/>
  <c r="AD579" i="7"/>
  <c r="AE579" i="7"/>
  <c r="AF579" i="7"/>
  <c r="AG579" i="7"/>
  <c r="AH579" i="7"/>
  <c r="AI579" i="7"/>
  <c r="AJ579" i="7"/>
  <c r="B580" i="7"/>
  <c r="B884" i="7" s="1"/>
  <c r="C580" i="7"/>
  <c r="C884" i="7" s="1"/>
  <c r="D580" i="7"/>
  <c r="D884" i="7" s="1"/>
  <c r="E580" i="7"/>
  <c r="F580" i="7"/>
  <c r="F884" i="7" s="1"/>
  <c r="G580" i="7"/>
  <c r="G884" i="7" s="1"/>
  <c r="H580" i="7"/>
  <c r="H884" i="7" s="1"/>
  <c r="I580" i="7"/>
  <c r="J580" i="7"/>
  <c r="J884" i="7" s="1"/>
  <c r="K580" i="7"/>
  <c r="L580" i="7"/>
  <c r="M580" i="7"/>
  <c r="M884" i="7" s="1"/>
  <c r="N580" i="7"/>
  <c r="O580" i="7"/>
  <c r="P580" i="7"/>
  <c r="Q580" i="7"/>
  <c r="Q884" i="7" s="1"/>
  <c r="R580" i="7"/>
  <c r="R884" i="7" s="1"/>
  <c r="S580" i="7"/>
  <c r="S884" i="7" s="1"/>
  <c r="T580" i="7"/>
  <c r="T884" i="7" s="1"/>
  <c r="U580" i="7"/>
  <c r="U884" i="7" s="1"/>
  <c r="V580" i="7"/>
  <c r="V884" i="7" s="1"/>
  <c r="W580" i="7"/>
  <c r="W884" i="7" s="1"/>
  <c r="X580" i="7"/>
  <c r="X884" i="7" s="1"/>
  <c r="Y580" i="7"/>
  <c r="BJ580" i="7" s="1"/>
  <c r="Z580" i="7"/>
  <c r="Z884" i="7" s="1"/>
  <c r="AA580" i="7"/>
  <c r="AB580" i="7"/>
  <c r="AB884" i="7" s="1"/>
  <c r="AC580" i="7"/>
  <c r="AD580" i="7"/>
  <c r="AE580" i="7"/>
  <c r="AE884" i="7" s="1"/>
  <c r="AF580" i="7"/>
  <c r="AG580" i="7"/>
  <c r="AG884" i="7" s="1"/>
  <c r="AH580" i="7"/>
  <c r="AH884" i="7" s="1"/>
  <c r="AI580" i="7"/>
  <c r="AI884" i="7" s="1"/>
  <c r="AJ580" i="7"/>
  <c r="AJ884" i="7" s="1"/>
  <c r="B581" i="7"/>
  <c r="AM581" i="7" s="1"/>
  <c r="C581" i="7"/>
  <c r="C885" i="7" s="1"/>
  <c r="D581" i="7"/>
  <c r="E581" i="7"/>
  <c r="F581" i="7"/>
  <c r="G581" i="7"/>
  <c r="H581" i="7"/>
  <c r="I581" i="7"/>
  <c r="J581" i="7"/>
  <c r="J885" i="7" s="1"/>
  <c r="K581" i="7"/>
  <c r="L581" i="7"/>
  <c r="AW581" i="7" s="1"/>
  <c r="M581" i="7"/>
  <c r="N581" i="7"/>
  <c r="O581" i="7"/>
  <c r="P581" i="7"/>
  <c r="BA581" i="7" s="1"/>
  <c r="Q581" i="7"/>
  <c r="Q885" i="7" s="1"/>
  <c r="R581" i="7"/>
  <c r="R885" i="7" s="1"/>
  <c r="S581" i="7"/>
  <c r="S885" i="7" s="1"/>
  <c r="T581" i="7"/>
  <c r="U581" i="7"/>
  <c r="V581" i="7"/>
  <c r="BG581" i="7" s="1"/>
  <c r="W581" i="7"/>
  <c r="X581" i="7"/>
  <c r="Y581" i="7"/>
  <c r="Z581" i="7"/>
  <c r="AA581" i="7"/>
  <c r="AA873" i="7"/>
  <c r="AB581" i="7"/>
  <c r="AC581" i="7"/>
  <c r="AD581" i="7"/>
  <c r="AD885" i="7"/>
  <c r="AE581" i="7"/>
  <c r="AF581" i="7"/>
  <c r="AF885" i="7" s="1"/>
  <c r="AG581" i="7"/>
  <c r="AH581" i="7"/>
  <c r="AI581" i="7"/>
  <c r="AJ581" i="7"/>
  <c r="BO581" i="7" s="1"/>
  <c r="D488" i="7"/>
  <c r="E488" i="7"/>
  <c r="F488" i="7"/>
  <c r="G488" i="7"/>
  <c r="AR488" i="7" s="1"/>
  <c r="H488" i="7"/>
  <c r="I488" i="7"/>
  <c r="I792" i="7" s="1"/>
  <c r="J488" i="7"/>
  <c r="K488" i="7"/>
  <c r="L488" i="7"/>
  <c r="M488" i="7"/>
  <c r="AX488" i="7" s="1"/>
  <c r="N488" i="7"/>
  <c r="N646" i="7"/>
  <c r="O488" i="7"/>
  <c r="O646" i="7"/>
  <c r="P488" i="7"/>
  <c r="P646" i="7"/>
  <c r="Q488" i="7"/>
  <c r="R488" i="7"/>
  <c r="R646" i="7" s="1"/>
  <c r="S488" i="7"/>
  <c r="T488" i="7"/>
  <c r="T792" i="7" s="1"/>
  <c r="U488" i="7"/>
  <c r="V488" i="7"/>
  <c r="V792" i="7" s="1"/>
  <c r="W488" i="7"/>
  <c r="X488" i="7"/>
  <c r="X792" i="7" s="1"/>
  <c r="Y488" i="7"/>
  <c r="Z488" i="7"/>
  <c r="AA488" i="7"/>
  <c r="AA646" i="7" s="1"/>
  <c r="AB488" i="7"/>
  <c r="BM488" i="7" s="1"/>
  <c r="AC488" i="7"/>
  <c r="AD488" i="7"/>
  <c r="AD792" i="7" s="1"/>
  <c r="AE488" i="7"/>
  <c r="AF488" i="7"/>
  <c r="BQ488" i="7" s="1"/>
  <c r="AG488" i="7"/>
  <c r="AG792" i="7" s="1"/>
  <c r="AH488" i="7"/>
  <c r="AI488" i="7"/>
  <c r="AJ488" i="7"/>
  <c r="BU488" i="7" s="1"/>
  <c r="C488" i="7"/>
  <c r="B488" i="7"/>
  <c r="B646" i="7" s="1"/>
  <c r="F822" i="6"/>
  <c r="G822" i="6"/>
  <c r="H822" i="6"/>
  <c r="F823" i="6"/>
  <c r="G823" i="6"/>
  <c r="H823" i="6"/>
  <c r="F824" i="6"/>
  <c r="G824" i="6"/>
  <c r="H824" i="6"/>
  <c r="F825" i="6"/>
  <c r="G825" i="6"/>
  <c r="H825" i="6"/>
  <c r="F826" i="6"/>
  <c r="G826" i="6"/>
  <c r="H826" i="6"/>
  <c r="F827" i="6"/>
  <c r="G827" i="6"/>
  <c r="H827" i="6"/>
  <c r="F828" i="6"/>
  <c r="G828" i="6"/>
  <c r="H828" i="6"/>
  <c r="J828" i="6" s="1"/>
  <c r="F829" i="6"/>
  <c r="G829" i="6"/>
  <c r="H829" i="6"/>
  <c r="F830" i="6"/>
  <c r="G830" i="6"/>
  <c r="H830" i="6"/>
  <c r="F831" i="6"/>
  <c r="G831" i="6"/>
  <c r="H831" i="6"/>
  <c r="J831" i="6" s="1"/>
  <c r="F832" i="6"/>
  <c r="G832" i="6"/>
  <c r="H832" i="6"/>
  <c r="F833" i="6"/>
  <c r="G833" i="6"/>
  <c r="H833" i="6"/>
  <c r="J833" i="6" s="1"/>
  <c r="F834" i="6"/>
  <c r="G834" i="6"/>
  <c r="H834" i="6"/>
  <c r="F835" i="6"/>
  <c r="G835" i="6"/>
  <c r="H835" i="6"/>
  <c r="F836" i="6"/>
  <c r="G836" i="6"/>
  <c r="H836" i="6"/>
  <c r="F837" i="6"/>
  <c r="G837" i="6"/>
  <c r="H837" i="6"/>
  <c r="F838" i="6"/>
  <c r="G838" i="6"/>
  <c r="H838" i="6"/>
  <c r="F839" i="6"/>
  <c r="G839" i="6"/>
  <c r="H839" i="6"/>
  <c r="J839" i="6" s="1"/>
  <c r="F840" i="6"/>
  <c r="G840" i="6"/>
  <c r="H840" i="6"/>
  <c r="F841" i="6"/>
  <c r="G841" i="6"/>
  <c r="H841" i="6"/>
  <c r="F842" i="6"/>
  <c r="G842" i="6"/>
  <c r="H842" i="6"/>
  <c r="F843" i="6"/>
  <c r="G843" i="6"/>
  <c r="H843" i="6"/>
  <c r="F844" i="6"/>
  <c r="G844" i="6"/>
  <c r="H844" i="6"/>
  <c r="F845" i="6"/>
  <c r="G845" i="6"/>
  <c r="H845" i="6"/>
  <c r="F846" i="6"/>
  <c r="G846" i="6"/>
  <c r="H846" i="6"/>
  <c r="F847" i="6"/>
  <c r="G847" i="6"/>
  <c r="H847" i="6"/>
  <c r="J847" i="6" s="1"/>
  <c r="F848" i="6"/>
  <c r="G848" i="6"/>
  <c r="H848" i="6"/>
  <c r="F849" i="6"/>
  <c r="G849" i="6"/>
  <c r="H849" i="6"/>
  <c r="F850" i="6"/>
  <c r="G850" i="6"/>
  <c r="H850" i="6"/>
  <c r="F851" i="6"/>
  <c r="G851" i="6"/>
  <c r="H851" i="6"/>
  <c r="F852" i="6"/>
  <c r="G852" i="6"/>
  <c r="H852" i="6"/>
  <c r="F853" i="6"/>
  <c r="G853" i="6"/>
  <c r="H853" i="6"/>
  <c r="F854" i="6"/>
  <c r="G854" i="6"/>
  <c r="H854" i="6"/>
  <c r="J854" i="6" s="1"/>
  <c r="F855" i="6"/>
  <c r="G855" i="6"/>
  <c r="H855" i="6"/>
  <c r="F856" i="6"/>
  <c r="G856" i="6"/>
  <c r="H856" i="6"/>
  <c r="F857" i="6"/>
  <c r="G857" i="6"/>
  <c r="H857" i="6"/>
  <c r="F858" i="6"/>
  <c r="G858" i="6"/>
  <c r="H858" i="6"/>
  <c r="F859" i="6"/>
  <c r="G859" i="6"/>
  <c r="H859" i="6"/>
  <c r="F860" i="6"/>
  <c r="G860" i="6"/>
  <c r="H860" i="6"/>
  <c r="H1005" i="6" s="1"/>
  <c r="F861" i="6"/>
  <c r="G861" i="6"/>
  <c r="H861" i="6"/>
  <c r="F862" i="6"/>
  <c r="G862" i="6"/>
  <c r="H862" i="6"/>
  <c r="H1007" i="6" s="1"/>
  <c r="F863" i="6"/>
  <c r="G863" i="6"/>
  <c r="H863" i="6"/>
  <c r="H1008" i="6" s="1"/>
  <c r="F864" i="6"/>
  <c r="G864" i="6"/>
  <c r="H864" i="6"/>
  <c r="J864" i="6" s="1"/>
  <c r="F865" i="6"/>
  <c r="G865" i="6"/>
  <c r="H865" i="6"/>
  <c r="F866" i="6"/>
  <c r="G866" i="6"/>
  <c r="H866" i="6"/>
  <c r="F867" i="6"/>
  <c r="G867" i="6"/>
  <c r="H867" i="6"/>
  <c r="H1012" i="6" s="1"/>
  <c r="F868" i="6"/>
  <c r="G868" i="6"/>
  <c r="H868" i="6"/>
  <c r="H1013" i="6" s="1"/>
  <c r="F869" i="6"/>
  <c r="G869" i="6"/>
  <c r="H869" i="6"/>
  <c r="F870" i="6"/>
  <c r="G870" i="6"/>
  <c r="H870" i="6"/>
  <c r="F871" i="6"/>
  <c r="G871" i="6"/>
  <c r="H871" i="6"/>
  <c r="F872" i="6"/>
  <c r="G872" i="6"/>
  <c r="H872" i="6"/>
  <c r="F873" i="6"/>
  <c r="G873" i="6"/>
  <c r="H873" i="6"/>
  <c r="F874" i="6"/>
  <c r="G874" i="6"/>
  <c r="H874" i="6"/>
  <c r="F875" i="6"/>
  <c r="G875" i="6"/>
  <c r="H875" i="6"/>
  <c r="F876" i="6"/>
  <c r="G876" i="6"/>
  <c r="H876" i="6"/>
  <c r="J876" i="6" s="1"/>
  <c r="F877" i="6"/>
  <c r="G877" i="6"/>
  <c r="H877" i="6"/>
  <c r="F878" i="6"/>
  <c r="G878" i="6"/>
  <c r="H878" i="6"/>
  <c r="H1023" i="6" s="1"/>
  <c r="F879" i="6"/>
  <c r="G879" i="6"/>
  <c r="H879" i="6"/>
  <c r="F880" i="6"/>
  <c r="G880" i="6"/>
  <c r="H880" i="6"/>
  <c r="J880" i="6" s="1"/>
  <c r="F881" i="6"/>
  <c r="G881" i="6"/>
  <c r="H881" i="6"/>
  <c r="F882" i="6"/>
  <c r="G882" i="6"/>
  <c r="H882" i="6"/>
  <c r="F883" i="6"/>
  <c r="G883" i="6"/>
  <c r="H883" i="6"/>
  <c r="F884" i="6"/>
  <c r="G884" i="6"/>
  <c r="H884" i="6"/>
  <c r="J884" i="6" s="1"/>
  <c r="F885" i="6"/>
  <c r="G885" i="6"/>
  <c r="H885" i="6"/>
  <c r="F886" i="6"/>
  <c r="G886" i="6"/>
  <c r="H886" i="6"/>
  <c r="H1031" i="6" s="1"/>
  <c r="F887" i="6"/>
  <c r="G887" i="6"/>
  <c r="H887" i="6"/>
  <c r="F888" i="6"/>
  <c r="G888" i="6"/>
  <c r="H888" i="6"/>
  <c r="J888" i="6" s="1"/>
  <c r="J1178" i="6" s="1"/>
  <c r="F889" i="6"/>
  <c r="G889" i="6"/>
  <c r="H889" i="6"/>
  <c r="F890" i="6"/>
  <c r="G890" i="6"/>
  <c r="H890" i="6"/>
  <c r="H1035" i="6" s="1"/>
  <c r="F891" i="6"/>
  <c r="G891" i="6"/>
  <c r="H891" i="6"/>
  <c r="F892" i="6"/>
  <c r="G892" i="6"/>
  <c r="H892" i="6"/>
  <c r="F893" i="6"/>
  <c r="G893" i="6"/>
  <c r="H893" i="6"/>
  <c r="F894" i="6"/>
  <c r="G894" i="6"/>
  <c r="H894" i="6"/>
  <c r="F895" i="6"/>
  <c r="G895" i="6"/>
  <c r="H895" i="6"/>
  <c r="F896" i="6"/>
  <c r="G896" i="6"/>
  <c r="H896" i="6"/>
  <c r="F897" i="6"/>
  <c r="G897" i="6"/>
  <c r="H897" i="6"/>
  <c r="F898" i="6"/>
  <c r="G898" i="6"/>
  <c r="H898" i="6"/>
  <c r="F899" i="6"/>
  <c r="G899" i="6"/>
  <c r="H899" i="6"/>
  <c r="F900" i="6"/>
  <c r="G900" i="6"/>
  <c r="H900" i="6"/>
  <c r="F901" i="6"/>
  <c r="G901" i="6"/>
  <c r="H901" i="6"/>
  <c r="H1046" i="6" s="1"/>
  <c r="F902" i="6"/>
  <c r="G902" i="6"/>
  <c r="H902" i="6"/>
  <c r="F903" i="6"/>
  <c r="G903" i="6"/>
  <c r="H903" i="6"/>
  <c r="F904" i="6"/>
  <c r="G904" i="6"/>
  <c r="H904" i="6"/>
  <c r="F905" i="6"/>
  <c r="G905" i="6"/>
  <c r="H905" i="6"/>
  <c r="J905" i="6" s="1"/>
  <c r="F906" i="6"/>
  <c r="G906" i="6"/>
  <c r="H906" i="6"/>
  <c r="F907" i="6"/>
  <c r="G907" i="6"/>
  <c r="H907" i="6"/>
  <c r="F908" i="6"/>
  <c r="G908" i="6"/>
  <c r="H908" i="6"/>
  <c r="F909" i="6"/>
  <c r="G909" i="6"/>
  <c r="H909" i="6"/>
  <c r="F910" i="6"/>
  <c r="G910" i="6"/>
  <c r="H910" i="6"/>
  <c r="F911" i="6"/>
  <c r="G911" i="6"/>
  <c r="H911" i="6"/>
  <c r="J911" i="6" s="1"/>
  <c r="F912" i="6"/>
  <c r="G912" i="6"/>
  <c r="H912" i="6"/>
  <c r="F913" i="6"/>
  <c r="G913" i="6"/>
  <c r="H913" i="6"/>
  <c r="H1070" i="6" s="1"/>
  <c r="F914" i="6"/>
  <c r="G914" i="6"/>
  <c r="H914" i="6"/>
  <c r="G821" i="6"/>
  <c r="H821" i="6"/>
  <c r="F821" i="6"/>
  <c r="H657" i="6"/>
  <c r="G657" i="6"/>
  <c r="F657" i="6"/>
  <c r="C791" i="7"/>
  <c r="D791" i="7"/>
  <c r="E791" i="7"/>
  <c r="F791" i="7"/>
  <c r="G791" i="7"/>
  <c r="H791" i="7"/>
  <c r="I791" i="7"/>
  <c r="J791" i="7"/>
  <c r="K791" i="7"/>
  <c r="L791" i="7"/>
  <c r="M791" i="7"/>
  <c r="N791" i="7"/>
  <c r="O791" i="7"/>
  <c r="P791" i="7"/>
  <c r="Q791" i="7"/>
  <c r="R791" i="7"/>
  <c r="S791" i="7"/>
  <c r="T791" i="7"/>
  <c r="U791" i="7"/>
  <c r="V791" i="7"/>
  <c r="W791" i="7"/>
  <c r="X791" i="7"/>
  <c r="Y791" i="7"/>
  <c r="Z791" i="7"/>
  <c r="AA791" i="7"/>
  <c r="AB791" i="7"/>
  <c r="AC791" i="7"/>
  <c r="AD791" i="7"/>
  <c r="AE791" i="7"/>
  <c r="AF791" i="7"/>
  <c r="AG791" i="7"/>
  <c r="AH791" i="7"/>
  <c r="AI791" i="7"/>
  <c r="AJ791" i="7"/>
  <c r="B791" i="7"/>
  <c r="C645" i="7"/>
  <c r="D645" i="7"/>
  <c r="E645" i="7"/>
  <c r="F645" i="7"/>
  <c r="G645" i="7"/>
  <c r="H645" i="7"/>
  <c r="I645" i="7"/>
  <c r="J645" i="7"/>
  <c r="K645" i="7"/>
  <c r="L645" i="7"/>
  <c r="M645" i="7"/>
  <c r="N645" i="7"/>
  <c r="O645" i="7"/>
  <c r="P645" i="7"/>
  <c r="Q645" i="7"/>
  <c r="R645" i="7"/>
  <c r="S645" i="7"/>
  <c r="T645" i="7"/>
  <c r="U645" i="7"/>
  <c r="V645" i="7"/>
  <c r="W645" i="7"/>
  <c r="X645" i="7"/>
  <c r="Y645" i="7"/>
  <c r="Z645" i="7"/>
  <c r="AA645" i="7"/>
  <c r="AB645" i="7"/>
  <c r="AC645" i="7"/>
  <c r="AD645" i="7"/>
  <c r="AE645" i="7"/>
  <c r="AF645" i="7"/>
  <c r="AG645" i="7"/>
  <c r="AH645" i="7"/>
  <c r="AI645" i="7"/>
  <c r="AJ645" i="7"/>
  <c r="B645" i="7"/>
  <c r="A569" i="7"/>
  <c r="AL569" i="7" s="1"/>
  <c r="A570" i="7"/>
  <c r="AL570" i="7" s="1"/>
  <c r="A571" i="7"/>
  <c r="AL571" i="7" s="1"/>
  <c r="A572" i="7"/>
  <c r="A573" i="7"/>
  <c r="AL573" i="7" s="1"/>
  <c r="A574" i="7"/>
  <c r="AL574" i="7" s="1"/>
  <c r="A575" i="7"/>
  <c r="AL575" i="7" s="1"/>
  <c r="A576" i="7"/>
  <c r="A577" i="7"/>
  <c r="A869" i="7" s="1"/>
  <c r="A578" i="7"/>
  <c r="A579" i="7"/>
  <c r="AL579" i="7" s="1"/>
  <c r="A580" i="7"/>
  <c r="A581" i="7"/>
  <c r="AL581" i="7" s="1"/>
  <c r="A489" i="7"/>
  <c r="AL489" i="7" s="1"/>
  <c r="A490" i="7"/>
  <c r="AL490" i="7" s="1"/>
  <c r="A491" i="7"/>
  <c r="AL491" i="7" s="1"/>
  <c r="A492" i="7"/>
  <c r="AL492" i="7" s="1"/>
  <c r="A493" i="7"/>
  <c r="AL493" i="7" s="1"/>
  <c r="A494" i="7"/>
  <c r="AL494" i="7" s="1"/>
  <c r="A495" i="7"/>
  <c r="AL495" i="7" s="1"/>
  <c r="A496" i="7"/>
  <c r="AL496" i="7" s="1"/>
  <c r="A497" i="7"/>
  <c r="AL497" i="7" s="1"/>
  <c r="A498" i="7"/>
  <c r="AL498" i="7" s="1"/>
  <c r="A499" i="7"/>
  <c r="AL499" i="7" s="1"/>
  <c r="A500" i="7"/>
  <c r="AL500" i="7" s="1"/>
  <c r="A501" i="7"/>
  <c r="A647" i="7" s="1"/>
  <c r="A502" i="7"/>
  <c r="A648" i="7" s="1"/>
  <c r="A503" i="7"/>
  <c r="A795" i="7" s="1"/>
  <c r="A504" i="7"/>
  <c r="AL504" i="7" s="1"/>
  <c r="A505" i="7"/>
  <c r="A506" i="7"/>
  <c r="AL506" i="7" s="1"/>
  <c r="A507" i="7"/>
  <c r="AL507" i="7" s="1"/>
  <c r="A508" i="7"/>
  <c r="A800" i="7" s="1"/>
  <c r="A509" i="7"/>
  <c r="AL509" i="7" s="1"/>
  <c r="A510" i="7"/>
  <c r="A802" i="7" s="1"/>
  <c r="A511" i="7"/>
  <c r="A803" i="7" s="1"/>
  <c r="A512" i="7"/>
  <c r="AL512" i="7" s="1"/>
  <c r="A513" i="7"/>
  <c r="AL513" i="7" s="1"/>
  <c r="A514" i="7"/>
  <c r="AL514" i="7" s="1"/>
  <c r="A515" i="7"/>
  <c r="AL515" i="7" s="1"/>
  <c r="A516" i="7"/>
  <c r="AL516" i="7" s="1"/>
  <c r="A517" i="7"/>
  <c r="A518" i="7"/>
  <c r="A664" i="7" s="1"/>
  <c r="A519" i="7"/>
  <c r="A811" i="7" s="1"/>
  <c r="A520" i="7"/>
  <c r="AL520" i="7" s="1"/>
  <c r="A521" i="7"/>
  <c r="AL521" i="7" s="1"/>
  <c r="A522" i="7"/>
  <c r="AL522" i="7" s="1"/>
  <c r="A523" i="7"/>
  <c r="AL523" i="7" s="1"/>
  <c r="A524" i="7"/>
  <c r="A670" i="7" s="1"/>
  <c r="A525" i="7"/>
  <c r="A671" i="7" s="1"/>
  <c r="A526" i="7"/>
  <c r="A818" i="7" s="1"/>
  <c r="A527" i="7"/>
  <c r="A528" i="7"/>
  <c r="AL528" i="7" s="1"/>
  <c r="A529" i="7"/>
  <c r="A530" i="7"/>
  <c r="A531" i="7"/>
  <c r="AL531" i="7" s="1"/>
  <c r="A532" i="7"/>
  <c r="A824" i="7" s="1"/>
  <c r="A533" i="7"/>
  <c r="AL533" i="7" s="1"/>
  <c r="A534" i="7"/>
  <c r="A680" i="7" s="1"/>
  <c r="A535" i="7"/>
  <c r="A827" i="7" s="1"/>
  <c r="A536" i="7"/>
  <c r="AL536" i="7" s="1"/>
  <c r="A537" i="7"/>
  <c r="AL537" i="7" s="1"/>
  <c r="A538" i="7"/>
  <c r="AL538" i="7" s="1"/>
  <c r="A539" i="7"/>
  <c r="AL539" i="7" s="1"/>
  <c r="A540" i="7"/>
  <c r="AL540" i="7" s="1"/>
  <c r="A541" i="7"/>
  <c r="AL541" i="7" s="1"/>
  <c r="A542" i="7"/>
  <c r="AL542" i="7" s="1"/>
  <c r="A543" i="7"/>
  <c r="AL543" i="7" s="1"/>
  <c r="A544" i="7"/>
  <c r="AL544" i="7" s="1"/>
  <c r="A545" i="7"/>
  <c r="A546" i="7"/>
  <c r="A692" i="7" s="1"/>
  <c r="A547" i="7"/>
  <c r="AL547" i="7" s="1"/>
  <c r="A548" i="7"/>
  <c r="AL548" i="7" s="1"/>
  <c r="A549" i="7"/>
  <c r="A550" i="7"/>
  <c r="A696" i="7" s="1"/>
  <c r="A551" i="7"/>
  <c r="A843" i="7" s="1"/>
  <c r="A552" i="7"/>
  <c r="AL552" i="7"/>
  <c r="A553" i="7"/>
  <c r="AL553" i="7"/>
  <c r="A554" i="7"/>
  <c r="A846" i="7"/>
  <c r="A555" i="7"/>
  <c r="A556" i="7"/>
  <c r="AL556" i="7" s="1"/>
  <c r="A557" i="7"/>
  <c r="AL557" i="7" s="1"/>
  <c r="A558" i="7"/>
  <c r="A850" i="7" s="1"/>
  <c r="A559" i="7"/>
  <c r="A851" i="7"/>
  <c r="A560" i="7"/>
  <c r="AL560" i="7"/>
  <c r="A561" i="7"/>
  <c r="A853" i="7"/>
  <c r="A562" i="7"/>
  <c r="AL562" i="7"/>
  <c r="A563" i="7"/>
  <c r="AL563" i="7"/>
  <c r="A564" i="7"/>
  <c r="AL564" i="7"/>
  <c r="A565" i="7"/>
  <c r="A711" i="7"/>
  <c r="A566" i="7"/>
  <c r="A567" i="7"/>
  <c r="A713" i="7" s="1"/>
  <c r="A568" i="7"/>
  <c r="AL568" i="7" s="1"/>
  <c r="C487" i="7"/>
  <c r="AN487" i="7" s="1"/>
  <c r="D487" i="7"/>
  <c r="AO487" i="7" s="1"/>
  <c r="E487" i="7"/>
  <c r="AP487" i="7" s="1"/>
  <c r="F487" i="7"/>
  <c r="AQ487" i="7" s="1"/>
  <c r="G487" i="7"/>
  <c r="AR487" i="7" s="1"/>
  <c r="H487" i="7"/>
  <c r="AS487" i="7" s="1"/>
  <c r="I487" i="7"/>
  <c r="AT487" i="7" s="1"/>
  <c r="J487" i="7"/>
  <c r="AU487" i="7" s="1"/>
  <c r="K487" i="7"/>
  <c r="AV487" i="7" s="1"/>
  <c r="L487" i="7"/>
  <c r="AW487" i="7" s="1"/>
  <c r="M487" i="7"/>
  <c r="AX487" i="7" s="1"/>
  <c r="N487" i="7"/>
  <c r="AY487" i="7" s="1"/>
  <c r="O487" i="7"/>
  <c r="AZ487" i="7" s="1"/>
  <c r="P487" i="7"/>
  <c r="BA487" i="7" s="1"/>
  <c r="Q487" i="7"/>
  <c r="BB487" i="7" s="1"/>
  <c r="R487" i="7"/>
  <c r="BC487" i="7" s="1"/>
  <c r="S487" i="7"/>
  <c r="BD487" i="7" s="1"/>
  <c r="T487" i="7"/>
  <c r="BE487" i="7" s="1"/>
  <c r="U487" i="7"/>
  <c r="BF487" i="7" s="1"/>
  <c r="V487" i="7"/>
  <c r="BG487" i="7" s="1"/>
  <c r="W487" i="7"/>
  <c r="BH487" i="7" s="1"/>
  <c r="X487" i="7"/>
  <c r="BI487" i="7" s="1"/>
  <c r="Y487" i="7"/>
  <c r="BJ487" i="7" s="1"/>
  <c r="Z487" i="7"/>
  <c r="BK487" i="7" s="1"/>
  <c r="AA487" i="7"/>
  <c r="BL487" i="7" s="1"/>
  <c r="AB487" i="7"/>
  <c r="BM487" i="7" s="1"/>
  <c r="AC487" i="7"/>
  <c r="BN487" i="7" s="1"/>
  <c r="AD487" i="7"/>
  <c r="BO487" i="7" s="1"/>
  <c r="AE487" i="7"/>
  <c r="BP487" i="7" s="1"/>
  <c r="AF487" i="7"/>
  <c r="BQ487" i="7" s="1"/>
  <c r="AG487" i="7"/>
  <c r="BR487" i="7" s="1"/>
  <c r="AH487" i="7"/>
  <c r="BS487" i="7" s="1"/>
  <c r="AI487" i="7"/>
  <c r="BT487" i="7" s="1"/>
  <c r="AJ487" i="7"/>
  <c r="BU487" i="7" s="1"/>
  <c r="B487" i="7"/>
  <c r="AM487" i="7" s="1"/>
  <c r="A488" i="7"/>
  <c r="AL488" i="7" s="1"/>
  <c r="C173" i="7"/>
  <c r="D173" i="7"/>
  <c r="E173" i="7"/>
  <c r="F173" i="7"/>
  <c r="G173" i="7"/>
  <c r="H173" i="7"/>
  <c r="I173" i="7"/>
  <c r="J173" i="7"/>
  <c r="K173" i="7"/>
  <c r="L173" i="7"/>
  <c r="M173" i="7"/>
  <c r="N173" i="7"/>
  <c r="O173" i="7"/>
  <c r="P173" i="7"/>
  <c r="Q173" i="7"/>
  <c r="R173" i="7"/>
  <c r="S173" i="7"/>
  <c r="T173" i="7"/>
  <c r="U173" i="7"/>
  <c r="V173" i="7"/>
  <c r="W173" i="7"/>
  <c r="X173" i="7"/>
  <c r="Y173" i="7"/>
  <c r="Z173" i="7"/>
  <c r="AA173" i="7"/>
  <c r="AB173" i="7"/>
  <c r="AC173" i="7"/>
  <c r="AD173" i="7"/>
  <c r="AE173" i="7"/>
  <c r="AF173" i="7"/>
  <c r="AG173" i="7"/>
  <c r="AH173" i="7"/>
  <c r="AI173" i="7"/>
  <c r="AJ173" i="7"/>
  <c r="B173" i="7"/>
  <c r="D914" i="6"/>
  <c r="C914" i="6"/>
  <c r="B914" i="6"/>
  <c r="A914" i="6"/>
  <c r="A1059" i="6" s="1"/>
  <c r="D913" i="6"/>
  <c r="C913" i="6"/>
  <c r="B913" i="6"/>
  <c r="A913" i="6"/>
  <c r="A1058" i="6" s="1"/>
  <c r="D912" i="6"/>
  <c r="C912" i="6"/>
  <c r="B912" i="6"/>
  <c r="A912" i="6"/>
  <c r="D911" i="6"/>
  <c r="C911" i="6"/>
  <c r="B911" i="6"/>
  <c r="A911" i="6"/>
  <c r="D910" i="6"/>
  <c r="C910" i="6"/>
  <c r="B910" i="6"/>
  <c r="A910" i="6"/>
  <c r="D909" i="6"/>
  <c r="C909" i="6"/>
  <c r="B909" i="6"/>
  <c r="A909" i="6"/>
  <c r="A1054" i="6" s="1"/>
  <c r="D908" i="6"/>
  <c r="C908" i="6"/>
  <c r="B908" i="6"/>
  <c r="A908" i="6"/>
  <c r="A1198" i="6" s="1"/>
  <c r="D907" i="6"/>
  <c r="C907" i="6"/>
  <c r="B907" i="6"/>
  <c r="A907" i="6"/>
  <c r="A1052" i="6" s="1"/>
  <c r="D906" i="6"/>
  <c r="C906" i="6"/>
  <c r="B906" i="6"/>
  <c r="A906" i="6"/>
  <c r="A1196" i="6" s="1"/>
  <c r="D905" i="6"/>
  <c r="C905" i="6"/>
  <c r="B905" i="6"/>
  <c r="A905" i="6"/>
  <c r="A1195" i="6" s="1"/>
  <c r="D904" i="6"/>
  <c r="C904" i="6"/>
  <c r="B904" i="6"/>
  <c r="A904" i="6"/>
  <c r="A1194" i="6" s="1"/>
  <c r="D903" i="6"/>
  <c r="C903" i="6"/>
  <c r="B903" i="6"/>
  <c r="A903" i="6"/>
  <c r="A1193" i="6" s="1"/>
  <c r="D902" i="6"/>
  <c r="D1204" i="6" s="1"/>
  <c r="C902" i="6"/>
  <c r="B902" i="6"/>
  <c r="A902" i="6"/>
  <c r="D901" i="6"/>
  <c r="C901" i="6"/>
  <c r="C1203" i="6" s="1"/>
  <c r="B901" i="6"/>
  <c r="A901" i="6"/>
  <c r="A1191" i="6" s="1"/>
  <c r="D900" i="6"/>
  <c r="D1202" i="6" s="1"/>
  <c r="C900" i="6"/>
  <c r="C1202" i="6" s="1"/>
  <c r="B900" i="6"/>
  <c r="A900" i="6"/>
  <c r="A1045" i="6" s="1"/>
  <c r="D899" i="6"/>
  <c r="C899" i="6"/>
  <c r="B899" i="6"/>
  <c r="A899" i="6"/>
  <c r="D898" i="6"/>
  <c r="C898" i="6"/>
  <c r="C1200" i="6" s="1"/>
  <c r="B898" i="6"/>
  <c r="A898" i="6"/>
  <c r="A1188" i="6" s="1"/>
  <c r="D897" i="6"/>
  <c r="C897" i="6"/>
  <c r="C1199" i="6" s="1"/>
  <c r="B897" i="6"/>
  <c r="A897" i="6"/>
  <c r="A1042" i="6" s="1"/>
  <c r="D896" i="6"/>
  <c r="C896" i="6"/>
  <c r="C1198" i="6" s="1"/>
  <c r="B896" i="6"/>
  <c r="A896" i="6"/>
  <c r="D895" i="6"/>
  <c r="C895" i="6"/>
  <c r="C1197" i="6" s="1"/>
  <c r="B895" i="6"/>
  <c r="A895" i="6"/>
  <c r="A1185" i="6" s="1"/>
  <c r="D894" i="6"/>
  <c r="C894" i="6"/>
  <c r="C1196" i="6" s="1"/>
  <c r="B894" i="6"/>
  <c r="A894" i="6"/>
  <c r="D893" i="6"/>
  <c r="C893" i="6"/>
  <c r="C1195" i="6" s="1"/>
  <c r="B893" i="6"/>
  <c r="A893" i="6"/>
  <c r="A1183" i="6" s="1"/>
  <c r="D892" i="6"/>
  <c r="C892" i="6"/>
  <c r="C1194" i="6" s="1"/>
  <c r="B892" i="6"/>
  <c r="A892" i="6"/>
  <c r="D891" i="6"/>
  <c r="C891" i="6"/>
  <c r="B891" i="6"/>
  <c r="A891" i="6"/>
  <c r="A1036" i="6" s="1"/>
  <c r="D890" i="6"/>
  <c r="C890" i="6"/>
  <c r="B890" i="6"/>
  <c r="A890" i="6"/>
  <c r="D889" i="6"/>
  <c r="C889" i="6"/>
  <c r="B889" i="6"/>
  <c r="A889" i="6"/>
  <c r="A1179" i="6" s="1"/>
  <c r="D888" i="6"/>
  <c r="C888" i="6"/>
  <c r="C1190" i="6" s="1"/>
  <c r="B888" i="6"/>
  <c r="A888" i="6"/>
  <c r="A1178" i="6" s="1"/>
  <c r="D887" i="6"/>
  <c r="C887" i="6"/>
  <c r="B887" i="6"/>
  <c r="A887" i="6"/>
  <c r="A1177" i="6" s="1"/>
  <c r="D886" i="6"/>
  <c r="C886" i="6"/>
  <c r="C1188" i="6" s="1"/>
  <c r="B886" i="6"/>
  <c r="A886" i="6"/>
  <c r="A1176" i="6" s="1"/>
  <c r="D885" i="6"/>
  <c r="C885" i="6"/>
  <c r="C1187" i="6" s="1"/>
  <c r="B885" i="6"/>
  <c r="A885" i="6"/>
  <c r="D884" i="6"/>
  <c r="C884" i="6"/>
  <c r="B884" i="6"/>
  <c r="B1186" i="6" s="1"/>
  <c r="A884" i="6"/>
  <c r="A1174" i="6" s="1"/>
  <c r="D883" i="6"/>
  <c r="C883" i="6"/>
  <c r="C1185" i="6" s="1"/>
  <c r="B883" i="6"/>
  <c r="A883" i="6"/>
  <c r="D882" i="6"/>
  <c r="D1184" i="6" s="1"/>
  <c r="C882" i="6"/>
  <c r="C1184" i="6" s="1"/>
  <c r="B882" i="6"/>
  <c r="A882" i="6"/>
  <c r="A1172" i="6" s="1"/>
  <c r="D881" i="6"/>
  <c r="C881" i="6"/>
  <c r="B881" i="6"/>
  <c r="A881" i="6"/>
  <c r="D880" i="6"/>
  <c r="C880" i="6"/>
  <c r="C1182" i="6" s="1"/>
  <c r="B880" i="6"/>
  <c r="A880" i="6"/>
  <c r="A1025" i="6" s="1"/>
  <c r="D879" i="6"/>
  <c r="C879" i="6"/>
  <c r="B879" i="6"/>
  <c r="A879" i="6"/>
  <c r="A1024" i="6" s="1"/>
  <c r="D878" i="6"/>
  <c r="C878" i="6"/>
  <c r="B878" i="6"/>
  <c r="B1180" i="6" s="1"/>
  <c r="A878" i="6"/>
  <c r="D877" i="6"/>
  <c r="C877" i="6"/>
  <c r="B877" i="6"/>
  <c r="A877" i="6"/>
  <c r="A1022" i="6" s="1"/>
  <c r="D876" i="6"/>
  <c r="D1178" i="6" s="1"/>
  <c r="C876" i="6"/>
  <c r="B876" i="6"/>
  <c r="A876" i="6"/>
  <c r="A1166" i="6" s="1"/>
  <c r="D875" i="6"/>
  <c r="C875" i="6"/>
  <c r="C1177" i="6" s="1"/>
  <c r="B875" i="6"/>
  <c r="A875" i="6"/>
  <c r="A1165" i="6" s="1"/>
  <c r="D874" i="6"/>
  <c r="C874" i="6"/>
  <c r="B874" i="6"/>
  <c r="A874" i="6"/>
  <c r="D873" i="6"/>
  <c r="C873" i="6"/>
  <c r="C1175" i="6" s="1"/>
  <c r="B873" i="6"/>
  <c r="A873" i="6"/>
  <c r="D872" i="6"/>
  <c r="D1174" i="6" s="1"/>
  <c r="C872" i="6"/>
  <c r="C1174" i="6" s="1"/>
  <c r="B872" i="6"/>
  <c r="A872" i="6"/>
  <c r="A1017" i="6" s="1"/>
  <c r="D871" i="6"/>
  <c r="C871" i="6"/>
  <c r="B871" i="6"/>
  <c r="B1173" i="6" s="1"/>
  <c r="A871" i="6"/>
  <c r="A1161" i="6" s="1"/>
  <c r="D870" i="6"/>
  <c r="D1172" i="6" s="1"/>
  <c r="C870" i="6"/>
  <c r="B870" i="6"/>
  <c r="A870" i="6"/>
  <c r="A1160" i="6" s="1"/>
  <c r="D869" i="6"/>
  <c r="C869" i="6"/>
  <c r="C1171" i="6" s="1"/>
  <c r="B869" i="6"/>
  <c r="A869" i="6"/>
  <c r="D868" i="6"/>
  <c r="C868" i="6"/>
  <c r="C1170" i="6" s="1"/>
  <c r="B868" i="6"/>
  <c r="A868" i="6"/>
  <c r="A1013" i="6" s="1"/>
  <c r="D867" i="6"/>
  <c r="C867" i="6"/>
  <c r="C1169" i="6" s="1"/>
  <c r="B867" i="6"/>
  <c r="A867" i="6"/>
  <c r="A1012" i="6" s="1"/>
  <c r="D866" i="6"/>
  <c r="C866" i="6"/>
  <c r="C1168" i="6" s="1"/>
  <c r="B866" i="6"/>
  <c r="A866" i="6"/>
  <c r="D865" i="6"/>
  <c r="C865" i="6"/>
  <c r="B865" i="6"/>
  <c r="B1167" i="6" s="1"/>
  <c r="A865" i="6"/>
  <c r="A1010" i="6" s="1"/>
  <c r="D864" i="6"/>
  <c r="C864" i="6"/>
  <c r="C1166" i="6" s="1"/>
  <c r="B864" i="6"/>
  <c r="A864" i="6"/>
  <c r="A1154" i="6" s="1"/>
  <c r="D863" i="6"/>
  <c r="C863" i="6"/>
  <c r="C1165" i="6" s="1"/>
  <c r="B863" i="6"/>
  <c r="A863" i="6"/>
  <c r="A1008" i="6" s="1"/>
  <c r="D862" i="6"/>
  <c r="C862" i="6"/>
  <c r="C1164" i="6" s="1"/>
  <c r="B862" i="6"/>
  <c r="A862" i="6"/>
  <c r="D861" i="6"/>
  <c r="C861" i="6"/>
  <c r="C1163" i="6" s="1"/>
  <c r="B861" i="6"/>
  <c r="A861" i="6"/>
  <c r="D860" i="6"/>
  <c r="C860" i="6"/>
  <c r="C1162" i="6" s="1"/>
  <c r="B860" i="6"/>
  <c r="A860" i="6"/>
  <c r="D859" i="6"/>
  <c r="D1161" i="6" s="1"/>
  <c r="C859" i="6"/>
  <c r="C1161" i="6" s="1"/>
  <c r="B859" i="6"/>
  <c r="A859" i="6"/>
  <c r="A1004" i="6" s="1"/>
  <c r="D858" i="6"/>
  <c r="C858" i="6"/>
  <c r="C1160" i="6" s="1"/>
  <c r="B858" i="6"/>
  <c r="B1160" i="6" s="1"/>
  <c r="A858" i="6"/>
  <c r="A1148" i="6" s="1"/>
  <c r="D857" i="6"/>
  <c r="C857" i="6"/>
  <c r="B857" i="6"/>
  <c r="A857" i="6"/>
  <c r="D856" i="6"/>
  <c r="C856" i="6"/>
  <c r="B856" i="6"/>
  <c r="A856" i="6"/>
  <c r="D855" i="6"/>
  <c r="C855" i="6"/>
  <c r="B855" i="6"/>
  <c r="A855" i="6"/>
  <c r="D854" i="6"/>
  <c r="C854" i="6"/>
  <c r="B854" i="6"/>
  <c r="A854" i="6"/>
  <c r="D853" i="6"/>
  <c r="C853" i="6"/>
  <c r="B853" i="6"/>
  <c r="A853" i="6"/>
  <c r="D852" i="6"/>
  <c r="C852" i="6"/>
  <c r="B852" i="6"/>
  <c r="A852" i="6"/>
  <c r="D851" i="6"/>
  <c r="C851" i="6"/>
  <c r="B851" i="6"/>
  <c r="A851" i="6"/>
  <c r="D850" i="6"/>
  <c r="C850" i="6"/>
  <c r="B850" i="6"/>
  <c r="A850" i="6"/>
  <c r="D849" i="6"/>
  <c r="C849" i="6"/>
  <c r="B849" i="6"/>
  <c r="A849" i="6"/>
  <c r="D848" i="6"/>
  <c r="C848" i="6"/>
  <c r="B848" i="6"/>
  <c r="A848" i="6"/>
  <c r="D847" i="6"/>
  <c r="C847" i="6"/>
  <c r="B847" i="6"/>
  <c r="A847" i="6"/>
  <c r="A1137" i="6" s="1"/>
  <c r="D846" i="6"/>
  <c r="C846" i="6"/>
  <c r="B846" i="6"/>
  <c r="A846" i="6"/>
  <c r="D845" i="6"/>
  <c r="C845" i="6"/>
  <c r="B845" i="6"/>
  <c r="A845" i="6"/>
  <c r="D844" i="6"/>
  <c r="C844" i="6"/>
  <c r="B844" i="6"/>
  <c r="A844" i="6"/>
  <c r="D843" i="6"/>
  <c r="C843" i="6"/>
  <c r="B843" i="6"/>
  <c r="A843" i="6"/>
  <c r="D842" i="6"/>
  <c r="C842" i="6"/>
  <c r="B842" i="6"/>
  <c r="A842" i="6"/>
  <c r="D841" i="6"/>
  <c r="C841" i="6"/>
  <c r="B841" i="6"/>
  <c r="A841" i="6"/>
  <c r="D840" i="6"/>
  <c r="C840" i="6"/>
  <c r="B840" i="6"/>
  <c r="A840" i="6"/>
  <c r="D839" i="6"/>
  <c r="C839" i="6"/>
  <c r="B839" i="6"/>
  <c r="A839" i="6"/>
  <c r="D838" i="6"/>
  <c r="D1140" i="6" s="1"/>
  <c r="C838" i="6"/>
  <c r="B838" i="6"/>
  <c r="A838" i="6"/>
  <c r="D837" i="6"/>
  <c r="C837" i="6"/>
  <c r="B837" i="6"/>
  <c r="A837" i="6"/>
  <c r="A982" i="6" s="1"/>
  <c r="D836" i="6"/>
  <c r="C836" i="6"/>
  <c r="B836" i="6"/>
  <c r="A836" i="6"/>
  <c r="D835" i="6"/>
  <c r="D1137" i="6" s="1"/>
  <c r="C835" i="6"/>
  <c r="B835" i="6"/>
  <c r="A835" i="6"/>
  <c r="D834" i="6"/>
  <c r="D1136" i="6" s="1"/>
  <c r="C834" i="6"/>
  <c r="C1136" i="6" s="1"/>
  <c r="B834" i="6"/>
  <c r="A834" i="6"/>
  <c r="A1124" i="6" s="1"/>
  <c r="D833" i="6"/>
  <c r="C833" i="6"/>
  <c r="B833" i="6"/>
  <c r="B1135" i="6" s="1"/>
  <c r="A833" i="6"/>
  <c r="D832" i="6"/>
  <c r="D1134" i="6" s="1"/>
  <c r="C832" i="6"/>
  <c r="B832" i="6"/>
  <c r="B1134" i="6" s="1"/>
  <c r="A832" i="6"/>
  <c r="D831" i="6"/>
  <c r="C831" i="6"/>
  <c r="B831" i="6"/>
  <c r="B1133" i="6" s="1"/>
  <c r="A831" i="6"/>
  <c r="D830" i="6"/>
  <c r="D1132" i="6" s="1"/>
  <c r="C830" i="6"/>
  <c r="B830" i="6"/>
  <c r="A830" i="6"/>
  <c r="D829" i="6"/>
  <c r="C829" i="6"/>
  <c r="B829" i="6"/>
  <c r="B1131" i="6" s="1"/>
  <c r="A829" i="6"/>
  <c r="D828" i="6"/>
  <c r="C828" i="6"/>
  <c r="C1130" i="6" s="1"/>
  <c r="B828" i="6"/>
  <c r="B1130" i="6" s="1"/>
  <c r="A828" i="6"/>
  <c r="D827" i="6"/>
  <c r="C827" i="6"/>
  <c r="C1129" i="6" s="1"/>
  <c r="B827" i="6"/>
  <c r="B1129" i="6" s="1"/>
  <c r="A827" i="6"/>
  <c r="D826" i="6"/>
  <c r="D1128" i="6" s="1"/>
  <c r="C826" i="6"/>
  <c r="B826" i="6"/>
  <c r="A826" i="6"/>
  <c r="D825" i="6"/>
  <c r="D1127" i="6" s="1"/>
  <c r="C825" i="6"/>
  <c r="B825" i="6"/>
  <c r="B1127" i="6" s="1"/>
  <c r="A825" i="6"/>
  <c r="D824" i="6"/>
  <c r="C824" i="6"/>
  <c r="B824" i="6"/>
  <c r="A824" i="6"/>
  <c r="D823" i="6"/>
  <c r="D1125" i="6" s="1"/>
  <c r="C823" i="6"/>
  <c r="B823" i="6"/>
  <c r="B1125" i="6" s="1"/>
  <c r="A823" i="6"/>
  <c r="D822" i="6"/>
  <c r="C822" i="6"/>
  <c r="C1124" i="6" s="1"/>
  <c r="B822" i="6"/>
  <c r="B1124" i="6" s="1"/>
  <c r="A822" i="6"/>
  <c r="D821" i="6"/>
  <c r="C821" i="6"/>
  <c r="B821" i="6"/>
  <c r="B1123" i="6" s="1"/>
  <c r="A821" i="6"/>
  <c r="K820" i="6"/>
  <c r="J820" i="6"/>
  <c r="I820" i="6"/>
  <c r="H820" i="6"/>
  <c r="G820" i="6"/>
  <c r="F820" i="6"/>
  <c r="E820" i="6"/>
  <c r="B820" i="6"/>
  <c r="D657" i="6"/>
  <c r="C657" i="6"/>
  <c r="B657" i="6"/>
  <c r="A657" i="6"/>
  <c r="K656" i="6"/>
  <c r="J656" i="6"/>
  <c r="I656" i="6"/>
  <c r="H656" i="6"/>
  <c r="G656" i="6"/>
  <c r="F656" i="6"/>
  <c r="E656" i="6"/>
  <c r="B656" i="6"/>
  <c r="D592" i="6"/>
  <c r="C592" i="6"/>
  <c r="B592" i="6"/>
  <c r="A592" i="6"/>
  <c r="D591" i="6"/>
  <c r="C591" i="6"/>
  <c r="B591" i="6"/>
  <c r="A591" i="6"/>
  <c r="D590" i="6"/>
  <c r="C590" i="6"/>
  <c r="B590" i="6"/>
  <c r="A590" i="6"/>
  <c r="D589" i="6"/>
  <c r="C589" i="6"/>
  <c r="B589" i="6"/>
  <c r="A589" i="6"/>
  <c r="D588" i="6"/>
  <c r="C588" i="6"/>
  <c r="B588" i="6"/>
  <c r="A588" i="6"/>
  <c r="D587" i="6"/>
  <c r="C587" i="6"/>
  <c r="B587" i="6"/>
  <c r="A587" i="6"/>
  <c r="D586" i="6"/>
  <c r="C586" i="6"/>
  <c r="B586" i="6"/>
  <c r="A586" i="6"/>
  <c r="D585" i="6"/>
  <c r="C585" i="6"/>
  <c r="B585" i="6"/>
  <c r="A585" i="6"/>
  <c r="D584" i="6"/>
  <c r="C584" i="6"/>
  <c r="B584" i="6"/>
  <c r="A584" i="6"/>
  <c r="D583" i="6"/>
  <c r="C583" i="6"/>
  <c r="B583" i="6"/>
  <c r="A583" i="6"/>
  <c r="D582" i="6"/>
  <c r="C582" i="6"/>
  <c r="B582" i="6"/>
  <c r="A582" i="6"/>
  <c r="D581" i="6"/>
  <c r="C581" i="6"/>
  <c r="B581" i="6"/>
  <c r="A581" i="6"/>
  <c r="D580" i="6"/>
  <c r="C580" i="6"/>
  <c r="B580" i="6"/>
  <c r="A580" i="6"/>
  <c r="D579" i="6"/>
  <c r="C579" i="6"/>
  <c r="B579" i="6"/>
  <c r="A579" i="6"/>
  <c r="D578" i="6"/>
  <c r="C578" i="6"/>
  <c r="B578" i="6"/>
  <c r="A578" i="6"/>
  <c r="D577" i="6"/>
  <c r="C577" i="6"/>
  <c r="B577" i="6"/>
  <c r="A577" i="6"/>
  <c r="D576" i="6"/>
  <c r="C576" i="6"/>
  <c r="B576" i="6"/>
  <c r="A576" i="6"/>
  <c r="D575" i="6"/>
  <c r="C575" i="6"/>
  <c r="B575" i="6"/>
  <c r="A575" i="6"/>
  <c r="D574" i="6"/>
  <c r="C574" i="6"/>
  <c r="B574" i="6"/>
  <c r="A574" i="6"/>
  <c r="D573" i="6"/>
  <c r="C573" i="6"/>
  <c r="B573" i="6"/>
  <c r="A573" i="6"/>
  <c r="D572" i="6"/>
  <c r="C572" i="6"/>
  <c r="B572" i="6"/>
  <c r="A572" i="6"/>
  <c r="D571" i="6"/>
  <c r="C571" i="6"/>
  <c r="B571" i="6"/>
  <c r="A571" i="6"/>
  <c r="D570" i="6"/>
  <c r="C570" i="6"/>
  <c r="B570" i="6"/>
  <c r="A570" i="6"/>
  <c r="D569" i="6"/>
  <c r="C569" i="6"/>
  <c r="B569" i="6"/>
  <c r="A569" i="6"/>
  <c r="D568" i="6"/>
  <c r="C568" i="6"/>
  <c r="B568" i="6"/>
  <c r="A568" i="6"/>
  <c r="D567" i="6"/>
  <c r="C567" i="6"/>
  <c r="B567" i="6"/>
  <c r="A567" i="6"/>
  <c r="D566" i="6"/>
  <c r="C566" i="6"/>
  <c r="B566" i="6"/>
  <c r="A566" i="6"/>
  <c r="D565" i="6"/>
  <c r="C565" i="6"/>
  <c r="B565" i="6"/>
  <c r="A565" i="6"/>
  <c r="D564" i="6"/>
  <c r="C564" i="6"/>
  <c r="B564" i="6"/>
  <c r="A564" i="6"/>
  <c r="D563" i="6"/>
  <c r="C563" i="6"/>
  <c r="B563" i="6"/>
  <c r="A563" i="6"/>
  <c r="D562" i="6"/>
  <c r="C562" i="6"/>
  <c r="B562" i="6"/>
  <c r="A562" i="6"/>
  <c r="D561" i="6"/>
  <c r="C561" i="6"/>
  <c r="B561" i="6"/>
  <c r="A561" i="6"/>
  <c r="D560" i="6"/>
  <c r="C560" i="6"/>
  <c r="B560" i="6"/>
  <c r="A560" i="6"/>
  <c r="D559" i="6"/>
  <c r="C559" i="6"/>
  <c r="B559" i="6"/>
  <c r="A559" i="6"/>
  <c r="D558" i="6"/>
  <c r="C558" i="6"/>
  <c r="B558" i="6"/>
  <c r="A558" i="6"/>
  <c r="D557" i="6"/>
  <c r="C557" i="6"/>
  <c r="B557" i="6"/>
  <c r="A557" i="6"/>
  <c r="D556" i="6"/>
  <c r="C556" i="6"/>
  <c r="B556" i="6"/>
  <c r="A556" i="6"/>
  <c r="D555" i="6"/>
  <c r="C555" i="6"/>
  <c r="B555" i="6"/>
  <c r="A555" i="6"/>
  <c r="D554" i="6"/>
  <c r="C554" i="6"/>
  <c r="B554" i="6"/>
  <c r="A554" i="6"/>
  <c r="D553" i="6"/>
  <c r="C553" i="6"/>
  <c r="B553" i="6"/>
  <c r="A553" i="6"/>
  <c r="D552" i="6"/>
  <c r="C552" i="6"/>
  <c r="B552" i="6"/>
  <c r="A552" i="6"/>
  <c r="D551" i="6"/>
  <c r="C551" i="6"/>
  <c r="B551" i="6"/>
  <c r="A551" i="6"/>
  <c r="D550" i="6"/>
  <c r="C550" i="6"/>
  <c r="B550" i="6"/>
  <c r="A550" i="6"/>
  <c r="D549" i="6"/>
  <c r="C549" i="6"/>
  <c r="B549" i="6"/>
  <c r="A549" i="6"/>
  <c r="D548" i="6"/>
  <c r="C548" i="6"/>
  <c r="B548" i="6"/>
  <c r="A548" i="6"/>
  <c r="D547" i="6"/>
  <c r="C547" i="6"/>
  <c r="B547" i="6"/>
  <c r="A547" i="6"/>
  <c r="D546" i="6"/>
  <c r="C546" i="6"/>
  <c r="B546" i="6"/>
  <c r="A546" i="6"/>
  <c r="D545" i="6"/>
  <c r="C545" i="6"/>
  <c r="B545" i="6"/>
  <c r="A545" i="6"/>
  <c r="D544" i="6"/>
  <c r="C544" i="6"/>
  <c r="B544" i="6"/>
  <c r="A544" i="6"/>
  <c r="D543" i="6"/>
  <c r="C543" i="6"/>
  <c r="B543" i="6"/>
  <c r="A543" i="6"/>
  <c r="D542" i="6"/>
  <c r="C542" i="6"/>
  <c r="B542" i="6"/>
  <c r="A542" i="6"/>
  <c r="D541" i="6"/>
  <c r="C541" i="6"/>
  <c r="B541" i="6"/>
  <c r="A541" i="6"/>
  <c r="D540" i="6"/>
  <c r="C540" i="6"/>
  <c r="B540" i="6"/>
  <c r="A540" i="6"/>
  <c r="D539" i="6"/>
  <c r="C539" i="6"/>
  <c r="B539" i="6"/>
  <c r="A539" i="6"/>
  <c r="D538" i="6"/>
  <c r="C538" i="6"/>
  <c r="B538" i="6"/>
  <c r="A538" i="6"/>
  <c r="D537" i="6"/>
  <c r="C537" i="6"/>
  <c r="B537" i="6"/>
  <c r="A537" i="6"/>
  <c r="D536" i="6"/>
  <c r="C536" i="6"/>
  <c r="B536" i="6"/>
  <c r="A536" i="6"/>
  <c r="D535" i="6"/>
  <c r="C535" i="6"/>
  <c r="B535" i="6"/>
  <c r="A535" i="6"/>
  <c r="D534" i="6"/>
  <c r="C534" i="6"/>
  <c r="B534" i="6"/>
  <c r="A534" i="6"/>
  <c r="D533" i="6"/>
  <c r="C533" i="6"/>
  <c r="B533" i="6"/>
  <c r="A533" i="6"/>
  <c r="D532" i="6"/>
  <c r="C532" i="6"/>
  <c r="B532" i="6"/>
  <c r="A532" i="6"/>
  <c r="D531" i="6"/>
  <c r="C531" i="6"/>
  <c r="B531" i="6"/>
  <c r="A531" i="6"/>
  <c r="D530" i="6"/>
  <c r="C530" i="6"/>
  <c r="B530" i="6"/>
  <c r="A530" i="6"/>
  <c r="D529" i="6"/>
  <c r="C529" i="6"/>
  <c r="B529" i="6"/>
  <c r="A529" i="6"/>
  <c r="D528" i="6"/>
  <c r="C528" i="6"/>
  <c r="B528" i="6"/>
  <c r="A528" i="6"/>
  <c r="D527" i="6"/>
  <c r="C527" i="6"/>
  <c r="B527" i="6"/>
  <c r="A527" i="6"/>
  <c r="D526" i="6"/>
  <c r="C526" i="6"/>
  <c r="B526" i="6"/>
  <c r="A526" i="6"/>
  <c r="D525" i="6"/>
  <c r="C525" i="6"/>
  <c r="B525" i="6"/>
  <c r="A525" i="6"/>
  <c r="D524" i="6"/>
  <c r="C524" i="6"/>
  <c r="B524" i="6"/>
  <c r="A524" i="6"/>
  <c r="D523" i="6"/>
  <c r="C523" i="6"/>
  <c r="B523" i="6"/>
  <c r="A523" i="6"/>
  <c r="D522" i="6"/>
  <c r="C522" i="6"/>
  <c r="B522" i="6"/>
  <c r="A522" i="6"/>
  <c r="D521" i="6"/>
  <c r="C521" i="6"/>
  <c r="B521" i="6"/>
  <c r="A521" i="6"/>
  <c r="D520" i="6"/>
  <c r="C520" i="6"/>
  <c r="B520" i="6"/>
  <c r="A520" i="6"/>
  <c r="D519" i="6"/>
  <c r="C519" i="6"/>
  <c r="B519" i="6"/>
  <c r="A519" i="6"/>
  <c r="D518" i="6"/>
  <c r="C518" i="6"/>
  <c r="B518" i="6"/>
  <c r="A518" i="6"/>
  <c r="D517" i="6"/>
  <c r="C517" i="6"/>
  <c r="B517" i="6"/>
  <c r="A517" i="6"/>
  <c r="D516" i="6"/>
  <c r="C516" i="6"/>
  <c r="B516" i="6"/>
  <c r="A516" i="6"/>
  <c r="D515" i="6"/>
  <c r="C515" i="6"/>
  <c r="B515" i="6"/>
  <c r="A515" i="6"/>
  <c r="D514" i="6"/>
  <c r="C514" i="6"/>
  <c r="B514" i="6"/>
  <c r="A514" i="6"/>
  <c r="D513" i="6"/>
  <c r="C513" i="6"/>
  <c r="B513" i="6"/>
  <c r="A513" i="6"/>
  <c r="D512" i="6"/>
  <c r="C512" i="6"/>
  <c r="B512" i="6"/>
  <c r="A512" i="6"/>
  <c r="D511" i="6"/>
  <c r="C511" i="6"/>
  <c r="B511" i="6"/>
  <c r="A511" i="6"/>
  <c r="D510" i="6"/>
  <c r="C510" i="6"/>
  <c r="B510" i="6"/>
  <c r="A510" i="6"/>
  <c r="D509" i="6"/>
  <c r="C509" i="6"/>
  <c r="B509" i="6"/>
  <c r="A509" i="6"/>
  <c r="D508" i="6"/>
  <c r="C508" i="6"/>
  <c r="B508" i="6"/>
  <c r="A508" i="6"/>
  <c r="D507" i="6"/>
  <c r="C507" i="6"/>
  <c r="B507" i="6"/>
  <c r="A507" i="6"/>
  <c r="D506" i="6"/>
  <c r="C506" i="6"/>
  <c r="B506" i="6"/>
  <c r="A506" i="6"/>
  <c r="D505" i="6"/>
  <c r="C505" i="6"/>
  <c r="B505" i="6"/>
  <c r="A505" i="6"/>
  <c r="D504" i="6"/>
  <c r="C504" i="6"/>
  <c r="B504" i="6"/>
  <c r="A504" i="6"/>
  <c r="D503" i="6"/>
  <c r="C503" i="6"/>
  <c r="B503" i="6"/>
  <c r="A503" i="6"/>
  <c r="D502" i="6"/>
  <c r="C502" i="6"/>
  <c r="B502" i="6"/>
  <c r="A502" i="6"/>
  <c r="D501" i="6"/>
  <c r="C501" i="6"/>
  <c r="B501" i="6"/>
  <c r="A501" i="6"/>
  <c r="D500" i="6"/>
  <c r="C500" i="6"/>
  <c r="B500" i="6"/>
  <c r="A500" i="6"/>
  <c r="D436" i="6"/>
  <c r="C436" i="6"/>
  <c r="B436" i="6"/>
  <c r="A436" i="6"/>
  <c r="D435" i="6"/>
  <c r="C435" i="6"/>
  <c r="B435" i="6"/>
  <c r="A435" i="6"/>
  <c r="D434" i="6"/>
  <c r="C434" i="6"/>
  <c r="B434" i="6"/>
  <c r="A434" i="6"/>
  <c r="D433" i="6"/>
  <c r="C433" i="6"/>
  <c r="B433" i="6"/>
  <c r="A433" i="6"/>
  <c r="D432" i="6"/>
  <c r="C432" i="6"/>
  <c r="B432" i="6"/>
  <c r="A432" i="6"/>
  <c r="D431" i="6"/>
  <c r="C431" i="6"/>
  <c r="B431" i="6"/>
  <c r="A431" i="6"/>
  <c r="D430" i="6"/>
  <c r="C430" i="6"/>
  <c r="B430" i="6"/>
  <c r="A430" i="6"/>
  <c r="D429" i="6"/>
  <c r="C429" i="6"/>
  <c r="B429" i="6"/>
  <c r="A429" i="6"/>
  <c r="D428" i="6"/>
  <c r="C428" i="6"/>
  <c r="B428" i="6"/>
  <c r="A428" i="6"/>
  <c r="D427" i="6"/>
  <c r="C427" i="6"/>
  <c r="B427" i="6"/>
  <c r="A427" i="6"/>
  <c r="D426" i="6"/>
  <c r="C426" i="6"/>
  <c r="B426" i="6"/>
  <c r="A426" i="6"/>
  <c r="D425" i="6"/>
  <c r="C425" i="6"/>
  <c r="B425" i="6"/>
  <c r="A425" i="6"/>
  <c r="D424" i="6"/>
  <c r="C424" i="6"/>
  <c r="B424" i="6"/>
  <c r="A424" i="6"/>
  <c r="D423" i="6"/>
  <c r="C423" i="6"/>
  <c r="B423" i="6"/>
  <c r="A423" i="6"/>
  <c r="D422" i="6"/>
  <c r="C422" i="6"/>
  <c r="B422" i="6"/>
  <c r="A422" i="6"/>
  <c r="D421" i="6"/>
  <c r="C421" i="6"/>
  <c r="B421" i="6"/>
  <c r="A421" i="6"/>
  <c r="D420" i="6"/>
  <c r="C420" i="6"/>
  <c r="B420" i="6"/>
  <c r="A420" i="6"/>
  <c r="D419" i="6"/>
  <c r="C419" i="6"/>
  <c r="B419" i="6"/>
  <c r="A419" i="6"/>
  <c r="D418" i="6"/>
  <c r="C418" i="6"/>
  <c r="B418" i="6"/>
  <c r="A418" i="6"/>
  <c r="D417" i="6"/>
  <c r="C417" i="6"/>
  <c r="B417" i="6"/>
  <c r="A417" i="6"/>
  <c r="D416" i="6"/>
  <c r="C416" i="6"/>
  <c r="B416" i="6"/>
  <c r="A416" i="6"/>
  <c r="D415" i="6"/>
  <c r="C415" i="6"/>
  <c r="B415" i="6"/>
  <c r="A415" i="6"/>
  <c r="D414" i="6"/>
  <c r="C414" i="6"/>
  <c r="B414" i="6"/>
  <c r="A414" i="6"/>
  <c r="D413" i="6"/>
  <c r="C413" i="6"/>
  <c r="B413" i="6"/>
  <c r="A413" i="6"/>
  <c r="D412" i="6"/>
  <c r="C412" i="6"/>
  <c r="B412" i="6"/>
  <c r="A412" i="6"/>
  <c r="D411" i="6"/>
  <c r="C411" i="6"/>
  <c r="B411" i="6"/>
  <c r="A411" i="6"/>
  <c r="D410" i="6"/>
  <c r="C410" i="6"/>
  <c r="B410" i="6"/>
  <c r="A410" i="6"/>
  <c r="D409" i="6"/>
  <c r="C409" i="6"/>
  <c r="B409" i="6"/>
  <c r="A409" i="6"/>
  <c r="D408" i="6"/>
  <c r="C408" i="6"/>
  <c r="B408" i="6"/>
  <c r="A408" i="6"/>
  <c r="D407" i="6"/>
  <c r="C407" i="6"/>
  <c r="B407" i="6"/>
  <c r="A407" i="6"/>
  <c r="D406" i="6"/>
  <c r="C406" i="6"/>
  <c r="B406" i="6"/>
  <c r="A406" i="6"/>
  <c r="D405" i="6"/>
  <c r="C405" i="6"/>
  <c r="B405" i="6"/>
  <c r="A405" i="6"/>
  <c r="D404" i="6"/>
  <c r="C404" i="6"/>
  <c r="B404" i="6"/>
  <c r="A404" i="6"/>
  <c r="D403" i="6"/>
  <c r="C403" i="6"/>
  <c r="B403" i="6"/>
  <c r="A403" i="6"/>
  <c r="D402" i="6"/>
  <c r="C402" i="6"/>
  <c r="B402" i="6"/>
  <c r="A402" i="6"/>
  <c r="D401" i="6"/>
  <c r="C401" i="6"/>
  <c r="B401" i="6"/>
  <c r="A401" i="6"/>
  <c r="D400" i="6"/>
  <c r="C400" i="6"/>
  <c r="B400" i="6"/>
  <c r="A400" i="6"/>
  <c r="D399" i="6"/>
  <c r="C399" i="6"/>
  <c r="B399" i="6"/>
  <c r="A399" i="6"/>
  <c r="D398" i="6"/>
  <c r="C398" i="6"/>
  <c r="B398" i="6"/>
  <c r="A398" i="6"/>
  <c r="D397" i="6"/>
  <c r="C397" i="6"/>
  <c r="B397" i="6"/>
  <c r="A397" i="6"/>
  <c r="D396" i="6"/>
  <c r="C396" i="6"/>
  <c r="B396" i="6"/>
  <c r="A396" i="6"/>
  <c r="D395" i="6"/>
  <c r="C395" i="6"/>
  <c r="B395" i="6"/>
  <c r="A395" i="6"/>
  <c r="D394" i="6"/>
  <c r="C394" i="6"/>
  <c r="B394" i="6"/>
  <c r="A394" i="6"/>
  <c r="D393" i="6"/>
  <c r="C393" i="6"/>
  <c r="B393" i="6"/>
  <c r="A393" i="6"/>
  <c r="D392" i="6"/>
  <c r="C392" i="6"/>
  <c r="B392" i="6"/>
  <c r="A392" i="6"/>
  <c r="D391" i="6"/>
  <c r="C391" i="6"/>
  <c r="B391" i="6"/>
  <c r="A391" i="6"/>
  <c r="D390" i="6"/>
  <c r="C390" i="6"/>
  <c r="B390" i="6"/>
  <c r="A390" i="6"/>
  <c r="D389" i="6"/>
  <c r="C389" i="6"/>
  <c r="B389" i="6"/>
  <c r="A389" i="6"/>
  <c r="D388" i="6"/>
  <c r="C388" i="6"/>
  <c r="B388" i="6"/>
  <c r="A388" i="6"/>
  <c r="D387" i="6"/>
  <c r="C387" i="6"/>
  <c r="B387" i="6"/>
  <c r="A387" i="6"/>
  <c r="D386" i="6"/>
  <c r="C386" i="6"/>
  <c r="B386" i="6"/>
  <c r="A386" i="6"/>
  <c r="D385" i="6"/>
  <c r="C385" i="6"/>
  <c r="B385" i="6"/>
  <c r="A385" i="6"/>
  <c r="D384" i="6"/>
  <c r="C384" i="6"/>
  <c r="B384" i="6"/>
  <c r="A384" i="6"/>
  <c r="D383" i="6"/>
  <c r="C383" i="6"/>
  <c r="B383" i="6"/>
  <c r="A383" i="6"/>
  <c r="D382" i="6"/>
  <c r="C382" i="6"/>
  <c r="B382" i="6"/>
  <c r="A382" i="6"/>
  <c r="D381" i="6"/>
  <c r="C381" i="6"/>
  <c r="B381" i="6"/>
  <c r="A381" i="6"/>
  <c r="D380" i="6"/>
  <c r="C380" i="6"/>
  <c r="B380" i="6"/>
  <c r="A380" i="6"/>
  <c r="D379" i="6"/>
  <c r="C379" i="6"/>
  <c r="B379" i="6"/>
  <c r="A379" i="6"/>
  <c r="D378" i="6"/>
  <c r="C378" i="6"/>
  <c r="B378" i="6"/>
  <c r="A378" i="6"/>
  <c r="D377" i="6"/>
  <c r="C377" i="6"/>
  <c r="B377" i="6"/>
  <c r="A377" i="6"/>
  <c r="D376" i="6"/>
  <c r="C376" i="6"/>
  <c r="B376" i="6"/>
  <c r="A376" i="6"/>
  <c r="D375" i="6"/>
  <c r="C375" i="6"/>
  <c r="B375" i="6"/>
  <c r="A375" i="6"/>
  <c r="D374" i="6"/>
  <c r="C374" i="6"/>
  <c r="B374" i="6"/>
  <c r="A374" i="6"/>
  <c r="D373" i="6"/>
  <c r="C373" i="6"/>
  <c r="B373" i="6"/>
  <c r="A373" i="6"/>
  <c r="D372" i="6"/>
  <c r="C372" i="6"/>
  <c r="B372" i="6"/>
  <c r="A372" i="6"/>
  <c r="D371" i="6"/>
  <c r="C371" i="6"/>
  <c r="B371" i="6"/>
  <c r="A371" i="6"/>
  <c r="D370" i="6"/>
  <c r="C370" i="6"/>
  <c r="B370" i="6"/>
  <c r="A370" i="6"/>
  <c r="D369" i="6"/>
  <c r="C369" i="6"/>
  <c r="B369" i="6"/>
  <c r="A369" i="6"/>
  <c r="D368" i="6"/>
  <c r="C368" i="6"/>
  <c r="B368" i="6"/>
  <c r="A368" i="6"/>
  <c r="D367" i="6"/>
  <c r="C367" i="6"/>
  <c r="B367" i="6"/>
  <c r="A367" i="6"/>
  <c r="D366" i="6"/>
  <c r="C366" i="6"/>
  <c r="B366" i="6"/>
  <c r="A366" i="6"/>
  <c r="D365" i="6"/>
  <c r="C365" i="6"/>
  <c r="B365" i="6"/>
  <c r="A365" i="6"/>
  <c r="D364" i="6"/>
  <c r="C364" i="6"/>
  <c r="B364" i="6"/>
  <c r="A364" i="6"/>
  <c r="D363" i="6"/>
  <c r="C363" i="6"/>
  <c r="B363" i="6"/>
  <c r="A363" i="6"/>
  <c r="D362" i="6"/>
  <c r="C362" i="6"/>
  <c r="B362" i="6"/>
  <c r="A362" i="6"/>
  <c r="D361" i="6"/>
  <c r="C361" i="6"/>
  <c r="B361" i="6"/>
  <c r="A361" i="6"/>
  <c r="D360" i="6"/>
  <c r="C360" i="6"/>
  <c r="B360" i="6"/>
  <c r="A360" i="6"/>
  <c r="D359" i="6"/>
  <c r="C359" i="6"/>
  <c r="B359" i="6"/>
  <c r="A359" i="6"/>
  <c r="D358" i="6"/>
  <c r="C358" i="6"/>
  <c r="B358" i="6"/>
  <c r="A358" i="6"/>
  <c r="D357" i="6"/>
  <c r="C357" i="6"/>
  <c r="B357" i="6"/>
  <c r="A357" i="6"/>
  <c r="D356" i="6"/>
  <c r="C356" i="6"/>
  <c r="B356" i="6"/>
  <c r="A356" i="6"/>
  <c r="D355" i="6"/>
  <c r="C355" i="6"/>
  <c r="B355" i="6"/>
  <c r="A355" i="6"/>
  <c r="D354" i="6"/>
  <c r="C354" i="6"/>
  <c r="B354" i="6"/>
  <c r="A354" i="6"/>
  <c r="D353" i="6"/>
  <c r="C353" i="6"/>
  <c r="B353" i="6"/>
  <c r="A353" i="6"/>
  <c r="D352" i="6"/>
  <c r="C352" i="6"/>
  <c r="B352" i="6"/>
  <c r="A352" i="6"/>
  <c r="D351" i="6"/>
  <c r="C351" i="6"/>
  <c r="B351" i="6"/>
  <c r="A351" i="6"/>
  <c r="D350" i="6"/>
  <c r="C350" i="6"/>
  <c r="B350" i="6"/>
  <c r="A350" i="6"/>
  <c r="D349" i="6"/>
  <c r="C349" i="6"/>
  <c r="B349" i="6"/>
  <c r="A349" i="6"/>
  <c r="D348" i="6"/>
  <c r="C348" i="6"/>
  <c r="B348" i="6"/>
  <c r="A348" i="6"/>
  <c r="D347" i="6"/>
  <c r="C347" i="6"/>
  <c r="B347" i="6"/>
  <c r="A347" i="6"/>
  <c r="D346" i="6"/>
  <c r="C346" i="6"/>
  <c r="B346" i="6"/>
  <c r="A346" i="6"/>
  <c r="D345" i="6"/>
  <c r="C345" i="6"/>
  <c r="B345" i="6"/>
  <c r="A345" i="6"/>
  <c r="D344" i="6"/>
  <c r="C344" i="6"/>
  <c r="B344" i="6"/>
  <c r="A344" i="6"/>
  <c r="H280" i="6"/>
  <c r="G280" i="6"/>
  <c r="F280" i="6"/>
  <c r="D280" i="6"/>
  <c r="C280" i="6"/>
  <c r="B280" i="6"/>
  <c r="A280" i="6"/>
  <c r="H279" i="6"/>
  <c r="G279" i="6"/>
  <c r="G603" i="6" s="1"/>
  <c r="F279" i="6"/>
  <c r="D279" i="6"/>
  <c r="C279" i="6"/>
  <c r="B279" i="6"/>
  <c r="A279" i="6"/>
  <c r="H278" i="6"/>
  <c r="G278" i="6"/>
  <c r="F278" i="6"/>
  <c r="F602" i="6" s="1"/>
  <c r="D278" i="6"/>
  <c r="C278" i="6"/>
  <c r="B278" i="6"/>
  <c r="A278" i="6"/>
  <c r="H277" i="6"/>
  <c r="H601" i="6" s="1"/>
  <c r="G277" i="6"/>
  <c r="F277" i="6"/>
  <c r="D277" i="6"/>
  <c r="C277" i="6"/>
  <c r="B277" i="6"/>
  <c r="A277" i="6"/>
  <c r="H276" i="6"/>
  <c r="H600" i="6" s="1"/>
  <c r="G276" i="6"/>
  <c r="F276" i="6"/>
  <c r="F600" i="6" s="1"/>
  <c r="D276" i="6"/>
  <c r="C276" i="6"/>
  <c r="B276" i="6"/>
  <c r="A276" i="6"/>
  <c r="H275" i="6"/>
  <c r="H599" i="6" s="1"/>
  <c r="G275" i="6"/>
  <c r="G599" i="6" s="1"/>
  <c r="F275" i="6"/>
  <c r="D275" i="6"/>
  <c r="C275" i="6"/>
  <c r="B275" i="6"/>
  <c r="A275" i="6"/>
  <c r="H274" i="6"/>
  <c r="G274" i="6"/>
  <c r="F274" i="6"/>
  <c r="D274" i="6"/>
  <c r="C274" i="6"/>
  <c r="B274" i="6"/>
  <c r="A274" i="6"/>
  <c r="H273" i="6"/>
  <c r="H441" i="6" s="1"/>
  <c r="G273" i="6"/>
  <c r="F273" i="6"/>
  <c r="D273" i="6"/>
  <c r="C273" i="6"/>
  <c r="B273" i="6"/>
  <c r="A273" i="6"/>
  <c r="H272" i="6"/>
  <c r="H596" i="6" s="1"/>
  <c r="G272" i="6"/>
  <c r="F272" i="6"/>
  <c r="D272" i="6"/>
  <c r="C272" i="6"/>
  <c r="B272" i="6"/>
  <c r="A272" i="6"/>
  <c r="H271" i="6"/>
  <c r="H439" i="6" s="1"/>
  <c r="G271" i="6"/>
  <c r="G595" i="6" s="1"/>
  <c r="F271" i="6"/>
  <c r="D271" i="6"/>
  <c r="C271" i="6"/>
  <c r="B271" i="6"/>
  <c r="A271" i="6"/>
  <c r="H270" i="6"/>
  <c r="H438" i="6" s="1"/>
  <c r="G270" i="6"/>
  <c r="F270" i="6"/>
  <c r="F438" i="6" s="1"/>
  <c r="D270" i="6"/>
  <c r="C270" i="6"/>
  <c r="B270" i="6"/>
  <c r="A270" i="6"/>
  <c r="H269" i="6"/>
  <c r="G269" i="6"/>
  <c r="F269" i="6"/>
  <c r="D269" i="6"/>
  <c r="C269" i="6"/>
  <c r="B269" i="6"/>
  <c r="A269" i="6"/>
  <c r="H268" i="6"/>
  <c r="G268" i="6"/>
  <c r="F268" i="6"/>
  <c r="F592" i="6" s="1"/>
  <c r="D268" i="6"/>
  <c r="C268" i="6"/>
  <c r="B268" i="6"/>
  <c r="A268" i="6"/>
  <c r="H267" i="6"/>
  <c r="H591" i="6" s="1"/>
  <c r="G267" i="6"/>
  <c r="F267" i="6"/>
  <c r="D267" i="6"/>
  <c r="C267" i="6"/>
  <c r="B267" i="6"/>
  <c r="A267" i="6"/>
  <c r="H266" i="6"/>
  <c r="G266" i="6"/>
  <c r="F266" i="6"/>
  <c r="D266" i="6"/>
  <c r="C266" i="6"/>
  <c r="B266" i="6"/>
  <c r="A266" i="6"/>
  <c r="H265" i="6"/>
  <c r="H589" i="6" s="1"/>
  <c r="G265" i="6"/>
  <c r="F265" i="6"/>
  <c r="D265" i="6"/>
  <c r="C265" i="6"/>
  <c r="B265" i="6"/>
  <c r="A265" i="6"/>
  <c r="H264" i="6"/>
  <c r="G264" i="6"/>
  <c r="F264" i="6"/>
  <c r="D264" i="6"/>
  <c r="C264" i="6"/>
  <c r="B264" i="6"/>
  <c r="A264" i="6"/>
  <c r="H263" i="6"/>
  <c r="G263" i="6"/>
  <c r="F263" i="6"/>
  <c r="D263" i="6"/>
  <c r="C263" i="6"/>
  <c r="B263" i="6"/>
  <c r="A263" i="6"/>
  <c r="H262" i="6"/>
  <c r="G262" i="6"/>
  <c r="G586" i="6" s="1"/>
  <c r="F262" i="6"/>
  <c r="D262" i="6"/>
  <c r="C262" i="6"/>
  <c r="B262" i="6"/>
  <c r="A262" i="6"/>
  <c r="H261" i="6"/>
  <c r="H585" i="6" s="1"/>
  <c r="G261" i="6"/>
  <c r="G585" i="6" s="1"/>
  <c r="F261" i="6"/>
  <c r="D261" i="6"/>
  <c r="C261" i="6"/>
  <c r="B261" i="6"/>
  <c r="A261" i="6"/>
  <c r="H260" i="6"/>
  <c r="G260" i="6"/>
  <c r="F260" i="6"/>
  <c r="D260" i="6"/>
  <c r="C260" i="6"/>
  <c r="B260" i="6"/>
  <c r="A260" i="6"/>
  <c r="H259" i="6"/>
  <c r="H583" i="6" s="1"/>
  <c r="G259" i="6"/>
  <c r="F259" i="6"/>
  <c r="F583" i="6" s="1"/>
  <c r="D259" i="6"/>
  <c r="C259" i="6"/>
  <c r="B259" i="6"/>
  <c r="A259" i="6"/>
  <c r="H258" i="6"/>
  <c r="G258" i="6"/>
  <c r="F258" i="6"/>
  <c r="D258" i="6"/>
  <c r="C258" i="6"/>
  <c r="B258" i="6"/>
  <c r="A258" i="6"/>
  <c r="H257" i="6"/>
  <c r="G257" i="6"/>
  <c r="F257" i="6"/>
  <c r="D257" i="6"/>
  <c r="C257" i="6"/>
  <c r="B257" i="6"/>
  <c r="A257" i="6"/>
  <c r="H256" i="6"/>
  <c r="G256" i="6"/>
  <c r="F256" i="6"/>
  <c r="D256" i="6"/>
  <c r="C256" i="6"/>
  <c r="B256" i="6"/>
  <c r="A256" i="6"/>
  <c r="H255" i="6"/>
  <c r="G255" i="6"/>
  <c r="G579" i="6" s="1"/>
  <c r="F255" i="6"/>
  <c r="D255" i="6"/>
  <c r="C255" i="6"/>
  <c r="B255" i="6"/>
  <c r="A255" i="6"/>
  <c r="H254" i="6"/>
  <c r="G254" i="6"/>
  <c r="F254" i="6"/>
  <c r="D254" i="6"/>
  <c r="C254" i="6"/>
  <c r="B254" i="6"/>
  <c r="A254" i="6"/>
  <c r="H253" i="6"/>
  <c r="G253" i="6"/>
  <c r="F253" i="6"/>
  <c r="D253" i="6"/>
  <c r="C253" i="6"/>
  <c r="B253" i="6"/>
  <c r="A253" i="6"/>
  <c r="H252" i="6"/>
  <c r="G252" i="6"/>
  <c r="F252" i="6"/>
  <c r="D252" i="6"/>
  <c r="C252" i="6"/>
  <c r="B252" i="6"/>
  <c r="A252" i="6"/>
  <c r="H251" i="6"/>
  <c r="G251" i="6"/>
  <c r="G575" i="6" s="1"/>
  <c r="F251" i="6"/>
  <c r="D251" i="6"/>
  <c r="C251" i="6"/>
  <c r="B251" i="6"/>
  <c r="A251" i="6"/>
  <c r="H250" i="6"/>
  <c r="G250" i="6"/>
  <c r="F250" i="6"/>
  <c r="D250" i="6"/>
  <c r="C250" i="6"/>
  <c r="B250" i="6"/>
  <c r="A250" i="6"/>
  <c r="H249" i="6"/>
  <c r="G249" i="6"/>
  <c r="F249" i="6"/>
  <c r="D249" i="6"/>
  <c r="C249" i="6"/>
  <c r="B249" i="6"/>
  <c r="A249" i="6"/>
  <c r="H248" i="6"/>
  <c r="G248" i="6"/>
  <c r="F248" i="6"/>
  <c r="D248" i="6"/>
  <c r="C248" i="6"/>
  <c r="B248" i="6"/>
  <c r="A248" i="6"/>
  <c r="H247" i="6"/>
  <c r="H571" i="6" s="1"/>
  <c r="G247" i="6"/>
  <c r="F247" i="6"/>
  <c r="D247" i="6"/>
  <c r="C247" i="6"/>
  <c r="B247" i="6"/>
  <c r="A247" i="6"/>
  <c r="H246" i="6"/>
  <c r="G246" i="6"/>
  <c r="F246" i="6"/>
  <c r="F570" i="6" s="1"/>
  <c r="D246" i="6"/>
  <c r="C246" i="6"/>
  <c r="B246" i="6"/>
  <c r="A246" i="6"/>
  <c r="H245" i="6"/>
  <c r="G245" i="6"/>
  <c r="F245" i="6"/>
  <c r="D245" i="6"/>
  <c r="C245" i="6"/>
  <c r="B245" i="6"/>
  <c r="A245" i="6"/>
  <c r="H244" i="6"/>
  <c r="G244" i="6"/>
  <c r="F244" i="6"/>
  <c r="F568" i="6" s="1"/>
  <c r="D244" i="6"/>
  <c r="C244" i="6"/>
  <c r="B244" i="6"/>
  <c r="A244" i="6"/>
  <c r="H243" i="6"/>
  <c r="G243" i="6"/>
  <c r="G567" i="6" s="1"/>
  <c r="F243" i="6"/>
  <c r="D243" i="6"/>
  <c r="C243" i="6"/>
  <c r="B243" i="6"/>
  <c r="A243" i="6"/>
  <c r="H242" i="6"/>
  <c r="G242" i="6"/>
  <c r="F242" i="6"/>
  <c r="F566" i="6" s="1"/>
  <c r="D242" i="6"/>
  <c r="C242" i="6"/>
  <c r="B242" i="6"/>
  <c r="A242" i="6"/>
  <c r="H241" i="6"/>
  <c r="G241" i="6"/>
  <c r="F241" i="6"/>
  <c r="F565" i="6" s="1"/>
  <c r="D241" i="6"/>
  <c r="C241" i="6"/>
  <c r="B241" i="6"/>
  <c r="A241" i="6"/>
  <c r="H240" i="6"/>
  <c r="G240" i="6"/>
  <c r="F240" i="6"/>
  <c r="F564" i="6" s="1"/>
  <c r="D240" i="6"/>
  <c r="C240" i="6"/>
  <c r="B240" i="6"/>
  <c r="A240" i="6"/>
  <c r="H239" i="6"/>
  <c r="G239" i="6"/>
  <c r="G563" i="6" s="1"/>
  <c r="F239" i="6"/>
  <c r="F563" i="6" s="1"/>
  <c r="D239" i="6"/>
  <c r="C239" i="6"/>
  <c r="B239" i="6"/>
  <c r="A239" i="6"/>
  <c r="H238" i="6"/>
  <c r="G238" i="6"/>
  <c r="F238" i="6"/>
  <c r="D238" i="6"/>
  <c r="C238" i="6"/>
  <c r="B238" i="6"/>
  <c r="A238" i="6"/>
  <c r="H237" i="6"/>
  <c r="G237" i="6"/>
  <c r="F237" i="6"/>
  <c r="D237" i="6"/>
  <c r="C237" i="6"/>
  <c r="B237" i="6"/>
  <c r="A237" i="6"/>
  <c r="H236" i="6"/>
  <c r="H560" i="6" s="1"/>
  <c r="G236" i="6"/>
  <c r="F236" i="6"/>
  <c r="F560" i="6" s="1"/>
  <c r="D236" i="6"/>
  <c r="C236" i="6"/>
  <c r="B236" i="6"/>
  <c r="A236" i="6"/>
  <c r="H235" i="6"/>
  <c r="G235" i="6"/>
  <c r="F235" i="6"/>
  <c r="D235" i="6"/>
  <c r="C235" i="6"/>
  <c r="B235" i="6"/>
  <c r="A235" i="6"/>
  <c r="H234" i="6"/>
  <c r="G234" i="6"/>
  <c r="F234" i="6"/>
  <c r="D234" i="6"/>
  <c r="C234" i="6"/>
  <c r="B234" i="6"/>
  <c r="A234" i="6"/>
  <c r="H233" i="6"/>
  <c r="G233" i="6"/>
  <c r="F233" i="6"/>
  <c r="D233" i="6"/>
  <c r="C233" i="6"/>
  <c r="B233" i="6"/>
  <c r="A233" i="6"/>
  <c r="H232" i="6"/>
  <c r="G232" i="6"/>
  <c r="F232" i="6"/>
  <c r="F556" i="6" s="1"/>
  <c r="D232" i="6"/>
  <c r="C232" i="6"/>
  <c r="B232" i="6"/>
  <c r="A232" i="6"/>
  <c r="H231" i="6"/>
  <c r="H555" i="6" s="1"/>
  <c r="G231" i="6"/>
  <c r="G555" i="6" s="1"/>
  <c r="F231" i="6"/>
  <c r="D231" i="6"/>
  <c r="C231" i="6"/>
  <c r="B231" i="6"/>
  <c r="A231" i="6"/>
  <c r="H230" i="6"/>
  <c r="G230" i="6"/>
  <c r="G554" i="6" s="1"/>
  <c r="F230" i="6"/>
  <c r="D230" i="6"/>
  <c r="C230" i="6"/>
  <c r="B230" i="6"/>
  <c r="A230" i="6"/>
  <c r="H229" i="6"/>
  <c r="H553" i="6" s="1"/>
  <c r="G229" i="6"/>
  <c r="G553" i="6" s="1"/>
  <c r="F229" i="6"/>
  <c r="D229" i="6"/>
  <c r="C229" i="6"/>
  <c r="B229" i="6"/>
  <c r="A229" i="6"/>
  <c r="H228" i="6"/>
  <c r="G228" i="6"/>
  <c r="F228" i="6"/>
  <c r="D228" i="6"/>
  <c r="C228" i="6"/>
  <c r="B228" i="6"/>
  <c r="A228" i="6"/>
  <c r="H227" i="6"/>
  <c r="G227" i="6"/>
  <c r="F227" i="6"/>
  <c r="D227" i="6"/>
  <c r="C227" i="6"/>
  <c r="B227" i="6"/>
  <c r="A227" i="6"/>
  <c r="H226" i="6"/>
  <c r="G226" i="6"/>
  <c r="F226" i="6"/>
  <c r="F550" i="6" s="1"/>
  <c r="D226" i="6"/>
  <c r="C226" i="6"/>
  <c r="B226" i="6"/>
  <c r="A226" i="6"/>
  <c r="H225" i="6"/>
  <c r="G225" i="6"/>
  <c r="F225" i="6"/>
  <c r="D225" i="6"/>
  <c r="C225" i="6"/>
  <c r="B225" i="6"/>
  <c r="A225" i="6"/>
  <c r="H224" i="6"/>
  <c r="G224" i="6"/>
  <c r="G548" i="6" s="1"/>
  <c r="F224" i="6"/>
  <c r="D224" i="6"/>
  <c r="C224" i="6"/>
  <c r="B224" i="6"/>
  <c r="A224" i="6"/>
  <c r="H223" i="6"/>
  <c r="H547" i="6" s="1"/>
  <c r="G223" i="6"/>
  <c r="G547" i="6" s="1"/>
  <c r="F223" i="6"/>
  <c r="D223" i="6"/>
  <c r="C223" i="6"/>
  <c r="B223" i="6"/>
  <c r="A223" i="6"/>
  <c r="H222" i="6"/>
  <c r="G222" i="6"/>
  <c r="F222" i="6"/>
  <c r="D222" i="6"/>
  <c r="C222" i="6"/>
  <c r="B222" i="6"/>
  <c r="A222" i="6"/>
  <c r="H221" i="6"/>
  <c r="G221" i="6"/>
  <c r="F221" i="6"/>
  <c r="D221" i="6"/>
  <c r="C221" i="6"/>
  <c r="B221" i="6"/>
  <c r="A221" i="6"/>
  <c r="H220" i="6"/>
  <c r="G220" i="6"/>
  <c r="G544" i="6" s="1"/>
  <c r="F220" i="6"/>
  <c r="D220" i="6"/>
  <c r="C220" i="6"/>
  <c r="B220" i="6"/>
  <c r="A220" i="6"/>
  <c r="H219" i="6"/>
  <c r="G219" i="6"/>
  <c r="G543" i="6" s="1"/>
  <c r="F219" i="6"/>
  <c r="D219" i="6"/>
  <c r="C219" i="6"/>
  <c r="B219" i="6"/>
  <c r="A219" i="6"/>
  <c r="H218" i="6"/>
  <c r="G218" i="6"/>
  <c r="F218" i="6"/>
  <c r="F542" i="6" s="1"/>
  <c r="D218" i="6"/>
  <c r="C218" i="6"/>
  <c r="B218" i="6"/>
  <c r="A218" i="6"/>
  <c r="H217" i="6"/>
  <c r="G217" i="6"/>
  <c r="G541" i="6" s="1"/>
  <c r="F217" i="6"/>
  <c r="D217" i="6"/>
  <c r="C217" i="6"/>
  <c r="B217" i="6"/>
  <c r="A217" i="6"/>
  <c r="H216" i="6"/>
  <c r="G216" i="6"/>
  <c r="F216" i="6"/>
  <c r="D216" i="6"/>
  <c r="C216" i="6"/>
  <c r="B216" i="6"/>
  <c r="A216" i="6"/>
  <c r="H215" i="6"/>
  <c r="G215" i="6"/>
  <c r="F215" i="6"/>
  <c r="D215" i="6"/>
  <c r="C215" i="6"/>
  <c r="B215" i="6"/>
  <c r="A215" i="6"/>
  <c r="H214" i="6"/>
  <c r="G214" i="6"/>
  <c r="F214" i="6"/>
  <c r="D214" i="6"/>
  <c r="C214" i="6"/>
  <c r="B214" i="6"/>
  <c r="A214" i="6"/>
  <c r="H213" i="6"/>
  <c r="G213" i="6"/>
  <c r="F213" i="6"/>
  <c r="D213" i="6"/>
  <c r="C213" i="6"/>
  <c r="B213" i="6"/>
  <c r="A213" i="6"/>
  <c r="H212" i="6"/>
  <c r="H536" i="6" s="1"/>
  <c r="G212" i="6"/>
  <c r="F212" i="6"/>
  <c r="D212" i="6"/>
  <c r="C212" i="6"/>
  <c r="B212" i="6"/>
  <c r="A212" i="6"/>
  <c r="H211" i="6"/>
  <c r="G211" i="6"/>
  <c r="F211" i="6"/>
  <c r="D211" i="6"/>
  <c r="C211" i="6"/>
  <c r="B211" i="6"/>
  <c r="A211" i="6"/>
  <c r="H210" i="6"/>
  <c r="G210" i="6"/>
  <c r="F210" i="6"/>
  <c r="F534" i="6" s="1"/>
  <c r="D210" i="6"/>
  <c r="C210" i="6"/>
  <c r="B210" i="6"/>
  <c r="A210" i="6"/>
  <c r="H209" i="6"/>
  <c r="H533" i="6" s="1"/>
  <c r="G209" i="6"/>
  <c r="G533" i="6" s="1"/>
  <c r="F209" i="6"/>
  <c r="D209" i="6"/>
  <c r="C209" i="6"/>
  <c r="B209" i="6"/>
  <c r="A209" i="6"/>
  <c r="H208" i="6"/>
  <c r="H532" i="6" s="1"/>
  <c r="G208" i="6"/>
  <c r="F208" i="6"/>
  <c r="F532" i="6" s="1"/>
  <c r="D208" i="6"/>
  <c r="C208" i="6"/>
  <c r="B208" i="6"/>
  <c r="A208" i="6"/>
  <c r="H207" i="6"/>
  <c r="H531" i="6" s="1"/>
  <c r="G207" i="6"/>
  <c r="G531" i="6" s="1"/>
  <c r="F207" i="6"/>
  <c r="D207" i="6"/>
  <c r="C207" i="6"/>
  <c r="B207" i="6"/>
  <c r="A207" i="6"/>
  <c r="H206" i="6"/>
  <c r="G206" i="6"/>
  <c r="F206" i="6"/>
  <c r="D206" i="6"/>
  <c r="C206" i="6"/>
  <c r="B206" i="6"/>
  <c r="A206" i="6"/>
  <c r="H205" i="6"/>
  <c r="H529" i="6" s="1"/>
  <c r="G205" i="6"/>
  <c r="G529" i="6" s="1"/>
  <c r="F205" i="6"/>
  <c r="D205" i="6"/>
  <c r="C205" i="6"/>
  <c r="B205" i="6"/>
  <c r="A205" i="6"/>
  <c r="H204" i="6"/>
  <c r="G204" i="6"/>
  <c r="F204" i="6"/>
  <c r="D204" i="6"/>
  <c r="C204" i="6"/>
  <c r="B204" i="6"/>
  <c r="A204" i="6"/>
  <c r="H203" i="6"/>
  <c r="H527" i="6" s="1"/>
  <c r="G203" i="6"/>
  <c r="G527" i="6" s="1"/>
  <c r="F203" i="6"/>
  <c r="D203" i="6"/>
  <c r="C203" i="6"/>
  <c r="B203" i="6"/>
  <c r="A203" i="6"/>
  <c r="H202" i="6"/>
  <c r="G202" i="6"/>
  <c r="F202" i="6"/>
  <c r="D202" i="6"/>
  <c r="C202" i="6"/>
  <c r="B202" i="6"/>
  <c r="A202" i="6"/>
  <c r="H201" i="6"/>
  <c r="G201" i="6"/>
  <c r="G525" i="6" s="1"/>
  <c r="F201" i="6"/>
  <c r="D201" i="6"/>
  <c r="C201" i="6"/>
  <c r="B201" i="6"/>
  <c r="A201" i="6"/>
  <c r="H200" i="6"/>
  <c r="G200" i="6"/>
  <c r="G524" i="6" s="1"/>
  <c r="F200" i="6"/>
  <c r="D200" i="6"/>
  <c r="C200" i="6"/>
  <c r="B200" i="6"/>
  <c r="A200" i="6"/>
  <c r="H199" i="6"/>
  <c r="G199" i="6"/>
  <c r="F199" i="6"/>
  <c r="D199" i="6"/>
  <c r="C199" i="6"/>
  <c r="B199" i="6"/>
  <c r="A199" i="6"/>
  <c r="H198" i="6"/>
  <c r="G198" i="6"/>
  <c r="F198" i="6"/>
  <c r="F522" i="6" s="1"/>
  <c r="D198" i="6"/>
  <c r="C198" i="6"/>
  <c r="B198" i="6"/>
  <c r="A198" i="6"/>
  <c r="H197" i="6"/>
  <c r="G197" i="6"/>
  <c r="F197" i="6"/>
  <c r="D197" i="6"/>
  <c r="C197" i="6"/>
  <c r="B197" i="6"/>
  <c r="A197" i="6"/>
  <c r="H196" i="6"/>
  <c r="G196" i="6"/>
  <c r="F196" i="6"/>
  <c r="D196" i="6"/>
  <c r="C196" i="6"/>
  <c r="B196" i="6"/>
  <c r="A196" i="6"/>
  <c r="H195" i="6"/>
  <c r="G195" i="6"/>
  <c r="F195" i="6"/>
  <c r="D195" i="6"/>
  <c r="C195" i="6"/>
  <c r="B195" i="6"/>
  <c r="A195" i="6"/>
  <c r="H194" i="6"/>
  <c r="G194" i="6"/>
  <c r="F194" i="6"/>
  <c r="D194" i="6"/>
  <c r="C194" i="6"/>
  <c r="B194" i="6"/>
  <c r="A194" i="6"/>
  <c r="H193" i="6"/>
  <c r="G193" i="6"/>
  <c r="F193" i="6"/>
  <c r="D193" i="6"/>
  <c r="C193" i="6"/>
  <c r="B193" i="6"/>
  <c r="A193" i="6"/>
  <c r="H192" i="6"/>
  <c r="H516" i="6" s="1"/>
  <c r="G192" i="6"/>
  <c r="F192" i="6"/>
  <c r="D192" i="6"/>
  <c r="C192" i="6"/>
  <c r="B192" i="6"/>
  <c r="A192" i="6"/>
  <c r="H191" i="6"/>
  <c r="G191" i="6"/>
  <c r="F191" i="6"/>
  <c r="D191" i="6"/>
  <c r="C191" i="6"/>
  <c r="B191" i="6"/>
  <c r="A191" i="6"/>
  <c r="H190" i="6"/>
  <c r="G190" i="6"/>
  <c r="F190" i="6"/>
  <c r="F514" i="6" s="1"/>
  <c r="D190" i="6"/>
  <c r="C190" i="6"/>
  <c r="B190" i="6"/>
  <c r="A190" i="6"/>
  <c r="H189" i="6"/>
  <c r="G189" i="6"/>
  <c r="F189" i="6"/>
  <c r="D189" i="6"/>
  <c r="C189" i="6"/>
  <c r="B189" i="6"/>
  <c r="A189" i="6"/>
  <c r="H188" i="6"/>
  <c r="H512" i="6" s="1"/>
  <c r="G188" i="6"/>
  <c r="F188" i="6"/>
  <c r="D188" i="6"/>
  <c r="C188" i="6"/>
  <c r="B188" i="6"/>
  <c r="A188" i="6"/>
  <c r="H187" i="6"/>
  <c r="G187" i="6"/>
  <c r="F187" i="6"/>
  <c r="D187" i="6"/>
  <c r="C187" i="6"/>
  <c r="B187" i="6"/>
  <c r="A187" i="6"/>
  <c r="H186" i="6"/>
  <c r="H510" i="6" s="1"/>
  <c r="G186" i="6"/>
  <c r="G510" i="6" s="1"/>
  <c r="F186" i="6"/>
  <c r="D186" i="6"/>
  <c r="C186" i="6"/>
  <c r="B186" i="6"/>
  <c r="A186" i="6"/>
  <c r="H185" i="6"/>
  <c r="G185" i="6"/>
  <c r="F185" i="6"/>
  <c r="D185" i="6"/>
  <c r="C185" i="6"/>
  <c r="B185" i="6"/>
  <c r="A185" i="6"/>
  <c r="H184" i="6"/>
  <c r="G184" i="6"/>
  <c r="F184" i="6"/>
  <c r="F508" i="6" s="1"/>
  <c r="D184" i="6"/>
  <c r="C184" i="6"/>
  <c r="B184" i="6"/>
  <c r="A184" i="6"/>
  <c r="H183" i="6"/>
  <c r="G183" i="6"/>
  <c r="G507" i="6" s="1"/>
  <c r="F183" i="6"/>
  <c r="D183" i="6"/>
  <c r="C183" i="6"/>
  <c r="B183" i="6"/>
  <c r="A183" i="6"/>
  <c r="H182" i="6"/>
  <c r="H506" i="6" s="1"/>
  <c r="G182" i="6"/>
  <c r="F182" i="6"/>
  <c r="F506" i="6" s="1"/>
  <c r="D182" i="6"/>
  <c r="C182" i="6"/>
  <c r="B182" i="6"/>
  <c r="A182" i="6"/>
  <c r="H181" i="6"/>
  <c r="G181" i="6"/>
  <c r="G505" i="6" s="1"/>
  <c r="F181" i="6"/>
  <c r="D181" i="6"/>
  <c r="C181" i="6"/>
  <c r="B181" i="6"/>
  <c r="A181" i="6"/>
  <c r="H180" i="6"/>
  <c r="H504" i="6" s="1"/>
  <c r="G180" i="6"/>
  <c r="F180" i="6"/>
  <c r="F504" i="6" s="1"/>
  <c r="D180" i="6"/>
  <c r="C180" i="6"/>
  <c r="B180" i="6"/>
  <c r="A180" i="6"/>
  <c r="H179" i="6"/>
  <c r="G179" i="6"/>
  <c r="G503" i="6" s="1"/>
  <c r="F179" i="6"/>
  <c r="F503" i="6" s="1"/>
  <c r="D179" i="6"/>
  <c r="C179" i="6"/>
  <c r="B179" i="6"/>
  <c r="A179" i="6"/>
  <c r="H178" i="6"/>
  <c r="G178" i="6"/>
  <c r="F178" i="6"/>
  <c r="F502" i="6" s="1"/>
  <c r="D178" i="6"/>
  <c r="C178" i="6"/>
  <c r="B178" i="6"/>
  <c r="A178" i="6"/>
  <c r="H177" i="6"/>
  <c r="G177" i="6"/>
  <c r="F177" i="6"/>
  <c r="D177" i="6"/>
  <c r="C177" i="6"/>
  <c r="B177" i="6"/>
  <c r="A177" i="6"/>
  <c r="H176" i="6"/>
  <c r="H500" i="6" s="1"/>
  <c r="G176" i="6"/>
  <c r="G500" i="6" s="1"/>
  <c r="F176" i="6"/>
  <c r="L182" i="6" s="1"/>
  <c r="D176" i="6"/>
  <c r="C176" i="6"/>
  <c r="B176" i="6"/>
  <c r="A176" i="6"/>
  <c r="L175" i="6"/>
  <c r="K175" i="6"/>
  <c r="J175" i="6"/>
  <c r="I175" i="6"/>
  <c r="H175" i="6"/>
  <c r="E175" i="6"/>
  <c r="D175" i="6"/>
  <c r="C175" i="6"/>
  <c r="B175" i="6"/>
  <c r="A175" i="6"/>
  <c r="D4" i="6"/>
  <c r="AF852" i="7"/>
  <c r="AD709" i="7"/>
  <c r="D855" i="7"/>
  <c r="V850" i="7"/>
  <c r="F850" i="7"/>
  <c r="Y849" i="7"/>
  <c r="I849" i="7"/>
  <c r="AB848" i="7"/>
  <c r="L848" i="7"/>
  <c r="O847" i="7"/>
  <c r="AH846" i="7"/>
  <c r="AF846" i="7"/>
  <c r="AD846" i="7"/>
  <c r="T846" i="7"/>
  <c r="R846" i="7"/>
  <c r="P846" i="7"/>
  <c r="N846" i="7"/>
  <c r="J846" i="7"/>
  <c r="F846" i="7"/>
  <c r="D846" i="7"/>
  <c r="B846" i="7"/>
  <c r="AI845" i="7"/>
  <c r="AG845" i="7"/>
  <c r="AE845" i="7"/>
  <c r="U845" i="7"/>
  <c r="S845" i="7"/>
  <c r="Q845" i="7"/>
  <c r="M845" i="7"/>
  <c r="I845" i="7"/>
  <c r="G845" i="7"/>
  <c r="E845" i="7"/>
  <c r="C845" i="7"/>
  <c r="AH844" i="7"/>
  <c r="R844" i="7"/>
  <c r="B844" i="7"/>
  <c r="H842" i="7"/>
  <c r="AC841" i="7"/>
  <c r="Y841" i="7"/>
  <c r="U841" i="7"/>
  <c r="Q841" i="7"/>
  <c r="M841" i="7"/>
  <c r="I841" i="7"/>
  <c r="E841" i="7"/>
  <c r="AJ840" i="7"/>
  <c r="AF840" i="7"/>
  <c r="AB840" i="7"/>
  <c r="X840" i="7"/>
  <c r="T840" i="7"/>
  <c r="P840" i="7"/>
  <c r="L840" i="7"/>
  <c r="H840" i="7"/>
  <c r="D840" i="7"/>
  <c r="AF836" i="7"/>
  <c r="I833" i="7"/>
  <c r="V832" i="7"/>
  <c r="F832" i="7"/>
  <c r="AD830" i="7"/>
  <c r="AG829" i="7"/>
  <c r="AC829" i="7"/>
  <c r="Y829" i="7"/>
  <c r="U829" i="7"/>
  <c r="Q829" i="7"/>
  <c r="M829" i="7"/>
  <c r="I829" i="7"/>
  <c r="E829" i="7"/>
  <c r="AB828" i="7"/>
  <c r="AH826" i="7"/>
  <c r="O679" i="7"/>
  <c r="R678" i="7"/>
  <c r="U677" i="7"/>
  <c r="X676" i="7"/>
  <c r="J851" i="7"/>
  <c r="B851" i="7"/>
  <c r="AC850" i="7"/>
  <c r="U850" i="7"/>
  <c r="M850" i="7"/>
  <c r="E850" i="7"/>
  <c r="AF849" i="7"/>
  <c r="X849" i="7"/>
  <c r="P849" i="7"/>
  <c r="H849" i="7"/>
  <c r="AI848" i="7"/>
  <c r="AA848" i="7"/>
  <c r="S848" i="7"/>
  <c r="K848" i="7"/>
  <c r="C848" i="7"/>
  <c r="AD847" i="7"/>
  <c r="V847" i="7"/>
  <c r="N847" i="7"/>
  <c r="F847" i="7"/>
  <c r="AE700" i="7"/>
  <c r="O700" i="7"/>
  <c r="AH699" i="7"/>
  <c r="R699" i="7"/>
  <c r="B699" i="7"/>
  <c r="U698" i="7"/>
  <c r="E698" i="7"/>
  <c r="AD843" i="7"/>
  <c r="V843" i="7"/>
  <c r="N843" i="7"/>
  <c r="F843" i="7"/>
  <c r="AG842" i="7"/>
  <c r="Y842" i="7"/>
  <c r="S842" i="7"/>
  <c r="O842" i="7"/>
  <c r="K842" i="7"/>
  <c r="G842" i="7"/>
  <c r="C842" i="7"/>
  <c r="AH841" i="7"/>
  <c r="AD841" i="7"/>
  <c r="Z841" i="7"/>
  <c r="V841" i="7"/>
  <c r="R841" i="7"/>
  <c r="N841" i="7"/>
  <c r="J841" i="7"/>
  <c r="F841" i="7"/>
  <c r="B841" i="7"/>
  <c r="AG840" i="7"/>
  <c r="AC840" i="7"/>
  <c r="Y840" i="7"/>
  <c r="U840" i="7"/>
  <c r="Q840" i="7"/>
  <c r="M840" i="7"/>
  <c r="I840" i="7"/>
  <c r="E840" i="7"/>
  <c r="AJ839" i="7"/>
  <c r="AF839" i="7"/>
  <c r="AB839" i="7"/>
  <c r="X839" i="7"/>
  <c r="T839" i="7"/>
  <c r="P839" i="7"/>
  <c r="L839" i="7"/>
  <c r="H839" i="7"/>
  <c r="D839" i="7"/>
  <c r="AI838" i="7"/>
  <c r="AE838" i="7"/>
  <c r="AA838" i="7"/>
  <c r="W838" i="7"/>
  <c r="S838" i="7"/>
  <c r="O838" i="7"/>
  <c r="K838" i="7"/>
  <c r="G838" i="7"/>
  <c r="C838" i="7"/>
  <c r="AH837" i="7"/>
  <c r="AD837" i="7"/>
  <c r="Z837" i="7"/>
  <c r="V837" i="7"/>
  <c r="R837" i="7"/>
  <c r="N837" i="7"/>
  <c r="J837" i="7"/>
  <c r="F837" i="7"/>
  <c r="B837" i="7"/>
  <c r="AG836" i="7"/>
  <c r="AC836" i="7"/>
  <c r="Y836" i="7"/>
  <c r="U836" i="7"/>
  <c r="Q836" i="7"/>
  <c r="M836" i="7"/>
  <c r="I836" i="7"/>
  <c r="E836" i="7"/>
  <c r="AJ835" i="7"/>
  <c r="AF835" i="7"/>
  <c r="AB835" i="7"/>
  <c r="X835" i="7"/>
  <c r="T835" i="7"/>
  <c r="P835" i="7"/>
  <c r="L835" i="7"/>
  <c r="H835" i="7"/>
  <c r="D835" i="7"/>
  <c r="AI688" i="7"/>
  <c r="AA688" i="7"/>
  <c r="S688" i="7"/>
  <c r="K688" i="7"/>
  <c r="C688" i="7"/>
  <c r="AD687" i="7"/>
  <c r="V687" i="7"/>
  <c r="N687" i="7"/>
  <c r="F687" i="7"/>
  <c r="AG686" i="7"/>
  <c r="Y686" i="7"/>
  <c r="Q686" i="7"/>
  <c r="I686" i="7"/>
  <c r="AJ831" i="7"/>
  <c r="AF831" i="7"/>
  <c r="AB831" i="7"/>
  <c r="X831" i="7"/>
  <c r="T831" i="7"/>
  <c r="P831" i="7"/>
  <c r="L831" i="7"/>
  <c r="H831" i="7"/>
  <c r="D831" i="7"/>
  <c r="AI830" i="7"/>
  <c r="AE830" i="7"/>
  <c r="AA830" i="7"/>
  <c r="W830" i="7"/>
  <c r="S830" i="7"/>
  <c r="O830" i="7"/>
  <c r="K830" i="7"/>
  <c r="G830" i="7"/>
  <c r="C830" i="7"/>
  <c r="AH829" i="7"/>
  <c r="AD829" i="7"/>
  <c r="Z829" i="7"/>
  <c r="V829" i="7"/>
  <c r="R829" i="7"/>
  <c r="N829" i="7"/>
  <c r="J829" i="7"/>
  <c r="F829" i="7"/>
  <c r="B829" i="7"/>
  <c r="AE682" i="7"/>
  <c r="W828" i="7"/>
  <c r="S828" i="7"/>
  <c r="O828" i="7"/>
  <c r="K828" i="7"/>
  <c r="G828" i="7"/>
  <c r="C828" i="7"/>
  <c r="AJ827" i="7"/>
  <c r="AJ681" i="7"/>
  <c r="AH827" i="7"/>
  <c r="AH681" i="7"/>
  <c r="AF827" i="7"/>
  <c r="AF681" i="7"/>
  <c r="AD827" i="7"/>
  <c r="AD681" i="7"/>
  <c r="AB827" i="7"/>
  <c r="AB681" i="7"/>
  <c r="Z827" i="7"/>
  <c r="Z681" i="7"/>
  <c r="X827" i="7"/>
  <c r="X681" i="7"/>
  <c r="V827" i="7"/>
  <c r="V681" i="7"/>
  <c r="T827" i="7"/>
  <c r="T681" i="7"/>
  <c r="R827" i="7"/>
  <c r="R681" i="7"/>
  <c r="P827" i="7"/>
  <c r="P681" i="7"/>
  <c r="N827" i="7"/>
  <c r="N681" i="7"/>
  <c r="L827" i="7"/>
  <c r="L681" i="7"/>
  <c r="J827" i="7"/>
  <c r="J681" i="7"/>
  <c r="H827" i="7"/>
  <c r="H681" i="7"/>
  <c r="F827" i="7"/>
  <c r="F681" i="7"/>
  <c r="D827" i="7"/>
  <c r="D681" i="7"/>
  <c r="B827" i="7"/>
  <c r="B681" i="7"/>
  <c r="AI826" i="7"/>
  <c r="AI680" i="7"/>
  <c r="AG826" i="7"/>
  <c r="AG680" i="7"/>
  <c r="AE826" i="7"/>
  <c r="AE680" i="7"/>
  <c r="AC826" i="7"/>
  <c r="AC680" i="7"/>
  <c r="AA826" i="7"/>
  <c r="AA680" i="7"/>
  <c r="Y826" i="7"/>
  <c r="Y680" i="7"/>
  <c r="W826" i="7"/>
  <c r="W680" i="7"/>
  <c r="U826" i="7"/>
  <c r="U680" i="7"/>
  <c r="S826" i="7"/>
  <c r="S680" i="7"/>
  <c r="Q826" i="7"/>
  <c r="Q680" i="7"/>
  <c r="O826" i="7"/>
  <c r="O680" i="7"/>
  <c r="M826" i="7"/>
  <c r="M680" i="7"/>
  <c r="K826" i="7"/>
  <c r="K680" i="7"/>
  <c r="I826" i="7"/>
  <c r="I680" i="7"/>
  <c r="G826" i="7"/>
  <c r="G680" i="7"/>
  <c r="E826" i="7"/>
  <c r="E680" i="7"/>
  <c r="C826" i="7"/>
  <c r="C680" i="7"/>
  <c r="AJ825" i="7"/>
  <c r="AJ679" i="7"/>
  <c r="AH825" i="7"/>
  <c r="AH679" i="7"/>
  <c r="AF825" i="7"/>
  <c r="AF679" i="7"/>
  <c r="AD825" i="7"/>
  <c r="AD679" i="7"/>
  <c r="AB825" i="7"/>
  <c r="AB679" i="7"/>
  <c r="Z825" i="7"/>
  <c r="Z679" i="7"/>
  <c r="X825" i="7"/>
  <c r="X679" i="7"/>
  <c r="V825" i="7"/>
  <c r="V679" i="7"/>
  <c r="T825" i="7"/>
  <c r="T679" i="7"/>
  <c r="R825" i="7"/>
  <c r="R679" i="7"/>
  <c r="P825" i="7"/>
  <c r="P679" i="7"/>
  <c r="N825" i="7"/>
  <c r="N679" i="7"/>
  <c r="L825" i="7"/>
  <c r="L679" i="7"/>
  <c r="J825" i="7"/>
  <c r="J679" i="7"/>
  <c r="H825" i="7"/>
  <c r="H679" i="7"/>
  <c r="F825" i="7"/>
  <c r="F679" i="7"/>
  <c r="D825" i="7"/>
  <c r="D679" i="7"/>
  <c r="B825" i="7"/>
  <c r="B679" i="7"/>
  <c r="AI824" i="7"/>
  <c r="AI678" i="7"/>
  <c r="AG824" i="7"/>
  <c r="AG678" i="7"/>
  <c r="AE824" i="7"/>
  <c r="AE678" i="7"/>
  <c r="AC824" i="7"/>
  <c r="AC678" i="7"/>
  <c r="AA824" i="7"/>
  <c r="AA678" i="7"/>
  <c r="Y824" i="7"/>
  <c r="Y678" i="7"/>
  <c r="W824" i="7"/>
  <c r="W678" i="7"/>
  <c r="U824" i="7"/>
  <c r="U678" i="7"/>
  <c r="S824" i="7"/>
  <c r="S678" i="7"/>
  <c r="Q824" i="7"/>
  <c r="Q678" i="7"/>
  <c r="O824" i="7"/>
  <c r="O678" i="7"/>
  <c r="M824" i="7"/>
  <c r="M678" i="7"/>
  <c r="K824" i="7"/>
  <c r="K678" i="7"/>
  <c r="I824" i="7"/>
  <c r="I678" i="7"/>
  <c r="G824" i="7"/>
  <c r="G678" i="7"/>
  <c r="E824" i="7"/>
  <c r="E678" i="7"/>
  <c r="C824" i="7"/>
  <c r="C678" i="7"/>
  <c r="AJ823" i="7"/>
  <c r="AJ677" i="7"/>
  <c r="AH823" i="7"/>
  <c r="AH677" i="7"/>
  <c r="AF823" i="7"/>
  <c r="AF677" i="7"/>
  <c r="AD823" i="7"/>
  <c r="AD677" i="7"/>
  <c r="AB823" i="7"/>
  <c r="AB677" i="7"/>
  <c r="Z823" i="7"/>
  <c r="Z677" i="7"/>
  <c r="X823" i="7"/>
  <c r="X677" i="7"/>
  <c r="V823" i="7"/>
  <c r="V677" i="7"/>
  <c r="T823" i="7"/>
  <c r="T677" i="7"/>
  <c r="R823" i="7"/>
  <c r="R677" i="7"/>
  <c r="P823" i="7"/>
  <c r="P677" i="7"/>
  <c r="N823" i="7"/>
  <c r="N677" i="7"/>
  <c r="L823" i="7"/>
  <c r="L677" i="7"/>
  <c r="J823" i="7"/>
  <c r="J677" i="7"/>
  <c r="H823" i="7"/>
  <c r="H677" i="7"/>
  <c r="F823" i="7"/>
  <c r="F677" i="7"/>
  <c r="D823" i="7"/>
  <c r="D677" i="7"/>
  <c r="B823" i="7"/>
  <c r="B677" i="7"/>
  <c r="AI822" i="7"/>
  <c r="AI676" i="7"/>
  <c r="AG822" i="7"/>
  <c r="AG676" i="7"/>
  <c r="AE822" i="7"/>
  <c r="AE676" i="7"/>
  <c r="AC822" i="7"/>
  <c r="AC676" i="7"/>
  <c r="AA822" i="7"/>
  <c r="AA676" i="7"/>
  <c r="Y822" i="7"/>
  <c r="Y676" i="7"/>
  <c r="W822" i="7"/>
  <c r="W676" i="7"/>
  <c r="U822" i="7"/>
  <c r="U676" i="7"/>
  <c r="S822" i="7"/>
  <c r="S676" i="7"/>
  <c r="Q822" i="7"/>
  <c r="Q676" i="7"/>
  <c r="O822" i="7"/>
  <c r="O676" i="7"/>
  <c r="M822" i="7"/>
  <c r="M676" i="7"/>
  <c r="K822" i="7"/>
  <c r="K676" i="7"/>
  <c r="F676" i="7"/>
  <c r="B676" i="7"/>
  <c r="AG675" i="7"/>
  <c r="AC675" i="7"/>
  <c r="Y675" i="7"/>
  <c r="U675" i="7"/>
  <c r="Q675" i="7"/>
  <c r="M675" i="7"/>
  <c r="I675" i="7"/>
  <c r="E675" i="7"/>
  <c r="AJ820" i="7"/>
  <c r="AH820" i="7"/>
  <c r="AF820" i="7"/>
  <c r="AD820" i="7"/>
  <c r="AB820" i="7"/>
  <c r="Z820" i="7"/>
  <c r="X820" i="7"/>
  <c r="V820" i="7"/>
  <c r="T820" i="7"/>
  <c r="R820" i="7"/>
  <c r="P820" i="7"/>
  <c r="N820" i="7"/>
  <c r="L820" i="7"/>
  <c r="J820" i="7"/>
  <c r="H820" i="7"/>
  <c r="F820" i="7"/>
  <c r="D820" i="7"/>
  <c r="B820" i="7"/>
  <c r="AI673" i="7"/>
  <c r="AE673" i="7"/>
  <c r="AA673" i="7"/>
  <c r="Y673" i="7"/>
  <c r="W673" i="7"/>
  <c r="U673" i="7"/>
  <c r="S673" i="7"/>
  <c r="Q673" i="7"/>
  <c r="O673" i="7"/>
  <c r="M673" i="7"/>
  <c r="K819" i="7"/>
  <c r="K673" i="7"/>
  <c r="I819" i="7"/>
  <c r="I673" i="7"/>
  <c r="G819" i="7"/>
  <c r="G673" i="7"/>
  <c r="E819" i="7"/>
  <c r="E673" i="7"/>
  <c r="C819" i="7"/>
  <c r="C673" i="7"/>
  <c r="AJ818" i="7"/>
  <c r="AJ672" i="7"/>
  <c r="AH818" i="7"/>
  <c r="AH672" i="7"/>
  <c r="AF818" i="7"/>
  <c r="AF672" i="7"/>
  <c r="AD818" i="7"/>
  <c r="AD672" i="7"/>
  <c r="AB818" i="7"/>
  <c r="AB672" i="7"/>
  <c r="Z818" i="7"/>
  <c r="Z672" i="7"/>
  <c r="X818" i="7"/>
  <c r="X672" i="7"/>
  <c r="V818" i="7"/>
  <c r="V672" i="7"/>
  <c r="T818" i="7"/>
  <c r="T672" i="7"/>
  <c r="R818" i="7"/>
  <c r="R672" i="7"/>
  <c r="P818" i="7"/>
  <c r="P672" i="7"/>
  <c r="N818" i="7"/>
  <c r="N672" i="7"/>
  <c r="L818" i="7"/>
  <c r="L672" i="7"/>
  <c r="J818" i="7"/>
  <c r="J672" i="7"/>
  <c r="H818" i="7"/>
  <c r="H672" i="7"/>
  <c r="F818" i="7"/>
  <c r="F672" i="7"/>
  <c r="D818" i="7"/>
  <c r="D672" i="7"/>
  <c r="B818" i="7"/>
  <c r="B672" i="7"/>
  <c r="AI817" i="7"/>
  <c r="AI671" i="7"/>
  <c r="AG817" i="7"/>
  <c r="AG671" i="7"/>
  <c r="AE817" i="7"/>
  <c r="AE671" i="7"/>
  <c r="AC817" i="7"/>
  <c r="AC671" i="7"/>
  <c r="AA817" i="7"/>
  <c r="AA671" i="7"/>
  <c r="Y817" i="7"/>
  <c r="Y671" i="7"/>
  <c r="W817" i="7"/>
  <c r="W671" i="7"/>
  <c r="U817" i="7"/>
  <c r="U671" i="7"/>
  <c r="S817" i="7"/>
  <c r="S671" i="7"/>
  <c r="Q817" i="7"/>
  <c r="Q671" i="7"/>
  <c r="O817" i="7"/>
  <c r="O671" i="7"/>
  <c r="M817" i="7"/>
  <c r="M671" i="7"/>
  <c r="K817" i="7"/>
  <c r="K671" i="7"/>
  <c r="I817" i="7"/>
  <c r="I671" i="7"/>
  <c r="G817" i="7"/>
  <c r="G671" i="7"/>
  <c r="E817" i="7"/>
  <c r="E671" i="7"/>
  <c r="C817" i="7"/>
  <c r="C671" i="7"/>
  <c r="AJ816" i="7"/>
  <c r="AJ670" i="7"/>
  <c r="AH816" i="7"/>
  <c r="AH670" i="7"/>
  <c r="AF816" i="7"/>
  <c r="AF670" i="7"/>
  <c r="AD816" i="7"/>
  <c r="AD670" i="7"/>
  <c r="AB816" i="7"/>
  <c r="AB670" i="7"/>
  <c r="Z816" i="7"/>
  <c r="Z670" i="7"/>
  <c r="X816" i="7"/>
  <c r="X670" i="7"/>
  <c r="V816" i="7"/>
  <c r="V670" i="7"/>
  <c r="T816" i="7"/>
  <c r="T670" i="7"/>
  <c r="R816" i="7"/>
  <c r="R670" i="7"/>
  <c r="P816" i="7"/>
  <c r="P670" i="7"/>
  <c r="N816" i="7"/>
  <c r="N670" i="7"/>
  <c r="L816" i="7"/>
  <c r="L670" i="7"/>
  <c r="J816" i="7"/>
  <c r="J670" i="7"/>
  <c r="H816" i="7"/>
  <c r="H670" i="7"/>
  <c r="F816" i="7"/>
  <c r="F670" i="7"/>
  <c r="D816" i="7"/>
  <c r="D670" i="7"/>
  <c r="B816" i="7"/>
  <c r="B670" i="7"/>
  <c r="AI815" i="7"/>
  <c r="AI669" i="7"/>
  <c r="AG815" i="7"/>
  <c r="AG669" i="7"/>
  <c r="AE815" i="7"/>
  <c r="AE669" i="7"/>
  <c r="AC815" i="7"/>
  <c r="AC669" i="7"/>
  <c r="AA815" i="7"/>
  <c r="AA669" i="7"/>
  <c r="Y815" i="7"/>
  <c r="Y669" i="7"/>
  <c r="W815" i="7"/>
  <c r="W669" i="7"/>
  <c r="U815" i="7"/>
  <c r="U669" i="7"/>
  <c r="S815" i="7"/>
  <c r="S669" i="7"/>
  <c r="Q815" i="7"/>
  <c r="Q669" i="7"/>
  <c r="O815" i="7"/>
  <c r="O669" i="7"/>
  <c r="M815" i="7"/>
  <c r="M669" i="7"/>
  <c r="K815" i="7"/>
  <c r="K669" i="7"/>
  <c r="I815" i="7"/>
  <c r="I669" i="7"/>
  <c r="G815" i="7"/>
  <c r="G669" i="7"/>
  <c r="E815" i="7"/>
  <c r="E669" i="7"/>
  <c r="C815" i="7"/>
  <c r="C669" i="7"/>
  <c r="AJ814" i="7"/>
  <c r="AJ668" i="7"/>
  <c r="AH814" i="7"/>
  <c r="AH668" i="7"/>
  <c r="AF814" i="7"/>
  <c r="AF668" i="7"/>
  <c r="AD814" i="7"/>
  <c r="AD668" i="7"/>
  <c r="AB814" i="7"/>
  <c r="AB668" i="7"/>
  <c r="Z814" i="7"/>
  <c r="Z668" i="7"/>
  <c r="X814" i="7"/>
  <c r="X668" i="7"/>
  <c r="V814" i="7"/>
  <c r="V668" i="7"/>
  <c r="T814" i="7"/>
  <c r="T668" i="7"/>
  <c r="R814" i="7"/>
  <c r="R668" i="7"/>
  <c r="P814" i="7"/>
  <c r="P668" i="7"/>
  <c r="N814" i="7"/>
  <c r="N668" i="7"/>
  <c r="L814" i="7"/>
  <c r="L668" i="7"/>
  <c r="J814" i="7"/>
  <c r="J668" i="7"/>
  <c r="H814" i="7"/>
  <c r="H668" i="7"/>
  <c r="F814" i="7"/>
  <c r="F668" i="7"/>
  <c r="D814" i="7"/>
  <c r="D668" i="7"/>
  <c r="B814" i="7"/>
  <c r="B668" i="7"/>
  <c r="AI813" i="7"/>
  <c r="AI667" i="7"/>
  <c r="AG813" i="7"/>
  <c r="AG667" i="7"/>
  <c r="AE813" i="7"/>
  <c r="AE667" i="7"/>
  <c r="AC813" i="7"/>
  <c r="AC667" i="7"/>
  <c r="AA813" i="7"/>
  <c r="AA667" i="7"/>
  <c r="Y813" i="7"/>
  <c r="Y667" i="7"/>
  <c r="W813" i="7"/>
  <c r="W667" i="7"/>
  <c r="U813" i="7"/>
  <c r="U667" i="7"/>
  <c r="S813" i="7"/>
  <c r="S667" i="7"/>
  <c r="Q813" i="7"/>
  <c r="Q667" i="7"/>
  <c r="O813" i="7"/>
  <c r="O667" i="7"/>
  <c r="M813" i="7"/>
  <c r="M667" i="7"/>
  <c r="K813" i="7"/>
  <c r="K667" i="7"/>
  <c r="I813" i="7"/>
  <c r="I667" i="7"/>
  <c r="G813" i="7"/>
  <c r="G667" i="7"/>
  <c r="E813" i="7"/>
  <c r="E667" i="7"/>
  <c r="C813" i="7"/>
  <c r="C667" i="7"/>
  <c r="AJ812" i="7"/>
  <c r="AJ666" i="7"/>
  <c r="AH812" i="7"/>
  <c r="AH666" i="7"/>
  <c r="AF812" i="7"/>
  <c r="AF666" i="7"/>
  <c r="AD812" i="7"/>
  <c r="AD666" i="7"/>
  <c r="AB812" i="7"/>
  <c r="AB666" i="7"/>
  <c r="Z812" i="7"/>
  <c r="Z666" i="7"/>
  <c r="X812" i="7"/>
  <c r="X666" i="7"/>
  <c r="V812" i="7"/>
  <c r="V666" i="7"/>
  <c r="T812" i="7"/>
  <c r="T666" i="7"/>
  <c r="R812" i="7"/>
  <c r="R666" i="7"/>
  <c r="P812" i="7"/>
  <c r="P666" i="7"/>
  <c r="N812" i="7"/>
  <c r="N666" i="7"/>
  <c r="L812" i="7"/>
  <c r="L666" i="7"/>
  <c r="J812" i="7"/>
  <c r="J666" i="7"/>
  <c r="H812" i="7"/>
  <c r="H666" i="7"/>
  <c r="F812" i="7"/>
  <c r="F666" i="7"/>
  <c r="D812" i="7"/>
  <c r="D666" i="7"/>
  <c r="B812" i="7"/>
  <c r="B666" i="7"/>
  <c r="AI811" i="7"/>
  <c r="AI665" i="7"/>
  <c r="AG811" i="7"/>
  <c r="AG665" i="7"/>
  <c r="AE811" i="7"/>
  <c r="AE665" i="7"/>
  <c r="AC811" i="7"/>
  <c r="AC665" i="7"/>
  <c r="AA811" i="7"/>
  <c r="AA665" i="7"/>
  <c r="Y811" i="7"/>
  <c r="Y665" i="7"/>
  <c r="W811" i="7"/>
  <c r="W665" i="7"/>
  <c r="U811" i="7"/>
  <c r="U665" i="7"/>
  <c r="S811" i="7"/>
  <c r="S665" i="7"/>
  <c r="Q811" i="7"/>
  <c r="Q665" i="7"/>
  <c r="O811" i="7"/>
  <c r="O665" i="7"/>
  <c r="M811" i="7"/>
  <c r="M665" i="7"/>
  <c r="K811" i="7"/>
  <c r="K665" i="7"/>
  <c r="I811" i="7"/>
  <c r="I665" i="7"/>
  <c r="G811" i="7"/>
  <c r="G665" i="7"/>
  <c r="E811" i="7"/>
  <c r="E665" i="7"/>
  <c r="C811" i="7"/>
  <c r="C665" i="7"/>
  <c r="AJ810" i="7"/>
  <c r="AJ664" i="7"/>
  <c r="AH810" i="7"/>
  <c r="AH664" i="7"/>
  <c r="AF810" i="7"/>
  <c r="AF664" i="7"/>
  <c r="AD810" i="7"/>
  <c r="AD664" i="7"/>
  <c r="AB810" i="7"/>
  <c r="AB664" i="7"/>
  <c r="Z810" i="7"/>
  <c r="Z664" i="7"/>
  <c r="X810" i="7"/>
  <c r="X664" i="7"/>
  <c r="V810" i="7"/>
  <c r="V664" i="7"/>
  <c r="T810" i="7"/>
  <c r="T664" i="7"/>
  <c r="R810" i="7"/>
  <c r="R664" i="7"/>
  <c r="P810" i="7"/>
  <c r="P664" i="7"/>
  <c r="N810" i="7"/>
  <c r="N664" i="7"/>
  <c r="L810" i="7"/>
  <c r="L664" i="7"/>
  <c r="J810" i="7"/>
  <c r="J664" i="7"/>
  <c r="H810" i="7"/>
  <c r="H664" i="7"/>
  <c r="F810" i="7"/>
  <c r="F664" i="7"/>
  <c r="D810" i="7"/>
  <c r="D664" i="7"/>
  <c r="B810" i="7"/>
  <c r="B664" i="7"/>
  <c r="AI809" i="7"/>
  <c r="AI663" i="7"/>
  <c r="AG809" i="7"/>
  <c r="AG663" i="7"/>
  <c r="AE809" i="7"/>
  <c r="AE663" i="7"/>
  <c r="AC809" i="7"/>
  <c r="AC663" i="7"/>
  <c r="AA809" i="7"/>
  <c r="AA663" i="7"/>
  <c r="Y809" i="7"/>
  <c r="Y663" i="7"/>
  <c r="W809" i="7"/>
  <c r="W663" i="7"/>
  <c r="U809" i="7"/>
  <c r="U663" i="7"/>
  <c r="S809" i="7"/>
  <c r="S663" i="7"/>
  <c r="Q809" i="7"/>
  <c r="Q663" i="7"/>
  <c r="O809" i="7"/>
  <c r="O663" i="7"/>
  <c r="M809" i="7"/>
  <c r="M663" i="7"/>
  <c r="K809" i="7"/>
  <c r="K663" i="7"/>
  <c r="I809" i="7"/>
  <c r="I663" i="7"/>
  <c r="G809" i="7"/>
  <c r="G663" i="7"/>
  <c r="E809" i="7"/>
  <c r="E663" i="7"/>
  <c r="C809" i="7"/>
  <c r="C663" i="7"/>
  <c r="AJ808" i="7"/>
  <c r="AJ662" i="7"/>
  <c r="AH808" i="7"/>
  <c r="AH662" i="7"/>
  <c r="AF808" i="7"/>
  <c r="AF662" i="7"/>
  <c r="AD808" i="7"/>
  <c r="AD662" i="7"/>
  <c r="AB808" i="7"/>
  <c r="AB662" i="7"/>
  <c r="Z808" i="7"/>
  <c r="Z662" i="7"/>
  <c r="X808" i="7"/>
  <c r="X662" i="7"/>
  <c r="V808" i="7"/>
  <c r="V662" i="7"/>
  <c r="T808" i="7"/>
  <c r="T662" i="7"/>
  <c r="R808" i="7"/>
  <c r="R662" i="7"/>
  <c r="P808" i="7"/>
  <c r="P662" i="7"/>
  <c r="N808" i="7"/>
  <c r="N662" i="7"/>
  <c r="L808" i="7"/>
  <c r="L662" i="7"/>
  <c r="J808" i="7"/>
  <c r="J662" i="7"/>
  <c r="H808" i="7"/>
  <c r="H662" i="7"/>
  <c r="F808" i="7"/>
  <c r="F662" i="7"/>
  <c r="D808" i="7"/>
  <c r="D662" i="7"/>
  <c r="B808" i="7"/>
  <c r="B662" i="7"/>
  <c r="AI807" i="7"/>
  <c r="AI661" i="7"/>
  <c r="AG807" i="7"/>
  <c r="AG661" i="7"/>
  <c r="AE807" i="7"/>
  <c r="AE661" i="7"/>
  <c r="AC807" i="7"/>
  <c r="AC661" i="7"/>
  <c r="AA807" i="7"/>
  <c r="AA661" i="7"/>
  <c r="Y807" i="7"/>
  <c r="Y661" i="7"/>
  <c r="W807" i="7"/>
  <c r="W661" i="7"/>
  <c r="U807" i="7"/>
  <c r="U661" i="7"/>
  <c r="S807" i="7"/>
  <c r="S661" i="7"/>
  <c r="Q807" i="7"/>
  <c r="Q661" i="7"/>
  <c r="O807" i="7"/>
  <c r="O661" i="7"/>
  <c r="M807" i="7"/>
  <c r="M661" i="7"/>
  <c r="K807" i="7"/>
  <c r="K661" i="7"/>
  <c r="I822" i="7"/>
  <c r="I676" i="7"/>
  <c r="G822" i="7"/>
  <c r="G676" i="7"/>
  <c r="E822" i="7"/>
  <c r="E676" i="7"/>
  <c r="C822" i="7"/>
  <c r="C676" i="7"/>
  <c r="AJ821" i="7"/>
  <c r="AJ675" i="7"/>
  <c r="AH821" i="7"/>
  <c r="AH675" i="7"/>
  <c r="AF821" i="7"/>
  <c r="AF675" i="7"/>
  <c r="AD821" i="7"/>
  <c r="AD675" i="7"/>
  <c r="AB821" i="7"/>
  <c r="AB675" i="7"/>
  <c r="Z821" i="7"/>
  <c r="Z675" i="7"/>
  <c r="X821" i="7"/>
  <c r="X675" i="7"/>
  <c r="V821" i="7"/>
  <c r="V675" i="7"/>
  <c r="T821" i="7"/>
  <c r="T675" i="7"/>
  <c r="R821" i="7"/>
  <c r="R675" i="7"/>
  <c r="P821" i="7"/>
  <c r="P675" i="7"/>
  <c r="N821" i="7"/>
  <c r="N675" i="7"/>
  <c r="L821" i="7"/>
  <c r="L675" i="7"/>
  <c r="J821" i="7"/>
  <c r="J675" i="7"/>
  <c r="H821" i="7"/>
  <c r="H675" i="7"/>
  <c r="F821" i="7"/>
  <c r="F675" i="7"/>
  <c r="D821" i="7"/>
  <c r="D675" i="7"/>
  <c r="B821" i="7"/>
  <c r="B675" i="7"/>
  <c r="AI820" i="7"/>
  <c r="AI674" i="7"/>
  <c r="AG820" i="7"/>
  <c r="AG674" i="7"/>
  <c r="AE820" i="7"/>
  <c r="AE674" i="7"/>
  <c r="AC820" i="7"/>
  <c r="AC674" i="7"/>
  <c r="AA820" i="7"/>
  <c r="AA674" i="7"/>
  <c r="Y820" i="7"/>
  <c r="Y674" i="7"/>
  <c r="W820" i="7"/>
  <c r="W674" i="7"/>
  <c r="U820" i="7"/>
  <c r="U674" i="7"/>
  <c r="S820" i="7"/>
  <c r="S674" i="7"/>
  <c r="Q820" i="7"/>
  <c r="Q674" i="7"/>
  <c r="O820" i="7"/>
  <c r="O674" i="7"/>
  <c r="M820" i="7"/>
  <c r="M674" i="7"/>
  <c r="K820" i="7"/>
  <c r="K674" i="7"/>
  <c r="I820" i="7"/>
  <c r="I674" i="7"/>
  <c r="G820" i="7"/>
  <c r="G674" i="7"/>
  <c r="E820" i="7"/>
  <c r="E674" i="7"/>
  <c r="C820" i="7"/>
  <c r="C674" i="7"/>
  <c r="AJ819" i="7"/>
  <c r="AJ673" i="7"/>
  <c r="AH819" i="7"/>
  <c r="AH673" i="7"/>
  <c r="AF819" i="7"/>
  <c r="AF673" i="7"/>
  <c r="AD819" i="7"/>
  <c r="AD673" i="7"/>
  <c r="AB819" i="7"/>
  <c r="AB673" i="7"/>
  <c r="Z819" i="7"/>
  <c r="Z673" i="7"/>
  <c r="X819" i="7"/>
  <c r="X673" i="7"/>
  <c r="V819" i="7"/>
  <c r="V673" i="7"/>
  <c r="T819" i="7"/>
  <c r="T673" i="7"/>
  <c r="R819" i="7"/>
  <c r="R673" i="7"/>
  <c r="P819" i="7"/>
  <c r="P673" i="7"/>
  <c r="N819" i="7"/>
  <c r="N673" i="7"/>
  <c r="L819" i="7"/>
  <c r="L673" i="7"/>
  <c r="J819" i="7"/>
  <c r="J673" i="7"/>
  <c r="H819" i="7"/>
  <c r="H673" i="7"/>
  <c r="F819" i="7"/>
  <c r="F673" i="7"/>
  <c r="D819" i="7"/>
  <c r="D673" i="7"/>
  <c r="B819" i="7"/>
  <c r="B673" i="7"/>
  <c r="AI818" i="7"/>
  <c r="AI672" i="7"/>
  <c r="AG818" i="7"/>
  <c r="AG672" i="7"/>
  <c r="AE818" i="7"/>
  <c r="AE672" i="7"/>
  <c r="AC818" i="7"/>
  <c r="AC672" i="7"/>
  <c r="AA818" i="7"/>
  <c r="AA672" i="7"/>
  <c r="Y818" i="7"/>
  <c r="Y672" i="7"/>
  <c r="W818" i="7"/>
  <c r="W672" i="7"/>
  <c r="U818" i="7"/>
  <c r="U672" i="7"/>
  <c r="S818" i="7"/>
  <c r="S672" i="7"/>
  <c r="Q818" i="7"/>
  <c r="Q672" i="7"/>
  <c r="O818" i="7"/>
  <c r="O672" i="7"/>
  <c r="M818" i="7"/>
  <c r="M672" i="7"/>
  <c r="K818" i="7"/>
  <c r="K672" i="7"/>
  <c r="I818" i="7"/>
  <c r="I672" i="7"/>
  <c r="G818" i="7"/>
  <c r="G672" i="7"/>
  <c r="E818" i="7"/>
  <c r="E672" i="7"/>
  <c r="C818" i="7"/>
  <c r="C672" i="7"/>
  <c r="AJ817" i="7"/>
  <c r="AJ671" i="7"/>
  <c r="AH817" i="7"/>
  <c r="AH671" i="7"/>
  <c r="AF817" i="7"/>
  <c r="AF671" i="7"/>
  <c r="AD817" i="7"/>
  <c r="AD671" i="7"/>
  <c r="AB817" i="7"/>
  <c r="AB671" i="7"/>
  <c r="Z817" i="7"/>
  <c r="Z671" i="7"/>
  <c r="X817" i="7"/>
  <c r="X671" i="7"/>
  <c r="V817" i="7"/>
  <c r="V671" i="7"/>
  <c r="T817" i="7"/>
  <c r="T671" i="7"/>
  <c r="R817" i="7"/>
  <c r="R671" i="7"/>
  <c r="P817" i="7"/>
  <c r="P671" i="7"/>
  <c r="N817" i="7"/>
  <c r="N671" i="7"/>
  <c r="L817" i="7"/>
  <c r="L671" i="7"/>
  <c r="J817" i="7"/>
  <c r="J671" i="7"/>
  <c r="H817" i="7"/>
  <c r="H671" i="7"/>
  <c r="F817" i="7"/>
  <c r="F671" i="7"/>
  <c r="D817" i="7"/>
  <c r="D671" i="7"/>
  <c r="B817" i="7"/>
  <c r="B671" i="7"/>
  <c r="AI816" i="7"/>
  <c r="AI670" i="7"/>
  <c r="AG816" i="7"/>
  <c r="AG670" i="7"/>
  <c r="AE816" i="7"/>
  <c r="AE670" i="7"/>
  <c r="AC816" i="7"/>
  <c r="AC670" i="7"/>
  <c r="AA816" i="7"/>
  <c r="AA670" i="7"/>
  <c r="Y816" i="7"/>
  <c r="Y670" i="7"/>
  <c r="W816" i="7"/>
  <c r="W670" i="7"/>
  <c r="U816" i="7"/>
  <c r="U670" i="7"/>
  <c r="S816" i="7"/>
  <c r="S670" i="7"/>
  <c r="Q816" i="7"/>
  <c r="Q670" i="7"/>
  <c r="O816" i="7"/>
  <c r="O670" i="7"/>
  <c r="M816" i="7"/>
  <c r="M670" i="7"/>
  <c r="K816" i="7"/>
  <c r="K670" i="7"/>
  <c r="I816" i="7"/>
  <c r="I670" i="7"/>
  <c r="G816" i="7"/>
  <c r="G670" i="7"/>
  <c r="E816" i="7"/>
  <c r="E670" i="7"/>
  <c r="C816" i="7"/>
  <c r="C670" i="7"/>
  <c r="AJ815" i="7"/>
  <c r="AJ669" i="7"/>
  <c r="AH815" i="7"/>
  <c r="AH669" i="7"/>
  <c r="AF815" i="7"/>
  <c r="AF669" i="7"/>
  <c r="AD815" i="7"/>
  <c r="AD669" i="7"/>
  <c r="AB815" i="7"/>
  <c r="AB669" i="7"/>
  <c r="Z815" i="7"/>
  <c r="Z669" i="7"/>
  <c r="X815" i="7"/>
  <c r="X669" i="7"/>
  <c r="V815" i="7"/>
  <c r="V669" i="7"/>
  <c r="T815" i="7"/>
  <c r="T669" i="7"/>
  <c r="R815" i="7"/>
  <c r="R669" i="7"/>
  <c r="P815" i="7"/>
  <c r="P669" i="7"/>
  <c r="N815" i="7"/>
  <c r="N669" i="7"/>
  <c r="L815" i="7"/>
  <c r="L669" i="7"/>
  <c r="J815" i="7"/>
  <c r="J669" i="7"/>
  <c r="H815" i="7"/>
  <c r="H669" i="7"/>
  <c r="F815" i="7"/>
  <c r="F669" i="7"/>
  <c r="D815" i="7"/>
  <c r="D669" i="7"/>
  <c r="B815" i="7"/>
  <c r="B669" i="7"/>
  <c r="AI814" i="7"/>
  <c r="AI668" i="7"/>
  <c r="AG814" i="7"/>
  <c r="AG668" i="7"/>
  <c r="AE814" i="7"/>
  <c r="AE668" i="7"/>
  <c r="AC814" i="7"/>
  <c r="AC668" i="7"/>
  <c r="AA814" i="7"/>
  <c r="AA668" i="7"/>
  <c r="Y814" i="7"/>
  <c r="Y668" i="7"/>
  <c r="W814" i="7"/>
  <c r="W668" i="7"/>
  <c r="U814" i="7"/>
  <c r="U668" i="7"/>
  <c r="S814" i="7"/>
  <c r="S668" i="7"/>
  <c r="Q814" i="7"/>
  <c r="Q668" i="7"/>
  <c r="O814" i="7"/>
  <c r="O668" i="7"/>
  <c r="M814" i="7"/>
  <c r="M668" i="7"/>
  <c r="K814" i="7"/>
  <c r="K668" i="7"/>
  <c r="I814" i="7"/>
  <c r="I668" i="7"/>
  <c r="G814" i="7"/>
  <c r="G668" i="7"/>
  <c r="E814" i="7"/>
  <c r="E668" i="7"/>
  <c r="C814" i="7"/>
  <c r="C668" i="7"/>
  <c r="AJ813" i="7"/>
  <c r="AJ667" i="7"/>
  <c r="AH813" i="7"/>
  <c r="AH667" i="7"/>
  <c r="AF813" i="7"/>
  <c r="AF667" i="7"/>
  <c r="AD813" i="7"/>
  <c r="AD667" i="7"/>
  <c r="AB813" i="7"/>
  <c r="AB667" i="7"/>
  <c r="Z813" i="7"/>
  <c r="Z667" i="7"/>
  <c r="X813" i="7"/>
  <c r="X667" i="7"/>
  <c r="V813" i="7"/>
  <c r="V667" i="7"/>
  <c r="T813" i="7"/>
  <c r="T667" i="7"/>
  <c r="R813" i="7"/>
  <c r="R667" i="7"/>
  <c r="P813" i="7"/>
  <c r="P667" i="7"/>
  <c r="N813" i="7"/>
  <c r="N667" i="7"/>
  <c r="L813" i="7"/>
  <c r="L667" i="7"/>
  <c r="J813" i="7"/>
  <c r="J667" i="7"/>
  <c r="H813" i="7"/>
  <c r="H667" i="7"/>
  <c r="F813" i="7"/>
  <c r="F667" i="7"/>
  <c r="D813" i="7"/>
  <c r="D667" i="7"/>
  <c r="B813" i="7"/>
  <c r="B667" i="7"/>
  <c r="AI812" i="7"/>
  <c r="AI666" i="7"/>
  <c r="AG812" i="7"/>
  <c r="AG666" i="7"/>
  <c r="AE812" i="7"/>
  <c r="AE666" i="7"/>
  <c r="AC812" i="7"/>
  <c r="AC666" i="7"/>
  <c r="AA812" i="7"/>
  <c r="AA666" i="7"/>
  <c r="Y812" i="7"/>
  <c r="Y666" i="7"/>
  <c r="W812" i="7"/>
  <c r="W666" i="7"/>
  <c r="U812" i="7"/>
  <c r="U666" i="7"/>
  <c r="S812" i="7"/>
  <c r="S666" i="7"/>
  <c r="Q812" i="7"/>
  <c r="Q666" i="7"/>
  <c r="O812" i="7"/>
  <c r="O666" i="7"/>
  <c r="M812" i="7"/>
  <c r="M666" i="7"/>
  <c r="K812" i="7"/>
  <c r="K666" i="7"/>
  <c r="I812" i="7"/>
  <c r="I666" i="7"/>
  <c r="G812" i="7"/>
  <c r="G666" i="7"/>
  <c r="E812" i="7"/>
  <c r="E666" i="7"/>
  <c r="C812" i="7"/>
  <c r="C666" i="7"/>
  <c r="AJ811" i="7"/>
  <c r="AJ665" i="7"/>
  <c r="AH811" i="7"/>
  <c r="AH665" i="7"/>
  <c r="AF811" i="7"/>
  <c r="AF665" i="7"/>
  <c r="AD811" i="7"/>
  <c r="AD665" i="7"/>
  <c r="AB811" i="7"/>
  <c r="AB665" i="7"/>
  <c r="Z811" i="7"/>
  <c r="Z665" i="7"/>
  <c r="X811" i="7"/>
  <c r="X665" i="7"/>
  <c r="V811" i="7"/>
  <c r="V665" i="7"/>
  <c r="T811" i="7"/>
  <c r="T665" i="7"/>
  <c r="R811" i="7"/>
  <c r="R665" i="7"/>
  <c r="P811" i="7"/>
  <c r="P665" i="7"/>
  <c r="N811" i="7"/>
  <c r="N665" i="7"/>
  <c r="L811" i="7"/>
  <c r="L665" i="7"/>
  <c r="J811" i="7"/>
  <c r="J665" i="7"/>
  <c r="H811" i="7"/>
  <c r="H665" i="7"/>
  <c r="F811" i="7"/>
  <c r="F665" i="7"/>
  <c r="D811" i="7"/>
  <c r="D665" i="7"/>
  <c r="B811" i="7"/>
  <c r="B665" i="7"/>
  <c r="AI810" i="7"/>
  <c r="AI664" i="7"/>
  <c r="AG810" i="7"/>
  <c r="AG664" i="7"/>
  <c r="AE810" i="7"/>
  <c r="AE664" i="7"/>
  <c r="AC810" i="7"/>
  <c r="AC664" i="7"/>
  <c r="AA810" i="7"/>
  <c r="AA664" i="7"/>
  <c r="Y810" i="7"/>
  <c r="Y664" i="7"/>
  <c r="W810" i="7"/>
  <c r="W664" i="7"/>
  <c r="U810" i="7"/>
  <c r="U664" i="7"/>
  <c r="S810" i="7"/>
  <c r="S664" i="7"/>
  <c r="Q810" i="7"/>
  <c r="Q664" i="7"/>
  <c r="O810" i="7"/>
  <c r="O664" i="7"/>
  <c r="M810" i="7"/>
  <c r="M664" i="7"/>
  <c r="K810" i="7"/>
  <c r="K664" i="7"/>
  <c r="I810" i="7"/>
  <c r="I664" i="7"/>
  <c r="G810" i="7"/>
  <c r="G664" i="7"/>
  <c r="E810" i="7"/>
  <c r="E664" i="7"/>
  <c r="C810" i="7"/>
  <c r="C664" i="7"/>
  <c r="AJ809" i="7"/>
  <c r="AJ663" i="7"/>
  <c r="AH809" i="7"/>
  <c r="AH663" i="7"/>
  <c r="AF809" i="7"/>
  <c r="AF663" i="7"/>
  <c r="AD809" i="7"/>
  <c r="AD663" i="7"/>
  <c r="AB809" i="7"/>
  <c r="AB663" i="7"/>
  <c r="Z809" i="7"/>
  <c r="Z663" i="7"/>
  <c r="X809" i="7"/>
  <c r="X663" i="7"/>
  <c r="V809" i="7"/>
  <c r="V663" i="7"/>
  <c r="T809" i="7"/>
  <c r="T663" i="7"/>
  <c r="R809" i="7"/>
  <c r="R663" i="7"/>
  <c r="P809" i="7"/>
  <c r="P663" i="7"/>
  <c r="N809" i="7"/>
  <c r="N663" i="7"/>
  <c r="L809" i="7"/>
  <c r="L663" i="7"/>
  <c r="J809" i="7"/>
  <c r="J663" i="7"/>
  <c r="H809" i="7"/>
  <c r="H663" i="7"/>
  <c r="F809" i="7"/>
  <c r="F663" i="7"/>
  <c r="D809" i="7"/>
  <c r="D663" i="7"/>
  <c r="B809" i="7"/>
  <c r="B663" i="7"/>
  <c r="AI808" i="7"/>
  <c r="AI662" i="7"/>
  <c r="AG808" i="7"/>
  <c r="AG662" i="7"/>
  <c r="AE808" i="7"/>
  <c r="AE662" i="7"/>
  <c r="AC808" i="7"/>
  <c r="AC662" i="7"/>
  <c r="AA808" i="7"/>
  <c r="AA662" i="7"/>
  <c r="Y808" i="7"/>
  <c r="Y662" i="7"/>
  <c r="W808" i="7"/>
  <c r="W662" i="7"/>
  <c r="U808" i="7"/>
  <c r="U662" i="7"/>
  <c r="S808" i="7"/>
  <c r="S662" i="7"/>
  <c r="Q808" i="7"/>
  <c r="Q662" i="7"/>
  <c r="O808" i="7"/>
  <c r="O662" i="7"/>
  <c r="M808" i="7"/>
  <c r="M662" i="7"/>
  <c r="K808" i="7"/>
  <c r="K662" i="7"/>
  <c r="I808" i="7"/>
  <c r="I662" i="7"/>
  <c r="G808" i="7"/>
  <c r="G662" i="7"/>
  <c r="E808" i="7"/>
  <c r="E662" i="7"/>
  <c r="C808" i="7"/>
  <c r="C662" i="7"/>
  <c r="AJ807" i="7"/>
  <c r="AJ661" i="7"/>
  <c r="AH807" i="7"/>
  <c r="AH661" i="7"/>
  <c r="AF807" i="7"/>
  <c r="AF661" i="7"/>
  <c r="AD807" i="7"/>
  <c r="AD661" i="7"/>
  <c r="AB807" i="7"/>
  <c r="AB661" i="7"/>
  <c r="Z807" i="7"/>
  <c r="Z661" i="7"/>
  <c r="X807" i="7"/>
  <c r="X661" i="7"/>
  <c r="V807" i="7"/>
  <c r="V661" i="7"/>
  <c r="T807" i="7"/>
  <c r="T661" i="7"/>
  <c r="R807" i="7"/>
  <c r="R661" i="7"/>
  <c r="P807" i="7"/>
  <c r="P661" i="7"/>
  <c r="N807" i="7"/>
  <c r="N661" i="7"/>
  <c r="L807" i="7"/>
  <c r="L661" i="7"/>
  <c r="J807" i="7"/>
  <c r="J661" i="7"/>
  <c r="H807" i="7"/>
  <c r="H661" i="7"/>
  <c r="F807" i="7"/>
  <c r="F661" i="7"/>
  <c r="D807" i="7"/>
  <c r="D661" i="7"/>
  <c r="B807" i="7"/>
  <c r="B661" i="7"/>
  <c r="AI806" i="7"/>
  <c r="AI660" i="7"/>
  <c r="AG806" i="7"/>
  <c r="AG660" i="7"/>
  <c r="AE806" i="7"/>
  <c r="AE660" i="7"/>
  <c r="AC806" i="7"/>
  <c r="AC660" i="7"/>
  <c r="AA806" i="7"/>
  <c r="AA660" i="7"/>
  <c r="Y806" i="7"/>
  <c r="Y660" i="7"/>
  <c r="W806" i="7"/>
  <c r="W660" i="7"/>
  <c r="U806" i="7"/>
  <c r="U660" i="7"/>
  <c r="S806" i="7"/>
  <c r="S660" i="7"/>
  <c r="Q806" i="7"/>
  <c r="Q660" i="7"/>
  <c r="O806" i="7"/>
  <c r="O660" i="7"/>
  <c r="M806" i="7"/>
  <c r="M660" i="7"/>
  <c r="K806" i="7"/>
  <c r="K660" i="7"/>
  <c r="I806" i="7"/>
  <c r="I660" i="7"/>
  <c r="G806" i="7"/>
  <c r="G660" i="7"/>
  <c r="E806" i="7"/>
  <c r="E660" i="7"/>
  <c r="C806" i="7"/>
  <c r="C660" i="7"/>
  <c r="AJ805" i="7"/>
  <c r="AJ659" i="7"/>
  <c r="AH805" i="7"/>
  <c r="AH659" i="7"/>
  <c r="AF805" i="7"/>
  <c r="AF659" i="7"/>
  <c r="AD805" i="7"/>
  <c r="AD659" i="7"/>
  <c r="AB805" i="7"/>
  <c r="AB659" i="7"/>
  <c r="Z805" i="7"/>
  <c r="Z659" i="7"/>
  <c r="X805" i="7"/>
  <c r="X659" i="7"/>
  <c r="V805" i="7"/>
  <c r="V659" i="7"/>
  <c r="T805" i="7"/>
  <c r="T659" i="7"/>
  <c r="R805" i="7"/>
  <c r="R659" i="7"/>
  <c r="P805" i="7"/>
  <c r="P659" i="7"/>
  <c r="N805" i="7"/>
  <c r="N659" i="7"/>
  <c r="L805" i="7"/>
  <c r="L659" i="7"/>
  <c r="J805" i="7"/>
  <c r="J659" i="7"/>
  <c r="H805" i="7"/>
  <c r="H659" i="7"/>
  <c r="F805" i="7"/>
  <c r="F659" i="7"/>
  <c r="D805" i="7"/>
  <c r="D659" i="7"/>
  <c r="B805" i="7"/>
  <c r="B659" i="7"/>
  <c r="AI804" i="7"/>
  <c r="AI658" i="7"/>
  <c r="AG804" i="7"/>
  <c r="AG658" i="7"/>
  <c r="AE804" i="7"/>
  <c r="AE658" i="7"/>
  <c r="AC804" i="7"/>
  <c r="AC658" i="7"/>
  <c r="AA804" i="7"/>
  <c r="AA658" i="7"/>
  <c r="Y804" i="7"/>
  <c r="Y658" i="7"/>
  <c r="W804" i="7"/>
  <c r="W658" i="7"/>
  <c r="U804" i="7"/>
  <c r="U658" i="7"/>
  <c r="S804" i="7"/>
  <c r="S658" i="7"/>
  <c r="Q804" i="7"/>
  <c r="Q658" i="7"/>
  <c r="O804" i="7"/>
  <c r="O658" i="7"/>
  <c r="M804" i="7"/>
  <c r="M658" i="7"/>
  <c r="K804" i="7"/>
  <c r="K658" i="7"/>
  <c r="I804" i="7"/>
  <c r="I658" i="7"/>
  <c r="G804" i="7"/>
  <c r="G658" i="7"/>
  <c r="E804" i="7"/>
  <c r="E658" i="7"/>
  <c r="C804" i="7"/>
  <c r="C658" i="7"/>
  <c r="AJ803" i="7"/>
  <c r="AJ657" i="7"/>
  <c r="AH803" i="7"/>
  <c r="AH657" i="7"/>
  <c r="AF803" i="7"/>
  <c r="AF657" i="7"/>
  <c r="AD803" i="7"/>
  <c r="AD657" i="7"/>
  <c r="AB803" i="7"/>
  <c r="AB657" i="7"/>
  <c r="Z803" i="7"/>
  <c r="Z657" i="7"/>
  <c r="X803" i="7"/>
  <c r="X657" i="7"/>
  <c r="V803" i="7"/>
  <c r="V657" i="7"/>
  <c r="T803" i="7"/>
  <c r="T657" i="7"/>
  <c r="R803" i="7"/>
  <c r="R657" i="7"/>
  <c r="P803" i="7"/>
  <c r="P657" i="7"/>
  <c r="N803" i="7"/>
  <c r="N657" i="7"/>
  <c r="L803" i="7"/>
  <c r="L657" i="7"/>
  <c r="J803" i="7"/>
  <c r="J657" i="7"/>
  <c r="H803" i="7"/>
  <c r="H657" i="7"/>
  <c r="F803" i="7"/>
  <c r="F657" i="7"/>
  <c r="D803" i="7"/>
  <c r="D657" i="7"/>
  <c r="B803" i="7"/>
  <c r="B657" i="7"/>
  <c r="AI802" i="7"/>
  <c r="AI656" i="7"/>
  <c r="AG802" i="7"/>
  <c r="AG656" i="7"/>
  <c r="AE802" i="7"/>
  <c r="AE656" i="7"/>
  <c r="AC802" i="7"/>
  <c r="AC656" i="7"/>
  <c r="AA802" i="7"/>
  <c r="AA656" i="7"/>
  <c r="Y802" i="7"/>
  <c r="Y656" i="7"/>
  <c r="W802" i="7"/>
  <c r="W656" i="7"/>
  <c r="U802" i="7"/>
  <c r="U656" i="7"/>
  <c r="S802" i="7"/>
  <c r="S656" i="7"/>
  <c r="Q802" i="7"/>
  <c r="Q656" i="7"/>
  <c r="O802" i="7"/>
  <c r="O656" i="7"/>
  <c r="M802" i="7"/>
  <c r="M656" i="7"/>
  <c r="K802" i="7"/>
  <c r="K656" i="7"/>
  <c r="I802" i="7"/>
  <c r="I656" i="7"/>
  <c r="G802" i="7"/>
  <c r="G656" i="7"/>
  <c r="E802" i="7"/>
  <c r="E656" i="7"/>
  <c r="C802" i="7"/>
  <c r="C656" i="7"/>
  <c r="AJ801" i="7"/>
  <c r="AJ655" i="7"/>
  <c r="AH801" i="7"/>
  <c r="AH655" i="7"/>
  <c r="AF801" i="7"/>
  <c r="AF655" i="7"/>
  <c r="AD801" i="7"/>
  <c r="AD655" i="7"/>
  <c r="AB801" i="7"/>
  <c r="AB655" i="7"/>
  <c r="Z801" i="7"/>
  <c r="Z655" i="7"/>
  <c r="X801" i="7"/>
  <c r="X655" i="7"/>
  <c r="V801" i="7"/>
  <c r="V655" i="7"/>
  <c r="T801" i="7"/>
  <c r="T655" i="7"/>
  <c r="R801" i="7"/>
  <c r="R655" i="7"/>
  <c r="P801" i="7"/>
  <c r="P655" i="7"/>
  <c r="N801" i="7"/>
  <c r="N655" i="7"/>
  <c r="L801" i="7"/>
  <c r="L655" i="7"/>
  <c r="J801" i="7"/>
  <c r="J655" i="7"/>
  <c r="H801" i="7"/>
  <c r="H655" i="7"/>
  <c r="F801" i="7"/>
  <c r="F655" i="7"/>
  <c r="D801" i="7"/>
  <c r="D655" i="7"/>
  <c r="B801" i="7"/>
  <c r="B655" i="7"/>
  <c r="AI800" i="7"/>
  <c r="AI654" i="7"/>
  <c r="AG800" i="7"/>
  <c r="AG654" i="7"/>
  <c r="AE800" i="7"/>
  <c r="AE654" i="7"/>
  <c r="AC800" i="7"/>
  <c r="AC654" i="7"/>
  <c r="AA800" i="7"/>
  <c r="AA654" i="7"/>
  <c r="Y800" i="7"/>
  <c r="Y654" i="7"/>
  <c r="W800" i="7"/>
  <c r="W654" i="7"/>
  <c r="U800" i="7"/>
  <c r="U654" i="7"/>
  <c r="S800" i="7"/>
  <c r="S654" i="7"/>
  <c r="Q800" i="7"/>
  <c r="Q654" i="7"/>
  <c r="O800" i="7"/>
  <c r="O654" i="7"/>
  <c r="M800" i="7"/>
  <c r="M654" i="7"/>
  <c r="K800" i="7"/>
  <c r="K654" i="7"/>
  <c r="I800" i="7"/>
  <c r="I654" i="7"/>
  <c r="G800" i="7"/>
  <c r="G654" i="7"/>
  <c r="E800" i="7"/>
  <c r="E654" i="7"/>
  <c r="C800" i="7"/>
  <c r="C654" i="7"/>
  <c r="AJ799" i="7"/>
  <c r="AJ653" i="7"/>
  <c r="AH799" i="7"/>
  <c r="AH653" i="7"/>
  <c r="AF799" i="7"/>
  <c r="AF653" i="7"/>
  <c r="AD799" i="7"/>
  <c r="AD653" i="7"/>
  <c r="AB799" i="7"/>
  <c r="AB653" i="7"/>
  <c r="Z799" i="7"/>
  <c r="Z653" i="7"/>
  <c r="X799" i="7"/>
  <c r="X653" i="7"/>
  <c r="V799" i="7"/>
  <c r="V653" i="7"/>
  <c r="T799" i="7"/>
  <c r="T653" i="7"/>
  <c r="R799" i="7"/>
  <c r="R653" i="7"/>
  <c r="P799" i="7"/>
  <c r="P653" i="7"/>
  <c r="N799" i="7"/>
  <c r="N653" i="7"/>
  <c r="L799" i="7"/>
  <c r="L653" i="7"/>
  <c r="J799" i="7"/>
  <c r="J653" i="7"/>
  <c r="H799" i="7"/>
  <c r="H653" i="7"/>
  <c r="F799" i="7"/>
  <c r="F653" i="7"/>
  <c r="D799" i="7"/>
  <c r="D653" i="7"/>
  <c r="B799" i="7"/>
  <c r="B653" i="7"/>
  <c r="AI798" i="7"/>
  <c r="AI652" i="7"/>
  <c r="AG798" i="7"/>
  <c r="AG652" i="7"/>
  <c r="AE798" i="7"/>
  <c r="AE652" i="7"/>
  <c r="AC798" i="7"/>
  <c r="AC652" i="7"/>
  <c r="AA798" i="7"/>
  <c r="AA652" i="7"/>
  <c r="Y798" i="7"/>
  <c r="Y652" i="7"/>
  <c r="W798" i="7"/>
  <c r="W652" i="7"/>
  <c r="U798" i="7"/>
  <c r="U652" i="7"/>
  <c r="S798" i="7"/>
  <c r="S652" i="7"/>
  <c r="Q798" i="7"/>
  <c r="Q652" i="7"/>
  <c r="O798" i="7"/>
  <c r="O652" i="7"/>
  <c r="M798" i="7"/>
  <c r="M652" i="7"/>
  <c r="K798" i="7"/>
  <c r="K652" i="7"/>
  <c r="I798" i="7"/>
  <c r="I652" i="7"/>
  <c r="G798" i="7"/>
  <c r="G652" i="7"/>
  <c r="E798" i="7"/>
  <c r="E652" i="7"/>
  <c r="C798" i="7"/>
  <c r="C652" i="7"/>
  <c r="AJ797" i="7"/>
  <c r="AJ651" i="7"/>
  <c r="AH797" i="7"/>
  <c r="AH651" i="7"/>
  <c r="AF797" i="7"/>
  <c r="AF651" i="7"/>
  <c r="AD797" i="7"/>
  <c r="AD651" i="7"/>
  <c r="AB797" i="7"/>
  <c r="AB651" i="7"/>
  <c r="Z797" i="7"/>
  <c r="Z651" i="7"/>
  <c r="X797" i="7"/>
  <c r="X651" i="7"/>
  <c r="V797" i="7"/>
  <c r="V651" i="7"/>
  <c r="T797" i="7"/>
  <c r="T651" i="7"/>
  <c r="R797" i="7"/>
  <c r="R651" i="7"/>
  <c r="P797" i="7"/>
  <c r="P651" i="7"/>
  <c r="N797" i="7"/>
  <c r="N651" i="7"/>
  <c r="L797" i="7"/>
  <c r="L651" i="7"/>
  <c r="J797" i="7"/>
  <c r="J651" i="7"/>
  <c r="H797" i="7"/>
  <c r="H651" i="7"/>
  <c r="F797" i="7"/>
  <c r="F651" i="7"/>
  <c r="D797" i="7"/>
  <c r="D651" i="7"/>
  <c r="B797" i="7"/>
  <c r="B651" i="7"/>
  <c r="AI796" i="7"/>
  <c r="AI650" i="7"/>
  <c r="AG796" i="7"/>
  <c r="AG650" i="7"/>
  <c r="AE796" i="7"/>
  <c r="AE650" i="7"/>
  <c r="AC796" i="7"/>
  <c r="AC650" i="7"/>
  <c r="AA796" i="7"/>
  <c r="AA650" i="7"/>
  <c r="Y796" i="7"/>
  <c r="Y650" i="7"/>
  <c r="W796" i="7"/>
  <c r="W650" i="7"/>
  <c r="U796" i="7"/>
  <c r="U650" i="7"/>
  <c r="S796" i="7"/>
  <c r="S650" i="7"/>
  <c r="Q796" i="7"/>
  <c r="Q650" i="7"/>
  <c r="O796" i="7"/>
  <c r="O650" i="7"/>
  <c r="M796" i="7"/>
  <c r="M650" i="7"/>
  <c r="K796" i="7"/>
  <c r="K650" i="7"/>
  <c r="I796" i="7"/>
  <c r="I650" i="7"/>
  <c r="G796" i="7"/>
  <c r="G650" i="7"/>
  <c r="E796" i="7"/>
  <c r="E650" i="7"/>
  <c r="C796" i="7"/>
  <c r="C650" i="7"/>
  <c r="AJ795" i="7"/>
  <c r="AJ649" i="7"/>
  <c r="AH795" i="7"/>
  <c r="AH649" i="7"/>
  <c r="AF795" i="7"/>
  <c r="AF649" i="7"/>
  <c r="AD795" i="7"/>
  <c r="AD649" i="7"/>
  <c r="AB795" i="7"/>
  <c r="AB649" i="7"/>
  <c r="Z795" i="7"/>
  <c r="Z649" i="7"/>
  <c r="X795" i="7"/>
  <c r="X649" i="7"/>
  <c r="V795" i="7"/>
  <c r="V649" i="7"/>
  <c r="T795" i="7"/>
  <c r="T649" i="7"/>
  <c r="R795" i="7"/>
  <c r="R649" i="7"/>
  <c r="P795" i="7"/>
  <c r="P649" i="7"/>
  <c r="N795" i="7"/>
  <c r="N649" i="7"/>
  <c r="L795" i="7"/>
  <c r="L649" i="7"/>
  <c r="J795" i="7"/>
  <c r="J649" i="7"/>
  <c r="H795" i="7"/>
  <c r="H649" i="7"/>
  <c r="F795" i="7"/>
  <c r="F649" i="7"/>
  <c r="D795" i="7"/>
  <c r="D649" i="7"/>
  <c r="B795" i="7"/>
  <c r="B649" i="7"/>
  <c r="AI794" i="7"/>
  <c r="AI648" i="7"/>
  <c r="AG794" i="7"/>
  <c r="AG648" i="7"/>
  <c r="AE794" i="7"/>
  <c r="AE648" i="7"/>
  <c r="AC794" i="7"/>
  <c r="AC648" i="7"/>
  <c r="AA794" i="7"/>
  <c r="AA648" i="7"/>
  <c r="Y794" i="7"/>
  <c r="Y648" i="7"/>
  <c r="W794" i="7"/>
  <c r="W648" i="7"/>
  <c r="U794" i="7"/>
  <c r="U648" i="7"/>
  <c r="S794" i="7"/>
  <c r="S648" i="7"/>
  <c r="Q794" i="7"/>
  <c r="Q648" i="7"/>
  <c r="O794" i="7"/>
  <c r="O648" i="7"/>
  <c r="M794" i="7"/>
  <c r="M648" i="7"/>
  <c r="K794" i="7"/>
  <c r="K648" i="7"/>
  <c r="I794" i="7"/>
  <c r="I648" i="7"/>
  <c r="G794" i="7"/>
  <c r="G648" i="7"/>
  <c r="E794" i="7"/>
  <c r="E648" i="7"/>
  <c r="C794" i="7"/>
  <c r="C648" i="7"/>
  <c r="AJ793" i="7"/>
  <c r="AJ647" i="7"/>
  <c r="AH793" i="7"/>
  <c r="AH647" i="7"/>
  <c r="AF793" i="7"/>
  <c r="AF647" i="7"/>
  <c r="AD793" i="7"/>
  <c r="AD647" i="7"/>
  <c r="AB793" i="7"/>
  <c r="AB647" i="7"/>
  <c r="Z793" i="7"/>
  <c r="Z647" i="7"/>
  <c r="X793" i="7"/>
  <c r="X647" i="7"/>
  <c r="V793" i="7"/>
  <c r="V647" i="7"/>
  <c r="T793" i="7"/>
  <c r="T647" i="7"/>
  <c r="R793" i="7"/>
  <c r="R647" i="7"/>
  <c r="P793" i="7"/>
  <c r="P647" i="7"/>
  <c r="N793" i="7"/>
  <c r="N647" i="7"/>
  <c r="L793" i="7"/>
  <c r="L647" i="7"/>
  <c r="J793" i="7"/>
  <c r="J647" i="7"/>
  <c r="H793" i="7"/>
  <c r="H647" i="7"/>
  <c r="F793" i="7"/>
  <c r="F647" i="7"/>
  <c r="D793" i="7"/>
  <c r="D647" i="7"/>
  <c r="B793" i="7"/>
  <c r="B647" i="7"/>
  <c r="I807" i="7"/>
  <c r="I661" i="7"/>
  <c r="G807" i="7"/>
  <c r="G661" i="7"/>
  <c r="E807" i="7"/>
  <c r="E661" i="7"/>
  <c r="C807" i="7"/>
  <c r="C661" i="7"/>
  <c r="AJ806" i="7"/>
  <c r="AJ660" i="7"/>
  <c r="AH806" i="7"/>
  <c r="AH660" i="7"/>
  <c r="AF806" i="7"/>
  <c r="AF660" i="7"/>
  <c r="AD806" i="7"/>
  <c r="AD660" i="7"/>
  <c r="AB806" i="7"/>
  <c r="AB660" i="7"/>
  <c r="Z806" i="7"/>
  <c r="Z660" i="7"/>
  <c r="X806" i="7"/>
  <c r="X660" i="7"/>
  <c r="V806" i="7"/>
  <c r="V660" i="7"/>
  <c r="T806" i="7"/>
  <c r="T660" i="7"/>
  <c r="R806" i="7"/>
  <c r="R660" i="7"/>
  <c r="P806" i="7"/>
  <c r="P660" i="7"/>
  <c r="N806" i="7"/>
  <c r="N660" i="7"/>
  <c r="L806" i="7"/>
  <c r="L660" i="7"/>
  <c r="J806" i="7"/>
  <c r="J660" i="7"/>
  <c r="H806" i="7"/>
  <c r="H660" i="7"/>
  <c r="F806" i="7"/>
  <c r="F660" i="7"/>
  <c r="D806" i="7"/>
  <c r="D660" i="7"/>
  <c r="B806" i="7"/>
  <c r="B660" i="7"/>
  <c r="AI805" i="7"/>
  <c r="AI659" i="7"/>
  <c r="AG805" i="7"/>
  <c r="AG659" i="7"/>
  <c r="AE805" i="7"/>
  <c r="AE659" i="7"/>
  <c r="AC805" i="7"/>
  <c r="AC659" i="7"/>
  <c r="AA805" i="7"/>
  <c r="AA659" i="7"/>
  <c r="Y805" i="7"/>
  <c r="Y659" i="7"/>
  <c r="W805" i="7"/>
  <c r="W659" i="7"/>
  <c r="U805" i="7"/>
  <c r="U659" i="7"/>
  <c r="S805" i="7"/>
  <c r="S659" i="7"/>
  <c r="Q805" i="7"/>
  <c r="Q659" i="7"/>
  <c r="O805" i="7"/>
  <c r="O659" i="7"/>
  <c r="M805" i="7"/>
  <c r="M659" i="7"/>
  <c r="K805" i="7"/>
  <c r="K659" i="7"/>
  <c r="I805" i="7"/>
  <c r="I659" i="7"/>
  <c r="G805" i="7"/>
  <c r="G659" i="7"/>
  <c r="E805" i="7"/>
  <c r="E659" i="7"/>
  <c r="C805" i="7"/>
  <c r="C659" i="7"/>
  <c r="AJ804" i="7"/>
  <c r="AJ658" i="7"/>
  <c r="AH804" i="7"/>
  <c r="AH658" i="7"/>
  <c r="AF804" i="7"/>
  <c r="AF658" i="7"/>
  <c r="AD804" i="7"/>
  <c r="AD658" i="7"/>
  <c r="AB804" i="7"/>
  <c r="AB658" i="7"/>
  <c r="Z804" i="7"/>
  <c r="Z658" i="7"/>
  <c r="X804" i="7"/>
  <c r="X658" i="7"/>
  <c r="V804" i="7"/>
  <c r="V658" i="7"/>
  <c r="T804" i="7"/>
  <c r="T658" i="7"/>
  <c r="R804" i="7"/>
  <c r="R658" i="7"/>
  <c r="P804" i="7"/>
  <c r="P658" i="7"/>
  <c r="N804" i="7"/>
  <c r="N658" i="7"/>
  <c r="L804" i="7"/>
  <c r="L658" i="7"/>
  <c r="J804" i="7"/>
  <c r="J658" i="7"/>
  <c r="H804" i="7"/>
  <c r="H658" i="7"/>
  <c r="F804" i="7"/>
  <c r="F658" i="7"/>
  <c r="D804" i="7"/>
  <c r="D658" i="7"/>
  <c r="B804" i="7"/>
  <c r="B658" i="7"/>
  <c r="AI803" i="7"/>
  <c r="AI657" i="7"/>
  <c r="AG803" i="7"/>
  <c r="AG657" i="7"/>
  <c r="AE803" i="7"/>
  <c r="AE657" i="7"/>
  <c r="AC803" i="7"/>
  <c r="AC657" i="7"/>
  <c r="AA803" i="7"/>
  <c r="AA657" i="7"/>
  <c r="Y803" i="7"/>
  <c r="Y657" i="7"/>
  <c r="W803" i="7"/>
  <c r="W657" i="7"/>
  <c r="U803" i="7"/>
  <c r="U657" i="7"/>
  <c r="S803" i="7"/>
  <c r="S657" i="7"/>
  <c r="Q803" i="7"/>
  <c r="Q657" i="7"/>
  <c r="O803" i="7"/>
  <c r="O657" i="7"/>
  <c r="M803" i="7"/>
  <c r="M657" i="7"/>
  <c r="K803" i="7"/>
  <c r="K657" i="7"/>
  <c r="I803" i="7"/>
  <c r="I657" i="7"/>
  <c r="G803" i="7"/>
  <c r="G657" i="7"/>
  <c r="E803" i="7"/>
  <c r="E657" i="7"/>
  <c r="C803" i="7"/>
  <c r="C657" i="7"/>
  <c r="AJ802" i="7"/>
  <c r="AJ656" i="7"/>
  <c r="AH802" i="7"/>
  <c r="AH656" i="7"/>
  <c r="AF802" i="7"/>
  <c r="AF656" i="7"/>
  <c r="AD802" i="7"/>
  <c r="AD656" i="7"/>
  <c r="AB802" i="7"/>
  <c r="AB656" i="7"/>
  <c r="Z802" i="7"/>
  <c r="Z656" i="7"/>
  <c r="X802" i="7"/>
  <c r="X656" i="7"/>
  <c r="V802" i="7"/>
  <c r="V656" i="7"/>
  <c r="T802" i="7"/>
  <c r="T656" i="7"/>
  <c r="R802" i="7"/>
  <c r="R656" i="7"/>
  <c r="P802" i="7"/>
  <c r="P656" i="7"/>
  <c r="N802" i="7"/>
  <c r="N656" i="7"/>
  <c r="L802" i="7"/>
  <c r="L656" i="7"/>
  <c r="J802" i="7"/>
  <c r="J656" i="7"/>
  <c r="H802" i="7"/>
  <c r="H656" i="7"/>
  <c r="F802" i="7"/>
  <c r="F656" i="7"/>
  <c r="D802" i="7"/>
  <c r="D656" i="7"/>
  <c r="B802" i="7"/>
  <c r="B656" i="7"/>
  <c r="AI801" i="7"/>
  <c r="AI655" i="7"/>
  <c r="AG801" i="7"/>
  <c r="AG655" i="7"/>
  <c r="AE801" i="7"/>
  <c r="AE655" i="7"/>
  <c r="AC801" i="7"/>
  <c r="AC655" i="7"/>
  <c r="AA801" i="7"/>
  <c r="AA655" i="7"/>
  <c r="Y801" i="7"/>
  <c r="Y655" i="7"/>
  <c r="W801" i="7"/>
  <c r="W655" i="7"/>
  <c r="U801" i="7"/>
  <c r="U655" i="7"/>
  <c r="S801" i="7"/>
  <c r="S655" i="7"/>
  <c r="Q801" i="7"/>
  <c r="Q655" i="7"/>
  <c r="O801" i="7"/>
  <c r="O655" i="7"/>
  <c r="M801" i="7"/>
  <c r="M655" i="7"/>
  <c r="K801" i="7"/>
  <c r="K655" i="7"/>
  <c r="I801" i="7"/>
  <c r="I655" i="7"/>
  <c r="G801" i="7"/>
  <c r="G655" i="7"/>
  <c r="E801" i="7"/>
  <c r="E655" i="7"/>
  <c r="C801" i="7"/>
  <c r="C655" i="7"/>
  <c r="AJ800" i="7"/>
  <c r="AJ654" i="7"/>
  <c r="AH800" i="7"/>
  <c r="AH654" i="7"/>
  <c r="AF800" i="7"/>
  <c r="AF654" i="7"/>
  <c r="AD800" i="7"/>
  <c r="AD654" i="7"/>
  <c r="AB800" i="7"/>
  <c r="AB654" i="7"/>
  <c r="Z800" i="7"/>
  <c r="Z654" i="7"/>
  <c r="X800" i="7"/>
  <c r="X654" i="7"/>
  <c r="V800" i="7"/>
  <c r="V654" i="7"/>
  <c r="T800" i="7"/>
  <c r="T654" i="7"/>
  <c r="R800" i="7"/>
  <c r="R654" i="7"/>
  <c r="P800" i="7"/>
  <c r="P654" i="7"/>
  <c r="N800" i="7"/>
  <c r="N654" i="7"/>
  <c r="L800" i="7"/>
  <c r="L654" i="7"/>
  <c r="J800" i="7"/>
  <c r="J654" i="7"/>
  <c r="H800" i="7"/>
  <c r="H654" i="7"/>
  <c r="F800" i="7"/>
  <c r="F654" i="7"/>
  <c r="D800" i="7"/>
  <c r="D654" i="7"/>
  <c r="B800" i="7"/>
  <c r="B654" i="7"/>
  <c r="AI799" i="7"/>
  <c r="AI653" i="7"/>
  <c r="AG799" i="7"/>
  <c r="AG653" i="7"/>
  <c r="AE799" i="7"/>
  <c r="AE653" i="7"/>
  <c r="AC799" i="7"/>
  <c r="AC653" i="7"/>
  <c r="AA799" i="7"/>
  <c r="AA653" i="7"/>
  <c r="Y799" i="7"/>
  <c r="Y653" i="7"/>
  <c r="W799" i="7"/>
  <c r="W653" i="7"/>
  <c r="U799" i="7"/>
  <c r="U653" i="7"/>
  <c r="S799" i="7"/>
  <c r="S653" i="7"/>
  <c r="Q799" i="7"/>
  <c r="Q653" i="7"/>
  <c r="O799" i="7"/>
  <c r="O653" i="7"/>
  <c r="M799" i="7"/>
  <c r="M653" i="7"/>
  <c r="K799" i="7"/>
  <c r="K653" i="7"/>
  <c r="I799" i="7"/>
  <c r="I653" i="7"/>
  <c r="G799" i="7"/>
  <c r="G653" i="7"/>
  <c r="E799" i="7"/>
  <c r="E653" i="7"/>
  <c r="C799" i="7"/>
  <c r="C653" i="7"/>
  <c r="AJ798" i="7"/>
  <c r="AJ652" i="7"/>
  <c r="AH798" i="7"/>
  <c r="AH652" i="7"/>
  <c r="AF798" i="7"/>
  <c r="AF652" i="7"/>
  <c r="AD798" i="7"/>
  <c r="AD652" i="7"/>
  <c r="AB798" i="7"/>
  <c r="AB652" i="7"/>
  <c r="Z798" i="7"/>
  <c r="Z652" i="7"/>
  <c r="X798" i="7"/>
  <c r="X652" i="7"/>
  <c r="V798" i="7"/>
  <c r="V652" i="7"/>
  <c r="T798" i="7"/>
  <c r="T652" i="7"/>
  <c r="R798" i="7"/>
  <c r="R652" i="7"/>
  <c r="P798" i="7"/>
  <c r="P652" i="7"/>
  <c r="N798" i="7"/>
  <c r="N652" i="7"/>
  <c r="L798" i="7"/>
  <c r="L652" i="7"/>
  <c r="J798" i="7"/>
  <c r="J652" i="7"/>
  <c r="H798" i="7"/>
  <c r="H652" i="7"/>
  <c r="F798" i="7"/>
  <c r="F652" i="7"/>
  <c r="D798" i="7"/>
  <c r="D652" i="7"/>
  <c r="B798" i="7"/>
  <c r="B652" i="7"/>
  <c r="AI797" i="7"/>
  <c r="AI651" i="7"/>
  <c r="AG797" i="7"/>
  <c r="AG651" i="7"/>
  <c r="AE797" i="7"/>
  <c r="AE651" i="7"/>
  <c r="AC797" i="7"/>
  <c r="AC651" i="7"/>
  <c r="AA797" i="7"/>
  <c r="AA651" i="7"/>
  <c r="Y797" i="7"/>
  <c r="Y651" i="7"/>
  <c r="W797" i="7"/>
  <c r="W651" i="7"/>
  <c r="U797" i="7"/>
  <c r="U651" i="7"/>
  <c r="S797" i="7"/>
  <c r="S651" i="7"/>
  <c r="Q797" i="7"/>
  <c r="Q651" i="7"/>
  <c r="O797" i="7"/>
  <c r="O651" i="7"/>
  <c r="M797" i="7"/>
  <c r="M651" i="7"/>
  <c r="K797" i="7"/>
  <c r="K651" i="7"/>
  <c r="I797" i="7"/>
  <c r="I651" i="7"/>
  <c r="G797" i="7"/>
  <c r="G651" i="7"/>
  <c r="E797" i="7"/>
  <c r="E651" i="7"/>
  <c r="C797" i="7"/>
  <c r="C651" i="7"/>
  <c r="AJ796" i="7"/>
  <c r="AJ650" i="7"/>
  <c r="AH796" i="7"/>
  <c r="AH650" i="7"/>
  <c r="AF796" i="7"/>
  <c r="AF650" i="7"/>
  <c r="AD796" i="7"/>
  <c r="AD650" i="7"/>
  <c r="AB796" i="7"/>
  <c r="AB650" i="7"/>
  <c r="Z796" i="7"/>
  <c r="Z650" i="7"/>
  <c r="X796" i="7"/>
  <c r="X650" i="7"/>
  <c r="V796" i="7"/>
  <c r="V650" i="7"/>
  <c r="T796" i="7"/>
  <c r="T650" i="7"/>
  <c r="R796" i="7"/>
  <c r="R650" i="7"/>
  <c r="P796" i="7"/>
  <c r="P650" i="7"/>
  <c r="N796" i="7"/>
  <c r="N650" i="7"/>
  <c r="L796" i="7"/>
  <c r="L650" i="7"/>
  <c r="J796" i="7"/>
  <c r="J650" i="7"/>
  <c r="H796" i="7"/>
  <c r="H650" i="7"/>
  <c r="F796" i="7"/>
  <c r="F650" i="7"/>
  <c r="D796" i="7"/>
  <c r="D650" i="7"/>
  <c r="B796" i="7"/>
  <c r="B650" i="7"/>
  <c r="AI795" i="7"/>
  <c r="AI649" i="7"/>
  <c r="AG795" i="7"/>
  <c r="AG649" i="7"/>
  <c r="AE795" i="7"/>
  <c r="AE649" i="7"/>
  <c r="AC795" i="7"/>
  <c r="AC649" i="7"/>
  <c r="AA795" i="7"/>
  <c r="AA649" i="7"/>
  <c r="Y795" i="7"/>
  <c r="Y649" i="7"/>
  <c r="W795" i="7"/>
  <c r="W649" i="7"/>
  <c r="U795" i="7"/>
  <c r="U649" i="7"/>
  <c r="S795" i="7"/>
  <c r="S649" i="7"/>
  <c r="Q795" i="7"/>
  <c r="Q649" i="7"/>
  <c r="O795" i="7"/>
  <c r="O649" i="7"/>
  <c r="M795" i="7"/>
  <c r="M649" i="7"/>
  <c r="K795" i="7"/>
  <c r="K649" i="7"/>
  <c r="I795" i="7"/>
  <c r="I649" i="7"/>
  <c r="G795" i="7"/>
  <c r="G649" i="7"/>
  <c r="E795" i="7"/>
  <c r="E649" i="7"/>
  <c r="C795" i="7"/>
  <c r="C649" i="7"/>
  <c r="AJ794" i="7"/>
  <c r="AJ648" i="7"/>
  <c r="AH794" i="7"/>
  <c r="AH648" i="7"/>
  <c r="AF794" i="7"/>
  <c r="AF648" i="7"/>
  <c r="AD794" i="7"/>
  <c r="AD648" i="7"/>
  <c r="AB794" i="7"/>
  <c r="AB648" i="7"/>
  <c r="Z794" i="7"/>
  <c r="Z648" i="7"/>
  <c r="X794" i="7"/>
  <c r="X648" i="7"/>
  <c r="V794" i="7"/>
  <c r="V648" i="7"/>
  <c r="T794" i="7"/>
  <c r="T648" i="7"/>
  <c r="R794" i="7"/>
  <c r="R648" i="7"/>
  <c r="P794" i="7"/>
  <c r="P648" i="7"/>
  <c r="N794" i="7"/>
  <c r="N648" i="7"/>
  <c r="L794" i="7"/>
  <c r="L648" i="7"/>
  <c r="J794" i="7"/>
  <c r="J648" i="7"/>
  <c r="H794" i="7"/>
  <c r="H648" i="7"/>
  <c r="F794" i="7"/>
  <c r="F648" i="7"/>
  <c r="D794" i="7"/>
  <c r="D648" i="7"/>
  <c r="B794" i="7"/>
  <c r="B648" i="7"/>
  <c r="AI793" i="7"/>
  <c r="AI647" i="7"/>
  <c r="AG793" i="7"/>
  <c r="AG647" i="7"/>
  <c r="AE793" i="7"/>
  <c r="AE647" i="7"/>
  <c r="AC793" i="7"/>
  <c r="AC647" i="7"/>
  <c r="AA793" i="7"/>
  <c r="AA647" i="7"/>
  <c r="Y793" i="7"/>
  <c r="Y647" i="7"/>
  <c r="W793" i="7"/>
  <c r="W647" i="7"/>
  <c r="U793" i="7"/>
  <c r="U647" i="7"/>
  <c r="S793" i="7"/>
  <c r="S647" i="7"/>
  <c r="Q793" i="7"/>
  <c r="Q647" i="7"/>
  <c r="O793" i="7"/>
  <c r="O647" i="7"/>
  <c r="M793" i="7"/>
  <c r="M647" i="7"/>
  <c r="K793" i="7"/>
  <c r="K647" i="7"/>
  <c r="I793" i="7"/>
  <c r="I647" i="7"/>
  <c r="G793" i="7"/>
  <c r="G647" i="7"/>
  <c r="E793" i="7"/>
  <c r="E647" i="7"/>
  <c r="C793" i="7"/>
  <c r="C647" i="7"/>
  <c r="BA488" i="7"/>
  <c r="BS580" i="7"/>
  <c r="BM580" i="7"/>
  <c r="BI580" i="7"/>
  <c r="BC580" i="7"/>
  <c r="BA580" i="7"/>
  <c r="AY580" i="7"/>
  <c r="AU580" i="7"/>
  <c r="BS578" i="7"/>
  <c r="BO578" i="7"/>
  <c r="BM578" i="7"/>
  <c r="BI578" i="7"/>
  <c r="BC578" i="7"/>
  <c r="BA578" i="7"/>
  <c r="AY578" i="7"/>
  <c r="AU578" i="7"/>
  <c r="BS576" i="7"/>
  <c r="BO576" i="7"/>
  <c r="BI576" i="7"/>
  <c r="BC576" i="7"/>
  <c r="BA576" i="7"/>
  <c r="AY576" i="7"/>
  <c r="BS574" i="7"/>
  <c r="BO574" i="7"/>
  <c r="BI574" i="7"/>
  <c r="BA574" i="7"/>
  <c r="BO572" i="7"/>
  <c r="BC572" i="7"/>
  <c r="BA572" i="7"/>
  <c r="AY572" i="7"/>
  <c r="BS570" i="7"/>
  <c r="BO570" i="7"/>
  <c r="BI570" i="7"/>
  <c r="BC570" i="7"/>
  <c r="BA570" i="7"/>
  <c r="AY570" i="7"/>
  <c r="BS568" i="7"/>
  <c r="BO568" i="7"/>
  <c r="BI568" i="7"/>
  <c r="BC568" i="7"/>
  <c r="BA568" i="7"/>
  <c r="AY568" i="7"/>
  <c r="BS566" i="7"/>
  <c r="BQ566" i="7"/>
  <c r="BM566" i="7"/>
  <c r="BC566" i="7"/>
  <c r="AY566" i="7"/>
  <c r="BI564" i="7"/>
  <c r="BS562" i="7"/>
  <c r="BM562" i="7"/>
  <c r="BC562" i="7"/>
  <c r="AY562" i="7"/>
  <c r="BS560" i="7"/>
  <c r="BM560" i="7"/>
  <c r="BC560" i="7"/>
  <c r="AY560" i="7"/>
  <c r="BQ558" i="7"/>
  <c r="BI558" i="7"/>
  <c r="BA558" i="7"/>
  <c r="BS556" i="7"/>
  <c r="BQ556" i="7"/>
  <c r="BM556" i="7"/>
  <c r="G869" i="7"/>
  <c r="K869" i="7"/>
  <c r="O869" i="7"/>
  <c r="S869" i="7"/>
  <c r="W869" i="7"/>
  <c r="AA869" i="7"/>
  <c r="AE869" i="7"/>
  <c r="AI869" i="7"/>
  <c r="N870" i="7"/>
  <c r="R870" i="7"/>
  <c r="AB870" i="7"/>
  <c r="AH870" i="7"/>
  <c r="AJ870" i="7"/>
  <c r="C871" i="7"/>
  <c r="E871" i="7"/>
  <c r="G871" i="7"/>
  <c r="I871" i="7"/>
  <c r="K871" i="7"/>
  <c r="M871" i="7"/>
  <c r="O871" i="7"/>
  <c r="Q871" i="7"/>
  <c r="S871" i="7"/>
  <c r="U871" i="7"/>
  <c r="W871" i="7"/>
  <c r="Y871" i="7"/>
  <c r="AA871" i="7"/>
  <c r="AC871" i="7"/>
  <c r="AE871" i="7"/>
  <c r="AG871" i="7"/>
  <c r="AI871" i="7"/>
  <c r="J872" i="7"/>
  <c r="N872" i="7"/>
  <c r="P872" i="7"/>
  <c r="R872" i="7"/>
  <c r="X872" i="7"/>
  <c r="AB872" i="7"/>
  <c r="AD872" i="7"/>
  <c r="AH872" i="7"/>
  <c r="AJ872" i="7"/>
  <c r="C873" i="7"/>
  <c r="E873" i="7"/>
  <c r="I873" i="7"/>
  <c r="K873" i="7"/>
  <c r="O873" i="7"/>
  <c r="S873" i="7"/>
  <c r="W873" i="7"/>
  <c r="AE873" i="7"/>
  <c r="AI873" i="7"/>
  <c r="N792" i="7"/>
  <c r="P792" i="7"/>
  <c r="R792" i="7"/>
  <c r="B792" i="7"/>
  <c r="A806" i="7"/>
  <c r="A820" i="7"/>
  <c r="A834" i="7"/>
  <c r="A854" i="7"/>
  <c r="AT488" i="7"/>
  <c r="BI581" i="7"/>
  <c r="AU581" i="7"/>
  <c r="BN580" i="7"/>
  <c r="BH580" i="7"/>
  <c r="BS579" i="7"/>
  <c r="BO579" i="7"/>
  <c r="BM579" i="7"/>
  <c r="BI579" i="7"/>
  <c r="BC579" i="7"/>
  <c r="BA579" i="7"/>
  <c r="AY579" i="7"/>
  <c r="AU579" i="7"/>
  <c r="BR578" i="7"/>
  <c r="BN578" i="7"/>
  <c r="AZ578" i="7"/>
  <c r="AX578" i="7"/>
  <c r="AT578" i="7"/>
  <c r="BS577" i="7"/>
  <c r="BO577" i="7"/>
  <c r="BI577" i="7"/>
  <c r="BC577" i="7"/>
  <c r="BA577" i="7"/>
  <c r="AY577" i="7"/>
  <c r="BR576" i="7"/>
  <c r="BN576" i="7"/>
  <c r="AZ576" i="7"/>
  <c r="AT576" i="7"/>
  <c r="BI556" i="7"/>
  <c r="BC556" i="7"/>
  <c r="BA556" i="7"/>
  <c r="AY556" i="7"/>
  <c r="BS554" i="7"/>
  <c r="BQ554" i="7"/>
  <c r="BM554" i="7"/>
  <c r="BI554" i="7"/>
  <c r="BC554" i="7"/>
  <c r="BA554" i="7"/>
  <c r="AY554" i="7"/>
  <c r="BS552" i="7"/>
  <c r="BM552" i="7"/>
  <c r="BC552" i="7"/>
  <c r="AY552" i="7"/>
  <c r="BQ550" i="7"/>
  <c r="BI550" i="7"/>
  <c r="BA550" i="7"/>
  <c r="BS548" i="7"/>
  <c r="BQ548" i="7"/>
  <c r="BM548" i="7"/>
  <c r="BI548" i="7"/>
  <c r="BC548" i="7"/>
  <c r="BA548" i="7"/>
  <c r="AY548" i="7"/>
  <c r="BS546" i="7"/>
  <c r="BQ546" i="7"/>
  <c r="BM546" i="7"/>
  <c r="BI546" i="7"/>
  <c r="BC546" i="7"/>
  <c r="BA546" i="7"/>
  <c r="AY546" i="7"/>
  <c r="BS544" i="7"/>
  <c r="BQ544" i="7"/>
  <c r="BO544" i="7"/>
  <c r="BM544" i="7"/>
  <c r="BI544" i="7"/>
  <c r="BC544" i="7"/>
  <c r="BA544" i="7"/>
  <c r="AY544" i="7"/>
  <c r="BS542" i="7"/>
  <c r="BQ542" i="7"/>
  <c r="BO542" i="7"/>
  <c r="BM542" i="7"/>
  <c r="BI542" i="7"/>
  <c r="BC542" i="7"/>
  <c r="BA542" i="7"/>
  <c r="AY542" i="7"/>
  <c r="BS540" i="7"/>
  <c r="BQ540" i="7"/>
  <c r="BO540" i="7"/>
  <c r="BM540" i="7"/>
  <c r="BI540" i="7"/>
  <c r="BC540" i="7"/>
  <c r="BA540" i="7"/>
  <c r="AY540" i="7"/>
  <c r="BS538" i="7"/>
  <c r="BQ538" i="7"/>
  <c r="BO538" i="7"/>
  <c r="BM538" i="7"/>
  <c r="BK538" i="7"/>
  <c r="BI538" i="7"/>
  <c r="BG538" i="7"/>
  <c r="BE538" i="7"/>
  <c r="BC538" i="7"/>
  <c r="BA538" i="7"/>
  <c r="AY538" i="7"/>
  <c r="AW538" i="7"/>
  <c r="AU538" i="7"/>
  <c r="AS538" i="7"/>
  <c r="AQ538" i="7"/>
  <c r="AO538" i="7"/>
  <c r="AM538" i="7"/>
  <c r="BS536" i="7"/>
  <c r="BQ536" i="7"/>
  <c r="BO536" i="7"/>
  <c r="BM536" i="7"/>
  <c r="BK536" i="7"/>
  <c r="BI536" i="7"/>
  <c r="BG536" i="7"/>
  <c r="BE536" i="7"/>
  <c r="BC536" i="7"/>
  <c r="BA536" i="7"/>
  <c r="AY536" i="7"/>
  <c r="AW536" i="7"/>
  <c r="AU536" i="7"/>
  <c r="AS536" i="7"/>
  <c r="AQ536" i="7"/>
  <c r="AO536" i="7"/>
  <c r="AM536" i="7"/>
  <c r="BS534" i="7"/>
  <c r="BQ534" i="7"/>
  <c r="BO534" i="7"/>
  <c r="BM534" i="7"/>
  <c r="BK534" i="7"/>
  <c r="BI534" i="7"/>
  <c r="BG534" i="7"/>
  <c r="BE534" i="7"/>
  <c r="BC534" i="7"/>
  <c r="BA534" i="7"/>
  <c r="AY534" i="7"/>
  <c r="AW534" i="7"/>
  <c r="AU534" i="7"/>
  <c r="AS534" i="7"/>
  <c r="AQ534" i="7"/>
  <c r="AO534" i="7"/>
  <c r="AM534" i="7"/>
  <c r="BS532" i="7"/>
  <c r="BQ532" i="7"/>
  <c r="BO532" i="7"/>
  <c r="BM532" i="7"/>
  <c r="BK532" i="7"/>
  <c r="BI532" i="7"/>
  <c r="BG532" i="7"/>
  <c r="BE532" i="7"/>
  <c r="BC532" i="7"/>
  <c r="BA532" i="7"/>
  <c r="AY532" i="7"/>
  <c r="AW532" i="7"/>
  <c r="AU532" i="7"/>
  <c r="AS532" i="7"/>
  <c r="AQ532" i="7"/>
  <c r="AO532" i="7"/>
  <c r="AM532" i="7"/>
  <c r="BS530" i="7"/>
  <c r="BQ530" i="7"/>
  <c r="BO530" i="7"/>
  <c r="BM530" i="7"/>
  <c r="BK530" i="7"/>
  <c r="BI530" i="7"/>
  <c r="BG530" i="7"/>
  <c r="BE530" i="7"/>
  <c r="BC530" i="7"/>
  <c r="BA530" i="7"/>
  <c r="AY530" i="7"/>
  <c r="AW530" i="7"/>
  <c r="AU530" i="7"/>
  <c r="AS530" i="7"/>
  <c r="AQ530" i="7"/>
  <c r="AO530" i="7"/>
  <c r="AM530" i="7"/>
  <c r="BS528" i="7"/>
  <c r="BQ528" i="7"/>
  <c r="BO528" i="7"/>
  <c r="BM528" i="7"/>
  <c r="BK528" i="7"/>
  <c r="BI528" i="7"/>
  <c r="BG528" i="7"/>
  <c r="BE528" i="7"/>
  <c r="BC528" i="7"/>
  <c r="BA528" i="7"/>
  <c r="AY528" i="7"/>
  <c r="AW528" i="7"/>
  <c r="AU528" i="7"/>
  <c r="AS528" i="7"/>
  <c r="AQ528" i="7"/>
  <c r="AO528" i="7"/>
  <c r="AM528" i="7"/>
  <c r="BS526" i="7"/>
  <c r="BQ526" i="7"/>
  <c r="BO526" i="7"/>
  <c r="BM526" i="7"/>
  <c r="BK526" i="7"/>
  <c r="BI526" i="7"/>
  <c r="BG526" i="7"/>
  <c r="BE526" i="7"/>
  <c r="BC526" i="7"/>
  <c r="BA526" i="7"/>
  <c r="AY526" i="7"/>
  <c r="AW526" i="7"/>
  <c r="AU526" i="7"/>
  <c r="AS526" i="7"/>
  <c r="AQ526" i="7"/>
  <c r="AO526" i="7"/>
  <c r="AM526" i="7"/>
  <c r="BS524" i="7"/>
  <c r="BQ524" i="7"/>
  <c r="BO524" i="7"/>
  <c r="BM524" i="7"/>
  <c r="BK524" i="7"/>
  <c r="BI524" i="7"/>
  <c r="BG524" i="7"/>
  <c r="BE524" i="7"/>
  <c r="BC524" i="7"/>
  <c r="BA524" i="7"/>
  <c r="AY524" i="7"/>
  <c r="AW524" i="7"/>
  <c r="AU524" i="7"/>
  <c r="AS524" i="7"/>
  <c r="AQ524" i="7"/>
  <c r="AO524" i="7"/>
  <c r="AM524" i="7"/>
  <c r="BS522" i="7"/>
  <c r="BQ522" i="7"/>
  <c r="BO522" i="7"/>
  <c r="BM522" i="7"/>
  <c r="BK522" i="7"/>
  <c r="BI522" i="7"/>
  <c r="BG522" i="7"/>
  <c r="BE522" i="7"/>
  <c r="BC522" i="7"/>
  <c r="BA522" i="7"/>
  <c r="AY522" i="7"/>
  <c r="AW522" i="7"/>
  <c r="AU522" i="7"/>
  <c r="AS522" i="7"/>
  <c r="AQ522" i="7"/>
  <c r="AO522" i="7"/>
  <c r="AM522" i="7"/>
  <c r="BS520" i="7"/>
  <c r="BQ520" i="7"/>
  <c r="BO520" i="7"/>
  <c r="BM520" i="7"/>
  <c r="BK520" i="7"/>
  <c r="BI520" i="7"/>
  <c r="BG520" i="7"/>
  <c r="BE520" i="7"/>
  <c r="BC520" i="7"/>
  <c r="BA520" i="7"/>
  <c r="AY520" i="7"/>
  <c r="AW520" i="7"/>
  <c r="AU520" i="7"/>
  <c r="AS520" i="7"/>
  <c r="AQ520" i="7"/>
  <c r="AO520" i="7"/>
  <c r="AM520" i="7"/>
  <c r="BS518" i="7"/>
  <c r="BQ518" i="7"/>
  <c r="BO518" i="7"/>
  <c r="BM518" i="7"/>
  <c r="BK518" i="7"/>
  <c r="BI518" i="7"/>
  <c r="BG518" i="7"/>
  <c r="BE518" i="7"/>
  <c r="BC518" i="7"/>
  <c r="BA518" i="7"/>
  <c r="AY518" i="7"/>
  <c r="AW518" i="7"/>
  <c r="AU518" i="7"/>
  <c r="AS518" i="7"/>
  <c r="AQ518" i="7"/>
  <c r="AO518" i="7"/>
  <c r="AM518" i="7"/>
  <c r="BS516" i="7"/>
  <c r="BQ516" i="7"/>
  <c r="BO516" i="7"/>
  <c r="BM516" i="7"/>
  <c r="BK516" i="7"/>
  <c r="BI516" i="7"/>
  <c r="BS575" i="7"/>
  <c r="BO575" i="7"/>
  <c r="BI575" i="7"/>
  <c r="BA575" i="7"/>
  <c r="BR574" i="7"/>
  <c r="AZ574" i="7"/>
  <c r="BS573" i="7"/>
  <c r="BI573" i="7"/>
  <c r="BA573" i="7"/>
  <c r="BR572" i="7"/>
  <c r="BN572" i="7"/>
  <c r="AZ572" i="7"/>
  <c r="AT572" i="7"/>
  <c r="BS571" i="7"/>
  <c r="BO571" i="7"/>
  <c r="BI571" i="7"/>
  <c r="BC571" i="7"/>
  <c r="BA571" i="7"/>
  <c r="AY571" i="7"/>
  <c r="BR570" i="7"/>
  <c r="BN570" i="7"/>
  <c r="AZ570" i="7"/>
  <c r="BS569" i="7"/>
  <c r="BI569" i="7"/>
  <c r="BA569" i="7"/>
  <c r="BR568" i="7"/>
  <c r="BS567" i="7"/>
  <c r="BC567" i="7"/>
  <c r="BR566" i="7"/>
  <c r="BJ566" i="7"/>
  <c r="AT566" i="7"/>
  <c r="BQ565" i="7"/>
  <c r="BM565" i="7"/>
  <c r="BC565" i="7"/>
  <c r="AY565" i="7"/>
  <c r="BN564" i="7"/>
  <c r="AZ564" i="7"/>
  <c r="BS563" i="7"/>
  <c r="BQ563" i="7"/>
  <c r="BM563" i="7"/>
  <c r="BI563" i="7"/>
  <c r="BC563" i="7"/>
  <c r="BA563" i="7"/>
  <c r="AY563" i="7"/>
  <c r="BR562" i="7"/>
  <c r="BN562" i="7"/>
  <c r="BJ562" i="7"/>
  <c r="AZ562" i="7"/>
  <c r="BS561" i="7"/>
  <c r="BQ561" i="7"/>
  <c r="BM561" i="7"/>
  <c r="BI561" i="7"/>
  <c r="BC561" i="7"/>
  <c r="BA561" i="7"/>
  <c r="AY561" i="7"/>
  <c r="BN560" i="7"/>
  <c r="BH560" i="7"/>
  <c r="AT560" i="7"/>
  <c r="BQ559" i="7"/>
  <c r="BI559" i="7"/>
  <c r="BA559" i="7"/>
  <c r="BR558" i="7"/>
  <c r="BN558" i="7"/>
  <c r="BJ558" i="7"/>
  <c r="BH558" i="7"/>
  <c r="AZ558" i="7"/>
  <c r="AT558" i="7"/>
  <c r="BS557" i="7"/>
  <c r="BQ557" i="7"/>
  <c r="BM557" i="7"/>
  <c r="BI557" i="7"/>
  <c r="BC557" i="7"/>
  <c r="BA557" i="7"/>
  <c r="AY557" i="7"/>
  <c r="BR556" i="7"/>
  <c r="BN556" i="7"/>
  <c r="BJ556" i="7"/>
  <c r="BH556" i="7"/>
  <c r="AZ556" i="7"/>
  <c r="AT556" i="7"/>
  <c r="BS555" i="7"/>
  <c r="BQ555" i="7"/>
  <c r="BM555" i="7"/>
  <c r="BI555" i="7"/>
  <c r="BC555" i="7"/>
  <c r="BA555" i="7"/>
  <c r="AY555" i="7"/>
  <c r="BR554" i="7"/>
  <c r="BP554" i="7"/>
  <c r="BN554" i="7"/>
  <c r="BH554" i="7"/>
  <c r="AZ554" i="7"/>
  <c r="AX554" i="7"/>
  <c r="AT554" i="7"/>
  <c r="BS553" i="7"/>
  <c r="BQ553" i="7"/>
  <c r="BM553" i="7"/>
  <c r="BI553" i="7"/>
  <c r="BC553" i="7"/>
  <c r="BA553" i="7"/>
  <c r="AY553" i="7"/>
  <c r="BP552" i="7"/>
  <c r="BH552" i="7"/>
  <c r="AX552" i="7"/>
  <c r="BS551" i="7"/>
  <c r="BQ551" i="7"/>
  <c r="BM551" i="7"/>
  <c r="BI551" i="7"/>
  <c r="BC551" i="7"/>
  <c r="BA551" i="7"/>
  <c r="AY551" i="7"/>
  <c r="BR550" i="7"/>
  <c r="BP550" i="7"/>
  <c r="BN550" i="7"/>
  <c r="BH550" i="7"/>
  <c r="AZ550" i="7"/>
  <c r="AX550" i="7"/>
  <c r="AT550" i="7"/>
  <c r="BS549" i="7"/>
  <c r="BQ549" i="7"/>
  <c r="BM549" i="7"/>
  <c r="BI549" i="7"/>
  <c r="BC549" i="7"/>
  <c r="BA549" i="7"/>
  <c r="AY549" i="7"/>
  <c r="BR548" i="7"/>
  <c r="BP548" i="7"/>
  <c r="BN548" i="7"/>
  <c r="BH548" i="7"/>
  <c r="AZ548" i="7"/>
  <c r="AX548" i="7"/>
  <c r="AT548" i="7"/>
  <c r="BS547" i="7"/>
  <c r="BQ547" i="7"/>
  <c r="BM547" i="7"/>
  <c r="BI547" i="7"/>
  <c r="BC547" i="7"/>
  <c r="BA547" i="7"/>
  <c r="AY547" i="7"/>
  <c r="BR546" i="7"/>
  <c r="BP546" i="7"/>
  <c r="BN546" i="7"/>
  <c r="BH546" i="7"/>
  <c r="AZ546" i="7"/>
  <c r="AX546" i="7"/>
  <c r="AT546" i="7"/>
  <c r="BS545" i="7"/>
  <c r="BQ545" i="7"/>
  <c r="BM545" i="7"/>
  <c r="BI545" i="7"/>
  <c r="BC545" i="7"/>
  <c r="BA545" i="7"/>
  <c r="AY545" i="7"/>
  <c r="BR544" i="7"/>
  <c r="BP544" i="7"/>
  <c r="BN544" i="7"/>
  <c r="BH544" i="7"/>
  <c r="AZ544" i="7"/>
  <c r="AX544" i="7"/>
  <c r="AT544" i="7"/>
  <c r="BS543" i="7"/>
  <c r="BQ543" i="7"/>
  <c r="BO543" i="7"/>
  <c r="BM543" i="7"/>
  <c r="BI543" i="7"/>
  <c r="BC543" i="7"/>
  <c r="BA543" i="7"/>
  <c r="AY543" i="7"/>
  <c r="BR542" i="7"/>
  <c r="BP542" i="7"/>
  <c r="BN542" i="7"/>
  <c r="AZ542" i="7"/>
  <c r="AT542" i="7"/>
  <c r="BS541" i="7"/>
  <c r="BQ541" i="7"/>
  <c r="BO541" i="7"/>
  <c r="BM541" i="7"/>
  <c r="BI541" i="7"/>
  <c r="BC541" i="7"/>
  <c r="BA541" i="7"/>
  <c r="AY541" i="7"/>
  <c r="BR540" i="7"/>
  <c r="BP540" i="7"/>
  <c r="BN540" i="7"/>
  <c r="AZ540" i="7"/>
  <c r="AT540" i="7"/>
  <c r="BS539" i="7"/>
  <c r="BQ539" i="7"/>
  <c r="BO539" i="7"/>
  <c r="BM539" i="7"/>
  <c r="BI539" i="7"/>
  <c r="BC539" i="7"/>
  <c r="BA539" i="7"/>
  <c r="AY539" i="7"/>
  <c r="AW539" i="7"/>
  <c r="AU539" i="7"/>
  <c r="AS539" i="7"/>
  <c r="AQ539" i="7"/>
  <c r="AO539" i="7"/>
  <c r="AM539" i="7"/>
  <c r="BT538" i="7"/>
  <c r="BR538" i="7"/>
  <c r="BP538" i="7"/>
  <c r="BN538" i="7"/>
  <c r="BL538" i="7"/>
  <c r="BJ538" i="7"/>
  <c r="BH538" i="7"/>
  <c r="BF538" i="7"/>
  <c r="BD538" i="7"/>
  <c r="BB538" i="7"/>
  <c r="AZ538" i="7"/>
  <c r="AX538" i="7"/>
  <c r="AV538" i="7"/>
  <c r="AT538" i="7"/>
  <c r="AR538" i="7"/>
  <c r="AP538" i="7"/>
  <c r="AN538" i="7"/>
  <c r="BS537" i="7"/>
  <c r="BQ537" i="7"/>
  <c r="BO537" i="7"/>
  <c r="BM537" i="7"/>
  <c r="BK537" i="7"/>
  <c r="BI537" i="7"/>
  <c r="BG537" i="7"/>
  <c r="BE537" i="7"/>
  <c r="BC537" i="7"/>
  <c r="BA537" i="7"/>
  <c r="AY537" i="7"/>
  <c r="AW537" i="7"/>
  <c r="AU537" i="7"/>
  <c r="AS537" i="7"/>
  <c r="AQ537" i="7"/>
  <c r="AO537" i="7"/>
  <c r="AM537" i="7"/>
  <c r="BT536" i="7"/>
  <c r="BR536" i="7"/>
  <c r="BP536" i="7"/>
  <c r="BN536" i="7"/>
  <c r="BL536" i="7"/>
  <c r="BJ536" i="7"/>
  <c r="BH536" i="7"/>
  <c r="BF536" i="7"/>
  <c r="BD536" i="7"/>
  <c r="BB536" i="7"/>
  <c r="AZ536" i="7"/>
  <c r="AX536" i="7"/>
  <c r="AV536" i="7"/>
  <c r="AT536" i="7"/>
  <c r="AR536" i="7"/>
  <c r="AP536" i="7"/>
  <c r="AN536" i="7"/>
  <c r="BS535" i="7"/>
  <c r="BQ535" i="7"/>
  <c r="BO535" i="7"/>
  <c r="BM535" i="7"/>
  <c r="BK535" i="7"/>
  <c r="BI535" i="7"/>
  <c r="BG535" i="7"/>
  <c r="BE535" i="7"/>
  <c r="BC535" i="7"/>
  <c r="BA535" i="7"/>
  <c r="AY535" i="7"/>
  <c r="AW535" i="7"/>
  <c r="AU535" i="7"/>
  <c r="AS535" i="7"/>
  <c r="AQ535" i="7"/>
  <c r="AO535" i="7"/>
  <c r="AM535" i="7"/>
  <c r="BT534" i="7"/>
  <c r="BR534" i="7"/>
  <c r="BP534" i="7"/>
  <c r="BN534" i="7"/>
  <c r="BL534" i="7"/>
  <c r="BJ534" i="7"/>
  <c r="BH534" i="7"/>
  <c r="BF534" i="7"/>
  <c r="BD534" i="7"/>
  <c r="BB534" i="7"/>
  <c r="AZ534" i="7"/>
  <c r="AX534" i="7"/>
  <c r="AV534" i="7"/>
  <c r="AT534" i="7"/>
  <c r="BG516" i="7"/>
  <c r="BE516" i="7"/>
  <c r="BC516" i="7"/>
  <c r="BA516" i="7"/>
  <c r="AY516" i="7"/>
  <c r="AW516" i="7"/>
  <c r="AU516" i="7"/>
  <c r="AS516" i="7"/>
  <c r="AQ516" i="7"/>
  <c r="AO516" i="7"/>
  <c r="AM516" i="7"/>
  <c r="BS514" i="7"/>
  <c r="BQ514" i="7"/>
  <c r="BO514" i="7"/>
  <c r="BM514" i="7"/>
  <c r="BK514" i="7"/>
  <c r="BI514" i="7"/>
  <c r="BG514" i="7"/>
  <c r="BE514" i="7"/>
  <c r="BC514" i="7"/>
  <c r="BA514" i="7"/>
  <c r="AY514" i="7"/>
  <c r="AW514" i="7"/>
  <c r="AU514" i="7"/>
  <c r="AS514" i="7"/>
  <c r="AQ514" i="7"/>
  <c r="AO514" i="7"/>
  <c r="AM514" i="7"/>
  <c r="BS512" i="7"/>
  <c r="BQ512" i="7"/>
  <c r="BO512" i="7"/>
  <c r="BM512" i="7"/>
  <c r="BK512" i="7"/>
  <c r="BI512" i="7"/>
  <c r="BG512" i="7"/>
  <c r="BE512" i="7"/>
  <c r="BC512" i="7"/>
  <c r="BA512" i="7"/>
  <c r="AY512" i="7"/>
  <c r="AW512" i="7"/>
  <c r="AU512" i="7"/>
  <c r="AS512" i="7"/>
  <c r="AQ512" i="7"/>
  <c r="AO512" i="7"/>
  <c r="AM512" i="7"/>
  <c r="BS510" i="7"/>
  <c r="BQ510" i="7"/>
  <c r="BO510" i="7"/>
  <c r="BM510" i="7"/>
  <c r="BK510" i="7"/>
  <c r="BI510" i="7"/>
  <c r="BG510" i="7"/>
  <c r="BE510" i="7"/>
  <c r="BC510" i="7"/>
  <c r="BA510" i="7"/>
  <c r="AY510" i="7"/>
  <c r="AW510" i="7"/>
  <c r="AU510" i="7"/>
  <c r="AS510" i="7"/>
  <c r="AQ510" i="7"/>
  <c r="AO510" i="7"/>
  <c r="AM510" i="7"/>
  <c r="BS508" i="7"/>
  <c r="BQ508" i="7"/>
  <c r="BO508" i="7"/>
  <c r="BM508" i="7"/>
  <c r="BK508" i="7"/>
  <c r="BI508" i="7"/>
  <c r="BG508" i="7"/>
  <c r="BE508" i="7"/>
  <c r="BC508" i="7"/>
  <c r="BA508" i="7"/>
  <c r="AY508" i="7"/>
  <c r="AW508" i="7"/>
  <c r="AU508" i="7"/>
  <c r="AS508" i="7"/>
  <c r="AQ508" i="7"/>
  <c r="AO508" i="7"/>
  <c r="AM508" i="7"/>
  <c r="BS506" i="7"/>
  <c r="BQ506" i="7"/>
  <c r="BO506" i="7"/>
  <c r="BM506" i="7"/>
  <c r="BK506" i="7"/>
  <c r="BI506" i="7"/>
  <c r="BG506" i="7"/>
  <c r="BE506" i="7"/>
  <c r="BC506" i="7"/>
  <c r="BA506" i="7"/>
  <c r="AY506" i="7"/>
  <c r="AW506" i="7"/>
  <c r="AU506" i="7"/>
  <c r="AS506" i="7"/>
  <c r="AQ506" i="7"/>
  <c r="AO506" i="7"/>
  <c r="AM506" i="7"/>
  <c r="BS504" i="7"/>
  <c r="BQ504" i="7"/>
  <c r="BO504" i="7"/>
  <c r="BM504" i="7"/>
  <c r="BK504" i="7"/>
  <c r="BI504" i="7"/>
  <c r="BG504" i="7"/>
  <c r="BE504" i="7"/>
  <c r="BC504" i="7"/>
  <c r="BA504" i="7"/>
  <c r="AY504" i="7"/>
  <c r="AW504" i="7"/>
  <c r="AU504" i="7"/>
  <c r="AS504" i="7"/>
  <c r="AQ504" i="7"/>
  <c r="AO504" i="7"/>
  <c r="AM504" i="7"/>
  <c r="BS502" i="7"/>
  <c r="BQ502" i="7"/>
  <c r="BO502" i="7"/>
  <c r="BM502" i="7"/>
  <c r="BK502" i="7"/>
  <c r="BI502" i="7"/>
  <c r="BG502" i="7"/>
  <c r="BE502" i="7"/>
  <c r="BC502" i="7"/>
  <c r="BA502" i="7"/>
  <c r="AY502" i="7"/>
  <c r="AW502" i="7"/>
  <c r="AU502" i="7"/>
  <c r="AS502" i="7"/>
  <c r="AQ502" i="7"/>
  <c r="AO502" i="7"/>
  <c r="AM502" i="7"/>
  <c r="BS500" i="7"/>
  <c r="BQ500" i="7"/>
  <c r="BO500" i="7"/>
  <c r="BM500" i="7"/>
  <c r="BK500" i="7"/>
  <c r="BI500" i="7"/>
  <c r="BG500" i="7"/>
  <c r="BE500" i="7"/>
  <c r="BC500" i="7"/>
  <c r="BA500" i="7"/>
  <c r="AY500" i="7"/>
  <c r="AW500" i="7"/>
  <c r="AU500" i="7"/>
  <c r="AS500" i="7"/>
  <c r="AQ500" i="7"/>
  <c r="AO500" i="7"/>
  <c r="AM500" i="7"/>
  <c r="BS498" i="7"/>
  <c r="BQ498" i="7"/>
  <c r="BO498" i="7"/>
  <c r="BM498" i="7"/>
  <c r="BK498" i="7"/>
  <c r="BI498" i="7"/>
  <c r="BG498" i="7"/>
  <c r="BE498" i="7"/>
  <c r="BC498" i="7"/>
  <c r="BA498" i="7"/>
  <c r="AY498" i="7"/>
  <c r="AW498" i="7"/>
  <c r="AU498" i="7"/>
  <c r="AS498" i="7"/>
  <c r="AQ498" i="7"/>
  <c r="AO498" i="7"/>
  <c r="AM498" i="7"/>
  <c r="BS496" i="7"/>
  <c r="BQ496" i="7"/>
  <c r="BO496" i="7"/>
  <c r="BM496" i="7"/>
  <c r="BK496" i="7"/>
  <c r="BI496" i="7"/>
  <c r="BG496" i="7"/>
  <c r="BE496" i="7"/>
  <c r="BC496" i="7"/>
  <c r="BA496" i="7"/>
  <c r="AY496" i="7"/>
  <c r="AW496" i="7"/>
  <c r="AU496" i="7"/>
  <c r="AS496" i="7"/>
  <c r="AQ496" i="7"/>
  <c r="AO496" i="7"/>
  <c r="AM496" i="7"/>
  <c r="BS494" i="7"/>
  <c r="BQ494" i="7"/>
  <c r="BO494" i="7"/>
  <c r="BM494" i="7"/>
  <c r="BK494" i="7"/>
  <c r="BI494" i="7"/>
  <c r="BG494" i="7"/>
  <c r="BE494" i="7"/>
  <c r="BC494" i="7"/>
  <c r="BA494" i="7"/>
  <c r="AY494" i="7"/>
  <c r="AW494" i="7"/>
  <c r="AU494" i="7"/>
  <c r="AS494" i="7"/>
  <c r="AQ494" i="7"/>
  <c r="AO494" i="7"/>
  <c r="AM494" i="7"/>
  <c r="BS492" i="7"/>
  <c r="BQ492" i="7"/>
  <c r="BO492" i="7"/>
  <c r="BM492" i="7"/>
  <c r="BK492" i="7"/>
  <c r="BI492" i="7"/>
  <c r="BG492" i="7"/>
  <c r="BE492" i="7"/>
  <c r="BC492" i="7"/>
  <c r="BA492" i="7"/>
  <c r="AY492" i="7"/>
  <c r="AW492" i="7"/>
  <c r="AU492" i="7"/>
  <c r="AS492" i="7"/>
  <c r="AQ492" i="7"/>
  <c r="AO492" i="7"/>
  <c r="AM492" i="7"/>
  <c r="BS490" i="7"/>
  <c r="BQ490" i="7"/>
  <c r="BO490" i="7"/>
  <c r="BM490" i="7"/>
  <c r="BK490" i="7"/>
  <c r="BI490" i="7"/>
  <c r="BG490" i="7"/>
  <c r="BE490" i="7"/>
  <c r="BC490" i="7"/>
  <c r="BA490" i="7"/>
  <c r="AY490" i="7"/>
  <c r="AW490" i="7"/>
  <c r="AU490" i="7"/>
  <c r="AS490" i="7"/>
  <c r="AQ490" i="7"/>
  <c r="AO490" i="7"/>
  <c r="AM490" i="7"/>
  <c r="AR534" i="7"/>
  <c r="AP534" i="7"/>
  <c r="AN534" i="7"/>
  <c r="BS533" i="7"/>
  <c r="BQ533" i="7"/>
  <c r="BO533" i="7"/>
  <c r="BM533" i="7"/>
  <c r="BK533" i="7"/>
  <c r="BI533" i="7"/>
  <c r="BG533" i="7"/>
  <c r="BE533" i="7"/>
  <c r="BC533" i="7"/>
  <c r="BA533" i="7"/>
  <c r="AY533" i="7"/>
  <c r="AW533" i="7"/>
  <c r="AU533" i="7"/>
  <c r="AS533" i="7"/>
  <c r="AQ533" i="7"/>
  <c r="AO533" i="7"/>
  <c r="AM533" i="7"/>
  <c r="BT532" i="7"/>
  <c r="BR532" i="7"/>
  <c r="BP532" i="7"/>
  <c r="BN532" i="7"/>
  <c r="BL532" i="7"/>
  <c r="BJ532" i="7"/>
  <c r="BH532" i="7"/>
  <c r="BF532" i="7"/>
  <c r="BD532" i="7"/>
  <c r="BB532" i="7"/>
  <c r="AZ532" i="7"/>
  <c r="AX532" i="7"/>
  <c r="AV532" i="7"/>
  <c r="AT532" i="7"/>
  <c r="AR532" i="7"/>
  <c r="AP532" i="7"/>
  <c r="AN532" i="7"/>
  <c r="BS531" i="7"/>
  <c r="BQ531" i="7"/>
  <c r="BO531" i="7"/>
  <c r="BM531" i="7"/>
  <c r="BK531" i="7"/>
  <c r="BI531" i="7"/>
  <c r="BG531" i="7"/>
  <c r="BE531" i="7"/>
  <c r="BC531" i="7"/>
  <c r="BA531" i="7"/>
  <c r="AY531" i="7"/>
  <c r="AW531" i="7"/>
  <c r="AU531" i="7"/>
  <c r="AS531" i="7"/>
  <c r="AQ531" i="7"/>
  <c r="AO531" i="7"/>
  <c r="AM531" i="7"/>
  <c r="BT530" i="7"/>
  <c r="BR530" i="7"/>
  <c r="BP530" i="7"/>
  <c r="BN530" i="7"/>
  <c r="BL530" i="7"/>
  <c r="BJ530" i="7"/>
  <c r="BH530" i="7"/>
  <c r="BF530" i="7"/>
  <c r="BD530" i="7"/>
  <c r="BB530" i="7"/>
  <c r="AZ530" i="7"/>
  <c r="AX530" i="7"/>
  <c r="AV530" i="7"/>
  <c r="AT530" i="7"/>
  <c r="AR530" i="7"/>
  <c r="AP530" i="7"/>
  <c r="AN530" i="7"/>
  <c r="BS529" i="7"/>
  <c r="BQ529" i="7"/>
  <c r="BO529" i="7"/>
  <c r="BM529" i="7"/>
  <c r="BK529" i="7"/>
  <c r="BI529" i="7"/>
  <c r="BG529" i="7"/>
  <c r="BE529" i="7"/>
  <c r="BC529" i="7"/>
  <c r="BA529" i="7"/>
  <c r="AY529" i="7"/>
  <c r="AW529" i="7"/>
  <c r="AU529" i="7"/>
  <c r="AS529" i="7"/>
  <c r="AQ529" i="7"/>
  <c r="AO529" i="7"/>
  <c r="AM529" i="7"/>
  <c r="BT528" i="7"/>
  <c r="BR528" i="7"/>
  <c r="BP528" i="7"/>
  <c r="BN528" i="7"/>
  <c r="BL528" i="7"/>
  <c r="BJ528" i="7"/>
  <c r="BH528" i="7"/>
  <c r="BF528" i="7"/>
  <c r="BD528" i="7"/>
  <c r="BB528" i="7"/>
  <c r="AZ528" i="7"/>
  <c r="AX528" i="7"/>
  <c r="AV528" i="7"/>
  <c r="AT528" i="7"/>
  <c r="AR528" i="7"/>
  <c r="AP528" i="7"/>
  <c r="AN528" i="7"/>
  <c r="BS527" i="7"/>
  <c r="BQ527" i="7"/>
  <c r="BO527" i="7"/>
  <c r="BM527" i="7"/>
  <c r="BK527" i="7"/>
  <c r="BI527" i="7"/>
  <c r="BG527" i="7"/>
  <c r="BE527" i="7"/>
  <c r="BC527" i="7"/>
  <c r="BA527" i="7"/>
  <c r="AY527" i="7"/>
  <c r="AW527" i="7"/>
  <c r="AU527" i="7"/>
  <c r="AS527" i="7"/>
  <c r="AQ527" i="7"/>
  <c r="AO527" i="7"/>
  <c r="AM527" i="7"/>
  <c r="BT526" i="7"/>
  <c r="BR526" i="7"/>
  <c r="BP526" i="7"/>
  <c r="BN526" i="7"/>
  <c r="BL526" i="7"/>
  <c r="BJ526" i="7"/>
  <c r="BH526" i="7"/>
  <c r="BF526" i="7"/>
  <c r="BD526" i="7"/>
  <c r="BB526" i="7"/>
  <c r="AZ526" i="7"/>
  <c r="AX526" i="7"/>
  <c r="AV526" i="7"/>
  <c r="AT526" i="7"/>
  <c r="AR526" i="7"/>
  <c r="AP526" i="7"/>
  <c r="AN526" i="7"/>
  <c r="BS525" i="7"/>
  <c r="BQ525" i="7"/>
  <c r="BO525" i="7"/>
  <c r="BM525" i="7"/>
  <c r="BK525" i="7"/>
  <c r="BI525" i="7"/>
  <c r="BG525" i="7"/>
  <c r="BE525" i="7"/>
  <c r="BC525" i="7"/>
  <c r="BA525" i="7"/>
  <c r="AY525" i="7"/>
  <c r="AW525" i="7"/>
  <c r="AU525" i="7"/>
  <c r="AS525" i="7"/>
  <c r="AQ525" i="7"/>
  <c r="AO525" i="7"/>
  <c r="AM525" i="7"/>
  <c r="BT524" i="7"/>
  <c r="BR524" i="7"/>
  <c r="BP524" i="7"/>
  <c r="BN524" i="7"/>
  <c r="BL524" i="7"/>
  <c r="BJ524" i="7"/>
  <c r="BH524" i="7"/>
  <c r="BF524" i="7"/>
  <c r="BD524" i="7"/>
  <c r="BB524" i="7"/>
  <c r="AZ524" i="7"/>
  <c r="AX524" i="7"/>
  <c r="AV524" i="7"/>
  <c r="AT524" i="7"/>
  <c r="AR524" i="7"/>
  <c r="AP524" i="7"/>
  <c r="AN524" i="7"/>
  <c r="BS523" i="7"/>
  <c r="BQ523" i="7"/>
  <c r="BO523" i="7"/>
  <c r="BM523" i="7"/>
  <c r="BK523" i="7"/>
  <c r="BI523" i="7"/>
  <c r="BG523" i="7"/>
  <c r="BE523" i="7"/>
  <c r="BC523" i="7"/>
  <c r="BA523" i="7"/>
  <c r="AY523" i="7"/>
  <c r="AW523" i="7"/>
  <c r="AU523" i="7"/>
  <c r="AS523" i="7"/>
  <c r="AQ523" i="7"/>
  <c r="AO523" i="7"/>
  <c r="AM523" i="7"/>
  <c r="BT522" i="7"/>
  <c r="BR522" i="7"/>
  <c r="BP522" i="7"/>
  <c r="BN522" i="7"/>
  <c r="BL522" i="7"/>
  <c r="BJ522" i="7"/>
  <c r="BH522" i="7"/>
  <c r="BF522" i="7"/>
  <c r="BD522" i="7"/>
  <c r="BB522" i="7"/>
  <c r="AZ522" i="7"/>
  <c r="AX522" i="7"/>
  <c r="AV522" i="7"/>
  <c r="AT522" i="7"/>
  <c r="AR522" i="7"/>
  <c r="AP522" i="7"/>
  <c r="AN522" i="7"/>
  <c r="BS521" i="7"/>
  <c r="BQ521" i="7"/>
  <c r="BO521" i="7"/>
  <c r="BM521" i="7"/>
  <c r="BK521" i="7"/>
  <c r="BI521" i="7"/>
  <c r="BG521" i="7"/>
  <c r="BE521" i="7"/>
  <c r="BC521" i="7"/>
  <c r="BA521" i="7"/>
  <c r="AY521" i="7"/>
  <c r="AW521" i="7"/>
  <c r="AU521" i="7"/>
  <c r="AS521" i="7"/>
  <c r="AQ521" i="7"/>
  <c r="AO521" i="7"/>
  <c r="AM521" i="7"/>
  <c r="BT520" i="7"/>
  <c r="BR520" i="7"/>
  <c r="BP520" i="7"/>
  <c r="BN520" i="7"/>
  <c r="BL520" i="7"/>
  <c r="BJ520" i="7"/>
  <c r="BH520" i="7"/>
  <c r="BF520" i="7"/>
  <c r="BD520" i="7"/>
  <c r="BB520" i="7"/>
  <c r="AZ520" i="7"/>
  <c r="AX520" i="7"/>
  <c r="AV520" i="7"/>
  <c r="AT520" i="7"/>
  <c r="AR520" i="7"/>
  <c r="AP520" i="7"/>
  <c r="AN520" i="7"/>
  <c r="BS519" i="7"/>
  <c r="BQ519" i="7"/>
  <c r="BO519" i="7"/>
  <c r="BM519" i="7"/>
  <c r="BK519" i="7"/>
  <c r="BI519" i="7"/>
  <c r="BG519" i="7"/>
  <c r="BE519" i="7"/>
  <c r="BC519" i="7"/>
  <c r="BA519" i="7"/>
  <c r="AY519" i="7"/>
  <c r="AW519" i="7"/>
  <c r="AU519" i="7"/>
  <c r="AS519" i="7"/>
  <c r="AQ519" i="7"/>
  <c r="AO519" i="7"/>
  <c r="AM519" i="7"/>
  <c r="BT518" i="7"/>
  <c r="BR518" i="7"/>
  <c r="BP518" i="7"/>
  <c r="BN518" i="7"/>
  <c r="BL518" i="7"/>
  <c r="BJ518" i="7"/>
  <c r="BH518" i="7"/>
  <c r="BF518" i="7"/>
  <c r="BD518" i="7"/>
  <c r="BB518" i="7"/>
  <c r="AZ518" i="7"/>
  <c r="AX518" i="7"/>
  <c r="AV518" i="7"/>
  <c r="AT518" i="7"/>
  <c r="AR518" i="7"/>
  <c r="AP518" i="7"/>
  <c r="AN518" i="7"/>
  <c r="BS517" i="7"/>
  <c r="BQ517" i="7"/>
  <c r="BO517" i="7"/>
  <c r="BM517" i="7"/>
  <c r="BK517" i="7"/>
  <c r="BI517" i="7"/>
  <c r="BG517" i="7"/>
  <c r="BE517" i="7"/>
  <c r="BC517" i="7"/>
  <c r="BA517" i="7"/>
  <c r="AY517" i="7"/>
  <c r="AW517" i="7"/>
  <c r="AU517" i="7"/>
  <c r="AS517" i="7"/>
  <c r="AQ517" i="7"/>
  <c r="AO517" i="7"/>
  <c r="AM517" i="7"/>
  <c r="BT516" i="7"/>
  <c r="BR516" i="7"/>
  <c r="BP516" i="7"/>
  <c r="BN516" i="7"/>
  <c r="BL516" i="7"/>
  <c r="BJ516" i="7"/>
  <c r="BH516" i="7"/>
  <c r="BF516" i="7"/>
  <c r="BD516" i="7"/>
  <c r="BB516" i="7"/>
  <c r="AZ516" i="7"/>
  <c r="AX516" i="7"/>
  <c r="AV516" i="7"/>
  <c r="AT516" i="7"/>
  <c r="AR516" i="7"/>
  <c r="AP516" i="7"/>
  <c r="AN516" i="7"/>
  <c r="BS515" i="7"/>
  <c r="BQ515" i="7"/>
  <c r="BO515" i="7"/>
  <c r="BM515" i="7"/>
  <c r="BK515" i="7"/>
  <c r="BI515" i="7"/>
  <c r="BG515" i="7"/>
  <c r="BE515" i="7"/>
  <c r="BC515" i="7"/>
  <c r="BA515" i="7"/>
  <c r="AY515" i="7"/>
  <c r="AW515" i="7"/>
  <c r="AU515" i="7"/>
  <c r="AS515" i="7"/>
  <c r="AQ515" i="7"/>
  <c r="AO515" i="7"/>
  <c r="AM515" i="7"/>
  <c r="BT514" i="7"/>
  <c r="BR514" i="7"/>
  <c r="BP514" i="7"/>
  <c r="BN514" i="7"/>
  <c r="BL514" i="7"/>
  <c r="BJ514" i="7"/>
  <c r="BH514" i="7"/>
  <c r="BF514" i="7"/>
  <c r="BD514" i="7"/>
  <c r="BB514" i="7"/>
  <c r="AZ514" i="7"/>
  <c r="AX514" i="7"/>
  <c r="AV514" i="7"/>
  <c r="AT514" i="7"/>
  <c r="AR514" i="7"/>
  <c r="AP514" i="7"/>
  <c r="AN514" i="7"/>
  <c r="BS513" i="7"/>
  <c r="BQ513" i="7"/>
  <c r="BO513" i="7"/>
  <c r="BM513" i="7"/>
  <c r="BK513" i="7"/>
  <c r="BI513" i="7"/>
  <c r="BG513" i="7"/>
  <c r="BE513" i="7"/>
  <c r="BC513" i="7"/>
  <c r="BA513" i="7"/>
  <c r="AY513" i="7"/>
  <c r="AW513" i="7"/>
  <c r="AU513" i="7"/>
  <c r="AS513" i="7"/>
  <c r="AQ513" i="7"/>
  <c r="AO513" i="7"/>
  <c r="AM513" i="7"/>
  <c r="BT512" i="7"/>
  <c r="BR512" i="7"/>
  <c r="BP512" i="7"/>
  <c r="BN512" i="7"/>
  <c r="BL512" i="7"/>
  <c r="BJ512" i="7"/>
  <c r="BH512" i="7"/>
  <c r="BF512" i="7"/>
  <c r="BD512" i="7"/>
  <c r="BB512" i="7"/>
  <c r="AZ512" i="7"/>
  <c r="AX512" i="7"/>
  <c r="AV512" i="7"/>
  <c r="AT512" i="7"/>
  <c r="AR512" i="7"/>
  <c r="AP512" i="7"/>
  <c r="AN512" i="7"/>
  <c r="BS511" i="7"/>
  <c r="BQ511" i="7"/>
  <c r="BO511" i="7"/>
  <c r="BM511" i="7"/>
  <c r="BK511" i="7"/>
  <c r="BI511" i="7"/>
  <c r="BG511" i="7"/>
  <c r="BE511" i="7"/>
  <c r="BC511" i="7"/>
  <c r="BA511" i="7"/>
  <c r="AY511" i="7"/>
  <c r="AW511" i="7"/>
  <c r="AU511" i="7"/>
  <c r="AS511" i="7"/>
  <c r="AQ511" i="7"/>
  <c r="AO511" i="7"/>
  <c r="AM511" i="7"/>
  <c r="BT510" i="7"/>
  <c r="BR510" i="7"/>
  <c r="BP510" i="7"/>
  <c r="BN510" i="7"/>
  <c r="BL510" i="7"/>
  <c r="BJ510" i="7"/>
  <c r="BH510" i="7"/>
  <c r="BF510" i="7"/>
  <c r="BD510" i="7"/>
  <c r="BB510" i="7"/>
  <c r="AZ510" i="7"/>
  <c r="AX510" i="7"/>
  <c r="AV510" i="7"/>
  <c r="AT510" i="7"/>
  <c r="AR510" i="7"/>
  <c r="AP510" i="7"/>
  <c r="AN510" i="7"/>
  <c r="BS509" i="7"/>
  <c r="BQ509" i="7"/>
  <c r="BO509" i="7"/>
  <c r="BM509" i="7"/>
  <c r="BK509" i="7"/>
  <c r="BI509" i="7"/>
  <c r="BG509" i="7"/>
  <c r="BE509" i="7"/>
  <c r="BC509" i="7"/>
  <c r="BA509" i="7"/>
  <c r="AY509" i="7"/>
  <c r="AW509" i="7"/>
  <c r="AU509" i="7"/>
  <c r="AS509" i="7"/>
  <c r="AQ509" i="7"/>
  <c r="AO509" i="7"/>
  <c r="AM509" i="7"/>
  <c r="BT508" i="7"/>
  <c r="BR508" i="7"/>
  <c r="BP508" i="7"/>
  <c r="BN508" i="7"/>
  <c r="BL508" i="7"/>
  <c r="BJ508" i="7"/>
  <c r="BH508" i="7"/>
  <c r="BF508" i="7"/>
  <c r="BD508" i="7"/>
  <c r="BB508" i="7"/>
  <c r="AZ508" i="7"/>
  <c r="AX508" i="7"/>
  <c r="AV508" i="7"/>
  <c r="AT508" i="7"/>
  <c r="AR508" i="7"/>
  <c r="AP508" i="7"/>
  <c r="AN508" i="7"/>
  <c r="BS507" i="7"/>
  <c r="BQ507" i="7"/>
  <c r="BO507" i="7"/>
  <c r="BM507" i="7"/>
  <c r="BK507" i="7"/>
  <c r="BI507" i="7"/>
  <c r="BG507" i="7"/>
  <c r="BE507" i="7"/>
  <c r="BC507" i="7"/>
  <c r="BA507" i="7"/>
  <c r="AY507" i="7"/>
  <c r="AW507" i="7"/>
  <c r="AU507" i="7"/>
  <c r="AS507" i="7"/>
  <c r="AQ507" i="7"/>
  <c r="AO507" i="7"/>
  <c r="AM507" i="7"/>
  <c r="BT506" i="7"/>
  <c r="BR506" i="7"/>
  <c r="BP506" i="7"/>
  <c r="BN506" i="7"/>
  <c r="BL506" i="7"/>
  <c r="BJ506" i="7"/>
  <c r="BH506" i="7"/>
  <c r="BF506" i="7"/>
  <c r="BD506" i="7"/>
  <c r="BB506" i="7"/>
  <c r="AZ506" i="7"/>
  <c r="AX506" i="7"/>
  <c r="AV506" i="7"/>
  <c r="AT506" i="7"/>
  <c r="AR506" i="7"/>
  <c r="AP506" i="7"/>
  <c r="AN506" i="7"/>
  <c r="BS505" i="7"/>
  <c r="BQ505" i="7"/>
  <c r="BO505" i="7"/>
  <c r="BM505" i="7"/>
  <c r="BK505" i="7"/>
  <c r="BI505" i="7"/>
  <c r="BG505" i="7"/>
  <c r="BE505" i="7"/>
  <c r="BC505" i="7"/>
  <c r="BA505" i="7"/>
  <c r="AY505" i="7"/>
  <c r="AW505" i="7"/>
  <c r="AU505" i="7"/>
  <c r="AS505" i="7"/>
  <c r="AQ505" i="7"/>
  <c r="AO505" i="7"/>
  <c r="AM505" i="7"/>
  <c r="BT504" i="7"/>
  <c r="BR504" i="7"/>
  <c r="BP504" i="7"/>
  <c r="BN504" i="7"/>
  <c r="BL504" i="7"/>
  <c r="BJ504" i="7"/>
  <c r="BH504" i="7"/>
  <c r="BF504" i="7"/>
  <c r="BD504" i="7"/>
  <c r="BB504" i="7"/>
  <c r="AZ504" i="7"/>
  <c r="AX504" i="7"/>
  <c r="AV504" i="7"/>
  <c r="AT504" i="7"/>
  <c r="AR504" i="7"/>
  <c r="AP504" i="7"/>
  <c r="AN504" i="7"/>
  <c r="BS503" i="7"/>
  <c r="BQ503" i="7"/>
  <c r="BO503" i="7"/>
  <c r="BM503" i="7"/>
  <c r="BK503" i="7"/>
  <c r="BI503" i="7"/>
  <c r="BG503" i="7"/>
  <c r="BE503" i="7"/>
  <c r="BC503" i="7"/>
  <c r="BA503" i="7"/>
  <c r="AY503" i="7"/>
  <c r="AW503" i="7"/>
  <c r="AU503" i="7"/>
  <c r="AS503" i="7"/>
  <c r="AQ503" i="7"/>
  <c r="AO503" i="7"/>
  <c r="AM503" i="7"/>
  <c r="BT502" i="7"/>
  <c r="BR502" i="7"/>
  <c r="BP502" i="7"/>
  <c r="BN502" i="7"/>
  <c r="BL502" i="7"/>
  <c r="BJ502" i="7"/>
  <c r="BH502" i="7"/>
  <c r="BF502" i="7"/>
  <c r="BD502" i="7"/>
  <c r="BB502" i="7"/>
  <c r="AZ502" i="7"/>
  <c r="AX502" i="7"/>
  <c r="AV502" i="7"/>
  <c r="AT502" i="7"/>
  <c r="AR502" i="7"/>
  <c r="AP502" i="7"/>
  <c r="AN502" i="7"/>
  <c r="BS501" i="7"/>
  <c r="BQ501" i="7"/>
  <c r="BO501" i="7"/>
  <c r="BM501" i="7"/>
  <c r="BK501" i="7"/>
  <c r="BI501" i="7"/>
  <c r="BG501" i="7"/>
  <c r="BE501" i="7"/>
  <c r="BC501" i="7"/>
  <c r="BA501" i="7"/>
  <c r="AY501" i="7"/>
  <c r="AW501" i="7"/>
  <c r="AU501" i="7"/>
  <c r="AS501" i="7"/>
  <c r="AQ501" i="7"/>
  <c r="AO501" i="7"/>
  <c r="AM501" i="7"/>
  <c r="BT500" i="7"/>
  <c r="BR500" i="7"/>
  <c r="BP500" i="7"/>
  <c r="BN500" i="7"/>
  <c r="BL500" i="7"/>
  <c r="BJ500" i="7"/>
  <c r="BH500" i="7"/>
  <c r="BF500" i="7"/>
  <c r="BD500" i="7"/>
  <c r="BB500" i="7"/>
  <c r="AZ500" i="7"/>
  <c r="AX500" i="7"/>
  <c r="AV500" i="7"/>
  <c r="AT500" i="7"/>
  <c r="AR500" i="7"/>
  <c r="AP500" i="7"/>
  <c r="AN500" i="7"/>
  <c r="BS499" i="7"/>
  <c r="BQ499" i="7"/>
  <c r="BO499" i="7"/>
  <c r="BM499" i="7"/>
  <c r="BK499" i="7"/>
  <c r="BI499" i="7"/>
  <c r="BG499" i="7"/>
  <c r="BE499" i="7"/>
  <c r="BC499" i="7"/>
  <c r="BA499" i="7"/>
  <c r="AY499" i="7"/>
  <c r="AW499" i="7"/>
  <c r="AU499" i="7"/>
  <c r="AS499" i="7"/>
  <c r="AQ499" i="7"/>
  <c r="AO499" i="7"/>
  <c r="AM499" i="7"/>
  <c r="BT498" i="7"/>
  <c r="BR498" i="7"/>
  <c r="BP498" i="7"/>
  <c r="BN498" i="7"/>
  <c r="BL498" i="7"/>
  <c r="BJ498" i="7"/>
  <c r="BH498" i="7"/>
  <c r="BF498" i="7"/>
  <c r="BD498" i="7"/>
  <c r="BB498" i="7"/>
  <c r="AZ498" i="7"/>
  <c r="AX498" i="7"/>
  <c r="AV498" i="7"/>
  <c r="AT498" i="7"/>
  <c r="AR498" i="7"/>
  <c r="AP498" i="7"/>
  <c r="AN498" i="7"/>
  <c r="BS497" i="7"/>
  <c r="BQ497" i="7"/>
  <c r="BO497" i="7"/>
  <c r="BM497" i="7"/>
  <c r="BK497" i="7"/>
  <c r="BI497" i="7"/>
  <c r="BG497" i="7"/>
  <c r="BE497" i="7"/>
  <c r="BC497" i="7"/>
  <c r="BA497" i="7"/>
  <c r="AY497" i="7"/>
  <c r="AW497" i="7"/>
  <c r="AU497" i="7"/>
  <c r="AS497" i="7"/>
  <c r="AQ497" i="7"/>
  <c r="AO497" i="7"/>
  <c r="AM497" i="7"/>
  <c r="BT496" i="7"/>
  <c r="BR496" i="7"/>
  <c r="BP496" i="7"/>
  <c r="BN496" i="7"/>
  <c r="BL496" i="7"/>
  <c r="BJ496" i="7"/>
  <c r="BH496" i="7"/>
  <c r="BF496" i="7"/>
  <c r="BD496" i="7"/>
  <c r="BB496" i="7"/>
  <c r="AZ496" i="7"/>
  <c r="AX496" i="7"/>
  <c r="AV496" i="7"/>
  <c r="AT496" i="7"/>
  <c r="AR496" i="7"/>
  <c r="AP496" i="7"/>
  <c r="AN496" i="7"/>
  <c r="BS495" i="7"/>
  <c r="BQ495" i="7"/>
  <c r="BO495" i="7"/>
  <c r="BM495" i="7"/>
  <c r="BK495" i="7"/>
  <c r="BI495" i="7"/>
  <c r="BG495" i="7"/>
  <c r="BE495" i="7"/>
  <c r="BC495" i="7"/>
  <c r="BA495" i="7"/>
  <c r="AY495" i="7"/>
  <c r="AW495" i="7"/>
  <c r="AU495" i="7"/>
  <c r="AS495" i="7"/>
  <c r="AQ495" i="7"/>
  <c r="AO495" i="7"/>
  <c r="AM495" i="7"/>
  <c r="BT494" i="7"/>
  <c r="BR494" i="7"/>
  <c r="BP494" i="7"/>
  <c r="BN494" i="7"/>
  <c r="BL494" i="7"/>
  <c r="BJ494" i="7"/>
  <c r="BH494" i="7"/>
  <c r="BF494" i="7"/>
  <c r="BD494" i="7"/>
  <c r="BB494" i="7"/>
  <c r="AZ494" i="7"/>
  <c r="AX494" i="7"/>
  <c r="AV494" i="7"/>
  <c r="AT494" i="7"/>
  <c r="AR494" i="7"/>
  <c r="AP494" i="7"/>
  <c r="AN494" i="7"/>
  <c r="BS493" i="7"/>
  <c r="BQ493" i="7"/>
  <c r="BO493" i="7"/>
  <c r="BM493" i="7"/>
  <c r="BK493" i="7"/>
  <c r="BI493" i="7"/>
  <c r="BG493" i="7"/>
  <c r="BE493" i="7"/>
  <c r="BC493" i="7"/>
  <c r="BA493" i="7"/>
  <c r="AY493" i="7"/>
  <c r="AW493" i="7"/>
  <c r="AU493" i="7"/>
  <c r="AS493" i="7"/>
  <c r="AQ493" i="7"/>
  <c r="AO493" i="7"/>
  <c r="AM493" i="7"/>
  <c r="BT492" i="7"/>
  <c r="BR492" i="7"/>
  <c r="BP492" i="7"/>
  <c r="BN492" i="7"/>
  <c r="BL492" i="7"/>
  <c r="BJ492" i="7"/>
  <c r="BH492" i="7"/>
  <c r="BF492" i="7"/>
  <c r="BD492" i="7"/>
  <c r="BB492" i="7"/>
  <c r="AZ492" i="7"/>
  <c r="AX492" i="7"/>
  <c r="AV492" i="7"/>
  <c r="AT492" i="7"/>
  <c r="AR492" i="7"/>
  <c r="AP492" i="7"/>
  <c r="AN492" i="7"/>
  <c r="BS491" i="7"/>
  <c r="BQ491" i="7"/>
  <c r="BO491" i="7"/>
  <c r="BM491" i="7"/>
  <c r="BK491" i="7"/>
  <c r="BI491" i="7"/>
  <c r="BG491" i="7"/>
  <c r="BE491" i="7"/>
  <c r="BC491" i="7"/>
  <c r="BA491" i="7"/>
  <c r="AY491" i="7"/>
  <c r="AW491" i="7"/>
  <c r="AU491" i="7"/>
  <c r="AS491" i="7"/>
  <c r="AQ491" i="7"/>
  <c r="AO491" i="7"/>
  <c r="AM491" i="7"/>
  <c r="BT490" i="7"/>
  <c r="BR490" i="7"/>
  <c r="BP490" i="7"/>
  <c r="BN490" i="7"/>
  <c r="BL490" i="7"/>
  <c r="BJ490" i="7"/>
  <c r="BH490" i="7"/>
  <c r="BF490" i="7"/>
  <c r="BD490" i="7"/>
  <c r="BB490" i="7"/>
  <c r="AZ490" i="7"/>
  <c r="AX490" i="7"/>
  <c r="AV490" i="7"/>
  <c r="AT490" i="7"/>
  <c r="AR490" i="7"/>
  <c r="AP490" i="7"/>
  <c r="AN490" i="7"/>
  <c r="BS489" i="7"/>
  <c r="BQ489" i="7"/>
  <c r="BO489" i="7"/>
  <c r="BM489" i="7"/>
  <c r="BK489" i="7"/>
  <c r="BI489" i="7"/>
  <c r="BG489" i="7"/>
  <c r="BE489" i="7"/>
  <c r="BC489" i="7"/>
  <c r="BA489" i="7"/>
  <c r="AY489" i="7"/>
  <c r="AW489" i="7"/>
  <c r="AU489" i="7"/>
  <c r="AS489" i="7"/>
  <c r="AQ489" i="7"/>
  <c r="AO489" i="7"/>
  <c r="AM489" i="7"/>
  <c r="A727" i="7"/>
  <c r="BK488" i="7"/>
  <c r="BE488" i="7"/>
  <c r="AU488" i="7"/>
  <c r="AQ488" i="7"/>
  <c r="BQ580" i="7"/>
  <c r="BK580" i="7"/>
  <c r="BG580" i="7"/>
  <c r="BE580" i="7"/>
  <c r="AW580" i="7"/>
  <c r="AS580" i="7"/>
  <c r="AQ580" i="7"/>
  <c r="AO580" i="7"/>
  <c r="AM580" i="7"/>
  <c r="BQ578" i="7"/>
  <c r="BK578" i="7"/>
  <c r="BG578" i="7"/>
  <c r="BE578" i="7"/>
  <c r="AW578" i="7"/>
  <c r="AS578" i="7"/>
  <c r="AQ578" i="7"/>
  <c r="AO578" i="7"/>
  <c r="AM578" i="7"/>
  <c r="BQ576" i="7"/>
  <c r="BM576" i="7"/>
  <c r="BK576" i="7"/>
  <c r="BG576" i="7"/>
  <c r="BE576" i="7"/>
  <c r="AW576" i="7"/>
  <c r="AU576" i="7"/>
  <c r="AS576" i="7"/>
  <c r="AQ576" i="7"/>
  <c r="AO576" i="7"/>
  <c r="AM576" i="7"/>
  <c r="BQ574" i="7"/>
  <c r="BM574" i="7"/>
  <c r="BK574" i="7"/>
  <c r="BG574" i="7"/>
  <c r="AW574" i="7"/>
  <c r="AU574" i="7"/>
  <c r="AS574" i="7"/>
  <c r="AQ574" i="7"/>
  <c r="AO574" i="7"/>
  <c r="AM574" i="7"/>
  <c r="BQ572" i="7"/>
  <c r="BK572" i="7"/>
  <c r="BE572" i="7"/>
  <c r="AU572" i="7"/>
  <c r="AQ572" i="7"/>
  <c r="AM572" i="7"/>
  <c r="BQ570" i="7"/>
  <c r="BM570" i="7"/>
  <c r="BK570" i="7"/>
  <c r="BG570" i="7"/>
  <c r="BE570" i="7"/>
  <c r="AW570" i="7"/>
  <c r="AU570" i="7"/>
  <c r="AS570" i="7"/>
  <c r="AQ570" i="7"/>
  <c r="AO570" i="7"/>
  <c r="AM570" i="7"/>
  <c r="BQ568" i="7"/>
  <c r="BM568" i="7"/>
  <c r="BK568" i="7"/>
  <c r="BG568" i="7"/>
  <c r="BE568" i="7"/>
  <c r="AW568" i="7"/>
  <c r="AU568" i="7"/>
  <c r="AS568" i="7"/>
  <c r="AQ568" i="7"/>
  <c r="AO568" i="7"/>
  <c r="AM568" i="7"/>
  <c r="BG566" i="7"/>
  <c r="AW566" i="7"/>
  <c r="AS566" i="7"/>
  <c r="AO566" i="7"/>
  <c r="BO564" i="7"/>
  <c r="BG564" i="7"/>
  <c r="AW564" i="7"/>
  <c r="AS564" i="7"/>
  <c r="AO564" i="7"/>
  <c r="BO562" i="7"/>
  <c r="BG562" i="7"/>
  <c r="AW562" i="7"/>
  <c r="AS562" i="7"/>
  <c r="AO562" i="7"/>
  <c r="BO560" i="7"/>
  <c r="BK560" i="7"/>
  <c r="BG560" i="7"/>
  <c r="BE560" i="7"/>
  <c r="AW560" i="7"/>
  <c r="AU560" i="7"/>
  <c r="AS560" i="7"/>
  <c r="AQ560" i="7"/>
  <c r="AO560" i="7"/>
  <c r="AM560" i="7"/>
  <c r="BO558" i="7"/>
  <c r="BK558" i="7"/>
  <c r="BG558" i="7"/>
  <c r="BE558" i="7"/>
  <c r="AW558" i="7"/>
  <c r="AU558" i="7"/>
  <c r="AS558" i="7"/>
  <c r="AQ558" i="7"/>
  <c r="AO558" i="7"/>
  <c r="AM558" i="7"/>
  <c r="BO556" i="7"/>
  <c r="BK556" i="7"/>
  <c r="BG556" i="7"/>
  <c r="BE556" i="7"/>
  <c r="AW556" i="7"/>
  <c r="AU556" i="7"/>
  <c r="AS556" i="7"/>
  <c r="AQ556" i="7"/>
  <c r="AO556" i="7"/>
  <c r="AM556" i="7"/>
  <c r="BO554" i="7"/>
  <c r="BK554" i="7"/>
  <c r="BG554" i="7"/>
  <c r="BE554" i="7"/>
  <c r="AW554" i="7"/>
  <c r="AU554" i="7"/>
  <c r="AS554" i="7"/>
  <c r="AQ554" i="7"/>
  <c r="AO554" i="7"/>
  <c r="AM554" i="7"/>
  <c r="BO552" i="7"/>
  <c r="BK552" i="7"/>
  <c r="BG552" i="7"/>
  <c r="BE552" i="7"/>
  <c r="AW552" i="7"/>
  <c r="AU552" i="7"/>
  <c r="AS552" i="7"/>
  <c r="AQ552" i="7"/>
  <c r="AO552" i="7"/>
  <c r="AM552" i="7"/>
  <c r="BO550" i="7"/>
  <c r="BK550" i="7"/>
  <c r="BG550" i="7"/>
  <c r="BE550" i="7"/>
  <c r="AW550" i="7"/>
  <c r="AU550" i="7"/>
  <c r="AS550" i="7"/>
  <c r="AQ550" i="7"/>
  <c r="AO550" i="7"/>
  <c r="AM550" i="7"/>
  <c r="BO548" i="7"/>
  <c r="BK548" i="7"/>
  <c r="BG548" i="7"/>
  <c r="BE548" i="7"/>
  <c r="AW548" i="7"/>
  <c r="AU548" i="7"/>
  <c r="AS548" i="7"/>
  <c r="AQ548" i="7"/>
  <c r="AO548" i="7"/>
  <c r="AM548" i="7"/>
  <c r="BO546" i="7"/>
  <c r="BK546" i="7"/>
  <c r="BG546" i="7"/>
  <c r="BE546" i="7"/>
  <c r="AW546" i="7"/>
  <c r="AU546" i="7"/>
  <c r="AS546" i="7"/>
  <c r="AQ546" i="7"/>
  <c r="AO546" i="7"/>
  <c r="BP488" i="7"/>
  <c r="BL488" i="7"/>
  <c r="BH488" i="7"/>
  <c r="BB488" i="7"/>
  <c r="AV488" i="7"/>
  <c r="AP488" i="7"/>
  <c r="BK581" i="7"/>
  <c r="BE581" i="7"/>
  <c r="AQ581" i="7"/>
  <c r="BT580" i="7"/>
  <c r="BF580" i="7"/>
  <c r="BB580" i="7"/>
  <c r="AR580" i="7"/>
  <c r="AN580" i="7"/>
  <c r="BQ579" i="7"/>
  <c r="BK579" i="7"/>
  <c r="BG579" i="7"/>
  <c r="BE579" i="7"/>
  <c r="AW579" i="7"/>
  <c r="AS579" i="7"/>
  <c r="AQ579" i="7"/>
  <c r="AO579" i="7"/>
  <c r="AM579" i="7"/>
  <c r="BT578" i="7"/>
  <c r="BP578" i="7"/>
  <c r="BL578" i="7"/>
  <c r="BJ578" i="7"/>
  <c r="BH578" i="7"/>
  <c r="BF578" i="7"/>
  <c r="BD578" i="7"/>
  <c r="BB578" i="7"/>
  <c r="AV578" i="7"/>
  <c r="AR578" i="7"/>
  <c r="AP578" i="7"/>
  <c r="AN578" i="7"/>
  <c r="BQ577" i="7"/>
  <c r="BM577" i="7"/>
  <c r="BK577" i="7"/>
  <c r="BG577" i="7"/>
  <c r="BE577" i="7"/>
  <c r="AW577" i="7"/>
  <c r="AU577" i="7"/>
  <c r="AS577" i="7"/>
  <c r="AQ577" i="7"/>
  <c r="AO577" i="7"/>
  <c r="AM577" i="7"/>
  <c r="BT576" i="7"/>
  <c r="BP576" i="7"/>
  <c r="BL576" i="7"/>
  <c r="BJ576" i="7"/>
  <c r="BH576" i="7"/>
  <c r="BF576" i="7"/>
  <c r="BD576" i="7"/>
  <c r="BB576" i="7"/>
  <c r="AX576" i="7"/>
  <c r="AV576" i="7"/>
  <c r="AR576" i="7"/>
  <c r="AP576" i="7"/>
  <c r="AN576" i="7"/>
  <c r="BQ575" i="7"/>
  <c r="BM575" i="7"/>
  <c r="BK575" i="7"/>
  <c r="BG575" i="7"/>
  <c r="BE575" i="7"/>
  <c r="AU575" i="7"/>
  <c r="AQ575" i="7"/>
  <c r="AM575" i="7"/>
  <c r="BP574" i="7"/>
  <c r="BJ574" i="7"/>
  <c r="BF574" i="7"/>
  <c r="BB574" i="7"/>
  <c r="AV574" i="7"/>
  <c r="AP574" i="7"/>
  <c r="BQ573" i="7"/>
  <c r="BK573" i="7"/>
  <c r="BE573" i="7"/>
  <c r="AU573" i="7"/>
  <c r="AQ573" i="7"/>
  <c r="AM573" i="7"/>
  <c r="BP572" i="7"/>
  <c r="BJ572" i="7"/>
  <c r="BH572" i="7"/>
  <c r="BF572" i="7"/>
  <c r="BB572" i="7"/>
  <c r="AX572" i="7"/>
  <c r="AV572" i="7"/>
  <c r="AP572" i="7"/>
  <c r="BQ571" i="7"/>
  <c r="BM571" i="7"/>
  <c r="BK571" i="7"/>
  <c r="BG571" i="7"/>
  <c r="BE571" i="7"/>
  <c r="AW571" i="7"/>
  <c r="AU571" i="7"/>
  <c r="AS571" i="7"/>
  <c r="AQ571" i="7"/>
  <c r="AO571" i="7"/>
  <c r="AM571" i="7"/>
  <c r="BT570" i="7"/>
  <c r="BP570" i="7"/>
  <c r="BL570" i="7"/>
  <c r="BJ570" i="7"/>
  <c r="BH570" i="7"/>
  <c r="BF570" i="7"/>
  <c r="BB570" i="7"/>
  <c r="AV570" i="7"/>
  <c r="AP570" i="7"/>
  <c r="BQ569" i="7"/>
  <c r="BM569" i="7"/>
  <c r="BK569" i="7"/>
  <c r="BG569" i="7"/>
  <c r="BE569" i="7"/>
  <c r="AW569" i="7"/>
  <c r="AU569" i="7"/>
  <c r="AQ569" i="7"/>
  <c r="AM569" i="7"/>
  <c r="BP568" i="7"/>
  <c r="BJ568" i="7"/>
  <c r="BF568" i="7"/>
  <c r="BB568" i="7"/>
  <c r="AV568" i="7"/>
  <c r="AP568" i="7"/>
  <c r="BQ567" i="7"/>
  <c r="BG567" i="7"/>
  <c r="AW567" i="7"/>
  <c r="AS567" i="7"/>
  <c r="AO567" i="7"/>
  <c r="BT566" i="7"/>
  <c r="BP566" i="7"/>
  <c r="BL566" i="7"/>
  <c r="BH566" i="7"/>
  <c r="BF566" i="7"/>
  <c r="BD566" i="7"/>
  <c r="BB566" i="7"/>
  <c r="AX566" i="7"/>
  <c r="AV566" i="7"/>
  <c r="AR566" i="7"/>
  <c r="AP566" i="7"/>
  <c r="AN566" i="7"/>
  <c r="BK565" i="7"/>
  <c r="BG565" i="7"/>
  <c r="BE565" i="7"/>
  <c r="AW565" i="7"/>
  <c r="AU565" i="7"/>
  <c r="AS565" i="7"/>
  <c r="AQ565" i="7"/>
  <c r="AO565" i="7"/>
  <c r="AM565" i="7"/>
  <c r="BP564" i="7"/>
  <c r="BH564" i="7"/>
  <c r="BD564" i="7"/>
  <c r="AX564" i="7"/>
  <c r="AR564" i="7"/>
  <c r="AN564" i="7"/>
  <c r="BO563" i="7"/>
  <c r="BK563" i="7"/>
  <c r="BG563" i="7"/>
  <c r="BE563" i="7"/>
  <c r="AW563" i="7"/>
  <c r="AU563" i="7"/>
  <c r="AS563" i="7"/>
  <c r="AQ563" i="7"/>
  <c r="AO563" i="7"/>
  <c r="AM563" i="7"/>
  <c r="BP562" i="7"/>
  <c r="BF562" i="7"/>
  <c r="BB562" i="7"/>
  <c r="AV562" i="7"/>
  <c r="AP562" i="7"/>
  <c r="BO561" i="7"/>
  <c r="BK561" i="7"/>
  <c r="BG561" i="7"/>
  <c r="BE561" i="7"/>
  <c r="AW561" i="7"/>
  <c r="AU561" i="7"/>
  <c r="AS561" i="7"/>
  <c r="AQ561" i="7"/>
  <c r="AO561" i="7"/>
  <c r="AM561" i="7"/>
  <c r="BT560" i="7"/>
  <c r="BL560" i="7"/>
  <c r="BD560" i="7"/>
  <c r="AX560" i="7"/>
  <c r="AR560" i="7"/>
  <c r="AN560" i="7"/>
  <c r="BK559" i="7"/>
  <c r="BE559" i="7"/>
  <c r="AU559" i="7"/>
  <c r="AQ559" i="7"/>
  <c r="AM559" i="7"/>
  <c r="BT558" i="7"/>
  <c r="BP558" i="7"/>
  <c r="BL558" i="7"/>
  <c r="BF558" i="7"/>
  <c r="BD558" i="7"/>
  <c r="BB558" i="7"/>
  <c r="AX558" i="7"/>
  <c r="AV558" i="7"/>
  <c r="AR558" i="7"/>
  <c r="AP558" i="7"/>
  <c r="AN558" i="7"/>
  <c r="BO557" i="7"/>
  <c r="BK557" i="7"/>
  <c r="BG557" i="7"/>
  <c r="BE557" i="7"/>
  <c r="AW557" i="7"/>
  <c r="AU557" i="7"/>
  <c r="AS557" i="7"/>
  <c r="AQ557" i="7"/>
  <c r="AO557" i="7"/>
  <c r="AM557" i="7"/>
  <c r="BT556" i="7"/>
  <c r="BP556" i="7"/>
  <c r="BL556" i="7"/>
  <c r="BF556" i="7"/>
  <c r="BD556" i="7"/>
  <c r="BB556" i="7"/>
  <c r="AX556" i="7"/>
  <c r="AV556" i="7"/>
  <c r="AR556" i="7"/>
  <c r="AP556" i="7"/>
  <c r="AN556" i="7"/>
  <c r="BO555" i="7"/>
  <c r="BK555" i="7"/>
  <c r="BG555" i="7"/>
  <c r="BE555" i="7"/>
  <c r="AW555" i="7"/>
  <c r="AU555" i="7"/>
  <c r="AS555" i="7"/>
  <c r="AQ555" i="7"/>
  <c r="AO555" i="7"/>
  <c r="AM555" i="7"/>
  <c r="BT554" i="7"/>
  <c r="BL554" i="7"/>
  <c r="BJ554" i="7"/>
  <c r="BF554" i="7"/>
  <c r="BD554" i="7"/>
  <c r="BB554" i="7"/>
  <c r="AV554" i="7"/>
  <c r="AR554" i="7"/>
  <c r="AP554" i="7"/>
  <c r="AN554" i="7"/>
  <c r="BO553" i="7"/>
  <c r="BK553" i="7"/>
  <c r="BG553" i="7"/>
  <c r="BE553" i="7"/>
  <c r="AW553" i="7"/>
  <c r="AU553" i="7"/>
  <c r="AS553" i="7"/>
  <c r="AQ553" i="7"/>
  <c r="AO553" i="7"/>
  <c r="AM553" i="7"/>
  <c r="BT552" i="7"/>
  <c r="BL552" i="7"/>
  <c r="BJ552" i="7"/>
  <c r="BF552" i="7"/>
  <c r="BD552" i="7"/>
  <c r="BB552" i="7"/>
  <c r="AV552" i="7"/>
  <c r="AR552" i="7"/>
  <c r="AP552" i="7"/>
  <c r="AN552" i="7"/>
  <c r="BO551" i="7"/>
  <c r="BK551" i="7"/>
  <c r="BG551" i="7"/>
  <c r="BE551" i="7"/>
  <c r="AW551" i="7"/>
  <c r="AU551" i="7"/>
  <c r="AS551" i="7"/>
  <c r="AQ551" i="7"/>
  <c r="AO551" i="7"/>
  <c r="AM551" i="7"/>
  <c r="BT550" i="7"/>
  <c r="BL550" i="7"/>
  <c r="BJ550" i="7"/>
  <c r="BF550" i="7"/>
  <c r="BD550" i="7"/>
  <c r="BB550" i="7"/>
  <c r="AV550" i="7"/>
  <c r="AR550" i="7"/>
  <c r="AP550" i="7"/>
  <c r="AN550" i="7"/>
  <c r="BO549" i="7"/>
  <c r="BK549" i="7"/>
  <c r="BG549" i="7"/>
  <c r="BE549" i="7"/>
  <c r="AW549" i="7"/>
  <c r="AU549" i="7"/>
  <c r="AS549" i="7"/>
  <c r="AQ549" i="7"/>
  <c r="AO549" i="7"/>
  <c r="AM549" i="7"/>
  <c r="BT548" i="7"/>
  <c r="BL548" i="7"/>
  <c r="BJ548" i="7"/>
  <c r="BF548" i="7"/>
  <c r="BD548" i="7"/>
  <c r="BB548" i="7"/>
  <c r="AV548" i="7"/>
  <c r="AR548" i="7"/>
  <c r="AP548" i="7"/>
  <c r="AN548" i="7"/>
  <c r="BO547" i="7"/>
  <c r="BK547" i="7"/>
  <c r="BG547" i="7"/>
  <c r="BE547" i="7"/>
  <c r="AW547" i="7"/>
  <c r="AU547" i="7"/>
  <c r="AS547" i="7"/>
  <c r="AQ547" i="7"/>
  <c r="AO547" i="7"/>
  <c r="AM547" i="7"/>
  <c r="BT546" i="7"/>
  <c r="BL546" i="7"/>
  <c r="BJ546" i="7"/>
  <c r="BF546" i="7"/>
  <c r="BD546" i="7"/>
  <c r="BB546" i="7"/>
  <c r="AV546" i="7"/>
  <c r="AR546" i="7"/>
  <c r="AP546" i="7"/>
  <c r="AN546" i="7"/>
  <c r="BO545" i="7"/>
  <c r="BK545" i="7"/>
  <c r="BG545" i="7"/>
  <c r="BE545" i="7"/>
  <c r="AW545" i="7"/>
  <c r="AU545" i="7"/>
  <c r="AS545" i="7"/>
  <c r="AQ545" i="7"/>
  <c r="AO545" i="7"/>
  <c r="AM545" i="7"/>
  <c r="BT544" i="7"/>
  <c r="BL544" i="7"/>
  <c r="BJ544" i="7"/>
  <c r="BF544" i="7"/>
  <c r="BD544" i="7"/>
  <c r="BB544" i="7"/>
  <c r="AV544" i="7"/>
  <c r="AR544" i="7"/>
  <c r="AP544" i="7"/>
  <c r="AN544" i="7"/>
  <c r="BK543" i="7"/>
  <c r="BG543" i="7"/>
  <c r="BE543" i="7"/>
  <c r="AW543" i="7"/>
  <c r="AU543" i="7"/>
  <c r="AS543" i="7"/>
  <c r="AQ543" i="7"/>
  <c r="AO543" i="7"/>
  <c r="AM543" i="7"/>
  <c r="BT542" i="7"/>
  <c r="BL542" i="7"/>
  <c r="BJ542" i="7"/>
  <c r="BH542" i="7"/>
  <c r="BF542" i="7"/>
  <c r="BD542" i="7"/>
  <c r="BB542" i="7"/>
  <c r="AX542" i="7"/>
  <c r="AV542" i="7"/>
  <c r="AR542" i="7"/>
  <c r="AP542" i="7"/>
  <c r="AN542" i="7"/>
  <c r="BK541" i="7"/>
  <c r="BG541" i="7"/>
  <c r="BE541" i="7"/>
  <c r="AW541" i="7"/>
  <c r="AU541" i="7"/>
  <c r="AS541" i="7"/>
  <c r="AQ541" i="7"/>
  <c r="AO541" i="7"/>
  <c r="AM541" i="7"/>
  <c r="BT540" i="7"/>
  <c r="BL540" i="7"/>
  <c r="BJ540" i="7"/>
  <c r="BH540" i="7"/>
  <c r="BF540" i="7"/>
  <c r="BD540" i="7"/>
  <c r="BB540" i="7"/>
  <c r="AX540" i="7"/>
  <c r="AV540" i="7"/>
  <c r="AR540" i="7"/>
  <c r="AP540" i="7"/>
  <c r="AN540" i="7"/>
  <c r="BK539" i="7"/>
  <c r="BG539" i="7"/>
  <c r="BE539" i="7"/>
  <c r="AM546" i="7"/>
  <c r="BK544" i="7"/>
  <c r="BG544" i="7"/>
  <c r="BE544" i="7"/>
  <c r="AW544" i="7"/>
  <c r="AU544" i="7"/>
  <c r="AS544" i="7"/>
  <c r="AQ544" i="7"/>
  <c r="AO544" i="7"/>
  <c r="AM544" i="7"/>
  <c r="BK542" i="7"/>
  <c r="BG542" i="7"/>
  <c r="BE542" i="7"/>
  <c r="AW542" i="7"/>
  <c r="AU542" i="7"/>
  <c r="AS542" i="7"/>
  <c r="AQ542" i="7"/>
  <c r="AO542" i="7"/>
  <c r="AM542" i="7"/>
  <c r="BK540" i="7"/>
  <c r="BG540" i="7"/>
  <c r="BE540" i="7"/>
  <c r="AW540" i="7"/>
  <c r="AU540" i="7"/>
  <c r="AS540" i="7"/>
  <c r="AQ540" i="7"/>
  <c r="AO540" i="7"/>
  <c r="AM540" i="7"/>
  <c r="BT577" i="7"/>
  <c r="AN577" i="7"/>
  <c r="BT569" i="7"/>
  <c r="AN569" i="7"/>
  <c r="BL565" i="7"/>
  <c r="AV565" i="7"/>
  <c r="BT563" i="7"/>
  <c r="BL563" i="7"/>
  <c r="BD563" i="7"/>
  <c r="AV563" i="7"/>
  <c r="BR561" i="7"/>
  <c r="BD519" i="7"/>
  <c r="AV519" i="7"/>
  <c r="AR519" i="7"/>
  <c r="AP519" i="7"/>
  <c r="BL577" i="7"/>
  <c r="BH577" i="7"/>
  <c r="BF577" i="7"/>
  <c r="BD577" i="7"/>
  <c r="BL549" i="7"/>
  <c r="BH549" i="7"/>
  <c r="BF549" i="7"/>
  <c r="BD549" i="7"/>
  <c r="BL545" i="7"/>
  <c r="BH545" i="7"/>
  <c r="BF545" i="7"/>
  <c r="BD545" i="7"/>
  <c r="BL535" i="7"/>
  <c r="BH535" i="7"/>
  <c r="BF535" i="7"/>
  <c r="BD535" i="7"/>
  <c r="BL503" i="7"/>
  <c r="BH503" i="7"/>
  <c r="BF503" i="7"/>
  <c r="BD503" i="7"/>
  <c r="BT581" i="7"/>
  <c r="BD581" i="7"/>
  <c r="AN581" i="7"/>
  <c r="AV577" i="7"/>
  <c r="AR577" i="7"/>
  <c r="AP577" i="7"/>
  <c r="AP575" i="7"/>
  <c r="AR573" i="7"/>
  <c r="BT557" i="7"/>
  <c r="BD557" i="7"/>
  <c r="AN557" i="7"/>
  <c r="BT553" i="7"/>
  <c r="BL553" i="7"/>
  <c r="BD553" i="7"/>
  <c r="AV553" i="7"/>
  <c r="AN553" i="7"/>
  <c r="BT551" i="7"/>
  <c r="BP551" i="7"/>
  <c r="BL551" i="7"/>
  <c r="BH551" i="7"/>
  <c r="BD551" i="7"/>
  <c r="AZ551" i="7"/>
  <c r="AV551" i="7"/>
  <c r="AR551" i="7"/>
  <c r="AN551" i="7"/>
  <c r="AV549" i="7"/>
  <c r="AR549" i="7"/>
  <c r="AP549" i="7"/>
  <c r="BT547" i="7"/>
  <c r="BP547" i="7"/>
  <c r="BL547" i="7"/>
  <c r="BH547" i="7"/>
  <c r="BD547" i="7"/>
  <c r="AZ547" i="7"/>
  <c r="AV547" i="7"/>
  <c r="AR547" i="7"/>
  <c r="AN547" i="7"/>
  <c r="AV545" i="7"/>
  <c r="BR541" i="7"/>
  <c r="BB541" i="7"/>
  <c r="BT539" i="7"/>
  <c r="BL539" i="7"/>
  <c r="BD539" i="7"/>
  <c r="AV539" i="7"/>
  <c r="AN539" i="7"/>
  <c r="BT537" i="7"/>
  <c r="BP537" i="7"/>
  <c r="BL537" i="7"/>
  <c r="BH537" i="7"/>
  <c r="BD537" i="7"/>
  <c r="AZ537" i="7"/>
  <c r="AV537" i="7"/>
  <c r="AR537" i="7"/>
  <c r="AN537" i="7"/>
  <c r="AV535" i="7"/>
  <c r="AR535" i="7"/>
  <c r="AP535" i="7"/>
  <c r="BL519" i="7"/>
  <c r="BH519" i="7"/>
  <c r="BF519" i="7"/>
  <c r="BT511" i="7"/>
  <c r="BD511" i="7"/>
  <c r="AN511" i="7"/>
  <c r="BT507" i="7"/>
  <c r="BL507" i="7"/>
  <c r="BD507" i="7"/>
  <c r="AV507" i="7"/>
  <c r="AN507" i="7"/>
  <c r="BT505" i="7"/>
  <c r="BP505" i="7"/>
  <c r="BL505" i="7"/>
  <c r="BH505" i="7"/>
  <c r="BD505" i="7"/>
  <c r="AZ505" i="7"/>
  <c r="AV505" i="7"/>
  <c r="AR505" i="7"/>
  <c r="AN505" i="7"/>
  <c r="AV503" i="7"/>
  <c r="AR503" i="7"/>
  <c r="AP503" i="7"/>
  <c r="BP581" i="7"/>
  <c r="BN581" i="7"/>
  <c r="BL581" i="7"/>
  <c r="AZ581" i="7"/>
  <c r="AX581" i="7"/>
  <c r="AV581" i="7"/>
  <c r="BN569" i="7"/>
  <c r="AZ569" i="7"/>
  <c r="AV569" i="7"/>
  <c r="BP557" i="7"/>
  <c r="BN557" i="7"/>
  <c r="BL557" i="7"/>
  <c r="AZ557" i="7"/>
  <c r="AX557" i="7"/>
  <c r="AV557" i="7"/>
  <c r="BP527" i="7"/>
  <c r="BN527" i="7"/>
  <c r="BL527" i="7"/>
  <c r="AZ527" i="7"/>
  <c r="AX527" i="7"/>
  <c r="AV527" i="7"/>
  <c r="BP511" i="7"/>
  <c r="BN511" i="7"/>
  <c r="BL511" i="7"/>
  <c r="AZ511" i="7"/>
  <c r="AX511" i="7"/>
  <c r="AV511" i="7"/>
  <c r="BP495" i="7"/>
  <c r="BN495" i="7"/>
  <c r="BL495" i="7"/>
  <c r="AZ495" i="7"/>
  <c r="AX495" i="7"/>
  <c r="AV495" i="7"/>
  <c r="A716" i="7"/>
  <c r="BH581" i="7"/>
  <c r="BF581" i="7"/>
  <c r="AR581" i="7"/>
  <c r="AP581" i="7"/>
  <c r="AR579" i="7"/>
  <c r="BP577" i="7"/>
  <c r="BN577" i="7"/>
  <c r="AZ577" i="7"/>
  <c r="AX577" i="7"/>
  <c r="BT573" i="7"/>
  <c r="BD573" i="7"/>
  <c r="AN573" i="7"/>
  <c r="BT571" i="7"/>
  <c r="BP571" i="7"/>
  <c r="BL571" i="7"/>
  <c r="BH571" i="7"/>
  <c r="BD571" i="7"/>
  <c r="AZ571" i="7"/>
  <c r="AV571" i="7"/>
  <c r="AR571" i="7"/>
  <c r="AN571" i="7"/>
  <c r="BH569" i="7"/>
  <c r="AR569" i="7"/>
  <c r="AP569" i="7"/>
  <c r="AP567" i="7"/>
  <c r="AP563" i="7"/>
  <c r="BP559" i="7"/>
  <c r="BH559" i="7"/>
  <c r="AZ559" i="7"/>
  <c r="AR559" i="7"/>
  <c r="BH557" i="7"/>
  <c r="BF557" i="7"/>
  <c r="AR557" i="7"/>
  <c r="AP557" i="7"/>
  <c r="AP555" i="7"/>
  <c r="BP549" i="7"/>
  <c r="BN549" i="7"/>
  <c r="AZ549" i="7"/>
  <c r="AX549" i="7"/>
  <c r="AN545" i="7"/>
  <c r="BP545" i="7"/>
  <c r="BN545" i="7"/>
  <c r="AZ545" i="7"/>
  <c r="AX545" i="7"/>
  <c r="AP543" i="7"/>
  <c r="AP541" i="7"/>
  <c r="BP535" i="7"/>
  <c r="BN535" i="7"/>
  <c r="AZ535" i="7"/>
  <c r="AX535" i="7"/>
  <c r="BT531" i="7"/>
  <c r="BL531" i="7"/>
  <c r="BD531" i="7"/>
  <c r="AV531" i="7"/>
  <c r="AN531" i="7"/>
  <c r="BT529" i="7"/>
  <c r="BP529" i="7"/>
  <c r="BL529" i="7"/>
  <c r="BH529" i="7"/>
  <c r="BD529" i="7"/>
  <c r="AZ529" i="7"/>
  <c r="AV529" i="7"/>
  <c r="AR529" i="7"/>
  <c r="AN529" i="7"/>
  <c r="BH527" i="7"/>
  <c r="BF527" i="7"/>
  <c r="AR527" i="7"/>
  <c r="AP527" i="7"/>
  <c r="BP519" i="7"/>
  <c r="BN519" i="7"/>
  <c r="AZ519" i="7"/>
  <c r="AX519" i="7"/>
  <c r="BT515" i="7"/>
  <c r="BL515" i="7"/>
  <c r="BD515" i="7"/>
  <c r="AV515" i="7"/>
  <c r="AN515" i="7"/>
  <c r="BT513" i="7"/>
  <c r="BP513" i="7"/>
  <c r="BL513" i="7"/>
  <c r="BH513" i="7"/>
  <c r="BD513" i="7"/>
  <c r="AZ513" i="7"/>
  <c r="AV513" i="7"/>
  <c r="AR513" i="7"/>
  <c r="AN513" i="7"/>
  <c r="BH511" i="7"/>
  <c r="BF511" i="7"/>
  <c r="AR511" i="7"/>
  <c r="AP511" i="7"/>
  <c r="BP503" i="7"/>
  <c r="BN503" i="7"/>
  <c r="AZ503" i="7"/>
  <c r="AX503" i="7"/>
  <c r="BT499" i="7"/>
  <c r="BL499" i="7"/>
  <c r="BD499" i="7"/>
  <c r="AV499" i="7"/>
  <c r="AN499" i="7"/>
  <c r="BT497" i="7"/>
  <c r="BP497" i="7"/>
  <c r="BL497" i="7"/>
  <c r="BH497" i="7"/>
  <c r="BD497" i="7"/>
  <c r="AZ497" i="7"/>
  <c r="AV497" i="7"/>
  <c r="AR497" i="7"/>
  <c r="AN497" i="7"/>
  <c r="BH495" i="7"/>
  <c r="BF495" i="7"/>
  <c r="AR495" i="7"/>
  <c r="AP495" i="7"/>
  <c r="BR581" i="7"/>
  <c r="BJ581" i="7"/>
  <c r="BB581" i="7"/>
  <c r="AT581" i="7"/>
  <c r="BU579" i="7"/>
  <c r="BN579" i="7"/>
  <c r="BF579" i="7"/>
  <c r="AX579" i="7"/>
  <c r="AP579" i="7"/>
  <c r="BR577" i="7"/>
  <c r="BJ577" i="7"/>
  <c r="BB577" i="7"/>
  <c r="AT577" i="7"/>
  <c r="BT575" i="7"/>
  <c r="BP575" i="7"/>
  <c r="BL575" i="7"/>
  <c r="BH575" i="7"/>
  <c r="BD575" i="7"/>
  <c r="AZ575" i="7"/>
  <c r="AV575" i="7"/>
  <c r="AR575" i="7"/>
  <c r="AN575" i="7"/>
  <c r="BU573" i="7"/>
  <c r="BN573" i="7"/>
  <c r="BF573" i="7"/>
  <c r="AX573" i="7"/>
  <c r="AP573" i="7"/>
  <c r="AP571" i="7"/>
  <c r="BR569" i="7"/>
  <c r="BB569" i="7"/>
  <c r="AT569" i="7"/>
  <c r="BT567" i="7"/>
  <c r="BL567" i="7"/>
  <c r="BH567" i="7"/>
  <c r="BD567" i="7"/>
  <c r="AZ567" i="7"/>
  <c r="AV567" i="7"/>
  <c r="AN567" i="7"/>
  <c r="BU565" i="7"/>
  <c r="BN565" i="7"/>
  <c r="AX565" i="7"/>
  <c r="BL561" i="7"/>
  <c r="BH561" i="7"/>
  <c r="AT561" i="7"/>
  <c r="BR579" i="7"/>
  <c r="BP579" i="7"/>
  <c r="BJ579" i="7"/>
  <c r="BH579" i="7"/>
  <c r="BB579" i="7"/>
  <c r="AZ579" i="7"/>
  <c r="AT579" i="7"/>
  <c r="BR573" i="7"/>
  <c r="BP573" i="7"/>
  <c r="BJ573" i="7"/>
  <c r="BH573" i="7"/>
  <c r="AZ573" i="7"/>
  <c r="AT573" i="7"/>
  <c r="BR565" i="7"/>
  <c r="BJ565" i="7"/>
  <c r="BB565" i="7"/>
  <c r="AT565" i="7"/>
  <c r="BB561" i="7"/>
  <c r="AN561" i="7"/>
  <c r="BR553" i="7"/>
  <c r="BP553" i="7"/>
  <c r="BJ553" i="7"/>
  <c r="BH553" i="7"/>
  <c r="BB553" i="7"/>
  <c r="AZ553" i="7"/>
  <c r="AT553" i="7"/>
  <c r="AR553" i="7"/>
  <c r="BL541" i="7"/>
  <c r="BJ541" i="7"/>
  <c r="AV541" i="7"/>
  <c r="AT541" i="7"/>
  <c r="BR539" i="7"/>
  <c r="BP539" i="7"/>
  <c r="BJ539" i="7"/>
  <c r="BH539" i="7"/>
  <c r="BB539" i="7"/>
  <c r="AZ539" i="7"/>
  <c r="AT539" i="7"/>
  <c r="AR539" i="7"/>
  <c r="BR531" i="7"/>
  <c r="BP531" i="7"/>
  <c r="BJ531" i="7"/>
  <c r="BH531" i="7"/>
  <c r="BB531" i="7"/>
  <c r="AZ531" i="7"/>
  <c r="AT531" i="7"/>
  <c r="AR531" i="7"/>
  <c r="BR523" i="7"/>
  <c r="BP523" i="7"/>
  <c r="BJ523" i="7"/>
  <c r="BH523" i="7"/>
  <c r="BB523" i="7"/>
  <c r="AZ523" i="7"/>
  <c r="AT523" i="7"/>
  <c r="AR523" i="7"/>
  <c r="BR515" i="7"/>
  <c r="BP515" i="7"/>
  <c r="BJ515" i="7"/>
  <c r="BH515" i="7"/>
  <c r="BB515" i="7"/>
  <c r="AZ515" i="7"/>
  <c r="AT515" i="7"/>
  <c r="AR515" i="7"/>
  <c r="BR507" i="7"/>
  <c r="BP507" i="7"/>
  <c r="BJ507" i="7"/>
  <c r="BH507" i="7"/>
  <c r="BB507" i="7"/>
  <c r="AZ507" i="7"/>
  <c r="AT507" i="7"/>
  <c r="AR507" i="7"/>
  <c r="BR499" i="7"/>
  <c r="BP499" i="7"/>
  <c r="BJ499" i="7"/>
  <c r="BH499" i="7"/>
  <c r="BB499" i="7"/>
  <c r="AZ499" i="7"/>
  <c r="AT499" i="7"/>
  <c r="AR499" i="7"/>
  <c r="BR491" i="7"/>
  <c r="BP491" i="7"/>
  <c r="BJ491" i="7"/>
  <c r="BH491" i="7"/>
  <c r="BB491" i="7"/>
  <c r="AZ491" i="7"/>
  <c r="AT491" i="7"/>
  <c r="AR491" i="7"/>
  <c r="AN563" i="7"/>
  <c r="BF561" i="7"/>
  <c r="AP561" i="7"/>
  <c r="BR557" i="7"/>
  <c r="BJ557" i="7"/>
  <c r="BB557" i="7"/>
  <c r="AT557" i="7"/>
  <c r="BT555" i="7"/>
  <c r="BP555" i="7"/>
  <c r="BL555" i="7"/>
  <c r="BH555" i="7"/>
  <c r="BD555" i="7"/>
  <c r="AZ555" i="7"/>
  <c r="AV555" i="7"/>
  <c r="AR555" i="7"/>
  <c r="AN555" i="7"/>
  <c r="BN553" i="7"/>
  <c r="BF553" i="7"/>
  <c r="AX553" i="7"/>
  <c r="AP553" i="7"/>
  <c r="AP551" i="7"/>
  <c r="AN549" i="7"/>
  <c r="BR549" i="7"/>
  <c r="BJ549" i="7"/>
  <c r="BB549" i="7"/>
  <c r="AT549" i="7"/>
  <c r="AP547" i="7"/>
  <c r="BR545" i="7"/>
  <c r="BJ545" i="7"/>
  <c r="BB545" i="7"/>
  <c r="AT545" i="7"/>
  <c r="AP545" i="7"/>
  <c r="BT543" i="7"/>
  <c r="BP543" i="7"/>
  <c r="BL543" i="7"/>
  <c r="BH543" i="7"/>
  <c r="BD543" i="7"/>
  <c r="AZ543" i="7"/>
  <c r="AV543" i="7"/>
  <c r="AR543" i="7"/>
  <c r="AN543" i="7"/>
  <c r="BU541" i="7"/>
  <c r="BT541" i="7"/>
  <c r="BD541" i="7"/>
  <c r="AN541" i="7"/>
  <c r="BN539" i="7"/>
  <c r="BF539" i="7"/>
  <c r="AX539" i="7"/>
  <c r="AP539" i="7"/>
  <c r="BR535" i="7"/>
  <c r="BJ535" i="7"/>
  <c r="BB535" i="7"/>
  <c r="AT535" i="7"/>
  <c r="BT533" i="7"/>
  <c r="BP533" i="7"/>
  <c r="BL533" i="7"/>
  <c r="BH533" i="7"/>
  <c r="BD533" i="7"/>
  <c r="AZ533" i="7"/>
  <c r="AV533" i="7"/>
  <c r="AR533" i="7"/>
  <c r="AN533" i="7"/>
  <c r="BN531" i="7"/>
  <c r="BF531" i="7"/>
  <c r="AX531" i="7"/>
  <c r="AP531" i="7"/>
  <c r="BR527" i="7"/>
  <c r="BJ527" i="7"/>
  <c r="BB527" i="7"/>
  <c r="AT527" i="7"/>
  <c r="BT525" i="7"/>
  <c r="BP525" i="7"/>
  <c r="BL525" i="7"/>
  <c r="BH525" i="7"/>
  <c r="BD525" i="7"/>
  <c r="AZ525" i="7"/>
  <c r="AV525" i="7"/>
  <c r="AR525" i="7"/>
  <c r="AN525" i="7"/>
  <c r="BN523" i="7"/>
  <c r="BF523" i="7"/>
  <c r="AX523" i="7"/>
  <c r="AP523" i="7"/>
  <c r="BR519" i="7"/>
  <c r="BJ519" i="7"/>
  <c r="BB519" i="7"/>
  <c r="AT519" i="7"/>
  <c r="BT517" i="7"/>
  <c r="BP517" i="7"/>
  <c r="BL517" i="7"/>
  <c r="BH517" i="7"/>
  <c r="BD517" i="7"/>
  <c r="AZ517" i="7"/>
  <c r="AV517" i="7"/>
  <c r="AR517" i="7"/>
  <c r="AN517" i="7"/>
  <c r="BN515" i="7"/>
  <c r="BF515" i="7"/>
  <c r="AX515" i="7"/>
  <c r="AP515" i="7"/>
  <c r="BR511" i="7"/>
  <c r="BJ511" i="7"/>
  <c r="BB511" i="7"/>
  <c r="AT511" i="7"/>
  <c r="BT509" i="7"/>
  <c r="BP509" i="7"/>
  <c r="BL509" i="7"/>
  <c r="BH509" i="7"/>
  <c r="BD509" i="7"/>
  <c r="AZ509" i="7"/>
  <c r="AV509" i="7"/>
  <c r="AR509" i="7"/>
  <c r="AN509" i="7"/>
  <c r="BN507" i="7"/>
  <c r="BF507" i="7"/>
  <c r="AX507" i="7"/>
  <c r="AP507" i="7"/>
  <c r="BR503" i="7"/>
  <c r="BJ503" i="7"/>
  <c r="BB503" i="7"/>
  <c r="AT503" i="7"/>
  <c r="BT501" i="7"/>
  <c r="BP501" i="7"/>
  <c r="BL501" i="7"/>
  <c r="BH501" i="7"/>
  <c r="BD501" i="7"/>
  <c r="AZ501" i="7"/>
  <c r="AV501" i="7"/>
  <c r="AR501" i="7"/>
  <c r="AN501" i="7"/>
  <c r="BN499" i="7"/>
  <c r="BF499" i="7"/>
  <c r="AX499" i="7"/>
  <c r="AP499" i="7"/>
  <c r="BR495" i="7"/>
  <c r="BJ495" i="7"/>
  <c r="BB495" i="7"/>
  <c r="AT495" i="7"/>
  <c r="BT493" i="7"/>
  <c r="BP493" i="7"/>
  <c r="BL493" i="7"/>
  <c r="BH493" i="7"/>
  <c r="BD493" i="7"/>
  <c r="AZ493" i="7"/>
  <c r="AV493" i="7"/>
  <c r="AR493" i="7"/>
  <c r="AN493" i="7"/>
  <c r="BN491" i="7"/>
  <c r="BF491" i="7"/>
  <c r="AX491" i="7"/>
  <c r="AP491" i="7"/>
  <c r="BU575" i="7"/>
  <c r="BU571" i="7"/>
  <c r="BU563" i="7"/>
  <c r="BU555" i="7"/>
  <c r="BU551" i="7"/>
  <c r="BU547" i="7"/>
  <c r="BU543" i="7"/>
  <c r="BP541" i="7"/>
  <c r="BN541" i="7"/>
  <c r="BH541" i="7"/>
  <c r="BF541" i="7"/>
  <c r="AZ541" i="7"/>
  <c r="AX541" i="7"/>
  <c r="AR541" i="7"/>
  <c r="A835" i="7"/>
  <c r="A691" i="7"/>
  <c r="A695" i="7"/>
  <c r="A702" i="7"/>
  <c r="A855" i="7"/>
  <c r="BR575" i="7"/>
  <c r="BN575" i="7"/>
  <c r="BJ575" i="7"/>
  <c r="BF575" i="7"/>
  <c r="BB575" i="7"/>
  <c r="AX575" i="7"/>
  <c r="AT575" i="7"/>
  <c r="BR571" i="7"/>
  <c r="BN571" i="7"/>
  <c r="BJ571" i="7"/>
  <c r="BF571" i="7"/>
  <c r="BB571" i="7"/>
  <c r="AX571" i="7"/>
  <c r="AT571" i="7"/>
  <c r="BR567" i="7"/>
  <c r="BN567" i="7"/>
  <c r="BJ567" i="7"/>
  <c r="BB567" i="7"/>
  <c r="AX567" i="7"/>
  <c r="AT567" i="7"/>
  <c r="BN563" i="7"/>
  <c r="BF563" i="7"/>
  <c r="AX563" i="7"/>
  <c r="BR559" i="7"/>
  <c r="BN559" i="7"/>
  <c r="BJ559" i="7"/>
  <c r="BB559" i="7"/>
  <c r="AT559" i="7"/>
  <c r="BR555" i="7"/>
  <c r="BN555" i="7"/>
  <c r="BJ555" i="7"/>
  <c r="BF555" i="7"/>
  <c r="BB555" i="7"/>
  <c r="AX555" i="7"/>
  <c r="AT555" i="7"/>
  <c r="BR551" i="7"/>
  <c r="BN551" i="7"/>
  <c r="BJ551" i="7"/>
  <c r="BF551" i="7"/>
  <c r="BB551" i="7"/>
  <c r="AX551" i="7"/>
  <c r="AT551" i="7"/>
  <c r="BR547" i="7"/>
  <c r="BN547" i="7"/>
  <c r="BJ547" i="7"/>
  <c r="BF547" i="7"/>
  <c r="BB547" i="7"/>
  <c r="AX547" i="7"/>
  <c r="AT547" i="7"/>
  <c r="AR545" i="7"/>
  <c r="BR543" i="7"/>
  <c r="BN543" i="7"/>
  <c r="BJ543" i="7"/>
  <c r="BF543" i="7"/>
  <c r="BB543" i="7"/>
  <c r="AX543" i="7"/>
  <c r="AT543" i="7"/>
  <c r="BR537" i="7"/>
  <c r="BN537" i="7"/>
  <c r="BJ537" i="7"/>
  <c r="BF537" i="7"/>
  <c r="BB537" i="7"/>
  <c r="AX537" i="7"/>
  <c r="AT537" i="7"/>
  <c r="AP537" i="7"/>
  <c r="BR533" i="7"/>
  <c r="BN533" i="7"/>
  <c r="BJ533" i="7"/>
  <c r="BF533" i="7"/>
  <c r="BB533" i="7"/>
  <c r="AX533" i="7"/>
  <c r="AT533" i="7"/>
  <c r="AP533" i="7"/>
  <c r="BR529" i="7"/>
  <c r="BN529" i="7"/>
  <c r="BJ529" i="7"/>
  <c r="BF529" i="7"/>
  <c r="BB529" i="7"/>
  <c r="AX529" i="7"/>
  <c r="AT529" i="7"/>
  <c r="AP529" i="7"/>
  <c r="BR525" i="7"/>
  <c r="BN525" i="7"/>
  <c r="BJ525" i="7"/>
  <c r="BF525" i="7"/>
  <c r="BB525" i="7"/>
  <c r="AX525" i="7"/>
  <c r="AT525" i="7"/>
  <c r="AP525" i="7"/>
  <c r="BR521" i="7"/>
  <c r="BN521" i="7"/>
  <c r="BJ521" i="7"/>
  <c r="BF521" i="7"/>
  <c r="BB521" i="7"/>
  <c r="AX521" i="7"/>
  <c r="AT521" i="7"/>
  <c r="AP521" i="7"/>
  <c r="BR517" i="7"/>
  <c r="BN517" i="7"/>
  <c r="BJ517" i="7"/>
  <c r="BF517" i="7"/>
  <c r="BB517" i="7"/>
  <c r="AX517" i="7"/>
  <c r="AT517" i="7"/>
  <c r="AP517" i="7"/>
  <c r="BR513" i="7"/>
  <c r="BN513" i="7"/>
  <c r="BJ513" i="7"/>
  <c r="BF513" i="7"/>
  <c r="BB513" i="7"/>
  <c r="AX513" i="7"/>
  <c r="AT513" i="7"/>
  <c r="AP513" i="7"/>
  <c r="BR509" i="7"/>
  <c r="BN509" i="7"/>
  <c r="BJ509" i="7"/>
  <c r="BF509" i="7"/>
  <c r="BB509" i="7"/>
  <c r="AX509" i="7"/>
  <c r="AT509" i="7"/>
  <c r="AP509" i="7"/>
  <c r="BR505" i="7"/>
  <c r="BN505" i="7"/>
  <c r="BJ505" i="7"/>
  <c r="BF505" i="7"/>
  <c r="BB505" i="7"/>
  <c r="AX505" i="7"/>
  <c r="AT505" i="7"/>
  <c r="AP505" i="7"/>
  <c r="BR501" i="7"/>
  <c r="BN501" i="7"/>
  <c r="BJ501" i="7"/>
  <c r="BF501" i="7"/>
  <c r="BB501" i="7"/>
  <c r="AX501" i="7"/>
  <c r="AT501" i="7"/>
  <c r="AP501" i="7"/>
  <c r="BR497" i="7"/>
  <c r="BN497" i="7"/>
  <c r="BJ497" i="7"/>
  <c r="BF497" i="7"/>
  <c r="BB497" i="7"/>
  <c r="AX497" i="7"/>
  <c r="AT497" i="7"/>
  <c r="AP497" i="7"/>
  <c r="BR493" i="7"/>
  <c r="BN493" i="7"/>
  <c r="BJ493" i="7"/>
  <c r="BF493" i="7"/>
  <c r="BB493" i="7"/>
  <c r="AX493" i="7"/>
  <c r="AT493" i="7"/>
  <c r="AP493" i="7"/>
  <c r="BR489" i="7"/>
  <c r="BN489" i="7"/>
  <c r="BJ489" i="7"/>
  <c r="BF489" i="7"/>
  <c r="BB489" i="7"/>
  <c r="AX489" i="7"/>
  <c r="AT489" i="7"/>
  <c r="AP489" i="7"/>
  <c r="C716" i="6"/>
  <c r="G718" i="6"/>
  <c r="BD521" i="7"/>
  <c r="BD579" i="7"/>
  <c r="BT523" i="7"/>
  <c r="AN523" i="7"/>
  <c r="BT521" i="7"/>
  <c r="BT519" i="7"/>
  <c r="BL523" i="7"/>
  <c r="BD523" i="7"/>
  <c r="AN519" i="7"/>
  <c r="BD495" i="7"/>
  <c r="AN495" i="7"/>
  <c r="BP489" i="7"/>
  <c r="BL489" i="7"/>
  <c r="AZ489" i="7"/>
  <c r="AV489" i="7"/>
  <c r="BT535" i="7"/>
  <c r="BT527" i="7"/>
  <c r="AN527" i="7"/>
  <c r="AV523" i="7"/>
  <c r="BL521" i="7"/>
  <c r="AV521" i="7"/>
  <c r="AN521" i="7"/>
  <c r="AN503" i="7"/>
  <c r="BT491" i="7"/>
  <c r="BD491" i="7"/>
  <c r="AN491" i="7"/>
  <c r="BH489" i="7"/>
  <c r="AR489" i="7"/>
  <c r="AH883" i="7"/>
  <c r="AH737" i="7"/>
  <c r="AF883" i="7"/>
  <c r="AF737" i="7"/>
  <c r="AD883" i="7"/>
  <c r="AD737" i="7"/>
  <c r="AB883" i="7"/>
  <c r="AB737" i="7"/>
  <c r="AA883" i="7"/>
  <c r="AA737" i="7"/>
  <c r="Y883" i="7"/>
  <c r="Y737" i="7"/>
  <c r="W883" i="7"/>
  <c r="W737" i="7"/>
  <c r="U883" i="7"/>
  <c r="U737" i="7"/>
  <c r="R883" i="7"/>
  <c r="R737" i="7"/>
  <c r="P883" i="7"/>
  <c r="P737" i="7"/>
  <c r="N883" i="7"/>
  <c r="N737" i="7"/>
  <c r="L883" i="7"/>
  <c r="L737" i="7"/>
  <c r="K883" i="7"/>
  <c r="K737" i="7"/>
  <c r="I883" i="7"/>
  <c r="I737" i="7"/>
  <c r="G883" i="7"/>
  <c r="G737" i="7"/>
  <c r="E883" i="7"/>
  <c r="E737" i="7"/>
  <c r="B883" i="7"/>
  <c r="B737" i="7"/>
  <c r="AJ882" i="7"/>
  <c r="AJ736" i="7"/>
  <c r="AH882" i="7"/>
  <c r="AH736" i="7"/>
  <c r="AE882" i="7"/>
  <c r="AE736" i="7"/>
  <c r="AC882" i="7"/>
  <c r="AC736" i="7"/>
  <c r="AA882" i="7"/>
  <c r="AA736" i="7"/>
  <c r="Z882" i="7"/>
  <c r="Z736" i="7"/>
  <c r="X882" i="7"/>
  <c r="X736" i="7"/>
  <c r="U882" i="7"/>
  <c r="U736" i="7"/>
  <c r="T882" i="7"/>
  <c r="T736" i="7"/>
  <c r="R882" i="7"/>
  <c r="R736" i="7"/>
  <c r="P882" i="7"/>
  <c r="P736" i="7"/>
  <c r="N882" i="7"/>
  <c r="N736" i="7"/>
  <c r="K882" i="7"/>
  <c r="K736" i="7"/>
  <c r="I882" i="7"/>
  <c r="I736" i="7"/>
  <c r="H882" i="7"/>
  <c r="H736" i="7"/>
  <c r="E882" i="7"/>
  <c r="E736" i="7"/>
  <c r="D882" i="7"/>
  <c r="D736" i="7"/>
  <c r="AI881" i="7"/>
  <c r="AI735" i="7"/>
  <c r="AG881" i="7"/>
  <c r="AG735" i="7"/>
  <c r="AE881" i="7"/>
  <c r="AE735" i="7"/>
  <c r="AC881" i="7"/>
  <c r="AC735" i="7"/>
  <c r="AA881" i="7"/>
  <c r="AA735" i="7"/>
  <c r="Y881" i="7"/>
  <c r="Y735" i="7"/>
  <c r="W881" i="7"/>
  <c r="W735" i="7"/>
  <c r="U881" i="7"/>
  <c r="U735" i="7"/>
  <c r="S881" i="7"/>
  <c r="S735" i="7"/>
  <c r="Q881" i="7"/>
  <c r="Q735" i="7"/>
  <c r="O881" i="7"/>
  <c r="O735" i="7"/>
  <c r="M881" i="7"/>
  <c r="M735" i="7"/>
  <c r="K881" i="7"/>
  <c r="K735" i="7"/>
  <c r="I881" i="7"/>
  <c r="I735" i="7"/>
  <c r="G881" i="7"/>
  <c r="G735" i="7"/>
  <c r="E881" i="7"/>
  <c r="E735" i="7"/>
  <c r="C881" i="7"/>
  <c r="C735" i="7"/>
  <c r="AI880" i="7"/>
  <c r="AI734" i="7"/>
  <c r="AG880" i="7"/>
  <c r="AG734" i="7"/>
  <c r="AE880" i="7"/>
  <c r="AE734" i="7"/>
  <c r="AC880" i="7"/>
  <c r="AC734" i="7"/>
  <c r="AA880" i="7"/>
  <c r="AA734" i="7"/>
  <c r="Y880" i="7"/>
  <c r="Y734" i="7"/>
  <c r="W880" i="7"/>
  <c r="W734" i="7"/>
  <c r="U880" i="7"/>
  <c r="U734" i="7"/>
  <c r="S880" i="7"/>
  <c r="S734" i="7"/>
  <c r="Q880" i="7"/>
  <c r="Q734" i="7"/>
  <c r="O880" i="7"/>
  <c r="O734" i="7"/>
  <c r="M880" i="7"/>
  <c r="M734" i="7"/>
  <c r="K880" i="7"/>
  <c r="K734" i="7"/>
  <c r="I880" i="7"/>
  <c r="I734" i="7"/>
  <c r="G880" i="7"/>
  <c r="G734" i="7"/>
  <c r="E880" i="7"/>
  <c r="E734" i="7"/>
  <c r="C880" i="7"/>
  <c r="C734" i="7"/>
  <c r="AJ879" i="7"/>
  <c r="AJ733" i="7"/>
  <c r="AH879" i="7"/>
  <c r="AH733" i="7"/>
  <c r="AF879" i="7"/>
  <c r="AF733" i="7"/>
  <c r="AD879" i="7"/>
  <c r="AD733" i="7"/>
  <c r="AB879" i="7"/>
  <c r="AB733" i="7"/>
  <c r="Z879" i="7"/>
  <c r="Z733" i="7"/>
  <c r="X879" i="7"/>
  <c r="X733" i="7"/>
  <c r="V879" i="7"/>
  <c r="V733" i="7"/>
  <c r="T733" i="7"/>
  <c r="R733" i="7"/>
  <c r="P733" i="7"/>
  <c r="N733" i="7"/>
  <c r="L733" i="7"/>
  <c r="J733" i="7"/>
  <c r="H733" i="7"/>
  <c r="F733" i="7"/>
  <c r="D733" i="7"/>
  <c r="B733" i="7"/>
  <c r="AJ878" i="7"/>
  <c r="AJ732" i="7"/>
  <c r="AH878" i="7"/>
  <c r="AH732" i="7"/>
  <c r="AF878" i="7"/>
  <c r="AF732" i="7"/>
  <c r="AD878" i="7"/>
  <c r="AD732" i="7"/>
  <c r="AB878" i="7"/>
  <c r="AB732" i="7"/>
  <c r="Z878" i="7"/>
  <c r="Z732" i="7"/>
  <c r="X878" i="7"/>
  <c r="X732" i="7"/>
  <c r="V878" i="7"/>
  <c r="V732" i="7"/>
  <c r="T878" i="7"/>
  <c r="T732" i="7"/>
  <c r="R878" i="7"/>
  <c r="R732" i="7"/>
  <c r="P878" i="7"/>
  <c r="P732" i="7"/>
  <c r="N878" i="7"/>
  <c r="N732" i="7"/>
  <c r="L878" i="7"/>
  <c r="L732" i="7"/>
  <c r="J878" i="7"/>
  <c r="J732" i="7"/>
  <c r="H878" i="7"/>
  <c r="H732" i="7"/>
  <c r="F878" i="7"/>
  <c r="F732" i="7"/>
  <c r="D878" i="7"/>
  <c r="D732" i="7"/>
  <c r="B878" i="7"/>
  <c r="B732" i="7"/>
  <c r="AI877" i="7"/>
  <c r="AI731" i="7"/>
  <c r="AG877" i="7"/>
  <c r="AG731" i="7"/>
  <c r="AE877" i="7"/>
  <c r="AE731" i="7"/>
  <c r="AC877" i="7"/>
  <c r="AC731" i="7"/>
  <c r="AA877" i="7"/>
  <c r="AA731" i="7"/>
  <c r="Y877" i="7"/>
  <c r="Y731" i="7"/>
  <c r="W877" i="7"/>
  <c r="W731" i="7"/>
  <c r="U877" i="7"/>
  <c r="U731" i="7"/>
  <c r="S877" i="7"/>
  <c r="S731" i="7"/>
  <c r="Q877" i="7"/>
  <c r="Q731" i="7"/>
  <c r="O877" i="7"/>
  <c r="O731" i="7"/>
  <c r="M877" i="7"/>
  <c r="M731" i="7"/>
  <c r="K877" i="7"/>
  <c r="K731" i="7"/>
  <c r="I877" i="7"/>
  <c r="I731" i="7"/>
  <c r="G877" i="7"/>
  <c r="G731" i="7"/>
  <c r="E877" i="7"/>
  <c r="E731" i="7"/>
  <c r="C731" i="7"/>
  <c r="AI876" i="7"/>
  <c r="AI730" i="7"/>
  <c r="AG876" i="7"/>
  <c r="AG730" i="7"/>
  <c r="AE876" i="7"/>
  <c r="AE730" i="7"/>
  <c r="AC876" i="7"/>
  <c r="AC730" i="7"/>
  <c r="AA876" i="7"/>
  <c r="AA730" i="7"/>
  <c r="Y876" i="7"/>
  <c r="Y730" i="7"/>
  <c r="W876" i="7"/>
  <c r="W730" i="7"/>
  <c r="U876" i="7"/>
  <c r="U730" i="7"/>
  <c r="S876" i="7"/>
  <c r="S730" i="7"/>
  <c r="Q876" i="7"/>
  <c r="Q730" i="7"/>
  <c r="O876" i="7"/>
  <c r="O730" i="7"/>
  <c r="M876" i="7"/>
  <c r="M730" i="7"/>
  <c r="K876" i="7"/>
  <c r="K730" i="7"/>
  <c r="I876" i="7"/>
  <c r="I730" i="7"/>
  <c r="G876" i="7"/>
  <c r="G730" i="7"/>
  <c r="E876" i="7"/>
  <c r="E730" i="7"/>
  <c r="C876" i="7"/>
  <c r="C730" i="7"/>
  <c r="AJ875" i="7"/>
  <c r="AJ729" i="7"/>
  <c r="AH875" i="7"/>
  <c r="AH729" i="7"/>
  <c r="AF875" i="7"/>
  <c r="AF729" i="7"/>
  <c r="AD875" i="7"/>
  <c r="AD729" i="7"/>
  <c r="AB875" i="7"/>
  <c r="AB729" i="7"/>
  <c r="Z875" i="7"/>
  <c r="Z729" i="7"/>
  <c r="X875" i="7"/>
  <c r="X729" i="7"/>
  <c r="V875" i="7"/>
  <c r="V729" i="7"/>
  <c r="T875" i="7"/>
  <c r="T729" i="7"/>
  <c r="R875" i="7"/>
  <c r="R729" i="7"/>
  <c r="P875" i="7"/>
  <c r="P729" i="7"/>
  <c r="N875" i="7"/>
  <c r="N729" i="7"/>
  <c r="L875" i="7"/>
  <c r="L729" i="7"/>
  <c r="J875" i="7"/>
  <c r="J729" i="7"/>
  <c r="H875" i="7"/>
  <c r="H729" i="7"/>
  <c r="F875" i="7"/>
  <c r="F729" i="7"/>
  <c r="D875" i="7"/>
  <c r="D729" i="7"/>
  <c r="B875" i="7"/>
  <c r="B729" i="7"/>
  <c r="AJ874" i="7"/>
  <c r="AJ728" i="7"/>
  <c r="AH874" i="7"/>
  <c r="AH728" i="7"/>
  <c r="AF874" i="7"/>
  <c r="AF728" i="7"/>
  <c r="AD874" i="7"/>
  <c r="AD728" i="7"/>
  <c r="AB874" i="7"/>
  <c r="AB728" i="7"/>
  <c r="Z874" i="7"/>
  <c r="Z728" i="7"/>
  <c r="X874" i="7"/>
  <c r="X728" i="7"/>
  <c r="V874" i="7"/>
  <c r="V728" i="7"/>
  <c r="T874" i="7"/>
  <c r="T728" i="7"/>
  <c r="R874" i="7"/>
  <c r="R728" i="7"/>
  <c r="P874" i="7"/>
  <c r="P728" i="7"/>
  <c r="N874" i="7"/>
  <c r="N728" i="7"/>
  <c r="L874" i="7"/>
  <c r="L728" i="7"/>
  <c r="J874" i="7"/>
  <c r="J728" i="7"/>
  <c r="H874" i="7"/>
  <c r="H728" i="7"/>
  <c r="F874" i="7"/>
  <c r="F728" i="7"/>
  <c r="D874" i="7"/>
  <c r="D728" i="7"/>
  <c r="B874" i="7"/>
  <c r="B728" i="7"/>
  <c r="A874" i="7"/>
  <c r="A728" i="7"/>
  <c r="A875" i="7"/>
  <c r="A729" i="7"/>
  <c r="A877" i="7"/>
  <c r="A731" i="7"/>
  <c r="A878" i="7"/>
  <c r="A879" i="7"/>
  <c r="A733" i="7"/>
  <c r="A880" i="7"/>
  <c r="A734" i="7"/>
  <c r="A735" i="7"/>
  <c r="A882" i="7"/>
  <c r="A736" i="7"/>
  <c r="AL590" i="7"/>
  <c r="A737" i="7"/>
  <c r="AN535" i="7"/>
  <c r="BD527" i="7"/>
  <c r="AR521" i="7"/>
  <c r="BL491" i="7"/>
  <c r="AV491" i="7"/>
  <c r="AJ883" i="7"/>
  <c r="AJ737" i="7"/>
  <c r="AI883" i="7"/>
  <c r="AI737" i="7"/>
  <c r="AG883" i="7"/>
  <c r="AG737" i="7"/>
  <c r="AE883" i="7"/>
  <c r="AE737" i="7"/>
  <c r="AC883" i="7"/>
  <c r="AC737" i="7"/>
  <c r="Z883" i="7"/>
  <c r="Z737" i="7"/>
  <c r="X883" i="7"/>
  <c r="X737" i="7"/>
  <c r="V883" i="7"/>
  <c r="V737" i="7"/>
  <c r="T883" i="7"/>
  <c r="T737" i="7"/>
  <c r="S883" i="7"/>
  <c r="S737" i="7"/>
  <c r="Q883" i="7"/>
  <c r="Q737" i="7"/>
  <c r="O883" i="7"/>
  <c r="O737" i="7"/>
  <c r="M883" i="7"/>
  <c r="M737" i="7"/>
  <c r="J883" i="7"/>
  <c r="J737" i="7"/>
  <c r="H883" i="7"/>
  <c r="H737" i="7"/>
  <c r="F883" i="7"/>
  <c r="F737" i="7"/>
  <c r="D883" i="7"/>
  <c r="D737" i="7"/>
  <c r="C883" i="7"/>
  <c r="C737" i="7"/>
  <c r="AI882" i="7"/>
  <c r="AI736" i="7"/>
  <c r="AG882" i="7"/>
  <c r="AG736" i="7"/>
  <c r="AF882" i="7"/>
  <c r="AF736" i="7"/>
  <c r="AD882" i="7"/>
  <c r="AD736" i="7"/>
  <c r="AB882" i="7"/>
  <c r="AB736" i="7"/>
  <c r="Y882" i="7"/>
  <c r="Y736" i="7"/>
  <c r="W882" i="7"/>
  <c r="W736" i="7"/>
  <c r="V882" i="7"/>
  <c r="V736" i="7"/>
  <c r="S882" i="7"/>
  <c r="S736" i="7"/>
  <c r="Q882" i="7"/>
  <c r="Q736" i="7"/>
  <c r="O882" i="7"/>
  <c r="O736" i="7"/>
  <c r="M882" i="7"/>
  <c r="M736" i="7"/>
  <c r="L882" i="7"/>
  <c r="L736" i="7"/>
  <c r="J882" i="7"/>
  <c r="J736" i="7"/>
  <c r="G882" i="7"/>
  <c r="G736" i="7"/>
  <c r="F882" i="7"/>
  <c r="F736" i="7"/>
  <c r="C882" i="7"/>
  <c r="C736" i="7"/>
  <c r="B882" i="7"/>
  <c r="B736" i="7"/>
  <c r="AJ881" i="7"/>
  <c r="AJ735" i="7"/>
  <c r="AH881" i="7"/>
  <c r="AH735" i="7"/>
  <c r="AF881" i="7"/>
  <c r="AF735" i="7"/>
  <c r="AD881" i="7"/>
  <c r="AD735" i="7"/>
  <c r="AB881" i="7"/>
  <c r="AB735" i="7"/>
  <c r="Z881" i="7"/>
  <c r="Z735" i="7"/>
  <c r="X881" i="7"/>
  <c r="X735" i="7"/>
  <c r="V881" i="7"/>
  <c r="V735" i="7"/>
  <c r="T881" i="7"/>
  <c r="T735" i="7"/>
  <c r="R881" i="7"/>
  <c r="R735" i="7"/>
  <c r="P881" i="7"/>
  <c r="P735" i="7"/>
  <c r="N881" i="7"/>
  <c r="N735" i="7"/>
  <c r="L881" i="7"/>
  <c r="L735" i="7"/>
  <c r="J881" i="7"/>
  <c r="J735" i="7"/>
  <c r="H881" i="7"/>
  <c r="H735" i="7"/>
  <c r="F881" i="7"/>
  <c r="F735" i="7"/>
  <c r="D881" i="7"/>
  <c r="D735" i="7"/>
  <c r="B881" i="7"/>
  <c r="B735" i="7"/>
  <c r="AJ880" i="7"/>
  <c r="AJ734" i="7"/>
  <c r="AH880" i="7"/>
  <c r="AH734" i="7"/>
  <c r="AF880" i="7"/>
  <c r="AF734" i="7"/>
  <c r="AD880" i="7"/>
  <c r="AD734" i="7"/>
  <c r="AB880" i="7"/>
  <c r="AB734" i="7"/>
  <c r="Z880" i="7"/>
  <c r="Z734" i="7"/>
  <c r="X880" i="7"/>
  <c r="X734" i="7"/>
  <c r="V880" i="7"/>
  <c r="V734" i="7"/>
  <c r="T880" i="7"/>
  <c r="T734" i="7"/>
  <c r="R880" i="7"/>
  <c r="R734" i="7"/>
  <c r="P880" i="7"/>
  <c r="P734" i="7"/>
  <c r="N880" i="7"/>
  <c r="N734" i="7"/>
  <c r="L880" i="7"/>
  <c r="L734" i="7"/>
  <c r="J880" i="7"/>
  <c r="J734" i="7"/>
  <c r="H880" i="7"/>
  <c r="H734" i="7"/>
  <c r="F880" i="7"/>
  <c r="F734" i="7"/>
  <c r="D880" i="7"/>
  <c r="D734" i="7"/>
  <c r="B880" i="7"/>
  <c r="B734" i="7"/>
  <c r="AI879" i="7"/>
  <c r="AI733" i="7"/>
  <c r="AG879" i="7"/>
  <c r="AG733" i="7"/>
  <c r="AE879" i="7"/>
  <c r="AE733" i="7"/>
  <c r="AC879" i="7"/>
  <c r="AC733" i="7"/>
  <c r="AA879" i="7"/>
  <c r="AA733" i="7"/>
  <c r="Y879" i="7"/>
  <c r="Y733" i="7"/>
  <c r="W879" i="7"/>
  <c r="W733" i="7"/>
  <c r="U879" i="7"/>
  <c r="U733" i="7"/>
  <c r="S879" i="7"/>
  <c r="S733" i="7"/>
  <c r="Q879" i="7"/>
  <c r="Q733" i="7"/>
  <c r="O879" i="7"/>
  <c r="O733" i="7"/>
  <c r="M879" i="7"/>
  <c r="M733" i="7"/>
  <c r="K879" i="7"/>
  <c r="K733" i="7"/>
  <c r="I879" i="7"/>
  <c r="I733" i="7"/>
  <c r="G879" i="7"/>
  <c r="G733" i="7"/>
  <c r="E879" i="7"/>
  <c r="E733" i="7"/>
  <c r="C879" i="7"/>
  <c r="C733" i="7"/>
  <c r="AI732" i="7"/>
  <c r="AG732" i="7"/>
  <c r="AE732" i="7"/>
  <c r="AC732" i="7"/>
  <c r="AA732" i="7"/>
  <c r="Y732" i="7"/>
  <c r="W732" i="7"/>
  <c r="U732" i="7"/>
  <c r="S732" i="7"/>
  <c r="Q732" i="7"/>
  <c r="O732" i="7"/>
  <c r="M732" i="7"/>
  <c r="K732" i="7"/>
  <c r="I732" i="7"/>
  <c r="G732" i="7"/>
  <c r="E732" i="7"/>
  <c r="C732" i="7"/>
  <c r="AJ731" i="7"/>
  <c r="AH731" i="7"/>
  <c r="AF731" i="7"/>
  <c r="AD731" i="7"/>
  <c r="AB731" i="7"/>
  <c r="Z731" i="7"/>
  <c r="X731" i="7"/>
  <c r="V731" i="7"/>
  <c r="T731" i="7"/>
  <c r="R731" i="7"/>
  <c r="P731" i="7"/>
  <c r="N731" i="7"/>
  <c r="L731" i="7"/>
  <c r="J731" i="7"/>
  <c r="H731" i="7"/>
  <c r="F731" i="7"/>
  <c r="D877" i="7"/>
  <c r="D731" i="7"/>
  <c r="B877" i="7"/>
  <c r="B731" i="7"/>
  <c r="AJ730" i="7"/>
  <c r="AH730" i="7"/>
  <c r="AF730" i="7"/>
  <c r="AD730" i="7"/>
  <c r="AB730" i="7"/>
  <c r="Z730" i="7"/>
  <c r="X730" i="7"/>
  <c r="V876" i="7"/>
  <c r="V730" i="7"/>
  <c r="T876" i="7"/>
  <c r="T730" i="7"/>
  <c r="R876" i="7"/>
  <c r="R730" i="7"/>
  <c r="P876" i="7"/>
  <c r="P730" i="7"/>
  <c r="N876" i="7"/>
  <c r="N730" i="7"/>
  <c r="L876" i="7"/>
  <c r="L730" i="7"/>
  <c r="J876" i="7"/>
  <c r="J730" i="7"/>
  <c r="H876" i="7"/>
  <c r="H730" i="7"/>
  <c r="F876" i="7"/>
  <c r="F730" i="7"/>
  <c r="D876" i="7"/>
  <c r="D730" i="7"/>
  <c r="B876" i="7"/>
  <c r="B730" i="7"/>
  <c r="AI875" i="7"/>
  <c r="AI729" i="7"/>
  <c r="AG875" i="7"/>
  <c r="AG729" i="7"/>
  <c r="AE875" i="7"/>
  <c r="AE729" i="7"/>
  <c r="AC875" i="7"/>
  <c r="AC729" i="7"/>
  <c r="AA875" i="7"/>
  <c r="AA729" i="7"/>
  <c r="Y875" i="7"/>
  <c r="Y729" i="7"/>
  <c r="W875" i="7"/>
  <c r="W729" i="7"/>
  <c r="U875" i="7"/>
  <c r="U729" i="7"/>
  <c r="S875" i="7"/>
  <c r="S729" i="7"/>
  <c r="Q875" i="7"/>
  <c r="Q729" i="7"/>
  <c r="O875" i="7"/>
  <c r="O729" i="7"/>
  <c r="M875" i="7"/>
  <c r="M729" i="7"/>
  <c r="K875" i="7"/>
  <c r="K729" i="7"/>
  <c r="I875" i="7"/>
  <c r="I729" i="7"/>
  <c r="G875" i="7"/>
  <c r="G729" i="7"/>
  <c r="E875" i="7"/>
  <c r="E729" i="7"/>
  <c r="C875" i="7"/>
  <c r="C729" i="7"/>
  <c r="AI874" i="7"/>
  <c r="AI728" i="7"/>
  <c r="AG874" i="7"/>
  <c r="AG728" i="7"/>
  <c r="AE874" i="7"/>
  <c r="AE728" i="7"/>
  <c r="AC874" i="7"/>
  <c r="AC728" i="7"/>
  <c r="AA874" i="7"/>
  <c r="AA728" i="7"/>
  <c r="Y874" i="7"/>
  <c r="Y728" i="7"/>
  <c r="W874" i="7"/>
  <c r="W728" i="7"/>
  <c r="U728" i="7"/>
  <c r="S728" i="7"/>
  <c r="Q728" i="7"/>
  <c r="O728" i="7"/>
  <c r="M728" i="7"/>
  <c r="K728" i="7"/>
  <c r="I728" i="7"/>
  <c r="G728" i="7"/>
  <c r="E728" i="7"/>
  <c r="C728" i="7"/>
  <c r="G725" i="7"/>
  <c r="K725" i="7"/>
  <c r="W725" i="7"/>
  <c r="AA725" i="7"/>
  <c r="L726" i="7"/>
  <c r="AF726" i="7"/>
  <c r="T646" i="7"/>
  <c r="AJ646" i="7"/>
  <c r="A864" i="7"/>
  <c r="A868" i="7"/>
  <c r="A870" i="7"/>
  <c r="A872" i="7"/>
  <c r="A646" i="7"/>
  <c r="A650" i="7"/>
  <c r="A651" i="7"/>
  <c r="A799" i="7"/>
  <c r="A655" i="7"/>
  <c r="A658" i="7"/>
  <c r="A659" i="7"/>
  <c r="A807" i="7"/>
  <c r="A662" i="7"/>
  <c r="A663" i="7"/>
  <c r="A667" i="7"/>
  <c r="A819" i="7"/>
  <c r="A823" i="7"/>
  <c r="A682" i="7"/>
  <c r="A683" i="7"/>
  <c r="A831" i="7"/>
  <c r="A687" i="7"/>
  <c r="A689" i="7"/>
  <c r="A697" i="7"/>
  <c r="A712" i="7"/>
  <c r="BL579" i="7"/>
  <c r="AV579" i="7"/>
  <c r="BU578" i="7"/>
  <c r="Z870" i="7"/>
  <c r="H870" i="7"/>
  <c r="BU574" i="7"/>
  <c r="BU570" i="7"/>
  <c r="AL582" i="7"/>
  <c r="AL583" i="7"/>
  <c r="AL585" i="7"/>
  <c r="AL587" i="7"/>
  <c r="AL588" i="7"/>
  <c r="A676" i="7"/>
  <c r="BT579" i="7"/>
  <c r="AN579" i="7"/>
  <c r="AN489" i="7"/>
  <c r="BR589" i="7"/>
  <c r="AH726" i="7"/>
  <c r="Z726" i="7"/>
  <c r="V872" i="7"/>
  <c r="R726" i="7"/>
  <c r="N726" i="7"/>
  <c r="H726" i="7"/>
  <c r="F872" i="7"/>
  <c r="D726" i="7"/>
  <c r="AI725" i="7"/>
  <c r="V870" i="7"/>
  <c r="BT545" i="7"/>
  <c r="BN582" i="7"/>
  <c r="BP582" i="7"/>
  <c r="BR582" i="7"/>
  <c r="BT582" i="7"/>
  <c r="BT589" i="7"/>
  <c r="BH521" i="7"/>
  <c r="AZ521" i="7"/>
  <c r="BL583" i="7"/>
  <c r="BN583" i="7"/>
  <c r="BP583" i="7"/>
  <c r="BR583" i="7"/>
  <c r="BT583" i="7"/>
  <c r="BR587" i="7"/>
  <c r="BT587" i="7"/>
  <c r="AJ869" i="7"/>
  <c r="AJ873" i="7"/>
  <c r="AJ864" i="7"/>
  <c r="V726" i="7"/>
  <c r="J646" i="7"/>
  <c r="V646" i="7"/>
  <c r="A865" i="7"/>
  <c r="A873" i="7"/>
  <c r="A805" i="7"/>
  <c r="A661" i="7"/>
  <c r="A669" i="7"/>
  <c r="A821" i="7"/>
  <c r="A677" i="7"/>
  <c r="A829" i="7"/>
  <c r="A685" i="7"/>
  <c r="Z872" i="7"/>
  <c r="H872" i="7"/>
  <c r="B870" i="7"/>
  <c r="BT549" i="7"/>
  <c r="BT503" i="7"/>
  <c r="BD489" i="7"/>
  <c r="A701" i="7"/>
  <c r="A709" i="7"/>
  <c r="AM488" i="7"/>
  <c r="BU489" i="7"/>
  <c r="AJ718" i="7"/>
  <c r="H864" i="7"/>
  <c r="H718" i="7"/>
  <c r="D864" i="7"/>
  <c r="D718" i="7"/>
  <c r="K863" i="7"/>
  <c r="K717" i="7"/>
  <c r="G863" i="7"/>
  <c r="G717" i="7"/>
  <c r="N862" i="7"/>
  <c r="N716" i="7"/>
  <c r="AI715" i="7"/>
  <c r="W715" i="7"/>
  <c r="O715" i="7"/>
  <c r="C727" i="7"/>
  <c r="C715" i="7"/>
  <c r="BU568" i="7"/>
  <c r="AJ714" i="7"/>
  <c r="AD726" i="7"/>
  <c r="AD714" i="7"/>
  <c r="T726" i="7"/>
  <c r="T714" i="7"/>
  <c r="J726" i="7"/>
  <c r="J714" i="7"/>
  <c r="B726" i="7"/>
  <c r="B714" i="7"/>
  <c r="AE725" i="7"/>
  <c r="AE713" i="7"/>
  <c r="Y725" i="7"/>
  <c r="Y713" i="7"/>
  <c r="S725" i="7"/>
  <c r="S713" i="7"/>
  <c r="O725" i="7"/>
  <c r="O713" i="7"/>
  <c r="I725" i="7"/>
  <c r="I713" i="7"/>
  <c r="C725" i="7"/>
  <c r="C713" i="7"/>
  <c r="BU566" i="7"/>
  <c r="AJ712" i="7"/>
  <c r="AH724" i="7"/>
  <c r="AH712" i="7"/>
  <c r="AD712" i="7"/>
  <c r="Z712" i="7"/>
  <c r="T712" i="7"/>
  <c r="N712" i="7"/>
  <c r="L712" i="7"/>
  <c r="AJ868" i="7"/>
  <c r="U723" i="7"/>
  <c r="X868" i="7"/>
  <c r="T868" i="7"/>
  <c r="AA867" i="7"/>
  <c r="W867" i="7"/>
  <c r="S867" i="7"/>
  <c r="O867" i="7"/>
  <c r="K867" i="7"/>
  <c r="G867" i="7"/>
  <c r="C867" i="7"/>
  <c r="AG865" i="7"/>
  <c r="AC865" i="7"/>
  <c r="Y865" i="7"/>
  <c r="U865" i="7"/>
  <c r="Q865" i="7"/>
  <c r="M865" i="7"/>
  <c r="I865" i="7"/>
  <c r="E865" i="7"/>
  <c r="AL545" i="7"/>
  <c r="A837" i="7"/>
  <c r="AL535" i="7"/>
  <c r="A681" i="7"/>
  <c r="AL527" i="7"/>
  <c r="A673" i="7"/>
  <c r="A817" i="7"/>
  <c r="A665" i="7"/>
  <c r="AL517" i="7"/>
  <c r="A809" i="7"/>
  <c r="AL511" i="7"/>
  <c r="A657" i="7"/>
  <c r="A801" i="7"/>
  <c r="AL503" i="7"/>
  <c r="A649" i="7"/>
  <c r="AL501" i="7"/>
  <c r="L792" i="7"/>
  <c r="L646" i="7"/>
  <c r="X864" i="7"/>
  <c r="T864" i="7"/>
  <c r="T718" i="7"/>
  <c r="AA863" i="7"/>
  <c r="AA717" i="7"/>
  <c r="W863" i="7"/>
  <c r="W717" i="7"/>
  <c r="AD862" i="7"/>
  <c r="AD716" i="7"/>
  <c r="Z862" i="7"/>
  <c r="Z716" i="7"/>
  <c r="AF721" i="7"/>
  <c r="AJ721" i="7"/>
  <c r="AC722" i="7"/>
  <c r="AG722" i="7"/>
  <c r="B723" i="7"/>
  <c r="AD723" i="7"/>
  <c r="AH723" i="7"/>
  <c r="W724" i="7"/>
  <c r="AA724" i="7"/>
  <c r="X725" i="7"/>
  <c r="W861" i="7"/>
  <c r="AA861" i="7"/>
  <c r="AE861" i="7"/>
  <c r="AI861" i="7"/>
  <c r="D862" i="7"/>
  <c r="H862" i="7"/>
  <c r="L862" i="7"/>
  <c r="I717" i="7"/>
  <c r="F718" i="7"/>
  <c r="D720" i="7"/>
  <c r="H720" i="7"/>
  <c r="L720" i="7"/>
  <c r="P720" i="7"/>
  <c r="T720" i="7"/>
  <c r="X720" i="7"/>
  <c r="AB720" i="7"/>
  <c r="AF720" i="7"/>
  <c r="AJ720" i="7"/>
  <c r="G727" i="7"/>
  <c r="AE727" i="7"/>
  <c r="AC727" i="7"/>
  <c r="Q727" i="7"/>
  <c r="D872" i="7"/>
  <c r="L870" i="7"/>
  <c r="J724" i="7"/>
  <c r="F870" i="7"/>
  <c r="BI587" i="7"/>
  <c r="BK587" i="7"/>
  <c r="BM587" i="7"/>
  <c r="BO587" i="7"/>
  <c r="BQ587" i="7"/>
  <c r="BF588" i="7"/>
  <c r="BH588" i="7"/>
  <c r="BJ588" i="7"/>
  <c r="BL588" i="7"/>
  <c r="BN588" i="7"/>
  <c r="BP588" i="7"/>
  <c r="BR588" i="7"/>
  <c r="BT588" i="7"/>
  <c r="AA727" i="7"/>
  <c r="U727" i="7"/>
  <c r="M727" i="7"/>
  <c r="V724" i="7"/>
  <c r="R724" i="7"/>
  <c r="AQ582" i="7"/>
  <c r="AS582" i="7"/>
  <c r="AU582" i="7"/>
  <c r="AW582" i="7"/>
  <c r="AY582" i="7"/>
  <c r="BA582" i="7"/>
  <c r="BC582" i="7"/>
  <c r="BE582" i="7"/>
  <c r="BG582" i="7"/>
  <c r="BI582" i="7"/>
  <c r="BK582" i="7"/>
  <c r="BM582" i="7"/>
  <c r="BO582" i="7"/>
  <c r="BQ582" i="7"/>
  <c r="AI885" i="7"/>
  <c r="AI739" i="7"/>
  <c r="AG727" i="7"/>
  <c r="AG885" i="7"/>
  <c r="AG739" i="7"/>
  <c r="AE885" i="7"/>
  <c r="AE739" i="7"/>
  <c r="AB885" i="7"/>
  <c r="AB739" i="7"/>
  <c r="Z885" i="7"/>
  <c r="Z739" i="7"/>
  <c r="X873" i="7"/>
  <c r="X885" i="7"/>
  <c r="X739" i="7"/>
  <c r="V873" i="7"/>
  <c r="V885" i="7"/>
  <c r="V739" i="7"/>
  <c r="T873" i="7"/>
  <c r="T885" i="7"/>
  <c r="T739" i="7"/>
  <c r="P885" i="7"/>
  <c r="P739" i="7"/>
  <c r="N885" i="7"/>
  <c r="N739" i="7"/>
  <c r="L885" i="7"/>
  <c r="L739" i="7"/>
  <c r="F873" i="7"/>
  <c r="F885" i="7"/>
  <c r="F739" i="7"/>
  <c r="D873" i="7"/>
  <c r="D885" i="7"/>
  <c r="D739" i="7"/>
  <c r="B873" i="7"/>
  <c r="B885" i="7"/>
  <c r="B739" i="7"/>
  <c r="Y884" i="7"/>
  <c r="Y872" i="7"/>
  <c r="K884" i="7"/>
  <c r="K872" i="7"/>
  <c r="Y885" i="7"/>
  <c r="Y739" i="7"/>
  <c r="Y727" i="7"/>
  <c r="K885" i="7"/>
  <c r="K739" i="7"/>
  <c r="K727" i="7"/>
  <c r="I727" i="7"/>
  <c r="I885" i="7"/>
  <c r="I739" i="7"/>
  <c r="G885" i="7"/>
  <c r="G739" i="7"/>
  <c r="E885" i="7"/>
  <c r="E739" i="7"/>
  <c r="E727" i="7"/>
  <c r="AF884" i="7"/>
  <c r="AF872" i="7"/>
  <c r="L884" i="7"/>
  <c r="L872" i="7"/>
  <c r="H739" i="7"/>
  <c r="J739" i="7"/>
  <c r="R739" i="7"/>
  <c r="AD739" i="7"/>
  <c r="AF739" i="7"/>
  <c r="AH739" i="7"/>
  <c r="AJ739" i="7"/>
  <c r="H885" i="7"/>
  <c r="AH885" i="7"/>
  <c r="BQ583" i="7"/>
  <c r="BL591" i="7"/>
  <c r="BN591" i="7"/>
  <c r="BP591" i="7"/>
  <c r="BR591" i="7"/>
  <c r="BT591" i="7"/>
  <c r="BF592" i="7"/>
  <c r="BH592" i="7"/>
  <c r="BJ592" i="7"/>
  <c r="BL592" i="7"/>
  <c r="BN592" i="7"/>
  <c r="BP592" i="7"/>
  <c r="BR592" i="7"/>
  <c r="BT592" i="7"/>
  <c r="A739" i="7"/>
  <c r="C739" i="7"/>
  <c r="M739" i="7"/>
  <c r="O739" i="7"/>
  <c r="Q739" i="7"/>
  <c r="S739" i="7"/>
  <c r="U739" i="7"/>
  <c r="W739" i="7"/>
  <c r="AA739" i="7"/>
  <c r="AC739" i="7"/>
  <c r="A885" i="7"/>
  <c r="M885" i="7"/>
  <c r="U885" i="7"/>
  <c r="AA885" i="7"/>
  <c r="A704" i="7"/>
  <c r="BU580" i="7"/>
  <c r="AB726" i="7"/>
  <c r="AA872" i="7"/>
  <c r="W872" i="7"/>
  <c r="T872" i="7"/>
  <c r="I872" i="7"/>
  <c r="B872" i="7"/>
  <c r="B738" i="7"/>
  <c r="D738" i="7"/>
  <c r="F738" i="7"/>
  <c r="H738" i="7"/>
  <c r="J738" i="7"/>
  <c r="L738" i="7"/>
  <c r="N738" i="7"/>
  <c r="P738" i="7"/>
  <c r="R738" i="7"/>
  <c r="T738" i="7"/>
  <c r="V738" i="7"/>
  <c r="X738" i="7"/>
  <c r="Z738" i="7"/>
  <c r="AB738" i="7"/>
  <c r="AD738" i="7"/>
  <c r="AF738" i="7"/>
  <c r="AH738" i="7"/>
  <c r="AJ738" i="7"/>
  <c r="AL592" i="7"/>
  <c r="A738" i="7"/>
  <c r="C738" i="7"/>
  <c r="E738" i="7"/>
  <c r="G738" i="7"/>
  <c r="I738" i="7"/>
  <c r="K738" i="7"/>
  <c r="M738" i="7"/>
  <c r="O738" i="7"/>
  <c r="Q738" i="7"/>
  <c r="S738" i="7"/>
  <c r="U738" i="7"/>
  <c r="W738" i="7"/>
  <c r="Y738" i="7"/>
  <c r="AA738" i="7"/>
  <c r="AC738" i="7"/>
  <c r="AE738" i="7"/>
  <c r="AG738" i="7"/>
  <c r="AI738" i="7"/>
  <c r="AC723" i="7"/>
  <c r="E723" i="7"/>
  <c r="AB868" i="7"/>
  <c r="L868" i="7"/>
  <c r="D868" i="7"/>
  <c r="AE867" i="7"/>
  <c r="B724" i="7"/>
  <c r="M723" i="7"/>
  <c r="AF868" i="7"/>
  <c r="P868" i="7"/>
  <c r="H868" i="7"/>
  <c r="AI867" i="7"/>
  <c r="BU581" i="7"/>
  <c r="BT495" i="7"/>
  <c r="AR582" i="7"/>
  <c r="AZ582" i="7"/>
  <c r="BH582" i="7"/>
  <c r="BS582" i="7"/>
  <c r="AN583" i="7"/>
  <c r="AP583" i="7"/>
  <c r="AR583" i="7"/>
  <c r="AT583" i="7"/>
  <c r="AV583" i="7"/>
  <c r="AX583" i="7"/>
  <c r="AZ583" i="7"/>
  <c r="BB583" i="7"/>
  <c r="BD583" i="7"/>
  <c r="BF583" i="7"/>
  <c r="BH583" i="7"/>
  <c r="BJ583" i="7"/>
  <c r="BO583" i="7"/>
  <c r="B886" i="7"/>
  <c r="B740" i="7"/>
  <c r="C886" i="7"/>
  <c r="C740" i="7"/>
  <c r="D886" i="7"/>
  <c r="D740" i="7"/>
  <c r="E886" i="7"/>
  <c r="E740" i="7"/>
  <c r="G886" i="7"/>
  <c r="G740" i="7"/>
  <c r="J886" i="7"/>
  <c r="J740" i="7"/>
  <c r="K886" i="7"/>
  <c r="K740" i="7"/>
  <c r="N886" i="7"/>
  <c r="N740" i="7"/>
  <c r="P886" i="7"/>
  <c r="P740" i="7"/>
  <c r="Q886" i="7"/>
  <c r="Q740" i="7"/>
  <c r="T886" i="7"/>
  <c r="T740" i="7"/>
  <c r="U886" i="7"/>
  <c r="U740" i="7"/>
  <c r="W886" i="7"/>
  <c r="W740" i="7"/>
  <c r="Z886" i="7"/>
  <c r="Z740" i="7"/>
  <c r="AA886" i="7"/>
  <c r="AA740" i="7"/>
  <c r="AC886" i="7"/>
  <c r="AC740" i="7"/>
  <c r="AE886" i="7"/>
  <c r="AE740" i="7"/>
  <c r="AG886" i="7"/>
  <c r="AG740" i="7"/>
  <c r="AI886" i="7"/>
  <c r="AI740" i="7"/>
  <c r="AJ886" i="7"/>
  <c r="AJ740" i="7"/>
  <c r="F886" i="7"/>
  <c r="F740" i="7"/>
  <c r="H886" i="7"/>
  <c r="H740" i="7"/>
  <c r="I886" i="7"/>
  <c r="I740" i="7"/>
  <c r="L886" i="7"/>
  <c r="L740" i="7"/>
  <c r="M886" i="7"/>
  <c r="M740" i="7"/>
  <c r="O886" i="7"/>
  <c r="O740" i="7"/>
  <c r="R886" i="7"/>
  <c r="R740" i="7"/>
  <c r="S886" i="7"/>
  <c r="S740" i="7"/>
  <c r="V886" i="7"/>
  <c r="V740" i="7"/>
  <c r="X886" i="7"/>
  <c r="X740" i="7"/>
  <c r="Y886" i="7"/>
  <c r="Y740" i="7"/>
  <c r="AB886" i="7"/>
  <c r="AB740" i="7"/>
  <c r="AD886" i="7"/>
  <c r="AD740" i="7"/>
  <c r="AF886" i="7"/>
  <c r="AF740" i="7"/>
  <c r="AH886" i="7"/>
  <c r="AH740" i="7"/>
  <c r="BU521" i="7"/>
  <c r="AM582" i="7"/>
  <c r="AN582" i="7"/>
  <c r="AO582" i="7"/>
  <c r="AP582" i="7"/>
  <c r="AV582" i="7"/>
  <c r="BB582" i="7"/>
  <c r="BF582" i="7"/>
  <c r="BL582" i="7"/>
  <c r="BU582" i="7"/>
  <c r="BJ584" i="7"/>
  <c r="BL584" i="7"/>
  <c r="BN584" i="7"/>
  <c r="BP584" i="7"/>
  <c r="BR584" i="7"/>
  <c r="BT584" i="7"/>
  <c r="AL594" i="7"/>
  <c r="A740" i="7"/>
  <c r="A825" i="7"/>
  <c r="A845" i="7"/>
  <c r="AM583" i="7"/>
  <c r="AQ583" i="7"/>
  <c r="AU583" i="7"/>
  <c r="AY583" i="7"/>
  <c r="BC583" i="7"/>
  <c r="BG583" i="7"/>
  <c r="BK583" i="7"/>
  <c r="BS583" i="7"/>
  <c r="AL595" i="7"/>
  <c r="A741" i="7"/>
  <c r="C741" i="7"/>
  <c r="E741" i="7"/>
  <c r="G741" i="7"/>
  <c r="I741" i="7"/>
  <c r="K741" i="7"/>
  <c r="M741" i="7"/>
  <c r="O741" i="7"/>
  <c r="Q741" i="7"/>
  <c r="S741" i="7"/>
  <c r="U741" i="7"/>
  <c r="W741" i="7"/>
  <c r="Y741" i="7"/>
  <c r="AA741" i="7"/>
  <c r="AC741" i="7"/>
  <c r="AE741" i="7"/>
  <c r="AG741" i="7"/>
  <c r="AI741" i="7"/>
  <c r="B741" i="7"/>
  <c r="D741" i="7"/>
  <c r="F741" i="7"/>
  <c r="H741" i="7"/>
  <c r="J741" i="7"/>
  <c r="L741" i="7"/>
  <c r="N741" i="7"/>
  <c r="P741" i="7"/>
  <c r="R741" i="7"/>
  <c r="T741" i="7"/>
  <c r="V741" i="7"/>
  <c r="X741" i="7"/>
  <c r="Z741" i="7"/>
  <c r="AB741" i="7"/>
  <c r="AD741" i="7"/>
  <c r="AF741" i="7"/>
  <c r="AH741" i="7"/>
  <c r="AJ741" i="7"/>
  <c r="B888" i="7"/>
  <c r="B742" i="7"/>
  <c r="C888" i="7"/>
  <c r="C742" i="7"/>
  <c r="D888" i="7"/>
  <c r="D742" i="7"/>
  <c r="E888" i="7"/>
  <c r="E742" i="7"/>
  <c r="F888" i="7"/>
  <c r="F742" i="7"/>
  <c r="G888" i="7"/>
  <c r="G742" i="7"/>
  <c r="H888" i="7"/>
  <c r="H742" i="7"/>
  <c r="I888" i="7"/>
  <c r="I742" i="7"/>
  <c r="J888" i="7"/>
  <c r="J742" i="7"/>
  <c r="K888" i="7"/>
  <c r="K742" i="7"/>
  <c r="L888" i="7"/>
  <c r="L742" i="7"/>
  <c r="M888" i="7"/>
  <c r="M742" i="7"/>
  <c r="N888" i="7"/>
  <c r="N742" i="7"/>
  <c r="O888" i="7"/>
  <c r="O742" i="7"/>
  <c r="P888" i="7"/>
  <c r="P742" i="7"/>
  <c r="Q888" i="7"/>
  <c r="Q742" i="7"/>
  <c r="R888" i="7"/>
  <c r="R742" i="7"/>
  <c r="S888" i="7"/>
  <c r="S742" i="7"/>
  <c r="T888" i="7"/>
  <c r="T742" i="7"/>
  <c r="U888" i="7"/>
  <c r="U742" i="7"/>
  <c r="V888" i="7"/>
  <c r="V742" i="7"/>
  <c r="W888" i="7"/>
  <c r="W742" i="7"/>
  <c r="X888" i="7"/>
  <c r="X742" i="7"/>
  <c r="AA888" i="7"/>
  <c r="AA742" i="7"/>
  <c r="AB888" i="7"/>
  <c r="AB742" i="7"/>
  <c r="AE888" i="7"/>
  <c r="AE742" i="7"/>
  <c r="AF888" i="7"/>
  <c r="AF742" i="7"/>
  <c r="AI888" i="7"/>
  <c r="AI742" i="7"/>
  <c r="AJ888" i="7"/>
  <c r="AJ742" i="7"/>
  <c r="BM583" i="7"/>
  <c r="Y888" i="7"/>
  <c r="Y742" i="7"/>
  <c r="Z888" i="7"/>
  <c r="Z742" i="7"/>
  <c r="AC888" i="7"/>
  <c r="AC742" i="7"/>
  <c r="AD888" i="7"/>
  <c r="AD742" i="7"/>
  <c r="AG888" i="7"/>
  <c r="AG742" i="7"/>
  <c r="AH888" i="7"/>
  <c r="AH742" i="7"/>
  <c r="A742" i="7"/>
  <c r="AZ585" i="7"/>
  <c r="BB585" i="7"/>
  <c r="BD585" i="7"/>
  <c r="BF585" i="7"/>
  <c r="BH585" i="7"/>
  <c r="BJ585" i="7"/>
  <c r="BL585" i="7"/>
  <c r="BN585" i="7"/>
  <c r="BP585" i="7"/>
  <c r="BR585" i="7"/>
  <c r="BT585" i="7"/>
  <c r="BB588" i="7"/>
  <c r="BD588" i="7"/>
  <c r="BI588" i="7"/>
  <c r="BK588" i="7"/>
  <c r="BQ588" i="7"/>
  <c r="BS588" i="7"/>
  <c r="L889" i="7"/>
  <c r="L743" i="7"/>
  <c r="AW585" i="7"/>
  <c r="N889" i="7"/>
  <c r="N743" i="7"/>
  <c r="AY585" i="7"/>
  <c r="Q889" i="7"/>
  <c r="Q743" i="7"/>
  <c r="V889" i="7"/>
  <c r="V743" i="7"/>
  <c r="BG585" i="7"/>
  <c r="Y889" i="7"/>
  <c r="Y743" i="7"/>
  <c r="AD889" i="7"/>
  <c r="AD743" i="7"/>
  <c r="BO585" i="7"/>
  <c r="AG889" i="7"/>
  <c r="AG743" i="7"/>
  <c r="B889" i="7"/>
  <c r="B743" i="7"/>
  <c r="C889" i="7"/>
  <c r="C743" i="7"/>
  <c r="D889" i="7"/>
  <c r="D743" i="7"/>
  <c r="E889" i="7"/>
  <c r="E743" i="7"/>
  <c r="F889" i="7"/>
  <c r="F743" i="7"/>
  <c r="G889" i="7"/>
  <c r="G743" i="7"/>
  <c r="H889" i="7"/>
  <c r="H743" i="7"/>
  <c r="I889" i="7"/>
  <c r="I743" i="7"/>
  <c r="J889" i="7"/>
  <c r="J743" i="7"/>
  <c r="K889" i="7"/>
  <c r="K743" i="7"/>
  <c r="M889" i="7"/>
  <c r="M743" i="7"/>
  <c r="AX585" i="7"/>
  <c r="R889" i="7"/>
  <c r="R743" i="7"/>
  <c r="BC585" i="7"/>
  <c r="U889" i="7"/>
  <c r="U743" i="7"/>
  <c r="Z889" i="7"/>
  <c r="Z743" i="7"/>
  <c r="BK585" i="7"/>
  <c r="AC889" i="7"/>
  <c r="AC743" i="7"/>
  <c r="AH889" i="7"/>
  <c r="AH743" i="7"/>
  <c r="BS585" i="7"/>
  <c r="AL597" i="7"/>
  <c r="A743" i="7"/>
  <c r="O743" i="7"/>
  <c r="S743" i="7"/>
  <c r="W743" i="7"/>
  <c r="AA743" i="7"/>
  <c r="AE743" i="7"/>
  <c r="AI743" i="7"/>
  <c r="P743" i="7"/>
  <c r="T743" i="7"/>
  <c r="X743" i="7"/>
  <c r="AB743" i="7"/>
  <c r="AF743" i="7"/>
  <c r="AJ743" i="7"/>
  <c r="AD890" i="7"/>
  <c r="AD744" i="7"/>
  <c r="BO586" i="7"/>
  <c r="AF890" i="7"/>
  <c r="AF744" i="7"/>
  <c r="BQ586" i="7"/>
  <c r="AH890" i="7"/>
  <c r="AH744" i="7"/>
  <c r="BS586" i="7"/>
  <c r="AJ890" i="7"/>
  <c r="AJ744" i="7"/>
  <c r="BU586" i="7"/>
  <c r="BA583" i="7"/>
  <c r="BI583" i="7"/>
  <c r="BN587" i="7"/>
  <c r="BP587" i="7"/>
  <c r="BS587" i="7"/>
  <c r="B890" i="7"/>
  <c r="B744" i="7"/>
  <c r="C890" i="7"/>
  <c r="C744" i="7"/>
  <c r="D890" i="7"/>
  <c r="D744" i="7"/>
  <c r="E890" i="7"/>
  <c r="E744" i="7"/>
  <c r="F890" i="7"/>
  <c r="F744" i="7"/>
  <c r="G890" i="7"/>
  <c r="G744" i="7"/>
  <c r="H890" i="7"/>
  <c r="H744" i="7"/>
  <c r="I890" i="7"/>
  <c r="I744" i="7"/>
  <c r="J890" i="7"/>
  <c r="J744" i="7"/>
  <c r="K890" i="7"/>
  <c r="K744" i="7"/>
  <c r="L890" i="7"/>
  <c r="L744" i="7"/>
  <c r="M890" i="7"/>
  <c r="M744" i="7"/>
  <c r="N890" i="7"/>
  <c r="N744" i="7"/>
  <c r="O890" i="7"/>
  <c r="O744" i="7"/>
  <c r="P890" i="7"/>
  <c r="P744" i="7"/>
  <c r="Q890" i="7"/>
  <c r="Q744" i="7"/>
  <c r="R890" i="7"/>
  <c r="R744" i="7"/>
  <c r="S890" i="7"/>
  <c r="S744" i="7"/>
  <c r="T890" i="7"/>
  <c r="T744" i="7"/>
  <c r="U890" i="7"/>
  <c r="U744" i="7"/>
  <c r="V890" i="7"/>
  <c r="V744" i="7"/>
  <c r="W890" i="7"/>
  <c r="W744" i="7"/>
  <c r="X890" i="7"/>
  <c r="X744" i="7"/>
  <c r="Y890" i="7"/>
  <c r="Y744" i="7"/>
  <c r="Z890" i="7"/>
  <c r="Z744" i="7"/>
  <c r="AA890" i="7"/>
  <c r="AA744" i="7"/>
  <c r="AB890" i="7"/>
  <c r="AB744" i="7"/>
  <c r="AC890" i="7"/>
  <c r="AC744" i="7"/>
  <c r="AE890" i="7"/>
  <c r="AE744" i="7"/>
  <c r="BP586" i="7"/>
  <c r="AG890" i="7"/>
  <c r="AG744" i="7"/>
  <c r="BR586" i="7"/>
  <c r="AI890" i="7"/>
  <c r="AI744" i="7"/>
  <c r="BT586" i="7"/>
  <c r="A744" i="7"/>
  <c r="AJ889" i="7"/>
  <c r="BQ585" i="7"/>
  <c r="BI585" i="7"/>
  <c r="BA585" i="7"/>
  <c r="X891" i="7"/>
  <c r="X745" i="7"/>
  <c r="BI584" i="7"/>
  <c r="BK584" i="7"/>
  <c r="BQ584" i="7"/>
  <c r="BS584" i="7"/>
  <c r="BM585" i="7"/>
  <c r="BJ587" i="7"/>
  <c r="Y891" i="7"/>
  <c r="Y745" i="7"/>
  <c r="AB891" i="7"/>
  <c r="AB745" i="7"/>
  <c r="AD891" i="7"/>
  <c r="AD745" i="7"/>
  <c r="AF891" i="7"/>
  <c r="AF745" i="7"/>
  <c r="AH891" i="7"/>
  <c r="AH745" i="7"/>
  <c r="AL599" i="7"/>
  <c r="A745" i="7"/>
  <c r="C745" i="7"/>
  <c r="E745" i="7"/>
  <c r="G745" i="7"/>
  <c r="I745" i="7"/>
  <c r="K745" i="7"/>
  <c r="M745" i="7"/>
  <c r="O745" i="7"/>
  <c r="Q745" i="7"/>
  <c r="S745" i="7"/>
  <c r="U745" i="7"/>
  <c r="W745" i="7"/>
  <c r="AA745" i="7"/>
  <c r="AC745" i="7"/>
  <c r="AE745" i="7"/>
  <c r="AG745" i="7"/>
  <c r="AI745" i="7"/>
  <c r="B745" i="7"/>
  <c r="D745" i="7"/>
  <c r="F745" i="7"/>
  <c r="H745" i="7"/>
  <c r="J745" i="7"/>
  <c r="L745" i="7"/>
  <c r="N745" i="7"/>
  <c r="P745" i="7"/>
  <c r="R745" i="7"/>
  <c r="T745" i="7"/>
  <c r="V745" i="7"/>
  <c r="Z745" i="7"/>
  <c r="AJ745" i="7"/>
  <c r="AW583" i="7"/>
  <c r="BE585" i="7"/>
  <c r="AJ887" i="7"/>
  <c r="BE583" i="7"/>
  <c r="AL600" i="7"/>
  <c r="A746" i="7"/>
  <c r="C746" i="7"/>
  <c r="E746" i="7"/>
  <c r="G746" i="7"/>
  <c r="I746" i="7"/>
  <c r="K746" i="7"/>
  <c r="M746" i="7"/>
  <c r="O746" i="7"/>
  <c r="Q746" i="7"/>
  <c r="S746" i="7"/>
  <c r="U746" i="7"/>
  <c r="W746" i="7"/>
  <c r="Y746" i="7"/>
  <c r="AA746" i="7"/>
  <c r="AC746" i="7"/>
  <c r="AE746" i="7"/>
  <c r="AG746" i="7"/>
  <c r="AI746" i="7"/>
  <c r="C892" i="7"/>
  <c r="E892" i="7"/>
  <c r="G892" i="7"/>
  <c r="I892" i="7"/>
  <c r="K892" i="7"/>
  <c r="M892" i="7"/>
  <c r="O892" i="7"/>
  <c r="AM588" i="7"/>
  <c r="AO588" i="7"/>
  <c r="AQ588" i="7"/>
  <c r="AS588" i="7"/>
  <c r="AU588" i="7"/>
  <c r="AW588" i="7"/>
  <c r="AY588" i="7"/>
  <c r="BA588" i="7"/>
  <c r="BE588" i="7"/>
  <c r="BM588" i="7"/>
  <c r="BU588" i="7"/>
  <c r="B746" i="7"/>
  <c r="D746" i="7"/>
  <c r="F746" i="7"/>
  <c r="H746" i="7"/>
  <c r="J746" i="7"/>
  <c r="L746" i="7"/>
  <c r="N746" i="7"/>
  <c r="P746" i="7"/>
  <c r="R746" i="7"/>
  <c r="T746" i="7"/>
  <c r="V746" i="7"/>
  <c r="X746" i="7"/>
  <c r="Z746" i="7"/>
  <c r="AB746" i="7"/>
  <c r="AD746" i="7"/>
  <c r="AF746" i="7"/>
  <c r="AH746" i="7"/>
  <c r="AJ746" i="7"/>
  <c r="BD582" i="7"/>
  <c r="BJ582" i="7"/>
  <c r="AS584" i="7"/>
  <c r="AU584" i="7"/>
  <c r="AW584" i="7"/>
  <c r="AY584" i="7"/>
  <c r="BA584" i="7"/>
  <c r="BC584" i="7"/>
  <c r="BE584" i="7"/>
  <c r="BG584" i="7"/>
  <c r="BM584" i="7"/>
  <c r="AV585" i="7"/>
  <c r="AV586" i="7"/>
  <c r="AX586" i="7"/>
  <c r="AZ586" i="7"/>
  <c r="BB586" i="7"/>
  <c r="BD586" i="7"/>
  <c r="BF586" i="7"/>
  <c r="BH586" i="7"/>
  <c r="BJ586" i="7"/>
  <c r="BL586" i="7"/>
  <c r="BN586" i="7"/>
  <c r="BA587" i="7"/>
  <c r="BE587" i="7"/>
  <c r="BF587" i="7"/>
  <c r="BL587" i="7"/>
  <c r="BI589" i="7"/>
  <c r="BK589" i="7"/>
  <c r="BM589" i="7"/>
  <c r="BO589" i="7"/>
  <c r="BQ589" i="7"/>
  <c r="BL590" i="7"/>
  <c r="BN590" i="7"/>
  <c r="BP590" i="7"/>
  <c r="BR590" i="7"/>
  <c r="BT590" i="7"/>
  <c r="BJ591" i="7"/>
  <c r="BO591" i="7"/>
  <c r="BQ591" i="7"/>
  <c r="BS591" i="7"/>
  <c r="BT594" i="7"/>
  <c r="BR597" i="7"/>
  <c r="BT597" i="7"/>
  <c r="BP593" i="7"/>
  <c r="BR593" i="7"/>
  <c r="BL600" i="7"/>
  <c r="BN600" i="7"/>
  <c r="BP600" i="7"/>
  <c r="BR600" i="7"/>
  <c r="BT600" i="7"/>
  <c r="B891" i="7"/>
  <c r="AM587" i="7"/>
  <c r="J891" i="7"/>
  <c r="AU587" i="7"/>
  <c r="V891" i="7"/>
  <c r="BG587" i="7"/>
  <c r="AJ891" i="7"/>
  <c r="BD587" i="7"/>
  <c r="AV587" i="7"/>
  <c r="AR587" i="7"/>
  <c r="AN587" i="7"/>
  <c r="AN590" i="7"/>
  <c r="C894" i="7"/>
  <c r="C748" i="7"/>
  <c r="AP590" i="7"/>
  <c r="E894" i="7"/>
  <c r="E748" i="7"/>
  <c r="AR590" i="7"/>
  <c r="G894" i="7"/>
  <c r="G748" i="7"/>
  <c r="AT590" i="7"/>
  <c r="I894" i="7"/>
  <c r="I748" i="7"/>
  <c r="AV590" i="7"/>
  <c r="K894" i="7"/>
  <c r="K748" i="7"/>
  <c r="AX590" i="7"/>
  <c r="M894" i="7"/>
  <c r="M748" i="7"/>
  <c r="AZ590" i="7"/>
  <c r="O894" i="7"/>
  <c r="O748" i="7"/>
  <c r="BB590" i="7"/>
  <c r="Q894" i="7"/>
  <c r="Q748" i="7"/>
  <c r="BD590" i="7"/>
  <c r="S894" i="7"/>
  <c r="S748" i="7"/>
  <c r="F891" i="7"/>
  <c r="AQ587" i="7"/>
  <c r="N891" i="7"/>
  <c r="AY587" i="7"/>
  <c r="R891" i="7"/>
  <c r="BC587" i="7"/>
  <c r="V892" i="7"/>
  <c r="BG588" i="7"/>
  <c r="B894" i="7"/>
  <c r="B748" i="7"/>
  <c r="AM590" i="7"/>
  <c r="D894" i="7"/>
  <c r="D748" i="7"/>
  <c r="AO590" i="7"/>
  <c r="F894" i="7"/>
  <c r="F748" i="7"/>
  <c r="AQ590" i="7"/>
  <c r="H894" i="7"/>
  <c r="H748" i="7"/>
  <c r="AS590" i="7"/>
  <c r="J894" i="7"/>
  <c r="J748" i="7"/>
  <c r="AU590" i="7"/>
  <c r="L894" i="7"/>
  <c r="L748" i="7"/>
  <c r="AW590" i="7"/>
  <c r="N894" i="7"/>
  <c r="N748" i="7"/>
  <c r="AY590" i="7"/>
  <c r="P894" i="7"/>
  <c r="P748" i="7"/>
  <c r="BA590" i="7"/>
  <c r="R894" i="7"/>
  <c r="R748" i="7"/>
  <c r="BC590" i="7"/>
  <c r="R873" i="7"/>
  <c r="G872" i="7"/>
  <c r="BP521" i="7"/>
  <c r="AO583" i="7"/>
  <c r="AO587" i="7"/>
  <c r="AP587" i="7"/>
  <c r="AW587" i="7"/>
  <c r="AX587" i="7"/>
  <c r="BB587" i="7"/>
  <c r="BU587" i="7"/>
  <c r="BO588" i="7"/>
  <c r="A748" i="7"/>
  <c r="U748" i="7"/>
  <c r="W748" i="7"/>
  <c r="Y748" i="7"/>
  <c r="AA748" i="7"/>
  <c r="AC748" i="7"/>
  <c r="AE748" i="7"/>
  <c r="AG748" i="7"/>
  <c r="AI748" i="7"/>
  <c r="A894" i="7"/>
  <c r="U894" i="7"/>
  <c r="W894" i="7"/>
  <c r="Y894" i="7"/>
  <c r="AA894" i="7"/>
  <c r="AC894" i="7"/>
  <c r="AE894" i="7"/>
  <c r="AG894" i="7"/>
  <c r="AI894" i="7"/>
  <c r="AN588" i="7"/>
  <c r="AP588" i="7"/>
  <c r="AR588" i="7"/>
  <c r="AV588" i="7"/>
  <c r="BE590" i="7"/>
  <c r="BG590" i="7"/>
  <c r="BI590" i="7"/>
  <c r="BK590" i="7"/>
  <c r="BM590" i="7"/>
  <c r="BO590" i="7"/>
  <c r="BQ590" i="7"/>
  <c r="BS590" i="7"/>
  <c r="BU590" i="7"/>
  <c r="AN593" i="7"/>
  <c r="AP593" i="7"/>
  <c r="AR593" i="7"/>
  <c r="AV593" i="7"/>
  <c r="AX593" i="7"/>
  <c r="BD593" i="7"/>
  <c r="BL593" i="7"/>
  <c r="BT593" i="7"/>
  <c r="AN595" i="7"/>
  <c r="AP595" i="7"/>
  <c r="AR595" i="7"/>
  <c r="AV595" i="7"/>
  <c r="AX595" i="7"/>
  <c r="BD595" i="7"/>
  <c r="BL595" i="7"/>
  <c r="BT595" i="7"/>
  <c r="AN599" i="7"/>
  <c r="AP599" i="7"/>
  <c r="AR599" i="7"/>
  <c r="AV599" i="7"/>
  <c r="AX599" i="7"/>
  <c r="BD599" i="7"/>
  <c r="BL599" i="7"/>
  <c r="BT599" i="7"/>
  <c r="T748" i="7"/>
  <c r="V748" i="7"/>
  <c r="X748" i="7"/>
  <c r="Z748" i="7"/>
  <c r="AB748" i="7"/>
  <c r="AD748" i="7"/>
  <c r="AF748" i="7"/>
  <c r="AH748" i="7"/>
  <c r="AJ748" i="7"/>
  <c r="AG893" i="7"/>
  <c r="AG747" i="7"/>
  <c r="AH893" i="7"/>
  <c r="AH747" i="7"/>
  <c r="B893" i="7"/>
  <c r="B747" i="7"/>
  <c r="C893" i="7"/>
  <c r="C747" i="7"/>
  <c r="D893" i="7"/>
  <c r="D747" i="7"/>
  <c r="E893" i="7"/>
  <c r="E747" i="7"/>
  <c r="F893" i="7"/>
  <c r="F747" i="7"/>
  <c r="G893" i="7"/>
  <c r="G747" i="7"/>
  <c r="H893" i="7"/>
  <c r="H747" i="7"/>
  <c r="I893" i="7"/>
  <c r="I747" i="7"/>
  <c r="J893" i="7"/>
  <c r="J747" i="7"/>
  <c r="K893" i="7"/>
  <c r="K747" i="7"/>
  <c r="L893" i="7"/>
  <c r="L747" i="7"/>
  <c r="M893" i="7"/>
  <c r="M747" i="7"/>
  <c r="N893" i="7"/>
  <c r="N747" i="7"/>
  <c r="O893" i="7"/>
  <c r="O747" i="7"/>
  <c r="P893" i="7"/>
  <c r="P747" i="7"/>
  <c r="Q893" i="7"/>
  <c r="Q747" i="7"/>
  <c r="R893" i="7"/>
  <c r="R747" i="7"/>
  <c r="S893" i="7"/>
  <c r="S747" i="7"/>
  <c r="T893" i="7"/>
  <c r="T747" i="7"/>
  <c r="U893" i="7"/>
  <c r="U747" i="7"/>
  <c r="V893" i="7"/>
  <c r="V747" i="7"/>
  <c r="W893" i="7"/>
  <c r="W747" i="7"/>
  <c r="X893" i="7"/>
  <c r="X747" i="7"/>
  <c r="Y893" i="7"/>
  <c r="Y747" i="7"/>
  <c r="Z893" i="7"/>
  <c r="Z747" i="7"/>
  <c r="AA893" i="7"/>
  <c r="AA747" i="7"/>
  <c r="AB893" i="7"/>
  <c r="AB747" i="7"/>
  <c r="AC893" i="7"/>
  <c r="AC747" i="7"/>
  <c r="AD893" i="7"/>
  <c r="AD747" i="7"/>
  <c r="AE893" i="7"/>
  <c r="AE747" i="7"/>
  <c r="AF893" i="7"/>
  <c r="AF747" i="7"/>
  <c r="AI893" i="7"/>
  <c r="AI747" i="7"/>
  <c r="AJ893" i="7"/>
  <c r="AJ747" i="7"/>
  <c r="AL601" i="7"/>
  <c r="A747" i="7"/>
  <c r="AL510" i="7"/>
  <c r="A656" i="7"/>
  <c r="AF792" i="7"/>
  <c r="AF646" i="7"/>
  <c r="Z792" i="7"/>
  <c r="Z646" i="7"/>
  <c r="F868" i="7"/>
  <c r="F722" i="7"/>
  <c r="AD864" i="7"/>
  <c r="AD718" i="7"/>
  <c r="J864" i="7"/>
  <c r="J718" i="7"/>
  <c r="AD871" i="7"/>
  <c r="F871" i="7"/>
  <c r="AG870" i="7"/>
  <c r="AG723" i="7"/>
  <c r="AH868" i="7"/>
  <c r="R868" i="7"/>
  <c r="B868" i="7"/>
  <c r="Q721" i="7"/>
  <c r="AA719" i="7"/>
  <c r="K719" i="7"/>
  <c r="A672" i="7"/>
  <c r="A867" i="7"/>
  <c r="R864" i="7"/>
  <c r="R718" i="7"/>
  <c r="AI863" i="7"/>
  <c r="AI717" i="7"/>
  <c r="N871" i="7"/>
  <c r="BK591" i="7"/>
  <c r="BM591" i="7"/>
  <c r="BU591" i="7"/>
  <c r="BK592" i="7"/>
  <c r="BS592" i="7"/>
  <c r="AM593" i="7"/>
  <c r="AW593" i="7"/>
  <c r="BF593" i="7"/>
  <c r="BH593" i="7"/>
  <c r="BJ593" i="7"/>
  <c r="BQ593" i="7"/>
  <c r="AQ595" i="7"/>
  <c r="BE595" i="7"/>
  <c r="BG595" i="7"/>
  <c r="BI595" i="7"/>
  <c r="BK595" i="7"/>
  <c r="AN596" i="7"/>
  <c r="AP596" i="7"/>
  <c r="AR596" i="7"/>
  <c r="AT596" i="7"/>
  <c r="AV596" i="7"/>
  <c r="AX596" i="7"/>
  <c r="AZ596" i="7"/>
  <c r="BB596" i="7"/>
  <c r="BD596" i="7"/>
  <c r="BF596" i="7"/>
  <c r="BH596" i="7"/>
  <c r="BJ596" i="7"/>
  <c r="BL596" i="7"/>
  <c r="BN596" i="7"/>
  <c r="BP596" i="7"/>
  <c r="BR596" i="7"/>
  <c r="BT596" i="7"/>
  <c r="AN598" i="7"/>
  <c r="AP598" i="7"/>
  <c r="AR598" i="7"/>
  <c r="AT598" i="7"/>
  <c r="AV598" i="7"/>
  <c r="AX598" i="7"/>
  <c r="AZ598" i="7"/>
  <c r="BB598" i="7"/>
  <c r="BD598" i="7"/>
  <c r="BF598" i="7"/>
  <c r="BH598" i="7"/>
  <c r="BJ598" i="7"/>
  <c r="BL598" i="7"/>
  <c r="BN598" i="7"/>
  <c r="BP598" i="7"/>
  <c r="BR598" i="7"/>
  <c r="BT598" i="7"/>
  <c r="AQ599" i="7"/>
  <c r="BE599" i="7"/>
  <c r="BG599" i="7"/>
  <c r="BI599" i="7"/>
  <c r="BK599" i="7"/>
  <c r="A749" i="7"/>
  <c r="C749" i="7"/>
  <c r="E749" i="7"/>
  <c r="G749" i="7"/>
  <c r="I749" i="7"/>
  <c r="K749" i="7"/>
  <c r="M749" i="7"/>
  <c r="O749" i="7"/>
  <c r="Q749" i="7"/>
  <c r="S749" i="7"/>
  <c r="U749" i="7"/>
  <c r="W749" i="7"/>
  <c r="Y749" i="7"/>
  <c r="AA749" i="7"/>
  <c r="AC749" i="7"/>
  <c r="AE749" i="7"/>
  <c r="AG749" i="7"/>
  <c r="AI749" i="7"/>
  <c r="A895" i="7"/>
  <c r="F862" i="7"/>
  <c r="P716" i="7"/>
  <c r="X716" i="7"/>
  <c r="AJ716" i="7"/>
  <c r="O717" i="7"/>
  <c r="Y717" i="7"/>
  <c r="AH873" i="7"/>
  <c r="AF871" i="7"/>
  <c r="P871" i="7"/>
  <c r="AI870" i="7"/>
  <c r="S724" i="7"/>
  <c r="F724" i="7"/>
  <c r="I723" i="7"/>
  <c r="AD868" i="7"/>
  <c r="N868" i="7"/>
  <c r="AG867" i="7"/>
  <c r="U721" i="7"/>
  <c r="E721" i="7"/>
  <c r="AE719" i="7"/>
  <c r="O719" i="7"/>
  <c r="V712" i="7"/>
  <c r="AS583" i="7"/>
  <c r="AT587" i="7"/>
  <c r="BH587" i="7"/>
  <c r="BF602" i="7"/>
  <c r="BH602" i="7"/>
  <c r="BJ602" i="7"/>
  <c r="BL602" i="7"/>
  <c r="BN602" i="7"/>
  <c r="BP602" i="7"/>
  <c r="BR602" i="7"/>
  <c r="BT602" i="7"/>
  <c r="B749" i="7"/>
  <c r="D749" i="7"/>
  <c r="F749" i="7"/>
  <c r="H749" i="7"/>
  <c r="J749" i="7"/>
  <c r="L749" i="7"/>
  <c r="N749" i="7"/>
  <c r="P749" i="7"/>
  <c r="R749" i="7"/>
  <c r="T749" i="7"/>
  <c r="V749" i="7"/>
  <c r="X749" i="7"/>
  <c r="Z749" i="7"/>
  <c r="AB749" i="7"/>
  <c r="AD749" i="7"/>
  <c r="AF749" i="7"/>
  <c r="AH749" i="7"/>
  <c r="AJ749" i="7"/>
  <c r="Z895" i="7"/>
  <c r="AB895" i="7"/>
  <c r="BC588" i="7"/>
  <c r="B864" i="7"/>
  <c r="AB712" i="7"/>
  <c r="AW591" i="7"/>
  <c r="O722" i="7"/>
  <c r="S722" i="7"/>
  <c r="W722" i="7"/>
  <c r="AA722" i="7"/>
  <c r="AI722" i="7"/>
  <c r="F723" i="7"/>
  <c r="J723" i="7"/>
  <c r="N723" i="7"/>
  <c r="R723" i="7"/>
  <c r="V723" i="7"/>
  <c r="Z723" i="7"/>
  <c r="AF723" i="7"/>
  <c r="C724" i="7"/>
  <c r="O870" i="7"/>
  <c r="Y724" i="7"/>
  <c r="AE724" i="7"/>
  <c r="D725" i="7"/>
  <c r="H725" i="7"/>
  <c r="L725" i="7"/>
  <c r="V725" i="7"/>
  <c r="AB725" i="7"/>
  <c r="C726" i="7"/>
  <c r="E726" i="7"/>
  <c r="G726" i="7"/>
  <c r="M872" i="7"/>
  <c r="O872" i="7"/>
  <c r="Q872" i="7"/>
  <c r="S872" i="7"/>
  <c r="U872" i="7"/>
  <c r="AC726" i="7"/>
  <c r="AE726" i="7"/>
  <c r="AG726" i="7"/>
  <c r="AI726" i="7"/>
  <c r="J727" i="7"/>
  <c r="R727" i="7"/>
  <c r="AD727" i="7"/>
  <c r="AF727" i="7"/>
  <c r="E646" i="7"/>
  <c r="M646" i="7"/>
  <c r="Q646" i="7"/>
  <c r="Y646" i="7"/>
  <c r="AC646" i="7"/>
  <c r="C646" i="7"/>
  <c r="E717" i="7"/>
  <c r="Q717" i="7"/>
  <c r="U717" i="7"/>
  <c r="AE717" i="7"/>
  <c r="J722" i="7"/>
  <c r="A660" i="7"/>
  <c r="AB724" i="7"/>
  <c r="S723" i="7"/>
  <c r="Q723" i="7"/>
  <c r="C723" i="7"/>
  <c r="AH722" i="7"/>
  <c r="Z722" i="7"/>
  <c r="X722" i="7"/>
  <c r="V722" i="7"/>
  <c r="R722" i="7"/>
  <c r="AD866" i="7"/>
  <c r="AB866" i="7"/>
  <c r="Z866" i="7"/>
  <c r="X866" i="7"/>
  <c r="V866" i="7"/>
  <c r="T866" i="7"/>
  <c r="R866" i="7"/>
  <c r="P866" i="7"/>
  <c r="N866" i="7"/>
  <c r="L866" i="7"/>
  <c r="J866" i="7"/>
  <c r="H866" i="7"/>
  <c r="F866" i="7"/>
  <c r="D866" i="7"/>
  <c r="B866" i="7"/>
  <c r="AI719" i="7"/>
  <c r="Y719" i="7"/>
  <c r="W719" i="7"/>
  <c r="S719" i="7"/>
  <c r="I719" i="7"/>
  <c r="G719" i="7"/>
  <c r="C719" i="7"/>
  <c r="AH864" i="7"/>
  <c r="AF864" i="7"/>
  <c r="AB864" i="7"/>
  <c r="Z864" i="7"/>
  <c r="V864" i="7"/>
  <c r="P864" i="7"/>
  <c r="N864" i="7"/>
  <c r="L864" i="7"/>
  <c r="F864" i="7"/>
  <c r="S715" i="7"/>
  <c r="Q715" i="7"/>
  <c r="M715" i="7"/>
  <c r="K715" i="7"/>
  <c r="I715" i="7"/>
  <c r="G715" i="7"/>
  <c r="E715" i="7"/>
  <c r="AH714" i="7"/>
  <c r="AF714" i="7"/>
  <c r="AB714" i="7"/>
  <c r="Z714" i="7"/>
  <c r="X714" i="7"/>
  <c r="V714" i="7"/>
  <c r="R714" i="7"/>
  <c r="P714" i="7"/>
  <c r="N714" i="7"/>
  <c r="L714" i="7"/>
  <c r="H714" i="7"/>
  <c r="F714" i="7"/>
  <c r="D714" i="7"/>
  <c r="AI713" i="7"/>
  <c r="AG713" i="7"/>
  <c r="AC713" i="7"/>
  <c r="AA713" i="7"/>
  <c r="W713" i="7"/>
  <c r="U713" i="7"/>
  <c r="Q713" i="7"/>
  <c r="M713" i="7"/>
  <c r="K713" i="7"/>
  <c r="G713" i="7"/>
  <c r="E713" i="7"/>
  <c r="AF712" i="7"/>
  <c r="AM586" i="7"/>
  <c r="AO586" i="7"/>
  <c r="AQ586" i="7"/>
  <c r="AS586" i="7"/>
  <c r="AU586" i="7"/>
  <c r="AW586" i="7"/>
  <c r="BE591" i="7"/>
  <c r="AT592" i="7"/>
  <c r="AZ592" i="7"/>
  <c r="BB592" i="7"/>
  <c r="AN594" i="7"/>
  <c r="AP594" i="7"/>
  <c r="AR594" i="7"/>
  <c r="AT594" i="7"/>
  <c r="AN600" i="7"/>
  <c r="AP600" i="7"/>
  <c r="AR600" i="7"/>
  <c r="AT600" i="7"/>
  <c r="AV600" i="7"/>
  <c r="AX600" i="7"/>
  <c r="AZ600" i="7"/>
  <c r="BB600" i="7"/>
  <c r="BD600" i="7"/>
  <c r="BF600" i="7"/>
  <c r="BH600" i="7"/>
  <c r="BJ600" i="7"/>
  <c r="AM602" i="7"/>
  <c r="AO602" i="7"/>
  <c r="AQ602" i="7"/>
  <c r="AS602" i="7"/>
  <c r="AU602" i="7"/>
  <c r="AW602" i="7"/>
  <c r="AY602" i="7"/>
  <c r="BA602" i="7"/>
  <c r="BC602" i="7"/>
  <c r="BE602" i="7"/>
  <c r="BG602" i="7"/>
  <c r="BI602" i="7"/>
  <c r="BK602" i="7"/>
  <c r="BM602" i="7"/>
  <c r="BO602" i="7"/>
  <c r="BQ602" i="7"/>
  <c r="BT489" i="7"/>
  <c r="AX584" i="7"/>
  <c r="BF584" i="7"/>
  <c r="AR585" i="7"/>
  <c r="AN589" i="7"/>
  <c r="AP589" i="7"/>
  <c r="AQ591" i="7"/>
  <c r="AY591" i="7"/>
  <c r="BI591" i="7"/>
  <c r="AN592" i="7"/>
  <c r="AP592" i="7"/>
  <c r="AR592" i="7"/>
  <c r="AV592" i="7"/>
  <c r="AX592" i="7"/>
  <c r="BD592" i="7"/>
  <c r="BN593" i="7"/>
  <c r="BN595" i="7"/>
  <c r="BT601" i="7"/>
  <c r="AX588" i="7"/>
  <c r="AZ588" i="7"/>
  <c r="AR589" i="7"/>
  <c r="AT589" i="7"/>
  <c r="AV589" i="7"/>
  <c r="AX589" i="7"/>
  <c r="AZ589" i="7"/>
  <c r="BB589" i="7"/>
  <c r="BN589" i="7"/>
  <c r="BP589" i="7"/>
  <c r="AO591" i="7"/>
  <c r="AU591" i="7"/>
  <c r="AZ591" i="7"/>
  <c r="BA591" i="7"/>
  <c r="BG591" i="7"/>
  <c r="BE592" i="7"/>
  <c r="BG592" i="7"/>
  <c r="AT582" i="7"/>
  <c r="AX582" i="7"/>
  <c r="AV594" i="7"/>
  <c r="AX594" i="7"/>
  <c r="AZ594" i="7"/>
  <c r="BB594" i="7"/>
  <c r="BD594" i="7"/>
  <c r="BF594" i="7"/>
  <c r="BH594" i="7"/>
  <c r="BJ594" i="7"/>
  <c r="BL594" i="7"/>
  <c r="BN594" i="7"/>
  <c r="BP594" i="7"/>
  <c r="BR594" i="7"/>
  <c r="BA596" i="7"/>
  <c r="BC596" i="7"/>
  <c r="BE596" i="7"/>
  <c r="BG596" i="7"/>
  <c r="BI596" i="7"/>
  <c r="BK596" i="7"/>
  <c r="BM596" i="7"/>
  <c r="AW597" i="7"/>
  <c r="AY597" i="7"/>
  <c r="BA597" i="7"/>
  <c r="BC597" i="7"/>
  <c r="BE597" i="7"/>
  <c r="BG597" i="7"/>
  <c r="BI597" i="7"/>
  <c r="BK597" i="7"/>
  <c r="BM597" i="7"/>
  <c r="BO597" i="7"/>
  <c r="BQ597" i="7"/>
  <c r="BG598" i="7"/>
  <c r="BI598" i="7"/>
  <c r="BK598" i="7"/>
  <c r="BM598" i="7"/>
  <c r="BO598" i="7"/>
  <c r="BQ598" i="7"/>
  <c r="BS598" i="7"/>
  <c r="BF601" i="7"/>
  <c r="BH601" i="7"/>
  <c r="BJ601" i="7"/>
  <c r="BL601" i="7"/>
  <c r="BN601" i="7"/>
  <c r="AT603" i="7"/>
  <c r="AV603" i="7"/>
  <c r="AX603" i="7"/>
  <c r="AZ603" i="7"/>
  <c r="BE586" i="7"/>
  <c r="AZ587" i="7"/>
  <c r="BD589" i="7"/>
  <c r="BF589" i="7"/>
  <c r="BH589" i="7"/>
  <c r="BJ589" i="7"/>
  <c r="BL589" i="7"/>
  <c r="BS589" i="7"/>
  <c r="AM591" i="7"/>
  <c r="AR591" i="7"/>
  <c r="AS591" i="7"/>
  <c r="BC591" i="7"/>
  <c r="BO592" i="7"/>
  <c r="BQ592" i="7"/>
  <c r="BB593" i="7"/>
  <c r="BI593" i="7"/>
  <c r="BK593" i="7"/>
  <c r="BM593" i="7"/>
  <c r="BO593" i="7"/>
  <c r="BG594" i="7"/>
  <c r="BI594" i="7"/>
  <c r="BK594" i="7"/>
  <c r="BM594" i="7"/>
  <c r="BO594" i="7"/>
  <c r="BQ594" i="7"/>
  <c r="BS594" i="7"/>
  <c r="BM600" i="7"/>
  <c r="BO600" i="7"/>
  <c r="BQ600" i="7"/>
  <c r="BB603" i="7"/>
  <c r="BH599" i="7"/>
  <c r="A750" i="7"/>
  <c r="C750" i="7"/>
  <c r="E750" i="7"/>
  <c r="G750" i="7"/>
  <c r="I750" i="7"/>
  <c r="K750" i="7"/>
  <c r="M750" i="7"/>
  <c r="O750" i="7"/>
  <c r="Q750" i="7"/>
  <c r="S750" i="7"/>
  <c r="U750" i="7"/>
  <c r="W750" i="7"/>
  <c r="Y750" i="7"/>
  <c r="AA750" i="7"/>
  <c r="AC750" i="7"/>
  <c r="AE750" i="7"/>
  <c r="AG750" i="7"/>
  <c r="AI750" i="7"/>
  <c r="A896" i="7"/>
  <c r="C896" i="7"/>
  <c r="E896" i="7"/>
  <c r="G896" i="7"/>
  <c r="I896" i="7"/>
  <c r="K896" i="7"/>
  <c r="M896" i="7"/>
  <c r="O896" i="7"/>
  <c r="Q896" i="7"/>
  <c r="S896" i="7"/>
  <c r="R712" i="7"/>
  <c r="AV584" i="7"/>
  <c r="BD584" i="7"/>
  <c r="BO584" i="7"/>
  <c r="BA586" i="7"/>
  <c r="BI586" i="7"/>
  <c r="AS587" i="7"/>
  <c r="AN591" i="7"/>
  <c r="AV591" i="7"/>
  <c r="BD591" i="7"/>
  <c r="BM592" i="7"/>
  <c r="BQ596" i="7"/>
  <c r="BD603" i="7"/>
  <c r="BF603" i="7"/>
  <c r="BH603" i="7"/>
  <c r="BJ603" i="7"/>
  <c r="BL603" i="7"/>
  <c r="BN603" i="7"/>
  <c r="BP603" i="7"/>
  <c r="BR603" i="7"/>
  <c r="BT603" i="7"/>
  <c r="B750" i="7"/>
  <c r="D750" i="7"/>
  <c r="F750" i="7"/>
  <c r="H750" i="7"/>
  <c r="J750" i="7"/>
  <c r="L750" i="7"/>
  <c r="N750" i="7"/>
  <c r="P750" i="7"/>
  <c r="R750" i="7"/>
  <c r="T750" i="7"/>
  <c r="V750" i="7"/>
  <c r="X750" i="7"/>
  <c r="Z750" i="7"/>
  <c r="AB750" i="7"/>
  <c r="AD750" i="7"/>
  <c r="AF750" i="7"/>
  <c r="AH750" i="7"/>
  <c r="AJ750" i="7"/>
  <c r="B896" i="7"/>
  <c r="D896" i="7"/>
  <c r="F896" i="7"/>
  <c r="H896" i="7"/>
  <c r="J896" i="7"/>
  <c r="L896" i="7"/>
  <c r="N896" i="7"/>
  <c r="P896" i="7"/>
  <c r="R896" i="7"/>
  <c r="T896" i="7"/>
  <c r="X896" i="7"/>
  <c r="AD896" i="7"/>
  <c r="AJ896" i="7"/>
  <c r="BH591" i="7"/>
  <c r="AP591" i="7"/>
  <c r="AT591" i="7"/>
  <c r="AX591" i="7"/>
  <c r="BB591" i="7"/>
  <c r="BF591" i="7"/>
  <c r="X727" i="7"/>
  <c r="P873" i="7"/>
  <c r="L873" i="7"/>
  <c r="AI872" i="7"/>
  <c r="AE872" i="7"/>
  <c r="AA726" i="7"/>
  <c r="U726" i="7"/>
  <c r="Q726" i="7"/>
  <c r="M726" i="7"/>
  <c r="R725" i="7"/>
  <c r="J725" i="7"/>
  <c r="AC724" i="7"/>
  <c r="AT588" i="7"/>
  <c r="X724" i="7"/>
  <c r="AI721" i="7"/>
  <c r="AC719" i="7"/>
  <c r="Q719" i="7"/>
  <c r="E719" i="7"/>
  <c r="BC593" i="7"/>
  <c r="BO595" i="7"/>
  <c r="BQ595" i="7"/>
  <c r="BS595" i="7"/>
  <c r="BQ599" i="7"/>
  <c r="BS599" i="7"/>
  <c r="BP601" i="7"/>
  <c r="BR601" i="7"/>
  <c r="W646" i="7"/>
  <c r="W792" i="7"/>
  <c r="S792" i="7"/>
  <c r="S646" i="7"/>
  <c r="P884" i="7"/>
  <c r="P726" i="7"/>
  <c r="Q724" i="7"/>
  <c r="Q870" i="7"/>
  <c r="BU577" i="7"/>
  <c r="AJ723" i="7"/>
  <c r="U868" i="7"/>
  <c r="U722" i="7"/>
  <c r="E868" i="7"/>
  <c r="E722" i="7"/>
  <c r="AH867" i="7"/>
  <c r="AH721" i="7"/>
  <c r="AC866" i="7"/>
  <c r="AC720" i="7"/>
  <c r="AH862" i="7"/>
  <c r="AH716" i="7"/>
  <c r="AJ725" i="7"/>
  <c r="AJ871" i="7"/>
  <c r="H727" i="7"/>
  <c r="K726" i="7"/>
  <c r="E872" i="7"/>
  <c r="AD725" i="7"/>
  <c r="X871" i="7"/>
  <c r="P725" i="7"/>
  <c r="D871" i="7"/>
  <c r="B725" i="7"/>
  <c r="AA870" i="7"/>
  <c r="X712" i="7"/>
  <c r="AI646" i="7"/>
  <c r="AI792" i="7"/>
  <c r="AB727" i="7"/>
  <c r="AB873" i="7"/>
  <c r="K724" i="7"/>
  <c r="K870" i="7"/>
  <c r="AE868" i="7"/>
  <c r="AE722" i="7"/>
  <c r="M868" i="7"/>
  <c r="M722" i="7"/>
  <c r="M863" i="7"/>
  <c r="M717" i="7"/>
  <c r="H724" i="7"/>
  <c r="H858" i="7"/>
  <c r="AI723" i="7"/>
  <c r="AI857" i="7"/>
  <c r="AA723" i="7"/>
  <c r="AA857" i="7"/>
  <c r="O723" i="7"/>
  <c r="O857" i="7"/>
  <c r="G723" i="7"/>
  <c r="G857" i="7"/>
  <c r="AF722" i="7"/>
  <c r="AF856" i="7"/>
  <c r="AB722" i="7"/>
  <c r="AB856" i="7"/>
  <c r="P722" i="7"/>
  <c r="P856" i="7"/>
  <c r="L722" i="7"/>
  <c r="L856" i="7"/>
  <c r="D722" i="7"/>
  <c r="D856" i="7"/>
  <c r="B722" i="7"/>
  <c r="B856" i="7"/>
  <c r="AF873" i="7"/>
  <c r="W721" i="7"/>
  <c r="S721" i="7"/>
  <c r="I721" i="7"/>
  <c r="AE866" i="7"/>
  <c r="C898" i="7"/>
  <c r="C752" i="7"/>
  <c r="D898" i="7"/>
  <c r="D752" i="7"/>
  <c r="AQ594" i="7"/>
  <c r="F898" i="7"/>
  <c r="F752" i="7"/>
  <c r="I898" i="7"/>
  <c r="I752" i="7"/>
  <c r="K898" i="7"/>
  <c r="K752" i="7"/>
  <c r="L898" i="7"/>
  <c r="L752" i="7"/>
  <c r="AY594" i="7"/>
  <c r="N898" i="7"/>
  <c r="N752" i="7"/>
  <c r="Q898" i="7"/>
  <c r="Q752" i="7"/>
  <c r="S898" i="7"/>
  <c r="S752" i="7"/>
  <c r="T898" i="7"/>
  <c r="T752" i="7"/>
  <c r="V898" i="7"/>
  <c r="V752" i="7"/>
  <c r="X898" i="7"/>
  <c r="X752" i="7"/>
  <c r="Z898" i="7"/>
  <c r="Z752" i="7"/>
  <c r="AB898" i="7"/>
  <c r="AB752" i="7"/>
  <c r="AD898" i="7"/>
  <c r="AD752" i="7"/>
  <c r="AF898" i="7"/>
  <c r="AF752" i="7"/>
  <c r="AH898" i="7"/>
  <c r="AH752" i="7"/>
  <c r="BU594" i="7"/>
  <c r="AJ898" i="7"/>
  <c r="AJ752" i="7"/>
  <c r="AM585" i="7"/>
  <c r="AO585" i="7"/>
  <c r="AQ585" i="7"/>
  <c r="BG586" i="7"/>
  <c r="AW589" i="7"/>
  <c r="BE589" i="7"/>
  <c r="AS593" i="7"/>
  <c r="AT593" i="7"/>
  <c r="AU593" i="7"/>
  <c r="BG593" i="7"/>
  <c r="BK600" i="7"/>
  <c r="AM594" i="7"/>
  <c r="B898" i="7"/>
  <c r="B752" i="7"/>
  <c r="E898" i="7"/>
  <c r="E752" i="7"/>
  <c r="G898" i="7"/>
  <c r="G752" i="7"/>
  <c r="H898" i="7"/>
  <c r="H752" i="7"/>
  <c r="AU594" i="7"/>
  <c r="J898" i="7"/>
  <c r="J752" i="7"/>
  <c r="M898" i="7"/>
  <c r="M752" i="7"/>
  <c r="O898" i="7"/>
  <c r="O752" i="7"/>
  <c r="P898" i="7"/>
  <c r="P752" i="7"/>
  <c r="BC594" i="7"/>
  <c r="R898" i="7"/>
  <c r="R752" i="7"/>
  <c r="U898" i="7"/>
  <c r="U752" i="7"/>
  <c r="W898" i="7"/>
  <c r="W752" i="7"/>
  <c r="Y898" i="7"/>
  <c r="Y752" i="7"/>
  <c r="AA898" i="7"/>
  <c r="AA752" i="7"/>
  <c r="AC898" i="7"/>
  <c r="AC752" i="7"/>
  <c r="AE898" i="7"/>
  <c r="AE752" i="7"/>
  <c r="AG898" i="7"/>
  <c r="AG752" i="7"/>
  <c r="AI898" i="7"/>
  <c r="AI752" i="7"/>
  <c r="I855" i="7"/>
  <c r="S855" i="7"/>
  <c r="W855" i="7"/>
  <c r="AI855" i="7"/>
  <c r="L727" i="7"/>
  <c r="Y726" i="7"/>
  <c r="Z871" i="7"/>
  <c r="R871" i="7"/>
  <c r="H871" i="7"/>
  <c r="AC870" i="7"/>
  <c r="AG721" i="7"/>
  <c r="Y721" i="7"/>
  <c r="K721" i="7"/>
  <c r="BQ603" i="7"/>
  <c r="X726" i="7"/>
  <c r="A871" i="7"/>
  <c r="AQ593" i="7"/>
  <c r="AY593" i="7"/>
  <c r="AZ593" i="7"/>
  <c r="BA593" i="7"/>
  <c r="BE593" i="7"/>
  <c r="BS593" i="7"/>
  <c r="AL605" i="7"/>
  <c r="C751" i="7"/>
  <c r="E751" i="7"/>
  <c r="G751" i="7"/>
  <c r="I751" i="7"/>
  <c r="K751" i="7"/>
  <c r="M751" i="7"/>
  <c r="O751" i="7"/>
  <c r="Q751" i="7"/>
  <c r="S751" i="7"/>
  <c r="U751" i="7"/>
  <c r="W751" i="7"/>
  <c r="Y751" i="7"/>
  <c r="AA751" i="7"/>
  <c r="AC751" i="7"/>
  <c r="AE751" i="7"/>
  <c r="AG751" i="7"/>
  <c r="AI751" i="7"/>
  <c r="B751" i="7"/>
  <c r="D751" i="7"/>
  <c r="F751" i="7"/>
  <c r="H751" i="7"/>
  <c r="J751" i="7"/>
  <c r="L751" i="7"/>
  <c r="N751" i="7"/>
  <c r="P751" i="7"/>
  <c r="R751" i="7"/>
  <c r="T751" i="7"/>
  <c r="V751" i="7"/>
  <c r="X751" i="7"/>
  <c r="Z751" i="7"/>
  <c r="AB751" i="7"/>
  <c r="AD751" i="7"/>
  <c r="AF751" i="7"/>
  <c r="AH751" i="7"/>
  <c r="AJ751" i="7"/>
  <c r="A756" i="6"/>
  <c r="A1089" i="6"/>
  <c r="A764" i="7"/>
  <c r="B764" i="7"/>
  <c r="C764" i="7"/>
  <c r="D764" i="7"/>
  <c r="E764" i="7"/>
  <c r="F764" i="7"/>
  <c r="G764" i="7"/>
  <c r="H764" i="7"/>
  <c r="I764" i="7"/>
  <c r="J764" i="7"/>
  <c r="K764" i="7"/>
  <c r="L764" i="7"/>
  <c r="M764" i="7"/>
  <c r="N764" i="7"/>
  <c r="O764" i="7"/>
  <c r="P764" i="7"/>
  <c r="Q764" i="7"/>
  <c r="R764" i="7"/>
  <c r="S764" i="7"/>
  <c r="T764" i="7"/>
  <c r="U764" i="7"/>
  <c r="V764" i="7"/>
  <c r="W764" i="7"/>
  <c r="X764" i="7"/>
  <c r="Y764" i="7"/>
  <c r="Z764" i="7"/>
  <c r="AA764" i="7"/>
  <c r="AB764" i="7"/>
  <c r="AC764" i="7"/>
  <c r="AD764" i="7"/>
  <c r="AE764" i="7"/>
  <c r="AF764" i="7"/>
  <c r="AG764" i="7"/>
  <c r="AH764" i="7"/>
  <c r="AI764" i="7"/>
  <c r="AJ764" i="7"/>
  <c r="A910" i="7"/>
  <c r="B899" i="7"/>
  <c r="B753" i="7"/>
  <c r="C899" i="7"/>
  <c r="C753" i="7"/>
  <c r="D899" i="7"/>
  <c r="D753" i="7"/>
  <c r="E899" i="7"/>
  <c r="E753" i="7"/>
  <c r="F899" i="7"/>
  <c r="F753" i="7"/>
  <c r="G899" i="7"/>
  <c r="G753" i="7"/>
  <c r="H899" i="7"/>
  <c r="H753" i="7"/>
  <c r="I899" i="7"/>
  <c r="I753" i="7"/>
  <c r="J899" i="7"/>
  <c r="J753" i="7"/>
  <c r="K899" i="7"/>
  <c r="K753" i="7"/>
  <c r="L899" i="7"/>
  <c r="L753" i="7"/>
  <c r="M899" i="7"/>
  <c r="M753" i="7"/>
  <c r="N899" i="7"/>
  <c r="N753" i="7"/>
  <c r="O899" i="7"/>
  <c r="O753" i="7"/>
  <c r="P899" i="7"/>
  <c r="P753" i="7"/>
  <c r="Q899" i="7"/>
  <c r="Q753" i="7"/>
  <c r="R899" i="7"/>
  <c r="R753" i="7"/>
  <c r="S899" i="7"/>
  <c r="S753" i="7"/>
  <c r="T899" i="7"/>
  <c r="T753" i="7"/>
  <c r="U899" i="7"/>
  <c r="U753" i="7"/>
  <c r="V899" i="7"/>
  <c r="V753" i="7"/>
  <c r="W899" i="7"/>
  <c r="W753" i="7"/>
  <c r="X899" i="7"/>
  <c r="X753" i="7"/>
  <c r="Y899" i="7"/>
  <c r="Y753" i="7"/>
  <c r="Z899" i="7"/>
  <c r="Z753" i="7"/>
  <c r="AA899" i="7"/>
  <c r="AA753" i="7"/>
  <c r="AB899" i="7"/>
  <c r="AB753" i="7"/>
  <c r="AC899" i="7"/>
  <c r="AC753" i="7"/>
  <c r="AD899" i="7"/>
  <c r="AD753" i="7"/>
  <c r="AE899" i="7"/>
  <c r="AE753" i="7"/>
  <c r="AF899" i="7"/>
  <c r="AF753" i="7"/>
  <c r="AG899" i="7"/>
  <c r="AG753" i="7"/>
  <c r="AH899" i="7"/>
  <c r="AH753" i="7"/>
  <c r="AI899" i="7"/>
  <c r="AI753" i="7"/>
  <c r="AJ899" i="7"/>
  <c r="AJ753" i="7"/>
  <c r="B900" i="7"/>
  <c r="B754" i="7"/>
  <c r="C900" i="7"/>
  <c r="C754" i="7"/>
  <c r="D900" i="7"/>
  <c r="D754" i="7"/>
  <c r="E900" i="7"/>
  <c r="E754" i="7"/>
  <c r="F900" i="7"/>
  <c r="F754" i="7"/>
  <c r="G900" i="7"/>
  <c r="G754" i="7"/>
  <c r="H900" i="7"/>
  <c r="H754" i="7"/>
  <c r="I900" i="7"/>
  <c r="I754" i="7"/>
  <c r="J900" i="7"/>
  <c r="J754" i="7"/>
  <c r="K900" i="7"/>
  <c r="K754" i="7"/>
  <c r="L900" i="7"/>
  <c r="L754" i="7"/>
  <c r="M900" i="7"/>
  <c r="M754" i="7"/>
  <c r="N900" i="7"/>
  <c r="N754" i="7"/>
  <c r="O900" i="7"/>
  <c r="O754" i="7"/>
  <c r="P900" i="7"/>
  <c r="P754" i="7"/>
  <c r="Q900" i="7"/>
  <c r="Q754" i="7"/>
  <c r="R900" i="7"/>
  <c r="R754" i="7"/>
  <c r="S900" i="7"/>
  <c r="S754" i="7"/>
  <c r="T900" i="7"/>
  <c r="T754" i="7"/>
  <c r="U900" i="7"/>
  <c r="U754" i="7"/>
  <c r="V900" i="7"/>
  <c r="V754" i="7"/>
  <c r="W900" i="7"/>
  <c r="W754" i="7"/>
  <c r="X900" i="7"/>
  <c r="X754" i="7"/>
  <c r="Y900" i="7"/>
  <c r="Y754" i="7"/>
  <c r="Z900" i="7"/>
  <c r="Z754" i="7"/>
  <c r="AA900" i="7"/>
  <c r="AA754" i="7"/>
  <c r="AB900" i="7"/>
  <c r="AB754" i="7"/>
  <c r="AC900" i="7"/>
  <c r="AC754" i="7"/>
  <c r="AD900" i="7"/>
  <c r="AD754" i="7"/>
  <c r="AE900" i="7"/>
  <c r="AE754" i="7"/>
  <c r="AF900" i="7"/>
  <c r="AF754" i="7"/>
  <c r="AG900" i="7"/>
  <c r="AG754" i="7"/>
  <c r="AH900" i="7"/>
  <c r="AH754" i="7"/>
  <c r="AI900" i="7"/>
  <c r="AI754" i="7"/>
  <c r="AJ900" i="7"/>
  <c r="AJ754" i="7"/>
  <c r="B901" i="7"/>
  <c r="B755" i="7"/>
  <c r="C901" i="7"/>
  <c r="C755" i="7"/>
  <c r="D901" i="7"/>
  <c r="D755" i="7"/>
  <c r="E901" i="7"/>
  <c r="E755" i="7"/>
  <c r="F901" i="7"/>
  <c r="F755" i="7"/>
  <c r="G901" i="7"/>
  <c r="G755" i="7"/>
  <c r="H901" i="7"/>
  <c r="H755" i="7"/>
  <c r="I901" i="7"/>
  <c r="I755" i="7"/>
  <c r="J901" i="7"/>
  <c r="J755" i="7"/>
  <c r="K901" i="7"/>
  <c r="K755" i="7"/>
  <c r="L901" i="7"/>
  <c r="L755" i="7"/>
  <c r="M901" i="7"/>
  <c r="M755" i="7"/>
  <c r="N901" i="7"/>
  <c r="N755" i="7"/>
  <c r="O901" i="7"/>
  <c r="O755" i="7"/>
  <c r="P901" i="7"/>
  <c r="P755" i="7"/>
  <c r="Q901" i="7"/>
  <c r="Q755" i="7"/>
  <c r="R901" i="7"/>
  <c r="R755" i="7"/>
  <c r="S901" i="7"/>
  <c r="S755" i="7"/>
  <c r="T901" i="7"/>
  <c r="T755" i="7"/>
  <c r="U901" i="7"/>
  <c r="U755" i="7"/>
  <c r="V901" i="7"/>
  <c r="V755" i="7"/>
  <c r="W901" i="7"/>
  <c r="W755" i="7"/>
  <c r="X901" i="7"/>
  <c r="X755" i="7"/>
  <c r="Y901" i="7"/>
  <c r="Y755" i="7"/>
  <c r="Z901" i="7"/>
  <c r="Z755" i="7"/>
  <c r="AA901" i="7"/>
  <c r="AA755" i="7"/>
  <c r="AB901" i="7"/>
  <c r="AB755" i="7"/>
  <c r="AC901" i="7"/>
  <c r="AC755" i="7"/>
  <c r="AD901" i="7"/>
  <c r="AD755" i="7"/>
  <c r="AE901" i="7"/>
  <c r="AE755" i="7"/>
  <c r="AF901" i="7"/>
  <c r="AF755" i="7"/>
  <c r="AG901" i="7"/>
  <c r="AG755" i="7"/>
  <c r="AH901" i="7"/>
  <c r="AH755" i="7"/>
  <c r="AI901" i="7"/>
  <c r="AI755" i="7"/>
  <c r="AJ901" i="7"/>
  <c r="AJ755" i="7"/>
  <c r="B902" i="7"/>
  <c r="B756" i="7"/>
  <c r="C902" i="7"/>
  <c r="C756" i="7"/>
  <c r="D902" i="7"/>
  <c r="D756" i="7"/>
  <c r="E902" i="7"/>
  <c r="E756" i="7"/>
  <c r="F902" i="7"/>
  <c r="F756" i="7"/>
  <c r="G902" i="7"/>
  <c r="G756" i="7"/>
  <c r="H902" i="7"/>
  <c r="H756" i="7"/>
  <c r="I902" i="7"/>
  <c r="I756" i="7"/>
  <c r="J902" i="7"/>
  <c r="J756" i="7"/>
  <c r="K902" i="7"/>
  <c r="K756" i="7"/>
  <c r="L902" i="7"/>
  <c r="L756" i="7"/>
  <c r="M902" i="7"/>
  <c r="M756" i="7"/>
  <c r="N902" i="7"/>
  <c r="N756" i="7"/>
  <c r="O902" i="7"/>
  <c r="O756" i="7"/>
  <c r="P902" i="7"/>
  <c r="P756" i="7"/>
  <c r="Q902" i="7"/>
  <c r="Q756" i="7"/>
  <c r="R902" i="7"/>
  <c r="R756" i="7"/>
  <c r="S902" i="7"/>
  <c r="S756" i="7"/>
  <c r="T902" i="7"/>
  <c r="T756" i="7"/>
  <c r="U902" i="7"/>
  <c r="U756" i="7"/>
  <c r="V902" i="7"/>
  <c r="V756" i="7"/>
  <c r="W902" i="7"/>
  <c r="W756" i="7"/>
  <c r="X902" i="7"/>
  <c r="X756" i="7"/>
  <c r="Y902" i="7"/>
  <c r="Y756" i="7"/>
  <c r="Z902" i="7"/>
  <c r="Z756" i="7"/>
  <c r="AA902" i="7"/>
  <c r="AA756" i="7"/>
  <c r="AB902" i="7"/>
  <c r="AB756" i="7"/>
  <c r="AC902" i="7"/>
  <c r="AC756" i="7"/>
  <c r="AD902" i="7"/>
  <c r="AD756" i="7"/>
  <c r="AE902" i="7"/>
  <c r="AE756" i="7"/>
  <c r="AF902" i="7"/>
  <c r="AF756" i="7"/>
  <c r="AG902" i="7"/>
  <c r="AG756" i="7"/>
  <c r="AH902" i="7"/>
  <c r="AH756" i="7"/>
  <c r="AI902" i="7"/>
  <c r="AI756" i="7"/>
  <c r="AJ902" i="7"/>
  <c r="AJ756" i="7"/>
  <c r="B903" i="7"/>
  <c r="B757" i="7"/>
  <c r="C903" i="7"/>
  <c r="C757" i="7"/>
  <c r="D903" i="7"/>
  <c r="D757" i="7"/>
  <c r="E903" i="7"/>
  <c r="E757" i="7"/>
  <c r="F903" i="7"/>
  <c r="F757" i="7"/>
  <c r="G903" i="7"/>
  <c r="G757" i="7"/>
  <c r="H903" i="7"/>
  <c r="H757" i="7"/>
  <c r="I903" i="7"/>
  <c r="I757" i="7"/>
  <c r="J903" i="7"/>
  <c r="J757" i="7"/>
  <c r="K903" i="7"/>
  <c r="K757" i="7"/>
  <c r="L903" i="7"/>
  <c r="L757" i="7"/>
  <c r="M903" i="7"/>
  <c r="M757" i="7"/>
  <c r="N903" i="7"/>
  <c r="N757" i="7"/>
  <c r="O903" i="7"/>
  <c r="O757" i="7"/>
  <c r="P903" i="7"/>
  <c r="P757" i="7"/>
  <c r="Q903" i="7"/>
  <c r="Q757" i="7"/>
  <c r="R903" i="7"/>
  <c r="R757" i="7"/>
  <c r="S903" i="7"/>
  <c r="S757" i="7"/>
  <c r="T903" i="7"/>
  <c r="T757" i="7"/>
  <c r="U903" i="7"/>
  <c r="U757" i="7"/>
  <c r="V903" i="7"/>
  <c r="V757" i="7"/>
  <c r="W903" i="7"/>
  <c r="W757" i="7"/>
  <c r="X903" i="7"/>
  <c r="X757" i="7"/>
  <c r="Y903" i="7"/>
  <c r="Y757" i="7"/>
  <c r="Z903" i="7"/>
  <c r="Z757" i="7"/>
  <c r="AA903" i="7"/>
  <c r="AA757" i="7"/>
  <c r="AB903" i="7"/>
  <c r="AB757" i="7"/>
  <c r="AC903" i="7"/>
  <c r="AC757" i="7"/>
  <c r="AD903" i="7"/>
  <c r="AD757" i="7"/>
  <c r="AE903" i="7"/>
  <c r="AE757" i="7"/>
  <c r="AF903" i="7"/>
  <c r="AF757" i="7"/>
  <c r="AG903" i="7"/>
  <c r="AG757" i="7"/>
  <c r="AH903" i="7"/>
  <c r="AH757" i="7"/>
  <c r="AI903" i="7"/>
  <c r="AI757" i="7"/>
  <c r="AJ903" i="7"/>
  <c r="AJ757" i="7"/>
  <c r="B904" i="7"/>
  <c r="B758" i="7"/>
  <c r="C904" i="7"/>
  <c r="C758" i="7"/>
  <c r="D904" i="7"/>
  <c r="D758" i="7"/>
  <c r="E904" i="7"/>
  <c r="E758" i="7"/>
  <c r="F904" i="7"/>
  <c r="F758" i="7"/>
  <c r="G904" i="7"/>
  <c r="G758" i="7"/>
  <c r="H904" i="7"/>
  <c r="H758" i="7"/>
  <c r="I904" i="7"/>
  <c r="I758" i="7"/>
  <c r="J904" i="7"/>
  <c r="J758" i="7"/>
  <c r="K904" i="7"/>
  <c r="K758" i="7"/>
  <c r="L904" i="7"/>
  <c r="L758" i="7"/>
  <c r="M904" i="7"/>
  <c r="M758" i="7"/>
  <c r="N904" i="7"/>
  <c r="N758" i="7"/>
  <c r="O904" i="7"/>
  <c r="O758" i="7"/>
  <c r="P904" i="7"/>
  <c r="P758" i="7"/>
  <c r="Q904" i="7"/>
  <c r="Q758" i="7"/>
  <c r="R904" i="7"/>
  <c r="R758" i="7"/>
  <c r="S904" i="7"/>
  <c r="S758" i="7"/>
  <c r="T904" i="7"/>
  <c r="T758" i="7"/>
  <c r="U904" i="7"/>
  <c r="U758" i="7"/>
  <c r="V904" i="7"/>
  <c r="V758" i="7"/>
  <c r="W904" i="7"/>
  <c r="W758" i="7"/>
  <c r="X904" i="7"/>
  <c r="X758" i="7"/>
  <c r="Y904" i="7"/>
  <c r="Y758" i="7"/>
  <c r="Z904" i="7"/>
  <c r="Z758" i="7"/>
  <c r="AA904" i="7"/>
  <c r="AA758" i="7"/>
  <c r="AB904" i="7"/>
  <c r="AB758" i="7"/>
  <c r="AC904" i="7"/>
  <c r="AC758" i="7"/>
  <c r="AD904" i="7"/>
  <c r="AD758" i="7"/>
  <c r="AE904" i="7"/>
  <c r="AE758" i="7"/>
  <c r="AF904" i="7"/>
  <c r="AF758" i="7"/>
  <c r="AG904" i="7"/>
  <c r="AG758" i="7"/>
  <c r="AH904" i="7"/>
  <c r="AH758" i="7"/>
  <c r="AI904" i="7"/>
  <c r="AI758" i="7"/>
  <c r="AJ904" i="7"/>
  <c r="AJ758" i="7"/>
  <c r="B905" i="7"/>
  <c r="B759" i="7"/>
  <c r="C905" i="7"/>
  <c r="C759" i="7"/>
  <c r="D905" i="7"/>
  <c r="D759" i="7"/>
  <c r="E905" i="7"/>
  <c r="E759" i="7"/>
  <c r="F905" i="7"/>
  <c r="F759" i="7"/>
  <c r="G905" i="7"/>
  <c r="G759" i="7"/>
  <c r="H905" i="7"/>
  <c r="H759" i="7"/>
  <c r="I905" i="7"/>
  <c r="I759" i="7"/>
  <c r="J905" i="7"/>
  <c r="J759" i="7"/>
  <c r="K905" i="7"/>
  <c r="K759" i="7"/>
  <c r="L905" i="7"/>
  <c r="L759" i="7"/>
  <c r="M905" i="7"/>
  <c r="M759" i="7"/>
  <c r="N905" i="7"/>
  <c r="N759" i="7"/>
  <c r="O905" i="7"/>
  <c r="O759" i="7"/>
  <c r="P905" i="7"/>
  <c r="P759" i="7"/>
  <c r="Q905" i="7"/>
  <c r="Q759" i="7"/>
  <c r="R905" i="7"/>
  <c r="R759" i="7"/>
  <c r="S905" i="7"/>
  <c r="S759" i="7"/>
  <c r="T905" i="7"/>
  <c r="T759" i="7"/>
  <c r="U905" i="7"/>
  <c r="U759" i="7"/>
  <c r="V905" i="7"/>
  <c r="V759" i="7"/>
  <c r="W905" i="7"/>
  <c r="W759" i="7"/>
  <c r="X905" i="7"/>
  <c r="X759" i="7"/>
  <c r="Y905" i="7"/>
  <c r="Y759" i="7"/>
  <c r="Z905" i="7"/>
  <c r="Z759" i="7"/>
  <c r="AA905" i="7"/>
  <c r="AA759" i="7"/>
  <c r="AB905" i="7"/>
  <c r="AB759" i="7"/>
  <c r="AC905" i="7"/>
  <c r="AC759" i="7"/>
  <c r="AD905" i="7"/>
  <c r="AD759" i="7"/>
  <c r="AE905" i="7"/>
  <c r="AE759" i="7"/>
  <c r="AF905" i="7"/>
  <c r="AF759" i="7"/>
  <c r="AG905" i="7"/>
  <c r="AG759" i="7"/>
  <c r="AH905" i="7"/>
  <c r="AH759" i="7"/>
  <c r="AI905" i="7"/>
  <c r="AI759" i="7"/>
  <c r="AJ905" i="7"/>
  <c r="AJ759" i="7"/>
  <c r="B906" i="7"/>
  <c r="B760" i="7"/>
  <c r="C906" i="7"/>
  <c r="C760" i="7"/>
  <c r="D906" i="7"/>
  <c r="D760" i="7"/>
  <c r="E906" i="7"/>
  <c r="E760" i="7"/>
  <c r="F906" i="7"/>
  <c r="F760" i="7"/>
  <c r="G906" i="7"/>
  <c r="G760" i="7"/>
  <c r="H906" i="7"/>
  <c r="H760" i="7"/>
  <c r="I906" i="7"/>
  <c r="I760" i="7"/>
  <c r="J906" i="7"/>
  <c r="J760" i="7"/>
  <c r="K906" i="7"/>
  <c r="K760" i="7"/>
  <c r="L906" i="7"/>
  <c r="L760" i="7"/>
  <c r="M906" i="7"/>
  <c r="M760" i="7"/>
  <c r="N906" i="7"/>
  <c r="N760" i="7"/>
  <c r="O906" i="7"/>
  <c r="O760" i="7"/>
  <c r="P906" i="7"/>
  <c r="P760" i="7"/>
  <c r="Q906" i="7"/>
  <c r="Q760" i="7"/>
  <c r="R906" i="7"/>
  <c r="R760" i="7"/>
  <c r="S906" i="7"/>
  <c r="S760" i="7"/>
  <c r="T906" i="7"/>
  <c r="T760" i="7"/>
  <c r="U906" i="7"/>
  <c r="U760" i="7"/>
  <c r="V906" i="7"/>
  <c r="V760" i="7"/>
  <c r="W906" i="7"/>
  <c r="W760" i="7"/>
  <c r="X906" i="7"/>
  <c r="X760" i="7"/>
  <c r="Y906" i="7"/>
  <c r="Y760" i="7"/>
  <c r="Z906" i="7"/>
  <c r="Z760" i="7"/>
  <c r="AA906" i="7"/>
  <c r="AA760" i="7"/>
  <c r="AB906" i="7"/>
  <c r="AB760" i="7"/>
  <c r="AC906" i="7"/>
  <c r="AC760" i="7"/>
  <c r="AD906" i="7"/>
  <c r="AD760" i="7"/>
  <c r="AE906" i="7"/>
  <c r="AE760" i="7"/>
  <c r="AF906" i="7"/>
  <c r="AF760" i="7"/>
  <c r="AG906" i="7"/>
  <c r="AG760" i="7"/>
  <c r="AH906" i="7"/>
  <c r="AH760" i="7"/>
  <c r="AI906" i="7"/>
  <c r="AI760" i="7"/>
  <c r="AJ906" i="7"/>
  <c r="AJ760" i="7"/>
  <c r="B907" i="7"/>
  <c r="B761" i="7"/>
  <c r="C907" i="7"/>
  <c r="C761" i="7"/>
  <c r="D907" i="7"/>
  <c r="D761" i="7"/>
  <c r="E907" i="7"/>
  <c r="E761" i="7"/>
  <c r="F907" i="7"/>
  <c r="F761" i="7"/>
  <c r="G907" i="7"/>
  <c r="G761" i="7"/>
  <c r="H907" i="7"/>
  <c r="H761" i="7"/>
  <c r="I907" i="7"/>
  <c r="I761" i="7"/>
  <c r="J907" i="7"/>
  <c r="J761" i="7"/>
  <c r="K907" i="7"/>
  <c r="K761" i="7"/>
  <c r="L907" i="7"/>
  <c r="L761" i="7"/>
  <c r="M907" i="7"/>
  <c r="M761" i="7"/>
  <c r="N907" i="7"/>
  <c r="N761" i="7"/>
  <c r="O907" i="7"/>
  <c r="O761" i="7"/>
  <c r="P907" i="7"/>
  <c r="P761" i="7"/>
  <c r="Q907" i="7"/>
  <c r="Q761" i="7"/>
  <c r="R907" i="7"/>
  <c r="R761" i="7"/>
  <c r="S907" i="7"/>
  <c r="S761" i="7"/>
  <c r="T907" i="7"/>
  <c r="T761" i="7"/>
  <c r="U907" i="7"/>
  <c r="U761" i="7"/>
  <c r="V907" i="7"/>
  <c r="V761" i="7"/>
  <c r="W907" i="7"/>
  <c r="W761" i="7"/>
  <c r="X907" i="7"/>
  <c r="X761" i="7"/>
  <c r="Y907" i="7"/>
  <c r="Y761" i="7"/>
  <c r="Z907" i="7"/>
  <c r="Z761" i="7"/>
  <c r="AA907" i="7"/>
  <c r="AA761" i="7"/>
  <c r="AB907" i="7"/>
  <c r="AB761" i="7"/>
  <c r="AC907" i="7"/>
  <c r="AC761" i="7"/>
  <c r="AD907" i="7"/>
  <c r="AD761" i="7"/>
  <c r="AE907" i="7"/>
  <c r="AE761" i="7"/>
  <c r="AF907" i="7"/>
  <c r="AF761" i="7"/>
  <c r="AG907" i="7"/>
  <c r="AG761" i="7"/>
  <c r="AH907" i="7"/>
  <c r="AH761" i="7"/>
  <c r="AI907" i="7"/>
  <c r="AI761" i="7"/>
  <c r="AJ907" i="7"/>
  <c r="AJ761" i="7"/>
  <c r="B908" i="7"/>
  <c r="B762" i="7"/>
  <c r="C908" i="7"/>
  <c r="C762" i="7"/>
  <c r="D908" i="7"/>
  <c r="D762" i="7"/>
  <c r="E908" i="7"/>
  <c r="E762" i="7"/>
  <c r="F908" i="7"/>
  <c r="F762" i="7"/>
  <c r="G908" i="7"/>
  <c r="G762" i="7"/>
  <c r="H908" i="7"/>
  <c r="H762" i="7"/>
  <c r="I908" i="7"/>
  <c r="I762" i="7"/>
  <c r="J908" i="7"/>
  <c r="J762" i="7"/>
  <c r="K908" i="7"/>
  <c r="K762" i="7"/>
  <c r="L908" i="7"/>
  <c r="L762" i="7"/>
  <c r="M908" i="7"/>
  <c r="M762" i="7"/>
  <c r="N908" i="7"/>
  <c r="N762" i="7"/>
  <c r="O908" i="7"/>
  <c r="O762" i="7"/>
  <c r="P908" i="7"/>
  <c r="P762" i="7"/>
  <c r="Q908" i="7"/>
  <c r="Q762" i="7"/>
  <c r="R908" i="7"/>
  <c r="R762" i="7"/>
  <c r="S908" i="7"/>
  <c r="S762" i="7"/>
  <c r="T908" i="7"/>
  <c r="T762" i="7"/>
  <c r="U908" i="7"/>
  <c r="U762" i="7"/>
  <c r="V908" i="7"/>
  <c r="V762" i="7"/>
  <c r="W908" i="7"/>
  <c r="W762" i="7"/>
  <c r="X908" i="7"/>
  <c r="X762" i="7"/>
  <c r="Y908" i="7"/>
  <c r="Y762" i="7"/>
  <c r="Z908" i="7"/>
  <c r="Z762" i="7"/>
  <c r="AA908" i="7"/>
  <c r="AA762" i="7"/>
  <c r="AB908" i="7"/>
  <c r="AB762" i="7"/>
  <c r="AC908" i="7"/>
  <c r="AC762" i="7"/>
  <c r="AD908" i="7"/>
  <c r="AD762" i="7"/>
  <c r="AE908" i="7"/>
  <c r="AE762" i="7"/>
  <c r="AF908" i="7"/>
  <c r="AF762" i="7"/>
  <c r="AG908" i="7"/>
  <c r="AG762" i="7"/>
  <c r="AH908" i="7"/>
  <c r="AH762" i="7"/>
  <c r="AI908" i="7"/>
  <c r="AI762" i="7"/>
  <c r="AJ908" i="7"/>
  <c r="AJ762" i="7"/>
  <c r="B909" i="7"/>
  <c r="B763" i="7"/>
  <c r="C909" i="7"/>
  <c r="C763" i="7"/>
  <c r="D909" i="7"/>
  <c r="D763" i="7"/>
  <c r="E909" i="7"/>
  <c r="E763" i="7"/>
  <c r="F909" i="7"/>
  <c r="F763" i="7"/>
  <c r="G909" i="7"/>
  <c r="G763" i="7"/>
  <c r="H909" i="7"/>
  <c r="H763" i="7"/>
  <c r="I909" i="7"/>
  <c r="I763" i="7"/>
  <c r="J909" i="7"/>
  <c r="J763" i="7"/>
  <c r="K909" i="7"/>
  <c r="K763" i="7"/>
  <c r="L909" i="7"/>
  <c r="L763" i="7"/>
  <c r="A909" i="7"/>
  <c r="A908" i="7"/>
  <c r="A907" i="7"/>
  <c r="A761" i="7"/>
  <c r="A906" i="7"/>
  <c r="A760" i="7"/>
  <c r="A905" i="7"/>
  <c r="A759" i="7"/>
  <c r="A904" i="7"/>
  <c r="A758" i="7"/>
  <c r="A903" i="7"/>
  <c r="A757" i="7"/>
  <c r="A902" i="7"/>
  <c r="A901" i="7"/>
  <c r="A755" i="7"/>
  <c r="A900" i="7"/>
  <c r="A754" i="7"/>
  <c r="A899" i="7"/>
  <c r="AJ763" i="7"/>
  <c r="AI763" i="7"/>
  <c r="AH763" i="7"/>
  <c r="AG763" i="7"/>
  <c r="AF763" i="7"/>
  <c r="AE763" i="7"/>
  <c r="AD763" i="7"/>
  <c r="AC763" i="7"/>
  <c r="AB763" i="7"/>
  <c r="AA763" i="7"/>
  <c r="Z763" i="7"/>
  <c r="Y763" i="7"/>
  <c r="X763" i="7"/>
  <c r="W763" i="7"/>
  <c r="V763" i="7"/>
  <c r="U763" i="7"/>
  <c r="T763" i="7"/>
  <c r="S763" i="7"/>
  <c r="R763" i="7"/>
  <c r="Q763" i="7"/>
  <c r="P763" i="7"/>
  <c r="O763" i="7"/>
  <c r="N763" i="7"/>
  <c r="M763" i="7"/>
  <c r="A765" i="7"/>
  <c r="B765" i="7"/>
  <c r="C765" i="7"/>
  <c r="D765" i="7"/>
  <c r="E765" i="7"/>
  <c r="F765" i="7"/>
  <c r="G765" i="7"/>
  <c r="H765" i="7"/>
  <c r="I765" i="7"/>
  <c r="J765" i="7"/>
  <c r="K765" i="7"/>
  <c r="L765" i="7"/>
  <c r="M765" i="7"/>
  <c r="N765" i="7"/>
  <c r="O765" i="7"/>
  <c r="P765" i="7"/>
  <c r="Q765" i="7"/>
  <c r="R765" i="7"/>
  <c r="S765" i="7"/>
  <c r="T765" i="7"/>
  <c r="U765" i="7"/>
  <c r="V765" i="7"/>
  <c r="W765" i="7"/>
  <c r="X765" i="7"/>
  <c r="Y765" i="7"/>
  <c r="Z765" i="7"/>
  <c r="AA765" i="7"/>
  <c r="AB765" i="7"/>
  <c r="AC765" i="7"/>
  <c r="AD765" i="7"/>
  <c r="AE765" i="7"/>
  <c r="AF765" i="7"/>
  <c r="AG765" i="7"/>
  <c r="AH765" i="7"/>
  <c r="AI765" i="7"/>
  <c r="AJ765" i="7"/>
  <c r="A911" i="7"/>
  <c r="F475" i="6"/>
  <c r="C766" i="7"/>
  <c r="D766" i="7"/>
  <c r="E766" i="7"/>
  <c r="F766" i="7"/>
  <c r="G766" i="7"/>
  <c r="H766" i="7"/>
  <c r="I766" i="7"/>
  <c r="J766" i="7"/>
  <c r="K766" i="7"/>
  <c r="L766" i="7"/>
  <c r="M766" i="7"/>
  <c r="N766" i="7"/>
  <c r="O766" i="7"/>
  <c r="P766" i="7"/>
  <c r="Q766" i="7"/>
  <c r="R766" i="7"/>
  <c r="S766" i="7"/>
  <c r="T766" i="7"/>
  <c r="U766" i="7"/>
  <c r="V766" i="7"/>
  <c r="W766" i="7"/>
  <c r="X766" i="7"/>
  <c r="Y766" i="7"/>
  <c r="Z766" i="7"/>
  <c r="AA766" i="7"/>
  <c r="AB766" i="7"/>
  <c r="AC766" i="7"/>
  <c r="AD766" i="7"/>
  <c r="AE766" i="7"/>
  <c r="AF766" i="7"/>
  <c r="AG766" i="7"/>
  <c r="AH766" i="7"/>
  <c r="AI766" i="7"/>
  <c r="AJ766" i="7"/>
  <c r="K710" i="7"/>
  <c r="Y710" i="7"/>
  <c r="AD715" i="7"/>
  <c r="AJ715" i="7"/>
  <c r="G722" i="7"/>
  <c r="I870" i="7"/>
  <c r="U870" i="7"/>
  <c r="U705" i="7"/>
  <c r="AC705" i="7"/>
  <c r="AG705" i="7"/>
  <c r="L706" i="7"/>
  <c r="P706" i="7"/>
  <c r="V706" i="7"/>
  <c r="Z706" i="7"/>
  <c r="AF706" i="7"/>
  <c r="AH706" i="7"/>
  <c r="AJ706" i="7"/>
  <c r="F708" i="7"/>
  <c r="J708" i="7"/>
  <c r="Z708" i="7"/>
  <c r="AD708" i="7"/>
  <c r="AJ708" i="7"/>
  <c r="M711" i="7"/>
  <c r="AL505" i="7"/>
  <c r="A797" i="7"/>
  <c r="AH727" i="7"/>
  <c r="Z727" i="7"/>
  <c r="B718" i="7"/>
  <c r="AG863" i="7"/>
  <c r="AE863" i="7"/>
  <c r="AC863" i="7"/>
  <c r="Y863" i="7"/>
  <c r="U715" i="7"/>
  <c r="F726" i="7"/>
  <c r="U725" i="7"/>
  <c r="AF724" i="7"/>
  <c r="V858" i="7"/>
  <c r="R858" i="7"/>
  <c r="P712" i="7"/>
  <c r="N858" i="7"/>
  <c r="J858" i="7"/>
  <c r="F858" i="7"/>
  <c r="D858" i="7"/>
  <c r="V869" i="7"/>
  <c r="H856" i="7"/>
  <c r="H722" i="7"/>
  <c r="F856" i="7"/>
  <c r="AG855" i="7"/>
  <c r="AE855" i="7"/>
  <c r="AC855" i="7"/>
  <c r="AA855" i="7"/>
  <c r="Y855" i="7"/>
  <c r="U855" i="7"/>
  <c r="AJ856" i="7"/>
  <c r="AJ722" i="7"/>
  <c r="S868" i="7"/>
  <c r="V720" i="7"/>
  <c r="N720" i="7"/>
  <c r="AF862" i="7"/>
  <c r="AB716" i="7"/>
  <c r="T716" i="7"/>
  <c r="Y715" i="7"/>
  <c r="Y861" i="7"/>
  <c r="BU556" i="7"/>
  <c r="AJ860" i="7"/>
  <c r="S857" i="7"/>
  <c r="S711" i="7"/>
  <c r="O711" i="7"/>
  <c r="K711" i="7"/>
  <c r="G711" i="7"/>
  <c r="C711" i="7"/>
  <c r="J856" i="7"/>
  <c r="J710" i="7"/>
  <c r="AH869" i="7"/>
  <c r="AD869" i="7"/>
  <c r="Z869" i="7"/>
  <c r="X869" i="7"/>
  <c r="AC868" i="7"/>
  <c r="AA868" i="7"/>
  <c r="Y868" i="7"/>
  <c r="W868" i="7"/>
  <c r="J868" i="7"/>
  <c r="AB719" i="7"/>
  <c r="Z719" i="7"/>
  <c r="X719" i="7"/>
  <c r="V719" i="7"/>
  <c r="T719" i="7"/>
  <c r="S863" i="7"/>
  <c r="Q863" i="7"/>
  <c r="O863" i="7"/>
  <c r="I863" i="7"/>
  <c r="E863" i="7"/>
  <c r="C863" i="7"/>
  <c r="F716" i="7"/>
  <c r="B716" i="7"/>
  <c r="AG715" i="7"/>
  <c r="AE715" i="7"/>
  <c r="AC715" i="7"/>
  <c r="AA715" i="7"/>
  <c r="B858" i="7"/>
  <c r="AG857" i="7"/>
  <c r="AC857" i="7"/>
  <c r="W857" i="7"/>
  <c r="AD856" i="7"/>
  <c r="Z856" i="7"/>
  <c r="X856" i="7"/>
  <c r="V856" i="7"/>
  <c r="T856" i="7"/>
  <c r="R856" i="7"/>
  <c r="N856" i="7"/>
  <c r="Q855" i="7"/>
  <c r="O855" i="7"/>
  <c r="M855" i="7"/>
  <c r="K855" i="7"/>
  <c r="G855" i="7"/>
  <c r="E855" i="7"/>
  <c r="C855" i="7"/>
  <c r="AN584" i="7"/>
  <c r="AP584" i="7"/>
  <c r="AR584" i="7"/>
  <c r="AT584" i="7"/>
  <c r="AZ584" i="7"/>
  <c r="BB584" i="7"/>
  <c r="AN597" i="7"/>
  <c r="AP597" i="7"/>
  <c r="AR597" i="7"/>
  <c r="AT597" i="7"/>
  <c r="AV597" i="7"/>
  <c r="BD597" i="7"/>
  <c r="BJ597" i="7"/>
  <c r="BL597" i="7"/>
  <c r="BR599" i="7"/>
  <c r="AZ599" i="7"/>
  <c r="BB599" i="7"/>
  <c r="BF599" i="7"/>
  <c r="BJ599" i="7"/>
  <c r="BN599" i="7"/>
  <c r="BP599" i="7"/>
  <c r="AT601" i="7"/>
  <c r="AZ601" i="7"/>
  <c r="BB601" i="7"/>
  <c r="AZ602" i="7"/>
  <c r="BB602" i="7"/>
  <c r="AT604" i="7"/>
  <c r="AZ604" i="7"/>
  <c r="BB604" i="7"/>
  <c r="BF604" i="7"/>
  <c r="BH604" i="7"/>
  <c r="BJ604" i="7"/>
  <c r="BN604" i="7"/>
  <c r="BP604" i="7"/>
  <c r="BR604" i="7"/>
  <c r="BQ617" i="7"/>
  <c r="BI617" i="7"/>
  <c r="BA617" i="7"/>
  <c r="AN616" i="7"/>
  <c r="BQ616" i="7"/>
  <c r="BM616" i="7"/>
  <c r="BI616" i="7"/>
  <c r="BE616" i="7"/>
  <c r="BA616" i="7"/>
  <c r="AW616" i="7"/>
  <c r="AS616" i="7"/>
  <c r="AO616" i="7"/>
  <c r="BS613" i="7"/>
  <c r="BO613" i="7"/>
  <c r="BK613" i="7"/>
  <c r="BG613" i="7"/>
  <c r="BC613" i="7"/>
  <c r="AY613" i="7"/>
  <c r="AU613" i="7"/>
  <c r="AQ613" i="7"/>
  <c r="AM613" i="7"/>
  <c r="BH612" i="7"/>
  <c r="AR612" i="7"/>
  <c r="BR611" i="7"/>
  <c r="BH611" i="7"/>
  <c r="AR611" i="7"/>
  <c r="BT608" i="7"/>
  <c r="BL608" i="7"/>
  <c r="BD608" i="7"/>
  <c r="AV608" i="7"/>
  <c r="BQ607" i="7"/>
  <c r="BI607" i="7"/>
  <c r="BC607" i="7"/>
  <c r="AY607" i="7"/>
  <c r="AU607" i="7"/>
  <c r="AO607" i="7"/>
  <c r="A833" i="7"/>
  <c r="AM603" i="7"/>
  <c r="AQ603" i="7"/>
  <c r="AS603" i="7"/>
  <c r="AW603" i="7"/>
  <c r="AN601" i="7"/>
  <c r="AP601" i="7"/>
  <c r="AR601" i="7"/>
  <c r="AV601" i="7"/>
  <c r="AX601" i="7"/>
  <c r="BD601" i="7"/>
  <c r="AX602" i="7"/>
  <c r="BD602" i="7"/>
  <c r="AN603" i="7"/>
  <c r="AP603" i="7"/>
  <c r="AR603" i="7"/>
  <c r="BE603" i="7"/>
  <c r="BK603" i="7"/>
  <c r="AN604" i="7"/>
  <c r="AP604" i="7"/>
  <c r="AR604" i="7"/>
  <c r="AV604" i="7"/>
  <c r="AX604" i="7"/>
  <c r="BD604" i="7"/>
  <c r="BL604" i="7"/>
  <c r="BT604" i="7"/>
  <c r="M909" i="7"/>
  <c r="Q909" i="7"/>
  <c r="U909" i="7"/>
  <c r="Y909" i="7"/>
  <c r="AC909" i="7"/>
  <c r="AG909" i="7"/>
  <c r="AN617" i="7"/>
  <c r="BM617" i="7"/>
  <c r="BE617" i="7"/>
  <c r="AW617" i="7"/>
  <c r="AS617" i="7"/>
  <c r="AO617" i="7"/>
  <c r="BU616" i="7"/>
  <c r="AN615" i="7"/>
  <c r="AN614" i="7"/>
  <c r="AO614" i="7"/>
  <c r="BT612" i="7"/>
  <c r="BL612" i="7"/>
  <c r="BD612" i="7"/>
  <c r="AV612" i="7"/>
  <c r="AN612" i="7"/>
  <c r="BT611" i="7"/>
  <c r="BP611" i="7"/>
  <c r="BL611" i="7"/>
  <c r="BD611" i="7"/>
  <c r="AV611" i="7"/>
  <c r="AN611" i="7"/>
  <c r="BT610" i="7"/>
  <c r="BD610" i="7"/>
  <c r="AN610" i="7"/>
  <c r="AR610" i="7"/>
  <c r="AO609" i="7"/>
  <c r="AR608" i="7"/>
  <c r="BS607" i="7"/>
  <c r="BO607" i="7"/>
  <c r="BK607" i="7"/>
  <c r="BG607" i="7"/>
  <c r="AQ607" i="7"/>
  <c r="AM607" i="7"/>
  <c r="C870" i="7"/>
  <c r="AB869" i="7"/>
  <c r="H869" i="7"/>
  <c r="AG868" i="7"/>
  <c r="I868" i="7"/>
  <c r="J721" i="7"/>
  <c r="Y720" i="7"/>
  <c r="U720" i="7"/>
  <c r="Q720" i="7"/>
  <c r="M720" i="7"/>
  <c r="I720" i="7"/>
  <c r="E720" i="7"/>
  <c r="Q725" i="7"/>
  <c r="S870" i="7"/>
  <c r="G724" i="7"/>
  <c r="AF869" i="7"/>
  <c r="L869" i="7"/>
  <c r="Q868" i="7"/>
  <c r="C868" i="7"/>
  <c r="AB862" i="7"/>
  <c r="V862" i="7"/>
  <c r="R862" i="7"/>
  <c r="L716" i="7"/>
  <c r="H716" i="7"/>
  <c r="D716" i="7"/>
  <c r="AE857" i="7"/>
  <c r="Y857" i="7"/>
  <c r="U857" i="7"/>
  <c r="Q857" i="7"/>
  <c r="K857" i="7"/>
  <c r="E857" i="7"/>
  <c r="BU617" i="7"/>
  <c r="BT616" i="7"/>
  <c r="BR616" i="7"/>
  <c r="BP616" i="7"/>
  <c r="BN616" i="7"/>
  <c r="BL616" i="7"/>
  <c r="BJ616" i="7"/>
  <c r="BH616" i="7"/>
  <c r="BF616" i="7"/>
  <c r="BD616" i="7"/>
  <c r="BB616" i="7"/>
  <c r="AZ616" i="7"/>
  <c r="AX616" i="7"/>
  <c r="AV616" i="7"/>
  <c r="AT616" i="7"/>
  <c r="AR616" i="7"/>
  <c r="AP616" i="7"/>
  <c r="BT615" i="7"/>
  <c r="BR615" i="7"/>
  <c r="BP615" i="7"/>
  <c r="BN615" i="7"/>
  <c r="BL615" i="7"/>
  <c r="BJ615" i="7"/>
  <c r="BH615" i="7"/>
  <c r="BF615" i="7"/>
  <c r="BD615" i="7"/>
  <c r="BB615" i="7"/>
  <c r="AZ615" i="7"/>
  <c r="AX615" i="7"/>
  <c r="AV615" i="7"/>
  <c r="AT615" i="7"/>
  <c r="AR615" i="7"/>
  <c r="AP615" i="7"/>
  <c r="BT614" i="7"/>
  <c r="BR614" i="7"/>
  <c r="BP614" i="7"/>
  <c r="BN614" i="7"/>
  <c r="BL614" i="7"/>
  <c r="BJ614" i="7"/>
  <c r="BH614" i="7"/>
  <c r="BF614" i="7"/>
  <c r="BD614" i="7"/>
  <c r="BB614" i="7"/>
  <c r="AZ614" i="7"/>
  <c r="AX614" i="7"/>
  <c r="AV614" i="7"/>
  <c r="AT614" i="7"/>
  <c r="AR614" i="7"/>
  <c r="BT613" i="7"/>
  <c r="BR613" i="7"/>
  <c r="BP613" i="7"/>
  <c r="BN613" i="7"/>
  <c r="BL613" i="7"/>
  <c r="BJ613" i="7"/>
  <c r="BH613" i="7"/>
  <c r="BF613" i="7"/>
  <c r="BD613" i="7"/>
  <c r="BB613" i="7"/>
  <c r="AZ613" i="7"/>
  <c r="AX613" i="7"/>
  <c r="AV613" i="7"/>
  <c r="AT613" i="7"/>
  <c r="AR613" i="7"/>
  <c r="AP613" i="7"/>
  <c r="AN613" i="7"/>
  <c r="BR612" i="7"/>
  <c r="BN612" i="7"/>
  <c r="BJ612" i="7"/>
  <c r="BF612" i="7"/>
  <c r="BB612" i="7"/>
  <c r="AX612" i="7"/>
  <c r="AT612" i="7"/>
  <c r="AP612" i="7"/>
  <c r="BU611" i="7"/>
  <c r="BS611" i="7"/>
  <c r="BQ611" i="7"/>
  <c r="BO611" i="7"/>
  <c r="BM611" i="7"/>
  <c r="BJ611" i="7"/>
  <c r="BF611" i="7"/>
  <c r="BB611" i="7"/>
  <c r="AX611" i="7"/>
  <c r="AT611" i="7"/>
  <c r="AP611" i="7"/>
  <c r="BP610" i="7"/>
  <c r="BH610" i="7"/>
  <c r="AZ610" i="7"/>
  <c r="AP585" i="7"/>
  <c r="AT585" i="7"/>
  <c r="AN586" i="7"/>
  <c r="BC586" i="7"/>
  <c r="AM589" i="7"/>
  <c r="AU589" i="7"/>
  <c r="BG589" i="7"/>
  <c r="AY598" i="7"/>
  <c r="BA598" i="7"/>
  <c r="BC598" i="7"/>
  <c r="AO600" i="7"/>
  <c r="AQ600" i="7"/>
  <c r="AS600" i="7"/>
  <c r="BE600" i="7"/>
  <c r="BG600" i="7"/>
  <c r="BI600" i="7"/>
  <c r="AP610" i="7"/>
  <c r="AT610" i="7"/>
  <c r="AX610" i="7"/>
  <c r="BB610" i="7"/>
  <c r="BF610" i="7"/>
  <c r="BJ610" i="7"/>
  <c r="BN610" i="7"/>
  <c r="BR610" i="7"/>
  <c r="BT609" i="7"/>
  <c r="BR609" i="7"/>
  <c r="BP609" i="7"/>
  <c r="BN609" i="7"/>
  <c r="BL609" i="7"/>
  <c r="BJ609" i="7"/>
  <c r="BH609" i="7"/>
  <c r="BF609" i="7"/>
  <c r="BD609" i="7"/>
  <c r="BB609" i="7"/>
  <c r="AZ609" i="7"/>
  <c r="AX609" i="7"/>
  <c r="AV609" i="7"/>
  <c r="AT609" i="7"/>
  <c r="AR609" i="7"/>
  <c r="AP609" i="7"/>
  <c r="AN609" i="7"/>
  <c r="BT607" i="7"/>
  <c r="BR607" i="7"/>
  <c r="BP607" i="7"/>
  <c r="BN607" i="7"/>
  <c r="BL607" i="7"/>
  <c r="BJ607" i="7"/>
  <c r="BH607" i="7"/>
  <c r="BF607" i="7"/>
  <c r="BD607" i="7"/>
  <c r="BB607" i="7"/>
  <c r="AZ607" i="7"/>
  <c r="AX607" i="7"/>
  <c r="AV607" i="7"/>
  <c r="AT607" i="7"/>
  <c r="AR607" i="7"/>
  <c r="AP607" i="7"/>
  <c r="AN607" i="7"/>
  <c r="AN619" i="7"/>
  <c r="AP619" i="7"/>
  <c r="AR619" i="7"/>
  <c r="AT619" i="7"/>
  <c r="AV619" i="7"/>
  <c r="AX619" i="7"/>
  <c r="AZ619" i="7"/>
  <c r="BB619" i="7"/>
  <c r="BD619" i="7"/>
  <c r="BF619" i="7"/>
  <c r="BH619" i="7"/>
  <c r="BJ619" i="7"/>
  <c r="BL619" i="7"/>
  <c r="BN619" i="7"/>
  <c r="BP619" i="7"/>
  <c r="BR619" i="7"/>
  <c r="BT619" i="7"/>
  <c r="AN620" i="7"/>
  <c r="AP620" i="7"/>
  <c r="AR620" i="7"/>
  <c r="AT620" i="7"/>
  <c r="AV620" i="7"/>
  <c r="AX620" i="7"/>
  <c r="AZ620" i="7"/>
  <c r="BB620" i="7"/>
  <c r="BD620" i="7"/>
  <c r="BF620" i="7"/>
  <c r="BH620" i="7"/>
  <c r="BJ620" i="7"/>
  <c r="BL620" i="7"/>
  <c r="BN620" i="7"/>
  <c r="BP620" i="7"/>
  <c r="BR620" i="7"/>
  <c r="BT620" i="7"/>
  <c r="J701" i="6"/>
  <c r="AO592" i="7"/>
  <c r="AW592" i="7"/>
  <c r="BU593" i="7"/>
  <c r="AO595" i="7"/>
  <c r="AT595" i="7"/>
  <c r="AY595" i="7"/>
  <c r="BA595" i="7"/>
  <c r="BC595" i="7"/>
  <c r="BJ595" i="7"/>
  <c r="BP595" i="7"/>
  <c r="AW596" i="7"/>
  <c r="BB597" i="7"/>
  <c r="AY603" i="7"/>
  <c r="BG603" i="7"/>
  <c r="BO603" i="7"/>
  <c r="AZ605" i="7"/>
  <c r="BD605" i="7"/>
  <c r="BH605" i="7"/>
  <c r="BL605" i="7"/>
  <c r="BP605" i="7"/>
  <c r="BT605" i="7"/>
  <c r="AJ910" i="7"/>
  <c r="BU606" i="7"/>
  <c r="BT617" i="7"/>
  <c r="BR617" i="7"/>
  <c r="BP617" i="7"/>
  <c r="BN617" i="7"/>
  <c r="BL617" i="7"/>
  <c r="BJ617" i="7"/>
  <c r="BH617" i="7"/>
  <c r="BF617" i="7"/>
  <c r="BD617" i="7"/>
  <c r="BB617" i="7"/>
  <c r="AZ617" i="7"/>
  <c r="AX617" i="7"/>
  <c r="AV617" i="7"/>
  <c r="AT617" i="7"/>
  <c r="AR617" i="7"/>
  <c r="AP617" i="7"/>
  <c r="AN618" i="7"/>
  <c r="AP618" i="7"/>
  <c r="AR618" i="7"/>
  <c r="AT618" i="7"/>
  <c r="AV618" i="7"/>
  <c r="AX618" i="7"/>
  <c r="AZ618" i="7"/>
  <c r="BB618" i="7"/>
  <c r="BD618" i="7"/>
  <c r="BF618" i="7"/>
  <c r="BH618" i="7"/>
  <c r="BJ618" i="7"/>
  <c r="BL618" i="7"/>
  <c r="BN618" i="7"/>
  <c r="BP618" i="7"/>
  <c r="BR618" i="7"/>
  <c r="BT618" i="7"/>
  <c r="C721" i="7"/>
  <c r="AJ862" i="7"/>
  <c r="AO593" i="7"/>
  <c r="AM596" i="7"/>
  <c r="AS596" i="7"/>
  <c r="AU596" i="7"/>
  <c r="BO596" i="7"/>
  <c r="BS596" i="7"/>
  <c r="AX597" i="7"/>
  <c r="AZ597" i="7"/>
  <c r="BF597" i="7"/>
  <c r="BH597" i="7"/>
  <c r="BN597" i="7"/>
  <c r="BP597" i="7"/>
  <c r="BS597" i="7"/>
  <c r="AN606" i="7"/>
  <c r="AP606" i="7"/>
  <c r="AR606" i="7"/>
  <c r="AT606" i="7"/>
  <c r="AV606" i="7"/>
  <c r="AX606" i="7"/>
  <c r="AZ606" i="7"/>
  <c r="BB606" i="7"/>
  <c r="BD606" i="7"/>
  <c r="BF606" i="7"/>
  <c r="BH606" i="7"/>
  <c r="BJ606" i="7"/>
  <c r="BL606" i="7"/>
  <c r="BN606" i="7"/>
  <c r="BP606" i="7"/>
  <c r="BR606" i="7"/>
  <c r="BT606" i="7"/>
  <c r="BK611" i="7"/>
  <c r="BI611" i="7"/>
  <c r="BG611" i="7"/>
  <c r="BE611" i="7"/>
  <c r="BC611" i="7"/>
  <c r="BA611" i="7"/>
  <c r="AY611" i="7"/>
  <c r="AW611" i="7"/>
  <c r="AU611" i="7"/>
  <c r="AS611" i="7"/>
  <c r="AQ611" i="7"/>
  <c r="AO611" i="7"/>
  <c r="AM611" i="7"/>
  <c r="BR608" i="7"/>
  <c r="BN608" i="7"/>
  <c r="BJ608" i="7"/>
  <c r="BF608" i="7"/>
  <c r="BB608" i="7"/>
  <c r="AX608" i="7"/>
  <c r="AT608" i="7"/>
  <c r="AP614" i="7"/>
  <c r="BU612" i="7"/>
  <c r="BS612" i="7"/>
  <c r="BQ612" i="7"/>
  <c r="BO612" i="7"/>
  <c r="BM612" i="7"/>
  <c r="BK612" i="7"/>
  <c r="BI612" i="7"/>
  <c r="BG612" i="7"/>
  <c r="BE612" i="7"/>
  <c r="BC612" i="7"/>
  <c r="BA612" i="7"/>
  <c r="AY612" i="7"/>
  <c r="AW612" i="7"/>
  <c r="AU612" i="7"/>
  <c r="AS612" i="7"/>
  <c r="AQ612" i="7"/>
  <c r="AO612" i="7"/>
  <c r="AM612" i="7"/>
  <c r="BU610" i="7"/>
  <c r="BS610" i="7"/>
  <c r="BQ610" i="7"/>
  <c r="BO610" i="7"/>
  <c r="BM610" i="7"/>
  <c r="BK610" i="7"/>
  <c r="BI610" i="7"/>
  <c r="BG610" i="7"/>
  <c r="BE610" i="7"/>
  <c r="BC610" i="7"/>
  <c r="BA610" i="7"/>
  <c r="AY610" i="7"/>
  <c r="AW610" i="7"/>
  <c r="AU610" i="7"/>
  <c r="AS610" i="7"/>
  <c r="AQ610" i="7"/>
  <c r="AO610" i="7"/>
  <c r="AM610" i="7"/>
  <c r="AJ912" i="7"/>
  <c r="BU608" i="7"/>
  <c r="AH912" i="7"/>
  <c r="BS608" i="7"/>
  <c r="AF912" i="7"/>
  <c r="BQ608" i="7"/>
  <c r="AD912" i="7"/>
  <c r="BO608" i="7"/>
  <c r="AB912" i="7"/>
  <c r="BM608" i="7"/>
  <c r="Z912" i="7"/>
  <c r="BK608" i="7"/>
  <c r="X912" i="7"/>
  <c r="BI608" i="7"/>
  <c r="V912" i="7"/>
  <c r="BG608" i="7"/>
  <c r="T912" i="7"/>
  <c r="BE608" i="7"/>
  <c r="BC608" i="7"/>
  <c r="BA608" i="7"/>
  <c r="AY608" i="7"/>
  <c r="AW608" i="7"/>
  <c r="AU608" i="7"/>
  <c r="AS608" i="7"/>
  <c r="AQ608" i="7"/>
  <c r="AO608" i="7"/>
  <c r="AM608" i="7"/>
  <c r="AO605" i="7"/>
  <c r="AU605" i="7"/>
  <c r="BI605" i="7"/>
  <c r="BJ605" i="7"/>
  <c r="AS606" i="7"/>
  <c r="BC617" i="7"/>
  <c r="AS607" i="7"/>
  <c r="BE619" i="7"/>
  <c r="BG619" i="7"/>
  <c r="BI619" i="7"/>
  <c r="BH584" i="7"/>
  <c r="AN585" i="7"/>
  <c r="AR586" i="7"/>
  <c r="AT586" i="7"/>
  <c r="BE606" i="7"/>
  <c r="BG606" i="7"/>
  <c r="BC616" i="7"/>
  <c r="A698" i="7"/>
  <c r="A856" i="7"/>
  <c r="A840" i="7"/>
  <c r="A836" i="7"/>
  <c r="AM584" i="7"/>
  <c r="AO584" i="7"/>
  <c r="AP586" i="7"/>
  <c r="AY586" i="7"/>
  <c r="AO589" i="7"/>
  <c r="AM592" i="7"/>
  <c r="AQ592" i="7"/>
  <c r="AS592" i="7"/>
  <c r="AU592" i="7"/>
  <c r="BH595" i="7"/>
  <c r="BR595" i="7"/>
  <c r="AM598" i="7"/>
  <c r="AO598" i="7"/>
  <c r="AQ598" i="7"/>
  <c r="AS598" i="7"/>
  <c r="AU598" i="7"/>
  <c r="AM599" i="7"/>
  <c r="AO599" i="7"/>
  <c r="AS599" i="7"/>
  <c r="AU599" i="7"/>
  <c r="AO603" i="7"/>
  <c r="AU603" i="7"/>
  <c r="BA603" i="7"/>
  <c r="BC603" i="7"/>
  <c r="BI603" i="7"/>
  <c r="BM603" i="7"/>
  <c r="BC604" i="7"/>
  <c r="BE604" i="7"/>
  <c r="BG604" i="7"/>
  <c r="BI604" i="7"/>
  <c r="BM604" i="7"/>
  <c r="BO604" i="7"/>
  <c r="BA606" i="7"/>
  <c r="BA614" i="7"/>
  <c r="BP608" i="7"/>
  <c r="BK617" i="7"/>
  <c r="AU617" i="7"/>
  <c r="BK616" i="7"/>
  <c r="AU616" i="7"/>
  <c r="J716" i="7"/>
  <c r="AS589" i="7"/>
  <c r="AY589" i="7"/>
  <c r="BA589" i="7"/>
  <c r="BO617" i="7"/>
  <c r="BG617" i="7"/>
  <c r="BO616" i="7"/>
  <c r="BG616" i="7"/>
  <c r="AZ612" i="7"/>
  <c r="AS594" i="7"/>
  <c r="AW594" i="7"/>
  <c r="AY599" i="7"/>
  <c r="BA599" i="7"/>
  <c r="BC599" i="7"/>
  <c r="AW600" i="7"/>
  <c r="AY600" i="7"/>
  <c r="BA600" i="7"/>
  <c r="AW601" i="7"/>
  <c r="AY601" i="7"/>
  <c r="BA601" i="7"/>
  <c r="BM601" i="7"/>
  <c r="BO601" i="7"/>
  <c r="BQ601" i="7"/>
  <c r="AM605" i="7"/>
  <c r="AQ605" i="7"/>
  <c r="AS605" i="7"/>
  <c r="AW605" i="7"/>
  <c r="BA605" i="7"/>
  <c r="BQ605" i="7"/>
  <c r="BR605" i="7"/>
  <c r="AO606" i="7"/>
  <c r="AW606" i="7"/>
  <c r="BC606" i="7"/>
  <c r="AW615" i="7"/>
  <c r="BO615" i="7"/>
  <c r="BE615" i="7"/>
  <c r="AY615" i="7"/>
  <c r="AO615" i="7"/>
  <c r="BQ614" i="7"/>
  <c r="BG614" i="7"/>
  <c r="AQ614" i="7"/>
  <c r="BU613" i="7"/>
  <c r="BE613" i="7"/>
  <c r="AO613" i="7"/>
  <c r="K722" i="7"/>
  <c r="AH718" i="7"/>
  <c r="V718" i="7"/>
  <c r="AG717" i="7"/>
  <c r="R716" i="7"/>
  <c r="AE711" i="7"/>
  <c r="W711" i="7"/>
  <c r="AD873" i="7"/>
  <c r="S727" i="7"/>
  <c r="Z718" i="7"/>
  <c r="AC717" i="7"/>
  <c r="U863" i="7"/>
  <c r="AC861" i="7"/>
  <c r="O861" i="7"/>
  <c r="I861" i="7"/>
  <c r="E861" i="7"/>
  <c r="AF860" i="7"/>
  <c r="Z860" i="7"/>
  <c r="T860" i="7"/>
  <c r="P860" i="7"/>
  <c r="J860" i="7"/>
  <c r="D860" i="7"/>
  <c r="AE859" i="7"/>
  <c r="W859" i="7"/>
  <c r="O859" i="7"/>
  <c r="G859" i="7"/>
  <c r="AD858" i="7"/>
  <c r="T858" i="7"/>
  <c r="H712" i="7"/>
  <c r="AH710" i="7"/>
  <c r="Z710" i="7"/>
  <c r="R710" i="7"/>
  <c r="F710" i="7"/>
  <c r="AG709" i="7"/>
  <c r="Y709" i="7"/>
  <c r="AW595" i="7"/>
  <c r="BF595" i="7"/>
  <c r="AS597" i="7"/>
  <c r="BE598" i="7"/>
  <c r="BS600" i="7"/>
  <c r="AY617" i="7"/>
  <c r="AY616" i="7"/>
  <c r="BG615" i="7"/>
  <c r="AQ615" i="7"/>
  <c r="BU615" i="7"/>
  <c r="BI615" i="7"/>
  <c r="AS615" i="7"/>
  <c r="BI614" i="7"/>
  <c r="AS614" i="7"/>
  <c r="BK614" i="7"/>
  <c r="AU614" i="7"/>
  <c r="BQ613" i="7"/>
  <c r="BI613" i="7"/>
  <c r="BA613" i="7"/>
  <c r="AS613" i="7"/>
  <c r="BK604" i="7"/>
  <c r="BS604" i="7"/>
  <c r="BE605" i="7"/>
  <c r="BF605" i="7"/>
  <c r="BM605" i="7"/>
  <c r="BN605" i="7"/>
  <c r="BU605" i="7"/>
  <c r="A752" i="7"/>
  <c r="AM606" i="7"/>
  <c r="AQ606" i="7"/>
  <c r="AU606" i="7"/>
  <c r="AY606" i="7"/>
  <c r="BQ615" i="7"/>
  <c r="BM615" i="7"/>
  <c r="BA615" i="7"/>
  <c r="BS614" i="7"/>
  <c r="BO614" i="7"/>
  <c r="BC614" i="7"/>
  <c r="BU609" i="7"/>
  <c r="BM609" i="7"/>
  <c r="BE609" i="7"/>
  <c r="AW609" i="7"/>
  <c r="AM609" i="7"/>
  <c r="AN608" i="7"/>
  <c r="AP608" i="7"/>
  <c r="BA607" i="7"/>
  <c r="BK618" i="7"/>
  <c r="BM618" i="7"/>
  <c r="BO618" i="7"/>
  <c r="BI618" i="7"/>
  <c r="BQ618" i="7"/>
  <c r="AM620" i="7"/>
  <c r="AU620" i="7"/>
  <c r="BC620" i="7"/>
  <c r="BK620" i="7"/>
  <c r="BS620" i="7"/>
  <c r="AY605" i="7"/>
  <c r="BC605" i="7"/>
  <c r="BG605" i="7"/>
  <c r="BK605" i="7"/>
  <c r="BO605" i="7"/>
  <c r="BS605" i="7"/>
  <c r="AZ611" i="7"/>
  <c r="BL610" i="7"/>
  <c r="BS609" i="7"/>
  <c r="BO609" i="7"/>
  <c r="BK609" i="7"/>
  <c r="BG609" i="7"/>
  <c r="BC609" i="7"/>
  <c r="AY609" i="7"/>
  <c r="AU609" i="7"/>
  <c r="AQ609" i="7"/>
  <c r="BU607" i="7"/>
  <c r="BE607" i="7"/>
  <c r="AW607" i="7"/>
  <c r="BU552" i="7"/>
  <c r="AJ710" i="7"/>
  <c r="AJ698" i="7"/>
  <c r="AJ844" i="7"/>
  <c r="AH856" i="7"/>
  <c r="AH698" i="7"/>
  <c r="AF710" i="7"/>
  <c r="AF698" i="7"/>
  <c r="AF844" i="7"/>
  <c r="AB698" i="7"/>
  <c r="AB710" i="7"/>
  <c r="AB844" i="7"/>
  <c r="X710" i="7"/>
  <c r="X698" i="7"/>
  <c r="X844" i="7"/>
  <c r="T710" i="7"/>
  <c r="T698" i="7"/>
  <c r="T844" i="7"/>
  <c r="P710" i="7"/>
  <c r="P698" i="7"/>
  <c r="P844" i="7"/>
  <c r="N710" i="7"/>
  <c r="N698" i="7"/>
  <c r="L710" i="7"/>
  <c r="L698" i="7"/>
  <c r="L844" i="7"/>
  <c r="H710" i="7"/>
  <c r="H698" i="7"/>
  <c r="H844" i="7"/>
  <c r="D710" i="7"/>
  <c r="D698" i="7"/>
  <c r="D844" i="7"/>
  <c r="B710" i="7"/>
  <c r="B698" i="7"/>
  <c r="BU550" i="7"/>
  <c r="AJ854" i="7"/>
  <c r="AH708" i="7"/>
  <c r="AH854" i="7"/>
  <c r="V708" i="7"/>
  <c r="V854" i="7"/>
  <c r="R854" i="7"/>
  <c r="R708" i="7"/>
  <c r="N708" i="7"/>
  <c r="N854" i="7"/>
  <c r="H854" i="7"/>
  <c r="H708" i="7"/>
  <c r="B708" i="7"/>
  <c r="B854" i="7"/>
  <c r="BU548" i="7"/>
  <c r="AJ852" i="7"/>
  <c r="AB706" i="7"/>
  <c r="AB852" i="7"/>
  <c r="T706" i="7"/>
  <c r="T852" i="7"/>
  <c r="N852" i="7"/>
  <c r="N706" i="7"/>
  <c r="H706" i="7"/>
  <c r="H852" i="7"/>
  <c r="D706" i="7"/>
  <c r="D852" i="7"/>
  <c r="AA705" i="7"/>
  <c r="AA851" i="7"/>
  <c r="W705" i="7"/>
  <c r="W851" i="7"/>
  <c r="Q851" i="7"/>
  <c r="Q705" i="7"/>
  <c r="M705" i="7"/>
  <c r="M851" i="7"/>
  <c r="I705" i="7"/>
  <c r="I851" i="7"/>
  <c r="E705" i="7"/>
  <c r="E851" i="7"/>
  <c r="BU546" i="7"/>
  <c r="AJ704" i="7"/>
  <c r="AJ850" i="7"/>
  <c r="AF704" i="7"/>
  <c r="AF850" i="7"/>
  <c r="AB704" i="7"/>
  <c r="AB850" i="7"/>
  <c r="X704" i="7"/>
  <c r="X850" i="7"/>
  <c r="T704" i="7"/>
  <c r="T850" i="7"/>
  <c r="P704" i="7"/>
  <c r="P850" i="7"/>
  <c r="L704" i="7"/>
  <c r="L850" i="7"/>
  <c r="H704" i="7"/>
  <c r="H850" i="7"/>
  <c r="D704" i="7"/>
  <c r="D850" i="7"/>
  <c r="AI703" i="7"/>
  <c r="AI849" i="7"/>
  <c r="AE703" i="7"/>
  <c r="AE849" i="7"/>
  <c r="AA703" i="7"/>
  <c r="AA849" i="7"/>
  <c r="W703" i="7"/>
  <c r="W849" i="7"/>
  <c r="S703" i="7"/>
  <c r="S849" i="7"/>
  <c r="O703" i="7"/>
  <c r="O849" i="7"/>
  <c r="K703" i="7"/>
  <c r="K849" i="7"/>
  <c r="G703" i="7"/>
  <c r="G849" i="7"/>
  <c r="C703" i="7"/>
  <c r="C849" i="7"/>
  <c r="BU544" i="7"/>
  <c r="AJ702" i="7"/>
  <c r="AH702" i="7"/>
  <c r="AH848" i="7"/>
  <c r="AD702" i="7"/>
  <c r="AD848" i="7"/>
  <c r="Z702" i="7"/>
  <c r="Z848" i="7"/>
  <c r="V702" i="7"/>
  <c r="V848" i="7"/>
  <c r="R702" i="7"/>
  <c r="R848" i="7"/>
  <c r="N702" i="7"/>
  <c r="N848" i="7"/>
  <c r="J702" i="7"/>
  <c r="J848" i="7"/>
  <c r="F702" i="7"/>
  <c r="F848" i="7"/>
  <c r="B702" i="7"/>
  <c r="B848" i="7"/>
  <c r="AG701" i="7"/>
  <c r="AG847" i="7"/>
  <c r="AC701" i="7"/>
  <c r="AC847" i="7"/>
  <c r="Y701" i="7"/>
  <c r="Y847" i="7"/>
  <c r="U701" i="7"/>
  <c r="U847" i="7"/>
  <c r="Q701" i="7"/>
  <c r="Q847" i="7"/>
  <c r="M701" i="7"/>
  <c r="M847" i="7"/>
  <c r="I701" i="7"/>
  <c r="I847" i="7"/>
  <c r="E701" i="7"/>
  <c r="E847" i="7"/>
  <c r="AI697" i="7"/>
  <c r="AI843" i="7"/>
  <c r="AG697" i="7"/>
  <c r="AE697" i="7"/>
  <c r="AE843" i="7"/>
  <c r="AC697" i="7"/>
  <c r="AA697" i="7"/>
  <c r="AA843" i="7"/>
  <c r="Y697" i="7"/>
  <c r="W697" i="7"/>
  <c r="W843" i="7"/>
  <c r="U697" i="7"/>
  <c r="S697" i="7"/>
  <c r="S843" i="7"/>
  <c r="Q697" i="7"/>
  <c r="O697" i="7"/>
  <c r="O843" i="7"/>
  <c r="M697" i="7"/>
  <c r="K697" i="7"/>
  <c r="K843" i="7"/>
  <c r="I697" i="7"/>
  <c r="G697" i="7"/>
  <c r="G843" i="7"/>
  <c r="E697" i="7"/>
  <c r="C697" i="7"/>
  <c r="C843" i="7"/>
  <c r="BU538" i="7"/>
  <c r="AJ696" i="7"/>
  <c r="AH696" i="7"/>
  <c r="AH842" i="7"/>
  <c r="AF696" i="7"/>
  <c r="AD696" i="7"/>
  <c r="AD842" i="7"/>
  <c r="AB696" i="7"/>
  <c r="Z696" i="7"/>
  <c r="Z842" i="7"/>
  <c r="X696" i="7"/>
  <c r="V696" i="7"/>
  <c r="V842" i="7"/>
  <c r="T696" i="7"/>
  <c r="R696" i="7"/>
  <c r="R842" i="7"/>
  <c r="P696" i="7"/>
  <c r="N696" i="7"/>
  <c r="N842" i="7"/>
  <c r="L696" i="7"/>
  <c r="J696" i="7"/>
  <c r="J842" i="7"/>
  <c r="H696" i="7"/>
  <c r="F696" i="7"/>
  <c r="F842" i="7"/>
  <c r="D696" i="7"/>
  <c r="B696" i="7"/>
  <c r="B842" i="7"/>
  <c r="AG695" i="7"/>
  <c r="AG841" i="7"/>
  <c r="BU536" i="7"/>
  <c r="AJ694" i="7"/>
  <c r="AJ682" i="7"/>
  <c r="AH694" i="7"/>
  <c r="AH682" i="7"/>
  <c r="AF694" i="7"/>
  <c r="AF682" i="7"/>
  <c r="AD694" i="7"/>
  <c r="AD682" i="7"/>
  <c r="AB694" i="7"/>
  <c r="AB682" i="7"/>
  <c r="Z694" i="7"/>
  <c r="Z682" i="7"/>
  <c r="X694" i="7"/>
  <c r="X682" i="7"/>
  <c r="V694" i="7"/>
  <c r="V682" i="7"/>
  <c r="T694" i="7"/>
  <c r="T682" i="7"/>
  <c r="R694" i="7"/>
  <c r="R682" i="7"/>
  <c r="P694" i="7"/>
  <c r="P682" i="7"/>
  <c r="N694" i="7"/>
  <c r="N682" i="7"/>
  <c r="L694" i="7"/>
  <c r="L682" i="7"/>
  <c r="J694" i="7"/>
  <c r="J682" i="7"/>
  <c r="H694" i="7"/>
  <c r="H682" i="7"/>
  <c r="F694" i="7"/>
  <c r="F682" i="7"/>
  <c r="D694" i="7"/>
  <c r="D682" i="7"/>
  <c r="B694" i="7"/>
  <c r="B682" i="7"/>
  <c r="AI693" i="7"/>
  <c r="AG693" i="7"/>
  <c r="AE693" i="7"/>
  <c r="AC693" i="7"/>
  <c r="AA693" i="7"/>
  <c r="Y693" i="7"/>
  <c r="W693" i="7"/>
  <c r="U693" i="7"/>
  <c r="S693" i="7"/>
  <c r="Q693" i="7"/>
  <c r="O693" i="7"/>
  <c r="M693" i="7"/>
  <c r="K693" i="7"/>
  <c r="I693" i="7"/>
  <c r="G693" i="7"/>
  <c r="E693" i="7"/>
  <c r="C693" i="7"/>
  <c r="BU534" i="7"/>
  <c r="AJ692" i="7"/>
  <c r="AJ680" i="7"/>
  <c r="AH692" i="7"/>
  <c r="AH680" i="7"/>
  <c r="AF692" i="7"/>
  <c r="AF680" i="7"/>
  <c r="AD692" i="7"/>
  <c r="AD680" i="7"/>
  <c r="AB692" i="7"/>
  <c r="AB680" i="7"/>
  <c r="Z692" i="7"/>
  <c r="Z680" i="7"/>
  <c r="X692" i="7"/>
  <c r="X680" i="7"/>
  <c r="V692" i="7"/>
  <c r="V680" i="7"/>
  <c r="T692" i="7"/>
  <c r="T680" i="7"/>
  <c r="R692" i="7"/>
  <c r="R680" i="7"/>
  <c r="P692" i="7"/>
  <c r="P680" i="7"/>
  <c r="N692" i="7"/>
  <c r="N680" i="7"/>
  <c r="L692" i="7"/>
  <c r="L680" i="7"/>
  <c r="J692" i="7"/>
  <c r="J680" i="7"/>
  <c r="H692" i="7"/>
  <c r="H680" i="7"/>
  <c r="F692" i="7"/>
  <c r="F680" i="7"/>
  <c r="D692" i="7"/>
  <c r="D680" i="7"/>
  <c r="B692" i="7"/>
  <c r="B680" i="7"/>
  <c r="AI691" i="7"/>
  <c r="AI679" i="7"/>
  <c r="AG691" i="7"/>
  <c r="AG679" i="7"/>
  <c r="AE691" i="7"/>
  <c r="AE679" i="7"/>
  <c r="AC691" i="7"/>
  <c r="AC679" i="7"/>
  <c r="AA691" i="7"/>
  <c r="AA679" i="7"/>
  <c r="Y691" i="7"/>
  <c r="Y679" i="7"/>
  <c r="W691" i="7"/>
  <c r="U691" i="7"/>
  <c r="S691" i="7"/>
  <c r="Q691" i="7"/>
  <c r="O691" i="7"/>
  <c r="M691" i="7"/>
  <c r="K691" i="7"/>
  <c r="I691" i="7"/>
  <c r="G691" i="7"/>
  <c r="E691" i="7"/>
  <c r="C691" i="7"/>
  <c r="BU532" i="7"/>
  <c r="AJ690" i="7"/>
  <c r="AH690" i="7"/>
  <c r="AF690" i="7"/>
  <c r="AD690" i="7"/>
  <c r="AB690" i="7"/>
  <c r="Z690" i="7"/>
  <c r="X690" i="7"/>
  <c r="V690" i="7"/>
  <c r="T690" i="7"/>
  <c r="R690" i="7"/>
  <c r="P690" i="7"/>
  <c r="N690" i="7"/>
  <c r="L690" i="7"/>
  <c r="J690" i="7"/>
  <c r="H690" i="7"/>
  <c r="F690" i="7"/>
  <c r="D690" i="7"/>
  <c r="B690" i="7"/>
  <c r="AI689" i="7"/>
  <c r="AG689" i="7"/>
  <c r="AE689" i="7"/>
  <c r="AC689" i="7"/>
  <c r="AA689" i="7"/>
  <c r="Y689" i="7"/>
  <c r="W689" i="7"/>
  <c r="U689" i="7"/>
  <c r="S689" i="7"/>
  <c r="Q689" i="7"/>
  <c r="O689" i="7"/>
  <c r="M689" i="7"/>
  <c r="K689" i="7"/>
  <c r="I689" i="7"/>
  <c r="G689" i="7"/>
  <c r="E689" i="7"/>
  <c r="C689" i="7"/>
  <c r="BU530" i="7"/>
  <c r="AJ688" i="7"/>
  <c r="AI685" i="7"/>
  <c r="AG685" i="7"/>
  <c r="AE685" i="7"/>
  <c r="AC685" i="7"/>
  <c r="AA685" i="7"/>
  <c r="Y685" i="7"/>
  <c r="W685" i="7"/>
  <c r="U685" i="7"/>
  <c r="S685" i="7"/>
  <c r="Q685" i="7"/>
  <c r="O685" i="7"/>
  <c r="M685" i="7"/>
  <c r="K685" i="7"/>
  <c r="I685" i="7"/>
  <c r="G685" i="7"/>
  <c r="E685" i="7"/>
  <c r="C685" i="7"/>
  <c r="BU526" i="7"/>
  <c r="AJ684" i="7"/>
  <c r="AH684" i="7"/>
  <c r="AF684" i="7"/>
  <c r="AD684" i="7"/>
  <c r="AB684" i="7"/>
  <c r="Z684" i="7"/>
  <c r="X684" i="7"/>
  <c r="V684" i="7"/>
  <c r="T684" i="7"/>
  <c r="R684" i="7"/>
  <c r="P684" i="7"/>
  <c r="N684" i="7"/>
  <c r="L684" i="7"/>
  <c r="J684" i="7"/>
  <c r="H684" i="7"/>
  <c r="F684" i="7"/>
  <c r="D684" i="7"/>
  <c r="B684" i="7"/>
  <c r="AI683" i="7"/>
  <c r="AG683" i="7"/>
  <c r="AE683" i="7"/>
  <c r="AC683" i="7"/>
  <c r="AA683" i="7"/>
  <c r="Y683" i="7"/>
  <c r="W683" i="7"/>
  <c r="U683" i="7"/>
  <c r="S683" i="7"/>
  <c r="Q683" i="7"/>
  <c r="O683" i="7"/>
  <c r="M683" i="7"/>
  <c r="K683" i="7"/>
  <c r="I683" i="7"/>
  <c r="G683" i="7"/>
  <c r="E683" i="7"/>
  <c r="C683" i="7"/>
  <c r="AI681" i="7"/>
  <c r="AG681" i="7"/>
  <c r="AE681" i="7"/>
  <c r="AC681" i="7"/>
  <c r="AA681" i="7"/>
  <c r="Y681" i="7"/>
  <c r="W681" i="7"/>
  <c r="U681" i="7"/>
  <c r="S681" i="7"/>
  <c r="Q681" i="7"/>
  <c r="O681" i="7"/>
  <c r="M681" i="7"/>
  <c r="K681" i="7"/>
  <c r="I681" i="7"/>
  <c r="G681" i="7"/>
  <c r="E681" i="7"/>
  <c r="C681" i="7"/>
  <c r="AT552" i="7"/>
  <c r="AZ552" i="7"/>
  <c r="BN552" i="7"/>
  <c r="BR552" i="7"/>
  <c r="AY550" i="7"/>
  <c r="BC550" i="7"/>
  <c r="BM550" i="7"/>
  <c r="BS550" i="7"/>
  <c r="BA552" i="7"/>
  <c r="BI552" i="7"/>
  <c r="BQ552" i="7"/>
  <c r="M819" i="7"/>
  <c r="O819" i="7"/>
  <c r="Q819" i="7"/>
  <c r="S819" i="7"/>
  <c r="U819" i="7"/>
  <c r="W819" i="7"/>
  <c r="Y819" i="7"/>
  <c r="AA819" i="7"/>
  <c r="AC819" i="7"/>
  <c r="AE819" i="7"/>
  <c r="AG819" i="7"/>
  <c r="AI819" i="7"/>
  <c r="C821" i="7"/>
  <c r="E821" i="7"/>
  <c r="G821" i="7"/>
  <c r="I821" i="7"/>
  <c r="K821" i="7"/>
  <c r="M821" i="7"/>
  <c r="O821" i="7"/>
  <c r="Q821" i="7"/>
  <c r="S821" i="7"/>
  <c r="U821" i="7"/>
  <c r="W821" i="7"/>
  <c r="Y821" i="7"/>
  <c r="AA821" i="7"/>
  <c r="AC821" i="7"/>
  <c r="AE821" i="7"/>
  <c r="AG821" i="7"/>
  <c r="AI821" i="7"/>
  <c r="B822" i="7"/>
  <c r="D822" i="7"/>
  <c r="F822" i="7"/>
  <c r="B833" i="7"/>
  <c r="D833" i="7"/>
  <c r="F833" i="7"/>
  <c r="H833" i="7"/>
  <c r="J833" i="7"/>
  <c r="L833" i="7"/>
  <c r="N833" i="7"/>
  <c r="P833" i="7"/>
  <c r="R833" i="7"/>
  <c r="T833" i="7"/>
  <c r="V833" i="7"/>
  <c r="X833" i="7"/>
  <c r="Z833" i="7"/>
  <c r="AB833" i="7"/>
  <c r="AD833" i="7"/>
  <c r="AF833" i="7"/>
  <c r="AH833" i="7"/>
  <c r="AJ833" i="7"/>
  <c r="C834" i="7"/>
  <c r="E834" i="7"/>
  <c r="G834" i="7"/>
  <c r="I834" i="7"/>
  <c r="K834" i="7"/>
  <c r="M834" i="7"/>
  <c r="O834" i="7"/>
  <c r="Q834" i="7"/>
  <c r="S834" i="7"/>
  <c r="U834" i="7"/>
  <c r="W834" i="7"/>
  <c r="Y834" i="7"/>
  <c r="AA834" i="7"/>
  <c r="AC834" i="7"/>
  <c r="AE834" i="7"/>
  <c r="AG834" i="7"/>
  <c r="AI834" i="7"/>
  <c r="H822" i="7"/>
  <c r="J822" i="7"/>
  <c r="L822" i="7"/>
  <c r="N822" i="7"/>
  <c r="P822" i="7"/>
  <c r="R822" i="7"/>
  <c r="T822" i="7"/>
  <c r="V822" i="7"/>
  <c r="X822" i="7"/>
  <c r="Z822" i="7"/>
  <c r="AB822" i="7"/>
  <c r="AD822" i="7"/>
  <c r="AF822" i="7"/>
  <c r="AH822" i="7"/>
  <c r="AJ822" i="7"/>
  <c r="C823" i="7"/>
  <c r="E823" i="7"/>
  <c r="G823" i="7"/>
  <c r="I823" i="7"/>
  <c r="K823" i="7"/>
  <c r="M823" i="7"/>
  <c r="O823" i="7"/>
  <c r="Q823" i="7"/>
  <c r="S823" i="7"/>
  <c r="U823" i="7"/>
  <c r="W823" i="7"/>
  <c r="Y823" i="7"/>
  <c r="AA823" i="7"/>
  <c r="AC823" i="7"/>
  <c r="AE823" i="7"/>
  <c r="AG823" i="7"/>
  <c r="AI823" i="7"/>
  <c r="B824" i="7"/>
  <c r="D824" i="7"/>
  <c r="F824" i="7"/>
  <c r="H824" i="7"/>
  <c r="J824" i="7"/>
  <c r="L824" i="7"/>
  <c r="N824" i="7"/>
  <c r="P824" i="7"/>
  <c r="R824" i="7"/>
  <c r="T824" i="7"/>
  <c r="V824" i="7"/>
  <c r="X824" i="7"/>
  <c r="Z824" i="7"/>
  <c r="AB824" i="7"/>
  <c r="AD824" i="7"/>
  <c r="AF824" i="7"/>
  <c r="AH824" i="7"/>
  <c r="AJ824" i="7"/>
  <c r="C825" i="7"/>
  <c r="E825" i="7"/>
  <c r="G825" i="7"/>
  <c r="I825" i="7"/>
  <c r="K825" i="7"/>
  <c r="M825" i="7"/>
  <c r="O825" i="7"/>
  <c r="Q825" i="7"/>
  <c r="S825" i="7"/>
  <c r="U825" i="7"/>
  <c r="W825" i="7"/>
  <c r="AA825" i="7"/>
  <c r="AE825" i="7"/>
  <c r="AI825" i="7"/>
  <c r="D826" i="7"/>
  <c r="H826" i="7"/>
  <c r="L826" i="7"/>
  <c r="P826" i="7"/>
  <c r="T826" i="7"/>
  <c r="X826" i="7"/>
  <c r="AB826" i="7"/>
  <c r="AF826" i="7"/>
  <c r="AJ826" i="7"/>
  <c r="E827" i="7"/>
  <c r="I827" i="7"/>
  <c r="M827" i="7"/>
  <c r="Q827" i="7"/>
  <c r="U827" i="7"/>
  <c r="Y827" i="7"/>
  <c r="AC827" i="7"/>
  <c r="AG827" i="7"/>
  <c r="B828" i="7"/>
  <c r="F828" i="7"/>
  <c r="J828" i="7"/>
  <c r="N828" i="7"/>
  <c r="R828" i="7"/>
  <c r="V828" i="7"/>
  <c r="Z828" i="7"/>
  <c r="AD828" i="7"/>
  <c r="AH828" i="7"/>
  <c r="C829" i="7"/>
  <c r="G829" i="7"/>
  <c r="K829" i="7"/>
  <c r="O829" i="7"/>
  <c r="S829" i="7"/>
  <c r="W829" i="7"/>
  <c r="AA829" i="7"/>
  <c r="AE829" i="7"/>
  <c r="AI829" i="7"/>
  <c r="D830" i="7"/>
  <c r="H830" i="7"/>
  <c r="L830" i="7"/>
  <c r="P830" i="7"/>
  <c r="T830" i="7"/>
  <c r="X830" i="7"/>
  <c r="AB830" i="7"/>
  <c r="AF830" i="7"/>
  <c r="AJ830" i="7"/>
  <c r="E831" i="7"/>
  <c r="I831" i="7"/>
  <c r="M831" i="7"/>
  <c r="Q831" i="7"/>
  <c r="U831" i="7"/>
  <c r="Y831" i="7"/>
  <c r="AC831" i="7"/>
  <c r="AG831" i="7"/>
  <c r="C833" i="7"/>
  <c r="G833" i="7"/>
  <c r="K833" i="7"/>
  <c r="O833" i="7"/>
  <c r="S833" i="7"/>
  <c r="W833" i="7"/>
  <c r="AA833" i="7"/>
  <c r="AE833" i="7"/>
  <c r="AI833" i="7"/>
  <c r="D834" i="7"/>
  <c r="H834" i="7"/>
  <c r="L834" i="7"/>
  <c r="P834" i="7"/>
  <c r="T834" i="7"/>
  <c r="X834" i="7"/>
  <c r="AB834" i="7"/>
  <c r="AF834" i="7"/>
  <c r="AJ834" i="7"/>
  <c r="E835" i="7"/>
  <c r="I835" i="7"/>
  <c r="M835" i="7"/>
  <c r="Q835" i="7"/>
  <c r="U835" i="7"/>
  <c r="Y835" i="7"/>
  <c r="AC835" i="7"/>
  <c r="AG835" i="7"/>
  <c r="B836" i="7"/>
  <c r="F836" i="7"/>
  <c r="J836" i="7"/>
  <c r="N836" i="7"/>
  <c r="R836" i="7"/>
  <c r="V836" i="7"/>
  <c r="Z836" i="7"/>
  <c r="AD836" i="7"/>
  <c r="AH836" i="7"/>
  <c r="C837" i="7"/>
  <c r="G837" i="7"/>
  <c r="K837" i="7"/>
  <c r="O837" i="7"/>
  <c r="S837" i="7"/>
  <c r="W837" i="7"/>
  <c r="AA837" i="7"/>
  <c r="AE837" i="7"/>
  <c r="AI837" i="7"/>
  <c r="D838" i="7"/>
  <c r="H838" i="7"/>
  <c r="L838" i="7"/>
  <c r="P838" i="7"/>
  <c r="T838" i="7"/>
  <c r="X838" i="7"/>
  <c r="AB838" i="7"/>
  <c r="AF838" i="7"/>
  <c r="AJ838" i="7"/>
  <c r="E839" i="7"/>
  <c r="I839" i="7"/>
  <c r="M839" i="7"/>
  <c r="Q839" i="7"/>
  <c r="U839" i="7"/>
  <c r="Y839" i="7"/>
  <c r="AC839" i="7"/>
  <c r="AG839" i="7"/>
  <c r="B840" i="7"/>
  <c r="F840" i="7"/>
  <c r="J840" i="7"/>
  <c r="N840" i="7"/>
  <c r="R840" i="7"/>
  <c r="V840" i="7"/>
  <c r="Z840" i="7"/>
  <c r="AD840" i="7"/>
  <c r="AH840" i="7"/>
  <c r="C841" i="7"/>
  <c r="G841" i="7"/>
  <c r="K841" i="7"/>
  <c r="O841" i="7"/>
  <c r="S841" i="7"/>
  <c r="W841" i="7"/>
  <c r="AA841" i="7"/>
  <c r="AE841" i="7"/>
  <c r="D842" i="7"/>
  <c r="L842" i="7"/>
  <c r="T842" i="7"/>
  <c r="AB842" i="7"/>
  <c r="AJ842" i="7"/>
  <c r="I843" i="7"/>
  <c r="Q843" i="7"/>
  <c r="Y843" i="7"/>
  <c r="AG843" i="7"/>
  <c r="F844" i="7"/>
  <c r="N844" i="7"/>
  <c r="V844" i="7"/>
  <c r="AD844" i="7"/>
  <c r="C847" i="7"/>
  <c r="K847" i="7"/>
  <c r="S847" i="7"/>
  <c r="AA847" i="7"/>
  <c r="AI847" i="7"/>
  <c r="H848" i="7"/>
  <c r="P848" i="7"/>
  <c r="X848" i="7"/>
  <c r="AF848" i="7"/>
  <c r="E849" i="7"/>
  <c r="M849" i="7"/>
  <c r="U849" i="7"/>
  <c r="AC849" i="7"/>
  <c r="B850" i="7"/>
  <c r="J850" i="7"/>
  <c r="R850" i="7"/>
  <c r="Z850" i="7"/>
  <c r="AH850" i="7"/>
  <c r="G851" i="7"/>
  <c r="O851" i="7"/>
  <c r="AI851" i="7"/>
  <c r="AB854" i="7"/>
  <c r="AF708" i="7"/>
  <c r="AA866" i="7"/>
  <c r="AA708" i="7"/>
  <c r="Y866" i="7"/>
  <c r="Y708" i="7"/>
  <c r="Y854" i="7"/>
  <c r="W866" i="7"/>
  <c r="W708" i="7"/>
  <c r="R706" i="7"/>
  <c r="M864" i="7"/>
  <c r="M718" i="7"/>
  <c r="M706" i="7"/>
  <c r="K864" i="7"/>
  <c r="K706" i="7"/>
  <c r="I864" i="7"/>
  <c r="I718" i="7"/>
  <c r="I706" i="7"/>
  <c r="C792" i="7"/>
  <c r="AE792" i="7"/>
  <c r="AE646" i="7"/>
  <c r="AC792" i="7"/>
  <c r="AA792" i="7"/>
  <c r="Y792" i="7"/>
  <c r="U646" i="7"/>
  <c r="U792" i="7"/>
  <c r="K646" i="7"/>
  <c r="K792" i="7"/>
  <c r="I646" i="7"/>
  <c r="G792" i="7"/>
  <c r="G646" i="7"/>
  <c r="E792" i="7"/>
  <c r="AJ885" i="7"/>
  <c r="AJ727" i="7"/>
  <c r="M724" i="7"/>
  <c r="M870" i="7"/>
  <c r="T869" i="7"/>
  <c r="T723" i="7"/>
  <c r="K720" i="7"/>
  <c r="K866" i="7"/>
  <c r="E864" i="7"/>
  <c r="E718" i="7"/>
  <c r="AF863" i="7"/>
  <c r="AF717" i="7"/>
  <c r="AB863" i="7"/>
  <c r="AB717" i="7"/>
  <c r="T863" i="7"/>
  <c r="T717" i="7"/>
  <c r="N873" i="7"/>
  <c r="AH725" i="7"/>
  <c r="AH871" i="7"/>
  <c r="P724" i="7"/>
  <c r="P858" i="7"/>
  <c r="AD710" i="7"/>
  <c r="AD722" i="7"/>
  <c r="L708" i="7"/>
  <c r="G720" i="7"/>
  <c r="G866" i="7"/>
  <c r="C720" i="7"/>
  <c r="C866" i="7"/>
  <c r="AD719" i="7"/>
  <c r="AD865" i="7"/>
  <c r="R865" i="7"/>
  <c r="R719" i="7"/>
  <c r="N865" i="7"/>
  <c r="N719" i="7"/>
  <c r="J865" i="7"/>
  <c r="J719" i="7"/>
  <c r="F865" i="7"/>
  <c r="F719" i="7"/>
  <c r="B865" i="7"/>
  <c r="B719" i="7"/>
  <c r="AE705" i="7"/>
  <c r="Z863" i="7"/>
  <c r="X863" i="7"/>
  <c r="X717" i="7"/>
  <c r="H792" i="7"/>
  <c r="H646" i="7"/>
  <c r="D792" i="7"/>
  <c r="D646" i="7"/>
  <c r="AC884" i="7"/>
  <c r="AC872" i="7"/>
  <c r="I884" i="7"/>
  <c r="I726" i="7"/>
  <c r="AA720" i="7"/>
  <c r="W720" i="7"/>
  <c r="S726" i="7"/>
  <c r="L723" i="7"/>
  <c r="AC709" i="7"/>
  <c r="F867" i="7"/>
  <c r="D867" i="7"/>
  <c r="B867" i="7"/>
  <c r="AI866" i="7"/>
  <c r="T708" i="7"/>
  <c r="AD706" i="7"/>
  <c r="F706" i="7"/>
  <c r="C864" i="7"/>
  <c r="AJ863" i="7"/>
  <c r="S705" i="7"/>
  <c r="S717" i="7"/>
  <c r="P863" i="7"/>
  <c r="N863" i="7"/>
  <c r="L863" i="7"/>
  <c r="J863" i="7"/>
  <c r="H863" i="7"/>
  <c r="F863" i="7"/>
  <c r="D863" i="7"/>
  <c r="W862" i="7"/>
  <c r="U862" i="7"/>
  <c r="S862" i="7"/>
  <c r="Q862" i="7"/>
  <c r="G716" i="7"/>
  <c r="E862" i="7"/>
  <c r="BU557" i="7"/>
  <c r="AJ861" i="7"/>
  <c r="AH715" i="7"/>
  <c r="AF715" i="7"/>
  <c r="AF861" i="7"/>
  <c r="AB861" i="7"/>
  <c r="BU595" i="7"/>
  <c r="AM595" i="7"/>
  <c r="AG646" i="7"/>
  <c r="Q792" i="7"/>
  <c r="O792" i="7"/>
  <c r="M792" i="7"/>
  <c r="H873" i="7"/>
  <c r="AD884" i="7"/>
  <c r="N884" i="7"/>
  <c r="AB871" i="7"/>
  <c r="J871" i="7"/>
  <c r="B871" i="7"/>
  <c r="AI724" i="7"/>
  <c r="E870" i="7"/>
  <c r="W723" i="7"/>
  <c r="G868" i="7"/>
  <c r="AH866" i="7"/>
  <c r="AF866" i="7"/>
  <c r="AD720" i="7"/>
  <c r="O720" i="7"/>
  <c r="AF719" i="7"/>
  <c r="I716" i="7"/>
  <c r="V710" i="7"/>
  <c r="X708" i="7"/>
  <c r="P708" i="7"/>
  <c r="D708" i="7"/>
  <c r="X706" i="7"/>
  <c r="J706" i="7"/>
  <c r="B706" i="7"/>
  <c r="Y705" i="7"/>
  <c r="AS585" i="7"/>
  <c r="Q892" i="7"/>
  <c r="AZ595" i="7"/>
  <c r="BB595" i="7"/>
  <c r="W891" i="7"/>
  <c r="AA891" i="7"/>
  <c r="X892" i="7"/>
  <c r="Z892" i="7"/>
  <c r="AB892" i="7"/>
  <c r="AD892" i="7"/>
  <c r="AF892" i="7"/>
  <c r="AH892" i="7"/>
  <c r="AJ892" i="7"/>
  <c r="W895" i="7"/>
  <c r="Y895" i="7"/>
  <c r="AE896" i="7"/>
  <c r="B897" i="7"/>
  <c r="H897" i="7"/>
  <c r="J897" i="7"/>
  <c r="V897" i="7"/>
  <c r="X897" i="7"/>
  <c r="Z897" i="7"/>
  <c r="AB897" i="7"/>
  <c r="AS595" i="7"/>
  <c r="BM595" i="7"/>
  <c r="AU600" i="7"/>
  <c r="AQ601" i="7"/>
  <c r="BE601" i="7"/>
  <c r="BS601" i="7"/>
  <c r="BS603" i="7"/>
  <c r="AS604" i="7"/>
  <c r="BA604" i="7"/>
  <c r="AA909" i="7"/>
  <c r="A898" i="7"/>
  <c r="U910" i="7"/>
  <c r="W910" i="7"/>
  <c r="BK606" i="7"/>
  <c r="AA910" i="7"/>
  <c r="BO606" i="7"/>
  <c r="AE910" i="7"/>
  <c r="BS606" i="7"/>
  <c r="AQ617" i="7"/>
  <c r="AM617" i="7"/>
  <c r="AQ616" i="7"/>
  <c r="AM616" i="7"/>
  <c r="AW613" i="7"/>
  <c r="AI912" i="7"/>
  <c r="AA912" i="7"/>
  <c r="O912" i="7"/>
  <c r="M912" i="7"/>
  <c r="E912" i="7"/>
  <c r="C912" i="7"/>
  <c r="AF911" i="7"/>
  <c r="AD911" i="7"/>
  <c r="X911" i="7"/>
  <c r="V911" i="7"/>
  <c r="T911" i="7"/>
  <c r="R911" i="7"/>
  <c r="P911" i="7"/>
  <c r="J911" i="7"/>
  <c r="H911" i="7"/>
  <c r="B911" i="7"/>
  <c r="AQ618" i="7"/>
  <c r="AY618" i="7"/>
  <c r="BG618" i="7"/>
  <c r="BM613" i="7"/>
  <c r="AV610" i="7"/>
  <c r="BQ609" i="7"/>
  <c r="BA609" i="7"/>
  <c r="AZ608" i="7"/>
  <c r="BH608" i="7"/>
  <c r="AP602" i="7"/>
  <c r="AR602" i="7"/>
  <c r="AM618" i="7"/>
  <c r="AO618" i="7"/>
  <c r="AS618" i="7"/>
  <c r="AU618" i="7"/>
  <c r="AW618" i="7"/>
  <c r="BA618" i="7"/>
  <c r="AY592" i="7"/>
  <c r="BA592" i="7"/>
  <c r="AM601" i="7"/>
  <c r="AO601" i="7"/>
  <c r="AS601" i="7"/>
  <c r="AS609" i="7"/>
  <c r="AO620" i="7"/>
  <c r="AQ620" i="7"/>
  <c r="AS620" i="7"/>
  <c r="AW620" i="7"/>
  <c r="AY620" i="7"/>
  <c r="BA620" i="7"/>
  <c r="BE620" i="7"/>
  <c r="AI687" i="7"/>
  <c r="AE687" i="7"/>
  <c r="AA687" i="7"/>
  <c r="W687" i="7"/>
  <c r="S687" i="7"/>
  <c r="O687" i="7"/>
  <c r="K687" i="7"/>
  <c r="G687" i="7"/>
  <c r="C687" i="7"/>
  <c r="Z698" i="7"/>
  <c r="C701" i="7"/>
  <c r="AD698" i="7"/>
  <c r="AE695" i="7"/>
  <c r="AA695" i="7"/>
  <c r="W695" i="7"/>
  <c r="S695" i="7"/>
  <c r="O695" i="7"/>
  <c r="K695" i="7"/>
  <c r="G695" i="7"/>
  <c r="C695" i="7"/>
  <c r="BF590" i="7"/>
  <c r="BH590" i="7"/>
  <c r="BJ590" i="7"/>
  <c r="BQ606" i="7"/>
  <c r="BM614" i="7"/>
  <c r="AY614" i="7"/>
  <c r="AW614" i="7"/>
  <c r="BI620" i="7"/>
  <c r="BM620" i="7"/>
  <c r="BO620" i="7"/>
  <c r="BK615" i="7"/>
  <c r="BU614" i="7"/>
  <c r="BP612" i="7"/>
  <c r="G870" i="7"/>
  <c r="AH720" i="7"/>
  <c r="J873" i="7"/>
  <c r="C872" i="7"/>
  <c r="AF725" i="7"/>
  <c r="I722" i="7"/>
  <c r="T867" i="7"/>
  <c r="P867" i="7"/>
  <c r="L867" i="7"/>
  <c r="AH865" i="7"/>
  <c r="Z865" i="7"/>
  <c r="V865" i="7"/>
  <c r="L865" i="7"/>
  <c r="D865" i="7"/>
  <c r="AA864" i="7"/>
  <c r="W864" i="7"/>
  <c r="AA832" i="7"/>
  <c r="W832" i="7"/>
  <c r="S832" i="7"/>
  <c r="O832" i="7"/>
  <c r="K832" i="7"/>
  <c r="G832" i="7"/>
  <c r="C832" i="7"/>
  <c r="BN611" i="7"/>
  <c r="AE721" i="7"/>
  <c r="O866" i="7"/>
  <c r="E866" i="7"/>
  <c r="AG862" i="7"/>
  <c r="AC862" i="7"/>
  <c r="Y862" i="7"/>
  <c r="M862" i="7"/>
  <c r="I862" i="7"/>
  <c r="V861" i="7"/>
  <c r="R861" i="7"/>
  <c r="AI709" i="7"/>
  <c r="W709" i="7"/>
  <c r="S709" i="7"/>
  <c r="O709" i="7"/>
  <c r="K709" i="7"/>
  <c r="G709" i="7"/>
  <c r="C709" i="7"/>
  <c r="AD854" i="7"/>
  <c r="Z854" i="7"/>
  <c r="T854" i="7"/>
  <c r="L854" i="7"/>
  <c r="F854" i="7"/>
  <c r="AG687" i="7"/>
  <c r="AC687" i="7"/>
  <c r="Y687" i="7"/>
  <c r="U687" i="7"/>
  <c r="Q687" i="7"/>
  <c r="M687" i="7"/>
  <c r="I687" i="7"/>
  <c r="E687" i="7"/>
  <c r="AI828" i="7"/>
  <c r="AE828" i="7"/>
  <c r="AA828" i="7"/>
  <c r="BK586" i="7"/>
  <c r="BC589" i="7"/>
  <c r="BO599" i="7"/>
  <c r="BC615" i="7"/>
  <c r="AU615" i="7"/>
  <c r="BM607" i="7"/>
  <c r="J720" i="7"/>
  <c r="BU553" i="7"/>
  <c r="AD852" i="7"/>
  <c r="R852" i="7"/>
  <c r="F852" i="7"/>
  <c r="AE851" i="7"/>
  <c r="S851" i="7"/>
  <c r="C705" i="7"/>
  <c r="V704" i="7"/>
  <c r="F704" i="7"/>
  <c r="U703" i="7"/>
  <c r="E703" i="7"/>
  <c r="T702" i="7"/>
  <c r="D702" i="7"/>
  <c r="W701" i="7"/>
  <c r="G701" i="7"/>
  <c r="AI846" i="7"/>
  <c r="AA846" i="7"/>
  <c r="S846" i="7"/>
  <c r="K846" i="7"/>
  <c r="C846" i="7"/>
  <c r="AD845" i="7"/>
  <c r="V845" i="7"/>
  <c r="N845" i="7"/>
  <c r="F845" i="7"/>
  <c r="AE844" i="7"/>
  <c r="AA844" i="7"/>
  <c r="W844" i="7"/>
  <c r="S844" i="7"/>
  <c r="O844" i="7"/>
  <c r="K844" i="7"/>
  <c r="G844" i="7"/>
  <c r="C844" i="7"/>
  <c r="AI695" i="7"/>
  <c r="AC695" i="7"/>
  <c r="Y695" i="7"/>
  <c r="U695" i="7"/>
  <c r="Q695" i="7"/>
  <c r="M695" i="7"/>
  <c r="I695" i="7"/>
  <c r="E695" i="7"/>
  <c r="AF688" i="7"/>
  <c r="AB688" i="7"/>
  <c r="X688" i="7"/>
  <c r="T688" i="7"/>
  <c r="P688" i="7"/>
  <c r="L688" i="7"/>
  <c r="H688" i="7"/>
  <c r="D688" i="7"/>
  <c r="AI832" i="7"/>
  <c r="AE832" i="7"/>
  <c r="X852" i="7"/>
  <c r="L852" i="7"/>
  <c r="AI705" i="7"/>
  <c r="Y851" i="7"/>
  <c r="K705" i="7"/>
  <c r="AD704" i="7"/>
  <c r="N704" i="7"/>
  <c r="AC703" i="7"/>
  <c r="M703" i="7"/>
  <c r="AB702" i="7"/>
  <c r="L702" i="7"/>
  <c r="AE701" i="7"/>
  <c r="O701" i="7"/>
  <c r="AE846" i="7"/>
  <c r="W846" i="7"/>
  <c r="O846" i="7"/>
  <c r="G846" i="7"/>
  <c r="AH845" i="7"/>
  <c r="Z845" i="7"/>
  <c r="R845" i="7"/>
  <c r="J845" i="7"/>
  <c r="B845" i="7"/>
  <c r="AI844" i="7"/>
  <c r="AN602" i="7"/>
  <c r="AT602" i="7"/>
  <c r="AV602" i="7"/>
  <c r="BS602" i="7"/>
  <c r="BI606" i="7"/>
  <c r="BM606" i="7"/>
  <c r="BI609" i="7"/>
  <c r="BS615" i="7"/>
  <c r="AL566" i="7"/>
  <c r="A858" i="7"/>
  <c r="A710" i="7"/>
  <c r="AL558" i="7"/>
  <c r="A700" i="7"/>
  <c r="A694" i="7"/>
  <c r="AL529" i="7"/>
  <c r="A675" i="7"/>
  <c r="AL502" i="7"/>
  <c r="A857" i="7"/>
  <c r="A707" i="7"/>
  <c r="A705" i="7"/>
  <c r="AL555" i="7"/>
  <c r="A847" i="7"/>
  <c r="AL551" i="7"/>
  <c r="AL549" i="7"/>
  <c r="A841" i="7"/>
  <c r="A826" i="7"/>
  <c r="AL530" i="7"/>
  <c r="A822" i="7"/>
  <c r="AL508" i="7"/>
  <c r="A798" i="7"/>
  <c r="A866" i="7"/>
  <c r="A719" i="7"/>
  <c r="A720" i="7"/>
  <c r="AM614" i="7"/>
  <c r="BA594" i="7"/>
  <c r="AQ597" i="7"/>
  <c r="AW598" i="7"/>
  <c r="AR605" i="7"/>
  <c r="AM615" i="7"/>
  <c r="BE614" i="7"/>
  <c r="AS619" i="7"/>
  <c r="BA619" i="7"/>
  <c r="BO619" i="7"/>
  <c r="AQ584" i="7"/>
  <c r="BG601" i="7"/>
  <c r="BI601" i="7"/>
  <c r="BK601" i="7"/>
  <c r="BC618" i="7"/>
  <c r="BE618" i="7"/>
  <c r="BG620" i="7"/>
  <c r="AM597" i="7"/>
  <c r="AM600" i="7"/>
  <c r="BM619" i="7"/>
  <c r="BQ619" i="7"/>
  <c r="BS619" i="7"/>
  <c r="BU620" i="7"/>
  <c r="AM619" i="7"/>
  <c r="AO619" i="7"/>
  <c r="AY619" i="7"/>
  <c r="BC619" i="7"/>
  <c r="BK619" i="7"/>
  <c r="BU619" i="7"/>
  <c r="J688" i="7"/>
  <c r="K701" i="7"/>
  <c r="M846" i="7"/>
  <c r="M844" i="7"/>
  <c r="R688" i="7"/>
  <c r="AO596" i="7"/>
  <c r="AQ596" i="7"/>
  <c r="AY596" i="7"/>
  <c r="Y846" i="7"/>
  <c r="I846" i="7"/>
  <c r="AD688" i="7"/>
  <c r="V688" i="7"/>
  <c r="N688" i="7"/>
  <c r="F688" i="7"/>
  <c r="AU597" i="7"/>
  <c r="BM599" i="7"/>
  <c r="BC600" i="7"/>
  <c r="BC601" i="7"/>
  <c r="AV605" i="7"/>
  <c r="Z852" i="7"/>
  <c r="P852" i="7"/>
  <c r="B852" i="7"/>
  <c r="AC851" i="7"/>
  <c r="O705" i="7"/>
  <c r="Z704" i="7"/>
  <c r="J704" i="7"/>
  <c r="AG846" i="7"/>
  <c r="Q846" i="7"/>
  <c r="AJ845" i="7"/>
  <c r="AB845" i="7"/>
  <c r="T845" i="7"/>
  <c r="L845" i="7"/>
  <c r="D845" i="7"/>
  <c r="J698" i="7"/>
  <c r="AG828" i="7"/>
  <c r="Y828" i="7"/>
  <c r="AQ619" i="7"/>
  <c r="AU619" i="7"/>
  <c r="K868" i="7"/>
  <c r="AF867" i="7"/>
  <c r="X865" i="7"/>
  <c r="AD863" i="7"/>
  <c r="B863" i="7"/>
  <c r="X862" i="7"/>
  <c r="O862" i="7"/>
  <c r="X861" i="7"/>
  <c r="T861" i="7"/>
  <c r="AD860" i="7"/>
  <c r="AH858" i="7"/>
  <c r="E711" i="7"/>
  <c r="AA710" i="7"/>
  <c r="P869" i="7"/>
  <c r="Y722" i="7"/>
  <c r="Q710" i="7"/>
  <c r="Q722" i="7"/>
  <c r="G721" i="7"/>
  <c r="R863" i="7"/>
  <c r="AA862" i="7"/>
  <c r="N860" i="7"/>
  <c r="Z858" i="7"/>
  <c r="L858" i="7"/>
  <c r="M857" i="7"/>
  <c r="AJ719" i="7"/>
  <c r="AG861" i="7"/>
  <c r="Q861" i="7"/>
  <c r="S859" i="7"/>
  <c r="M710" i="7"/>
  <c r="I844" i="7"/>
  <c r="AW619" i="7"/>
  <c r="Y703" i="7"/>
  <c r="AB911" i="7"/>
  <c r="Z911" i="7"/>
  <c r="N911" i="7"/>
  <c r="L911" i="7"/>
  <c r="F911" i="7"/>
  <c r="D911" i="7"/>
  <c r="AD867" i="7"/>
  <c r="AD721" i="7"/>
  <c r="V721" i="7"/>
  <c r="V867" i="7"/>
  <c r="H867" i="7"/>
  <c r="H721" i="7"/>
  <c r="V863" i="7"/>
  <c r="V717" i="7"/>
  <c r="AI862" i="7"/>
  <c r="AI716" i="7"/>
  <c r="AE862" i="7"/>
  <c r="AE716" i="7"/>
  <c r="K862" i="7"/>
  <c r="K716" i="7"/>
  <c r="C716" i="7"/>
  <c r="C862" i="7"/>
  <c r="T727" i="7"/>
  <c r="W726" i="7"/>
  <c r="Z859" i="7"/>
  <c r="Z725" i="7"/>
  <c r="T715" i="7"/>
  <c r="Q864" i="7"/>
  <c r="AC864" i="7"/>
  <c r="AG864" i="7"/>
  <c r="Z867" i="7"/>
  <c r="AG872" i="7"/>
  <c r="U861" i="7"/>
  <c r="M861" i="7"/>
  <c r="G861" i="7"/>
  <c r="C861" i="7"/>
  <c r="AH860" i="7"/>
  <c r="AB860" i="7"/>
  <c r="X860" i="7"/>
  <c r="V860" i="7"/>
  <c r="R860" i="7"/>
  <c r="L860" i="7"/>
  <c r="H860" i="7"/>
  <c r="F860" i="7"/>
  <c r="AI859" i="7"/>
  <c r="D712" i="7"/>
  <c r="B712" i="7"/>
  <c r="AI711" i="7"/>
  <c r="AC711" i="7"/>
  <c r="AA711" i="7"/>
  <c r="Y711" i="7"/>
  <c r="U711" i="7"/>
  <c r="C857" i="7"/>
  <c r="AA709" i="7"/>
  <c r="U709" i="7"/>
  <c r="Q709" i="7"/>
  <c r="M709" i="7"/>
  <c r="I709" i="7"/>
  <c r="E709" i="7"/>
  <c r="AF854" i="7"/>
  <c r="AB708" i="7"/>
  <c r="X854" i="7"/>
  <c r="P854" i="7"/>
  <c r="J854" i="7"/>
  <c r="D854" i="7"/>
  <c r="U851" i="7"/>
  <c r="G705" i="7"/>
  <c r="AH704" i="7"/>
  <c r="R704" i="7"/>
  <c r="B704" i="7"/>
  <c r="AG703" i="7"/>
  <c r="AN605" i="7"/>
  <c r="AP605" i="7"/>
  <c r="AT599" i="7"/>
  <c r="B766" i="7"/>
  <c r="N725" i="7"/>
  <c r="F725" i="7"/>
  <c r="X715" i="7"/>
  <c r="AA701" i="7"/>
  <c r="AG720" i="7"/>
  <c r="AE720" i="7"/>
  <c r="Y859" i="7"/>
  <c r="I859" i="7"/>
  <c r="J712" i="7"/>
  <c r="AT605" i="7"/>
  <c r="AX605" i="7"/>
  <c r="BB605" i="7"/>
  <c r="AJ726" i="7"/>
  <c r="AE870" i="7"/>
  <c r="E724" i="7"/>
  <c r="C722" i="7"/>
  <c r="AB721" i="7"/>
  <c r="AI853" i="7"/>
  <c r="AG853" i="7"/>
  <c r="AE853" i="7"/>
  <c r="AC853" i="7"/>
  <c r="AA853" i="7"/>
  <c r="Y853" i="7"/>
  <c r="W853" i="7"/>
  <c r="U853" i="7"/>
  <c r="S853" i="7"/>
  <c r="Q853" i="7"/>
  <c r="O853" i="7"/>
  <c r="M853" i="7"/>
  <c r="K853" i="7"/>
  <c r="I853" i="7"/>
  <c r="G853" i="7"/>
  <c r="E853" i="7"/>
  <c r="AB855" i="7"/>
  <c r="C856" i="7"/>
  <c r="E858" i="7"/>
  <c r="AE858" i="7"/>
  <c r="F859" i="7"/>
  <c r="N859" i="7"/>
  <c r="N721" i="7"/>
  <c r="R721" i="7"/>
  <c r="X867" i="7"/>
  <c r="V871" i="7"/>
  <c r="T871" i="7"/>
  <c r="I857" i="7"/>
  <c r="I711" i="7"/>
  <c r="S701" i="7"/>
  <c r="BU554" i="7"/>
  <c r="AJ858" i="7"/>
  <c r="V716" i="7"/>
  <c r="O710" i="7"/>
  <c r="AG851" i="7"/>
  <c r="L871" i="7"/>
  <c r="Y870" i="7"/>
  <c r="W870" i="7"/>
  <c r="U724" i="7"/>
  <c r="O724" i="7"/>
  <c r="I724" i="7"/>
  <c r="T722" i="7"/>
  <c r="AA721" i="7"/>
  <c r="O721" i="7"/>
  <c r="M721" i="7"/>
  <c r="S720" i="7"/>
  <c r="AH719" i="7"/>
  <c r="AF865" i="7"/>
  <c r="P865" i="7"/>
  <c r="H865" i="7"/>
  <c r="Y864" i="7"/>
  <c r="U864" i="7"/>
  <c r="O864" i="7"/>
  <c r="G864" i="7"/>
  <c r="AJ717" i="7"/>
  <c r="AH863" i="7"/>
  <c r="AA859" i="7"/>
  <c r="U859" i="7"/>
  <c r="M859" i="7"/>
  <c r="K859" i="7"/>
  <c r="C859" i="7"/>
  <c r="AF858" i="7"/>
  <c r="X858" i="7"/>
  <c r="AG710" i="7"/>
  <c r="AE710" i="7"/>
  <c r="AC710" i="7"/>
  <c r="W710" i="7"/>
  <c r="U710" i="7"/>
  <c r="S710" i="7"/>
  <c r="AH852" i="7"/>
  <c r="V852" i="7"/>
  <c r="J852" i="7"/>
  <c r="Q703" i="7"/>
  <c r="I703" i="7"/>
  <c r="AF702" i="7"/>
  <c r="X702" i="7"/>
  <c r="P702" i="7"/>
  <c r="H702" i="7"/>
  <c r="AI701" i="7"/>
  <c r="V698" i="7"/>
  <c r="R698" i="7"/>
  <c r="F698" i="7"/>
  <c r="AQ604" i="7"/>
  <c r="AU604" i="7"/>
  <c r="AW599" i="7"/>
  <c r="AO604" i="7"/>
  <c r="AY604" i="7"/>
  <c r="K911" i="7"/>
  <c r="AQ589" i="7"/>
  <c r="BQ604" i="7"/>
  <c r="AO594" i="7"/>
  <c r="AO597" i="7"/>
  <c r="AU601" i="7"/>
  <c r="BS618" i="7"/>
  <c r="G476" i="6"/>
  <c r="J954" i="6"/>
  <c r="BJ621" i="7"/>
  <c r="BH621" i="7"/>
  <c r="BD621" i="7"/>
  <c r="BB621" i="7"/>
  <c r="AZ621" i="7"/>
  <c r="AT621" i="7"/>
  <c r="BS622" i="7"/>
  <c r="BQ622" i="7"/>
  <c r="BO622" i="7"/>
  <c r="BM622" i="7"/>
  <c r="BK622" i="7"/>
  <c r="BI622" i="7"/>
  <c r="BG622" i="7"/>
  <c r="BE622" i="7"/>
  <c r="BC622" i="7"/>
  <c r="BA622" i="7"/>
  <c r="AY622" i="7"/>
  <c r="AW622" i="7"/>
  <c r="AU622" i="7"/>
  <c r="AS622" i="7"/>
  <c r="AQ622" i="7"/>
  <c r="AO622" i="7"/>
  <c r="AM622" i="7"/>
  <c r="E716" i="7"/>
  <c r="AH861" i="7"/>
  <c r="AD861" i="7"/>
  <c r="AB715" i="7"/>
  <c r="Z715" i="7"/>
  <c r="V715" i="7"/>
  <c r="R715" i="7"/>
  <c r="P715" i="7"/>
  <c r="AH859" i="7"/>
  <c r="Y858" i="7"/>
  <c r="W858" i="7"/>
  <c r="U858" i="7"/>
  <c r="S858" i="7"/>
  <c r="M858" i="7"/>
  <c r="K858" i="7"/>
  <c r="G856" i="7"/>
  <c r="E856" i="7"/>
  <c r="AJ855" i="7"/>
  <c r="N718" i="7"/>
  <c r="AV622" i="7"/>
  <c r="AT622" i="7"/>
  <c r="AR622" i="7"/>
  <c r="AP622" i="7"/>
  <c r="AN622" i="7"/>
  <c r="I856" i="7"/>
  <c r="BN621" i="7"/>
  <c r="BL621" i="7"/>
  <c r="BF621" i="7"/>
  <c r="AX621" i="7"/>
  <c r="AV621" i="7"/>
  <c r="AR621" i="7"/>
  <c r="AP621" i="7"/>
  <c r="AN621" i="7"/>
  <c r="AJ768" i="7"/>
  <c r="AH768" i="7"/>
  <c r="AF768" i="7"/>
  <c r="AD768" i="7"/>
  <c r="AB768" i="7"/>
  <c r="Z768" i="7"/>
  <c r="X768" i="7"/>
  <c r="V768" i="7"/>
  <c r="T768" i="7"/>
  <c r="R768" i="7"/>
  <c r="P768" i="7"/>
  <c r="N768" i="7"/>
  <c r="L768" i="7"/>
  <c r="J768" i="7"/>
  <c r="H768" i="7"/>
  <c r="F768" i="7"/>
  <c r="D768" i="7"/>
  <c r="B768" i="7"/>
  <c r="M725" i="7"/>
  <c r="H723" i="7"/>
  <c r="F869" i="7"/>
  <c r="D869" i="7"/>
  <c r="B869" i="7"/>
  <c r="AI868" i="7"/>
  <c r="O868" i="7"/>
  <c r="AJ867" i="7"/>
  <c r="P718" i="7"/>
  <c r="D724" i="7"/>
  <c r="AF845" i="7"/>
  <c r="H845" i="7"/>
  <c r="AG844" i="7"/>
  <c r="I832" i="7"/>
  <c r="E832" i="7"/>
  <c r="AC828" i="7"/>
  <c r="AH688" i="7"/>
  <c r="B688" i="7"/>
  <c r="AI768" i="7"/>
  <c r="AG768" i="7"/>
  <c r="AE768" i="7"/>
  <c r="AC768" i="7"/>
  <c r="AA768" i="7"/>
  <c r="Y768" i="7"/>
  <c r="W768" i="7"/>
  <c r="U768" i="7"/>
  <c r="S768" i="7"/>
  <c r="Q768" i="7"/>
  <c r="O768" i="7"/>
  <c r="M768" i="7"/>
  <c r="K768" i="7"/>
  <c r="I768" i="7"/>
  <c r="G768" i="7"/>
  <c r="E768" i="7"/>
  <c r="C768" i="7"/>
  <c r="A768" i="7"/>
  <c r="A914" i="7"/>
  <c r="A1100" i="6"/>
  <c r="AC725" i="7"/>
  <c r="E725" i="7"/>
  <c r="AG724" i="7"/>
  <c r="AC721" i="7"/>
  <c r="AJ866" i="7"/>
  <c r="J862" i="7"/>
  <c r="B862" i="7"/>
  <c r="M856" i="7"/>
  <c r="AF855" i="7"/>
  <c r="AD855" i="7"/>
  <c r="AC846" i="7"/>
  <c r="U846" i="7"/>
  <c r="E846" i="7"/>
  <c r="AC844" i="7"/>
  <c r="Y844" i="7"/>
  <c r="U844" i="7"/>
  <c r="Q844" i="7"/>
  <c r="Z688" i="7"/>
  <c r="O858" i="7"/>
  <c r="G858" i="7"/>
  <c r="P845" i="7"/>
  <c r="Q858" i="7"/>
  <c r="I858" i="7"/>
  <c r="X845" i="7"/>
  <c r="E844" i="7"/>
  <c r="AM604" i="7"/>
  <c r="BS621" i="7"/>
  <c r="BQ621" i="7"/>
  <c r="BO621" i="7"/>
  <c r="BM621" i="7"/>
  <c r="BK621" i="7"/>
  <c r="BI621" i="7"/>
  <c r="BG621" i="7"/>
  <c r="BE621" i="7"/>
  <c r="BC621" i="7"/>
  <c r="BA621" i="7"/>
  <c r="AY621" i="7"/>
  <c r="AW621" i="7"/>
  <c r="AU621" i="7"/>
  <c r="AS621" i="7"/>
  <c r="AQ621" i="7"/>
  <c r="AO621" i="7"/>
  <c r="AM621" i="7"/>
  <c r="AJ767" i="7"/>
  <c r="AH767" i="7"/>
  <c r="AF767" i="7"/>
  <c r="AD767" i="7"/>
  <c r="AB767" i="7"/>
  <c r="Z767" i="7"/>
  <c r="X767" i="7"/>
  <c r="V767" i="7"/>
  <c r="T767" i="7"/>
  <c r="R767" i="7"/>
  <c r="P767" i="7"/>
  <c r="N767" i="7"/>
  <c r="L767" i="7"/>
  <c r="J767" i="7"/>
  <c r="H767" i="7"/>
  <c r="F767" i="7"/>
  <c r="D767" i="7"/>
  <c r="B767" i="7"/>
  <c r="AI767" i="7"/>
  <c r="AG767" i="7"/>
  <c r="AE767" i="7"/>
  <c r="AC767" i="7"/>
  <c r="AA767" i="7"/>
  <c r="Y767" i="7"/>
  <c r="W767" i="7"/>
  <c r="U767" i="7"/>
  <c r="S767" i="7"/>
  <c r="Q767" i="7"/>
  <c r="O767" i="7"/>
  <c r="M767" i="7"/>
  <c r="K767" i="7"/>
  <c r="I767" i="7"/>
  <c r="G767" i="7"/>
  <c r="E767" i="7"/>
  <c r="C767" i="7"/>
  <c r="A767" i="7"/>
  <c r="A913" i="7"/>
  <c r="BR621" i="7"/>
  <c r="BF623" i="7"/>
  <c r="BH623" i="7"/>
  <c r="BJ623" i="7"/>
  <c r="BL623" i="7"/>
  <c r="BN623" i="7"/>
  <c r="BP623" i="7"/>
  <c r="BR623" i="7"/>
  <c r="BT623" i="7"/>
  <c r="AX622" i="7"/>
  <c r="A769" i="7"/>
  <c r="C769" i="7"/>
  <c r="E769" i="7"/>
  <c r="G769" i="7"/>
  <c r="I769" i="7"/>
  <c r="K769" i="7"/>
  <c r="M769" i="7"/>
  <c r="O769" i="7"/>
  <c r="Q769" i="7"/>
  <c r="S769" i="7"/>
  <c r="U769" i="7"/>
  <c r="W769" i="7"/>
  <c r="Y769" i="7"/>
  <c r="AA769" i="7"/>
  <c r="AC769" i="7"/>
  <c r="AE769" i="7"/>
  <c r="AG769" i="7"/>
  <c r="AI769" i="7"/>
  <c r="A915" i="7"/>
  <c r="AH855" i="7"/>
  <c r="B769" i="7"/>
  <c r="D769" i="7"/>
  <c r="F769" i="7"/>
  <c r="H769" i="7"/>
  <c r="J769" i="7"/>
  <c r="L769" i="7"/>
  <c r="N769" i="7"/>
  <c r="P769" i="7"/>
  <c r="R769" i="7"/>
  <c r="T769" i="7"/>
  <c r="V769" i="7"/>
  <c r="X769" i="7"/>
  <c r="Z769" i="7"/>
  <c r="AB769" i="7"/>
  <c r="AD769" i="7"/>
  <c r="AF769" i="7"/>
  <c r="AH769" i="7"/>
  <c r="AJ769" i="7"/>
  <c r="J705" i="6"/>
  <c r="BU621" i="7"/>
  <c r="BU622" i="7"/>
  <c r="BR622" i="7"/>
  <c r="BN622" i="7"/>
  <c r="BJ622" i="7"/>
  <c r="BF622" i="7"/>
  <c r="BB622" i="7"/>
  <c r="BD622" i="7"/>
  <c r="K723" i="7"/>
  <c r="AF718" i="7"/>
  <c r="AB718" i="7"/>
  <c r="C717" i="7"/>
  <c r="AF716" i="7"/>
  <c r="AC859" i="7"/>
  <c r="E859" i="7"/>
  <c r="F721" i="7"/>
  <c r="AG832" i="7"/>
  <c r="AC832" i="7"/>
  <c r="I897" i="7"/>
  <c r="K897" i="7"/>
  <c r="M897" i="7"/>
  <c r="O897" i="7"/>
  <c r="Q897" i="7"/>
  <c r="S897" i="7"/>
  <c r="BT621" i="7"/>
  <c r="V859" i="7"/>
  <c r="V713" i="7"/>
  <c r="B859" i="7"/>
  <c r="B713" i="7"/>
  <c r="F727" i="7"/>
  <c r="F861" i="7"/>
  <c r="AC858" i="7"/>
  <c r="AC712" i="7"/>
  <c r="X723" i="7"/>
  <c r="J869" i="7"/>
  <c r="D723" i="7"/>
  <c r="AB867" i="7"/>
  <c r="P721" i="7"/>
  <c r="D721" i="7"/>
  <c r="M866" i="7"/>
  <c r="I866" i="7"/>
  <c r="AB865" i="7"/>
  <c r="T865" i="7"/>
  <c r="L719" i="7"/>
  <c r="AG718" i="7"/>
  <c r="AE718" i="7"/>
  <c r="S718" i="7"/>
  <c r="AD717" i="7"/>
  <c r="L717" i="7"/>
  <c r="AW604" i="7"/>
  <c r="AJ916" i="7"/>
  <c r="AJ770" i="7"/>
  <c r="AH916" i="7"/>
  <c r="AH770" i="7"/>
  <c r="AF916" i="7"/>
  <c r="AF770" i="7"/>
  <c r="AD916" i="7"/>
  <c r="AD770" i="7"/>
  <c r="AB916" i="7"/>
  <c r="AB770" i="7"/>
  <c r="Z916" i="7"/>
  <c r="Z770" i="7"/>
  <c r="X916" i="7"/>
  <c r="X770" i="7"/>
  <c r="V916" i="7"/>
  <c r="V770" i="7"/>
  <c r="T916" i="7"/>
  <c r="T770" i="7"/>
  <c r="R916" i="7"/>
  <c r="R770" i="7"/>
  <c r="P916" i="7"/>
  <c r="P770" i="7"/>
  <c r="N916" i="7"/>
  <c r="N770" i="7"/>
  <c r="L916" i="7"/>
  <c r="L770" i="7"/>
  <c r="J916" i="7"/>
  <c r="J770" i="7"/>
  <c r="H916" i="7"/>
  <c r="H770" i="7"/>
  <c r="F916" i="7"/>
  <c r="F770" i="7"/>
  <c r="D916" i="7"/>
  <c r="D770" i="7"/>
  <c r="B916" i="7"/>
  <c r="B770" i="7"/>
  <c r="AB723" i="7"/>
  <c r="N869" i="7"/>
  <c r="R867" i="7"/>
  <c r="J867" i="7"/>
  <c r="AG866" i="7"/>
  <c r="S866" i="7"/>
  <c r="Q866" i="7"/>
  <c r="AJ865" i="7"/>
  <c r="AI718" i="7"/>
  <c r="U718" i="7"/>
  <c r="C718" i="7"/>
  <c r="N717" i="7"/>
  <c r="D717" i="7"/>
  <c r="B717" i="7"/>
  <c r="AI916" i="7"/>
  <c r="AI770" i="7"/>
  <c r="AG916" i="7"/>
  <c r="AG770" i="7"/>
  <c r="AE916" i="7"/>
  <c r="AE770" i="7"/>
  <c r="AC916" i="7"/>
  <c r="AC770" i="7"/>
  <c r="AA916" i="7"/>
  <c r="AA770" i="7"/>
  <c r="Y916" i="7"/>
  <c r="Y770" i="7"/>
  <c r="W916" i="7"/>
  <c r="W770" i="7"/>
  <c r="U916" i="7"/>
  <c r="U770" i="7"/>
  <c r="S916" i="7"/>
  <c r="S770" i="7"/>
  <c r="Q916" i="7"/>
  <c r="Q770" i="7"/>
  <c r="O916" i="7"/>
  <c r="O770" i="7"/>
  <c r="M916" i="7"/>
  <c r="M770" i="7"/>
  <c r="K916" i="7"/>
  <c r="K770" i="7"/>
  <c r="I916" i="7"/>
  <c r="I770" i="7"/>
  <c r="G916" i="7"/>
  <c r="G770" i="7"/>
  <c r="E916" i="7"/>
  <c r="E770" i="7"/>
  <c r="C916" i="7"/>
  <c r="C770" i="7"/>
  <c r="BL622" i="7"/>
  <c r="BH622" i="7"/>
  <c r="A770" i="7"/>
  <c r="BP621" i="7"/>
  <c r="J957" i="6"/>
  <c r="F646" i="7"/>
  <c r="BP622" i="7"/>
  <c r="AZ622" i="7"/>
  <c r="AG725" i="7"/>
  <c r="Z861" i="7"/>
  <c r="N861" i="7"/>
  <c r="L861" i="7"/>
  <c r="J861" i="7"/>
  <c r="H861" i="7"/>
  <c r="D861" i="7"/>
  <c r="B861" i="7"/>
  <c r="AI860" i="7"/>
  <c r="AG860" i="7"/>
  <c r="AE860" i="7"/>
  <c r="AC860" i="7"/>
  <c r="AA860" i="7"/>
  <c r="Y860" i="7"/>
  <c r="W860" i="7"/>
  <c r="U860" i="7"/>
  <c r="S860" i="7"/>
  <c r="Q860" i="7"/>
  <c r="O860" i="7"/>
  <c r="M860" i="7"/>
  <c r="K860" i="7"/>
  <c r="I860" i="7"/>
  <c r="G860" i="7"/>
  <c r="E860" i="7"/>
  <c r="C860" i="7"/>
  <c r="AJ859" i="7"/>
  <c r="AH713" i="7"/>
  <c r="AF859" i="7"/>
  <c r="AD859" i="7"/>
  <c r="AB859" i="7"/>
  <c r="X859" i="7"/>
  <c r="AG719" i="7"/>
  <c r="BR624" i="7"/>
  <c r="BT624" i="7"/>
  <c r="O726" i="7"/>
  <c r="Z720" i="7"/>
  <c r="R720" i="7"/>
  <c r="F720" i="7"/>
  <c r="B720" i="7"/>
  <c r="L718" i="7"/>
  <c r="T862" i="7"/>
  <c r="P862" i="7"/>
  <c r="Y832" i="7"/>
  <c r="BT622" i="7"/>
  <c r="AI720" i="7"/>
  <c r="M719" i="7"/>
  <c r="Y718" i="7"/>
  <c r="O718" i="7"/>
  <c r="R717" i="7"/>
  <c r="F717" i="7"/>
  <c r="W716" i="7"/>
  <c r="M716" i="7"/>
  <c r="L859" i="7"/>
  <c r="AI858" i="7"/>
  <c r="BO623" i="7"/>
  <c r="BQ623" i="7"/>
  <c r="AP624" i="7"/>
  <c r="AR624" i="7"/>
  <c r="AT624" i="7"/>
  <c r="AV624" i="7"/>
  <c r="AX624" i="7"/>
  <c r="AZ624" i="7"/>
  <c r="BB624" i="7"/>
  <c r="BD624" i="7"/>
  <c r="BF624" i="7"/>
  <c r="BH624" i="7"/>
  <c r="BJ624" i="7"/>
  <c r="BL624" i="7"/>
  <c r="BN624" i="7"/>
  <c r="BP624" i="7"/>
  <c r="T859" i="7"/>
  <c r="AJ917" i="7"/>
  <c r="AJ771" i="7"/>
  <c r="AH917" i="7"/>
  <c r="AH771" i="7"/>
  <c r="AF917" i="7"/>
  <c r="AF771" i="7"/>
  <c r="AD917" i="7"/>
  <c r="AD771" i="7"/>
  <c r="AB917" i="7"/>
  <c r="AB771" i="7"/>
  <c r="Z917" i="7"/>
  <c r="Z771" i="7"/>
  <c r="X917" i="7"/>
  <c r="X771" i="7"/>
  <c r="V917" i="7"/>
  <c r="V771" i="7"/>
  <c r="T917" i="7"/>
  <c r="T771" i="7"/>
  <c r="R917" i="7"/>
  <c r="R771" i="7"/>
  <c r="P917" i="7"/>
  <c r="P771" i="7"/>
  <c r="N917" i="7"/>
  <c r="N771" i="7"/>
  <c r="L917" i="7"/>
  <c r="L771" i="7"/>
  <c r="J917" i="7"/>
  <c r="J771" i="7"/>
  <c r="H917" i="7"/>
  <c r="H771" i="7"/>
  <c r="F917" i="7"/>
  <c r="F771" i="7"/>
  <c r="D917" i="7"/>
  <c r="D771" i="7"/>
  <c r="B917" i="7"/>
  <c r="B771" i="7"/>
  <c r="D727" i="7"/>
  <c r="B727" i="7"/>
  <c r="U719" i="7"/>
  <c r="AA718" i="7"/>
  <c r="Q718" i="7"/>
  <c r="Z717" i="7"/>
  <c r="H717" i="7"/>
  <c r="Y716" i="7"/>
  <c r="O716" i="7"/>
  <c r="N713" i="7"/>
  <c r="D859" i="7"/>
  <c r="AI917" i="7"/>
  <c r="AI771" i="7"/>
  <c r="AG917" i="7"/>
  <c r="AG771" i="7"/>
  <c r="AE917" i="7"/>
  <c r="AE771" i="7"/>
  <c r="AC917" i="7"/>
  <c r="AC771" i="7"/>
  <c r="AA917" i="7"/>
  <c r="AA771" i="7"/>
  <c r="Y917" i="7"/>
  <c r="Y771" i="7"/>
  <c r="W917" i="7"/>
  <c r="W771" i="7"/>
  <c r="U917" i="7"/>
  <c r="U771" i="7"/>
  <c r="S917" i="7"/>
  <c r="S771" i="7"/>
  <c r="Q917" i="7"/>
  <c r="Q771" i="7"/>
  <c r="O917" i="7"/>
  <c r="O771" i="7"/>
  <c r="M917" i="7"/>
  <c r="M771" i="7"/>
  <c r="K917" i="7"/>
  <c r="K771" i="7"/>
  <c r="I917" i="7"/>
  <c r="I771" i="7"/>
  <c r="G917" i="7"/>
  <c r="G771" i="7"/>
  <c r="E917" i="7"/>
  <c r="E771" i="7"/>
  <c r="C917" i="7"/>
  <c r="C771" i="7"/>
  <c r="A771" i="7"/>
  <c r="A917" i="7"/>
  <c r="AS624" i="7"/>
  <c r="AU624" i="7"/>
  <c r="AW624" i="7"/>
  <c r="BE624" i="7"/>
  <c r="BG624" i="7"/>
  <c r="BK624" i="7"/>
  <c r="BM624" i="7"/>
  <c r="BO624" i="7"/>
  <c r="A1103" i="6"/>
  <c r="H1103" i="6"/>
  <c r="AV625" i="7"/>
  <c r="AX625" i="7"/>
  <c r="AZ625" i="7"/>
  <c r="BB625" i="7"/>
  <c r="BD625" i="7"/>
  <c r="BF625" i="7"/>
  <c r="BH625" i="7"/>
  <c r="BJ625" i="7"/>
  <c r="BL625" i="7"/>
  <c r="BN625" i="7"/>
  <c r="BP625" i="7"/>
  <c r="BR625" i="7"/>
  <c r="BT625" i="7"/>
  <c r="B772" i="7"/>
  <c r="D772" i="7"/>
  <c r="F772" i="7"/>
  <c r="H772" i="7"/>
  <c r="J772" i="7"/>
  <c r="L772" i="7"/>
  <c r="N772" i="7"/>
  <c r="P772" i="7"/>
  <c r="R772" i="7"/>
  <c r="T772" i="7"/>
  <c r="V772" i="7"/>
  <c r="X772" i="7"/>
  <c r="Z772" i="7"/>
  <c r="AB772" i="7"/>
  <c r="AD772" i="7"/>
  <c r="AF772" i="7"/>
  <c r="AH772" i="7"/>
  <c r="AJ772" i="7"/>
  <c r="BG623" i="7"/>
  <c r="AN624" i="7"/>
  <c r="C772" i="7"/>
  <c r="E772" i="7"/>
  <c r="G772" i="7"/>
  <c r="I772" i="7"/>
  <c r="K772" i="7"/>
  <c r="M772" i="7"/>
  <c r="O772" i="7"/>
  <c r="Q772" i="7"/>
  <c r="S772" i="7"/>
  <c r="U772" i="7"/>
  <c r="W772" i="7"/>
  <c r="Y772" i="7"/>
  <c r="AA772" i="7"/>
  <c r="AC772" i="7"/>
  <c r="AE772" i="7"/>
  <c r="AG772" i="7"/>
  <c r="AI772" i="7"/>
  <c r="G1249" i="6"/>
  <c r="BA624" i="7"/>
  <c r="BS624" i="7"/>
  <c r="L721" i="7"/>
  <c r="B721" i="7"/>
  <c r="U866" i="7"/>
  <c r="K718" i="7"/>
  <c r="G718" i="7"/>
  <c r="P717" i="7"/>
  <c r="R859" i="7"/>
  <c r="P859" i="7"/>
  <c r="J859" i="7"/>
  <c r="AO624" i="7"/>
  <c r="AQ624" i="7"/>
  <c r="AY624" i="7"/>
  <c r="A773" i="7"/>
  <c r="C773" i="7"/>
  <c r="E773" i="7"/>
  <c r="G773" i="7"/>
  <c r="I773" i="7"/>
  <c r="K773" i="7"/>
  <c r="M773" i="7"/>
  <c r="O773" i="7"/>
  <c r="Q773" i="7"/>
  <c r="S773" i="7"/>
  <c r="U773" i="7"/>
  <c r="W773" i="7"/>
  <c r="Y773" i="7"/>
  <c r="AA773" i="7"/>
  <c r="AC773" i="7"/>
  <c r="AE773" i="7"/>
  <c r="AG773" i="7"/>
  <c r="AI773" i="7"/>
  <c r="A919" i="7"/>
  <c r="B773" i="7"/>
  <c r="D773" i="7"/>
  <c r="F773" i="7"/>
  <c r="H773" i="7"/>
  <c r="J773" i="7"/>
  <c r="L773" i="7"/>
  <c r="N773" i="7"/>
  <c r="P773" i="7"/>
  <c r="R773" i="7"/>
  <c r="T773" i="7"/>
  <c r="V773" i="7"/>
  <c r="X773" i="7"/>
  <c r="Z773" i="7"/>
  <c r="AB773" i="7"/>
  <c r="AD773" i="7"/>
  <c r="AF773" i="7"/>
  <c r="AH773" i="7"/>
  <c r="AJ773" i="7"/>
  <c r="J326" i="6"/>
  <c r="J961" i="6"/>
  <c r="BF488" i="7"/>
  <c r="AI727" i="7"/>
  <c r="AG873" i="7"/>
  <c r="BI567" i="7"/>
  <c r="M869" i="7"/>
  <c r="I869" i="7"/>
  <c r="BS564" i="7"/>
  <c r="V868" i="7"/>
  <c r="BC564" i="7"/>
  <c r="AC867" i="7"/>
  <c r="BI562" i="7"/>
  <c r="BA562" i="7"/>
  <c r="J717" i="7"/>
  <c r="AG716" i="7"/>
  <c r="AA858" i="7"/>
  <c r="BC624" i="7"/>
  <c r="BI624" i="7"/>
  <c r="BQ624" i="7"/>
  <c r="AH646" i="7"/>
  <c r="AH792" i="7"/>
  <c r="AD646" i="7"/>
  <c r="BO488" i="7"/>
  <c r="AB646" i="7"/>
  <c r="AB792" i="7"/>
  <c r="X646" i="7"/>
  <c r="BI488" i="7"/>
  <c r="AA884" i="7"/>
  <c r="BL580" i="7"/>
  <c r="O884" i="7"/>
  <c r="AZ580" i="7"/>
  <c r="E884" i="7"/>
  <c r="AP580" i="7"/>
  <c r="T721" i="7"/>
  <c r="T879" i="7"/>
  <c r="BC575" i="7"/>
  <c r="R879" i="7"/>
  <c r="N867" i="7"/>
  <c r="AY575" i="7"/>
  <c r="N879" i="7"/>
  <c r="AW575" i="7"/>
  <c r="L879" i="7"/>
  <c r="AS575" i="7"/>
  <c r="H879" i="7"/>
  <c r="AO575" i="7"/>
  <c r="D879" i="7"/>
  <c r="BT574" i="7"/>
  <c r="AI878" i="7"/>
  <c r="BN574" i="7"/>
  <c r="AC878" i="7"/>
  <c r="BL574" i="7"/>
  <c r="AA878" i="7"/>
  <c r="BH574" i="7"/>
  <c r="W878" i="7"/>
  <c r="BD574" i="7"/>
  <c r="S878" i="7"/>
  <c r="AX574" i="7"/>
  <c r="M878" i="7"/>
  <c r="AT574" i="7"/>
  <c r="I878" i="7"/>
  <c r="AR574" i="7"/>
  <c r="G878" i="7"/>
  <c r="AN574" i="7"/>
  <c r="C878" i="7"/>
  <c r="AO573" i="7"/>
  <c r="BL573" i="7"/>
  <c r="AV573" i="7"/>
  <c r="BB573" i="7"/>
  <c r="AJ877" i="7"/>
  <c r="BO573" i="7"/>
  <c r="AD877" i="7"/>
  <c r="BM573" i="7"/>
  <c r="AB877" i="7"/>
  <c r="BG573" i="7"/>
  <c r="V877" i="7"/>
  <c r="BC573" i="7"/>
  <c r="R877" i="7"/>
  <c r="P719" i="7"/>
  <c r="P877" i="7"/>
  <c r="AY573" i="7"/>
  <c r="N877" i="7"/>
  <c r="AW573" i="7"/>
  <c r="L877" i="7"/>
  <c r="H719" i="7"/>
  <c r="AS573" i="7"/>
  <c r="H877" i="7"/>
  <c r="BG572" i="7"/>
  <c r="AW572" i="7"/>
  <c r="AS572" i="7"/>
  <c r="AO572" i="7"/>
  <c r="BT572" i="7"/>
  <c r="BL572" i="7"/>
  <c r="BD572" i="7"/>
  <c r="AR572" i="7"/>
  <c r="AN572" i="7"/>
  <c r="AJ876" i="7"/>
  <c r="BU572" i="7"/>
  <c r="BS572" i="7"/>
  <c r="AH876" i="7"/>
  <c r="BM572" i="7"/>
  <c r="AB876" i="7"/>
  <c r="BI572" i="7"/>
  <c r="X876" i="7"/>
  <c r="X718" i="7"/>
  <c r="U716" i="7"/>
  <c r="U874" i="7"/>
  <c r="S716" i="7"/>
  <c r="BD570" i="7"/>
  <c r="S874" i="7"/>
  <c r="AX570" i="7"/>
  <c r="M874" i="7"/>
  <c r="AT570" i="7"/>
  <c r="I874" i="7"/>
  <c r="G862" i="7"/>
  <c r="AR570" i="7"/>
  <c r="G874" i="7"/>
  <c r="AN570" i="7"/>
  <c r="C874" i="7"/>
  <c r="Y873" i="7"/>
  <c r="BJ569" i="7"/>
  <c r="U873" i="7"/>
  <c r="BF569" i="7"/>
  <c r="BD569" i="7"/>
  <c r="S861" i="7"/>
  <c r="M873" i="7"/>
  <c r="AX569" i="7"/>
  <c r="D715" i="7"/>
  <c r="AO569" i="7"/>
  <c r="AC714" i="7"/>
  <c r="BN568" i="7"/>
  <c r="M714" i="7"/>
  <c r="AX568" i="7"/>
  <c r="I714" i="7"/>
  <c r="AT568" i="7"/>
  <c r="AJ713" i="7"/>
  <c r="BP567" i="7"/>
  <c r="AR567" i="7"/>
  <c r="BU567" i="7"/>
  <c r="BF567" i="7"/>
  <c r="AD713" i="7"/>
  <c r="BO567" i="7"/>
  <c r="Z713" i="7"/>
  <c r="BK567" i="7"/>
  <c r="T713" i="7"/>
  <c r="BE567" i="7"/>
  <c r="T725" i="7"/>
  <c r="P713" i="7"/>
  <c r="BA567" i="7"/>
  <c r="J713" i="7"/>
  <c r="AU567" i="7"/>
  <c r="F713" i="7"/>
  <c r="AQ567" i="7"/>
  <c r="AM567" i="7"/>
  <c r="BO566" i="7"/>
  <c r="AD870" i="7"/>
  <c r="AD724" i="7"/>
  <c r="BK566" i="7"/>
  <c r="Z724" i="7"/>
  <c r="BI566" i="7"/>
  <c r="X870" i="7"/>
  <c r="BE566" i="7"/>
  <c r="T870" i="7"/>
  <c r="T724" i="7"/>
  <c r="BA566" i="7"/>
  <c r="P870" i="7"/>
  <c r="J870" i="7"/>
  <c r="AU566" i="7"/>
  <c r="AG711" i="7"/>
  <c r="AG869" i="7"/>
  <c r="AE723" i="7"/>
  <c r="BP565" i="7"/>
  <c r="Y869" i="7"/>
  <c r="Y723" i="7"/>
  <c r="U869" i="7"/>
  <c r="BF565" i="7"/>
  <c r="Q711" i="7"/>
  <c r="Q869" i="7"/>
  <c r="E869" i="7"/>
  <c r="AP565" i="7"/>
  <c r="BT564" i="7"/>
  <c r="BL564" i="7"/>
  <c r="BF564" i="7"/>
  <c r="BB564" i="7"/>
  <c r="AV564" i="7"/>
  <c r="AP564" i="7"/>
  <c r="BU564" i="7"/>
  <c r="BM564" i="7"/>
  <c r="BK564" i="7"/>
  <c r="Z868" i="7"/>
  <c r="BE564" i="7"/>
  <c r="N722" i="7"/>
  <c r="AY564" i="7"/>
  <c r="AU564" i="7"/>
  <c r="AQ564" i="7"/>
  <c r="AM564" i="7"/>
  <c r="AE709" i="7"/>
  <c r="BP563" i="7"/>
  <c r="BJ563" i="7"/>
  <c r="Y867" i="7"/>
  <c r="BB563" i="7"/>
  <c r="Q867" i="7"/>
  <c r="AT563" i="7"/>
  <c r="I867" i="7"/>
  <c r="BU562" i="7"/>
  <c r="BH562" i="7"/>
  <c r="BT562" i="7"/>
  <c r="BL562" i="7"/>
  <c r="BD562" i="7"/>
  <c r="AX562" i="7"/>
  <c r="AR562" i="7"/>
  <c r="AN562" i="7"/>
  <c r="BQ562" i="7"/>
  <c r="BK562" i="7"/>
  <c r="BE562" i="7"/>
  <c r="AU562" i="7"/>
  <c r="AQ562" i="7"/>
  <c r="AM562" i="7"/>
  <c r="BT561" i="7"/>
  <c r="AI865" i="7"/>
  <c r="AE707" i="7"/>
  <c r="BP561" i="7"/>
  <c r="AE865" i="7"/>
  <c r="AC707" i="7"/>
  <c r="BN561" i="7"/>
  <c r="Y707" i="7"/>
  <c r="BJ561" i="7"/>
  <c r="W707" i="7"/>
  <c r="W865" i="7"/>
  <c r="BD561" i="7"/>
  <c r="S865" i="7"/>
  <c r="O707" i="7"/>
  <c r="AZ561" i="7"/>
  <c r="O865" i="7"/>
  <c r="M707" i="7"/>
  <c r="AX561" i="7"/>
  <c r="AV561" i="7"/>
  <c r="K865" i="7"/>
  <c r="G707" i="7"/>
  <c r="AR561" i="7"/>
  <c r="G865" i="7"/>
  <c r="C707" i="7"/>
  <c r="C865" i="7"/>
  <c r="AG706" i="7"/>
  <c r="BR560" i="7"/>
  <c r="AE864" i="7"/>
  <c r="AE706" i="7"/>
  <c r="BP560" i="7"/>
  <c r="Y706" i="7"/>
  <c r="BJ560" i="7"/>
  <c r="W718" i="7"/>
  <c r="W706" i="7"/>
  <c r="U706" i="7"/>
  <c r="BF560" i="7"/>
  <c r="Q706" i="7"/>
  <c r="BB560" i="7"/>
  <c r="O706" i="7"/>
  <c r="AZ560" i="7"/>
  <c r="K852" i="7"/>
  <c r="AV560" i="7"/>
  <c r="E852" i="7"/>
  <c r="AP560" i="7"/>
  <c r="AJ851" i="7"/>
  <c r="AS559" i="7"/>
  <c r="AO559" i="7"/>
  <c r="BT559" i="7"/>
  <c r="BL559" i="7"/>
  <c r="BD559" i="7"/>
  <c r="AV559" i="7"/>
  <c r="AN559" i="7"/>
  <c r="AP559" i="7"/>
  <c r="BU559" i="7"/>
  <c r="BF559" i="7"/>
  <c r="AX559" i="7"/>
  <c r="AH717" i="7"/>
  <c r="AH851" i="7"/>
  <c r="BS559" i="7"/>
  <c r="AD851" i="7"/>
  <c r="BO559" i="7"/>
  <c r="AB851" i="7"/>
  <c r="BM559" i="7"/>
  <c r="V851" i="7"/>
  <c r="BG559" i="7"/>
  <c r="R705" i="7"/>
  <c r="BC559" i="7"/>
  <c r="N705" i="7"/>
  <c r="AY559" i="7"/>
  <c r="L705" i="7"/>
  <c r="AW559" i="7"/>
  <c r="N851" i="7"/>
  <c r="R851" i="7"/>
  <c r="T705" i="7"/>
  <c r="X705" i="7"/>
  <c r="AB705" i="7"/>
  <c r="AF705" i="7"/>
  <c r="AJ705" i="7"/>
  <c r="E706" i="7"/>
  <c r="O852" i="7"/>
  <c r="S852" i="7"/>
  <c r="W852" i="7"/>
  <c r="AA852" i="7"/>
  <c r="AE852" i="7"/>
  <c r="AI852" i="7"/>
  <c r="H713" i="7"/>
  <c r="C714" i="7"/>
  <c r="S714" i="7"/>
  <c r="AA714" i="7"/>
  <c r="AI714" i="7"/>
  <c r="AI864" i="7"/>
  <c r="C853" i="7"/>
  <c r="S707" i="7"/>
  <c r="AI707" i="7"/>
  <c r="S864" i="7"/>
  <c r="A774" i="7"/>
  <c r="E774" i="7"/>
  <c r="I774" i="7"/>
  <c r="M774" i="7"/>
  <c r="Q774" i="7"/>
  <c r="U774" i="7"/>
  <c r="Y774" i="7"/>
  <c r="AC774" i="7"/>
  <c r="AG774" i="7"/>
  <c r="E920" i="7"/>
  <c r="I920" i="7"/>
  <c r="M920" i="7"/>
  <c r="Q920" i="7"/>
  <c r="U920" i="7"/>
  <c r="Y920" i="7"/>
  <c r="AC920" i="7"/>
  <c r="AG920" i="7"/>
  <c r="AC718" i="7"/>
  <c r="W897" i="7"/>
  <c r="AJ920" i="7"/>
  <c r="AJ774" i="7"/>
  <c r="AH920" i="7"/>
  <c r="AH774" i="7"/>
  <c r="AF920" i="7"/>
  <c r="AF774" i="7"/>
  <c r="AD920" i="7"/>
  <c r="AD774" i="7"/>
  <c r="AB920" i="7"/>
  <c r="AB774" i="7"/>
  <c r="Z920" i="7"/>
  <c r="Z774" i="7"/>
  <c r="X920" i="7"/>
  <c r="X774" i="7"/>
  <c r="V920" i="7"/>
  <c r="V774" i="7"/>
  <c r="T920" i="7"/>
  <c r="T774" i="7"/>
  <c r="R920" i="7"/>
  <c r="R774" i="7"/>
  <c r="P920" i="7"/>
  <c r="P774" i="7"/>
  <c r="N920" i="7"/>
  <c r="N774" i="7"/>
  <c r="L920" i="7"/>
  <c r="L774" i="7"/>
  <c r="J920" i="7"/>
  <c r="J774" i="7"/>
  <c r="H920" i="7"/>
  <c r="H774" i="7"/>
  <c r="F920" i="7"/>
  <c r="F774" i="7"/>
  <c r="D920" i="7"/>
  <c r="D774" i="7"/>
  <c r="B920" i="7"/>
  <c r="B774" i="7"/>
  <c r="AI919" i="7"/>
  <c r="AG919" i="7"/>
  <c r="AE919" i="7"/>
  <c r="AC919" i="7"/>
  <c r="AA919" i="7"/>
  <c r="Y919" i="7"/>
  <c r="W919" i="7"/>
  <c r="U919" i="7"/>
  <c r="S919" i="7"/>
  <c r="Q919" i="7"/>
  <c r="O919" i="7"/>
  <c r="M919" i="7"/>
  <c r="K919" i="7"/>
  <c r="I919" i="7"/>
  <c r="G919" i="7"/>
  <c r="E919" i="7"/>
  <c r="C919" i="7"/>
  <c r="AI918" i="7"/>
  <c r="AG918" i="7"/>
  <c r="AE918" i="7"/>
  <c r="AC918" i="7"/>
  <c r="AA918" i="7"/>
  <c r="Y918" i="7"/>
  <c r="W918" i="7"/>
  <c r="U918" i="7"/>
  <c r="S918" i="7"/>
  <c r="Q918" i="7"/>
  <c r="O918" i="7"/>
  <c r="M918" i="7"/>
  <c r="K918" i="7"/>
  <c r="I918" i="7"/>
  <c r="G918" i="7"/>
  <c r="E918" i="7"/>
  <c r="C918" i="7"/>
  <c r="AH915" i="7"/>
  <c r="AF915" i="7"/>
  <c r="AD915" i="7"/>
  <c r="AB915" i="7"/>
  <c r="AJ913" i="7"/>
  <c r="AH913" i="7"/>
  <c r="AF913" i="7"/>
  <c r="AD913" i="7"/>
  <c r="AB913" i="7"/>
  <c r="Z913" i="7"/>
  <c r="X913" i="7"/>
  <c r="V913" i="7"/>
  <c r="T913" i="7"/>
  <c r="R913" i="7"/>
  <c r="P913" i="7"/>
  <c r="N913" i="7"/>
  <c r="L913" i="7"/>
  <c r="J913" i="7"/>
  <c r="H913" i="7"/>
  <c r="F913" i="7"/>
  <c r="D913" i="7"/>
  <c r="B913" i="7"/>
  <c r="C774" i="7"/>
  <c r="G774" i="7"/>
  <c r="K774" i="7"/>
  <c r="O774" i="7"/>
  <c r="S774" i="7"/>
  <c r="W774" i="7"/>
  <c r="AA774" i="7"/>
  <c r="AE774" i="7"/>
  <c r="AI774" i="7"/>
  <c r="C920" i="7"/>
  <c r="G920" i="7"/>
  <c r="K920" i="7"/>
  <c r="O920" i="7"/>
  <c r="S920" i="7"/>
  <c r="W920" i="7"/>
  <c r="AA920" i="7"/>
  <c r="AE920" i="7"/>
  <c r="AI920" i="7"/>
  <c r="Y910" i="7"/>
  <c r="AA915" i="7"/>
  <c r="Y915" i="7"/>
  <c r="AI914" i="7"/>
  <c r="AG914" i="7"/>
  <c r="AE914" i="7"/>
  <c r="AC914" i="7"/>
  <c r="AA914" i="7"/>
  <c r="Y914" i="7"/>
  <c r="W914" i="7"/>
  <c r="U914" i="7"/>
  <c r="S914" i="7"/>
  <c r="Q914" i="7"/>
  <c r="O914" i="7"/>
  <c r="M914" i="7"/>
  <c r="K914" i="7"/>
  <c r="I914" i="7"/>
  <c r="G914" i="7"/>
  <c r="E914" i="7"/>
  <c r="C914" i="7"/>
  <c r="Y912" i="7"/>
  <c r="AC911" i="7"/>
  <c r="U911" i="7"/>
  <c r="M911" i="7"/>
  <c r="C911" i="7"/>
  <c r="A760" i="6"/>
  <c r="F760" i="6"/>
  <c r="AS581" i="7"/>
  <c r="AO581" i="7"/>
  <c r="AV580" i="7"/>
  <c r="AT580" i="7"/>
  <c r="BT568" i="7"/>
  <c r="BR563" i="7"/>
  <c r="BH568" i="7"/>
  <c r="BH565" i="7"/>
  <c r="BD565" i="7"/>
  <c r="AZ565" i="7"/>
  <c r="AZ628" i="7"/>
  <c r="BD628" i="7"/>
  <c r="BH628" i="7"/>
  <c r="BJ628" i="7"/>
  <c r="BN628" i="7"/>
  <c r="BR628" i="7"/>
  <c r="Q873" i="7"/>
  <c r="N724" i="7"/>
  <c r="AQ566" i="7"/>
  <c r="AM566" i="7"/>
  <c r="AN568" i="7"/>
  <c r="BL568" i="7"/>
  <c r="BD568" i="7"/>
  <c r="AF870" i="7"/>
  <c r="AC869" i="7"/>
  <c r="AR565" i="7"/>
  <c r="U867" i="7"/>
  <c r="M867" i="7"/>
  <c r="E867" i="7"/>
  <c r="A775" i="7"/>
  <c r="C775" i="7"/>
  <c r="E775" i="7"/>
  <c r="G775" i="7"/>
  <c r="I775" i="7"/>
  <c r="K775" i="7"/>
  <c r="M775" i="7"/>
  <c r="O775" i="7"/>
  <c r="Q775" i="7"/>
  <c r="S775" i="7"/>
  <c r="U775" i="7"/>
  <c r="W775" i="7"/>
  <c r="Y775" i="7"/>
  <c r="AA775" i="7"/>
  <c r="AC775" i="7"/>
  <c r="AE775" i="7"/>
  <c r="AG775" i="7"/>
  <c r="AI775" i="7"/>
  <c r="A921" i="7"/>
  <c r="AM625" i="7"/>
  <c r="AO625" i="7"/>
  <c r="AQ625" i="7"/>
  <c r="AS625" i="7"/>
  <c r="AU625" i="7"/>
  <c r="BK625" i="7"/>
  <c r="AV628" i="7"/>
  <c r="AX628" i="7"/>
  <c r="BB628" i="7"/>
  <c r="BF628" i="7"/>
  <c r="BL628" i="7"/>
  <c r="BP628" i="7"/>
  <c r="BT628" i="7"/>
  <c r="B775" i="7"/>
  <c r="D775" i="7"/>
  <c r="F775" i="7"/>
  <c r="H775" i="7"/>
  <c r="J775" i="7"/>
  <c r="L775" i="7"/>
  <c r="N775" i="7"/>
  <c r="P775" i="7"/>
  <c r="R775" i="7"/>
  <c r="T775" i="7"/>
  <c r="V775" i="7"/>
  <c r="X775" i="7"/>
  <c r="Z775" i="7"/>
  <c r="AB775" i="7"/>
  <c r="AD775" i="7"/>
  <c r="AF775" i="7"/>
  <c r="AH775" i="7"/>
  <c r="AJ775" i="7"/>
  <c r="BU569" i="7"/>
  <c r="AR568" i="7"/>
  <c r="BH563" i="7"/>
  <c r="AZ563" i="7"/>
  <c r="BH626" i="7"/>
  <c r="BJ626" i="7"/>
  <c r="BL626" i="7"/>
  <c r="BN626" i="7"/>
  <c r="BP626" i="7"/>
  <c r="BR626" i="7"/>
  <c r="BT626" i="7"/>
  <c r="BB627" i="7"/>
  <c r="BD627" i="7"/>
  <c r="BF627" i="7"/>
  <c r="BH627" i="7"/>
  <c r="BJ627" i="7"/>
  <c r="BL627" i="7"/>
  <c r="BN627" i="7"/>
  <c r="BP627" i="7"/>
  <c r="BR627" i="7"/>
  <c r="BT627" i="7"/>
  <c r="D1100" i="6"/>
  <c r="AC885" i="7"/>
  <c r="O885" i="7"/>
  <c r="BP569" i="7"/>
  <c r="AR563" i="7"/>
  <c r="AE909" i="7"/>
  <c r="AA913" i="7"/>
  <c r="Y913" i="7"/>
  <c r="W913" i="7"/>
  <c r="K913" i="7"/>
  <c r="I913" i="7"/>
  <c r="G913" i="7"/>
  <c r="W912" i="7"/>
  <c r="U912" i="7"/>
  <c r="S912" i="7"/>
  <c r="Q912" i="7"/>
  <c r="K912" i="7"/>
  <c r="I912" i="7"/>
  <c r="G912" i="7"/>
  <c r="Y911" i="7"/>
  <c r="W911" i="7"/>
  <c r="S911" i="7"/>
  <c r="AV629" i="7"/>
  <c r="AX629" i="7"/>
  <c r="AZ629" i="7"/>
  <c r="BB629" i="7"/>
  <c r="BD629" i="7"/>
  <c r="BH629" i="7"/>
  <c r="BJ629" i="7"/>
  <c r="BP629" i="7"/>
  <c r="BR629" i="7"/>
  <c r="BL569" i="7"/>
  <c r="AN565" i="7"/>
  <c r="BT630" i="7"/>
  <c r="A776" i="7"/>
  <c r="C776" i="7"/>
  <c r="E776" i="7"/>
  <c r="G776" i="7"/>
  <c r="I776" i="7"/>
  <c r="K776" i="7"/>
  <c r="M776" i="7"/>
  <c r="O776" i="7"/>
  <c r="Q776" i="7"/>
  <c r="S776" i="7"/>
  <c r="U776" i="7"/>
  <c r="W776" i="7"/>
  <c r="Y776" i="7"/>
  <c r="AA776" i="7"/>
  <c r="AC776" i="7"/>
  <c r="AE776" i="7"/>
  <c r="AG776" i="7"/>
  <c r="AI776" i="7"/>
  <c r="A922" i="7"/>
  <c r="BK627" i="7"/>
  <c r="BF629" i="7"/>
  <c r="BL629" i="7"/>
  <c r="BN629" i="7"/>
  <c r="B776" i="7"/>
  <c r="D776" i="7"/>
  <c r="F776" i="7"/>
  <c r="H776" i="7"/>
  <c r="J776" i="7"/>
  <c r="L776" i="7"/>
  <c r="N776" i="7"/>
  <c r="P776" i="7"/>
  <c r="R776" i="7"/>
  <c r="T776" i="7"/>
  <c r="V776" i="7"/>
  <c r="X776" i="7"/>
  <c r="Z776" i="7"/>
  <c r="AB776" i="7"/>
  <c r="AD776" i="7"/>
  <c r="AF776" i="7"/>
  <c r="AH776" i="7"/>
  <c r="AJ776" i="7"/>
  <c r="AJ922" i="7"/>
  <c r="J329" i="6"/>
  <c r="BS617" i="7"/>
  <c r="BT629" i="7"/>
  <c r="W885" i="7"/>
  <c r="BE628" i="7"/>
  <c r="BG628" i="7"/>
  <c r="BM628" i="7"/>
  <c r="AS569" i="7"/>
  <c r="BT565" i="7"/>
  <c r="C777" i="7"/>
  <c r="E777" i="7"/>
  <c r="G777" i="7"/>
  <c r="I777" i="7"/>
  <c r="K777" i="7"/>
  <c r="M777" i="7"/>
  <c r="O777" i="7"/>
  <c r="Q777" i="7"/>
  <c r="S777" i="7"/>
  <c r="U777" i="7"/>
  <c r="W777" i="7"/>
  <c r="Y777" i="7"/>
  <c r="AA777" i="7"/>
  <c r="AC777" i="7"/>
  <c r="AE777" i="7"/>
  <c r="AG777" i="7"/>
  <c r="AI777" i="7"/>
  <c r="B777" i="7"/>
  <c r="D777" i="7"/>
  <c r="F777" i="7"/>
  <c r="H777" i="7"/>
  <c r="J777" i="7"/>
  <c r="L777" i="7"/>
  <c r="N777" i="7"/>
  <c r="P777" i="7"/>
  <c r="R777" i="7"/>
  <c r="T777" i="7"/>
  <c r="V777" i="7"/>
  <c r="X777" i="7"/>
  <c r="Z777" i="7"/>
  <c r="AB777" i="7"/>
  <c r="AD777" i="7"/>
  <c r="AF777" i="7"/>
  <c r="AH777" i="7"/>
  <c r="AJ777" i="7"/>
  <c r="A1109" i="6"/>
  <c r="F1254" i="6"/>
  <c r="H1109" i="6"/>
  <c r="AM628" i="7"/>
  <c r="AN628" i="7"/>
  <c r="AO628" i="7"/>
  <c r="AP628" i="7"/>
  <c r="AQ628" i="7"/>
  <c r="AR628" i="7"/>
  <c r="AS628" i="7"/>
  <c r="AT628" i="7"/>
  <c r="AU628" i="7"/>
  <c r="BA628" i="7"/>
  <c r="BC628" i="7"/>
  <c r="BI628" i="7"/>
  <c r="BK628" i="7"/>
  <c r="BQ628" i="7"/>
  <c r="BS628" i="7"/>
  <c r="AM630" i="7"/>
  <c r="AN630" i="7"/>
  <c r="AO630" i="7"/>
  <c r="AP630" i="7"/>
  <c r="AQ630" i="7"/>
  <c r="AR630" i="7"/>
  <c r="AS630" i="7"/>
  <c r="AT630" i="7"/>
  <c r="AU630" i="7"/>
  <c r="AV630" i="7"/>
  <c r="AW630" i="7"/>
  <c r="AX630" i="7"/>
  <c r="AY630" i="7"/>
  <c r="AZ630" i="7"/>
  <c r="BA630" i="7"/>
  <c r="BB630" i="7"/>
  <c r="BC630" i="7"/>
  <c r="BD630" i="7"/>
  <c r="BE630" i="7"/>
  <c r="BF630" i="7"/>
  <c r="BG630" i="7"/>
  <c r="BH630" i="7"/>
  <c r="BI630" i="7"/>
  <c r="BJ630" i="7"/>
  <c r="BK630" i="7"/>
  <c r="BL630" i="7"/>
  <c r="BM630" i="7"/>
  <c r="BN630" i="7"/>
  <c r="BO630" i="7"/>
  <c r="BP630" i="7"/>
  <c r="BQ630" i="7"/>
  <c r="BR630" i="7"/>
  <c r="BS630" i="7"/>
  <c r="F1159" i="6"/>
  <c r="F1141" i="6"/>
  <c r="G1132" i="6"/>
  <c r="A1051" i="6"/>
  <c r="I821" i="6"/>
  <c r="H1055" i="6"/>
  <c r="F1025" i="6"/>
  <c r="N715" i="7"/>
  <c r="J715" i="7"/>
  <c r="H715" i="7"/>
  <c r="W714" i="7"/>
  <c r="G714" i="7"/>
  <c r="X713" i="7"/>
  <c r="D713" i="7"/>
  <c r="AE712" i="7"/>
  <c r="Y712" i="7"/>
  <c r="U712" i="7"/>
  <c r="Q712" i="7"/>
  <c r="M712" i="7"/>
  <c r="I712" i="7"/>
  <c r="E712" i="7"/>
  <c r="C712" i="7"/>
  <c r="AJ711" i="7"/>
  <c r="AH711" i="7"/>
  <c r="AF711" i="7"/>
  <c r="AD711" i="7"/>
  <c r="AB711" i="7"/>
  <c r="Z711" i="7"/>
  <c r="X711" i="7"/>
  <c r="V711" i="7"/>
  <c r="T711" i="7"/>
  <c r="R711" i="7"/>
  <c r="P711" i="7"/>
  <c r="N711" i="7"/>
  <c r="L711" i="7"/>
  <c r="J711" i="7"/>
  <c r="H711" i="7"/>
  <c r="F711" i="7"/>
  <c r="D711" i="7"/>
  <c r="B711" i="7"/>
  <c r="AI710" i="7"/>
  <c r="AE856" i="7"/>
  <c r="AA856" i="7"/>
  <c r="W856" i="7"/>
  <c r="S856" i="7"/>
  <c r="O856" i="7"/>
  <c r="I710" i="7"/>
  <c r="E710" i="7"/>
  <c r="AJ709" i="7"/>
  <c r="AF709" i="7"/>
  <c r="AB709" i="7"/>
  <c r="Z709" i="7"/>
  <c r="X709" i="7"/>
  <c r="V709" i="7"/>
  <c r="T709" i="7"/>
  <c r="R709" i="7"/>
  <c r="P709" i="7"/>
  <c r="N709" i="7"/>
  <c r="L709" i="7"/>
  <c r="J709" i="7"/>
  <c r="H709" i="7"/>
  <c r="F709" i="7"/>
  <c r="D709" i="7"/>
  <c r="B709" i="7"/>
  <c r="AI708" i="7"/>
  <c r="AG708" i="7"/>
  <c r="AE708" i="7"/>
  <c r="AC708" i="7"/>
  <c r="W854" i="7"/>
  <c r="U708" i="7"/>
  <c r="S708" i="7"/>
  <c r="Q708" i="7"/>
  <c r="O708" i="7"/>
  <c r="M708" i="7"/>
  <c r="K708" i="7"/>
  <c r="I708" i="7"/>
  <c r="G708" i="7"/>
  <c r="E708" i="7"/>
  <c r="C708" i="7"/>
  <c r="BU549" i="7"/>
  <c r="AJ707" i="7"/>
  <c r="AH707" i="7"/>
  <c r="AF707" i="7"/>
  <c r="Z873" i="7"/>
  <c r="V727" i="7"/>
  <c r="P727" i="7"/>
  <c r="N727" i="7"/>
  <c r="D719" i="7"/>
  <c r="AC716" i="7"/>
  <c r="AA716" i="7"/>
  <c r="U707" i="7"/>
  <c r="BG625" i="7"/>
  <c r="BM625" i="7"/>
  <c r="BO625" i="7"/>
  <c r="R869" i="7"/>
  <c r="P723" i="7"/>
  <c r="Z721" i="7"/>
  <c r="X721" i="7"/>
  <c r="AB858" i="7"/>
  <c r="AG707" i="7"/>
  <c r="AX626" i="7"/>
  <c r="BF626" i="7"/>
  <c r="BM626" i="7"/>
  <c r="BO626" i="7"/>
  <c r="BQ626" i="7"/>
  <c r="AN627" i="7"/>
  <c r="AP627" i="7"/>
  <c r="AR627" i="7"/>
  <c r="AV627" i="7"/>
  <c r="AX627" i="7"/>
  <c r="BM627" i="7"/>
  <c r="BO627" i="7"/>
  <c r="AW628" i="7"/>
  <c r="AY628" i="7"/>
  <c r="BO628" i="7"/>
  <c r="AM624" i="7"/>
  <c r="BI627" i="7"/>
  <c r="BS627" i="7"/>
  <c r="BM623" i="7"/>
  <c r="BS623" i="7"/>
  <c r="F784" i="6"/>
  <c r="G777" i="6"/>
  <c r="F774" i="6"/>
  <c r="F770" i="6"/>
  <c r="D981" i="6"/>
  <c r="B995" i="6"/>
  <c r="J901" i="6"/>
  <c r="F1054" i="6"/>
  <c r="G1194" i="6"/>
  <c r="G1190" i="6"/>
  <c r="G1186" i="6"/>
  <c r="G1037" i="6"/>
  <c r="G1033" i="6"/>
  <c r="G1029" i="6"/>
  <c r="H1169" i="6"/>
  <c r="H1165" i="6"/>
  <c r="G1160" i="6"/>
  <c r="G1152" i="6"/>
  <c r="J843" i="6"/>
  <c r="J988" i="6" s="1"/>
  <c r="F994" i="6"/>
  <c r="F1133" i="6"/>
  <c r="G981" i="6"/>
  <c r="A723" i="6"/>
  <c r="A741" i="6"/>
  <c r="B773" i="6"/>
  <c r="J672" i="6"/>
  <c r="H984" i="6"/>
  <c r="F1030" i="6"/>
  <c r="H1189" i="6"/>
  <c r="H1135" i="6"/>
  <c r="G1182" i="6"/>
  <c r="I670" i="6"/>
  <c r="C1167" i="6"/>
  <c r="C1024" i="6"/>
  <c r="A1034" i="6"/>
  <c r="A1050" i="6"/>
  <c r="C1056" i="6"/>
  <c r="G1070" i="6"/>
  <c r="G1040" i="6"/>
  <c r="A1003" i="6"/>
  <c r="G1018" i="6"/>
  <c r="F1150" i="6"/>
  <c r="G984" i="6"/>
  <c r="F740" i="6"/>
  <c r="D743" i="6"/>
  <c r="G737" i="6"/>
  <c r="F793" i="6"/>
  <c r="G792" i="6"/>
  <c r="H791" i="6"/>
  <c r="G790" i="6"/>
  <c r="B733" i="6"/>
  <c r="G788" i="6"/>
  <c r="H730" i="6"/>
  <c r="G729" i="6"/>
  <c r="F785" i="6"/>
  <c r="G784" i="6"/>
  <c r="H726" i="6"/>
  <c r="D725" i="6"/>
  <c r="F724" i="6"/>
  <c r="D780" i="6"/>
  <c r="A722" i="6"/>
  <c r="D778" i="6"/>
  <c r="H720" i="6"/>
  <c r="D776" i="6"/>
  <c r="H718" i="6"/>
  <c r="K665" i="6"/>
  <c r="D774" i="6"/>
  <c r="E663" i="6"/>
  <c r="F771" i="6"/>
  <c r="A714" i="6"/>
  <c r="B770" i="6"/>
  <c r="C769" i="6"/>
  <c r="D741" i="6"/>
  <c r="H744" i="6"/>
  <c r="A744" i="6"/>
  <c r="G609" i="6"/>
  <c r="C1069" i="6"/>
  <c r="B745" i="6"/>
  <c r="G745" i="6"/>
  <c r="J693" i="6"/>
  <c r="G447" i="6"/>
  <c r="A801" i="6"/>
  <c r="C748" i="6"/>
  <c r="A1217" i="6"/>
  <c r="A1072" i="6"/>
  <c r="C1230" i="6"/>
  <c r="L297" i="6"/>
  <c r="B735" i="6"/>
  <c r="F730" i="6"/>
  <c r="G735" i="6"/>
  <c r="H740" i="6"/>
  <c r="D788" i="6"/>
  <c r="C793" i="6"/>
  <c r="G778" i="6"/>
  <c r="A726" i="6"/>
  <c r="C730" i="6"/>
  <c r="A734" i="6"/>
  <c r="D739" i="6"/>
  <c r="B782" i="6"/>
  <c r="H785" i="6"/>
  <c r="F773" i="6"/>
  <c r="I664" i="6"/>
  <c r="F999" i="6"/>
  <c r="A1077" i="6"/>
  <c r="H446" i="6"/>
  <c r="B1216" i="6"/>
  <c r="A1029" i="6"/>
  <c r="G798" i="6"/>
  <c r="B798" i="6"/>
  <c r="F801" i="6"/>
  <c r="H1217" i="6"/>
  <c r="C1248" i="6"/>
  <c r="H1253" i="6"/>
  <c r="F444" i="6"/>
  <c r="H444" i="6"/>
  <c r="D767" i="6"/>
  <c r="G449" i="6"/>
  <c r="L270" i="6"/>
  <c r="H586" i="6"/>
  <c r="H422" i="6"/>
  <c r="J270" i="6"/>
  <c r="F596" i="6"/>
  <c r="G443" i="6"/>
  <c r="H602" i="6"/>
  <c r="G986" i="6"/>
  <c r="C774" i="6"/>
  <c r="T851" i="7"/>
  <c r="AJ724" i="7"/>
  <c r="Q714" i="7"/>
  <c r="AI712" i="7"/>
  <c r="Z857" i="7"/>
  <c r="Y856" i="7"/>
  <c r="I852" i="7"/>
  <c r="AN631" i="7"/>
  <c r="Q716" i="7"/>
  <c r="L715" i="7"/>
  <c r="F715" i="7"/>
  <c r="AG714" i="7"/>
  <c r="U714" i="7"/>
  <c r="O714" i="7"/>
  <c r="E714" i="7"/>
  <c r="R713" i="7"/>
  <c r="H859" i="7"/>
  <c r="AG858" i="7"/>
  <c r="S712" i="7"/>
  <c r="C858" i="7"/>
  <c r="AD857" i="7"/>
  <c r="V857" i="7"/>
  <c r="N857" i="7"/>
  <c r="F857" i="7"/>
  <c r="AG856" i="7"/>
  <c r="Q856" i="7"/>
  <c r="AH709" i="7"/>
  <c r="V855" i="7"/>
  <c r="AC706" i="7"/>
  <c r="S706" i="7"/>
  <c r="G852" i="7"/>
  <c r="AF851" i="7"/>
  <c r="X851" i="7"/>
  <c r="P705" i="7"/>
  <c r="AC873" i="7"/>
  <c r="BT632" i="7"/>
  <c r="A778" i="7"/>
  <c r="C778" i="7"/>
  <c r="E778" i="7"/>
  <c r="G778" i="7"/>
  <c r="I778" i="7"/>
  <c r="K778" i="7"/>
  <c r="M778" i="7"/>
  <c r="O778" i="7"/>
  <c r="Q778" i="7"/>
  <c r="S778" i="7"/>
  <c r="U778" i="7"/>
  <c r="W778" i="7"/>
  <c r="Y778" i="7"/>
  <c r="AA778" i="7"/>
  <c r="AC778" i="7"/>
  <c r="AE778" i="7"/>
  <c r="AG778" i="7"/>
  <c r="AI778" i="7"/>
  <c r="A924" i="7"/>
  <c r="AP631" i="7"/>
  <c r="AR631" i="7"/>
  <c r="AT631" i="7"/>
  <c r="AV631" i="7"/>
  <c r="AX631" i="7"/>
  <c r="AZ631" i="7"/>
  <c r="BB631" i="7"/>
  <c r="BD631" i="7"/>
  <c r="BF631" i="7"/>
  <c r="BH631" i="7"/>
  <c r="BJ631" i="7"/>
  <c r="BL631" i="7"/>
  <c r="BN631" i="7"/>
  <c r="BP631" i="7"/>
  <c r="BR631" i="7"/>
  <c r="BT631" i="7"/>
  <c r="B778" i="7"/>
  <c r="D778" i="7"/>
  <c r="F778" i="7"/>
  <c r="H778" i="7"/>
  <c r="J778" i="7"/>
  <c r="L778" i="7"/>
  <c r="N778" i="7"/>
  <c r="P778" i="7"/>
  <c r="R778" i="7"/>
  <c r="T778" i="7"/>
  <c r="V778" i="7"/>
  <c r="X778" i="7"/>
  <c r="Z778" i="7"/>
  <c r="AB778" i="7"/>
  <c r="AD778" i="7"/>
  <c r="AF778" i="7"/>
  <c r="AH778" i="7"/>
  <c r="AJ778" i="7"/>
  <c r="AF924" i="7"/>
  <c r="A1155" i="6"/>
  <c r="A1021" i="6"/>
  <c r="C1030" i="6"/>
  <c r="F1128" i="6"/>
  <c r="G783" i="6"/>
  <c r="C778" i="6"/>
  <c r="D775" i="6"/>
  <c r="H772" i="6"/>
  <c r="D769" i="6"/>
  <c r="H721" i="6"/>
  <c r="H1232" i="6"/>
  <c r="F811" i="6"/>
  <c r="L266" i="6"/>
  <c r="F588" i="6"/>
  <c r="G427" i="6"/>
  <c r="G431" i="6"/>
  <c r="J276" i="6"/>
  <c r="C721" i="6"/>
  <c r="D1123" i="6"/>
  <c r="C1149" i="6"/>
  <c r="B1110" i="6"/>
  <c r="J670" i="6"/>
  <c r="J780" i="6" s="1"/>
  <c r="B1126" i="6"/>
  <c r="B1128" i="6"/>
  <c r="D1155" i="6"/>
  <c r="F737" i="6"/>
  <c r="C717" i="6"/>
  <c r="F1255" i="6"/>
  <c r="D1219" i="6"/>
  <c r="H1110" i="6"/>
  <c r="D714" i="6"/>
  <c r="D1133" i="6"/>
  <c r="D989" i="6"/>
  <c r="B978" i="6"/>
  <c r="D979" i="6"/>
  <c r="C1183" i="6"/>
  <c r="A1040" i="6"/>
  <c r="C1045" i="6"/>
  <c r="C1047" i="6"/>
  <c r="C1054" i="6"/>
  <c r="H1199" i="6"/>
  <c r="F446" i="6"/>
  <c r="D982" i="6"/>
  <c r="D1145" i="6"/>
  <c r="D1000" i="6"/>
  <c r="A1153" i="6"/>
  <c r="D740" i="6"/>
  <c r="J661" i="6"/>
  <c r="D1139" i="6"/>
  <c r="J331" i="6"/>
  <c r="B1166" i="6"/>
  <c r="B726" i="6"/>
  <c r="L244" i="6"/>
  <c r="D1130" i="6"/>
  <c r="C719" i="6"/>
  <c r="J932" i="6"/>
  <c r="K966" i="6"/>
  <c r="G488" i="6"/>
  <c r="C1147" i="6"/>
  <c r="D1124" i="6"/>
  <c r="B1197" i="6"/>
  <c r="F1203" i="6"/>
  <c r="C723" i="6"/>
  <c r="G642" i="6"/>
  <c r="C1254" i="6"/>
  <c r="F1109" i="6"/>
  <c r="H1254" i="6"/>
  <c r="H487" i="6"/>
  <c r="G644" i="6"/>
  <c r="E332" i="6"/>
  <c r="J966" i="6"/>
  <c r="F1111" i="6"/>
  <c r="A1256" i="6"/>
  <c r="D727" i="6"/>
  <c r="F716" i="6"/>
  <c r="C1111" i="6"/>
  <c r="BQ625" i="7"/>
  <c r="BS625" i="7"/>
  <c r="AM626" i="7"/>
  <c r="AO626" i="7"/>
  <c r="AQ626" i="7"/>
  <c r="AS626" i="7"/>
  <c r="AU626" i="7"/>
  <c r="AW626" i="7"/>
  <c r="AY626" i="7"/>
  <c r="AZ626" i="7"/>
  <c r="BA626" i="7"/>
  <c r="BB626" i="7"/>
  <c r="BC626" i="7"/>
  <c r="BD626" i="7"/>
  <c r="BE626" i="7"/>
  <c r="BK626" i="7"/>
  <c r="BS626" i="7"/>
  <c r="G577" i="6"/>
  <c r="L724" i="7"/>
  <c r="AA712" i="7"/>
  <c r="K712" i="7"/>
  <c r="AH857" i="7"/>
  <c r="R857" i="7"/>
  <c r="BT634" i="7"/>
  <c r="AN629" i="7"/>
  <c r="AP629" i="7"/>
  <c r="AR629" i="7"/>
  <c r="AT629" i="7"/>
  <c r="AY629" i="7"/>
  <c r="BA629" i="7"/>
  <c r="BC629" i="7"/>
  <c r="BO629" i="7"/>
  <c r="BQ629" i="7"/>
  <c r="BS629" i="7"/>
  <c r="BM631" i="7"/>
  <c r="BO631" i="7"/>
  <c r="G710" i="7"/>
  <c r="AP625" i="7"/>
  <c r="AW625" i="7"/>
  <c r="BE625" i="7"/>
  <c r="AR626" i="7"/>
  <c r="BG626" i="7"/>
  <c r="A780" i="7"/>
  <c r="C780" i="7"/>
  <c r="E780" i="7"/>
  <c r="G780" i="7"/>
  <c r="I780" i="7"/>
  <c r="K780" i="7"/>
  <c r="M780" i="7"/>
  <c r="O780" i="7"/>
  <c r="Q780" i="7"/>
  <c r="S780" i="7"/>
  <c r="U780" i="7"/>
  <c r="W780" i="7"/>
  <c r="Y780" i="7"/>
  <c r="AA780" i="7"/>
  <c r="AC780" i="7"/>
  <c r="AE780" i="7"/>
  <c r="AG780" i="7"/>
  <c r="AI780" i="7"/>
  <c r="A926" i="7"/>
  <c r="W909" i="7"/>
  <c r="BC631" i="7"/>
  <c r="BK631" i="7"/>
  <c r="BS631" i="7"/>
  <c r="B780" i="7"/>
  <c r="D780" i="7"/>
  <c r="F780" i="7"/>
  <c r="H780" i="7"/>
  <c r="J780" i="7"/>
  <c r="L780" i="7"/>
  <c r="N780" i="7"/>
  <c r="P780" i="7"/>
  <c r="R780" i="7"/>
  <c r="T780" i="7"/>
  <c r="V780" i="7"/>
  <c r="X780" i="7"/>
  <c r="Z780" i="7"/>
  <c r="AB780" i="7"/>
  <c r="AD780" i="7"/>
  <c r="AF780" i="7"/>
  <c r="AH780" i="7"/>
  <c r="AJ780" i="7"/>
  <c r="D1126" i="6"/>
  <c r="B985" i="6"/>
  <c r="H568" i="6"/>
  <c r="C1247" i="6"/>
  <c r="G1180" i="6"/>
  <c r="G634" i="6"/>
  <c r="F489" i="6"/>
  <c r="I967" i="6"/>
  <c r="D1129" i="6"/>
  <c r="H1056" i="6"/>
  <c r="H1222" i="6"/>
  <c r="L333" i="6"/>
  <c r="F645" i="6"/>
  <c r="A1112" i="6"/>
  <c r="H352" i="6"/>
  <c r="J967" i="6"/>
  <c r="H1039" i="6"/>
  <c r="D748" i="6"/>
  <c r="D1062" i="6"/>
  <c r="F1099" i="6"/>
  <c r="G643" i="6"/>
  <c r="BI623" i="7"/>
  <c r="BK623" i="7"/>
  <c r="AN632" i="7"/>
  <c r="AP632" i="7"/>
  <c r="BG632" i="7"/>
  <c r="BI632" i="7"/>
  <c r="BK632" i="7"/>
  <c r="BM632" i="7"/>
  <c r="BO632" i="7"/>
  <c r="BQ632" i="7"/>
  <c r="BS632" i="7"/>
  <c r="D779" i="7"/>
  <c r="H779" i="7"/>
  <c r="L779" i="7"/>
  <c r="P779" i="7"/>
  <c r="T779" i="7"/>
  <c r="X779" i="7"/>
  <c r="AB779" i="7"/>
  <c r="AF779" i="7"/>
  <c r="AJ779" i="7"/>
  <c r="D925" i="7"/>
  <c r="H925" i="7"/>
  <c r="L925" i="7"/>
  <c r="P925" i="7"/>
  <c r="T925" i="7"/>
  <c r="X925" i="7"/>
  <c r="AB925" i="7"/>
  <c r="AF925" i="7"/>
  <c r="AJ925" i="7"/>
  <c r="A693" i="7"/>
  <c r="A679" i="7"/>
  <c r="A699" i="7"/>
  <c r="A839" i="7"/>
  <c r="A796" i="7"/>
  <c r="A925" i="7"/>
  <c r="A779" i="7"/>
  <c r="AL633" i="7"/>
  <c r="C925" i="7"/>
  <c r="C779" i="7"/>
  <c r="AN633" i="7"/>
  <c r="E925" i="7"/>
  <c r="E779" i="7"/>
  <c r="AP633" i="7"/>
  <c r="G925" i="7"/>
  <c r="G779" i="7"/>
  <c r="AR633" i="7"/>
  <c r="I925" i="7"/>
  <c r="I779" i="7"/>
  <c r="AT633" i="7"/>
  <c r="K925" i="7"/>
  <c r="K779" i="7"/>
  <c r="AV633" i="7"/>
  <c r="M925" i="7"/>
  <c r="M779" i="7"/>
  <c r="AX633" i="7"/>
  <c r="O925" i="7"/>
  <c r="O779" i="7"/>
  <c r="AZ633" i="7"/>
  <c r="Q925" i="7"/>
  <c r="Q779" i="7"/>
  <c r="BB633" i="7"/>
  <c r="S925" i="7"/>
  <c r="S779" i="7"/>
  <c r="BD633" i="7"/>
  <c r="U925" i="7"/>
  <c r="U779" i="7"/>
  <c r="BF633" i="7"/>
  <c r="W925" i="7"/>
  <c r="W779" i="7"/>
  <c r="BH633" i="7"/>
  <c r="Y925" i="7"/>
  <c r="Y779" i="7"/>
  <c r="BJ633" i="7"/>
  <c r="AA925" i="7"/>
  <c r="AA779" i="7"/>
  <c r="BL633" i="7"/>
  <c r="AC925" i="7"/>
  <c r="AC779" i="7"/>
  <c r="BN633" i="7"/>
  <c r="AE925" i="7"/>
  <c r="AE779" i="7"/>
  <c r="BP633" i="7"/>
  <c r="AG925" i="7"/>
  <c r="AG779" i="7"/>
  <c r="BR633" i="7"/>
  <c r="AI925" i="7"/>
  <c r="AI779" i="7"/>
  <c r="BT633" i="7"/>
  <c r="B779" i="7"/>
  <c r="F779" i="7"/>
  <c r="J779" i="7"/>
  <c r="N779" i="7"/>
  <c r="R779" i="7"/>
  <c r="V779" i="7"/>
  <c r="Z779" i="7"/>
  <c r="AD779" i="7"/>
  <c r="AH779" i="7"/>
  <c r="B925" i="7"/>
  <c r="F925" i="7"/>
  <c r="J925" i="7"/>
  <c r="N925" i="7"/>
  <c r="R925" i="7"/>
  <c r="V925" i="7"/>
  <c r="Z925" i="7"/>
  <c r="AD925" i="7"/>
  <c r="AH925" i="7"/>
  <c r="B762" i="6"/>
  <c r="A762" i="6"/>
  <c r="L180" i="6"/>
  <c r="K709" i="6"/>
  <c r="A1113" i="6"/>
  <c r="C1113" i="6"/>
  <c r="J968" i="6"/>
  <c r="G509" i="6"/>
  <c r="J236" i="6"/>
  <c r="B1143" i="6"/>
  <c r="J334" i="6"/>
  <c r="F646" i="6"/>
  <c r="Y714" i="7"/>
  <c r="AB713" i="7"/>
  <c r="J857" i="7"/>
  <c r="Z855" i="7"/>
  <c r="AG913" i="7"/>
  <c r="AE913" i="7"/>
  <c r="AC913" i="7"/>
  <c r="E913" i="7"/>
  <c r="C913" i="7"/>
  <c r="R912" i="7"/>
  <c r="P912" i="7"/>
  <c r="D912" i="7"/>
  <c r="B912" i="7"/>
  <c r="AJ911" i="7"/>
  <c r="AH911" i="7"/>
  <c r="AA706" i="7"/>
  <c r="BM629" i="7"/>
  <c r="O727" i="7"/>
  <c r="B715" i="7"/>
  <c r="AE714" i="7"/>
  <c r="L713" i="7"/>
  <c r="B857" i="7"/>
  <c r="AI706" i="7"/>
  <c r="M832" i="7"/>
  <c r="A781" i="7"/>
  <c r="C781" i="7"/>
  <c r="E781" i="7"/>
  <c r="G781" i="7"/>
  <c r="I781" i="7"/>
  <c r="K781" i="7"/>
  <c r="M781" i="7"/>
  <c r="O781" i="7"/>
  <c r="Q781" i="7"/>
  <c r="S781" i="7"/>
  <c r="U781" i="7"/>
  <c r="W781" i="7"/>
  <c r="Y781" i="7"/>
  <c r="AA781" i="7"/>
  <c r="AC781" i="7"/>
  <c r="AE781" i="7"/>
  <c r="AG781" i="7"/>
  <c r="AI781" i="7"/>
  <c r="A927" i="7"/>
  <c r="C927" i="7"/>
  <c r="E927" i="7"/>
  <c r="G927" i="7"/>
  <c r="I927" i="7"/>
  <c r="K927" i="7"/>
  <c r="M927" i="7"/>
  <c r="O927" i="7"/>
  <c r="Q927" i="7"/>
  <c r="S927" i="7"/>
  <c r="AO623" i="7"/>
  <c r="AQ623" i="7"/>
  <c r="AS623" i="7"/>
  <c r="AU623" i="7"/>
  <c r="AW623" i="7"/>
  <c r="AY623" i="7"/>
  <c r="BA623" i="7"/>
  <c r="BC623" i="7"/>
  <c r="BE623" i="7"/>
  <c r="BP632" i="7"/>
  <c r="B781" i="7"/>
  <c r="D781" i="7"/>
  <c r="F781" i="7"/>
  <c r="H781" i="7"/>
  <c r="J781" i="7"/>
  <c r="L781" i="7"/>
  <c r="N781" i="7"/>
  <c r="P781" i="7"/>
  <c r="R781" i="7"/>
  <c r="T781" i="7"/>
  <c r="V781" i="7"/>
  <c r="X781" i="7"/>
  <c r="Z781" i="7"/>
  <c r="AB781" i="7"/>
  <c r="AD781" i="7"/>
  <c r="AF781" i="7"/>
  <c r="AH781" i="7"/>
  <c r="AJ781" i="7"/>
  <c r="B927" i="7"/>
  <c r="AJ927" i="7"/>
  <c r="D870" i="7"/>
  <c r="G559" i="6"/>
  <c r="BC627" i="7"/>
  <c r="BE627" i="7"/>
  <c r="BG627" i="7"/>
  <c r="BE629" i="7"/>
  <c r="BG629" i="7"/>
  <c r="BI629" i="7"/>
  <c r="BJ634" i="7"/>
  <c r="BL634" i="7"/>
  <c r="BN634" i="7"/>
  <c r="BP634" i="7"/>
  <c r="BR634" i="7"/>
  <c r="B928" i="7"/>
  <c r="B782" i="7"/>
  <c r="D928" i="7"/>
  <c r="D782" i="7"/>
  <c r="F928" i="7"/>
  <c r="F782" i="7"/>
  <c r="H928" i="7"/>
  <c r="H782" i="7"/>
  <c r="J928" i="7"/>
  <c r="J782" i="7"/>
  <c r="L928" i="7"/>
  <c r="L782" i="7"/>
  <c r="N928" i="7"/>
  <c r="N782" i="7"/>
  <c r="P928" i="7"/>
  <c r="P782" i="7"/>
  <c r="R928" i="7"/>
  <c r="R782" i="7"/>
  <c r="T928" i="7"/>
  <c r="T782" i="7"/>
  <c r="V928" i="7"/>
  <c r="V782" i="7"/>
  <c r="X928" i="7"/>
  <c r="X782" i="7"/>
  <c r="Z928" i="7"/>
  <c r="Z782" i="7"/>
  <c r="AB928" i="7"/>
  <c r="AB782" i="7"/>
  <c r="AD928" i="7"/>
  <c r="AD782" i="7"/>
  <c r="AF928" i="7"/>
  <c r="AF782" i="7"/>
  <c r="AH928" i="7"/>
  <c r="AH782" i="7"/>
  <c r="BT635" i="7"/>
  <c r="C928" i="7"/>
  <c r="C782" i="7"/>
  <c r="E928" i="7"/>
  <c r="E782" i="7"/>
  <c r="G928" i="7"/>
  <c r="G782" i="7"/>
  <c r="I928" i="7"/>
  <c r="I782" i="7"/>
  <c r="K928" i="7"/>
  <c r="K782" i="7"/>
  <c r="M782" i="7"/>
  <c r="M928" i="7"/>
  <c r="O928" i="7"/>
  <c r="O782" i="7"/>
  <c r="Q928" i="7"/>
  <c r="Q782" i="7"/>
  <c r="S928" i="7"/>
  <c r="S782" i="7"/>
  <c r="U928" i="7"/>
  <c r="U782" i="7"/>
  <c r="W782" i="7"/>
  <c r="W928" i="7"/>
  <c r="Y928" i="7"/>
  <c r="Y782" i="7"/>
  <c r="AA928" i="7"/>
  <c r="AA782" i="7"/>
  <c r="AC928" i="7"/>
  <c r="AC782" i="7"/>
  <c r="AE928" i="7"/>
  <c r="AE782" i="7"/>
  <c r="AG928" i="7"/>
  <c r="AG782" i="7"/>
  <c r="AI928" i="7"/>
  <c r="AI782" i="7"/>
  <c r="AJ928" i="7"/>
  <c r="AJ782" i="7"/>
  <c r="G610" i="6"/>
  <c r="G1253" i="6"/>
  <c r="F1110" i="6"/>
  <c r="G646" i="6"/>
  <c r="B1139" i="6"/>
  <c r="H1011" i="6"/>
  <c r="D1259" i="6"/>
  <c r="G491" i="6"/>
  <c r="C1114" i="6"/>
  <c r="F1114" i="6"/>
  <c r="H1114" i="6"/>
  <c r="AM634" i="7"/>
  <c r="AO634" i="7"/>
  <c r="AQ634" i="7"/>
  <c r="AS634" i="7"/>
  <c r="AU634" i="7"/>
  <c r="AW634" i="7"/>
  <c r="AY634" i="7"/>
  <c r="BA634" i="7"/>
  <c r="BC634" i="7"/>
  <c r="BE634" i="7"/>
  <c r="BG634" i="7"/>
  <c r="BI634" i="7"/>
  <c r="BK634" i="7"/>
  <c r="BM634" i="7"/>
  <c r="BO634" i="7"/>
  <c r="BQ634" i="7"/>
  <c r="BS634" i="7"/>
  <c r="J265" i="6"/>
  <c r="B1138" i="6"/>
  <c r="D1115" i="6"/>
  <c r="C1115" i="6"/>
  <c r="A1259" i="6"/>
  <c r="E707" i="7"/>
  <c r="Q832" i="7"/>
  <c r="BH632" i="7"/>
  <c r="BJ632" i="7"/>
  <c r="BL632" i="7"/>
  <c r="BN632" i="7"/>
  <c r="BR636" i="7"/>
  <c r="I707" i="7"/>
  <c r="U832" i="7"/>
  <c r="B929" i="7"/>
  <c r="B783" i="7"/>
  <c r="D929" i="7"/>
  <c r="D783" i="7"/>
  <c r="F929" i="7"/>
  <c r="F783" i="7"/>
  <c r="G929" i="7"/>
  <c r="G783" i="7"/>
  <c r="AT625" i="7"/>
  <c r="I929" i="7"/>
  <c r="I783" i="7"/>
  <c r="K929" i="7"/>
  <c r="K783" i="7"/>
  <c r="M929" i="7"/>
  <c r="M783" i="7"/>
  <c r="O929" i="7"/>
  <c r="O783" i="7"/>
  <c r="P929" i="7"/>
  <c r="P783" i="7"/>
  <c r="BC625" i="7"/>
  <c r="R929" i="7"/>
  <c r="R783" i="7"/>
  <c r="T929" i="7"/>
  <c r="T783" i="7"/>
  <c r="V929" i="7"/>
  <c r="V783" i="7"/>
  <c r="Y929" i="7"/>
  <c r="Y783" i="7"/>
  <c r="AA929" i="7"/>
  <c r="AA783" i="7"/>
  <c r="AC929" i="7"/>
  <c r="AC783" i="7"/>
  <c r="AE929" i="7"/>
  <c r="AE783" i="7"/>
  <c r="AG929" i="7"/>
  <c r="AG783" i="7"/>
  <c r="AI929" i="7"/>
  <c r="AI783" i="7"/>
  <c r="AR634" i="7"/>
  <c r="BT636" i="7"/>
  <c r="AN625" i="7"/>
  <c r="C929" i="7"/>
  <c r="C783" i="7"/>
  <c r="E929" i="7"/>
  <c r="E783" i="7"/>
  <c r="H929" i="7"/>
  <c r="H783" i="7"/>
  <c r="J929" i="7"/>
  <c r="J783" i="7"/>
  <c r="L929" i="7"/>
  <c r="L783" i="7"/>
  <c r="AY625" i="7"/>
  <c r="N929" i="7"/>
  <c r="N783" i="7"/>
  <c r="Q929" i="7"/>
  <c r="Q783" i="7"/>
  <c r="S929" i="7"/>
  <c r="S783" i="7"/>
  <c r="U929" i="7"/>
  <c r="U783" i="7"/>
  <c r="W929" i="7"/>
  <c r="W783" i="7"/>
  <c r="X929" i="7"/>
  <c r="X783" i="7"/>
  <c r="Z929" i="7"/>
  <c r="Z783" i="7"/>
  <c r="AB929" i="7"/>
  <c r="AB783" i="7"/>
  <c r="AD929" i="7"/>
  <c r="AD783" i="7"/>
  <c r="AF929" i="7"/>
  <c r="AF783" i="7"/>
  <c r="AH929" i="7"/>
  <c r="AH783" i="7"/>
  <c r="BU625" i="7"/>
  <c r="AJ929" i="7"/>
  <c r="AJ783" i="7"/>
  <c r="AU633" i="7"/>
  <c r="BA633" i="7"/>
  <c r="BC633" i="7"/>
  <c r="BI633" i="7"/>
  <c r="BK633" i="7"/>
  <c r="BQ633" i="7"/>
  <c r="BS633" i="7"/>
  <c r="F554" i="6"/>
  <c r="K969" i="6"/>
  <c r="I710" i="6"/>
  <c r="BU561" i="7"/>
  <c r="AJ853" i="7"/>
  <c r="R855" i="7"/>
  <c r="C852" i="7"/>
  <c r="W727" i="7"/>
  <c r="K714" i="7"/>
  <c r="AT637" i="7"/>
  <c r="AV637" i="7"/>
  <c r="AX637" i="7"/>
  <c r="AZ637" i="7"/>
  <c r="BD637" i="7"/>
  <c r="BH637" i="7"/>
  <c r="BJ637" i="7"/>
  <c r="AG911" i="7"/>
  <c r="AE911" i="7"/>
  <c r="AA911" i="7"/>
  <c r="BB637" i="7"/>
  <c r="BF637" i="7"/>
  <c r="BL637" i="7"/>
  <c r="AA865" i="7"/>
  <c r="K861" i="7"/>
  <c r="B930" i="7"/>
  <c r="B784" i="7"/>
  <c r="D930" i="7"/>
  <c r="D784" i="7"/>
  <c r="E930" i="7"/>
  <c r="E784" i="7"/>
  <c r="G930" i="7"/>
  <c r="G784" i="7"/>
  <c r="AT626" i="7"/>
  <c r="I930" i="7"/>
  <c r="I784" i="7"/>
  <c r="L930" i="7"/>
  <c r="L784" i="7"/>
  <c r="N930" i="7"/>
  <c r="N784" i="7"/>
  <c r="P930" i="7"/>
  <c r="P784" i="7"/>
  <c r="R930" i="7"/>
  <c r="R784" i="7"/>
  <c r="T930" i="7"/>
  <c r="T784" i="7"/>
  <c r="V930" i="7"/>
  <c r="V784" i="7"/>
  <c r="Y930" i="7"/>
  <c r="Y784" i="7"/>
  <c r="AA930" i="7"/>
  <c r="AA784" i="7"/>
  <c r="AC930" i="7"/>
  <c r="AC784" i="7"/>
  <c r="AE930" i="7"/>
  <c r="AE784" i="7"/>
  <c r="AG930" i="7"/>
  <c r="AG784" i="7"/>
  <c r="AI930" i="7"/>
  <c r="AI784" i="7"/>
  <c r="AN626" i="7"/>
  <c r="C930" i="7"/>
  <c r="C784" i="7"/>
  <c r="F930" i="7"/>
  <c r="F784" i="7"/>
  <c r="H930" i="7"/>
  <c r="H784" i="7"/>
  <c r="J930" i="7"/>
  <c r="J784" i="7"/>
  <c r="K930" i="7"/>
  <c r="K784" i="7"/>
  <c r="M930" i="7"/>
  <c r="M784" i="7"/>
  <c r="O930" i="7"/>
  <c r="O784" i="7"/>
  <c r="Q930" i="7"/>
  <c r="Q784" i="7"/>
  <c r="S930" i="7"/>
  <c r="S784" i="7"/>
  <c r="U930" i="7"/>
  <c r="U784" i="7"/>
  <c r="W930" i="7"/>
  <c r="W784" i="7"/>
  <c r="X930" i="7"/>
  <c r="X784" i="7"/>
  <c r="Z930" i="7"/>
  <c r="Z784" i="7"/>
  <c r="AB930" i="7"/>
  <c r="AB784" i="7"/>
  <c r="AD930" i="7"/>
  <c r="AD784" i="7"/>
  <c r="AF930" i="7"/>
  <c r="AF784" i="7"/>
  <c r="AH930" i="7"/>
  <c r="AH784" i="7"/>
  <c r="BU626" i="7"/>
  <c r="AJ930" i="7"/>
  <c r="AJ784" i="7"/>
  <c r="AY631" i="7"/>
  <c r="BI631" i="7"/>
  <c r="AP634" i="7"/>
  <c r="AZ634" i="7"/>
  <c r="BH634" i="7"/>
  <c r="A930" i="7"/>
  <c r="AN636" i="7"/>
  <c r="AP636" i="7"/>
  <c r="AR636" i="7"/>
  <c r="AT636" i="7"/>
  <c r="AV636" i="7"/>
  <c r="AX636" i="7"/>
  <c r="AZ636" i="7"/>
  <c r="BB636" i="7"/>
  <c r="BD636" i="7"/>
  <c r="BF636" i="7"/>
  <c r="BH636" i="7"/>
  <c r="BJ636" i="7"/>
  <c r="A783" i="7"/>
  <c r="AM637" i="7"/>
  <c r="AO637" i="7"/>
  <c r="AQ637" i="7"/>
  <c r="AS637" i="7"/>
  <c r="AU637" i="7"/>
  <c r="AW637" i="7"/>
  <c r="AY637" i="7"/>
  <c r="BA637" i="7"/>
  <c r="BC637" i="7"/>
  <c r="BE637" i="7"/>
  <c r="BG637" i="7"/>
  <c r="BI637" i="7"/>
  <c r="BK637" i="7"/>
  <c r="BM637" i="7"/>
  <c r="BO637" i="7"/>
  <c r="D730" i="6"/>
  <c r="B763" i="6"/>
  <c r="C763" i="6"/>
  <c r="J971" i="6"/>
  <c r="A1261" i="6"/>
  <c r="E970" i="6"/>
  <c r="J337" i="6"/>
  <c r="AR623" i="7"/>
  <c r="AT623" i="7"/>
  <c r="AV623" i="7"/>
  <c r="AX623" i="7"/>
  <c r="AZ623" i="7"/>
  <c r="BB623" i="7"/>
  <c r="BD623" i="7"/>
  <c r="AM636" i="7"/>
  <c r="AO636" i="7"/>
  <c r="AQ636" i="7"/>
  <c r="AS636" i="7"/>
  <c r="AU636" i="7"/>
  <c r="AW636" i="7"/>
  <c r="AY636" i="7"/>
  <c r="BA636" i="7"/>
  <c r="BC636" i="7"/>
  <c r="BE636" i="7"/>
  <c r="BG636" i="7"/>
  <c r="BI636" i="7"/>
  <c r="BK636" i="7"/>
  <c r="BS636" i="7"/>
  <c r="A929" i="7"/>
  <c r="BS488" i="7"/>
  <c r="BM581" i="7"/>
  <c r="BS581" i="7"/>
  <c r="BO580" i="7"/>
  <c r="Q859" i="7"/>
  <c r="K707" i="7"/>
  <c r="AB914" i="7"/>
  <c r="Z914" i="7"/>
  <c r="X914" i="7"/>
  <c r="V914" i="7"/>
  <c r="B914" i="7"/>
  <c r="U913" i="7"/>
  <c r="AE912" i="7"/>
  <c r="BU637" i="7"/>
  <c r="BT637" i="7"/>
  <c r="V926" i="7"/>
  <c r="S913" i="7"/>
  <c r="Q913" i="7"/>
  <c r="O913" i="7"/>
  <c r="M913" i="7"/>
  <c r="AG912" i="7"/>
  <c r="Q911" i="7"/>
  <c r="O911" i="7"/>
  <c r="E911" i="7"/>
  <c r="B923" i="7"/>
  <c r="D923" i="7"/>
  <c r="F923" i="7"/>
  <c r="H923" i="7"/>
  <c r="B924" i="7"/>
  <c r="F924" i="7"/>
  <c r="H924" i="7"/>
  <c r="J924" i="7"/>
  <c r="L924" i="7"/>
  <c r="N924" i="7"/>
  <c r="P924" i="7"/>
  <c r="R924" i="7"/>
  <c r="T924" i="7"/>
  <c r="AH924" i="7"/>
  <c r="Q926" i="7"/>
  <c r="O926" i="7"/>
  <c r="M926" i="7"/>
  <c r="G926" i="7"/>
  <c r="E926" i="7"/>
  <c r="C926" i="7"/>
  <c r="AR632" i="7"/>
  <c r="AT632" i="7"/>
  <c r="AV632" i="7"/>
  <c r="AX632" i="7"/>
  <c r="AZ632" i="7"/>
  <c r="BB632" i="7"/>
  <c r="BD632" i="7"/>
  <c r="BF632" i="7"/>
  <c r="BM636" i="7"/>
  <c r="BO636" i="7"/>
  <c r="BQ636" i="7"/>
  <c r="AN637" i="7"/>
  <c r="AP637" i="7"/>
  <c r="AR637" i="7"/>
  <c r="BN637" i="7"/>
  <c r="BP637" i="7"/>
  <c r="BR637" i="7"/>
  <c r="AN638" i="7"/>
  <c r="AP638" i="7"/>
  <c r="AR638" i="7"/>
  <c r="AT638" i="7"/>
  <c r="AV638" i="7"/>
  <c r="AX638" i="7"/>
  <c r="AZ638" i="7"/>
  <c r="BB638" i="7"/>
  <c r="BD638" i="7"/>
  <c r="BF638" i="7"/>
  <c r="BH638" i="7"/>
  <c r="BJ638" i="7"/>
  <c r="BL638" i="7"/>
  <c r="BN638" i="7"/>
  <c r="BP638" i="7"/>
  <c r="BR638" i="7"/>
  <c r="BT638" i="7"/>
  <c r="AY581" i="7"/>
  <c r="BC581" i="7"/>
  <c r="AZ488" i="7"/>
  <c r="BT488" i="7"/>
  <c r="A832" i="7"/>
  <c r="A828" i="7"/>
  <c r="A808" i="7"/>
  <c r="A804" i="7"/>
  <c r="AJ792" i="7"/>
  <c r="AY488" i="7"/>
  <c r="BC488" i="7"/>
  <c r="X853" i="7"/>
  <c r="AB853" i="7"/>
  <c r="P861" i="7"/>
  <c r="AM627" i="7"/>
  <c r="B931" i="7"/>
  <c r="B785" i="7"/>
  <c r="AO627" i="7"/>
  <c r="D931" i="7"/>
  <c r="D785" i="7"/>
  <c r="G931" i="7"/>
  <c r="G785" i="7"/>
  <c r="AT627" i="7"/>
  <c r="I931" i="7"/>
  <c r="I785" i="7"/>
  <c r="K931" i="7"/>
  <c r="K785" i="7"/>
  <c r="M931" i="7"/>
  <c r="M785" i="7"/>
  <c r="AZ627" i="7"/>
  <c r="O931" i="7"/>
  <c r="O785" i="7"/>
  <c r="Q931" i="7"/>
  <c r="Q785" i="7"/>
  <c r="S931" i="7"/>
  <c r="S785" i="7"/>
  <c r="U931" i="7"/>
  <c r="U785" i="7"/>
  <c r="W931" i="7"/>
  <c r="W785" i="7"/>
  <c r="Y931" i="7"/>
  <c r="Y785" i="7"/>
  <c r="AA931" i="7"/>
  <c r="AA785" i="7"/>
  <c r="AC931" i="7"/>
  <c r="AC785" i="7"/>
  <c r="AE931" i="7"/>
  <c r="AE785" i="7"/>
  <c r="AG931" i="7"/>
  <c r="AG785" i="7"/>
  <c r="AI931" i="7"/>
  <c r="AI785" i="7"/>
  <c r="AJ931" i="7"/>
  <c r="AJ785" i="7"/>
  <c r="Z926" i="7"/>
  <c r="AH926" i="7"/>
  <c r="Y897" i="7"/>
  <c r="AA897" i="7"/>
  <c r="O909" i="7"/>
  <c r="V909" i="7"/>
  <c r="X909" i="7"/>
  <c r="Z909" i="7"/>
  <c r="AI909" i="7"/>
  <c r="N910" i="7"/>
  <c r="P910" i="7"/>
  <c r="R910" i="7"/>
  <c r="T910" i="7"/>
  <c r="V910" i="7"/>
  <c r="X910" i="7"/>
  <c r="V918" i="7"/>
  <c r="T918" i="7"/>
  <c r="AH914" i="7"/>
  <c r="H912" i="7"/>
  <c r="F912" i="7"/>
  <c r="O922" i="7"/>
  <c r="Q922" i="7"/>
  <c r="S922" i="7"/>
  <c r="U922" i="7"/>
  <c r="W922" i="7"/>
  <c r="Y922" i="7"/>
  <c r="AA922" i="7"/>
  <c r="AC922" i="7"/>
  <c r="AE922" i="7"/>
  <c r="AG922" i="7"/>
  <c r="AI922" i="7"/>
  <c r="Q923" i="7"/>
  <c r="S923" i="7"/>
  <c r="U923" i="7"/>
  <c r="C924" i="7"/>
  <c r="E924" i="7"/>
  <c r="G924" i="7"/>
  <c r="I924" i="7"/>
  <c r="K924" i="7"/>
  <c r="M924" i="7"/>
  <c r="O924" i="7"/>
  <c r="Q924" i="7"/>
  <c r="S924" i="7"/>
  <c r="U924" i="7"/>
  <c r="W924" i="7"/>
  <c r="Y924" i="7"/>
  <c r="AA924" i="7"/>
  <c r="AC924" i="7"/>
  <c r="AE924" i="7"/>
  <c r="AG924" i="7"/>
  <c r="AI924" i="7"/>
  <c r="H926" i="7"/>
  <c r="F926" i="7"/>
  <c r="D926" i="7"/>
  <c r="B926" i="7"/>
  <c r="AM623" i="7"/>
  <c r="U927" i="7"/>
  <c r="W927" i="7"/>
  <c r="Y927" i="7"/>
  <c r="AA927" i="7"/>
  <c r="AC927" i="7"/>
  <c r="AE927" i="7"/>
  <c r="AG927" i="7"/>
  <c r="AI927" i="7"/>
  <c r="C931" i="7"/>
  <c r="C785" i="7"/>
  <c r="E931" i="7"/>
  <c r="E785" i="7"/>
  <c r="F931" i="7"/>
  <c r="F785" i="7"/>
  <c r="AS627" i="7"/>
  <c r="H931" i="7"/>
  <c r="H785" i="7"/>
  <c r="AU627" i="7"/>
  <c r="J931" i="7"/>
  <c r="J785" i="7"/>
  <c r="AW627" i="7"/>
  <c r="L931" i="7"/>
  <c r="L785" i="7"/>
  <c r="AY627" i="7"/>
  <c r="N931" i="7"/>
  <c r="N785" i="7"/>
  <c r="BA627" i="7"/>
  <c r="P931" i="7"/>
  <c r="P785" i="7"/>
  <c r="R931" i="7"/>
  <c r="R785" i="7"/>
  <c r="T931" i="7"/>
  <c r="T785" i="7"/>
  <c r="V931" i="7"/>
  <c r="V785" i="7"/>
  <c r="X931" i="7"/>
  <c r="X785" i="7"/>
  <c r="Z931" i="7"/>
  <c r="Z785" i="7"/>
  <c r="AB931" i="7"/>
  <c r="AB785" i="7"/>
  <c r="AD931" i="7"/>
  <c r="AD785" i="7"/>
  <c r="BQ627" i="7"/>
  <c r="AF931" i="7"/>
  <c r="AF785" i="7"/>
  <c r="AH931" i="7"/>
  <c r="AH785" i="7"/>
  <c r="BU627" i="7"/>
  <c r="BE633" i="7"/>
  <c r="BG633" i="7"/>
  <c r="L926" i="7"/>
  <c r="BT639" i="7"/>
  <c r="A785" i="7"/>
  <c r="A931" i="7"/>
  <c r="BG635" i="7"/>
  <c r="BI635" i="7"/>
  <c r="BK635" i="7"/>
  <c r="BM635" i="7"/>
  <c r="BO635" i="7"/>
  <c r="BQ635" i="7"/>
  <c r="BS635" i="7"/>
  <c r="BQ637" i="7"/>
  <c r="BS637" i="7"/>
  <c r="C986" i="6"/>
  <c r="G1041" i="6"/>
  <c r="G1009" i="6"/>
  <c r="G1134" i="6"/>
  <c r="G779" i="6"/>
  <c r="A979" i="6"/>
  <c r="A1020" i="6"/>
  <c r="C1006" i="6"/>
  <c r="A1162" i="6"/>
  <c r="A1169" i="6"/>
  <c r="E238" i="6"/>
  <c r="E269" i="6"/>
  <c r="D1252" i="6"/>
  <c r="G409" i="6"/>
  <c r="G810" i="6"/>
  <c r="B1255" i="6"/>
  <c r="C816" i="6"/>
  <c r="L176" i="6"/>
  <c r="J186" i="6"/>
  <c r="G519" i="6"/>
  <c r="L203" i="6"/>
  <c r="H530" i="6"/>
  <c r="E208" i="6"/>
  <c r="G365" i="6"/>
  <c r="H534" i="6"/>
  <c r="G535" i="6"/>
  <c r="F536" i="6"/>
  <c r="F368" i="6"/>
  <c r="L216" i="6"/>
  <c r="H368" i="6"/>
  <c r="J214" i="6"/>
  <c r="H538" i="6"/>
  <c r="F540" i="6"/>
  <c r="H372" i="6"/>
  <c r="H540" i="6"/>
  <c r="F374" i="6"/>
  <c r="H542" i="6"/>
  <c r="G375" i="6"/>
  <c r="H376" i="6"/>
  <c r="G545" i="6"/>
  <c r="H378" i="6"/>
  <c r="L230" i="6"/>
  <c r="F380" i="6"/>
  <c r="L234" i="6"/>
  <c r="H548" i="6"/>
  <c r="G549" i="6"/>
  <c r="F382" i="6"/>
  <c r="H382" i="6"/>
  <c r="G383" i="6"/>
  <c r="H552" i="6"/>
  <c r="H384" i="6"/>
  <c r="G385" i="6"/>
  <c r="H554" i="6"/>
  <c r="G387" i="6"/>
  <c r="J232" i="6"/>
  <c r="G389" i="6"/>
  <c r="J234" i="6"/>
  <c r="L240" i="6"/>
  <c r="L238" i="6"/>
  <c r="H392" i="6"/>
  <c r="F562" i="6"/>
  <c r="F396" i="6"/>
  <c r="J240" i="6"/>
  <c r="G397" i="6"/>
  <c r="F398" i="6"/>
  <c r="H566" i="6"/>
  <c r="G399" i="6"/>
  <c r="F400" i="6"/>
  <c r="H400" i="6"/>
  <c r="F402" i="6"/>
  <c r="H570" i="6"/>
  <c r="G571" i="6"/>
  <c r="L254" i="6"/>
  <c r="F404" i="6"/>
  <c r="L250" i="6"/>
  <c r="G405" i="6"/>
  <c r="H406" i="6"/>
  <c r="G407" i="6"/>
  <c r="J252" i="6"/>
  <c r="G411" i="6"/>
  <c r="F412" i="6"/>
  <c r="G581" i="6"/>
  <c r="F582" i="6"/>
  <c r="H414" i="6"/>
  <c r="L264" i="6"/>
  <c r="L268" i="6"/>
  <c r="L260" i="6"/>
  <c r="G417" i="6"/>
  <c r="F418" i="6"/>
  <c r="G587" i="6"/>
  <c r="F432" i="6"/>
  <c r="J264" i="6"/>
  <c r="G421" i="6"/>
  <c r="G589" i="6"/>
  <c r="F434" i="6"/>
  <c r="H590" i="6"/>
  <c r="G435" i="6"/>
  <c r="F424" i="6"/>
  <c r="F436" i="6"/>
  <c r="H436" i="6"/>
  <c r="G437" i="6"/>
  <c r="F594" i="6"/>
  <c r="H426" i="6"/>
  <c r="G439" i="6"/>
  <c r="F440" i="6"/>
  <c r="I272" i="6"/>
  <c r="L276" i="6"/>
  <c r="J272" i="6"/>
  <c r="H442" i="6"/>
  <c r="H430" i="6"/>
  <c r="H520" i="6"/>
  <c r="H546" i="6"/>
  <c r="H418" i="6"/>
  <c r="F388" i="6"/>
  <c r="L204" i="6"/>
  <c r="L210" i="6"/>
  <c r="G557" i="6"/>
  <c r="H354" i="6"/>
  <c r="F408" i="6"/>
  <c r="L188" i="6"/>
  <c r="K252" i="6"/>
  <c r="G565" i="6"/>
  <c r="F586" i="6"/>
  <c r="G517" i="6"/>
  <c r="H394" i="6"/>
  <c r="G379" i="6"/>
  <c r="K216" i="6"/>
  <c r="H428" i="6"/>
  <c r="H594" i="6"/>
  <c r="F426" i="6"/>
  <c r="H432" i="6"/>
  <c r="G441" i="6"/>
  <c r="L272" i="6"/>
  <c r="F580" i="6"/>
  <c r="F578" i="6"/>
  <c r="H576" i="6"/>
  <c r="H574" i="6"/>
  <c r="F572" i="6"/>
  <c r="G597" i="6"/>
  <c r="L208" i="6"/>
  <c r="F598" i="6"/>
  <c r="J224" i="6"/>
  <c r="J218" i="6"/>
  <c r="F524" i="6"/>
  <c r="J212" i="6"/>
  <c r="H366" i="6"/>
  <c r="G415" i="6"/>
  <c r="H404" i="6"/>
  <c r="J246" i="6"/>
  <c r="F394" i="6"/>
  <c r="L242" i="6"/>
  <c r="H556" i="6"/>
  <c r="G551" i="6"/>
  <c r="G373" i="6"/>
  <c r="F370" i="6"/>
  <c r="L220" i="6"/>
  <c r="J208" i="6"/>
  <c r="H562" i="6"/>
  <c r="H360" i="6"/>
  <c r="B994" i="6"/>
  <c r="B1140" i="6"/>
  <c r="B998" i="6"/>
  <c r="D1147" i="6"/>
  <c r="C1037" i="6"/>
  <c r="D1196" i="6"/>
  <c r="D1201" i="6"/>
  <c r="C1026" i="6"/>
  <c r="D1173" i="6"/>
  <c r="I971" i="6"/>
  <c r="H494" i="6"/>
  <c r="D1117" i="6"/>
  <c r="B1141" i="6"/>
  <c r="B1142" i="6"/>
  <c r="B1154" i="6"/>
  <c r="B1146" i="6"/>
  <c r="B1158" i="6"/>
  <c r="A1157" i="6"/>
  <c r="J972" i="6"/>
  <c r="F509" i="6"/>
  <c r="B1040" i="6"/>
  <c r="F1000" i="6"/>
  <c r="H994" i="6"/>
  <c r="J338" i="6"/>
  <c r="J494" i="6" s="1"/>
  <c r="J912" i="7"/>
  <c r="AN623" i="7"/>
  <c r="AP623" i="7"/>
  <c r="AG859" i="7"/>
  <c r="Q707" i="7"/>
  <c r="BA625" i="7"/>
  <c r="F918" i="7"/>
  <c r="AD918" i="7"/>
  <c r="AM631" i="7"/>
  <c r="BA631" i="7"/>
  <c r="BE631" i="7"/>
  <c r="BG631" i="7"/>
  <c r="X926" i="7"/>
  <c r="AB926" i="7"/>
  <c r="AF926" i="7"/>
  <c r="C923" i="7"/>
  <c r="E923" i="7"/>
  <c r="K923" i="7"/>
  <c r="M923" i="7"/>
  <c r="O923" i="7"/>
  <c r="W923" i="7"/>
  <c r="Y923" i="7"/>
  <c r="AA923" i="7"/>
  <c r="AC923" i="7"/>
  <c r="AE923" i="7"/>
  <c r="AG923" i="7"/>
  <c r="AI923" i="7"/>
  <c r="P927" i="7"/>
  <c r="AO631" i="7"/>
  <c r="AW631" i="7"/>
  <c r="BQ631" i="7"/>
  <c r="AO633" i="7"/>
  <c r="AY633" i="7"/>
  <c r="BO633" i="7"/>
  <c r="G1045" i="6"/>
  <c r="F1189" i="6"/>
  <c r="F1185" i="6"/>
  <c r="F1026" i="6"/>
  <c r="F1014" i="6"/>
  <c r="G1003" i="6"/>
  <c r="H1137" i="6"/>
  <c r="F1125" i="6"/>
  <c r="B1232" i="6"/>
  <c r="J969" i="6"/>
  <c r="I208" i="6"/>
  <c r="D986" i="6"/>
  <c r="D1170" i="6"/>
  <c r="H1024" i="6"/>
  <c r="G1168" i="6"/>
  <c r="H1034" i="6"/>
  <c r="F1022" i="6"/>
  <c r="G1176" i="6"/>
  <c r="G1017" i="6"/>
  <c r="H1016" i="6"/>
  <c r="D753" i="6"/>
  <c r="G649" i="6"/>
  <c r="H440" i="6"/>
  <c r="H558" i="6"/>
  <c r="D1255" i="6"/>
  <c r="K337" i="6"/>
  <c r="F712" i="7"/>
  <c r="BU632" i="7"/>
  <c r="AM632" i="7"/>
  <c r="AF918" i="7"/>
  <c r="X918" i="7"/>
  <c r="H918" i="7"/>
  <c r="AI915" i="7"/>
  <c r="AC915" i="7"/>
  <c r="AC912" i="7"/>
  <c r="AI911" i="7"/>
  <c r="I911" i="7"/>
  <c r="G911" i="7"/>
  <c r="D924" i="7"/>
  <c r="V924" i="7"/>
  <c r="X924" i="7"/>
  <c r="Z924" i="7"/>
  <c r="AB924" i="7"/>
  <c r="AD924" i="7"/>
  <c r="AJ924" i="7"/>
  <c r="C1257" i="6"/>
  <c r="S926" i="7"/>
  <c r="I926" i="7"/>
  <c r="D927" i="7"/>
  <c r="F927" i="7"/>
  <c r="L927" i="7"/>
  <c r="N927" i="7"/>
  <c r="T927" i="7"/>
  <c r="V927" i="7"/>
  <c r="X927" i="7"/>
  <c r="Z927" i="7"/>
  <c r="AB927" i="7"/>
  <c r="AD927" i="7"/>
  <c r="AF927" i="7"/>
  <c r="AH927" i="7"/>
  <c r="AR625" i="7"/>
  <c r="F1261" i="6"/>
  <c r="AV626" i="7"/>
  <c r="BR632" i="7"/>
  <c r="H572" i="6"/>
  <c r="C1135" i="6"/>
  <c r="D997" i="6"/>
  <c r="D1165" i="6"/>
  <c r="B1031" i="6"/>
  <c r="F1215" i="6"/>
  <c r="F1070" i="6"/>
  <c r="H1050" i="6"/>
  <c r="G611" i="6"/>
  <c r="H454" i="6"/>
  <c r="G1013" i="6"/>
  <c r="J339" i="6"/>
  <c r="G495" i="6"/>
  <c r="C1118" i="6"/>
  <c r="F1263" i="6"/>
  <c r="G501" i="6"/>
  <c r="H508" i="6"/>
  <c r="F510" i="6"/>
  <c r="F576" i="6"/>
  <c r="G601" i="6"/>
  <c r="E856" i="6"/>
  <c r="H1022" i="6"/>
  <c r="F1018" i="6"/>
  <c r="G720" i="6"/>
  <c r="K973" i="6"/>
  <c r="H1118" i="6"/>
  <c r="A717" i="7"/>
  <c r="AL534" i="7"/>
  <c r="AL559" i="7"/>
  <c r="AL561" i="7"/>
  <c r="AL565" i="7"/>
  <c r="A794" i="7"/>
  <c r="A810" i="7"/>
  <c r="A690" i="7"/>
  <c r="A706" i="7"/>
  <c r="AL526" i="7"/>
  <c r="A861" i="7"/>
  <c r="A688" i="7"/>
  <c r="A686" i="7"/>
  <c r="A830" i="7"/>
  <c r="F518" i="6"/>
  <c r="F526" i="6"/>
  <c r="E845" i="6"/>
  <c r="G1200" i="6"/>
  <c r="G1172" i="6"/>
  <c r="H1250" i="6"/>
  <c r="F644" i="6"/>
  <c r="I972" i="6"/>
  <c r="J913" i="6"/>
  <c r="G1021" i="6"/>
  <c r="D1143" i="6"/>
  <c r="B1144" i="6"/>
  <c r="F781" i="6"/>
  <c r="J290" i="6"/>
  <c r="A1208" i="6"/>
  <c r="A1063" i="6"/>
  <c r="J918" i="6"/>
  <c r="F1222" i="6"/>
  <c r="F1077" i="6"/>
  <c r="J922" i="6"/>
  <c r="A1214" i="6"/>
  <c r="A1069" i="6"/>
  <c r="F1227" i="6"/>
  <c r="G1230" i="6"/>
  <c r="F463" i="6"/>
  <c r="A1220" i="6"/>
  <c r="H1075" i="6"/>
  <c r="D1076" i="6"/>
  <c r="F1234" i="6"/>
  <c r="A1224" i="6"/>
  <c r="A1079" i="6"/>
  <c r="G625" i="6"/>
  <c r="J935" i="6"/>
  <c r="A1081" i="6"/>
  <c r="D809" i="6"/>
  <c r="H1240" i="6"/>
  <c r="F472" i="6"/>
  <c r="F626" i="6"/>
  <c r="I312" i="6"/>
  <c r="F464" i="6"/>
  <c r="F620" i="6"/>
  <c r="J702" i="6"/>
  <c r="J759" i="6" s="1"/>
  <c r="H1094" i="6"/>
  <c r="G1236" i="6"/>
  <c r="A1090" i="6"/>
  <c r="G1087" i="6"/>
  <c r="H474" i="6"/>
  <c r="F757" i="6"/>
  <c r="D1243" i="6"/>
  <c r="A1118" i="6"/>
  <c r="H578" i="6"/>
  <c r="G583" i="6"/>
  <c r="L290" i="6"/>
  <c r="C1263" i="6"/>
  <c r="H1263" i="6"/>
  <c r="C1206" i="6"/>
  <c r="F978" i="6"/>
  <c r="F1058" i="6"/>
  <c r="G1202" i="6"/>
  <c r="G995" i="6"/>
  <c r="B731" i="6"/>
  <c r="H777" i="6"/>
  <c r="G723" i="6"/>
  <c r="D719" i="6"/>
  <c r="C744" i="6"/>
  <c r="H605" i="6"/>
  <c r="G455" i="6"/>
  <c r="C1078" i="6"/>
  <c r="J927" i="6"/>
  <c r="C1218" i="6"/>
  <c r="C802" i="6"/>
  <c r="E299" i="6"/>
  <c r="D1249" i="6"/>
  <c r="G474" i="6"/>
  <c r="J319" i="6"/>
  <c r="G651" i="6"/>
  <c r="B815" i="6"/>
  <c r="E340" i="6"/>
  <c r="J340" i="6"/>
  <c r="J727" i="6"/>
  <c r="Z707" i="7"/>
  <c r="AF857" i="7"/>
  <c r="P857" i="7"/>
  <c r="AC854" i="7"/>
  <c r="U854" i="7"/>
  <c r="S854" i="7"/>
  <c r="J844" i="7"/>
  <c r="AF853" i="7"/>
  <c r="X707" i="7"/>
  <c r="T707" i="7"/>
  <c r="T853" i="7"/>
  <c r="P707" i="7"/>
  <c r="P853" i="7"/>
  <c r="Q849" i="7"/>
  <c r="T848" i="7"/>
  <c r="W847" i="7"/>
  <c r="N897" i="7"/>
  <c r="AD909" i="7"/>
  <c r="AD897" i="7"/>
  <c r="S910" i="7"/>
  <c r="AF910" i="7"/>
  <c r="G915" i="7"/>
  <c r="E915" i="7"/>
  <c r="C915" i="7"/>
  <c r="N914" i="7"/>
  <c r="F914" i="7"/>
  <c r="T922" i="7"/>
  <c r="AB922" i="7"/>
  <c r="N923" i="7"/>
  <c r="V923" i="7"/>
  <c r="AD923" i="7"/>
  <c r="AJ926" i="7"/>
  <c r="H927" i="7"/>
  <c r="J927" i="7"/>
  <c r="C932" i="7"/>
  <c r="C786" i="7"/>
  <c r="E932" i="7"/>
  <c r="E786" i="7"/>
  <c r="G932" i="7"/>
  <c r="G786" i="7"/>
  <c r="I932" i="7"/>
  <c r="I786" i="7"/>
  <c r="K932" i="7"/>
  <c r="K786" i="7"/>
  <c r="M932" i="7"/>
  <c r="M786" i="7"/>
  <c r="O932" i="7"/>
  <c r="O786" i="7"/>
  <c r="Q932" i="7"/>
  <c r="Q786" i="7"/>
  <c r="S932" i="7"/>
  <c r="S786" i="7"/>
  <c r="U932" i="7"/>
  <c r="U786" i="7"/>
  <c r="W932" i="7"/>
  <c r="W786" i="7"/>
  <c r="Y932" i="7"/>
  <c r="Y786" i="7"/>
  <c r="AA932" i="7"/>
  <c r="AA786" i="7"/>
  <c r="AC932" i="7"/>
  <c r="AC786" i="7"/>
  <c r="AE932" i="7"/>
  <c r="AE786" i="7"/>
  <c r="AG932" i="7"/>
  <c r="AG786" i="7"/>
  <c r="AI932" i="7"/>
  <c r="AI786" i="7"/>
  <c r="AO629" i="7"/>
  <c r="AQ629" i="7"/>
  <c r="AW629" i="7"/>
  <c r="BK629" i="7"/>
  <c r="AV634" i="7"/>
  <c r="AX634" i="7"/>
  <c r="BF634" i="7"/>
  <c r="H786" i="7"/>
  <c r="P786" i="7"/>
  <c r="X786" i="7"/>
  <c r="AF786" i="7"/>
  <c r="D932" i="7"/>
  <c r="L932" i="7"/>
  <c r="T932" i="7"/>
  <c r="AB932" i="7"/>
  <c r="AJ932" i="7"/>
  <c r="AJ786" i="7"/>
  <c r="A932" i="7"/>
  <c r="A786" i="7"/>
  <c r="AL640" i="7"/>
  <c r="B786" i="7"/>
  <c r="F786" i="7"/>
  <c r="J786" i="7"/>
  <c r="N786" i="7"/>
  <c r="R786" i="7"/>
  <c r="V786" i="7"/>
  <c r="Z786" i="7"/>
  <c r="AD786" i="7"/>
  <c r="AH786" i="7"/>
  <c r="AL546" i="7"/>
  <c r="A838" i="7"/>
  <c r="A715" i="7"/>
  <c r="A792" i="7"/>
  <c r="A928" i="7"/>
  <c r="A784" i="7"/>
  <c r="A782" i="7"/>
  <c r="A708" i="7"/>
  <c r="A923" i="7"/>
  <c r="A777" i="7"/>
  <c r="A920" i="7"/>
  <c r="A918" i="7"/>
  <c r="A772" i="7"/>
  <c r="A916" i="7"/>
  <c r="A678" i="7"/>
  <c r="AL567" i="7"/>
  <c r="AL550" i="7"/>
  <c r="AL554" i="7"/>
  <c r="A844" i="7"/>
  <c r="A852" i="7"/>
  <c r="AL620" i="7"/>
  <c r="A766" i="7"/>
  <c r="A753" i="7"/>
  <c r="A756" i="7"/>
  <c r="A763" i="7"/>
  <c r="A751" i="7"/>
  <c r="A653" i="7"/>
  <c r="A863" i="7"/>
  <c r="AL598" i="7"/>
  <c r="AL596" i="7"/>
  <c r="AL519" i="7"/>
  <c r="AL525" i="7"/>
  <c r="A813" i="7"/>
  <c r="AL586" i="7"/>
  <c r="AL584" i="7"/>
  <c r="A674" i="7"/>
  <c r="A815" i="7"/>
  <c r="AL591" i="7"/>
  <c r="AL589" i="7"/>
  <c r="A876" i="7"/>
  <c r="A721" i="7"/>
  <c r="A725" i="7"/>
  <c r="AL524" i="7"/>
  <c r="A816" i="7"/>
  <c r="AL580" i="7"/>
  <c r="A726" i="7"/>
  <c r="AL578" i="7"/>
  <c r="A724" i="7"/>
  <c r="AL576" i="7"/>
  <c r="A722" i="7"/>
  <c r="AL572" i="7"/>
  <c r="A718" i="7"/>
  <c r="AL577" i="7"/>
  <c r="A723" i="7"/>
  <c r="B1132" i="6"/>
  <c r="K830" i="6"/>
  <c r="B987" i="6"/>
  <c r="C988" i="6"/>
  <c r="B1147" i="6"/>
  <c r="B990" i="6"/>
  <c r="B1002" i="6"/>
  <c r="B1136" i="6"/>
  <c r="D991" i="6"/>
  <c r="D1028" i="6"/>
  <c r="B1029" i="6"/>
  <c r="K872" i="6"/>
  <c r="B1018" i="6"/>
  <c r="G438" i="6"/>
  <c r="J283" i="6"/>
  <c r="F1217" i="6"/>
  <c r="G1061" i="6"/>
  <c r="E917" i="6"/>
  <c r="H1219" i="6"/>
  <c r="A1209" i="6"/>
  <c r="F1221" i="6"/>
  <c r="B1065" i="6"/>
  <c r="G1077" i="6"/>
  <c r="G1079" i="6"/>
  <c r="H1068" i="6"/>
  <c r="I924" i="6"/>
  <c r="B749" i="6"/>
  <c r="D745" i="6"/>
  <c r="G749" i="6"/>
  <c r="G802" i="6"/>
  <c r="B799" i="6"/>
  <c r="G800" i="6"/>
  <c r="C1227" i="6"/>
  <c r="H1227" i="6"/>
  <c r="F805" i="6"/>
  <c r="B1071" i="6"/>
  <c r="D1216" i="6"/>
  <c r="F752" i="6"/>
  <c r="D1083" i="6"/>
  <c r="G523" i="6"/>
  <c r="G511" i="6"/>
  <c r="B1163" i="6"/>
  <c r="D1186" i="6"/>
  <c r="D1187" i="6"/>
  <c r="D1031" i="6"/>
  <c r="B1189" i="6"/>
  <c r="D1191" i="6"/>
  <c r="E889" i="6"/>
  <c r="B1047" i="6"/>
  <c r="B1035" i="6"/>
  <c r="B1181" i="6"/>
  <c r="D1181" i="6"/>
  <c r="D1048" i="6"/>
  <c r="C1204" i="6"/>
  <c r="A1048" i="6"/>
  <c r="D1052" i="6"/>
  <c r="B1199" i="6"/>
  <c r="C1201" i="6"/>
  <c r="G714" i="6"/>
  <c r="H1215" i="6"/>
  <c r="H1203" i="6"/>
  <c r="F1056" i="6"/>
  <c r="J688" i="6"/>
  <c r="E927" i="6"/>
  <c r="A1218" i="6"/>
  <c r="A1073" i="6"/>
  <c r="J928" i="6"/>
  <c r="H753" i="6"/>
  <c r="B1086" i="6"/>
  <c r="L298" i="6"/>
  <c r="L306" i="6"/>
  <c r="C1079" i="6"/>
  <c r="F1224" i="6"/>
  <c r="J934" i="6"/>
  <c r="B751" i="6"/>
  <c r="I935" i="6"/>
  <c r="K937" i="6"/>
  <c r="I937" i="6"/>
  <c r="H752" i="6"/>
  <c r="J699" i="6"/>
  <c r="H756" i="6"/>
  <c r="C752" i="6"/>
  <c r="K699" i="6"/>
  <c r="B1095" i="6"/>
  <c r="A1094" i="6"/>
  <c r="J951" i="6"/>
  <c r="C1073" i="6"/>
  <c r="H1073" i="6"/>
  <c r="H608" i="6"/>
  <c r="D1107" i="6"/>
  <c r="H1104" i="6"/>
  <c r="F636" i="6"/>
  <c r="H634" i="6"/>
  <c r="D758" i="6"/>
  <c r="G1099" i="6"/>
  <c r="D1240" i="6"/>
  <c r="G1219" i="6"/>
  <c r="J314" i="6"/>
  <c r="G1227" i="6"/>
  <c r="H1224" i="6"/>
  <c r="C1224" i="6"/>
  <c r="J316" i="6"/>
  <c r="G630" i="6"/>
  <c r="D1229" i="6"/>
  <c r="G626" i="6"/>
  <c r="J306" i="6"/>
  <c r="J310" i="6"/>
  <c r="E942" i="6"/>
  <c r="I309" i="6"/>
  <c r="G756" i="6"/>
  <c r="H624" i="6"/>
  <c r="B755" i="6"/>
  <c r="I313" i="6"/>
  <c r="J305" i="6"/>
  <c r="F809" i="6"/>
  <c r="F756" i="6"/>
  <c r="F806" i="6"/>
  <c r="L308" i="6"/>
  <c r="H475" i="6"/>
  <c r="L315" i="6"/>
  <c r="A1097" i="6"/>
  <c r="G462" i="6"/>
  <c r="F1236" i="6"/>
  <c r="B1083" i="6"/>
  <c r="I699" i="6"/>
  <c r="L304" i="6"/>
  <c r="G460" i="6"/>
  <c r="B1082" i="6"/>
  <c r="A1080" i="6"/>
  <c r="I296" i="6"/>
  <c r="C1139" i="6"/>
  <c r="A789" i="6"/>
  <c r="A736" i="6"/>
  <c r="C785" i="6"/>
  <c r="C732" i="6"/>
  <c r="G772" i="6"/>
  <c r="F538" i="6"/>
  <c r="D995" i="6"/>
  <c r="D1141" i="6"/>
  <c r="E865" i="6"/>
  <c r="D1180" i="6"/>
  <c r="E888" i="6"/>
  <c r="C797" i="6"/>
  <c r="D796" i="6"/>
  <c r="F455" i="6"/>
  <c r="F1113" i="6"/>
  <c r="D1118" i="6"/>
  <c r="J282" i="6"/>
  <c r="J286" i="6"/>
  <c r="F1091" i="6"/>
  <c r="F1090" i="6"/>
  <c r="F1089" i="6"/>
  <c r="K951" i="6"/>
  <c r="K953" i="6"/>
  <c r="F1105" i="6"/>
  <c r="H1205" i="6"/>
  <c r="A1211" i="6"/>
  <c r="J921" i="6"/>
  <c r="H1080" i="6"/>
  <c r="A1215" i="6"/>
  <c r="A1070" i="6"/>
  <c r="F1073" i="6"/>
  <c r="A1076" i="6"/>
  <c r="G454" i="6"/>
  <c r="C1081" i="6"/>
  <c r="C1238" i="6"/>
  <c r="F1093" i="6"/>
  <c r="H1093" i="6"/>
  <c r="G471" i="6"/>
  <c r="D1094" i="6"/>
  <c r="D1228" i="6"/>
  <c r="G1228" i="6"/>
  <c r="G1095" i="6"/>
  <c r="G1083" i="6"/>
  <c r="I938" i="6"/>
  <c r="G513" i="6"/>
  <c r="F1060" i="6"/>
  <c r="H1091" i="6"/>
  <c r="C1091" i="6"/>
  <c r="C1236" i="6"/>
  <c r="H1090" i="6"/>
  <c r="H1089" i="6"/>
  <c r="C1089" i="6"/>
  <c r="H1087" i="6"/>
  <c r="C1087" i="6"/>
  <c r="I941" i="6"/>
  <c r="H1085" i="6"/>
  <c r="H1242" i="6"/>
  <c r="C1097" i="6"/>
  <c r="G473" i="6"/>
  <c r="A1243" i="6"/>
  <c r="H1098" i="6"/>
  <c r="H1065" i="6"/>
  <c r="J1079" i="6" l="1"/>
  <c r="J588" i="6"/>
  <c r="F344" i="6"/>
  <c r="J190" i="6"/>
  <c r="H350" i="6"/>
  <c r="H358" i="6"/>
  <c r="J576" i="6"/>
  <c r="L190" i="6"/>
  <c r="G363" i="6"/>
  <c r="F354" i="6"/>
  <c r="H344" i="6"/>
  <c r="J188" i="6"/>
  <c r="F346" i="6"/>
  <c r="G395" i="6"/>
  <c r="F392" i="6"/>
  <c r="E210" i="6"/>
  <c r="G370" i="6"/>
  <c r="K230" i="6"/>
  <c r="L237" i="6"/>
  <c r="I256" i="6"/>
  <c r="E257" i="6"/>
  <c r="I274" i="6"/>
  <c r="E280" i="6"/>
  <c r="K821" i="6"/>
  <c r="E825" i="6"/>
  <c r="K846" i="6"/>
  <c r="E853" i="6"/>
  <c r="E1155" i="6" s="1"/>
  <c r="E870" i="6"/>
  <c r="K905" i="6"/>
  <c r="C1208" i="6"/>
  <c r="K907" i="6"/>
  <c r="C1057" i="6"/>
  <c r="G1207" i="6"/>
  <c r="F1206" i="6"/>
  <c r="F1194" i="6"/>
  <c r="G1177" i="6"/>
  <c r="F1174" i="6"/>
  <c r="F1142" i="6"/>
  <c r="K678" i="6"/>
  <c r="E677" i="6"/>
  <c r="K673" i="6"/>
  <c r="C780" i="6"/>
  <c r="I669" i="6"/>
  <c r="D779" i="6"/>
  <c r="E666" i="6"/>
  <c r="F772" i="6"/>
  <c r="C772" i="6"/>
  <c r="G767" i="6"/>
  <c r="F741" i="6"/>
  <c r="K688" i="6"/>
  <c r="E690" i="6"/>
  <c r="B796" i="6"/>
  <c r="F742" i="6"/>
  <c r="C746" i="6"/>
  <c r="G450" i="6"/>
  <c r="I287" i="6"/>
  <c r="D1208" i="6"/>
  <c r="K921" i="6"/>
  <c r="B1067" i="6"/>
  <c r="H1213" i="6"/>
  <c r="D1226" i="6"/>
  <c r="K692" i="6"/>
  <c r="K798" i="6" s="1"/>
  <c r="I692" i="6"/>
  <c r="B750" i="6"/>
  <c r="G750" i="6"/>
  <c r="I694" i="6"/>
  <c r="I925" i="6"/>
  <c r="K927" i="6"/>
  <c r="I927" i="6"/>
  <c r="B1073" i="6"/>
  <c r="E928" i="6"/>
  <c r="G1085" i="6"/>
  <c r="L295" i="6"/>
  <c r="D802" i="6"/>
  <c r="F1086" i="6"/>
  <c r="E931" i="6"/>
  <c r="J931" i="6"/>
  <c r="F612" i="6"/>
  <c r="K934" i="6"/>
  <c r="G751" i="6"/>
  <c r="E935" i="6"/>
  <c r="E1092" i="6" s="1"/>
  <c r="I302" i="6"/>
  <c r="F1081" i="6"/>
  <c r="J936" i="6"/>
  <c r="G459" i="6"/>
  <c r="C1082" i="6"/>
  <c r="F1082" i="6"/>
  <c r="H1082" i="6"/>
  <c r="D756" i="6"/>
  <c r="K938" i="6"/>
  <c r="K939" i="6"/>
  <c r="F1096" i="6"/>
  <c r="G628" i="6"/>
  <c r="G638" i="6"/>
  <c r="K314" i="6"/>
  <c r="G468" i="6"/>
  <c r="L311" i="6"/>
  <c r="G466" i="6"/>
  <c r="G618" i="6"/>
  <c r="J756" i="6"/>
  <c r="C760" i="6"/>
  <c r="G755" i="6"/>
  <c r="D755" i="6"/>
  <c r="I701" i="6"/>
  <c r="G753" i="6"/>
  <c r="C1095" i="6"/>
  <c r="G1239" i="6"/>
  <c r="B1094" i="6"/>
  <c r="I948" i="6"/>
  <c r="E948" i="6"/>
  <c r="E947" i="6"/>
  <c r="K946" i="6"/>
  <c r="H1234" i="6"/>
  <c r="K944" i="6"/>
  <c r="B1245" i="6"/>
  <c r="D1086" i="6"/>
  <c r="K941" i="6"/>
  <c r="H1230" i="6"/>
  <c r="F1097" i="6"/>
  <c r="C1085" i="6"/>
  <c r="H629" i="6"/>
  <c r="E951" i="6"/>
  <c r="G1096" i="6"/>
  <c r="I952" i="6"/>
  <c r="F1256" i="6"/>
  <c r="H1112" i="6"/>
  <c r="G478" i="6"/>
  <c r="H758" i="6"/>
  <c r="G647" i="6"/>
  <c r="C1259" i="6"/>
  <c r="F1259" i="6"/>
  <c r="H1259" i="6"/>
  <c r="J812" i="6"/>
  <c r="B1104" i="6"/>
  <c r="F494" i="6"/>
  <c r="H638" i="6"/>
  <c r="B1117" i="6"/>
  <c r="D1262" i="6"/>
  <c r="G1262" i="6"/>
  <c r="F651" i="6"/>
  <c r="D1263" i="6"/>
  <c r="G1118" i="6"/>
  <c r="F485" i="6"/>
  <c r="E331" i="6"/>
  <c r="D761" i="6"/>
  <c r="K332" i="6"/>
  <c r="L334" i="6"/>
  <c r="E966" i="6"/>
  <c r="G1111" i="6"/>
  <c r="J333" i="6"/>
  <c r="B1112" i="6"/>
  <c r="D1257" i="6"/>
  <c r="I334" i="6"/>
  <c r="B1113" i="6"/>
  <c r="E968" i="6"/>
  <c r="I968" i="6"/>
  <c r="I335" i="6"/>
  <c r="H647" i="6"/>
  <c r="H648" i="6"/>
  <c r="J763" i="6"/>
  <c r="G650" i="6"/>
  <c r="K339" i="6"/>
  <c r="F1118" i="6"/>
  <c r="J973" i="6"/>
  <c r="J1263" i="6" s="1"/>
  <c r="I340" i="6"/>
  <c r="F758" i="6"/>
  <c r="C758" i="6"/>
  <c r="A811" i="6"/>
  <c r="A758" i="6"/>
  <c r="A1247" i="6"/>
  <c r="A1102" i="6"/>
  <c r="C1103" i="6"/>
  <c r="J958" i="6"/>
  <c r="A812" i="6"/>
  <c r="A759" i="6"/>
  <c r="D1104" i="6"/>
  <c r="F487" i="6"/>
  <c r="G761" i="6"/>
  <c r="B761" i="6"/>
  <c r="C1110" i="6"/>
  <c r="J965" i="6"/>
  <c r="C1209" i="6"/>
  <c r="F474" i="6"/>
  <c r="E940" i="6"/>
  <c r="J940" i="6"/>
  <c r="J942" i="6"/>
  <c r="J1099" i="6" s="1"/>
  <c r="J944" i="6"/>
  <c r="J946" i="6"/>
  <c r="J1091" i="6" s="1"/>
  <c r="I947" i="6"/>
  <c r="I1092" i="6" s="1"/>
  <c r="G1094" i="6"/>
  <c r="E937" i="6"/>
  <c r="H1081" i="6"/>
  <c r="F1226" i="6"/>
  <c r="C1093" i="6"/>
  <c r="F1085" i="6"/>
  <c r="E921" i="6"/>
  <c r="A1207" i="6"/>
  <c r="B1262" i="6"/>
  <c r="I951" i="6"/>
  <c r="F1087" i="6"/>
  <c r="A992" i="6"/>
  <c r="L300" i="6"/>
  <c r="G1229" i="6"/>
  <c r="F1238" i="6"/>
  <c r="E952" i="6"/>
  <c r="D1231" i="6"/>
  <c r="B1242" i="6"/>
  <c r="C749" i="6"/>
  <c r="B1239" i="6"/>
  <c r="K701" i="6"/>
  <c r="H1238" i="6"/>
  <c r="F1242" i="6"/>
  <c r="E692" i="6"/>
  <c r="A1213" i="6"/>
  <c r="I282" i="6"/>
  <c r="K859" i="6"/>
  <c r="L259" i="6"/>
  <c r="F619" i="6"/>
  <c r="K898" i="6"/>
  <c r="G1117" i="6"/>
  <c r="A1027" i="6"/>
  <c r="C731" i="6"/>
  <c r="J776" i="6"/>
  <c r="A1158" i="6"/>
  <c r="G494" i="6"/>
  <c r="A1031" i="6"/>
  <c r="A1033" i="6"/>
  <c r="A1167" i="6"/>
  <c r="F788" i="6"/>
  <c r="C1014" i="6"/>
  <c r="H816" i="6"/>
  <c r="H1115" i="6"/>
  <c r="L332" i="6"/>
  <c r="B753" i="6"/>
  <c r="H489" i="6"/>
  <c r="H645" i="6"/>
  <c r="F630" i="6"/>
  <c r="H1029" i="6"/>
  <c r="D747" i="6"/>
  <c r="K671" i="6"/>
  <c r="A1127" i="6"/>
  <c r="A1197" i="6"/>
  <c r="C1046" i="6"/>
  <c r="C1042" i="6"/>
  <c r="A1181" i="6"/>
  <c r="A1110" i="6"/>
  <c r="G722" i="6"/>
  <c r="H770" i="6"/>
  <c r="A770" i="6"/>
  <c r="A719" i="6"/>
  <c r="F780" i="6"/>
  <c r="A780" i="6"/>
  <c r="A1204" i="6"/>
  <c r="A1170" i="6"/>
  <c r="A1015" i="6"/>
  <c r="C776" i="6"/>
  <c r="F1220" i="6"/>
  <c r="A1203" i="6"/>
  <c r="A1053" i="6"/>
  <c r="A1187" i="6"/>
  <c r="C1020" i="6"/>
  <c r="H778" i="6"/>
  <c r="H727" i="6"/>
  <c r="A725" i="6"/>
  <c r="F776" i="6"/>
  <c r="H813" i="6"/>
  <c r="F1248" i="6"/>
  <c r="A1099" i="6"/>
  <c r="A1095" i="6"/>
  <c r="A1005" i="6"/>
  <c r="A1150" i="6"/>
  <c r="A1151" i="6"/>
  <c r="A1006" i="6"/>
  <c r="A1007" i="6"/>
  <c r="A1152" i="6"/>
  <c r="A1156" i="6"/>
  <c r="A1011" i="6"/>
  <c r="A1159" i="6"/>
  <c r="A1014" i="6"/>
  <c r="C1016" i="6"/>
  <c r="A1163" i="6"/>
  <c r="A1018" i="6"/>
  <c r="C1179" i="6"/>
  <c r="C1022" i="6"/>
  <c r="A1168" i="6"/>
  <c r="A1023" i="6"/>
  <c r="A1026" i="6"/>
  <c r="A1171" i="6"/>
  <c r="C1028" i="6"/>
  <c r="C1189" i="6"/>
  <c r="C1032" i="6"/>
  <c r="A1035" i="6"/>
  <c r="A1180" i="6"/>
  <c r="C1192" i="6"/>
  <c r="C1035" i="6"/>
  <c r="C1036" i="6"/>
  <c r="A1182" i="6"/>
  <c r="A1037" i="6"/>
  <c r="A1039" i="6"/>
  <c r="A1184" i="6"/>
  <c r="A1189" i="6"/>
  <c r="A1044" i="6"/>
  <c r="A1047" i="6"/>
  <c r="A1192" i="6"/>
  <c r="C1049" i="6"/>
  <c r="C1053" i="6"/>
  <c r="A1200" i="6"/>
  <c r="A1055" i="6"/>
  <c r="A1201" i="6"/>
  <c r="A1056" i="6"/>
  <c r="A1202" i="6"/>
  <c r="A1057" i="6"/>
  <c r="C1059" i="6"/>
  <c r="G1044" i="6"/>
  <c r="G1181" i="6"/>
  <c r="H1017" i="6"/>
  <c r="J872" i="6"/>
  <c r="J1029" i="6" s="1"/>
  <c r="G1024" i="6"/>
  <c r="J858" i="6"/>
  <c r="H1003" i="6"/>
  <c r="G1153" i="6"/>
  <c r="H1152" i="6"/>
  <c r="F1146" i="6"/>
  <c r="G1000" i="6"/>
  <c r="J836" i="6"/>
  <c r="H1138" i="6"/>
  <c r="G988" i="6"/>
  <c r="B791" i="6"/>
  <c r="A733" i="6"/>
  <c r="A786" i="6"/>
  <c r="A784" i="6"/>
  <c r="A731" i="6"/>
  <c r="C727" i="6"/>
  <c r="C784" i="6"/>
  <c r="D783" i="6"/>
  <c r="H780" i="6"/>
  <c r="H723" i="6"/>
  <c r="D722" i="6"/>
  <c r="E669" i="6"/>
  <c r="K669" i="6"/>
  <c r="B779" i="6"/>
  <c r="B722" i="6"/>
  <c r="F778" i="6"/>
  <c r="F721" i="6"/>
  <c r="E667" i="6"/>
  <c r="D777" i="6"/>
  <c r="B777" i="6"/>
  <c r="B720" i="6"/>
  <c r="H719" i="6"/>
  <c r="H776" i="6"/>
  <c r="G775" i="6"/>
  <c r="B775" i="6"/>
  <c r="B718" i="6"/>
  <c r="H774" i="6"/>
  <c r="G716" i="6"/>
  <c r="G773" i="6"/>
  <c r="D773" i="6"/>
  <c r="D716" i="6"/>
  <c r="E662" i="6"/>
  <c r="A768" i="6"/>
  <c r="A715" i="6"/>
  <c r="G771" i="6"/>
  <c r="D771" i="6"/>
  <c r="B771" i="6"/>
  <c r="C770" i="6"/>
  <c r="G769" i="6"/>
  <c r="I659" i="6"/>
  <c r="B769" i="6"/>
  <c r="K659" i="6"/>
  <c r="J689" i="6"/>
  <c r="J746" i="6" s="1"/>
  <c r="H742" i="6"/>
  <c r="C1064" i="6"/>
  <c r="B1222" i="6"/>
  <c r="B1210" i="6"/>
  <c r="C1220" i="6"/>
  <c r="C1232" i="6"/>
  <c r="A1227" i="6"/>
  <c r="A1082" i="6"/>
  <c r="G480" i="6"/>
  <c r="G636" i="6"/>
  <c r="H477" i="6"/>
  <c r="H633" i="6"/>
  <c r="J307" i="6"/>
  <c r="J631" i="6" s="1"/>
  <c r="H631" i="6"/>
  <c r="F754" i="6"/>
  <c r="A807" i="6"/>
  <c r="A754" i="6"/>
  <c r="A1238" i="6"/>
  <c r="A1093" i="6"/>
  <c r="A1232" i="6"/>
  <c r="A1087" i="6"/>
  <c r="B757" i="6"/>
  <c r="B814" i="6"/>
  <c r="G757" i="6"/>
  <c r="G814" i="6"/>
  <c r="H1099" i="6"/>
  <c r="H1256" i="6"/>
  <c r="H1111" i="6"/>
  <c r="C1099" i="6"/>
  <c r="C1256" i="6"/>
  <c r="J955" i="6"/>
  <c r="J1112" i="6" s="1"/>
  <c r="J1256" i="6"/>
  <c r="J180" i="6"/>
  <c r="K185" i="6"/>
  <c r="F348" i="6"/>
  <c r="J192" i="6"/>
  <c r="F352" i="6"/>
  <c r="E199" i="6"/>
  <c r="K219" i="6"/>
  <c r="E225" i="6"/>
  <c r="I241" i="6"/>
  <c r="E249" i="6"/>
  <c r="K263" i="6"/>
  <c r="B767" i="6"/>
  <c r="K826" i="6"/>
  <c r="K840" i="6"/>
  <c r="D1210" i="6"/>
  <c r="D1212" i="6"/>
  <c r="D1215" i="6"/>
  <c r="J821" i="6"/>
  <c r="J1123" i="6" s="1"/>
  <c r="F1213" i="6"/>
  <c r="I910" i="6"/>
  <c r="I907" i="6"/>
  <c r="I904" i="6"/>
  <c r="I903" i="6"/>
  <c r="I897" i="6"/>
  <c r="E686" i="6"/>
  <c r="I682" i="6"/>
  <c r="D792" i="6"/>
  <c r="K682" i="6"/>
  <c r="B788" i="6"/>
  <c r="I677" i="6"/>
  <c r="I674" i="6"/>
  <c r="I727" i="6" s="1"/>
  <c r="D784" i="6"/>
  <c r="K674" i="6"/>
  <c r="I673" i="6"/>
  <c r="I672" i="6"/>
  <c r="K672" i="6"/>
  <c r="I671" i="6"/>
  <c r="G780" i="6"/>
  <c r="K670" i="6"/>
  <c r="I668" i="6"/>
  <c r="I774" i="6" s="1"/>
  <c r="K668" i="6"/>
  <c r="I667" i="6"/>
  <c r="K666" i="6"/>
  <c r="I663" i="6"/>
  <c r="I716" i="6" s="1"/>
  <c r="B772" i="6"/>
  <c r="I661" i="6"/>
  <c r="I660" i="6"/>
  <c r="E660" i="6"/>
  <c r="K660" i="6"/>
  <c r="I688" i="6"/>
  <c r="E688" i="6"/>
  <c r="I690" i="6"/>
  <c r="K690" i="6"/>
  <c r="I689" i="6"/>
  <c r="E689" i="6"/>
  <c r="K689" i="6"/>
  <c r="K284" i="6"/>
  <c r="J288" i="6"/>
  <c r="E915" i="6"/>
  <c r="C1063" i="6"/>
  <c r="F1075" i="6"/>
  <c r="H1220" i="6"/>
  <c r="K919" i="6"/>
  <c r="K1064" i="6" s="1"/>
  <c r="C1210" i="6"/>
  <c r="C1067" i="6"/>
  <c r="J924" i="6"/>
  <c r="B802" i="6"/>
  <c r="F746" i="6"/>
  <c r="B747" i="6"/>
  <c r="G747" i="6"/>
  <c r="J925" i="6"/>
  <c r="H1072" i="6"/>
  <c r="C1234" i="6"/>
  <c r="G624" i="6"/>
  <c r="H1236" i="6"/>
  <c r="D1237" i="6"/>
  <c r="G472" i="6"/>
  <c r="H809" i="6"/>
  <c r="F640" i="6"/>
  <c r="H630" i="6"/>
  <c r="G1242" i="6"/>
  <c r="C1242" i="6"/>
  <c r="D1256" i="6"/>
  <c r="D1245" i="6"/>
  <c r="B1100" i="6"/>
  <c r="F1117" i="6"/>
  <c r="L178" i="6"/>
  <c r="F500" i="6"/>
  <c r="J176" i="6"/>
  <c r="H502" i="6"/>
  <c r="J178" i="6"/>
  <c r="J184" i="6"/>
  <c r="L192" i="6"/>
  <c r="L194" i="6"/>
  <c r="L196" i="6"/>
  <c r="L198" i="6"/>
  <c r="L191" i="6"/>
  <c r="G345" i="6"/>
  <c r="H346" i="6"/>
  <c r="H514" i="6"/>
  <c r="G347" i="6"/>
  <c r="G349" i="6"/>
  <c r="F350" i="6"/>
  <c r="J194" i="6"/>
  <c r="G351" i="6"/>
  <c r="J196" i="6"/>
  <c r="J520" i="6" s="1"/>
  <c r="G353" i="6"/>
  <c r="H522" i="6"/>
  <c r="J198" i="6"/>
  <c r="G355" i="6"/>
  <c r="F356" i="6"/>
  <c r="L202" i="6"/>
  <c r="L206" i="6"/>
  <c r="H524" i="6"/>
  <c r="H356" i="6"/>
  <c r="J200" i="6"/>
  <c r="J356" i="6" s="1"/>
  <c r="F358" i="6"/>
  <c r="H526" i="6"/>
  <c r="J202" i="6"/>
  <c r="F528" i="6"/>
  <c r="F360" i="6"/>
  <c r="H528" i="6"/>
  <c r="J204" i="6"/>
  <c r="G361" i="6"/>
  <c r="F530" i="6"/>
  <c r="F362" i="6"/>
  <c r="J206" i="6"/>
  <c r="J374" i="6" s="1"/>
  <c r="H362" i="6"/>
  <c r="F364" i="6"/>
  <c r="J210" i="6"/>
  <c r="G367" i="6"/>
  <c r="L218" i="6"/>
  <c r="L212" i="6"/>
  <c r="L214" i="6"/>
  <c r="G537" i="6"/>
  <c r="G369" i="6"/>
  <c r="H370" i="6"/>
  <c r="G539" i="6"/>
  <c r="G371" i="6"/>
  <c r="F372" i="6"/>
  <c r="J216" i="6"/>
  <c r="H374" i="6"/>
  <c r="F544" i="6"/>
  <c r="F376" i="6"/>
  <c r="H544" i="6"/>
  <c r="J220" i="6"/>
  <c r="G377" i="6"/>
  <c r="F378" i="6"/>
  <c r="F546" i="6"/>
  <c r="J222" i="6"/>
  <c r="L226" i="6"/>
  <c r="L232" i="6"/>
  <c r="L228" i="6"/>
  <c r="F548" i="6"/>
  <c r="L224" i="6"/>
  <c r="H380" i="6"/>
  <c r="G381" i="6"/>
  <c r="J226" i="6"/>
  <c r="H550" i="6"/>
  <c r="F552" i="6"/>
  <c r="F384" i="6"/>
  <c r="J228" i="6"/>
  <c r="J552" i="6" s="1"/>
  <c r="F386" i="6"/>
  <c r="J230" i="6"/>
  <c r="H386" i="6"/>
  <c r="H388" i="6"/>
  <c r="F390" i="6"/>
  <c r="F558" i="6"/>
  <c r="G391" i="6"/>
  <c r="L236" i="6"/>
  <c r="L246" i="6"/>
  <c r="G561" i="6"/>
  <c r="G393" i="6"/>
  <c r="J238" i="6"/>
  <c r="J394" i="6" s="1"/>
  <c r="H408" i="6"/>
  <c r="H396" i="6"/>
  <c r="J242" i="6"/>
  <c r="H398" i="6"/>
  <c r="J244" i="6"/>
  <c r="G569" i="6"/>
  <c r="G401" i="6"/>
  <c r="H402" i="6"/>
  <c r="G403" i="6"/>
  <c r="L256" i="6"/>
  <c r="L252" i="6"/>
  <c r="L248" i="6"/>
  <c r="L258" i="6"/>
  <c r="J248" i="6"/>
  <c r="G573" i="6"/>
  <c r="I249" i="6"/>
  <c r="F406" i="6"/>
  <c r="F574" i="6"/>
  <c r="J250" i="6"/>
  <c r="F410" i="6"/>
  <c r="J254" i="6"/>
  <c r="H412" i="6"/>
  <c r="J256" i="6"/>
  <c r="J412" i="6" s="1"/>
  <c r="G413" i="6"/>
  <c r="F414" i="6"/>
  <c r="J258" i="6"/>
  <c r="H582" i="6"/>
  <c r="F416" i="6"/>
  <c r="F584" i="6"/>
  <c r="L262" i="6"/>
  <c r="H584" i="6"/>
  <c r="J260" i="6"/>
  <c r="H416" i="6"/>
  <c r="J262" i="6"/>
  <c r="G419" i="6"/>
  <c r="F420" i="6"/>
  <c r="H588" i="6"/>
  <c r="H420" i="6"/>
  <c r="F422" i="6"/>
  <c r="F590" i="6"/>
  <c r="J266" i="6"/>
  <c r="G423" i="6"/>
  <c r="G591" i="6"/>
  <c r="J268" i="6"/>
  <c r="H592" i="6"/>
  <c r="H424" i="6"/>
  <c r="G593" i="6"/>
  <c r="G425" i="6"/>
  <c r="L278" i="6"/>
  <c r="L282" i="6"/>
  <c r="F428" i="6"/>
  <c r="L280" i="6"/>
  <c r="L274" i="6"/>
  <c r="G429" i="6"/>
  <c r="F430" i="6"/>
  <c r="F442" i="6"/>
  <c r="J274" i="6"/>
  <c r="H598" i="6"/>
  <c r="G433" i="6"/>
  <c r="J278" i="6"/>
  <c r="H434" i="6"/>
  <c r="J280" i="6"/>
  <c r="J592" i="6" s="1"/>
  <c r="D978" i="6"/>
  <c r="B979" i="6"/>
  <c r="B1137" i="6"/>
  <c r="B980" i="6"/>
  <c r="B983" i="6"/>
  <c r="B984" i="6"/>
  <c r="D984" i="6"/>
  <c r="B986" i="6"/>
  <c r="D1144" i="6"/>
  <c r="D987" i="6"/>
  <c r="B988" i="6"/>
  <c r="B1145" i="6"/>
  <c r="D988" i="6"/>
  <c r="B989" i="6"/>
  <c r="B991" i="6"/>
  <c r="B992" i="6"/>
  <c r="B1000" i="6"/>
  <c r="J1224" i="6"/>
  <c r="J442" i="6"/>
  <c r="H348" i="6"/>
  <c r="L184" i="6"/>
  <c r="H364" i="6"/>
  <c r="G521" i="6"/>
  <c r="F512" i="6"/>
  <c r="J182" i="6"/>
  <c r="L186" i="6"/>
  <c r="F366" i="6"/>
  <c r="G357" i="6"/>
  <c r="F516" i="6"/>
  <c r="G359" i="6"/>
  <c r="L200" i="6"/>
  <c r="H410" i="6"/>
  <c r="B993" i="6"/>
  <c r="D993" i="6"/>
  <c r="D996" i="6"/>
  <c r="B997" i="6"/>
  <c r="D998" i="6"/>
  <c r="B999" i="6"/>
  <c r="B1001" i="6"/>
  <c r="D1001" i="6"/>
  <c r="B1177" i="6"/>
  <c r="K875" i="6"/>
  <c r="D1022" i="6"/>
  <c r="D1206" i="6"/>
  <c r="D1061" i="6"/>
  <c r="G1071" i="6"/>
  <c r="G1216" i="6"/>
  <c r="J909" i="6"/>
  <c r="H1054" i="6"/>
  <c r="J907" i="6"/>
  <c r="H1052" i="6"/>
  <c r="J903" i="6"/>
  <c r="H1048" i="6"/>
  <c r="G1059" i="6"/>
  <c r="G1204" i="6"/>
  <c r="G1057" i="6"/>
  <c r="I900" i="6"/>
  <c r="J899" i="6"/>
  <c r="J1056" i="6" s="1"/>
  <c r="H1044" i="6"/>
  <c r="F1201" i="6"/>
  <c r="G1055" i="6"/>
  <c r="H1042" i="6"/>
  <c r="J897" i="6"/>
  <c r="G1198" i="6"/>
  <c r="H1040" i="6"/>
  <c r="H1197" i="6"/>
  <c r="F1197" i="6"/>
  <c r="F1052" i="6"/>
  <c r="G1196" i="6"/>
  <c r="G1051" i="6"/>
  <c r="H1038" i="6"/>
  <c r="H1195" i="6"/>
  <c r="F1195" i="6"/>
  <c r="G1049" i="6"/>
  <c r="J891" i="6"/>
  <c r="H1193" i="6"/>
  <c r="F1193" i="6"/>
  <c r="F1048" i="6"/>
  <c r="G1047" i="6"/>
  <c r="G1192" i="6"/>
  <c r="J889" i="6"/>
  <c r="H1191" i="6"/>
  <c r="F1191" i="6"/>
  <c r="J887" i="6"/>
  <c r="H1032" i="6"/>
  <c r="F1044" i="6"/>
  <c r="G1043" i="6"/>
  <c r="G1188" i="6"/>
  <c r="J885" i="6"/>
  <c r="H1030" i="6"/>
  <c r="F1042" i="6"/>
  <c r="J883" i="6"/>
  <c r="H1028" i="6"/>
  <c r="H1185" i="6"/>
  <c r="F1040" i="6"/>
  <c r="G1039" i="6"/>
  <c r="G1184" i="6"/>
  <c r="J881" i="6"/>
  <c r="H1026" i="6"/>
  <c r="F1038" i="6"/>
  <c r="F1183" i="6"/>
  <c r="J879" i="6"/>
  <c r="H1181" i="6"/>
  <c r="F1181" i="6"/>
  <c r="F1036" i="6"/>
  <c r="G1035" i="6"/>
  <c r="J877" i="6"/>
  <c r="H1179" i="6"/>
  <c r="F1179" i="6"/>
  <c r="G1178" i="6"/>
  <c r="J875" i="6"/>
  <c r="H1020" i="6"/>
  <c r="H1177" i="6"/>
  <c r="F1032" i="6"/>
  <c r="G1031" i="6"/>
  <c r="J873" i="6"/>
  <c r="H1018" i="6"/>
  <c r="F1175" i="6"/>
  <c r="G1174" i="6"/>
  <c r="J871" i="6"/>
  <c r="H1173" i="6"/>
  <c r="F1173" i="6"/>
  <c r="G1027" i="6"/>
  <c r="J869" i="6"/>
  <c r="H1014" i="6"/>
  <c r="H1171" i="6"/>
  <c r="F1171" i="6"/>
  <c r="G1170" i="6"/>
  <c r="G1025" i="6"/>
  <c r="F1024" i="6"/>
  <c r="G1023" i="6"/>
  <c r="J865" i="6"/>
  <c r="H1010" i="6"/>
  <c r="H1167" i="6"/>
  <c r="F1167" i="6"/>
  <c r="G1166" i="6"/>
  <c r="F1020" i="6"/>
  <c r="F1165" i="6"/>
  <c r="G1164" i="6"/>
  <c r="G1019" i="6"/>
  <c r="J861" i="6"/>
  <c r="H1163" i="6"/>
  <c r="F1163" i="6"/>
  <c r="G1162" i="6"/>
  <c r="H1004" i="6"/>
  <c r="J859" i="6"/>
  <c r="J1004" i="6" s="1"/>
  <c r="F1016" i="6"/>
  <c r="F1161" i="6"/>
  <c r="G1015" i="6"/>
  <c r="H1002" i="6"/>
  <c r="J857" i="6"/>
  <c r="G1158" i="6"/>
  <c r="J855" i="6"/>
  <c r="J1145" i="6" s="1"/>
  <c r="H1000" i="6"/>
  <c r="H1157" i="6"/>
  <c r="F1157" i="6"/>
  <c r="G1011" i="6"/>
  <c r="G1156" i="6"/>
  <c r="J853" i="6"/>
  <c r="H1155" i="6"/>
  <c r="F1010" i="6"/>
  <c r="F1155" i="6"/>
  <c r="G1154" i="6"/>
  <c r="H1153" i="6"/>
  <c r="H996" i="6"/>
  <c r="J851" i="6"/>
  <c r="J1141" i="6" s="1"/>
  <c r="F1153" i="6"/>
  <c r="G1007" i="6"/>
  <c r="J849" i="6"/>
  <c r="H1151" i="6"/>
  <c r="F1151" i="6"/>
  <c r="F1006" i="6"/>
  <c r="G1150" i="6"/>
  <c r="G1005" i="6"/>
  <c r="F1149" i="6"/>
  <c r="G1148" i="6"/>
  <c r="H1147" i="6"/>
  <c r="F1147" i="6"/>
  <c r="F1002" i="6"/>
  <c r="G1146" i="6"/>
  <c r="H1145" i="6"/>
  <c r="F1145" i="6"/>
  <c r="G1144" i="6"/>
  <c r="G999" i="6"/>
  <c r="H986" i="6"/>
  <c r="H1143" i="6"/>
  <c r="J841" i="6"/>
  <c r="F1143" i="6"/>
  <c r="G1142" i="6"/>
  <c r="G997" i="6"/>
  <c r="F996" i="6"/>
  <c r="G1140" i="6"/>
  <c r="H982" i="6"/>
  <c r="J837" i="6"/>
  <c r="H1139" i="6"/>
  <c r="F1139" i="6"/>
  <c r="G993" i="6"/>
  <c r="G1138" i="6"/>
  <c r="H980" i="6"/>
  <c r="J835" i="6"/>
  <c r="J1137" i="6" s="1"/>
  <c r="F1137" i="6"/>
  <c r="F992" i="6"/>
  <c r="G991" i="6"/>
  <c r="F990" i="6"/>
  <c r="F1135" i="6"/>
  <c r="G989" i="6"/>
  <c r="F988" i="6"/>
  <c r="G987" i="6"/>
  <c r="H1131" i="6"/>
  <c r="F1131" i="6"/>
  <c r="F986" i="6"/>
  <c r="G1130" i="6"/>
  <c r="G985" i="6"/>
  <c r="J827" i="6"/>
  <c r="J984" i="6" s="1"/>
  <c r="H1129" i="6"/>
  <c r="F1129" i="6"/>
  <c r="G983" i="6"/>
  <c r="G1128" i="6"/>
  <c r="J825" i="6"/>
  <c r="H1127" i="6"/>
  <c r="F982" i="6"/>
  <c r="F1127" i="6"/>
  <c r="I825" i="6"/>
  <c r="J823" i="6"/>
  <c r="H1125" i="6"/>
  <c r="F980" i="6"/>
  <c r="G979" i="6"/>
  <c r="G1124" i="6"/>
  <c r="H797" i="6"/>
  <c r="J687" i="6"/>
  <c r="I687" i="6"/>
  <c r="F797" i="6"/>
  <c r="G445" i="6"/>
  <c r="D1066" i="6"/>
  <c r="D1068" i="6"/>
  <c r="J685" i="6"/>
  <c r="H795" i="6"/>
  <c r="H738" i="6"/>
  <c r="B737" i="6"/>
  <c r="B794" i="6"/>
  <c r="J681" i="6"/>
  <c r="H734" i="6"/>
  <c r="D790" i="6"/>
  <c r="B790" i="6"/>
  <c r="F789" i="6"/>
  <c r="G731" i="6"/>
  <c r="I678" i="6"/>
  <c r="J677" i="6"/>
  <c r="H787" i="6"/>
  <c r="C787" i="6"/>
  <c r="G786" i="6"/>
  <c r="K676" i="6"/>
  <c r="B729" i="6"/>
  <c r="I780" i="6"/>
  <c r="C726" i="6"/>
  <c r="E673" i="6"/>
  <c r="D782" i="6"/>
  <c r="H724" i="6"/>
  <c r="J671" i="6"/>
  <c r="E671" i="6"/>
  <c r="C724" i="6"/>
  <c r="E670" i="6"/>
  <c r="D723" i="6"/>
  <c r="C779" i="6"/>
  <c r="D721" i="6"/>
  <c r="E668" i="6"/>
  <c r="I720" i="6"/>
  <c r="C720" i="6"/>
  <c r="K667" i="6"/>
  <c r="C777" i="6"/>
  <c r="I665" i="6"/>
  <c r="F775" i="6"/>
  <c r="C718" i="6"/>
  <c r="E665" i="6"/>
  <c r="D717" i="6"/>
  <c r="E664" i="6"/>
  <c r="B717" i="6"/>
  <c r="B774" i="6"/>
  <c r="C773" i="6"/>
  <c r="G715" i="6"/>
  <c r="D772" i="6"/>
  <c r="E661" i="6"/>
  <c r="E659" i="6"/>
  <c r="E716" i="6" s="1"/>
  <c r="B741" i="6"/>
  <c r="A796" i="6"/>
  <c r="A743" i="6"/>
  <c r="F744" i="6"/>
  <c r="J284" i="6"/>
  <c r="J440" i="6" s="1"/>
  <c r="H799" i="6"/>
  <c r="H746" i="6"/>
  <c r="G1093" i="6"/>
  <c r="G1226" i="6"/>
  <c r="K663" i="6"/>
  <c r="K769" i="6" s="1"/>
  <c r="J487" i="6"/>
  <c r="G725" i="6"/>
  <c r="G743" i="6"/>
  <c r="I918" i="6"/>
  <c r="H801" i="6"/>
  <c r="D798" i="6"/>
  <c r="E674" i="6"/>
  <c r="K664" i="6"/>
  <c r="K662" i="6"/>
  <c r="K719" i="6" s="1"/>
  <c r="H775" i="6"/>
  <c r="D715" i="6"/>
  <c r="A738" i="6"/>
  <c r="A732" i="6"/>
  <c r="B727" i="6"/>
  <c r="A724" i="6"/>
  <c r="F777" i="6"/>
  <c r="H789" i="6"/>
  <c r="C783" i="6"/>
  <c r="F738" i="6"/>
  <c r="H732" i="6"/>
  <c r="G727" i="6"/>
  <c r="J695" i="6"/>
  <c r="A1210" i="6"/>
  <c r="C1075" i="6"/>
  <c r="L288" i="6"/>
  <c r="G741" i="6"/>
  <c r="H769" i="6"/>
  <c r="G770" i="6"/>
  <c r="K661" i="6"/>
  <c r="I662" i="6"/>
  <c r="J663" i="6"/>
  <c r="J720" i="6" s="1"/>
  <c r="C775" i="6"/>
  <c r="F718" i="6"/>
  <c r="B776" i="6"/>
  <c r="I666" i="6"/>
  <c r="F720" i="6"/>
  <c r="B778" i="6"/>
  <c r="G721" i="6"/>
  <c r="C722" i="6"/>
  <c r="H779" i="6"/>
  <c r="C781" i="6"/>
  <c r="H781" i="6"/>
  <c r="E672" i="6"/>
  <c r="F783" i="6"/>
  <c r="B784" i="6"/>
  <c r="B786" i="6"/>
  <c r="A730" i="6"/>
  <c r="F787" i="6"/>
  <c r="F732" i="6"/>
  <c r="D733" i="6"/>
  <c r="C791" i="6"/>
  <c r="B792" i="6"/>
  <c r="C742" i="6"/>
  <c r="B743" i="6"/>
  <c r="A793" i="6"/>
  <c r="F779" i="6"/>
  <c r="I686" i="6"/>
  <c r="G804" i="6"/>
  <c r="A1241" i="6"/>
  <c r="A1096" i="6"/>
  <c r="J952" i="6"/>
  <c r="H1097" i="6"/>
  <c r="F633" i="6"/>
  <c r="F477" i="6"/>
  <c r="G1100" i="6"/>
  <c r="G1245" i="6"/>
  <c r="A1251" i="6"/>
  <c r="A1106" i="6"/>
  <c r="J707" i="6"/>
  <c r="J760" i="6" s="1"/>
  <c r="H760" i="6"/>
  <c r="F817" i="6"/>
  <c r="F813" i="6"/>
  <c r="C817" i="6"/>
  <c r="C813" i="6"/>
  <c r="G486" i="6"/>
  <c r="C1109" i="6"/>
  <c r="J964" i="6"/>
  <c r="J638" i="6"/>
  <c r="K176" i="6"/>
  <c r="K178" i="6"/>
  <c r="K502" i="6" s="1"/>
  <c r="K180" i="6"/>
  <c r="E180" i="6"/>
  <c r="E181" i="6"/>
  <c r="K182" i="6"/>
  <c r="K506" i="6" s="1"/>
  <c r="E182" i="6"/>
  <c r="L183" i="6"/>
  <c r="K184" i="6"/>
  <c r="E184" i="6"/>
  <c r="E508" i="6" s="1"/>
  <c r="E185" i="6"/>
  <c r="E186" i="6"/>
  <c r="E510" i="6" s="1"/>
  <c r="K188" i="6"/>
  <c r="E188" i="6"/>
  <c r="K190" i="6"/>
  <c r="E190" i="6"/>
  <c r="G346" i="6"/>
  <c r="I191" i="6"/>
  <c r="I347" i="6" s="1"/>
  <c r="K192" i="6"/>
  <c r="E192" i="6"/>
  <c r="E360" i="6" s="1"/>
  <c r="K194" i="6"/>
  <c r="E194" i="6"/>
  <c r="E350" i="6" s="1"/>
  <c r="L195" i="6"/>
  <c r="K196" i="6"/>
  <c r="K352" i="6" s="1"/>
  <c r="E196" i="6"/>
  <c r="E520" i="6" s="1"/>
  <c r="I196" i="6"/>
  <c r="E198" i="6"/>
  <c r="C1005" i="6"/>
  <c r="C1015" i="6"/>
  <c r="C1017" i="6"/>
  <c r="C1019" i="6"/>
  <c r="C1021" i="6"/>
  <c r="C1023" i="6"/>
  <c r="C1029" i="6"/>
  <c r="C1034" i="6"/>
  <c r="C1039" i="6"/>
  <c r="C1044" i="6"/>
  <c r="C1048" i="6"/>
  <c r="C1061" i="6"/>
  <c r="C1050" i="6"/>
  <c r="C1051" i="6"/>
  <c r="C1052" i="6"/>
  <c r="C1065" i="6"/>
  <c r="C1055" i="6"/>
  <c r="C1070" i="6"/>
  <c r="H609" i="6"/>
  <c r="G1081" i="6"/>
  <c r="F802" i="6"/>
  <c r="H615" i="6"/>
  <c r="G1082" i="6"/>
  <c r="B1230" i="6"/>
  <c r="G1091" i="6"/>
  <c r="C1112" i="6"/>
  <c r="AB700" i="7"/>
  <c r="AB846" i="7"/>
  <c r="Z700" i="7"/>
  <c r="Z846" i="7"/>
  <c r="X700" i="7"/>
  <c r="X846" i="7"/>
  <c r="V700" i="7"/>
  <c r="V846" i="7"/>
  <c r="O712" i="7"/>
  <c r="AC699" i="7"/>
  <c r="AC845" i="7"/>
  <c r="Y699" i="7"/>
  <c r="Y845" i="7"/>
  <c r="K854" i="7"/>
  <c r="AH705" i="7"/>
  <c r="AH693" i="7"/>
  <c r="AD705" i="7"/>
  <c r="AD693" i="7"/>
  <c r="Z705" i="7"/>
  <c r="Z693" i="7"/>
  <c r="P851" i="7"/>
  <c r="P693" i="7"/>
  <c r="L851" i="7"/>
  <c r="L693" i="7"/>
  <c r="J705" i="7"/>
  <c r="J693" i="7"/>
  <c r="H705" i="7"/>
  <c r="H851" i="7"/>
  <c r="H693" i="7"/>
  <c r="F705" i="7"/>
  <c r="F693" i="7"/>
  <c r="D705" i="7"/>
  <c r="D851" i="7"/>
  <c r="D693" i="7"/>
  <c r="B705" i="7"/>
  <c r="B693" i="7"/>
  <c r="AI704" i="7"/>
  <c r="AI850" i="7"/>
  <c r="AI692" i="7"/>
  <c r="AG704" i="7"/>
  <c r="AG692" i="7"/>
  <c r="AE704" i="7"/>
  <c r="AE850" i="7"/>
  <c r="AE692" i="7"/>
  <c r="AC704" i="7"/>
  <c r="AC692" i="7"/>
  <c r="AA704" i="7"/>
  <c r="AA850" i="7"/>
  <c r="AA692" i="7"/>
  <c r="Y704" i="7"/>
  <c r="Y692" i="7"/>
  <c r="W704" i="7"/>
  <c r="W850" i="7"/>
  <c r="W692" i="7"/>
  <c r="U704" i="7"/>
  <c r="U692" i="7"/>
  <c r="S704" i="7"/>
  <c r="S850" i="7"/>
  <c r="S692" i="7"/>
  <c r="Q704" i="7"/>
  <c r="Q692" i="7"/>
  <c r="O704" i="7"/>
  <c r="O850" i="7"/>
  <c r="O692" i="7"/>
  <c r="M704" i="7"/>
  <c r="M692" i="7"/>
  <c r="K704" i="7"/>
  <c r="K850" i="7"/>
  <c r="K692" i="7"/>
  <c r="I704" i="7"/>
  <c r="I692" i="7"/>
  <c r="G704" i="7"/>
  <c r="G850" i="7"/>
  <c r="G692" i="7"/>
  <c r="E704" i="7"/>
  <c r="E692" i="7"/>
  <c r="C704" i="7"/>
  <c r="C850" i="7"/>
  <c r="C692" i="7"/>
  <c r="BU545" i="7"/>
  <c r="AJ703" i="7"/>
  <c r="AJ691" i="7"/>
  <c r="AH703" i="7"/>
  <c r="AH849" i="7"/>
  <c r="AH691" i="7"/>
  <c r="AF703" i="7"/>
  <c r="AF691" i="7"/>
  <c r="AD703" i="7"/>
  <c r="AD849" i="7"/>
  <c r="AD691" i="7"/>
  <c r="AB703" i="7"/>
  <c r="AB691" i="7"/>
  <c r="Z703" i="7"/>
  <c r="Z849" i="7"/>
  <c r="Z691" i="7"/>
  <c r="X703" i="7"/>
  <c r="X691" i="7"/>
  <c r="V703" i="7"/>
  <c r="V849" i="7"/>
  <c r="V691" i="7"/>
  <c r="T703" i="7"/>
  <c r="T691" i="7"/>
  <c r="R703" i="7"/>
  <c r="R849" i="7"/>
  <c r="R691" i="7"/>
  <c r="P703" i="7"/>
  <c r="P691" i="7"/>
  <c r="N703" i="7"/>
  <c r="N849" i="7"/>
  <c r="N691" i="7"/>
  <c r="L703" i="7"/>
  <c r="L691" i="7"/>
  <c r="J703" i="7"/>
  <c r="J849" i="7"/>
  <c r="J691" i="7"/>
  <c r="H703" i="7"/>
  <c r="H691" i="7"/>
  <c r="F703" i="7"/>
  <c r="F849" i="7"/>
  <c r="F691" i="7"/>
  <c r="D703" i="7"/>
  <c r="D691" i="7"/>
  <c r="B703" i="7"/>
  <c r="B849" i="7"/>
  <c r="B691" i="7"/>
  <c r="AI702" i="7"/>
  <c r="AI690" i="7"/>
  <c r="AG702" i="7"/>
  <c r="AG848" i="7"/>
  <c r="AG690" i="7"/>
  <c r="AE702" i="7"/>
  <c r="AE690" i="7"/>
  <c r="AC702" i="7"/>
  <c r="AC848" i="7"/>
  <c r="AC690" i="7"/>
  <c r="AA702" i="7"/>
  <c r="AA690" i="7"/>
  <c r="Y702" i="7"/>
  <c r="Y848" i="7"/>
  <c r="Y690" i="7"/>
  <c r="W702" i="7"/>
  <c r="W690" i="7"/>
  <c r="U702" i="7"/>
  <c r="U848" i="7"/>
  <c r="U690" i="7"/>
  <c r="S702" i="7"/>
  <c r="S690" i="7"/>
  <c r="Q702" i="7"/>
  <c r="Q848" i="7"/>
  <c r="Q690" i="7"/>
  <c r="O702" i="7"/>
  <c r="O690" i="7"/>
  <c r="M702" i="7"/>
  <c r="M848" i="7"/>
  <c r="M690" i="7"/>
  <c r="K702" i="7"/>
  <c r="K690" i="7"/>
  <c r="I702" i="7"/>
  <c r="I848" i="7"/>
  <c r="I690" i="7"/>
  <c r="G702" i="7"/>
  <c r="G690" i="7"/>
  <c r="E702" i="7"/>
  <c r="E848" i="7"/>
  <c r="E690" i="7"/>
  <c r="C702" i="7"/>
  <c r="C690" i="7"/>
  <c r="AJ701" i="7"/>
  <c r="AJ847" i="7"/>
  <c r="AJ689" i="7"/>
  <c r="AH701" i="7"/>
  <c r="AH689" i="7"/>
  <c r="AF701" i="7"/>
  <c r="AF847" i="7"/>
  <c r="AF689" i="7"/>
  <c r="AD701" i="7"/>
  <c r="AD689" i="7"/>
  <c r="AB701" i="7"/>
  <c r="AB847" i="7"/>
  <c r="AB689" i="7"/>
  <c r="Z701" i="7"/>
  <c r="Z689" i="7"/>
  <c r="X701" i="7"/>
  <c r="X847" i="7"/>
  <c r="X689" i="7"/>
  <c r="V701" i="7"/>
  <c r="V689" i="7"/>
  <c r="T701" i="7"/>
  <c r="T847" i="7"/>
  <c r="T689" i="7"/>
  <c r="R701" i="7"/>
  <c r="R689" i="7"/>
  <c r="P701" i="7"/>
  <c r="P847" i="7"/>
  <c r="P689" i="7"/>
  <c r="N701" i="7"/>
  <c r="N689" i="7"/>
  <c r="L701" i="7"/>
  <c r="L847" i="7"/>
  <c r="L689" i="7"/>
  <c r="J701" i="7"/>
  <c r="J689" i="7"/>
  <c r="H701" i="7"/>
  <c r="H847" i="7"/>
  <c r="H689" i="7"/>
  <c r="F701" i="7"/>
  <c r="F689" i="7"/>
  <c r="D701" i="7"/>
  <c r="D847" i="7"/>
  <c r="D689" i="7"/>
  <c r="B701" i="7"/>
  <c r="B689" i="7"/>
  <c r="AG700" i="7"/>
  <c r="AG688" i="7"/>
  <c r="AC700" i="7"/>
  <c r="AC688" i="7"/>
  <c r="Y700" i="7"/>
  <c r="Y688" i="7"/>
  <c r="U700" i="7"/>
  <c r="U688" i="7"/>
  <c r="S700" i="7"/>
  <c r="Q700" i="7"/>
  <c r="Q688" i="7"/>
  <c r="M700" i="7"/>
  <c r="M688" i="7"/>
  <c r="I700" i="7"/>
  <c r="I688" i="7"/>
  <c r="E700" i="7"/>
  <c r="E688" i="7"/>
  <c r="AJ699" i="7"/>
  <c r="AJ687" i="7"/>
  <c r="AF699" i="7"/>
  <c r="AF687" i="7"/>
  <c r="AB699" i="7"/>
  <c r="AB687" i="7"/>
  <c r="X699" i="7"/>
  <c r="X687" i="7"/>
  <c r="T699" i="7"/>
  <c r="T687" i="7"/>
  <c r="P699" i="7"/>
  <c r="P687" i="7"/>
  <c r="L699" i="7"/>
  <c r="L687" i="7"/>
  <c r="H699" i="7"/>
  <c r="H687" i="7"/>
  <c r="D699" i="7"/>
  <c r="D687" i="7"/>
  <c r="AI698" i="7"/>
  <c r="AI686" i="7"/>
  <c r="AE698" i="7"/>
  <c r="AE686" i="7"/>
  <c r="AA698" i="7"/>
  <c r="AA686" i="7"/>
  <c r="W698" i="7"/>
  <c r="W686" i="7"/>
  <c r="S698" i="7"/>
  <c r="S686" i="7"/>
  <c r="O698" i="7"/>
  <c r="O686" i="7"/>
  <c r="K698" i="7"/>
  <c r="K686" i="7"/>
  <c r="G698" i="7"/>
  <c r="G686" i="7"/>
  <c r="C698" i="7"/>
  <c r="C686" i="7"/>
  <c r="BU539" i="7"/>
  <c r="AJ697" i="7"/>
  <c r="AJ843" i="7"/>
  <c r="AJ685" i="7"/>
  <c r="AH697" i="7"/>
  <c r="AH685" i="7"/>
  <c r="AF697" i="7"/>
  <c r="AF843" i="7"/>
  <c r="AF685" i="7"/>
  <c r="AD697" i="7"/>
  <c r="AD685" i="7"/>
  <c r="AB697" i="7"/>
  <c r="AB843" i="7"/>
  <c r="AB685" i="7"/>
  <c r="Z697" i="7"/>
  <c r="Z685" i="7"/>
  <c r="X697" i="7"/>
  <c r="X843" i="7"/>
  <c r="X685" i="7"/>
  <c r="V697" i="7"/>
  <c r="V685" i="7"/>
  <c r="T697" i="7"/>
  <c r="T843" i="7"/>
  <c r="T685" i="7"/>
  <c r="R697" i="7"/>
  <c r="R685" i="7"/>
  <c r="P697" i="7"/>
  <c r="P843" i="7"/>
  <c r="P685" i="7"/>
  <c r="N697" i="7"/>
  <c r="N685" i="7"/>
  <c r="L697" i="7"/>
  <c r="L843" i="7"/>
  <c r="L685" i="7"/>
  <c r="J697" i="7"/>
  <c r="J685" i="7"/>
  <c r="H697" i="7"/>
  <c r="H843" i="7"/>
  <c r="H685" i="7"/>
  <c r="F697" i="7"/>
  <c r="F685" i="7"/>
  <c r="D697" i="7"/>
  <c r="D843" i="7"/>
  <c r="D685" i="7"/>
  <c r="B697" i="7"/>
  <c r="B685" i="7"/>
  <c r="AI696" i="7"/>
  <c r="AI842" i="7"/>
  <c r="AI684" i="7"/>
  <c r="AG696" i="7"/>
  <c r="AG684" i="7"/>
  <c r="AE696" i="7"/>
  <c r="AE842" i="7"/>
  <c r="AE684" i="7"/>
  <c r="AC696" i="7"/>
  <c r="AC684" i="7"/>
  <c r="AA696" i="7"/>
  <c r="AA842" i="7"/>
  <c r="AA684" i="7"/>
  <c r="Y696" i="7"/>
  <c r="Y684" i="7"/>
  <c r="W696" i="7"/>
  <c r="W842" i="7"/>
  <c r="W684" i="7"/>
  <c r="U696" i="7"/>
  <c r="U684" i="7"/>
  <c r="S696" i="7"/>
  <c r="S684" i="7"/>
  <c r="Q696" i="7"/>
  <c r="Q684" i="7"/>
  <c r="O696" i="7"/>
  <c r="O684" i="7"/>
  <c r="M696" i="7"/>
  <c r="M684" i="7"/>
  <c r="K696" i="7"/>
  <c r="K684" i="7"/>
  <c r="I696" i="7"/>
  <c r="I684" i="7"/>
  <c r="G696" i="7"/>
  <c r="G684" i="7"/>
  <c r="E696" i="7"/>
  <c r="E684" i="7"/>
  <c r="C696" i="7"/>
  <c r="C684" i="7"/>
  <c r="BU537" i="7"/>
  <c r="AJ695" i="7"/>
  <c r="AJ683" i="7"/>
  <c r="AH695" i="7"/>
  <c r="AH683" i="7"/>
  <c r="AF695" i="7"/>
  <c r="AF683" i="7"/>
  <c r="AD695" i="7"/>
  <c r="AD683" i="7"/>
  <c r="AB695" i="7"/>
  <c r="AB683" i="7"/>
  <c r="Z695" i="7"/>
  <c r="Z683" i="7"/>
  <c r="X695" i="7"/>
  <c r="X683" i="7"/>
  <c r="V695" i="7"/>
  <c r="V683" i="7"/>
  <c r="T695" i="7"/>
  <c r="T683" i="7"/>
  <c r="R695" i="7"/>
  <c r="R683" i="7"/>
  <c r="P695" i="7"/>
  <c r="P683" i="7"/>
  <c r="N695" i="7"/>
  <c r="N683" i="7"/>
  <c r="L695" i="7"/>
  <c r="L683" i="7"/>
  <c r="J695" i="7"/>
  <c r="J683" i="7"/>
  <c r="H695" i="7"/>
  <c r="H683" i="7"/>
  <c r="F695" i="7"/>
  <c r="F683" i="7"/>
  <c r="D695" i="7"/>
  <c r="D683" i="7"/>
  <c r="B695" i="7"/>
  <c r="B683" i="7"/>
  <c r="AI694" i="7"/>
  <c r="AG694" i="7"/>
  <c r="AG682" i="7"/>
  <c r="AE694" i="7"/>
  <c r="AC694" i="7"/>
  <c r="AC682" i="7"/>
  <c r="AA694" i="7"/>
  <c r="Y694" i="7"/>
  <c r="Y682" i="7"/>
  <c r="W694" i="7"/>
  <c r="W682" i="7"/>
  <c r="U694" i="7"/>
  <c r="U682" i="7"/>
  <c r="S694" i="7"/>
  <c r="S682" i="7"/>
  <c r="Q694" i="7"/>
  <c r="Q682" i="7"/>
  <c r="O694" i="7"/>
  <c r="O682" i="7"/>
  <c r="M694" i="7"/>
  <c r="M682" i="7"/>
  <c r="K694" i="7"/>
  <c r="K682" i="7"/>
  <c r="I694" i="7"/>
  <c r="I682" i="7"/>
  <c r="G694" i="7"/>
  <c r="G682" i="7"/>
  <c r="E694" i="7"/>
  <c r="E682" i="7"/>
  <c r="C694" i="7"/>
  <c r="C682" i="7"/>
  <c r="AI839" i="7"/>
  <c r="AI827" i="7"/>
  <c r="AA839" i="7"/>
  <c r="AA827" i="7"/>
  <c r="W827" i="7"/>
  <c r="W839" i="7"/>
  <c r="S839" i="7"/>
  <c r="S827" i="7"/>
  <c r="O839" i="7"/>
  <c r="O827" i="7"/>
  <c r="K839" i="7"/>
  <c r="K827" i="7"/>
  <c r="G839" i="7"/>
  <c r="G827" i="7"/>
  <c r="C839" i="7"/>
  <c r="C827" i="7"/>
  <c r="BU528" i="7"/>
  <c r="AJ686" i="7"/>
  <c r="AJ832" i="7"/>
  <c r="AJ674" i="7"/>
  <c r="AH686" i="7"/>
  <c r="AH832" i="7"/>
  <c r="AH674" i="7"/>
  <c r="AF686" i="7"/>
  <c r="AF832" i="7"/>
  <c r="AF674" i="7"/>
  <c r="AD686" i="7"/>
  <c r="AD832" i="7"/>
  <c r="AD674" i="7"/>
  <c r="AB686" i="7"/>
  <c r="AB832" i="7"/>
  <c r="AB674" i="7"/>
  <c r="Z686" i="7"/>
  <c r="Z832" i="7"/>
  <c r="Z674" i="7"/>
  <c r="X686" i="7"/>
  <c r="X832" i="7"/>
  <c r="X674" i="7"/>
  <c r="V686" i="7"/>
  <c r="V674" i="7"/>
  <c r="T686" i="7"/>
  <c r="T832" i="7"/>
  <c r="T674" i="7"/>
  <c r="R686" i="7"/>
  <c r="R832" i="7"/>
  <c r="R674" i="7"/>
  <c r="P686" i="7"/>
  <c r="P832" i="7"/>
  <c r="P674" i="7"/>
  <c r="N686" i="7"/>
  <c r="N832" i="7"/>
  <c r="N674" i="7"/>
  <c r="L686" i="7"/>
  <c r="L832" i="7"/>
  <c r="L674" i="7"/>
  <c r="J686" i="7"/>
  <c r="J832" i="7"/>
  <c r="J674" i="7"/>
  <c r="H686" i="7"/>
  <c r="H832" i="7"/>
  <c r="H674" i="7"/>
  <c r="F686" i="7"/>
  <c r="F674" i="7"/>
  <c r="D686" i="7"/>
  <c r="D832" i="7"/>
  <c r="D674" i="7"/>
  <c r="B686" i="7"/>
  <c r="B832" i="7"/>
  <c r="B674" i="7"/>
  <c r="R826" i="7"/>
  <c r="W679" i="7"/>
  <c r="BD580" i="7"/>
  <c r="BP580" i="7"/>
  <c r="BQ581" i="7"/>
  <c r="BD488" i="7"/>
  <c r="BJ488" i="7"/>
  <c r="BN488" i="7"/>
  <c r="AN488" i="7"/>
  <c r="AO488" i="7"/>
  <c r="AS488" i="7"/>
  <c r="AW488" i="7"/>
  <c r="BG488" i="7"/>
  <c r="AT562" i="7"/>
  <c r="AT564" i="7"/>
  <c r="BJ564" i="7"/>
  <c r="BI565" i="7"/>
  <c r="AX580" i="7"/>
  <c r="BR580" i="7"/>
  <c r="BR488" i="7"/>
  <c r="AY558" i="7"/>
  <c r="BC558" i="7"/>
  <c r="BM558" i="7"/>
  <c r="E828" i="7"/>
  <c r="I828" i="7"/>
  <c r="M828" i="7"/>
  <c r="Q828" i="7"/>
  <c r="U828" i="7"/>
  <c r="AA682" i="7"/>
  <c r="AI682" i="7"/>
  <c r="D829" i="7"/>
  <c r="H829" i="7"/>
  <c r="L829" i="7"/>
  <c r="P829" i="7"/>
  <c r="T829" i="7"/>
  <c r="X829" i="7"/>
  <c r="AB829" i="7"/>
  <c r="AF829" i="7"/>
  <c r="AJ829" i="7"/>
  <c r="E830" i="7"/>
  <c r="I830" i="7"/>
  <c r="M830" i="7"/>
  <c r="Q830" i="7"/>
  <c r="U830" i="7"/>
  <c r="Y830" i="7"/>
  <c r="AC830" i="7"/>
  <c r="AG830" i="7"/>
  <c r="B831" i="7"/>
  <c r="F831" i="7"/>
  <c r="J831" i="7"/>
  <c r="N831" i="7"/>
  <c r="R831" i="7"/>
  <c r="V831" i="7"/>
  <c r="Z831" i="7"/>
  <c r="AD831" i="7"/>
  <c r="AH831" i="7"/>
  <c r="M686" i="7"/>
  <c r="AC686" i="7"/>
  <c r="J687" i="7"/>
  <c r="Z687" i="7"/>
  <c r="G688" i="7"/>
  <c r="W688" i="7"/>
  <c r="B835" i="7"/>
  <c r="F835" i="7"/>
  <c r="J835" i="7"/>
  <c r="N835" i="7"/>
  <c r="R835" i="7"/>
  <c r="V835" i="7"/>
  <c r="Z835" i="7"/>
  <c r="AD835" i="7"/>
  <c r="AH835" i="7"/>
  <c r="C836" i="7"/>
  <c r="G836" i="7"/>
  <c r="K836" i="7"/>
  <c r="O836" i="7"/>
  <c r="S836" i="7"/>
  <c r="W836" i="7"/>
  <c r="AA836" i="7"/>
  <c r="AE836" i="7"/>
  <c r="AI836" i="7"/>
  <c r="D837" i="7"/>
  <c r="H837" i="7"/>
  <c r="L837" i="7"/>
  <c r="P837" i="7"/>
  <c r="T837" i="7"/>
  <c r="X837" i="7"/>
  <c r="AB837" i="7"/>
  <c r="AF837" i="7"/>
  <c r="AJ837" i="7"/>
  <c r="E838" i="7"/>
  <c r="I838" i="7"/>
  <c r="M838" i="7"/>
  <c r="Q838" i="7"/>
  <c r="U838" i="7"/>
  <c r="Y838" i="7"/>
  <c r="AC838" i="7"/>
  <c r="AG838" i="7"/>
  <c r="B839" i="7"/>
  <c r="F839" i="7"/>
  <c r="J839" i="7"/>
  <c r="N839" i="7"/>
  <c r="R839" i="7"/>
  <c r="V839" i="7"/>
  <c r="Z839" i="7"/>
  <c r="AD839" i="7"/>
  <c r="AH839" i="7"/>
  <c r="C840" i="7"/>
  <c r="G840" i="7"/>
  <c r="K840" i="7"/>
  <c r="O840" i="7"/>
  <c r="S840" i="7"/>
  <c r="W840" i="7"/>
  <c r="AA840" i="7"/>
  <c r="AE840" i="7"/>
  <c r="AI840" i="7"/>
  <c r="D841" i="7"/>
  <c r="H841" i="7"/>
  <c r="L841" i="7"/>
  <c r="P841" i="7"/>
  <c r="T841" i="7"/>
  <c r="X841" i="7"/>
  <c r="AB841" i="7"/>
  <c r="AF841" i="7"/>
  <c r="AJ841" i="7"/>
  <c r="E842" i="7"/>
  <c r="I842" i="7"/>
  <c r="M842" i="7"/>
  <c r="Q842" i="7"/>
  <c r="U842" i="7"/>
  <c r="AC842" i="7"/>
  <c r="B843" i="7"/>
  <c r="J843" i="7"/>
  <c r="R843" i="7"/>
  <c r="Z843" i="7"/>
  <c r="AH843" i="7"/>
  <c r="B847" i="7"/>
  <c r="J847" i="7"/>
  <c r="R847" i="7"/>
  <c r="Z847" i="7"/>
  <c r="AH847" i="7"/>
  <c r="G848" i="7"/>
  <c r="O848" i="7"/>
  <c r="W848" i="7"/>
  <c r="AE848" i="7"/>
  <c r="D849" i="7"/>
  <c r="L849" i="7"/>
  <c r="T849" i="7"/>
  <c r="AB849" i="7"/>
  <c r="AJ849" i="7"/>
  <c r="I850" i="7"/>
  <c r="Q850" i="7"/>
  <c r="Y850" i="7"/>
  <c r="AG850" i="7"/>
  <c r="F851" i="7"/>
  <c r="J676" i="7"/>
  <c r="B826" i="7"/>
  <c r="AE827" i="7"/>
  <c r="BU524" i="7"/>
  <c r="AJ828" i="7"/>
  <c r="AD826" i="7"/>
  <c r="Z826" i="7"/>
  <c r="V826" i="7"/>
  <c r="N826" i="7"/>
  <c r="J826" i="7"/>
  <c r="F826" i="7"/>
  <c r="AG825" i="7"/>
  <c r="AC825" i="7"/>
  <c r="Y825" i="7"/>
  <c r="U679" i="7"/>
  <c r="S679" i="7"/>
  <c r="Q679" i="7"/>
  <c r="M679" i="7"/>
  <c r="K679" i="7"/>
  <c r="I679" i="7"/>
  <c r="E679" i="7"/>
  <c r="C679" i="7"/>
  <c r="BU520" i="7"/>
  <c r="AJ678" i="7"/>
  <c r="AF678" i="7"/>
  <c r="AD678" i="7"/>
  <c r="AB678" i="7"/>
  <c r="X678" i="7"/>
  <c r="V678" i="7"/>
  <c r="T678" i="7"/>
  <c r="P678" i="7"/>
  <c r="N678" i="7"/>
  <c r="L678" i="7"/>
  <c r="H678" i="7"/>
  <c r="F678" i="7"/>
  <c r="D678" i="7"/>
  <c r="AI677" i="7"/>
  <c r="AG677" i="7"/>
  <c r="AE677" i="7"/>
  <c r="AA677" i="7"/>
  <c r="Y677" i="7"/>
  <c r="W677" i="7"/>
  <c r="S677" i="7"/>
  <c r="Q677" i="7"/>
  <c r="O677" i="7"/>
  <c r="K677" i="7"/>
  <c r="I677" i="7"/>
  <c r="G677" i="7"/>
  <c r="C677" i="7"/>
  <c r="BU518" i="7"/>
  <c r="AJ676" i="7"/>
  <c r="AH676" i="7"/>
  <c r="AD676" i="7"/>
  <c r="AB676" i="7"/>
  <c r="Z676" i="7"/>
  <c r="V676" i="7"/>
  <c r="T676" i="7"/>
  <c r="R676" i="7"/>
  <c r="N676" i="7"/>
  <c r="L676" i="7"/>
  <c r="H676" i="7"/>
  <c r="AJ700" i="7"/>
  <c r="AJ846" i="7"/>
  <c r="L700" i="7"/>
  <c r="L846" i="7"/>
  <c r="H700" i="7"/>
  <c r="H846" i="7"/>
  <c r="O699" i="7"/>
  <c r="O845" i="7"/>
  <c r="K699" i="7"/>
  <c r="K845" i="7"/>
  <c r="J792" i="7"/>
  <c r="F792" i="7"/>
  <c r="B860" i="7"/>
  <c r="AI856" i="7"/>
  <c r="U856" i="7"/>
  <c r="K856" i="7"/>
  <c r="C710" i="7"/>
  <c r="E854" i="7"/>
  <c r="AD707" i="7"/>
  <c r="AB707" i="7"/>
  <c r="V707" i="7"/>
  <c r="R707" i="7"/>
  <c r="N853" i="7"/>
  <c r="L707" i="7"/>
  <c r="J707" i="7"/>
  <c r="H707" i="7"/>
  <c r="F707" i="7"/>
  <c r="D707" i="7"/>
  <c r="B707" i="7"/>
  <c r="V705" i="7"/>
  <c r="AC897" i="7"/>
  <c r="AE897" i="7"/>
  <c r="AG897" i="7"/>
  <c r="AI897" i="7"/>
  <c r="BS616" i="7"/>
  <c r="AH919" i="7"/>
  <c r="AF919" i="7"/>
  <c r="F919" i="7"/>
  <c r="B919" i="7"/>
  <c r="AJ918" i="7"/>
  <c r="AH918" i="7"/>
  <c r="L914" i="7"/>
  <c r="J914" i="7"/>
  <c r="V932" i="7"/>
  <c r="Z932" i="7"/>
  <c r="AD932" i="7"/>
  <c r="AH932" i="7"/>
  <c r="BC638" i="7"/>
  <c r="BE638" i="7"/>
  <c r="BG638" i="7"/>
  <c r="BI638" i="7"/>
  <c r="BK638" i="7"/>
  <c r="U892" i="7"/>
  <c r="Z919" i="7"/>
  <c r="X919" i="7"/>
  <c r="J919" i="7"/>
  <c r="H919" i="7"/>
  <c r="R918" i="7"/>
  <c r="P918" i="7"/>
  <c r="B915" i="7"/>
  <c r="AF914" i="7"/>
  <c r="AD914" i="7"/>
  <c r="D914" i="7"/>
  <c r="L912" i="7"/>
  <c r="E922" i="7"/>
  <c r="G922" i="7"/>
  <c r="I923" i="7"/>
  <c r="T926" i="7"/>
  <c r="K926" i="7"/>
  <c r="J932" i="7"/>
  <c r="N932" i="7"/>
  <c r="R932" i="7"/>
  <c r="AQ631" i="7"/>
  <c r="AS631" i="7"/>
  <c r="AU631" i="7"/>
  <c r="AQ633" i="7"/>
  <c r="AW638" i="7"/>
  <c r="AY638" i="7"/>
  <c r="BA638" i="7"/>
  <c r="BM638" i="7"/>
  <c r="BO638" i="7"/>
  <c r="BQ638" i="7"/>
  <c r="AN639" i="7"/>
  <c r="AP639" i="7"/>
  <c r="AR639" i="7"/>
  <c r="AT639" i="7"/>
  <c r="AV639" i="7"/>
  <c r="AX639" i="7"/>
  <c r="AZ639" i="7"/>
  <c r="BB639" i="7"/>
  <c r="BD639" i="7"/>
  <c r="BF639" i="7"/>
  <c r="BH639" i="7"/>
  <c r="BJ639" i="7"/>
  <c r="BL639" i="7"/>
  <c r="BN639" i="7"/>
  <c r="BP639" i="7"/>
  <c r="BR639" i="7"/>
  <c r="AT640" i="7"/>
  <c r="AX640" i="7"/>
  <c r="AZ640" i="7"/>
  <c r="BD640" i="7"/>
  <c r="BH640" i="7"/>
  <c r="BJ640" i="7"/>
  <c r="BL640" i="7"/>
  <c r="BN640" i="7"/>
  <c r="BP640" i="7"/>
  <c r="BR640" i="7"/>
  <c r="BT640" i="7"/>
  <c r="V853" i="7"/>
  <c r="G873" i="7"/>
  <c r="AF713" i="7"/>
  <c r="T855" i="7"/>
  <c r="N855" i="7"/>
  <c r="N707" i="7"/>
  <c r="Z851" i="7"/>
  <c r="Z844" i="7"/>
  <c r="S892" i="7"/>
  <c r="AC892" i="7"/>
  <c r="C934" i="7"/>
  <c r="C788" i="7"/>
  <c r="E934" i="7"/>
  <c r="E788" i="7"/>
  <c r="G934" i="7"/>
  <c r="G788" i="7"/>
  <c r="I934" i="7"/>
  <c r="I788" i="7"/>
  <c r="K934" i="7"/>
  <c r="K788" i="7"/>
  <c r="M934" i="7"/>
  <c r="M788" i="7"/>
  <c r="O934" i="7"/>
  <c r="O788" i="7"/>
  <c r="Q934" i="7"/>
  <c r="Q788" i="7"/>
  <c r="S934" i="7"/>
  <c r="S788" i="7"/>
  <c r="U934" i="7"/>
  <c r="U788" i="7"/>
  <c r="W934" i="7"/>
  <c r="W788" i="7"/>
  <c r="Y934" i="7"/>
  <c r="Y788" i="7"/>
  <c r="AA934" i="7"/>
  <c r="AA788" i="7"/>
  <c r="AC934" i="7"/>
  <c r="AC788" i="7"/>
  <c r="AE934" i="7"/>
  <c r="AE788" i="7"/>
  <c r="AG934" i="7"/>
  <c r="AG788" i="7"/>
  <c r="AI934" i="7"/>
  <c r="AI788" i="7"/>
  <c r="D788" i="7"/>
  <c r="H788" i="7"/>
  <c r="L788" i="7"/>
  <c r="P788" i="7"/>
  <c r="T788" i="7"/>
  <c r="X788" i="7"/>
  <c r="AB788" i="7"/>
  <c r="AF788" i="7"/>
  <c r="AJ788" i="7"/>
  <c r="D934" i="7"/>
  <c r="H934" i="7"/>
  <c r="L934" i="7"/>
  <c r="P934" i="7"/>
  <c r="T934" i="7"/>
  <c r="X934" i="7"/>
  <c r="AB934" i="7"/>
  <c r="AF934" i="7"/>
  <c r="AJ934" i="7"/>
  <c r="J887" i="7"/>
  <c r="L887" i="7"/>
  <c r="N887" i="7"/>
  <c r="P887" i="7"/>
  <c r="R887" i="7"/>
  <c r="T887" i="7"/>
  <c r="V887" i="7"/>
  <c r="X887" i="7"/>
  <c r="Z887" i="7"/>
  <c r="AB887" i="7"/>
  <c r="AD887" i="7"/>
  <c r="AF887" i="7"/>
  <c r="AH887" i="7"/>
  <c r="C891" i="7"/>
  <c r="E891" i="7"/>
  <c r="S891" i="7"/>
  <c r="U891" i="7"/>
  <c r="AC891" i="7"/>
  <c r="W892" i="7"/>
  <c r="D897" i="7"/>
  <c r="F897" i="7"/>
  <c r="L897" i="7"/>
  <c r="E910" i="7"/>
  <c r="G910" i="7"/>
  <c r="M910" i="7"/>
  <c r="AJ919" i="7"/>
  <c r="AB919" i="7"/>
  <c r="T919" i="7"/>
  <c r="L919" i="7"/>
  <c r="D919" i="7"/>
  <c r="Z918" i="7"/>
  <c r="L918" i="7"/>
  <c r="Z915" i="7"/>
  <c r="AJ914" i="7"/>
  <c r="R914" i="7"/>
  <c r="C922" i="7"/>
  <c r="K922" i="7"/>
  <c r="P923" i="7"/>
  <c r="R923" i="7"/>
  <c r="AH923" i="7"/>
  <c r="AP626" i="7"/>
  <c r="AU629" i="7"/>
  <c r="AU632" i="7"/>
  <c r="AW632" i="7"/>
  <c r="AM635" i="7"/>
  <c r="AN635" i="7"/>
  <c r="AO635" i="7"/>
  <c r="AP635" i="7"/>
  <c r="AQ635" i="7"/>
  <c r="AR635" i="7"/>
  <c r="AS635" i="7"/>
  <c r="AU635" i="7"/>
  <c r="AV635" i="7"/>
  <c r="AW635" i="7"/>
  <c r="AX635" i="7"/>
  <c r="BB635" i="7"/>
  <c r="BE635" i="7"/>
  <c r="BF635" i="7"/>
  <c r="B788" i="7"/>
  <c r="F788" i="7"/>
  <c r="J788" i="7"/>
  <c r="N788" i="7"/>
  <c r="R788" i="7"/>
  <c r="V788" i="7"/>
  <c r="Z788" i="7"/>
  <c r="AD788" i="7"/>
  <c r="AH788" i="7"/>
  <c r="AS632" i="7"/>
  <c r="BP635" i="7"/>
  <c r="AM639" i="7"/>
  <c r="AO639" i="7"/>
  <c r="AQ639" i="7"/>
  <c r="AS639" i="7"/>
  <c r="AU639" i="7"/>
  <c r="AW639" i="7"/>
  <c r="BE639" i="7"/>
  <c r="BG639" i="7"/>
  <c r="BK639" i="7"/>
  <c r="BM639" i="7"/>
  <c r="BQ639" i="7"/>
  <c r="AN640" i="7"/>
  <c r="AP640" i="7"/>
  <c r="AR640" i="7"/>
  <c r="AV640" i="7"/>
  <c r="BB640" i="7"/>
  <c r="BF640" i="7"/>
  <c r="BK640" i="7"/>
  <c r="BM640" i="7"/>
  <c r="BQ640" i="7"/>
  <c r="H933" i="7"/>
  <c r="AN642" i="7"/>
  <c r="AP642" i="7"/>
  <c r="AR642" i="7"/>
  <c r="AV642" i="7"/>
  <c r="BB642" i="7"/>
  <c r="BF642" i="7"/>
  <c r="BL642" i="7"/>
  <c r="BN642" i="7"/>
  <c r="BP642" i="7"/>
  <c r="BR642" i="7"/>
  <c r="BT642" i="7"/>
  <c r="A788" i="7"/>
  <c r="A934" i="7"/>
  <c r="J1028" i="6"/>
  <c r="J1173" i="6"/>
  <c r="J1171" i="6"/>
  <c r="J1026" i="6"/>
  <c r="K772" i="6"/>
  <c r="J797" i="6"/>
  <c r="J1133" i="6"/>
  <c r="J594" i="6"/>
  <c r="C1027" i="6"/>
  <c r="C1172" i="6"/>
  <c r="J744" i="6"/>
  <c r="C1180" i="6"/>
  <c r="C1033" i="6"/>
  <c r="C1043" i="6"/>
  <c r="A1009" i="6"/>
  <c r="A1049" i="6"/>
  <c r="A1032" i="6"/>
  <c r="A1016" i="6"/>
  <c r="A1038" i="6"/>
  <c r="A1043" i="6"/>
  <c r="A1046" i="6"/>
  <c r="J1111" i="6"/>
  <c r="F1177" i="6"/>
  <c r="H1036" i="6"/>
  <c r="H1058" i="6"/>
  <c r="F1123" i="6"/>
  <c r="C1176" i="6"/>
  <c r="F1199" i="6"/>
  <c r="C1212" i="6"/>
  <c r="C1058" i="6"/>
  <c r="C1191" i="6"/>
  <c r="C1040" i="6"/>
  <c r="C1038" i="6"/>
  <c r="J432" i="6"/>
  <c r="C1031" i="6"/>
  <c r="C1215" i="6"/>
  <c r="A1149" i="6"/>
  <c r="C1025" i="6"/>
  <c r="H1201" i="6"/>
  <c r="F1050" i="6"/>
  <c r="F1046" i="6"/>
  <c r="H1187" i="6"/>
  <c r="H1183" i="6"/>
  <c r="F1034" i="6"/>
  <c r="H1175" i="6"/>
  <c r="F1028" i="6"/>
  <c r="F1169" i="6"/>
  <c r="H1006" i="6"/>
  <c r="H992" i="6"/>
  <c r="F984" i="6"/>
  <c r="H1133" i="6"/>
  <c r="G1136" i="6"/>
  <c r="H988" i="6"/>
  <c r="G1001" i="6"/>
  <c r="F1004" i="6"/>
  <c r="F1012" i="6"/>
  <c r="H1159" i="6"/>
  <c r="H1161" i="6"/>
  <c r="J863" i="6"/>
  <c r="J867" i="6"/>
  <c r="J893" i="6"/>
  <c r="J1038" i="6" s="1"/>
  <c r="J895" i="6"/>
  <c r="F998" i="6"/>
  <c r="F1008" i="6"/>
  <c r="A1199" i="6"/>
  <c r="H1149" i="6"/>
  <c r="H1141" i="6"/>
  <c r="I848" i="6"/>
  <c r="H998" i="6"/>
  <c r="A1190" i="6"/>
  <c r="J916" i="6"/>
  <c r="J1218" i="6" s="1"/>
  <c r="K199" i="6"/>
  <c r="K200" i="6"/>
  <c r="E200" i="6"/>
  <c r="K202" i="6"/>
  <c r="K358" i="6" s="1"/>
  <c r="E202" i="6"/>
  <c r="E203" i="6"/>
  <c r="K204" i="6"/>
  <c r="K528" i="6" s="1"/>
  <c r="E204" i="6"/>
  <c r="I204" i="6"/>
  <c r="K206" i="6"/>
  <c r="K362" i="6" s="1"/>
  <c r="E206" i="6"/>
  <c r="K208" i="6"/>
  <c r="L209" i="6"/>
  <c r="K210" i="6"/>
  <c r="K212" i="6"/>
  <c r="E212" i="6"/>
  <c r="I212" i="6"/>
  <c r="I213" i="6"/>
  <c r="K214" i="6"/>
  <c r="E214" i="6"/>
  <c r="I214" i="6"/>
  <c r="E216" i="6"/>
  <c r="E217" i="6"/>
  <c r="K218" i="6"/>
  <c r="E218" i="6"/>
  <c r="E219" i="6"/>
  <c r="K220" i="6"/>
  <c r="E220" i="6"/>
  <c r="I221" i="6"/>
  <c r="K222" i="6"/>
  <c r="E222" i="6"/>
  <c r="K224" i="6"/>
  <c r="E224" i="6"/>
  <c r="K225" i="6"/>
  <c r="L225" i="6"/>
  <c r="E226" i="6"/>
  <c r="E550" i="6" s="1"/>
  <c r="E227" i="6"/>
  <c r="I227" i="6"/>
  <c r="K228" i="6"/>
  <c r="E228" i="6"/>
  <c r="I228" i="6"/>
  <c r="E230" i="6"/>
  <c r="I231" i="6"/>
  <c r="K232" i="6"/>
  <c r="E232" i="6"/>
  <c r="I232" i="6"/>
  <c r="E233" i="6"/>
  <c r="K234" i="6"/>
  <c r="K546" i="6" s="1"/>
  <c r="E234" i="6"/>
  <c r="I234" i="6"/>
  <c r="K236" i="6"/>
  <c r="E236" i="6"/>
  <c r="K238" i="6"/>
  <c r="K240" i="6"/>
  <c r="E240" i="6"/>
  <c r="I240" i="6"/>
  <c r="K241" i="6"/>
  <c r="K242" i="6"/>
  <c r="E242" i="6"/>
  <c r="K244" i="6"/>
  <c r="K400" i="6" s="1"/>
  <c r="E244" i="6"/>
  <c r="I244" i="6"/>
  <c r="I245" i="6"/>
  <c r="K246" i="6"/>
  <c r="E246" i="6"/>
  <c r="I247" i="6"/>
  <c r="K248" i="6"/>
  <c r="E248" i="6"/>
  <c r="I248" i="6"/>
  <c r="K249" i="6"/>
  <c r="K250" i="6"/>
  <c r="E250" i="6"/>
  <c r="I250" i="6"/>
  <c r="I251" i="6"/>
  <c r="E252" i="6"/>
  <c r="L253" i="6"/>
  <c r="K254" i="6"/>
  <c r="E254" i="6"/>
  <c r="E255" i="6"/>
  <c r="K256" i="6"/>
  <c r="K568" i="6" s="1"/>
  <c r="E256" i="6"/>
  <c r="K257" i="6"/>
  <c r="K258" i="6"/>
  <c r="K414" i="6" s="1"/>
  <c r="E258" i="6"/>
  <c r="I259" i="6"/>
  <c r="K260" i="6"/>
  <c r="E260" i="6"/>
  <c r="I261" i="6"/>
  <c r="K262" i="6"/>
  <c r="E262" i="6"/>
  <c r="E263" i="6"/>
  <c r="I263" i="6"/>
  <c r="I419" i="6" s="1"/>
  <c r="K264" i="6"/>
  <c r="E264" i="6"/>
  <c r="K265" i="6"/>
  <c r="I265" i="6"/>
  <c r="K266" i="6"/>
  <c r="E266" i="6"/>
  <c r="K268" i="6"/>
  <c r="E268" i="6"/>
  <c r="G424" i="6"/>
  <c r="K269" i="6"/>
  <c r="L269" i="6"/>
  <c r="H425" i="6"/>
  <c r="K270" i="6"/>
  <c r="E270" i="6"/>
  <c r="E271" i="6"/>
  <c r="K272" i="6"/>
  <c r="E272" i="6"/>
  <c r="K274" i="6"/>
  <c r="E274" i="6"/>
  <c r="E275" i="6"/>
  <c r="K276" i="6"/>
  <c r="E276" i="6"/>
  <c r="E277" i="6"/>
  <c r="K278" i="6"/>
  <c r="E278" i="6"/>
  <c r="E446" i="6" s="1"/>
  <c r="L279" i="6"/>
  <c r="K280" i="6"/>
  <c r="G436" i="6"/>
  <c r="E826" i="6"/>
  <c r="E843" i="6"/>
  <c r="K845" i="6"/>
  <c r="E852" i="6"/>
  <c r="E854" i="6"/>
  <c r="E1144" i="6" s="1"/>
  <c r="C1013" i="6"/>
  <c r="K857" i="6"/>
  <c r="K1147" i="6" s="1"/>
  <c r="B1005" i="6"/>
  <c r="B1008" i="6"/>
  <c r="D1154" i="6"/>
  <c r="E867" i="6"/>
  <c r="D1014" i="6"/>
  <c r="K870" i="6"/>
  <c r="E871" i="6"/>
  <c r="K877" i="6"/>
  <c r="E878" i="6"/>
  <c r="K879" i="6"/>
  <c r="K893" i="6"/>
  <c r="K1195" i="6" s="1"/>
  <c r="E895" i="6"/>
  <c r="K897" i="6"/>
  <c r="K899" i="6"/>
  <c r="E899" i="6"/>
  <c r="E903" i="6"/>
  <c r="D1071" i="6"/>
  <c r="F1067" i="6"/>
  <c r="F1061" i="6"/>
  <c r="G1205" i="6"/>
  <c r="I873" i="6"/>
  <c r="I856" i="6"/>
  <c r="I850" i="6"/>
  <c r="I842" i="6"/>
  <c r="I831" i="6"/>
  <c r="I827" i="6"/>
  <c r="I684" i="6"/>
  <c r="D800" i="6"/>
  <c r="B800" i="6"/>
  <c r="C799" i="6"/>
  <c r="K281" i="6"/>
  <c r="K437" i="6" s="1"/>
  <c r="K282" i="6"/>
  <c r="E282" i="6"/>
  <c r="G606" i="6"/>
  <c r="K283" i="6"/>
  <c r="F607" i="6"/>
  <c r="H607" i="6"/>
  <c r="E284" i="6"/>
  <c r="I284" i="6"/>
  <c r="I440" i="6" s="1"/>
  <c r="I285" i="6"/>
  <c r="E286" i="6"/>
  <c r="I286" i="6"/>
  <c r="K288" i="6"/>
  <c r="E288" i="6"/>
  <c r="G612" i="6"/>
  <c r="K290" i="6"/>
  <c r="E290" i="6"/>
  <c r="I290" i="6"/>
  <c r="C1060" i="6"/>
  <c r="F1072" i="6"/>
  <c r="H1060" i="6"/>
  <c r="I916" i="6"/>
  <c r="C1062" i="6"/>
  <c r="F1074" i="6"/>
  <c r="H1074" i="6"/>
  <c r="E918" i="6"/>
  <c r="G1063" i="6"/>
  <c r="E919" i="6"/>
  <c r="F1064" i="6"/>
  <c r="H1209" i="6"/>
  <c r="E920" i="6"/>
  <c r="G1065" i="6"/>
  <c r="C1066" i="6"/>
  <c r="H1078" i="6"/>
  <c r="K922" i="6"/>
  <c r="I922" i="6"/>
  <c r="C1213" i="6"/>
  <c r="I923" i="6"/>
  <c r="K924" i="6"/>
  <c r="E924" i="6"/>
  <c r="B746" i="6"/>
  <c r="D750" i="6"/>
  <c r="G746" i="6"/>
  <c r="C747" i="6"/>
  <c r="E291" i="6"/>
  <c r="I291" i="6"/>
  <c r="I695" i="6"/>
  <c r="K926" i="6"/>
  <c r="K293" i="6"/>
  <c r="K605" i="6" s="1"/>
  <c r="L293" i="6"/>
  <c r="H617" i="6"/>
  <c r="G1072" i="6"/>
  <c r="E294" i="6"/>
  <c r="I928" i="6"/>
  <c r="E295" i="6"/>
  <c r="G607" i="6"/>
  <c r="E696" i="6"/>
  <c r="I696" i="6"/>
  <c r="B1074" i="6"/>
  <c r="E929" i="6"/>
  <c r="I929" i="6"/>
  <c r="I1086" i="6" s="1"/>
  <c r="E296" i="6"/>
  <c r="L305" i="6"/>
  <c r="H452" i="6"/>
  <c r="E297" i="6"/>
  <c r="F465" i="6"/>
  <c r="E298" i="6"/>
  <c r="I298" i="6"/>
  <c r="I454" i="6" s="1"/>
  <c r="I932" i="6"/>
  <c r="E934" i="6"/>
  <c r="F614" i="6"/>
  <c r="D1239" i="6"/>
  <c r="E304" i="6"/>
  <c r="I304" i="6"/>
  <c r="E699" i="6"/>
  <c r="F1240" i="6"/>
  <c r="K305" i="6"/>
  <c r="K461" i="6" s="1"/>
  <c r="H1241" i="6"/>
  <c r="K316" i="6"/>
  <c r="H482" i="6"/>
  <c r="G637" i="6"/>
  <c r="K311" i="6"/>
  <c r="H466" i="6"/>
  <c r="F622" i="6"/>
  <c r="G633" i="6"/>
  <c r="C759" i="6"/>
  <c r="D1095" i="6"/>
  <c r="B1107" i="6"/>
  <c r="K948" i="6"/>
  <c r="C1102" i="6"/>
  <c r="D1101" i="6"/>
  <c r="B1101" i="6"/>
  <c r="B1108" i="6"/>
  <c r="G1108" i="6"/>
  <c r="F647" i="6"/>
  <c r="G1259" i="6"/>
  <c r="J817" i="6"/>
  <c r="G1026" i="6"/>
  <c r="F1166" i="6"/>
  <c r="G1159" i="6"/>
  <c r="G1155" i="6"/>
  <c r="F1154" i="6"/>
  <c r="F1148" i="6"/>
  <c r="G1145" i="6"/>
  <c r="F1140" i="6"/>
  <c r="F985" i="6"/>
  <c r="F1126" i="6"/>
  <c r="J796" i="6"/>
  <c r="B787" i="6"/>
  <c r="D744" i="6"/>
  <c r="J281" i="6"/>
  <c r="J287" i="6"/>
  <c r="J443" i="6" s="1"/>
  <c r="J923" i="6"/>
  <c r="J1080" i="6" s="1"/>
  <c r="C798" i="6"/>
  <c r="H448" i="6"/>
  <c r="J294" i="6"/>
  <c r="J618" i="6" s="1"/>
  <c r="J696" i="6"/>
  <c r="J297" i="6"/>
  <c r="J621" i="6" s="1"/>
  <c r="D1081" i="6"/>
  <c r="H472" i="6"/>
  <c r="B756" i="6"/>
  <c r="J1236" i="6"/>
  <c r="J438" i="6"/>
  <c r="J344" i="6"/>
  <c r="K1096" i="6"/>
  <c r="I1227" i="6"/>
  <c r="E745" i="6"/>
  <c r="J420" i="6"/>
  <c r="L241" i="6"/>
  <c r="J1259" i="6"/>
  <c r="J650" i="6"/>
  <c r="I209" i="6"/>
  <c r="J402" i="6"/>
  <c r="I224" i="6"/>
  <c r="I176" i="6"/>
  <c r="I230" i="6"/>
  <c r="L261" i="6"/>
  <c r="L251" i="6"/>
  <c r="L239" i="6"/>
  <c r="K275" i="6"/>
  <c r="E265" i="6"/>
  <c r="K255" i="6"/>
  <c r="K233" i="6"/>
  <c r="K217" i="6"/>
  <c r="K181" i="6"/>
  <c r="H431" i="6"/>
  <c r="J275" i="6"/>
  <c r="K227" i="6"/>
  <c r="K271" i="6"/>
  <c r="J996" i="6"/>
  <c r="H415" i="6"/>
  <c r="K731" i="6"/>
  <c r="F734" i="6"/>
  <c r="H1092" i="6"/>
  <c r="F1237" i="6"/>
  <c r="H1088" i="6"/>
  <c r="F1233" i="6"/>
  <c r="H1086" i="6"/>
  <c r="F1243" i="6"/>
  <c r="E941" i="6"/>
  <c r="B1085" i="6"/>
  <c r="K318" i="6"/>
  <c r="B1098" i="6"/>
  <c r="H476" i="6"/>
  <c r="K320" i="6"/>
  <c r="I954" i="6"/>
  <c r="I1111" i="6" s="1"/>
  <c r="K954" i="6"/>
  <c r="K1256" i="6" s="1"/>
  <c r="E321" i="6"/>
  <c r="K321" i="6"/>
  <c r="C1246" i="6"/>
  <c r="I956" i="6"/>
  <c r="E323" i="6"/>
  <c r="B1102" i="6"/>
  <c r="E324" i="6"/>
  <c r="E492" i="6" s="1"/>
  <c r="H481" i="6"/>
  <c r="G759" i="6"/>
  <c r="I959" i="6"/>
  <c r="K326" i="6"/>
  <c r="K482" i="6" s="1"/>
  <c r="E326" i="6"/>
  <c r="I327" i="6"/>
  <c r="G1251" i="6"/>
  <c r="E328" i="6"/>
  <c r="E652" i="6" s="1"/>
  <c r="I328" i="6"/>
  <c r="I652" i="6" s="1"/>
  <c r="I707" i="6"/>
  <c r="E707" i="6"/>
  <c r="K707" i="6"/>
  <c r="C1107" i="6"/>
  <c r="K329" i="6"/>
  <c r="E329" i="6"/>
  <c r="F1108" i="6"/>
  <c r="H1108" i="6"/>
  <c r="E330" i="6"/>
  <c r="I330" i="6"/>
  <c r="K964" i="6"/>
  <c r="I964" i="6"/>
  <c r="K331" i="6"/>
  <c r="I708" i="6"/>
  <c r="K965" i="6"/>
  <c r="E965" i="6"/>
  <c r="I965" i="6"/>
  <c r="I966" i="6"/>
  <c r="K333" i="6"/>
  <c r="E333" i="6"/>
  <c r="G489" i="6"/>
  <c r="G1257" i="6"/>
  <c r="K334" i="6"/>
  <c r="E334" i="6"/>
  <c r="G490" i="6"/>
  <c r="D1113" i="6"/>
  <c r="E335" i="6"/>
  <c r="I969" i="6"/>
  <c r="K336" i="6"/>
  <c r="E336" i="6"/>
  <c r="E337" i="6"/>
  <c r="J816" i="6"/>
  <c r="D1116" i="6"/>
  <c r="E338" i="6"/>
  <c r="I338" i="6"/>
  <c r="E972" i="6"/>
  <c r="H1117" i="6"/>
  <c r="E339" i="6"/>
  <c r="I339" i="6"/>
  <c r="B1118" i="6"/>
  <c r="E973" i="6"/>
  <c r="I973" i="6"/>
  <c r="G496" i="6"/>
  <c r="K711" i="6"/>
  <c r="H817" i="6"/>
  <c r="B1264" i="6"/>
  <c r="E974" i="6"/>
  <c r="E341" i="6"/>
  <c r="D1265" i="6"/>
  <c r="E1230" i="6"/>
  <c r="J482" i="6"/>
  <c r="E1010" i="6"/>
  <c r="I1261" i="6"/>
  <c r="J572" i="6"/>
  <c r="K587" i="6"/>
  <c r="I178" i="6"/>
  <c r="G502" i="6"/>
  <c r="K179" i="6"/>
  <c r="E179" i="6"/>
  <c r="I182" i="6"/>
  <c r="G506" i="6"/>
  <c r="E183" i="6"/>
  <c r="K183" i="6"/>
  <c r="F507" i="6"/>
  <c r="I183" i="6"/>
  <c r="G508" i="6"/>
  <c r="I184" i="6"/>
  <c r="I185" i="6"/>
  <c r="L185" i="6"/>
  <c r="H509" i="6"/>
  <c r="J185" i="6"/>
  <c r="K187" i="6"/>
  <c r="K355" i="6" s="1"/>
  <c r="E187" i="6"/>
  <c r="F511" i="6"/>
  <c r="L187" i="6"/>
  <c r="I187" i="6"/>
  <c r="E189" i="6"/>
  <c r="K189" i="6"/>
  <c r="I189" i="6"/>
  <c r="L189" i="6"/>
  <c r="H345" i="6"/>
  <c r="I190" i="6"/>
  <c r="G514" i="6"/>
  <c r="E191" i="6"/>
  <c r="K191" i="6"/>
  <c r="E193" i="6"/>
  <c r="K193" i="6"/>
  <c r="F349" i="6"/>
  <c r="L193" i="6"/>
  <c r="J193" i="6"/>
  <c r="G350" i="6"/>
  <c r="I194" i="6"/>
  <c r="E195" i="6"/>
  <c r="K195" i="6"/>
  <c r="J195" i="6"/>
  <c r="E364" i="6"/>
  <c r="E197" i="6"/>
  <c r="E353" i="6" s="1"/>
  <c r="K197" i="6"/>
  <c r="K201" i="6"/>
  <c r="E201" i="6"/>
  <c r="F525" i="6"/>
  <c r="L201" i="6"/>
  <c r="G526" i="6"/>
  <c r="I202" i="6"/>
  <c r="I370" i="6" s="1"/>
  <c r="K205" i="6"/>
  <c r="K517" i="6" s="1"/>
  <c r="E205" i="6"/>
  <c r="E529" i="6" s="1"/>
  <c r="F529" i="6"/>
  <c r="L205" i="6"/>
  <c r="I205" i="6"/>
  <c r="F361" i="6"/>
  <c r="E207" i="6"/>
  <c r="K207" i="6"/>
  <c r="E209" i="6"/>
  <c r="K209" i="6"/>
  <c r="K211" i="6"/>
  <c r="E211" i="6"/>
  <c r="E213" i="6"/>
  <c r="K213" i="6"/>
  <c r="K215" i="6"/>
  <c r="E215" i="6"/>
  <c r="I215" i="6"/>
  <c r="I539" i="6" s="1"/>
  <c r="L215" i="6"/>
  <c r="H371" i="6"/>
  <c r="H539" i="6"/>
  <c r="G540" i="6"/>
  <c r="G372" i="6"/>
  <c r="I216" i="6"/>
  <c r="G374" i="6"/>
  <c r="E221" i="6"/>
  <c r="K221" i="6"/>
  <c r="K223" i="6"/>
  <c r="E223" i="6"/>
  <c r="F547" i="6"/>
  <c r="I223" i="6"/>
  <c r="E394" i="6"/>
  <c r="G550" i="6"/>
  <c r="I226" i="6"/>
  <c r="F551" i="6"/>
  <c r="F383" i="6"/>
  <c r="L227" i="6"/>
  <c r="K229" i="6"/>
  <c r="E229" i="6"/>
  <c r="F553" i="6"/>
  <c r="L229" i="6"/>
  <c r="I229" i="6"/>
  <c r="F385" i="6"/>
  <c r="K231" i="6"/>
  <c r="K387" i="6" s="1"/>
  <c r="E231" i="6"/>
  <c r="E556" i="6"/>
  <c r="L233" i="6"/>
  <c r="I233" i="6"/>
  <c r="I389" i="6" s="1"/>
  <c r="G558" i="6"/>
  <c r="G390" i="6"/>
  <c r="K235" i="6"/>
  <c r="E235" i="6"/>
  <c r="F559" i="6"/>
  <c r="L235" i="6"/>
  <c r="H391" i="6"/>
  <c r="G560" i="6"/>
  <c r="G392" i="6"/>
  <c r="I236" i="6"/>
  <c r="I560" i="6" s="1"/>
  <c r="E237" i="6"/>
  <c r="K237" i="6"/>
  <c r="F561" i="6"/>
  <c r="I237" i="6"/>
  <c r="G562" i="6"/>
  <c r="I238" i="6"/>
  <c r="K239" i="6"/>
  <c r="E239" i="6"/>
  <c r="I242" i="6"/>
  <c r="G566" i="6"/>
  <c r="E243" i="6"/>
  <c r="K243" i="6"/>
  <c r="L243" i="6"/>
  <c r="I243" i="6"/>
  <c r="I399" i="6" s="1"/>
  <c r="K245" i="6"/>
  <c r="E245" i="6"/>
  <c r="E569" i="6" s="1"/>
  <c r="F569" i="6"/>
  <c r="L245" i="6"/>
  <c r="K558" i="6"/>
  <c r="I246" i="6"/>
  <c r="G570" i="6"/>
  <c r="E247" i="6"/>
  <c r="K247" i="6"/>
  <c r="K403" i="6" s="1"/>
  <c r="F571" i="6"/>
  <c r="F403" i="6"/>
  <c r="L247" i="6"/>
  <c r="F573" i="6"/>
  <c r="L249" i="6"/>
  <c r="J249" i="6"/>
  <c r="E251" i="6"/>
  <c r="K251" i="6"/>
  <c r="K563" i="6" s="1"/>
  <c r="J251" i="6"/>
  <c r="G576" i="6"/>
  <c r="G408" i="6"/>
  <c r="I252" i="6"/>
  <c r="K253" i="6"/>
  <c r="K565" i="6" s="1"/>
  <c r="E253" i="6"/>
  <c r="I255" i="6"/>
  <c r="L255" i="6"/>
  <c r="H411" i="6"/>
  <c r="K412" i="6"/>
  <c r="G580" i="6"/>
  <c r="G412" i="6"/>
  <c r="F581" i="6"/>
  <c r="L257" i="6"/>
  <c r="I257" i="6"/>
  <c r="I569" i="6" s="1"/>
  <c r="H581" i="6"/>
  <c r="J257" i="6"/>
  <c r="J569" i="6" s="1"/>
  <c r="G582" i="6"/>
  <c r="I258" i="6"/>
  <c r="E259" i="6"/>
  <c r="E427" i="6" s="1"/>
  <c r="K259" i="6"/>
  <c r="G584" i="6"/>
  <c r="G416" i="6"/>
  <c r="I260" i="6"/>
  <c r="I428" i="6" s="1"/>
  <c r="K261" i="6"/>
  <c r="E261" i="6"/>
  <c r="H417" i="6"/>
  <c r="L263" i="6"/>
  <c r="F587" i="6"/>
  <c r="H419" i="6"/>
  <c r="H587" i="6"/>
  <c r="G420" i="6"/>
  <c r="I264" i="6"/>
  <c r="G588" i="6"/>
  <c r="F421" i="6"/>
  <c r="L265" i="6"/>
  <c r="F589" i="6"/>
  <c r="G590" i="6"/>
  <c r="I266" i="6"/>
  <c r="E267" i="6"/>
  <c r="K267" i="6"/>
  <c r="F591" i="6"/>
  <c r="I267" i="6"/>
  <c r="L267" i="6"/>
  <c r="F593" i="6"/>
  <c r="I269" i="6"/>
  <c r="H593" i="6"/>
  <c r="J269" i="6"/>
  <c r="J593" i="6" s="1"/>
  <c r="G426" i="6"/>
  <c r="G594" i="6"/>
  <c r="I270" i="6"/>
  <c r="L271" i="6"/>
  <c r="I271" i="6"/>
  <c r="H427" i="6"/>
  <c r="H595" i="6"/>
  <c r="J271" i="6"/>
  <c r="J595" i="6" s="1"/>
  <c r="K273" i="6"/>
  <c r="E273" i="6"/>
  <c r="F429" i="6"/>
  <c r="L273" i="6"/>
  <c r="I273" i="6"/>
  <c r="H429" i="6"/>
  <c r="J273" i="6"/>
  <c r="H597" i="6"/>
  <c r="G598" i="6"/>
  <c r="G430" i="6"/>
  <c r="F443" i="6"/>
  <c r="L275" i="6"/>
  <c r="F431" i="6"/>
  <c r="G444" i="6"/>
  <c r="G600" i="6"/>
  <c r="F433" i="6"/>
  <c r="L277" i="6"/>
  <c r="J277" i="6"/>
  <c r="H433" i="6"/>
  <c r="I278" i="6"/>
  <c r="I446" i="6" s="1"/>
  <c r="G602" i="6"/>
  <c r="K279" i="6"/>
  <c r="E279" i="6"/>
  <c r="H435" i="6"/>
  <c r="G604" i="6"/>
  <c r="I280" i="6"/>
  <c r="G448" i="6"/>
  <c r="K657" i="6"/>
  <c r="C714" i="6"/>
  <c r="E657" i="6"/>
  <c r="C1123" i="6"/>
  <c r="E821" i="6"/>
  <c r="C1125" i="6"/>
  <c r="E823" i="6"/>
  <c r="E980" i="6" s="1"/>
  <c r="K823" i="6"/>
  <c r="C1126" i="6"/>
  <c r="E824" i="6"/>
  <c r="K824" i="6"/>
  <c r="K825" i="6"/>
  <c r="C1127" i="6"/>
  <c r="K827" i="6"/>
  <c r="E827" i="6"/>
  <c r="E828" i="6"/>
  <c r="K828" i="6"/>
  <c r="K829" i="6"/>
  <c r="C1131" i="6"/>
  <c r="C1133" i="6"/>
  <c r="K831" i="6"/>
  <c r="E831" i="6"/>
  <c r="C1134" i="6"/>
  <c r="E832" i="6"/>
  <c r="K832" i="6"/>
  <c r="A1123" i="6"/>
  <c r="A978" i="6"/>
  <c r="K833" i="6"/>
  <c r="E833" i="6"/>
  <c r="K834" i="6"/>
  <c r="E834" i="6"/>
  <c r="C979" i="6"/>
  <c r="A980" i="6"/>
  <c r="A1125" i="6"/>
  <c r="C980" i="6"/>
  <c r="E835" i="6"/>
  <c r="K836" i="6"/>
  <c r="C1138" i="6"/>
  <c r="E836" i="6"/>
  <c r="C981" i="6"/>
  <c r="A1128" i="6"/>
  <c r="A983" i="6"/>
  <c r="K838" i="6"/>
  <c r="C983" i="6"/>
  <c r="C1140" i="6"/>
  <c r="C1141" i="6"/>
  <c r="K839" i="6"/>
  <c r="K984" i="6" s="1"/>
  <c r="C1142" i="6"/>
  <c r="C985" i="6"/>
  <c r="C1143" i="6"/>
  <c r="K841" i="6"/>
  <c r="E841" i="6"/>
  <c r="E1143" i="6" s="1"/>
  <c r="A987" i="6"/>
  <c r="A1132" i="6"/>
  <c r="K842" i="6"/>
  <c r="C1144" i="6"/>
  <c r="C987" i="6"/>
  <c r="E842" i="6"/>
  <c r="A1134" i="6"/>
  <c r="A989" i="6"/>
  <c r="A990" i="6"/>
  <c r="A1135" i="6"/>
  <c r="C1148" i="6"/>
  <c r="C1003" i="6"/>
  <c r="E846" i="6"/>
  <c r="C991" i="6"/>
  <c r="K847" i="6"/>
  <c r="K1004" i="6" s="1"/>
  <c r="C992" i="6"/>
  <c r="E847" i="6"/>
  <c r="C1004" i="6"/>
  <c r="A993" i="6"/>
  <c r="A1138" i="6"/>
  <c r="C1150" i="6"/>
  <c r="C993" i="6"/>
  <c r="E849" i="6"/>
  <c r="C994" i="6"/>
  <c r="K850" i="6"/>
  <c r="E850" i="6"/>
  <c r="A996" i="6"/>
  <c r="A1141" i="6"/>
  <c r="K851" i="6"/>
  <c r="E851" i="6"/>
  <c r="C1153" i="6"/>
  <c r="A998" i="6"/>
  <c r="A1143" i="6"/>
  <c r="C998" i="6"/>
  <c r="E855" i="6"/>
  <c r="E1000" i="6" s="1"/>
  <c r="K855" i="6"/>
  <c r="C1157" i="6"/>
  <c r="C1012" i="6"/>
  <c r="C1000" i="6"/>
  <c r="A1147" i="6"/>
  <c r="A1002" i="6"/>
  <c r="D1160" i="6"/>
  <c r="D1148" i="6"/>
  <c r="D1003" i="6"/>
  <c r="B1149" i="6"/>
  <c r="B1161" i="6"/>
  <c r="D1149" i="6"/>
  <c r="D1004" i="6"/>
  <c r="E859" i="6"/>
  <c r="B1151" i="6"/>
  <c r="B1006" i="6"/>
  <c r="K861" i="6"/>
  <c r="D1151" i="6"/>
  <c r="E861" i="6"/>
  <c r="D1008" i="6"/>
  <c r="E863" i="6"/>
  <c r="B1009" i="6"/>
  <c r="K864" i="6"/>
  <c r="D1167" i="6"/>
  <c r="D1010" i="6"/>
  <c r="D1168" i="6"/>
  <c r="D1156" i="6"/>
  <c r="D1011" i="6"/>
  <c r="B1157" i="6"/>
  <c r="B1169" i="6"/>
  <c r="B1012" i="6"/>
  <c r="K867" i="6"/>
  <c r="B1013" i="6"/>
  <c r="B1170" i="6"/>
  <c r="K868" i="6"/>
  <c r="B1174" i="6"/>
  <c r="B1017" i="6"/>
  <c r="B1175" i="6"/>
  <c r="K873" i="6"/>
  <c r="D1018" i="6"/>
  <c r="E874" i="6"/>
  <c r="D1176" i="6"/>
  <c r="E875" i="6"/>
  <c r="D1020" i="6"/>
  <c r="D1177" i="6"/>
  <c r="B1178" i="6"/>
  <c r="B1021" i="6"/>
  <c r="K876" i="6"/>
  <c r="E879" i="6"/>
  <c r="E1169" i="6" s="1"/>
  <c r="D1024" i="6"/>
  <c r="D1025" i="6"/>
  <c r="K881" i="6"/>
  <c r="B1183" i="6"/>
  <c r="B1184" i="6"/>
  <c r="K882" i="6"/>
  <c r="K886" i="6"/>
  <c r="B1188" i="6"/>
  <c r="B1044" i="6"/>
  <c r="K887" i="6"/>
  <c r="B1032" i="6"/>
  <c r="D1033" i="6"/>
  <c r="B1034" i="6"/>
  <c r="D1034" i="6"/>
  <c r="B1192" i="6"/>
  <c r="K890" i="6"/>
  <c r="E890" i="6"/>
  <c r="D1192" i="6"/>
  <c r="K891" i="6"/>
  <c r="B1193" i="6"/>
  <c r="B1036" i="6"/>
  <c r="D1036" i="6"/>
  <c r="D1049" i="6"/>
  <c r="D1194" i="6"/>
  <c r="K894" i="6"/>
  <c r="B1039" i="6"/>
  <c r="B1196" i="6"/>
  <c r="D1039" i="6"/>
  <c r="B1198" i="6"/>
  <c r="K896" i="6"/>
  <c r="D1198" i="6"/>
  <c r="D1041" i="6"/>
  <c r="D1199" i="6"/>
  <c r="E897" i="6"/>
  <c r="D1042" i="6"/>
  <c r="B1043" i="6"/>
  <c r="B1200" i="6"/>
  <c r="D1055" i="6"/>
  <c r="D1200" i="6"/>
  <c r="D1043" i="6"/>
  <c r="K900" i="6"/>
  <c r="B1202" i="6"/>
  <c r="K901" i="6"/>
  <c r="B1203" i="6"/>
  <c r="D1203" i="6"/>
  <c r="D1046" i="6"/>
  <c r="B1204" i="6"/>
  <c r="K902" i="6"/>
  <c r="B1048" i="6"/>
  <c r="K903" i="6"/>
  <c r="B1060" i="6"/>
  <c r="K904" i="6"/>
  <c r="B1206" i="6"/>
  <c r="B1049" i="6"/>
  <c r="B1062" i="6"/>
  <c r="B1050" i="6"/>
  <c r="E905" i="6"/>
  <c r="E1062" i="6" s="1"/>
  <c r="D1207" i="6"/>
  <c r="D1050" i="6"/>
  <c r="K906" i="6"/>
  <c r="B1208" i="6"/>
  <c r="B1051" i="6"/>
  <c r="D1051" i="6"/>
  <c r="B1209" i="6"/>
  <c r="B1064" i="6"/>
  <c r="E907" i="6"/>
  <c r="E1209" i="6" s="1"/>
  <c r="D1064" i="6"/>
  <c r="D1209" i="6"/>
  <c r="B1053" i="6"/>
  <c r="K908" i="6"/>
  <c r="K1210" i="6" s="1"/>
  <c r="B1066" i="6"/>
  <c r="B1211" i="6"/>
  <c r="B1054" i="6"/>
  <c r="E909" i="6"/>
  <c r="E1211" i="6" s="1"/>
  <c r="D1211" i="6"/>
  <c r="D1054" i="6"/>
  <c r="B1212" i="6"/>
  <c r="B1055" i="6"/>
  <c r="K910" i="6"/>
  <c r="B1056" i="6"/>
  <c r="B1213" i="6"/>
  <c r="B1068" i="6"/>
  <c r="K911" i="6"/>
  <c r="E911" i="6"/>
  <c r="E1056" i="6" s="1"/>
  <c r="D1213" i="6"/>
  <c r="K912" i="6"/>
  <c r="B1214" i="6"/>
  <c r="B1057" i="6"/>
  <c r="D1057" i="6"/>
  <c r="D1214" i="6"/>
  <c r="B1215" i="6"/>
  <c r="K913" i="6"/>
  <c r="B1058" i="6"/>
  <c r="D1070" i="6"/>
  <c r="E913" i="6"/>
  <c r="D1058" i="6"/>
  <c r="I657" i="6"/>
  <c r="F714" i="6"/>
  <c r="F767" i="6"/>
  <c r="H714" i="6"/>
  <c r="H767" i="6"/>
  <c r="J657" i="6"/>
  <c r="J767" i="6" s="1"/>
  <c r="H1123" i="6"/>
  <c r="H978" i="6"/>
  <c r="H1059" i="6"/>
  <c r="J914" i="6"/>
  <c r="H1216" i="6"/>
  <c r="E914" i="6"/>
  <c r="F1216" i="6"/>
  <c r="F1071" i="6"/>
  <c r="I914" i="6"/>
  <c r="I913" i="6"/>
  <c r="I1070" i="6" s="1"/>
  <c r="G1215" i="6"/>
  <c r="H1214" i="6"/>
  <c r="J912" i="6"/>
  <c r="E912" i="6"/>
  <c r="E1214" i="6" s="1"/>
  <c r="H1069" i="6"/>
  <c r="I912" i="6"/>
  <c r="I1214" i="6" s="1"/>
  <c r="F1069" i="6"/>
  <c r="F1214" i="6"/>
  <c r="I911" i="6"/>
  <c r="G1068" i="6"/>
  <c r="G1213" i="6"/>
  <c r="H1067" i="6"/>
  <c r="E910" i="6"/>
  <c r="G1211" i="6"/>
  <c r="I909" i="6"/>
  <c r="H1053" i="6"/>
  <c r="E908" i="6"/>
  <c r="J908" i="6"/>
  <c r="H1210" i="6"/>
  <c r="F1210" i="6"/>
  <c r="I908" i="6"/>
  <c r="G1064" i="6"/>
  <c r="G1209" i="6"/>
  <c r="H1196" i="6"/>
  <c r="H1051" i="6"/>
  <c r="J906" i="6"/>
  <c r="J1051" i="6" s="1"/>
  <c r="H1063" i="6"/>
  <c r="E906" i="6"/>
  <c r="E1063" i="6" s="1"/>
  <c r="H1208" i="6"/>
  <c r="F1051" i="6"/>
  <c r="F1208" i="6"/>
  <c r="I906" i="6"/>
  <c r="G1062" i="6"/>
  <c r="I905" i="6"/>
  <c r="E904" i="6"/>
  <c r="H1061" i="6"/>
  <c r="J904" i="6"/>
  <c r="H1204" i="6"/>
  <c r="E902" i="6"/>
  <c r="E1192" i="6" s="1"/>
  <c r="F1059" i="6"/>
  <c r="I902" i="6"/>
  <c r="I901" i="6"/>
  <c r="G1203" i="6"/>
  <c r="G1058" i="6"/>
  <c r="H1045" i="6"/>
  <c r="J900" i="6"/>
  <c r="J1190" i="6" s="1"/>
  <c r="H1202" i="6"/>
  <c r="E900" i="6"/>
  <c r="E1202" i="6" s="1"/>
  <c r="F1057" i="6"/>
  <c r="G1056" i="6"/>
  <c r="I899" i="6"/>
  <c r="G1201" i="6"/>
  <c r="E898" i="6"/>
  <c r="H1043" i="6"/>
  <c r="I898" i="6"/>
  <c r="F1200" i="6"/>
  <c r="G1054" i="6"/>
  <c r="G1199" i="6"/>
  <c r="H1198" i="6"/>
  <c r="J896" i="6"/>
  <c r="J1186" i="6" s="1"/>
  <c r="H1041" i="6"/>
  <c r="F1198" i="6"/>
  <c r="F1053" i="6"/>
  <c r="G1052" i="6"/>
  <c r="I895" i="6"/>
  <c r="G1197" i="6"/>
  <c r="J894" i="6"/>
  <c r="E894" i="6"/>
  <c r="E1039" i="6" s="1"/>
  <c r="I894" i="6"/>
  <c r="F1196" i="6"/>
  <c r="G1050" i="6"/>
  <c r="G1195" i="6"/>
  <c r="I893" i="6"/>
  <c r="H1194" i="6"/>
  <c r="H1037" i="6"/>
  <c r="J892" i="6"/>
  <c r="J1037" i="6" s="1"/>
  <c r="F1049" i="6"/>
  <c r="I892" i="6"/>
  <c r="G1048" i="6"/>
  <c r="I891" i="6"/>
  <c r="G1193" i="6"/>
  <c r="H1192" i="6"/>
  <c r="J890" i="6"/>
  <c r="F1047" i="6"/>
  <c r="I890" i="6"/>
  <c r="F1192" i="6"/>
  <c r="G1046" i="6"/>
  <c r="G1191" i="6"/>
  <c r="I889" i="6"/>
  <c r="H1190" i="6"/>
  <c r="H1033" i="6"/>
  <c r="F1045" i="6"/>
  <c r="I888" i="6"/>
  <c r="F1190" i="6"/>
  <c r="G1042" i="6"/>
  <c r="G1038" i="6"/>
  <c r="G1179" i="6"/>
  <c r="J437" i="6"/>
  <c r="B1063" i="6"/>
  <c r="J1068" i="6"/>
  <c r="I749" i="6"/>
  <c r="E1231" i="6"/>
  <c r="G1221" i="6"/>
  <c r="I931" i="6"/>
  <c r="K697" i="6"/>
  <c r="E697" i="6"/>
  <c r="I697" i="6"/>
  <c r="F750" i="6"/>
  <c r="J697" i="6"/>
  <c r="J750" i="6" s="1"/>
  <c r="H754" i="6"/>
  <c r="H807" i="6"/>
  <c r="B1077" i="6"/>
  <c r="E932" i="6"/>
  <c r="D1077" i="6"/>
  <c r="H467" i="6"/>
  <c r="H623" i="6"/>
  <c r="B1090" i="6"/>
  <c r="B1235" i="6"/>
  <c r="B1223" i="6"/>
  <c r="D1235" i="6"/>
  <c r="D1223" i="6"/>
  <c r="D1090" i="6"/>
  <c r="G1090" i="6"/>
  <c r="G1223" i="6"/>
  <c r="F624" i="6"/>
  <c r="I300" i="6"/>
  <c r="J300" i="6"/>
  <c r="H612" i="6"/>
  <c r="B1236" i="6"/>
  <c r="B1079" i="6"/>
  <c r="G613" i="6"/>
  <c r="G457" i="6"/>
  <c r="F751" i="6"/>
  <c r="F808" i="6"/>
  <c r="C751" i="6"/>
  <c r="C808" i="6"/>
  <c r="E698" i="6"/>
  <c r="A804" i="6"/>
  <c r="A751" i="6"/>
  <c r="B1092" i="6"/>
  <c r="B1237" i="6"/>
  <c r="B1225" i="6"/>
  <c r="D1092" i="6"/>
  <c r="D1225" i="6"/>
  <c r="G1237" i="6"/>
  <c r="G1225" i="6"/>
  <c r="J302" i="6"/>
  <c r="F459" i="6"/>
  <c r="F627" i="6"/>
  <c r="J303" i="6"/>
  <c r="H459" i="6"/>
  <c r="J304" i="6"/>
  <c r="J472" i="6" s="1"/>
  <c r="C1240" i="6"/>
  <c r="C1083" i="6"/>
  <c r="J938" i="6"/>
  <c r="J1095" i="6" s="1"/>
  <c r="H1095" i="6"/>
  <c r="K304" i="6"/>
  <c r="G617" i="6"/>
  <c r="G629" i="6"/>
  <c r="A1229" i="6"/>
  <c r="A1084" i="6"/>
  <c r="C1241" i="6"/>
  <c r="C1229" i="6"/>
  <c r="J939" i="6"/>
  <c r="F1241" i="6"/>
  <c r="G483" i="6"/>
  <c r="G639" i="6"/>
  <c r="F638" i="6"/>
  <c r="F482" i="6"/>
  <c r="F470" i="6"/>
  <c r="E314" i="6"/>
  <c r="F468" i="6"/>
  <c r="G467" i="6"/>
  <c r="G479" i="6"/>
  <c r="G623" i="6"/>
  <c r="L316" i="6"/>
  <c r="L309" i="6"/>
  <c r="I308" i="6"/>
  <c r="I464" i="6" s="1"/>
  <c r="G619" i="6"/>
  <c r="I306" i="6"/>
  <c r="F462" i="6"/>
  <c r="D813" i="6"/>
  <c r="E703" i="6"/>
  <c r="E809" i="6" s="1"/>
  <c r="H755" i="6"/>
  <c r="F759" i="6"/>
  <c r="F755" i="6"/>
  <c r="F812" i="6"/>
  <c r="G811" i="6"/>
  <c r="G807" i="6"/>
  <c r="D811" i="6"/>
  <c r="D754" i="6"/>
  <c r="B754" i="6"/>
  <c r="B811" i="6"/>
  <c r="E700" i="6"/>
  <c r="G1107" i="6"/>
  <c r="G1252" i="6"/>
  <c r="H1251" i="6"/>
  <c r="J949" i="6"/>
  <c r="D1238" i="6"/>
  <c r="D1093" i="6"/>
  <c r="K947" i="6"/>
  <c r="C1249" i="6"/>
  <c r="D1236" i="6"/>
  <c r="D1248" i="6"/>
  <c r="H1102" i="6"/>
  <c r="H1247" i="6"/>
  <c r="G1101" i="6"/>
  <c r="G1246" i="6"/>
  <c r="C1245" i="6"/>
  <c r="E943" i="6"/>
  <c r="I942" i="6"/>
  <c r="G1244" i="6"/>
  <c r="D1085" i="6"/>
  <c r="F641" i="6"/>
  <c r="F473" i="6"/>
  <c r="H641" i="6"/>
  <c r="H485" i="6"/>
  <c r="J317" i="6"/>
  <c r="J485" i="6" s="1"/>
  <c r="D1108" i="6"/>
  <c r="D1241" i="6"/>
  <c r="D1253" i="6"/>
  <c r="G1109" i="6"/>
  <c r="G1254" i="6"/>
  <c r="C761" i="6"/>
  <c r="C814" i="6"/>
  <c r="C757" i="6"/>
  <c r="E704" i="6"/>
  <c r="F761" i="6"/>
  <c r="I704" i="6"/>
  <c r="D1110" i="6"/>
  <c r="E953" i="6"/>
  <c r="I953" i="6"/>
  <c r="G1255" i="6"/>
  <c r="I321" i="6"/>
  <c r="I633" i="6" s="1"/>
  <c r="G477" i="6"/>
  <c r="G645" i="6"/>
  <c r="I955" i="6"/>
  <c r="F1257" i="6"/>
  <c r="H646" i="6"/>
  <c r="H490" i="6"/>
  <c r="E705" i="6"/>
  <c r="D762" i="6"/>
  <c r="D815" i="6"/>
  <c r="K705" i="6"/>
  <c r="K811" i="6" s="1"/>
  <c r="B758" i="6"/>
  <c r="I324" i="6"/>
  <c r="I636" i="6" s="1"/>
  <c r="F480" i="6"/>
  <c r="F492" i="6"/>
  <c r="H636" i="6"/>
  <c r="H492" i="6"/>
  <c r="H480" i="6"/>
  <c r="K958" i="6"/>
  <c r="K1248" i="6" s="1"/>
  <c r="B1260" i="6"/>
  <c r="E958" i="6"/>
  <c r="E1115" i="6" s="1"/>
  <c r="D1260" i="6"/>
  <c r="I958" i="6"/>
  <c r="G1260" i="6"/>
  <c r="I325" i="6"/>
  <c r="F649" i="6"/>
  <c r="F493" i="6"/>
  <c r="D759" i="6"/>
  <c r="E706" i="6"/>
  <c r="D763" i="6"/>
  <c r="C1116" i="6"/>
  <c r="C1261" i="6"/>
  <c r="H1116" i="6"/>
  <c r="H1261" i="6"/>
  <c r="E960" i="6"/>
  <c r="E1262" i="6" s="1"/>
  <c r="C1105" i="6"/>
  <c r="C1262" i="6"/>
  <c r="C1250" i="6"/>
  <c r="H1105" i="6"/>
  <c r="H1262" i="6"/>
  <c r="H639" i="6"/>
  <c r="H483" i="6"/>
  <c r="H651" i="6"/>
  <c r="B1251" i="6"/>
  <c r="B1263" i="6"/>
  <c r="F1252" i="6"/>
  <c r="F1107" i="6"/>
  <c r="G641" i="6"/>
  <c r="I329" i="6"/>
  <c r="A1253" i="6"/>
  <c r="A1108" i="6"/>
  <c r="K963" i="6"/>
  <c r="K1108" i="6" s="1"/>
  <c r="C1253" i="6"/>
  <c r="G487" i="6"/>
  <c r="I331" i="6"/>
  <c r="J708" i="6"/>
  <c r="H761" i="6"/>
  <c r="E708" i="6"/>
  <c r="A814" i="6"/>
  <c r="A761" i="6"/>
  <c r="I332" i="6"/>
  <c r="L335" i="6"/>
  <c r="L337" i="6"/>
  <c r="L339" i="6"/>
  <c r="J332" i="6"/>
  <c r="B1111" i="6"/>
  <c r="K967" i="6"/>
  <c r="B1257" i="6"/>
  <c r="D1112" i="6"/>
  <c r="E967" i="6"/>
  <c r="J709" i="6"/>
  <c r="H815" i="6"/>
  <c r="F762" i="6"/>
  <c r="I709" i="6"/>
  <c r="C815" i="6"/>
  <c r="C762" i="6"/>
  <c r="K968" i="6"/>
  <c r="B1258" i="6"/>
  <c r="G1113" i="6"/>
  <c r="G1258" i="6"/>
  <c r="E491" i="6"/>
  <c r="F491" i="6"/>
  <c r="H491" i="6"/>
  <c r="J335" i="6"/>
  <c r="B1114" i="6"/>
  <c r="D1114" i="6"/>
  <c r="G648" i="6"/>
  <c r="I336" i="6"/>
  <c r="A1260" i="6"/>
  <c r="A1115" i="6"/>
  <c r="C1260" i="6"/>
  <c r="K970" i="6"/>
  <c r="F1115" i="6"/>
  <c r="I970" i="6"/>
  <c r="H1260" i="6"/>
  <c r="J970" i="6"/>
  <c r="G493" i="6"/>
  <c r="I337" i="6"/>
  <c r="F763" i="6"/>
  <c r="F816" i="6"/>
  <c r="E710" i="6"/>
  <c r="A816" i="6"/>
  <c r="A763" i="6"/>
  <c r="B1261" i="6"/>
  <c r="K971" i="6"/>
  <c r="G1261" i="6"/>
  <c r="G1116" i="6"/>
  <c r="A1117" i="6"/>
  <c r="A1262" i="6"/>
  <c r="I495" i="6"/>
  <c r="H495" i="6"/>
  <c r="G1263" i="6"/>
  <c r="F458" i="6"/>
  <c r="L318" i="6"/>
  <c r="I317" i="6"/>
  <c r="K940" i="6"/>
  <c r="F1098" i="6"/>
  <c r="K942" i="6"/>
  <c r="E944" i="6"/>
  <c r="J945" i="6"/>
  <c r="J1247" i="6" s="1"/>
  <c r="G1092" i="6"/>
  <c r="E938" i="6"/>
  <c r="I303" i="6"/>
  <c r="H1223" i="6"/>
  <c r="C1223" i="6"/>
  <c r="J915" i="6"/>
  <c r="G442" i="6"/>
  <c r="K972" i="6"/>
  <c r="E318" i="6"/>
  <c r="D1096" i="6"/>
  <c r="K943" i="6"/>
  <c r="K945" i="6"/>
  <c r="G1206" i="6"/>
  <c r="H1258" i="6"/>
  <c r="C1258" i="6"/>
  <c r="G1089" i="6"/>
  <c r="F794" i="6"/>
  <c r="G1074" i="6"/>
  <c r="L299" i="6"/>
  <c r="L301" i="6"/>
  <c r="K936" i="6"/>
  <c r="F1084" i="6"/>
  <c r="F461" i="6"/>
  <c r="F1092" i="6"/>
  <c r="A753" i="6"/>
  <c r="B1096" i="6"/>
  <c r="B1097" i="6"/>
  <c r="G1097" i="6"/>
  <c r="L317" i="6"/>
  <c r="L313" i="6"/>
  <c r="H628" i="6"/>
  <c r="B1231" i="6"/>
  <c r="H626" i="6"/>
  <c r="I305" i="6"/>
  <c r="I473" i="6" s="1"/>
  <c r="I939" i="6"/>
  <c r="E701" i="6"/>
  <c r="H620" i="6"/>
  <c r="I314" i="6"/>
  <c r="I638" i="6" s="1"/>
  <c r="I311" i="6"/>
  <c r="E950" i="6"/>
  <c r="J308" i="6"/>
  <c r="E939" i="6"/>
  <c r="E1229" i="6" s="1"/>
  <c r="I940" i="6"/>
  <c r="F617" i="6"/>
  <c r="H618" i="6"/>
  <c r="G631" i="6"/>
  <c r="H1229" i="6"/>
  <c r="C1237" i="6"/>
  <c r="G754" i="6"/>
  <c r="B1103" i="6"/>
  <c r="D1105" i="6"/>
  <c r="D760" i="6"/>
  <c r="G621" i="6"/>
  <c r="G1084" i="6"/>
  <c r="G458" i="6"/>
  <c r="C1092" i="6"/>
  <c r="K698" i="6"/>
  <c r="I934" i="6"/>
  <c r="I1224" i="6" s="1"/>
  <c r="J296" i="6"/>
  <c r="L303" i="6"/>
  <c r="F452" i="6"/>
  <c r="K929" i="6"/>
  <c r="F1229" i="6"/>
  <c r="C1084" i="6"/>
  <c r="F745" i="6"/>
  <c r="F1068" i="6"/>
  <c r="E884" i="6"/>
  <c r="I693" i="6"/>
  <c r="B803" i="6"/>
  <c r="D1069" i="6"/>
  <c r="B1224" i="6"/>
  <c r="G1210" i="6"/>
  <c r="K920" i="6"/>
  <c r="J919" i="6"/>
  <c r="D1063" i="6"/>
  <c r="D1220" i="6"/>
  <c r="I917" i="6"/>
  <c r="C1074" i="6"/>
  <c r="K916" i="6"/>
  <c r="F456" i="6"/>
  <c r="H451" i="6"/>
  <c r="J633" i="6"/>
  <c r="J477" i="6"/>
  <c r="L340" i="6"/>
  <c r="K952" i="6"/>
  <c r="C1096" i="6"/>
  <c r="G1240" i="6"/>
  <c r="F1088" i="6"/>
  <c r="F749" i="6"/>
  <c r="G463" i="6"/>
  <c r="E293" i="6"/>
  <c r="E283" i="6"/>
  <c r="D1098" i="6"/>
  <c r="K704" i="6"/>
  <c r="A1231" i="6"/>
  <c r="A1233" i="6"/>
  <c r="C1090" i="6"/>
  <c r="A1237" i="6"/>
  <c r="G1238" i="6"/>
  <c r="D807" i="6"/>
  <c r="I702" i="6"/>
  <c r="H462" i="6"/>
  <c r="L312" i="6"/>
  <c r="G469" i="6"/>
  <c r="E316" i="6"/>
  <c r="F1095" i="6"/>
  <c r="A1228" i="6"/>
  <c r="I301" i="6"/>
  <c r="G456" i="6"/>
  <c r="G1233" i="6"/>
  <c r="G1076" i="6"/>
  <c r="J764" i="6"/>
  <c r="H981" i="6"/>
  <c r="F495" i="6"/>
  <c r="C745" i="6"/>
  <c r="L336" i="6"/>
  <c r="H493" i="6"/>
  <c r="G452" i="6"/>
  <c r="B1256" i="6"/>
  <c r="B1252" i="6"/>
  <c r="H437" i="6"/>
  <c r="C1117" i="6"/>
  <c r="L338" i="6"/>
  <c r="F1262" i="6"/>
  <c r="D1261" i="6"/>
  <c r="G815" i="6"/>
  <c r="F814" i="6"/>
  <c r="F1112" i="6"/>
  <c r="C812" i="6"/>
  <c r="H649" i="6"/>
  <c r="K335" i="6"/>
  <c r="E971" i="6"/>
  <c r="F1116" i="6"/>
  <c r="H763" i="6"/>
  <c r="B1116" i="6"/>
  <c r="G763" i="6"/>
  <c r="E969" i="6"/>
  <c r="F1260" i="6"/>
  <c r="G492" i="6"/>
  <c r="G1115" i="6"/>
  <c r="B1115" i="6"/>
  <c r="F648" i="6"/>
  <c r="G1114" i="6"/>
  <c r="B1259" i="6"/>
  <c r="F815" i="6"/>
  <c r="B1253" i="6"/>
  <c r="F1258" i="6"/>
  <c r="E709" i="6"/>
  <c r="E762" i="6" s="1"/>
  <c r="H1021" i="6"/>
  <c r="H762" i="6"/>
  <c r="I333" i="6"/>
  <c r="H1257" i="6"/>
  <c r="G1112" i="6"/>
  <c r="G635" i="6"/>
  <c r="H488" i="6"/>
  <c r="F1080" i="6"/>
  <c r="H733" i="6"/>
  <c r="I920" i="6"/>
  <c r="H1009" i="6"/>
  <c r="I288" i="6"/>
  <c r="H1064" i="6"/>
  <c r="C1211" i="6"/>
  <c r="C1205" i="6"/>
  <c r="K708" i="6"/>
  <c r="K814" i="6" s="1"/>
  <c r="B1246" i="6"/>
  <c r="C786" i="6"/>
  <c r="A737" i="6"/>
  <c r="E281" i="6"/>
  <c r="E593" i="6" s="1"/>
  <c r="A802" i="6"/>
  <c r="K694" i="6"/>
  <c r="K693" i="6"/>
  <c r="B1219" i="6"/>
  <c r="F1144" i="6"/>
  <c r="D1250" i="6"/>
  <c r="B1061" i="6"/>
  <c r="H1160" i="6"/>
  <c r="D1065" i="6"/>
  <c r="G481" i="6"/>
  <c r="A1249" i="6"/>
  <c r="G799" i="6"/>
  <c r="G1189" i="6"/>
  <c r="I887" i="6"/>
  <c r="H1188" i="6"/>
  <c r="J886" i="6"/>
  <c r="F1043" i="6"/>
  <c r="I886" i="6"/>
  <c r="F1188" i="6"/>
  <c r="I885" i="6"/>
  <c r="G1187" i="6"/>
  <c r="H1186" i="6"/>
  <c r="F1041" i="6"/>
  <c r="I884" i="6"/>
  <c r="F1186" i="6"/>
  <c r="G1185" i="6"/>
  <c r="I883" i="6"/>
  <c r="H1184" i="6"/>
  <c r="E882" i="6"/>
  <c r="J882" i="6"/>
  <c r="H1027" i="6"/>
  <c r="F1039" i="6"/>
  <c r="I882" i="6"/>
  <c r="F1184" i="6"/>
  <c r="I881" i="6"/>
  <c r="G1183" i="6"/>
  <c r="H1025" i="6"/>
  <c r="H1182" i="6"/>
  <c r="F1037" i="6"/>
  <c r="I880" i="6"/>
  <c r="F1182" i="6"/>
  <c r="G1036" i="6"/>
  <c r="I879" i="6"/>
  <c r="H1180" i="6"/>
  <c r="J878" i="6"/>
  <c r="F1035" i="6"/>
  <c r="I878" i="6"/>
  <c r="F1180" i="6"/>
  <c r="G1034" i="6"/>
  <c r="I877" i="6"/>
  <c r="H1178" i="6"/>
  <c r="F1033" i="6"/>
  <c r="I876" i="6"/>
  <c r="F1178" i="6"/>
  <c r="G1032" i="6"/>
  <c r="I875" i="6"/>
  <c r="H1176" i="6"/>
  <c r="J874" i="6"/>
  <c r="H1019" i="6"/>
  <c r="F1031" i="6"/>
  <c r="I874" i="6"/>
  <c r="F1176" i="6"/>
  <c r="G1030" i="6"/>
  <c r="G1175" i="6"/>
  <c r="H1174" i="6"/>
  <c r="I872" i="6"/>
  <c r="I1162" i="6" s="1"/>
  <c r="F1029" i="6"/>
  <c r="G1028" i="6"/>
  <c r="I871" i="6"/>
  <c r="G1173" i="6"/>
  <c r="H1172" i="6"/>
  <c r="J870" i="6"/>
  <c r="H1015" i="6"/>
  <c r="I870" i="6"/>
  <c r="F1027" i="6"/>
  <c r="F1172" i="6"/>
  <c r="I869" i="6"/>
  <c r="G1171" i="6"/>
  <c r="H1170" i="6"/>
  <c r="J868" i="6"/>
  <c r="I868" i="6"/>
  <c r="F1170" i="6"/>
  <c r="G1169" i="6"/>
  <c r="I867" i="6"/>
  <c r="H1168" i="6"/>
  <c r="J866" i="6"/>
  <c r="J1156" i="6" s="1"/>
  <c r="E866" i="6"/>
  <c r="I866" i="6"/>
  <c r="I1011" i="6" s="1"/>
  <c r="F1023" i="6"/>
  <c r="F1168" i="6"/>
  <c r="G1022" i="6"/>
  <c r="G1167" i="6"/>
  <c r="I865" i="6"/>
  <c r="H1166" i="6"/>
  <c r="E864" i="6"/>
  <c r="I864" i="6"/>
  <c r="F1021" i="6"/>
  <c r="G1020" i="6"/>
  <c r="I863" i="6"/>
  <c r="G1165" i="6"/>
  <c r="H1164" i="6"/>
  <c r="J862" i="6"/>
  <c r="I862" i="6"/>
  <c r="I1164" i="6" s="1"/>
  <c r="F1019" i="6"/>
  <c r="F1164" i="6"/>
  <c r="I861" i="6"/>
  <c r="I1163" i="6" s="1"/>
  <c r="G1163" i="6"/>
  <c r="H1162" i="6"/>
  <c r="J860" i="6"/>
  <c r="F1017" i="6"/>
  <c r="I860" i="6"/>
  <c r="F1162" i="6"/>
  <c r="I859" i="6"/>
  <c r="G1016" i="6"/>
  <c r="G1161" i="6"/>
  <c r="F1015" i="6"/>
  <c r="F1160" i="6"/>
  <c r="I858" i="6"/>
  <c r="I1003" i="6" s="1"/>
  <c r="G1014" i="6"/>
  <c r="I857" i="6"/>
  <c r="J856" i="6"/>
  <c r="H1158" i="6"/>
  <c r="H1001" i="6"/>
  <c r="F1013" i="6"/>
  <c r="F1158" i="6"/>
  <c r="I855" i="6"/>
  <c r="G1157" i="6"/>
  <c r="G1012" i="6"/>
  <c r="H999" i="6"/>
  <c r="H1156" i="6"/>
  <c r="F1011" i="6"/>
  <c r="F1156" i="6"/>
  <c r="I854" i="6"/>
  <c r="I853" i="6"/>
  <c r="G1010" i="6"/>
  <c r="H1154" i="6"/>
  <c r="J852" i="6"/>
  <c r="H997" i="6"/>
  <c r="F1009" i="6"/>
  <c r="I852" i="6"/>
  <c r="I851" i="6"/>
  <c r="G1008" i="6"/>
  <c r="J850" i="6"/>
  <c r="H995" i="6"/>
  <c r="F1007" i="6"/>
  <c r="F1152" i="6"/>
  <c r="G1151" i="6"/>
  <c r="G1006" i="6"/>
  <c r="I849" i="6"/>
  <c r="J848" i="6"/>
  <c r="H993" i="6"/>
  <c r="H1150" i="6"/>
  <c r="F1005" i="6"/>
  <c r="I847" i="6"/>
  <c r="G1004" i="6"/>
  <c r="J846" i="6"/>
  <c r="H991" i="6"/>
  <c r="H1148" i="6"/>
  <c r="I846" i="6"/>
  <c r="F1003" i="6"/>
  <c r="I845" i="6"/>
  <c r="G1002" i="6"/>
  <c r="J844" i="6"/>
  <c r="H989" i="6"/>
  <c r="H1146" i="6"/>
  <c r="I844" i="6"/>
  <c r="I1001" i="6" s="1"/>
  <c r="F1001" i="6"/>
  <c r="G1133" i="6"/>
  <c r="I843" i="6"/>
  <c r="J842" i="6"/>
  <c r="H987" i="6"/>
  <c r="H1144" i="6"/>
  <c r="I841" i="6"/>
  <c r="G998" i="6"/>
  <c r="J840" i="6"/>
  <c r="H985" i="6"/>
  <c r="H1142" i="6"/>
  <c r="I840" i="6"/>
  <c r="F997" i="6"/>
  <c r="G1129" i="6"/>
  <c r="G1141" i="6"/>
  <c r="I839" i="6"/>
  <c r="I1129" i="6" s="1"/>
  <c r="G996" i="6"/>
  <c r="J838" i="6"/>
  <c r="H983" i="6"/>
  <c r="H1140" i="6"/>
  <c r="F995" i="6"/>
  <c r="G1139" i="6"/>
  <c r="G994" i="6"/>
  <c r="I837" i="6"/>
  <c r="I1139" i="6" s="1"/>
  <c r="F993" i="6"/>
  <c r="F1138" i="6"/>
  <c r="G1137" i="6"/>
  <c r="I835" i="6"/>
  <c r="G992" i="6"/>
  <c r="J834" i="6"/>
  <c r="H1136" i="6"/>
  <c r="H979" i="6"/>
  <c r="F991" i="6"/>
  <c r="I834" i="6"/>
  <c r="G1135" i="6"/>
  <c r="G1123" i="6"/>
  <c r="G990" i="6"/>
  <c r="J832" i="6"/>
  <c r="H1134" i="6"/>
  <c r="F989" i="6"/>
  <c r="F1134" i="6"/>
  <c r="H1132" i="6"/>
  <c r="J830" i="6"/>
  <c r="F987" i="6"/>
  <c r="I830" i="6"/>
  <c r="F1132" i="6"/>
  <c r="G1131" i="6"/>
  <c r="I829" i="6"/>
  <c r="H1130" i="6"/>
  <c r="F1130" i="6"/>
  <c r="H1128" i="6"/>
  <c r="J826" i="6"/>
  <c r="I826" i="6"/>
  <c r="F983" i="6"/>
  <c r="G982" i="6"/>
  <c r="G1127" i="6"/>
  <c r="J824" i="6"/>
  <c r="H1126" i="6"/>
  <c r="F981" i="6"/>
  <c r="I823" i="6"/>
  <c r="G1125" i="6"/>
  <c r="G980" i="6"/>
  <c r="J822" i="6"/>
  <c r="H1124" i="6"/>
  <c r="F1124" i="6"/>
  <c r="I822" i="6"/>
  <c r="J658" i="6"/>
  <c r="J715" i="6" s="1"/>
  <c r="H768" i="6"/>
  <c r="H715" i="6"/>
  <c r="F715" i="6"/>
  <c r="I658" i="6"/>
  <c r="E658" i="6"/>
  <c r="K658" i="6"/>
  <c r="K715" i="6" s="1"/>
  <c r="C715" i="6"/>
  <c r="G797" i="6"/>
  <c r="G740" i="6"/>
  <c r="D797" i="6"/>
  <c r="E687" i="6"/>
  <c r="B797" i="6"/>
  <c r="K687" i="6"/>
  <c r="B740" i="6"/>
  <c r="H743" i="6"/>
  <c r="H739" i="6"/>
  <c r="F796" i="6"/>
  <c r="F743" i="6"/>
  <c r="C739" i="6"/>
  <c r="C743" i="6"/>
  <c r="K686" i="6"/>
  <c r="K739" i="6" s="1"/>
  <c r="A792" i="6"/>
  <c r="A739" i="6"/>
  <c r="G795" i="6"/>
  <c r="I685" i="6"/>
  <c r="G742" i="6"/>
  <c r="G738" i="6"/>
  <c r="E685" i="6"/>
  <c r="D738" i="6"/>
  <c r="D795" i="6"/>
  <c r="D742" i="6"/>
  <c r="B795" i="6"/>
  <c r="K685" i="6"/>
  <c r="B742" i="6"/>
  <c r="J684" i="6"/>
  <c r="J794" i="6" s="1"/>
  <c r="H794" i="6"/>
  <c r="H737" i="6"/>
  <c r="H741" i="6"/>
  <c r="C794" i="6"/>
  <c r="C737" i="6"/>
  <c r="E684" i="6"/>
  <c r="E741" i="6" s="1"/>
  <c r="K684" i="6"/>
  <c r="G793" i="6"/>
  <c r="I683" i="6"/>
  <c r="G736" i="6"/>
  <c r="D793" i="6"/>
  <c r="E683" i="6"/>
  <c r="D736" i="6"/>
  <c r="K683" i="6"/>
  <c r="B793" i="6"/>
  <c r="B736" i="6"/>
  <c r="J682" i="6"/>
  <c r="H792" i="6"/>
  <c r="H735" i="6"/>
  <c r="F792" i="6"/>
  <c r="C792" i="6"/>
  <c r="C788" i="6"/>
  <c r="E682" i="6"/>
  <c r="A788" i="6"/>
  <c r="A735" i="6"/>
  <c r="G791" i="6"/>
  <c r="I681" i="6"/>
  <c r="G787" i="6"/>
  <c r="E681" i="6"/>
  <c r="D787" i="6"/>
  <c r="K681" i="6"/>
  <c r="B734" i="6"/>
  <c r="H790" i="6"/>
  <c r="I680" i="6"/>
  <c r="F790" i="6"/>
  <c r="F733" i="6"/>
  <c r="C790" i="6"/>
  <c r="E680" i="6"/>
  <c r="E790" i="6" s="1"/>
  <c r="K680" i="6"/>
  <c r="G732" i="6"/>
  <c r="G789" i="6"/>
  <c r="I679" i="6"/>
  <c r="I736" i="6" s="1"/>
  <c r="D732" i="6"/>
  <c r="D789" i="6"/>
  <c r="E679" i="6"/>
  <c r="K679" i="6"/>
  <c r="K785" i="6" s="1"/>
  <c r="B789" i="6"/>
  <c r="B732" i="6"/>
  <c r="H731" i="6"/>
  <c r="H788" i="6"/>
  <c r="E678" i="6"/>
  <c r="E731" i="6" s="1"/>
  <c r="J678" i="6"/>
  <c r="H784" i="6"/>
  <c r="B783" i="6"/>
  <c r="K677" i="6"/>
  <c r="B730" i="6"/>
  <c r="J676" i="6"/>
  <c r="J733" i="6" s="1"/>
  <c r="H782" i="6"/>
  <c r="H786" i="6"/>
  <c r="F782" i="6"/>
  <c r="F786" i="6"/>
  <c r="F729" i="6"/>
  <c r="I676" i="6"/>
  <c r="E676" i="6"/>
  <c r="E782" i="6" s="1"/>
  <c r="C729" i="6"/>
  <c r="A782" i="6"/>
  <c r="A729" i="6"/>
  <c r="G785" i="6"/>
  <c r="I675" i="6"/>
  <c r="G728" i="6"/>
  <c r="D781" i="6"/>
  <c r="E675" i="6"/>
  <c r="D728" i="6"/>
  <c r="D785" i="6"/>
  <c r="B785" i="6"/>
  <c r="B781" i="6"/>
  <c r="K675" i="6"/>
  <c r="B728" i="6"/>
  <c r="A795" i="6"/>
  <c r="A742" i="6"/>
  <c r="G744" i="6"/>
  <c r="I691" i="6"/>
  <c r="I797" i="6" s="1"/>
  <c r="D801" i="6"/>
  <c r="E691" i="6"/>
  <c r="B744" i="6"/>
  <c r="K691" i="6"/>
  <c r="K797" i="6" s="1"/>
  <c r="I281" i="6"/>
  <c r="L281" i="6"/>
  <c r="F437" i="6"/>
  <c r="I283" i="6"/>
  <c r="L283" i="6"/>
  <c r="F451" i="6"/>
  <c r="E285" i="6"/>
  <c r="K285" i="6"/>
  <c r="J285" i="6"/>
  <c r="F609" i="6"/>
  <c r="L285" i="6"/>
  <c r="E287" i="6"/>
  <c r="E599" i="6" s="1"/>
  <c r="K287" i="6"/>
  <c r="F611" i="6"/>
  <c r="L287" i="6"/>
  <c r="H611" i="6"/>
  <c r="H443" i="6"/>
  <c r="K444" i="6"/>
  <c r="E289" i="6"/>
  <c r="K289" i="6"/>
  <c r="F445" i="6"/>
  <c r="F613" i="6"/>
  <c r="J289" i="6"/>
  <c r="H613" i="6"/>
  <c r="H445" i="6"/>
  <c r="G614" i="6"/>
  <c r="G446" i="6"/>
  <c r="K915" i="6"/>
  <c r="C1217" i="6"/>
  <c r="I915" i="6"/>
  <c r="I1217" i="6" s="1"/>
  <c r="F1205" i="6"/>
  <c r="E916" i="6"/>
  <c r="E1218" i="6" s="1"/>
  <c r="D1218" i="6"/>
  <c r="G1218" i="6"/>
  <c r="G1073" i="6"/>
  <c r="K917" i="6"/>
  <c r="K1207" i="6" s="1"/>
  <c r="C1207" i="6"/>
  <c r="F1207" i="6"/>
  <c r="F1062" i="6"/>
  <c r="J917" i="6"/>
  <c r="J1062" i="6" s="1"/>
  <c r="H1062" i="6"/>
  <c r="H1207" i="6"/>
  <c r="B1220" i="6"/>
  <c r="K918" i="6"/>
  <c r="K1208" i="6" s="1"/>
  <c r="G1075" i="6"/>
  <c r="G1220" i="6"/>
  <c r="G1208" i="6"/>
  <c r="I919" i="6"/>
  <c r="F1209" i="6"/>
  <c r="I921" i="6"/>
  <c r="F1211" i="6"/>
  <c r="F1066" i="6"/>
  <c r="F1223" i="6"/>
  <c r="H1211" i="6"/>
  <c r="H1066" i="6"/>
  <c r="D1079" i="6"/>
  <c r="E922" i="6"/>
  <c r="D1067" i="6"/>
  <c r="G1212" i="6"/>
  <c r="G1067" i="6"/>
  <c r="K923" i="6"/>
  <c r="E923" i="6"/>
  <c r="E1213" i="6" s="1"/>
  <c r="C1068" i="6"/>
  <c r="C1225" i="6"/>
  <c r="C1080" i="6"/>
  <c r="B1069" i="6"/>
  <c r="G1214" i="6"/>
  <c r="G1069" i="6"/>
  <c r="A745" i="6"/>
  <c r="A798" i="6"/>
  <c r="J692" i="6"/>
  <c r="H745" i="6"/>
  <c r="H798" i="6"/>
  <c r="D799" i="6"/>
  <c r="E693" i="6"/>
  <c r="D803" i="6"/>
  <c r="D746" i="6"/>
  <c r="A747" i="6"/>
  <c r="A800" i="6"/>
  <c r="F747" i="6"/>
  <c r="F804" i="6"/>
  <c r="J694" i="6"/>
  <c r="J804" i="6" s="1"/>
  <c r="F615" i="6"/>
  <c r="L291" i="6"/>
  <c r="J291" i="6"/>
  <c r="K925" i="6"/>
  <c r="K1082" i="6" s="1"/>
  <c r="B1070" i="6"/>
  <c r="B1227" i="6"/>
  <c r="E925" i="6"/>
  <c r="D1227" i="6"/>
  <c r="I292" i="6"/>
  <c r="F616" i="6"/>
  <c r="F604" i="6"/>
  <c r="F448" i="6"/>
  <c r="L292" i="6"/>
  <c r="B752" i="6"/>
  <c r="K695" i="6"/>
  <c r="D752" i="6"/>
  <c r="E695" i="6"/>
  <c r="G748" i="6"/>
  <c r="C1228" i="6"/>
  <c r="C1071" i="6"/>
  <c r="F1228" i="6"/>
  <c r="F1083" i="6"/>
  <c r="F449" i="6"/>
  <c r="I293" i="6"/>
  <c r="H449" i="6"/>
  <c r="J293" i="6"/>
  <c r="B1072" i="6"/>
  <c r="B1084" i="6"/>
  <c r="D1217" i="6"/>
  <c r="D1084" i="6"/>
  <c r="L294" i="6"/>
  <c r="F606" i="6"/>
  <c r="I294" i="6"/>
  <c r="H450" i="6"/>
  <c r="H606" i="6"/>
  <c r="G451" i="6"/>
  <c r="I295" i="6"/>
  <c r="H749" i="6"/>
  <c r="H806" i="6"/>
  <c r="E452" i="6"/>
  <c r="F608" i="6"/>
  <c r="L296" i="6"/>
  <c r="E930" i="6"/>
  <c r="D1075" i="6"/>
  <c r="I930" i="6"/>
  <c r="G1232" i="6"/>
  <c r="F453" i="6"/>
  <c r="F621" i="6"/>
  <c r="I297" i="6"/>
  <c r="H453" i="6"/>
  <c r="B1076" i="6"/>
  <c r="K931" i="6"/>
  <c r="K1233" i="6" s="1"/>
  <c r="B1233" i="6"/>
  <c r="D1233" i="6"/>
  <c r="D1088" i="6"/>
  <c r="J768" i="6"/>
  <c r="J782" i="6"/>
  <c r="A781" i="6"/>
  <c r="A728" i="6"/>
  <c r="B723" i="6"/>
  <c r="B780" i="6"/>
  <c r="A771" i="6"/>
  <c r="A718" i="6"/>
  <c r="F800" i="6"/>
  <c r="C800" i="6"/>
  <c r="J937" i="6"/>
  <c r="J1082" i="6" s="1"/>
  <c r="H604" i="6"/>
  <c r="C1216" i="6"/>
  <c r="G978" i="6"/>
  <c r="I833" i="6"/>
  <c r="I828" i="6"/>
  <c r="I824" i="6"/>
  <c r="B715" i="6"/>
  <c r="D735" i="6"/>
  <c r="F798" i="6"/>
  <c r="L289" i="6"/>
  <c r="H456" i="6"/>
  <c r="G1060" i="6"/>
  <c r="D1074" i="6"/>
  <c r="B1078" i="6"/>
  <c r="D1078" i="6"/>
  <c r="G1078" i="6"/>
  <c r="B1080" i="6"/>
  <c r="D1080" i="6"/>
  <c r="G1080" i="6"/>
  <c r="C750" i="6"/>
  <c r="H803" i="6"/>
  <c r="K296" i="6"/>
  <c r="K608" i="6" s="1"/>
  <c r="F1078" i="6"/>
  <c r="K300" i="6"/>
  <c r="E300" i="6"/>
  <c r="K935" i="6"/>
  <c r="I936" i="6"/>
  <c r="G627" i="6"/>
  <c r="E305" i="6"/>
  <c r="H461" i="6"/>
  <c r="I315" i="6"/>
  <c r="E312" i="6"/>
  <c r="F467" i="6"/>
  <c r="J1076" i="6"/>
  <c r="E1237" i="6"/>
  <c r="J626" i="6"/>
  <c r="I1074" i="6"/>
  <c r="K511" i="6"/>
  <c r="D174" i="6"/>
  <c r="D655" i="6"/>
  <c r="A1292" i="6"/>
  <c r="D819" i="6"/>
  <c r="E177" i="6"/>
  <c r="K177" i="6"/>
  <c r="F501" i="6"/>
  <c r="L177" i="6"/>
  <c r="I177" i="6"/>
  <c r="J177" i="6"/>
  <c r="H501" i="6"/>
  <c r="I179" i="6"/>
  <c r="L179" i="6"/>
  <c r="H503" i="6"/>
  <c r="J179" i="6"/>
  <c r="G504" i="6"/>
  <c r="I180" i="6"/>
  <c r="L181" i="6"/>
  <c r="I181" i="6"/>
  <c r="J181" i="6"/>
  <c r="H505" i="6"/>
  <c r="H507" i="6"/>
  <c r="J183" i="6"/>
  <c r="J187" i="6"/>
  <c r="H511" i="6"/>
  <c r="G344" i="6"/>
  <c r="I188" i="6"/>
  <c r="G512" i="6"/>
  <c r="F513" i="6"/>
  <c r="F345" i="6"/>
  <c r="J189" i="6"/>
  <c r="F515" i="6"/>
  <c r="F347" i="6"/>
  <c r="J191" i="6"/>
  <c r="H347" i="6"/>
  <c r="G348" i="6"/>
  <c r="I192" i="6"/>
  <c r="I360" i="6" s="1"/>
  <c r="F517" i="6"/>
  <c r="I193" i="6"/>
  <c r="I361" i="6" s="1"/>
  <c r="H349" i="6"/>
  <c r="F351" i="6"/>
  <c r="F519" i="6"/>
  <c r="I195" i="6"/>
  <c r="H351" i="6"/>
  <c r="G352" i="6"/>
  <c r="F521" i="6"/>
  <c r="F353" i="6"/>
  <c r="L197" i="6"/>
  <c r="I197" i="6"/>
  <c r="H353" i="6"/>
  <c r="J197" i="6"/>
  <c r="H521" i="6"/>
  <c r="G354" i="6"/>
  <c r="G522" i="6"/>
  <c r="I198" i="6"/>
  <c r="F523" i="6"/>
  <c r="F355" i="6"/>
  <c r="I199" i="6"/>
  <c r="L199" i="6"/>
  <c r="J199" i="6"/>
  <c r="H523" i="6"/>
  <c r="H355" i="6"/>
  <c r="G356" i="6"/>
  <c r="I200" i="6"/>
  <c r="F357" i="6"/>
  <c r="I201" i="6"/>
  <c r="H525" i="6"/>
  <c r="H357" i="6"/>
  <c r="J201" i="6"/>
  <c r="F527" i="6"/>
  <c r="I203" i="6"/>
  <c r="G360" i="6"/>
  <c r="G528" i="6"/>
  <c r="G362" i="6"/>
  <c r="G530" i="6"/>
  <c r="I206" i="6"/>
  <c r="I207" i="6"/>
  <c r="F531" i="6"/>
  <c r="L207" i="6"/>
  <c r="G364" i="6"/>
  <c r="F533" i="6"/>
  <c r="F365" i="6"/>
  <c r="J209" i="6"/>
  <c r="H365" i="6"/>
  <c r="G534" i="6"/>
  <c r="I210" i="6"/>
  <c r="G366" i="6"/>
  <c r="F535" i="6"/>
  <c r="I211" i="6"/>
  <c r="I535" i="6" s="1"/>
  <c r="F367" i="6"/>
  <c r="L211" i="6"/>
  <c r="J211" i="6"/>
  <c r="J367" i="6" s="1"/>
  <c r="H535" i="6"/>
  <c r="L213" i="6"/>
  <c r="F537" i="6"/>
  <c r="J213" i="6"/>
  <c r="H537" i="6"/>
  <c r="G382" i="6"/>
  <c r="G538" i="6"/>
  <c r="J215" i="6"/>
  <c r="I217" i="6"/>
  <c r="I373" i="6" s="1"/>
  <c r="F541" i="6"/>
  <c r="F373" i="6"/>
  <c r="L217" i="6"/>
  <c r="J217" i="6"/>
  <c r="H373" i="6"/>
  <c r="H541" i="6"/>
  <c r="G542" i="6"/>
  <c r="I218" i="6"/>
  <c r="F543" i="6"/>
  <c r="I219" i="6"/>
  <c r="L219" i="6"/>
  <c r="J219" i="6"/>
  <c r="H543" i="6"/>
  <c r="H375" i="6"/>
  <c r="G376" i="6"/>
  <c r="I220" i="6"/>
  <c r="F545" i="6"/>
  <c r="F377" i="6"/>
  <c r="L221" i="6"/>
  <c r="J221" i="6"/>
  <c r="J389" i="6" s="1"/>
  <c r="H545" i="6"/>
  <c r="H377" i="6"/>
  <c r="G546" i="6"/>
  <c r="I222" i="6"/>
  <c r="G378" i="6"/>
  <c r="F379" i="6"/>
  <c r="L223" i="6"/>
  <c r="J223" i="6"/>
  <c r="I225" i="6"/>
  <c r="F381" i="6"/>
  <c r="F549" i="6"/>
  <c r="H549" i="6"/>
  <c r="H381" i="6"/>
  <c r="J225" i="6"/>
  <c r="J227" i="6"/>
  <c r="H383" i="6"/>
  <c r="H551" i="6"/>
  <c r="G384" i="6"/>
  <c r="G552" i="6"/>
  <c r="J229" i="6"/>
  <c r="H385" i="6"/>
  <c r="G386" i="6"/>
  <c r="F387" i="6"/>
  <c r="F555" i="6"/>
  <c r="L231" i="6"/>
  <c r="J231" i="6"/>
  <c r="H387" i="6"/>
  <c r="G388" i="6"/>
  <c r="G556" i="6"/>
  <c r="H395" i="6"/>
  <c r="K415" i="6"/>
  <c r="E568" i="6"/>
  <c r="I239" i="6"/>
  <c r="G434" i="6"/>
  <c r="K277" i="6"/>
  <c r="F601" i="6"/>
  <c r="G432" i="6"/>
  <c r="F441" i="6"/>
  <c r="J263" i="6"/>
  <c r="G422" i="6"/>
  <c r="J259" i="6"/>
  <c r="E241" i="6"/>
  <c r="G394" i="6"/>
  <c r="F405" i="6"/>
  <c r="F397" i="6"/>
  <c r="K804" i="6"/>
  <c r="K726" i="6"/>
  <c r="E788" i="6"/>
  <c r="K737" i="6"/>
  <c r="F557" i="6"/>
  <c r="F389" i="6"/>
  <c r="J233" i="6"/>
  <c r="H389" i="6"/>
  <c r="H557" i="6"/>
  <c r="F391" i="6"/>
  <c r="I235" i="6"/>
  <c r="J235" i="6"/>
  <c r="H559" i="6"/>
  <c r="F393" i="6"/>
  <c r="J237" i="6"/>
  <c r="H561" i="6"/>
  <c r="H393" i="6"/>
  <c r="K406" i="6"/>
  <c r="F395" i="6"/>
  <c r="J239" i="6"/>
  <c r="H563" i="6"/>
  <c r="G396" i="6"/>
  <c r="G564" i="6"/>
  <c r="J241" i="6"/>
  <c r="H397" i="6"/>
  <c r="H565" i="6"/>
  <c r="G398" i="6"/>
  <c r="F567" i="6"/>
  <c r="F399" i="6"/>
  <c r="H567" i="6"/>
  <c r="J243" i="6"/>
  <c r="H399" i="6"/>
  <c r="G400" i="6"/>
  <c r="G568" i="6"/>
  <c r="F401" i="6"/>
  <c r="H401" i="6"/>
  <c r="J245" i="6"/>
  <c r="H569" i="6"/>
  <c r="G402" i="6"/>
  <c r="H403" i="6"/>
  <c r="J247" i="6"/>
  <c r="J415" i="6" s="1"/>
  <c r="G404" i="6"/>
  <c r="G572" i="6"/>
  <c r="H405" i="6"/>
  <c r="H573" i="6"/>
  <c r="G406" i="6"/>
  <c r="G574" i="6"/>
  <c r="F575" i="6"/>
  <c r="F407" i="6"/>
  <c r="H575" i="6"/>
  <c r="H407" i="6"/>
  <c r="F577" i="6"/>
  <c r="I253" i="6"/>
  <c r="I565" i="6" s="1"/>
  <c r="F409" i="6"/>
  <c r="J253" i="6"/>
  <c r="H577" i="6"/>
  <c r="H409" i="6"/>
  <c r="G578" i="6"/>
  <c r="G410" i="6"/>
  <c r="I254" i="6"/>
  <c r="F411" i="6"/>
  <c r="F579" i="6"/>
  <c r="J255" i="6"/>
  <c r="H579" i="6"/>
  <c r="F413" i="6"/>
  <c r="H413" i="6"/>
  <c r="G414" i="6"/>
  <c r="F415" i="6"/>
  <c r="F417" i="6"/>
  <c r="F585" i="6"/>
  <c r="J261" i="6"/>
  <c r="G418" i="6"/>
  <c r="F419" i="6"/>
  <c r="H421" i="6"/>
  <c r="F423" i="6"/>
  <c r="H423" i="6"/>
  <c r="J267" i="6"/>
  <c r="G592" i="6"/>
  <c r="I268" i="6"/>
  <c r="F425" i="6"/>
  <c r="F439" i="6"/>
  <c r="F595" i="6"/>
  <c r="F427" i="6"/>
  <c r="G440" i="6"/>
  <c r="G428" i="6"/>
  <c r="F435" i="6"/>
  <c r="F447" i="6"/>
  <c r="H603" i="6"/>
  <c r="H447" i="6"/>
  <c r="J279" i="6"/>
  <c r="K1061" i="6"/>
  <c r="J1149" i="6"/>
  <c r="J1016" i="6"/>
  <c r="K822" i="6"/>
  <c r="K1124" i="6" s="1"/>
  <c r="E822" i="6"/>
  <c r="C1132" i="6"/>
  <c r="E830" i="6"/>
  <c r="E1132" i="6" s="1"/>
  <c r="C978" i="6"/>
  <c r="K835" i="6"/>
  <c r="C1137" i="6"/>
  <c r="A1126" i="6"/>
  <c r="A981" i="6"/>
  <c r="K837" i="6"/>
  <c r="E837" i="6"/>
  <c r="C982" i="6"/>
  <c r="A984" i="6"/>
  <c r="A1129" i="6"/>
  <c r="C984" i="6"/>
  <c r="E839" i="6"/>
  <c r="A1130" i="6"/>
  <c r="A985" i="6"/>
  <c r="A1131" i="6"/>
  <c r="A986" i="6"/>
  <c r="A1133" i="6"/>
  <c r="A988" i="6"/>
  <c r="K843" i="6"/>
  <c r="K1145" i="6" s="1"/>
  <c r="C1145" i="6"/>
  <c r="C1146" i="6"/>
  <c r="K844" i="6"/>
  <c r="C990" i="6"/>
  <c r="A1136" i="6"/>
  <c r="A991" i="6"/>
  <c r="K848" i="6"/>
  <c r="E848" i="6"/>
  <c r="A994" i="6"/>
  <c r="A1139" i="6"/>
  <c r="K849" i="6"/>
  <c r="K1139" i="6" s="1"/>
  <c r="C1151" i="6"/>
  <c r="A1140" i="6"/>
  <c r="A995" i="6"/>
  <c r="C995" i="6"/>
  <c r="C1007" i="6"/>
  <c r="C1152" i="6"/>
  <c r="C1008" i="6"/>
  <c r="C996" i="6"/>
  <c r="A997" i="6"/>
  <c r="A1142" i="6"/>
  <c r="C1009" i="6"/>
  <c r="C997" i="6"/>
  <c r="K852" i="6"/>
  <c r="C1154" i="6"/>
  <c r="C1155" i="6"/>
  <c r="C1010" i="6"/>
  <c r="K853" i="6"/>
  <c r="A1144" i="6"/>
  <c r="A999" i="6"/>
  <c r="C999" i="6"/>
  <c r="C1011" i="6"/>
  <c r="K854" i="6"/>
  <c r="C1156" i="6"/>
  <c r="A1000" i="6"/>
  <c r="A1145" i="6"/>
  <c r="A1146" i="6"/>
  <c r="A1001" i="6"/>
  <c r="C1158" i="6"/>
  <c r="C1001" i="6"/>
  <c r="K856" i="6"/>
  <c r="E857" i="6"/>
  <c r="E1002" i="6" s="1"/>
  <c r="C1002" i="6"/>
  <c r="B1003" i="6"/>
  <c r="K858" i="6"/>
  <c r="B1148" i="6"/>
  <c r="D1005" i="6"/>
  <c r="D1162" i="6"/>
  <c r="D1163" i="6"/>
  <c r="D1006" i="6"/>
  <c r="B1007" i="6"/>
  <c r="K862" i="6"/>
  <c r="K1007" i="6" s="1"/>
  <c r="D1019" i="6"/>
  <c r="D1152" i="6"/>
  <c r="D1164" i="6"/>
  <c r="B1165" i="6"/>
  <c r="B1153" i="6"/>
  <c r="K863" i="6"/>
  <c r="K1020" i="6" s="1"/>
  <c r="D1166" i="6"/>
  <c r="D1009" i="6"/>
  <c r="B1010" i="6"/>
  <c r="K865" i="6"/>
  <c r="K1155" i="6" s="1"/>
  <c r="B1155" i="6"/>
  <c r="B1011" i="6"/>
  <c r="B1156" i="6"/>
  <c r="K866" i="6"/>
  <c r="K1156" i="6" s="1"/>
  <c r="D1013" i="6"/>
  <c r="E868" i="6"/>
  <c r="D1158" i="6"/>
  <c r="B1159" i="6"/>
  <c r="B1014" i="6"/>
  <c r="K869" i="6"/>
  <c r="B1171" i="6"/>
  <c r="D1159" i="6"/>
  <c r="D1171" i="6"/>
  <c r="E869" i="6"/>
  <c r="B1172" i="6"/>
  <c r="B1015" i="6"/>
  <c r="D1015" i="6"/>
  <c r="B1016" i="6"/>
  <c r="K871" i="6"/>
  <c r="K1016" i="6" s="1"/>
  <c r="D1016" i="6"/>
  <c r="D1017" i="6"/>
  <c r="E872" i="6"/>
  <c r="E873" i="6"/>
  <c r="D1175" i="6"/>
  <c r="K874" i="6"/>
  <c r="K1031" i="6" s="1"/>
  <c r="B1176" i="6"/>
  <c r="B1020" i="6"/>
  <c r="D1021" i="6"/>
  <c r="E876" i="6"/>
  <c r="E1166" i="6" s="1"/>
  <c r="B1022" i="6"/>
  <c r="B1179" i="6"/>
  <c r="D1179" i="6"/>
  <c r="E877" i="6"/>
  <c r="E1022" i="6" s="1"/>
  <c r="B1023" i="6"/>
  <c r="K878" i="6"/>
  <c r="B1024" i="6"/>
  <c r="K880" i="6"/>
  <c r="B1182" i="6"/>
  <c r="D1183" i="6"/>
  <c r="E881" i="6"/>
  <c r="B1185" i="6"/>
  <c r="B1028" i="6"/>
  <c r="D1185" i="6"/>
  <c r="E883" i="6"/>
  <c r="K884" i="6"/>
  <c r="K1174" i="6" s="1"/>
  <c r="B1041" i="6"/>
  <c r="D1029" i="6"/>
  <c r="K885" i="6"/>
  <c r="K1042" i="6" s="1"/>
  <c r="B1030" i="6"/>
  <c r="B1042" i="6"/>
  <c r="E885" i="6"/>
  <c r="D1030" i="6"/>
  <c r="E886" i="6"/>
  <c r="D1188" i="6"/>
  <c r="D1189" i="6"/>
  <c r="E887" i="6"/>
  <c r="E1044" i="6" s="1"/>
  <c r="B1033" i="6"/>
  <c r="D1190" i="6"/>
  <c r="D1045" i="6"/>
  <c r="E891" i="6"/>
  <c r="E1193" i="6" s="1"/>
  <c r="D1193" i="6"/>
  <c r="B1194" i="6"/>
  <c r="B1037" i="6"/>
  <c r="B1038" i="6"/>
  <c r="B1195" i="6"/>
  <c r="D1195" i="6"/>
  <c r="E893" i="6"/>
  <c r="E1195" i="6" s="1"/>
  <c r="B1052" i="6"/>
  <c r="K895" i="6"/>
  <c r="K1197" i="6" s="1"/>
  <c r="D1040" i="6"/>
  <c r="D1197" i="6"/>
  <c r="F634" i="6"/>
  <c r="F466" i="6"/>
  <c r="E310" i="6"/>
  <c r="L310" i="6"/>
  <c r="F632" i="6"/>
  <c r="E306" i="6"/>
  <c r="E474" i="6" s="1"/>
  <c r="I703" i="6"/>
  <c r="G809" i="6"/>
  <c r="G813" i="6"/>
  <c r="K703" i="6"/>
  <c r="B813" i="6"/>
  <c r="H759" i="6"/>
  <c r="H812" i="6"/>
  <c r="K702" i="6"/>
  <c r="E702" i="6"/>
  <c r="E759" i="6" s="1"/>
  <c r="J700" i="6"/>
  <c r="J753" i="6" s="1"/>
  <c r="H810" i="6"/>
  <c r="F810" i="6"/>
  <c r="F753" i="6"/>
  <c r="C806" i="6"/>
  <c r="K700" i="6"/>
  <c r="C810" i="6"/>
  <c r="C753" i="6"/>
  <c r="H1239" i="6"/>
  <c r="H1106" i="6"/>
  <c r="F1239" i="6"/>
  <c r="I949" i="6"/>
  <c r="F1106" i="6"/>
  <c r="F1251" i="6"/>
  <c r="C1094" i="6"/>
  <c r="E949" i="6"/>
  <c r="C1239" i="6"/>
  <c r="C1106" i="6"/>
  <c r="C1251" i="6"/>
  <c r="G1105" i="6"/>
  <c r="G1250" i="6"/>
  <c r="B1105" i="6"/>
  <c r="B1250" i="6"/>
  <c r="J947" i="6"/>
  <c r="J1092" i="6" s="1"/>
  <c r="H1249" i="6"/>
  <c r="F1104" i="6"/>
  <c r="F1249" i="6"/>
  <c r="I946" i="6"/>
  <c r="I1091" i="6" s="1"/>
  <c r="G1248" i="6"/>
  <c r="F1247" i="6"/>
  <c r="F1102" i="6"/>
  <c r="D1234" i="6"/>
  <c r="D1246" i="6"/>
  <c r="J943" i="6"/>
  <c r="H1245" i="6"/>
  <c r="H1233" i="6"/>
  <c r="F1245" i="6"/>
  <c r="F1100" i="6"/>
  <c r="D1244" i="6"/>
  <c r="D1232" i="6"/>
  <c r="J941" i="6"/>
  <c r="H1231" i="6"/>
  <c r="H1243" i="6"/>
  <c r="C1086" i="6"/>
  <c r="C1243" i="6"/>
  <c r="D1242" i="6"/>
  <c r="D1230" i="6"/>
  <c r="H478" i="6"/>
  <c r="H757" i="6"/>
  <c r="I320" i="6"/>
  <c r="I488" i="6" s="1"/>
  <c r="L326" i="6"/>
  <c r="L321" i="6"/>
  <c r="L329" i="6"/>
  <c r="D1099" i="6"/>
  <c r="H1100" i="6"/>
  <c r="C1100" i="6"/>
  <c r="K322" i="6"/>
  <c r="E322" i="6"/>
  <c r="I322" i="6"/>
  <c r="F478" i="6"/>
  <c r="A1246" i="6"/>
  <c r="A1101" i="6"/>
  <c r="H1101" i="6"/>
  <c r="J956" i="6"/>
  <c r="J1113" i="6" s="1"/>
  <c r="J323" i="6"/>
  <c r="J479" i="6" s="1"/>
  <c r="D1102" i="6"/>
  <c r="E957" i="6"/>
  <c r="E1114" i="6" s="1"/>
  <c r="D1247" i="6"/>
  <c r="F481" i="6"/>
  <c r="F637" i="6"/>
  <c r="B812" i="6"/>
  <c r="K706" i="6"/>
  <c r="K812" i="6" s="1"/>
  <c r="B759" i="6"/>
  <c r="K959" i="6"/>
  <c r="E959" i="6"/>
  <c r="J959" i="6"/>
  <c r="J1116" i="6" s="1"/>
  <c r="G482" i="6"/>
  <c r="I326" i="6"/>
  <c r="I960" i="6"/>
  <c r="F1250" i="6"/>
  <c r="E327" i="6"/>
  <c r="E495" i="6" s="1"/>
  <c r="K327" i="6"/>
  <c r="B1106" i="6"/>
  <c r="K961" i="6"/>
  <c r="K1118" i="6" s="1"/>
  <c r="H640" i="6"/>
  <c r="H484" i="6"/>
  <c r="J962" i="6"/>
  <c r="F486" i="6"/>
  <c r="J330" i="6"/>
  <c r="B1241" i="6"/>
  <c r="K1110" i="6"/>
  <c r="G1256" i="6"/>
  <c r="F488" i="6"/>
  <c r="D1111" i="6"/>
  <c r="L331" i="6"/>
  <c r="G1110" i="6"/>
  <c r="G1241" i="6"/>
  <c r="K330" i="6"/>
  <c r="K486" i="6" s="1"/>
  <c r="H486" i="6"/>
  <c r="C1252" i="6"/>
  <c r="H1252" i="6"/>
  <c r="B1099" i="6"/>
  <c r="F484" i="6"/>
  <c r="J1058" i="6"/>
  <c r="K595" i="6"/>
  <c r="I1132" i="6"/>
  <c r="B1109" i="6"/>
  <c r="K328" i="6"/>
  <c r="I962" i="6"/>
  <c r="H1246" i="6"/>
  <c r="D812" i="6"/>
  <c r="H479" i="6"/>
  <c r="J328" i="6"/>
  <c r="J640" i="6" s="1"/>
  <c r="B760" i="6"/>
  <c r="J327" i="6"/>
  <c r="J495" i="6" s="1"/>
  <c r="K960" i="6"/>
  <c r="L325" i="6"/>
  <c r="K324" i="6"/>
  <c r="K648" i="6" s="1"/>
  <c r="K323" i="6"/>
  <c r="L324" i="6"/>
  <c r="H635" i="6"/>
  <c r="E956" i="6"/>
  <c r="E954" i="6"/>
  <c r="B1243" i="6"/>
  <c r="G1098" i="6"/>
  <c r="A1186" i="6"/>
  <c r="A1041" i="6"/>
  <c r="H793" i="6"/>
  <c r="C789" i="6"/>
  <c r="K696" i="6"/>
  <c r="K749" i="6" s="1"/>
  <c r="B806" i="6"/>
  <c r="C1231" i="6"/>
  <c r="G465" i="6"/>
  <c r="C1233" i="6"/>
  <c r="B807" i="6"/>
  <c r="J933" i="6"/>
  <c r="H1235" i="6"/>
  <c r="G808" i="6"/>
  <c r="I698" i="6"/>
  <c r="I755" i="6" s="1"/>
  <c r="C809" i="6"/>
  <c r="C756" i="6"/>
  <c r="B1240" i="6"/>
  <c r="J315" i="6"/>
  <c r="H471" i="6"/>
  <c r="H627" i="6"/>
  <c r="I639" i="6"/>
  <c r="J1244" i="6"/>
  <c r="J1093" i="6"/>
  <c r="I262" i="6"/>
  <c r="B714" i="6"/>
  <c r="E880" i="6"/>
  <c r="K889" i="6"/>
  <c r="K1179" i="6" s="1"/>
  <c r="E896" i="6"/>
  <c r="B1045" i="6"/>
  <c r="B1205" i="6"/>
  <c r="F1212" i="6"/>
  <c r="F1204" i="6"/>
  <c r="H1057" i="6"/>
  <c r="I896" i="6"/>
  <c r="C768" i="6"/>
  <c r="B768" i="6"/>
  <c r="K928" i="6"/>
  <c r="H464" i="6"/>
  <c r="H808" i="6"/>
  <c r="C755" i="6"/>
  <c r="K312" i="6"/>
  <c r="I310" i="6"/>
  <c r="B1265" i="6"/>
  <c r="G1265" i="6"/>
  <c r="E1085" i="6"/>
  <c r="K1098" i="6"/>
  <c r="I1231" i="6"/>
  <c r="J1066" i="6"/>
  <c r="J1211" i="6"/>
  <c r="E642" i="6"/>
  <c r="K1027" i="6"/>
  <c r="I1084" i="6"/>
  <c r="J624" i="6"/>
  <c r="I752" i="6"/>
  <c r="E1147" i="6"/>
  <c r="K1021" i="6"/>
  <c r="K383" i="6"/>
  <c r="J425" i="6"/>
  <c r="I576" i="6"/>
  <c r="K360" i="6"/>
  <c r="E1125" i="6"/>
  <c r="K773" i="6"/>
  <c r="J739" i="6"/>
  <c r="J743" i="6"/>
  <c r="J792" i="6"/>
  <c r="J714" i="6"/>
  <c r="J718" i="6"/>
  <c r="E1069" i="6"/>
  <c r="K1052" i="6"/>
  <c r="E723" i="6"/>
  <c r="E776" i="6"/>
  <c r="I717" i="6"/>
  <c r="I721" i="6"/>
  <c r="I770" i="6"/>
  <c r="K799" i="6"/>
  <c r="K1069" i="6"/>
  <c r="E1208" i="6"/>
  <c r="E1075" i="6"/>
  <c r="E1217" i="6"/>
  <c r="E1072" i="6"/>
  <c r="J612" i="6"/>
  <c r="K743" i="6"/>
  <c r="E772" i="6"/>
  <c r="J716" i="6"/>
  <c r="J773" i="6"/>
  <c r="K718" i="6"/>
  <c r="K771" i="6"/>
  <c r="E724" i="6"/>
  <c r="K722" i="6"/>
  <c r="E778" i="6"/>
  <c r="K729" i="6"/>
  <c r="K733" i="6"/>
  <c r="K786" i="6"/>
  <c r="E734" i="6"/>
  <c r="K787" i="6"/>
  <c r="K730" i="6"/>
  <c r="K734" i="6"/>
  <c r="I730" i="6"/>
  <c r="E737" i="6"/>
  <c r="J791" i="6"/>
  <c r="J738" i="6"/>
  <c r="K793" i="6"/>
  <c r="E796" i="6"/>
  <c r="E743" i="6"/>
  <c r="I740" i="6"/>
  <c r="I793" i="6"/>
  <c r="J1130" i="6"/>
  <c r="J985" i="6"/>
  <c r="I1148" i="6"/>
  <c r="K995" i="6"/>
  <c r="K1140" i="6"/>
  <c r="K981" i="6"/>
  <c r="K1148" i="6"/>
  <c r="I1177" i="6"/>
  <c r="I1181" i="6"/>
  <c r="I1052" i="6"/>
  <c r="J1198" i="6"/>
  <c r="I714" i="6"/>
  <c r="E1067" i="6"/>
  <c r="E1199" i="6"/>
  <c r="E1060" i="6"/>
  <c r="E1201" i="6"/>
  <c r="E1023" i="6"/>
  <c r="E1180" i="6"/>
  <c r="E1035" i="6"/>
  <c r="E1179" i="6"/>
  <c r="E1177" i="6"/>
  <c r="E1020" i="6"/>
  <c r="E1165" i="6"/>
  <c r="K1022" i="6"/>
  <c r="K1000" i="6"/>
  <c r="K1012" i="6"/>
  <c r="K1146" i="6"/>
  <c r="E444" i="6"/>
  <c r="E600" i="6"/>
  <c r="E456" i="6"/>
  <c r="E717" i="6"/>
  <c r="K776" i="6"/>
  <c r="K727" i="6"/>
  <c r="K725" i="6"/>
  <c r="K732" i="6"/>
  <c r="I739" i="6"/>
  <c r="I1124" i="6"/>
  <c r="I994" i="6"/>
  <c r="I1060" i="6"/>
  <c r="I1048" i="6"/>
  <c r="E1188" i="6"/>
  <c r="K750" i="6"/>
  <c r="K803" i="6"/>
  <c r="K807" i="6"/>
  <c r="K754" i="6"/>
  <c r="I604" i="6"/>
  <c r="I448" i="6"/>
  <c r="I616" i="6"/>
  <c r="K1076" i="6"/>
  <c r="K1221" i="6"/>
  <c r="K1209" i="6"/>
  <c r="J1197" i="6"/>
  <c r="E727" i="6"/>
  <c r="E780" i="6"/>
  <c r="J980" i="6"/>
  <c r="J1125" i="6"/>
  <c r="J1127" i="6"/>
  <c r="J982" i="6"/>
  <c r="J1139" i="6"/>
  <c r="J994" i="6"/>
  <c r="J1018" i="6"/>
  <c r="J1006" i="6"/>
  <c r="J1153" i="6"/>
  <c r="J1165" i="6"/>
  <c r="J1167" i="6"/>
  <c r="J1010" i="6"/>
  <c r="J1155" i="6"/>
  <c r="J1157" i="6"/>
  <c r="J1169" i="6"/>
  <c r="J1024" i="6"/>
  <c r="J1012" i="6"/>
  <c r="K1168" i="6"/>
  <c r="K1144" i="6"/>
  <c r="K992" i="6"/>
  <c r="E795" i="6"/>
  <c r="E742" i="6"/>
  <c r="E746" i="6"/>
  <c r="E799" i="6"/>
  <c r="I1154" i="6"/>
  <c r="I1021" i="6"/>
  <c r="I1023" i="6"/>
  <c r="I1158" i="6"/>
  <c r="I1160" i="6"/>
  <c r="I1017" i="6"/>
  <c r="I1196" i="6"/>
  <c r="I1200" i="6"/>
  <c r="E1050" i="6"/>
  <c r="J484" i="6"/>
  <c r="K1105" i="6"/>
  <c r="E763" i="6"/>
  <c r="K480" i="6"/>
  <c r="J635" i="6"/>
  <c r="J811" i="6"/>
  <c r="J815" i="6"/>
  <c r="J762" i="6"/>
  <c r="J758" i="6"/>
  <c r="I1099" i="6"/>
  <c r="I1244" i="6"/>
  <c r="I1232" i="6"/>
  <c r="K1225" i="6"/>
  <c r="J1227" i="6"/>
  <c r="J1094" i="6"/>
  <c r="J803" i="6"/>
  <c r="J807" i="6"/>
  <c r="J754" i="6"/>
  <c r="E1066" i="6"/>
  <c r="I471" i="6"/>
  <c r="I1104" i="6"/>
  <c r="K1103" i="6"/>
  <c r="K1243" i="6"/>
  <c r="E1242" i="6"/>
  <c r="E1172" i="6"/>
  <c r="K1201" i="6"/>
  <c r="K617" i="6"/>
  <c r="I1085" i="6"/>
  <c r="J468" i="6"/>
  <c r="E754" i="6"/>
  <c r="I1229" i="6"/>
  <c r="K1081" i="6"/>
  <c r="K1172" i="6"/>
  <c r="E486" i="6"/>
  <c r="K1065" i="6"/>
  <c r="I801" i="6"/>
  <c r="E1084" i="6"/>
  <c r="I477" i="6"/>
  <c r="I805" i="6"/>
  <c r="J1063" i="6"/>
  <c r="J1238" i="6"/>
  <c r="J1239" i="6"/>
  <c r="E1077" i="6"/>
  <c r="E1054" i="6"/>
  <c r="E1259" i="6"/>
  <c r="J398" i="6"/>
  <c r="K1009" i="6"/>
  <c r="E1055" i="6"/>
  <c r="J809" i="6"/>
  <c r="K751" i="6"/>
  <c r="I1079" i="6"/>
  <c r="J806" i="6"/>
  <c r="J745" i="6"/>
  <c r="E1052" i="6"/>
  <c r="I802" i="6"/>
  <c r="E798" i="6"/>
  <c r="K745" i="6"/>
  <c r="I1081" i="6"/>
  <c r="I1069" i="6"/>
  <c r="E1207" i="6"/>
  <c r="E1219" i="6"/>
  <c r="I594" i="6"/>
  <c r="I438" i="6"/>
  <c r="K1132" i="6"/>
  <c r="K987" i="6"/>
  <c r="K1138" i="6"/>
  <c r="K537" i="6"/>
  <c r="K1053" i="6"/>
  <c r="K516" i="6"/>
  <c r="E397" i="6"/>
  <c r="I357" i="6"/>
  <c r="I595" i="6"/>
  <c r="E784" i="6"/>
  <c r="K759" i="6"/>
  <c r="I776" i="6"/>
  <c r="K783" i="6"/>
  <c r="K439" i="6"/>
  <c r="J778" i="6"/>
  <c r="I744" i="6"/>
  <c r="I735" i="6"/>
  <c r="J734" i="6"/>
  <c r="E735" i="6"/>
  <c r="E725" i="6"/>
  <c r="K775" i="6"/>
  <c r="J769" i="6"/>
  <c r="E794" i="6"/>
  <c r="K720" i="6"/>
  <c r="I493" i="6"/>
  <c r="J729" i="6"/>
  <c r="K492" i="6"/>
  <c r="J725" i="6"/>
  <c r="K784" i="6"/>
  <c r="K780" i="6"/>
  <c r="J771" i="6"/>
  <c r="J755" i="6"/>
  <c r="J808" i="6"/>
  <c r="K1241" i="6"/>
  <c r="I1215" i="6"/>
  <c r="I1082" i="6"/>
  <c r="J1208" i="6"/>
  <c r="I1205" i="6"/>
  <c r="E608" i="6"/>
  <c r="I572" i="6"/>
  <c r="E432" i="6"/>
  <c r="E588" i="6"/>
  <c r="K348" i="6"/>
  <c r="K504" i="6"/>
  <c r="K530" i="6"/>
  <c r="K374" i="6"/>
  <c r="J1144" i="6"/>
  <c r="I1044" i="6"/>
  <c r="J772" i="6"/>
  <c r="J719" i="6"/>
  <c r="J723" i="6"/>
  <c r="I1036" i="6"/>
  <c r="I987" i="6"/>
  <c r="I627" i="6"/>
  <c r="I610" i="6"/>
  <c r="K1255" i="6"/>
  <c r="K602" i="6"/>
  <c r="J1215" i="6"/>
  <c r="J1203" i="6"/>
  <c r="K1166" i="6"/>
  <c r="E978" i="6"/>
  <c r="E1135" i="6"/>
  <c r="E603" i="6"/>
  <c r="E440" i="6"/>
  <c r="E596" i="6"/>
  <c r="K575" i="6"/>
  <c r="K419" i="6"/>
  <c r="K562" i="6"/>
  <c r="K574" i="6"/>
  <c r="E351" i="6"/>
  <c r="I506" i="6"/>
  <c r="J599" i="6"/>
  <c r="J587" i="6"/>
  <c r="J652" i="6"/>
  <c r="K1058" i="6"/>
  <c r="K1157" i="6"/>
  <c r="K584" i="6"/>
  <c r="K372" i="6"/>
  <c r="J404" i="6"/>
  <c r="E434" i="6"/>
  <c r="K418" i="6"/>
  <c r="K1153" i="6"/>
  <c r="E816" i="6"/>
  <c r="I602" i="6"/>
  <c r="K1165" i="6"/>
  <c r="E1168" i="6"/>
  <c r="K988" i="6"/>
  <c r="K768" i="6"/>
  <c r="J600" i="6"/>
  <c r="J511" i="6"/>
  <c r="I1006" i="6"/>
  <c r="K1080" i="6"/>
  <c r="I483" i="6"/>
  <c r="G461" i="6"/>
  <c r="G605" i="6"/>
  <c r="D806" i="6"/>
  <c r="D749" i="6"/>
  <c r="J929" i="6"/>
  <c r="G464" i="6"/>
  <c r="G620" i="6"/>
  <c r="J930" i="6"/>
  <c r="J298" i="6"/>
  <c r="H622" i="6"/>
  <c r="C1077" i="6"/>
  <c r="C1222" i="6"/>
  <c r="A1223" i="6"/>
  <c r="A1078" i="6"/>
  <c r="K933" i="6"/>
  <c r="K1223" i="6" s="1"/>
  <c r="C1235" i="6"/>
  <c r="F469" i="6"/>
  <c r="F625" i="6"/>
  <c r="J301" i="6"/>
  <c r="J457" i="6" s="1"/>
  <c r="H1237" i="6"/>
  <c r="H1225" i="6"/>
  <c r="A752" i="6"/>
  <c r="A805" i="6"/>
  <c r="G484" i="6"/>
  <c r="G640" i="6"/>
  <c r="E945" i="6"/>
  <c r="J318" i="6"/>
  <c r="D1097" i="6"/>
  <c r="A810" i="6"/>
  <c r="A757" i="6"/>
  <c r="J704" i="6"/>
  <c r="H644" i="6"/>
  <c r="J320" i="6"/>
  <c r="F476" i="6"/>
  <c r="L320" i="6"/>
  <c r="L322" i="6"/>
  <c r="L323" i="6"/>
  <c r="L327" i="6"/>
  <c r="L328" i="6"/>
  <c r="L330" i="6"/>
  <c r="E320" i="6"/>
  <c r="K955" i="6"/>
  <c r="K1100" i="6" s="1"/>
  <c r="E955" i="6"/>
  <c r="E1112" i="6" s="1"/>
  <c r="J322" i="6"/>
  <c r="J490" i="6" s="1"/>
  <c r="G758" i="6"/>
  <c r="I705" i="6"/>
  <c r="K956" i="6"/>
  <c r="C1101" i="6"/>
  <c r="F1246" i="6"/>
  <c r="F1101" i="6"/>
  <c r="F635" i="6"/>
  <c r="I323" i="6"/>
  <c r="F479" i="6"/>
  <c r="K957" i="6"/>
  <c r="K1259" i="6" s="1"/>
  <c r="B1247" i="6"/>
  <c r="G1102" i="6"/>
  <c r="I957" i="6"/>
  <c r="I1259" i="6" s="1"/>
  <c r="G1247" i="6"/>
  <c r="J324" i="6"/>
  <c r="J636" i="6" s="1"/>
  <c r="D1103" i="6"/>
  <c r="K325" i="6"/>
  <c r="E325" i="6"/>
  <c r="J325" i="6"/>
  <c r="H637" i="6"/>
  <c r="G816" i="6"/>
  <c r="I706" i="6"/>
  <c r="G812" i="6"/>
  <c r="C1104" i="6"/>
  <c r="A1250" i="6"/>
  <c r="A1105" i="6"/>
  <c r="J960" i="6"/>
  <c r="F639" i="6"/>
  <c r="F483" i="6"/>
  <c r="D1106" i="6"/>
  <c r="E961" i="6"/>
  <c r="E1106" i="6" s="1"/>
  <c r="D1251" i="6"/>
  <c r="G1106" i="6"/>
  <c r="I961" i="6"/>
  <c r="G817" i="6"/>
  <c r="G760" i="6"/>
  <c r="A1252" i="6"/>
  <c r="A1107" i="6"/>
  <c r="C1264" i="6"/>
  <c r="E962" i="6"/>
  <c r="K962" i="6"/>
  <c r="H1264" i="6"/>
  <c r="H1107" i="6"/>
  <c r="G653" i="6"/>
  <c r="G485" i="6"/>
  <c r="C1265" i="6"/>
  <c r="C1108" i="6"/>
  <c r="E963" i="6"/>
  <c r="F1120" i="6"/>
  <c r="F1265" i="6"/>
  <c r="F1253" i="6"/>
  <c r="I963" i="6"/>
  <c r="J963" i="6"/>
  <c r="D1109" i="6"/>
  <c r="E964" i="6"/>
  <c r="G764" i="6"/>
  <c r="C1120" i="6"/>
  <c r="H1265" i="6"/>
  <c r="D983" i="6"/>
  <c r="D985" i="6"/>
  <c r="A1173" i="6"/>
  <c r="A1028" i="6"/>
  <c r="C1041" i="6"/>
  <c r="C1186" i="6"/>
  <c r="K888" i="6"/>
  <c r="K1045" i="6" s="1"/>
  <c r="C1178" i="6"/>
  <c r="K892" i="6"/>
  <c r="E892" i="6"/>
  <c r="B1191" i="6"/>
  <c r="B1046" i="6"/>
  <c r="D1205" i="6"/>
  <c r="D1060" i="6"/>
  <c r="D1056" i="6"/>
  <c r="D1059" i="6"/>
  <c r="H1206" i="6"/>
  <c r="H1049" i="6"/>
  <c r="J902" i="6"/>
  <c r="J1059" i="6" s="1"/>
  <c r="H1047" i="6"/>
  <c r="J898" i="6"/>
  <c r="J1043" i="6" s="1"/>
  <c r="H1200" i="6"/>
  <c r="F1055" i="6"/>
  <c r="A769" i="6"/>
  <c r="A716" i="6"/>
  <c r="B1019" i="6"/>
  <c r="D768" i="6"/>
  <c r="J664" i="6"/>
  <c r="H717" i="6"/>
  <c r="G796" i="6"/>
  <c r="F748" i="6"/>
  <c r="G608" i="6"/>
  <c r="C1072" i="6"/>
  <c r="G803" i="6"/>
  <c r="J336" i="6"/>
  <c r="J492" i="6" s="1"/>
  <c r="G497" i="6"/>
  <c r="A1265" i="6"/>
  <c r="A1120" i="6"/>
  <c r="F597" i="6"/>
  <c r="F599" i="6"/>
  <c r="F603" i="6"/>
  <c r="C1128" i="6"/>
  <c r="E840" i="6"/>
  <c r="E1142" i="6" s="1"/>
  <c r="B1150" i="6"/>
  <c r="D1153" i="6"/>
  <c r="D1142" i="6"/>
  <c r="C1173" i="6"/>
  <c r="C1018" i="6"/>
  <c r="B1168" i="6"/>
  <c r="D1023" i="6"/>
  <c r="B1025" i="6"/>
  <c r="K883" i="6"/>
  <c r="K1040" i="6" s="1"/>
  <c r="E901" i="6"/>
  <c r="E1191" i="6" s="1"/>
  <c r="K909" i="6"/>
  <c r="K1054" i="6" s="1"/>
  <c r="F1202" i="6"/>
  <c r="F1187" i="6"/>
  <c r="I838" i="6"/>
  <c r="I983" i="6" s="1"/>
  <c r="I836" i="6"/>
  <c r="I1138" i="6" s="1"/>
  <c r="F726" i="6"/>
  <c r="G782" i="6"/>
  <c r="G776" i="6"/>
  <c r="J669" i="6"/>
  <c r="B719" i="6"/>
  <c r="H773" i="6"/>
  <c r="F1063" i="6"/>
  <c r="H1226" i="6"/>
  <c r="K291" i="6"/>
  <c r="K447" i="6" s="1"/>
  <c r="K292" i="6"/>
  <c r="K448" i="6" s="1"/>
  <c r="E926" i="6"/>
  <c r="E1071" i="6" s="1"/>
  <c r="F605" i="6"/>
  <c r="D1072" i="6"/>
  <c r="K294" i="6"/>
  <c r="K606" i="6" s="1"/>
  <c r="H463" i="6"/>
  <c r="H802" i="6"/>
  <c r="D1087" i="6"/>
  <c r="C754" i="6"/>
  <c r="H750" i="6"/>
  <c r="K932" i="6"/>
  <c r="H455" i="6"/>
  <c r="K301" i="6"/>
  <c r="K457" i="6" s="1"/>
  <c r="H458" i="6"/>
  <c r="F1094" i="6"/>
  <c r="B809" i="6"/>
  <c r="H1084" i="6"/>
  <c r="I316" i="6"/>
  <c r="F471" i="6"/>
  <c r="I307" i="6"/>
  <c r="K307" i="6"/>
  <c r="K306" i="6"/>
  <c r="K474" i="6" s="1"/>
  <c r="F650" i="6"/>
  <c r="H653" i="6"/>
  <c r="K338" i="6"/>
  <c r="K494" i="6" s="1"/>
  <c r="G1120" i="6"/>
  <c r="E979" i="6"/>
  <c r="E1064" i="6"/>
  <c r="E1205" i="6"/>
  <c r="E1184" i="6"/>
  <c r="J1151" i="6"/>
  <c r="D1150" i="6"/>
  <c r="D1138" i="6"/>
  <c r="D999" i="6"/>
  <c r="D1182" i="6"/>
  <c r="D1037" i="6"/>
  <c r="J910" i="6"/>
  <c r="H1212" i="6"/>
  <c r="G1149" i="6"/>
  <c r="G1147" i="6"/>
  <c r="G1143" i="6"/>
  <c r="I1128" i="6"/>
  <c r="F1136" i="6"/>
  <c r="F979" i="6"/>
  <c r="D791" i="6"/>
  <c r="F768" i="6"/>
  <c r="C771" i="6"/>
  <c r="J496" i="6"/>
  <c r="E628" i="6"/>
  <c r="I651" i="6"/>
  <c r="K1044" i="6"/>
  <c r="K1203" i="6"/>
  <c r="E998" i="6"/>
  <c r="K1263" i="6"/>
  <c r="E999" i="6"/>
  <c r="K1178" i="6"/>
  <c r="J1114" i="6"/>
  <c r="K592" i="6"/>
  <c r="E413" i="6"/>
  <c r="E563" i="6"/>
  <c r="E411" i="6"/>
  <c r="E527" i="6"/>
  <c r="E505" i="6"/>
  <c r="J589" i="6"/>
  <c r="J581" i="6"/>
  <c r="K1212" i="6"/>
  <c r="I1213" i="6"/>
  <c r="J1142" i="6"/>
  <c r="J1132" i="6"/>
  <c r="J1005" i="6"/>
  <c r="I1034" i="6"/>
  <c r="K1159" i="6"/>
  <c r="I1022" i="6"/>
  <c r="J1143" i="6"/>
  <c r="J1042" i="6"/>
  <c r="J1046" i="6"/>
  <c r="J1193" i="6"/>
  <c r="J1183" i="6"/>
  <c r="J1185" i="6"/>
  <c r="J1007" i="6"/>
  <c r="J1154" i="6"/>
  <c r="I1019" i="6"/>
  <c r="J1019" i="6"/>
  <c r="I1166" i="6"/>
  <c r="J1166" i="6"/>
  <c r="J1023" i="6"/>
  <c r="J1025" i="6"/>
  <c r="I1029" i="6"/>
  <c r="I1176" i="6"/>
  <c r="J1031" i="6"/>
  <c r="I1033" i="6"/>
  <c r="J1033" i="6"/>
  <c r="I1047" i="6"/>
  <c r="J1184" i="6"/>
  <c r="I1186" i="6"/>
  <c r="J1188" i="6"/>
  <c r="I1147" i="6"/>
  <c r="L222" i="6"/>
  <c r="D1135" i="6"/>
  <c r="B1004" i="6"/>
  <c r="D1157" i="6"/>
  <c r="D1012" i="6"/>
  <c r="A1175" i="6"/>
  <c r="A1030" i="6"/>
  <c r="C1193" i="6"/>
  <c r="J683" i="6"/>
  <c r="H736" i="6"/>
  <c r="D729" i="6"/>
  <c r="D786" i="6"/>
  <c r="J675" i="6"/>
  <c r="H728" i="6"/>
  <c r="F799" i="6"/>
  <c r="F795" i="6"/>
  <c r="B764" i="6"/>
  <c r="L341" i="6"/>
  <c r="F497" i="6"/>
  <c r="J341" i="6"/>
  <c r="J497" i="6" s="1"/>
  <c r="H497" i="6"/>
  <c r="F653" i="6"/>
  <c r="J1000" i="6"/>
  <c r="J1109" i="6"/>
  <c r="D805" i="6"/>
  <c r="I1087" i="6"/>
  <c r="H619" i="6"/>
  <c r="H804" i="6"/>
  <c r="F628" i="6"/>
  <c r="H1096" i="6"/>
  <c r="H751" i="6"/>
  <c r="I1064" i="6"/>
  <c r="A1071" i="6"/>
  <c r="A746" i="6"/>
  <c r="A1067" i="6"/>
  <c r="E176" i="6"/>
  <c r="E178" i="6"/>
  <c r="E346" i="6" s="1"/>
  <c r="K186" i="6"/>
  <c r="I186" i="6"/>
  <c r="G515" i="6"/>
  <c r="H518" i="6"/>
  <c r="F520" i="6"/>
  <c r="K198" i="6"/>
  <c r="K366" i="6" s="1"/>
  <c r="G358" i="6"/>
  <c r="K203" i="6"/>
  <c r="G516" i="6"/>
  <c r="J205" i="6"/>
  <c r="G518" i="6"/>
  <c r="F363" i="6"/>
  <c r="H519" i="6"/>
  <c r="G520" i="6"/>
  <c r="H367" i="6"/>
  <c r="G368" i="6"/>
  <c r="F369" i="6"/>
  <c r="H369" i="6"/>
  <c r="F371" i="6"/>
  <c r="I276" i="6"/>
  <c r="I277" i="6"/>
  <c r="I589" i="6" s="1"/>
  <c r="I279" i="6"/>
  <c r="I591" i="6" s="1"/>
  <c r="C767" i="6"/>
  <c r="D980" i="6"/>
  <c r="B982" i="6"/>
  <c r="C1181" i="6"/>
  <c r="D1047" i="6"/>
  <c r="B1207" i="6"/>
  <c r="G1066" i="6"/>
  <c r="I832" i="6"/>
  <c r="C795" i="6"/>
  <c r="D794" i="6"/>
  <c r="H783" i="6"/>
  <c r="B721" i="6"/>
  <c r="C741" i="6"/>
  <c r="C796" i="6"/>
  <c r="G801" i="6"/>
  <c r="H748" i="6"/>
  <c r="H470" i="6"/>
  <c r="E307" i="6"/>
  <c r="E619" i="6" s="1"/>
  <c r="B1088" i="6"/>
  <c r="D1264" i="6"/>
  <c r="G1264" i="6"/>
  <c r="H764" i="6"/>
  <c r="E711" i="6"/>
  <c r="F764" i="6"/>
  <c r="I711" i="6"/>
  <c r="I764" i="6" s="1"/>
  <c r="B1120" i="6"/>
  <c r="D1120" i="6"/>
  <c r="B801" i="6"/>
  <c r="L286" i="6"/>
  <c r="I289" i="6"/>
  <c r="I457" i="6" s="1"/>
  <c r="B1217" i="6"/>
  <c r="G1217" i="6"/>
  <c r="B1221" i="6"/>
  <c r="D1221" i="6"/>
  <c r="D1082" i="6"/>
  <c r="C805" i="6"/>
  <c r="L302" i="6"/>
  <c r="H1076" i="6"/>
  <c r="G1235" i="6"/>
  <c r="E301" i="6"/>
  <c r="F457" i="6"/>
  <c r="D751" i="6"/>
  <c r="B804" i="6"/>
  <c r="K302" i="6"/>
  <c r="K614" i="6" s="1"/>
  <c r="E936" i="6"/>
  <c r="E303" i="6"/>
  <c r="E615" i="6" s="1"/>
  <c r="G752" i="6"/>
  <c r="E315" i="6"/>
  <c r="K315" i="6"/>
  <c r="K313" i="6"/>
  <c r="K308" i="6"/>
  <c r="B1093" i="6"/>
  <c r="B1091" i="6"/>
  <c r="I944" i="6"/>
  <c r="I1089" i="6" s="1"/>
  <c r="E317" i="6"/>
  <c r="H473" i="6"/>
  <c r="I318" i="6"/>
  <c r="K319" i="6"/>
  <c r="C1098" i="6"/>
  <c r="D817" i="6"/>
  <c r="B817" i="6"/>
  <c r="C764" i="6"/>
  <c r="I974" i="6"/>
  <c r="I1119" i="6" s="1"/>
  <c r="K341" i="6"/>
  <c r="K497" i="6" s="1"/>
  <c r="K975" i="6"/>
  <c r="I975" i="6"/>
  <c r="J975" i="6"/>
  <c r="H1120" i="6"/>
  <c r="E975" i="6"/>
  <c r="E1265" i="6" s="1"/>
  <c r="K436" i="6"/>
  <c r="K582" i="6"/>
  <c r="I362" i="6"/>
  <c r="E362" i="6"/>
  <c r="I350" i="6"/>
  <c r="K503" i="6"/>
  <c r="J548" i="6"/>
  <c r="J566" i="6"/>
  <c r="K376" i="6"/>
  <c r="J350" i="6"/>
  <c r="E562" i="6"/>
  <c r="E347" i="6"/>
  <c r="E579" i="6"/>
  <c r="E548" i="6"/>
  <c r="K543" i="6"/>
  <c r="I403" i="6"/>
  <c r="K384" i="6"/>
  <c r="E366" i="6"/>
  <c r="I529" i="6"/>
  <c r="I537" i="6"/>
  <c r="K449" i="6"/>
  <c r="K578" i="6"/>
  <c r="E437" i="6"/>
  <c r="I605" i="6"/>
  <c r="K653" i="6"/>
  <c r="E450" i="6"/>
  <c r="E605" i="6"/>
  <c r="E449" i="6"/>
  <c r="I625" i="6"/>
  <c r="I376" i="6"/>
  <c r="I364" i="6"/>
  <c r="J475" i="6"/>
  <c r="I608" i="6"/>
  <c r="I452" i="6"/>
  <c r="J617" i="6"/>
  <c r="J461" i="6"/>
  <c r="K446" i="6"/>
  <c r="J643" i="6"/>
  <c r="J641" i="6"/>
  <c r="I401" i="6"/>
  <c r="I557" i="6"/>
  <c r="I425" i="6"/>
  <c r="I581" i="6"/>
  <c r="J354" i="6"/>
  <c r="J366" i="6"/>
  <c r="I392" i="6"/>
  <c r="I548" i="6"/>
  <c r="I536" i="6"/>
  <c r="I500" i="6"/>
  <c r="I344" i="6"/>
  <c r="K398" i="6"/>
  <c r="K408" i="6"/>
  <c r="K564" i="6"/>
  <c r="I540" i="6"/>
  <c r="I528" i="6"/>
  <c r="J526" i="6"/>
  <c r="J370" i="6"/>
  <c r="J514" i="6"/>
  <c r="K544" i="6"/>
  <c r="K388" i="6"/>
  <c r="K364" i="6"/>
  <c r="J504" i="6"/>
  <c r="E441" i="6"/>
  <c r="E597" i="6"/>
  <c r="E592" i="6"/>
  <c r="E436" i="6"/>
  <c r="K573" i="6"/>
  <c r="K417" i="6"/>
  <c r="E571" i="6"/>
  <c r="E580" i="6"/>
  <c r="E412" i="6"/>
  <c r="K411" i="6"/>
  <c r="K567" i="6"/>
  <c r="E415" i="6"/>
  <c r="E403" i="6"/>
  <c r="E402" i="6"/>
  <c r="E570" i="6"/>
  <c r="E558" i="6"/>
  <c r="K401" i="6"/>
  <c r="K569" i="6"/>
  <c r="K557" i="6"/>
  <c r="K413" i="6"/>
  <c r="K407" i="6"/>
  <c r="K551" i="6"/>
  <c r="K548" i="6"/>
  <c r="K392" i="6"/>
  <c r="E557" i="6"/>
  <c r="E401" i="6"/>
  <c r="E398" i="6"/>
  <c r="E395" i="6"/>
  <c r="E383" i="6"/>
  <c r="E545" i="6"/>
  <c r="E389" i="6"/>
  <c r="E530" i="6"/>
  <c r="E542" i="6"/>
  <c r="E386" i="6"/>
  <c r="E374" i="6"/>
  <c r="E525" i="6"/>
  <c r="E381" i="6"/>
  <c r="K368" i="6"/>
  <c r="K524" i="6"/>
  <c r="E533" i="6"/>
  <c r="E375" i="6"/>
  <c r="E531" i="6"/>
  <c r="K373" i="6"/>
  <c r="K529" i="6"/>
  <c r="K357" i="6"/>
  <c r="K525" i="6"/>
  <c r="E519" i="6"/>
  <c r="I348" i="6"/>
  <c r="I516" i="6"/>
  <c r="K501" i="6"/>
  <c r="K345" i="6"/>
  <c r="E532" i="6"/>
  <c r="E544" i="6"/>
  <c r="K589" i="6"/>
  <c r="K433" i="6"/>
  <c r="J597" i="6"/>
  <c r="K603" i="6"/>
  <c r="K435" i="6"/>
  <c r="I501" i="6"/>
  <c r="I345" i="6"/>
  <c r="E555" i="6"/>
  <c r="E387" i="6"/>
  <c r="E399" i="6"/>
  <c r="J646" i="6"/>
  <c r="J583" i="6"/>
  <c r="J500" i="6"/>
  <c r="E396" i="6"/>
  <c r="E564" i="6"/>
  <c r="K645" i="6"/>
  <c r="E357" i="6"/>
  <c r="K593" i="6"/>
  <c r="K425" i="6"/>
  <c r="K581" i="6"/>
  <c r="K378" i="6"/>
  <c r="K534" i="6"/>
  <c r="K390" i="6"/>
  <c r="K526" i="6"/>
  <c r="K514" i="6"/>
  <c r="E372" i="6"/>
  <c r="E528" i="6"/>
  <c r="E433" i="6"/>
  <c r="E589" i="6"/>
  <c r="E445" i="6"/>
  <c r="I515" i="6"/>
  <c r="I371" i="6"/>
  <c r="I527" i="6"/>
  <c r="E454" i="6"/>
  <c r="E610" i="6"/>
  <c r="J391" i="6"/>
  <c r="J403" i="6"/>
  <c r="J571" i="6"/>
  <c r="J407" i="6"/>
  <c r="J543" i="6"/>
  <c r="J387" i="6"/>
  <c r="J541" i="6"/>
  <c r="J385" i="6"/>
  <c r="E385" i="6"/>
  <c r="E373" i="6"/>
  <c r="J539" i="6"/>
  <c r="J620" i="6"/>
  <c r="E442" i="6"/>
  <c r="J422" i="6"/>
  <c r="I559" i="6"/>
  <c r="I541" i="6"/>
  <c r="I553" i="6"/>
  <c r="I374" i="6"/>
  <c r="K518" i="6"/>
  <c r="K397" i="6"/>
  <c r="K553" i="6"/>
  <c r="J345" i="6"/>
  <c r="J513" i="6"/>
  <c r="J357" i="6"/>
  <c r="J609" i="6"/>
  <c r="J465" i="6"/>
  <c r="J459" i="6"/>
  <c r="K452" i="6"/>
  <c r="J414" i="6"/>
  <c r="I582" i="6"/>
  <c r="E418" i="6"/>
  <c r="I424" i="6"/>
  <c r="K424" i="6"/>
  <c r="K430" i="6"/>
  <c r="K422" i="6"/>
  <c r="I379" i="6"/>
  <c r="I545" i="6"/>
  <c r="K370" i="6"/>
  <c r="I369" i="6"/>
  <c r="E376" i="6"/>
  <c r="K560" i="6"/>
  <c r="K559" i="6"/>
  <c r="K552" i="6"/>
  <c r="E551" i="6"/>
  <c r="E406" i="6"/>
  <c r="K369" i="6"/>
  <c r="E349" i="6"/>
  <c r="E503" i="6"/>
  <c r="J613" i="6"/>
  <c r="I451" i="6"/>
  <c r="I615" i="6"/>
  <c r="I629" i="6"/>
  <c r="J464" i="6"/>
  <c r="J476" i="6"/>
  <c r="I628" i="6"/>
  <c r="J598" i="6"/>
  <c r="E630" i="6"/>
  <c r="E461" i="6"/>
  <c r="E617" i="6"/>
  <c r="I468" i="6"/>
  <c r="E640" i="6"/>
  <c r="E484" i="6"/>
  <c r="E472" i="6"/>
  <c r="I469" i="6"/>
  <c r="J606" i="6"/>
  <c r="J450" i="6"/>
  <c r="J462" i="6"/>
  <c r="I427" i="6"/>
  <c r="I439" i="6"/>
  <c r="J542" i="6"/>
  <c r="J530" i="6"/>
  <c r="I421" i="6"/>
  <c r="I433" i="6"/>
  <c r="K500" i="6"/>
  <c r="K356" i="6"/>
  <c r="K512" i="6"/>
  <c r="K344" i="6"/>
  <c r="J528" i="6"/>
  <c r="J372" i="6"/>
  <c r="J516" i="6"/>
  <c r="J508" i="6"/>
  <c r="J502" i="6"/>
  <c r="J346" i="6"/>
  <c r="I386" i="6"/>
  <c r="I542" i="6"/>
  <c r="E651" i="6"/>
  <c r="E368" i="6"/>
  <c r="E380" i="6"/>
  <c r="E494" i="6"/>
  <c r="I355" i="6"/>
  <c r="I511" i="6"/>
  <c r="I400" i="6"/>
  <c r="I590" i="6"/>
  <c r="I434" i="6"/>
  <c r="I422" i="6"/>
  <c r="I578" i="6"/>
  <c r="I358" i="6"/>
  <c r="I441" i="6"/>
  <c r="I584" i="6"/>
  <c r="I596" i="6"/>
  <c r="E422" i="6"/>
  <c r="E566" i="6"/>
  <c r="E578" i="6"/>
  <c r="I563" i="6"/>
  <c r="I575" i="6"/>
  <c r="I407" i="6"/>
  <c r="J568" i="6"/>
  <c r="I567" i="6"/>
  <c r="I555" i="6"/>
  <c r="J564" i="6"/>
  <c r="J408" i="6"/>
  <c r="J396" i="6"/>
  <c r="J562" i="6"/>
  <c r="I549" i="6"/>
  <c r="J390" i="6"/>
  <c r="J558" i="6"/>
  <c r="K556" i="6"/>
  <c r="K385" i="6"/>
  <c r="I341" i="6"/>
  <c r="I653" i="6" s="1"/>
  <c r="I415" i="6"/>
  <c r="I538" i="6"/>
  <c r="E424" i="6"/>
  <c r="K577" i="6"/>
  <c r="K591" i="6"/>
  <c r="E408" i="6"/>
  <c r="J642" i="6"/>
  <c r="D857" i="7"/>
  <c r="P855" i="7"/>
  <c r="Z853" i="7"/>
  <c r="R700" i="7"/>
  <c r="N700" i="7"/>
  <c r="J700" i="7"/>
  <c r="F700" i="7"/>
  <c r="B700" i="7"/>
  <c r="AI699" i="7"/>
  <c r="AE699" i="7"/>
  <c r="AA699" i="7"/>
  <c r="W699" i="7"/>
  <c r="Q699" i="7"/>
  <c r="M699" i="7"/>
  <c r="I699" i="7"/>
  <c r="E699" i="7"/>
  <c r="C699" i="7"/>
  <c r="AF842" i="7"/>
  <c r="AJ857" i="7"/>
  <c r="AH853" i="7"/>
  <c r="P889" i="7"/>
  <c r="T889" i="7"/>
  <c r="X889" i="7"/>
  <c r="AB889" i="7"/>
  <c r="AF889" i="7"/>
  <c r="AA892" i="7"/>
  <c r="AI892" i="7"/>
  <c r="X895" i="7"/>
  <c r="AF923" i="7"/>
  <c r="AM633" i="7"/>
  <c r="AW633" i="7"/>
  <c r="BM633" i="7"/>
  <c r="BP636" i="7"/>
  <c r="AI933" i="7"/>
  <c r="BT641" i="7"/>
  <c r="B933" i="7"/>
  <c r="D933" i="7"/>
  <c r="F933" i="7"/>
  <c r="J933" i="7"/>
  <c r="L933" i="7"/>
  <c r="N933" i="7"/>
  <c r="P933" i="7"/>
  <c r="R933" i="7"/>
  <c r="T933" i="7"/>
  <c r="V933" i="7"/>
  <c r="X933" i="7"/>
  <c r="Z933" i="7"/>
  <c r="AB933" i="7"/>
  <c r="AD933" i="7"/>
  <c r="AF933" i="7"/>
  <c r="AH933" i="7"/>
  <c r="AJ933" i="7"/>
  <c r="BU641" i="7"/>
  <c r="D786" i="7"/>
  <c r="H932" i="7"/>
  <c r="T786" i="7"/>
  <c r="C933" i="7"/>
  <c r="E933" i="7"/>
  <c r="G933" i="7"/>
  <c r="I933" i="7"/>
  <c r="K933" i="7"/>
  <c r="M933" i="7"/>
  <c r="O933" i="7"/>
  <c r="Q933" i="7"/>
  <c r="S933" i="7"/>
  <c r="U933" i="7"/>
  <c r="W933" i="7"/>
  <c r="Y933" i="7"/>
  <c r="AA933" i="7"/>
  <c r="AC933" i="7"/>
  <c r="AE933" i="7"/>
  <c r="AG933" i="7"/>
  <c r="A814" i="7"/>
  <c r="A654" i="7"/>
  <c r="AL532" i="7"/>
  <c r="A703" i="7"/>
  <c r="A859" i="7"/>
  <c r="AL518" i="7"/>
  <c r="A842" i="7"/>
  <c r="A848" i="7"/>
  <c r="A860" i="7"/>
  <c r="A714" i="7"/>
  <c r="A668" i="7"/>
  <c r="A652" i="7"/>
  <c r="A793" i="7"/>
  <c r="A684" i="7"/>
  <c r="A849" i="7"/>
  <c r="A666" i="7"/>
  <c r="A862" i="7"/>
  <c r="A812" i="7"/>
  <c r="L786" i="7"/>
  <c r="P932" i="7"/>
  <c r="AL616" i="7"/>
  <c r="AO640" i="7"/>
  <c r="AS640" i="7"/>
  <c r="BE640" i="7"/>
  <c r="X932" i="7"/>
  <c r="BI640" i="7"/>
  <c r="AB786" i="7"/>
  <c r="AF932" i="7"/>
  <c r="AL641" i="7"/>
  <c r="AM641" i="7"/>
  <c r="AN641" i="7"/>
  <c r="AO641" i="7"/>
  <c r="AP641" i="7"/>
  <c r="AQ641" i="7"/>
  <c r="AR641" i="7"/>
  <c r="AS641" i="7"/>
  <c r="AT641" i="7"/>
  <c r="AU641" i="7"/>
  <c r="AV641" i="7"/>
  <c r="AW641" i="7"/>
  <c r="AX641" i="7"/>
  <c r="AY641" i="7"/>
  <c r="AZ641" i="7"/>
  <c r="BA641" i="7"/>
  <c r="BB641" i="7"/>
  <c r="BC641" i="7"/>
  <c r="BD641" i="7"/>
  <c r="BE641" i="7"/>
  <c r="BF641" i="7"/>
  <c r="BG641" i="7"/>
  <c r="BH641" i="7"/>
  <c r="BI641" i="7"/>
  <c r="BJ641" i="7"/>
  <c r="BK641" i="7"/>
  <c r="BL641" i="7"/>
  <c r="BM641" i="7"/>
  <c r="BN641" i="7"/>
  <c r="BO641" i="7"/>
  <c r="BP641" i="7"/>
  <c r="BQ641" i="7"/>
  <c r="BR641" i="7"/>
  <c r="BS641" i="7"/>
  <c r="A787" i="7"/>
  <c r="C787" i="7"/>
  <c r="E787" i="7"/>
  <c r="G787" i="7"/>
  <c r="I787" i="7"/>
  <c r="K787" i="7"/>
  <c r="M787" i="7"/>
  <c r="O787" i="7"/>
  <c r="Q787" i="7"/>
  <c r="S787" i="7"/>
  <c r="U787" i="7"/>
  <c r="W787" i="7"/>
  <c r="Y787" i="7"/>
  <c r="AA787" i="7"/>
  <c r="AC787" i="7"/>
  <c r="AE787" i="7"/>
  <c r="AG787" i="7"/>
  <c r="AI787" i="7"/>
  <c r="B787" i="7"/>
  <c r="D787" i="7"/>
  <c r="F787" i="7"/>
  <c r="H787" i="7"/>
  <c r="J787" i="7"/>
  <c r="L787" i="7"/>
  <c r="N787" i="7"/>
  <c r="P787" i="7"/>
  <c r="R787" i="7"/>
  <c r="T787" i="7"/>
  <c r="V787" i="7"/>
  <c r="X787" i="7"/>
  <c r="Z787" i="7"/>
  <c r="AB787" i="7"/>
  <c r="AD787" i="7"/>
  <c r="AF787" i="7"/>
  <c r="AH787" i="7"/>
  <c r="AJ787" i="7"/>
  <c r="K1215" i="6"/>
  <c r="K1024" i="6"/>
  <c r="I405" i="6"/>
  <c r="I570" i="6"/>
  <c r="K426" i="6"/>
  <c r="K579" i="6"/>
  <c r="K421" i="6"/>
  <c r="K363" i="6"/>
  <c r="E1149" i="6"/>
  <c r="E1004" i="6"/>
  <c r="K1002" i="6"/>
  <c r="K1135" i="6"/>
  <c r="K1114" i="6"/>
  <c r="I1257" i="6"/>
  <c r="I1112" i="6"/>
  <c r="E591" i="6"/>
  <c r="E560" i="6"/>
  <c r="K989" i="6"/>
  <c r="K1176" i="6"/>
  <c r="I449" i="6"/>
  <c r="I771" i="6"/>
  <c r="I980" i="6"/>
  <c r="I1125" i="6"/>
  <c r="J1128" i="6"/>
  <c r="J995" i="6"/>
  <c r="I1140" i="6"/>
  <c r="I1007" i="6"/>
  <c r="I995" i="6"/>
  <c r="J999" i="6"/>
  <c r="I1146" i="6"/>
  <c r="I1013" i="6"/>
  <c r="I1159" i="6"/>
  <c r="I1014" i="6"/>
  <c r="I1026" i="6"/>
  <c r="I1171" i="6"/>
  <c r="K997" i="6"/>
  <c r="K998" i="6"/>
  <c r="K1143" i="6"/>
  <c r="I1173" i="6"/>
  <c r="E1059" i="6"/>
  <c r="E1159" i="6"/>
  <c r="E1014" i="6"/>
  <c r="K994" i="6"/>
  <c r="J560" i="6"/>
  <c r="J392" i="6"/>
  <c r="J410" i="6"/>
  <c r="K1025" i="6"/>
  <c r="K1013" i="6"/>
  <c r="K1170" i="6"/>
  <c r="E1021" i="6"/>
  <c r="J1054" i="6"/>
  <c r="J1199" i="6"/>
  <c r="K1048" i="6"/>
  <c r="K1193" i="6"/>
  <c r="E541" i="6"/>
  <c r="I1063" i="6"/>
  <c r="E1130" i="6"/>
  <c r="I1156" i="6"/>
  <c r="I999" i="6"/>
  <c r="K747" i="6"/>
  <c r="K800" i="6"/>
  <c r="K1205" i="6"/>
  <c r="K779" i="6"/>
  <c r="I1197" i="6"/>
  <c r="I1203" i="6"/>
  <c r="I1191" i="6"/>
  <c r="J1204" i="6"/>
  <c r="E1058" i="6"/>
  <c r="E1197" i="6"/>
  <c r="E1024" i="6"/>
  <c r="E1222" i="6"/>
  <c r="K1034" i="6"/>
  <c r="J1172" i="6"/>
  <c r="G1053" i="6"/>
  <c r="A773" i="6"/>
  <c r="A720" i="6"/>
  <c r="H747" i="6"/>
  <c r="H796" i="6"/>
  <c r="H800" i="6"/>
  <c r="A1206" i="6"/>
  <c r="A1061" i="6"/>
  <c r="J920" i="6"/>
  <c r="H1077" i="6"/>
  <c r="B1226" i="6"/>
  <c r="B1081" i="6"/>
  <c r="E694" i="6"/>
  <c r="C804" i="6"/>
  <c r="F450" i="6"/>
  <c r="F618" i="6"/>
  <c r="A1219" i="6"/>
  <c r="A1074" i="6"/>
  <c r="H621" i="6"/>
  <c r="H465" i="6"/>
  <c r="A750" i="6"/>
  <c r="A803" i="6"/>
  <c r="C803" i="6"/>
  <c r="C807" i="6"/>
  <c r="F807" i="6"/>
  <c r="F803" i="6"/>
  <c r="I933" i="6"/>
  <c r="F1235" i="6"/>
  <c r="G470" i="6"/>
  <c r="H469" i="6"/>
  <c r="J313" i="6"/>
  <c r="L314" i="6"/>
  <c r="L319" i="6"/>
  <c r="L307" i="6"/>
  <c r="A808" i="6"/>
  <c r="A755" i="6"/>
  <c r="D1091" i="6"/>
  <c r="E946" i="6"/>
  <c r="C1088" i="6"/>
  <c r="G1086" i="6"/>
  <c r="G1243" i="6"/>
  <c r="A1230" i="6"/>
  <c r="A1085" i="6"/>
  <c r="G475" i="6"/>
  <c r="I319" i="6"/>
  <c r="D757" i="6"/>
  <c r="D810" i="6"/>
  <c r="J953" i="6"/>
  <c r="I390" i="6"/>
  <c r="I365" i="6"/>
  <c r="I518" i="6"/>
  <c r="K1181" i="6"/>
  <c r="I1193" i="6"/>
  <c r="J380" i="6"/>
  <c r="I437" i="6"/>
  <c r="E392" i="6"/>
  <c r="J590" i="6"/>
  <c r="I562" i="6"/>
  <c r="I384" i="6"/>
  <c r="I550" i="6"/>
  <c r="J510" i="6"/>
  <c r="K431" i="6"/>
  <c r="E575" i="6"/>
  <c r="K416" i="6"/>
  <c r="E576" i="6"/>
  <c r="E410" i="6"/>
  <c r="K393" i="6"/>
  <c r="E552" i="6"/>
  <c r="E539" i="6"/>
  <c r="E515" i="6"/>
  <c r="E365" i="6"/>
  <c r="E516" i="6"/>
  <c r="J1207" i="6"/>
  <c r="I1192" i="6"/>
  <c r="J1040" i="6"/>
  <c r="J1008" i="6"/>
  <c r="I1198" i="6"/>
  <c r="J1254" i="6"/>
  <c r="I1178" i="6"/>
  <c r="I1174" i="6"/>
  <c r="J1041" i="6"/>
  <c r="J1009" i="6"/>
  <c r="J1181" i="6"/>
  <c r="J1022" i="6"/>
  <c r="J1045" i="6"/>
  <c r="J1034" i="6"/>
  <c r="J1044" i="6"/>
  <c r="J1030" i="6"/>
  <c r="J1020" i="6"/>
  <c r="I1188" i="6"/>
  <c r="J1021" i="6"/>
  <c r="J1182" i="6"/>
  <c r="K532" i="6"/>
  <c r="J1187" i="6"/>
  <c r="J1163" i="6"/>
  <c r="I1170" i="6"/>
  <c r="I991" i="6"/>
  <c r="I1136" i="6"/>
  <c r="E1038" i="6"/>
  <c r="J1201" i="6"/>
  <c r="I1127" i="6"/>
  <c r="E601" i="6"/>
  <c r="K540" i="6"/>
  <c r="J1191" i="6"/>
  <c r="J1189" i="6"/>
  <c r="J1048" i="6"/>
  <c r="J1174" i="6"/>
  <c r="J1168" i="6"/>
  <c r="K1008" i="6"/>
  <c r="E1057" i="6"/>
  <c r="J377" i="6"/>
  <c r="H361" i="6"/>
  <c r="H517" i="6"/>
  <c r="G536" i="6"/>
  <c r="J557" i="6"/>
  <c r="H379" i="6"/>
  <c r="F375" i="6"/>
  <c r="J207" i="6"/>
  <c r="G380" i="6"/>
  <c r="F539" i="6"/>
  <c r="G532" i="6"/>
  <c r="H359" i="6"/>
  <c r="J203" i="6"/>
  <c r="H363" i="6"/>
  <c r="J505" i="6"/>
  <c r="H515" i="6"/>
  <c r="I1167" i="6"/>
  <c r="I1183" i="6"/>
  <c r="I1209" i="6"/>
  <c r="E1176" i="6"/>
  <c r="I275" i="6"/>
  <c r="E1210" i="6"/>
  <c r="D992" i="6"/>
  <c r="H513" i="6"/>
  <c r="H390" i="6"/>
  <c r="H580" i="6"/>
  <c r="D1002" i="6"/>
  <c r="D990" i="6"/>
  <c r="C1159" i="6"/>
  <c r="E858" i="6"/>
  <c r="A1019" i="6"/>
  <c r="A1164" i="6"/>
  <c r="B1187" i="6"/>
  <c r="B1201" i="6"/>
  <c r="F1065" i="6"/>
  <c r="J845" i="6"/>
  <c r="H990" i="6"/>
  <c r="B725" i="6"/>
  <c r="A721" i="6"/>
  <c r="A774" i="6"/>
  <c r="G774" i="6"/>
  <c r="H771" i="6"/>
  <c r="D770" i="6"/>
  <c r="F769" i="6"/>
  <c r="K286" i="6"/>
  <c r="K442" i="6" s="1"/>
  <c r="D804" i="6"/>
  <c r="E292" i="6"/>
  <c r="H460" i="6"/>
  <c r="B748" i="6"/>
  <c r="B805" i="6"/>
  <c r="B1119" i="6"/>
  <c r="F505" i="6"/>
  <c r="K226" i="6"/>
  <c r="G596" i="6"/>
  <c r="B981" i="6"/>
  <c r="D1131" i="6"/>
  <c r="E838" i="6"/>
  <c r="D1146" i="6"/>
  <c r="D994" i="6"/>
  <c r="B1162" i="6"/>
  <c r="D1169" i="6"/>
  <c r="B1026" i="6"/>
  <c r="B1190" i="6"/>
  <c r="H457" i="6"/>
  <c r="H1079" i="6"/>
  <c r="G805" i="6"/>
  <c r="I926" i="6"/>
  <c r="F454" i="6"/>
  <c r="F629" i="6"/>
  <c r="E309" i="6"/>
  <c r="I700" i="6"/>
  <c r="K950" i="6"/>
  <c r="D816" i="6"/>
  <c r="B816" i="6"/>
  <c r="K710" i="6"/>
  <c r="K817" i="6"/>
  <c r="D764" i="6"/>
  <c r="A817" i="6"/>
  <c r="C1119" i="6"/>
  <c r="K974" i="6"/>
  <c r="K1119" i="6" s="1"/>
  <c r="H1119" i="6"/>
  <c r="D1073" i="6"/>
  <c r="J295" i="6"/>
  <c r="G1231" i="6"/>
  <c r="K930" i="6"/>
  <c r="K297" i="6"/>
  <c r="G622" i="6"/>
  <c r="B1234" i="6"/>
  <c r="G1234" i="6"/>
  <c r="K299" i="6"/>
  <c r="I299" i="6"/>
  <c r="E933" i="6"/>
  <c r="E302" i="6"/>
  <c r="K303" i="6"/>
  <c r="F460" i="6"/>
  <c r="H468" i="6"/>
  <c r="K310" i="6"/>
  <c r="I950" i="6"/>
  <c r="K949" i="6"/>
  <c r="G1088" i="6"/>
  <c r="B1087" i="6"/>
  <c r="F1231" i="6"/>
  <c r="K317" i="6"/>
  <c r="E319" i="6"/>
  <c r="F652" i="6"/>
  <c r="H652" i="6"/>
  <c r="K340" i="6"/>
  <c r="A1119" i="6"/>
  <c r="E611" i="6"/>
  <c r="E1221" i="6"/>
  <c r="E463" i="6"/>
  <c r="E595" i="6"/>
  <c r="E451" i="6"/>
  <c r="E607" i="6"/>
  <c r="E439" i="6"/>
  <c r="K484" i="6"/>
  <c r="K640" i="6"/>
  <c r="K472" i="6"/>
  <c r="K628" i="6"/>
  <c r="I612" i="6"/>
  <c r="I1077" i="6"/>
  <c r="I1222" i="6"/>
  <c r="J605" i="6"/>
  <c r="J449" i="6"/>
  <c r="E455" i="6"/>
  <c r="K630" i="6"/>
  <c r="K642" i="6"/>
  <c r="K613" i="6"/>
  <c r="K445" i="6"/>
  <c r="K438" i="6"/>
  <c r="K594" i="6"/>
  <c r="E1008" i="6"/>
  <c r="E996" i="6"/>
  <c r="E1153" i="6"/>
  <c r="E1141" i="6"/>
  <c r="I530" i="6"/>
  <c r="J1052" i="6"/>
  <c r="F359" i="6"/>
  <c r="E844" i="6"/>
  <c r="C989" i="6"/>
  <c r="E860" i="6"/>
  <c r="E1150" i="6" s="1"/>
  <c r="K860" i="6"/>
  <c r="D1032" i="6"/>
  <c r="D1044" i="6"/>
  <c r="D1035" i="6"/>
  <c r="D1053" i="6"/>
  <c r="J829" i="6"/>
  <c r="E829" i="6"/>
  <c r="G1126" i="6"/>
  <c r="A1205" i="6"/>
  <c r="A1060" i="6"/>
  <c r="C1226" i="6"/>
  <c r="C1214" i="6"/>
  <c r="K1198" i="6"/>
  <c r="E524" i="6"/>
  <c r="K349" i="6"/>
  <c r="E1263" i="6"/>
  <c r="K361" i="6"/>
  <c r="I533" i="6"/>
  <c r="K1131" i="6"/>
  <c r="K1035" i="6"/>
  <c r="J1070" i="6"/>
  <c r="I377" i="6"/>
  <c r="I532" i="6"/>
  <c r="J358" i="6"/>
  <c r="I492" i="6"/>
  <c r="J578" i="6"/>
  <c r="K420" i="6"/>
  <c r="K440" i="6"/>
  <c r="I583" i="6"/>
  <c r="I556" i="6"/>
  <c r="I593" i="6"/>
  <c r="J368" i="6"/>
  <c r="I571" i="6"/>
  <c r="E586" i="6"/>
  <c r="K585" i="6"/>
  <c r="I397" i="6"/>
  <c r="E1154" i="6"/>
  <c r="I385" i="6"/>
  <c r="E581" i="6"/>
  <c r="E359" i="6"/>
  <c r="K586" i="6"/>
  <c r="K396" i="6"/>
  <c r="K404" i="6"/>
  <c r="E574" i="6"/>
  <c r="K1041" i="6"/>
  <c r="E1009" i="6"/>
  <c r="K1169" i="6"/>
  <c r="K1177" i="6"/>
  <c r="I1262" i="6"/>
  <c r="K1129" i="6"/>
  <c r="E425" i="6"/>
  <c r="J536" i="6"/>
  <c r="K588" i="6"/>
  <c r="E419" i="6"/>
  <c r="K409" i="6"/>
  <c r="E512" i="6"/>
  <c r="K576" i="6"/>
  <c r="E598" i="6"/>
  <c r="E1127" i="6"/>
  <c r="K1260" i="6"/>
  <c r="J570" i="6"/>
  <c r="J1050" i="6"/>
  <c r="K990" i="6"/>
  <c r="J1194" i="6"/>
  <c r="E1113" i="6"/>
  <c r="I1030" i="6"/>
  <c r="K1190" i="6"/>
  <c r="I982" i="6"/>
  <c r="I1152" i="6"/>
  <c r="I1144" i="6"/>
  <c r="I1038" i="6"/>
  <c r="K1057" i="6"/>
  <c r="I1058" i="6"/>
  <c r="I1028" i="6"/>
  <c r="J998" i="6"/>
  <c r="H564" i="6"/>
  <c r="J1240" i="6"/>
  <c r="B996" i="6"/>
  <c r="B1164" i="6"/>
  <c r="B1152" i="6"/>
  <c r="D1007" i="6"/>
  <c r="E862" i="6"/>
  <c r="D1026" i="6"/>
  <c r="D1038" i="6"/>
  <c r="B1027" i="6"/>
  <c r="D1027" i="6"/>
  <c r="K914" i="6"/>
  <c r="B1059" i="6"/>
  <c r="H616" i="6"/>
  <c r="J292" i="6"/>
  <c r="J926" i="6"/>
  <c r="H1071" i="6"/>
  <c r="H1083" i="6"/>
  <c r="D1089" i="6"/>
  <c r="B1089" i="6"/>
  <c r="F496" i="6"/>
  <c r="I1264" i="6"/>
  <c r="J974" i="6"/>
  <c r="G1119" i="6"/>
  <c r="E1264" i="6"/>
  <c r="G1222" i="6"/>
  <c r="F623" i="6"/>
  <c r="E308" i="6"/>
  <c r="E313" i="6"/>
  <c r="H625" i="6"/>
  <c r="A1091" i="6"/>
  <c r="J299" i="6"/>
  <c r="G453" i="6"/>
  <c r="G615" i="6"/>
  <c r="B1229" i="6"/>
  <c r="F1230" i="6"/>
  <c r="K295" i="6"/>
  <c r="B1075" i="6"/>
  <c r="C1076" i="6"/>
  <c r="K298" i="6"/>
  <c r="E311" i="6"/>
  <c r="K309" i="6"/>
  <c r="I945" i="6"/>
  <c r="I943" i="6"/>
  <c r="H650" i="6"/>
  <c r="G652" i="6"/>
  <c r="F1119" i="6"/>
  <c r="H496" i="6"/>
  <c r="D1119" i="6"/>
  <c r="E1119" i="6"/>
  <c r="F1264" i="6"/>
  <c r="K522" i="6" l="1"/>
  <c r="K510" i="6"/>
  <c r="E1032" i="6"/>
  <c r="K1010" i="6"/>
  <c r="K1167" i="6"/>
  <c r="J521" i="6"/>
  <c r="I481" i="6"/>
  <c r="I649" i="6"/>
  <c r="J1053" i="6"/>
  <c r="K1018" i="6"/>
  <c r="K1163" i="6"/>
  <c r="E407" i="6"/>
  <c r="I380" i="6"/>
  <c r="J731" i="6"/>
  <c r="J784" i="6"/>
  <c r="K789" i="6"/>
  <c r="K736" i="6"/>
  <c r="I979" i="6"/>
  <c r="I1009" i="6"/>
  <c r="I1012" i="6"/>
  <c r="I1157" i="6"/>
  <c r="I1027" i="6"/>
  <c r="I1015" i="6"/>
  <c r="I1020" i="6"/>
  <c r="I1165" i="6"/>
  <c r="I1175" i="6"/>
  <c r="I1187" i="6"/>
  <c r="I1032" i="6"/>
  <c r="K1086" i="6"/>
  <c r="K1231" i="6"/>
  <c r="K1128" i="6"/>
  <c r="K983" i="6"/>
  <c r="K1126" i="6"/>
  <c r="K993" i="6"/>
  <c r="E1123" i="6"/>
  <c r="E990" i="6"/>
  <c r="K714" i="6"/>
  <c r="K767" i="6"/>
  <c r="E1074" i="6"/>
  <c r="E1086" i="6"/>
  <c r="I1218" i="6"/>
  <c r="I1230" i="6"/>
  <c r="I1225" i="6"/>
  <c r="I1080" i="6"/>
  <c r="I406" i="6"/>
  <c r="I404" i="6"/>
  <c r="E400" i="6"/>
  <c r="E390" i="6"/>
  <c r="E504" i="6"/>
  <c r="K770" i="6"/>
  <c r="I1220" i="6"/>
  <c r="I722" i="6"/>
  <c r="J787" i="6"/>
  <c r="J1014" i="6"/>
  <c r="J434" i="6"/>
  <c r="J586" i="6"/>
  <c r="I573" i="6"/>
  <c r="J554" i="6"/>
  <c r="J362" i="6"/>
  <c r="I798" i="6"/>
  <c r="E770" i="6"/>
  <c r="I767" i="6"/>
  <c r="K778" i="6"/>
  <c r="K735" i="6"/>
  <c r="I1061" i="6"/>
  <c r="J360" i="6"/>
  <c r="J799" i="6"/>
  <c r="E719" i="6"/>
  <c r="E722" i="6"/>
  <c r="I450" i="6"/>
  <c r="E1097" i="6"/>
  <c r="J1242" i="6"/>
  <c r="J1248" i="6"/>
  <c r="K644" i="6"/>
  <c r="E1241" i="6"/>
  <c r="K1228" i="6"/>
  <c r="E1076" i="6"/>
  <c r="K1084" i="6"/>
  <c r="E783" i="6"/>
  <c r="E1027" i="6"/>
  <c r="K978" i="6"/>
  <c r="I622" i="6"/>
  <c r="I574" i="6"/>
  <c r="E1042" i="6"/>
  <c r="K1160" i="6"/>
  <c r="I391" i="6"/>
  <c r="E1220" i="6"/>
  <c r="I460" i="6"/>
  <c r="E1079" i="6"/>
  <c r="E1011" i="6"/>
  <c r="K1206" i="6"/>
  <c r="I459" i="6"/>
  <c r="K1115" i="6"/>
  <c r="I648" i="6"/>
  <c r="I1068" i="6"/>
  <c r="K1036" i="6"/>
  <c r="I597" i="6"/>
  <c r="I423" i="6"/>
  <c r="K423" i="6"/>
  <c r="E567" i="6"/>
  <c r="I398" i="6"/>
  <c r="K395" i="6"/>
  <c r="K541" i="6"/>
  <c r="I382" i="6"/>
  <c r="I372" i="6"/>
  <c r="K513" i="6"/>
  <c r="I508" i="6"/>
  <c r="K389" i="6"/>
  <c r="E609" i="6"/>
  <c r="E447" i="6"/>
  <c r="E1016" i="6"/>
  <c r="K572" i="6"/>
  <c r="E416" i="6"/>
  <c r="I396" i="6"/>
  <c r="K549" i="6"/>
  <c r="K536" i="6"/>
  <c r="J533" i="6"/>
  <c r="I1155" i="6"/>
  <c r="I1143" i="6"/>
  <c r="I352" i="6"/>
  <c r="E514" i="6"/>
  <c r="E358" i="6"/>
  <c r="I731" i="6"/>
  <c r="I784" i="6"/>
  <c r="J1032" i="6"/>
  <c r="J1177" i="6"/>
  <c r="J378" i="6"/>
  <c r="J546" i="6"/>
  <c r="I795" i="6"/>
  <c r="I788" i="6"/>
  <c r="I1042" i="6"/>
  <c r="I1212" i="6"/>
  <c r="I1067" i="6"/>
  <c r="K985" i="6"/>
  <c r="E405" i="6"/>
  <c r="E393" i="6"/>
  <c r="E802" i="6"/>
  <c r="I1241" i="6"/>
  <c r="I1097" i="6"/>
  <c r="I1254" i="6"/>
  <c r="J1081" i="6"/>
  <c r="I626" i="6"/>
  <c r="I614" i="6"/>
  <c r="I568" i="6"/>
  <c r="K542" i="6"/>
  <c r="E378" i="6"/>
  <c r="E522" i="6"/>
  <c r="E618" i="6"/>
  <c r="E462" i="6"/>
  <c r="J653" i="6"/>
  <c r="J529" i="6"/>
  <c r="J651" i="6"/>
  <c r="J1258" i="6"/>
  <c r="I789" i="6"/>
  <c r="J483" i="6"/>
  <c r="J741" i="6"/>
  <c r="I1072" i="6"/>
  <c r="I1172" i="6"/>
  <c r="I1168" i="6"/>
  <c r="E1183" i="6"/>
  <c r="E1068" i="6"/>
  <c r="I1024" i="6"/>
  <c r="E786" i="6"/>
  <c r="E733" i="6"/>
  <c r="E729" i="6"/>
  <c r="I1010" i="6"/>
  <c r="I383" i="6"/>
  <c r="K1253" i="6"/>
  <c r="K1092" i="6"/>
  <c r="I465" i="6"/>
  <c r="I453" i="6"/>
  <c r="J608" i="6"/>
  <c r="J452" i="6"/>
  <c r="E1089" i="6"/>
  <c r="E1190" i="6"/>
  <c r="E1045" i="6"/>
  <c r="K1154" i="6"/>
  <c r="K1093" i="6"/>
  <c r="K1214" i="6"/>
  <c r="E431" i="6"/>
  <c r="E587" i="6"/>
  <c r="E1181" i="6"/>
  <c r="E1189" i="6"/>
  <c r="E1171" i="6"/>
  <c r="K1023" i="6"/>
  <c r="K1158" i="6"/>
  <c r="K1011" i="6"/>
  <c r="K1134" i="6"/>
  <c r="E984" i="6"/>
  <c r="K1137" i="6"/>
  <c r="E1124" i="6"/>
  <c r="J409" i="6"/>
  <c r="J393" i="6"/>
  <c r="J545" i="6"/>
  <c r="J551" i="6"/>
  <c r="I381" i="6"/>
  <c r="I525" i="6"/>
  <c r="J445" i="6"/>
  <c r="J453" i="6"/>
  <c r="I799" i="6"/>
  <c r="I470" i="6"/>
  <c r="E811" i="6"/>
  <c r="I461" i="6"/>
  <c r="E1240" i="6"/>
  <c r="J1115" i="6"/>
  <c r="J647" i="6"/>
  <c r="E1250" i="6"/>
  <c r="E1233" i="6"/>
  <c r="J627" i="6"/>
  <c r="I456" i="6"/>
  <c r="I1045" i="6"/>
  <c r="J1180" i="6"/>
  <c r="I1051" i="6"/>
  <c r="J1196" i="6"/>
  <c r="I1185" i="6"/>
  <c r="E1043" i="6"/>
  <c r="E1049" i="6"/>
  <c r="E1065" i="6"/>
  <c r="I1066" i="6"/>
  <c r="E1212" i="6"/>
  <c r="K1068" i="6"/>
  <c r="K1191" i="6"/>
  <c r="K1202" i="6"/>
  <c r="J441" i="6"/>
  <c r="K429" i="6"/>
  <c r="I426" i="6"/>
  <c r="E573" i="6"/>
  <c r="E369" i="6"/>
  <c r="K764" i="6"/>
  <c r="I1256" i="6"/>
  <c r="I1109" i="6"/>
  <c r="E653" i="6"/>
  <c r="E482" i="6"/>
  <c r="I1258" i="6"/>
  <c r="K489" i="6"/>
  <c r="K488" i="6"/>
  <c r="E409" i="6"/>
  <c r="E553" i="6"/>
  <c r="I1098" i="6"/>
  <c r="I1255" i="6"/>
  <c r="I1116" i="6"/>
  <c r="I1249" i="6"/>
  <c r="I715" i="6"/>
  <c r="I772" i="6"/>
  <c r="J801" i="6"/>
  <c r="J748" i="6"/>
  <c r="J580" i="6"/>
  <c r="J424" i="6"/>
  <c r="J426" i="6"/>
  <c r="J582" i="6"/>
  <c r="J382" i="6"/>
  <c r="J538" i="6"/>
  <c r="J1226" i="6"/>
  <c r="J1214" i="6"/>
  <c r="J456" i="6"/>
  <c r="J444" i="6"/>
  <c r="I773" i="6"/>
  <c r="I779" i="6"/>
  <c r="I726" i="6"/>
  <c r="J1089" i="6"/>
  <c r="J1234" i="6"/>
  <c r="J489" i="6"/>
  <c r="J645" i="6"/>
  <c r="J401" i="6"/>
  <c r="J413" i="6"/>
  <c r="J1064" i="6"/>
  <c r="J1221" i="6"/>
  <c r="K1039" i="6"/>
  <c r="K1184" i="6"/>
  <c r="E348" i="6"/>
  <c r="K777" i="6"/>
  <c r="K724" i="6"/>
  <c r="J446" i="6"/>
  <c r="J602" i="6"/>
  <c r="J428" i="6"/>
  <c r="J416" i="6"/>
  <c r="K746" i="6"/>
  <c r="K795" i="6"/>
  <c r="I747" i="6"/>
  <c r="I796" i="6"/>
  <c r="I783" i="6"/>
  <c r="E773" i="6"/>
  <c r="E777" i="6"/>
  <c r="I1113" i="6"/>
  <c r="K1236" i="6"/>
  <c r="K1091" i="6"/>
  <c r="I800" i="6"/>
  <c r="E475" i="6"/>
  <c r="K1111" i="6"/>
  <c r="I1049" i="6"/>
  <c r="E1117" i="6"/>
  <c r="I561" i="6"/>
  <c r="E506" i="6"/>
  <c r="E997" i="6"/>
  <c r="K386" i="6"/>
  <c r="I547" i="6"/>
  <c r="K554" i="6"/>
  <c r="I624" i="6"/>
  <c r="E1088" i="6"/>
  <c r="K1196" i="6"/>
  <c r="I1190" i="6"/>
  <c r="E1260" i="6"/>
  <c r="E1194" i="6"/>
  <c r="E518" i="6"/>
  <c r="E549" i="6"/>
  <c r="E585" i="6"/>
  <c r="I412" i="6"/>
  <c r="E1036" i="6"/>
  <c r="E1203" i="6"/>
  <c r="I1201" i="6"/>
  <c r="I1040" i="6"/>
  <c r="E985" i="6"/>
  <c r="K1151" i="6"/>
  <c r="E1216" i="6"/>
  <c r="K1142" i="6"/>
  <c r="I718" i="6"/>
  <c r="E775" i="6"/>
  <c r="I496" i="6"/>
  <c r="J384" i="6"/>
  <c r="I393" i="6"/>
  <c r="J406" i="6"/>
  <c r="I514" i="6"/>
  <c r="I526" i="6"/>
  <c r="E650" i="6"/>
  <c r="J352" i="6"/>
  <c r="I613" i="6"/>
  <c r="I480" i="6"/>
  <c r="K458" i="6"/>
  <c r="J480" i="6"/>
  <c r="J524" i="6"/>
  <c r="I359" i="6"/>
  <c r="J615" i="6"/>
  <c r="J383" i="6"/>
  <c r="J559" i="6"/>
  <c r="J535" i="6"/>
  <c r="J379" i="6"/>
  <c r="E513" i="6"/>
  <c r="J512" i="6"/>
  <c r="E509" i="6"/>
  <c r="E521" i="6"/>
  <c r="E537" i="6"/>
  <c r="E583" i="6"/>
  <c r="J348" i="6"/>
  <c r="J473" i="6"/>
  <c r="I520" i="6"/>
  <c r="K350" i="6"/>
  <c r="E344" i="6"/>
  <c r="E1198" i="6"/>
  <c r="I1039" i="6"/>
  <c r="E1129" i="6"/>
  <c r="J1260" i="6"/>
  <c r="J1245" i="6"/>
  <c r="J1055" i="6"/>
  <c r="E987" i="6"/>
  <c r="E1107" i="6"/>
  <c r="I1118" i="6"/>
  <c r="I645" i="6"/>
  <c r="J491" i="6"/>
  <c r="K346" i="6"/>
  <c r="K1180" i="6"/>
  <c r="I458" i="6"/>
  <c r="I416" i="6"/>
  <c r="E768" i="6"/>
  <c r="I489" i="6"/>
  <c r="I644" i="6"/>
  <c r="E787" i="6"/>
  <c r="I734" i="6"/>
  <c r="E720" i="6"/>
  <c r="J386" i="6"/>
  <c r="K1130" i="6"/>
  <c r="K802" i="6"/>
  <c r="I745" i="6"/>
  <c r="K980" i="6"/>
  <c r="J752" i="6"/>
  <c r="K1051" i="6"/>
  <c r="K1056" i="6"/>
  <c r="K1161" i="6"/>
  <c r="I637" i="6"/>
  <c r="I803" i="6"/>
  <c r="E1167" i="6"/>
  <c r="K1003" i="6"/>
  <c r="J1085" i="6"/>
  <c r="I1243" i="6"/>
  <c r="J1103" i="6"/>
  <c r="K1237" i="6"/>
  <c r="J1101" i="6"/>
  <c r="I1055" i="6"/>
  <c r="I1184" i="6"/>
  <c r="K1125" i="6"/>
  <c r="K999" i="6"/>
  <c r="J1209" i="6"/>
  <c r="E1200" i="6"/>
  <c r="K1001" i="6"/>
  <c r="E1034" i="6"/>
  <c r="E1048" i="6"/>
  <c r="I1056" i="6"/>
  <c r="K1015" i="6"/>
  <c r="K788" i="6"/>
  <c r="I787" i="6"/>
  <c r="E769" i="6"/>
  <c r="I743" i="6"/>
  <c r="K742" i="6"/>
  <c r="J1069" i="6"/>
  <c r="K716" i="6"/>
  <c r="E565" i="6"/>
  <c r="I1110" i="6"/>
  <c r="J1257" i="6"/>
  <c r="I746" i="6"/>
  <c r="E758" i="6"/>
  <c r="I1096" i="6"/>
  <c r="I617" i="6"/>
  <c r="I1237" i="6"/>
  <c r="J1230" i="6"/>
  <c r="J1246" i="6"/>
  <c r="I1211" i="6"/>
  <c r="E429" i="6"/>
  <c r="J1102" i="6"/>
  <c r="I794" i="6"/>
  <c r="J584" i="6"/>
  <c r="I1075" i="6"/>
  <c r="K1217" i="6"/>
  <c r="K597" i="6"/>
  <c r="J788" i="6"/>
  <c r="J735" i="6"/>
  <c r="I742" i="6"/>
  <c r="K792" i="6"/>
  <c r="K796" i="6"/>
  <c r="E715" i="6"/>
  <c r="J1148" i="6"/>
  <c r="I1179" i="6"/>
  <c r="I485" i="6"/>
  <c r="I641" i="6"/>
  <c r="K1032" i="6"/>
  <c r="K1189" i="6"/>
  <c r="K1006" i="6"/>
  <c r="E577" i="6"/>
  <c r="E421" i="6"/>
  <c r="I564" i="6"/>
  <c r="I408" i="6"/>
  <c r="I420" i="6"/>
  <c r="E561" i="6"/>
  <c r="K379" i="6"/>
  <c r="K535" i="6"/>
  <c r="K367" i="6"/>
  <c r="K523" i="6"/>
  <c r="I346" i="6"/>
  <c r="E354" i="6"/>
  <c r="E534" i="6"/>
  <c r="J978" i="6"/>
  <c r="E726" i="6"/>
  <c r="K539" i="6"/>
  <c r="J550" i="6"/>
  <c r="J430" i="6"/>
  <c r="J1118" i="6"/>
  <c r="I724" i="6"/>
  <c r="J436" i="6"/>
  <c r="J418" i="6"/>
  <c r="E749" i="6"/>
  <c r="I748" i="6"/>
  <c r="K1079" i="6"/>
  <c r="K1224" i="6"/>
  <c r="K1067" i="6"/>
  <c r="I741" i="6"/>
  <c r="K1187" i="6"/>
  <c r="K1050" i="6"/>
  <c r="K1038" i="6"/>
  <c r="K434" i="6"/>
  <c r="K590" i="6"/>
  <c r="K596" i="6"/>
  <c r="K428" i="6"/>
  <c r="I417" i="6"/>
  <c r="K402" i="6"/>
  <c r="K570" i="6"/>
  <c r="E384" i="6"/>
  <c r="K520" i="6"/>
  <c r="I775" i="6"/>
  <c r="K717" i="6"/>
  <c r="K774" i="6"/>
  <c r="K721" i="6"/>
  <c r="I777" i="6"/>
  <c r="K782" i="6"/>
  <c r="J730" i="6"/>
  <c r="J783" i="6"/>
  <c r="I769" i="6"/>
  <c r="J506" i="6"/>
  <c r="J364" i="6"/>
  <c r="E1246" i="6"/>
  <c r="K1117" i="6"/>
  <c r="K495" i="6"/>
  <c r="E1031" i="6"/>
  <c r="K1133" i="6"/>
  <c r="E1139" i="6"/>
  <c r="J427" i="6"/>
  <c r="K601" i="6"/>
  <c r="J349" i="6"/>
  <c r="I503" i="6"/>
  <c r="E805" i="6"/>
  <c r="E453" i="6"/>
  <c r="I768" i="6"/>
  <c r="J1126" i="6"/>
  <c r="J1017" i="6"/>
  <c r="I1242" i="6"/>
  <c r="K1226" i="6"/>
  <c r="K1244" i="6"/>
  <c r="I761" i="6"/>
  <c r="E638" i="6"/>
  <c r="I1194" i="6"/>
  <c r="I1208" i="6"/>
  <c r="K1188" i="6"/>
  <c r="K1183" i="6"/>
  <c r="E1161" i="6"/>
  <c r="K1136" i="6"/>
  <c r="K1123" i="6"/>
  <c r="I402" i="6"/>
  <c r="E543" i="6"/>
  <c r="K545" i="6"/>
  <c r="E371" i="6"/>
  <c r="K381" i="6"/>
  <c r="E367" i="6"/>
  <c r="K505" i="6"/>
  <c r="K1083" i="6"/>
  <c r="I442" i="6"/>
  <c r="E356" i="6"/>
  <c r="K508" i="6"/>
  <c r="J1097" i="6"/>
  <c r="I792" i="6"/>
  <c r="K1229" i="6"/>
  <c r="K600" i="6"/>
  <c r="E572" i="6"/>
  <c r="I552" i="6"/>
  <c r="E404" i="6"/>
  <c r="E538" i="6"/>
  <c r="K450" i="6"/>
  <c r="I817" i="6"/>
  <c r="J1200" i="6"/>
  <c r="E500" i="6"/>
  <c r="I394" i="6"/>
  <c r="K347" i="6"/>
  <c r="J574" i="6"/>
  <c r="J522" i="6"/>
  <c r="K723" i="6"/>
  <c r="I778" i="6"/>
  <c r="I725" i="6"/>
  <c r="J813" i="6"/>
  <c r="E730" i="6"/>
  <c r="E779" i="6"/>
  <c r="J1129" i="6"/>
  <c r="J1161" i="6"/>
  <c r="J400" i="6"/>
  <c r="J556" i="6"/>
  <c r="K1164" i="6"/>
  <c r="K1062" i="6"/>
  <c r="I414" i="6"/>
  <c r="K580" i="6"/>
  <c r="E420" i="6"/>
  <c r="E414" i="6"/>
  <c r="E352" i="6"/>
  <c r="I723" i="6"/>
  <c r="I719" i="6"/>
  <c r="E718" i="6"/>
  <c r="E771" i="6"/>
  <c r="E721" i="6"/>
  <c r="E774" i="6"/>
  <c r="J724" i="6"/>
  <c r="J777" i="6"/>
  <c r="J795" i="6"/>
  <c r="J742" i="6"/>
  <c r="J992" i="6"/>
  <c r="J1159" i="6"/>
  <c r="J1175" i="6"/>
  <c r="J1179" i="6"/>
  <c r="J1036" i="6"/>
  <c r="J596" i="6"/>
  <c r="J805" i="6"/>
  <c r="J540" i="6"/>
  <c r="J388" i="6"/>
  <c r="J544" i="6"/>
  <c r="J532" i="6"/>
  <c r="J376" i="6"/>
  <c r="J534" i="6"/>
  <c r="J518" i="6"/>
  <c r="I998" i="6"/>
  <c r="I1002" i="6"/>
  <c r="E606" i="6"/>
  <c r="E438" i="6"/>
  <c r="E594" i="6"/>
  <c r="E590" i="6"/>
  <c r="E430" i="6"/>
  <c r="E582" i="6"/>
  <c r="E426" i="6"/>
  <c r="E554" i="6"/>
  <c r="K380" i="6"/>
  <c r="E388" i="6"/>
  <c r="E540" i="6"/>
  <c r="E382" i="6"/>
  <c r="E536" i="6"/>
  <c r="J1195" i="6"/>
  <c r="I1073" i="6"/>
  <c r="E602" i="6"/>
  <c r="K432" i="6"/>
  <c r="E584" i="6"/>
  <c r="E428" i="6"/>
  <c r="K566" i="6"/>
  <c r="K410" i="6"/>
  <c r="E546" i="6"/>
  <c r="E526" i="6"/>
  <c r="E370" i="6"/>
  <c r="I598" i="6"/>
  <c r="J1073" i="6"/>
  <c r="I1206" i="6"/>
  <c r="E648" i="6"/>
  <c r="E647" i="6"/>
  <c r="E645" i="6"/>
  <c r="E489" i="6"/>
  <c r="E496" i="6"/>
  <c r="J639" i="6"/>
  <c r="J983" i="6"/>
  <c r="I984" i="6"/>
  <c r="J987" i="6"/>
  <c r="I1151" i="6"/>
  <c r="I1169" i="6"/>
  <c r="I1046" i="6"/>
  <c r="E497" i="6"/>
  <c r="K638" i="6"/>
  <c r="J1225" i="6"/>
  <c r="J1213" i="6"/>
  <c r="I601" i="6"/>
  <c r="J373" i="6"/>
  <c r="J553" i="6"/>
  <c r="J525" i="6"/>
  <c r="J347" i="6"/>
  <c r="J501" i="6"/>
  <c r="E1232" i="6"/>
  <c r="I1226" i="6"/>
  <c r="I1238" i="6"/>
  <c r="E468" i="6"/>
  <c r="E624" i="6"/>
  <c r="E612" i="6"/>
  <c r="K801" i="6"/>
  <c r="K805" i="6"/>
  <c r="E1082" i="6"/>
  <c r="E1227" i="6"/>
  <c r="E803" i="6"/>
  <c r="E750" i="6"/>
  <c r="J798" i="6"/>
  <c r="J749" i="6"/>
  <c r="K443" i="6"/>
  <c r="K599" i="6"/>
  <c r="K728" i="6"/>
  <c r="K781" i="6"/>
  <c r="I781" i="6"/>
  <c r="I728" i="6"/>
  <c r="I729" i="6"/>
  <c r="I782" i="6"/>
  <c r="E789" i="6"/>
  <c r="E736" i="6"/>
  <c r="E738" i="6"/>
  <c r="E791" i="6"/>
  <c r="E739" i="6"/>
  <c r="E792" i="6"/>
  <c r="K790" i="6"/>
  <c r="K794" i="6"/>
  <c r="K741" i="6"/>
  <c r="J979" i="6"/>
  <c r="J1124" i="6"/>
  <c r="J981" i="6"/>
  <c r="I1131" i="6"/>
  <c r="I986" i="6"/>
  <c r="I1133" i="6"/>
  <c r="I988" i="6"/>
  <c r="J1134" i="6"/>
  <c r="J989" i="6"/>
  <c r="I990" i="6"/>
  <c r="I1135" i="6"/>
  <c r="J1140" i="6"/>
  <c r="I1141" i="6"/>
  <c r="I996" i="6"/>
  <c r="J997" i="6"/>
  <c r="J1001" i="6"/>
  <c r="J1146" i="6"/>
  <c r="J1152" i="6"/>
  <c r="J1013" i="6"/>
  <c r="J1158" i="6"/>
  <c r="J1160" i="6"/>
  <c r="J1015" i="6"/>
  <c r="J1164" i="6"/>
  <c r="I1037" i="6"/>
  <c r="I1025" i="6"/>
  <c r="J1027" i="6"/>
  <c r="I1031" i="6"/>
  <c r="J1176" i="6"/>
  <c r="I1210" i="6"/>
  <c r="I1065" i="6"/>
  <c r="K761" i="6"/>
  <c r="I1207" i="6"/>
  <c r="I1062" i="6"/>
  <c r="K1219" i="6"/>
  <c r="K1074" i="6"/>
  <c r="J1217" i="6"/>
  <c r="J1060" i="6"/>
  <c r="J1072" i="6"/>
  <c r="J1205" i="6"/>
  <c r="E1095" i="6"/>
  <c r="I1115" i="6"/>
  <c r="I1260" i="6"/>
  <c r="J1106" i="6"/>
  <c r="J1251" i="6"/>
  <c r="E806" i="6"/>
  <c r="E810" i="6"/>
  <c r="E753" i="6"/>
  <c r="E757" i="6"/>
  <c r="I462" i="6"/>
  <c r="J1084" i="6"/>
  <c r="J1096" i="6"/>
  <c r="J1229" i="6"/>
  <c r="E752" i="6"/>
  <c r="J458" i="6"/>
  <c r="J614" i="6"/>
  <c r="E1234" i="6"/>
  <c r="I750" i="6"/>
  <c r="I807" i="6"/>
  <c r="K1099" i="6"/>
  <c r="K1238" i="6"/>
  <c r="I1219" i="6"/>
  <c r="J786" i="6"/>
  <c r="I1180" i="6"/>
  <c r="I1035" i="6"/>
  <c r="J1035" i="6"/>
  <c r="J1039" i="6"/>
  <c r="I1043" i="6"/>
  <c r="I1189" i="6"/>
  <c r="E1204" i="6"/>
  <c r="J1049" i="6"/>
  <c r="J1206" i="6"/>
  <c r="J1061" i="6"/>
  <c r="E1061" i="6"/>
  <c r="E1206" i="6"/>
  <c r="I1199" i="6"/>
  <c r="I1054" i="6"/>
  <c r="J1057" i="6"/>
  <c r="J1202" i="6"/>
  <c r="I1204" i="6"/>
  <c r="I1059" i="6"/>
  <c r="E1215" i="6"/>
  <c r="E1070" i="6"/>
  <c r="K1213" i="6"/>
  <c r="K1055" i="6"/>
  <c r="K1200" i="6"/>
  <c r="E1047" i="6"/>
  <c r="E1156" i="6"/>
  <c r="K1141" i="6"/>
  <c r="K996" i="6"/>
  <c r="E1006" i="6"/>
  <c r="E1151" i="6"/>
  <c r="E991" i="6"/>
  <c r="E1136" i="6"/>
  <c r="E767" i="6"/>
  <c r="E714" i="6"/>
  <c r="E443" i="6"/>
  <c r="I585" i="6"/>
  <c r="I429" i="6"/>
  <c r="K441" i="6"/>
  <c r="E435" i="6"/>
  <c r="E423" i="6"/>
  <c r="K399" i="6"/>
  <c r="K555" i="6"/>
  <c r="K547" i="6"/>
  <c r="K391" i="6"/>
  <c r="E377" i="6"/>
  <c r="E363" i="6"/>
  <c r="E517" i="6"/>
  <c r="E361" i="6"/>
  <c r="E511" i="6"/>
  <c r="E355" i="6"/>
  <c r="E507" i="6"/>
  <c r="K1043" i="6"/>
  <c r="E417" i="6"/>
  <c r="I554" i="6"/>
  <c r="I558" i="6"/>
  <c r="I413" i="6"/>
  <c r="K758" i="6"/>
  <c r="J629" i="6"/>
  <c r="J1011" i="6"/>
  <c r="K762" i="6"/>
  <c r="I754" i="6"/>
  <c r="K1149" i="6"/>
  <c r="K991" i="6"/>
  <c r="J1241" i="6"/>
  <c r="E1087" i="6"/>
  <c r="I621" i="6"/>
  <c r="K636" i="6"/>
  <c r="E480" i="6"/>
  <c r="E636" i="6"/>
  <c r="K612" i="6"/>
  <c r="K456" i="6"/>
  <c r="I978" i="6"/>
  <c r="I1123" i="6"/>
  <c r="I618" i="6"/>
  <c r="I606" i="6"/>
  <c r="K1070" i="6"/>
  <c r="K1227" i="6"/>
  <c r="J747" i="6"/>
  <c r="J800" i="6"/>
  <c r="E1080" i="6"/>
  <c r="E1225" i="6"/>
  <c r="I607" i="6"/>
  <c r="K748" i="6"/>
  <c r="K744" i="6"/>
  <c r="E801" i="6"/>
  <c r="E748" i="6"/>
  <c r="E785" i="6"/>
  <c r="E732" i="6"/>
  <c r="E781" i="6"/>
  <c r="E728" i="6"/>
  <c r="I785" i="6"/>
  <c r="I732" i="6"/>
  <c r="I733" i="6"/>
  <c r="I786" i="6"/>
  <c r="I790" i="6"/>
  <c r="I737" i="6"/>
  <c r="E740" i="6"/>
  <c r="E793" i="6"/>
  <c r="J790" i="6"/>
  <c r="J737" i="6"/>
  <c r="K791" i="6"/>
  <c r="K738" i="6"/>
  <c r="I738" i="6"/>
  <c r="I791" i="6"/>
  <c r="K740" i="6"/>
  <c r="E797" i="6"/>
  <c r="E744" i="6"/>
  <c r="I985" i="6"/>
  <c r="I1130" i="6"/>
  <c r="J1136" i="6"/>
  <c r="J991" i="6"/>
  <c r="J1003" i="6"/>
  <c r="I1137" i="6"/>
  <c r="I992" i="6"/>
  <c r="J1138" i="6"/>
  <c r="J993" i="6"/>
  <c r="I1142" i="6"/>
  <c r="I997" i="6"/>
  <c r="I1000" i="6"/>
  <c r="I1145" i="6"/>
  <c r="I1004" i="6"/>
  <c r="I1149" i="6"/>
  <c r="I1150" i="6"/>
  <c r="I1005" i="6"/>
  <c r="J1150" i="6"/>
  <c r="I1153" i="6"/>
  <c r="I1008" i="6"/>
  <c r="I1016" i="6"/>
  <c r="I1161" i="6"/>
  <c r="K1242" i="6"/>
  <c r="K1109" i="6"/>
  <c r="K1097" i="6"/>
  <c r="J751" i="6"/>
  <c r="K1088" i="6"/>
  <c r="E815" i="6"/>
  <c r="E1110" i="6"/>
  <c r="E1255" i="6"/>
  <c r="E1243" i="6"/>
  <c r="E761" i="6"/>
  <c r="E814" i="6"/>
  <c r="E760" i="6"/>
  <c r="E813" i="6"/>
  <c r="E756" i="6"/>
  <c r="E807" i="6"/>
  <c r="I1221" i="6"/>
  <c r="I1076" i="6"/>
  <c r="I814" i="6"/>
  <c r="K1254" i="6"/>
  <c r="E1098" i="6"/>
  <c r="E1224" i="6"/>
  <c r="J802" i="6"/>
  <c r="I609" i="6"/>
  <c r="I1018" i="6"/>
  <c r="I1182" i="6"/>
  <c r="E1196" i="6"/>
  <c r="E1051" i="6"/>
  <c r="I1195" i="6"/>
  <c r="I1050" i="6"/>
  <c r="I1202" i="6"/>
  <c r="I1057" i="6"/>
  <c r="K1063" i="6"/>
  <c r="K1060" i="6"/>
  <c r="K1192" i="6"/>
  <c r="K1047" i="6"/>
  <c r="E1012" i="6"/>
  <c r="E1157" i="6"/>
  <c r="E1145" i="6"/>
  <c r="E992" i="6"/>
  <c r="E1137" i="6"/>
  <c r="E988" i="6"/>
  <c r="E1133" i="6"/>
  <c r="K986" i="6"/>
  <c r="E981" i="6"/>
  <c r="E1126" i="6"/>
  <c r="J601" i="6"/>
  <c r="J433" i="6"/>
  <c r="K571" i="6"/>
  <c r="K427" i="6"/>
  <c r="I579" i="6"/>
  <c r="I411" i="6"/>
  <c r="K561" i="6"/>
  <c r="K405" i="6"/>
  <c r="E559" i="6"/>
  <c r="E547" i="6"/>
  <c r="E391" i="6"/>
  <c r="K377" i="6"/>
  <c r="K533" i="6"/>
  <c r="E535" i="6"/>
  <c r="E379" i="6"/>
  <c r="K365" i="6"/>
  <c r="K521" i="6"/>
  <c r="K519" i="6"/>
  <c r="K531" i="6"/>
  <c r="K375" i="6"/>
  <c r="K353" i="6"/>
  <c r="K509" i="6"/>
  <c r="K507" i="6"/>
  <c r="K351" i="6"/>
  <c r="I502" i="6"/>
  <c r="J1162" i="6"/>
  <c r="K583" i="6"/>
  <c r="E523" i="6"/>
  <c r="J439" i="6"/>
  <c r="J470" i="6"/>
  <c r="I1093" i="6"/>
  <c r="E1096" i="6"/>
  <c r="J1170" i="6"/>
  <c r="K1072" i="6"/>
  <c r="E1073" i="6"/>
  <c r="K815" i="6"/>
  <c r="E1105" i="6"/>
  <c r="K752" i="6"/>
  <c r="J628" i="6"/>
  <c r="I620" i="6"/>
  <c r="K1264" i="6"/>
  <c r="K598" i="6"/>
  <c r="J471" i="6"/>
  <c r="K1250" i="6"/>
  <c r="K1046" i="6"/>
  <c r="I634" i="6"/>
  <c r="I466" i="6"/>
  <c r="I1041" i="6"/>
  <c r="I1053" i="6"/>
  <c r="E1053" i="6"/>
  <c r="E1041" i="6"/>
  <c r="E1186" i="6"/>
  <c r="I418" i="6"/>
  <c r="I430" i="6"/>
  <c r="I586" i="6"/>
  <c r="J1078" i="6"/>
  <c r="J1090" i="6"/>
  <c r="J1223" i="6"/>
  <c r="J1235" i="6"/>
  <c r="E1111" i="6"/>
  <c r="E1099" i="6"/>
  <c r="E1244" i="6"/>
  <c r="K479" i="6"/>
  <c r="K635" i="6"/>
  <c r="K491" i="6"/>
  <c r="K647" i="6"/>
  <c r="J1107" i="6"/>
  <c r="J1252" i="6"/>
  <c r="I1105" i="6"/>
  <c r="I1250" i="6"/>
  <c r="E1261" i="6"/>
  <c r="E1116" i="6"/>
  <c r="E1104" i="6"/>
  <c r="I478" i="6"/>
  <c r="I490" i="6"/>
  <c r="I646" i="6"/>
  <c r="K646" i="6"/>
  <c r="K490" i="6"/>
  <c r="I476" i="6"/>
  <c r="I632" i="6"/>
  <c r="J1233" i="6"/>
  <c r="J1088" i="6"/>
  <c r="I1248" i="6"/>
  <c r="I1103" i="6"/>
  <c r="I1236" i="6"/>
  <c r="J1249" i="6"/>
  <c r="J1237" i="6"/>
  <c r="E1239" i="6"/>
  <c r="E1094" i="6"/>
  <c r="I1239" i="6"/>
  <c r="I1094" i="6"/>
  <c r="K806" i="6"/>
  <c r="K757" i="6"/>
  <c r="K753" i="6"/>
  <c r="K810" i="6"/>
  <c r="E808" i="6"/>
  <c r="E812" i="6"/>
  <c r="E755" i="6"/>
  <c r="I760" i="6"/>
  <c r="I813" i="6"/>
  <c r="I809" i="6"/>
  <c r="I756" i="6"/>
  <c r="E478" i="6"/>
  <c r="E622" i="6"/>
  <c r="E634" i="6"/>
  <c r="E466" i="6"/>
  <c r="K1030" i="6"/>
  <c r="K1175" i="6"/>
  <c r="E1028" i="6"/>
  <c r="E1185" i="6"/>
  <c r="E1033" i="6"/>
  <c r="E1178" i="6"/>
  <c r="E1029" i="6"/>
  <c r="E1174" i="6"/>
  <c r="E1026" i="6"/>
  <c r="K1026" i="6"/>
  <c r="K1171" i="6"/>
  <c r="E1170" i="6"/>
  <c r="E1158" i="6"/>
  <c r="E1025" i="6"/>
  <c r="E1013" i="6"/>
  <c r="K1019" i="6"/>
  <c r="K1152" i="6"/>
  <c r="E993" i="6"/>
  <c r="E1138" i="6"/>
  <c r="E1040" i="6"/>
  <c r="E1187" i="6"/>
  <c r="I410" i="6"/>
  <c r="I566" i="6"/>
  <c r="J397" i="6"/>
  <c r="J565" i="6"/>
  <c r="J563" i="6"/>
  <c r="J395" i="6"/>
  <c r="K979" i="6"/>
  <c r="J547" i="6"/>
  <c r="J369" i="6"/>
  <c r="J537" i="6"/>
  <c r="J365" i="6"/>
  <c r="I363" i="6"/>
  <c r="I531" i="6"/>
  <c r="I368" i="6"/>
  <c r="I356" i="6"/>
  <c r="I524" i="6"/>
  <c r="J355" i="6"/>
  <c r="J523" i="6"/>
  <c r="I367" i="6"/>
  <c r="I523" i="6"/>
  <c r="I349" i="6"/>
  <c r="I517" i="6"/>
  <c r="I512" i="6"/>
  <c r="J507" i="6"/>
  <c r="J351" i="6"/>
  <c r="I505" i="6"/>
  <c r="I504" i="6"/>
  <c r="J503" i="6"/>
  <c r="E501" i="6"/>
  <c r="E345" i="6"/>
  <c r="I1117" i="6"/>
  <c r="K651" i="6"/>
  <c r="J1100" i="6"/>
  <c r="E994" i="6"/>
  <c r="K1186" i="6"/>
  <c r="K1029" i="6"/>
  <c r="E1249" i="6"/>
  <c r="E1101" i="6"/>
  <c r="K468" i="6"/>
  <c r="K624" i="6"/>
  <c r="K1218" i="6"/>
  <c r="K1073" i="6"/>
  <c r="I751" i="6"/>
  <c r="I808" i="6"/>
  <c r="I804" i="6"/>
  <c r="E1258" i="6"/>
  <c r="I494" i="6"/>
  <c r="I482" i="6"/>
  <c r="I650" i="6"/>
  <c r="J1104" i="6"/>
  <c r="J1261" i="6"/>
  <c r="K1249" i="6"/>
  <c r="K1104" i="6"/>
  <c r="K1261" i="6"/>
  <c r="K1116" i="6"/>
  <c r="E646" i="6"/>
  <c r="E490" i="6"/>
  <c r="K808" i="6"/>
  <c r="K755" i="6"/>
  <c r="K813" i="6"/>
  <c r="K760" i="6"/>
  <c r="K756" i="6"/>
  <c r="K809" i="6"/>
  <c r="E1175" i="6"/>
  <c r="E1030" i="6"/>
  <c r="E1163" i="6"/>
  <c r="K1127" i="6"/>
  <c r="K982" i="6"/>
  <c r="J603" i="6"/>
  <c r="J435" i="6"/>
  <c r="J447" i="6"/>
  <c r="I436" i="6"/>
  <c r="I592" i="6"/>
  <c r="I580" i="6"/>
  <c r="J591" i="6"/>
  <c r="J423" i="6"/>
  <c r="J417" i="6"/>
  <c r="J573" i="6"/>
  <c r="J429" i="6"/>
  <c r="J585" i="6"/>
  <c r="J579" i="6"/>
  <c r="J411" i="6"/>
  <c r="J421" i="6"/>
  <c r="J577" i="6"/>
  <c r="I577" i="6"/>
  <c r="I409" i="6"/>
  <c r="J567" i="6"/>
  <c r="J399" i="6"/>
  <c r="J405" i="6"/>
  <c r="J561" i="6"/>
  <c r="J419" i="6"/>
  <c r="J431" i="6"/>
  <c r="J575" i="6"/>
  <c r="I551" i="6"/>
  <c r="I395" i="6"/>
  <c r="J555" i="6"/>
  <c r="J381" i="6"/>
  <c r="J549" i="6"/>
  <c r="I378" i="6"/>
  <c r="I546" i="6"/>
  <c r="I544" i="6"/>
  <c r="I388" i="6"/>
  <c r="I375" i="6"/>
  <c r="I387" i="6"/>
  <c r="I366" i="6"/>
  <c r="I534" i="6"/>
  <c r="I522" i="6"/>
  <c r="J353" i="6"/>
  <c r="J509" i="6"/>
  <c r="I353" i="6"/>
  <c r="I509" i="6"/>
  <c r="I521" i="6"/>
  <c r="I351" i="6"/>
  <c r="I507" i="6"/>
  <c r="I519" i="6"/>
  <c r="K1014" i="6"/>
  <c r="E1256" i="6"/>
  <c r="I513" i="6"/>
  <c r="E982" i="6"/>
  <c r="I543" i="6"/>
  <c r="E1018" i="6"/>
  <c r="K1262" i="6"/>
  <c r="K1230" i="6"/>
  <c r="E1173" i="6"/>
  <c r="K1085" i="6"/>
  <c r="K462" i="6"/>
  <c r="K618" i="6"/>
  <c r="I619" i="6"/>
  <c r="I463" i="6"/>
  <c r="I484" i="6"/>
  <c r="I640" i="6"/>
  <c r="E1228" i="6"/>
  <c r="E1083" i="6"/>
  <c r="J1047" i="6"/>
  <c r="J1192" i="6"/>
  <c r="K1182" i="6"/>
  <c r="K1037" i="6"/>
  <c r="K1194" i="6"/>
  <c r="K1049" i="6"/>
  <c r="E1109" i="6"/>
  <c r="E1254" i="6"/>
  <c r="J1108" i="6"/>
  <c r="J1253" i="6"/>
  <c r="J1105" i="6"/>
  <c r="J1250" i="6"/>
  <c r="J1117" i="6"/>
  <c r="I812" i="6"/>
  <c r="I759" i="6"/>
  <c r="I763" i="6"/>
  <c r="E649" i="6"/>
  <c r="E493" i="6"/>
  <c r="K1247" i="6"/>
  <c r="K1102" i="6"/>
  <c r="I491" i="6"/>
  <c r="I479" i="6"/>
  <c r="I647" i="6"/>
  <c r="I815" i="6"/>
  <c r="I762" i="6"/>
  <c r="I758" i="6"/>
  <c r="J478" i="6"/>
  <c r="J634" i="6"/>
  <c r="E1247" i="6"/>
  <c r="E1102" i="6"/>
  <c r="J1075" i="6"/>
  <c r="J1087" i="6"/>
  <c r="J1232" i="6"/>
  <c r="J1220" i="6"/>
  <c r="I811" i="6"/>
  <c r="I816" i="6"/>
  <c r="K1033" i="6"/>
  <c r="E1251" i="6"/>
  <c r="K1112" i="6"/>
  <c r="E1252" i="6"/>
  <c r="K1245" i="6"/>
  <c r="E1046" i="6"/>
  <c r="K1077" i="6"/>
  <c r="K1222" i="6"/>
  <c r="K1234" i="6"/>
  <c r="K616" i="6"/>
  <c r="K460" i="6"/>
  <c r="K604" i="6"/>
  <c r="J779" i="6"/>
  <c r="J775" i="6"/>
  <c r="J726" i="6"/>
  <c r="J722" i="6"/>
  <c r="I981" i="6"/>
  <c r="I1126" i="6"/>
  <c r="I993" i="6"/>
  <c r="K1199" i="6"/>
  <c r="K1066" i="6"/>
  <c r="K1028" i="6"/>
  <c r="K1173" i="6"/>
  <c r="J774" i="6"/>
  <c r="J721" i="6"/>
  <c r="J770" i="6"/>
  <c r="J717" i="6"/>
  <c r="E1182" i="6"/>
  <c r="E1037" i="6"/>
  <c r="I1253" i="6"/>
  <c r="I1108" i="6"/>
  <c r="E1253" i="6"/>
  <c r="E1108" i="6"/>
  <c r="I1251" i="6"/>
  <c r="I1106" i="6"/>
  <c r="K650" i="6"/>
  <c r="J649" i="6"/>
  <c r="J493" i="6"/>
  <c r="K649" i="6"/>
  <c r="K493" i="6"/>
  <c r="J648" i="6"/>
  <c r="K1258" i="6"/>
  <c r="K1101" i="6"/>
  <c r="K1113" i="6"/>
  <c r="K1246" i="6"/>
  <c r="E1257" i="6"/>
  <c r="E1245" i="6"/>
  <c r="E1100" i="6"/>
  <c r="E644" i="6"/>
  <c r="E488" i="6"/>
  <c r="J644" i="6"/>
  <c r="J488" i="6"/>
  <c r="J757" i="6"/>
  <c r="J761" i="6"/>
  <c r="J814" i="6"/>
  <c r="J810" i="6"/>
  <c r="J486" i="6"/>
  <c r="J474" i="6"/>
  <c r="J630" i="6"/>
  <c r="K1078" i="6"/>
  <c r="K1090" i="6"/>
  <c r="J622" i="6"/>
  <c r="J454" i="6"/>
  <c r="J466" i="6"/>
  <c r="J610" i="6"/>
  <c r="J1231" i="6"/>
  <c r="J1086" i="6"/>
  <c r="J1219" i="6"/>
  <c r="J1074" i="6"/>
  <c r="I1114" i="6"/>
  <c r="E1118" i="6"/>
  <c r="J1262" i="6"/>
  <c r="K1211" i="6"/>
  <c r="K1185" i="6"/>
  <c r="K1257" i="6"/>
  <c r="I1263" i="6"/>
  <c r="J632" i="6"/>
  <c r="I635" i="6"/>
  <c r="I472" i="6"/>
  <c r="K1089" i="6"/>
  <c r="K1235" i="6"/>
  <c r="J1120" i="6"/>
  <c r="J1265" i="6"/>
  <c r="K1265" i="6"/>
  <c r="K1120" i="6"/>
  <c r="I642" i="6"/>
  <c r="I630" i="6"/>
  <c r="I474" i="6"/>
  <c r="E641" i="6"/>
  <c r="E473" i="6"/>
  <c r="E629" i="6"/>
  <c r="E485" i="6"/>
  <c r="K620" i="6"/>
  <c r="K632" i="6"/>
  <c r="K464" i="6"/>
  <c r="K476" i="6"/>
  <c r="K483" i="6"/>
  <c r="K639" i="6"/>
  <c r="E1226" i="6"/>
  <c r="E1093" i="6"/>
  <c r="E1238" i="6"/>
  <c r="E817" i="6"/>
  <c r="E764" i="6"/>
  <c r="I497" i="6"/>
  <c r="E1120" i="6"/>
  <c r="I486" i="6"/>
  <c r="I1265" i="6"/>
  <c r="I1120" i="6"/>
  <c r="K631" i="6"/>
  <c r="K643" i="6"/>
  <c r="K475" i="6"/>
  <c r="K487" i="6"/>
  <c r="I1234" i="6"/>
  <c r="I1246" i="6"/>
  <c r="I1101" i="6"/>
  <c r="K469" i="6"/>
  <c r="K481" i="6"/>
  <c r="K637" i="6"/>
  <c r="K625" i="6"/>
  <c r="E471" i="6"/>
  <c r="E639" i="6"/>
  <c r="E483" i="6"/>
  <c r="E627" i="6"/>
  <c r="E459" i="6"/>
  <c r="K626" i="6"/>
  <c r="K470" i="6"/>
  <c r="E613" i="6"/>
  <c r="E457" i="6"/>
  <c r="I445" i="6"/>
  <c r="I989" i="6"/>
  <c r="I1134" i="6"/>
  <c r="I435" i="6"/>
  <c r="I603" i="6"/>
  <c r="I447" i="6"/>
  <c r="I432" i="6"/>
  <c r="I444" i="6"/>
  <c r="I600" i="6"/>
  <c r="J361" i="6"/>
  <c r="J517" i="6"/>
  <c r="K515" i="6"/>
  <c r="K359" i="6"/>
  <c r="K371" i="6"/>
  <c r="K354" i="6"/>
  <c r="I510" i="6"/>
  <c r="I354" i="6"/>
  <c r="J785" i="6"/>
  <c r="J781" i="6"/>
  <c r="J732" i="6"/>
  <c r="J728" i="6"/>
  <c r="J736" i="6"/>
  <c r="J740" i="6"/>
  <c r="J789" i="6"/>
  <c r="J793" i="6"/>
  <c r="K527" i="6"/>
  <c r="J1067" i="6"/>
  <c r="J1212" i="6"/>
  <c r="I588" i="6"/>
  <c r="E502" i="6"/>
  <c r="E1081" i="6"/>
  <c r="K496" i="6"/>
  <c r="K652" i="6"/>
  <c r="K641" i="6"/>
  <c r="K473" i="6"/>
  <c r="K629" i="6"/>
  <c r="K1106" i="6"/>
  <c r="K1251" i="6"/>
  <c r="K1094" i="6"/>
  <c r="K1239" i="6"/>
  <c r="K634" i="6"/>
  <c r="K478" i="6"/>
  <c r="E614" i="6"/>
  <c r="E626" i="6"/>
  <c r="E470" i="6"/>
  <c r="I467" i="6"/>
  <c r="I611" i="6"/>
  <c r="I455" i="6"/>
  <c r="I623" i="6"/>
  <c r="K1075" i="6"/>
  <c r="K1220" i="6"/>
  <c r="K1232" i="6"/>
  <c r="K1087" i="6"/>
  <c r="J619" i="6"/>
  <c r="J463" i="6"/>
  <c r="J451" i="6"/>
  <c r="J607" i="6"/>
  <c r="K1252" i="6"/>
  <c r="K1107" i="6"/>
  <c r="K1095" i="6"/>
  <c r="K1240" i="6"/>
  <c r="E465" i="6"/>
  <c r="E477" i="6"/>
  <c r="E633" i="6"/>
  <c r="J990" i="6"/>
  <c r="J1002" i="6"/>
  <c r="J1135" i="6"/>
  <c r="E1003" i="6"/>
  <c r="E1160" i="6"/>
  <c r="E1015" i="6"/>
  <c r="I431" i="6"/>
  <c r="I599" i="6"/>
  <c r="I443" i="6"/>
  <c r="J359" i="6"/>
  <c r="J371" i="6"/>
  <c r="J515" i="6"/>
  <c r="J527" i="6"/>
  <c r="J531" i="6"/>
  <c r="J375" i="6"/>
  <c r="J363" i="6"/>
  <c r="J519" i="6"/>
  <c r="I475" i="6"/>
  <c r="I487" i="6"/>
  <c r="I643" i="6"/>
  <c r="I631" i="6"/>
  <c r="J469" i="6"/>
  <c r="J637" i="6"/>
  <c r="J625" i="6"/>
  <c r="J481" i="6"/>
  <c r="I1078" i="6"/>
  <c r="I1223" i="6"/>
  <c r="E747" i="6"/>
  <c r="E800" i="6"/>
  <c r="E804" i="6"/>
  <c r="E751" i="6"/>
  <c r="J1077" i="6"/>
  <c r="J1065" i="6"/>
  <c r="J1210" i="6"/>
  <c r="E1148" i="6"/>
  <c r="I587" i="6"/>
  <c r="E631" i="6"/>
  <c r="E487" i="6"/>
  <c r="E643" i="6"/>
  <c r="I1107" i="6"/>
  <c r="I1252" i="6"/>
  <c r="I1240" i="6"/>
  <c r="I1095" i="6"/>
  <c r="K459" i="6"/>
  <c r="K615" i="6"/>
  <c r="K471" i="6"/>
  <c r="K627" i="6"/>
  <c r="E1090" i="6"/>
  <c r="E1235" i="6"/>
  <c r="E1078" i="6"/>
  <c r="E1223" i="6"/>
  <c r="K623" i="6"/>
  <c r="K611" i="6"/>
  <c r="K467" i="6"/>
  <c r="K455" i="6"/>
  <c r="K609" i="6"/>
  <c r="K453" i="6"/>
  <c r="K763" i="6"/>
  <c r="K816" i="6"/>
  <c r="I806" i="6"/>
  <c r="I810" i="6"/>
  <c r="I757" i="6"/>
  <c r="I753" i="6"/>
  <c r="I1216" i="6"/>
  <c r="I1071" i="6"/>
  <c r="I1083" i="6"/>
  <c r="I1228" i="6"/>
  <c r="E983" i="6"/>
  <c r="E1128" i="6"/>
  <c r="E995" i="6"/>
  <c r="E1140" i="6"/>
  <c r="K538" i="6"/>
  <c r="K382" i="6"/>
  <c r="K550" i="6"/>
  <c r="K394" i="6"/>
  <c r="E460" i="6"/>
  <c r="E448" i="6"/>
  <c r="E616" i="6"/>
  <c r="E604" i="6"/>
  <c r="J1147" i="6"/>
  <c r="J1098" i="6"/>
  <c r="J1243" i="6"/>
  <c r="J1255" i="6"/>
  <c r="J1110" i="6"/>
  <c r="E1248" i="6"/>
  <c r="E1103" i="6"/>
  <c r="E1091" i="6"/>
  <c r="E1236" i="6"/>
  <c r="E621" i="6"/>
  <c r="E458" i="6"/>
  <c r="J1222" i="6"/>
  <c r="K485" i="6"/>
  <c r="I1100" i="6"/>
  <c r="I1245" i="6"/>
  <c r="I1233" i="6"/>
  <c r="I1088" i="6"/>
  <c r="E635" i="6"/>
  <c r="E479" i="6"/>
  <c r="E623" i="6"/>
  <c r="J611" i="6"/>
  <c r="J467" i="6"/>
  <c r="J623" i="6"/>
  <c r="J455" i="6"/>
  <c r="E464" i="6"/>
  <c r="E632" i="6"/>
  <c r="E476" i="6"/>
  <c r="E620" i="6"/>
  <c r="J1071" i="6"/>
  <c r="J1083" i="6"/>
  <c r="J1216" i="6"/>
  <c r="J1228" i="6"/>
  <c r="K1071" i="6"/>
  <c r="K1204" i="6"/>
  <c r="K1216" i="6"/>
  <c r="K1059" i="6"/>
  <c r="J986" i="6"/>
  <c r="J1131" i="6"/>
  <c r="E1162" i="6"/>
  <c r="E1017" i="6"/>
  <c r="E989" i="6"/>
  <c r="E1134" i="6"/>
  <c r="E1001" i="6"/>
  <c r="E1146" i="6"/>
  <c r="E1005" i="6"/>
  <c r="I1090" i="6"/>
  <c r="I1247" i="6"/>
  <c r="I1235" i="6"/>
  <c r="I1102" i="6"/>
  <c r="K633" i="6"/>
  <c r="K621" i="6"/>
  <c r="K465" i="6"/>
  <c r="K477" i="6"/>
  <c r="K466" i="6"/>
  <c r="K610" i="6"/>
  <c r="K622" i="6"/>
  <c r="K454" i="6"/>
  <c r="K451" i="6"/>
  <c r="K619" i="6"/>
  <c r="K607" i="6"/>
  <c r="K463" i="6"/>
  <c r="E481" i="6"/>
  <c r="E469" i="6"/>
  <c r="E637" i="6"/>
  <c r="E625" i="6"/>
  <c r="J1119" i="6"/>
  <c r="J1264" i="6"/>
  <c r="J616" i="6"/>
  <c r="J448" i="6"/>
  <c r="J604" i="6"/>
  <c r="J460" i="6"/>
  <c r="E1019" i="6"/>
  <c r="E1164" i="6"/>
  <c r="E1007" i="6"/>
  <c r="E1152" i="6"/>
  <c r="E1131" i="6"/>
  <c r="E986" i="6"/>
  <c r="K1005" i="6"/>
  <c r="K1150" i="6"/>
  <c r="K1017" i="6"/>
  <c r="K1162" i="6"/>
  <c r="E467" i="6"/>
</calcChain>
</file>

<file path=xl/sharedStrings.xml><?xml version="1.0" encoding="utf-8"?>
<sst xmlns="http://schemas.openxmlformats.org/spreadsheetml/2006/main" count="153" uniqueCount="111">
  <si>
    <t>Guest Nights</t>
  </si>
  <si>
    <t>Guest Arrivals</t>
  </si>
  <si>
    <t>Northland</t>
  </si>
  <si>
    <t>Total</t>
  </si>
  <si>
    <t>Auckland</t>
  </si>
  <si>
    <t>Coromandel</t>
  </si>
  <si>
    <t>Waikato</t>
  </si>
  <si>
    <t xml:space="preserve">Bay of Plenty </t>
  </si>
  <si>
    <t>Rotorua</t>
  </si>
  <si>
    <t>Taupo</t>
  </si>
  <si>
    <t>Whakatane-Kawerau</t>
  </si>
  <si>
    <t>Gisborne</t>
  </si>
  <si>
    <t>Taranaki</t>
  </si>
  <si>
    <t>Hawke's Bay</t>
  </si>
  <si>
    <t>Ruapehu</t>
  </si>
  <si>
    <t>Manawatu</t>
  </si>
  <si>
    <t>Wanganui</t>
  </si>
  <si>
    <t>Wairarapa</t>
  </si>
  <si>
    <t>Kapiti-Horowhenua</t>
  </si>
  <si>
    <t>Wellington</t>
  </si>
  <si>
    <t>Marlborough</t>
  </si>
  <si>
    <t>Nelson-Tasman</t>
  </si>
  <si>
    <t>Canterbury</t>
  </si>
  <si>
    <t>Hurunui</t>
  </si>
  <si>
    <t>Mackenzie</t>
  </si>
  <si>
    <t>Timaru</t>
  </si>
  <si>
    <t>Combined Canterbury RTOs</t>
  </si>
  <si>
    <t>West Coast</t>
  </si>
  <si>
    <t>Wanaka</t>
  </si>
  <si>
    <t>Queenstown</t>
  </si>
  <si>
    <t>Waitaki</t>
  </si>
  <si>
    <t>Central Otago</t>
  </si>
  <si>
    <t>Dunedin</t>
  </si>
  <si>
    <t>Clutha</t>
  </si>
  <si>
    <t>Fiordland</t>
  </si>
  <si>
    <t>Southland</t>
  </si>
  <si>
    <t>Month</t>
  </si>
  <si>
    <t>RTO</t>
  </si>
  <si>
    <t>Accommodation Type</t>
  </si>
  <si>
    <t>Wellington City</t>
  </si>
  <si>
    <t>Total NZ</t>
  </si>
  <si>
    <t>Data</t>
  </si>
  <si>
    <t xml:space="preserve">Guest Nights </t>
  </si>
  <si>
    <r>
      <t>Note:</t>
    </r>
    <r>
      <rPr>
        <sz val="10"/>
        <color theme="1"/>
        <rFont val="Arial Mäori"/>
        <family val="2"/>
      </rPr>
      <t xml:space="preserve"> Do not use </t>
    </r>
    <r>
      <rPr>
        <b/>
        <sz val="10"/>
        <rFont val="Arial"/>
        <family val="2"/>
      </rPr>
      <t>(All)</t>
    </r>
    <r>
      <rPr>
        <sz val="10"/>
        <color theme="1"/>
        <rFont val="Arial Mäori"/>
        <family val="2"/>
      </rPr>
      <t xml:space="preserve"> in the RTO or Type drop down boxes as </t>
    </r>
    <r>
      <rPr>
        <b/>
        <sz val="10"/>
        <rFont val="Arial"/>
        <family val="2"/>
      </rPr>
      <t>(All)</t>
    </r>
    <r>
      <rPr>
        <sz val="10"/>
        <color theme="1"/>
        <rFont val="Arial Mäori"/>
        <family val="2"/>
      </rPr>
      <t xml:space="preserve"> includes every category including total and is larger than the total.</t>
    </r>
  </si>
  <si>
    <t>Monthly Statistics</t>
  </si>
  <si>
    <t>Absolute change from the same month of the previous year</t>
  </si>
  <si>
    <t>Percentage change from the same month of the previous year</t>
  </si>
  <si>
    <t>Quarterly Statistics</t>
  </si>
  <si>
    <t>Quarter ended</t>
  </si>
  <si>
    <t>Absolute change from the same quarter of the previous year</t>
  </si>
  <si>
    <t>Percentage change from the same quarter of the previous year</t>
  </si>
  <si>
    <t>Year ended statistics</t>
  </si>
  <si>
    <t>Year ended</t>
  </si>
  <si>
    <t>Absolute change from the previous year</t>
  </si>
  <si>
    <t>Percentage change from the previous year</t>
  </si>
  <si>
    <r>
      <t>Source:</t>
    </r>
    <r>
      <rPr>
        <sz val="10"/>
        <color theme="1"/>
        <rFont val="Arial Mäori"/>
        <family val="2"/>
      </rPr>
      <t xml:space="preserve"> Statistics New Zealand Accommodation Survey</t>
    </r>
  </si>
  <si>
    <t xml:space="preserve">C  confidential data.  </t>
  </si>
  <si>
    <t>Wellington City is a subcategory of the Wellington RTO.</t>
  </si>
  <si>
    <t>The Combined Canterbury RTOs category combines data for the Canterbury, Hurunui, Mackenzie and Timaru RTOs.</t>
  </si>
  <si>
    <t xml:space="preserve">Daily capacity is measured on the last day of the month.  For hotels and motels, </t>
  </si>
  <si>
    <t>daily capacity equates to the number of rooms available on the last day of the month.  For backpackers daily</t>
  </si>
  <si>
    <t>number of sites available.</t>
  </si>
  <si>
    <t>What each accommodation type includes</t>
  </si>
  <si>
    <t>Hotels includes both hotels and resorts.</t>
  </si>
  <si>
    <t>Motels includes motor inns, apartments and motels.</t>
  </si>
  <si>
    <t>Backpackers includes both backpackers and hostels.</t>
  </si>
  <si>
    <t>Holiday parks includes both caravan parks and camping grounds.</t>
  </si>
  <si>
    <t>Exclusions from the results</t>
  </si>
  <si>
    <t>Establishments that are temporarily closed for more than 14 days during a month are excluded from the results.</t>
  </si>
  <si>
    <t>Establishments with a GST turnover of less than $30,000 are generally excluded from the survey.</t>
  </si>
  <si>
    <t>Establishments primarily offering accommodation for periods of one month or more are excluded from the survey.</t>
  </si>
  <si>
    <t>Guest night graph data</t>
  </si>
  <si>
    <t xml:space="preserve">Month      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</si>
  <si>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</si>
  <si>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</si>
  <si>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</si>
  <si>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</si>
  <si>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</si>
  <si>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</si>
  <si>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</si>
  <si>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</si>
  <si>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</si>
  <si>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</si>
  <si>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</si>
  <si>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</si>
  <si>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Annual guest nights</t>
  </si>
  <si>
    <r>
      <t>Note:</t>
    </r>
    <r>
      <rPr>
        <sz val="10"/>
        <color theme="1"/>
        <rFont val="Arial Mäori"/>
        <family val="2"/>
      </rPr>
      <t xml:space="preserve"> Do not use </t>
    </r>
    <r>
      <rPr>
        <b/>
        <sz val="10"/>
        <rFont val="Arial"/>
        <family val="2"/>
      </rPr>
      <t>(All)</t>
    </r>
    <r>
      <rPr>
        <sz val="10"/>
        <color theme="1"/>
        <rFont val="Arial Mäori"/>
        <family val="2"/>
      </rPr>
      <t xml:space="preserve"> in the Type drop down box as </t>
    </r>
    <r>
      <rPr>
        <b/>
        <sz val="10"/>
        <rFont val="Arial"/>
        <family val="2"/>
      </rPr>
      <t>(All)</t>
    </r>
    <r>
      <rPr>
        <sz val="10"/>
        <color theme="1"/>
        <rFont val="Arial Mäori"/>
        <family val="2"/>
      </rPr>
      <t xml:space="preserve"> includes every category including total and is larger than the total.</t>
    </r>
  </si>
  <si>
    <t>Note: Confidentialised data will show as #VALUE! in the graph data and will not display in the Guest night graph.</t>
  </si>
  <si>
    <t>capacity equates to the number of beds available, and for holiday parks daily capacity is the same as the</t>
  </si>
  <si>
    <t>Establishments classified as hosted accommodation (private hotels, bed and breakfasts, and farmstays)</t>
  </si>
  <si>
    <r>
      <t xml:space="preserve">Click on the shaded box in B1 to select an </t>
    </r>
    <r>
      <rPr>
        <b/>
        <sz val="10"/>
        <color indexed="30"/>
        <rFont val="Arial"/>
        <family val="2"/>
      </rPr>
      <t>Accommodation Type (Type)</t>
    </r>
  </si>
  <si>
    <r>
      <t xml:space="preserve">Click on the shaded box in B3 to select an </t>
    </r>
    <r>
      <rPr>
        <b/>
        <sz val="10"/>
        <color indexed="30"/>
        <rFont val="Arial"/>
        <family val="2"/>
      </rPr>
      <t>Accommodation Type (Type)</t>
    </r>
  </si>
  <si>
    <t>Click on the shaded box in B2 to select a Regional Tourism Organisation (RTO) area.</t>
  </si>
  <si>
    <t xml:space="preserve">  Year</t>
  </si>
  <si>
    <t>Number of establishments</t>
  </si>
  <si>
    <t>Daily capacity (stay-units available)</t>
  </si>
  <si>
    <t>Guests per stay-unit night</t>
  </si>
  <si>
    <t>Stay-units per establishment</t>
  </si>
  <si>
    <t>Guest night % of January guest nights</t>
  </si>
  <si>
    <t xml:space="preserve">Guest arrivals </t>
  </si>
  <si>
    <t xml:space="preserve">Guest nights </t>
  </si>
  <si>
    <t xml:space="preserve">Occupancy rate 
(%) </t>
  </si>
  <si>
    <t>Stay-unit nights (occupancy)</t>
  </si>
  <si>
    <t>Average daily capacity (stay-units available)</t>
  </si>
  <si>
    <t>Quarterly capacity
(stay-unit nights available)</t>
  </si>
  <si>
    <t>Yearly
capacity
(stay-unit nights available)</t>
  </si>
  <si>
    <t>Average length
of stay (days)</t>
  </si>
  <si>
    <t xml:space="preserve">Monthly capacity (stay-unit nights available)  </t>
  </si>
  <si>
    <t>2013/14</t>
  </si>
  <si>
    <t>2012/13</t>
  </si>
  <si>
    <t>2011/12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</si>
</sst>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00"/>
    <numFmt numFmtId="168" formatCode="0.0"/>
    <numFmt numFmtId="169" formatCode="0.0%"/>
    <numFmt numFmtId="171" formatCode="_-* #,##0_-;\-* #,##0_-;_-* &quot;-&quot;??_-;_-@_-"/>
    <numFmt numFmtId="178" formatCode="mmm"/>
  </numFmts>
  <fonts count="11">
    <font>
      <sz val="10"/>
      <color theme="1"/>
      <name val="Arial Mäori"/>
      <family val="2"/>
    </font>
    <font>
      <b/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0"/>
      <color indexed="30"/>
      <name val="Arial"/>
      <family val="2"/>
    </font>
    <font>
      <sz val="10"/>
      <color indexed="8"/>
      <name val="Calibri"/>
      <family val="2"/>
    </font>
    <font>
      <sz val="10"/>
      <color theme="1"/>
      <name val="Arial Mäori"/>
      <family val="2"/>
    </font>
    <font>
      <b/>
      <sz val="10"/>
      <color rgb="FF0070C0"/>
      <name val="Arial Mäori"/>
      <family val="2"/>
    </font>
    <font>
      <b/>
      <sz val="10"/>
      <color rgb="FF0070C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/>
      <right/>
      <top style="thin">
        <color rgb="FFABABAB"/>
      </top>
      <bottom/>
      <diagonal/>
    </border>
    <border>
      <left/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/>
      <bottom/>
      <diagonal/>
    </border>
    <border>
      <left/>
      <right style="thin">
        <color rgb="FFABABAB"/>
      </right>
      <top/>
      <bottom/>
      <diagonal/>
    </border>
    <border>
      <left style="thin">
        <color rgb="FFABABAB"/>
      </left>
      <right/>
      <top/>
      <bottom style="thin">
        <color rgb="FFABABAB"/>
      </bottom>
      <diagonal/>
    </border>
    <border>
      <left/>
      <right/>
      <top/>
      <bottom style="thin">
        <color rgb="FFABABAB"/>
      </bottom>
      <diagonal/>
    </border>
    <border>
      <left/>
      <right style="thin">
        <color rgb="FFABABAB"/>
      </right>
      <top/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</borders>
  <cellStyleXfs count="2">
    <xf numFmtId="0" fontId="0" fillId="0" borderId="0"/>
    <xf numFmtId="9" fontId="8" fillId="0" borderId="0" applyFont="0" applyFill="0" applyBorder="0" applyAlignment="0" applyProtection="0"/>
  </cellStyleXfs>
  <cellXfs count="90">
    <xf numFmtId="0" fontId="0" fillId="0" borderId="0" xfId="0"/>
    <xf numFmtId="17" fontId="0" fillId="0" borderId="0" xfId="0" applyNumberFormat="1"/>
    <xf numFmtId="3" fontId="0" fillId="0" borderId="0" xfId="0" applyNumberFormat="1"/>
    <xf numFmtId="0" fontId="0" fillId="0" borderId="1" xfId="0" applyBorder="1" applyAlignment="1">
      <alignment horizontal="center" wrapText="1"/>
    </xf>
    <xf numFmtId="0" fontId="1" fillId="0" borderId="0" xfId="0" applyFont="1"/>
    <xf numFmtId="0" fontId="3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0" fillId="0" borderId="0" xfId="0" applyNumberFormat="1" applyBorder="1"/>
    <xf numFmtId="0" fontId="0" fillId="0" borderId="0" xfId="0" applyBorder="1"/>
    <xf numFmtId="3" fontId="0" fillId="0" borderId="0" xfId="0" applyNumberFormat="1" applyAlignment="1">
      <alignment horizontal="right"/>
    </xf>
    <xf numFmtId="2" fontId="0" fillId="0" borderId="0" xfId="0" applyNumberFormat="1" applyBorder="1" applyAlignment="1">
      <alignment horizontal="right"/>
    </xf>
    <xf numFmtId="2" fontId="0" fillId="0" borderId="0" xfId="0" applyNumberFormat="1" applyAlignment="1">
      <alignment horizontal="right"/>
    </xf>
    <xf numFmtId="1" fontId="0" fillId="0" borderId="0" xfId="0" applyNumberFormat="1" applyAlignment="1">
      <alignment horizontal="right"/>
    </xf>
    <xf numFmtId="0" fontId="2" fillId="0" borderId="0" xfId="0" applyFont="1" applyBorder="1"/>
    <xf numFmtId="0" fontId="0" fillId="0" borderId="0" xfId="0" applyBorder="1" applyAlignment="1"/>
    <xf numFmtId="169" fontId="8" fillId="0" borderId="0" xfId="1" applyNumberFormat="1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/>
    </xf>
    <xf numFmtId="168" fontId="0" fillId="0" borderId="0" xfId="0" applyNumberFormat="1"/>
    <xf numFmtId="169" fontId="8" fillId="0" borderId="0" xfId="1" applyNumberFormat="1" applyFont="1"/>
    <xf numFmtId="168" fontId="0" fillId="0" borderId="0" xfId="0" applyNumberFormat="1" applyBorder="1"/>
    <xf numFmtId="2" fontId="0" fillId="0" borderId="0" xfId="0" applyNumberFormat="1" applyBorder="1"/>
    <xf numFmtId="2" fontId="0" fillId="0" borderId="0" xfId="0" applyNumberFormat="1"/>
    <xf numFmtId="3" fontId="4" fillId="0" borderId="0" xfId="0" applyNumberFormat="1" applyFont="1"/>
    <xf numFmtId="0" fontId="2" fillId="0" borderId="0" xfId="0" applyFont="1"/>
    <xf numFmtId="0" fontId="5" fillId="0" borderId="0" xfId="0" applyFont="1" applyAlignment="1">
      <alignment horizontal="left"/>
    </xf>
    <xf numFmtId="169" fontId="8" fillId="0" borderId="0" xfId="1" applyNumberFormat="1" applyFont="1" applyAlignment="1">
      <alignment horizontal="right"/>
    </xf>
    <xf numFmtId="0" fontId="1" fillId="0" borderId="0" xfId="0" applyFont="1" applyAlignment="1">
      <alignment horizontal="left"/>
    </xf>
    <xf numFmtId="169" fontId="0" fillId="0" borderId="0" xfId="0" applyNumberFormat="1"/>
    <xf numFmtId="1" fontId="0" fillId="0" borderId="0" xfId="0" applyNumberFormat="1" applyFill="1" applyAlignment="1">
      <alignment horizontal="right"/>
    </xf>
    <xf numFmtId="2" fontId="8" fillId="0" borderId="0" xfId="1" applyNumberFormat="1" applyFont="1" applyBorder="1" applyAlignment="1">
      <alignment horizontal="right"/>
    </xf>
    <xf numFmtId="4" fontId="0" fillId="0" borderId="0" xfId="0" applyNumberFormat="1" applyAlignment="1">
      <alignment horizontal="right"/>
    </xf>
    <xf numFmtId="2" fontId="8" fillId="0" borderId="0" xfId="1" applyNumberFormat="1" applyFont="1" applyAlignment="1">
      <alignment horizontal="right"/>
    </xf>
    <xf numFmtId="0" fontId="9" fillId="0" borderId="2" xfId="0" applyFont="1" applyBorder="1" applyAlignment="1">
      <alignment horizontal="left"/>
    </xf>
    <xf numFmtId="169" fontId="8" fillId="0" borderId="0" xfId="1" applyNumberFormat="1" applyFont="1" applyAlignment="1">
      <alignment horizontal="right"/>
    </xf>
    <xf numFmtId="0" fontId="10" fillId="0" borderId="2" xfId="0" applyFont="1" applyBorder="1" applyAlignment="1">
      <alignment horizontal="left" vertical="center"/>
    </xf>
    <xf numFmtId="17" fontId="0" fillId="0" borderId="0" xfId="0" applyNumberFormat="1" applyBorder="1"/>
    <xf numFmtId="1" fontId="0" fillId="0" borderId="0" xfId="0" applyNumberFormat="1" applyAlignment="1">
      <alignment horizontal="center"/>
    </xf>
    <xf numFmtId="0" fontId="0" fillId="0" borderId="1" xfId="0" pivotButton="1" applyBorder="1"/>
    <xf numFmtId="0" fontId="0" fillId="0" borderId="1" xfId="0" applyBorder="1"/>
    <xf numFmtId="0" fontId="0" fillId="0" borderId="3" xfId="0" pivotButton="1" applyBorder="1"/>
    <xf numFmtId="0" fontId="0" fillId="0" borderId="1" xfId="0" applyNumberFormat="1" applyBorder="1" applyAlignment="1">
      <alignment horizontal="center" wrapText="1"/>
    </xf>
    <xf numFmtId="3" fontId="0" fillId="0" borderId="1" xfId="0" applyNumberFormat="1" applyBorder="1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3" fontId="0" fillId="0" borderId="1" xfId="0" applyNumberFormat="1" applyBorder="1" applyAlignment="1">
      <alignment horizontal="center"/>
    </xf>
    <xf numFmtId="0" fontId="0" fillId="0" borderId="4" xfId="0" applyBorder="1" applyAlignment="1">
      <alignment wrapText="1"/>
    </xf>
    <xf numFmtId="0" fontId="3" fillId="0" borderId="5" xfId="0" applyFont="1" applyBorder="1"/>
    <xf numFmtId="0" fontId="0" fillId="0" borderId="5" xfId="0" applyNumberFormat="1" applyBorder="1" applyAlignment="1">
      <alignment horizontal="centerContinuous"/>
    </xf>
    <xf numFmtId="0" fontId="3" fillId="0" borderId="5" xfId="0" applyNumberFormat="1" applyFont="1" applyBorder="1" applyAlignment="1">
      <alignment horizontal="centerContinuous"/>
    </xf>
    <xf numFmtId="0" fontId="0" fillId="0" borderId="5" xfId="0" applyBorder="1" applyAlignment="1">
      <alignment horizontal="centerContinuous"/>
    </xf>
    <xf numFmtId="0" fontId="0" fillId="0" borderId="5" xfId="0" applyNumberFormat="1" applyBorder="1"/>
    <xf numFmtId="171" fontId="0" fillId="0" borderId="0" xfId="0" applyNumberFormat="1"/>
    <xf numFmtId="0" fontId="0" fillId="0" borderId="1" xfId="0" applyBorder="1" applyAlignment="1">
      <alignment wrapText="1"/>
    </xf>
    <xf numFmtId="1" fontId="0" fillId="2" borderId="0" xfId="0" applyNumberFormat="1" applyFill="1" applyAlignment="1">
      <alignment horizontal="center"/>
    </xf>
    <xf numFmtId="0" fontId="0" fillId="3" borderId="1" xfId="0" applyFill="1" applyBorder="1" applyAlignment="1">
      <alignment horizontal="center"/>
    </xf>
    <xf numFmtId="0" fontId="0" fillId="0" borderId="4" xfId="0" applyNumberFormat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3" fontId="0" fillId="0" borderId="6" xfId="0" applyNumberFormat="1" applyBorder="1"/>
    <xf numFmtId="164" fontId="0" fillId="0" borderId="0" xfId="0" applyNumberFormat="1"/>
    <xf numFmtId="0" fontId="1" fillId="0" borderId="0" xfId="0" applyFont="1" applyAlignment="1">
      <alignment horizontal="center"/>
    </xf>
    <xf numFmtId="178" fontId="0" fillId="0" borderId="0" xfId="0" applyNumberFormat="1"/>
    <xf numFmtId="0" fontId="0" fillId="0" borderId="7" xfId="0" applyBorder="1"/>
    <xf numFmtId="0" fontId="0" fillId="0" borderId="7" xfId="0" pivotButton="1" applyBorder="1"/>
    <xf numFmtId="0" fontId="0" fillId="0" borderId="8" xfId="0" applyBorder="1"/>
    <xf numFmtId="0" fontId="0" fillId="0" borderId="9" xfId="0" applyBorder="1"/>
    <xf numFmtId="17" fontId="0" fillId="0" borderId="7" xfId="0" applyNumberFormat="1" applyBorder="1"/>
    <xf numFmtId="3" fontId="0" fillId="0" borderId="7" xfId="0" applyNumberFormat="1" applyBorder="1"/>
    <xf numFmtId="3" fontId="0" fillId="0" borderId="10" xfId="0" applyNumberFormat="1" applyBorder="1"/>
    <xf numFmtId="2" fontId="0" fillId="0" borderId="10" xfId="0" applyNumberFormat="1" applyBorder="1"/>
    <xf numFmtId="3" fontId="0" fillId="0" borderId="11" xfId="0" applyNumberFormat="1" applyBorder="1"/>
    <xf numFmtId="17" fontId="0" fillId="0" borderId="12" xfId="0" applyNumberFormat="1" applyBorder="1"/>
    <xf numFmtId="3" fontId="0" fillId="0" borderId="12" xfId="0" applyNumberFormat="1" applyBorder="1"/>
    <xf numFmtId="3" fontId="0" fillId="0" borderId="13" xfId="0" applyNumberFormat="1" applyBorder="1"/>
    <xf numFmtId="17" fontId="0" fillId="0" borderId="14" xfId="0" applyNumberFormat="1" applyBorder="1"/>
    <xf numFmtId="3" fontId="0" fillId="0" borderId="14" xfId="0" applyNumberFormat="1" applyBorder="1"/>
    <xf numFmtId="3" fontId="0" fillId="0" borderId="15" xfId="0" applyNumberFormat="1" applyBorder="1"/>
    <xf numFmtId="2" fontId="0" fillId="0" borderId="15" xfId="0" applyNumberFormat="1" applyBorder="1"/>
    <xf numFmtId="3" fontId="0" fillId="0" borderId="16" xfId="0" applyNumberFormat="1" applyBorder="1"/>
    <xf numFmtId="0" fontId="0" fillId="0" borderId="17" xfId="0" pivotButton="1" applyBorder="1"/>
    <xf numFmtId="0" fontId="0" fillId="0" borderId="17" xfId="0" applyBorder="1"/>
    <xf numFmtId="171" fontId="0" fillId="0" borderId="7" xfId="0" applyNumberFormat="1" applyBorder="1"/>
    <xf numFmtId="171" fontId="0" fillId="0" borderId="10" xfId="0" applyNumberFormat="1" applyBorder="1"/>
    <xf numFmtId="171" fontId="0" fillId="0" borderId="11" xfId="0" applyNumberFormat="1" applyBorder="1"/>
    <xf numFmtId="171" fontId="0" fillId="0" borderId="12" xfId="0" applyNumberFormat="1" applyBorder="1"/>
    <xf numFmtId="171" fontId="0" fillId="0" borderId="13" xfId="0" applyNumberFormat="1" applyBorder="1"/>
    <xf numFmtId="171" fontId="0" fillId="0" borderId="14" xfId="0" applyNumberFormat="1" applyBorder="1"/>
    <xf numFmtId="171" fontId="0" fillId="0" borderId="15" xfId="0" applyNumberFormat="1" applyBorder="1"/>
    <xf numFmtId="171" fontId="0" fillId="0" borderId="16" xfId="0" applyNumberFormat="1" applyBorder="1"/>
    <xf numFmtId="0" fontId="0" fillId="0" borderId="1" xfId="0" applyBorder="1" applyAlignment="1">
      <alignment horizontal="center"/>
    </xf>
  </cellXfs>
  <cellStyles count="2">
    <cellStyle name="Normal" xfId="0" builtinId="0"/>
    <cellStyle name="Percent" xfId="1" builtinId="5"/>
  </cellStyles>
  <dxfs count="209"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/>
        <right/>
        <bottom/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alignment wrapText="1" readingOrder="0"/>
    </dxf>
    <dxf>
      <alignment vertical="center" readingOrder="0"/>
    </dxf>
    <dxf>
      <alignment horizont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border>
        <bottom style="thin">
          <color indexed="64"/>
        </bottom>
      </border>
    </dxf>
    <dxf>
      <alignment vertical="center" readingOrder="0"/>
    </dxf>
    <dxf>
      <alignment vertical="center" readingOrder="0"/>
    </dxf>
    <dxf>
      <alignment vertic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/>
        <right/>
        <bottom/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alignment wrapText="1" readingOrder="0"/>
    </dxf>
    <dxf>
      <alignment vertical="center" readingOrder="0"/>
    </dxf>
    <dxf>
      <alignment horizont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border>
        <bottom style="thin">
          <color indexed="64"/>
        </bottom>
      </border>
    </dxf>
    <dxf>
      <alignment vertical="center" readingOrder="0"/>
    </dxf>
    <dxf>
      <alignment vertical="center" readingOrder="0"/>
    </dxf>
    <dxf>
      <alignment vertic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/>
        <right/>
        <bottom/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alignment wrapText="1" readingOrder="0"/>
    </dxf>
    <dxf>
      <alignment vertical="center" readingOrder="0"/>
    </dxf>
    <dxf>
      <alignment horizont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border>
        <bottom style="thin">
          <color indexed="64"/>
        </bottom>
      </border>
    </dxf>
    <dxf>
      <alignment vertical="center" readingOrder="0"/>
    </dxf>
    <dxf>
      <alignment vertical="center" readingOrder="0"/>
    </dxf>
    <dxf>
      <alignment vertic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/>
        <right/>
        <bottom/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alignment wrapText="1" readingOrder="0"/>
    </dxf>
    <dxf>
      <alignment vertical="center" readingOrder="0"/>
    </dxf>
    <dxf>
      <alignment horizont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border>
        <bottom style="thin">
          <color indexed="64"/>
        </bottom>
      </border>
    </dxf>
    <dxf>
      <alignment vertical="center" readingOrder="0"/>
    </dxf>
    <dxf>
      <alignment vertical="center" readingOrder="0"/>
    </dxf>
    <dxf>
      <alignment vertic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horizontal style="thin">
          <color indexed="64"/>
        </horizontal>
      </border>
    </dxf>
    <dxf>
      <border>
        <horizontal style="thin">
          <color indexed="64"/>
        </horizontal>
      </border>
    </dxf>
    <dxf>
      <border>
        <horizontal style="thin">
          <color indexed="64"/>
        </horizontal>
      </border>
    </dxf>
    <dxf>
      <border>
        <horizontal style="thin">
          <color indexed="64"/>
        </horizontal>
      </border>
    </dxf>
    <dxf>
      <numFmt numFmtId="171" formatCode="_-* #,##0_-;\-* #,##0_-;_-* &quot;-&quot;??_-;_-@_-"/>
    </dxf>
    <dxf>
      <alignment wrapText="1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horizontal style="thin">
          <color indexed="64"/>
        </horizontal>
      </border>
    </dxf>
    <dxf>
      <border>
        <horizontal style="thin">
          <color indexed="64"/>
        </horizontal>
      </border>
    </dxf>
    <dxf>
      <numFmt numFmtId="171" formatCode="_-* #,##0_-;\-* #,##0_-;_-* &quot;-&quot;??_-;_-@_-"/>
    </dxf>
    <dxf>
      <alignment wrapText="1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horizontal style="thin">
          <color indexed="64"/>
        </horizontal>
      </border>
    </dxf>
    <dxf>
      <border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numFmt numFmtId="171" formatCode="_-* #,##0_-;\-* #,##0_-;_-* &quot;-&quot;??_-;_-@_-"/>
    </dxf>
    <dxf>
      <alignment wrapText="1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/>
        <right/>
        <bottom/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alignment wrapText="1" readingOrder="0"/>
    </dxf>
    <dxf>
      <alignment vertical="center" readingOrder="0"/>
    </dxf>
    <dxf>
      <alignment horizont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border>
        <bottom style="thin">
          <color indexed="64"/>
        </bottom>
      </border>
    </dxf>
    <dxf>
      <alignment vertical="center" readingOrder="0"/>
    </dxf>
    <dxf>
      <alignment vertical="center" readingOrder="0"/>
    </dxf>
    <dxf>
      <alignment vertic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2.xml"/><Relationship Id="rId7" Type="http://schemas.openxmlformats.org/officeDocument/2006/relationships/styles" Target="styles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'All variables for one RTO'!$A$1292</c:f>
          <c:strCache>
            <c:ptCount val="1"/>
            <c:pt idx="0">
              <c:v>Total NZ - Total Guest Nights - latest three years</c:v>
            </c:pt>
          </c:strCache>
        </c:strRef>
      </c:tx>
      <c:layout/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16761326965277"/>
          <c:y val="8.9356357927786498E-2"/>
          <c:w val="0.85998128307732014"/>
          <c:h val="0.838144023205890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'All variables for one RTO'!$B$1294</c:f>
              <c:strCache>
                <c:ptCount val="1"/>
                <c:pt idx="0">
                  <c:v>2011/12</c:v>
                </c:pt>
              </c:strCache>
            </c:strRef>
          </c:tx>
          <c:spPr>
            <a:solidFill>
              <a:schemeClr val="bg2">
                <a:lumMod val="50000"/>
                <a:alpha val="80000"/>
              </a:schemeClr>
            </a:solidFill>
          </c:spPr>
          <c:invertIfNegative val="0"/>
          <c:cat>
            <c:strRef>
              <c:f>'All variables for one RTO'!$A$1295:$A$1306</c:f>
              <c:strCache>
                <c:ptCount val="12"/>
                <c:pt idx="0">
                  <c:v>Nov</c:v>
                </c:pt>
                <c:pt idx="1">
                  <c:v>Dec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May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Oct</c:v>
                </c:pt>
              </c:strCache>
            </c:strRef>
          </c:cat>
          <c:val>
            <c:numRef>
              <c:f>'All variables for one RTO'!$B$1295:$B$1306</c:f>
              <c:numCache>
                <c:formatCode>0</c:formatCode>
                <c:ptCount val="12"/>
                <c:pt idx="0">
                  <c:v>2662.6019999999999</c:v>
                </c:pt>
                <c:pt idx="1">
                  <c:v>3208.1210000000001</c:v>
                </c:pt>
                <c:pt idx="2">
                  <c:v>4151.7110000000002</c:v>
                </c:pt>
                <c:pt idx="3">
                  <c:v>3208.886</c:v>
                </c:pt>
                <c:pt idx="4">
                  <c:v>3071.2649999999999</c:v>
                </c:pt>
                <c:pt idx="5">
                  <c:v>2658.6869999999999</c:v>
                </c:pt>
                <c:pt idx="6">
                  <c:v>1892.558</c:v>
                </c:pt>
                <c:pt idx="7">
                  <c:v>1808.557</c:v>
                </c:pt>
                <c:pt idx="8">
                  <c:v>2108.4140000000002</c:v>
                </c:pt>
                <c:pt idx="9">
                  <c:v>1992.9829999999999</c:v>
                </c:pt>
                <c:pt idx="10">
                  <c:v>2111.027</c:v>
                </c:pt>
                <c:pt idx="11">
                  <c:v>2527.3270000000002</c:v>
                </c:pt>
              </c:numCache>
            </c:numRef>
          </c:val>
        </c:ser>
        <c:ser>
          <c:idx val="1"/>
          <c:order val="1"/>
          <c:tx>
            <c:strRef>
              <c:f>'All variables for one RTO'!$C$1294</c:f>
              <c:strCache>
                <c:ptCount val="1"/>
                <c:pt idx="0">
                  <c:v>2012/13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85000"/>
              </a:schemeClr>
            </a:solidFill>
          </c:spPr>
          <c:invertIfNegative val="0"/>
          <c:cat>
            <c:strRef>
              <c:f>'All variables for one RTO'!$A$1295:$A$1306</c:f>
              <c:strCache>
                <c:ptCount val="12"/>
                <c:pt idx="0">
                  <c:v>Nov</c:v>
                </c:pt>
                <c:pt idx="1">
                  <c:v>Dec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May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Oct</c:v>
                </c:pt>
              </c:strCache>
            </c:strRef>
          </c:cat>
          <c:val>
            <c:numRef>
              <c:f>'All variables for one RTO'!$C$1295:$C$1306</c:f>
              <c:numCache>
                <c:formatCode>0</c:formatCode>
                <c:ptCount val="12"/>
                <c:pt idx="0">
                  <c:v>2629.4920000000002</c:v>
                </c:pt>
                <c:pt idx="1">
                  <c:v>3277.105</c:v>
                </c:pt>
                <c:pt idx="2">
                  <c:v>4143.4440000000004</c:v>
                </c:pt>
                <c:pt idx="3">
                  <c:v>3257.614</c:v>
                </c:pt>
                <c:pt idx="4">
                  <c:v>3398.57</c:v>
                </c:pt>
                <c:pt idx="5">
                  <c:v>2625.252</c:v>
                </c:pt>
                <c:pt idx="6">
                  <c:v>2043.4939999999999</c:v>
                </c:pt>
                <c:pt idx="7">
                  <c:v>1854.7750000000001</c:v>
                </c:pt>
                <c:pt idx="8">
                  <c:v>2277.607</c:v>
                </c:pt>
                <c:pt idx="9">
                  <c:v>2137.4549999999999</c:v>
                </c:pt>
                <c:pt idx="10">
                  <c:v>2214.6309999999999</c:v>
                </c:pt>
                <c:pt idx="11">
                  <c:v>2565.6370000000002</c:v>
                </c:pt>
              </c:numCache>
            </c:numRef>
          </c:val>
        </c:ser>
        <c:ser>
          <c:idx val="2"/>
          <c:order val="2"/>
          <c:tx>
            <c:strRef>
              <c:f>'All variables for one RTO'!$D$1294</c:f>
              <c:strCache>
                <c:ptCount val="1"/>
                <c:pt idx="0">
                  <c:v>2013/14</c:v>
                </c:pt>
              </c:strCache>
            </c:strRef>
          </c:tx>
          <c:spPr>
            <a:solidFill>
              <a:schemeClr val="accent4">
                <a:lumMod val="75000"/>
                <a:alpha val="90000"/>
              </a:schemeClr>
            </a:solidFill>
          </c:spPr>
          <c:invertIfNegative val="0"/>
          <c:cat>
            <c:strRef>
              <c:f>'All variables for one RTO'!$A$1295:$A$1306</c:f>
              <c:strCache>
                <c:ptCount val="12"/>
                <c:pt idx="0">
                  <c:v>Nov</c:v>
                </c:pt>
                <c:pt idx="1">
                  <c:v>Dec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May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Oct</c:v>
                </c:pt>
              </c:strCache>
            </c:strRef>
          </c:cat>
          <c:val>
            <c:numRef>
              <c:f>'All variables for one RTO'!$D$1295:$D$1306</c:f>
              <c:numCache>
                <c:formatCode>0</c:formatCode>
                <c:ptCount val="12"/>
                <c:pt idx="0">
                  <c:v>2804.6640000000002</c:v>
                </c:pt>
                <c:pt idx="1">
                  <c:v>3386.5050000000001</c:v>
                </c:pt>
                <c:pt idx="2">
                  <c:v>4397.8140000000003</c:v>
                </c:pt>
                <c:pt idx="3">
                  <c:v>3514.91</c:v>
                </c:pt>
                <c:pt idx="4">
                  <c:v>3304.0659999999998</c:v>
                </c:pt>
                <c:pt idx="5">
                  <c:v>3016.3850000000002</c:v>
                </c:pt>
                <c:pt idx="6">
                  <c:v>2215.6759999999999</c:v>
                </c:pt>
                <c:pt idx="7">
                  <c:v>1874.71</c:v>
                </c:pt>
                <c:pt idx="8">
                  <c:v>2372.8829999999998</c:v>
                </c:pt>
                <c:pt idx="9">
                  <c:v>2208.922</c:v>
                </c:pt>
                <c:pt idx="10">
                  <c:v>2352.8290000000002</c:v>
                </c:pt>
                <c:pt idx="11">
                  <c:v>2753.3049999999998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9566896"/>
        <c:axId val="769567288"/>
      </c:barChart>
      <c:catAx>
        <c:axId val="76956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69567288"/>
        <c:crosses val="autoZero"/>
        <c:auto val="1"/>
        <c:lblAlgn val="ctr"/>
        <c:lblOffset val="100"/>
        <c:noMultiLvlLbl val="0"/>
      </c:catAx>
      <c:valAx>
        <c:axId val="76956728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NZ" sz="1000" b="1" i="0" u="none" strike="noStrike" baseline="0">
                    <a:solidFill>
                      <a:srgbClr val="000000"/>
                    </a:solidFill>
                    <a:latin typeface="Calibri"/>
                  </a:rPr>
                  <a:t>Guest</a:t>
                </a:r>
              </a:p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NZ" sz="1000" b="1" i="0" u="none" strike="noStrike" baseline="0">
                    <a:solidFill>
                      <a:srgbClr val="000000"/>
                    </a:solidFill>
                    <a:latin typeface="Calibri"/>
                  </a:rPr>
                  <a:t>Nights</a:t>
                </a:r>
              </a:p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NZ" sz="1000" b="1" i="0" u="none" strike="noStrike" baseline="0">
                    <a:solidFill>
                      <a:srgbClr val="000000"/>
                    </a:solidFill>
                    <a:latin typeface="Calibri"/>
                  </a:rPr>
                  <a:t>(000)</a:t>
                </a:r>
              </a:p>
            </c:rich>
          </c:tx>
          <c:layout>
            <c:manualLayout>
              <c:xMode val="edge"/>
              <c:yMode val="edge"/>
              <c:x val="1.0928952352622062E-2"/>
              <c:y val="2.4245619308620164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695668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1718038703553886"/>
          <c:y val="0.1157814404903125"/>
          <c:w val="0.30896901428793733"/>
          <c:h val="4.6249794042305753E-2"/>
        </c:manualLayout>
      </c:layout>
      <c:overlay val="0"/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78" workbookViewId="0"/>
  </sheetViews>
  <pageMargins left="0.7" right="0.7" top="0.75" bottom="0.75" header="0.3" footer="0.3"/>
  <pageSetup paperSize="9"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5192" cy="608134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RTO-main-variables-statistics-2014-10.xls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RTO-main-variables-statistics-2014-10.xls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Gudgeon" refreshedDate="41976.678518865738" createdVersion="1" refreshedVersion="5" recordCount="29050" upgradeOnRefresh="1">
  <cacheSource type="worksheet">
    <worksheetSource ref="A1:J29051" sheet="Data" r:id="rId2"/>
  </cacheSource>
  <cacheFields count="10">
    <cacheField name="Month" numFmtId="17">
      <sharedItems containsSemiMixedTypes="0" containsNonDate="0" containsDate="1" containsString="0" minDate="2001-01-01T00:00:00" maxDate="2014-10-02T00:00:00" count="166"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</sharedItems>
    </cacheField>
    <cacheField name="Accommodation Type" numFmtId="0">
      <sharedItems count="5">
        <s v="Hotels"/>
        <s v="Motels"/>
        <s v="Backpackers"/>
        <s v="Holiday Parks"/>
        <s v="Total"/>
      </sharedItems>
    </cacheField>
    <cacheField name="RTO" numFmtId="0">
      <sharedItems count="35">
        <s v="Northland"/>
        <s v="Auckland"/>
        <s v="Coromandel"/>
        <s v="Waikato"/>
        <s v="Bay of Plenty "/>
        <s v="Rotorua"/>
        <s v="Taupo"/>
        <s v="Whakatane-Kawerau"/>
        <s v="Gisborne"/>
        <s v="Taranaki"/>
        <s v="Hawke's Bay"/>
        <s v="Ruapehu"/>
        <s v="Manawatu"/>
        <s v="Wanganui"/>
        <s v="Wairarapa"/>
        <s v="Kapiti-Horowhenua"/>
        <s v="Wellington"/>
        <s v="Wellington City"/>
        <s v="Marlborough"/>
        <s v="Nelson-Tasman"/>
        <s v="Canterbury"/>
        <s v="Hurunui"/>
        <s v="Mackenzie"/>
        <s v="Timaru"/>
        <s v="Combined Canterbury RTOs"/>
        <s v="West Coast"/>
        <s v="Wanaka"/>
        <s v="Queenstown"/>
        <s v="Waitaki"/>
        <s v="Central Otago"/>
        <s v="Dunedin"/>
        <s v="Clutha"/>
        <s v="Fiordland"/>
        <s v="Southland"/>
        <s v="Total NZ"/>
      </sharedItems>
    </cacheField>
    <cacheField name="Guest Nights" numFmtId="0">
      <sharedItems containsBlank="1" containsMixedTypes="1" containsNumber="1" containsInteger="1" minValue="138" maxValue="4438860"/>
    </cacheField>
    <cacheField name="Establishments" numFmtId="0">
      <sharedItems containsMixedTypes="1" containsNumber="1" containsInteger="1" minValue="1" maxValue="3360"/>
    </cacheField>
    <cacheField name="Daily Capacity" numFmtId="0">
      <sharedItems containsMixedTypes="1" containsNumber="1" containsInteger="1" minValue="5" maxValue="145590"/>
    </cacheField>
    <cacheField name="Monthly Capacity" numFmtId="0">
      <sharedItems containsMixedTypes="1" containsNumber="1" containsInteger="1" minValue="155" maxValue="4513290"/>
    </cacheField>
    <cacheField name="Occupancy Rate (%)" numFmtId="0">
      <sharedItems containsBlank="1" containsMixedTypes="1" containsNumber="1" minValue="1.0900000000000001" maxValue="93.79"/>
    </cacheField>
    <cacheField name="Guest Arrivals" numFmtId="0">
      <sharedItems containsBlank="1" containsMixedTypes="1" containsNumber="1" containsInteger="1" minValue="61" maxValue="2103310"/>
    </cacheField>
    <cacheField name="Stay Unit Nights" numFmtId="0">
      <sharedItems containsBlank="1" containsMixedTypes="1" containsNumber="1" containsInteger="1" minValue="106" maxValue="223267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John Gudgeon" refreshedDate="41976.678768518519" createdVersion="1" refreshedVersion="5" recordCount="29050" upgradeOnRefresh="1">
  <cacheSource type="worksheet">
    <worksheetSource ref="A1:J29051" sheet="Data" r:id="rId2"/>
  </cacheSource>
  <cacheFields count="10">
    <cacheField name="Month" numFmtId="17">
      <sharedItems containsSemiMixedTypes="0" containsNonDate="0" containsDate="1" containsString="0" minDate="2000-01-01T00:00:00" maxDate="2014-10-02T00:00:00" count="178"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00-06-01T00:00:00" u="1"/>
        <d v="2000-12-01T00:00:00" u="1"/>
        <d v="2000-01-01T00:00:00" u="1"/>
        <d v="2000-07-01T00:00:00" u="1"/>
        <d v="2000-02-01T00:00:00" u="1"/>
        <d v="2000-08-01T00:00:00" u="1"/>
        <d v="2000-03-01T00:00:00" u="1"/>
        <d v="2000-09-01T00:00:00" u="1"/>
        <d v="2000-04-01T00:00:00" u="1"/>
        <d v="2000-10-01T00:00:00" u="1"/>
        <d v="2000-05-01T00:00:00" u="1"/>
        <d v="2000-11-01T00:00:00" u="1"/>
      </sharedItems>
    </cacheField>
    <cacheField name="Accommodation Type" numFmtId="0">
      <sharedItems count="5">
        <s v="Hotels"/>
        <s v="Motels"/>
        <s v="Backpackers"/>
        <s v="Holiday Parks"/>
        <s v="Total"/>
      </sharedItems>
    </cacheField>
    <cacheField name="RTO" numFmtId="0">
      <sharedItems count="35">
        <s v="Northland"/>
        <s v="Auckland"/>
        <s v="Coromandel"/>
        <s v="Waikato"/>
        <s v="Bay of Plenty "/>
        <s v="Rotorua"/>
        <s v="Taupo"/>
        <s v="Whakatane-Kawerau"/>
        <s v="Gisborne"/>
        <s v="Taranaki"/>
        <s v="Hawke's Bay"/>
        <s v="Ruapehu"/>
        <s v="Manawatu"/>
        <s v="Wanganui"/>
        <s v="Wairarapa"/>
        <s v="Kapiti-Horowhenua"/>
        <s v="Wellington"/>
        <s v="Wellington City"/>
        <s v="Marlborough"/>
        <s v="Nelson-Tasman"/>
        <s v="Canterbury"/>
        <s v="Hurunui"/>
        <s v="Mackenzie"/>
        <s v="Timaru"/>
        <s v="Combined Canterbury RTOs"/>
        <s v="West Coast"/>
        <s v="Wanaka"/>
        <s v="Queenstown"/>
        <s v="Waitaki"/>
        <s v="Central Otago"/>
        <s v="Dunedin"/>
        <s v="Clutha"/>
        <s v="Fiordland"/>
        <s v="Southland"/>
        <s v="Total NZ"/>
      </sharedItems>
    </cacheField>
    <cacheField name="Guest Nights" numFmtId="0">
      <sharedItems containsBlank="1" containsMixedTypes="1" containsNumber="1" containsInteger="1" minValue="138" maxValue="4438860"/>
    </cacheField>
    <cacheField name="Establishments" numFmtId="0">
      <sharedItems containsMixedTypes="1" containsNumber="1" containsInteger="1" minValue="1" maxValue="3360"/>
    </cacheField>
    <cacheField name="Daily Capacity" numFmtId="0">
      <sharedItems containsMixedTypes="1" containsNumber="1" containsInteger="1" minValue="5" maxValue="145590"/>
    </cacheField>
    <cacheField name="Monthly Capacity" numFmtId="0">
      <sharedItems containsMixedTypes="1" containsNumber="1" containsInteger="1" minValue="155" maxValue="4513290"/>
    </cacheField>
    <cacheField name="Occupancy Rate (%)" numFmtId="0">
      <sharedItems containsBlank="1" containsMixedTypes="1" containsNumber="1" minValue="1.0900000000000001" maxValue="93.79"/>
    </cacheField>
    <cacheField name="Guest Arrivals" numFmtId="0">
      <sharedItems containsBlank="1" containsMixedTypes="1" containsNumber="1" containsInteger="1" minValue="61" maxValue="2103310"/>
    </cacheField>
    <cacheField name="Stay Unit Nights" numFmtId="0">
      <sharedItems containsBlank="1" containsMixedTypes="1" containsNumber="1" containsInteger="1" minValue="106" maxValue="223267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9050">
  <r>
    <x v="0"/>
    <x v="0"/>
    <x v="0"/>
    <n v="28187"/>
    <n v="31"/>
    <n v="893"/>
    <n v="27683"/>
    <n v="51.78"/>
    <n v="12624"/>
    <n v="14335"/>
  </r>
  <r>
    <x v="0"/>
    <x v="0"/>
    <x v="1"/>
    <n v="229112"/>
    <n v="56"/>
    <n v="6619"/>
    <n v="205189"/>
    <n v="67.17"/>
    <n v="119025"/>
    <n v="137822"/>
  </r>
  <r>
    <x v="0"/>
    <x v="0"/>
    <x v="2"/>
    <n v="4463"/>
    <n v="13"/>
    <n v="208"/>
    <n v="6448"/>
    <n v="37.22"/>
    <n v="2883"/>
    <n v="2400"/>
  </r>
  <r>
    <x v="0"/>
    <x v="0"/>
    <x v="3"/>
    <n v="11082"/>
    <n v="29"/>
    <n v="837"/>
    <n v="25947"/>
    <n v="26.38"/>
    <n v="7157"/>
    <n v="6846"/>
  </r>
  <r>
    <x v="0"/>
    <x v="0"/>
    <x v="4"/>
    <n v="6671"/>
    <n v="7"/>
    <n v="196"/>
    <n v="6076"/>
    <n v="53.18"/>
    <n v="2458"/>
    <n v="3231"/>
  </r>
  <r>
    <x v="0"/>
    <x v="0"/>
    <x v="5"/>
    <n v="68719"/>
    <n v="18"/>
    <n v="1518"/>
    <n v="47058"/>
    <n v="72.819999999999993"/>
    <n v="45346"/>
    <n v="34266"/>
  </r>
  <r>
    <x v="0"/>
    <x v="0"/>
    <x v="6"/>
    <n v="17951"/>
    <n v="9"/>
    <n v="458"/>
    <n v="14198"/>
    <n v="59.06"/>
    <n v="10611"/>
    <n v="8386"/>
  </r>
  <r>
    <x v="0"/>
    <x v="0"/>
    <x v="7"/>
    <m/>
    <n v="5"/>
    <n v="65"/>
    <n v="2015"/>
    <m/>
    <m/>
    <m/>
  </r>
  <r>
    <x v="0"/>
    <x v="0"/>
    <x v="8"/>
    <n v="1430"/>
    <n v="10"/>
    <n v="203"/>
    <n v="6293"/>
    <n v="15.41"/>
    <n v="793"/>
    <n v="970"/>
  </r>
  <r>
    <x v="0"/>
    <x v="0"/>
    <x v="9"/>
    <n v="6401"/>
    <n v="22"/>
    <n v="409"/>
    <n v="12679"/>
    <n v="32.97"/>
    <n v="3508"/>
    <n v="4180"/>
  </r>
  <r>
    <x v="0"/>
    <x v="0"/>
    <x v="10"/>
    <n v="7418"/>
    <n v="16"/>
    <n v="318"/>
    <n v="9858"/>
    <n v="41.26"/>
    <n v="4068"/>
    <n v="4067"/>
  </r>
  <r>
    <x v="0"/>
    <x v="0"/>
    <x v="11"/>
    <n v="7593"/>
    <n v="9"/>
    <n v="278"/>
    <n v="8618"/>
    <n v="46.86"/>
    <n v="4922"/>
    <n v="4038"/>
  </r>
  <r>
    <x v="0"/>
    <x v="0"/>
    <x v="12"/>
    <n v="7406"/>
    <n v="25"/>
    <n v="674"/>
    <n v="20894"/>
    <n v="23.3"/>
    <n v="4358"/>
    <n v="4869"/>
  </r>
  <r>
    <x v="0"/>
    <x v="0"/>
    <x v="13"/>
    <m/>
    <n v="5"/>
    <n v="81"/>
    <n v="2511"/>
    <m/>
    <m/>
    <m/>
  </r>
  <r>
    <x v="0"/>
    <x v="0"/>
    <x v="14"/>
    <m/>
    <n v="10"/>
    <n v="203"/>
    <n v="6293"/>
    <m/>
    <m/>
    <m/>
  </r>
  <r>
    <x v="0"/>
    <x v="0"/>
    <x v="15"/>
    <m/>
    <n v="6"/>
    <n v="48"/>
    <n v="1488"/>
    <m/>
    <m/>
    <m/>
  </r>
  <r>
    <x v="0"/>
    <x v="0"/>
    <x v="16"/>
    <n v="72061"/>
    <n v="25"/>
    <n v="2409"/>
    <n v="74679"/>
    <n v="57.17"/>
    <n v="41857"/>
    <n v="42691"/>
  </r>
  <r>
    <x v="0"/>
    <x v="0"/>
    <x v="17"/>
    <n v="70098"/>
    <n v="21"/>
    <n v="2289"/>
    <n v="70959"/>
    <n v="57.85"/>
    <n v="40862"/>
    <n v="41047"/>
  </r>
  <r>
    <x v="0"/>
    <x v="0"/>
    <x v="18"/>
    <n v="10180"/>
    <n v="16"/>
    <n v="358"/>
    <n v="11098"/>
    <n v="49.32"/>
    <n v="5750"/>
    <n v="5473"/>
  </r>
  <r>
    <x v="0"/>
    <x v="0"/>
    <x v="19"/>
    <n v="10951"/>
    <n v="18"/>
    <n v="363"/>
    <n v="11253"/>
    <n v="53.75"/>
    <n v="6030"/>
    <n v="6048"/>
  </r>
  <r>
    <x v="0"/>
    <x v="0"/>
    <x v="20"/>
    <n v="124572"/>
    <n v="65"/>
    <n v="3574"/>
    <n v="110794"/>
    <n v="63.31"/>
    <n v="78863"/>
    <n v="70140"/>
  </r>
  <r>
    <x v="0"/>
    <x v="0"/>
    <x v="21"/>
    <m/>
    <n v="8"/>
    <n v="125"/>
    <n v="3875"/>
    <m/>
    <m/>
    <m/>
  </r>
  <r>
    <x v="0"/>
    <x v="0"/>
    <x v="22"/>
    <m/>
    <n v="4"/>
    <n v="174"/>
    <n v="5394"/>
    <m/>
    <m/>
    <m/>
  </r>
  <r>
    <x v="0"/>
    <x v="0"/>
    <x v="23"/>
    <m/>
    <n v="12"/>
    <n v="175"/>
    <n v="5425"/>
    <m/>
    <m/>
    <m/>
  </r>
  <r>
    <x v="0"/>
    <x v="0"/>
    <x v="24"/>
    <n v="136979"/>
    <n v="89"/>
    <n v="4048"/>
    <n v="125488"/>
    <n v="61.39"/>
    <n v="90080"/>
    <n v="77031"/>
  </r>
  <r>
    <x v="0"/>
    <x v="0"/>
    <x v="25"/>
    <n v="37317"/>
    <n v="46"/>
    <n v="1198"/>
    <n v="37138"/>
    <n v="55.65"/>
    <n v="29085"/>
    <n v="20668"/>
  </r>
  <r>
    <x v="0"/>
    <x v="0"/>
    <x v="26"/>
    <m/>
    <n v="5"/>
    <n v="230"/>
    <n v="7130"/>
    <m/>
    <m/>
    <m/>
  </r>
  <r>
    <x v="0"/>
    <x v="0"/>
    <x v="27"/>
    <n v="105330"/>
    <n v="23"/>
    <n v="2390"/>
    <n v="74090"/>
    <n v="75.28"/>
    <n v="47261"/>
    <n v="55776"/>
  </r>
  <r>
    <x v="0"/>
    <x v="0"/>
    <x v="28"/>
    <n v="7799"/>
    <n v="12"/>
    <n v="434"/>
    <n v="13454"/>
    <n v="32.67"/>
    <n v="6271"/>
    <n v="4395"/>
  </r>
  <r>
    <x v="0"/>
    <x v="0"/>
    <x v="29"/>
    <m/>
    <n v="16"/>
    <n v="206"/>
    <n v="6386"/>
    <m/>
    <m/>
    <m/>
  </r>
  <r>
    <x v="0"/>
    <x v="0"/>
    <x v="30"/>
    <n v="20428"/>
    <n v="20"/>
    <n v="718"/>
    <n v="22258"/>
    <n v="57.41"/>
    <n v="13950"/>
    <n v="12778"/>
  </r>
  <r>
    <x v="0"/>
    <x v="0"/>
    <x v="31"/>
    <m/>
    <n v="9"/>
    <n v="100"/>
    <n v="3100"/>
    <m/>
    <m/>
    <m/>
  </r>
  <r>
    <x v="0"/>
    <x v="0"/>
    <x v="32"/>
    <n v="20591"/>
    <n v="6"/>
    <n v="544"/>
    <n v="16864"/>
    <n v="60.38"/>
    <n v="12401"/>
    <n v="10182"/>
  </r>
  <r>
    <x v="0"/>
    <x v="0"/>
    <x v="33"/>
    <n v="8148"/>
    <n v="24"/>
    <n v="483"/>
    <n v="14973"/>
    <n v="35.53"/>
    <n v="4947"/>
    <n v="5320"/>
  </r>
  <r>
    <x v="0"/>
    <x v="0"/>
    <x v="34"/>
    <n v="847948"/>
    <n v="580"/>
    <n v="26489"/>
    <n v="821159"/>
    <n v="58.08"/>
    <n v="487239"/>
    <n v="476891"/>
  </r>
  <r>
    <x v="0"/>
    <x v="1"/>
    <x v="0"/>
    <n v="88905"/>
    <n v="136"/>
    <n v="1717"/>
    <n v="53227"/>
    <n v="67.89"/>
    <n v="41036"/>
    <n v="36135"/>
  </r>
  <r>
    <x v="0"/>
    <x v="1"/>
    <x v="1"/>
    <n v="132418"/>
    <n v="179"/>
    <n v="3437"/>
    <n v="106547"/>
    <n v="61.01"/>
    <n v="60014"/>
    <n v="64999"/>
  </r>
  <r>
    <x v="0"/>
    <x v="1"/>
    <x v="2"/>
    <n v="35741"/>
    <n v="64"/>
    <n v="656"/>
    <n v="20336"/>
    <n v="60.55"/>
    <n v="15132"/>
    <n v="12314"/>
  </r>
  <r>
    <x v="0"/>
    <x v="1"/>
    <x v="3"/>
    <n v="37985"/>
    <n v="79"/>
    <n v="1249"/>
    <n v="38719"/>
    <n v="45.75"/>
    <n v="23782"/>
    <n v="17714"/>
  </r>
  <r>
    <x v="0"/>
    <x v="1"/>
    <x v="4"/>
    <n v="44195"/>
    <n v="60"/>
    <n v="858"/>
    <n v="26598"/>
    <n v="63.82"/>
    <n v="18739"/>
    <n v="16975"/>
  </r>
  <r>
    <x v="0"/>
    <x v="1"/>
    <x v="5"/>
    <n v="71547"/>
    <n v="81"/>
    <n v="1318"/>
    <n v="40858"/>
    <n v="69.08"/>
    <n v="39180"/>
    <n v="28226"/>
  </r>
  <r>
    <x v="0"/>
    <x v="1"/>
    <x v="6"/>
    <n v="64866"/>
    <n v="69"/>
    <n v="1136"/>
    <n v="35216"/>
    <n v="72.900000000000006"/>
    <n v="37198"/>
    <n v="25674"/>
  </r>
  <r>
    <x v="0"/>
    <x v="1"/>
    <x v="7"/>
    <n v="10717"/>
    <n v="19"/>
    <n v="230"/>
    <n v="7130"/>
    <n v="67.11"/>
    <n v="6016"/>
    <n v="4785"/>
  </r>
  <r>
    <x v="0"/>
    <x v="1"/>
    <x v="8"/>
    <n v="20009"/>
    <n v="29"/>
    <n v="446"/>
    <n v="13826"/>
    <n v="66.33"/>
    <n v="10556"/>
    <n v="9171"/>
  </r>
  <r>
    <x v="0"/>
    <x v="1"/>
    <x v="9"/>
    <n v="23751"/>
    <n v="41"/>
    <n v="647"/>
    <n v="20057"/>
    <n v="55.4"/>
    <n v="12707"/>
    <n v="11112"/>
  </r>
  <r>
    <x v="0"/>
    <x v="1"/>
    <x v="10"/>
    <n v="60615"/>
    <n v="61"/>
    <n v="1123"/>
    <n v="34813"/>
    <n v="73.47"/>
    <n v="31654"/>
    <n v="25576"/>
  </r>
  <r>
    <x v="0"/>
    <x v="1"/>
    <x v="11"/>
    <n v="3976"/>
    <n v="15"/>
    <n v="303"/>
    <n v="9393"/>
    <n v="20.13"/>
    <n v="2830"/>
    <n v="1891"/>
  </r>
  <r>
    <x v="0"/>
    <x v="1"/>
    <x v="12"/>
    <n v="22858"/>
    <n v="55"/>
    <n v="890"/>
    <n v="27590"/>
    <n v="41.42"/>
    <n v="14314"/>
    <n v="11428"/>
  </r>
  <r>
    <x v="0"/>
    <x v="1"/>
    <x v="13"/>
    <n v="9954"/>
    <n v="23"/>
    <n v="429"/>
    <n v="13299"/>
    <n v="37.72"/>
    <n v="6091"/>
    <n v="5017"/>
  </r>
  <r>
    <x v="0"/>
    <x v="1"/>
    <x v="14"/>
    <n v="7574"/>
    <n v="17"/>
    <n v="171"/>
    <n v="5301"/>
    <n v="59.57"/>
    <n v="4505"/>
    <n v="3158"/>
  </r>
  <r>
    <x v="0"/>
    <x v="1"/>
    <x v="15"/>
    <n v="11031"/>
    <n v="28"/>
    <n v="252"/>
    <n v="7812"/>
    <n v="62.83"/>
    <n v="6968"/>
    <n v="4908"/>
  </r>
  <r>
    <x v="0"/>
    <x v="1"/>
    <x v="16"/>
    <n v="33598"/>
    <n v="46"/>
    <n v="904"/>
    <n v="28024"/>
    <n v="56.9"/>
    <n v="18591"/>
    <n v="15947"/>
  </r>
  <r>
    <x v="0"/>
    <x v="1"/>
    <x v="17"/>
    <n v="19104"/>
    <n v="22"/>
    <n v="483"/>
    <n v="14973"/>
    <n v="60.73"/>
    <n v="10722"/>
    <n v="9093"/>
  </r>
  <r>
    <x v="0"/>
    <x v="1"/>
    <x v="18"/>
    <n v="29184"/>
    <n v="42"/>
    <n v="543"/>
    <n v="16833"/>
    <n v="74.94"/>
    <n v="19930"/>
    <n v="12614"/>
  </r>
  <r>
    <x v="0"/>
    <x v="1"/>
    <x v="19"/>
    <n v="55392"/>
    <n v="75"/>
    <n v="933"/>
    <n v="28923"/>
    <n v="82.39"/>
    <n v="27023"/>
    <n v="23831"/>
  </r>
  <r>
    <x v="0"/>
    <x v="1"/>
    <x v="20"/>
    <n v="95623"/>
    <n v="151"/>
    <n v="2111"/>
    <n v="65441"/>
    <n v="62.37"/>
    <n v="53823"/>
    <n v="40814"/>
  </r>
  <r>
    <x v="0"/>
    <x v="1"/>
    <x v="21"/>
    <n v="13680"/>
    <n v="19"/>
    <n v="254"/>
    <n v="7874"/>
    <n v="68.59"/>
    <n v="9662"/>
    <n v="5401"/>
  </r>
  <r>
    <x v="0"/>
    <x v="1"/>
    <x v="22"/>
    <n v="16643"/>
    <n v="15"/>
    <n v="339"/>
    <n v="10509"/>
    <n v="72.36"/>
    <n v="13122"/>
    <n v="7604"/>
  </r>
  <r>
    <x v="0"/>
    <x v="1"/>
    <x v="23"/>
    <n v="11108"/>
    <n v="24"/>
    <n v="250"/>
    <n v="7750"/>
    <n v="65.91"/>
    <n v="6535"/>
    <n v="5108"/>
  </r>
  <r>
    <x v="0"/>
    <x v="1"/>
    <x v="24"/>
    <n v="137054"/>
    <n v="209"/>
    <n v="2954"/>
    <n v="91574"/>
    <n v="64.349999999999994"/>
    <n v="83142"/>
    <n v="58927"/>
  </r>
  <r>
    <x v="0"/>
    <x v="1"/>
    <x v="25"/>
    <n v="38453"/>
    <n v="61"/>
    <n v="765"/>
    <n v="23715"/>
    <n v="64.900000000000006"/>
    <n v="28206"/>
    <n v="15391"/>
  </r>
  <r>
    <x v="0"/>
    <x v="1"/>
    <x v="26"/>
    <n v="13206"/>
    <n v="18"/>
    <n v="237"/>
    <n v="7347"/>
    <n v="75.790000000000006"/>
    <n v="7822"/>
    <n v="5568"/>
  </r>
  <r>
    <x v="0"/>
    <x v="1"/>
    <x v="27"/>
    <n v="55203"/>
    <n v="49"/>
    <n v="872"/>
    <n v="27032"/>
    <n v="78.3"/>
    <n v="24508"/>
    <n v="21166"/>
  </r>
  <r>
    <x v="0"/>
    <x v="1"/>
    <x v="28"/>
    <n v="9043"/>
    <n v="17"/>
    <n v="168"/>
    <n v="5208"/>
    <n v="68.34"/>
    <n v="6844"/>
    <n v="3559"/>
  </r>
  <r>
    <x v="0"/>
    <x v="1"/>
    <x v="29"/>
    <n v="8940"/>
    <n v="19"/>
    <n v="199"/>
    <n v="6169"/>
    <n v="61.19"/>
    <n v="4293"/>
    <n v="3775"/>
  </r>
  <r>
    <x v="0"/>
    <x v="1"/>
    <x v="30"/>
    <n v="29081"/>
    <n v="38"/>
    <n v="517"/>
    <n v="16027"/>
    <n v="77.67"/>
    <n v="15657"/>
    <n v="12448"/>
  </r>
  <r>
    <x v="0"/>
    <x v="1"/>
    <x v="31"/>
    <n v="2788"/>
    <n v="9"/>
    <n v="67"/>
    <n v="2077"/>
    <n v="57.92"/>
    <n v="2074"/>
    <n v="1203"/>
  </r>
  <r>
    <x v="0"/>
    <x v="1"/>
    <x v="32"/>
    <n v="14173"/>
    <n v="16"/>
    <n v="231"/>
    <n v="7161"/>
    <n v="84.58"/>
    <n v="8324"/>
    <n v="6057"/>
  </r>
  <r>
    <x v="0"/>
    <x v="1"/>
    <x v="33"/>
    <n v="15820"/>
    <n v="35"/>
    <n v="388"/>
    <n v="12028"/>
    <n v="66.91"/>
    <n v="9620"/>
    <n v="8048"/>
  </r>
  <r>
    <x v="0"/>
    <x v="1"/>
    <x v="34"/>
    <n v="1088076"/>
    <n v="1590"/>
    <n v="23640"/>
    <n v="732840"/>
    <n v="63.81"/>
    <n v="586759"/>
    <n v="467619"/>
  </r>
  <r>
    <x v="0"/>
    <x v="2"/>
    <x v="0"/>
    <n v="25467"/>
    <n v="30"/>
    <n v="1340"/>
    <n v="41540"/>
    <n v="48.63"/>
    <n v="10308"/>
    <n v="20202"/>
  </r>
  <r>
    <x v="0"/>
    <x v="2"/>
    <x v="1"/>
    <n v="48855"/>
    <n v="28"/>
    <n v="2470"/>
    <n v="76570"/>
    <n v="60.94"/>
    <n v="21062"/>
    <n v="46660"/>
  </r>
  <r>
    <x v="0"/>
    <x v="2"/>
    <x v="2"/>
    <n v="8616"/>
    <n v="11"/>
    <n v="322"/>
    <n v="9982"/>
    <n v="74.84"/>
    <n v="4944"/>
    <n v="7471"/>
  </r>
  <r>
    <x v="0"/>
    <x v="2"/>
    <x v="3"/>
    <n v="5545"/>
    <n v="11"/>
    <n v="419"/>
    <n v="12989"/>
    <n v="33.68"/>
    <n v="2992"/>
    <n v="4375"/>
  </r>
  <r>
    <x v="0"/>
    <x v="2"/>
    <x v="4"/>
    <n v="4137"/>
    <n v="5"/>
    <n v="255"/>
    <n v="7905"/>
    <n v="52.33"/>
    <n v="1901"/>
    <n v="4137"/>
  </r>
  <r>
    <x v="0"/>
    <x v="2"/>
    <x v="5"/>
    <n v="15216"/>
    <n v="8"/>
    <n v="756"/>
    <n v="23436"/>
    <n v="56.58"/>
    <n v="7125"/>
    <n v="13261"/>
  </r>
  <r>
    <x v="0"/>
    <x v="2"/>
    <x v="6"/>
    <n v="15426"/>
    <n v="11"/>
    <n v="598"/>
    <n v="18538"/>
    <n v="80.36"/>
    <n v="7786"/>
    <n v="14898"/>
  </r>
  <r>
    <x v="0"/>
    <x v="2"/>
    <x v="7"/>
    <s v="-"/>
    <s v="-"/>
    <s v="-"/>
    <s v="-"/>
    <s v="-"/>
    <s v="-"/>
    <s v="-"/>
  </r>
  <r>
    <x v="0"/>
    <x v="2"/>
    <x v="8"/>
    <n v="2242"/>
    <n v="4"/>
    <n v="139"/>
    <n v="4309"/>
    <n v="47.37"/>
    <n v="1212"/>
    <n v="2041"/>
  </r>
  <r>
    <x v="0"/>
    <x v="2"/>
    <x v="9"/>
    <n v="1750"/>
    <n v="4"/>
    <n v="96"/>
    <n v="2976"/>
    <n v="46.34"/>
    <n v="715"/>
    <n v="1379"/>
  </r>
  <r>
    <x v="0"/>
    <x v="2"/>
    <x v="10"/>
    <n v="7529"/>
    <n v="10"/>
    <n v="326"/>
    <n v="10106"/>
    <n v="73.319999999999993"/>
    <n v="3296"/>
    <n v="7410"/>
  </r>
  <r>
    <x v="0"/>
    <x v="2"/>
    <x v="11"/>
    <n v="3575"/>
    <n v="11"/>
    <n v="670"/>
    <n v="20770"/>
    <n v="15.21"/>
    <n v="1629"/>
    <n v="3160"/>
  </r>
  <r>
    <x v="0"/>
    <x v="2"/>
    <x v="12"/>
    <m/>
    <n v="3"/>
    <n v="109"/>
    <n v="3379"/>
    <m/>
    <m/>
    <m/>
  </r>
  <r>
    <x v="0"/>
    <x v="2"/>
    <x v="13"/>
    <m/>
    <n v="2"/>
    <n v="48"/>
    <n v="1488"/>
    <m/>
    <m/>
    <m/>
  </r>
  <r>
    <x v="0"/>
    <x v="2"/>
    <x v="14"/>
    <m/>
    <n v="2"/>
    <n v="18"/>
    <n v="558"/>
    <m/>
    <m/>
    <m/>
  </r>
  <r>
    <x v="0"/>
    <x v="2"/>
    <x v="15"/>
    <m/>
    <n v="5"/>
    <n v="217"/>
    <n v="6727"/>
    <m/>
    <m/>
    <m/>
  </r>
  <r>
    <x v="0"/>
    <x v="2"/>
    <x v="16"/>
    <m/>
    <n v="9"/>
    <n v="698"/>
    <n v="21638"/>
    <m/>
    <m/>
    <m/>
  </r>
  <r>
    <x v="0"/>
    <x v="2"/>
    <x v="17"/>
    <n v="21241"/>
    <n v="7"/>
    <n v="665"/>
    <n v="20615"/>
    <n v="87.49"/>
    <n v="12800"/>
    <n v="18036"/>
  </r>
  <r>
    <x v="0"/>
    <x v="2"/>
    <x v="18"/>
    <n v="13799"/>
    <n v="19"/>
    <n v="604"/>
    <n v="18724"/>
    <n v="67.94"/>
    <n v="7813"/>
    <n v="12721"/>
  </r>
  <r>
    <x v="0"/>
    <x v="2"/>
    <x v="19"/>
    <n v="19116"/>
    <n v="19"/>
    <n v="706"/>
    <n v="21886"/>
    <n v="80.28"/>
    <n v="9643"/>
    <n v="17569"/>
  </r>
  <r>
    <x v="0"/>
    <x v="2"/>
    <x v="20"/>
    <n v="44268"/>
    <n v="39"/>
    <n v="2022"/>
    <n v="62682"/>
    <n v="62.94"/>
    <n v="22674"/>
    <n v="39450"/>
  </r>
  <r>
    <x v="0"/>
    <x v="2"/>
    <x v="21"/>
    <m/>
    <n v="3"/>
    <n v="82"/>
    <n v="2542"/>
    <m/>
    <m/>
    <m/>
  </r>
  <r>
    <x v="0"/>
    <x v="2"/>
    <x v="22"/>
    <n v="7173"/>
    <n v="4"/>
    <n v="251"/>
    <n v="7781"/>
    <n v="71.52"/>
    <n v="4227"/>
    <n v="5565"/>
  </r>
  <r>
    <x v="0"/>
    <x v="2"/>
    <x v="23"/>
    <m/>
    <n v="1"/>
    <n v="35"/>
    <n v="1085"/>
    <m/>
    <m/>
    <m/>
  </r>
  <r>
    <x v="0"/>
    <x v="2"/>
    <x v="24"/>
    <n v="52370"/>
    <n v="47"/>
    <n v="2390"/>
    <n v="74090"/>
    <n v="61.77"/>
    <n v="27506"/>
    <n v="45762"/>
  </r>
  <r>
    <x v="0"/>
    <x v="2"/>
    <x v="25"/>
    <n v="18856"/>
    <n v="20"/>
    <n v="884"/>
    <n v="27404"/>
    <n v="61.79"/>
    <n v="12263"/>
    <n v="16933"/>
  </r>
  <r>
    <x v="0"/>
    <x v="2"/>
    <x v="26"/>
    <m/>
    <n v="9"/>
    <n v="418"/>
    <n v="12958"/>
    <m/>
    <m/>
    <m/>
  </r>
  <r>
    <x v="0"/>
    <x v="2"/>
    <x v="27"/>
    <n v="25338"/>
    <n v="14"/>
    <n v="995"/>
    <n v="30845"/>
    <n v="77.52"/>
    <n v="11169"/>
    <n v="23912"/>
  </r>
  <r>
    <x v="0"/>
    <x v="2"/>
    <x v="28"/>
    <m/>
    <n v="3"/>
    <n v="43"/>
    <n v="1333"/>
    <m/>
    <m/>
    <m/>
  </r>
  <r>
    <x v="0"/>
    <x v="2"/>
    <x v="29"/>
    <m/>
    <n v="4"/>
    <n v="416"/>
    <n v="12896"/>
    <m/>
    <m/>
    <m/>
  </r>
  <r>
    <x v="0"/>
    <x v="2"/>
    <x v="30"/>
    <n v="9148"/>
    <n v="8"/>
    <n v="374"/>
    <n v="11594"/>
    <n v="74.77"/>
    <n v="5083"/>
    <n v="8669"/>
  </r>
  <r>
    <x v="0"/>
    <x v="2"/>
    <x v="31"/>
    <m/>
    <n v="1"/>
    <n v="16"/>
    <n v="496"/>
    <m/>
    <m/>
    <m/>
  </r>
  <r>
    <x v="0"/>
    <x v="2"/>
    <x v="32"/>
    <m/>
    <n v="5"/>
    <n v="384"/>
    <n v="11904"/>
    <m/>
    <m/>
    <m/>
  </r>
  <r>
    <x v="0"/>
    <x v="2"/>
    <x v="33"/>
    <n v="800"/>
    <n v="5"/>
    <n v="239"/>
    <n v="7409"/>
    <n v="9.7200000000000006"/>
    <n v="563"/>
    <n v="720"/>
  </r>
  <r>
    <x v="0"/>
    <x v="2"/>
    <x v="34"/>
    <n v="327131"/>
    <n v="308"/>
    <n v="15950"/>
    <n v="494450"/>
    <n v="59.27"/>
    <n v="166955"/>
    <n v="293063"/>
  </r>
  <r>
    <x v="0"/>
    <x v="3"/>
    <x v="0"/>
    <n v="146050"/>
    <n v="51"/>
    <n v="6460"/>
    <n v="200260"/>
    <n v="25.02"/>
    <n v="47288"/>
    <n v="50097"/>
  </r>
  <r>
    <x v="0"/>
    <x v="3"/>
    <x v="1"/>
    <n v="74504"/>
    <n v="24"/>
    <n v="3477"/>
    <n v="107787"/>
    <n v="28.63"/>
    <n v="26712"/>
    <n v="30861"/>
  </r>
  <r>
    <x v="0"/>
    <x v="3"/>
    <x v="2"/>
    <n v="127734"/>
    <n v="23"/>
    <n v="3050"/>
    <n v="94550"/>
    <n v="46.9"/>
    <n v="41485"/>
    <n v="44344"/>
  </r>
  <r>
    <x v="0"/>
    <x v="3"/>
    <x v="3"/>
    <n v="32854"/>
    <n v="20"/>
    <n v="1826"/>
    <n v="56606"/>
    <n v="28.72"/>
    <n v="13690"/>
    <n v="16255"/>
  </r>
  <r>
    <x v="0"/>
    <x v="3"/>
    <x v="4"/>
    <n v="121896"/>
    <n v="22"/>
    <n v="3113"/>
    <n v="96503"/>
    <n v="43.02"/>
    <n v="29207"/>
    <n v="41515"/>
  </r>
  <r>
    <x v="0"/>
    <x v="3"/>
    <x v="5"/>
    <n v="55295"/>
    <n v="16"/>
    <n v="1727"/>
    <n v="53537"/>
    <n v="34.96"/>
    <n v="19295"/>
    <n v="18715"/>
  </r>
  <r>
    <x v="0"/>
    <x v="3"/>
    <x v="6"/>
    <n v="38055"/>
    <n v="14"/>
    <n v="1759"/>
    <n v="54529"/>
    <n v="27.57"/>
    <n v="18639"/>
    <n v="15035"/>
  </r>
  <r>
    <x v="0"/>
    <x v="3"/>
    <x v="7"/>
    <m/>
    <n v="5"/>
    <n v="996"/>
    <n v="30876"/>
    <m/>
    <m/>
    <m/>
  </r>
  <r>
    <x v="0"/>
    <x v="3"/>
    <x v="8"/>
    <n v="47364"/>
    <n v="12"/>
    <n v="1726"/>
    <n v="53506"/>
    <n v="32.24"/>
    <n v="13842"/>
    <n v="17252"/>
  </r>
  <r>
    <x v="0"/>
    <x v="3"/>
    <x v="9"/>
    <n v="24663"/>
    <n v="11"/>
    <n v="1010"/>
    <n v="31310"/>
    <n v="30.69"/>
    <n v="8519"/>
    <n v="9608"/>
  </r>
  <r>
    <x v="0"/>
    <x v="3"/>
    <x v="10"/>
    <n v="62298"/>
    <n v="20"/>
    <n v="2352"/>
    <n v="72912"/>
    <n v="29.62"/>
    <n v="31449"/>
    <n v="21599"/>
  </r>
  <r>
    <x v="0"/>
    <x v="3"/>
    <x v="11"/>
    <n v="2984"/>
    <n v="5"/>
    <n v="471"/>
    <n v="14601"/>
    <n v="10.34"/>
    <n v="2092"/>
    <n v="1510"/>
  </r>
  <r>
    <x v="0"/>
    <x v="3"/>
    <x v="12"/>
    <m/>
    <n v="10"/>
    <n v="803"/>
    <n v="24893"/>
    <m/>
    <m/>
    <m/>
  </r>
  <r>
    <x v="0"/>
    <x v="3"/>
    <x v="13"/>
    <n v="5295"/>
    <n v="4"/>
    <n v="398"/>
    <n v="12338"/>
    <n v="16.75"/>
    <m/>
    <n v="2066"/>
  </r>
  <r>
    <x v="0"/>
    <x v="3"/>
    <x v="14"/>
    <n v="13019"/>
    <n v="7"/>
    <n v="703"/>
    <n v="21793"/>
    <n v="19.3"/>
    <n v="6073"/>
    <n v="4206"/>
  </r>
  <r>
    <x v="0"/>
    <x v="3"/>
    <x v="15"/>
    <n v="17897"/>
    <n v="9"/>
    <n v="1216"/>
    <n v="37696"/>
    <n v="19.22"/>
    <n v="7523"/>
    <n v="7245"/>
  </r>
  <r>
    <x v="0"/>
    <x v="3"/>
    <x v="16"/>
    <m/>
    <n v="3"/>
    <n v="234"/>
    <n v="7254"/>
    <m/>
    <m/>
    <m/>
  </r>
  <r>
    <x v="0"/>
    <x v="3"/>
    <x v="17"/>
    <s v="-"/>
    <s v="-"/>
    <s v="-"/>
    <s v="-"/>
    <s v="-"/>
    <s v="-"/>
    <s v="-"/>
  </r>
  <r>
    <x v="0"/>
    <x v="3"/>
    <x v="18"/>
    <n v="49396"/>
    <n v="17"/>
    <n v="1287"/>
    <n v="39897"/>
    <n v="51.68"/>
    <n v="20522"/>
    <n v="20619"/>
  </r>
  <r>
    <x v="0"/>
    <x v="3"/>
    <x v="19"/>
    <n v="153784"/>
    <n v="19"/>
    <n v="3820"/>
    <n v="118420"/>
    <n v="50.85"/>
    <n v="37144"/>
    <n v="60213"/>
  </r>
  <r>
    <x v="0"/>
    <x v="3"/>
    <x v="20"/>
    <n v="100084"/>
    <n v="39"/>
    <n v="4597"/>
    <n v="142507"/>
    <n v="27.53"/>
    <n v="39533"/>
    <n v="39231"/>
  </r>
  <r>
    <x v="0"/>
    <x v="3"/>
    <x v="21"/>
    <n v="14840"/>
    <n v="7"/>
    <n v="609"/>
    <n v="18879"/>
    <n v="27.63"/>
    <n v="7050"/>
    <n v="5217"/>
  </r>
  <r>
    <x v="0"/>
    <x v="3"/>
    <x v="22"/>
    <m/>
    <n v="4"/>
    <n v="543"/>
    <n v="16833"/>
    <m/>
    <m/>
    <m/>
  </r>
  <r>
    <x v="0"/>
    <x v="3"/>
    <x v="23"/>
    <n v="16744"/>
    <n v="6"/>
    <n v="738"/>
    <n v="22878"/>
    <n v="27.77"/>
    <n v="6590"/>
    <n v="6353"/>
  </r>
  <r>
    <x v="0"/>
    <x v="3"/>
    <x v="24"/>
    <n v="148529"/>
    <n v="56"/>
    <n v="6487"/>
    <n v="201097"/>
    <n v="28.59"/>
    <n v="62857"/>
    <n v="57501"/>
  </r>
  <r>
    <x v="0"/>
    <x v="3"/>
    <x v="25"/>
    <n v="43021"/>
    <n v="14"/>
    <n v="1317"/>
    <n v="40827"/>
    <n v="44.58"/>
    <n v="26372"/>
    <n v="18200"/>
  </r>
  <r>
    <x v="0"/>
    <x v="3"/>
    <x v="26"/>
    <n v="71498"/>
    <n v="6"/>
    <n v="1649"/>
    <n v="51119"/>
    <n v="55.48"/>
    <n v="22541"/>
    <n v="28363"/>
  </r>
  <r>
    <x v="0"/>
    <x v="3"/>
    <x v="27"/>
    <n v="40323"/>
    <n v="8"/>
    <n v="1234"/>
    <n v="38254"/>
    <n v="41.25"/>
    <n v="16775"/>
    <n v="15778"/>
  </r>
  <r>
    <x v="0"/>
    <x v="3"/>
    <x v="28"/>
    <m/>
    <n v="11"/>
    <n v="3977"/>
    <n v="123287"/>
    <m/>
    <m/>
    <m/>
  </r>
  <r>
    <x v="0"/>
    <x v="3"/>
    <x v="29"/>
    <n v="39142"/>
    <n v="11"/>
    <n v="1960"/>
    <n v="60760"/>
    <n v="23.27"/>
    <n v="11204"/>
    <n v="14137"/>
  </r>
  <r>
    <x v="0"/>
    <x v="3"/>
    <x v="30"/>
    <n v="15556"/>
    <n v="7"/>
    <n v="591"/>
    <n v="18321"/>
    <n v="34.26"/>
    <n v="7879"/>
    <n v="6277"/>
  </r>
  <r>
    <x v="0"/>
    <x v="3"/>
    <x v="31"/>
    <n v="6091"/>
    <n v="6"/>
    <n v="284"/>
    <n v="8804"/>
    <n v="28.78"/>
    <n v="2821"/>
    <n v="2534"/>
  </r>
  <r>
    <x v="0"/>
    <x v="3"/>
    <x v="32"/>
    <m/>
    <n v="2"/>
    <n v="389"/>
    <n v="12059"/>
    <m/>
    <m/>
    <m/>
  </r>
  <r>
    <x v="0"/>
    <x v="3"/>
    <x v="33"/>
    <m/>
    <n v="12"/>
    <n v="963"/>
    <n v="29853"/>
    <m/>
    <m/>
    <m/>
  </r>
  <r>
    <x v="0"/>
    <x v="3"/>
    <x v="34"/>
    <n v="1477065"/>
    <n v="425"/>
    <n v="55279"/>
    <n v="1713649"/>
    <n v="32.520000000000003"/>
    <n v="526470"/>
    <n v="557313"/>
  </r>
  <r>
    <x v="0"/>
    <x v="4"/>
    <x v="0"/>
    <n v="288609"/>
    <n v="248"/>
    <n v="10410"/>
    <n v="322710"/>
    <n v="37.42"/>
    <n v="111256"/>
    <n v="120769"/>
  </r>
  <r>
    <x v="0"/>
    <x v="4"/>
    <x v="1"/>
    <n v="484888"/>
    <n v="287"/>
    <n v="16003"/>
    <n v="496093"/>
    <n v="56.51"/>
    <n v="226813"/>
    <n v="280342"/>
  </r>
  <r>
    <x v="0"/>
    <x v="4"/>
    <x v="2"/>
    <n v="176554"/>
    <n v="111"/>
    <n v="4236"/>
    <n v="131316"/>
    <n v="50.66"/>
    <n v="64444"/>
    <n v="66529"/>
  </r>
  <r>
    <x v="0"/>
    <x v="4"/>
    <x v="3"/>
    <n v="87467"/>
    <n v="139"/>
    <n v="4331"/>
    <n v="134261"/>
    <n v="33.659999999999997"/>
    <n v="47620"/>
    <n v="45190"/>
  </r>
  <r>
    <x v="0"/>
    <x v="4"/>
    <x v="4"/>
    <n v="176899"/>
    <n v="94"/>
    <n v="4422"/>
    <n v="137082"/>
    <n v="48.04"/>
    <n v="52306"/>
    <n v="65859"/>
  </r>
  <r>
    <x v="0"/>
    <x v="4"/>
    <x v="5"/>
    <n v="210777"/>
    <n v="123"/>
    <n v="5319"/>
    <n v="164889"/>
    <n v="57.29"/>
    <n v="110946"/>
    <n v="94469"/>
  </r>
  <r>
    <x v="0"/>
    <x v="4"/>
    <x v="6"/>
    <n v="136298"/>
    <n v="103"/>
    <n v="3951"/>
    <n v="122481"/>
    <n v="52.25"/>
    <n v="74233"/>
    <n v="63993"/>
  </r>
  <r>
    <x v="0"/>
    <x v="4"/>
    <x v="7"/>
    <n v="73149"/>
    <n v="29"/>
    <n v="1291"/>
    <n v="40021"/>
    <n v="62.43"/>
    <n v="17625"/>
    <n v="24984"/>
  </r>
  <r>
    <x v="0"/>
    <x v="4"/>
    <x v="8"/>
    <n v="71044"/>
    <n v="55"/>
    <n v="2514"/>
    <n v="77934"/>
    <n v="37.770000000000003"/>
    <n v="26404"/>
    <n v="29433"/>
  </r>
  <r>
    <x v="0"/>
    <x v="4"/>
    <x v="9"/>
    <n v="56565"/>
    <n v="78"/>
    <n v="2162"/>
    <n v="67022"/>
    <n v="39.21"/>
    <n v="25449"/>
    <n v="26279"/>
  </r>
  <r>
    <x v="0"/>
    <x v="4"/>
    <x v="10"/>
    <n v="137860"/>
    <n v="107"/>
    <n v="4119"/>
    <n v="127689"/>
    <n v="45.93"/>
    <n v="70467"/>
    <n v="58652"/>
  </r>
  <r>
    <x v="0"/>
    <x v="4"/>
    <x v="11"/>
    <n v="18128"/>
    <n v="40"/>
    <n v="1722"/>
    <n v="53382"/>
    <n v="19.86"/>
    <n v="11472"/>
    <n v="10599"/>
  </r>
  <r>
    <x v="0"/>
    <x v="4"/>
    <x v="12"/>
    <n v="45846"/>
    <n v="93"/>
    <n v="2476"/>
    <n v="76756"/>
    <n v="29.25"/>
    <n v="25451"/>
    <n v="22453"/>
  </r>
  <r>
    <x v="0"/>
    <x v="4"/>
    <x v="13"/>
    <n v="17452"/>
    <n v="34"/>
    <n v="956"/>
    <n v="29636"/>
    <n v="28.16"/>
    <n v="10490"/>
    <n v="8346"/>
  </r>
  <r>
    <x v="0"/>
    <x v="4"/>
    <x v="14"/>
    <n v="29025"/>
    <n v="36"/>
    <n v="1095"/>
    <n v="33945"/>
    <n v="32.26"/>
    <n v="14053"/>
    <n v="10950"/>
  </r>
  <r>
    <x v="0"/>
    <x v="4"/>
    <x v="15"/>
    <n v="30839"/>
    <n v="48"/>
    <n v="1733"/>
    <n v="53723"/>
    <n v="25.93"/>
    <n v="15309"/>
    <n v="13933"/>
  </r>
  <r>
    <x v="0"/>
    <x v="4"/>
    <x v="16"/>
    <n v="139396"/>
    <n v="83"/>
    <n v="4245"/>
    <n v="131595"/>
    <n v="62.16"/>
    <n v="80574"/>
    <n v="81801"/>
  </r>
  <r>
    <x v="0"/>
    <x v="4"/>
    <x v="17"/>
    <n v="110442"/>
    <n v="50"/>
    <n v="3437"/>
    <n v="106547"/>
    <n v="63.99"/>
    <n v="64384"/>
    <n v="68176"/>
  </r>
  <r>
    <x v="0"/>
    <x v="4"/>
    <x v="18"/>
    <n v="102559"/>
    <n v="94"/>
    <n v="2792"/>
    <n v="86552"/>
    <n v="59.42"/>
    <n v="54015"/>
    <n v="51426"/>
  </r>
  <r>
    <x v="0"/>
    <x v="4"/>
    <x v="19"/>
    <n v="239244"/>
    <n v="131"/>
    <n v="5822"/>
    <n v="180482"/>
    <n v="59.65"/>
    <n v="79840"/>
    <n v="107661"/>
  </r>
  <r>
    <x v="0"/>
    <x v="4"/>
    <x v="20"/>
    <n v="364547"/>
    <n v="294"/>
    <n v="12304"/>
    <n v="381424"/>
    <n v="49.72"/>
    <n v="194892"/>
    <n v="189635"/>
  </r>
  <r>
    <x v="0"/>
    <x v="4"/>
    <x v="21"/>
    <n v="31779"/>
    <n v="37"/>
    <n v="1070"/>
    <n v="33170"/>
    <n v="37.450000000000003"/>
    <n v="18898"/>
    <n v="12422"/>
  </r>
  <r>
    <x v="0"/>
    <x v="4"/>
    <x v="22"/>
    <n v="48792"/>
    <n v="27"/>
    <n v="1307"/>
    <n v="40517"/>
    <n v="59.74"/>
    <n v="35137"/>
    <n v="24203"/>
  </r>
  <r>
    <x v="0"/>
    <x v="4"/>
    <x v="23"/>
    <n v="29815"/>
    <n v="43"/>
    <n v="1198"/>
    <n v="37138"/>
    <n v="34.9"/>
    <n v="14658"/>
    <n v="12962"/>
  </r>
  <r>
    <x v="0"/>
    <x v="4"/>
    <x v="24"/>
    <n v="474932"/>
    <n v="401"/>
    <n v="15879"/>
    <n v="492249"/>
    <n v="48.6"/>
    <n v="263585"/>
    <n v="239222"/>
  </r>
  <r>
    <x v="0"/>
    <x v="4"/>
    <x v="25"/>
    <n v="137646"/>
    <n v="141"/>
    <n v="4164"/>
    <n v="129084"/>
    <n v="55.15"/>
    <n v="95926"/>
    <n v="71192"/>
  </r>
  <r>
    <x v="0"/>
    <x v="4"/>
    <x v="26"/>
    <n v="100395"/>
    <n v="38"/>
    <n v="2534"/>
    <n v="78554"/>
    <n v="56.66"/>
    <n v="40663"/>
    <n v="44506"/>
  </r>
  <r>
    <x v="0"/>
    <x v="4"/>
    <x v="27"/>
    <n v="226195"/>
    <n v="94"/>
    <n v="5491"/>
    <n v="170221"/>
    <n v="68.52"/>
    <n v="99714"/>
    <n v="116631"/>
  </r>
  <r>
    <x v="0"/>
    <x v="4"/>
    <x v="28"/>
    <n v="45868"/>
    <n v="43"/>
    <n v="4622"/>
    <n v="143282"/>
    <n v="14.04"/>
    <n v="26958"/>
    <n v="20121"/>
  </r>
  <r>
    <x v="0"/>
    <x v="4"/>
    <x v="29"/>
    <n v="54822"/>
    <n v="50"/>
    <n v="2781"/>
    <n v="86211"/>
    <n v="26.29"/>
    <n v="19072"/>
    <n v="22663"/>
  </r>
  <r>
    <x v="0"/>
    <x v="4"/>
    <x v="30"/>
    <n v="74214"/>
    <n v="73"/>
    <n v="2200"/>
    <n v="68200"/>
    <n v="58.9"/>
    <n v="42568"/>
    <n v="40172"/>
  </r>
  <r>
    <x v="0"/>
    <x v="4"/>
    <x v="31"/>
    <n v="10857"/>
    <n v="25"/>
    <n v="467"/>
    <n v="14477"/>
    <n v="36.17"/>
    <n v="5887"/>
    <n v="5237"/>
  </r>
  <r>
    <x v="0"/>
    <x v="4"/>
    <x v="32"/>
    <n v="50958"/>
    <n v="29"/>
    <n v="1548"/>
    <n v="47988"/>
    <n v="58.28"/>
    <n v="30186"/>
    <n v="27968"/>
  </r>
  <r>
    <x v="0"/>
    <x v="4"/>
    <x v="33"/>
    <n v="41735"/>
    <n v="76"/>
    <n v="2073"/>
    <n v="64263"/>
    <n v="36.58"/>
    <n v="24097"/>
    <n v="23506"/>
  </r>
  <r>
    <x v="0"/>
    <x v="4"/>
    <x v="34"/>
    <n v="3740220"/>
    <n v="2903"/>
    <n v="121358"/>
    <n v="3762098"/>
    <n v="47.71"/>
    <n v="1767423"/>
    <n v="1794887"/>
  </r>
  <r>
    <x v="1"/>
    <x v="0"/>
    <x v="0"/>
    <n v="24775"/>
    <n v="31"/>
    <n v="893"/>
    <n v="25004"/>
    <n v="58.52"/>
    <n v="11363"/>
    <n v="14632"/>
  </r>
  <r>
    <x v="1"/>
    <x v="0"/>
    <x v="1"/>
    <n v="222475"/>
    <n v="55"/>
    <n v="6595"/>
    <n v="184660"/>
    <n v="78.489999999999995"/>
    <n v="117422"/>
    <n v="144934"/>
  </r>
  <r>
    <x v="1"/>
    <x v="0"/>
    <x v="2"/>
    <n v="3829"/>
    <n v="13"/>
    <n v="208"/>
    <n v="5824"/>
    <n v="37.47"/>
    <n v="1538"/>
    <n v="2182"/>
  </r>
  <r>
    <x v="1"/>
    <x v="0"/>
    <x v="3"/>
    <n v="13070"/>
    <n v="30"/>
    <n v="849"/>
    <n v="23772"/>
    <n v="37.99"/>
    <n v="7302"/>
    <n v="9030"/>
  </r>
  <r>
    <x v="1"/>
    <x v="0"/>
    <x v="4"/>
    <n v="5509"/>
    <n v="7"/>
    <n v="196"/>
    <n v="5488"/>
    <n v="60.19"/>
    <n v="2610"/>
    <n v="3303"/>
  </r>
  <r>
    <x v="1"/>
    <x v="0"/>
    <x v="5"/>
    <n v="61159"/>
    <n v="18"/>
    <n v="1518"/>
    <n v="42504"/>
    <n v="82.62"/>
    <n v="40848"/>
    <n v="35117"/>
  </r>
  <r>
    <x v="1"/>
    <x v="0"/>
    <x v="6"/>
    <n v="13525"/>
    <n v="9"/>
    <n v="458"/>
    <n v="12824"/>
    <n v="54.45"/>
    <n v="8000"/>
    <n v="6983"/>
  </r>
  <r>
    <x v="1"/>
    <x v="0"/>
    <x v="7"/>
    <m/>
    <n v="5"/>
    <n v="66"/>
    <n v="1848"/>
    <m/>
    <m/>
    <m/>
  </r>
  <r>
    <x v="1"/>
    <x v="0"/>
    <x v="8"/>
    <n v="1676"/>
    <n v="10"/>
    <n v="203"/>
    <n v="5684"/>
    <n v="21.9"/>
    <n v="714"/>
    <n v="1245"/>
  </r>
  <r>
    <x v="1"/>
    <x v="0"/>
    <x v="9"/>
    <n v="6199"/>
    <n v="22"/>
    <n v="409"/>
    <n v="11452"/>
    <n v="38.68"/>
    <n v="3334"/>
    <n v="4430"/>
  </r>
  <r>
    <x v="1"/>
    <x v="0"/>
    <x v="10"/>
    <n v="6656"/>
    <n v="16"/>
    <n v="318"/>
    <n v="8904"/>
    <n v="46.1"/>
    <n v="3784"/>
    <n v="4105"/>
  </r>
  <r>
    <x v="1"/>
    <x v="0"/>
    <x v="11"/>
    <n v="7921"/>
    <n v="9"/>
    <n v="278"/>
    <n v="7784"/>
    <n v="56.71"/>
    <n v="4742"/>
    <n v="4414"/>
  </r>
  <r>
    <x v="1"/>
    <x v="0"/>
    <x v="12"/>
    <n v="9976"/>
    <n v="24"/>
    <n v="684"/>
    <n v="19152"/>
    <n v="32.64"/>
    <n v="5269"/>
    <n v="6252"/>
  </r>
  <r>
    <x v="1"/>
    <x v="0"/>
    <x v="13"/>
    <m/>
    <n v="5"/>
    <n v="81"/>
    <n v="2268"/>
    <m/>
    <m/>
    <m/>
  </r>
  <r>
    <x v="1"/>
    <x v="0"/>
    <x v="14"/>
    <m/>
    <n v="9"/>
    <n v="191"/>
    <n v="5348"/>
    <m/>
    <m/>
    <m/>
  </r>
  <r>
    <x v="1"/>
    <x v="0"/>
    <x v="15"/>
    <n v="209"/>
    <n v="6"/>
    <n v="48"/>
    <n v="1344"/>
    <m/>
    <m/>
    <m/>
  </r>
  <r>
    <x v="1"/>
    <x v="0"/>
    <x v="16"/>
    <n v="79200"/>
    <n v="25"/>
    <n v="2409"/>
    <n v="67452"/>
    <n v="77"/>
    <n v="46993"/>
    <n v="51935"/>
  </r>
  <r>
    <x v="1"/>
    <x v="0"/>
    <x v="17"/>
    <n v="76635"/>
    <n v="21"/>
    <n v="2289"/>
    <n v="64092"/>
    <n v="77.88"/>
    <n v="45717"/>
    <n v="49913"/>
  </r>
  <r>
    <x v="1"/>
    <x v="0"/>
    <x v="18"/>
    <n v="10344"/>
    <n v="16"/>
    <n v="358"/>
    <n v="10024"/>
    <n v="58.11"/>
    <n v="6459"/>
    <n v="5825"/>
  </r>
  <r>
    <x v="1"/>
    <x v="0"/>
    <x v="19"/>
    <n v="9069"/>
    <n v="19"/>
    <n v="372"/>
    <n v="10416"/>
    <n v="53.63"/>
    <n v="5334"/>
    <n v="5586"/>
  </r>
  <r>
    <x v="1"/>
    <x v="0"/>
    <x v="20"/>
    <n v="133420"/>
    <n v="64"/>
    <n v="3494"/>
    <n v="97832"/>
    <n v="81.63"/>
    <n v="81510"/>
    <n v="79865"/>
  </r>
  <r>
    <x v="1"/>
    <x v="0"/>
    <x v="21"/>
    <m/>
    <n v="8"/>
    <n v="125"/>
    <n v="3500"/>
    <m/>
    <m/>
    <m/>
  </r>
  <r>
    <x v="1"/>
    <x v="0"/>
    <x v="22"/>
    <m/>
    <n v="4"/>
    <n v="174"/>
    <n v="4872"/>
    <m/>
    <m/>
    <m/>
  </r>
  <r>
    <x v="1"/>
    <x v="0"/>
    <x v="23"/>
    <m/>
    <n v="12"/>
    <n v="175"/>
    <n v="4900"/>
    <m/>
    <m/>
    <m/>
  </r>
  <r>
    <x v="1"/>
    <x v="0"/>
    <x v="24"/>
    <n v="145053"/>
    <n v="88"/>
    <n v="3968"/>
    <n v="111104"/>
    <n v="77.8"/>
    <n v="91843"/>
    <n v="86437"/>
  </r>
  <r>
    <x v="1"/>
    <x v="0"/>
    <x v="25"/>
    <n v="35367"/>
    <n v="47"/>
    <n v="1204"/>
    <n v="33712"/>
    <n v="64.19"/>
    <n v="27739"/>
    <n v="21641"/>
  </r>
  <r>
    <x v="1"/>
    <x v="0"/>
    <x v="26"/>
    <m/>
    <n v="4"/>
    <n v="226"/>
    <n v="6328"/>
    <m/>
    <m/>
    <m/>
  </r>
  <r>
    <x v="1"/>
    <x v="0"/>
    <x v="27"/>
    <n v="102226"/>
    <n v="23"/>
    <n v="2390"/>
    <n v="66920"/>
    <n v="84.53"/>
    <n v="50052"/>
    <n v="56567"/>
  </r>
  <r>
    <x v="1"/>
    <x v="0"/>
    <x v="28"/>
    <n v="9048"/>
    <n v="12"/>
    <n v="434"/>
    <n v="12152"/>
    <n v="43.87"/>
    <n v="7599"/>
    <n v="5331"/>
  </r>
  <r>
    <x v="1"/>
    <x v="0"/>
    <x v="29"/>
    <m/>
    <n v="16"/>
    <n v="206"/>
    <n v="5768"/>
    <m/>
    <m/>
    <m/>
  </r>
  <r>
    <x v="1"/>
    <x v="0"/>
    <x v="30"/>
    <n v="25173"/>
    <n v="20"/>
    <n v="718"/>
    <n v="20104"/>
    <n v="80.36"/>
    <n v="15964"/>
    <n v="16155"/>
  </r>
  <r>
    <x v="1"/>
    <x v="0"/>
    <x v="31"/>
    <m/>
    <n v="9"/>
    <n v="100"/>
    <n v="2800"/>
    <m/>
    <m/>
    <m/>
  </r>
  <r>
    <x v="1"/>
    <x v="0"/>
    <x v="32"/>
    <n v="22595"/>
    <n v="6"/>
    <n v="544"/>
    <n v="15232"/>
    <n v="79.319999999999993"/>
    <n v="14254"/>
    <n v="12082"/>
  </r>
  <r>
    <x v="1"/>
    <x v="0"/>
    <x v="33"/>
    <n v="9922"/>
    <n v="24"/>
    <n v="483"/>
    <n v="13524"/>
    <n v="51.08"/>
    <n v="5984"/>
    <n v="6908"/>
  </r>
  <r>
    <x v="1"/>
    <x v="0"/>
    <x v="34"/>
    <n v="841803"/>
    <n v="578"/>
    <n v="26407"/>
    <n v="739396"/>
    <n v="69.66"/>
    <n v="489346"/>
    <n v="515051"/>
  </r>
  <r>
    <x v="1"/>
    <x v="1"/>
    <x v="0"/>
    <n v="65348"/>
    <n v="136"/>
    <n v="1718"/>
    <n v="48104"/>
    <n v="64.25"/>
    <n v="33598"/>
    <n v="30908"/>
  </r>
  <r>
    <x v="1"/>
    <x v="1"/>
    <x v="1"/>
    <n v="113517"/>
    <n v="177"/>
    <n v="3308"/>
    <n v="92624"/>
    <n v="67.61"/>
    <n v="52664"/>
    <n v="62625"/>
  </r>
  <r>
    <x v="1"/>
    <x v="1"/>
    <x v="2"/>
    <n v="23118"/>
    <n v="64"/>
    <n v="668"/>
    <n v="18704"/>
    <n v="55"/>
    <n v="13073"/>
    <n v="10287"/>
  </r>
  <r>
    <x v="1"/>
    <x v="1"/>
    <x v="3"/>
    <n v="34642"/>
    <n v="79"/>
    <n v="1255"/>
    <n v="35140"/>
    <n v="53.75"/>
    <n v="21916"/>
    <n v="18889"/>
  </r>
  <r>
    <x v="1"/>
    <x v="1"/>
    <x v="4"/>
    <n v="33156"/>
    <n v="60"/>
    <n v="858"/>
    <n v="24024"/>
    <n v="63.27"/>
    <n v="16183"/>
    <n v="15199"/>
  </r>
  <r>
    <x v="1"/>
    <x v="1"/>
    <x v="5"/>
    <n v="49704"/>
    <n v="81"/>
    <n v="1318"/>
    <n v="36904"/>
    <n v="64.14"/>
    <n v="27983"/>
    <n v="23671"/>
  </r>
  <r>
    <x v="1"/>
    <x v="1"/>
    <x v="6"/>
    <n v="49585"/>
    <n v="69"/>
    <n v="1136"/>
    <n v="31808"/>
    <n v="70.48"/>
    <n v="30427"/>
    <n v="22419"/>
  </r>
  <r>
    <x v="1"/>
    <x v="1"/>
    <x v="7"/>
    <n v="7665"/>
    <n v="19"/>
    <n v="230"/>
    <n v="6440"/>
    <n v="67.36"/>
    <n v="4456"/>
    <n v="4338"/>
  </r>
  <r>
    <x v="1"/>
    <x v="1"/>
    <x v="8"/>
    <n v="14070"/>
    <n v="29"/>
    <n v="446"/>
    <n v="12488"/>
    <n v="63.67"/>
    <n v="8432"/>
    <n v="7951"/>
  </r>
  <r>
    <x v="1"/>
    <x v="1"/>
    <x v="9"/>
    <n v="16641"/>
    <n v="41"/>
    <n v="647"/>
    <n v="18116"/>
    <n v="52.51"/>
    <n v="9389"/>
    <n v="9512"/>
  </r>
  <r>
    <x v="1"/>
    <x v="1"/>
    <x v="10"/>
    <n v="46163"/>
    <n v="60"/>
    <n v="1110"/>
    <n v="31080"/>
    <n v="75.11"/>
    <n v="25591"/>
    <n v="23344"/>
  </r>
  <r>
    <x v="1"/>
    <x v="1"/>
    <x v="11"/>
    <n v="4126"/>
    <n v="15"/>
    <n v="303"/>
    <n v="8484"/>
    <n v="25.32"/>
    <n v="2639"/>
    <n v="2148"/>
  </r>
  <r>
    <x v="1"/>
    <x v="1"/>
    <x v="12"/>
    <n v="26504"/>
    <n v="55"/>
    <n v="890"/>
    <n v="24920"/>
    <n v="57.81"/>
    <n v="15599"/>
    <n v="14406"/>
  </r>
  <r>
    <x v="1"/>
    <x v="1"/>
    <x v="13"/>
    <n v="14022"/>
    <n v="23"/>
    <n v="429"/>
    <n v="12012"/>
    <n v="58.66"/>
    <n v="7891"/>
    <n v="7046"/>
  </r>
  <r>
    <x v="1"/>
    <x v="1"/>
    <x v="14"/>
    <n v="6243"/>
    <n v="17"/>
    <n v="171"/>
    <n v="4788"/>
    <n v="60.71"/>
    <n v="4095"/>
    <n v="2907"/>
  </r>
  <r>
    <x v="1"/>
    <x v="1"/>
    <x v="15"/>
    <n v="9170"/>
    <n v="28"/>
    <n v="254"/>
    <n v="7112"/>
    <n v="65.12"/>
    <n v="5866"/>
    <n v="4631"/>
  </r>
  <r>
    <x v="1"/>
    <x v="1"/>
    <x v="16"/>
    <n v="34363"/>
    <n v="47"/>
    <n v="924"/>
    <n v="25872"/>
    <n v="69.47"/>
    <n v="17984"/>
    <n v="17974"/>
  </r>
  <r>
    <x v="1"/>
    <x v="1"/>
    <x v="17"/>
    <n v="18552"/>
    <n v="22"/>
    <n v="483"/>
    <n v="13524"/>
    <n v="72.72"/>
    <n v="9498"/>
    <n v="9834"/>
  </r>
  <r>
    <x v="1"/>
    <x v="1"/>
    <x v="18"/>
    <n v="25674"/>
    <n v="42"/>
    <n v="543"/>
    <n v="15204"/>
    <n v="80.56"/>
    <n v="17580"/>
    <n v="12248"/>
  </r>
  <r>
    <x v="1"/>
    <x v="1"/>
    <x v="19"/>
    <n v="43623"/>
    <n v="75"/>
    <n v="933"/>
    <n v="26124"/>
    <n v="83.65"/>
    <n v="23743"/>
    <n v="21853"/>
  </r>
  <r>
    <x v="1"/>
    <x v="1"/>
    <x v="20"/>
    <n v="87576"/>
    <n v="150"/>
    <n v="2034"/>
    <n v="56952"/>
    <n v="73.849999999999994"/>
    <n v="48620"/>
    <n v="42058"/>
  </r>
  <r>
    <x v="1"/>
    <x v="1"/>
    <x v="21"/>
    <n v="10801"/>
    <n v="19"/>
    <n v="254"/>
    <n v="7112"/>
    <n v="68.83"/>
    <n v="7790"/>
    <n v="4895"/>
  </r>
  <r>
    <x v="1"/>
    <x v="1"/>
    <x v="22"/>
    <n v="14807"/>
    <n v="15"/>
    <n v="339"/>
    <n v="9492"/>
    <n v="78"/>
    <n v="11726"/>
    <n v="7404"/>
  </r>
  <r>
    <x v="1"/>
    <x v="1"/>
    <x v="23"/>
    <n v="10026"/>
    <n v="24"/>
    <n v="251"/>
    <n v="7028"/>
    <n v="75.77"/>
    <n v="5982"/>
    <n v="5325"/>
  </r>
  <r>
    <x v="1"/>
    <x v="1"/>
    <x v="24"/>
    <n v="123211"/>
    <n v="208"/>
    <n v="2878"/>
    <n v="80584"/>
    <n v="74.06"/>
    <n v="74118"/>
    <n v="59682"/>
  </r>
  <r>
    <x v="1"/>
    <x v="1"/>
    <x v="25"/>
    <n v="32793"/>
    <n v="61"/>
    <n v="765"/>
    <n v="21420"/>
    <n v="69.02"/>
    <n v="25358"/>
    <n v="14784"/>
  </r>
  <r>
    <x v="1"/>
    <x v="1"/>
    <x v="26"/>
    <n v="10706"/>
    <n v="18"/>
    <n v="237"/>
    <n v="6636"/>
    <n v="80.180000000000007"/>
    <n v="7400"/>
    <n v="5321"/>
  </r>
  <r>
    <x v="1"/>
    <x v="1"/>
    <x v="27"/>
    <n v="48322"/>
    <n v="49"/>
    <n v="872"/>
    <n v="24416"/>
    <n v="84.8"/>
    <n v="23814"/>
    <n v="20705"/>
  </r>
  <r>
    <x v="1"/>
    <x v="1"/>
    <x v="28"/>
    <n v="8332"/>
    <n v="17"/>
    <n v="168"/>
    <n v="4704"/>
    <n v="75.81"/>
    <n v="6694"/>
    <n v="3566"/>
  </r>
  <r>
    <x v="1"/>
    <x v="1"/>
    <x v="29"/>
    <n v="6809"/>
    <n v="19"/>
    <n v="199"/>
    <n v="5572"/>
    <n v="61.58"/>
    <n v="3520"/>
    <n v="3431"/>
  </r>
  <r>
    <x v="1"/>
    <x v="1"/>
    <x v="30"/>
    <n v="26474"/>
    <n v="38"/>
    <n v="517"/>
    <n v="14476"/>
    <n v="88.86"/>
    <n v="14784"/>
    <n v="12863"/>
  </r>
  <r>
    <x v="1"/>
    <x v="1"/>
    <x v="31"/>
    <n v="2552"/>
    <n v="9"/>
    <n v="67"/>
    <n v="1876"/>
    <n v="64.39"/>
    <n v="1960"/>
    <n v="1208"/>
  </r>
  <r>
    <x v="1"/>
    <x v="1"/>
    <x v="32"/>
    <n v="12603"/>
    <n v="16"/>
    <n v="231"/>
    <n v="6468"/>
    <n v="93.38"/>
    <n v="8073"/>
    <n v="6040"/>
  </r>
  <r>
    <x v="1"/>
    <x v="1"/>
    <x v="33"/>
    <n v="16087"/>
    <n v="35"/>
    <n v="389"/>
    <n v="10892"/>
    <n v="82.03"/>
    <n v="9416"/>
    <n v="8935"/>
  </r>
  <r>
    <x v="1"/>
    <x v="1"/>
    <x v="34"/>
    <n v="905223"/>
    <n v="1587"/>
    <n v="23464"/>
    <n v="656992"/>
    <n v="68.319999999999993"/>
    <n v="514243"/>
    <n v="448888"/>
  </r>
  <r>
    <x v="1"/>
    <x v="2"/>
    <x v="0"/>
    <n v="21195"/>
    <n v="30"/>
    <n v="1340"/>
    <n v="37520"/>
    <n v="50.96"/>
    <n v="8820"/>
    <n v="19119"/>
  </r>
  <r>
    <x v="1"/>
    <x v="2"/>
    <x v="1"/>
    <n v="48119"/>
    <n v="28"/>
    <n v="2491"/>
    <n v="69748"/>
    <n v="66.709999999999994"/>
    <n v="22066"/>
    <n v="46531"/>
  </r>
  <r>
    <x v="1"/>
    <x v="2"/>
    <x v="2"/>
    <n v="7195"/>
    <n v="11"/>
    <n v="322"/>
    <n v="9016"/>
    <n v="72.03"/>
    <n v="4085"/>
    <n v="6494"/>
  </r>
  <r>
    <x v="1"/>
    <x v="2"/>
    <x v="3"/>
    <n v="4270"/>
    <n v="11"/>
    <n v="419"/>
    <n v="11732"/>
    <n v="32.409999999999997"/>
    <n v="2436"/>
    <n v="3802"/>
  </r>
  <r>
    <x v="1"/>
    <x v="2"/>
    <x v="4"/>
    <n v="3548"/>
    <n v="5"/>
    <n v="218"/>
    <n v="6104"/>
    <n v="54.83"/>
    <n v="1755"/>
    <n v="3347"/>
  </r>
  <r>
    <x v="1"/>
    <x v="2"/>
    <x v="5"/>
    <n v="13627"/>
    <n v="8"/>
    <n v="756"/>
    <n v="21168"/>
    <n v="56.19"/>
    <n v="6602"/>
    <n v="11894"/>
  </r>
  <r>
    <x v="1"/>
    <x v="2"/>
    <x v="6"/>
    <n v="13566"/>
    <n v="11"/>
    <n v="598"/>
    <n v="16744"/>
    <n v="78.72"/>
    <n v="7332"/>
    <n v="13181"/>
  </r>
  <r>
    <x v="1"/>
    <x v="2"/>
    <x v="7"/>
    <s v="-"/>
    <s v="-"/>
    <s v="-"/>
    <s v="-"/>
    <s v="-"/>
    <s v="-"/>
    <s v="-"/>
  </r>
  <r>
    <x v="1"/>
    <x v="2"/>
    <x v="8"/>
    <n v="1645"/>
    <n v="4"/>
    <n v="139"/>
    <n v="3892"/>
    <n v="40.799999999999997"/>
    <n v="851"/>
    <n v="1588"/>
  </r>
  <r>
    <x v="1"/>
    <x v="2"/>
    <x v="9"/>
    <n v="1497"/>
    <n v="4"/>
    <n v="96"/>
    <n v="2688"/>
    <n v="45.61"/>
    <n v="645"/>
    <n v="1226"/>
  </r>
  <r>
    <x v="1"/>
    <x v="2"/>
    <x v="10"/>
    <n v="6385"/>
    <n v="10"/>
    <n v="326"/>
    <n v="9128"/>
    <n v="69.05"/>
    <n v="3001"/>
    <n v="6303"/>
  </r>
  <r>
    <x v="1"/>
    <x v="2"/>
    <x v="11"/>
    <n v="3094"/>
    <n v="11"/>
    <n v="670"/>
    <n v="18760"/>
    <n v="14.7"/>
    <n v="1515"/>
    <n v="2757"/>
  </r>
  <r>
    <x v="1"/>
    <x v="2"/>
    <x v="12"/>
    <m/>
    <n v="3"/>
    <n v="109"/>
    <n v="3052"/>
    <m/>
    <m/>
    <m/>
  </r>
  <r>
    <x v="1"/>
    <x v="2"/>
    <x v="13"/>
    <m/>
    <n v="2"/>
    <n v="48"/>
    <n v="1344"/>
    <m/>
    <m/>
    <m/>
  </r>
  <r>
    <x v="1"/>
    <x v="2"/>
    <x v="14"/>
    <m/>
    <n v="2"/>
    <n v="18"/>
    <n v="504"/>
    <m/>
    <m/>
    <m/>
  </r>
  <r>
    <x v="1"/>
    <x v="2"/>
    <x v="15"/>
    <n v="1605"/>
    <n v="5"/>
    <n v="217"/>
    <n v="6076"/>
    <m/>
    <m/>
    <m/>
  </r>
  <r>
    <x v="1"/>
    <x v="2"/>
    <x v="16"/>
    <m/>
    <n v="9"/>
    <n v="756"/>
    <n v="21168"/>
    <m/>
    <m/>
    <m/>
  </r>
  <r>
    <x v="1"/>
    <x v="2"/>
    <x v="17"/>
    <n v="20708"/>
    <n v="7"/>
    <n v="723"/>
    <n v="20244"/>
    <n v="90.18"/>
    <n v="11242"/>
    <n v="18257"/>
  </r>
  <r>
    <x v="1"/>
    <x v="2"/>
    <x v="18"/>
    <n v="13176"/>
    <n v="19"/>
    <n v="604"/>
    <n v="16912"/>
    <n v="70.12"/>
    <n v="7805"/>
    <n v="11859"/>
  </r>
  <r>
    <x v="1"/>
    <x v="2"/>
    <x v="19"/>
    <n v="17117"/>
    <n v="19"/>
    <n v="703"/>
    <n v="19684"/>
    <n v="79.78"/>
    <n v="9318"/>
    <n v="15704"/>
  </r>
  <r>
    <x v="1"/>
    <x v="2"/>
    <x v="20"/>
    <n v="44040"/>
    <n v="39"/>
    <n v="2049"/>
    <n v="57372"/>
    <n v="65.02"/>
    <n v="23250"/>
    <n v="37302"/>
  </r>
  <r>
    <x v="1"/>
    <x v="2"/>
    <x v="21"/>
    <m/>
    <n v="3"/>
    <n v="82"/>
    <n v="2296"/>
    <m/>
    <m/>
    <m/>
  </r>
  <r>
    <x v="1"/>
    <x v="2"/>
    <x v="22"/>
    <n v="6844"/>
    <n v="4"/>
    <n v="252"/>
    <n v="7056"/>
    <n v="76.22"/>
    <n v="4195"/>
    <n v="5378"/>
  </r>
  <r>
    <x v="1"/>
    <x v="2"/>
    <x v="23"/>
    <m/>
    <n v="1"/>
    <n v="35"/>
    <n v="980"/>
    <m/>
    <m/>
    <m/>
  </r>
  <r>
    <x v="1"/>
    <x v="2"/>
    <x v="24"/>
    <n v="51649"/>
    <n v="47"/>
    <n v="2418"/>
    <n v="67704"/>
    <n v="63.92"/>
    <n v="27975"/>
    <n v="43279"/>
  </r>
  <r>
    <x v="1"/>
    <x v="2"/>
    <x v="25"/>
    <n v="19596"/>
    <n v="21"/>
    <n v="910"/>
    <n v="25480"/>
    <n v="67.099999999999994"/>
    <n v="12190"/>
    <n v="17097"/>
  </r>
  <r>
    <x v="1"/>
    <x v="2"/>
    <x v="26"/>
    <m/>
    <n v="9"/>
    <n v="418"/>
    <n v="11704"/>
    <m/>
    <m/>
    <m/>
  </r>
  <r>
    <x v="1"/>
    <x v="2"/>
    <x v="27"/>
    <n v="24648"/>
    <n v="14"/>
    <n v="1004"/>
    <n v="28112"/>
    <n v="82.87"/>
    <n v="11292"/>
    <n v="23297"/>
  </r>
  <r>
    <x v="1"/>
    <x v="2"/>
    <x v="28"/>
    <m/>
    <n v="3"/>
    <n v="43"/>
    <n v="1204"/>
    <m/>
    <m/>
    <m/>
  </r>
  <r>
    <x v="1"/>
    <x v="2"/>
    <x v="29"/>
    <m/>
    <n v="4"/>
    <n v="416"/>
    <n v="11648"/>
    <m/>
    <m/>
    <m/>
  </r>
  <r>
    <x v="1"/>
    <x v="2"/>
    <x v="30"/>
    <n v="8694"/>
    <n v="8"/>
    <n v="374"/>
    <n v="10472"/>
    <n v="77.64"/>
    <n v="4773"/>
    <n v="8130"/>
  </r>
  <r>
    <x v="1"/>
    <x v="2"/>
    <x v="31"/>
    <m/>
    <n v="1"/>
    <n v="19"/>
    <n v="532"/>
    <m/>
    <m/>
    <m/>
  </r>
  <r>
    <x v="1"/>
    <x v="2"/>
    <x v="32"/>
    <m/>
    <n v="5"/>
    <n v="384"/>
    <n v="10752"/>
    <m/>
    <m/>
    <m/>
  </r>
  <r>
    <x v="1"/>
    <x v="2"/>
    <x v="33"/>
    <n v="939"/>
    <n v="5"/>
    <n v="239"/>
    <n v="6692"/>
    <n v="13.66"/>
    <n v="515"/>
    <n v="914"/>
  </r>
  <r>
    <x v="1"/>
    <x v="2"/>
    <x v="34"/>
    <n v="307102"/>
    <n v="309"/>
    <n v="16055"/>
    <n v="449540"/>
    <n v="61.61"/>
    <n v="160084"/>
    <n v="276984"/>
  </r>
  <r>
    <x v="1"/>
    <x v="3"/>
    <x v="0"/>
    <n v="40957"/>
    <n v="51"/>
    <n v="6460"/>
    <n v="180880"/>
    <n v="11.11"/>
    <n v="20842"/>
    <n v="20096"/>
  </r>
  <r>
    <x v="1"/>
    <x v="3"/>
    <x v="1"/>
    <n v="26013"/>
    <n v="24"/>
    <n v="3477"/>
    <n v="97356"/>
    <n v="14.1"/>
    <n v="12483"/>
    <n v="13728"/>
  </r>
  <r>
    <x v="1"/>
    <x v="3"/>
    <x v="2"/>
    <n v="36089"/>
    <n v="23"/>
    <n v="3050"/>
    <n v="85400"/>
    <n v="17.399999999999999"/>
    <n v="16617"/>
    <n v="14857"/>
  </r>
  <r>
    <x v="1"/>
    <x v="3"/>
    <x v="3"/>
    <n v="16484"/>
    <n v="20"/>
    <n v="1826"/>
    <n v="51128"/>
    <n v="17.440000000000001"/>
    <n v="9025"/>
    <n v="8916"/>
  </r>
  <r>
    <x v="1"/>
    <x v="3"/>
    <x v="4"/>
    <n v="35968"/>
    <n v="22"/>
    <n v="3113"/>
    <n v="87164"/>
    <n v="18.62"/>
    <n v="13208"/>
    <n v="16226"/>
  </r>
  <r>
    <x v="1"/>
    <x v="3"/>
    <x v="5"/>
    <n v="23553"/>
    <n v="16"/>
    <n v="1727"/>
    <n v="48356"/>
    <n v="20.87"/>
    <n v="12300"/>
    <n v="10094"/>
  </r>
  <r>
    <x v="1"/>
    <x v="3"/>
    <x v="6"/>
    <n v="17848"/>
    <n v="14"/>
    <n v="1759"/>
    <n v="49252"/>
    <n v="15.45"/>
    <n v="11221"/>
    <n v="7609"/>
  </r>
  <r>
    <x v="1"/>
    <x v="3"/>
    <x v="7"/>
    <m/>
    <n v="5"/>
    <n v="826"/>
    <n v="23128"/>
    <m/>
    <m/>
    <m/>
  </r>
  <r>
    <x v="1"/>
    <x v="3"/>
    <x v="8"/>
    <n v="17521"/>
    <n v="12"/>
    <n v="1726"/>
    <n v="48328"/>
    <n v="16.88"/>
    <n v="7378"/>
    <n v="8160"/>
  </r>
  <r>
    <x v="1"/>
    <x v="3"/>
    <x v="9"/>
    <n v="8975"/>
    <n v="11"/>
    <n v="1010"/>
    <n v="28280"/>
    <n v="15.29"/>
    <n v="3844"/>
    <n v="4324"/>
  </r>
  <r>
    <x v="1"/>
    <x v="3"/>
    <x v="10"/>
    <n v="28526"/>
    <n v="20"/>
    <n v="2362"/>
    <n v="66136"/>
    <n v="18.149999999999999"/>
    <n v="14865"/>
    <n v="12004"/>
  </r>
  <r>
    <x v="1"/>
    <x v="3"/>
    <x v="11"/>
    <n v="3186"/>
    <n v="5"/>
    <n v="471"/>
    <n v="13188"/>
    <n v="11.95"/>
    <n v="1892"/>
    <n v="1576"/>
  </r>
  <r>
    <x v="1"/>
    <x v="3"/>
    <x v="12"/>
    <m/>
    <n v="10"/>
    <n v="803"/>
    <n v="22484"/>
    <m/>
    <m/>
    <m/>
  </r>
  <r>
    <x v="1"/>
    <x v="3"/>
    <x v="13"/>
    <m/>
    <n v="4"/>
    <n v="398"/>
    <n v="11144"/>
    <m/>
    <m/>
    <m/>
  </r>
  <r>
    <x v="1"/>
    <x v="3"/>
    <x v="14"/>
    <n v="8301"/>
    <n v="7"/>
    <n v="703"/>
    <n v="19684"/>
    <n v="13.5"/>
    <n v="3852"/>
    <n v="2657"/>
  </r>
  <r>
    <x v="1"/>
    <x v="3"/>
    <x v="15"/>
    <n v="6336"/>
    <n v="9"/>
    <n v="1216"/>
    <n v="34048"/>
    <n v="10.18"/>
    <n v="3013"/>
    <n v="3465"/>
  </r>
  <r>
    <x v="1"/>
    <x v="3"/>
    <x v="16"/>
    <m/>
    <n v="3"/>
    <n v="234"/>
    <n v="6552"/>
    <m/>
    <m/>
    <m/>
  </r>
  <r>
    <x v="1"/>
    <x v="3"/>
    <x v="17"/>
    <s v="-"/>
    <s v="-"/>
    <s v="-"/>
    <s v="-"/>
    <s v="-"/>
    <s v="-"/>
    <s v="-"/>
  </r>
  <r>
    <x v="1"/>
    <x v="3"/>
    <x v="18"/>
    <n v="30791"/>
    <n v="17"/>
    <n v="1287"/>
    <n v="36036"/>
    <n v="42.54"/>
    <n v="16469"/>
    <n v="15329"/>
  </r>
  <r>
    <x v="1"/>
    <x v="3"/>
    <x v="19"/>
    <n v="60214"/>
    <n v="19"/>
    <n v="3820"/>
    <n v="106960"/>
    <n v="26.12"/>
    <n v="22191"/>
    <n v="27937"/>
  </r>
  <r>
    <x v="1"/>
    <x v="3"/>
    <x v="20"/>
    <n v="54229"/>
    <n v="39"/>
    <n v="4597"/>
    <n v="128716"/>
    <n v="20.059999999999999"/>
    <n v="26682"/>
    <n v="25815"/>
  </r>
  <r>
    <x v="1"/>
    <x v="3"/>
    <x v="21"/>
    <n v="7747"/>
    <n v="7"/>
    <n v="609"/>
    <n v="17052"/>
    <n v="20.36"/>
    <n v="4759"/>
    <n v="3472"/>
  </r>
  <r>
    <x v="1"/>
    <x v="3"/>
    <x v="22"/>
    <m/>
    <n v="4"/>
    <n v="543"/>
    <n v="15204"/>
    <m/>
    <m/>
    <m/>
  </r>
  <r>
    <x v="1"/>
    <x v="3"/>
    <x v="23"/>
    <n v="5532"/>
    <n v="6"/>
    <n v="738"/>
    <n v="20664"/>
    <n v="13.29"/>
    <n v="3679"/>
    <n v="2747"/>
  </r>
  <r>
    <x v="1"/>
    <x v="3"/>
    <x v="24"/>
    <n v="76717"/>
    <n v="56"/>
    <n v="6487"/>
    <n v="181636"/>
    <n v="19.79"/>
    <n v="41937"/>
    <n v="35942"/>
  </r>
  <r>
    <x v="1"/>
    <x v="3"/>
    <x v="25"/>
    <n v="29404"/>
    <n v="14"/>
    <n v="1337"/>
    <n v="37436"/>
    <n v="36.28"/>
    <n v="21030"/>
    <n v="13580"/>
  </r>
  <r>
    <x v="1"/>
    <x v="3"/>
    <x v="26"/>
    <n v="21808"/>
    <n v="6"/>
    <n v="1649"/>
    <n v="46172"/>
    <n v="24.09"/>
    <n v="11812"/>
    <n v="11125"/>
  </r>
  <r>
    <x v="1"/>
    <x v="3"/>
    <x v="27"/>
    <n v="22500"/>
    <n v="8"/>
    <n v="1234"/>
    <n v="34552"/>
    <n v="30.54"/>
    <n v="10935"/>
    <n v="10551"/>
  </r>
  <r>
    <x v="1"/>
    <x v="3"/>
    <x v="28"/>
    <m/>
    <n v="10"/>
    <n v="3905"/>
    <n v="109340"/>
    <m/>
    <m/>
    <m/>
  </r>
  <r>
    <x v="1"/>
    <x v="3"/>
    <x v="29"/>
    <n v="8642"/>
    <n v="11"/>
    <n v="1960"/>
    <n v="54880"/>
    <n v="6.47"/>
    <n v="3628"/>
    <n v="3552"/>
  </r>
  <r>
    <x v="1"/>
    <x v="3"/>
    <x v="30"/>
    <n v="9904"/>
    <n v="7"/>
    <n v="591"/>
    <n v="16548"/>
    <n v="28.54"/>
    <n v="5994"/>
    <n v="4722"/>
  </r>
  <r>
    <x v="1"/>
    <x v="3"/>
    <x v="31"/>
    <n v="3479"/>
    <n v="6"/>
    <n v="284"/>
    <n v="7952"/>
    <n v="21.98"/>
    <n v="2288"/>
    <n v="1748"/>
  </r>
  <r>
    <x v="1"/>
    <x v="3"/>
    <x v="32"/>
    <m/>
    <n v="2"/>
    <n v="389"/>
    <n v="10892"/>
    <m/>
    <m/>
    <m/>
  </r>
  <r>
    <x v="1"/>
    <x v="3"/>
    <x v="33"/>
    <m/>
    <n v="12"/>
    <n v="963"/>
    <n v="26964"/>
    <m/>
    <m/>
    <m/>
  </r>
  <r>
    <x v="1"/>
    <x v="3"/>
    <x v="34"/>
    <n v="591146"/>
    <n v="424"/>
    <n v="55067"/>
    <n v="1541876"/>
    <n v="17.91"/>
    <n v="298756"/>
    <n v="276204"/>
  </r>
  <r>
    <x v="1"/>
    <x v="4"/>
    <x v="0"/>
    <n v="152274"/>
    <n v="248"/>
    <n v="10411"/>
    <n v="291508"/>
    <n v="29.07"/>
    <n v="74624"/>
    <n v="84755"/>
  </r>
  <r>
    <x v="1"/>
    <x v="4"/>
    <x v="1"/>
    <n v="410124"/>
    <n v="284"/>
    <n v="15871"/>
    <n v="444388"/>
    <n v="60.27"/>
    <n v="204635"/>
    <n v="267818"/>
  </r>
  <r>
    <x v="1"/>
    <x v="4"/>
    <x v="2"/>
    <n v="70231"/>
    <n v="111"/>
    <n v="4248"/>
    <n v="118944"/>
    <n v="28.43"/>
    <n v="35313"/>
    <n v="33820"/>
  </r>
  <r>
    <x v="1"/>
    <x v="4"/>
    <x v="3"/>
    <n v="68465"/>
    <n v="140"/>
    <n v="4349"/>
    <n v="121772"/>
    <n v="33.369999999999997"/>
    <n v="40678"/>
    <n v="40636"/>
  </r>
  <r>
    <x v="1"/>
    <x v="4"/>
    <x v="4"/>
    <n v="78180"/>
    <n v="94"/>
    <n v="4385"/>
    <n v="122780"/>
    <n v="31.01"/>
    <n v="33755"/>
    <n v="38075"/>
  </r>
  <r>
    <x v="1"/>
    <x v="4"/>
    <x v="5"/>
    <n v="148042"/>
    <n v="123"/>
    <n v="5319"/>
    <n v="148932"/>
    <n v="54.24"/>
    <n v="87732"/>
    <n v="80776"/>
  </r>
  <r>
    <x v="1"/>
    <x v="4"/>
    <x v="6"/>
    <n v="94525"/>
    <n v="103"/>
    <n v="3951"/>
    <n v="110628"/>
    <n v="45.37"/>
    <n v="56979"/>
    <n v="50192"/>
  </r>
  <r>
    <x v="1"/>
    <x v="4"/>
    <x v="7"/>
    <n v="18340"/>
    <n v="29"/>
    <n v="1122"/>
    <n v="31416"/>
    <n v="28.02"/>
    <n v="8122"/>
    <n v="8804"/>
  </r>
  <r>
    <x v="1"/>
    <x v="4"/>
    <x v="8"/>
    <n v="34912"/>
    <n v="55"/>
    <n v="2514"/>
    <n v="70392"/>
    <n v="26.91"/>
    <n v="17374"/>
    <n v="18944"/>
  </r>
  <r>
    <x v="1"/>
    <x v="4"/>
    <x v="9"/>
    <n v="33312"/>
    <n v="78"/>
    <n v="2162"/>
    <n v="60536"/>
    <n v="32.200000000000003"/>
    <n v="17212"/>
    <n v="19492"/>
  </r>
  <r>
    <x v="1"/>
    <x v="4"/>
    <x v="10"/>
    <n v="87730"/>
    <n v="106"/>
    <n v="4116"/>
    <n v="115248"/>
    <n v="39.700000000000003"/>
    <n v="47240"/>
    <n v="45755"/>
  </r>
  <r>
    <x v="1"/>
    <x v="4"/>
    <x v="11"/>
    <n v="18326"/>
    <n v="40"/>
    <n v="1722"/>
    <n v="48216"/>
    <n v="22.6"/>
    <n v="10787"/>
    <n v="10895"/>
  </r>
  <r>
    <x v="1"/>
    <x v="4"/>
    <x v="12"/>
    <n v="42321"/>
    <n v="92"/>
    <n v="2486"/>
    <n v="69608"/>
    <n v="33.51"/>
    <n v="24286"/>
    <n v="23325"/>
  </r>
  <r>
    <x v="1"/>
    <x v="4"/>
    <x v="13"/>
    <n v="18947"/>
    <n v="34"/>
    <n v="956"/>
    <n v="26768"/>
    <n v="35.9"/>
    <n v="11114"/>
    <n v="9609"/>
  </r>
  <r>
    <x v="1"/>
    <x v="4"/>
    <x v="14"/>
    <n v="19916"/>
    <n v="35"/>
    <n v="1083"/>
    <n v="30324"/>
    <n v="27.72"/>
    <n v="10248"/>
    <n v="8405"/>
  </r>
  <r>
    <x v="1"/>
    <x v="4"/>
    <x v="15"/>
    <n v="17320"/>
    <n v="48"/>
    <n v="1735"/>
    <n v="48580"/>
    <n v="20.18"/>
    <n v="9793"/>
    <n v="9805"/>
  </r>
  <r>
    <x v="1"/>
    <x v="4"/>
    <x v="16"/>
    <n v="144922"/>
    <n v="84"/>
    <n v="4323"/>
    <n v="121044"/>
    <n v="76.72"/>
    <n v="82087"/>
    <n v="92859"/>
  </r>
  <r>
    <x v="1"/>
    <x v="4"/>
    <x v="17"/>
    <n v="115894"/>
    <n v="50"/>
    <n v="3495"/>
    <n v="97860"/>
    <n v="79.709999999999994"/>
    <n v="66456"/>
    <n v="78004"/>
  </r>
  <r>
    <x v="1"/>
    <x v="4"/>
    <x v="18"/>
    <n v="79985"/>
    <n v="94"/>
    <n v="2792"/>
    <n v="78176"/>
    <n v="57.9"/>
    <n v="48313"/>
    <n v="45261"/>
  </r>
  <r>
    <x v="1"/>
    <x v="4"/>
    <x v="19"/>
    <n v="130021"/>
    <n v="132"/>
    <n v="5828"/>
    <n v="163184"/>
    <n v="43.56"/>
    <n v="60586"/>
    <n v="71080"/>
  </r>
  <r>
    <x v="1"/>
    <x v="4"/>
    <x v="20"/>
    <n v="319265"/>
    <n v="292"/>
    <n v="12174"/>
    <n v="340872"/>
    <n v="54.28"/>
    <n v="180062"/>
    <n v="185040"/>
  </r>
  <r>
    <x v="1"/>
    <x v="4"/>
    <x v="21"/>
    <n v="21834"/>
    <n v="37"/>
    <n v="1070"/>
    <n v="29960"/>
    <n v="33.880000000000003"/>
    <n v="14666"/>
    <n v="10150"/>
  </r>
  <r>
    <x v="1"/>
    <x v="4"/>
    <x v="22"/>
    <n v="37982"/>
    <n v="27"/>
    <n v="1308"/>
    <n v="36624"/>
    <n v="56.15"/>
    <n v="29830"/>
    <n v="20566"/>
  </r>
  <r>
    <x v="1"/>
    <x v="4"/>
    <x v="23"/>
    <n v="17548"/>
    <n v="43"/>
    <n v="1199"/>
    <n v="33572"/>
    <n v="28.55"/>
    <n v="11314"/>
    <n v="9584"/>
  </r>
  <r>
    <x v="1"/>
    <x v="4"/>
    <x v="24"/>
    <n v="396630"/>
    <n v="399"/>
    <n v="15751"/>
    <n v="441028"/>
    <n v="51.09"/>
    <n v="235872"/>
    <n v="225340"/>
  </r>
  <r>
    <x v="1"/>
    <x v="4"/>
    <x v="25"/>
    <n v="117160"/>
    <n v="143"/>
    <n v="4216"/>
    <n v="118048"/>
    <n v="56.84"/>
    <n v="86316"/>
    <n v="67101"/>
  </r>
  <r>
    <x v="1"/>
    <x v="4"/>
    <x v="26"/>
    <n v="46634"/>
    <n v="37"/>
    <n v="2530"/>
    <n v="70840"/>
    <n v="37.090000000000003"/>
    <n v="28582"/>
    <n v="26276"/>
  </r>
  <r>
    <x v="1"/>
    <x v="4"/>
    <x v="27"/>
    <n v="197697"/>
    <n v="94"/>
    <n v="5500"/>
    <n v="154000"/>
    <n v="72.16"/>
    <n v="96094"/>
    <n v="111120"/>
  </r>
  <r>
    <x v="1"/>
    <x v="4"/>
    <x v="28"/>
    <n v="30194"/>
    <n v="42"/>
    <n v="4550"/>
    <n v="127400"/>
    <n v="11.98"/>
    <n v="22225"/>
    <n v="15268"/>
  </r>
  <r>
    <x v="1"/>
    <x v="4"/>
    <x v="29"/>
    <n v="21729"/>
    <n v="50"/>
    <n v="2781"/>
    <n v="77868"/>
    <n v="14.81"/>
    <n v="10514"/>
    <n v="11536"/>
  </r>
  <r>
    <x v="1"/>
    <x v="4"/>
    <x v="30"/>
    <n v="70245"/>
    <n v="73"/>
    <n v="2200"/>
    <n v="61600"/>
    <n v="67.97"/>
    <n v="41516"/>
    <n v="41869"/>
  </r>
  <r>
    <x v="1"/>
    <x v="4"/>
    <x v="31"/>
    <n v="8032"/>
    <n v="25"/>
    <n v="470"/>
    <n v="13160"/>
    <n v="33.96"/>
    <n v="5283"/>
    <n v="4469"/>
  </r>
  <r>
    <x v="1"/>
    <x v="4"/>
    <x v="32"/>
    <n v="49266"/>
    <n v="29"/>
    <n v="1548"/>
    <n v="43344"/>
    <n v="67.069999999999993"/>
    <n v="31164"/>
    <n v="29071"/>
  </r>
  <r>
    <x v="1"/>
    <x v="4"/>
    <x v="33"/>
    <n v="39794"/>
    <n v="76"/>
    <n v="2074"/>
    <n v="58072"/>
    <n v="42.66"/>
    <n v="23984"/>
    <n v="24774"/>
  </r>
  <r>
    <x v="1"/>
    <x v="4"/>
    <x v="34"/>
    <n v="2645275"/>
    <n v="2898"/>
    <n v="120993"/>
    <n v="3387804"/>
    <n v="44.78"/>
    <n v="1462429"/>
    <n v="1517127"/>
  </r>
  <r>
    <x v="2"/>
    <x v="0"/>
    <x v="0"/>
    <n v="23831"/>
    <n v="32"/>
    <n v="914"/>
    <n v="28334"/>
    <n v="49.25"/>
    <n v="13786"/>
    <n v="13954"/>
  </r>
  <r>
    <x v="2"/>
    <x v="0"/>
    <x v="1"/>
    <n v="227330"/>
    <n v="56"/>
    <n v="6692"/>
    <n v="207452"/>
    <n v="72.91"/>
    <n v="120493"/>
    <n v="151245"/>
  </r>
  <r>
    <x v="2"/>
    <x v="0"/>
    <x v="2"/>
    <n v="3812"/>
    <n v="13"/>
    <n v="208"/>
    <n v="6448"/>
    <n v="34.07"/>
    <n v="1799"/>
    <n v="2197"/>
  </r>
  <r>
    <x v="2"/>
    <x v="0"/>
    <x v="3"/>
    <n v="18377"/>
    <n v="30"/>
    <n v="836"/>
    <n v="25916"/>
    <n v="50.24"/>
    <n v="9824"/>
    <n v="13021"/>
  </r>
  <r>
    <x v="2"/>
    <x v="0"/>
    <x v="4"/>
    <n v="5095"/>
    <n v="7"/>
    <n v="196"/>
    <n v="6076"/>
    <n v="63.45"/>
    <n v="2644"/>
    <n v="3855"/>
  </r>
  <r>
    <x v="2"/>
    <x v="0"/>
    <x v="5"/>
    <n v="68243"/>
    <n v="18"/>
    <n v="1518"/>
    <n v="47058"/>
    <n v="81.66"/>
    <n v="42587"/>
    <n v="38428"/>
  </r>
  <r>
    <x v="2"/>
    <x v="0"/>
    <x v="6"/>
    <n v="13666"/>
    <n v="9"/>
    <n v="458"/>
    <n v="14198"/>
    <n v="54.26"/>
    <n v="8245"/>
    <n v="7704"/>
  </r>
  <r>
    <x v="2"/>
    <x v="0"/>
    <x v="7"/>
    <m/>
    <n v="5"/>
    <n v="66"/>
    <n v="2046"/>
    <m/>
    <m/>
    <m/>
  </r>
  <r>
    <x v="2"/>
    <x v="0"/>
    <x v="8"/>
    <n v="2357"/>
    <n v="10"/>
    <n v="203"/>
    <n v="6293"/>
    <n v="25.38"/>
    <n v="1001"/>
    <n v="1597"/>
  </r>
  <r>
    <x v="2"/>
    <x v="0"/>
    <x v="9"/>
    <n v="6346"/>
    <n v="22"/>
    <n v="409"/>
    <n v="12679"/>
    <n v="39.630000000000003"/>
    <n v="3257"/>
    <n v="5025"/>
  </r>
  <r>
    <x v="2"/>
    <x v="0"/>
    <x v="10"/>
    <n v="6111"/>
    <n v="16"/>
    <n v="318"/>
    <n v="9858"/>
    <n v="39.51"/>
    <n v="3191"/>
    <n v="3895"/>
  </r>
  <r>
    <x v="2"/>
    <x v="0"/>
    <x v="11"/>
    <n v="6820"/>
    <n v="9"/>
    <n v="278"/>
    <n v="8618"/>
    <n v="42.82"/>
    <n v="4511"/>
    <n v="3690"/>
  </r>
  <r>
    <x v="2"/>
    <x v="0"/>
    <x v="12"/>
    <n v="11707"/>
    <n v="24"/>
    <n v="684"/>
    <n v="21204"/>
    <n v="36.729999999999997"/>
    <n v="6535"/>
    <n v="7789"/>
  </r>
  <r>
    <x v="2"/>
    <x v="0"/>
    <x v="13"/>
    <m/>
    <n v="5"/>
    <n v="81"/>
    <n v="2511"/>
    <m/>
    <m/>
    <m/>
  </r>
  <r>
    <x v="2"/>
    <x v="0"/>
    <x v="14"/>
    <n v="5424"/>
    <n v="9"/>
    <n v="191"/>
    <n v="5921"/>
    <n v="49.08"/>
    <n v="2520"/>
    <n v="2906"/>
  </r>
  <r>
    <x v="2"/>
    <x v="0"/>
    <x v="15"/>
    <m/>
    <n v="7"/>
    <n v="54"/>
    <n v="1674"/>
    <m/>
    <m/>
    <m/>
  </r>
  <r>
    <x v="2"/>
    <x v="0"/>
    <x v="16"/>
    <n v="87366"/>
    <n v="25"/>
    <n v="2409"/>
    <n v="74679"/>
    <n v="80.39"/>
    <n v="52615"/>
    <n v="60031"/>
  </r>
  <r>
    <x v="2"/>
    <x v="0"/>
    <x v="17"/>
    <n v="84343"/>
    <n v="21"/>
    <n v="2289"/>
    <n v="70959"/>
    <n v="81.349999999999994"/>
    <n v="51180"/>
    <n v="57728"/>
  </r>
  <r>
    <x v="2"/>
    <x v="0"/>
    <x v="18"/>
    <n v="10781"/>
    <n v="16"/>
    <n v="358"/>
    <n v="11098"/>
    <n v="55.06"/>
    <n v="6119"/>
    <n v="6111"/>
  </r>
  <r>
    <x v="2"/>
    <x v="0"/>
    <x v="19"/>
    <n v="9148"/>
    <n v="18"/>
    <n v="363"/>
    <n v="11253"/>
    <n v="51.13"/>
    <n v="5076"/>
    <n v="5754"/>
  </r>
  <r>
    <x v="2"/>
    <x v="0"/>
    <x v="20"/>
    <n v="138363"/>
    <n v="64"/>
    <n v="3490"/>
    <n v="108190"/>
    <n v="77.78"/>
    <n v="85216"/>
    <n v="84148"/>
  </r>
  <r>
    <x v="2"/>
    <x v="0"/>
    <x v="21"/>
    <m/>
    <n v="8"/>
    <n v="125"/>
    <n v="3875"/>
    <m/>
    <m/>
    <m/>
  </r>
  <r>
    <x v="2"/>
    <x v="0"/>
    <x v="22"/>
    <m/>
    <n v="4"/>
    <n v="174"/>
    <n v="5394"/>
    <m/>
    <m/>
    <m/>
  </r>
  <r>
    <x v="2"/>
    <x v="0"/>
    <x v="23"/>
    <m/>
    <n v="12"/>
    <n v="175"/>
    <n v="5425"/>
    <m/>
    <m/>
    <m/>
  </r>
  <r>
    <x v="2"/>
    <x v="0"/>
    <x v="24"/>
    <n v="149739"/>
    <n v="88"/>
    <n v="3964"/>
    <n v="122884"/>
    <n v="73.930000000000007"/>
    <n v="94584"/>
    <n v="90844"/>
  </r>
  <r>
    <x v="2"/>
    <x v="0"/>
    <x v="25"/>
    <n v="36432"/>
    <n v="47"/>
    <n v="1204"/>
    <n v="37324"/>
    <n v="58.22"/>
    <n v="29980"/>
    <n v="21729"/>
  </r>
  <r>
    <x v="2"/>
    <x v="0"/>
    <x v="26"/>
    <m/>
    <n v="5"/>
    <n v="232"/>
    <n v="7192"/>
    <m/>
    <m/>
    <m/>
  </r>
  <r>
    <x v="2"/>
    <x v="0"/>
    <x v="27"/>
    <n v="99094"/>
    <n v="23"/>
    <n v="2390"/>
    <n v="74090"/>
    <n v="73.77"/>
    <n v="49360"/>
    <n v="54653"/>
  </r>
  <r>
    <x v="2"/>
    <x v="0"/>
    <x v="28"/>
    <n v="9022"/>
    <n v="12"/>
    <n v="434"/>
    <n v="13454"/>
    <n v="39.53"/>
    <n v="7746"/>
    <n v="5318"/>
  </r>
  <r>
    <x v="2"/>
    <x v="0"/>
    <x v="29"/>
    <m/>
    <n v="15"/>
    <n v="181"/>
    <n v="5611"/>
    <m/>
    <m/>
    <m/>
  </r>
  <r>
    <x v="2"/>
    <x v="0"/>
    <x v="30"/>
    <n v="26340"/>
    <n v="20"/>
    <n v="718"/>
    <n v="22258"/>
    <n v="75.22"/>
    <n v="19497"/>
    <n v="16742"/>
  </r>
  <r>
    <x v="2"/>
    <x v="0"/>
    <x v="31"/>
    <m/>
    <n v="9"/>
    <n v="86"/>
    <n v="2666"/>
    <m/>
    <m/>
    <m/>
  </r>
  <r>
    <x v="2"/>
    <x v="0"/>
    <x v="32"/>
    <n v="20785"/>
    <n v="6"/>
    <n v="544"/>
    <n v="16864"/>
    <n v="67.239999999999995"/>
    <n v="13205"/>
    <n v="11340"/>
  </r>
  <r>
    <x v="2"/>
    <x v="0"/>
    <x v="33"/>
    <n v="10298"/>
    <n v="24"/>
    <n v="483"/>
    <n v="14973"/>
    <n v="47.67"/>
    <n v="6019"/>
    <n v="7138"/>
  </r>
  <r>
    <x v="2"/>
    <x v="0"/>
    <x v="34"/>
    <n v="870016"/>
    <n v="580"/>
    <n v="26472"/>
    <n v="820632"/>
    <n v="66.09"/>
    <n v="512433"/>
    <n v="542377"/>
  </r>
  <r>
    <x v="2"/>
    <x v="1"/>
    <x v="0"/>
    <n v="64002"/>
    <n v="136"/>
    <n v="1718"/>
    <n v="53258"/>
    <n v="58.26"/>
    <n v="34525"/>
    <n v="31026"/>
  </r>
  <r>
    <x v="2"/>
    <x v="1"/>
    <x v="1"/>
    <n v="125540"/>
    <n v="178"/>
    <n v="3309"/>
    <n v="102579"/>
    <n v="66.7"/>
    <n v="60219"/>
    <n v="68420"/>
  </r>
  <r>
    <x v="2"/>
    <x v="1"/>
    <x v="2"/>
    <n v="20289"/>
    <n v="64"/>
    <n v="668"/>
    <n v="20708"/>
    <n v="45.3"/>
    <n v="12400"/>
    <n v="9380"/>
  </r>
  <r>
    <x v="2"/>
    <x v="1"/>
    <x v="3"/>
    <n v="42203"/>
    <n v="79"/>
    <n v="1241"/>
    <n v="38471"/>
    <n v="60.17"/>
    <n v="25148"/>
    <n v="23147"/>
  </r>
  <r>
    <x v="2"/>
    <x v="1"/>
    <x v="4"/>
    <n v="34727"/>
    <n v="60"/>
    <n v="862"/>
    <n v="26722"/>
    <n v="62.27"/>
    <n v="17515"/>
    <n v="16639"/>
  </r>
  <r>
    <x v="2"/>
    <x v="1"/>
    <x v="5"/>
    <n v="54909"/>
    <n v="81"/>
    <n v="1318"/>
    <n v="40858"/>
    <n v="65.3"/>
    <n v="31364"/>
    <n v="26682"/>
  </r>
  <r>
    <x v="2"/>
    <x v="1"/>
    <x v="6"/>
    <n v="51053"/>
    <n v="70"/>
    <n v="1138"/>
    <n v="35278"/>
    <n v="68.14"/>
    <n v="30869"/>
    <n v="24037"/>
  </r>
  <r>
    <x v="2"/>
    <x v="1"/>
    <x v="7"/>
    <n v="7541"/>
    <n v="19"/>
    <n v="230"/>
    <n v="7130"/>
    <n v="61.89"/>
    <n v="4514"/>
    <n v="4413"/>
  </r>
  <r>
    <x v="2"/>
    <x v="1"/>
    <x v="8"/>
    <n v="15397"/>
    <n v="29"/>
    <n v="446"/>
    <n v="13826"/>
    <n v="61.58"/>
    <n v="9212"/>
    <n v="8514"/>
  </r>
  <r>
    <x v="2"/>
    <x v="1"/>
    <x v="9"/>
    <n v="16981"/>
    <n v="41"/>
    <n v="647"/>
    <n v="20057"/>
    <n v="51.01"/>
    <n v="9328"/>
    <n v="10231"/>
  </r>
  <r>
    <x v="2"/>
    <x v="1"/>
    <x v="10"/>
    <n v="44007"/>
    <n v="60"/>
    <n v="1110"/>
    <n v="34410"/>
    <n v="66.27"/>
    <n v="24110"/>
    <n v="22802"/>
  </r>
  <r>
    <x v="2"/>
    <x v="1"/>
    <x v="11"/>
    <n v="3681"/>
    <n v="15"/>
    <n v="303"/>
    <n v="9393"/>
    <n v="21.18"/>
    <n v="2455"/>
    <n v="1989"/>
  </r>
  <r>
    <x v="2"/>
    <x v="1"/>
    <x v="12"/>
    <n v="29075"/>
    <n v="55"/>
    <n v="890"/>
    <n v="27590"/>
    <n v="59.71"/>
    <n v="17758"/>
    <n v="16474"/>
  </r>
  <r>
    <x v="2"/>
    <x v="1"/>
    <x v="13"/>
    <n v="11111"/>
    <n v="23"/>
    <n v="429"/>
    <n v="13299"/>
    <n v="44.34"/>
    <n v="7013"/>
    <n v="5897"/>
  </r>
  <r>
    <x v="2"/>
    <x v="1"/>
    <x v="14"/>
    <n v="6727"/>
    <n v="17"/>
    <n v="171"/>
    <n v="5301"/>
    <n v="59.44"/>
    <n v="4140"/>
    <n v="3151"/>
  </r>
  <r>
    <x v="2"/>
    <x v="1"/>
    <x v="15"/>
    <n v="9320"/>
    <n v="28"/>
    <n v="254"/>
    <n v="7874"/>
    <n v="62.5"/>
    <n v="6296"/>
    <n v="4921"/>
  </r>
  <r>
    <x v="2"/>
    <x v="1"/>
    <x v="16"/>
    <n v="36028"/>
    <n v="48"/>
    <n v="926"/>
    <n v="28706"/>
    <n v="67.400000000000006"/>
    <n v="18337"/>
    <n v="19349"/>
  </r>
  <r>
    <x v="2"/>
    <x v="1"/>
    <x v="17"/>
    <n v="20363"/>
    <n v="22"/>
    <n v="483"/>
    <n v="14973"/>
    <n v="71.989999999999995"/>
    <n v="9938"/>
    <n v="10779"/>
  </r>
  <r>
    <x v="2"/>
    <x v="1"/>
    <x v="18"/>
    <n v="26523"/>
    <n v="42"/>
    <n v="543"/>
    <n v="16833"/>
    <n v="79.27"/>
    <n v="17673"/>
    <n v="13343"/>
  </r>
  <r>
    <x v="2"/>
    <x v="1"/>
    <x v="19"/>
    <n v="39580"/>
    <n v="75"/>
    <n v="933"/>
    <n v="28923"/>
    <n v="72.48"/>
    <n v="21916"/>
    <n v="20962"/>
  </r>
  <r>
    <x v="2"/>
    <x v="1"/>
    <x v="20"/>
    <n v="88601"/>
    <n v="150"/>
    <n v="2022"/>
    <n v="62682"/>
    <n v="67.010000000000005"/>
    <n v="51064"/>
    <n v="42006"/>
  </r>
  <r>
    <x v="2"/>
    <x v="1"/>
    <x v="21"/>
    <n v="11095"/>
    <n v="19"/>
    <n v="254"/>
    <n v="7874"/>
    <n v="61.09"/>
    <n v="8236"/>
    <n v="4810"/>
  </r>
  <r>
    <x v="2"/>
    <x v="1"/>
    <x v="22"/>
    <n v="15359"/>
    <n v="15"/>
    <n v="339"/>
    <n v="10509"/>
    <n v="71.75"/>
    <n v="11422"/>
    <n v="7540"/>
  </r>
  <r>
    <x v="2"/>
    <x v="1"/>
    <x v="23"/>
    <n v="12304"/>
    <n v="24"/>
    <n v="250"/>
    <n v="7750"/>
    <n v="74.349999999999994"/>
    <n v="6919"/>
    <n v="5762"/>
  </r>
  <r>
    <x v="2"/>
    <x v="1"/>
    <x v="24"/>
    <n v="127358"/>
    <n v="208"/>
    <n v="2865"/>
    <n v="88815"/>
    <n v="67.69"/>
    <n v="77640"/>
    <n v="60118"/>
  </r>
  <r>
    <x v="2"/>
    <x v="1"/>
    <x v="25"/>
    <n v="33184"/>
    <n v="62"/>
    <n v="770"/>
    <n v="23870"/>
    <n v="62.72"/>
    <n v="24982"/>
    <n v="14971"/>
  </r>
  <r>
    <x v="2"/>
    <x v="1"/>
    <x v="26"/>
    <n v="10082"/>
    <n v="18"/>
    <n v="237"/>
    <n v="7347"/>
    <n v="69.989999999999995"/>
    <n v="6760"/>
    <n v="5142"/>
  </r>
  <r>
    <x v="2"/>
    <x v="1"/>
    <x v="27"/>
    <n v="45338"/>
    <n v="50"/>
    <n v="890"/>
    <n v="27590"/>
    <n v="73.150000000000006"/>
    <n v="22240"/>
    <n v="20181"/>
  </r>
  <r>
    <x v="2"/>
    <x v="1"/>
    <x v="28"/>
    <n v="7864"/>
    <n v="17"/>
    <n v="168"/>
    <n v="5208"/>
    <n v="69.03"/>
    <n v="6250"/>
    <n v="3595"/>
  </r>
  <r>
    <x v="2"/>
    <x v="1"/>
    <x v="29"/>
    <n v="5584"/>
    <n v="19"/>
    <n v="199"/>
    <n v="6169"/>
    <n v="47.88"/>
    <n v="3355"/>
    <n v="2954"/>
  </r>
  <r>
    <x v="2"/>
    <x v="1"/>
    <x v="30"/>
    <n v="28083"/>
    <n v="39"/>
    <n v="535"/>
    <n v="16585"/>
    <n v="84.11"/>
    <n v="15731"/>
    <n v="13950"/>
  </r>
  <r>
    <x v="2"/>
    <x v="1"/>
    <x v="31"/>
    <n v="2671"/>
    <n v="9"/>
    <n v="67"/>
    <n v="2077"/>
    <n v="58.59"/>
    <n v="1974"/>
    <n v="1217"/>
  </r>
  <r>
    <x v="2"/>
    <x v="1"/>
    <x v="32"/>
    <n v="12432"/>
    <n v="16"/>
    <n v="231"/>
    <n v="7161"/>
    <n v="83.62"/>
    <n v="8132"/>
    <n v="5988"/>
  </r>
  <r>
    <x v="2"/>
    <x v="1"/>
    <x v="33"/>
    <n v="17249"/>
    <n v="35"/>
    <n v="389"/>
    <n v="12059"/>
    <n v="78.36"/>
    <n v="10199"/>
    <n v="9450"/>
  </r>
  <r>
    <x v="2"/>
    <x v="1"/>
    <x v="34"/>
    <n v="928539"/>
    <n v="1593"/>
    <n v="23487"/>
    <n v="728097"/>
    <n v="64.41"/>
    <n v="532056"/>
    <n v="468941"/>
  </r>
  <r>
    <x v="2"/>
    <x v="2"/>
    <x v="0"/>
    <n v="20798"/>
    <n v="30"/>
    <n v="1340"/>
    <n v="41540"/>
    <n v="41.07"/>
    <n v="8713"/>
    <n v="17060"/>
  </r>
  <r>
    <x v="2"/>
    <x v="2"/>
    <x v="1"/>
    <n v="49648"/>
    <n v="28"/>
    <n v="2495"/>
    <n v="77345"/>
    <n v="62.05"/>
    <n v="20497"/>
    <n v="47992"/>
  </r>
  <r>
    <x v="2"/>
    <x v="2"/>
    <x v="2"/>
    <n v="6152"/>
    <n v="11"/>
    <n v="322"/>
    <n v="9982"/>
    <n v="56.2"/>
    <n v="3362"/>
    <n v="5610"/>
  </r>
  <r>
    <x v="2"/>
    <x v="2"/>
    <x v="3"/>
    <n v="5190"/>
    <n v="12"/>
    <n v="436"/>
    <n v="13516"/>
    <n v="33.090000000000003"/>
    <n v="3098"/>
    <n v="4472"/>
  </r>
  <r>
    <x v="2"/>
    <x v="2"/>
    <x v="4"/>
    <n v="3912"/>
    <n v="5"/>
    <n v="218"/>
    <n v="6758"/>
    <n v="53.6"/>
    <n v="1850"/>
    <n v="3622"/>
  </r>
  <r>
    <x v="2"/>
    <x v="2"/>
    <x v="5"/>
    <n v="15060"/>
    <n v="8"/>
    <n v="756"/>
    <n v="23436"/>
    <n v="56.39"/>
    <n v="7717"/>
    <n v="13216"/>
  </r>
  <r>
    <x v="2"/>
    <x v="2"/>
    <x v="6"/>
    <n v="15296"/>
    <n v="12"/>
    <n v="638"/>
    <n v="19778"/>
    <n v="75.44"/>
    <n v="8311"/>
    <n v="14921"/>
  </r>
  <r>
    <x v="2"/>
    <x v="2"/>
    <x v="7"/>
    <s v="-"/>
    <s v="-"/>
    <s v="-"/>
    <s v="-"/>
    <s v="-"/>
    <s v="-"/>
    <s v="-"/>
  </r>
  <r>
    <x v="2"/>
    <x v="2"/>
    <x v="8"/>
    <n v="1788"/>
    <n v="4"/>
    <n v="139"/>
    <n v="4309"/>
    <n v="40.68"/>
    <n v="845"/>
    <n v="1753"/>
  </r>
  <r>
    <x v="2"/>
    <x v="2"/>
    <x v="9"/>
    <n v="1676"/>
    <n v="4"/>
    <n v="96"/>
    <n v="2976"/>
    <n v="46.37"/>
    <n v="649"/>
    <n v="1380"/>
  </r>
  <r>
    <x v="2"/>
    <x v="2"/>
    <x v="10"/>
    <n v="6735"/>
    <n v="10"/>
    <n v="326"/>
    <n v="10106"/>
    <n v="66.260000000000005"/>
    <n v="2925"/>
    <n v="6696"/>
  </r>
  <r>
    <x v="2"/>
    <x v="2"/>
    <x v="11"/>
    <n v="3523"/>
    <n v="12"/>
    <n v="702"/>
    <n v="21762"/>
    <n v="12.79"/>
    <n v="1429"/>
    <n v="2784"/>
  </r>
  <r>
    <x v="2"/>
    <x v="2"/>
    <x v="12"/>
    <m/>
    <n v="3"/>
    <n v="109"/>
    <n v="3379"/>
    <m/>
    <m/>
    <m/>
  </r>
  <r>
    <x v="2"/>
    <x v="2"/>
    <x v="13"/>
    <m/>
    <n v="2"/>
    <n v="48"/>
    <n v="1488"/>
    <m/>
    <m/>
    <m/>
  </r>
  <r>
    <x v="2"/>
    <x v="2"/>
    <x v="14"/>
    <m/>
    <n v="2"/>
    <n v="18"/>
    <n v="558"/>
    <m/>
    <m/>
    <m/>
  </r>
  <r>
    <x v="2"/>
    <x v="2"/>
    <x v="15"/>
    <m/>
    <n v="5"/>
    <n v="217"/>
    <n v="6727"/>
    <m/>
    <m/>
    <m/>
  </r>
  <r>
    <x v="2"/>
    <x v="2"/>
    <x v="16"/>
    <m/>
    <n v="9"/>
    <n v="756"/>
    <n v="23436"/>
    <m/>
    <m/>
    <m/>
  </r>
  <r>
    <x v="2"/>
    <x v="2"/>
    <x v="17"/>
    <n v="22523"/>
    <n v="7"/>
    <n v="723"/>
    <n v="22413"/>
    <n v="90.15"/>
    <n v="13055"/>
    <n v="20206"/>
  </r>
  <r>
    <x v="2"/>
    <x v="2"/>
    <x v="18"/>
    <n v="12470"/>
    <n v="19"/>
    <n v="604"/>
    <n v="18724"/>
    <n v="60.52"/>
    <n v="7541"/>
    <n v="11331"/>
  </r>
  <r>
    <x v="2"/>
    <x v="2"/>
    <x v="19"/>
    <n v="17727"/>
    <n v="20"/>
    <n v="723"/>
    <n v="22413"/>
    <n v="70.95"/>
    <n v="10092"/>
    <n v="15903"/>
  </r>
  <r>
    <x v="2"/>
    <x v="2"/>
    <x v="20"/>
    <n v="45036"/>
    <n v="39"/>
    <n v="2054"/>
    <n v="63674"/>
    <n v="59.45"/>
    <n v="23277"/>
    <n v="37852"/>
  </r>
  <r>
    <x v="2"/>
    <x v="2"/>
    <x v="21"/>
    <m/>
    <n v="3"/>
    <n v="82"/>
    <n v="2542"/>
    <m/>
    <m/>
    <m/>
  </r>
  <r>
    <x v="2"/>
    <x v="2"/>
    <x v="22"/>
    <n v="6143"/>
    <n v="4"/>
    <n v="252"/>
    <n v="7812"/>
    <n v="64.52"/>
    <n v="3795"/>
    <n v="5040"/>
  </r>
  <r>
    <x v="2"/>
    <x v="2"/>
    <x v="23"/>
    <m/>
    <n v="1"/>
    <n v="35"/>
    <n v="1085"/>
    <m/>
    <m/>
    <m/>
  </r>
  <r>
    <x v="2"/>
    <x v="2"/>
    <x v="24"/>
    <n v="52043"/>
    <n v="47"/>
    <n v="2423"/>
    <n v="75113"/>
    <n v="58.03"/>
    <n v="27701"/>
    <n v="43590"/>
  </r>
  <r>
    <x v="2"/>
    <x v="2"/>
    <x v="25"/>
    <n v="17886"/>
    <n v="21"/>
    <n v="910"/>
    <n v="28210"/>
    <n v="53.81"/>
    <n v="11156"/>
    <n v="15179"/>
  </r>
  <r>
    <x v="2"/>
    <x v="2"/>
    <x v="26"/>
    <m/>
    <n v="9"/>
    <n v="418"/>
    <n v="12958"/>
    <m/>
    <m/>
    <m/>
  </r>
  <r>
    <x v="2"/>
    <x v="2"/>
    <x v="27"/>
    <n v="23933"/>
    <n v="14"/>
    <n v="1004"/>
    <n v="31124"/>
    <n v="73.87"/>
    <n v="11146"/>
    <n v="22992"/>
  </r>
  <r>
    <x v="2"/>
    <x v="2"/>
    <x v="28"/>
    <m/>
    <n v="3"/>
    <n v="43"/>
    <n v="1333"/>
    <m/>
    <m/>
    <m/>
  </r>
  <r>
    <x v="2"/>
    <x v="2"/>
    <x v="29"/>
    <m/>
    <n v="4"/>
    <n v="416"/>
    <n v="12896"/>
    <m/>
    <m/>
    <m/>
  </r>
  <r>
    <x v="2"/>
    <x v="2"/>
    <x v="30"/>
    <n v="9423"/>
    <n v="8"/>
    <n v="374"/>
    <n v="11594"/>
    <n v="72.14"/>
    <n v="5215"/>
    <n v="8364"/>
  </r>
  <r>
    <x v="2"/>
    <x v="2"/>
    <x v="31"/>
    <m/>
    <n v="1"/>
    <n v="19"/>
    <n v="589"/>
    <m/>
    <m/>
    <m/>
  </r>
  <r>
    <x v="2"/>
    <x v="2"/>
    <x v="32"/>
    <m/>
    <n v="5"/>
    <n v="384"/>
    <n v="11904"/>
    <m/>
    <m/>
    <m/>
  </r>
  <r>
    <x v="2"/>
    <x v="2"/>
    <x v="33"/>
    <n v="1042"/>
    <n v="5"/>
    <n v="239"/>
    <n v="7409"/>
    <n v="13.65"/>
    <n v="584"/>
    <n v="1011"/>
  </r>
  <r>
    <x v="2"/>
    <x v="2"/>
    <x v="34"/>
    <n v="310370"/>
    <n v="313"/>
    <n v="16173"/>
    <n v="501363"/>
    <n v="55.49"/>
    <n v="161279"/>
    <n v="278200"/>
  </r>
  <r>
    <x v="2"/>
    <x v="3"/>
    <x v="0"/>
    <n v="35149"/>
    <n v="51"/>
    <n v="6460"/>
    <n v="200260"/>
    <n v="8.75"/>
    <n v="19353"/>
    <n v="17525"/>
  </r>
  <r>
    <x v="2"/>
    <x v="3"/>
    <x v="1"/>
    <n v="31842"/>
    <n v="24"/>
    <n v="3477"/>
    <n v="107787"/>
    <n v="13.94"/>
    <n v="15487"/>
    <n v="15022"/>
  </r>
  <r>
    <x v="2"/>
    <x v="3"/>
    <x v="2"/>
    <n v="28230"/>
    <n v="22"/>
    <n v="2982"/>
    <n v="92442"/>
    <n v="13.82"/>
    <n v="13106"/>
    <n v="12778"/>
  </r>
  <r>
    <x v="2"/>
    <x v="3"/>
    <x v="3"/>
    <n v="15663"/>
    <n v="20"/>
    <n v="1826"/>
    <n v="56606"/>
    <n v="15.78"/>
    <n v="8256"/>
    <n v="8934"/>
  </r>
  <r>
    <x v="2"/>
    <x v="3"/>
    <x v="4"/>
    <n v="25943"/>
    <n v="22"/>
    <n v="3113"/>
    <n v="96503"/>
    <n v="12.89"/>
    <n v="10825"/>
    <n v="12438"/>
  </r>
  <r>
    <x v="2"/>
    <x v="3"/>
    <x v="5"/>
    <n v="23598"/>
    <n v="16"/>
    <n v="1727"/>
    <n v="53537"/>
    <n v="18.989999999999998"/>
    <n v="13201"/>
    <n v="10167"/>
  </r>
  <r>
    <x v="2"/>
    <x v="3"/>
    <x v="6"/>
    <n v="17375"/>
    <n v="14"/>
    <n v="1759"/>
    <n v="54529"/>
    <n v="14.8"/>
    <n v="10713"/>
    <n v="8072"/>
  </r>
  <r>
    <x v="2"/>
    <x v="3"/>
    <x v="7"/>
    <m/>
    <n v="5"/>
    <n v="826"/>
    <n v="25606"/>
    <m/>
    <m/>
    <m/>
  </r>
  <r>
    <x v="2"/>
    <x v="3"/>
    <x v="8"/>
    <n v="13202"/>
    <n v="12"/>
    <n v="1726"/>
    <n v="53506"/>
    <n v="11.69"/>
    <n v="5726"/>
    <n v="6257"/>
  </r>
  <r>
    <x v="2"/>
    <x v="3"/>
    <x v="9"/>
    <n v="7586"/>
    <n v="11"/>
    <n v="1010"/>
    <n v="31310"/>
    <n v="12.67"/>
    <n v="3606"/>
    <n v="3967"/>
  </r>
  <r>
    <x v="2"/>
    <x v="3"/>
    <x v="10"/>
    <n v="27022"/>
    <n v="20"/>
    <n v="2362"/>
    <n v="73222"/>
    <n v="14.32"/>
    <n v="13449"/>
    <n v="10485"/>
  </r>
  <r>
    <x v="2"/>
    <x v="3"/>
    <x v="11"/>
    <n v="2788"/>
    <n v="5"/>
    <n v="471"/>
    <n v="14601"/>
    <n v="9.4600000000000009"/>
    <n v="1862"/>
    <n v="1381"/>
  </r>
  <r>
    <x v="2"/>
    <x v="3"/>
    <x v="12"/>
    <m/>
    <n v="10"/>
    <n v="803"/>
    <n v="24893"/>
    <m/>
    <m/>
    <m/>
  </r>
  <r>
    <x v="2"/>
    <x v="3"/>
    <x v="13"/>
    <m/>
    <n v="4"/>
    <n v="398"/>
    <n v="12338"/>
    <m/>
    <m/>
    <m/>
  </r>
  <r>
    <x v="2"/>
    <x v="3"/>
    <x v="14"/>
    <m/>
    <n v="8"/>
    <n v="773"/>
    <n v="23963"/>
    <m/>
    <m/>
    <m/>
  </r>
  <r>
    <x v="2"/>
    <x v="3"/>
    <x v="15"/>
    <n v="6102"/>
    <n v="9"/>
    <n v="1216"/>
    <n v="37696"/>
    <n v="9.1999999999999993"/>
    <n v="2719"/>
    <n v="3469"/>
  </r>
  <r>
    <x v="2"/>
    <x v="3"/>
    <x v="16"/>
    <m/>
    <n v="3"/>
    <n v="234"/>
    <n v="7254"/>
    <m/>
    <m/>
    <m/>
  </r>
  <r>
    <x v="2"/>
    <x v="3"/>
    <x v="17"/>
    <s v="-"/>
    <s v="-"/>
    <s v="-"/>
    <s v="-"/>
    <s v="-"/>
    <s v="-"/>
    <s v="-"/>
  </r>
  <r>
    <x v="2"/>
    <x v="3"/>
    <x v="18"/>
    <n v="20300"/>
    <n v="17"/>
    <n v="1287"/>
    <n v="39897"/>
    <n v="25.21"/>
    <n v="13184"/>
    <n v="10058"/>
  </r>
  <r>
    <x v="2"/>
    <x v="3"/>
    <x v="19"/>
    <n v="43817"/>
    <n v="18"/>
    <n v="3614"/>
    <n v="112034"/>
    <n v="18.239999999999998"/>
    <n v="17793"/>
    <n v="20434"/>
  </r>
  <r>
    <x v="2"/>
    <x v="3"/>
    <x v="20"/>
    <n v="50104"/>
    <n v="39"/>
    <n v="4597"/>
    <n v="142507"/>
    <n v="16.88"/>
    <n v="25599"/>
    <n v="24057"/>
  </r>
  <r>
    <x v="2"/>
    <x v="3"/>
    <x v="21"/>
    <n v="6800"/>
    <n v="7"/>
    <n v="609"/>
    <n v="18879"/>
    <n v="15.82"/>
    <n v="4479"/>
    <n v="2986"/>
  </r>
  <r>
    <x v="2"/>
    <x v="3"/>
    <x v="22"/>
    <m/>
    <n v="4"/>
    <n v="543"/>
    <n v="16833"/>
    <m/>
    <m/>
    <m/>
  </r>
  <r>
    <x v="2"/>
    <x v="3"/>
    <x v="23"/>
    <n v="5202"/>
    <n v="5"/>
    <n v="668"/>
    <n v="20708"/>
    <n v="13.32"/>
    <n v="3680"/>
    <n v="2758"/>
  </r>
  <r>
    <x v="2"/>
    <x v="3"/>
    <x v="24"/>
    <n v="70351"/>
    <n v="55"/>
    <n v="6417"/>
    <n v="198927"/>
    <n v="16.78"/>
    <n v="40350"/>
    <n v="33389"/>
  </r>
  <r>
    <x v="2"/>
    <x v="3"/>
    <x v="25"/>
    <n v="27628"/>
    <n v="14"/>
    <n v="1337"/>
    <n v="41447"/>
    <n v="29.4"/>
    <n v="19806"/>
    <n v="12184"/>
  </r>
  <r>
    <x v="2"/>
    <x v="3"/>
    <x v="26"/>
    <n v="14418"/>
    <n v="6"/>
    <n v="1649"/>
    <n v="51119"/>
    <n v="15.52"/>
    <n v="7447"/>
    <n v="7933"/>
  </r>
  <r>
    <x v="2"/>
    <x v="3"/>
    <x v="27"/>
    <n v="18988"/>
    <n v="8"/>
    <n v="1234"/>
    <n v="38254"/>
    <n v="23.49"/>
    <n v="10476"/>
    <n v="8987"/>
  </r>
  <r>
    <x v="2"/>
    <x v="3"/>
    <x v="28"/>
    <m/>
    <n v="10"/>
    <n v="3905"/>
    <n v="121055"/>
    <m/>
    <m/>
    <m/>
  </r>
  <r>
    <x v="2"/>
    <x v="3"/>
    <x v="29"/>
    <n v="6102"/>
    <n v="11"/>
    <n v="1960"/>
    <n v="60760"/>
    <n v="4.42"/>
    <n v="2922"/>
    <n v="2688"/>
  </r>
  <r>
    <x v="2"/>
    <x v="3"/>
    <x v="30"/>
    <n v="10893"/>
    <n v="7"/>
    <n v="591"/>
    <n v="18321"/>
    <n v="25.97"/>
    <n v="5684"/>
    <n v="4758"/>
  </r>
  <r>
    <x v="2"/>
    <x v="3"/>
    <x v="31"/>
    <n v="2601"/>
    <n v="6"/>
    <n v="284"/>
    <n v="8804"/>
    <n v="15.89"/>
    <n v="1921"/>
    <n v="1399"/>
  </r>
  <r>
    <x v="2"/>
    <x v="3"/>
    <x v="32"/>
    <m/>
    <n v="2"/>
    <n v="389"/>
    <n v="12059"/>
    <m/>
    <m/>
    <m/>
  </r>
  <r>
    <x v="2"/>
    <x v="3"/>
    <x v="33"/>
    <n v="11615"/>
    <n v="12"/>
    <n v="963"/>
    <n v="29853"/>
    <m/>
    <n v="7556"/>
    <m/>
  </r>
  <r>
    <x v="2"/>
    <x v="3"/>
    <x v="34"/>
    <n v="507706"/>
    <n v="422"/>
    <n v="54793"/>
    <n v="1698583"/>
    <n v="14.11"/>
    <n v="270620"/>
    <n v="239677"/>
  </r>
  <r>
    <x v="2"/>
    <x v="4"/>
    <x v="0"/>
    <n v="143780"/>
    <n v="249"/>
    <n v="10432"/>
    <n v="323392"/>
    <n v="24.6"/>
    <n v="76378"/>
    <n v="79564"/>
  </r>
  <r>
    <x v="2"/>
    <x v="4"/>
    <x v="1"/>
    <n v="434359"/>
    <n v="286"/>
    <n v="15973"/>
    <n v="495163"/>
    <n v="57.09"/>
    <n v="216697"/>
    <n v="282679"/>
  </r>
  <r>
    <x v="2"/>
    <x v="4"/>
    <x v="2"/>
    <n v="58482"/>
    <n v="110"/>
    <n v="4180"/>
    <n v="129580"/>
    <n v="23.12"/>
    <n v="30667"/>
    <n v="29965"/>
  </r>
  <r>
    <x v="2"/>
    <x v="4"/>
    <x v="3"/>
    <n v="81434"/>
    <n v="141"/>
    <n v="4339"/>
    <n v="134509"/>
    <n v="36.86"/>
    <n v="46325"/>
    <n v="49575"/>
  </r>
  <r>
    <x v="2"/>
    <x v="4"/>
    <x v="4"/>
    <n v="69677"/>
    <n v="94"/>
    <n v="4389"/>
    <n v="136059"/>
    <n v="26.87"/>
    <n v="32833"/>
    <n v="36555"/>
  </r>
  <r>
    <x v="2"/>
    <x v="4"/>
    <x v="5"/>
    <n v="161810"/>
    <n v="123"/>
    <n v="5319"/>
    <n v="164889"/>
    <n v="53.67"/>
    <n v="94868"/>
    <n v="88493"/>
  </r>
  <r>
    <x v="2"/>
    <x v="4"/>
    <x v="6"/>
    <n v="97390"/>
    <n v="105"/>
    <n v="3993"/>
    <n v="123783"/>
    <n v="44.22"/>
    <n v="58137"/>
    <n v="54734"/>
  </r>
  <r>
    <x v="2"/>
    <x v="4"/>
    <x v="7"/>
    <n v="15764"/>
    <n v="29"/>
    <n v="1122"/>
    <n v="34782"/>
    <n v="23.15"/>
    <n v="7895"/>
    <n v="8053"/>
  </r>
  <r>
    <x v="2"/>
    <x v="4"/>
    <x v="8"/>
    <n v="32744"/>
    <n v="55"/>
    <n v="2514"/>
    <n v="77934"/>
    <n v="23.25"/>
    <n v="16784"/>
    <n v="18120"/>
  </r>
  <r>
    <x v="2"/>
    <x v="4"/>
    <x v="9"/>
    <n v="32590"/>
    <n v="78"/>
    <n v="2162"/>
    <n v="67022"/>
    <n v="30.74"/>
    <n v="16840"/>
    <n v="20603"/>
  </r>
  <r>
    <x v="2"/>
    <x v="4"/>
    <x v="10"/>
    <n v="83875"/>
    <n v="106"/>
    <n v="4116"/>
    <n v="127596"/>
    <n v="34.39"/>
    <n v="43675"/>
    <n v="43879"/>
  </r>
  <r>
    <x v="2"/>
    <x v="4"/>
    <x v="11"/>
    <n v="16811"/>
    <n v="41"/>
    <n v="1754"/>
    <n v="54374"/>
    <n v="18.11"/>
    <n v="10258"/>
    <n v="9845"/>
  </r>
  <r>
    <x v="2"/>
    <x v="4"/>
    <x v="12"/>
    <n v="45759"/>
    <n v="92"/>
    <n v="2486"/>
    <n v="77066"/>
    <n v="34.69"/>
    <n v="27703"/>
    <n v="26738"/>
  </r>
  <r>
    <x v="2"/>
    <x v="4"/>
    <x v="13"/>
    <n v="15464"/>
    <n v="34"/>
    <n v="956"/>
    <n v="29636"/>
    <n v="28.12"/>
    <n v="9936"/>
    <n v="8333"/>
  </r>
  <r>
    <x v="2"/>
    <x v="4"/>
    <x v="14"/>
    <n v="19033"/>
    <n v="36"/>
    <n v="1153"/>
    <n v="35743"/>
    <n v="23.5"/>
    <n v="9382"/>
    <n v="8401"/>
  </r>
  <r>
    <x v="2"/>
    <x v="4"/>
    <x v="15"/>
    <n v="17472"/>
    <n v="49"/>
    <n v="1741"/>
    <n v="53971"/>
    <n v="19.12"/>
    <n v="9878"/>
    <n v="10320"/>
  </r>
  <r>
    <x v="2"/>
    <x v="4"/>
    <x v="16"/>
    <n v="156196"/>
    <n v="85"/>
    <n v="4325"/>
    <n v="134075"/>
    <n v="77.819999999999993"/>
    <n v="90195"/>
    <n v="104336"/>
  </r>
  <r>
    <x v="2"/>
    <x v="4"/>
    <x v="17"/>
    <n v="127229"/>
    <n v="50"/>
    <n v="3495"/>
    <n v="108345"/>
    <n v="81.88"/>
    <n v="74172"/>
    <n v="88713"/>
  </r>
  <r>
    <x v="2"/>
    <x v="4"/>
    <x v="18"/>
    <n v="70074"/>
    <n v="94"/>
    <n v="2792"/>
    <n v="86552"/>
    <n v="47.19"/>
    <n v="44516"/>
    <n v="40842"/>
  </r>
  <r>
    <x v="2"/>
    <x v="4"/>
    <x v="19"/>
    <n v="110271"/>
    <n v="131"/>
    <n v="5633"/>
    <n v="174623"/>
    <n v="36.11"/>
    <n v="54877"/>
    <n v="63053"/>
  </r>
  <r>
    <x v="2"/>
    <x v="4"/>
    <x v="20"/>
    <n v="322104"/>
    <n v="292"/>
    <n v="12163"/>
    <n v="377053"/>
    <n v="49.88"/>
    <n v="185156"/>
    <n v="188063"/>
  </r>
  <r>
    <x v="2"/>
    <x v="4"/>
    <x v="21"/>
    <n v="20970"/>
    <n v="37"/>
    <n v="1070"/>
    <n v="33170"/>
    <n v="29.11"/>
    <n v="14239"/>
    <n v="9656"/>
  </r>
  <r>
    <x v="2"/>
    <x v="4"/>
    <x v="22"/>
    <n v="36558"/>
    <n v="27"/>
    <n v="1308"/>
    <n v="40548"/>
    <n v="49.04"/>
    <n v="28560"/>
    <n v="19886"/>
  </r>
  <r>
    <x v="2"/>
    <x v="4"/>
    <x v="23"/>
    <n v="19860"/>
    <n v="42"/>
    <n v="1128"/>
    <n v="34968"/>
    <n v="29.56"/>
    <n v="12320"/>
    <n v="10336"/>
  </r>
  <r>
    <x v="2"/>
    <x v="4"/>
    <x v="24"/>
    <n v="399492"/>
    <n v="398"/>
    <n v="15669"/>
    <n v="485739"/>
    <n v="46.93"/>
    <n v="240275"/>
    <n v="227941"/>
  </r>
  <r>
    <x v="2"/>
    <x v="4"/>
    <x v="25"/>
    <n v="115130"/>
    <n v="144"/>
    <n v="4221"/>
    <n v="130851"/>
    <n v="48.96"/>
    <n v="85924"/>
    <n v="64062"/>
  </r>
  <r>
    <x v="2"/>
    <x v="4"/>
    <x v="26"/>
    <n v="38290"/>
    <n v="38"/>
    <n v="2536"/>
    <n v="78616"/>
    <n v="28.94"/>
    <n v="23636"/>
    <n v="22750"/>
  </r>
  <r>
    <x v="2"/>
    <x v="4"/>
    <x v="27"/>
    <n v="187353"/>
    <n v="95"/>
    <n v="5518"/>
    <n v="171058"/>
    <n v="62.44"/>
    <n v="93222"/>
    <n v="106812"/>
  </r>
  <r>
    <x v="2"/>
    <x v="4"/>
    <x v="28"/>
    <n v="28617"/>
    <n v="42"/>
    <n v="4550"/>
    <n v="141050"/>
    <n v="10.6"/>
    <n v="21230"/>
    <n v="14945"/>
  </r>
  <r>
    <x v="2"/>
    <x v="4"/>
    <x v="29"/>
    <n v="15505"/>
    <n v="49"/>
    <n v="2756"/>
    <n v="85436"/>
    <n v="9.82"/>
    <n v="8922"/>
    <n v="8393"/>
  </r>
  <r>
    <x v="2"/>
    <x v="4"/>
    <x v="30"/>
    <n v="74739"/>
    <n v="74"/>
    <n v="2218"/>
    <n v="68758"/>
    <n v="63.72"/>
    <n v="46127"/>
    <n v="43813"/>
  </r>
  <r>
    <x v="2"/>
    <x v="4"/>
    <x v="31"/>
    <n v="7093"/>
    <n v="25"/>
    <n v="456"/>
    <n v="14136"/>
    <n v="28.69"/>
    <n v="4915"/>
    <n v="4056"/>
  </r>
  <r>
    <x v="2"/>
    <x v="4"/>
    <x v="32"/>
    <n v="47224"/>
    <n v="29"/>
    <n v="1548"/>
    <n v="47988"/>
    <n v="58.51"/>
    <n v="29933"/>
    <n v="28076"/>
  </r>
  <r>
    <x v="2"/>
    <x v="4"/>
    <x v="33"/>
    <n v="40203"/>
    <n v="76"/>
    <n v="2074"/>
    <n v="64294"/>
    <n v="37.729999999999997"/>
    <n v="24358"/>
    <n v="24259"/>
  </r>
  <r>
    <x v="2"/>
    <x v="4"/>
    <x v="34"/>
    <n v="2616630"/>
    <n v="2908"/>
    <n v="120925"/>
    <n v="3748675"/>
    <n v="40.79"/>
    <n v="1476387"/>
    <n v="1529195"/>
  </r>
  <r>
    <x v="3"/>
    <x v="0"/>
    <x v="0"/>
    <n v="19376"/>
    <n v="32"/>
    <n v="914"/>
    <n v="27420"/>
    <n v="39.82"/>
    <n v="10577"/>
    <n v="10920"/>
  </r>
  <r>
    <x v="3"/>
    <x v="0"/>
    <x v="1"/>
    <n v="179656"/>
    <n v="56"/>
    <n v="6692"/>
    <n v="200760"/>
    <n v="58.19"/>
    <n v="101319"/>
    <n v="116824"/>
  </r>
  <r>
    <x v="3"/>
    <x v="0"/>
    <x v="2"/>
    <n v="2569"/>
    <n v="13"/>
    <n v="234"/>
    <n v="7020"/>
    <n v="20.11"/>
    <n v="1469"/>
    <n v="1412"/>
  </r>
  <r>
    <x v="3"/>
    <x v="0"/>
    <x v="3"/>
    <n v="13332"/>
    <n v="31"/>
    <n v="843"/>
    <n v="25290"/>
    <n v="35.07"/>
    <n v="8265"/>
    <n v="8869"/>
  </r>
  <r>
    <x v="3"/>
    <x v="0"/>
    <x v="4"/>
    <n v="4845"/>
    <n v="7"/>
    <n v="196"/>
    <n v="5880"/>
    <n v="49.73"/>
    <n v="1731"/>
    <n v="2924"/>
  </r>
  <r>
    <x v="3"/>
    <x v="0"/>
    <x v="5"/>
    <n v="62232"/>
    <n v="18"/>
    <n v="1518"/>
    <n v="45540"/>
    <n v="74.77"/>
    <n v="37556"/>
    <n v="34048"/>
  </r>
  <r>
    <x v="3"/>
    <x v="0"/>
    <x v="6"/>
    <n v="13932"/>
    <n v="9"/>
    <n v="458"/>
    <n v="13740"/>
    <n v="52.44"/>
    <n v="8296"/>
    <n v="7205"/>
  </r>
  <r>
    <x v="3"/>
    <x v="0"/>
    <x v="7"/>
    <m/>
    <n v="5"/>
    <n v="66"/>
    <n v="1980"/>
    <m/>
    <m/>
    <m/>
  </r>
  <r>
    <x v="3"/>
    <x v="0"/>
    <x v="8"/>
    <n v="1884"/>
    <n v="10"/>
    <n v="203"/>
    <n v="6090"/>
    <n v="20.3"/>
    <n v="950"/>
    <n v="1236"/>
  </r>
  <r>
    <x v="3"/>
    <x v="0"/>
    <x v="9"/>
    <n v="7415"/>
    <n v="24"/>
    <n v="432"/>
    <n v="12960"/>
    <n v="42.54"/>
    <n v="4333"/>
    <n v="5513"/>
  </r>
  <r>
    <x v="3"/>
    <x v="0"/>
    <x v="10"/>
    <n v="5212"/>
    <n v="17"/>
    <n v="323"/>
    <n v="9690"/>
    <n v="33.67"/>
    <n v="3048"/>
    <n v="3263"/>
  </r>
  <r>
    <x v="3"/>
    <x v="0"/>
    <x v="11"/>
    <n v="5974"/>
    <n v="9"/>
    <n v="278"/>
    <n v="8340"/>
    <n v="37.96"/>
    <n v="3597"/>
    <n v="3166"/>
  </r>
  <r>
    <x v="3"/>
    <x v="0"/>
    <x v="12"/>
    <n v="10258"/>
    <n v="24"/>
    <n v="684"/>
    <n v="20520"/>
    <n v="31.98"/>
    <n v="5559"/>
    <n v="6563"/>
  </r>
  <r>
    <x v="3"/>
    <x v="0"/>
    <x v="13"/>
    <m/>
    <n v="5"/>
    <n v="81"/>
    <n v="2430"/>
    <m/>
    <m/>
    <m/>
  </r>
  <r>
    <x v="3"/>
    <x v="0"/>
    <x v="14"/>
    <m/>
    <n v="9"/>
    <n v="191"/>
    <n v="5730"/>
    <m/>
    <m/>
    <m/>
  </r>
  <r>
    <x v="3"/>
    <x v="0"/>
    <x v="15"/>
    <m/>
    <n v="7"/>
    <n v="54"/>
    <n v="1620"/>
    <m/>
    <m/>
    <m/>
  </r>
  <r>
    <x v="3"/>
    <x v="0"/>
    <x v="16"/>
    <n v="72465"/>
    <n v="25"/>
    <n v="2409"/>
    <n v="72270"/>
    <n v="65.459999999999994"/>
    <n v="43274"/>
    <n v="47311"/>
  </r>
  <r>
    <x v="3"/>
    <x v="0"/>
    <x v="17"/>
    <n v="69741"/>
    <n v="21"/>
    <n v="2289"/>
    <n v="68670"/>
    <n v="66.13"/>
    <n v="42125"/>
    <n v="45411"/>
  </r>
  <r>
    <x v="3"/>
    <x v="0"/>
    <x v="18"/>
    <n v="7966"/>
    <n v="16"/>
    <n v="358"/>
    <n v="10740"/>
    <n v="41.87"/>
    <n v="4595"/>
    <n v="4497"/>
  </r>
  <r>
    <x v="3"/>
    <x v="0"/>
    <x v="19"/>
    <n v="5597"/>
    <n v="18"/>
    <n v="346"/>
    <n v="10380"/>
    <n v="36.42"/>
    <n v="3119"/>
    <n v="3780"/>
  </r>
  <r>
    <x v="3"/>
    <x v="0"/>
    <x v="20"/>
    <n v="114028"/>
    <n v="65"/>
    <n v="3607"/>
    <n v="108210"/>
    <n v="60.34"/>
    <n v="72481"/>
    <n v="65299"/>
  </r>
  <r>
    <x v="3"/>
    <x v="0"/>
    <x v="21"/>
    <m/>
    <n v="8"/>
    <n v="125"/>
    <n v="3750"/>
    <m/>
    <m/>
    <m/>
  </r>
  <r>
    <x v="3"/>
    <x v="0"/>
    <x v="22"/>
    <m/>
    <n v="4"/>
    <n v="174"/>
    <n v="5220"/>
    <m/>
    <m/>
    <m/>
  </r>
  <r>
    <x v="3"/>
    <x v="0"/>
    <x v="23"/>
    <m/>
    <n v="12"/>
    <n v="175"/>
    <n v="5250"/>
    <m/>
    <m/>
    <m/>
  </r>
  <r>
    <x v="3"/>
    <x v="0"/>
    <x v="24"/>
    <n v="123017"/>
    <n v="89"/>
    <n v="4081"/>
    <n v="122430"/>
    <n v="57.54"/>
    <n v="79618"/>
    <n v="70447"/>
  </r>
  <r>
    <x v="3"/>
    <x v="0"/>
    <x v="25"/>
    <n v="24593"/>
    <n v="47"/>
    <n v="1204"/>
    <n v="36120"/>
    <n v="38.31"/>
    <n v="18712"/>
    <n v="13837"/>
  </r>
  <r>
    <x v="3"/>
    <x v="0"/>
    <x v="26"/>
    <m/>
    <n v="4"/>
    <n v="226"/>
    <n v="6780"/>
    <m/>
    <m/>
    <m/>
  </r>
  <r>
    <x v="3"/>
    <x v="0"/>
    <x v="27"/>
    <n v="81227"/>
    <n v="23"/>
    <n v="2390"/>
    <n v="71700"/>
    <n v="59.99"/>
    <n v="40322"/>
    <n v="43014"/>
  </r>
  <r>
    <x v="3"/>
    <x v="0"/>
    <x v="28"/>
    <n v="7409"/>
    <n v="12"/>
    <n v="434"/>
    <n v="13020"/>
    <n v="33.18"/>
    <n v="6086"/>
    <n v="4320"/>
  </r>
  <r>
    <x v="3"/>
    <x v="0"/>
    <x v="29"/>
    <m/>
    <n v="15"/>
    <n v="181"/>
    <n v="5430"/>
    <m/>
    <m/>
    <m/>
  </r>
  <r>
    <x v="3"/>
    <x v="0"/>
    <x v="30"/>
    <n v="22631"/>
    <n v="21"/>
    <n v="720"/>
    <n v="21600"/>
    <n v="62.74"/>
    <n v="14989"/>
    <n v="13551"/>
  </r>
  <r>
    <x v="3"/>
    <x v="0"/>
    <x v="31"/>
    <m/>
    <n v="9"/>
    <n v="86"/>
    <n v="2580"/>
    <m/>
    <m/>
    <m/>
  </r>
  <r>
    <x v="3"/>
    <x v="0"/>
    <x v="32"/>
    <n v="13610"/>
    <n v="6"/>
    <n v="544"/>
    <n v="16320"/>
    <n v="44.74"/>
    <n v="8647"/>
    <n v="7301"/>
  </r>
  <r>
    <x v="3"/>
    <x v="0"/>
    <x v="33"/>
    <n v="7798"/>
    <n v="24"/>
    <n v="483"/>
    <n v="14490"/>
    <n v="37.35"/>
    <n v="4823"/>
    <n v="5412"/>
  </r>
  <r>
    <x v="3"/>
    <x v="0"/>
    <x v="34"/>
    <n v="708591"/>
    <n v="585"/>
    <n v="26629"/>
    <n v="798870"/>
    <n v="53.07"/>
    <n v="419691"/>
    <n v="423971"/>
  </r>
  <r>
    <x v="3"/>
    <x v="1"/>
    <x v="0"/>
    <n v="54877"/>
    <n v="136"/>
    <n v="1718"/>
    <n v="51540"/>
    <n v="46.95"/>
    <n v="28794"/>
    <n v="24197"/>
  </r>
  <r>
    <x v="3"/>
    <x v="1"/>
    <x v="1"/>
    <n v="108120"/>
    <n v="178"/>
    <n v="3340"/>
    <n v="100200"/>
    <n v="56.52"/>
    <n v="49351"/>
    <n v="56636"/>
  </r>
  <r>
    <x v="3"/>
    <x v="1"/>
    <x v="2"/>
    <n v="15988"/>
    <n v="64"/>
    <n v="668"/>
    <n v="20040"/>
    <n v="33.96"/>
    <n v="9534"/>
    <n v="6805"/>
  </r>
  <r>
    <x v="3"/>
    <x v="1"/>
    <x v="3"/>
    <n v="34399"/>
    <n v="79"/>
    <n v="1241"/>
    <n v="37230"/>
    <n v="50.13"/>
    <n v="22645"/>
    <n v="18665"/>
  </r>
  <r>
    <x v="3"/>
    <x v="1"/>
    <x v="4"/>
    <n v="29637"/>
    <n v="60"/>
    <n v="862"/>
    <n v="25860"/>
    <n v="54.25"/>
    <n v="15590"/>
    <n v="14028"/>
  </r>
  <r>
    <x v="3"/>
    <x v="1"/>
    <x v="5"/>
    <n v="59583"/>
    <n v="81"/>
    <n v="1318"/>
    <n v="39540"/>
    <n v="64.08"/>
    <n v="31561"/>
    <n v="25337"/>
  </r>
  <r>
    <x v="3"/>
    <x v="1"/>
    <x v="6"/>
    <n v="45622"/>
    <n v="70"/>
    <n v="1119"/>
    <n v="33570"/>
    <n v="59.65"/>
    <n v="30006"/>
    <n v="20024"/>
  </r>
  <r>
    <x v="3"/>
    <x v="1"/>
    <x v="7"/>
    <n v="6897"/>
    <n v="20"/>
    <n v="233"/>
    <n v="6990"/>
    <n v="54.82"/>
    <n v="4245"/>
    <n v="3832"/>
  </r>
  <r>
    <x v="3"/>
    <x v="1"/>
    <x v="8"/>
    <n v="15391"/>
    <n v="30"/>
    <n v="491"/>
    <n v="14730"/>
    <n v="53.38"/>
    <n v="8277"/>
    <n v="7863"/>
  </r>
  <r>
    <x v="3"/>
    <x v="1"/>
    <x v="9"/>
    <n v="18773"/>
    <n v="41"/>
    <n v="647"/>
    <n v="19410"/>
    <n v="50.23"/>
    <n v="9246"/>
    <n v="9749"/>
  </r>
  <r>
    <x v="3"/>
    <x v="1"/>
    <x v="10"/>
    <n v="36649"/>
    <n v="61"/>
    <n v="1124"/>
    <n v="33720"/>
    <n v="54.18"/>
    <n v="20736"/>
    <n v="18269"/>
  </r>
  <r>
    <x v="3"/>
    <x v="1"/>
    <x v="11"/>
    <n v="3277"/>
    <n v="15"/>
    <n v="303"/>
    <n v="9090"/>
    <n v="17.989999999999998"/>
    <n v="2372"/>
    <n v="1635"/>
  </r>
  <r>
    <x v="3"/>
    <x v="1"/>
    <x v="12"/>
    <n v="27613"/>
    <n v="55"/>
    <n v="890"/>
    <n v="26700"/>
    <n v="55.65"/>
    <n v="16633"/>
    <n v="14858"/>
  </r>
  <r>
    <x v="3"/>
    <x v="1"/>
    <x v="13"/>
    <n v="11678"/>
    <n v="23"/>
    <n v="429"/>
    <n v="12870"/>
    <n v="45.9"/>
    <n v="6673"/>
    <n v="5907"/>
  </r>
  <r>
    <x v="3"/>
    <x v="1"/>
    <x v="14"/>
    <n v="5604"/>
    <n v="17"/>
    <n v="171"/>
    <n v="5130"/>
    <n v="50.49"/>
    <n v="3493"/>
    <n v="2590"/>
  </r>
  <r>
    <x v="3"/>
    <x v="1"/>
    <x v="15"/>
    <n v="8299"/>
    <n v="28"/>
    <n v="254"/>
    <n v="7620"/>
    <n v="54.28"/>
    <n v="5383"/>
    <n v="4136"/>
  </r>
  <r>
    <x v="3"/>
    <x v="1"/>
    <x v="16"/>
    <n v="31235"/>
    <n v="49"/>
    <n v="945"/>
    <n v="28350"/>
    <n v="57.09"/>
    <n v="15870"/>
    <n v="16186"/>
  </r>
  <r>
    <x v="3"/>
    <x v="1"/>
    <x v="17"/>
    <n v="17945"/>
    <n v="23"/>
    <n v="502"/>
    <n v="15060"/>
    <n v="60.17"/>
    <n v="8994"/>
    <n v="9061"/>
  </r>
  <r>
    <x v="3"/>
    <x v="1"/>
    <x v="18"/>
    <n v="22452"/>
    <n v="42"/>
    <n v="536"/>
    <n v="16080"/>
    <n v="65.17"/>
    <n v="15194"/>
    <n v="10479"/>
  </r>
  <r>
    <x v="3"/>
    <x v="1"/>
    <x v="19"/>
    <n v="32700"/>
    <n v="75"/>
    <n v="933"/>
    <n v="27990"/>
    <n v="57.86"/>
    <n v="17861"/>
    <n v="16195"/>
  </r>
  <r>
    <x v="3"/>
    <x v="1"/>
    <x v="20"/>
    <n v="79707"/>
    <n v="151"/>
    <n v="2032"/>
    <n v="60960"/>
    <n v="57.64"/>
    <n v="43220"/>
    <n v="35138"/>
  </r>
  <r>
    <x v="3"/>
    <x v="1"/>
    <x v="21"/>
    <n v="11387"/>
    <n v="19"/>
    <n v="254"/>
    <n v="7620"/>
    <n v="59.7"/>
    <n v="7535"/>
    <n v="4549"/>
  </r>
  <r>
    <x v="3"/>
    <x v="1"/>
    <x v="22"/>
    <n v="11978"/>
    <n v="15"/>
    <n v="339"/>
    <n v="10170"/>
    <n v="55.39"/>
    <n v="9275"/>
    <n v="5633"/>
  </r>
  <r>
    <x v="3"/>
    <x v="1"/>
    <x v="23"/>
    <n v="9782"/>
    <n v="24"/>
    <n v="250"/>
    <n v="7500"/>
    <n v="65.36"/>
    <n v="6148"/>
    <n v="4902"/>
  </r>
  <r>
    <x v="3"/>
    <x v="1"/>
    <x v="24"/>
    <n v="112854"/>
    <n v="209"/>
    <n v="2875"/>
    <n v="86250"/>
    <n v="58.23"/>
    <n v="66178"/>
    <n v="50222"/>
  </r>
  <r>
    <x v="3"/>
    <x v="1"/>
    <x v="25"/>
    <n v="27232"/>
    <n v="64"/>
    <n v="793"/>
    <n v="23790"/>
    <n v="48.51"/>
    <n v="19847"/>
    <n v="11540"/>
  </r>
  <r>
    <x v="3"/>
    <x v="1"/>
    <x v="26"/>
    <n v="8634"/>
    <n v="18"/>
    <n v="237"/>
    <n v="7110"/>
    <n v="54.54"/>
    <n v="5884"/>
    <n v="3878"/>
  </r>
  <r>
    <x v="3"/>
    <x v="1"/>
    <x v="27"/>
    <n v="39608"/>
    <n v="48"/>
    <n v="870"/>
    <n v="26100"/>
    <n v="58.59"/>
    <n v="19853"/>
    <n v="15291"/>
  </r>
  <r>
    <x v="3"/>
    <x v="1"/>
    <x v="28"/>
    <n v="6973"/>
    <n v="18"/>
    <n v="174"/>
    <n v="5220"/>
    <n v="59.12"/>
    <n v="4957"/>
    <n v="3086"/>
  </r>
  <r>
    <x v="3"/>
    <x v="1"/>
    <x v="29"/>
    <n v="6101"/>
    <n v="19"/>
    <n v="199"/>
    <n v="5970"/>
    <n v="48.16"/>
    <n v="3368"/>
    <n v="2875"/>
  </r>
  <r>
    <x v="3"/>
    <x v="1"/>
    <x v="30"/>
    <n v="25551"/>
    <n v="39"/>
    <n v="535"/>
    <n v="16050"/>
    <n v="72.69"/>
    <n v="13511"/>
    <n v="11667"/>
  </r>
  <r>
    <x v="3"/>
    <x v="1"/>
    <x v="31"/>
    <n v="2233"/>
    <n v="9"/>
    <n v="67"/>
    <n v="2010"/>
    <n v="51.19"/>
    <n v="1664"/>
    <n v="1029"/>
  </r>
  <r>
    <x v="3"/>
    <x v="1"/>
    <x v="32"/>
    <n v="8655"/>
    <n v="16"/>
    <n v="231"/>
    <n v="6930"/>
    <n v="55.8"/>
    <n v="5419"/>
    <n v="3867"/>
  </r>
  <r>
    <x v="3"/>
    <x v="1"/>
    <x v="33"/>
    <n v="14644"/>
    <n v="36"/>
    <n v="399"/>
    <n v="11970"/>
    <n v="64.88"/>
    <n v="8807"/>
    <n v="7766"/>
  </r>
  <r>
    <x v="3"/>
    <x v="1"/>
    <x v="34"/>
    <n v="821279"/>
    <n v="1600"/>
    <n v="23602"/>
    <n v="708060"/>
    <n v="54.88"/>
    <n v="462949"/>
    <n v="388610"/>
  </r>
  <r>
    <x v="3"/>
    <x v="2"/>
    <x v="0"/>
    <n v="18259"/>
    <n v="30"/>
    <n v="1340"/>
    <n v="40200"/>
    <n v="38.32"/>
    <n v="7819"/>
    <n v="15405"/>
  </r>
  <r>
    <x v="3"/>
    <x v="2"/>
    <x v="1"/>
    <n v="42548"/>
    <n v="28"/>
    <n v="2495"/>
    <n v="74850"/>
    <n v="54.18"/>
    <n v="18174"/>
    <n v="40550"/>
  </r>
  <r>
    <x v="3"/>
    <x v="2"/>
    <x v="2"/>
    <n v="4799"/>
    <n v="11"/>
    <n v="322"/>
    <n v="9660"/>
    <n v="44.78"/>
    <n v="2329"/>
    <n v="4326"/>
  </r>
  <r>
    <x v="3"/>
    <x v="2"/>
    <x v="3"/>
    <n v="4577"/>
    <n v="12"/>
    <n v="436"/>
    <n v="13080"/>
    <n v="30.32"/>
    <n v="2447"/>
    <n v="3966"/>
  </r>
  <r>
    <x v="3"/>
    <x v="2"/>
    <x v="4"/>
    <n v="3243"/>
    <n v="5"/>
    <n v="218"/>
    <n v="6540"/>
    <n v="44.42"/>
    <n v="1604"/>
    <n v="2905"/>
  </r>
  <r>
    <x v="3"/>
    <x v="2"/>
    <x v="5"/>
    <n v="12833"/>
    <n v="7"/>
    <n v="706"/>
    <n v="21180"/>
    <n v="53"/>
    <n v="5663"/>
    <n v="11226"/>
  </r>
  <r>
    <x v="3"/>
    <x v="2"/>
    <x v="6"/>
    <n v="13360"/>
    <n v="12"/>
    <n v="638"/>
    <n v="19140"/>
    <n v="67.760000000000005"/>
    <n v="7319"/>
    <n v="12970"/>
  </r>
  <r>
    <x v="3"/>
    <x v="2"/>
    <x v="7"/>
    <s v="-"/>
    <s v="-"/>
    <s v="-"/>
    <s v="-"/>
    <s v="-"/>
    <s v="-"/>
    <s v="-"/>
  </r>
  <r>
    <x v="3"/>
    <x v="2"/>
    <x v="8"/>
    <n v="1377"/>
    <n v="4"/>
    <n v="139"/>
    <n v="4170"/>
    <n v="32.78"/>
    <n v="797"/>
    <n v="1367"/>
  </r>
  <r>
    <x v="3"/>
    <x v="2"/>
    <x v="9"/>
    <n v="1849"/>
    <n v="4"/>
    <n v="96"/>
    <n v="2880"/>
    <n v="54.13"/>
    <n v="765"/>
    <n v="1559"/>
  </r>
  <r>
    <x v="3"/>
    <x v="2"/>
    <x v="10"/>
    <n v="5957"/>
    <n v="10"/>
    <n v="326"/>
    <n v="9780"/>
    <n v="60.78"/>
    <n v="2443"/>
    <n v="5944"/>
  </r>
  <r>
    <x v="3"/>
    <x v="2"/>
    <x v="11"/>
    <n v="2325"/>
    <n v="11"/>
    <n v="668"/>
    <n v="20040"/>
    <n v="10.68"/>
    <n v="1160"/>
    <n v="2140"/>
  </r>
  <r>
    <x v="3"/>
    <x v="2"/>
    <x v="12"/>
    <m/>
    <n v="3"/>
    <n v="109"/>
    <n v="3270"/>
    <m/>
    <m/>
    <m/>
  </r>
  <r>
    <x v="3"/>
    <x v="2"/>
    <x v="13"/>
    <m/>
    <n v="2"/>
    <n v="48"/>
    <n v="1440"/>
    <m/>
    <m/>
    <m/>
  </r>
  <r>
    <x v="3"/>
    <x v="2"/>
    <x v="14"/>
    <m/>
    <n v="2"/>
    <n v="18"/>
    <n v="540"/>
    <m/>
    <m/>
    <m/>
  </r>
  <r>
    <x v="3"/>
    <x v="2"/>
    <x v="15"/>
    <m/>
    <n v="5"/>
    <n v="217"/>
    <n v="6510"/>
    <m/>
    <m/>
    <m/>
  </r>
  <r>
    <x v="3"/>
    <x v="2"/>
    <x v="16"/>
    <m/>
    <n v="9"/>
    <n v="756"/>
    <n v="22680"/>
    <m/>
    <m/>
    <m/>
  </r>
  <r>
    <x v="3"/>
    <x v="2"/>
    <x v="17"/>
    <n v="19110"/>
    <n v="7"/>
    <n v="723"/>
    <n v="21690"/>
    <n v="84.29"/>
    <n v="10120"/>
    <n v="18282"/>
  </r>
  <r>
    <x v="3"/>
    <x v="2"/>
    <x v="18"/>
    <n v="11144"/>
    <n v="20"/>
    <n v="616"/>
    <n v="18480"/>
    <n v="54.09"/>
    <n v="6103"/>
    <n v="9996"/>
  </r>
  <r>
    <x v="3"/>
    <x v="2"/>
    <x v="19"/>
    <n v="13879"/>
    <n v="20"/>
    <n v="723"/>
    <n v="21690"/>
    <n v="56.08"/>
    <n v="7472"/>
    <n v="12164"/>
  </r>
  <r>
    <x v="3"/>
    <x v="2"/>
    <x v="20"/>
    <n v="39140"/>
    <n v="40"/>
    <n v="2315"/>
    <n v="69450"/>
    <n v="50.53"/>
    <n v="19719"/>
    <n v="35092"/>
  </r>
  <r>
    <x v="3"/>
    <x v="2"/>
    <x v="21"/>
    <m/>
    <n v="3"/>
    <n v="82"/>
    <n v="2460"/>
    <m/>
    <m/>
    <m/>
  </r>
  <r>
    <x v="3"/>
    <x v="2"/>
    <x v="22"/>
    <n v="4958"/>
    <n v="4"/>
    <n v="252"/>
    <n v="7560"/>
    <n v="56.3"/>
    <n v="3243"/>
    <n v="4256"/>
  </r>
  <r>
    <x v="3"/>
    <x v="2"/>
    <x v="23"/>
    <m/>
    <n v="1"/>
    <n v="35"/>
    <n v="1050"/>
    <m/>
    <m/>
    <m/>
  </r>
  <r>
    <x v="3"/>
    <x v="2"/>
    <x v="24"/>
    <n v="44675"/>
    <n v="48"/>
    <n v="2684"/>
    <n v="80520"/>
    <n v="49.49"/>
    <n v="23379"/>
    <n v="39846"/>
  </r>
  <r>
    <x v="3"/>
    <x v="2"/>
    <x v="25"/>
    <n v="14686"/>
    <n v="20"/>
    <n v="902"/>
    <n v="27060"/>
    <n v="48.55"/>
    <n v="9942"/>
    <n v="13137"/>
  </r>
  <r>
    <x v="3"/>
    <x v="2"/>
    <x v="26"/>
    <m/>
    <n v="9"/>
    <n v="418"/>
    <n v="12540"/>
    <m/>
    <m/>
    <m/>
  </r>
  <r>
    <x v="3"/>
    <x v="2"/>
    <x v="27"/>
    <n v="21214"/>
    <n v="14"/>
    <n v="1004"/>
    <n v="30120"/>
    <n v="67.38"/>
    <n v="9420"/>
    <n v="20295"/>
  </r>
  <r>
    <x v="3"/>
    <x v="2"/>
    <x v="28"/>
    <m/>
    <n v="3"/>
    <n v="50"/>
    <n v="1500"/>
    <m/>
    <m/>
    <m/>
  </r>
  <r>
    <x v="3"/>
    <x v="2"/>
    <x v="29"/>
    <m/>
    <n v="3"/>
    <n v="384"/>
    <n v="11520"/>
    <m/>
    <m/>
    <m/>
  </r>
  <r>
    <x v="3"/>
    <x v="2"/>
    <x v="30"/>
    <n v="7673"/>
    <n v="8"/>
    <n v="374"/>
    <n v="11220"/>
    <n v="64.13"/>
    <n v="4392"/>
    <n v="7195"/>
  </r>
  <r>
    <x v="3"/>
    <x v="2"/>
    <x v="31"/>
    <m/>
    <n v="1"/>
    <n v="19"/>
    <n v="570"/>
    <m/>
    <m/>
    <m/>
  </r>
  <r>
    <x v="3"/>
    <x v="2"/>
    <x v="32"/>
    <m/>
    <n v="4"/>
    <n v="367"/>
    <n v="11010"/>
    <m/>
    <m/>
    <m/>
  </r>
  <r>
    <x v="3"/>
    <x v="2"/>
    <x v="33"/>
    <n v="839"/>
    <n v="5"/>
    <n v="239"/>
    <n v="7170"/>
    <n v="11.46"/>
    <n v="449"/>
    <n v="822"/>
  </r>
  <r>
    <x v="3"/>
    <x v="2"/>
    <x v="34"/>
    <n v="263060"/>
    <n v="310"/>
    <n v="16312"/>
    <n v="489360"/>
    <n v="49.07"/>
    <n v="133106"/>
    <n v="240152"/>
  </r>
  <r>
    <x v="3"/>
    <x v="3"/>
    <x v="0"/>
    <n v="31127"/>
    <n v="51"/>
    <n v="6460"/>
    <n v="193800"/>
    <n v="7.15"/>
    <n v="15653"/>
    <n v="13861"/>
  </r>
  <r>
    <x v="3"/>
    <x v="3"/>
    <x v="1"/>
    <n v="24692"/>
    <n v="24"/>
    <n v="3477"/>
    <n v="104310"/>
    <n v="11.59"/>
    <n v="11607"/>
    <n v="12089"/>
  </r>
  <r>
    <x v="3"/>
    <x v="3"/>
    <x v="2"/>
    <n v="22514"/>
    <n v="22"/>
    <n v="2970"/>
    <n v="89100"/>
    <n v="11.1"/>
    <n v="9994"/>
    <n v="9888"/>
  </r>
  <r>
    <x v="3"/>
    <x v="3"/>
    <x v="3"/>
    <n v="14261"/>
    <n v="20"/>
    <n v="1826"/>
    <n v="54780"/>
    <n v="13.73"/>
    <n v="7843"/>
    <n v="7524"/>
  </r>
  <r>
    <x v="3"/>
    <x v="3"/>
    <x v="4"/>
    <n v="26609"/>
    <n v="22"/>
    <n v="3113"/>
    <n v="93390"/>
    <n v="12.77"/>
    <n v="9464"/>
    <n v="11924"/>
  </r>
  <r>
    <x v="3"/>
    <x v="3"/>
    <x v="5"/>
    <n v="22431"/>
    <n v="16"/>
    <n v="1725"/>
    <n v="51750"/>
    <n v="17.53"/>
    <n v="11104"/>
    <n v="9070"/>
  </r>
  <r>
    <x v="3"/>
    <x v="3"/>
    <x v="6"/>
    <n v="16032"/>
    <n v="14"/>
    <n v="1759"/>
    <n v="52770"/>
    <n v="13.16"/>
    <n v="8942"/>
    <n v="6943"/>
  </r>
  <r>
    <x v="3"/>
    <x v="3"/>
    <x v="7"/>
    <m/>
    <n v="5"/>
    <n v="826"/>
    <n v="24780"/>
    <m/>
    <m/>
    <m/>
  </r>
  <r>
    <x v="3"/>
    <x v="3"/>
    <x v="8"/>
    <n v="12968"/>
    <n v="12"/>
    <n v="1726"/>
    <n v="51780"/>
    <n v="10.86"/>
    <n v="5540"/>
    <n v="5624"/>
  </r>
  <r>
    <x v="3"/>
    <x v="3"/>
    <x v="9"/>
    <n v="7702"/>
    <n v="11"/>
    <n v="1010"/>
    <n v="30300"/>
    <n v="11.74"/>
    <n v="3136"/>
    <n v="3558"/>
  </r>
  <r>
    <x v="3"/>
    <x v="3"/>
    <x v="10"/>
    <n v="28377"/>
    <n v="21"/>
    <n v="2382"/>
    <n v="71460"/>
    <n v="15.25"/>
    <n v="12762"/>
    <n v="10901"/>
  </r>
  <r>
    <x v="3"/>
    <x v="3"/>
    <x v="11"/>
    <n v="1836"/>
    <n v="5"/>
    <n v="471"/>
    <n v="14130"/>
    <n v="6.67"/>
    <n v="1260"/>
    <n v="942"/>
  </r>
  <r>
    <x v="3"/>
    <x v="3"/>
    <x v="12"/>
    <m/>
    <n v="10"/>
    <n v="803"/>
    <n v="24090"/>
    <m/>
    <m/>
    <m/>
  </r>
  <r>
    <x v="3"/>
    <x v="3"/>
    <x v="13"/>
    <m/>
    <n v="4"/>
    <n v="398"/>
    <n v="11940"/>
    <m/>
    <m/>
    <m/>
  </r>
  <r>
    <x v="3"/>
    <x v="3"/>
    <x v="14"/>
    <n v="6103"/>
    <n v="8"/>
    <n v="773"/>
    <n v="23190"/>
    <n v="9.49"/>
    <n v="2916"/>
    <n v="2200"/>
  </r>
  <r>
    <x v="3"/>
    <x v="3"/>
    <x v="15"/>
    <n v="5889"/>
    <n v="9"/>
    <n v="1216"/>
    <n v="36480"/>
    <n v="8.93"/>
    <n v="2745"/>
    <n v="3258"/>
  </r>
  <r>
    <x v="3"/>
    <x v="3"/>
    <x v="16"/>
    <m/>
    <n v="3"/>
    <n v="234"/>
    <n v="7020"/>
    <m/>
    <m/>
    <m/>
  </r>
  <r>
    <x v="3"/>
    <x v="3"/>
    <x v="17"/>
    <s v="-"/>
    <s v="-"/>
    <s v="-"/>
    <s v="-"/>
    <s v="-"/>
    <s v="-"/>
    <s v="-"/>
  </r>
  <r>
    <x v="3"/>
    <x v="3"/>
    <x v="18"/>
    <n v="17901"/>
    <n v="17"/>
    <n v="1287"/>
    <n v="38610"/>
    <n v="22.13"/>
    <n v="10020"/>
    <n v="8543"/>
  </r>
  <r>
    <x v="3"/>
    <x v="3"/>
    <x v="19"/>
    <n v="31017"/>
    <n v="17"/>
    <n v="3404"/>
    <n v="102120"/>
    <n v="14.01"/>
    <n v="11620"/>
    <n v="14308"/>
  </r>
  <r>
    <x v="3"/>
    <x v="3"/>
    <x v="20"/>
    <n v="45236"/>
    <n v="38"/>
    <n v="4485"/>
    <n v="134550"/>
    <n v="14.6"/>
    <n v="20635"/>
    <n v="19643"/>
  </r>
  <r>
    <x v="3"/>
    <x v="3"/>
    <x v="21"/>
    <n v="7998"/>
    <n v="7"/>
    <n v="609"/>
    <n v="18270"/>
    <n v="17.11"/>
    <n v="4214"/>
    <n v="3126"/>
  </r>
  <r>
    <x v="3"/>
    <x v="3"/>
    <x v="22"/>
    <m/>
    <n v="4"/>
    <n v="543"/>
    <n v="16290"/>
    <m/>
    <m/>
    <m/>
  </r>
  <r>
    <x v="3"/>
    <x v="3"/>
    <x v="23"/>
    <n v="6195"/>
    <n v="5"/>
    <n v="668"/>
    <n v="20040"/>
    <n v="14.05"/>
    <n v="3839"/>
    <n v="2815"/>
  </r>
  <r>
    <x v="3"/>
    <x v="3"/>
    <x v="24"/>
    <n v="65769"/>
    <n v="54"/>
    <n v="6305"/>
    <n v="189150"/>
    <n v="14.8"/>
    <n v="33243"/>
    <n v="28003"/>
  </r>
  <r>
    <x v="3"/>
    <x v="3"/>
    <x v="25"/>
    <n v="20700"/>
    <n v="14"/>
    <n v="1337"/>
    <n v="40110"/>
    <n v="22.16"/>
    <n v="13159"/>
    <n v="8887"/>
  </r>
  <r>
    <x v="3"/>
    <x v="3"/>
    <x v="26"/>
    <n v="10551"/>
    <n v="5"/>
    <n v="1142"/>
    <n v="34260"/>
    <n v="13.65"/>
    <n v="5569"/>
    <n v="4678"/>
  </r>
  <r>
    <x v="3"/>
    <x v="3"/>
    <x v="27"/>
    <n v="20587"/>
    <n v="8"/>
    <n v="1234"/>
    <n v="37020"/>
    <n v="25.59"/>
    <n v="10929"/>
    <n v="9474"/>
  </r>
  <r>
    <x v="3"/>
    <x v="3"/>
    <x v="28"/>
    <m/>
    <n v="11"/>
    <n v="3977"/>
    <n v="119310"/>
    <m/>
    <m/>
    <m/>
  </r>
  <r>
    <x v="3"/>
    <x v="3"/>
    <x v="29"/>
    <n v="8996"/>
    <n v="11"/>
    <n v="1960"/>
    <n v="58800"/>
    <n v="6.21"/>
    <n v="3472"/>
    <n v="3652"/>
  </r>
  <r>
    <x v="3"/>
    <x v="3"/>
    <x v="30"/>
    <n v="8908"/>
    <n v="7"/>
    <n v="591"/>
    <n v="17730"/>
    <n v="20.18"/>
    <n v="4597"/>
    <n v="3578"/>
  </r>
  <r>
    <x v="3"/>
    <x v="3"/>
    <x v="31"/>
    <n v="2170"/>
    <n v="6"/>
    <n v="284"/>
    <n v="8520"/>
    <n v="13.36"/>
    <n v="1453"/>
    <n v="1138"/>
  </r>
  <r>
    <x v="3"/>
    <x v="3"/>
    <x v="32"/>
    <m/>
    <n v="2"/>
    <n v="389"/>
    <n v="11670"/>
    <m/>
    <m/>
    <m/>
  </r>
  <r>
    <x v="3"/>
    <x v="3"/>
    <x v="33"/>
    <n v="7248"/>
    <n v="12"/>
    <n v="963"/>
    <n v="28890"/>
    <n v="13.24"/>
    <m/>
    <n v="3825"/>
  </r>
  <r>
    <x v="3"/>
    <x v="3"/>
    <x v="34"/>
    <n v="451094"/>
    <n v="421"/>
    <n v="54042"/>
    <n v="1621260"/>
    <n v="12.32"/>
    <n v="220497"/>
    <n v="199816"/>
  </r>
  <r>
    <x v="3"/>
    <x v="4"/>
    <x v="0"/>
    <n v="123640"/>
    <n v="249"/>
    <n v="10432"/>
    <n v="312960"/>
    <n v="20.57"/>
    <n v="62843"/>
    <n v="64383"/>
  </r>
  <r>
    <x v="3"/>
    <x v="4"/>
    <x v="1"/>
    <n v="355015"/>
    <n v="286"/>
    <n v="16004"/>
    <n v="480120"/>
    <n v="47.09"/>
    <n v="180450"/>
    <n v="226099"/>
  </r>
  <r>
    <x v="3"/>
    <x v="4"/>
    <x v="2"/>
    <n v="45870"/>
    <n v="110"/>
    <n v="4194"/>
    <n v="125820"/>
    <n v="17.829999999999998"/>
    <n v="23326"/>
    <n v="22430"/>
  </r>
  <r>
    <x v="3"/>
    <x v="4"/>
    <x v="3"/>
    <n v="66569"/>
    <n v="142"/>
    <n v="4346"/>
    <n v="130380"/>
    <n v="29.93"/>
    <n v="41200"/>
    <n v="39024"/>
  </r>
  <r>
    <x v="3"/>
    <x v="4"/>
    <x v="4"/>
    <n v="64334"/>
    <n v="94"/>
    <n v="4389"/>
    <n v="131670"/>
    <n v="24.14"/>
    <n v="28389"/>
    <n v="31781"/>
  </r>
  <r>
    <x v="3"/>
    <x v="4"/>
    <x v="5"/>
    <n v="157079"/>
    <n v="122"/>
    <n v="5267"/>
    <n v="158010"/>
    <n v="50.43"/>
    <n v="85883"/>
    <n v="79681"/>
  </r>
  <r>
    <x v="3"/>
    <x v="4"/>
    <x v="6"/>
    <n v="88945"/>
    <n v="105"/>
    <n v="3974"/>
    <n v="119220"/>
    <n v="39.54"/>
    <n v="54562"/>
    <n v="47143"/>
  </r>
  <r>
    <x v="3"/>
    <x v="4"/>
    <x v="7"/>
    <n v="15130"/>
    <n v="30"/>
    <n v="1125"/>
    <n v="33750"/>
    <n v="22.07"/>
    <n v="7390"/>
    <n v="7448"/>
  </r>
  <r>
    <x v="3"/>
    <x v="4"/>
    <x v="8"/>
    <n v="31620"/>
    <n v="56"/>
    <n v="2559"/>
    <n v="76770"/>
    <n v="20.96"/>
    <n v="15564"/>
    <n v="16090"/>
  </r>
  <r>
    <x v="3"/>
    <x v="4"/>
    <x v="9"/>
    <n v="35739"/>
    <n v="80"/>
    <n v="2185"/>
    <n v="65550"/>
    <n v="31.09"/>
    <n v="17480"/>
    <n v="20379"/>
  </r>
  <r>
    <x v="3"/>
    <x v="4"/>
    <x v="10"/>
    <n v="76195"/>
    <n v="109"/>
    <n v="4155"/>
    <n v="124650"/>
    <n v="30.79"/>
    <n v="38989"/>
    <n v="38378"/>
  </r>
  <r>
    <x v="3"/>
    <x v="4"/>
    <x v="11"/>
    <n v="13412"/>
    <n v="40"/>
    <n v="1720"/>
    <n v="51600"/>
    <n v="15.28"/>
    <n v="8389"/>
    <n v="7882"/>
  </r>
  <r>
    <x v="3"/>
    <x v="4"/>
    <x v="12"/>
    <n v="42443"/>
    <n v="92"/>
    <n v="2486"/>
    <n v="74580"/>
    <n v="31.66"/>
    <n v="25082"/>
    <n v="23609"/>
  </r>
  <r>
    <x v="3"/>
    <x v="4"/>
    <x v="13"/>
    <n v="16476"/>
    <n v="34"/>
    <n v="956"/>
    <n v="28680"/>
    <n v="28.67"/>
    <n v="9655"/>
    <n v="8222"/>
  </r>
  <r>
    <x v="3"/>
    <x v="4"/>
    <x v="14"/>
    <n v="17040"/>
    <n v="36"/>
    <n v="1153"/>
    <n v="34590"/>
    <n v="21.04"/>
    <n v="8315"/>
    <n v="7278"/>
  </r>
  <r>
    <x v="3"/>
    <x v="4"/>
    <x v="15"/>
    <n v="16297"/>
    <n v="49"/>
    <n v="1741"/>
    <n v="52230"/>
    <n v="17.96"/>
    <n v="8976"/>
    <n v="9379"/>
  </r>
  <r>
    <x v="3"/>
    <x v="4"/>
    <x v="16"/>
    <n v="131061"/>
    <n v="86"/>
    <n v="4344"/>
    <n v="130320"/>
    <n v="65.66"/>
    <n v="74163"/>
    <n v="85569"/>
  </r>
  <r>
    <x v="3"/>
    <x v="4"/>
    <x v="17"/>
    <n v="106796"/>
    <n v="51"/>
    <n v="3514"/>
    <n v="105420"/>
    <n v="69.010000000000005"/>
    <n v="61239"/>
    <n v="72754"/>
  </r>
  <r>
    <x v="3"/>
    <x v="4"/>
    <x v="18"/>
    <n v="59463"/>
    <n v="95"/>
    <n v="2797"/>
    <n v="83910"/>
    <n v="39.94"/>
    <n v="35912"/>
    <n v="33516"/>
  </r>
  <r>
    <x v="3"/>
    <x v="4"/>
    <x v="19"/>
    <n v="83193"/>
    <n v="130"/>
    <n v="5406"/>
    <n v="162180"/>
    <n v="28.64"/>
    <n v="40072"/>
    <n v="46447"/>
  </r>
  <r>
    <x v="3"/>
    <x v="4"/>
    <x v="20"/>
    <n v="278112"/>
    <n v="294"/>
    <n v="12439"/>
    <n v="373170"/>
    <n v="41.58"/>
    <n v="156054"/>
    <n v="155171"/>
  </r>
  <r>
    <x v="3"/>
    <x v="4"/>
    <x v="21"/>
    <n v="22350"/>
    <n v="37"/>
    <n v="1070"/>
    <n v="32100"/>
    <n v="28.86"/>
    <n v="13184"/>
    <n v="9263"/>
  </r>
  <r>
    <x v="3"/>
    <x v="4"/>
    <x v="22"/>
    <n v="27820"/>
    <n v="27"/>
    <n v="1308"/>
    <n v="39240"/>
    <n v="37.659999999999997"/>
    <n v="21563"/>
    <n v="14779"/>
  </r>
  <r>
    <x v="3"/>
    <x v="4"/>
    <x v="23"/>
    <n v="18035"/>
    <n v="42"/>
    <n v="1128"/>
    <n v="33840"/>
    <n v="27.49"/>
    <n v="11617"/>
    <n v="9304"/>
  </r>
  <r>
    <x v="3"/>
    <x v="4"/>
    <x v="24"/>
    <n v="346316"/>
    <n v="400"/>
    <n v="15945"/>
    <n v="478350"/>
    <n v="39.409999999999997"/>
    <n v="202419"/>
    <n v="188517"/>
  </r>
  <r>
    <x v="3"/>
    <x v="4"/>
    <x v="25"/>
    <n v="87210"/>
    <n v="145"/>
    <n v="4236"/>
    <n v="127080"/>
    <n v="37.299999999999997"/>
    <n v="61659"/>
    <n v="47402"/>
  </r>
  <r>
    <x v="3"/>
    <x v="4"/>
    <x v="26"/>
    <n v="30695"/>
    <n v="36"/>
    <n v="2023"/>
    <n v="60690"/>
    <n v="27.07"/>
    <n v="18862"/>
    <n v="16429"/>
  </r>
  <r>
    <x v="3"/>
    <x v="4"/>
    <x v="27"/>
    <n v="162635"/>
    <n v="93"/>
    <n v="5498"/>
    <n v="164940"/>
    <n v="53.4"/>
    <n v="80525"/>
    <n v="88074"/>
  </r>
  <r>
    <x v="3"/>
    <x v="4"/>
    <x v="28"/>
    <n v="25254"/>
    <n v="44"/>
    <n v="4635"/>
    <n v="139050"/>
    <n v="9.15"/>
    <n v="16801"/>
    <n v="12725"/>
  </r>
  <r>
    <x v="3"/>
    <x v="4"/>
    <x v="29"/>
    <n v="18379"/>
    <n v="48"/>
    <n v="2724"/>
    <n v="81720"/>
    <n v="10.51"/>
    <n v="9077"/>
    <n v="8590"/>
  </r>
  <r>
    <x v="3"/>
    <x v="4"/>
    <x v="30"/>
    <n v="64764"/>
    <n v="75"/>
    <n v="2220"/>
    <n v="66600"/>
    <n v="54.04"/>
    <n v="37488"/>
    <n v="35991"/>
  </r>
  <r>
    <x v="3"/>
    <x v="4"/>
    <x v="31"/>
    <n v="5975"/>
    <n v="25"/>
    <n v="456"/>
    <n v="13680"/>
    <n v="24.66"/>
    <n v="4006"/>
    <n v="3373"/>
  </r>
  <r>
    <x v="3"/>
    <x v="4"/>
    <x v="32"/>
    <n v="32746"/>
    <n v="28"/>
    <n v="1531"/>
    <n v="45930"/>
    <n v="41.12"/>
    <n v="20316"/>
    <n v="18888"/>
  </r>
  <r>
    <x v="3"/>
    <x v="4"/>
    <x v="33"/>
    <n v="30529"/>
    <n v="77"/>
    <n v="2084"/>
    <n v="62520"/>
    <n v="28.51"/>
    <n v="18453"/>
    <n v="17825"/>
  </r>
  <r>
    <x v="3"/>
    <x v="4"/>
    <x v="34"/>
    <n v="2244024"/>
    <n v="2916"/>
    <n v="120585"/>
    <n v="3617550"/>
    <n v="34.619999999999997"/>
    <n v="1236243"/>
    <n v="1252549"/>
  </r>
  <r>
    <x v="4"/>
    <x v="0"/>
    <x v="0"/>
    <n v="11950"/>
    <n v="31"/>
    <n v="896"/>
    <n v="27776"/>
    <n v="28.71"/>
    <n v="6301"/>
    <n v="7974"/>
  </r>
  <r>
    <x v="4"/>
    <x v="0"/>
    <x v="1"/>
    <n v="174956"/>
    <n v="57"/>
    <n v="6936"/>
    <n v="215016"/>
    <n v="56.89"/>
    <n v="91563"/>
    <n v="122330"/>
  </r>
  <r>
    <x v="4"/>
    <x v="0"/>
    <x v="2"/>
    <n v="1466"/>
    <n v="12"/>
    <n v="217"/>
    <n v="6727"/>
    <n v="13.99"/>
    <n v="961"/>
    <n v="941"/>
  </r>
  <r>
    <x v="4"/>
    <x v="0"/>
    <x v="3"/>
    <n v="14384"/>
    <n v="30"/>
    <n v="831"/>
    <n v="25761"/>
    <n v="38.340000000000003"/>
    <n v="8280"/>
    <n v="9878"/>
  </r>
  <r>
    <x v="4"/>
    <x v="0"/>
    <x v="4"/>
    <n v="3261"/>
    <n v="7"/>
    <n v="196"/>
    <n v="6076"/>
    <n v="37.99"/>
    <n v="1578"/>
    <n v="2308"/>
  </r>
  <r>
    <x v="4"/>
    <x v="0"/>
    <x v="5"/>
    <n v="47563"/>
    <n v="18"/>
    <n v="1518"/>
    <n v="47058"/>
    <n v="56.71"/>
    <n v="33202"/>
    <n v="26687"/>
  </r>
  <r>
    <x v="4"/>
    <x v="0"/>
    <x v="6"/>
    <n v="7034"/>
    <n v="9"/>
    <n v="458"/>
    <n v="14198"/>
    <n v="29.76"/>
    <n v="4953"/>
    <n v="4226"/>
  </r>
  <r>
    <x v="4"/>
    <x v="0"/>
    <x v="7"/>
    <m/>
    <n v="6"/>
    <n v="71"/>
    <n v="2201"/>
    <m/>
    <m/>
    <m/>
  </r>
  <r>
    <x v="4"/>
    <x v="0"/>
    <x v="8"/>
    <n v="1558"/>
    <n v="10"/>
    <n v="203"/>
    <n v="6293"/>
    <n v="19.21"/>
    <n v="722"/>
    <n v="1209"/>
  </r>
  <r>
    <x v="4"/>
    <x v="0"/>
    <x v="9"/>
    <n v="5861"/>
    <n v="24"/>
    <n v="432"/>
    <n v="13392"/>
    <n v="34.94"/>
    <n v="3304"/>
    <n v="4679"/>
  </r>
  <r>
    <x v="4"/>
    <x v="0"/>
    <x v="10"/>
    <n v="4359"/>
    <n v="17"/>
    <n v="323"/>
    <n v="10013"/>
    <n v="28.5"/>
    <n v="2807"/>
    <n v="2854"/>
  </r>
  <r>
    <x v="4"/>
    <x v="0"/>
    <x v="11"/>
    <n v="4106"/>
    <n v="9"/>
    <n v="278"/>
    <n v="8618"/>
    <n v="29.1"/>
    <n v="2618"/>
    <n v="2508"/>
  </r>
  <r>
    <x v="4"/>
    <x v="0"/>
    <x v="12"/>
    <n v="8827"/>
    <n v="23"/>
    <n v="678"/>
    <n v="21018"/>
    <n v="33.96"/>
    <n v="5761"/>
    <n v="7138"/>
  </r>
  <r>
    <x v="4"/>
    <x v="0"/>
    <x v="13"/>
    <m/>
    <n v="5"/>
    <n v="81"/>
    <n v="2511"/>
    <m/>
    <m/>
    <m/>
  </r>
  <r>
    <x v="4"/>
    <x v="0"/>
    <x v="14"/>
    <m/>
    <n v="9"/>
    <n v="196"/>
    <n v="6076"/>
    <m/>
    <m/>
    <m/>
  </r>
  <r>
    <x v="4"/>
    <x v="0"/>
    <x v="15"/>
    <m/>
    <n v="7"/>
    <n v="54"/>
    <n v="1674"/>
    <m/>
    <m/>
    <m/>
  </r>
  <r>
    <x v="4"/>
    <x v="0"/>
    <x v="16"/>
    <n v="65663"/>
    <n v="25"/>
    <n v="2409"/>
    <n v="74679"/>
    <n v="65.44"/>
    <n v="37548"/>
    <n v="48870"/>
  </r>
  <r>
    <x v="4"/>
    <x v="0"/>
    <x v="17"/>
    <n v="63386"/>
    <n v="21"/>
    <n v="2289"/>
    <n v="70959"/>
    <n v="65.819999999999993"/>
    <n v="36263"/>
    <n v="46702"/>
  </r>
  <r>
    <x v="4"/>
    <x v="0"/>
    <x v="18"/>
    <n v="5056"/>
    <n v="17"/>
    <n v="366"/>
    <n v="11346"/>
    <n v="28.65"/>
    <n v="2920"/>
    <n v="3251"/>
  </r>
  <r>
    <x v="4"/>
    <x v="0"/>
    <x v="19"/>
    <n v="3932"/>
    <n v="16"/>
    <n v="324"/>
    <n v="10044"/>
    <n v="29.2"/>
    <n v="2133"/>
    <n v="2933"/>
  </r>
  <r>
    <x v="4"/>
    <x v="0"/>
    <x v="20"/>
    <n v="93004"/>
    <n v="65"/>
    <n v="3607"/>
    <n v="111817"/>
    <n v="54.77"/>
    <n v="54405"/>
    <n v="61242"/>
  </r>
  <r>
    <x v="4"/>
    <x v="0"/>
    <x v="21"/>
    <m/>
    <n v="8"/>
    <n v="125"/>
    <n v="3875"/>
    <m/>
    <m/>
    <m/>
  </r>
  <r>
    <x v="4"/>
    <x v="0"/>
    <x v="22"/>
    <m/>
    <n v="3"/>
    <n v="70"/>
    <n v="2170"/>
    <m/>
    <m/>
    <m/>
  </r>
  <r>
    <x v="4"/>
    <x v="0"/>
    <x v="23"/>
    <n v="1959"/>
    <n v="12"/>
    <n v="175"/>
    <n v="5425"/>
    <n v="30.12"/>
    <n v="1347"/>
    <n v="1634"/>
  </r>
  <r>
    <x v="4"/>
    <x v="0"/>
    <x v="24"/>
    <n v="97997"/>
    <n v="88"/>
    <n v="3977"/>
    <n v="123287"/>
    <n v="52.43"/>
    <n v="57726"/>
    <n v="64636"/>
  </r>
  <r>
    <x v="4"/>
    <x v="0"/>
    <x v="25"/>
    <n v="17511"/>
    <n v="47"/>
    <n v="1204"/>
    <n v="37324"/>
    <n v="28.16"/>
    <n v="13030"/>
    <n v="10511"/>
  </r>
  <r>
    <x v="4"/>
    <x v="0"/>
    <x v="26"/>
    <m/>
    <n v="4"/>
    <n v="226"/>
    <n v="7006"/>
    <m/>
    <m/>
    <m/>
  </r>
  <r>
    <x v="4"/>
    <x v="0"/>
    <x v="27"/>
    <n v="58625"/>
    <n v="23"/>
    <n v="2390"/>
    <n v="74090"/>
    <n v="44.19"/>
    <n v="27788"/>
    <n v="32737"/>
  </r>
  <r>
    <x v="4"/>
    <x v="0"/>
    <x v="28"/>
    <n v="4465"/>
    <n v="12"/>
    <n v="434"/>
    <n v="13454"/>
    <n v="20.39"/>
    <n v="3799"/>
    <n v="2743"/>
  </r>
  <r>
    <x v="4"/>
    <x v="0"/>
    <x v="29"/>
    <m/>
    <n v="15"/>
    <n v="181"/>
    <n v="5611"/>
    <m/>
    <m/>
    <m/>
  </r>
  <r>
    <x v="4"/>
    <x v="0"/>
    <x v="30"/>
    <n v="18539"/>
    <n v="21"/>
    <n v="720"/>
    <n v="22320"/>
    <n v="57.62"/>
    <n v="12259"/>
    <n v="12861"/>
  </r>
  <r>
    <x v="4"/>
    <x v="0"/>
    <x v="31"/>
    <m/>
    <n v="9"/>
    <n v="86"/>
    <n v="2666"/>
    <m/>
    <m/>
    <m/>
  </r>
  <r>
    <x v="4"/>
    <x v="0"/>
    <x v="32"/>
    <n v="6511"/>
    <n v="6"/>
    <n v="544"/>
    <n v="16864"/>
    <n v="23.51"/>
    <n v="4050"/>
    <n v="3964"/>
  </r>
  <r>
    <x v="4"/>
    <x v="0"/>
    <x v="33"/>
    <n v="7976"/>
    <n v="24"/>
    <n v="483"/>
    <n v="14973"/>
    <n v="40.43"/>
    <n v="4651"/>
    <n v="6053"/>
  </r>
  <r>
    <x v="4"/>
    <x v="0"/>
    <x v="34"/>
    <n v="583637"/>
    <n v="581"/>
    <n v="26712"/>
    <n v="828072"/>
    <n v="46.99"/>
    <n v="334670"/>
    <n v="389142"/>
  </r>
  <r>
    <x v="4"/>
    <x v="1"/>
    <x v="0"/>
    <n v="32661"/>
    <n v="134"/>
    <n v="1704"/>
    <n v="52824"/>
    <n v="32.299999999999997"/>
    <n v="17308"/>
    <n v="17063"/>
  </r>
  <r>
    <x v="4"/>
    <x v="1"/>
    <x v="1"/>
    <n v="92186"/>
    <n v="175"/>
    <n v="3316"/>
    <n v="102796"/>
    <n v="51.67"/>
    <n v="42237"/>
    <n v="53111"/>
  </r>
  <r>
    <x v="4"/>
    <x v="1"/>
    <x v="2"/>
    <n v="6670"/>
    <n v="63"/>
    <n v="650"/>
    <n v="20150"/>
    <n v="17.260000000000002"/>
    <n v="4580"/>
    <n v="3477"/>
  </r>
  <r>
    <x v="4"/>
    <x v="1"/>
    <x v="3"/>
    <n v="30265"/>
    <n v="79"/>
    <n v="1239"/>
    <n v="38409"/>
    <n v="47.52"/>
    <n v="19045"/>
    <n v="18253"/>
  </r>
  <r>
    <x v="4"/>
    <x v="1"/>
    <x v="4"/>
    <n v="21213"/>
    <n v="60"/>
    <n v="862"/>
    <n v="26722"/>
    <n v="43.52"/>
    <n v="11323"/>
    <n v="11629"/>
  </r>
  <r>
    <x v="4"/>
    <x v="1"/>
    <x v="5"/>
    <n v="31578"/>
    <n v="81"/>
    <n v="1318"/>
    <n v="40858"/>
    <n v="39.54"/>
    <n v="17991"/>
    <n v="16156"/>
  </r>
  <r>
    <x v="4"/>
    <x v="1"/>
    <x v="6"/>
    <n v="27476"/>
    <n v="70"/>
    <n v="1119"/>
    <n v="34689"/>
    <n v="39.979999999999997"/>
    <n v="18314"/>
    <n v="13869"/>
  </r>
  <r>
    <x v="4"/>
    <x v="1"/>
    <x v="7"/>
    <n v="5061"/>
    <n v="20"/>
    <n v="233"/>
    <n v="7223"/>
    <n v="46.75"/>
    <n v="3153"/>
    <n v="3377"/>
  </r>
  <r>
    <x v="4"/>
    <x v="1"/>
    <x v="8"/>
    <n v="10296"/>
    <n v="30"/>
    <n v="491"/>
    <n v="15221"/>
    <n v="43.18"/>
    <n v="6416"/>
    <n v="6572"/>
  </r>
  <r>
    <x v="4"/>
    <x v="1"/>
    <x v="9"/>
    <n v="14483"/>
    <n v="41"/>
    <n v="647"/>
    <n v="20057"/>
    <n v="43.99"/>
    <n v="7672"/>
    <n v="8823"/>
  </r>
  <r>
    <x v="4"/>
    <x v="1"/>
    <x v="10"/>
    <n v="24291"/>
    <n v="61"/>
    <n v="1124"/>
    <n v="34844"/>
    <n v="42.72"/>
    <n v="14978"/>
    <n v="14884"/>
  </r>
  <r>
    <x v="4"/>
    <x v="1"/>
    <x v="11"/>
    <n v="2344"/>
    <n v="15"/>
    <n v="303"/>
    <n v="9393"/>
    <n v="14.61"/>
    <n v="1478"/>
    <n v="1372"/>
  </r>
  <r>
    <x v="4"/>
    <x v="1"/>
    <x v="12"/>
    <n v="25561"/>
    <n v="55"/>
    <n v="890"/>
    <n v="27590"/>
    <n v="53.79"/>
    <n v="15764"/>
    <n v="14840"/>
  </r>
  <r>
    <x v="4"/>
    <x v="1"/>
    <x v="13"/>
    <n v="8081"/>
    <n v="23"/>
    <n v="429"/>
    <n v="13299"/>
    <n v="36.24"/>
    <n v="5091"/>
    <n v="4819"/>
  </r>
  <r>
    <x v="4"/>
    <x v="1"/>
    <x v="14"/>
    <n v="4262"/>
    <n v="17"/>
    <n v="171"/>
    <n v="5301"/>
    <n v="42.84"/>
    <n v="2678"/>
    <n v="2271"/>
  </r>
  <r>
    <x v="4"/>
    <x v="1"/>
    <x v="15"/>
    <n v="5222"/>
    <n v="28"/>
    <n v="254"/>
    <n v="7874"/>
    <n v="37.74"/>
    <n v="3789"/>
    <n v="2972"/>
  </r>
  <r>
    <x v="4"/>
    <x v="1"/>
    <x v="16"/>
    <n v="24125"/>
    <n v="49"/>
    <n v="942"/>
    <n v="29202"/>
    <n v="46.64"/>
    <n v="12567"/>
    <n v="13619"/>
  </r>
  <r>
    <x v="4"/>
    <x v="1"/>
    <x v="17"/>
    <n v="13973"/>
    <n v="23"/>
    <n v="502"/>
    <n v="15562"/>
    <n v="50.82"/>
    <n v="6764"/>
    <n v="7909"/>
  </r>
  <r>
    <x v="4"/>
    <x v="1"/>
    <x v="18"/>
    <n v="13164"/>
    <n v="42"/>
    <n v="532"/>
    <n v="16492"/>
    <n v="44.24"/>
    <n v="8872"/>
    <n v="7296"/>
  </r>
  <r>
    <x v="4"/>
    <x v="1"/>
    <x v="19"/>
    <n v="20179"/>
    <n v="73"/>
    <n v="920"/>
    <n v="28520"/>
    <n v="42.58"/>
    <n v="11220"/>
    <n v="12145"/>
  </r>
  <r>
    <x v="4"/>
    <x v="1"/>
    <x v="20"/>
    <n v="49535"/>
    <n v="150"/>
    <n v="2034"/>
    <n v="63054"/>
    <n v="40.58"/>
    <n v="27457"/>
    <n v="25590"/>
  </r>
  <r>
    <x v="4"/>
    <x v="1"/>
    <x v="21"/>
    <n v="6806"/>
    <n v="19"/>
    <n v="254"/>
    <n v="7874"/>
    <n v="40.22"/>
    <n v="4659"/>
    <n v="3167"/>
  </r>
  <r>
    <x v="4"/>
    <x v="1"/>
    <x v="22"/>
    <n v="6656"/>
    <n v="14"/>
    <n v="320"/>
    <n v="9920"/>
    <n v="35.58"/>
    <n v="4740"/>
    <n v="3530"/>
  </r>
  <r>
    <x v="4"/>
    <x v="1"/>
    <x v="23"/>
    <n v="7174"/>
    <n v="24"/>
    <n v="250"/>
    <n v="7750"/>
    <n v="56.08"/>
    <n v="4109"/>
    <n v="4346"/>
  </r>
  <r>
    <x v="4"/>
    <x v="1"/>
    <x v="24"/>
    <n v="70172"/>
    <n v="207"/>
    <n v="2858"/>
    <n v="88598"/>
    <n v="41.35"/>
    <n v="40965"/>
    <n v="36632"/>
  </r>
  <r>
    <x v="4"/>
    <x v="1"/>
    <x v="25"/>
    <n v="14232"/>
    <n v="65"/>
    <n v="800"/>
    <n v="24800"/>
    <n v="28.17"/>
    <n v="10420"/>
    <n v="6987"/>
  </r>
  <r>
    <x v="4"/>
    <x v="1"/>
    <x v="26"/>
    <n v="3829"/>
    <n v="18"/>
    <n v="237"/>
    <n v="7347"/>
    <n v="28.03"/>
    <n v="2629"/>
    <n v="2059"/>
  </r>
  <r>
    <x v="4"/>
    <x v="1"/>
    <x v="27"/>
    <n v="19956"/>
    <n v="47"/>
    <n v="868"/>
    <n v="26908"/>
    <n v="33.630000000000003"/>
    <n v="9459"/>
    <n v="9049"/>
  </r>
  <r>
    <x v="4"/>
    <x v="1"/>
    <x v="28"/>
    <n v="4755"/>
    <n v="18"/>
    <n v="174"/>
    <n v="5394"/>
    <n v="44.12"/>
    <n v="3569"/>
    <n v="2380"/>
  </r>
  <r>
    <x v="4"/>
    <x v="1"/>
    <x v="29"/>
    <n v="3078"/>
    <n v="19"/>
    <n v="199"/>
    <n v="6169"/>
    <n v="28.16"/>
    <n v="1918"/>
    <n v="1737"/>
  </r>
  <r>
    <x v="4"/>
    <x v="1"/>
    <x v="30"/>
    <n v="21670"/>
    <n v="39"/>
    <n v="535"/>
    <n v="16585"/>
    <n v="66.8"/>
    <n v="11111"/>
    <n v="11079"/>
  </r>
  <r>
    <x v="4"/>
    <x v="1"/>
    <x v="31"/>
    <n v="1432"/>
    <n v="9"/>
    <n v="67"/>
    <n v="2077"/>
    <n v="34.47"/>
    <n v="1199"/>
    <n v="716"/>
  </r>
  <r>
    <x v="4"/>
    <x v="1"/>
    <x v="32"/>
    <n v="5127"/>
    <n v="16"/>
    <n v="238"/>
    <n v="7378"/>
    <n v="35.19"/>
    <n v="2716"/>
    <n v="2596"/>
  </r>
  <r>
    <x v="4"/>
    <x v="1"/>
    <x v="33"/>
    <n v="12637"/>
    <n v="36"/>
    <n v="399"/>
    <n v="12369"/>
    <n v="62.33"/>
    <n v="7449"/>
    <n v="7709"/>
  </r>
  <r>
    <x v="4"/>
    <x v="1"/>
    <x v="34"/>
    <n v="556007"/>
    <n v="1590"/>
    <n v="23519"/>
    <n v="729089"/>
    <n v="42.17"/>
    <n v="315911"/>
    <n v="307492"/>
  </r>
  <r>
    <x v="4"/>
    <x v="2"/>
    <x v="0"/>
    <n v="12013"/>
    <n v="29"/>
    <n v="1300"/>
    <n v="40300"/>
    <n v="27.87"/>
    <n v="4444"/>
    <n v="11233"/>
  </r>
  <r>
    <x v="4"/>
    <x v="2"/>
    <x v="1"/>
    <n v="36897"/>
    <n v="26"/>
    <n v="2461"/>
    <n v="76291"/>
    <n v="47.22"/>
    <n v="13729"/>
    <n v="36025"/>
  </r>
  <r>
    <x v="4"/>
    <x v="2"/>
    <x v="2"/>
    <n v="2852"/>
    <n v="11"/>
    <n v="322"/>
    <n v="9982"/>
    <n v="26.64"/>
    <n v="1499"/>
    <n v="2659"/>
  </r>
  <r>
    <x v="4"/>
    <x v="2"/>
    <x v="3"/>
    <n v="3343"/>
    <n v="13"/>
    <n v="450"/>
    <n v="13950"/>
    <n v="19.649999999999999"/>
    <n v="1772"/>
    <n v="2741"/>
  </r>
  <r>
    <x v="4"/>
    <x v="2"/>
    <x v="4"/>
    <n v="3513"/>
    <n v="5"/>
    <n v="218"/>
    <n v="6758"/>
    <n v="44.58"/>
    <n v="1065"/>
    <n v="3013"/>
  </r>
  <r>
    <x v="4"/>
    <x v="2"/>
    <x v="5"/>
    <n v="10954"/>
    <n v="7"/>
    <n v="706"/>
    <n v="21886"/>
    <n v="44.11"/>
    <n v="5063"/>
    <n v="9654"/>
  </r>
  <r>
    <x v="4"/>
    <x v="2"/>
    <x v="6"/>
    <n v="9182"/>
    <n v="12"/>
    <n v="638"/>
    <n v="19778"/>
    <n v="45.02"/>
    <n v="4652"/>
    <n v="8905"/>
  </r>
  <r>
    <x v="4"/>
    <x v="2"/>
    <x v="7"/>
    <s v="-"/>
    <s v="-"/>
    <s v="-"/>
    <s v="-"/>
    <s v="-"/>
    <s v="-"/>
    <s v="-"/>
  </r>
  <r>
    <x v="4"/>
    <x v="2"/>
    <x v="8"/>
    <n v="1060"/>
    <n v="4"/>
    <n v="139"/>
    <n v="4309"/>
    <n v="24.3"/>
    <n v="414"/>
    <n v="1047"/>
  </r>
  <r>
    <x v="4"/>
    <x v="2"/>
    <x v="9"/>
    <n v="1451"/>
    <n v="5"/>
    <n v="110"/>
    <n v="3410"/>
    <n v="38.83"/>
    <n v="540"/>
    <n v="1324"/>
  </r>
  <r>
    <x v="4"/>
    <x v="2"/>
    <x v="10"/>
    <n v="2967"/>
    <n v="9"/>
    <n v="293"/>
    <n v="9083"/>
    <n v="32.56"/>
    <n v="1444"/>
    <n v="2957"/>
  </r>
  <r>
    <x v="4"/>
    <x v="2"/>
    <x v="11"/>
    <n v="635"/>
    <n v="9"/>
    <n v="479"/>
    <n v="14849"/>
    <n v="4.1399999999999997"/>
    <n v="345"/>
    <n v="615"/>
  </r>
  <r>
    <x v="4"/>
    <x v="2"/>
    <x v="12"/>
    <m/>
    <n v="3"/>
    <n v="109"/>
    <n v="3379"/>
    <m/>
    <m/>
    <m/>
  </r>
  <r>
    <x v="4"/>
    <x v="2"/>
    <x v="13"/>
    <m/>
    <n v="2"/>
    <n v="48"/>
    <n v="1488"/>
    <m/>
    <m/>
    <m/>
  </r>
  <r>
    <x v="4"/>
    <x v="2"/>
    <x v="14"/>
    <m/>
    <n v="2"/>
    <n v="18"/>
    <n v="558"/>
    <m/>
    <m/>
    <m/>
  </r>
  <r>
    <x v="4"/>
    <x v="2"/>
    <x v="15"/>
    <m/>
    <n v="5"/>
    <n v="217"/>
    <n v="6727"/>
    <m/>
    <m/>
    <m/>
  </r>
  <r>
    <x v="4"/>
    <x v="2"/>
    <x v="16"/>
    <m/>
    <n v="9"/>
    <n v="767"/>
    <n v="23777"/>
    <m/>
    <m/>
    <m/>
  </r>
  <r>
    <x v="4"/>
    <x v="2"/>
    <x v="17"/>
    <n v="16143"/>
    <n v="7"/>
    <n v="723"/>
    <n v="22413"/>
    <n v="66.97"/>
    <n v="8951"/>
    <n v="15009"/>
  </r>
  <r>
    <x v="4"/>
    <x v="2"/>
    <x v="18"/>
    <n v="6941"/>
    <n v="19"/>
    <n v="604"/>
    <n v="18724"/>
    <n v="34.54"/>
    <n v="3982"/>
    <n v="6468"/>
  </r>
  <r>
    <x v="4"/>
    <x v="2"/>
    <x v="19"/>
    <n v="8131"/>
    <n v="20"/>
    <n v="723"/>
    <n v="22413"/>
    <n v="34.21"/>
    <n v="4986"/>
    <n v="7667"/>
  </r>
  <r>
    <x v="4"/>
    <x v="2"/>
    <x v="20"/>
    <n v="27958"/>
    <n v="41"/>
    <n v="2333"/>
    <n v="72323"/>
    <n v="34.76"/>
    <n v="14493"/>
    <n v="25137"/>
  </r>
  <r>
    <x v="4"/>
    <x v="2"/>
    <x v="21"/>
    <m/>
    <n v="3"/>
    <n v="82"/>
    <n v="2542"/>
    <m/>
    <m/>
    <m/>
  </r>
  <r>
    <x v="4"/>
    <x v="2"/>
    <x v="22"/>
    <n v="2427"/>
    <n v="4"/>
    <n v="252"/>
    <n v="7812"/>
    <n v="29.13"/>
    <n v="1762"/>
    <n v="2276"/>
  </r>
  <r>
    <x v="4"/>
    <x v="2"/>
    <x v="23"/>
    <m/>
    <n v="1"/>
    <n v="35"/>
    <n v="1085"/>
    <m/>
    <m/>
    <m/>
  </r>
  <r>
    <x v="4"/>
    <x v="2"/>
    <x v="24"/>
    <n v="30941"/>
    <n v="49"/>
    <n v="2702"/>
    <n v="83762"/>
    <n v="33.29"/>
    <n v="16616"/>
    <n v="27882"/>
  </r>
  <r>
    <x v="4"/>
    <x v="2"/>
    <x v="25"/>
    <n v="10666"/>
    <n v="20"/>
    <n v="902"/>
    <n v="27962"/>
    <n v="32.58"/>
    <n v="7410"/>
    <n v="9111"/>
  </r>
  <r>
    <x v="4"/>
    <x v="2"/>
    <x v="26"/>
    <n v="4686"/>
    <n v="9"/>
    <n v="418"/>
    <n v="12958"/>
    <n v="29.11"/>
    <n v="2537"/>
    <n v="3772"/>
  </r>
  <r>
    <x v="4"/>
    <x v="2"/>
    <x v="27"/>
    <n v="18070"/>
    <n v="14"/>
    <n v="1004"/>
    <n v="31124"/>
    <n v="56.42"/>
    <n v="7047"/>
    <n v="17561"/>
  </r>
  <r>
    <x v="4"/>
    <x v="2"/>
    <x v="28"/>
    <m/>
    <n v="3"/>
    <n v="50"/>
    <n v="1550"/>
    <m/>
    <m/>
    <m/>
  </r>
  <r>
    <x v="4"/>
    <x v="2"/>
    <x v="29"/>
    <m/>
    <n v="3"/>
    <n v="384"/>
    <n v="11904"/>
    <m/>
    <m/>
    <m/>
  </r>
  <r>
    <x v="4"/>
    <x v="2"/>
    <x v="30"/>
    <n v="5646"/>
    <n v="8"/>
    <n v="374"/>
    <n v="11594"/>
    <n v="46.41"/>
    <n v="3189"/>
    <n v="5381"/>
  </r>
  <r>
    <x v="4"/>
    <x v="2"/>
    <x v="31"/>
    <m/>
    <n v="1"/>
    <n v="19"/>
    <n v="589"/>
    <m/>
    <m/>
    <m/>
  </r>
  <r>
    <x v="4"/>
    <x v="2"/>
    <x v="32"/>
    <m/>
    <n v="3"/>
    <n v="279"/>
    <n v="8649"/>
    <m/>
    <m/>
    <m/>
  </r>
  <r>
    <x v="4"/>
    <x v="2"/>
    <x v="33"/>
    <n v="558"/>
    <n v="4"/>
    <n v="231"/>
    <n v="7161"/>
    <n v="7.64"/>
    <n v="262"/>
    <n v="547"/>
  </r>
  <r>
    <x v="4"/>
    <x v="2"/>
    <x v="34"/>
    <n v="193629"/>
    <n v="304"/>
    <n v="15965"/>
    <n v="494915"/>
    <n v="36.35"/>
    <n v="94399"/>
    <n v="179891"/>
  </r>
  <r>
    <x v="4"/>
    <x v="3"/>
    <x v="0"/>
    <n v="11777"/>
    <n v="48"/>
    <n v="6220"/>
    <n v="192820"/>
    <n v="3.05"/>
    <n v="6089"/>
    <n v="5876"/>
  </r>
  <r>
    <x v="4"/>
    <x v="3"/>
    <x v="1"/>
    <n v="13781"/>
    <n v="23"/>
    <n v="3452"/>
    <n v="107012"/>
    <n v="7.18"/>
    <n v="6625"/>
    <n v="7683"/>
  </r>
  <r>
    <x v="4"/>
    <x v="3"/>
    <x v="2"/>
    <n v="8650"/>
    <n v="22"/>
    <n v="2970"/>
    <n v="92070"/>
    <n v="4.62"/>
    <n v="3452"/>
    <n v="4251"/>
  </r>
  <r>
    <x v="4"/>
    <x v="3"/>
    <x v="3"/>
    <n v="6527"/>
    <n v="19"/>
    <n v="1700"/>
    <n v="52700"/>
    <n v="8.49"/>
    <n v="3021"/>
    <n v="4473"/>
  </r>
  <r>
    <x v="4"/>
    <x v="3"/>
    <x v="4"/>
    <n v="13470"/>
    <n v="22"/>
    <n v="3113"/>
    <n v="96503"/>
    <n v="7.9"/>
    <n v="4751"/>
    <n v="7625"/>
  </r>
  <r>
    <x v="4"/>
    <x v="3"/>
    <x v="5"/>
    <n v="9080"/>
    <n v="16"/>
    <n v="1725"/>
    <n v="53475"/>
    <n v="8.82"/>
    <n v="4488"/>
    <n v="4717"/>
  </r>
  <r>
    <x v="4"/>
    <x v="3"/>
    <x v="6"/>
    <n v="6302"/>
    <n v="14"/>
    <n v="1759"/>
    <n v="54529"/>
    <n v="5.93"/>
    <n v="3564"/>
    <n v="3235"/>
  </r>
  <r>
    <x v="4"/>
    <x v="3"/>
    <x v="7"/>
    <m/>
    <n v="5"/>
    <n v="826"/>
    <n v="25606"/>
    <m/>
    <m/>
    <m/>
  </r>
  <r>
    <x v="4"/>
    <x v="3"/>
    <x v="8"/>
    <n v="4385"/>
    <n v="12"/>
    <n v="1726"/>
    <n v="53506"/>
    <n v="4.0599999999999996"/>
    <n v="1986"/>
    <n v="2172"/>
  </r>
  <r>
    <x v="4"/>
    <x v="3"/>
    <x v="9"/>
    <n v="3715"/>
    <n v="11"/>
    <n v="1088"/>
    <n v="33728"/>
    <n v="5.86"/>
    <n v="1683"/>
    <n v="1978"/>
  </r>
  <r>
    <x v="4"/>
    <x v="3"/>
    <x v="10"/>
    <n v="9305"/>
    <n v="19"/>
    <n v="2302"/>
    <n v="71362"/>
    <n v="6.85"/>
    <n v="5156"/>
    <n v="4887"/>
  </r>
  <r>
    <x v="4"/>
    <x v="3"/>
    <x v="11"/>
    <n v="665"/>
    <n v="5"/>
    <n v="471"/>
    <n v="14601"/>
    <n v="2.9"/>
    <n v="476"/>
    <n v="424"/>
  </r>
  <r>
    <x v="4"/>
    <x v="3"/>
    <x v="12"/>
    <m/>
    <n v="10"/>
    <n v="803"/>
    <n v="24893"/>
    <m/>
    <m/>
    <m/>
  </r>
  <r>
    <x v="4"/>
    <x v="3"/>
    <x v="13"/>
    <n v="1103"/>
    <n v="4"/>
    <n v="398"/>
    <n v="12338"/>
    <n v="4.34"/>
    <m/>
    <n v="535"/>
  </r>
  <r>
    <x v="4"/>
    <x v="3"/>
    <x v="14"/>
    <n v="2197"/>
    <n v="8"/>
    <n v="773"/>
    <n v="23963"/>
    <n v="4.5999999999999996"/>
    <n v="651"/>
    <n v="1102"/>
  </r>
  <r>
    <x v="4"/>
    <x v="3"/>
    <x v="15"/>
    <n v="2943"/>
    <n v="9"/>
    <n v="1216"/>
    <n v="37696"/>
    <n v="4.7699999999999996"/>
    <n v="1215"/>
    <n v="1798"/>
  </r>
  <r>
    <x v="4"/>
    <x v="3"/>
    <x v="16"/>
    <m/>
    <n v="3"/>
    <n v="234"/>
    <n v="7254"/>
    <m/>
    <m/>
    <m/>
  </r>
  <r>
    <x v="4"/>
    <x v="3"/>
    <x v="17"/>
    <s v="-"/>
    <s v="-"/>
    <s v="-"/>
    <s v="-"/>
    <s v="-"/>
    <s v="-"/>
    <s v="-"/>
  </r>
  <r>
    <x v="4"/>
    <x v="3"/>
    <x v="18"/>
    <n v="8762"/>
    <n v="15"/>
    <n v="1024"/>
    <n v="31744"/>
    <n v="15.03"/>
    <n v="4177"/>
    <n v="4772"/>
  </r>
  <r>
    <x v="4"/>
    <x v="3"/>
    <x v="19"/>
    <n v="13234"/>
    <n v="15"/>
    <n v="3083"/>
    <n v="95573"/>
    <n v="7.86"/>
    <n v="4431"/>
    <n v="7509"/>
  </r>
  <r>
    <x v="4"/>
    <x v="3"/>
    <x v="20"/>
    <n v="19268"/>
    <n v="36"/>
    <n v="4314"/>
    <n v="133734"/>
    <n v="7.58"/>
    <n v="9379"/>
    <n v="10137"/>
  </r>
  <r>
    <x v="4"/>
    <x v="3"/>
    <x v="21"/>
    <n v="3212"/>
    <n v="7"/>
    <n v="572"/>
    <n v="17732"/>
    <n v="7.96"/>
    <n v="2237"/>
    <n v="1412"/>
  </r>
  <r>
    <x v="4"/>
    <x v="3"/>
    <x v="22"/>
    <m/>
    <n v="4"/>
    <n v="543"/>
    <n v="16833"/>
    <m/>
    <m/>
    <m/>
  </r>
  <r>
    <x v="4"/>
    <x v="3"/>
    <x v="23"/>
    <m/>
    <n v="6"/>
    <n v="766"/>
    <n v="23746"/>
    <m/>
    <m/>
    <m/>
  </r>
  <r>
    <x v="4"/>
    <x v="3"/>
    <x v="24"/>
    <n v="27799"/>
    <n v="53"/>
    <n v="6195"/>
    <n v="192045"/>
    <n v="7.17"/>
    <n v="15850"/>
    <n v="13765"/>
  </r>
  <r>
    <x v="4"/>
    <x v="3"/>
    <x v="25"/>
    <n v="8164"/>
    <n v="14"/>
    <n v="1337"/>
    <n v="41447"/>
    <n v="9.6199999999999992"/>
    <n v="5511"/>
    <n v="3989"/>
  </r>
  <r>
    <x v="4"/>
    <x v="3"/>
    <x v="26"/>
    <m/>
    <n v="5"/>
    <n v="1142"/>
    <n v="35402"/>
    <m/>
    <m/>
    <m/>
  </r>
  <r>
    <x v="4"/>
    <x v="3"/>
    <x v="27"/>
    <n v="6960"/>
    <n v="8"/>
    <n v="1234"/>
    <n v="38254"/>
    <n v="9.26"/>
    <n v="3369"/>
    <n v="3543"/>
  </r>
  <r>
    <x v="4"/>
    <x v="3"/>
    <x v="28"/>
    <m/>
    <n v="10"/>
    <n v="965"/>
    <n v="29915"/>
    <m/>
    <m/>
    <m/>
  </r>
  <r>
    <x v="4"/>
    <x v="3"/>
    <x v="29"/>
    <n v="1883"/>
    <n v="9"/>
    <n v="1776"/>
    <n v="55056"/>
    <n v="1.98"/>
    <n v="809"/>
    <n v="1089"/>
  </r>
  <r>
    <x v="4"/>
    <x v="3"/>
    <x v="30"/>
    <n v="5193"/>
    <n v="7"/>
    <n v="591"/>
    <n v="18321"/>
    <n v="11.98"/>
    <n v="2808"/>
    <n v="2194"/>
  </r>
  <r>
    <x v="4"/>
    <x v="3"/>
    <x v="31"/>
    <n v="1102"/>
    <n v="5"/>
    <n v="233"/>
    <n v="7223"/>
    <n v="9.66"/>
    <n v="623"/>
    <n v="698"/>
  </r>
  <r>
    <x v="4"/>
    <x v="3"/>
    <x v="32"/>
    <m/>
    <n v="2"/>
    <n v="389"/>
    <n v="12059"/>
    <m/>
    <m/>
    <m/>
  </r>
  <r>
    <x v="4"/>
    <x v="3"/>
    <x v="33"/>
    <m/>
    <n v="11"/>
    <n v="837"/>
    <n v="25947"/>
    <m/>
    <n v="1769"/>
    <m/>
  </r>
  <r>
    <x v="4"/>
    <x v="3"/>
    <x v="34"/>
    <n v="186438"/>
    <n v="404"/>
    <n v="49582"/>
    <n v="1537042"/>
    <n v="6.37"/>
    <n v="91609"/>
    <n v="97871"/>
  </r>
  <r>
    <x v="4"/>
    <x v="4"/>
    <x v="0"/>
    <n v="68401"/>
    <n v="242"/>
    <n v="10120"/>
    <n v="313720"/>
    <n v="13.43"/>
    <n v="34143"/>
    <n v="42146"/>
  </r>
  <r>
    <x v="4"/>
    <x v="4"/>
    <x v="1"/>
    <n v="317819"/>
    <n v="281"/>
    <n v="16165"/>
    <n v="501115"/>
    <n v="43.73"/>
    <n v="154153"/>
    <n v="219150"/>
  </r>
  <r>
    <x v="4"/>
    <x v="4"/>
    <x v="2"/>
    <n v="19638"/>
    <n v="108"/>
    <n v="4159"/>
    <n v="128929"/>
    <n v="8.7899999999999991"/>
    <n v="10492"/>
    <n v="11329"/>
  </r>
  <r>
    <x v="4"/>
    <x v="4"/>
    <x v="3"/>
    <n v="54519"/>
    <n v="141"/>
    <n v="4220"/>
    <n v="130820"/>
    <n v="27.02"/>
    <n v="32118"/>
    <n v="35345"/>
  </r>
  <r>
    <x v="4"/>
    <x v="4"/>
    <x v="4"/>
    <n v="41457"/>
    <n v="94"/>
    <n v="4389"/>
    <n v="136059"/>
    <n v="18.059999999999999"/>
    <n v="18717"/>
    <n v="24574"/>
  </r>
  <r>
    <x v="4"/>
    <x v="4"/>
    <x v="5"/>
    <n v="99175"/>
    <n v="122"/>
    <n v="5267"/>
    <n v="163277"/>
    <n v="35.04"/>
    <n v="60743"/>
    <n v="57215"/>
  </r>
  <r>
    <x v="4"/>
    <x v="4"/>
    <x v="6"/>
    <n v="49994"/>
    <n v="105"/>
    <n v="3974"/>
    <n v="123194"/>
    <n v="24.54"/>
    <n v="31482"/>
    <n v="30236"/>
  </r>
  <r>
    <x v="4"/>
    <x v="4"/>
    <x v="7"/>
    <n v="8549"/>
    <n v="31"/>
    <n v="1130"/>
    <n v="35030"/>
    <n v="15.17"/>
    <n v="4672"/>
    <n v="5314"/>
  </r>
  <r>
    <x v="4"/>
    <x v="4"/>
    <x v="8"/>
    <n v="17300"/>
    <n v="56"/>
    <n v="2559"/>
    <n v="79329"/>
    <n v="13.87"/>
    <n v="9538"/>
    <n v="11000"/>
  </r>
  <r>
    <x v="4"/>
    <x v="4"/>
    <x v="9"/>
    <n v="25509"/>
    <n v="81"/>
    <n v="2277"/>
    <n v="70587"/>
    <n v="23.81"/>
    <n v="13199"/>
    <n v="16804"/>
  </r>
  <r>
    <x v="4"/>
    <x v="4"/>
    <x v="10"/>
    <n v="40922"/>
    <n v="106"/>
    <n v="4042"/>
    <n v="125302"/>
    <n v="20.420000000000002"/>
    <n v="24386"/>
    <n v="25582"/>
  </r>
  <r>
    <x v="4"/>
    <x v="4"/>
    <x v="11"/>
    <n v="7750"/>
    <n v="38"/>
    <n v="1531"/>
    <n v="47461"/>
    <n v="10.36"/>
    <n v="4917"/>
    <n v="4919"/>
  </r>
  <r>
    <x v="4"/>
    <x v="4"/>
    <x v="12"/>
    <n v="36963"/>
    <n v="91"/>
    <n v="2480"/>
    <n v="76880"/>
    <n v="30.43"/>
    <n v="23316"/>
    <n v="23392"/>
  </r>
  <r>
    <x v="4"/>
    <x v="4"/>
    <x v="13"/>
    <n v="10394"/>
    <n v="34"/>
    <n v="956"/>
    <n v="29636"/>
    <n v="20.52"/>
    <n v="6670"/>
    <n v="6081"/>
  </r>
  <r>
    <x v="4"/>
    <x v="4"/>
    <x v="14"/>
    <n v="10751"/>
    <n v="36"/>
    <n v="1158"/>
    <n v="35898"/>
    <n v="16.73"/>
    <n v="5120"/>
    <n v="6004"/>
  </r>
  <r>
    <x v="4"/>
    <x v="4"/>
    <x v="15"/>
    <n v="8780"/>
    <n v="49"/>
    <n v="1741"/>
    <n v="53971"/>
    <n v="9.8800000000000008"/>
    <n v="5436"/>
    <n v="5330"/>
  </r>
  <r>
    <x v="4"/>
    <x v="4"/>
    <x v="16"/>
    <n v="111060"/>
    <n v="86"/>
    <n v="4352"/>
    <n v="134912"/>
    <n v="59.44"/>
    <n v="61599"/>
    <n v="80190"/>
  </r>
  <r>
    <x v="4"/>
    <x v="4"/>
    <x v="17"/>
    <n v="93503"/>
    <n v="51"/>
    <n v="3514"/>
    <n v="108934"/>
    <n v="63.91"/>
    <n v="51978"/>
    <n v="69620"/>
  </r>
  <r>
    <x v="4"/>
    <x v="4"/>
    <x v="18"/>
    <n v="33924"/>
    <n v="93"/>
    <n v="2526"/>
    <n v="78306"/>
    <n v="27.82"/>
    <n v="19951"/>
    <n v="21787"/>
  </r>
  <r>
    <x v="4"/>
    <x v="4"/>
    <x v="19"/>
    <n v="45476"/>
    <n v="124"/>
    <n v="5050"/>
    <n v="156550"/>
    <n v="19.32"/>
    <n v="22770"/>
    <n v="30253"/>
  </r>
  <r>
    <x v="4"/>
    <x v="4"/>
    <x v="20"/>
    <n v="189764"/>
    <n v="292"/>
    <n v="12288"/>
    <n v="380928"/>
    <n v="32.049999999999997"/>
    <n v="105734"/>
    <n v="122106"/>
  </r>
  <r>
    <x v="4"/>
    <x v="4"/>
    <x v="21"/>
    <n v="12284"/>
    <n v="37"/>
    <n v="1033"/>
    <n v="32023"/>
    <n v="18.809999999999999"/>
    <n v="8053"/>
    <n v="6024"/>
  </r>
  <r>
    <x v="4"/>
    <x v="4"/>
    <x v="22"/>
    <n v="12087"/>
    <n v="25"/>
    <n v="1185"/>
    <n v="36735"/>
    <n v="19.64"/>
    <n v="8979"/>
    <n v="7215"/>
  </r>
  <r>
    <x v="4"/>
    <x v="4"/>
    <x v="23"/>
    <n v="12774"/>
    <n v="43"/>
    <n v="1226"/>
    <n v="38006"/>
    <n v="19.920000000000002"/>
    <n v="8392"/>
    <n v="7570"/>
  </r>
  <r>
    <x v="4"/>
    <x v="4"/>
    <x v="24"/>
    <n v="226909"/>
    <n v="397"/>
    <n v="15732"/>
    <n v="487692"/>
    <n v="29.3"/>
    <n v="131157"/>
    <n v="142915"/>
  </r>
  <r>
    <x v="4"/>
    <x v="4"/>
    <x v="25"/>
    <n v="50573"/>
    <n v="146"/>
    <n v="4243"/>
    <n v="131533"/>
    <n v="23.26"/>
    <n v="36371"/>
    <n v="30597"/>
  </r>
  <r>
    <x v="4"/>
    <x v="4"/>
    <x v="26"/>
    <n v="15167"/>
    <n v="36"/>
    <n v="2023"/>
    <n v="62713"/>
    <n v="14.69"/>
    <n v="9010"/>
    <n v="9212"/>
  </r>
  <r>
    <x v="4"/>
    <x v="4"/>
    <x v="27"/>
    <n v="103611"/>
    <n v="92"/>
    <n v="5496"/>
    <n v="170376"/>
    <n v="36.909999999999997"/>
    <n v="47663"/>
    <n v="62890"/>
  </r>
  <r>
    <x v="4"/>
    <x v="4"/>
    <x v="28"/>
    <n v="11227"/>
    <n v="43"/>
    <n v="1623"/>
    <n v="50313"/>
    <n v="12.83"/>
    <n v="8785"/>
    <n v="6456"/>
  </r>
  <r>
    <x v="4"/>
    <x v="4"/>
    <x v="29"/>
    <n v="7116"/>
    <n v="46"/>
    <n v="2540"/>
    <n v="78740"/>
    <n v="5.74"/>
    <n v="4118"/>
    <n v="4520"/>
  </r>
  <r>
    <x v="4"/>
    <x v="4"/>
    <x v="30"/>
    <n v="51048"/>
    <n v="75"/>
    <n v="2220"/>
    <n v="68820"/>
    <n v="45.79"/>
    <n v="29367"/>
    <n v="31515"/>
  </r>
  <r>
    <x v="4"/>
    <x v="4"/>
    <x v="31"/>
    <n v="4031"/>
    <n v="24"/>
    <n v="405"/>
    <n v="12555"/>
    <n v="20.76"/>
    <n v="2592"/>
    <n v="2606"/>
  </r>
  <r>
    <x v="4"/>
    <x v="4"/>
    <x v="32"/>
    <n v="16983"/>
    <n v="27"/>
    <n v="1450"/>
    <n v="44950"/>
    <n v="24.27"/>
    <n v="9974"/>
    <n v="10908"/>
  </r>
  <r>
    <x v="4"/>
    <x v="4"/>
    <x v="33"/>
    <n v="24666"/>
    <n v="75"/>
    <n v="1950"/>
    <n v="60450"/>
    <n v="26.68"/>
    <n v="14133"/>
    <n v="16128"/>
  </r>
  <r>
    <x v="4"/>
    <x v="4"/>
    <x v="34"/>
    <n v="1519711"/>
    <n v="2879"/>
    <n v="115778"/>
    <n v="3589118"/>
    <n v="27.15"/>
    <n v="836589"/>
    <n v="974396"/>
  </r>
  <r>
    <x v="5"/>
    <x v="0"/>
    <x v="0"/>
    <n v="9650"/>
    <n v="30"/>
    <n v="751"/>
    <n v="22530"/>
    <n v="26.84"/>
    <n v="5025"/>
    <n v="6047"/>
  </r>
  <r>
    <x v="5"/>
    <x v="0"/>
    <x v="1"/>
    <n v="159563"/>
    <n v="58"/>
    <n v="7091"/>
    <n v="212730"/>
    <n v="50.89"/>
    <n v="83597"/>
    <n v="108251"/>
  </r>
  <r>
    <x v="5"/>
    <x v="0"/>
    <x v="2"/>
    <n v="1610"/>
    <n v="12"/>
    <n v="209"/>
    <n v="6270"/>
    <n v="14.98"/>
    <n v="765"/>
    <n v="939"/>
  </r>
  <r>
    <x v="5"/>
    <x v="0"/>
    <x v="3"/>
    <n v="15193"/>
    <n v="30"/>
    <n v="831"/>
    <n v="24930"/>
    <n v="42.62"/>
    <n v="8759"/>
    <n v="10624"/>
  </r>
  <r>
    <x v="5"/>
    <x v="0"/>
    <x v="4"/>
    <n v="3879"/>
    <n v="7"/>
    <n v="196"/>
    <n v="5880"/>
    <n v="42.31"/>
    <n v="2103"/>
    <n v="2488"/>
  </r>
  <r>
    <x v="5"/>
    <x v="0"/>
    <x v="5"/>
    <n v="47142"/>
    <n v="18"/>
    <n v="1518"/>
    <n v="45540"/>
    <n v="54.84"/>
    <n v="29521"/>
    <n v="24973"/>
  </r>
  <r>
    <x v="5"/>
    <x v="0"/>
    <x v="6"/>
    <n v="9830"/>
    <n v="9"/>
    <n v="458"/>
    <n v="13740"/>
    <n v="37.909999999999997"/>
    <n v="6233"/>
    <n v="5209"/>
  </r>
  <r>
    <x v="5"/>
    <x v="0"/>
    <x v="7"/>
    <m/>
    <n v="5"/>
    <n v="66"/>
    <n v="1980"/>
    <m/>
    <m/>
    <m/>
  </r>
  <r>
    <x v="5"/>
    <x v="0"/>
    <x v="8"/>
    <n v="1519"/>
    <n v="10"/>
    <n v="203"/>
    <n v="6090"/>
    <n v="17.68"/>
    <n v="588"/>
    <n v="1077"/>
  </r>
  <r>
    <x v="5"/>
    <x v="0"/>
    <x v="9"/>
    <n v="4777"/>
    <n v="23"/>
    <n v="414"/>
    <n v="12420"/>
    <n v="29.63"/>
    <n v="2867"/>
    <n v="3680"/>
  </r>
  <r>
    <x v="5"/>
    <x v="0"/>
    <x v="10"/>
    <n v="3827"/>
    <n v="16"/>
    <n v="316"/>
    <n v="9480"/>
    <n v="25.95"/>
    <n v="2263"/>
    <n v="2460"/>
  </r>
  <r>
    <x v="5"/>
    <x v="0"/>
    <x v="11"/>
    <n v="5727"/>
    <n v="10"/>
    <n v="314"/>
    <n v="9420"/>
    <n v="30.69"/>
    <n v="3740"/>
    <n v="2891"/>
  </r>
  <r>
    <x v="5"/>
    <x v="0"/>
    <x v="12"/>
    <n v="9138"/>
    <n v="22"/>
    <n v="672"/>
    <n v="20160"/>
    <n v="32.200000000000003"/>
    <n v="5183"/>
    <n v="6491"/>
  </r>
  <r>
    <x v="5"/>
    <x v="0"/>
    <x v="13"/>
    <m/>
    <n v="5"/>
    <n v="81"/>
    <n v="2430"/>
    <m/>
    <m/>
    <m/>
  </r>
  <r>
    <x v="5"/>
    <x v="0"/>
    <x v="14"/>
    <m/>
    <n v="9"/>
    <n v="196"/>
    <n v="5880"/>
    <m/>
    <m/>
    <m/>
  </r>
  <r>
    <x v="5"/>
    <x v="0"/>
    <x v="15"/>
    <m/>
    <n v="7"/>
    <n v="54"/>
    <n v="1620"/>
    <m/>
    <m/>
    <m/>
  </r>
  <r>
    <x v="5"/>
    <x v="0"/>
    <x v="16"/>
    <n v="67963"/>
    <n v="25"/>
    <n v="2409"/>
    <n v="72270"/>
    <n v="67.23"/>
    <n v="39043"/>
    <n v="48584"/>
  </r>
  <r>
    <x v="5"/>
    <x v="0"/>
    <x v="17"/>
    <n v="65533"/>
    <n v="21"/>
    <n v="2289"/>
    <n v="68670"/>
    <n v="67.91"/>
    <n v="38008"/>
    <n v="46636"/>
  </r>
  <r>
    <x v="5"/>
    <x v="0"/>
    <x v="18"/>
    <n v="4784"/>
    <n v="17"/>
    <n v="366"/>
    <n v="10980"/>
    <n v="28.56"/>
    <n v="2816"/>
    <n v="3136"/>
  </r>
  <r>
    <x v="5"/>
    <x v="0"/>
    <x v="19"/>
    <n v="3214"/>
    <n v="17"/>
    <n v="319"/>
    <n v="9570"/>
    <n v="23.55"/>
    <n v="1806"/>
    <n v="2254"/>
  </r>
  <r>
    <x v="5"/>
    <x v="0"/>
    <x v="20"/>
    <n v="79927"/>
    <n v="66"/>
    <n v="3617"/>
    <n v="108510"/>
    <n v="45.45"/>
    <n v="46895"/>
    <n v="49316"/>
  </r>
  <r>
    <x v="5"/>
    <x v="0"/>
    <x v="21"/>
    <m/>
    <n v="9"/>
    <n v="131"/>
    <n v="3930"/>
    <m/>
    <m/>
    <m/>
  </r>
  <r>
    <x v="5"/>
    <x v="0"/>
    <x v="22"/>
    <m/>
    <n v="3"/>
    <n v="70"/>
    <n v="2100"/>
    <m/>
    <m/>
    <m/>
  </r>
  <r>
    <x v="5"/>
    <x v="0"/>
    <x v="23"/>
    <n v="1884"/>
    <n v="12"/>
    <n v="178"/>
    <n v="5340"/>
    <n v="28.46"/>
    <n v="1148"/>
    <n v="1520"/>
  </r>
  <r>
    <x v="5"/>
    <x v="0"/>
    <x v="24"/>
    <n v="84972"/>
    <n v="90"/>
    <n v="3996"/>
    <n v="119880"/>
    <n v="43.81"/>
    <n v="50352"/>
    <n v="52523"/>
  </r>
  <r>
    <x v="5"/>
    <x v="0"/>
    <x v="25"/>
    <n v="12316"/>
    <n v="45"/>
    <n v="1173"/>
    <n v="35190"/>
    <n v="21.33"/>
    <n v="9085"/>
    <n v="7505"/>
  </r>
  <r>
    <x v="5"/>
    <x v="0"/>
    <x v="26"/>
    <m/>
    <n v="4"/>
    <n v="226"/>
    <n v="6780"/>
    <m/>
    <m/>
    <m/>
  </r>
  <r>
    <x v="5"/>
    <x v="0"/>
    <x v="27"/>
    <n v="42689"/>
    <n v="23"/>
    <n v="2390"/>
    <n v="71700"/>
    <n v="34.07"/>
    <n v="19963"/>
    <n v="24427"/>
  </r>
  <r>
    <x v="5"/>
    <x v="0"/>
    <x v="28"/>
    <n v="3149"/>
    <n v="12"/>
    <n v="434"/>
    <n v="13020"/>
    <n v="15.65"/>
    <n v="2323"/>
    <n v="2037"/>
  </r>
  <r>
    <x v="5"/>
    <x v="0"/>
    <x v="29"/>
    <m/>
    <n v="15"/>
    <n v="181"/>
    <n v="5430"/>
    <m/>
    <m/>
    <m/>
  </r>
  <r>
    <x v="5"/>
    <x v="0"/>
    <x v="30"/>
    <n v="12454"/>
    <n v="21"/>
    <n v="720"/>
    <n v="21600"/>
    <n v="40.06"/>
    <n v="8662"/>
    <n v="8654"/>
  </r>
  <r>
    <x v="5"/>
    <x v="0"/>
    <x v="31"/>
    <n v="1464"/>
    <n v="9"/>
    <n v="86"/>
    <n v="2580"/>
    <n v="38.49"/>
    <n v="630"/>
    <n v="993"/>
  </r>
  <r>
    <x v="5"/>
    <x v="0"/>
    <x v="32"/>
    <n v="2731"/>
    <n v="5"/>
    <n v="513"/>
    <n v="15390"/>
    <n v="10.119999999999999"/>
    <n v="2017"/>
    <n v="1558"/>
  </r>
  <r>
    <x v="5"/>
    <x v="0"/>
    <x v="33"/>
    <n v="5917"/>
    <n v="24"/>
    <n v="483"/>
    <n v="14490"/>
    <n v="30.92"/>
    <n v="3304"/>
    <n v="4480"/>
  </r>
  <r>
    <x v="5"/>
    <x v="0"/>
    <x v="34"/>
    <n v="523032"/>
    <n v="578"/>
    <n v="26666"/>
    <n v="799980"/>
    <n v="42.16"/>
    <n v="295971"/>
    <n v="337244"/>
  </r>
  <r>
    <x v="5"/>
    <x v="1"/>
    <x v="0"/>
    <n v="28115"/>
    <n v="132"/>
    <n v="1695"/>
    <n v="50850"/>
    <n v="28.87"/>
    <n v="15524"/>
    <n v="14679"/>
  </r>
  <r>
    <x v="5"/>
    <x v="1"/>
    <x v="1"/>
    <n v="94726"/>
    <n v="176"/>
    <n v="3329"/>
    <n v="99870"/>
    <n v="52.86"/>
    <n v="44374"/>
    <n v="52787"/>
  </r>
  <r>
    <x v="5"/>
    <x v="1"/>
    <x v="2"/>
    <n v="7395"/>
    <n v="62"/>
    <n v="645"/>
    <n v="19350"/>
    <n v="18.75"/>
    <n v="4771"/>
    <n v="3629"/>
  </r>
  <r>
    <x v="5"/>
    <x v="1"/>
    <x v="3"/>
    <n v="35761"/>
    <n v="79"/>
    <n v="1239"/>
    <n v="37170"/>
    <n v="52.75"/>
    <n v="20989"/>
    <n v="19607"/>
  </r>
  <r>
    <x v="5"/>
    <x v="1"/>
    <x v="4"/>
    <n v="21663"/>
    <n v="59"/>
    <n v="858"/>
    <n v="25740"/>
    <n v="41.13"/>
    <n v="12137"/>
    <n v="10588"/>
  </r>
  <r>
    <x v="5"/>
    <x v="1"/>
    <x v="5"/>
    <n v="40395"/>
    <n v="83"/>
    <n v="1361"/>
    <n v="40830"/>
    <n v="43.58"/>
    <n v="24140"/>
    <n v="17795"/>
  </r>
  <r>
    <x v="5"/>
    <x v="1"/>
    <x v="6"/>
    <n v="30897"/>
    <n v="71"/>
    <n v="1127"/>
    <n v="33810"/>
    <n v="42.81"/>
    <n v="20817"/>
    <n v="14474"/>
  </r>
  <r>
    <x v="5"/>
    <x v="1"/>
    <x v="7"/>
    <n v="5182"/>
    <n v="19"/>
    <n v="221"/>
    <n v="6630"/>
    <n v="48.76"/>
    <n v="3282"/>
    <n v="3233"/>
  </r>
  <r>
    <x v="5"/>
    <x v="1"/>
    <x v="8"/>
    <n v="10750"/>
    <n v="30"/>
    <n v="491"/>
    <n v="14730"/>
    <n v="41.22"/>
    <n v="6349"/>
    <n v="6072"/>
  </r>
  <r>
    <x v="5"/>
    <x v="1"/>
    <x v="9"/>
    <n v="17038"/>
    <n v="41"/>
    <n v="647"/>
    <n v="19410"/>
    <n v="51.64"/>
    <n v="8334"/>
    <n v="10023"/>
  </r>
  <r>
    <x v="5"/>
    <x v="1"/>
    <x v="10"/>
    <n v="25367"/>
    <n v="61"/>
    <n v="1124"/>
    <n v="33720"/>
    <n v="43"/>
    <n v="14969"/>
    <n v="14500"/>
  </r>
  <r>
    <x v="5"/>
    <x v="1"/>
    <x v="11"/>
    <n v="3627"/>
    <n v="15"/>
    <n v="303"/>
    <n v="9090"/>
    <n v="21.52"/>
    <n v="1985"/>
    <n v="1956"/>
  </r>
  <r>
    <x v="5"/>
    <x v="1"/>
    <x v="12"/>
    <n v="22635"/>
    <n v="55"/>
    <n v="890"/>
    <n v="26700"/>
    <n v="47.91"/>
    <n v="13721"/>
    <n v="12792"/>
  </r>
  <r>
    <x v="5"/>
    <x v="1"/>
    <x v="13"/>
    <n v="8028"/>
    <n v="23"/>
    <n v="429"/>
    <n v="12870"/>
    <n v="34.11"/>
    <n v="5352"/>
    <n v="4390"/>
  </r>
  <r>
    <x v="5"/>
    <x v="1"/>
    <x v="14"/>
    <n v="4123"/>
    <n v="17"/>
    <n v="171"/>
    <n v="5130"/>
    <n v="43.53"/>
    <n v="2728"/>
    <n v="2233"/>
  </r>
  <r>
    <x v="5"/>
    <x v="1"/>
    <x v="15"/>
    <n v="5757"/>
    <n v="28"/>
    <n v="254"/>
    <n v="7620"/>
    <n v="40.85"/>
    <n v="3904"/>
    <n v="3113"/>
  </r>
  <r>
    <x v="5"/>
    <x v="1"/>
    <x v="16"/>
    <n v="25915"/>
    <n v="49"/>
    <n v="942"/>
    <n v="28260"/>
    <n v="50.45"/>
    <n v="14355"/>
    <n v="14257"/>
  </r>
  <r>
    <x v="5"/>
    <x v="1"/>
    <x v="17"/>
    <n v="14606"/>
    <n v="23"/>
    <n v="502"/>
    <n v="15060"/>
    <n v="53.8"/>
    <n v="8148"/>
    <n v="8103"/>
  </r>
  <r>
    <x v="5"/>
    <x v="1"/>
    <x v="18"/>
    <n v="14584"/>
    <n v="41"/>
    <n v="531"/>
    <n v="15930"/>
    <n v="45.98"/>
    <n v="9257"/>
    <n v="7325"/>
  </r>
  <r>
    <x v="5"/>
    <x v="1"/>
    <x v="19"/>
    <n v="17485"/>
    <n v="72"/>
    <n v="899"/>
    <n v="26970"/>
    <n v="38.21"/>
    <n v="9742"/>
    <n v="10306"/>
  </r>
  <r>
    <x v="5"/>
    <x v="1"/>
    <x v="20"/>
    <n v="51118"/>
    <n v="148"/>
    <n v="1985"/>
    <n v="59550"/>
    <n v="41.55"/>
    <n v="28747"/>
    <n v="24741"/>
  </r>
  <r>
    <x v="5"/>
    <x v="1"/>
    <x v="21"/>
    <n v="6599"/>
    <n v="18"/>
    <n v="235"/>
    <n v="7050"/>
    <n v="41.73"/>
    <n v="4392"/>
    <n v="2942"/>
  </r>
  <r>
    <x v="5"/>
    <x v="1"/>
    <x v="22"/>
    <n v="5740"/>
    <n v="13"/>
    <n v="317"/>
    <n v="9510"/>
    <n v="30.13"/>
    <n v="4312"/>
    <n v="2865"/>
  </r>
  <r>
    <x v="5"/>
    <x v="1"/>
    <x v="23"/>
    <n v="8368"/>
    <n v="24"/>
    <n v="250"/>
    <n v="7500"/>
    <n v="62.68"/>
    <n v="4438"/>
    <n v="4701"/>
  </r>
  <r>
    <x v="5"/>
    <x v="1"/>
    <x v="24"/>
    <n v="71825"/>
    <n v="203"/>
    <n v="2787"/>
    <n v="83610"/>
    <n v="42.16"/>
    <n v="41889"/>
    <n v="35249"/>
  </r>
  <r>
    <x v="5"/>
    <x v="1"/>
    <x v="25"/>
    <n v="12224"/>
    <n v="63"/>
    <n v="786"/>
    <n v="23580"/>
    <n v="23.28"/>
    <n v="8245"/>
    <n v="5490"/>
  </r>
  <r>
    <x v="5"/>
    <x v="1"/>
    <x v="26"/>
    <n v="3754"/>
    <n v="18"/>
    <n v="237"/>
    <n v="7110"/>
    <n v="25.64"/>
    <n v="2512"/>
    <n v="1823"/>
  </r>
  <r>
    <x v="5"/>
    <x v="1"/>
    <x v="27"/>
    <n v="20428"/>
    <n v="48"/>
    <n v="884"/>
    <n v="26520"/>
    <n v="32.979999999999997"/>
    <n v="9097"/>
    <n v="8746"/>
  </r>
  <r>
    <x v="5"/>
    <x v="1"/>
    <x v="28"/>
    <n v="4160"/>
    <n v="18"/>
    <n v="174"/>
    <n v="5220"/>
    <n v="38.700000000000003"/>
    <n v="3117"/>
    <n v="2020"/>
  </r>
  <r>
    <x v="5"/>
    <x v="1"/>
    <x v="29"/>
    <n v="2563"/>
    <n v="19"/>
    <n v="199"/>
    <n v="5970"/>
    <n v="23.85"/>
    <n v="1693"/>
    <n v="1424"/>
  </r>
  <r>
    <x v="5"/>
    <x v="1"/>
    <x v="30"/>
    <n v="16856"/>
    <n v="39"/>
    <n v="535"/>
    <n v="16050"/>
    <n v="54.35"/>
    <n v="8651"/>
    <n v="8723"/>
  </r>
  <r>
    <x v="5"/>
    <x v="1"/>
    <x v="31"/>
    <n v="1078"/>
    <n v="9"/>
    <n v="67"/>
    <n v="2010"/>
    <n v="27.41"/>
    <n v="896"/>
    <n v="551"/>
  </r>
  <r>
    <x v="5"/>
    <x v="1"/>
    <x v="32"/>
    <n v="2859"/>
    <n v="15"/>
    <n v="217"/>
    <n v="6510"/>
    <n v="19.2"/>
    <n v="1823"/>
    <n v="1250"/>
  </r>
  <r>
    <x v="5"/>
    <x v="1"/>
    <x v="33"/>
    <n v="10554"/>
    <n v="36"/>
    <n v="399"/>
    <n v="11970"/>
    <n v="51.29"/>
    <n v="6281"/>
    <n v="6139"/>
  </r>
  <r>
    <x v="5"/>
    <x v="1"/>
    <x v="34"/>
    <n v="565743"/>
    <n v="1581"/>
    <n v="23441"/>
    <n v="703230"/>
    <n v="41.97"/>
    <n v="320935"/>
    <n v="295173"/>
  </r>
  <r>
    <x v="5"/>
    <x v="2"/>
    <x v="0"/>
    <n v="10749"/>
    <n v="29"/>
    <n v="1300"/>
    <n v="39000"/>
    <n v="20.420000000000002"/>
    <n v="4743"/>
    <n v="7963"/>
  </r>
  <r>
    <x v="5"/>
    <x v="2"/>
    <x v="1"/>
    <n v="32318"/>
    <n v="29"/>
    <n v="2526"/>
    <n v="75780"/>
    <n v="39.799999999999997"/>
    <n v="11714"/>
    <n v="30160"/>
  </r>
  <r>
    <x v="5"/>
    <x v="2"/>
    <x v="2"/>
    <n v="2602"/>
    <n v="11"/>
    <n v="322"/>
    <n v="9660"/>
    <n v="24.59"/>
    <n v="1259"/>
    <n v="2375"/>
  </r>
  <r>
    <x v="5"/>
    <x v="2"/>
    <x v="3"/>
    <n v="3222"/>
    <n v="12"/>
    <n v="375"/>
    <n v="11250"/>
    <n v="23.14"/>
    <n v="1863"/>
    <n v="2603"/>
  </r>
  <r>
    <x v="5"/>
    <x v="2"/>
    <x v="4"/>
    <n v="3292"/>
    <n v="5"/>
    <n v="218"/>
    <n v="6540"/>
    <n v="42.03"/>
    <n v="1616"/>
    <n v="2749"/>
  </r>
  <r>
    <x v="5"/>
    <x v="2"/>
    <x v="5"/>
    <n v="9652"/>
    <n v="7"/>
    <n v="707"/>
    <n v="21210"/>
    <n v="39.409999999999997"/>
    <n v="4356"/>
    <n v="8358"/>
  </r>
  <r>
    <x v="5"/>
    <x v="2"/>
    <x v="6"/>
    <n v="7555"/>
    <n v="11"/>
    <n v="633"/>
    <n v="18990"/>
    <n v="36.43"/>
    <n v="4058"/>
    <n v="6918"/>
  </r>
  <r>
    <x v="5"/>
    <x v="2"/>
    <x v="7"/>
    <s v="-"/>
    <s v="-"/>
    <s v="-"/>
    <s v="-"/>
    <s v="-"/>
    <s v="-"/>
    <s v="-"/>
  </r>
  <r>
    <x v="5"/>
    <x v="2"/>
    <x v="8"/>
    <n v="1095"/>
    <n v="4"/>
    <n v="139"/>
    <n v="4170"/>
    <n v="22.35"/>
    <n v="480"/>
    <n v="932"/>
  </r>
  <r>
    <x v="5"/>
    <x v="2"/>
    <x v="9"/>
    <n v="1602"/>
    <n v="5"/>
    <n v="110"/>
    <n v="3300"/>
    <n v="40.61"/>
    <n v="802"/>
    <n v="1340"/>
  </r>
  <r>
    <x v="5"/>
    <x v="2"/>
    <x v="10"/>
    <n v="2350"/>
    <n v="10"/>
    <n v="340"/>
    <n v="10200"/>
    <n v="22.79"/>
    <n v="1188"/>
    <n v="2325"/>
  </r>
  <r>
    <x v="5"/>
    <x v="2"/>
    <x v="11"/>
    <n v="1720"/>
    <n v="10"/>
    <n v="509"/>
    <n v="15270"/>
    <n v="10.73"/>
    <n v="972"/>
    <n v="1638"/>
  </r>
  <r>
    <x v="5"/>
    <x v="2"/>
    <x v="12"/>
    <m/>
    <n v="3"/>
    <n v="109"/>
    <n v="3270"/>
    <m/>
    <m/>
    <m/>
  </r>
  <r>
    <x v="5"/>
    <x v="2"/>
    <x v="13"/>
    <m/>
    <n v="2"/>
    <n v="48"/>
    <n v="1440"/>
    <m/>
    <m/>
    <m/>
  </r>
  <r>
    <x v="5"/>
    <x v="2"/>
    <x v="14"/>
    <m/>
    <n v="2"/>
    <n v="18"/>
    <n v="540"/>
    <m/>
    <m/>
    <m/>
  </r>
  <r>
    <x v="5"/>
    <x v="2"/>
    <x v="15"/>
    <m/>
    <n v="5"/>
    <n v="217"/>
    <n v="6510"/>
    <m/>
    <m/>
    <m/>
  </r>
  <r>
    <x v="5"/>
    <x v="2"/>
    <x v="16"/>
    <m/>
    <n v="9"/>
    <n v="767"/>
    <n v="23010"/>
    <m/>
    <m/>
    <m/>
  </r>
  <r>
    <x v="5"/>
    <x v="2"/>
    <x v="17"/>
    <n v="15445"/>
    <n v="7"/>
    <n v="723"/>
    <n v="21690"/>
    <n v="65.930000000000007"/>
    <n v="7809"/>
    <n v="14301"/>
  </r>
  <r>
    <x v="5"/>
    <x v="2"/>
    <x v="18"/>
    <n v="6224"/>
    <n v="19"/>
    <n v="604"/>
    <n v="18120"/>
    <n v="31.61"/>
    <n v="4003"/>
    <n v="5728"/>
  </r>
  <r>
    <x v="5"/>
    <x v="2"/>
    <x v="19"/>
    <n v="6141"/>
    <n v="15"/>
    <n v="614"/>
    <n v="18420"/>
    <n v="32.11"/>
    <n v="3508"/>
    <n v="5914"/>
  </r>
  <r>
    <x v="5"/>
    <x v="2"/>
    <x v="20"/>
    <n v="25438"/>
    <n v="43"/>
    <n v="2406"/>
    <n v="72180"/>
    <n v="30.87"/>
    <n v="13129"/>
    <n v="22284"/>
  </r>
  <r>
    <x v="5"/>
    <x v="2"/>
    <x v="21"/>
    <m/>
    <n v="3"/>
    <n v="52"/>
    <n v="1560"/>
    <m/>
    <m/>
    <m/>
  </r>
  <r>
    <x v="5"/>
    <x v="2"/>
    <x v="22"/>
    <n v="1853"/>
    <n v="5"/>
    <n v="270"/>
    <n v="8100"/>
    <n v="20.190000000000001"/>
    <n v="1153"/>
    <n v="1635"/>
  </r>
  <r>
    <x v="5"/>
    <x v="2"/>
    <x v="23"/>
    <m/>
    <n v="1"/>
    <n v="35"/>
    <n v="1050"/>
    <m/>
    <m/>
    <m/>
  </r>
  <r>
    <x v="5"/>
    <x v="2"/>
    <x v="24"/>
    <n v="27996"/>
    <n v="52"/>
    <n v="2763"/>
    <n v="82890"/>
    <n v="29.59"/>
    <n v="14755"/>
    <n v="24531"/>
  </r>
  <r>
    <x v="5"/>
    <x v="2"/>
    <x v="25"/>
    <n v="9119"/>
    <n v="20"/>
    <n v="902"/>
    <n v="27060"/>
    <n v="28.82"/>
    <n v="6486"/>
    <n v="7798"/>
  </r>
  <r>
    <x v="5"/>
    <x v="2"/>
    <x v="26"/>
    <n v="4838"/>
    <n v="9"/>
    <n v="418"/>
    <n v="12540"/>
    <n v="30.34"/>
    <n v="2445"/>
    <n v="3805"/>
  </r>
  <r>
    <x v="5"/>
    <x v="2"/>
    <x v="27"/>
    <n v="16616"/>
    <n v="13"/>
    <n v="985"/>
    <n v="29550"/>
    <n v="51.65"/>
    <n v="6128"/>
    <n v="15262"/>
  </r>
  <r>
    <x v="5"/>
    <x v="2"/>
    <x v="28"/>
    <m/>
    <n v="3"/>
    <n v="50"/>
    <n v="1500"/>
    <m/>
    <m/>
    <m/>
  </r>
  <r>
    <x v="5"/>
    <x v="2"/>
    <x v="29"/>
    <m/>
    <n v="3"/>
    <n v="384"/>
    <n v="11520"/>
    <m/>
    <m/>
    <m/>
  </r>
  <r>
    <x v="5"/>
    <x v="2"/>
    <x v="30"/>
    <n v="4668"/>
    <n v="8"/>
    <n v="374"/>
    <n v="11220"/>
    <n v="38.65"/>
    <n v="2676"/>
    <n v="4337"/>
  </r>
  <r>
    <x v="5"/>
    <x v="2"/>
    <x v="31"/>
    <s v="-"/>
    <s v="-"/>
    <s v="-"/>
    <s v="-"/>
    <s v="-"/>
    <s v="-"/>
    <s v="-"/>
  </r>
  <r>
    <x v="5"/>
    <x v="2"/>
    <x v="32"/>
    <m/>
    <n v="3"/>
    <n v="279"/>
    <n v="8370"/>
    <m/>
    <m/>
    <m/>
  </r>
  <r>
    <x v="5"/>
    <x v="2"/>
    <x v="33"/>
    <m/>
    <n v="3"/>
    <n v="218"/>
    <n v="6540"/>
    <m/>
    <m/>
    <m/>
  </r>
  <r>
    <x v="5"/>
    <x v="2"/>
    <x v="34"/>
    <n v="172393"/>
    <n v="302"/>
    <n v="15929"/>
    <n v="477870"/>
    <n v="32.11"/>
    <n v="84105"/>
    <n v="153460"/>
  </r>
  <r>
    <x v="5"/>
    <x v="3"/>
    <x v="0"/>
    <n v="10236"/>
    <n v="48"/>
    <n v="6220"/>
    <n v="186600"/>
    <n v="2.79"/>
    <n v="5199"/>
    <n v="5204"/>
  </r>
  <r>
    <x v="5"/>
    <x v="3"/>
    <x v="1"/>
    <n v="12903"/>
    <n v="24"/>
    <n v="3522"/>
    <n v="105660"/>
    <n v="6.89"/>
    <n v="5746"/>
    <n v="7280"/>
  </r>
  <r>
    <x v="5"/>
    <x v="3"/>
    <x v="2"/>
    <n v="9691"/>
    <n v="21"/>
    <n v="2942"/>
    <n v="88260"/>
    <n v="4.95"/>
    <n v="5386"/>
    <n v="4373"/>
  </r>
  <r>
    <x v="5"/>
    <x v="3"/>
    <x v="3"/>
    <n v="7647"/>
    <n v="19"/>
    <n v="1700"/>
    <n v="51000"/>
    <n v="8.59"/>
    <n v="3599"/>
    <n v="4379"/>
  </r>
  <r>
    <x v="5"/>
    <x v="3"/>
    <x v="4"/>
    <n v="12531"/>
    <n v="22"/>
    <n v="3113"/>
    <n v="93390"/>
    <n v="7.5"/>
    <n v="4487"/>
    <n v="7007"/>
  </r>
  <r>
    <x v="5"/>
    <x v="3"/>
    <x v="5"/>
    <n v="10597"/>
    <n v="15"/>
    <n v="1621"/>
    <n v="48630"/>
    <n v="9.7100000000000009"/>
    <n v="5043"/>
    <n v="4722"/>
  </r>
  <r>
    <x v="5"/>
    <x v="3"/>
    <x v="6"/>
    <n v="7127"/>
    <n v="14"/>
    <n v="1759"/>
    <n v="52770"/>
    <n v="6.29"/>
    <n v="4211"/>
    <n v="3317"/>
  </r>
  <r>
    <x v="5"/>
    <x v="3"/>
    <x v="7"/>
    <m/>
    <n v="5"/>
    <n v="826"/>
    <n v="24780"/>
    <m/>
    <m/>
    <m/>
  </r>
  <r>
    <x v="5"/>
    <x v="3"/>
    <x v="8"/>
    <n v="3728"/>
    <n v="11"/>
    <n v="1636"/>
    <n v="49080"/>
    <n v="3.52"/>
    <n v="1529"/>
    <n v="1730"/>
  </r>
  <r>
    <x v="5"/>
    <x v="3"/>
    <x v="9"/>
    <n v="3757"/>
    <n v="10"/>
    <n v="984"/>
    <n v="29520"/>
    <n v="6.66"/>
    <n v="1452"/>
    <n v="1967"/>
  </r>
  <r>
    <x v="5"/>
    <x v="3"/>
    <x v="10"/>
    <n v="10354"/>
    <n v="19"/>
    <n v="2302"/>
    <n v="69060"/>
    <n v="6.39"/>
    <n v="5474"/>
    <n v="4411"/>
  </r>
  <r>
    <x v="5"/>
    <x v="3"/>
    <x v="11"/>
    <n v="968"/>
    <n v="5"/>
    <n v="471"/>
    <n v="14130"/>
    <n v="3.43"/>
    <n v="497"/>
    <n v="485"/>
  </r>
  <r>
    <x v="5"/>
    <x v="3"/>
    <x v="12"/>
    <m/>
    <n v="8"/>
    <n v="697"/>
    <n v="20910"/>
    <m/>
    <m/>
    <m/>
  </r>
  <r>
    <x v="5"/>
    <x v="3"/>
    <x v="13"/>
    <n v="1119"/>
    <n v="4"/>
    <n v="398"/>
    <n v="11940"/>
    <n v="4.05"/>
    <m/>
    <n v="484"/>
  </r>
  <r>
    <x v="5"/>
    <x v="3"/>
    <x v="14"/>
    <n v="1097"/>
    <n v="6"/>
    <n v="636"/>
    <n v="19080"/>
    <n v="2.25"/>
    <n v="494"/>
    <n v="430"/>
  </r>
  <r>
    <x v="5"/>
    <x v="3"/>
    <x v="15"/>
    <n v="3187"/>
    <n v="9"/>
    <n v="1216"/>
    <n v="36480"/>
    <n v="5.07"/>
    <n v="1167"/>
    <n v="1851"/>
  </r>
  <r>
    <x v="5"/>
    <x v="3"/>
    <x v="16"/>
    <m/>
    <n v="3"/>
    <n v="234"/>
    <n v="7020"/>
    <m/>
    <m/>
    <m/>
  </r>
  <r>
    <x v="5"/>
    <x v="3"/>
    <x v="17"/>
    <s v="-"/>
    <s v="-"/>
    <s v="-"/>
    <s v="-"/>
    <s v="-"/>
    <s v="-"/>
    <s v="-"/>
  </r>
  <r>
    <x v="5"/>
    <x v="3"/>
    <x v="18"/>
    <n v="6801"/>
    <n v="15"/>
    <n v="1024"/>
    <n v="30720"/>
    <n v="12.19"/>
    <n v="2947"/>
    <n v="3745"/>
  </r>
  <r>
    <x v="5"/>
    <x v="3"/>
    <x v="19"/>
    <n v="12228"/>
    <n v="15"/>
    <n v="3290"/>
    <n v="98700"/>
    <n v="7.54"/>
    <n v="3744"/>
    <n v="7446"/>
  </r>
  <r>
    <x v="5"/>
    <x v="3"/>
    <x v="20"/>
    <n v="15872"/>
    <n v="36"/>
    <n v="4314"/>
    <n v="129420"/>
    <n v="6.1"/>
    <n v="7374"/>
    <n v="7890"/>
  </r>
  <r>
    <x v="5"/>
    <x v="3"/>
    <x v="21"/>
    <n v="3104"/>
    <n v="7"/>
    <n v="572"/>
    <n v="17160"/>
    <n v="8.4600000000000009"/>
    <n v="1840"/>
    <n v="1451"/>
  </r>
  <r>
    <x v="5"/>
    <x v="3"/>
    <x v="22"/>
    <m/>
    <n v="3"/>
    <n v="393"/>
    <n v="11790"/>
    <m/>
    <m/>
    <m/>
  </r>
  <r>
    <x v="5"/>
    <x v="3"/>
    <x v="23"/>
    <m/>
    <n v="6"/>
    <n v="766"/>
    <n v="22980"/>
    <m/>
    <m/>
    <m/>
  </r>
  <r>
    <x v="5"/>
    <x v="3"/>
    <x v="24"/>
    <n v="22570"/>
    <n v="52"/>
    <n v="6045"/>
    <n v="181350"/>
    <n v="6.05"/>
    <n v="12074"/>
    <n v="10976"/>
  </r>
  <r>
    <x v="5"/>
    <x v="3"/>
    <x v="25"/>
    <n v="6069"/>
    <n v="14"/>
    <n v="1337"/>
    <n v="40110"/>
    <n v="6.91"/>
    <n v="3801"/>
    <n v="2772"/>
  </r>
  <r>
    <x v="5"/>
    <x v="3"/>
    <x v="26"/>
    <m/>
    <n v="5"/>
    <n v="1142"/>
    <n v="34260"/>
    <m/>
    <m/>
    <m/>
  </r>
  <r>
    <x v="5"/>
    <x v="3"/>
    <x v="27"/>
    <n v="7614"/>
    <n v="8"/>
    <n v="1234"/>
    <n v="37020"/>
    <n v="10.71"/>
    <n v="2777"/>
    <n v="3963"/>
  </r>
  <r>
    <x v="5"/>
    <x v="3"/>
    <x v="28"/>
    <m/>
    <n v="9"/>
    <n v="893"/>
    <n v="26790"/>
    <m/>
    <m/>
    <m/>
  </r>
  <r>
    <x v="5"/>
    <x v="3"/>
    <x v="29"/>
    <n v="1185"/>
    <n v="9"/>
    <n v="1776"/>
    <n v="53280"/>
    <n v="1.0900000000000001"/>
    <n v="684"/>
    <n v="579"/>
  </r>
  <r>
    <x v="5"/>
    <x v="3"/>
    <x v="30"/>
    <n v="2921"/>
    <n v="7"/>
    <n v="591"/>
    <n v="17730"/>
    <n v="6.89"/>
    <n v="1818"/>
    <n v="1222"/>
  </r>
  <r>
    <x v="5"/>
    <x v="3"/>
    <x v="31"/>
    <n v="806"/>
    <n v="5"/>
    <n v="233"/>
    <n v="6990"/>
    <n v="6.94"/>
    <n v="395"/>
    <n v="485"/>
  </r>
  <r>
    <x v="5"/>
    <x v="3"/>
    <x v="32"/>
    <m/>
    <n v="2"/>
    <n v="389"/>
    <n v="11670"/>
    <m/>
    <m/>
    <m/>
  </r>
  <r>
    <x v="5"/>
    <x v="3"/>
    <x v="33"/>
    <n v="1630"/>
    <n v="10"/>
    <n v="817"/>
    <n v="24510"/>
    <n v="3.02"/>
    <n v="684"/>
    <n v="740"/>
  </r>
  <r>
    <x v="5"/>
    <x v="3"/>
    <x v="34"/>
    <n v="171544"/>
    <n v="394"/>
    <n v="49048"/>
    <n v="1471440"/>
    <n v="5.92"/>
    <n v="80413"/>
    <n v="87041"/>
  </r>
  <r>
    <x v="5"/>
    <x v="4"/>
    <x v="0"/>
    <n v="58750"/>
    <n v="239"/>
    <n v="9966"/>
    <n v="298980"/>
    <n v="11.34"/>
    <n v="30491"/>
    <n v="33893"/>
  </r>
  <r>
    <x v="5"/>
    <x v="4"/>
    <x v="1"/>
    <n v="299510"/>
    <n v="287"/>
    <n v="16468"/>
    <n v="494040"/>
    <n v="40.17"/>
    <n v="145432"/>
    <n v="198477"/>
  </r>
  <r>
    <x v="5"/>
    <x v="4"/>
    <x v="2"/>
    <n v="21298"/>
    <n v="106"/>
    <n v="4118"/>
    <n v="123540"/>
    <n v="9.16"/>
    <n v="12181"/>
    <n v="11316"/>
  </r>
  <r>
    <x v="5"/>
    <x v="4"/>
    <x v="3"/>
    <n v="61824"/>
    <n v="140"/>
    <n v="4145"/>
    <n v="124350"/>
    <n v="29.93"/>
    <n v="35210"/>
    <n v="37212"/>
  </r>
  <r>
    <x v="5"/>
    <x v="4"/>
    <x v="4"/>
    <n v="41365"/>
    <n v="93"/>
    <n v="4385"/>
    <n v="131550"/>
    <n v="17.36"/>
    <n v="20343"/>
    <n v="22833"/>
  </r>
  <r>
    <x v="5"/>
    <x v="4"/>
    <x v="5"/>
    <n v="107785"/>
    <n v="123"/>
    <n v="5207"/>
    <n v="156210"/>
    <n v="35.75"/>
    <n v="63060"/>
    <n v="55848"/>
  </r>
  <r>
    <x v="5"/>
    <x v="4"/>
    <x v="6"/>
    <n v="55409"/>
    <n v="105"/>
    <n v="3977"/>
    <n v="119310"/>
    <n v="25.08"/>
    <n v="35320"/>
    <n v="29918"/>
  </r>
  <r>
    <x v="5"/>
    <x v="4"/>
    <x v="7"/>
    <n v="8338"/>
    <n v="29"/>
    <n v="1113"/>
    <n v="33390"/>
    <n v="14.61"/>
    <n v="4557"/>
    <n v="4878"/>
  </r>
  <r>
    <x v="5"/>
    <x v="4"/>
    <x v="8"/>
    <n v="17092"/>
    <n v="55"/>
    <n v="2469"/>
    <n v="74070"/>
    <n v="13.25"/>
    <n v="8946"/>
    <n v="9811"/>
  </r>
  <r>
    <x v="5"/>
    <x v="4"/>
    <x v="9"/>
    <n v="27174"/>
    <n v="79"/>
    <n v="2155"/>
    <n v="64650"/>
    <n v="26.31"/>
    <n v="13454"/>
    <n v="17009"/>
  </r>
  <r>
    <x v="5"/>
    <x v="4"/>
    <x v="10"/>
    <n v="41898"/>
    <n v="106"/>
    <n v="4082"/>
    <n v="122460"/>
    <n v="19.350000000000001"/>
    <n v="23894"/>
    <n v="23696"/>
  </r>
  <r>
    <x v="5"/>
    <x v="4"/>
    <x v="11"/>
    <n v="12043"/>
    <n v="40"/>
    <n v="1597"/>
    <n v="47910"/>
    <n v="14.55"/>
    <n v="7194"/>
    <n v="6970"/>
  </r>
  <r>
    <x v="5"/>
    <x v="4"/>
    <x v="12"/>
    <n v="33796"/>
    <n v="88"/>
    <n v="2368"/>
    <n v="71040"/>
    <n v="28.65"/>
    <n v="20413"/>
    <n v="20350"/>
  </r>
  <r>
    <x v="5"/>
    <x v="4"/>
    <x v="13"/>
    <n v="10176"/>
    <n v="34"/>
    <n v="956"/>
    <n v="28680"/>
    <n v="19.18"/>
    <n v="6611"/>
    <n v="5502"/>
  </r>
  <r>
    <x v="5"/>
    <x v="4"/>
    <x v="14"/>
    <n v="9510"/>
    <n v="34"/>
    <n v="1021"/>
    <n v="30630"/>
    <n v="17.600000000000001"/>
    <n v="5123"/>
    <n v="5391"/>
  </r>
  <r>
    <x v="5"/>
    <x v="4"/>
    <x v="15"/>
    <n v="9647"/>
    <n v="49"/>
    <n v="1741"/>
    <n v="52230"/>
    <n v="10.77"/>
    <n v="5512"/>
    <n v="5627"/>
  </r>
  <r>
    <x v="5"/>
    <x v="4"/>
    <x v="16"/>
    <n v="113828"/>
    <n v="86"/>
    <n v="4352"/>
    <n v="130560"/>
    <n v="60.79"/>
    <n v="63155"/>
    <n v="79369"/>
  </r>
  <r>
    <x v="5"/>
    <x v="4"/>
    <x v="17"/>
    <n v="95584"/>
    <n v="51"/>
    <n v="3514"/>
    <n v="105420"/>
    <n v="65.489999999999995"/>
    <n v="53964"/>
    <n v="69040"/>
  </r>
  <r>
    <x v="5"/>
    <x v="4"/>
    <x v="18"/>
    <n v="32393"/>
    <n v="92"/>
    <n v="2525"/>
    <n v="75750"/>
    <n v="26.31"/>
    <n v="19024"/>
    <n v="19933"/>
  </r>
  <r>
    <x v="5"/>
    <x v="4"/>
    <x v="19"/>
    <n v="39069"/>
    <n v="119"/>
    <n v="5122"/>
    <n v="153660"/>
    <n v="16.87"/>
    <n v="18800"/>
    <n v="25920"/>
  </r>
  <r>
    <x v="5"/>
    <x v="4"/>
    <x v="20"/>
    <n v="172354"/>
    <n v="293"/>
    <n v="12322"/>
    <n v="369660"/>
    <n v="28.2"/>
    <n v="96146"/>
    <n v="104231"/>
  </r>
  <r>
    <x v="5"/>
    <x v="4"/>
    <x v="21"/>
    <n v="12465"/>
    <n v="37"/>
    <n v="990"/>
    <n v="29700"/>
    <n v="20.34"/>
    <n v="8015"/>
    <n v="6042"/>
  </r>
  <r>
    <x v="5"/>
    <x v="4"/>
    <x v="22"/>
    <n v="9802"/>
    <n v="24"/>
    <n v="1050"/>
    <n v="31500"/>
    <n v="17.559999999999999"/>
    <n v="7390"/>
    <n v="5532"/>
  </r>
  <r>
    <x v="5"/>
    <x v="4"/>
    <x v="23"/>
    <n v="12742"/>
    <n v="43"/>
    <n v="1229"/>
    <n v="36870"/>
    <n v="20.27"/>
    <n v="7520"/>
    <n v="7474"/>
  </r>
  <r>
    <x v="5"/>
    <x v="4"/>
    <x v="24"/>
    <n v="207362"/>
    <n v="397"/>
    <n v="15591"/>
    <n v="467730"/>
    <n v="26.36"/>
    <n v="119070"/>
    <n v="123279"/>
  </r>
  <r>
    <x v="5"/>
    <x v="4"/>
    <x v="25"/>
    <n v="39728"/>
    <n v="142"/>
    <n v="4198"/>
    <n v="125940"/>
    <n v="18.71"/>
    <n v="27616"/>
    <n v="23565"/>
  </r>
  <r>
    <x v="5"/>
    <x v="4"/>
    <x v="26"/>
    <n v="15286"/>
    <n v="36"/>
    <n v="2023"/>
    <n v="60690"/>
    <n v="15.68"/>
    <n v="7923"/>
    <n v="9518"/>
  </r>
  <r>
    <x v="5"/>
    <x v="4"/>
    <x v="27"/>
    <n v="87346"/>
    <n v="92"/>
    <n v="5493"/>
    <n v="164790"/>
    <n v="31.8"/>
    <n v="37965"/>
    <n v="52398"/>
  </r>
  <r>
    <x v="5"/>
    <x v="4"/>
    <x v="28"/>
    <n v="9271"/>
    <n v="42"/>
    <n v="1551"/>
    <n v="46530"/>
    <n v="11.13"/>
    <n v="6752"/>
    <n v="5177"/>
  </r>
  <r>
    <x v="5"/>
    <x v="4"/>
    <x v="29"/>
    <n v="5640"/>
    <n v="46"/>
    <n v="2540"/>
    <n v="76200"/>
    <n v="4.24"/>
    <n v="3636"/>
    <n v="3232"/>
  </r>
  <r>
    <x v="5"/>
    <x v="4"/>
    <x v="30"/>
    <n v="36898"/>
    <n v="75"/>
    <n v="2220"/>
    <n v="66600"/>
    <n v="34.44"/>
    <n v="21806"/>
    <n v="22936"/>
  </r>
  <r>
    <x v="5"/>
    <x v="4"/>
    <x v="31"/>
    <n v="3348"/>
    <n v="23"/>
    <n v="386"/>
    <n v="11580"/>
    <n v="17.52"/>
    <n v="1922"/>
    <n v="2029"/>
  </r>
  <r>
    <x v="5"/>
    <x v="4"/>
    <x v="32"/>
    <n v="8635"/>
    <n v="25"/>
    <n v="1398"/>
    <n v="41940"/>
    <n v="12.62"/>
    <n v="5683"/>
    <n v="5293"/>
  </r>
  <r>
    <x v="5"/>
    <x v="4"/>
    <x v="33"/>
    <n v="18293"/>
    <n v="73"/>
    <n v="1917"/>
    <n v="57510"/>
    <n v="20.059999999999999"/>
    <n v="10331"/>
    <n v="11539"/>
  </r>
  <r>
    <x v="5"/>
    <x v="4"/>
    <x v="34"/>
    <n v="1432712"/>
    <n v="2855"/>
    <n v="115084"/>
    <n v="3452520"/>
    <n v="25.28"/>
    <n v="781424"/>
    <n v="872918"/>
  </r>
  <r>
    <x v="6"/>
    <x v="0"/>
    <x v="0"/>
    <n v="9023"/>
    <n v="29"/>
    <n v="746"/>
    <n v="23126"/>
    <n v="24.46"/>
    <n v="5306"/>
    <n v="5657"/>
  </r>
  <r>
    <x v="6"/>
    <x v="0"/>
    <x v="1"/>
    <n v="181364"/>
    <n v="59"/>
    <n v="7111"/>
    <n v="220441"/>
    <n v="53.07"/>
    <n v="93796"/>
    <n v="116989"/>
  </r>
  <r>
    <x v="6"/>
    <x v="0"/>
    <x v="2"/>
    <n v="2082"/>
    <n v="12"/>
    <n v="209"/>
    <n v="6479"/>
    <n v="20.13"/>
    <n v="1355"/>
    <n v="1304"/>
  </r>
  <r>
    <x v="6"/>
    <x v="0"/>
    <x v="3"/>
    <n v="14810"/>
    <n v="30"/>
    <n v="831"/>
    <n v="25761"/>
    <n v="40.090000000000003"/>
    <n v="8680"/>
    <n v="10327"/>
  </r>
  <r>
    <x v="6"/>
    <x v="0"/>
    <x v="4"/>
    <n v="3647"/>
    <n v="6"/>
    <n v="192"/>
    <n v="5952"/>
    <n v="40.68"/>
    <n v="1986"/>
    <n v="2421"/>
  </r>
  <r>
    <x v="6"/>
    <x v="0"/>
    <x v="5"/>
    <n v="58260"/>
    <n v="18"/>
    <n v="1518"/>
    <n v="47058"/>
    <n v="63.3"/>
    <n v="33921"/>
    <n v="29788"/>
  </r>
  <r>
    <x v="6"/>
    <x v="0"/>
    <x v="6"/>
    <n v="12579"/>
    <n v="9"/>
    <n v="458"/>
    <n v="14198"/>
    <n v="44.49"/>
    <n v="7377"/>
    <n v="6316"/>
  </r>
  <r>
    <x v="6"/>
    <x v="0"/>
    <x v="7"/>
    <m/>
    <n v="5"/>
    <n v="66"/>
    <n v="2046"/>
    <m/>
    <m/>
    <m/>
  </r>
  <r>
    <x v="6"/>
    <x v="0"/>
    <x v="8"/>
    <n v="1201"/>
    <n v="10"/>
    <n v="203"/>
    <n v="6293"/>
    <n v="15.48"/>
    <n v="666"/>
    <n v="974"/>
  </r>
  <r>
    <x v="6"/>
    <x v="0"/>
    <x v="9"/>
    <n v="5134"/>
    <n v="23"/>
    <n v="414"/>
    <n v="12834"/>
    <n v="32.24"/>
    <n v="2942"/>
    <n v="4138"/>
  </r>
  <r>
    <x v="6"/>
    <x v="0"/>
    <x v="10"/>
    <n v="4136"/>
    <n v="17"/>
    <n v="323"/>
    <n v="10013"/>
    <n v="28.82"/>
    <n v="2341"/>
    <n v="2886"/>
  </r>
  <r>
    <x v="6"/>
    <x v="0"/>
    <x v="11"/>
    <n v="13218"/>
    <n v="10"/>
    <n v="314"/>
    <n v="9734"/>
    <n v="56.08"/>
    <n v="6949"/>
    <n v="5459"/>
  </r>
  <r>
    <x v="6"/>
    <x v="0"/>
    <x v="12"/>
    <n v="8505"/>
    <n v="24"/>
    <n v="684"/>
    <n v="21204"/>
    <n v="28.59"/>
    <n v="4862"/>
    <n v="6063"/>
  </r>
  <r>
    <x v="6"/>
    <x v="0"/>
    <x v="13"/>
    <m/>
    <n v="5"/>
    <n v="81"/>
    <n v="2511"/>
    <m/>
    <m/>
    <m/>
  </r>
  <r>
    <x v="6"/>
    <x v="0"/>
    <x v="14"/>
    <m/>
    <n v="9"/>
    <n v="196"/>
    <n v="6076"/>
    <m/>
    <m/>
    <m/>
  </r>
  <r>
    <x v="6"/>
    <x v="0"/>
    <x v="15"/>
    <m/>
    <n v="7"/>
    <n v="54"/>
    <n v="1674"/>
    <m/>
    <m/>
    <m/>
  </r>
  <r>
    <x v="6"/>
    <x v="0"/>
    <x v="16"/>
    <n v="76887"/>
    <n v="25"/>
    <n v="2409"/>
    <n v="74679"/>
    <n v="69.44"/>
    <n v="42220"/>
    <n v="51855"/>
  </r>
  <r>
    <x v="6"/>
    <x v="0"/>
    <x v="17"/>
    <n v="74224"/>
    <n v="21"/>
    <n v="2289"/>
    <n v="70959"/>
    <n v="70.209999999999994"/>
    <n v="41040"/>
    <n v="49817"/>
  </r>
  <r>
    <x v="6"/>
    <x v="0"/>
    <x v="18"/>
    <n v="4575"/>
    <n v="17"/>
    <n v="366"/>
    <n v="11346"/>
    <n v="26.13"/>
    <n v="2877"/>
    <n v="2965"/>
  </r>
  <r>
    <x v="6"/>
    <x v="0"/>
    <x v="19"/>
    <n v="4587"/>
    <n v="17"/>
    <n v="319"/>
    <n v="9889"/>
    <n v="30.95"/>
    <n v="2110"/>
    <n v="3061"/>
  </r>
  <r>
    <x v="6"/>
    <x v="0"/>
    <x v="20"/>
    <n v="95018"/>
    <n v="66"/>
    <n v="3617"/>
    <n v="112127"/>
    <n v="51.55"/>
    <n v="52848"/>
    <n v="57797"/>
  </r>
  <r>
    <x v="6"/>
    <x v="0"/>
    <x v="21"/>
    <m/>
    <n v="8"/>
    <n v="128"/>
    <n v="3968"/>
    <m/>
    <m/>
    <m/>
  </r>
  <r>
    <x v="6"/>
    <x v="0"/>
    <x v="22"/>
    <m/>
    <n v="3"/>
    <n v="70"/>
    <n v="2170"/>
    <m/>
    <m/>
    <m/>
  </r>
  <r>
    <x v="6"/>
    <x v="0"/>
    <x v="23"/>
    <m/>
    <n v="12"/>
    <n v="178"/>
    <n v="5518"/>
    <m/>
    <m/>
    <m/>
  </r>
  <r>
    <x v="6"/>
    <x v="0"/>
    <x v="24"/>
    <n v="100562"/>
    <n v="89"/>
    <n v="3993"/>
    <n v="123783"/>
    <n v="49.57"/>
    <n v="56224"/>
    <n v="61359"/>
  </r>
  <r>
    <x v="6"/>
    <x v="0"/>
    <x v="25"/>
    <n v="14166"/>
    <n v="46"/>
    <n v="1198"/>
    <n v="37138"/>
    <n v="22.2"/>
    <n v="10326"/>
    <n v="8245"/>
  </r>
  <r>
    <x v="6"/>
    <x v="0"/>
    <x v="26"/>
    <n v="6108"/>
    <n v="5"/>
    <n v="232"/>
    <n v="7192"/>
    <n v="44.27"/>
    <m/>
    <n v="3184"/>
  </r>
  <r>
    <x v="6"/>
    <x v="0"/>
    <x v="27"/>
    <n v="103581"/>
    <n v="23"/>
    <n v="2390"/>
    <n v="74090"/>
    <n v="69.260000000000005"/>
    <n v="45018"/>
    <n v="51312"/>
  </r>
  <r>
    <x v="6"/>
    <x v="0"/>
    <x v="28"/>
    <n v="3696"/>
    <n v="12"/>
    <n v="434"/>
    <n v="13454"/>
    <n v="17.62"/>
    <n v="2757"/>
    <n v="2371"/>
  </r>
  <r>
    <x v="6"/>
    <x v="0"/>
    <x v="29"/>
    <m/>
    <n v="15"/>
    <n v="181"/>
    <n v="5611"/>
    <m/>
    <m/>
    <m/>
  </r>
  <r>
    <x v="6"/>
    <x v="0"/>
    <x v="30"/>
    <n v="13342"/>
    <n v="21"/>
    <n v="720"/>
    <n v="22320"/>
    <n v="40.6"/>
    <n v="9279"/>
    <n v="9062"/>
  </r>
  <r>
    <x v="6"/>
    <x v="0"/>
    <x v="31"/>
    <m/>
    <n v="9"/>
    <n v="86"/>
    <n v="2666"/>
    <m/>
    <m/>
    <m/>
  </r>
  <r>
    <x v="6"/>
    <x v="0"/>
    <x v="32"/>
    <n v="3913"/>
    <n v="5"/>
    <n v="513"/>
    <n v="15903"/>
    <n v="12.71"/>
    <n v="2141"/>
    <n v="2021"/>
  </r>
  <r>
    <x v="6"/>
    <x v="0"/>
    <x v="33"/>
    <n v="6298"/>
    <n v="24"/>
    <n v="483"/>
    <n v="14973"/>
    <n v="33.090000000000003"/>
    <n v="3661"/>
    <n v="4954"/>
  </r>
  <r>
    <x v="6"/>
    <x v="0"/>
    <x v="34"/>
    <n v="661140"/>
    <n v="581"/>
    <n v="26724"/>
    <n v="828444"/>
    <n v="48.11"/>
    <n v="355287"/>
    <n v="398605"/>
  </r>
  <r>
    <x v="6"/>
    <x v="1"/>
    <x v="0"/>
    <n v="33500"/>
    <n v="133"/>
    <n v="1701"/>
    <n v="52731"/>
    <n v="30.86"/>
    <n v="18907"/>
    <n v="16272"/>
  </r>
  <r>
    <x v="6"/>
    <x v="1"/>
    <x v="1"/>
    <n v="111564"/>
    <n v="175"/>
    <n v="3400"/>
    <n v="105400"/>
    <n v="55.97"/>
    <n v="48326"/>
    <n v="58995"/>
  </r>
  <r>
    <x v="6"/>
    <x v="1"/>
    <x v="2"/>
    <n v="8522"/>
    <n v="63"/>
    <n v="654"/>
    <n v="20274"/>
    <n v="19.64"/>
    <n v="5576"/>
    <n v="3982"/>
  </r>
  <r>
    <x v="6"/>
    <x v="1"/>
    <x v="3"/>
    <n v="34894"/>
    <n v="79"/>
    <n v="1239"/>
    <n v="38409"/>
    <n v="50.43"/>
    <n v="21244"/>
    <n v="19370"/>
  </r>
  <r>
    <x v="6"/>
    <x v="1"/>
    <x v="4"/>
    <n v="24623"/>
    <n v="59"/>
    <n v="858"/>
    <n v="26598"/>
    <n v="43.87"/>
    <n v="14268"/>
    <n v="11668"/>
  </r>
  <r>
    <x v="6"/>
    <x v="1"/>
    <x v="5"/>
    <n v="57293"/>
    <n v="83"/>
    <n v="1351"/>
    <n v="41881"/>
    <n v="55.66"/>
    <n v="32282"/>
    <n v="23310"/>
  </r>
  <r>
    <x v="6"/>
    <x v="1"/>
    <x v="6"/>
    <n v="44948"/>
    <n v="71"/>
    <n v="1127"/>
    <n v="34937"/>
    <n v="52.98"/>
    <n v="29581"/>
    <n v="18510"/>
  </r>
  <r>
    <x v="6"/>
    <x v="1"/>
    <x v="7"/>
    <n v="5837"/>
    <n v="20"/>
    <n v="233"/>
    <n v="7223"/>
    <n v="51.39"/>
    <n v="3774"/>
    <n v="3712"/>
  </r>
  <r>
    <x v="6"/>
    <x v="1"/>
    <x v="8"/>
    <n v="10321"/>
    <n v="30"/>
    <n v="491"/>
    <n v="15221"/>
    <n v="39.299999999999997"/>
    <n v="6513"/>
    <n v="5982"/>
  </r>
  <r>
    <x v="6"/>
    <x v="1"/>
    <x v="9"/>
    <n v="16081"/>
    <n v="41"/>
    <n v="647"/>
    <n v="20057"/>
    <n v="46.6"/>
    <n v="8961"/>
    <n v="9347"/>
  </r>
  <r>
    <x v="6"/>
    <x v="1"/>
    <x v="10"/>
    <n v="33239"/>
    <n v="61"/>
    <n v="1124"/>
    <n v="34844"/>
    <n v="50.7"/>
    <n v="18266"/>
    <n v="17666"/>
  </r>
  <r>
    <x v="6"/>
    <x v="1"/>
    <x v="11"/>
    <n v="8399"/>
    <n v="17"/>
    <n v="338"/>
    <n v="10478"/>
    <n v="31.4"/>
    <n v="4424"/>
    <n v="3290"/>
  </r>
  <r>
    <x v="6"/>
    <x v="1"/>
    <x v="12"/>
    <n v="26564"/>
    <n v="56"/>
    <n v="908"/>
    <n v="28148"/>
    <n v="49.42"/>
    <n v="14983"/>
    <n v="13912"/>
  </r>
  <r>
    <x v="6"/>
    <x v="1"/>
    <x v="13"/>
    <n v="8782"/>
    <n v="23"/>
    <n v="429"/>
    <n v="13299"/>
    <n v="36.86"/>
    <n v="5323"/>
    <n v="4902"/>
  </r>
  <r>
    <x v="6"/>
    <x v="1"/>
    <x v="14"/>
    <n v="4278"/>
    <n v="17"/>
    <n v="171"/>
    <n v="5301"/>
    <n v="40.799999999999997"/>
    <n v="2755"/>
    <n v="2163"/>
  </r>
  <r>
    <x v="6"/>
    <x v="1"/>
    <x v="15"/>
    <n v="7318"/>
    <n v="28"/>
    <n v="254"/>
    <n v="7874"/>
    <n v="46.41"/>
    <n v="4661"/>
    <n v="3654"/>
  </r>
  <r>
    <x v="6"/>
    <x v="1"/>
    <x v="16"/>
    <n v="30381"/>
    <n v="50"/>
    <n v="943"/>
    <n v="29233"/>
    <n v="53.93"/>
    <n v="15648"/>
    <n v="15764"/>
  </r>
  <r>
    <x v="6"/>
    <x v="1"/>
    <x v="17"/>
    <n v="16887"/>
    <n v="24"/>
    <n v="503"/>
    <n v="15593"/>
    <n v="56.01"/>
    <n v="8678"/>
    <n v="8733"/>
  </r>
  <r>
    <x v="6"/>
    <x v="1"/>
    <x v="18"/>
    <n v="15634"/>
    <n v="41"/>
    <n v="531"/>
    <n v="16461"/>
    <n v="46.75"/>
    <n v="9739"/>
    <n v="7696"/>
  </r>
  <r>
    <x v="6"/>
    <x v="1"/>
    <x v="19"/>
    <n v="23791"/>
    <n v="73"/>
    <n v="905"/>
    <n v="28055"/>
    <n v="45.6"/>
    <n v="12376"/>
    <n v="12794"/>
  </r>
  <r>
    <x v="6"/>
    <x v="1"/>
    <x v="20"/>
    <n v="71396"/>
    <n v="149"/>
    <n v="2065"/>
    <n v="64015"/>
    <n v="49.58"/>
    <n v="37326"/>
    <n v="31739"/>
  </r>
  <r>
    <x v="6"/>
    <x v="1"/>
    <x v="21"/>
    <n v="9364"/>
    <n v="18"/>
    <n v="235"/>
    <n v="7285"/>
    <n v="49.32"/>
    <n v="6544"/>
    <n v="3593"/>
  </r>
  <r>
    <x v="6"/>
    <x v="1"/>
    <x v="22"/>
    <n v="7004"/>
    <n v="13"/>
    <n v="317"/>
    <n v="9827"/>
    <n v="35.99"/>
    <n v="4133"/>
    <n v="3537"/>
  </r>
  <r>
    <x v="6"/>
    <x v="1"/>
    <x v="23"/>
    <n v="10411"/>
    <n v="24"/>
    <n v="250"/>
    <n v="7750"/>
    <n v="72.45"/>
    <n v="4747"/>
    <n v="5615"/>
  </r>
  <r>
    <x v="6"/>
    <x v="1"/>
    <x v="24"/>
    <n v="98175"/>
    <n v="204"/>
    <n v="2867"/>
    <n v="88877"/>
    <n v="50.05"/>
    <n v="52749"/>
    <n v="44484"/>
  </r>
  <r>
    <x v="6"/>
    <x v="1"/>
    <x v="25"/>
    <n v="15487"/>
    <n v="63"/>
    <n v="786"/>
    <n v="24366"/>
    <n v="28.13"/>
    <n v="10927"/>
    <n v="6855"/>
  </r>
  <r>
    <x v="6"/>
    <x v="1"/>
    <x v="26"/>
    <n v="12225"/>
    <n v="18"/>
    <n v="237"/>
    <n v="7347"/>
    <n v="68.3"/>
    <n v="5107"/>
    <n v="5018"/>
  </r>
  <r>
    <x v="6"/>
    <x v="1"/>
    <x v="27"/>
    <n v="51535"/>
    <n v="47"/>
    <n v="868"/>
    <n v="26908"/>
    <n v="69.37"/>
    <n v="18928"/>
    <n v="18667"/>
  </r>
  <r>
    <x v="6"/>
    <x v="1"/>
    <x v="28"/>
    <n v="4555"/>
    <n v="18"/>
    <n v="174"/>
    <n v="5394"/>
    <n v="39.78"/>
    <n v="3330"/>
    <n v="2146"/>
  </r>
  <r>
    <x v="6"/>
    <x v="1"/>
    <x v="29"/>
    <n v="3932"/>
    <n v="19"/>
    <n v="197"/>
    <n v="6107"/>
    <n v="33.159999999999997"/>
    <n v="2423"/>
    <n v="2025"/>
  </r>
  <r>
    <x v="6"/>
    <x v="1"/>
    <x v="30"/>
    <n v="19690"/>
    <n v="38"/>
    <n v="534"/>
    <n v="16554"/>
    <n v="58.1"/>
    <n v="9849"/>
    <n v="9618"/>
  </r>
  <r>
    <x v="6"/>
    <x v="1"/>
    <x v="31"/>
    <n v="1379"/>
    <n v="9"/>
    <n v="67"/>
    <n v="2077"/>
    <n v="33.369999999999997"/>
    <n v="1073"/>
    <n v="693"/>
  </r>
  <r>
    <x v="6"/>
    <x v="1"/>
    <x v="32"/>
    <n v="3755"/>
    <n v="15"/>
    <n v="217"/>
    <n v="6727"/>
    <n v="23.09"/>
    <n v="2215"/>
    <n v="1553"/>
  </r>
  <r>
    <x v="6"/>
    <x v="1"/>
    <x v="33"/>
    <n v="12763"/>
    <n v="36"/>
    <n v="399"/>
    <n v="12369"/>
    <n v="59.32"/>
    <n v="6785"/>
    <n v="7337"/>
  </r>
  <r>
    <x v="6"/>
    <x v="1"/>
    <x v="34"/>
    <n v="729463"/>
    <n v="1587"/>
    <n v="23650"/>
    <n v="733150"/>
    <n v="47.93"/>
    <n v="390992"/>
    <n v="351384"/>
  </r>
  <r>
    <x v="6"/>
    <x v="2"/>
    <x v="0"/>
    <n v="10632"/>
    <n v="28"/>
    <n v="1279"/>
    <n v="39649"/>
    <n v="19.920000000000002"/>
    <n v="4409"/>
    <n v="7898"/>
  </r>
  <r>
    <x v="6"/>
    <x v="2"/>
    <x v="1"/>
    <n v="35197"/>
    <n v="28"/>
    <n v="2445"/>
    <n v="75795"/>
    <n v="43.64"/>
    <n v="14297"/>
    <n v="33080"/>
  </r>
  <r>
    <x v="6"/>
    <x v="2"/>
    <x v="2"/>
    <n v="2448"/>
    <n v="11"/>
    <n v="322"/>
    <n v="9982"/>
    <n v="22.48"/>
    <n v="1276"/>
    <n v="2244"/>
  </r>
  <r>
    <x v="6"/>
    <x v="2"/>
    <x v="3"/>
    <n v="4048"/>
    <n v="13"/>
    <n v="405"/>
    <n v="12555"/>
    <n v="28.6"/>
    <n v="2807"/>
    <n v="3591"/>
  </r>
  <r>
    <x v="6"/>
    <x v="2"/>
    <x v="4"/>
    <n v="2679"/>
    <n v="5"/>
    <n v="218"/>
    <n v="6758"/>
    <n v="39.26"/>
    <n v="1415"/>
    <n v="2653"/>
  </r>
  <r>
    <x v="6"/>
    <x v="2"/>
    <x v="5"/>
    <n v="11051"/>
    <n v="8"/>
    <n v="796"/>
    <n v="24676"/>
    <n v="39.75"/>
    <n v="5023"/>
    <n v="9809"/>
  </r>
  <r>
    <x v="6"/>
    <x v="2"/>
    <x v="6"/>
    <n v="8299"/>
    <n v="11"/>
    <n v="633"/>
    <n v="19623"/>
    <n v="39.67"/>
    <n v="4416"/>
    <n v="7784"/>
  </r>
  <r>
    <x v="6"/>
    <x v="2"/>
    <x v="7"/>
    <s v="-"/>
    <s v="-"/>
    <s v="-"/>
    <s v="-"/>
    <s v="-"/>
    <s v="-"/>
    <s v="-"/>
  </r>
  <r>
    <x v="6"/>
    <x v="2"/>
    <x v="8"/>
    <n v="784"/>
    <n v="4"/>
    <n v="139"/>
    <n v="4309"/>
    <n v="16.11"/>
    <n v="362"/>
    <n v="694"/>
  </r>
  <r>
    <x v="6"/>
    <x v="2"/>
    <x v="9"/>
    <n v="1859"/>
    <n v="5"/>
    <n v="110"/>
    <n v="3410"/>
    <n v="44.43"/>
    <n v="762"/>
    <n v="1515"/>
  </r>
  <r>
    <x v="6"/>
    <x v="2"/>
    <x v="10"/>
    <n v="2317"/>
    <n v="9"/>
    <n v="322"/>
    <n v="9982"/>
    <n v="22.5"/>
    <n v="1295"/>
    <n v="2246"/>
  </r>
  <r>
    <x v="6"/>
    <x v="2"/>
    <x v="11"/>
    <n v="7983"/>
    <n v="14"/>
    <n v="896"/>
    <n v="27776"/>
    <n v="20.92"/>
    <n v="3953"/>
    <n v="5811"/>
  </r>
  <r>
    <x v="6"/>
    <x v="2"/>
    <x v="12"/>
    <m/>
    <n v="3"/>
    <n v="109"/>
    <n v="3379"/>
    <m/>
    <m/>
    <m/>
  </r>
  <r>
    <x v="6"/>
    <x v="2"/>
    <x v="13"/>
    <m/>
    <n v="2"/>
    <n v="48"/>
    <n v="1488"/>
    <m/>
    <m/>
    <m/>
  </r>
  <r>
    <x v="6"/>
    <x v="2"/>
    <x v="14"/>
    <m/>
    <n v="2"/>
    <n v="18"/>
    <n v="558"/>
    <m/>
    <m/>
    <m/>
  </r>
  <r>
    <x v="6"/>
    <x v="2"/>
    <x v="15"/>
    <m/>
    <n v="5"/>
    <n v="217"/>
    <n v="6727"/>
    <m/>
    <m/>
    <m/>
  </r>
  <r>
    <x v="6"/>
    <x v="2"/>
    <x v="16"/>
    <m/>
    <n v="9"/>
    <n v="767"/>
    <n v="23777"/>
    <m/>
    <m/>
    <m/>
  </r>
  <r>
    <x v="6"/>
    <x v="2"/>
    <x v="17"/>
    <n v="16651"/>
    <n v="7"/>
    <n v="723"/>
    <n v="22413"/>
    <n v="68.37"/>
    <n v="8749"/>
    <n v="15323"/>
  </r>
  <r>
    <x v="6"/>
    <x v="2"/>
    <x v="18"/>
    <n v="5453"/>
    <n v="19"/>
    <n v="604"/>
    <n v="18724"/>
    <n v="27.63"/>
    <n v="3055"/>
    <n v="5174"/>
  </r>
  <r>
    <x v="6"/>
    <x v="2"/>
    <x v="19"/>
    <n v="6990"/>
    <n v="15"/>
    <n v="644"/>
    <n v="19964"/>
    <n v="33.39"/>
    <n v="3427"/>
    <n v="6666"/>
  </r>
  <r>
    <x v="6"/>
    <x v="2"/>
    <x v="20"/>
    <n v="34171"/>
    <n v="43"/>
    <n v="2403"/>
    <n v="74493"/>
    <n v="40.06"/>
    <n v="15269"/>
    <n v="29845"/>
  </r>
  <r>
    <x v="6"/>
    <x v="2"/>
    <x v="21"/>
    <m/>
    <n v="3"/>
    <n v="52"/>
    <n v="1612"/>
    <m/>
    <m/>
    <m/>
  </r>
  <r>
    <x v="6"/>
    <x v="2"/>
    <x v="22"/>
    <n v="2317"/>
    <n v="5"/>
    <n v="270"/>
    <n v="8370"/>
    <n v="24.67"/>
    <n v="1355"/>
    <n v="2065"/>
  </r>
  <r>
    <x v="6"/>
    <x v="2"/>
    <x v="23"/>
    <m/>
    <n v="2"/>
    <n v="55"/>
    <n v="1705"/>
    <m/>
    <m/>
    <m/>
  </r>
  <r>
    <x v="6"/>
    <x v="2"/>
    <x v="24"/>
    <n v="37428"/>
    <n v="53"/>
    <n v="2780"/>
    <n v="86180"/>
    <n v="37.96"/>
    <n v="17206"/>
    <n v="32714"/>
  </r>
  <r>
    <x v="6"/>
    <x v="2"/>
    <x v="25"/>
    <n v="9535"/>
    <n v="20"/>
    <n v="902"/>
    <n v="27962"/>
    <n v="30.65"/>
    <n v="6178"/>
    <n v="8569"/>
  </r>
  <r>
    <x v="6"/>
    <x v="2"/>
    <x v="26"/>
    <n v="9403"/>
    <n v="9"/>
    <n v="438"/>
    <n v="13578"/>
    <n v="49.46"/>
    <n v="3385"/>
    <n v="6715"/>
  </r>
  <r>
    <x v="6"/>
    <x v="2"/>
    <x v="27"/>
    <n v="26368"/>
    <n v="14"/>
    <n v="1005"/>
    <n v="31155"/>
    <n v="78.33"/>
    <n v="8932"/>
    <n v="24404"/>
  </r>
  <r>
    <x v="6"/>
    <x v="2"/>
    <x v="28"/>
    <m/>
    <n v="3"/>
    <n v="50"/>
    <n v="1550"/>
    <m/>
    <m/>
    <m/>
  </r>
  <r>
    <x v="6"/>
    <x v="2"/>
    <x v="29"/>
    <m/>
    <n v="3"/>
    <n v="384"/>
    <n v="11904"/>
    <m/>
    <m/>
    <m/>
  </r>
  <r>
    <x v="6"/>
    <x v="2"/>
    <x v="30"/>
    <n v="5406"/>
    <n v="8"/>
    <n v="374"/>
    <n v="11594"/>
    <n v="43.51"/>
    <n v="2884"/>
    <n v="5045"/>
  </r>
  <r>
    <x v="6"/>
    <x v="2"/>
    <x v="31"/>
    <m/>
    <n v="1"/>
    <n v="19"/>
    <n v="589"/>
    <m/>
    <m/>
    <m/>
  </r>
  <r>
    <x v="6"/>
    <x v="2"/>
    <x v="32"/>
    <m/>
    <n v="3"/>
    <n v="279"/>
    <n v="8649"/>
    <m/>
    <m/>
    <m/>
  </r>
  <r>
    <x v="6"/>
    <x v="2"/>
    <x v="33"/>
    <m/>
    <n v="2"/>
    <n v="48"/>
    <n v="1488"/>
    <m/>
    <m/>
    <m/>
  </r>
  <r>
    <x v="6"/>
    <x v="2"/>
    <x v="34"/>
    <n v="210281"/>
    <n v="307"/>
    <n v="16251"/>
    <n v="503781"/>
    <n v="37.08"/>
    <n v="97620"/>
    <n v="186820"/>
  </r>
  <r>
    <x v="6"/>
    <x v="3"/>
    <x v="0"/>
    <n v="11473"/>
    <n v="48"/>
    <n v="6220"/>
    <n v="192820"/>
    <n v="2.73"/>
    <n v="6050"/>
    <n v="5272"/>
  </r>
  <r>
    <x v="6"/>
    <x v="3"/>
    <x v="1"/>
    <n v="13576"/>
    <n v="24"/>
    <n v="3522"/>
    <n v="109182"/>
    <n v="6.6"/>
    <n v="5893"/>
    <n v="7201"/>
  </r>
  <r>
    <x v="6"/>
    <x v="3"/>
    <x v="2"/>
    <n v="9742"/>
    <n v="21"/>
    <n v="2942"/>
    <n v="91202"/>
    <n v="4.72"/>
    <n v="4900"/>
    <n v="4303"/>
  </r>
  <r>
    <x v="6"/>
    <x v="3"/>
    <x v="3"/>
    <n v="7144"/>
    <n v="19"/>
    <n v="1700"/>
    <n v="52700"/>
    <n v="8.16"/>
    <n v="3250"/>
    <n v="4299"/>
  </r>
  <r>
    <x v="6"/>
    <x v="3"/>
    <x v="4"/>
    <n v="13683"/>
    <n v="22"/>
    <n v="3113"/>
    <n v="96503"/>
    <n v="7.2"/>
    <n v="4391"/>
    <n v="6945"/>
  </r>
  <r>
    <x v="6"/>
    <x v="3"/>
    <x v="5"/>
    <n v="11809"/>
    <n v="14"/>
    <n v="1552"/>
    <n v="48112"/>
    <n v="10.210000000000001"/>
    <n v="5944"/>
    <n v="4913"/>
  </r>
  <r>
    <x v="6"/>
    <x v="3"/>
    <x v="6"/>
    <n v="8334"/>
    <n v="14"/>
    <n v="1759"/>
    <n v="54529"/>
    <n v="7.17"/>
    <n v="5065"/>
    <n v="3908"/>
  </r>
  <r>
    <x v="6"/>
    <x v="3"/>
    <x v="7"/>
    <m/>
    <n v="5"/>
    <n v="826"/>
    <n v="25606"/>
    <m/>
    <m/>
    <m/>
  </r>
  <r>
    <x v="6"/>
    <x v="3"/>
    <x v="8"/>
    <n v="4098"/>
    <n v="9"/>
    <n v="1343"/>
    <n v="41633"/>
    <n v="4.34"/>
    <n v="1549"/>
    <n v="1807"/>
  </r>
  <r>
    <x v="6"/>
    <x v="3"/>
    <x v="9"/>
    <n v="3365"/>
    <n v="10"/>
    <n v="984"/>
    <n v="30504"/>
    <n v="5.35"/>
    <n v="1125"/>
    <n v="1631"/>
  </r>
  <r>
    <x v="6"/>
    <x v="3"/>
    <x v="10"/>
    <n v="13167"/>
    <n v="18"/>
    <n v="2282"/>
    <n v="70742"/>
    <n v="7.79"/>
    <n v="6788"/>
    <n v="5511"/>
  </r>
  <r>
    <x v="6"/>
    <x v="3"/>
    <x v="11"/>
    <n v="3619"/>
    <n v="5"/>
    <n v="471"/>
    <n v="14601"/>
    <n v="10.1"/>
    <n v="1950"/>
    <n v="1475"/>
  </r>
  <r>
    <x v="6"/>
    <x v="3"/>
    <x v="12"/>
    <m/>
    <n v="8"/>
    <n v="697"/>
    <n v="21607"/>
    <m/>
    <m/>
    <m/>
  </r>
  <r>
    <x v="6"/>
    <x v="3"/>
    <x v="13"/>
    <m/>
    <n v="4"/>
    <n v="398"/>
    <n v="12338"/>
    <n v="4.62"/>
    <m/>
    <n v="570"/>
  </r>
  <r>
    <x v="6"/>
    <x v="3"/>
    <x v="14"/>
    <n v="999"/>
    <n v="6"/>
    <n v="636"/>
    <n v="19716"/>
    <n v="2.2799999999999998"/>
    <n v="460"/>
    <n v="450"/>
  </r>
  <r>
    <x v="6"/>
    <x v="3"/>
    <x v="15"/>
    <n v="3011"/>
    <n v="9"/>
    <n v="1216"/>
    <n v="37696"/>
    <n v="4.45"/>
    <n v="1099"/>
    <n v="1679"/>
  </r>
  <r>
    <x v="6"/>
    <x v="3"/>
    <x v="16"/>
    <m/>
    <n v="3"/>
    <n v="234"/>
    <n v="7254"/>
    <m/>
    <m/>
    <m/>
  </r>
  <r>
    <x v="6"/>
    <x v="3"/>
    <x v="17"/>
    <s v="-"/>
    <s v="-"/>
    <s v="-"/>
    <s v="-"/>
    <s v="-"/>
    <s v="-"/>
    <s v="-"/>
  </r>
  <r>
    <x v="6"/>
    <x v="3"/>
    <x v="18"/>
    <n v="8201"/>
    <n v="16"/>
    <n v="1230"/>
    <n v="38130"/>
    <n v="11.28"/>
    <n v="3514"/>
    <n v="4300"/>
  </r>
  <r>
    <x v="6"/>
    <x v="3"/>
    <x v="19"/>
    <n v="12950"/>
    <n v="15"/>
    <n v="3290"/>
    <n v="101990"/>
    <n v="7.54"/>
    <n v="3631"/>
    <n v="7694"/>
  </r>
  <r>
    <x v="6"/>
    <x v="3"/>
    <x v="20"/>
    <n v="19378"/>
    <n v="36"/>
    <n v="4314"/>
    <n v="133734"/>
    <n v="6.25"/>
    <n v="8969"/>
    <n v="8363"/>
  </r>
  <r>
    <x v="6"/>
    <x v="3"/>
    <x v="21"/>
    <n v="3282"/>
    <n v="7"/>
    <n v="556"/>
    <n v="17236"/>
    <n v="7.25"/>
    <n v="2081"/>
    <n v="1249"/>
  </r>
  <r>
    <x v="6"/>
    <x v="3"/>
    <x v="22"/>
    <m/>
    <n v="3"/>
    <n v="393"/>
    <n v="12183"/>
    <m/>
    <m/>
    <m/>
  </r>
  <r>
    <x v="6"/>
    <x v="3"/>
    <x v="23"/>
    <n v="2520"/>
    <n v="6"/>
    <n v="766"/>
    <n v="23746"/>
    <n v="5.59"/>
    <n v="1677"/>
    <n v="1328"/>
  </r>
  <r>
    <x v="6"/>
    <x v="3"/>
    <x v="24"/>
    <n v="26940"/>
    <n v="52"/>
    <n v="6029"/>
    <n v="186899"/>
    <n v="6.16"/>
    <n v="14185"/>
    <n v="11515"/>
  </r>
  <r>
    <x v="6"/>
    <x v="3"/>
    <x v="25"/>
    <n v="6482"/>
    <n v="13"/>
    <n v="1283"/>
    <n v="39773"/>
    <n v="7.82"/>
    <n v="4404"/>
    <n v="3111"/>
  </r>
  <r>
    <x v="6"/>
    <x v="3"/>
    <x v="26"/>
    <n v="8364"/>
    <n v="5"/>
    <n v="1142"/>
    <n v="35402"/>
    <n v="12.35"/>
    <n v="2650"/>
    <n v="4373"/>
  </r>
  <r>
    <x v="6"/>
    <x v="3"/>
    <x v="27"/>
    <n v="13793"/>
    <n v="8"/>
    <n v="1234"/>
    <n v="38254"/>
    <n v="16.309999999999999"/>
    <n v="4900"/>
    <n v="6241"/>
  </r>
  <r>
    <x v="6"/>
    <x v="3"/>
    <x v="28"/>
    <m/>
    <n v="8"/>
    <n v="873"/>
    <n v="27063"/>
    <m/>
    <m/>
    <m/>
  </r>
  <r>
    <x v="6"/>
    <x v="3"/>
    <x v="29"/>
    <n v="1422"/>
    <n v="9"/>
    <n v="1776"/>
    <n v="55056"/>
    <n v="1.47"/>
    <n v="718"/>
    <n v="808"/>
  </r>
  <r>
    <x v="6"/>
    <x v="3"/>
    <x v="30"/>
    <n v="3186"/>
    <n v="7"/>
    <n v="591"/>
    <n v="18321"/>
    <n v="6.87"/>
    <n v="1900"/>
    <n v="1258"/>
  </r>
  <r>
    <x v="6"/>
    <x v="3"/>
    <x v="31"/>
    <n v="920"/>
    <n v="5"/>
    <n v="233"/>
    <n v="7223"/>
    <n v="7.74"/>
    <n v="423"/>
    <n v="559"/>
  </r>
  <r>
    <x v="6"/>
    <x v="3"/>
    <x v="32"/>
    <m/>
    <n v="2"/>
    <n v="389"/>
    <n v="12059"/>
    <m/>
    <m/>
    <m/>
  </r>
  <r>
    <x v="6"/>
    <x v="3"/>
    <x v="33"/>
    <n v="1306"/>
    <n v="10"/>
    <n v="817"/>
    <n v="25327"/>
    <n v="2.72"/>
    <n v="703"/>
    <n v="690"/>
  </r>
  <r>
    <x v="6"/>
    <x v="3"/>
    <x v="34"/>
    <n v="201339"/>
    <n v="389"/>
    <n v="48782"/>
    <n v="1512242"/>
    <n v="6.34"/>
    <n v="92214"/>
    <n v="95888"/>
  </r>
  <r>
    <x v="6"/>
    <x v="4"/>
    <x v="0"/>
    <n v="64628"/>
    <n v="238"/>
    <n v="9946"/>
    <n v="308326"/>
    <n v="11.38"/>
    <n v="34674"/>
    <n v="35099"/>
  </r>
  <r>
    <x v="6"/>
    <x v="4"/>
    <x v="1"/>
    <n v="341700"/>
    <n v="286"/>
    <n v="16478"/>
    <n v="510818"/>
    <n v="42.34"/>
    <n v="162312"/>
    <n v="216265"/>
  </r>
  <r>
    <x v="6"/>
    <x v="4"/>
    <x v="2"/>
    <n v="22794"/>
    <n v="107"/>
    <n v="4127"/>
    <n v="127937"/>
    <n v="9.25"/>
    <n v="13107"/>
    <n v="11834"/>
  </r>
  <r>
    <x v="6"/>
    <x v="4"/>
    <x v="3"/>
    <n v="60896"/>
    <n v="141"/>
    <n v="4175"/>
    <n v="129425"/>
    <n v="29.04"/>
    <n v="35981"/>
    <n v="37586"/>
  </r>
  <r>
    <x v="6"/>
    <x v="4"/>
    <x v="4"/>
    <n v="44632"/>
    <n v="92"/>
    <n v="4381"/>
    <n v="135811"/>
    <n v="17.440000000000001"/>
    <n v="22059"/>
    <n v="23686"/>
  </r>
  <r>
    <x v="6"/>
    <x v="4"/>
    <x v="5"/>
    <n v="138413"/>
    <n v="123"/>
    <n v="5217"/>
    <n v="161727"/>
    <n v="41.93"/>
    <n v="77170"/>
    <n v="67819"/>
  </r>
  <r>
    <x v="6"/>
    <x v="4"/>
    <x v="6"/>
    <n v="74159"/>
    <n v="105"/>
    <n v="3977"/>
    <n v="123287"/>
    <n v="29.62"/>
    <n v="46439"/>
    <n v="36518"/>
  </r>
  <r>
    <x v="6"/>
    <x v="4"/>
    <x v="7"/>
    <n v="9734"/>
    <n v="30"/>
    <n v="1125"/>
    <n v="34875"/>
    <n v="15.91"/>
    <n v="5372"/>
    <n v="5548"/>
  </r>
  <r>
    <x v="6"/>
    <x v="4"/>
    <x v="8"/>
    <n v="16404"/>
    <n v="53"/>
    <n v="2176"/>
    <n v="67456"/>
    <n v="14.02"/>
    <n v="9089"/>
    <n v="9457"/>
  </r>
  <r>
    <x v="6"/>
    <x v="4"/>
    <x v="9"/>
    <n v="26438"/>
    <n v="79"/>
    <n v="2155"/>
    <n v="66805"/>
    <n v="24.89"/>
    <n v="13790"/>
    <n v="16631"/>
  </r>
  <r>
    <x v="6"/>
    <x v="4"/>
    <x v="10"/>
    <n v="52859"/>
    <n v="105"/>
    <n v="4051"/>
    <n v="125581"/>
    <n v="22.54"/>
    <n v="28689"/>
    <n v="28309"/>
  </r>
  <r>
    <x v="6"/>
    <x v="4"/>
    <x v="11"/>
    <n v="33218"/>
    <n v="46"/>
    <n v="2019"/>
    <n v="62589"/>
    <n v="25.62"/>
    <n v="17276"/>
    <n v="16035"/>
  </r>
  <r>
    <x v="6"/>
    <x v="4"/>
    <x v="12"/>
    <n v="37069"/>
    <n v="91"/>
    <n v="2398"/>
    <n v="74338"/>
    <n v="28.26"/>
    <n v="21167"/>
    <n v="21007"/>
  </r>
  <r>
    <x v="6"/>
    <x v="4"/>
    <x v="13"/>
    <n v="11334"/>
    <n v="34"/>
    <n v="956"/>
    <n v="29636"/>
    <n v="21.13"/>
    <n v="6946"/>
    <n v="6263"/>
  </r>
  <r>
    <x v="6"/>
    <x v="4"/>
    <x v="14"/>
    <n v="10080"/>
    <n v="34"/>
    <n v="1021"/>
    <n v="31651"/>
    <n v="16.329999999999998"/>
    <n v="5471"/>
    <n v="5170"/>
  </r>
  <r>
    <x v="6"/>
    <x v="4"/>
    <x v="15"/>
    <n v="10771"/>
    <n v="49"/>
    <n v="1741"/>
    <n v="53971"/>
    <n v="10.65"/>
    <n v="6082"/>
    <n v="5746"/>
  </r>
  <r>
    <x v="6"/>
    <x v="4"/>
    <x v="16"/>
    <n v="129598"/>
    <n v="87"/>
    <n v="4353"/>
    <n v="134943"/>
    <n v="63.34"/>
    <n v="69181"/>
    <n v="85472"/>
  </r>
  <r>
    <x v="6"/>
    <x v="4"/>
    <x v="17"/>
    <n v="107761"/>
    <n v="52"/>
    <n v="3515"/>
    <n v="108965"/>
    <n v="67.8"/>
    <n v="58467"/>
    <n v="73873"/>
  </r>
  <r>
    <x v="6"/>
    <x v="4"/>
    <x v="18"/>
    <n v="33863"/>
    <n v="93"/>
    <n v="2731"/>
    <n v="84661"/>
    <n v="23.78"/>
    <n v="19185"/>
    <n v="20135"/>
  </r>
  <r>
    <x v="6"/>
    <x v="4"/>
    <x v="19"/>
    <n v="48317"/>
    <n v="120"/>
    <n v="5158"/>
    <n v="159898"/>
    <n v="18.899999999999999"/>
    <n v="21544"/>
    <n v="30214"/>
  </r>
  <r>
    <x v="6"/>
    <x v="4"/>
    <x v="20"/>
    <n v="219963"/>
    <n v="294"/>
    <n v="12399"/>
    <n v="384369"/>
    <n v="33.229999999999997"/>
    <n v="114412"/>
    <n v="127744"/>
  </r>
  <r>
    <x v="6"/>
    <x v="4"/>
    <x v="21"/>
    <n v="15451"/>
    <n v="36"/>
    <n v="971"/>
    <n v="30101"/>
    <n v="21.4"/>
    <n v="10407"/>
    <n v="6443"/>
  </r>
  <r>
    <x v="6"/>
    <x v="4"/>
    <x v="22"/>
    <n v="12079"/>
    <n v="24"/>
    <n v="1050"/>
    <n v="32550"/>
    <n v="20.76"/>
    <n v="7499"/>
    <n v="6758"/>
  </r>
  <r>
    <x v="6"/>
    <x v="4"/>
    <x v="23"/>
    <n v="15613"/>
    <n v="44"/>
    <n v="1249"/>
    <n v="38719"/>
    <n v="23.57"/>
    <n v="8046"/>
    <n v="9128"/>
  </r>
  <r>
    <x v="6"/>
    <x v="4"/>
    <x v="24"/>
    <n v="263106"/>
    <n v="398"/>
    <n v="15669"/>
    <n v="485739"/>
    <n v="30.9"/>
    <n v="140364"/>
    <n v="150072"/>
  </r>
  <r>
    <x v="6"/>
    <x v="4"/>
    <x v="25"/>
    <n v="45670"/>
    <n v="142"/>
    <n v="4169"/>
    <n v="129239"/>
    <n v="20.72"/>
    <n v="31835"/>
    <n v="26780"/>
  </r>
  <r>
    <x v="6"/>
    <x v="4"/>
    <x v="26"/>
    <n v="36100"/>
    <n v="37"/>
    <n v="2049"/>
    <n v="63519"/>
    <n v="30.37"/>
    <n v="14722"/>
    <n v="19290"/>
  </r>
  <r>
    <x v="6"/>
    <x v="4"/>
    <x v="27"/>
    <n v="195276"/>
    <n v="92"/>
    <n v="5497"/>
    <n v="170407"/>
    <n v="59.05"/>
    <n v="77778"/>
    <n v="100625"/>
  </r>
  <r>
    <x v="6"/>
    <x v="4"/>
    <x v="28"/>
    <n v="10111"/>
    <n v="41"/>
    <n v="1531"/>
    <n v="47461"/>
    <n v="11.53"/>
    <n v="7268"/>
    <n v="5473"/>
  </r>
  <r>
    <x v="6"/>
    <x v="4"/>
    <x v="29"/>
    <n v="7534"/>
    <n v="46"/>
    <n v="2538"/>
    <n v="78678"/>
    <n v="5.62"/>
    <n v="4361"/>
    <n v="4419"/>
  </r>
  <r>
    <x v="6"/>
    <x v="4"/>
    <x v="30"/>
    <n v="41624"/>
    <n v="74"/>
    <n v="2219"/>
    <n v="68789"/>
    <n v="36.32"/>
    <n v="23912"/>
    <n v="24983"/>
  </r>
  <r>
    <x v="6"/>
    <x v="4"/>
    <x v="31"/>
    <n v="3670"/>
    <n v="24"/>
    <n v="405"/>
    <n v="12555"/>
    <n v="18.12"/>
    <n v="2153"/>
    <n v="2275"/>
  </r>
  <r>
    <x v="6"/>
    <x v="4"/>
    <x v="32"/>
    <n v="11736"/>
    <n v="25"/>
    <n v="1398"/>
    <n v="43338"/>
    <n v="15.9"/>
    <n v="6975"/>
    <n v="6892"/>
  </r>
  <r>
    <x v="6"/>
    <x v="4"/>
    <x v="33"/>
    <n v="20489"/>
    <n v="72"/>
    <n v="1747"/>
    <n v="54157"/>
    <n v="24.17"/>
    <n v="11211"/>
    <n v="13092"/>
  </r>
  <r>
    <x v="6"/>
    <x v="4"/>
    <x v="34"/>
    <n v="1802223"/>
    <n v="2864"/>
    <n v="115407"/>
    <n v="3577617"/>
    <n v="28.87"/>
    <n v="936114"/>
    <n v="1032697"/>
  </r>
  <r>
    <x v="7"/>
    <x v="0"/>
    <x v="0"/>
    <n v="11447"/>
    <n v="31"/>
    <n v="945"/>
    <n v="29295"/>
    <n v="24.71"/>
    <n v="5599"/>
    <n v="7239"/>
  </r>
  <r>
    <x v="7"/>
    <x v="0"/>
    <x v="1"/>
    <n v="199324"/>
    <n v="61"/>
    <n v="7190"/>
    <n v="222890"/>
    <n v="58.86"/>
    <n v="103076"/>
    <n v="131193"/>
  </r>
  <r>
    <x v="7"/>
    <x v="0"/>
    <x v="2"/>
    <n v="2161"/>
    <n v="12"/>
    <n v="209"/>
    <n v="6479"/>
    <n v="22.12"/>
    <n v="1157"/>
    <n v="1433"/>
  </r>
  <r>
    <x v="7"/>
    <x v="0"/>
    <x v="3"/>
    <n v="13294"/>
    <n v="30"/>
    <n v="841"/>
    <n v="26071"/>
    <n v="36.270000000000003"/>
    <n v="7698"/>
    <n v="9457"/>
  </r>
  <r>
    <x v="7"/>
    <x v="0"/>
    <x v="4"/>
    <n v="3415"/>
    <n v="6"/>
    <n v="192"/>
    <n v="5952"/>
    <n v="39.700000000000003"/>
    <n v="1901"/>
    <n v="2363"/>
  </r>
  <r>
    <x v="7"/>
    <x v="0"/>
    <x v="5"/>
    <n v="49265"/>
    <n v="18"/>
    <n v="1518"/>
    <n v="47058"/>
    <n v="57.49"/>
    <n v="31494"/>
    <n v="27052"/>
  </r>
  <r>
    <x v="7"/>
    <x v="0"/>
    <x v="6"/>
    <n v="9302"/>
    <n v="9"/>
    <n v="458"/>
    <n v="14198"/>
    <n v="35.200000000000003"/>
    <n v="6179"/>
    <n v="4997"/>
  </r>
  <r>
    <x v="7"/>
    <x v="0"/>
    <x v="7"/>
    <m/>
    <n v="5"/>
    <n v="66"/>
    <n v="2046"/>
    <m/>
    <m/>
    <m/>
  </r>
  <r>
    <x v="7"/>
    <x v="0"/>
    <x v="8"/>
    <n v="1282"/>
    <n v="10"/>
    <n v="203"/>
    <n v="6293"/>
    <n v="16.59"/>
    <n v="674"/>
    <n v="1044"/>
  </r>
  <r>
    <x v="7"/>
    <x v="0"/>
    <x v="9"/>
    <n v="5062"/>
    <n v="25"/>
    <n v="447"/>
    <n v="13857"/>
    <n v="29.97"/>
    <n v="3097"/>
    <n v="4153"/>
  </r>
  <r>
    <x v="7"/>
    <x v="0"/>
    <x v="10"/>
    <n v="3746"/>
    <n v="16"/>
    <n v="316"/>
    <n v="9796"/>
    <n v="26.46"/>
    <n v="2290"/>
    <n v="2592"/>
  </r>
  <r>
    <x v="7"/>
    <x v="0"/>
    <x v="11"/>
    <n v="13915"/>
    <n v="10"/>
    <n v="314"/>
    <n v="9734"/>
    <n v="65.45"/>
    <n v="7449"/>
    <n v="6371"/>
  </r>
  <r>
    <x v="7"/>
    <x v="0"/>
    <x v="12"/>
    <n v="9446"/>
    <n v="25"/>
    <n v="693"/>
    <n v="21483"/>
    <n v="32.15"/>
    <n v="5576"/>
    <n v="6907"/>
  </r>
  <r>
    <x v="7"/>
    <x v="0"/>
    <x v="13"/>
    <m/>
    <n v="5"/>
    <n v="81"/>
    <n v="2511"/>
    <m/>
    <m/>
    <m/>
  </r>
  <r>
    <x v="7"/>
    <x v="0"/>
    <x v="14"/>
    <m/>
    <n v="9"/>
    <n v="196"/>
    <n v="6076"/>
    <m/>
    <m/>
    <m/>
  </r>
  <r>
    <x v="7"/>
    <x v="0"/>
    <x v="15"/>
    <m/>
    <n v="7"/>
    <n v="54"/>
    <n v="1674"/>
    <m/>
    <m/>
    <m/>
  </r>
  <r>
    <x v="7"/>
    <x v="0"/>
    <x v="16"/>
    <n v="64808"/>
    <n v="24"/>
    <n v="2333"/>
    <n v="72323"/>
    <n v="65.14"/>
    <n v="38597"/>
    <n v="47108"/>
  </r>
  <r>
    <x v="7"/>
    <x v="0"/>
    <x v="17"/>
    <n v="62480"/>
    <n v="20"/>
    <n v="2213"/>
    <n v="68603"/>
    <n v="65.95"/>
    <n v="37461"/>
    <n v="45245"/>
  </r>
  <r>
    <x v="7"/>
    <x v="0"/>
    <x v="18"/>
    <n v="4573"/>
    <n v="17"/>
    <n v="366"/>
    <n v="11346"/>
    <n v="24.99"/>
    <n v="2751"/>
    <n v="2835"/>
  </r>
  <r>
    <x v="7"/>
    <x v="0"/>
    <x v="19"/>
    <n v="4679"/>
    <n v="17"/>
    <n v="319"/>
    <n v="9889"/>
    <n v="32.18"/>
    <n v="2299"/>
    <n v="3182"/>
  </r>
  <r>
    <x v="7"/>
    <x v="0"/>
    <x v="20"/>
    <n v="107985"/>
    <n v="64"/>
    <n v="3574"/>
    <n v="110794"/>
    <n v="61.75"/>
    <n v="59244"/>
    <n v="68420"/>
  </r>
  <r>
    <x v="7"/>
    <x v="0"/>
    <x v="21"/>
    <m/>
    <n v="8"/>
    <n v="128"/>
    <n v="3968"/>
    <m/>
    <m/>
    <m/>
  </r>
  <r>
    <x v="7"/>
    <x v="0"/>
    <x v="22"/>
    <m/>
    <n v="3"/>
    <n v="70"/>
    <n v="2170"/>
    <m/>
    <m/>
    <m/>
  </r>
  <r>
    <x v="7"/>
    <x v="0"/>
    <x v="23"/>
    <m/>
    <n v="12"/>
    <n v="178"/>
    <n v="5518"/>
    <m/>
    <m/>
    <m/>
  </r>
  <r>
    <x v="7"/>
    <x v="0"/>
    <x v="24"/>
    <n v="114389"/>
    <n v="87"/>
    <n v="3950"/>
    <n v="122450"/>
    <n v="59.28"/>
    <n v="63766"/>
    <n v="72592"/>
  </r>
  <r>
    <x v="7"/>
    <x v="0"/>
    <x v="25"/>
    <n v="14141"/>
    <n v="47"/>
    <n v="1201"/>
    <n v="37231"/>
    <n v="22.32"/>
    <n v="10122"/>
    <n v="8310"/>
  </r>
  <r>
    <x v="7"/>
    <x v="0"/>
    <x v="26"/>
    <n v="6975"/>
    <n v="5"/>
    <n v="232"/>
    <n v="7192"/>
    <m/>
    <n v="3738"/>
    <m/>
  </r>
  <r>
    <x v="7"/>
    <x v="0"/>
    <x v="27"/>
    <n v="116467"/>
    <n v="24"/>
    <n v="2397"/>
    <n v="74307"/>
    <n v="79.19"/>
    <n v="44590"/>
    <n v="58846"/>
  </r>
  <r>
    <x v="7"/>
    <x v="0"/>
    <x v="28"/>
    <n v="5267"/>
    <n v="12"/>
    <n v="434"/>
    <n v="13454"/>
    <n v="22.25"/>
    <n v="3865"/>
    <n v="2994"/>
  </r>
  <r>
    <x v="7"/>
    <x v="0"/>
    <x v="29"/>
    <m/>
    <n v="15"/>
    <n v="181"/>
    <n v="5611"/>
    <m/>
    <m/>
    <m/>
  </r>
  <r>
    <x v="7"/>
    <x v="0"/>
    <x v="30"/>
    <n v="14843"/>
    <n v="20"/>
    <n v="714"/>
    <n v="22134"/>
    <n v="46.94"/>
    <n v="9805"/>
    <n v="10389"/>
  </r>
  <r>
    <x v="7"/>
    <x v="0"/>
    <x v="31"/>
    <m/>
    <n v="9"/>
    <n v="86"/>
    <n v="2666"/>
    <m/>
    <m/>
    <m/>
  </r>
  <r>
    <x v="7"/>
    <x v="0"/>
    <x v="32"/>
    <n v="3700"/>
    <n v="5"/>
    <n v="513"/>
    <n v="15903"/>
    <n v="13.14"/>
    <n v="2252"/>
    <n v="2089"/>
  </r>
  <r>
    <x v="7"/>
    <x v="0"/>
    <x v="33"/>
    <n v="6268"/>
    <n v="24"/>
    <n v="483"/>
    <n v="14973"/>
    <n v="33.67"/>
    <n v="3826"/>
    <n v="5042"/>
  </r>
  <r>
    <x v="7"/>
    <x v="0"/>
    <x v="34"/>
    <n v="687005"/>
    <n v="585"/>
    <n v="26932"/>
    <n v="834892"/>
    <n v="51.26"/>
    <n v="366903"/>
    <n v="427944"/>
  </r>
  <r>
    <x v="7"/>
    <x v="1"/>
    <x v="0"/>
    <n v="30899"/>
    <n v="133"/>
    <n v="1705"/>
    <n v="52855"/>
    <n v="30.14"/>
    <n v="17192"/>
    <n v="15931"/>
  </r>
  <r>
    <x v="7"/>
    <x v="1"/>
    <x v="1"/>
    <n v="94513"/>
    <n v="174"/>
    <n v="3338"/>
    <n v="103478"/>
    <n v="50.9"/>
    <n v="42803"/>
    <n v="52674"/>
  </r>
  <r>
    <x v="7"/>
    <x v="1"/>
    <x v="2"/>
    <n v="7825"/>
    <n v="63"/>
    <n v="656"/>
    <n v="20336"/>
    <n v="18.87"/>
    <n v="4938"/>
    <n v="3837"/>
  </r>
  <r>
    <x v="7"/>
    <x v="1"/>
    <x v="3"/>
    <n v="31603"/>
    <n v="80"/>
    <n v="1250"/>
    <n v="38750"/>
    <n v="47.22"/>
    <n v="18696"/>
    <n v="18296"/>
  </r>
  <r>
    <x v="7"/>
    <x v="1"/>
    <x v="4"/>
    <n v="21127"/>
    <n v="59"/>
    <n v="858"/>
    <n v="26598"/>
    <n v="39.630000000000003"/>
    <n v="11720"/>
    <n v="10541"/>
  </r>
  <r>
    <x v="7"/>
    <x v="1"/>
    <x v="5"/>
    <n v="42061"/>
    <n v="82"/>
    <n v="1339"/>
    <n v="41509"/>
    <n v="46.59"/>
    <n v="26090"/>
    <n v="19340"/>
  </r>
  <r>
    <x v="7"/>
    <x v="1"/>
    <x v="6"/>
    <n v="37743"/>
    <n v="71"/>
    <n v="1127"/>
    <n v="34937"/>
    <n v="48.4"/>
    <n v="25714"/>
    <n v="16909"/>
  </r>
  <r>
    <x v="7"/>
    <x v="1"/>
    <x v="7"/>
    <n v="4038"/>
    <n v="20"/>
    <n v="233"/>
    <n v="7223"/>
    <n v="37.01"/>
    <n v="2804"/>
    <n v="2673"/>
  </r>
  <r>
    <x v="7"/>
    <x v="1"/>
    <x v="8"/>
    <n v="8496"/>
    <n v="31"/>
    <n v="493"/>
    <n v="15283"/>
    <n v="36.28"/>
    <n v="5593"/>
    <n v="5545"/>
  </r>
  <r>
    <x v="7"/>
    <x v="1"/>
    <x v="9"/>
    <n v="12868"/>
    <n v="41"/>
    <n v="647"/>
    <n v="20057"/>
    <n v="40.619999999999997"/>
    <n v="6689"/>
    <n v="8148"/>
  </r>
  <r>
    <x v="7"/>
    <x v="1"/>
    <x v="10"/>
    <n v="27690"/>
    <n v="62"/>
    <n v="1152"/>
    <n v="35712"/>
    <n v="44.67"/>
    <n v="16097"/>
    <n v="15952"/>
  </r>
  <r>
    <x v="7"/>
    <x v="1"/>
    <x v="11"/>
    <n v="10945"/>
    <n v="17"/>
    <n v="338"/>
    <n v="10478"/>
    <n v="39.9"/>
    <n v="5230"/>
    <n v="4181"/>
  </r>
  <r>
    <x v="7"/>
    <x v="1"/>
    <x v="12"/>
    <n v="24226"/>
    <n v="57"/>
    <n v="949"/>
    <n v="29419"/>
    <n v="46.27"/>
    <n v="14614"/>
    <n v="13611"/>
  </r>
  <r>
    <x v="7"/>
    <x v="1"/>
    <x v="13"/>
    <n v="9485"/>
    <n v="23"/>
    <n v="429"/>
    <n v="13299"/>
    <n v="38.46"/>
    <n v="5328"/>
    <n v="5115"/>
  </r>
  <r>
    <x v="7"/>
    <x v="1"/>
    <x v="14"/>
    <n v="4726"/>
    <n v="18"/>
    <n v="172"/>
    <n v="5332"/>
    <n v="42.93"/>
    <n v="2918"/>
    <n v="2289"/>
  </r>
  <r>
    <x v="7"/>
    <x v="1"/>
    <x v="15"/>
    <n v="5678"/>
    <n v="28"/>
    <n v="254"/>
    <n v="7874"/>
    <n v="39.51"/>
    <n v="3459"/>
    <n v="3111"/>
  </r>
  <r>
    <x v="7"/>
    <x v="1"/>
    <x v="16"/>
    <n v="29720"/>
    <n v="52"/>
    <n v="1128"/>
    <n v="34968"/>
    <n v="46.35"/>
    <n v="14845"/>
    <n v="16207"/>
  </r>
  <r>
    <x v="7"/>
    <x v="1"/>
    <x v="17"/>
    <n v="18341"/>
    <n v="26"/>
    <n v="688"/>
    <n v="21328"/>
    <n v="47.44"/>
    <n v="8998"/>
    <n v="10117"/>
  </r>
  <r>
    <x v="7"/>
    <x v="1"/>
    <x v="18"/>
    <n v="13381"/>
    <n v="41"/>
    <n v="531"/>
    <n v="16461"/>
    <n v="42"/>
    <n v="8719"/>
    <n v="6914"/>
  </r>
  <r>
    <x v="7"/>
    <x v="1"/>
    <x v="19"/>
    <n v="23452"/>
    <n v="71"/>
    <n v="895"/>
    <n v="27745"/>
    <n v="47.56"/>
    <n v="11630"/>
    <n v="13196"/>
  </r>
  <r>
    <x v="7"/>
    <x v="1"/>
    <x v="20"/>
    <n v="69531"/>
    <n v="149"/>
    <n v="2068"/>
    <n v="64108"/>
    <n v="49.82"/>
    <n v="34411"/>
    <n v="31939"/>
  </r>
  <r>
    <x v="7"/>
    <x v="1"/>
    <x v="21"/>
    <n v="6911"/>
    <n v="18"/>
    <n v="235"/>
    <n v="7285"/>
    <n v="44.89"/>
    <n v="4843"/>
    <n v="3270"/>
  </r>
  <r>
    <x v="7"/>
    <x v="1"/>
    <x v="22"/>
    <n v="7734"/>
    <n v="13"/>
    <n v="317"/>
    <n v="9827"/>
    <n v="39.06"/>
    <n v="4665"/>
    <n v="3838"/>
  </r>
  <r>
    <x v="7"/>
    <x v="1"/>
    <x v="23"/>
    <n v="9333"/>
    <n v="23"/>
    <n v="246"/>
    <n v="7626"/>
    <n v="68.17"/>
    <n v="4626"/>
    <n v="5199"/>
  </r>
  <r>
    <x v="7"/>
    <x v="1"/>
    <x v="24"/>
    <n v="93508"/>
    <n v="203"/>
    <n v="2866"/>
    <n v="88846"/>
    <n v="49.8"/>
    <n v="48546"/>
    <n v="44247"/>
  </r>
  <r>
    <x v="7"/>
    <x v="1"/>
    <x v="25"/>
    <n v="12789"/>
    <n v="63"/>
    <n v="793"/>
    <n v="24583"/>
    <n v="25.05"/>
    <n v="9238"/>
    <n v="6158"/>
  </r>
  <r>
    <x v="7"/>
    <x v="1"/>
    <x v="26"/>
    <n v="14220"/>
    <n v="18"/>
    <n v="238"/>
    <n v="7378"/>
    <n v="83.46"/>
    <n v="5044"/>
    <n v="6158"/>
  </r>
  <r>
    <x v="7"/>
    <x v="1"/>
    <x v="27"/>
    <n v="56278"/>
    <n v="47"/>
    <n v="883"/>
    <n v="27373"/>
    <n v="78.72"/>
    <n v="18464"/>
    <n v="21548"/>
  </r>
  <r>
    <x v="7"/>
    <x v="1"/>
    <x v="28"/>
    <n v="4694"/>
    <n v="18"/>
    <n v="174"/>
    <n v="5394"/>
    <n v="42.32"/>
    <n v="3650"/>
    <n v="2283"/>
  </r>
  <r>
    <x v="7"/>
    <x v="1"/>
    <x v="29"/>
    <n v="4712"/>
    <n v="19"/>
    <n v="197"/>
    <n v="6107"/>
    <n v="41.72"/>
    <n v="2730"/>
    <n v="2548"/>
  </r>
  <r>
    <x v="7"/>
    <x v="1"/>
    <x v="30"/>
    <n v="21153"/>
    <n v="38"/>
    <n v="527"/>
    <n v="16337"/>
    <n v="61.86"/>
    <n v="10969"/>
    <n v="10106"/>
  </r>
  <r>
    <x v="7"/>
    <x v="1"/>
    <x v="31"/>
    <n v="1675"/>
    <n v="9"/>
    <n v="67"/>
    <n v="2077"/>
    <n v="37.46"/>
    <n v="1306"/>
    <n v="778"/>
  </r>
  <r>
    <x v="7"/>
    <x v="1"/>
    <x v="32"/>
    <n v="3815"/>
    <n v="15"/>
    <n v="217"/>
    <n v="6727"/>
    <n v="25.64"/>
    <n v="2490"/>
    <n v="1725"/>
  </r>
  <r>
    <x v="7"/>
    <x v="1"/>
    <x v="33"/>
    <n v="11403"/>
    <n v="37"/>
    <n v="398"/>
    <n v="12338"/>
    <n v="54"/>
    <n v="6370"/>
    <n v="6663"/>
  </r>
  <r>
    <x v="7"/>
    <x v="1"/>
    <x v="34"/>
    <n v="664720"/>
    <n v="1590"/>
    <n v="23854"/>
    <n v="739474"/>
    <n v="45.53"/>
    <n v="353884"/>
    <n v="336683"/>
  </r>
  <r>
    <x v="7"/>
    <x v="2"/>
    <x v="0"/>
    <n v="9850"/>
    <n v="29"/>
    <n v="1319"/>
    <n v="40889"/>
    <n v="21.66"/>
    <n v="4279"/>
    <n v="8857"/>
  </r>
  <r>
    <x v="7"/>
    <x v="2"/>
    <x v="1"/>
    <n v="32800"/>
    <n v="30"/>
    <n v="2538"/>
    <n v="78678"/>
    <n v="39.479999999999997"/>
    <n v="12549"/>
    <n v="31063"/>
  </r>
  <r>
    <x v="7"/>
    <x v="2"/>
    <x v="2"/>
    <n v="2259"/>
    <n v="11"/>
    <n v="322"/>
    <n v="9982"/>
    <n v="20.09"/>
    <n v="1382"/>
    <n v="2005"/>
  </r>
  <r>
    <x v="7"/>
    <x v="2"/>
    <x v="3"/>
    <n v="3028"/>
    <n v="14"/>
    <n v="480"/>
    <n v="14880"/>
    <n v="18.45"/>
    <n v="1756"/>
    <n v="2745"/>
  </r>
  <r>
    <x v="7"/>
    <x v="2"/>
    <x v="4"/>
    <n v="2668"/>
    <n v="5"/>
    <n v="218"/>
    <n v="6758"/>
    <n v="38.75"/>
    <n v="1200"/>
    <n v="2619"/>
  </r>
  <r>
    <x v="7"/>
    <x v="2"/>
    <x v="5"/>
    <n v="9927"/>
    <n v="9"/>
    <n v="799"/>
    <n v="24769"/>
    <n v="35.619999999999997"/>
    <n v="4754"/>
    <n v="8822"/>
  </r>
  <r>
    <x v="7"/>
    <x v="2"/>
    <x v="6"/>
    <n v="7143"/>
    <n v="11"/>
    <n v="633"/>
    <n v="19623"/>
    <n v="34.47"/>
    <n v="4164"/>
    <n v="6765"/>
  </r>
  <r>
    <x v="7"/>
    <x v="2"/>
    <x v="7"/>
    <s v="-"/>
    <s v="-"/>
    <s v="-"/>
    <s v="-"/>
    <s v="-"/>
    <s v="-"/>
    <s v="-"/>
  </r>
  <r>
    <x v="7"/>
    <x v="2"/>
    <x v="8"/>
    <n v="620"/>
    <n v="4"/>
    <n v="139"/>
    <n v="4309"/>
    <n v="12.76"/>
    <n v="295"/>
    <n v="550"/>
  </r>
  <r>
    <x v="7"/>
    <x v="2"/>
    <x v="9"/>
    <n v="1605"/>
    <n v="6"/>
    <n v="132"/>
    <n v="4092"/>
    <n v="35.479999999999997"/>
    <n v="713"/>
    <n v="1452"/>
  </r>
  <r>
    <x v="7"/>
    <x v="2"/>
    <x v="10"/>
    <n v="2536"/>
    <n v="10"/>
    <n v="374"/>
    <n v="11594"/>
    <n v="21.02"/>
    <n v="1412"/>
    <n v="2437"/>
  </r>
  <r>
    <x v="7"/>
    <x v="2"/>
    <x v="11"/>
    <n v="12090"/>
    <n v="15"/>
    <n v="935"/>
    <n v="28985"/>
    <n v="36.99"/>
    <n v="5708"/>
    <n v="10721"/>
  </r>
  <r>
    <x v="7"/>
    <x v="2"/>
    <x v="12"/>
    <m/>
    <n v="3"/>
    <n v="109"/>
    <n v="3379"/>
    <m/>
    <m/>
    <m/>
  </r>
  <r>
    <x v="7"/>
    <x v="2"/>
    <x v="13"/>
    <m/>
    <n v="2"/>
    <n v="48"/>
    <n v="1488"/>
    <m/>
    <m/>
    <m/>
  </r>
  <r>
    <x v="7"/>
    <x v="2"/>
    <x v="14"/>
    <m/>
    <n v="2"/>
    <n v="18"/>
    <n v="558"/>
    <m/>
    <m/>
    <m/>
  </r>
  <r>
    <x v="7"/>
    <x v="2"/>
    <x v="15"/>
    <m/>
    <n v="5"/>
    <n v="217"/>
    <n v="6727"/>
    <m/>
    <m/>
    <m/>
  </r>
  <r>
    <x v="7"/>
    <x v="2"/>
    <x v="16"/>
    <m/>
    <n v="9"/>
    <n v="781"/>
    <n v="24211"/>
    <m/>
    <m/>
    <m/>
  </r>
  <r>
    <x v="7"/>
    <x v="2"/>
    <x v="17"/>
    <n v="13922"/>
    <n v="7"/>
    <n v="737"/>
    <n v="22847"/>
    <n v="54.69"/>
    <n v="7785"/>
    <n v="12495"/>
  </r>
  <r>
    <x v="7"/>
    <x v="2"/>
    <x v="18"/>
    <n v="6129"/>
    <n v="18"/>
    <n v="590"/>
    <n v="18290"/>
    <n v="31.33"/>
    <n v="3659"/>
    <n v="5731"/>
  </r>
  <r>
    <x v="7"/>
    <x v="2"/>
    <x v="19"/>
    <n v="7439"/>
    <n v="15"/>
    <n v="647"/>
    <n v="20057"/>
    <n v="35.159999999999997"/>
    <n v="3630"/>
    <n v="7053"/>
  </r>
  <r>
    <x v="7"/>
    <x v="2"/>
    <x v="20"/>
    <n v="36401"/>
    <n v="43"/>
    <n v="2373"/>
    <n v="73563"/>
    <n v="42.96"/>
    <n v="16080"/>
    <n v="31605"/>
  </r>
  <r>
    <x v="7"/>
    <x v="2"/>
    <x v="21"/>
    <m/>
    <n v="3"/>
    <n v="52"/>
    <n v="1612"/>
    <m/>
    <m/>
    <m/>
  </r>
  <r>
    <x v="7"/>
    <x v="2"/>
    <x v="22"/>
    <n v="2139"/>
    <n v="5"/>
    <n v="270"/>
    <n v="8370"/>
    <n v="23.74"/>
    <n v="1341"/>
    <n v="1987"/>
  </r>
  <r>
    <x v="7"/>
    <x v="2"/>
    <x v="23"/>
    <m/>
    <n v="1"/>
    <n v="35"/>
    <n v="1085"/>
    <m/>
    <m/>
    <m/>
  </r>
  <r>
    <x v="7"/>
    <x v="2"/>
    <x v="24"/>
    <n v="39092"/>
    <n v="52"/>
    <n v="2730"/>
    <n v="84630"/>
    <n v="40.25"/>
    <n v="17807"/>
    <n v="34066"/>
  </r>
  <r>
    <x v="7"/>
    <x v="2"/>
    <x v="25"/>
    <n v="9880"/>
    <n v="20"/>
    <n v="902"/>
    <n v="27962"/>
    <n v="30.12"/>
    <n v="6550"/>
    <n v="8422"/>
  </r>
  <r>
    <x v="7"/>
    <x v="2"/>
    <x v="26"/>
    <n v="10280"/>
    <n v="9"/>
    <n v="438"/>
    <n v="13578"/>
    <n v="51.19"/>
    <n v="3541"/>
    <n v="6951"/>
  </r>
  <r>
    <x v="7"/>
    <x v="2"/>
    <x v="27"/>
    <n v="26165"/>
    <n v="13"/>
    <n v="985"/>
    <n v="30535"/>
    <n v="78.959999999999994"/>
    <n v="8359"/>
    <n v="24109"/>
  </r>
  <r>
    <x v="7"/>
    <x v="2"/>
    <x v="28"/>
    <m/>
    <n v="3"/>
    <n v="50"/>
    <n v="1550"/>
    <m/>
    <m/>
    <m/>
  </r>
  <r>
    <x v="7"/>
    <x v="2"/>
    <x v="29"/>
    <m/>
    <n v="3"/>
    <n v="384"/>
    <n v="11904"/>
    <m/>
    <m/>
    <m/>
  </r>
  <r>
    <x v="7"/>
    <x v="2"/>
    <x v="30"/>
    <n v="5926"/>
    <n v="8"/>
    <n v="374"/>
    <n v="11594"/>
    <n v="47.68"/>
    <n v="2943"/>
    <n v="5528"/>
  </r>
  <r>
    <x v="7"/>
    <x v="2"/>
    <x v="31"/>
    <m/>
    <n v="1"/>
    <n v="19"/>
    <n v="589"/>
    <m/>
    <m/>
    <m/>
  </r>
  <r>
    <x v="7"/>
    <x v="2"/>
    <x v="32"/>
    <m/>
    <n v="3"/>
    <n v="279"/>
    <n v="8649"/>
    <m/>
    <m/>
    <m/>
  </r>
  <r>
    <x v="7"/>
    <x v="2"/>
    <x v="33"/>
    <m/>
    <n v="3"/>
    <n v="56"/>
    <n v="1736"/>
    <m/>
    <m/>
    <m/>
  </r>
  <r>
    <x v="7"/>
    <x v="2"/>
    <x v="34"/>
    <n v="208812"/>
    <n v="313"/>
    <n v="16516"/>
    <n v="511996"/>
    <n v="36.57"/>
    <n v="96135"/>
    <n v="187239"/>
  </r>
  <r>
    <x v="7"/>
    <x v="3"/>
    <x v="0"/>
    <n v="10849"/>
    <n v="48"/>
    <n v="6220"/>
    <n v="192820"/>
    <n v="2.72"/>
    <n v="5449"/>
    <n v="5238"/>
  </r>
  <r>
    <x v="7"/>
    <x v="3"/>
    <x v="1"/>
    <n v="13574"/>
    <n v="23"/>
    <n v="3452"/>
    <n v="107012"/>
    <n v="6.77"/>
    <n v="6182"/>
    <n v="7243"/>
  </r>
  <r>
    <x v="7"/>
    <x v="3"/>
    <x v="2"/>
    <n v="9258"/>
    <n v="22"/>
    <n v="3067"/>
    <n v="95077"/>
    <n v="4.76"/>
    <n v="4459"/>
    <n v="4522"/>
  </r>
  <r>
    <x v="7"/>
    <x v="3"/>
    <x v="3"/>
    <n v="7023"/>
    <n v="19"/>
    <n v="1700"/>
    <n v="52700"/>
    <n v="8.08"/>
    <n v="3337"/>
    <n v="4259"/>
  </r>
  <r>
    <x v="7"/>
    <x v="3"/>
    <x v="4"/>
    <n v="11742"/>
    <n v="22"/>
    <n v="3113"/>
    <n v="96503"/>
    <n v="6.27"/>
    <n v="3748"/>
    <n v="6047"/>
  </r>
  <r>
    <x v="7"/>
    <x v="3"/>
    <x v="5"/>
    <n v="8017"/>
    <n v="14"/>
    <n v="1552"/>
    <n v="48112"/>
    <n v="7.6"/>
    <n v="4334"/>
    <n v="3658"/>
  </r>
  <r>
    <x v="7"/>
    <x v="3"/>
    <x v="6"/>
    <n v="10044"/>
    <n v="14"/>
    <n v="1759"/>
    <n v="54529"/>
    <n v="9.06"/>
    <n v="5873"/>
    <n v="4940"/>
  </r>
  <r>
    <x v="7"/>
    <x v="3"/>
    <x v="7"/>
    <m/>
    <n v="5"/>
    <n v="826"/>
    <n v="25606"/>
    <m/>
    <m/>
    <m/>
  </r>
  <r>
    <x v="7"/>
    <x v="3"/>
    <x v="8"/>
    <n v="3296"/>
    <n v="10"/>
    <n v="1517"/>
    <n v="47027"/>
    <n v="3.39"/>
    <n v="1313"/>
    <n v="1595"/>
  </r>
  <r>
    <x v="7"/>
    <x v="3"/>
    <x v="9"/>
    <n v="2493"/>
    <n v="10"/>
    <n v="984"/>
    <n v="30504"/>
    <n v="4.1900000000000004"/>
    <n v="1104"/>
    <n v="1278"/>
  </r>
  <r>
    <x v="7"/>
    <x v="3"/>
    <x v="10"/>
    <n v="9764"/>
    <n v="18"/>
    <n v="2282"/>
    <n v="70742"/>
    <n v="6.4"/>
    <n v="4812"/>
    <n v="4531"/>
  </r>
  <r>
    <x v="7"/>
    <x v="3"/>
    <x v="11"/>
    <n v="4918"/>
    <n v="5"/>
    <n v="471"/>
    <n v="14601"/>
    <n v="12.43"/>
    <n v="2651"/>
    <n v="1815"/>
  </r>
  <r>
    <x v="7"/>
    <x v="3"/>
    <x v="12"/>
    <m/>
    <n v="8"/>
    <n v="697"/>
    <n v="21607"/>
    <m/>
    <m/>
    <m/>
  </r>
  <r>
    <x v="7"/>
    <x v="3"/>
    <x v="13"/>
    <n v="1900"/>
    <n v="4"/>
    <n v="398"/>
    <n v="12338"/>
    <m/>
    <n v="813"/>
    <m/>
  </r>
  <r>
    <x v="7"/>
    <x v="3"/>
    <x v="14"/>
    <n v="2210"/>
    <n v="7"/>
    <n v="673"/>
    <n v="20863"/>
    <n v="3.3"/>
    <n v="586"/>
    <n v="688"/>
  </r>
  <r>
    <x v="7"/>
    <x v="3"/>
    <x v="15"/>
    <n v="3021"/>
    <n v="9"/>
    <n v="1216"/>
    <n v="37696"/>
    <n v="4.51"/>
    <n v="1264"/>
    <n v="1699"/>
  </r>
  <r>
    <x v="7"/>
    <x v="3"/>
    <x v="16"/>
    <m/>
    <n v="3"/>
    <n v="234"/>
    <n v="7254"/>
    <m/>
    <m/>
    <m/>
  </r>
  <r>
    <x v="7"/>
    <x v="3"/>
    <x v="17"/>
    <s v="-"/>
    <s v="-"/>
    <s v="-"/>
    <s v="-"/>
    <s v="-"/>
    <s v="-"/>
    <s v="-"/>
  </r>
  <r>
    <x v="7"/>
    <x v="3"/>
    <x v="18"/>
    <n v="7112"/>
    <n v="16"/>
    <n v="1230"/>
    <n v="38130"/>
    <n v="10.58"/>
    <n v="3205"/>
    <n v="4034"/>
  </r>
  <r>
    <x v="7"/>
    <x v="3"/>
    <x v="19"/>
    <n v="13700"/>
    <n v="14"/>
    <n v="3234"/>
    <n v="100254"/>
    <n v="7.78"/>
    <n v="3527"/>
    <n v="7798"/>
  </r>
  <r>
    <x v="7"/>
    <x v="3"/>
    <x v="20"/>
    <n v="19257"/>
    <n v="36"/>
    <n v="4314"/>
    <n v="133734"/>
    <n v="6.83"/>
    <n v="8657"/>
    <n v="9128"/>
  </r>
  <r>
    <x v="7"/>
    <x v="3"/>
    <x v="21"/>
    <n v="2398"/>
    <n v="7"/>
    <n v="556"/>
    <n v="17236"/>
    <n v="5.98"/>
    <n v="1768"/>
    <n v="1031"/>
  </r>
  <r>
    <x v="7"/>
    <x v="3"/>
    <x v="22"/>
    <m/>
    <n v="3"/>
    <n v="393"/>
    <n v="12183"/>
    <m/>
    <m/>
    <m/>
  </r>
  <r>
    <x v="7"/>
    <x v="3"/>
    <x v="23"/>
    <n v="2593"/>
    <n v="6"/>
    <n v="766"/>
    <n v="23746"/>
    <n v="5.9"/>
    <n v="1517"/>
    <n v="1400"/>
  </r>
  <r>
    <x v="7"/>
    <x v="3"/>
    <x v="24"/>
    <n v="25964"/>
    <n v="52"/>
    <n v="6029"/>
    <n v="186899"/>
    <n v="6.53"/>
    <n v="13354"/>
    <n v="12211"/>
  </r>
  <r>
    <x v="7"/>
    <x v="3"/>
    <x v="25"/>
    <n v="5781"/>
    <n v="13"/>
    <n v="1283"/>
    <n v="39773"/>
    <n v="6.83"/>
    <n v="3628"/>
    <n v="2718"/>
  </r>
  <r>
    <x v="7"/>
    <x v="3"/>
    <x v="26"/>
    <n v="11317"/>
    <n v="5"/>
    <n v="1142"/>
    <n v="35402"/>
    <m/>
    <n v="4838"/>
    <m/>
  </r>
  <r>
    <x v="7"/>
    <x v="3"/>
    <x v="27"/>
    <n v="13862"/>
    <n v="8"/>
    <n v="1234"/>
    <n v="38254"/>
    <n v="17.13"/>
    <n v="4809"/>
    <n v="6554"/>
  </r>
  <r>
    <x v="7"/>
    <x v="3"/>
    <x v="28"/>
    <m/>
    <n v="7"/>
    <n v="788"/>
    <n v="24428"/>
    <m/>
    <m/>
    <m/>
  </r>
  <r>
    <x v="7"/>
    <x v="3"/>
    <x v="29"/>
    <n v="1845"/>
    <n v="8"/>
    <n v="1386"/>
    <n v="42966"/>
    <n v="1.98"/>
    <n v="557"/>
    <n v="849"/>
  </r>
  <r>
    <x v="7"/>
    <x v="3"/>
    <x v="30"/>
    <n v="4622"/>
    <n v="7"/>
    <n v="591"/>
    <n v="18321"/>
    <n v="10.119999999999999"/>
    <n v="2848"/>
    <n v="1855"/>
  </r>
  <r>
    <x v="7"/>
    <x v="3"/>
    <x v="31"/>
    <n v="898"/>
    <n v="5"/>
    <n v="233"/>
    <n v="7223"/>
    <n v="7.27"/>
    <n v="447"/>
    <n v="525"/>
  </r>
  <r>
    <x v="7"/>
    <x v="3"/>
    <x v="32"/>
    <m/>
    <n v="2"/>
    <n v="389"/>
    <n v="12059"/>
    <m/>
    <m/>
    <m/>
  </r>
  <r>
    <x v="7"/>
    <x v="3"/>
    <x v="33"/>
    <n v="1616"/>
    <n v="10"/>
    <n v="817"/>
    <n v="25327"/>
    <n v="3.29"/>
    <n v="847"/>
    <n v="833"/>
  </r>
  <r>
    <x v="7"/>
    <x v="3"/>
    <x v="34"/>
    <n v="196949"/>
    <n v="388"/>
    <n v="48517"/>
    <n v="1504027"/>
    <n v="6.48"/>
    <n v="89299"/>
    <n v="97468"/>
  </r>
  <r>
    <x v="7"/>
    <x v="4"/>
    <x v="0"/>
    <n v="63044"/>
    <n v="241"/>
    <n v="10189"/>
    <n v="315859"/>
    <n v="11.8"/>
    <n v="32519"/>
    <n v="37266"/>
  </r>
  <r>
    <x v="7"/>
    <x v="4"/>
    <x v="1"/>
    <n v="340211"/>
    <n v="288"/>
    <n v="16518"/>
    <n v="512058"/>
    <n v="43.39"/>
    <n v="164610"/>
    <n v="222172"/>
  </r>
  <r>
    <x v="7"/>
    <x v="4"/>
    <x v="2"/>
    <n v="21503"/>
    <n v="108"/>
    <n v="4254"/>
    <n v="131874"/>
    <n v="8.94"/>
    <n v="11936"/>
    <n v="11795"/>
  </r>
  <r>
    <x v="7"/>
    <x v="4"/>
    <x v="3"/>
    <n v="54948"/>
    <n v="143"/>
    <n v="4271"/>
    <n v="132401"/>
    <n v="26.25"/>
    <n v="31487"/>
    <n v="34756"/>
  </r>
  <r>
    <x v="7"/>
    <x v="4"/>
    <x v="4"/>
    <n v="38952"/>
    <n v="92"/>
    <n v="4381"/>
    <n v="135811"/>
    <n v="15.88"/>
    <n v="18569"/>
    <n v="21571"/>
  </r>
  <r>
    <x v="7"/>
    <x v="4"/>
    <x v="5"/>
    <n v="109270"/>
    <n v="123"/>
    <n v="5208"/>
    <n v="161448"/>
    <n v="36.46"/>
    <n v="66672"/>
    <n v="58872"/>
  </r>
  <r>
    <x v="7"/>
    <x v="4"/>
    <x v="6"/>
    <n v="64231"/>
    <n v="105"/>
    <n v="3977"/>
    <n v="123287"/>
    <n v="27.26"/>
    <n v="41930"/>
    <n v="33611"/>
  </r>
  <r>
    <x v="7"/>
    <x v="4"/>
    <x v="7"/>
    <n v="7064"/>
    <n v="30"/>
    <n v="1125"/>
    <n v="34875"/>
    <n v="12.07"/>
    <n v="4172"/>
    <n v="4211"/>
  </r>
  <r>
    <x v="7"/>
    <x v="4"/>
    <x v="8"/>
    <n v="13695"/>
    <n v="55"/>
    <n v="2352"/>
    <n v="72912"/>
    <n v="11.98"/>
    <n v="7874"/>
    <n v="8734"/>
  </r>
  <r>
    <x v="7"/>
    <x v="4"/>
    <x v="9"/>
    <n v="22028"/>
    <n v="82"/>
    <n v="2210"/>
    <n v="68510"/>
    <n v="21.94"/>
    <n v="11603"/>
    <n v="15031"/>
  </r>
  <r>
    <x v="7"/>
    <x v="4"/>
    <x v="10"/>
    <n v="43736"/>
    <n v="106"/>
    <n v="4124"/>
    <n v="127844"/>
    <n v="19.95"/>
    <n v="24611"/>
    <n v="25511"/>
  </r>
  <r>
    <x v="7"/>
    <x v="4"/>
    <x v="11"/>
    <n v="41868"/>
    <n v="47"/>
    <n v="2058"/>
    <n v="63798"/>
    <n v="36.19"/>
    <n v="21037"/>
    <n v="23087"/>
  </r>
  <r>
    <x v="7"/>
    <x v="4"/>
    <x v="12"/>
    <n v="35798"/>
    <n v="93"/>
    <n v="2448"/>
    <n v="75888"/>
    <n v="28.45"/>
    <n v="21696"/>
    <n v="21589"/>
  </r>
  <r>
    <x v="7"/>
    <x v="4"/>
    <x v="13"/>
    <n v="12743"/>
    <n v="34"/>
    <n v="956"/>
    <n v="29636"/>
    <n v="23.68"/>
    <n v="7111"/>
    <n v="7019"/>
  </r>
  <r>
    <x v="7"/>
    <x v="4"/>
    <x v="14"/>
    <n v="11001"/>
    <n v="36"/>
    <n v="1059"/>
    <n v="32829"/>
    <n v="16.66"/>
    <n v="5212"/>
    <n v="5468"/>
  </r>
  <r>
    <x v="7"/>
    <x v="4"/>
    <x v="15"/>
    <n v="9155"/>
    <n v="49"/>
    <n v="1741"/>
    <n v="53971"/>
    <n v="9.7100000000000009"/>
    <n v="5006"/>
    <n v="5239"/>
  </r>
  <r>
    <x v="7"/>
    <x v="4"/>
    <x v="16"/>
    <n v="114553"/>
    <n v="88"/>
    <n v="4476"/>
    <n v="138756"/>
    <n v="56.14"/>
    <n v="63347"/>
    <n v="77893"/>
  </r>
  <r>
    <x v="7"/>
    <x v="4"/>
    <x v="17"/>
    <n v="94743"/>
    <n v="53"/>
    <n v="3638"/>
    <n v="112778"/>
    <n v="60.17"/>
    <n v="54244"/>
    <n v="67857"/>
  </r>
  <r>
    <x v="7"/>
    <x v="4"/>
    <x v="18"/>
    <n v="31195"/>
    <n v="92"/>
    <n v="2717"/>
    <n v="84227"/>
    <n v="23.17"/>
    <n v="18334"/>
    <n v="19514"/>
  </r>
  <r>
    <x v="7"/>
    <x v="4"/>
    <x v="19"/>
    <n v="49270"/>
    <n v="117"/>
    <n v="5095"/>
    <n v="157945"/>
    <n v="19.77"/>
    <n v="21085"/>
    <n v="31229"/>
  </r>
  <r>
    <x v="7"/>
    <x v="4"/>
    <x v="20"/>
    <n v="233174"/>
    <n v="292"/>
    <n v="12329"/>
    <n v="382199"/>
    <n v="36.92"/>
    <n v="118390"/>
    <n v="141091"/>
  </r>
  <r>
    <x v="7"/>
    <x v="4"/>
    <x v="21"/>
    <n v="12432"/>
    <n v="36"/>
    <n v="971"/>
    <n v="30101"/>
    <n v="20.2"/>
    <n v="8550"/>
    <n v="6081"/>
  </r>
  <r>
    <x v="7"/>
    <x v="4"/>
    <x v="22"/>
    <n v="13063"/>
    <n v="24"/>
    <n v="1050"/>
    <n v="32550"/>
    <n v="22.82"/>
    <n v="8813"/>
    <n v="7427"/>
  </r>
  <r>
    <x v="7"/>
    <x v="4"/>
    <x v="23"/>
    <n v="14286"/>
    <n v="42"/>
    <n v="1225"/>
    <n v="37975"/>
    <n v="22.43"/>
    <n v="7718"/>
    <n v="8517"/>
  </r>
  <r>
    <x v="7"/>
    <x v="4"/>
    <x v="24"/>
    <n v="272954"/>
    <n v="394"/>
    <n v="15575"/>
    <n v="482825"/>
    <n v="33.78"/>
    <n v="143472"/>
    <n v="163117"/>
  </r>
  <r>
    <x v="7"/>
    <x v="4"/>
    <x v="25"/>
    <n v="42591"/>
    <n v="143"/>
    <n v="4179"/>
    <n v="129549"/>
    <n v="19.77"/>
    <n v="29538"/>
    <n v="25607"/>
  </r>
  <r>
    <x v="7"/>
    <x v="4"/>
    <x v="26"/>
    <n v="42791"/>
    <n v="37"/>
    <n v="2050"/>
    <n v="63550"/>
    <n v="37.270000000000003"/>
    <n v="17161"/>
    <n v="23687"/>
  </r>
  <r>
    <x v="7"/>
    <x v="4"/>
    <x v="27"/>
    <n v="212772"/>
    <n v="92"/>
    <n v="5499"/>
    <n v="170469"/>
    <n v="65.150000000000006"/>
    <n v="76221"/>
    <n v="111057"/>
  </r>
  <r>
    <x v="7"/>
    <x v="4"/>
    <x v="28"/>
    <n v="11840"/>
    <n v="40"/>
    <n v="1446"/>
    <n v="44826"/>
    <n v="14.17"/>
    <n v="8838"/>
    <n v="6352"/>
  </r>
  <r>
    <x v="7"/>
    <x v="4"/>
    <x v="29"/>
    <n v="9119"/>
    <n v="45"/>
    <n v="2148"/>
    <n v="66588"/>
    <n v="7.71"/>
    <n v="5076"/>
    <n v="5133"/>
  </r>
  <r>
    <x v="7"/>
    <x v="4"/>
    <x v="30"/>
    <n v="46544"/>
    <n v="73"/>
    <n v="2206"/>
    <n v="68386"/>
    <n v="40.770000000000003"/>
    <n v="26565"/>
    <n v="27878"/>
  </r>
  <r>
    <x v="7"/>
    <x v="4"/>
    <x v="31"/>
    <n v="4087"/>
    <n v="24"/>
    <n v="405"/>
    <n v="12555"/>
    <n v="19.510000000000002"/>
    <n v="2530"/>
    <n v="2450"/>
  </r>
  <r>
    <x v="7"/>
    <x v="4"/>
    <x v="32"/>
    <n v="11002"/>
    <n v="25"/>
    <n v="1398"/>
    <n v="43338"/>
    <n v="15.55"/>
    <n v="6846"/>
    <n v="6738"/>
  </r>
  <r>
    <x v="7"/>
    <x v="4"/>
    <x v="33"/>
    <n v="19520"/>
    <n v="74"/>
    <n v="1754"/>
    <n v="54374"/>
    <n v="23.44"/>
    <n v="11162"/>
    <n v="12746"/>
  </r>
  <r>
    <x v="7"/>
    <x v="4"/>
    <x v="34"/>
    <n v="1757486"/>
    <n v="2876"/>
    <n v="115819"/>
    <n v="3590389"/>
    <n v="29.23"/>
    <n v="906221"/>
    <n v="1049333"/>
  </r>
  <r>
    <x v="8"/>
    <x v="0"/>
    <x v="0"/>
    <n v="13300"/>
    <n v="32"/>
    <n v="950"/>
    <n v="28500"/>
    <n v="28.36"/>
    <n v="7554"/>
    <n v="8082"/>
  </r>
  <r>
    <x v="8"/>
    <x v="0"/>
    <x v="1"/>
    <n v="185919"/>
    <n v="61"/>
    <n v="7190"/>
    <n v="215700"/>
    <n v="55.64"/>
    <n v="90500"/>
    <n v="120012"/>
  </r>
  <r>
    <x v="8"/>
    <x v="0"/>
    <x v="2"/>
    <n v="2218"/>
    <n v="12"/>
    <n v="209"/>
    <n v="6270"/>
    <n v="22.82"/>
    <n v="1093"/>
    <n v="1431"/>
  </r>
  <r>
    <x v="8"/>
    <x v="0"/>
    <x v="3"/>
    <n v="13817"/>
    <n v="30"/>
    <n v="841"/>
    <n v="25230"/>
    <n v="39.22"/>
    <n v="7427"/>
    <n v="9896"/>
  </r>
  <r>
    <x v="8"/>
    <x v="0"/>
    <x v="4"/>
    <n v="3963"/>
    <n v="6"/>
    <n v="192"/>
    <n v="5760"/>
    <n v="44.74"/>
    <n v="2090"/>
    <n v="2577"/>
  </r>
  <r>
    <x v="8"/>
    <x v="0"/>
    <x v="5"/>
    <n v="52204"/>
    <n v="18"/>
    <n v="1518"/>
    <n v="45540"/>
    <n v="59.8"/>
    <n v="33334"/>
    <n v="27231"/>
  </r>
  <r>
    <x v="8"/>
    <x v="0"/>
    <x v="6"/>
    <n v="11318"/>
    <n v="9"/>
    <n v="458"/>
    <n v="13740"/>
    <n v="44.53"/>
    <n v="5787"/>
    <n v="6119"/>
  </r>
  <r>
    <x v="8"/>
    <x v="0"/>
    <x v="7"/>
    <m/>
    <n v="5"/>
    <n v="66"/>
    <n v="1980"/>
    <m/>
    <m/>
    <m/>
  </r>
  <r>
    <x v="8"/>
    <x v="0"/>
    <x v="8"/>
    <n v="1809"/>
    <n v="10"/>
    <n v="203"/>
    <n v="6090"/>
    <n v="21.41"/>
    <n v="817"/>
    <n v="1304"/>
  </r>
  <r>
    <x v="8"/>
    <x v="0"/>
    <x v="9"/>
    <n v="6841"/>
    <n v="25"/>
    <n v="447"/>
    <n v="13410"/>
    <n v="39.17"/>
    <n v="3558"/>
    <n v="5253"/>
  </r>
  <r>
    <x v="8"/>
    <x v="0"/>
    <x v="10"/>
    <n v="3904"/>
    <n v="17"/>
    <n v="323"/>
    <n v="9690"/>
    <n v="26.04"/>
    <n v="2218"/>
    <n v="2523"/>
  </r>
  <r>
    <x v="8"/>
    <x v="0"/>
    <x v="11"/>
    <n v="15185"/>
    <n v="10"/>
    <n v="314"/>
    <n v="9420"/>
    <n v="65.22"/>
    <n v="7226"/>
    <n v="6144"/>
  </r>
  <r>
    <x v="8"/>
    <x v="0"/>
    <x v="12"/>
    <n v="9335"/>
    <n v="25"/>
    <n v="693"/>
    <n v="20790"/>
    <n v="31.38"/>
    <n v="5573"/>
    <n v="6524"/>
  </r>
  <r>
    <x v="8"/>
    <x v="0"/>
    <x v="13"/>
    <m/>
    <n v="5"/>
    <n v="81"/>
    <n v="2430"/>
    <m/>
    <m/>
    <m/>
  </r>
  <r>
    <x v="8"/>
    <x v="0"/>
    <x v="14"/>
    <n v="4405"/>
    <n v="9"/>
    <n v="196"/>
    <n v="5880"/>
    <n v="38.549999999999997"/>
    <n v="1818"/>
    <n v="2267"/>
  </r>
  <r>
    <x v="8"/>
    <x v="0"/>
    <x v="15"/>
    <m/>
    <n v="7"/>
    <n v="54"/>
    <n v="1620"/>
    <m/>
    <m/>
    <m/>
  </r>
  <r>
    <x v="8"/>
    <x v="0"/>
    <x v="16"/>
    <n v="73397"/>
    <n v="24"/>
    <n v="2333"/>
    <n v="69990"/>
    <n v="71.569999999999993"/>
    <n v="42013"/>
    <n v="50089"/>
  </r>
  <r>
    <x v="8"/>
    <x v="0"/>
    <x v="17"/>
    <n v="70541"/>
    <n v="20"/>
    <n v="2213"/>
    <n v="66390"/>
    <n v="72.319999999999993"/>
    <n v="40825"/>
    <n v="48016"/>
  </r>
  <r>
    <x v="8"/>
    <x v="0"/>
    <x v="18"/>
    <n v="5325"/>
    <n v="14"/>
    <n v="293"/>
    <n v="8790"/>
    <n v="37"/>
    <n v="2941"/>
    <n v="3252"/>
  </r>
  <r>
    <x v="8"/>
    <x v="0"/>
    <x v="19"/>
    <n v="5450"/>
    <n v="18"/>
    <n v="359"/>
    <n v="10770"/>
    <n v="34.299999999999997"/>
    <n v="2651"/>
    <n v="3694"/>
  </r>
  <r>
    <x v="8"/>
    <x v="0"/>
    <x v="20"/>
    <n v="107628"/>
    <n v="65"/>
    <n v="3594"/>
    <n v="107820"/>
    <n v="60.11"/>
    <n v="59766"/>
    <n v="64809"/>
  </r>
  <r>
    <x v="8"/>
    <x v="0"/>
    <x v="21"/>
    <m/>
    <n v="8"/>
    <n v="128"/>
    <n v="3840"/>
    <m/>
    <m/>
    <m/>
  </r>
  <r>
    <x v="8"/>
    <x v="0"/>
    <x v="22"/>
    <m/>
    <n v="3"/>
    <n v="70"/>
    <n v="2100"/>
    <m/>
    <m/>
    <m/>
  </r>
  <r>
    <x v="8"/>
    <x v="0"/>
    <x v="23"/>
    <m/>
    <n v="12"/>
    <n v="178"/>
    <n v="5340"/>
    <m/>
    <m/>
    <m/>
  </r>
  <r>
    <x v="8"/>
    <x v="0"/>
    <x v="24"/>
    <n v="113470"/>
    <n v="88"/>
    <n v="3970"/>
    <n v="119100"/>
    <n v="57.25"/>
    <n v="63990"/>
    <n v="68180"/>
  </r>
  <r>
    <x v="8"/>
    <x v="0"/>
    <x v="25"/>
    <n v="17748"/>
    <n v="47"/>
    <n v="1201"/>
    <n v="36030"/>
    <n v="30.75"/>
    <n v="12923"/>
    <n v="11081"/>
  </r>
  <r>
    <x v="8"/>
    <x v="0"/>
    <x v="26"/>
    <m/>
    <n v="5"/>
    <n v="232"/>
    <n v="6960"/>
    <m/>
    <m/>
    <m/>
  </r>
  <r>
    <x v="8"/>
    <x v="0"/>
    <x v="27"/>
    <n v="85004"/>
    <n v="24"/>
    <n v="2397"/>
    <n v="71910"/>
    <n v="60.8"/>
    <n v="31816"/>
    <n v="43719"/>
  </r>
  <r>
    <x v="8"/>
    <x v="0"/>
    <x v="28"/>
    <n v="5320"/>
    <n v="12"/>
    <n v="434"/>
    <n v="13020"/>
    <n v="23.53"/>
    <n v="4226"/>
    <n v="3064"/>
  </r>
  <r>
    <x v="8"/>
    <x v="0"/>
    <x v="29"/>
    <m/>
    <n v="15"/>
    <n v="181"/>
    <n v="5430"/>
    <m/>
    <m/>
    <m/>
  </r>
  <r>
    <x v="8"/>
    <x v="0"/>
    <x v="30"/>
    <n v="18231"/>
    <n v="20"/>
    <n v="714"/>
    <n v="21420"/>
    <n v="54.93"/>
    <n v="11915"/>
    <n v="11766"/>
  </r>
  <r>
    <x v="8"/>
    <x v="0"/>
    <x v="31"/>
    <m/>
    <n v="9"/>
    <n v="86"/>
    <n v="2580"/>
    <m/>
    <m/>
    <m/>
  </r>
  <r>
    <x v="8"/>
    <x v="0"/>
    <x v="32"/>
    <n v="5297"/>
    <n v="6"/>
    <n v="544"/>
    <n v="16320"/>
    <n v="18.05"/>
    <n v="3786"/>
    <n v="2945"/>
  </r>
  <r>
    <x v="8"/>
    <x v="0"/>
    <x v="33"/>
    <n v="7639"/>
    <n v="24"/>
    <n v="483"/>
    <n v="14490"/>
    <n v="39.700000000000003"/>
    <n v="4253"/>
    <n v="5752"/>
  </r>
  <r>
    <x v="8"/>
    <x v="0"/>
    <x v="34"/>
    <n v="671370"/>
    <n v="587"/>
    <n v="26962"/>
    <n v="808860"/>
    <n v="50.57"/>
    <n v="355492"/>
    <n v="409025"/>
  </r>
  <r>
    <x v="8"/>
    <x v="1"/>
    <x v="0"/>
    <n v="39396"/>
    <n v="134"/>
    <n v="1717"/>
    <n v="51510"/>
    <n v="37.61"/>
    <n v="21518"/>
    <n v="19373"/>
  </r>
  <r>
    <x v="8"/>
    <x v="1"/>
    <x v="1"/>
    <n v="98695"/>
    <n v="175"/>
    <n v="3338"/>
    <n v="100140"/>
    <n v="53.16"/>
    <n v="44017"/>
    <n v="53230"/>
  </r>
  <r>
    <x v="8"/>
    <x v="1"/>
    <x v="2"/>
    <n v="8941"/>
    <n v="65"/>
    <n v="669"/>
    <n v="20070"/>
    <n v="21.87"/>
    <n v="6181"/>
    <n v="4390"/>
  </r>
  <r>
    <x v="8"/>
    <x v="1"/>
    <x v="3"/>
    <n v="34112"/>
    <n v="79"/>
    <n v="1249"/>
    <n v="37470"/>
    <n v="49.39"/>
    <n v="20555"/>
    <n v="18508"/>
  </r>
  <r>
    <x v="8"/>
    <x v="1"/>
    <x v="4"/>
    <n v="23791"/>
    <n v="59"/>
    <n v="858"/>
    <n v="25740"/>
    <n v="44"/>
    <n v="12882"/>
    <n v="11325"/>
  </r>
  <r>
    <x v="8"/>
    <x v="1"/>
    <x v="5"/>
    <n v="48455"/>
    <n v="83"/>
    <n v="1336"/>
    <n v="40080"/>
    <n v="54.72"/>
    <n v="26742"/>
    <n v="21932"/>
  </r>
  <r>
    <x v="8"/>
    <x v="1"/>
    <x v="6"/>
    <n v="43999"/>
    <n v="71"/>
    <n v="1125"/>
    <n v="33750"/>
    <n v="54.38"/>
    <n v="27393"/>
    <n v="18352"/>
  </r>
  <r>
    <x v="8"/>
    <x v="1"/>
    <x v="7"/>
    <n v="5592"/>
    <n v="20"/>
    <n v="233"/>
    <n v="6990"/>
    <n v="47.98"/>
    <n v="3383"/>
    <n v="3354"/>
  </r>
  <r>
    <x v="8"/>
    <x v="1"/>
    <x v="8"/>
    <n v="11117"/>
    <n v="31"/>
    <n v="493"/>
    <n v="14790"/>
    <n v="44.27"/>
    <n v="6670"/>
    <n v="6548"/>
  </r>
  <r>
    <x v="8"/>
    <x v="1"/>
    <x v="9"/>
    <n v="16392"/>
    <n v="41"/>
    <n v="647"/>
    <n v="19410"/>
    <n v="48.57"/>
    <n v="8505"/>
    <n v="9427"/>
  </r>
  <r>
    <x v="8"/>
    <x v="1"/>
    <x v="10"/>
    <n v="35128"/>
    <n v="63"/>
    <n v="1155"/>
    <n v="34650"/>
    <n v="53.9"/>
    <n v="19145"/>
    <n v="18676"/>
  </r>
  <r>
    <x v="8"/>
    <x v="1"/>
    <x v="11"/>
    <n v="11798"/>
    <n v="17"/>
    <n v="338"/>
    <n v="10140"/>
    <n v="40.450000000000003"/>
    <n v="5028"/>
    <n v="4102"/>
  </r>
  <r>
    <x v="8"/>
    <x v="1"/>
    <x v="12"/>
    <n v="24934"/>
    <n v="55"/>
    <n v="897"/>
    <n v="26910"/>
    <n v="50.97"/>
    <n v="14699"/>
    <n v="13715"/>
  </r>
  <r>
    <x v="8"/>
    <x v="1"/>
    <x v="13"/>
    <n v="8776"/>
    <n v="23"/>
    <n v="429"/>
    <n v="12870"/>
    <n v="37.58"/>
    <n v="5265"/>
    <n v="4837"/>
  </r>
  <r>
    <x v="8"/>
    <x v="1"/>
    <x v="14"/>
    <n v="5266"/>
    <n v="18"/>
    <n v="172"/>
    <n v="5160"/>
    <n v="46.84"/>
    <n v="3331"/>
    <n v="2417"/>
  </r>
  <r>
    <x v="8"/>
    <x v="1"/>
    <x v="15"/>
    <n v="7196"/>
    <n v="28"/>
    <n v="254"/>
    <n v="7620"/>
    <n v="49.25"/>
    <n v="4349"/>
    <n v="3753"/>
  </r>
  <r>
    <x v="8"/>
    <x v="1"/>
    <x v="16"/>
    <n v="34947"/>
    <n v="52"/>
    <n v="1128"/>
    <n v="33840"/>
    <n v="52.23"/>
    <n v="16765"/>
    <n v="17674"/>
  </r>
  <r>
    <x v="8"/>
    <x v="1"/>
    <x v="17"/>
    <n v="20689"/>
    <n v="26"/>
    <n v="688"/>
    <n v="20640"/>
    <n v="52.3"/>
    <n v="9593"/>
    <n v="10794"/>
  </r>
  <r>
    <x v="8"/>
    <x v="1"/>
    <x v="18"/>
    <n v="16645"/>
    <n v="42"/>
    <n v="532"/>
    <n v="15960"/>
    <n v="50.44"/>
    <n v="10802"/>
    <n v="8050"/>
  </r>
  <r>
    <x v="8"/>
    <x v="1"/>
    <x v="19"/>
    <n v="26779"/>
    <n v="74"/>
    <n v="913"/>
    <n v="27390"/>
    <n v="52.05"/>
    <n v="14525"/>
    <n v="14257"/>
  </r>
  <r>
    <x v="8"/>
    <x v="1"/>
    <x v="20"/>
    <n v="74602"/>
    <n v="150"/>
    <n v="2077"/>
    <n v="62310"/>
    <n v="55.34"/>
    <n v="37446"/>
    <n v="34482"/>
  </r>
  <r>
    <x v="8"/>
    <x v="1"/>
    <x v="21"/>
    <n v="9062"/>
    <n v="19"/>
    <n v="254"/>
    <n v="7620"/>
    <n v="49.99"/>
    <n v="5875"/>
    <n v="3809"/>
  </r>
  <r>
    <x v="8"/>
    <x v="1"/>
    <x v="22"/>
    <n v="6895"/>
    <n v="14"/>
    <n v="320"/>
    <n v="9600"/>
    <n v="36.32"/>
    <n v="4782"/>
    <n v="3487"/>
  </r>
  <r>
    <x v="8"/>
    <x v="1"/>
    <x v="23"/>
    <n v="8064"/>
    <n v="23"/>
    <n v="246"/>
    <n v="7380"/>
    <n v="61.79"/>
    <n v="4571"/>
    <n v="4560"/>
  </r>
  <r>
    <x v="8"/>
    <x v="1"/>
    <x v="24"/>
    <n v="98623"/>
    <n v="206"/>
    <n v="2897"/>
    <n v="86910"/>
    <n v="53.32"/>
    <n v="52675"/>
    <n v="46337"/>
  </r>
  <r>
    <x v="8"/>
    <x v="1"/>
    <x v="25"/>
    <n v="18824"/>
    <n v="62"/>
    <n v="787"/>
    <n v="23610"/>
    <n v="35.21"/>
    <n v="13882"/>
    <n v="8314"/>
  </r>
  <r>
    <x v="8"/>
    <x v="1"/>
    <x v="26"/>
    <n v="10193"/>
    <n v="18"/>
    <n v="238"/>
    <n v="7140"/>
    <n v="62.87"/>
    <n v="4505"/>
    <n v="4489"/>
  </r>
  <r>
    <x v="8"/>
    <x v="1"/>
    <x v="27"/>
    <n v="44223"/>
    <n v="47"/>
    <n v="883"/>
    <n v="26490"/>
    <n v="63.54"/>
    <n v="16855"/>
    <n v="16831"/>
  </r>
  <r>
    <x v="8"/>
    <x v="1"/>
    <x v="28"/>
    <n v="5231"/>
    <n v="18"/>
    <n v="174"/>
    <n v="5220"/>
    <n v="46.63"/>
    <n v="3897"/>
    <n v="2434"/>
  </r>
  <r>
    <x v="8"/>
    <x v="1"/>
    <x v="29"/>
    <n v="4812"/>
    <n v="19"/>
    <n v="197"/>
    <n v="5910"/>
    <n v="42.01"/>
    <n v="2741"/>
    <n v="2483"/>
  </r>
  <r>
    <x v="8"/>
    <x v="1"/>
    <x v="30"/>
    <n v="22738"/>
    <n v="39"/>
    <n v="535"/>
    <n v="16050"/>
    <n v="65.02"/>
    <n v="11552"/>
    <n v="10435"/>
  </r>
  <r>
    <x v="8"/>
    <x v="1"/>
    <x v="31"/>
    <n v="1535"/>
    <n v="9"/>
    <n v="67"/>
    <n v="2010"/>
    <n v="35.869999999999997"/>
    <n v="1213"/>
    <n v="721"/>
  </r>
  <r>
    <x v="8"/>
    <x v="1"/>
    <x v="32"/>
    <n v="4814"/>
    <n v="16"/>
    <n v="238"/>
    <n v="7140"/>
    <n v="30.27"/>
    <n v="3150"/>
    <n v="2161"/>
  </r>
  <r>
    <x v="8"/>
    <x v="1"/>
    <x v="33"/>
    <n v="13253"/>
    <n v="38"/>
    <n v="411"/>
    <n v="12330"/>
    <n v="61.69"/>
    <n v="6992"/>
    <n v="7606"/>
  </r>
  <r>
    <x v="8"/>
    <x v="1"/>
    <x v="34"/>
    <n v="726204"/>
    <n v="1602"/>
    <n v="23910"/>
    <n v="717300"/>
    <n v="49.59"/>
    <n v="389216"/>
    <n v="355728"/>
  </r>
  <r>
    <x v="8"/>
    <x v="2"/>
    <x v="0"/>
    <n v="9781"/>
    <n v="29"/>
    <n v="1300"/>
    <n v="39000"/>
    <n v="21.16"/>
    <n v="4295"/>
    <n v="8251"/>
  </r>
  <r>
    <x v="8"/>
    <x v="2"/>
    <x v="1"/>
    <n v="35751"/>
    <n v="30"/>
    <n v="2538"/>
    <n v="76140"/>
    <n v="45.51"/>
    <n v="13787"/>
    <n v="34649"/>
  </r>
  <r>
    <x v="8"/>
    <x v="2"/>
    <x v="2"/>
    <n v="2867"/>
    <n v="11"/>
    <n v="322"/>
    <n v="9660"/>
    <n v="25.12"/>
    <n v="1734"/>
    <n v="2427"/>
  </r>
  <r>
    <x v="8"/>
    <x v="2"/>
    <x v="3"/>
    <n v="3782"/>
    <n v="14"/>
    <n v="480"/>
    <n v="14400"/>
    <n v="22.85"/>
    <n v="2117"/>
    <n v="3290"/>
  </r>
  <r>
    <x v="8"/>
    <x v="2"/>
    <x v="4"/>
    <n v="2509"/>
    <n v="5"/>
    <n v="218"/>
    <n v="6540"/>
    <n v="38.119999999999997"/>
    <n v="1203"/>
    <n v="2493"/>
  </r>
  <r>
    <x v="8"/>
    <x v="2"/>
    <x v="5"/>
    <n v="10345"/>
    <n v="10"/>
    <n v="849"/>
    <n v="25470"/>
    <n v="35.869999999999997"/>
    <n v="4764"/>
    <n v="9135"/>
  </r>
  <r>
    <x v="8"/>
    <x v="2"/>
    <x v="6"/>
    <n v="8442"/>
    <n v="11"/>
    <n v="633"/>
    <n v="18990"/>
    <n v="43.7"/>
    <n v="4747"/>
    <n v="8299"/>
  </r>
  <r>
    <x v="8"/>
    <x v="2"/>
    <x v="7"/>
    <s v="-"/>
    <s v="-"/>
    <s v="-"/>
    <s v="-"/>
    <s v="-"/>
    <s v="-"/>
    <s v="-"/>
  </r>
  <r>
    <x v="8"/>
    <x v="2"/>
    <x v="8"/>
    <n v="1016"/>
    <n v="4"/>
    <n v="139"/>
    <n v="4170"/>
    <n v="20.07"/>
    <n v="478"/>
    <n v="837"/>
  </r>
  <r>
    <x v="8"/>
    <x v="2"/>
    <x v="9"/>
    <n v="1792"/>
    <n v="6"/>
    <n v="132"/>
    <n v="3960"/>
    <n v="39.770000000000003"/>
    <n v="654"/>
    <n v="1575"/>
  </r>
  <r>
    <x v="8"/>
    <x v="2"/>
    <x v="10"/>
    <n v="3010"/>
    <n v="10"/>
    <n v="374"/>
    <n v="11220"/>
    <n v="26.43"/>
    <n v="1421"/>
    <n v="2965"/>
  </r>
  <r>
    <x v="8"/>
    <x v="2"/>
    <x v="11"/>
    <n v="11160"/>
    <n v="14"/>
    <n v="896"/>
    <n v="26880"/>
    <n v="37.72"/>
    <n v="5076"/>
    <n v="10138"/>
  </r>
  <r>
    <x v="8"/>
    <x v="2"/>
    <x v="12"/>
    <m/>
    <n v="3"/>
    <n v="109"/>
    <n v="3270"/>
    <m/>
    <m/>
    <m/>
  </r>
  <r>
    <x v="8"/>
    <x v="2"/>
    <x v="13"/>
    <m/>
    <n v="2"/>
    <n v="48"/>
    <n v="1440"/>
    <m/>
    <m/>
    <m/>
  </r>
  <r>
    <x v="8"/>
    <x v="2"/>
    <x v="14"/>
    <m/>
    <n v="2"/>
    <n v="18"/>
    <n v="540"/>
    <m/>
    <m/>
    <m/>
  </r>
  <r>
    <x v="8"/>
    <x v="2"/>
    <x v="15"/>
    <m/>
    <n v="5"/>
    <n v="217"/>
    <n v="6510"/>
    <m/>
    <m/>
    <m/>
  </r>
  <r>
    <x v="8"/>
    <x v="2"/>
    <x v="16"/>
    <m/>
    <n v="9"/>
    <n v="781"/>
    <n v="23430"/>
    <m/>
    <m/>
    <m/>
  </r>
  <r>
    <x v="8"/>
    <x v="2"/>
    <x v="17"/>
    <n v="15725"/>
    <n v="7"/>
    <n v="737"/>
    <n v="22110"/>
    <n v="66.319999999999993"/>
    <n v="8954"/>
    <n v="14663"/>
  </r>
  <r>
    <x v="8"/>
    <x v="2"/>
    <x v="18"/>
    <n v="5708"/>
    <n v="18"/>
    <n v="590"/>
    <n v="17700"/>
    <n v="30.77"/>
    <n v="3347"/>
    <n v="5447"/>
  </r>
  <r>
    <x v="8"/>
    <x v="2"/>
    <x v="19"/>
    <n v="8489"/>
    <n v="17"/>
    <n v="675"/>
    <n v="20250"/>
    <n v="37.700000000000003"/>
    <n v="4357"/>
    <n v="7635"/>
  </r>
  <r>
    <x v="8"/>
    <x v="2"/>
    <x v="20"/>
    <n v="33429"/>
    <n v="42"/>
    <n v="2364"/>
    <n v="70920"/>
    <n v="41.58"/>
    <n v="15173"/>
    <n v="29490"/>
  </r>
  <r>
    <x v="8"/>
    <x v="2"/>
    <x v="21"/>
    <m/>
    <n v="4"/>
    <n v="96"/>
    <n v="2880"/>
    <m/>
    <m/>
    <m/>
  </r>
  <r>
    <x v="8"/>
    <x v="2"/>
    <x v="22"/>
    <n v="2278"/>
    <n v="5"/>
    <n v="270"/>
    <n v="8100"/>
    <n v="26.26"/>
    <n v="1417"/>
    <n v="2127"/>
  </r>
  <r>
    <x v="8"/>
    <x v="2"/>
    <x v="23"/>
    <m/>
    <n v="1"/>
    <n v="35"/>
    <n v="1050"/>
    <m/>
    <m/>
    <m/>
  </r>
  <r>
    <x v="8"/>
    <x v="2"/>
    <x v="24"/>
    <n v="36228"/>
    <n v="52"/>
    <n v="2765"/>
    <n v="82950"/>
    <n v="38.67"/>
    <n v="16977"/>
    <n v="32074"/>
  </r>
  <r>
    <x v="8"/>
    <x v="2"/>
    <x v="25"/>
    <n v="9944"/>
    <n v="21"/>
    <n v="910"/>
    <n v="27300"/>
    <n v="30.61"/>
    <n v="7172"/>
    <n v="8356"/>
  </r>
  <r>
    <x v="8"/>
    <x v="2"/>
    <x v="26"/>
    <n v="7272"/>
    <n v="9"/>
    <n v="438"/>
    <n v="13140"/>
    <n v="37.72"/>
    <n v="3018"/>
    <n v="4956"/>
  </r>
  <r>
    <x v="8"/>
    <x v="2"/>
    <x v="27"/>
    <n v="20270"/>
    <n v="13"/>
    <n v="985"/>
    <n v="29550"/>
    <n v="64.5"/>
    <n v="7506"/>
    <n v="19059"/>
  </r>
  <r>
    <x v="8"/>
    <x v="2"/>
    <x v="28"/>
    <m/>
    <n v="3"/>
    <n v="50"/>
    <n v="1500"/>
    <m/>
    <m/>
    <m/>
  </r>
  <r>
    <x v="8"/>
    <x v="2"/>
    <x v="29"/>
    <m/>
    <n v="3"/>
    <n v="384"/>
    <n v="11520"/>
    <m/>
    <m/>
    <m/>
  </r>
  <r>
    <x v="8"/>
    <x v="2"/>
    <x v="30"/>
    <n v="5849"/>
    <n v="8"/>
    <n v="374"/>
    <n v="11220"/>
    <n v="47.26"/>
    <n v="3024"/>
    <n v="5303"/>
  </r>
  <r>
    <x v="8"/>
    <x v="2"/>
    <x v="31"/>
    <m/>
    <n v="1"/>
    <n v="19"/>
    <n v="570"/>
    <m/>
    <m/>
    <m/>
  </r>
  <r>
    <x v="8"/>
    <x v="2"/>
    <x v="32"/>
    <m/>
    <n v="3"/>
    <n v="279"/>
    <n v="8370"/>
    <m/>
    <m/>
    <m/>
  </r>
  <r>
    <x v="8"/>
    <x v="2"/>
    <x v="33"/>
    <m/>
    <n v="3"/>
    <n v="56"/>
    <n v="1680"/>
    <m/>
    <m/>
    <m/>
  </r>
  <r>
    <x v="8"/>
    <x v="2"/>
    <x v="34"/>
    <n v="206427"/>
    <n v="316"/>
    <n v="16579"/>
    <n v="497370"/>
    <n v="37.65"/>
    <n v="98723"/>
    <n v="187262"/>
  </r>
  <r>
    <x v="8"/>
    <x v="3"/>
    <x v="0"/>
    <n v="13540"/>
    <n v="49"/>
    <n v="6502"/>
    <n v="195060"/>
    <n v="3.24"/>
    <n v="7713"/>
    <n v="6317"/>
  </r>
  <r>
    <x v="8"/>
    <x v="3"/>
    <x v="1"/>
    <n v="16078"/>
    <n v="23"/>
    <n v="3313"/>
    <n v="99390"/>
    <n v="7.56"/>
    <n v="7913"/>
    <n v="7518"/>
  </r>
  <r>
    <x v="8"/>
    <x v="3"/>
    <x v="2"/>
    <n v="9119"/>
    <n v="23"/>
    <n v="3107"/>
    <n v="93210"/>
    <n v="4.3499999999999996"/>
    <n v="5208"/>
    <n v="4052"/>
  </r>
  <r>
    <x v="8"/>
    <x v="3"/>
    <x v="3"/>
    <n v="8750"/>
    <n v="19"/>
    <n v="1700"/>
    <n v="51000"/>
    <n v="10.29"/>
    <n v="4505"/>
    <n v="5247"/>
  </r>
  <r>
    <x v="8"/>
    <x v="3"/>
    <x v="4"/>
    <n v="12982"/>
    <n v="22"/>
    <n v="3113"/>
    <n v="93390"/>
    <n v="7.27"/>
    <n v="4886"/>
    <n v="6786"/>
  </r>
  <r>
    <x v="8"/>
    <x v="3"/>
    <x v="5"/>
    <n v="14074"/>
    <n v="15"/>
    <n v="1621"/>
    <n v="48630"/>
    <n v="12"/>
    <n v="7067"/>
    <n v="5836"/>
  </r>
  <r>
    <x v="8"/>
    <x v="3"/>
    <x v="6"/>
    <n v="13637"/>
    <n v="14"/>
    <n v="1759"/>
    <n v="52770"/>
    <n v="11.32"/>
    <n v="7725"/>
    <n v="5974"/>
  </r>
  <r>
    <x v="8"/>
    <x v="3"/>
    <x v="7"/>
    <m/>
    <n v="5"/>
    <n v="826"/>
    <n v="24780"/>
    <m/>
    <m/>
    <m/>
  </r>
  <r>
    <x v="8"/>
    <x v="3"/>
    <x v="8"/>
    <n v="5924"/>
    <n v="11"/>
    <n v="1636"/>
    <n v="49080"/>
    <n v="5.77"/>
    <n v="2324"/>
    <n v="2831"/>
  </r>
  <r>
    <x v="8"/>
    <x v="3"/>
    <x v="9"/>
    <n v="3391"/>
    <n v="10"/>
    <n v="984"/>
    <n v="29520"/>
    <n v="5.35"/>
    <n v="1759"/>
    <n v="1580"/>
  </r>
  <r>
    <x v="8"/>
    <x v="3"/>
    <x v="10"/>
    <n v="14660"/>
    <n v="18"/>
    <n v="2282"/>
    <n v="68460"/>
    <n v="9.06"/>
    <n v="7351"/>
    <n v="6205"/>
  </r>
  <r>
    <x v="8"/>
    <x v="3"/>
    <x v="11"/>
    <n v="6517"/>
    <n v="5"/>
    <n v="471"/>
    <n v="14130"/>
    <n v="16.12"/>
    <n v="3323"/>
    <n v="2278"/>
  </r>
  <r>
    <x v="8"/>
    <x v="3"/>
    <x v="12"/>
    <m/>
    <n v="8"/>
    <n v="697"/>
    <n v="20910"/>
    <m/>
    <m/>
    <m/>
  </r>
  <r>
    <x v="8"/>
    <x v="3"/>
    <x v="13"/>
    <m/>
    <n v="4"/>
    <n v="398"/>
    <n v="11940"/>
    <m/>
    <m/>
    <m/>
  </r>
  <r>
    <x v="8"/>
    <x v="3"/>
    <x v="14"/>
    <m/>
    <n v="7"/>
    <n v="673"/>
    <n v="20190"/>
    <m/>
    <m/>
    <m/>
  </r>
  <r>
    <x v="8"/>
    <x v="3"/>
    <x v="15"/>
    <n v="3843"/>
    <n v="9"/>
    <n v="1216"/>
    <n v="36480"/>
    <n v="5.6"/>
    <n v="1545"/>
    <n v="2043"/>
  </r>
  <r>
    <x v="8"/>
    <x v="3"/>
    <x v="16"/>
    <m/>
    <n v="3"/>
    <n v="234"/>
    <n v="7020"/>
    <m/>
    <m/>
    <m/>
  </r>
  <r>
    <x v="8"/>
    <x v="3"/>
    <x v="17"/>
    <s v="-"/>
    <s v="-"/>
    <s v="-"/>
    <s v="-"/>
    <s v="-"/>
    <s v="-"/>
    <s v="-"/>
  </r>
  <r>
    <x v="8"/>
    <x v="3"/>
    <x v="18"/>
    <n v="9984"/>
    <n v="17"/>
    <n v="1287"/>
    <n v="38610"/>
    <n v="13.72"/>
    <n v="4545"/>
    <n v="5298"/>
  </r>
  <r>
    <x v="8"/>
    <x v="3"/>
    <x v="19"/>
    <n v="17666"/>
    <n v="15"/>
    <n v="3290"/>
    <n v="98700"/>
    <n v="9.2899999999999991"/>
    <n v="5399"/>
    <n v="9166"/>
  </r>
  <r>
    <x v="8"/>
    <x v="3"/>
    <x v="20"/>
    <n v="25828"/>
    <n v="36"/>
    <n v="4354"/>
    <n v="130620"/>
    <n v="8.61"/>
    <n v="12193"/>
    <n v="11246"/>
  </r>
  <r>
    <x v="8"/>
    <x v="3"/>
    <x v="21"/>
    <n v="4417"/>
    <n v="7"/>
    <n v="556"/>
    <n v="16680"/>
    <n v="10.44"/>
    <n v="2877"/>
    <n v="1741"/>
  </r>
  <r>
    <x v="8"/>
    <x v="3"/>
    <x v="22"/>
    <m/>
    <n v="4"/>
    <n v="543"/>
    <n v="16290"/>
    <m/>
    <m/>
    <m/>
  </r>
  <r>
    <x v="8"/>
    <x v="3"/>
    <x v="23"/>
    <n v="2877"/>
    <n v="6"/>
    <n v="766"/>
    <n v="22980"/>
    <n v="5.91"/>
    <n v="1981"/>
    <n v="1358"/>
  </r>
  <r>
    <x v="8"/>
    <x v="3"/>
    <x v="24"/>
    <n v="35880"/>
    <n v="53"/>
    <n v="6219"/>
    <n v="186570"/>
    <n v="8.25"/>
    <n v="19341"/>
    <n v="15384"/>
  </r>
  <r>
    <x v="8"/>
    <x v="3"/>
    <x v="25"/>
    <n v="10225"/>
    <n v="14"/>
    <n v="1337"/>
    <n v="40110"/>
    <n v="11.11"/>
    <n v="7104"/>
    <n v="4457"/>
  </r>
  <r>
    <x v="8"/>
    <x v="3"/>
    <x v="26"/>
    <m/>
    <n v="5"/>
    <n v="1142"/>
    <n v="34260"/>
    <m/>
    <m/>
    <m/>
  </r>
  <r>
    <x v="8"/>
    <x v="3"/>
    <x v="27"/>
    <n v="14873"/>
    <n v="8"/>
    <n v="1234"/>
    <n v="37020"/>
    <n v="20.09"/>
    <n v="6195"/>
    <n v="7438"/>
  </r>
  <r>
    <x v="8"/>
    <x v="3"/>
    <x v="28"/>
    <m/>
    <n v="8"/>
    <n v="873"/>
    <n v="26190"/>
    <m/>
    <m/>
    <m/>
  </r>
  <r>
    <x v="8"/>
    <x v="3"/>
    <x v="29"/>
    <n v="4503"/>
    <n v="9"/>
    <n v="1776"/>
    <n v="53280"/>
    <n v="3.89"/>
    <n v="2013"/>
    <n v="2071"/>
  </r>
  <r>
    <x v="8"/>
    <x v="3"/>
    <x v="30"/>
    <n v="6061"/>
    <n v="7"/>
    <n v="591"/>
    <n v="17730"/>
    <n v="13.23"/>
    <n v="4399"/>
    <n v="2346"/>
  </r>
  <r>
    <x v="8"/>
    <x v="3"/>
    <x v="31"/>
    <n v="1277"/>
    <n v="6"/>
    <n v="284"/>
    <n v="8520"/>
    <n v="8.36"/>
    <n v="749"/>
    <n v="712"/>
  </r>
  <r>
    <x v="8"/>
    <x v="3"/>
    <x v="32"/>
    <m/>
    <n v="2"/>
    <n v="389"/>
    <n v="11670"/>
    <m/>
    <m/>
    <m/>
  </r>
  <r>
    <x v="8"/>
    <x v="3"/>
    <x v="33"/>
    <n v="3041"/>
    <n v="11"/>
    <n v="943"/>
    <n v="28290"/>
    <n v="5.55"/>
    <n v="1503"/>
    <n v="1569"/>
  </r>
  <r>
    <x v="8"/>
    <x v="3"/>
    <x v="34"/>
    <n v="259681"/>
    <n v="400"/>
    <n v="49897"/>
    <n v="1496910"/>
    <n v="8.08"/>
    <n v="130725"/>
    <n v="120917"/>
  </r>
  <r>
    <x v="8"/>
    <x v="4"/>
    <x v="0"/>
    <n v="76017"/>
    <n v="244"/>
    <n v="10469"/>
    <n v="314070"/>
    <n v="13.38"/>
    <n v="41079"/>
    <n v="42024"/>
  </r>
  <r>
    <x v="8"/>
    <x v="4"/>
    <x v="1"/>
    <n v="336443"/>
    <n v="289"/>
    <n v="16379"/>
    <n v="491370"/>
    <n v="43.84"/>
    <n v="156218"/>
    <n v="215409"/>
  </r>
  <r>
    <x v="8"/>
    <x v="4"/>
    <x v="2"/>
    <n v="23145"/>
    <n v="111"/>
    <n v="4307"/>
    <n v="129210"/>
    <n v="9.52"/>
    <n v="14216"/>
    <n v="12300"/>
  </r>
  <r>
    <x v="8"/>
    <x v="4"/>
    <x v="3"/>
    <n v="60460"/>
    <n v="142"/>
    <n v="4270"/>
    <n v="128100"/>
    <n v="28.84"/>
    <n v="34604"/>
    <n v="36941"/>
  </r>
  <r>
    <x v="8"/>
    <x v="4"/>
    <x v="4"/>
    <n v="43244"/>
    <n v="92"/>
    <n v="4381"/>
    <n v="131430"/>
    <n v="17.64"/>
    <n v="21061"/>
    <n v="23182"/>
  </r>
  <r>
    <x v="8"/>
    <x v="4"/>
    <x v="5"/>
    <n v="125079"/>
    <n v="126"/>
    <n v="5324"/>
    <n v="159720"/>
    <n v="40.15"/>
    <n v="71907"/>
    <n v="64133"/>
  </r>
  <r>
    <x v="8"/>
    <x v="4"/>
    <x v="6"/>
    <n v="77396"/>
    <n v="105"/>
    <n v="3975"/>
    <n v="119250"/>
    <n v="32.49"/>
    <n v="45652"/>
    <n v="38743"/>
  </r>
  <r>
    <x v="8"/>
    <x v="4"/>
    <x v="7"/>
    <n v="9866"/>
    <n v="30"/>
    <n v="1125"/>
    <n v="33750"/>
    <n v="15.89"/>
    <n v="5286"/>
    <n v="5363"/>
  </r>
  <r>
    <x v="8"/>
    <x v="4"/>
    <x v="8"/>
    <n v="19866"/>
    <n v="56"/>
    <n v="2471"/>
    <n v="74130"/>
    <n v="15.54"/>
    <n v="10289"/>
    <n v="11521"/>
  </r>
  <r>
    <x v="8"/>
    <x v="4"/>
    <x v="9"/>
    <n v="28415"/>
    <n v="82"/>
    <n v="2210"/>
    <n v="66300"/>
    <n v="26.9"/>
    <n v="14475"/>
    <n v="17834"/>
  </r>
  <r>
    <x v="8"/>
    <x v="4"/>
    <x v="10"/>
    <n v="56702"/>
    <n v="108"/>
    <n v="4134"/>
    <n v="124020"/>
    <n v="24.49"/>
    <n v="30136"/>
    <n v="30369"/>
  </r>
  <r>
    <x v="8"/>
    <x v="4"/>
    <x v="11"/>
    <n v="44660"/>
    <n v="46"/>
    <n v="2019"/>
    <n v="60570"/>
    <n v="37.409999999999997"/>
    <n v="20653"/>
    <n v="22662"/>
  </r>
  <r>
    <x v="8"/>
    <x v="4"/>
    <x v="12"/>
    <n v="36881"/>
    <n v="91"/>
    <n v="2396"/>
    <n v="71880"/>
    <n v="29.94"/>
    <n v="21853"/>
    <n v="21524"/>
  </r>
  <r>
    <x v="8"/>
    <x v="4"/>
    <x v="13"/>
    <n v="12060"/>
    <n v="34"/>
    <n v="956"/>
    <n v="28680"/>
    <n v="23.01"/>
    <n v="7457"/>
    <n v="6600"/>
  </r>
  <r>
    <x v="8"/>
    <x v="4"/>
    <x v="14"/>
    <n v="11757"/>
    <n v="36"/>
    <n v="1059"/>
    <n v="31770"/>
    <n v="17.12"/>
    <n v="5827"/>
    <n v="5440"/>
  </r>
  <r>
    <x v="8"/>
    <x v="4"/>
    <x v="15"/>
    <n v="12154"/>
    <n v="49"/>
    <n v="1741"/>
    <n v="52230"/>
    <n v="13.11"/>
    <n v="6498"/>
    <n v="6849"/>
  </r>
  <r>
    <x v="8"/>
    <x v="4"/>
    <x v="16"/>
    <n v="131378"/>
    <n v="88"/>
    <n v="4476"/>
    <n v="134280"/>
    <n v="63.74"/>
    <n v="71076"/>
    <n v="85589"/>
  </r>
  <r>
    <x v="8"/>
    <x v="4"/>
    <x v="17"/>
    <n v="106954"/>
    <n v="53"/>
    <n v="3638"/>
    <n v="109140"/>
    <n v="67.319999999999993"/>
    <n v="59372"/>
    <n v="73473"/>
  </r>
  <r>
    <x v="8"/>
    <x v="4"/>
    <x v="18"/>
    <n v="37662"/>
    <n v="91"/>
    <n v="2702"/>
    <n v="81060"/>
    <n v="27.2"/>
    <n v="21635"/>
    <n v="22047"/>
  </r>
  <r>
    <x v="8"/>
    <x v="4"/>
    <x v="19"/>
    <n v="58385"/>
    <n v="124"/>
    <n v="5237"/>
    <n v="157110"/>
    <n v="22.12"/>
    <n v="26932"/>
    <n v="34752"/>
  </r>
  <r>
    <x v="8"/>
    <x v="4"/>
    <x v="20"/>
    <n v="241487"/>
    <n v="293"/>
    <n v="12389"/>
    <n v="371670"/>
    <n v="37.68"/>
    <n v="124578"/>
    <n v="140027"/>
  </r>
  <r>
    <x v="8"/>
    <x v="4"/>
    <x v="21"/>
    <n v="15875"/>
    <n v="38"/>
    <n v="1034"/>
    <n v="31020"/>
    <n v="22.5"/>
    <n v="10396"/>
    <n v="6981"/>
  </r>
  <r>
    <x v="8"/>
    <x v="4"/>
    <x v="22"/>
    <n v="13712"/>
    <n v="26"/>
    <n v="1203"/>
    <n v="36090"/>
    <n v="20.350000000000001"/>
    <n v="10176"/>
    <n v="7345"/>
  </r>
  <r>
    <x v="8"/>
    <x v="4"/>
    <x v="23"/>
    <n v="13127"/>
    <n v="42"/>
    <n v="1225"/>
    <n v="36750"/>
    <n v="20.74"/>
    <n v="7833"/>
    <n v="7621"/>
  </r>
  <r>
    <x v="8"/>
    <x v="4"/>
    <x v="24"/>
    <n v="284200"/>
    <n v="399"/>
    <n v="15851"/>
    <n v="475530"/>
    <n v="34.06"/>
    <n v="152983"/>
    <n v="161974"/>
  </r>
  <r>
    <x v="8"/>
    <x v="4"/>
    <x v="25"/>
    <n v="56740"/>
    <n v="144"/>
    <n v="4235"/>
    <n v="127050"/>
    <n v="25.35"/>
    <n v="41081"/>
    <n v="32208"/>
  </r>
  <r>
    <x v="8"/>
    <x v="4"/>
    <x v="26"/>
    <n v="35170"/>
    <n v="37"/>
    <n v="2050"/>
    <n v="61500"/>
    <n v="31.12"/>
    <n v="17853"/>
    <n v="19137"/>
  </r>
  <r>
    <x v="8"/>
    <x v="4"/>
    <x v="27"/>
    <n v="164371"/>
    <n v="92"/>
    <n v="5499"/>
    <n v="164970"/>
    <n v="52.77"/>
    <n v="62372"/>
    <n v="87047"/>
  </r>
  <r>
    <x v="8"/>
    <x v="4"/>
    <x v="28"/>
    <n v="13609"/>
    <n v="41"/>
    <n v="1531"/>
    <n v="45930"/>
    <n v="15.43"/>
    <n v="10283"/>
    <n v="7086"/>
  </r>
  <r>
    <x v="8"/>
    <x v="4"/>
    <x v="29"/>
    <n v="11915"/>
    <n v="46"/>
    <n v="2538"/>
    <n v="76140"/>
    <n v="8.3800000000000008"/>
    <n v="6396"/>
    <n v="6377"/>
  </r>
  <r>
    <x v="8"/>
    <x v="4"/>
    <x v="30"/>
    <n v="52879"/>
    <n v="74"/>
    <n v="2214"/>
    <n v="66420"/>
    <n v="44.94"/>
    <n v="30888"/>
    <n v="29850"/>
  </r>
  <r>
    <x v="8"/>
    <x v="4"/>
    <x v="31"/>
    <n v="4065"/>
    <n v="25"/>
    <n v="456"/>
    <n v="13680"/>
    <n v="17.05"/>
    <n v="2542"/>
    <n v="2333"/>
  </r>
  <r>
    <x v="8"/>
    <x v="4"/>
    <x v="32"/>
    <n v="14979"/>
    <n v="27"/>
    <n v="1450"/>
    <n v="43500"/>
    <n v="19.510000000000002"/>
    <n v="10017"/>
    <n v="8486"/>
  </r>
  <r>
    <x v="8"/>
    <x v="4"/>
    <x v="33"/>
    <n v="24185"/>
    <n v="76"/>
    <n v="1893"/>
    <n v="56790"/>
    <n v="26.68"/>
    <n v="12891"/>
    <n v="15154"/>
  </r>
  <r>
    <x v="8"/>
    <x v="4"/>
    <x v="34"/>
    <n v="1863683"/>
    <n v="2905"/>
    <n v="117348"/>
    <n v="3520440"/>
    <n v="30.48"/>
    <n v="974156"/>
    <n v="1072933"/>
  </r>
  <r>
    <x v="9"/>
    <x v="0"/>
    <x v="0"/>
    <n v="17326"/>
    <n v="32"/>
    <n v="960"/>
    <n v="29760"/>
    <n v="35.69"/>
    <n v="9386"/>
    <n v="10622"/>
  </r>
  <r>
    <x v="9"/>
    <x v="0"/>
    <x v="1"/>
    <n v="207083"/>
    <n v="62"/>
    <n v="7193"/>
    <n v="222983"/>
    <n v="61.64"/>
    <n v="105396"/>
    <n v="137437"/>
  </r>
  <r>
    <x v="9"/>
    <x v="0"/>
    <x v="2"/>
    <n v="2108"/>
    <n v="11"/>
    <n v="203"/>
    <n v="6293"/>
    <n v="20.61"/>
    <n v="1263"/>
    <n v="1297"/>
  </r>
  <r>
    <x v="9"/>
    <x v="0"/>
    <x v="3"/>
    <n v="15792"/>
    <n v="30"/>
    <n v="841"/>
    <n v="26071"/>
    <n v="38.549999999999997"/>
    <n v="8463"/>
    <n v="10050"/>
  </r>
  <r>
    <x v="9"/>
    <x v="0"/>
    <x v="4"/>
    <n v="4789"/>
    <n v="6"/>
    <n v="192"/>
    <n v="5952"/>
    <n v="48.98"/>
    <n v="3075"/>
    <n v="2915"/>
  </r>
  <r>
    <x v="9"/>
    <x v="0"/>
    <x v="5"/>
    <n v="57879"/>
    <n v="18"/>
    <n v="1518"/>
    <n v="47058"/>
    <n v="66.52"/>
    <n v="37129"/>
    <n v="31302"/>
  </r>
  <r>
    <x v="9"/>
    <x v="0"/>
    <x v="6"/>
    <n v="11888"/>
    <n v="9"/>
    <n v="458"/>
    <n v="14198"/>
    <n v="44.48"/>
    <n v="7341"/>
    <n v="6315"/>
  </r>
  <r>
    <x v="9"/>
    <x v="0"/>
    <x v="7"/>
    <m/>
    <n v="5"/>
    <n v="66"/>
    <n v="2046"/>
    <m/>
    <m/>
    <m/>
  </r>
  <r>
    <x v="9"/>
    <x v="0"/>
    <x v="8"/>
    <n v="1324"/>
    <n v="10"/>
    <n v="203"/>
    <n v="6293"/>
    <n v="15.67"/>
    <n v="824"/>
    <n v="986"/>
  </r>
  <r>
    <x v="9"/>
    <x v="0"/>
    <x v="9"/>
    <n v="7050"/>
    <n v="24"/>
    <n v="432"/>
    <n v="13392"/>
    <n v="38.43"/>
    <n v="3823"/>
    <n v="5146"/>
  </r>
  <r>
    <x v="9"/>
    <x v="0"/>
    <x v="10"/>
    <n v="4519"/>
    <n v="18"/>
    <n v="329"/>
    <n v="10199"/>
    <n v="29.15"/>
    <n v="2682"/>
    <n v="2973"/>
  </r>
  <r>
    <x v="9"/>
    <x v="0"/>
    <x v="11"/>
    <n v="8700"/>
    <n v="10"/>
    <n v="314"/>
    <n v="9734"/>
    <n v="41.56"/>
    <n v="4319"/>
    <n v="4045"/>
  </r>
  <r>
    <x v="9"/>
    <x v="0"/>
    <x v="12"/>
    <n v="11544"/>
    <n v="24"/>
    <n v="687"/>
    <n v="21297"/>
    <n v="34.39"/>
    <n v="5771"/>
    <n v="7325"/>
  </r>
  <r>
    <x v="9"/>
    <x v="0"/>
    <x v="13"/>
    <m/>
    <n v="5"/>
    <n v="81"/>
    <n v="2511"/>
    <m/>
    <m/>
    <m/>
  </r>
  <r>
    <x v="9"/>
    <x v="0"/>
    <x v="14"/>
    <n v="4932"/>
    <n v="9"/>
    <n v="196"/>
    <n v="6076"/>
    <m/>
    <n v="1737"/>
    <m/>
  </r>
  <r>
    <x v="9"/>
    <x v="0"/>
    <x v="15"/>
    <m/>
    <n v="8"/>
    <n v="62"/>
    <n v="1922"/>
    <m/>
    <m/>
    <m/>
  </r>
  <r>
    <x v="9"/>
    <x v="0"/>
    <x v="16"/>
    <n v="69635"/>
    <n v="24"/>
    <n v="2333"/>
    <n v="72323"/>
    <n v="65.540000000000006"/>
    <n v="40137"/>
    <n v="47402"/>
  </r>
  <r>
    <x v="9"/>
    <x v="0"/>
    <x v="17"/>
    <n v="66537"/>
    <n v="20"/>
    <n v="2213"/>
    <n v="68603"/>
    <n v="66.03"/>
    <n v="39026"/>
    <n v="45300"/>
  </r>
  <r>
    <x v="9"/>
    <x v="0"/>
    <x v="18"/>
    <n v="6523"/>
    <n v="15"/>
    <n v="344"/>
    <n v="10664"/>
    <n v="35.53"/>
    <n v="3833"/>
    <n v="3789"/>
  </r>
  <r>
    <x v="9"/>
    <x v="0"/>
    <x v="19"/>
    <n v="6255"/>
    <n v="18"/>
    <n v="360"/>
    <n v="11160"/>
    <n v="39.72"/>
    <n v="3120"/>
    <n v="4433"/>
  </r>
  <r>
    <x v="9"/>
    <x v="0"/>
    <x v="20"/>
    <n v="118769"/>
    <n v="65"/>
    <n v="3594"/>
    <n v="111414"/>
    <n v="65.92"/>
    <n v="68800"/>
    <n v="73442"/>
  </r>
  <r>
    <x v="9"/>
    <x v="0"/>
    <x v="21"/>
    <m/>
    <n v="8"/>
    <n v="128"/>
    <n v="3968"/>
    <m/>
    <m/>
    <m/>
  </r>
  <r>
    <x v="9"/>
    <x v="0"/>
    <x v="22"/>
    <m/>
    <n v="4"/>
    <n v="200"/>
    <n v="6200"/>
    <m/>
    <m/>
    <m/>
  </r>
  <r>
    <x v="9"/>
    <x v="0"/>
    <x v="23"/>
    <m/>
    <n v="12"/>
    <n v="178"/>
    <n v="5518"/>
    <m/>
    <m/>
    <m/>
  </r>
  <r>
    <x v="9"/>
    <x v="0"/>
    <x v="24"/>
    <n v="126845"/>
    <n v="89"/>
    <n v="4100"/>
    <n v="127100"/>
    <n v="62"/>
    <n v="75372"/>
    <n v="78806"/>
  </r>
  <r>
    <x v="9"/>
    <x v="0"/>
    <x v="25"/>
    <n v="23048"/>
    <n v="46"/>
    <n v="1197"/>
    <n v="37107"/>
    <n v="37.76"/>
    <n v="18191"/>
    <n v="14013"/>
  </r>
  <r>
    <x v="9"/>
    <x v="0"/>
    <x v="26"/>
    <m/>
    <n v="5"/>
    <n v="232"/>
    <n v="7192"/>
    <m/>
    <m/>
    <m/>
  </r>
  <r>
    <x v="9"/>
    <x v="0"/>
    <x v="27"/>
    <n v="80275"/>
    <n v="24"/>
    <n v="2397"/>
    <n v="74307"/>
    <n v="59.38"/>
    <n v="38722"/>
    <n v="44126"/>
  </r>
  <r>
    <x v="9"/>
    <x v="0"/>
    <x v="28"/>
    <n v="7624"/>
    <n v="12"/>
    <n v="434"/>
    <n v="13454"/>
    <n v="34.92"/>
    <n v="6683"/>
    <n v="4698"/>
  </r>
  <r>
    <x v="9"/>
    <x v="0"/>
    <x v="29"/>
    <m/>
    <n v="15"/>
    <n v="181"/>
    <n v="5611"/>
    <m/>
    <m/>
    <m/>
  </r>
  <r>
    <x v="9"/>
    <x v="0"/>
    <x v="30"/>
    <n v="18875"/>
    <n v="20"/>
    <n v="709"/>
    <n v="21979"/>
    <n v="57.31"/>
    <n v="13835"/>
    <n v="12596"/>
  </r>
  <r>
    <x v="9"/>
    <x v="0"/>
    <x v="31"/>
    <m/>
    <n v="9"/>
    <n v="86"/>
    <n v="2666"/>
    <m/>
    <m/>
    <m/>
  </r>
  <r>
    <x v="9"/>
    <x v="0"/>
    <x v="32"/>
    <n v="12110"/>
    <n v="6"/>
    <n v="544"/>
    <n v="16864"/>
    <n v="39.57"/>
    <n v="7944"/>
    <n v="6673"/>
  </r>
  <r>
    <x v="9"/>
    <x v="0"/>
    <x v="33"/>
    <n v="7705"/>
    <n v="24"/>
    <n v="483"/>
    <n v="14973"/>
    <n v="40.31"/>
    <n v="4191"/>
    <n v="6035"/>
  </r>
  <r>
    <x v="9"/>
    <x v="0"/>
    <x v="34"/>
    <n v="723668"/>
    <n v="588"/>
    <n v="27135"/>
    <n v="841185"/>
    <n v="53.7"/>
    <n v="409682"/>
    <n v="451721"/>
  </r>
  <r>
    <x v="9"/>
    <x v="1"/>
    <x v="0"/>
    <n v="44927"/>
    <n v="133"/>
    <n v="1661"/>
    <n v="51491"/>
    <n v="43.83"/>
    <n v="23751"/>
    <n v="22571"/>
  </r>
  <r>
    <x v="9"/>
    <x v="1"/>
    <x v="1"/>
    <n v="106984"/>
    <n v="174"/>
    <n v="3332"/>
    <n v="103292"/>
    <n v="55.22"/>
    <n v="48289"/>
    <n v="57035"/>
  </r>
  <r>
    <x v="9"/>
    <x v="1"/>
    <x v="2"/>
    <n v="11312"/>
    <n v="63"/>
    <n v="587"/>
    <n v="18197"/>
    <n v="30.41"/>
    <n v="7356"/>
    <n v="5534"/>
  </r>
  <r>
    <x v="9"/>
    <x v="1"/>
    <x v="3"/>
    <n v="43152"/>
    <n v="79"/>
    <n v="1252"/>
    <n v="38812"/>
    <n v="56.84"/>
    <n v="23047"/>
    <n v="22061"/>
  </r>
  <r>
    <x v="9"/>
    <x v="1"/>
    <x v="4"/>
    <n v="28236"/>
    <n v="59"/>
    <n v="850"/>
    <n v="26350"/>
    <n v="49.6"/>
    <n v="14918"/>
    <n v="13070"/>
  </r>
  <r>
    <x v="9"/>
    <x v="1"/>
    <x v="5"/>
    <n v="50848"/>
    <n v="83"/>
    <n v="1346"/>
    <n v="41726"/>
    <n v="53.72"/>
    <n v="27764"/>
    <n v="22415"/>
  </r>
  <r>
    <x v="9"/>
    <x v="1"/>
    <x v="6"/>
    <n v="42717"/>
    <n v="72"/>
    <n v="1135"/>
    <n v="35185"/>
    <n v="55.67"/>
    <n v="26447"/>
    <n v="19589"/>
  </r>
  <r>
    <x v="9"/>
    <x v="1"/>
    <x v="7"/>
    <n v="6042"/>
    <n v="20"/>
    <n v="233"/>
    <n v="7223"/>
    <n v="50.13"/>
    <n v="4132"/>
    <n v="3621"/>
  </r>
  <r>
    <x v="9"/>
    <x v="1"/>
    <x v="8"/>
    <n v="12407"/>
    <n v="31"/>
    <n v="493"/>
    <n v="15283"/>
    <n v="46.96"/>
    <n v="7589"/>
    <n v="7177"/>
  </r>
  <r>
    <x v="9"/>
    <x v="1"/>
    <x v="9"/>
    <n v="18351"/>
    <n v="41"/>
    <n v="647"/>
    <n v="20057"/>
    <n v="54.03"/>
    <n v="9096"/>
    <n v="10836"/>
  </r>
  <r>
    <x v="9"/>
    <x v="1"/>
    <x v="10"/>
    <n v="37330"/>
    <n v="64"/>
    <n v="1158"/>
    <n v="35898"/>
    <n v="56.98"/>
    <n v="19773"/>
    <n v="20456"/>
  </r>
  <r>
    <x v="9"/>
    <x v="1"/>
    <x v="11"/>
    <n v="6052"/>
    <n v="16"/>
    <n v="317"/>
    <n v="9827"/>
    <n v="24.18"/>
    <n v="2953"/>
    <n v="2376"/>
  </r>
  <r>
    <x v="9"/>
    <x v="1"/>
    <x v="12"/>
    <n v="28267"/>
    <n v="55"/>
    <n v="901"/>
    <n v="27931"/>
    <n v="55.08"/>
    <n v="16420"/>
    <n v="15383"/>
  </r>
  <r>
    <x v="9"/>
    <x v="1"/>
    <x v="13"/>
    <n v="10200"/>
    <n v="23"/>
    <n v="429"/>
    <n v="13299"/>
    <n v="42.92"/>
    <n v="5886"/>
    <n v="5708"/>
  </r>
  <r>
    <x v="9"/>
    <x v="1"/>
    <x v="14"/>
    <n v="5254"/>
    <n v="18"/>
    <n v="172"/>
    <n v="5332"/>
    <n v="48.69"/>
    <n v="3223"/>
    <n v="2596"/>
  </r>
  <r>
    <x v="9"/>
    <x v="1"/>
    <x v="15"/>
    <n v="7484"/>
    <n v="28"/>
    <n v="255"/>
    <n v="7905"/>
    <n v="49.61"/>
    <n v="4513"/>
    <n v="3922"/>
  </r>
  <r>
    <x v="9"/>
    <x v="1"/>
    <x v="16"/>
    <n v="33632"/>
    <n v="51"/>
    <n v="1117"/>
    <n v="34627"/>
    <n v="51.92"/>
    <n v="16079"/>
    <n v="17978"/>
  </r>
  <r>
    <x v="9"/>
    <x v="1"/>
    <x v="17"/>
    <n v="20343"/>
    <n v="26"/>
    <n v="688"/>
    <n v="21328"/>
    <n v="52.24"/>
    <n v="9501"/>
    <n v="11141"/>
  </r>
  <r>
    <x v="9"/>
    <x v="1"/>
    <x v="18"/>
    <n v="19801"/>
    <n v="43"/>
    <n v="550"/>
    <n v="17050"/>
    <n v="56.25"/>
    <n v="12394"/>
    <n v="9591"/>
  </r>
  <r>
    <x v="9"/>
    <x v="1"/>
    <x v="19"/>
    <n v="26966"/>
    <n v="73"/>
    <n v="907"/>
    <n v="28117"/>
    <n v="53.17"/>
    <n v="14294"/>
    <n v="14949"/>
  </r>
  <r>
    <x v="9"/>
    <x v="1"/>
    <x v="20"/>
    <n v="80091"/>
    <n v="151"/>
    <n v="2093"/>
    <n v="64883"/>
    <n v="56.65"/>
    <n v="42465"/>
    <n v="36756"/>
  </r>
  <r>
    <x v="9"/>
    <x v="1"/>
    <x v="21"/>
    <n v="9472"/>
    <n v="19"/>
    <n v="254"/>
    <n v="7874"/>
    <n v="50.81"/>
    <n v="6183"/>
    <n v="4001"/>
  </r>
  <r>
    <x v="9"/>
    <x v="1"/>
    <x v="22"/>
    <n v="9439"/>
    <n v="15"/>
    <n v="339"/>
    <n v="10509"/>
    <n v="49.19"/>
    <n v="6963"/>
    <n v="5169"/>
  </r>
  <r>
    <x v="9"/>
    <x v="1"/>
    <x v="23"/>
    <n v="9214"/>
    <n v="23"/>
    <n v="249"/>
    <n v="7719"/>
    <n v="66.67"/>
    <n v="5480"/>
    <n v="5146"/>
  </r>
  <r>
    <x v="9"/>
    <x v="1"/>
    <x v="24"/>
    <n v="108216"/>
    <n v="208"/>
    <n v="2935"/>
    <n v="90985"/>
    <n v="56.13"/>
    <n v="61091"/>
    <n v="51072"/>
  </r>
  <r>
    <x v="9"/>
    <x v="1"/>
    <x v="25"/>
    <n v="23491"/>
    <n v="60"/>
    <n v="780"/>
    <n v="24180"/>
    <n v="44.29"/>
    <n v="17630"/>
    <n v="10710"/>
  </r>
  <r>
    <x v="9"/>
    <x v="1"/>
    <x v="26"/>
    <n v="7442"/>
    <n v="17"/>
    <n v="229"/>
    <n v="7099"/>
    <n v="45.37"/>
    <n v="4716"/>
    <n v="3221"/>
  </r>
  <r>
    <x v="9"/>
    <x v="1"/>
    <x v="27"/>
    <n v="35209"/>
    <n v="47"/>
    <n v="883"/>
    <n v="27373"/>
    <n v="52.1"/>
    <n v="16256"/>
    <n v="14260"/>
  </r>
  <r>
    <x v="9"/>
    <x v="1"/>
    <x v="28"/>
    <n v="5817"/>
    <n v="18"/>
    <n v="174"/>
    <n v="5394"/>
    <n v="51.13"/>
    <n v="4736"/>
    <n v="2758"/>
  </r>
  <r>
    <x v="9"/>
    <x v="1"/>
    <x v="29"/>
    <n v="5352"/>
    <n v="19"/>
    <n v="196"/>
    <n v="6076"/>
    <n v="41.75"/>
    <n v="3149"/>
    <n v="2537"/>
  </r>
  <r>
    <x v="9"/>
    <x v="1"/>
    <x v="30"/>
    <n v="24279"/>
    <n v="40"/>
    <n v="546"/>
    <n v="16926"/>
    <n v="70.25"/>
    <n v="12650"/>
    <n v="11891"/>
  </r>
  <r>
    <x v="9"/>
    <x v="1"/>
    <x v="31"/>
    <n v="1728"/>
    <n v="9"/>
    <n v="67"/>
    <n v="2077"/>
    <n v="41.84"/>
    <n v="1490"/>
    <n v="869"/>
  </r>
  <r>
    <x v="9"/>
    <x v="1"/>
    <x v="32"/>
    <n v="7902"/>
    <n v="17"/>
    <n v="245"/>
    <n v="7595"/>
    <n v="48.18"/>
    <n v="5095"/>
    <n v="3659"/>
  </r>
  <r>
    <x v="9"/>
    <x v="1"/>
    <x v="33"/>
    <n v="14926"/>
    <n v="37"/>
    <n v="410"/>
    <n v="12710"/>
    <n v="66.180000000000007"/>
    <n v="8424"/>
    <n v="8412"/>
  </r>
  <r>
    <x v="9"/>
    <x v="1"/>
    <x v="34"/>
    <n v="774324"/>
    <n v="1598"/>
    <n v="23807"/>
    <n v="738017"/>
    <n v="52.34"/>
    <n v="423159"/>
    <n v="386255"/>
  </r>
  <r>
    <x v="9"/>
    <x v="2"/>
    <x v="0"/>
    <n v="16671"/>
    <n v="30"/>
    <n v="1340"/>
    <n v="41540"/>
    <n v="32.17"/>
    <n v="6998"/>
    <n v="13363"/>
  </r>
  <r>
    <x v="9"/>
    <x v="2"/>
    <x v="1"/>
    <n v="44597"/>
    <n v="29"/>
    <n v="2521"/>
    <n v="78151"/>
    <n v="55.7"/>
    <n v="16282"/>
    <n v="43532"/>
  </r>
  <r>
    <x v="9"/>
    <x v="2"/>
    <x v="2"/>
    <n v="4302"/>
    <n v="11"/>
    <n v="322"/>
    <n v="9982"/>
    <n v="36.020000000000003"/>
    <n v="2421"/>
    <n v="3596"/>
  </r>
  <r>
    <x v="9"/>
    <x v="2"/>
    <x v="3"/>
    <n v="4384"/>
    <n v="14"/>
    <n v="480"/>
    <n v="14880"/>
    <n v="24.24"/>
    <n v="2486"/>
    <n v="3607"/>
  </r>
  <r>
    <x v="9"/>
    <x v="2"/>
    <x v="4"/>
    <n v="2584"/>
    <n v="5"/>
    <n v="218"/>
    <n v="6758"/>
    <n v="38.24"/>
    <n v="1214"/>
    <n v="2584"/>
  </r>
  <r>
    <x v="9"/>
    <x v="2"/>
    <x v="5"/>
    <n v="14737"/>
    <n v="11"/>
    <n v="879"/>
    <n v="27249"/>
    <n v="48.29"/>
    <n v="6566"/>
    <n v="13159"/>
  </r>
  <r>
    <x v="9"/>
    <x v="2"/>
    <x v="6"/>
    <n v="10063"/>
    <n v="13"/>
    <n v="662"/>
    <n v="20522"/>
    <n v="46.89"/>
    <n v="5089"/>
    <n v="9622"/>
  </r>
  <r>
    <x v="9"/>
    <x v="2"/>
    <x v="7"/>
    <s v="-"/>
    <s v="-"/>
    <s v="-"/>
    <s v="-"/>
    <s v="-"/>
    <s v="-"/>
    <s v="-"/>
  </r>
  <r>
    <x v="9"/>
    <x v="2"/>
    <x v="8"/>
    <n v="1200"/>
    <n v="4"/>
    <n v="139"/>
    <n v="4309"/>
    <n v="19.96"/>
    <n v="622"/>
    <n v="860"/>
  </r>
  <r>
    <x v="9"/>
    <x v="2"/>
    <x v="9"/>
    <n v="1894"/>
    <n v="6"/>
    <n v="132"/>
    <n v="4092"/>
    <n v="40.369999999999997"/>
    <n v="666"/>
    <n v="1652"/>
  </r>
  <r>
    <x v="9"/>
    <x v="2"/>
    <x v="10"/>
    <n v="3902"/>
    <n v="12"/>
    <n v="425"/>
    <n v="13175"/>
    <n v="28.8"/>
    <n v="2013"/>
    <n v="3794"/>
  </r>
  <r>
    <x v="9"/>
    <x v="2"/>
    <x v="11"/>
    <n v="4192"/>
    <n v="14"/>
    <n v="925"/>
    <n v="28675"/>
    <n v="13.09"/>
    <n v="2134"/>
    <n v="3754"/>
  </r>
  <r>
    <x v="9"/>
    <x v="2"/>
    <x v="12"/>
    <m/>
    <n v="3"/>
    <n v="109"/>
    <n v="3379"/>
    <m/>
    <m/>
    <m/>
  </r>
  <r>
    <x v="9"/>
    <x v="2"/>
    <x v="13"/>
    <m/>
    <n v="2"/>
    <n v="48"/>
    <n v="1488"/>
    <m/>
    <m/>
    <m/>
  </r>
  <r>
    <x v="9"/>
    <x v="2"/>
    <x v="14"/>
    <m/>
    <n v="1"/>
    <n v="16"/>
    <n v="496"/>
    <m/>
    <m/>
    <m/>
  </r>
  <r>
    <x v="9"/>
    <x v="2"/>
    <x v="15"/>
    <m/>
    <n v="5"/>
    <n v="217"/>
    <n v="6727"/>
    <m/>
    <m/>
    <m/>
  </r>
  <r>
    <x v="9"/>
    <x v="2"/>
    <x v="16"/>
    <m/>
    <n v="8"/>
    <n v="759"/>
    <n v="23529"/>
    <m/>
    <m/>
    <m/>
  </r>
  <r>
    <x v="9"/>
    <x v="2"/>
    <x v="17"/>
    <n v="19869"/>
    <n v="7"/>
    <n v="737"/>
    <n v="22847"/>
    <n v="76.52"/>
    <n v="10876"/>
    <n v="17482"/>
  </r>
  <r>
    <x v="9"/>
    <x v="2"/>
    <x v="18"/>
    <n v="7687"/>
    <n v="20"/>
    <n v="616"/>
    <n v="19096"/>
    <n v="36.69"/>
    <n v="4518"/>
    <n v="7006"/>
  </r>
  <r>
    <x v="9"/>
    <x v="2"/>
    <x v="19"/>
    <n v="8990"/>
    <n v="18"/>
    <n v="686"/>
    <n v="21266"/>
    <n v="40.14"/>
    <n v="4659"/>
    <n v="8537"/>
  </r>
  <r>
    <x v="9"/>
    <x v="2"/>
    <x v="20"/>
    <n v="35259"/>
    <n v="39"/>
    <n v="2245"/>
    <n v="69595"/>
    <n v="44.8"/>
    <n v="17270"/>
    <n v="31179"/>
  </r>
  <r>
    <x v="9"/>
    <x v="2"/>
    <x v="21"/>
    <m/>
    <n v="4"/>
    <n v="96"/>
    <n v="2976"/>
    <m/>
    <m/>
    <m/>
  </r>
  <r>
    <x v="9"/>
    <x v="2"/>
    <x v="22"/>
    <n v="3166"/>
    <n v="5"/>
    <n v="270"/>
    <n v="8370"/>
    <n v="31.98"/>
    <n v="1980"/>
    <n v="2677"/>
  </r>
  <r>
    <x v="9"/>
    <x v="2"/>
    <x v="23"/>
    <m/>
    <n v="1"/>
    <n v="35"/>
    <n v="1085"/>
    <m/>
    <m/>
    <m/>
  </r>
  <r>
    <x v="9"/>
    <x v="2"/>
    <x v="24"/>
    <n v="39027"/>
    <n v="49"/>
    <n v="2646"/>
    <n v="82026"/>
    <n v="41.93"/>
    <n v="19757"/>
    <n v="34393"/>
  </r>
  <r>
    <x v="9"/>
    <x v="2"/>
    <x v="25"/>
    <n v="11225"/>
    <n v="20"/>
    <n v="894"/>
    <n v="27714"/>
    <n v="36.76"/>
    <n v="8640"/>
    <n v="10188"/>
  </r>
  <r>
    <x v="9"/>
    <x v="2"/>
    <x v="26"/>
    <m/>
    <n v="8"/>
    <n v="415"/>
    <n v="12865"/>
    <m/>
    <m/>
    <m/>
  </r>
  <r>
    <x v="9"/>
    <x v="2"/>
    <x v="27"/>
    <n v="16477"/>
    <n v="13"/>
    <n v="985"/>
    <n v="30535"/>
    <n v="50.73"/>
    <n v="7757"/>
    <n v="15489"/>
  </r>
  <r>
    <x v="9"/>
    <x v="2"/>
    <x v="28"/>
    <m/>
    <n v="3"/>
    <n v="50"/>
    <n v="1550"/>
    <m/>
    <m/>
    <m/>
  </r>
  <r>
    <x v="9"/>
    <x v="2"/>
    <x v="29"/>
    <m/>
    <n v="3"/>
    <n v="384"/>
    <n v="11904"/>
    <m/>
    <m/>
    <m/>
  </r>
  <r>
    <x v="9"/>
    <x v="2"/>
    <x v="30"/>
    <n v="6753"/>
    <n v="8"/>
    <n v="374"/>
    <n v="11594"/>
    <n v="55.01"/>
    <n v="3636"/>
    <n v="6378"/>
  </r>
  <r>
    <x v="9"/>
    <x v="2"/>
    <x v="31"/>
    <m/>
    <n v="1"/>
    <n v="19"/>
    <n v="589"/>
    <m/>
    <m/>
    <m/>
  </r>
  <r>
    <x v="9"/>
    <x v="2"/>
    <x v="32"/>
    <m/>
    <n v="3"/>
    <n v="279"/>
    <n v="8649"/>
    <m/>
    <m/>
    <m/>
  </r>
  <r>
    <x v="9"/>
    <x v="2"/>
    <x v="33"/>
    <n v="562"/>
    <n v="4"/>
    <n v="69"/>
    <n v="2139"/>
    <n v="25.11"/>
    <n v="340"/>
    <n v="537"/>
  </r>
  <r>
    <x v="9"/>
    <x v="2"/>
    <x v="34"/>
    <n v="233389"/>
    <n v="318"/>
    <n v="16609"/>
    <n v="514879"/>
    <n v="40.85"/>
    <n v="115153"/>
    <n v="210334"/>
  </r>
  <r>
    <x v="9"/>
    <x v="3"/>
    <x v="0"/>
    <n v="22081"/>
    <n v="47"/>
    <n v="6345"/>
    <n v="196695"/>
    <n v="5.07"/>
    <n v="12464"/>
    <n v="9977"/>
  </r>
  <r>
    <x v="9"/>
    <x v="3"/>
    <x v="1"/>
    <n v="22922"/>
    <n v="24"/>
    <n v="3338"/>
    <n v="103478"/>
    <n v="10.06"/>
    <n v="11223"/>
    <n v="10412"/>
  </r>
  <r>
    <x v="9"/>
    <x v="3"/>
    <x v="2"/>
    <n v="19858"/>
    <n v="24"/>
    <n v="3255"/>
    <n v="100905"/>
    <n v="8.73"/>
    <n v="9562"/>
    <n v="8808"/>
  </r>
  <r>
    <x v="9"/>
    <x v="3"/>
    <x v="3"/>
    <n v="14053"/>
    <n v="20"/>
    <n v="1826"/>
    <n v="56606"/>
    <n v="12.85"/>
    <n v="7881"/>
    <n v="7275"/>
  </r>
  <r>
    <x v="9"/>
    <x v="3"/>
    <x v="4"/>
    <n v="18245"/>
    <n v="22"/>
    <n v="3113"/>
    <n v="96503"/>
    <n v="9.08"/>
    <n v="7217"/>
    <n v="8760"/>
  </r>
  <r>
    <x v="9"/>
    <x v="3"/>
    <x v="5"/>
    <n v="17902"/>
    <n v="15"/>
    <n v="1613"/>
    <n v="50003"/>
    <n v="15.36"/>
    <n v="9333"/>
    <n v="7682"/>
  </r>
  <r>
    <x v="9"/>
    <x v="3"/>
    <x v="6"/>
    <n v="14406"/>
    <n v="14"/>
    <n v="1759"/>
    <n v="54529"/>
    <n v="11.44"/>
    <n v="7978"/>
    <n v="6239"/>
  </r>
  <r>
    <x v="9"/>
    <x v="3"/>
    <x v="7"/>
    <m/>
    <n v="5"/>
    <n v="826"/>
    <n v="25606"/>
    <m/>
    <m/>
    <m/>
  </r>
  <r>
    <x v="9"/>
    <x v="3"/>
    <x v="8"/>
    <n v="8114"/>
    <n v="11"/>
    <n v="1636"/>
    <n v="50716"/>
    <n v="7.25"/>
    <n v="3274"/>
    <n v="3675"/>
  </r>
  <r>
    <x v="9"/>
    <x v="3"/>
    <x v="9"/>
    <n v="4769"/>
    <n v="10"/>
    <n v="984"/>
    <n v="30504"/>
    <n v="7.3"/>
    <n v="2076"/>
    <n v="2228"/>
  </r>
  <r>
    <x v="9"/>
    <x v="3"/>
    <x v="10"/>
    <n v="19111"/>
    <n v="20"/>
    <n v="2408"/>
    <n v="74648"/>
    <n v="11.63"/>
    <n v="9408"/>
    <n v="8684"/>
  </r>
  <r>
    <x v="9"/>
    <x v="3"/>
    <x v="11"/>
    <n v="3708"/>
    <n v="5"/>
    <n v="471"/>
    <n v="14601"/>
    <n v="11.59"/>
    <n v="2076"/>
    <n v="1692"/>
  </r>
  <r>
    <x v="9"/>
    <x v="3"/>
    <x v="12"/>
    <m/>
    <n v="9"/>
    <n v="763"/>
    <n v="23653"/>
    <m/>
    <m/>
    <m/>
  </r>
  <r>
    <x v="9"/>
    <x v="3"/>
    <x v="13"/>
    <m/>
    <n v="4"/>
    <n v="398"/>
    <n v="12338"/>
    <m/>
    <m/>
    <m/>
  </r>
  <r>
    <x v="9"/>
    <x v="3"/>
    <x v="14"/>
    <m/>
    <n v="8"/>
    <n v="773"/>
    <n v="23963"/>
    <m/>
    <m/>
    <m/>
  </r>
  <r>
    <x v="9"/>
    <x v="3"/>
    <x v="15"/>
    <n v="5386"/>
    <n v="9"/>
    <n v="1216"/>
    <n v="37696"/>
    <n v="7.62"/>
    <n v="2194"/>
    <n v="2874"/>
  </r>
  <r>
    <x v="9"/>
    <x v="3"/>
    <x v="16"/>
    <m/>
    <n v="3"/>
    <n v="234"/>
    <n v="7254"/>
    <m/>
    <m/>
    <m/>
  </r>
  <r>
    <x v="9"/>
    <x v="3"/>
    <x v="17"/>
    <s v="-"/>
    <s v="-"/>
    <s v="-"/>
    <s v="-"/>
    <s v="-"/>
    <s v="-"/>
    <s v="-"/>
  </r>
  <r>
    <x v="9"/>
    <x v="3"/>
    <x v="18"/>
    <n v="13506"/>
    <n v="17"/>
    <n v="1287"/>
    <n v="39897"/>
    <n v="16.98"/>
    <n v="7160"/>
    <n v="6773"/>
  </r>
  <r>
    <x v="9"/>
    <x v="3"/>
    <x v="19"/>
    <n v="23654"/>
    <n v="18"/>
    <n v="3614"/>
    <n v="112034"/>
    <n v="10.66"/>
    <n v="8617"/>
    <n v="11938"/>
  </r>
  <r>
    <x v="9"/>
    <x v="3"/>
    <x v="20"/>
    <n v="35294"/>
    <n v="37"/>
    <n v="4380"/>
    <n v="135780"/>
    <n v="11.73"/>
    <n v="17786"/>
    <n v="15929"/>
  </r>
  <r>
    <x v="9"/>
    <x v="3"/>
    <x v="21"/>
    <n v="5860"/>
    <n v="7"/>
    <n v="556"/>
    <n v="17236"/>
    <n v="13.32"/>
    <n v="3716"/>
    <n v="2296"/>
  </r>
  <r>
    <x v="9"/>
    <x v="3"/>
    <x v="22"/>
    <m/>
    <n v="4"/>
    <n v="543"/>
    <n v="16833"/>
    <m/>
    <m/>
    <m/>
  </r>
  <r>
    <x v="9"/>
    <x v="3"/>
    <x v="23"/>
    <n v="3544"/>
    <n v="7"/>
    <n v="836"/>
    <n v="25916"/>
    <n v="7.6"/>
    <n v="2263"/>
    <n v="1970"/>
  </r>
  <r>
    <x v="9"/>
    <x v="3"/>
    <x v="24"/>
    <n v="48421"/>
    <n v="55"/>
    <n v="6315"/>
    <n v="195765"/>
    <n v="11.1"/>
    <n v="26926"/>
    <n v="21721"/>
  </r>
  <r>
    <x v="9"/>
    <x v="3"/>
    <x v="25"/>
    <n v="20566"/>
    <n v="14"/>
    <n v="1340"/>
    <n v="41540"/>
    <n v="23.11"/>
    <n v="13115"/>
    <n v="9599"/>
  </r>
  <r>
    <x v="9"/>
    <x v="3"/>
    <x v="26"/>
    <n v="7446"/>
    <n v="5"/>
    <n v="1142"/>
    <n v="35402"/>
    <n v="9.27"/>
    <n v="3556"/>
    <n v="3281"/>
  </r>
  <r>
    <x v="9"/>
    <x v="3"/>
    <x v="27"/>
    <n v="14183"/>
    <n v="8"/>
    <n v="1508"/>
    <n v="46748"/>
    <n v="14.83"/>
    <n v="6577"/>
    <n v="6933"/>
  </r>
  <r>
    <x v="9"/>
    <x v="3"/>
    <x v="28"/>
    <m/>
    <n v="9"/>
    <n v="893"/>
    <n v="27683"/>
    <m/>
    <m/>
    <m/>
  </r>
  <r>
    <x v="9"/>
    <x v="3"/>
    <x v="29"/>
    <n v="5991"/>
    <n v="11"/>
    <n v="1960"/>
    <n v="60760"/>
    <n v="4.71"/>
    <n v="2552"/>
    <n v="2862"/>
  </r>
  <r>
    <x v="9"/>
    <x v="3"/>
    <x v="30"/>
    <n v="7666"/>
    <n v="7"/>
    <n v="591"/>
    <n v="18321"/>
    <n v="16.28"/>
    <n v="4579"/>
    <n v="2982"/>
  </r>
  <r>
    <x v="9"/>
    <x v="3"/>
    <x v="31"/>
    <n v="1856"/>
    <n v="5"/>
    <n v="269"/>
    <n v="8339"/>
    <n v="11.92"/>
    <n v="1143"/>
    <n v="994"/>
  </r>
  <r>
    <x v="9"/>
    <x v="3"/>
    <x v="32"/>
    <m/>
    <n v="2"/>
    <n v="389"/>
    <n v="12059"/>
    <m/>
    <m/>
    <m/>
  </r>
  <r>
    <x v="9"/>
    <x v="3"/>
    <x v="33"/>
    <n v="4007"/>
    <n v="11"/>
    <n v="943"/>
    <n v="29233"/>
    <n v="6.87"/>
    <n v="1886"/>
    <n v="2008"/>
  </r>
  <r>
    <x v="9"/>
    <x v="3"/>
    <x v="34"/>
    <n v="345331"/>
    <n v="412"/>
    <n v="51209"/>
    <n v="1587479"/>
    <n v="10.08"/>
    <n v="175955"/>
    <n v="159963"/>
  </r>
  <r>
    <x v="9"/>
    <x v="4"/>
    <x v="0"/>
    <n v="101004"/>
    <n v="242"/>
    <n v="10306"/>
    <n v="319486"/>
    <n v="17.690000000000001"/>
    <n v="52599"/>
    <n v="56533"/>
  </r>
  <r>
    <x v="9"/>
    <x v="4"/>
    <x v="1"/>
    <n v="381586"/>
    <n v="289"/>
    <n v="16384"/>
    <n v="507904"/>
    <n v="48.91"/>
    <n v="181190"/>
    <n v="248417"/>
  </r>
  <r>
    <x v="9"/>
    <x v="4"/>
    <x v="2"/>
    <n v="37580"/>
    <n v="109"/>
    <n v="4367"/>
    <n v="135377"/>
    <n v="14.21"/>
    <n v="20602"/>
    <n v="19235"/>
  </r>
  <r>
    <x v="9"/>
    <x v="4"/>
    <x v="3"/>
    <n v="77380"/>
    <n v="143"/>
    <n v="4399"/>
    <n v="136369"/>
    <n v="31.53"/>
    <n v="41875"/>
    <n v="42992"/>
  </r>
  <r>
    <x v="9"/>
    <x v="4"/>
    <x v="4"/>
    <n v="53854"/>
    <n v="92"/>
    <n v="4373"/>
    <n v="135563"/>
    <n v="20.16"/>
    <n v="26424"/>
    <n v="27329"/>
  </r>
  <r>
    <x v="9"/>
    <x v="4"/>
    <x v="5"/>
    <n v="141365"/>
    <n v="127"/>
    <n v="5356"/>
    <n v="166036"/>
    <n v="44.9"/>
    <n v="80791"/>
    <n v="74558"/>
  </r>
  <r>
    <x v="9"/>
    <x v="4"/>
    <x v="6"/>
    <n v="79074"/>
    <n v="108"/>
    <n v="4014"/>
    <n v="124434"/>
    <n v="33.56"/>
    <n v="46854"/>
    <n v="41765"/>
  </r>
  <r>
    <x v="9"/>
    <x v="4"/>
    <x v="7"/>
    <n v="11316"/>
    <n v="30"/>
    <n v="1125"/>
    <n v="34875"/>
    <n v="17.75"/>
    <n v="6351"/>
    <n v="6189"/>
  </r>
  <r>
    <x v="9"/>
    <x v="4"/>
    <x v="8"/>
    <n v="23045"/>
    <n v="56"/>
    <n v="2471"/>
    <n v="76601"/>
    <n v="16.579999999999998"/>
    <n v="12310"/>
    <n v="12698"/>
  </r>
  <r>
    <x v="9"/>
    <x v="4"/>
    <x v="9"/>
    <n v="32064"/>
    <n v="81"/>
    <n v="2195"/>
    <n v="68045"/>
    <n v="29.19"/>
    <n v="15661"/>
    <n v="19861"/>
  </r>
  <r>
    <x v="9"/>
    <x v="4"/>
    <x v="10"/>
    <n v="64862"/>
    <n v="114"/>
    <n v="4320"/>
    <n v="133920"/>
    <n v="26.81"/>
    <n v="33876"/>
    <n v="35908"/>
  </r>
  <r>
    <x v="9"/>
    <x v="4"/>
    <x v="11"/>
    <n v="22652"/>
    <n v="45"/>
    <n v="2027"/>
    <n v="62837"/>
    <n v="18.88"/>
    <n v="11481"/>
    <n v="11866"/>
  </r>
  <r>
    <x v="9"/>
    <x v="4"/>
    <x v="12"/>
    <n v="43787"/>
    <n v="91"/>
    <n v="2460"/>
    <n v="76260"/>
    <n v="32.200000000000003"/>
    <n v="24410"/>
    <n v="24559"/>
  </r>
  <r>
    <x v="9"/>
    <x v="4"/>
    <x v="13"/>
    <n v="14208"/>
    <n v="34"/>
    <n v="956"/>
    <n v="29636"/>
    <n v="26"/>
    <n v="8699"/>
    <n v="7705"/>
  </r>
  <r>
    <x v="9"/>
    <x v="4"/>
    <x v="14"/>
    <n v="13141"/>
    <n v="36"/>
    <n v="1157"/>
    <n v="35867"/>
    <n v="17.2"/>
    <n v="6038"/>
    <n v="6168"/>
  </r>
  <r>
    <x v="9"/>
    <x v="4"/>
    <x v="15"/>
    <n v="13845"/>
    <n v="50"/>
    <n v="1750"/>
    <n v="54250"/>
    <n v="14.09"/>
    <n v="7271"/>
    <n v="7643"/>
  </r>
  <r>
    <x v="9"/>
    <x v="4"/>
    <x v="16"/>
    <n v="130823"/>
    <n v="86"/>
    <n v="4443"/>
    <n v="137733"/>
    <n v="63"/>
    <n v="71572"/>
    <n v="86775"/>
  </r>
  <r>
    <x v="9"/>
    <x v="4"/>
    <x v="17"/>
    <n v="106749"/>
    <n v="53"/>
    <n v="3638"/>
    <n v="112778"/>
    <n v="65.55"/>
    <n v="59403"/>
    <n v="73923"/>
  </r>
  <r>
    <x v="9"/>
    <x v="4"/>
    <x v="18"/>
    <n v="47517"/>
    <n v="95"/>
    <n v="2797"/>
    <n v="86707"/>
    <n v="31.32"/>
    <n v="27905"/>
    <n v="27159"/>
  </r>
  <r>
    <x v="9"/>
    <x v="4"/>
    <x v="19"/>
    <n v="65865"/>
    <n v="127"/>
    <n v="5567"/>
    <n v="172577"/>
    <n v="23.1"/>
    <n v="30690"/>
    <n v="39857"/>
  </r>
  <r>
    <x v="9"/>
    <x v="4"/>
    <x v="20"/>
    <n v="269413"/>
    <n v="292"/>
    <n v="12312"/>
    <n v="381672"/>
    <n v="41.21"/>
    <n v="146322"/>
    <n v="157306"/>
  </r>
  <r>
    <x v="9"/>
    <x v="4"/>
    <x v="21"/>
    <n v="18027"/>
    <n v="38"/>
    <n v="1034"/>
    <n v="32054"/>
    <n v="24.84"/>
    <n v="11831"/>
    <n v="7963"/>
  </r>
  <r>
    <x v="9"/>
    <x v="4"/>
    <x v="22"/>
    <n v="19948"/>
    <n v="28"/>
    <n v="1352"/>
    <n v="41912"/>
    <n v="28.11"/>
    <n v="15654"/>
    <n v="11783"/>
  </r>
  <r>
    <x v="9"/>
    <x v="4"/>
    <x v="23"/>
    <n v="15122"/>
    <n v="43"/>
    <n v="1298"/>
    <n v="40238"/>
    <n v="22.22"/>
    <n v="9338"/>
    <n v="8940"/>
  </r>
  <r>
    <x v="9"/>
    <x v="4"/>
    <x v="24"/>
    <n v="322510"/>
    <n v="401"/>
    <n v="15996"/>
    <n v="495876"/>
    <n v="37.51"/>
    <n v="183144"/>
    <n v="185991"/>
  </r>
  <r>
    <x v="9"/>
    <x v="4"/>
    <x v="25"/>
    <n v="78331"/>
    <n v="140"/>
    <n v="4211"/>
    <n v="130541"/>
    <n v="34.1"/>
    <n v="57577"/>
    <n v="44509"/>
  </r>
  <r>
    <x v="9"/>
    <x v="4"/>
    <x v="26"/>
    <n v="24773"/>
    <n v="35"/>
    <n v="2018"/>
    <n v="62558"/>
    <n v="20.03"/>
    <n v="14046"/>
    <n v="12531"/>
  </r>
  <r>
    <x v="9"/>
    <x v="4"/>
    <x v="27"/>
    <n v="146143"/>
    <n v="92"/>
    <n v="5773"/>
    <n v="178963"/>
    <n v="45.15"/>
    <n v="69310"/>
    <n v="80808"/>
  </r>
  <r>
    <x v="9"/>
    <x v="4"/>
    <x v="28"/>
    <n v="18613"/>
    <n v="42"/>
    <n v="1551"/>
    <n v="48081"/>
    <n v="20.84"/>
    <n v="14627"/>
    <n v="10021"/>
  </r>
  <r>
    <x v="9"/>
    <x v="4"/>
    <x v="29"/>
    <n v="14542"/>
    <n v="48"/>
    <n v="2721"/>
    <n v="84351"/>
    <n v="9.0299999999999994"/>
    <n v="7526"/>
    <n v="7619"/>
  </r>
  <r>
    <x v="9"/>
    <x v="4"/>
    <x v="30"/>
    <n v="57573"/>
    <n v="75"/>
    <n v="2220"/>
    <n v="68820"/>
    <n v="49.18"/>
    <n v="34701"/>
    <n v="33848"/>
  </r>
  <r>
    <x v="9"/>
    <x v="4"/>
    <x v="31"/>
    <n v="4884"/>
    <n v="24"/>
    <n v="441"/>
    <n v="13671"/>
    <n v="21.1"/>
    <n v="3370"/>
    <n v="2884"/>
  </r>
  <r>
    <x v="9"/>
    <x v="4"/>
    <x v="32"/>
    <n v="27176"/>
    <n v="28"/>
    <n v="1457"/>
    <n v="45167"/>
    <n v="35.1"/>
    <n v="18208"/>
    <n v="15853"/>
  </r>
  <r>
    <x v="9"/>
    <x v="4"/>
    <x v="33"/>
    <n v="27200"/>
    <n v="76"/>
    <n v="1905"/>
    <n v="59055"/>
    <n v="28.77"/>
    <n v="14840"/>
    <n v="16992"/>
  </r>
  <r>
    <x v="9"/>
    <x v="4"/>
    <x v="34"/>
    <n v="2076713"/>
    <n v="2916"/>
    <n v="118760"/>
    <n v="3681560"/>
    <n v="32.82"/>
    <n v="1123949"/>
    <n v="1208273"/>
  </r>
  <r>
    <x v="10"/>
    <x v="0"/>
    <x v="0"/>
    <n v="19913"/>
    <n v="32"/>
    <n v="960"/>
    <n v="28800"/>
    <n v="40.99"/>
    <n v="9387"/>
    <n v="11805"/>
  </r>
  <r>
    <x v="10"/>
    <x v="0"/>
    <x v="1"/>
    <n v="229887"/>
    <n v="62"/>
    <n v="7210"/>
    <n v="216300"/>
    <n v="69.42"/>
    <n v="116876"/>
    <n v="150164"/>
  </r>
  <r>
    <x v="10"/>
    <x v="0"/>
    <x v="2"/>
    <n v="2762"/>
    <n v="11"/>
    <n v="181"/>
    <n v="5430"/>
    <n v="33.26"/>
    <n v="1715"/>
    <n v="1806"/>
  </r>
  <r>
    <x v="10"/>
    <x v="0"/>
    <x v="3"/>
    <n v="15575"/>
    <n v="30"/>
    <n v="841"/>
    <n v="25230"/>
    <n v="39.270000000000003"/>
    <n v="9206"/>
    <n v="9907"/>
  </r>
  <r>
    <x v="10"/>
    <x v="0"/>
    <x v="4"/>
    <n v="5097"/>
    <n v="6"/>
    <n v="192"/>
    <n v="5760"/>
    <n v="57.01"/>
    <m/>
    <n v="3284"/>
  </r>
  <r>
    <x v="10"/>
    <x v="0"/>
    <x v="5"/>
    <n v="59795"/>
    <n v="18"/>
    <n v="1518"/>
    <n v="45540"/>
    <n v="74.13"/>
    <n v="37752"/>
    <n v="33760"/>
  </r>
  <r>
    <x v="10"/>
    <x v="0"/>
    <x v="6"/>
    <n v="12427"/>
    <n v="9"/>
    <n v="458"/>
    <n v="13740"/>
    <n v="51.15"/>
    <n v="7470"/>
    <n v="7028"/>
  </r>
  <r>
    <x v="10"/>
    <x v="0"/>
    <x v="7"/>
    <m/>
    <n v="5"/>
    <n v="66"/>
    <n v="1980"/>
    <m/>
    <m/>
    <m/>
  </r>
  <r>
    <x v="10"/>
    <x v="0"/>
    <x v="8"/>
    <n v="1192"/>
    <n v="11"/>
    <n v="223"/>
    <n v="6690"/>
    <n v="14.33"/>
    <n v="746"/>
    <n v="959"/>
  </r>
  <r>
    <x v="10"/>
    <x v="0"/>
    <x v="9"/>
    <n v="7309"/>
    <n v="24"/>
    <n v="432"/>
    <n v="12960"/>
    <n v="43.13"/>
    <n v="4575"/>
    <n v="5589"/>
  </r>
  <r>
    <x v="10"/>
    <x v="0"/>
    <x v="10"/>
    <n v="5027"/>
    <n v="16"/>
    <n v="311"/>
    <n v="9330"/>
    <n v="32.97"/>
    <n v="2795"/>
    <n v="3076"/>
  </r>
  <r>
    <x v="10"/>
    <x v="0"/>
    <x v="11"/>
    <n v="7041"/>
    <n v="9"/>
    <n v="278"/>
    <n v="8340"/>
    <n v="48.09"/>
    <n v="4762"/>
    <n v="4011"/>
  </r>
  <r>
    <x v="10"/>
    <x v="0"/>
    <x v="12"/>
    <n v="10807"/>
    <n v="25"/>
    <n v="693"/>
    <n v="20790"/>
    <n v="34.93"/>
    <n v="6225"/>
    <n v="7262"/>
  </r>
  <r>
    <x v="10"/>
    <x v="0"/>
    <x v="13"/>
    <m/>
    <n v="5"/>
    <n v="81"/>
    <n v="2430"/>
    <m/>
    <m/>
    <m/>
  </r>
  <r>
    <x v="10"/>
    <x v="0"/>
    <x v="14"/>
    <n v="4895"/>
    <n v="9"/>
    <n v="196"/>
    <n v="5880"/>
    <n v="52.09"/>
    <n v="2213"/>
    <n v="3063"/>
  </r>
  <r>
    <x v="10"/>
    <x v="0"/>
    <x v="15"/>
    <m/>
    <n v="7"/>
    <n v="54"/>
    <n v="1620"/>
    <m/>
    <n v="141"/>
    <m/>
  </r>
  <r>
    <x v="10"/>
    <x v="0"/>
    <x v="16"/>
    <n v="80431"/>
    <n v="23"/>
    <n v="2320"/>
    <n v="69600"/>
    <n v="78.17"/>
    <n v="50618"/>
    <n v="54406"/>
  </r>
  <r>
    <x v="10"/>
    <x v="0"/>
    <x v="17"/>
    <n v="77563"/>
    <n v="19"/>
    <n v="2200"/>
    <n v="66000"/>
    <n v="79.31"/>
    <n v="49195"/>
    <n v="52344"/>
  </r>
  <r>
    <x v="10"/>
    <x v="0"/>
    <x v="18"/>
    <n v="8071"/>
    <n v="16"/>
    <n v="356"/>
    <n v="10680"/>
    <n v="43.53"/>
    <n v="4778"/>
    <n v="4649"/>
  </r>
  <r>
    <x v="10"/>
    <x v="0"/>
    <x v="19"/>
    <n v="8418"/>
    <n v="19"/>
    <n v="353"/>
    <n v="10590"/>
    <n v="51.54"/>
    <n v="4450"/>
    <n v="5458"/>
  </r>
  <r>
    <x v="10"/>
    <x v="0"/>
    <x v="20"/>
    <n v="126176"/>
    <n v="65"/>
    <n v="3581"/>
    <n v="107430"/>
    <n v="73.22"/>
    <n v="73868"/>
    <n v="78662"/>
  </r>
  <r>
    <x v="10"/>
    <x v="0"/>
    <x v="21"/>
    <m/>
    <n v="8"/>
    <n v="128"/>
    <n v="3840"/>
    <m/>
    <m/>
    <m/>
  </r>
  <r>
    <x v="10"/>
    <x v="0"/>
    <x v="22"/>
    <m/>
    <n v="4"/>
    <n v="200"/>
    <n v="6000"/>
    <m/>
    <m/>
    <m/>
  </r>
  <r>
    <x v="10"/>
    <x v="0"/>
    <x v="23"/>
    <m/>
    <n v="12"/>
    <n v="178"/>
    <n v="5340"/>
    <m/>
    <m/>
    <m/>
  </r>
  <r>
    <x v="10"/>
    <x v="0"/>
    <x v="24"/>
    <n v="137492"/>
    <n v="89"/>
    <n v="4087"/>
    <n v="122610"/>
    <n v="69.63"/>
    <n v="83439"/>
    <n v="85375"/>
  </r>
  <r>
    <x v="10"/>
    <x v="0"/>
    <x v="25"/>
    <n v="29024"/>
    <n v="46"/>
    <n v="1190"/>
    <n v="35700"/>
    <n v="50.03"/>
    <n v="23073"/>
    <n v="17859"/>
  </r>
  <r>
    <x v="10"/>
    <x v="0"/>
    <x v="26"/>
    <m/>
    <n v="5"/>
    <n v="232"/>
    <n v="6960"/>
    <m/>
    <m/>
    <m/>
  </r>
  <r>
    <x v="10"/>
    <x v="0"/>
    <x v="27"/>
    <n v="84697"/>
    <n v="24"/>
    <n v="2392"/>
    <n v="71760"/>
    <n v="64.88"/>
    <n v="42367"/>
    <n v="46557"/>
  </r>
  <r>
    <x v="10"/>
    <x v="0"/>
    <x v="28"/>
    <n v="7708"/>
    <n v="12"/>
    <n v="429"/>
    <n v="12870"/>
    <n v="36.799999999999997"/>
    <n v="6772"/>
    <n v="4736"/>
  </r>
  <r>
    <x v="10"/>
    <x v="0"/>
    <x v="29"/>
    <m/>
    <n v="15"/>
    <n v="181"/>
    <n v="5430"/>
    <m/>
    <m/>
    <m/>
  </r>
  <r>
    <x v="10"/>
    <x v="0"/>
    <x v="30"/>
    <n v="21070"/>
    <n v="20"/>
    <n v="702"/>
    <n v="21060"/>
    <n v="66.81"/>
    <n v="14981"/>
    <n v="14070"/>
  </r>
  <r>
    <x v="10"/>
    <x v="0"/>
    <x v="31"/>
    <m/>
    <n v="9"/>
    <n v="86"/>
    <n v="2580"/>
    <m/>
    <m/>
    <m/>
  </r>
  <r>
    <x v="10"/>
    <x v="0"/>
    <x v="32"/>
    <n v="15374"/>
    <n v="6"/>
    <n v="544"/>
    <n v="16320"/>
    <n v="53.19"/>
    <n v="9809"/>
    <n v="8680"/>
  </r>
  <r>
    <x v="10"/>
    <x v="0"/>
    <x v="33"/>
    <n v="7888"/>
    <n v="24"/>
    <n v="483"/>
    <n v="14490"/>
    <n v="40.99"/>
    <n v="5167"/>
    <n v="5939"/>
  </r>
  <r>
    <x v="10"/>
    <x v="0"/>
    <x v="34"/>
    <n v="791895"/>
    <n v="587"/>
    <n v="27049"/>
    <n v="811470"/>
    <n v="61.11"/>
    <n v="459068"/>
    <n v="495850"/>
  </r>
  <r>
    <x v="10"/>
    <x v="1"/>
    <x v="0"/>
    <n v="47066"/>
    <n v="134"/>
    <n v="1663"/>
    <n v="49890"/>
    <n v="47.16"/>
    <n v="24706"/>
    <n v="23526"/>
  </r>
  <r>
    <x v="10"/>
    <x v="1"/>
    <x v="1"/>
    <n v="113982"/>
    <n v="173"/>
    <n v="3216"/>
    <n v="96480"/>
    <n v="63.24"/>
    <n v="50196"/>
    <n v="61016"/>
  </r>
  <r>
    <x v="10"/>
    <x v="1"/>
    <x v="2"/>
    <n v="12568"/>
    <n v="64"/>
    <n v="597"/>
    <n v="17910"/>
    <n v="34.69"/>
    <n v="8503"/>
    <n v="6213"/>
  </r>
  <r>
    <x v="10"/>
    <x v="1"/>
    <x v="3"/>
    <n v="35532"/>
    <n v="79"/>
    <n v="1252"/>
    <n v="37560"/>
    <n v="54.64"/>
    <n v="22033"/>
    <n v="20522"/>
  </r>
  <r>
    <x v="10"/>
    <x v="1"/>
    <x v="4"/>
    <n v="24034"/>
    <n v="59"/>
    <n v="858"/>
    <n v="25740"/>
    <n v="46.94"/>
    <n v="13259"/>
    <n v="12082"/>
  </r>
  <r>
    <x v="10"/>
    <x v="1"/>
    <x v="5"/>
    <n v="45594"/>
    <n v="83"/>
    <n v="1346"/>
    <n v="40380"/>
    <n v="52.97"/>
    <n v="27570"/>
    <n v="21389"/>
  </r>
  <r>
    <x v="10"/>
    <x v="1"/>
    <x v="6"/>
    <n v="37679"/>
    <n v="72"/>
    <n v="1133"/>
    <n v="33990"/>
    <n v="54.47"/>
    <n v="24280"/>
    <n v="18515"/>
  </r>
  <r>
    <x v="10"/>
    <x v="1"/>
    <x v="7"/>
    <n v="6403"/>
    <n v="21"/>
    <n v="255"/>
    <n v="7650"/>
    <n v="52.6"/>
    <n v="3592"/>
    <n v="4024"/>
  </r>
  <r>
    <x v="10"/>
    <x v="1"/>
    <x v="8"/>
    <n v="12384"/>
    <n v="31"/>
    <n v="493"/>
    <n v="14790"/>
    <n v="52.23"/>
    <n v="7220"/>
    <n v="7725"/>
  </r>
  <r>
    <x v="10"/>
    <x v="1"/>
    <x v="9"/>
    <n v="17629"/>
    <n v="41"/>
    <n v="647"/>
    <n v="19410"/>
    <n v="55.05"/>
    <n v="9397"/>
    <n v="10686"/>
  </r>
  <r>
    <x v="10"/>
    <x v="1"/>
    <x v="10"/>
    <n v="33190"/>
    <n v="64"/>
    <n v="1154"/>
    <n v="34620"/>
    <n v="55.17"/>
    <n v="20581"/>
    <n v="19101"/>
  </r>
  <r>
    <x v="10"/>
    <x v="1"/>
    <x v="11"/>
    <n v="3449"/>
    <n v="15"/>
    <n v="304"/>
    <n v="9120"/>
    <n v="20.57"/>
    <n v="2013"/>
    <n v="1876"/>
  </r>
  <r>
    <x v="10"/>
    <x v="1"/>
    <x v="12"/>
    <n v="26534"/>
    <n v="55"/>
    <n v="901"/>
    <n v="27030"/>
    <n v="53.74"/>
    <n v="16820"/>
    <n v="14527"/>
  </r>
  <r>
    <x v="10"/>
    <x v="1"/>
    <x v="13"/>
    <n v="9523"/>
    <n v="23"/>
    <n v="429"/>
    <n v="12870"/>
    <n v="40.19"/>
    <n v="5952"/>
    <n v="5172"/>
  </r>
  <r>
    <x v="10"/>
    <x v="1"/>
    <x v="14"/>
    <n v="5796"/>
    <n v="18"/>
    <n v="172"/>
    <n v="5160"/>
    <n v="53.28"/>
    <n v="3763"/>
    <n v="2749"/>
  </r>
  <r>
    <x v="10"/>
    <x v="1"/>
    <x v="15"/>
    <n v="8031"/>
    <n v="27"/>
    <n v="249"/>
    <n v="7470"/>
    <n v="56.69"/>
    <n v="5283"/>
    <n v="4235"/>
  </r>
  <r>
    <x v="10"/>
    <x v="1"/>
    <x v="16"/>
    <n v="34436"/>
    <n v="51"/>
    <n v="1115"/>
    <n v="33450"/>
    <n v="55.87"/>
    <n v="17681"/>
    <n v="18690"/>
  </r>
  <r>
    <x v="10"/>
    <x v="1"/>
    <x v="17"/>
    <n v="21002"/>
    <n v="26"/>
    <n v="686"/>
    <n v="20580"/>
    <n v="56.81"/>
    <n v="10541"/>
    <n v="11692"/>
  </r>
  <r>
    <x v="10"/>
    <x v="1"/>
    <x v="18"/>
    <n v="20141"/>
    <n v="43"/>
    <n v="549"/>
    <n v="16470"/>
    <n v="61.73"/>
    <n v="13599"/>
    <n v="10167"/>
  </r>
  <r>
    <x v="10"/>
    <x v="1"/>
    <x v="19"/>
    <n v="30046"/>
    <n v="75"/>
    <n v="929"/>
    <n v="27870"/>
    <n v="61.38"/>
    <n v="17344"/>
    <n v="17106"/>
  </r>
  <r>
    <x v="10"/>
    <x v="1"/>
    <x v="20"/>
    <n v="84887"/>
    <n v="156"/>
    <n v="2155"/>
    <n v="64650"/>
    <n v="61.75"/>
    <n v="43071"/>
    <n v="39923"/>
  </r>
  <r>
    <x v="10"/>
    <x v="1"/>
    <x v="21"/>
    <n v="7812"/>
    <n v="19"/>
    <n v="254"/>
    <n v="7620"/>
    <n v="47.14"/>
    <n v="5304"/>
    <n v="3592"/>
  </r>
  <r>
    <x v="10"/>
    <x v="1"/>
    <x v="22"/>
    <n v="13089"/>
    <n v="15"/>
    <n v="339"/>
    <n v="10170"/>
    <n v="65.58"/>
    <n v="10175"/>
    <n v="6669"/>
  </r>
  <r>
    <x v="10"/>
    <x v="1"/>
    <x v="23"/>
    <n v="9179"/>
    <n v="23"/>
    <n v="249"/>
    <n v="7470"/>
    <n v="69.09"/>
    <n v="5791"/>
    <n v="5161"/>
  </r>
  <r>
    <x v="10"/>
    <x v="1"/>
    <x v="24"/>
    <n v="114967"/>
    <n v="213"/>
    <n v="2997"/>
    <n v="89910"/>
    <n v="61.56"/>
    <n v="64342"/>
    <n v="55345"/>
  </r>
  <r>
    <x v="10"/>
    <x v="1"/>
    <x v="25"/>
    <n v="24911"/>
    <n v="61"/>
    <n v="794"/>
    <n v="23820"/>
    <n v="48.74"/>
    <n v="19259"/>
    <n v="11609"/>
  </r>
  <r>
    <x v="10"/>
    <x v="1"/>
    <x v="26"/>
    <n v="7853"/>
    <n v="18"/>
    <n v="230"/>
    <n v="6900"/>
    <n v="53.06"/>
    <n v="5452"/>
    <n v="3661"/>
  </r>
  <r>
    <x v="10"/>
    <x v="1"/>
    <x v="27"/>
    <n v="31815"/>
    <n v="47"/>
    <n v="883"/>
    <n v="26490"/>
    <n v="54.13"/>
    <n v="16148"/>
    <n v="14338"/>
  </r>
  <r>
    <x v="10"/>
    <x v="1"/>
    <x v="28"/>
    <n v="6452"/>
    <n v="18"/>
    <n v="174"/>
    <n v="5220"/>
    <n v="60.84"/>
    <n v="5257"/>
    <n v="3176"/>
  </r>
  <r>
    <x v="10"/>
    <x v="1"/>
    <x v="29"/>
    <n v="5195"/>
    <n v="19"/>
    <n v="198"/>
    <n v="5940"/>
    <n v="49.06"/>
    <n v="2997"/>
    <n v="2914"/>
  </r>
  <r>
    <x v="10"/>
    <x v="1"/>
    <x v="30"/>
    <n v="24951"/>
    <n v="40"/>
    <n v="552"/>
    <n v="16560"/>
    <n v="77.63"/>
    <n v="14171"/>
    <n v="12856"/>
  </r>
  <r>
    <x v="10"/>
    <x v="1"/>
    <x v="31"/>
    <n v="1997"/>
    <n v="9"/>
    <n v="72"/>
    <n v="2160"/>
    <n v="49.12"/>
    <n v="1802"/>
    <n v="1061"/>
  </r>
  <r>
    <x v="10"/>
    <x v="1"/>
    <x v="32"/>
    <n v="10320"/>
    <n v="17"/>
    <n v="251"/>
    <n v="7530"/>
    <n v="65.55"/>
    <n v="6610"/>
    <n v="4936"/>
  </r>
  <r>
    <x v="10"/>
    <x v="1"/>
    <x v="33"/>
    <n v="16645"/>
    <n v="37"/>
    <n v="410"/>
    <n v="12300"/>
    <n v="73.33"/>
    <n v="9345"/>
    <n v="9020"/>
  </r>
  <r>
    <x v="10"/>
    <x v="1"/>
    <x v="34"/>
    <n v="769124"/>
    <n v="1607"/>
    <n v="23823"/>
    <n v="714690"/>
    <n v="55.72"/>
    <n v="439175"/>
    <n v="398237"/>
  </r>
  <r>
    <x v="10"/>
    <x v="2"/>
    <x v="0"/>
    <n v="21819"/>
    <n v="31"/>
    <n v="1398"/>
    <n v="41940"/>
    <n v="43.78"/>
    <n v="9481"/>
    <n v="18360"/>
  </r>
  <r>
    <x v="10"/>
    <x v="2"/>
    <x v="1"/>
    <n v="47293"/>
    <n v="29"/>
    <n v="2521"/>
    <n v="75630"/>
    <n v="59.11"/>
    <n v="18588"/>
    <n v="44704"/>
  </r>
  <r>
    <x v="10"/>
    <x v="2"/>
    <x v="2"/>
    <n v="6011"/>
    <n v="12"/>
    <n v="327"/>
    <n v="9810"/>
    <n v="50.35"/>
    <n v="3280"/>
    <n v="4939"/>
  </r>
  <r>
    <x v="10"/>
    <x v="2"/>
    <x v="3"/>
    <n v="4981"/>
    <n v="13"/>
    <n v="468"/>
    <n v="14040"/>
    <n v="30.79"/>
    <n v="3323"/>
    <n v="4323"/>
  </r>
  <r>
    <x v="10"/>
    <x v="2"/>
    <x v="4"/>
    <n v="3018"/>
    <n v="5"/>
    <n v="218"/>
    <n v="6540"/>
    <n v="40.92"/>
    <n v="1288"/>
    <n v="2676"/>
  </r>
  <r>
    <x v="10"/>
    <x v="2"/>
    <x v="5"/>
    <n v="14455"/>
    <n v="10"/>
    <n v="876"/>
    <n v="26280"/>
    <n v="47.36"/>
    <n v="7512"/>
    <n v="12445"/>
  </r>
  <r>
    <x v="10"/>
    <x v="2"/>
    <x v="6"/>
    <n v="13307"/>
    <n v="13"/>
    <n v="662"/>
    <n v="19860"/>
    <n v="60.99"/>
    <n v="6760"/>
    <n v="12112"/>
  </r>
  <r>
    <x v="10"/>
    <x v="2"/>
    <x v="7"/>
    <s v="-"/>
    <s v="-"/>
    <s v="-"/>
    <s v="-"/>
    <s v="-"/>
    <s v="-"/>
    <s v="-"/>
  </r>
  <r>
    <x v="10"/>
    <x v="2"/>
    <x v="8"/>
    <n v="1237"/>
    <n v="4"/>
    <n v="139"/>
    <n v="4170"/>
    <n v="23.84"/>
    <n v="652"/>
    <n v="994"/>
  </r>
  <r>
    <x v="10"/>
    <x v="2"/>
    <x v="9"/>
    <n v="2007"/>
    <n v="6"/>
    <n v="140"/>
    <n v="4200"/>
    <n v="40.79"/>
    <n v="815"/>
    <n v="1713"/>
  </r>
  <r>
    <x v="10"/>
    <x v="2"/>
    <x v="10"/>
    <n v="6200"/>
    <n v="12"/>
    <n v="425"/>
    <n v="12750"/>
    <n v="46.92"/>
    <n v="2952"/>
    <n v="5982"/>
  </r>
  <r>
    <x v="10"/>
    <x v="2"/>
    <x v="11"/>
    <n v="3298"/>
    <n v="11"/>
    <n v="697"/>
    <n v="20910"/>
    <n v="13.78"/>
    <n v="1596"/>
    <n v="2882"/>
  </r>
  <r>
    <x v="10"/>
    <x v="2"/>
    <x v="12"/>
    <m/>
    <n v="3"/>
    <n v="109"/>
    <n v="3270"/>
    <m/>
    <m/>
    <m/>
  </r>
  <r>
    <x v="10"/>
    <x v="2"/>
    <x v="13"/>
    <m/>
    <n v="2"/>
    <n v="48"/>
    <n v="1440"/>
    <m/>
    <m/>
    <m/>
  </r>
  <r>
    <x v="10"/>
    <x v="2"/>
    <x v="14"/>
    <m/>
    <n v="1"/>
    <n v="16"/>
    <n v="480"/>
    <m/>
    <m/>
    <m/>
  </r>
  <r>
    <x v="10"/>
    <x v="2"/>
    <x v="15"/>
    <m/>
    <n v="5"/>
    <n v="217"/>
    <n v="6510"/>
    <m/>
    <n v="1125"/>
    <m/>
  </r>
  <r>
    <x v="10"/>
    <x v="2"/>
    <x v="16"/>
    <m/>
    <n v="9"/>
    <n v="781"/>
    <n v="23430"/>
    <m/>
    <m/>
    <m/>
  </r>
  <r>
    <x v="10"/>
    <x v="2"/>
    <x v="17"/>
    <n v="21327"/>
    <n v="7"/>
    <n v="737"/>
    <n v="22110"/>
    <n v="83.93"/>
    <n v="11342"/>
    <n v="18557"/>
  </r>
  <r>
    <x v="10"/>
    <x v="2"/>
    <x v="18"/>
    <n v="11465"/>
    <n v="20"/>
    <n v="616"/>
    <n v="18480"/>
    <n v="55.28"/>
    <n v="7240"/>
    <n v="10215"/>
  </r>
  <r>
    <x v="10"/>
    <x v="2"/>
    <x v="19"/>
    <n v="13878"/>
    <n v="19"/>
    <n v="713"/>
    <n v="21390"/>
    <n v="60.39"/>
    <n v="7255"/>
    <n v="12918"/>
  </r>
  <r>
    <x v="10"/>
    <x v="2"/>
    <x v="20"/>
    <n v="41221"/>
    <n v="40"/>
    <n v="2299"/>
    <n v="68970"/>
    <n v="52.32"/>
    <n v="20634"/>
    <n v="36086"/>
  </r>
  <r>
    <x v="10"/>
    <x v="2"/>
    <x v="21"/>
    <m/>
    <n v="4"/>
    <n v="96"/>
    <n v="2880"/>
    <m/>
    <m/>
    <m/>
  </r>
  <r>
    <x v="10"/>
    <x v="2"/>
    <x v="22"/>
    <n v="4949"/>
    <n v="4"/>
    <n v="252"/>
    <n v="7560"/>
    <n v="55.91"/>
    <n v="3378"/>
    <n v="4227"/>
  </r>
  <r>
    <x v="10"/>
    <x v="2"/>
    <x v="23"/>
    <m/>
    <n v="1"/>
    <n v="35"/>
    <n v="1050"/>
    <m/>
    <m/>
    <m/>
  </r>
  <r>
    <x v="10"/>
    <x v="2"/>
    <x v="24"/>
    <n v="46981"/>
    <n v="49"/>
    <n v="2682"/>
    <n v="80460"/>
    <n v="50.95"/>
    <n v="24687"/>
    <n v="40991"/>
  </r>
  <r>
    <x v="10"/>
    <x v="2"/>
    <x v="25"/>
    <n v="16066"/>
    <n v="20"/>
    <n v="894"/>
    <n v="26820"/>
    <n v="51.76"/>
    <n v="10846"/>
    <n v="13881"/>
  </r>
  <r>
    <x v="10"/>
    <x v="2"/>
    <x v="26"/>
    <m/>
    <n v="9"/>
    <n v="438"/>
    <n v="13140"/>
    <m/>
    <m/>
    <m/>
  </r>
  <r>
    <x v="10"/>
    <x v="2"/>
    <x v="27"/>
    <n v="20005"/>
    <n v="14"/>
    <n v="1005"/>
    <n v="30150"/>
    <n v="62.85"/>
    <n v="9948"/>
    <n v="18949"/>
  </r>
  <r>
    <x v="10"/>
    <x v="2"/>
    <x v="28"/>
    <m/>
    <n v="3"/>
    <n v="50"/>
    <n v="1500"/>
    <m/>
    <m/>
    <m/>
  </r>
  <r>
    <x v="10"/>
    <x v="2"/>
    <x v="29"/>
    <m/>
    <n v="3"/>
    <n v="384"/>
    <n v="11520"/>
    <m/>
    <m/>
    <m/>
  </r>
  <r>
    <x v="10"/>
    <x v="2"/>
    <x v="30"/>
    <n v="8369"/>
    <n v="8"/>
    <n v="374"/>
    <n v="11220"/>
    <n v="68.66"/>
    <n v="4813"/>
    <n v="7704"/>
  </r>
  <r>
    <x v="10"/>
    <x v="2"/>
    <x v="31"/>
    <m/>
    <n v="1"/>
    <n v="19"/>
    <n v="570"/>
    <m/>
    <m/>
    <m/>
  </r>
  <r>
    <x v="10"/>
    <x v="2"/>
    <x v="32"/>
    <m/>
    <n v="5"/>
    <n v="418"/>
    <n v="12540"/>
    <m/>
    <m/>
    <m/>
  </r>
  <r>
    <x v="10"/>
    <x v="2"/>
    <x v="33"/>
    <n v="683"/>
    <n v="4"/>
    <n v="69"/>
    <n v="2070"/>
    <n v="31.26"/>
    <n v="450"/>
    <n v="647"/>
  </r>
  <r>
    <x v="10"/>
    <x v="2"/>
    <x v="34"/>
    <n v="283707"/>
    <n v="321"/>
    <n v="16704"/>
    <n v="501120"/>
    <n v="50.54"/>
    <n v="146135"/>
    <n v="253259"/>
  </r>
  <r>
    <x v="10"/>
    <x v="3"/>
    <x v="0"/>
    <n v="32175"/>
    <n v="49"/>
    <n v="6530"/>
    <n v="195900"/>
    <n v="7.67"/>
    <n v="17740"/>
    <n v="15024"/>
  </r>
  <r>
    <x v="10"/>
    <x v="3"/>
    <x v="1"/>
    <n v="21603"/>
    <n v="24"/>
    <n v="3351"/>
    <n v="100530"/>
    <n v="10.24"/>
    <n v="10230"/>
    <n v="10294"/>
  </r>
  <r>
    <x v="10"/>
    <x v="3"/>
    <x v="2"/>
    <n v="24755"/>
    <n v="25"/>
    <n v="3337"/>
    <n v="100110"/>
    <n v="10.72"/>
    <n v="13200"/>
    <n v="10729"/>
  </r>
  <r>
    <x v="10"/>
    <x v="3"/>
    <x v="3"/>
    <n v="12001"/>
    <n v="20"/>
    <n v="1826"/>
    <n v="54780"/>
    <n v="12.14"/>
    <n v="6592"/>
    <n v="6651"/>
  </r>
  <r>
    <x v="10"/>
    <x v="3"/>
    <x v="4"/>
    <n v="16486"/>
    <n v="22"/>
    <n v="3024"/>
    <n v="90720"/>
    <n v="9.0299999999999994"/>
    <n v="6425"/>
    <n v="8192"/>
  </r>
  <r>
    <x v="10"/>
    <x v="3"/>
    <x v="5"/>
    <n v="16973"/>
    <n v="15"/>
    <n v="1625"/>
    <n v="48750"/>
    <n v="16.97"/>
    <n v="9707"/>
    <n v="8272"/>
  </r>
  <r>
    <x v="10"/>
    <x v="3"/>
    <x v="6"/>
    <n v="15661"/>
    <n v="14"/>
    <n v="1671"/>
    <n v="50130"/>
    <n v="13.55"/>
    <n v="10061"/>
    <n v="6794"/>
  </r>
  <r>
    <x v="10"/>
    <x v="3"/>
    <x v="7"/>
    <m/>
    <n v="5"/>
    <n v="826"/>
    <n v="24780"/>
    <m/>
    <m/>
    <m/>
  </r>
  <r>
    <x v="10"/>
    <x v="3"/>
    <x v="8"/>
    <n v="7987"/>
    <n v="11"/>
    <n v="1645"/>
    <n v="49350"/>
    <n v="7.67"/>
    <n v="3517"/>
    <n v="3784"/>
  </r>
  <r>
    <x v="10"/>
    <x v="3"/>
    <x v="9"/>
    <n v="5528"/>
    <n v="11"/>
    <n v="1010"/>
    <n v="30300"/>
    <n v="8.65"/>
    <n v="2609"/>
    <n v="2621"/>
  </r>
  <r>
    <x v="10"/>
    <x v="3"/>
    <x v="10"/>
    <n v="21295"/>
    <n v="20"/>
    <n v="2406"/>
    <n v="72180"/>
    <n v="11.87"/>
    <n v="10741"/>
    <n v="8568"/>
  </r>
  <r>
    <x v="10"/>
    <x v="3"/>
    <x v="11"/>
    <n v="3725"/>
    <n v="5"/>
    <n v="502"/>
    <n v="15060"/>
    <n v="9.7799999999999994"/>
    <n v="2517"/>
    <n v="1473"/>
  </r>
  <r>
    <x v="10"/>
    <x v="3"/>
    <x v="12"/>
    <m/>
    <n v="9"/>
    <n v="763"/>
    <n v="22890"/>
    <m/>
    <m/>
    <m/>
  </r>
  <r>
    <x v="10"/>
    <x v="3"/>
    <x v="13"/>
    <m/>
    <n v="4"/>
    <n v="398"/>
    <n v="11940"/>
    <m/>
    <m/>
    <m/>
  </r>
  <r>
    <x v="10"/>
    <x v="3"/>
    <x v="14"/>
    <m/>
    <n v="8"/>
    <n v="773"/>
    <n v="23190"/>
    <m/>
    <m/>
    <m/>
  </r>
  <r>
    <x v="10"/>
    <x v="3"/>
    <x v="15"/>
    <n v="4617"/>
    <n v="9"/>
    <n v="1216"/>
    <n v="36480"/>
    <n v="6.55"/>
    <n v="2059"/>
    <n v="2389"/>
  </r>
  <r>
    <x v="10"/>
    <x v="3"/>
    <x v="16"/>
    <m/>
    <n v="3"/>
    <n v="234"/>
    <n v="7020"/>
    <m/>
    <m/>
    <m/>
  </r>
  <r>
    <x v="10"/>
    <x v="3"/>
    <x v="17"/>
    <s v="-"/>
    <s v="-"/>
    <s v="-"/>
    <s v="-"/>
    <s v="-"/>
    <s v="-"/>
    <s v="-"/>
  </r>
  <r>
    <x v="10"/>
    <x v="3"/>
    <x v="18"/>
    <n v="15854"/>
    <n v="17"/>
    <n v="1299"/>
    <n v="38970"/>
    <n v="20.29"/>
    <n v="8925"/>
    <n v="7906"/>
  </r>
  <r>
    <x v="10"/>
    <x v="3"/>
    <x v="19"/>
    <n v="27433"/>
    <n v="18"/>
    <n v="3493"/>
    <n v="104790"/>
    <n v="12.95"/>
    <n v="11016"/>
    <n v="13575"/>
  </r>
  <r>
    <x v="10"/>
    <x v="3"/>
    <x v="20"/>
    <n v="39485"/>
    <n v="38"/>
    <n v="4552"/>
    <n v="136560"/>
    <n v="13.22"/>
    <n v="22309"/>
    <n v="18050"/>
  </r>
  <r>
    <x v="10"/>
    <x v="3"/>
    <x v="21"/>
    <n v="5977"/>
    <n v="7"/>
    <n v="556"/>
    <n v="16680"/>
    <n v="15.57"/>
    <n v="3692"/>
    <n v="2597"/>
  </r>
  <r>
    <x v="10"/>
    <x v="3"/>
    <x v="22"/>
    <m/>
    <n v="4"/>
    <n v="543"/>
    <n v="16290"/>
    <m/>
    <m/>
    <m/>
  </r>
  <r>
    <x v="10"/>
    <x v="3"/>
    <x v="23"/>
    <n v="4647"/>
    <n v="7"/>
    <n v="836"/>
    <n v="25080"/>
    <n v="9.5"/>
    <n v="3012"/>
    <n v="2382"/>
  </r>
  <r>
    <x v="10"/>
    <x v="3"/>
    <x v="24"/>
    <n v="57452"/>
    <n v="56"/>
    <n v="6487"/>
    <n v="194610"/>
    <n v="13.4"/>
    <n v="34340"/>
    <n v="26087"/>
  </r>
  <r>
    <x v="10"/>
    <x v="3"/>
    <x v="25"/>
    <n v="21259"/>
    <n v="14"/>
    <n v="1340"/>
    <n v="40200"/>
    <n v="24.41"/>
    <n v="15327"/>
    <n v="9812"/>
  </r>
  <r>
    <x v="10"/>
    <x v="3"/>
    <x v="26"/>
    <n v="8095"/>
    <n v="5"/>
    <n v="1142"/>
    <n v="34260"/>
    <n v="11.26"/>
    <n v="4611"/>
    <n v="3858"/>
  </r>
  <r>
    <x v="10"/>
    <x v="3"/>
    <x v="27"/>
    <n v="15352"/>
    <n v="8"/>
    <n v="1508"/>
    <n v="45240"/>
    <n v="16.96"/>
    <n v="7512"/>
    <n v="7672"/>
  </r>
  <r>
    <x v="10"/>
    <x v="3"/>
    <x v="28"/>
    <m/>
    <n v="10"/>
    <n v="3905"/>
    <n v="117150"/>
    <m/>
    <m/>
    <m/>
  </r>
  <r>
    <x v="10"/>
    <x v="3"/>
    <x v="29"/>
    <n v="5405"/>
    <n v="11"/>
    <n v="1960"/>
    <n v="58800"/>
    <n v="4.83"/>
    <n v="2581"/>
    <n v="2839"/>
  </r>
  <r>
    <x v="10"/>
    <x v="3"/>
    <x v="30"/>
    <n v="8441"/>
    <n v="7"/>
    <n v="591"/>
    <n v="17730"/>
    <n v="19.77"/>
    <n v="5325"/>
    <n v="3505"/>
  </r>
  <r>
    <x v="10"/>
    <x v="3"/>
    <x v="31"/>
    <n v="2039"/>
    <n v="5"/>
    <n v="269"/>
    <n v="8070"/>
    <n v="14.34"/>
    <n v="1476"/>
    <n v="1157"/>
  </r>
  <r>
    <x v="10"/>
    <x v="3"/>
    <x v="32"/>
    <m/>
    <n v="2"/>
    <n v="389"/>
    <n v="11670"/>
    <m/>
    <m/>
    <m/>
  </r>
  <r>
    <x v="10"/>
    <x v="3"/>
    <x v="33"/>
    <n v="5105"/>
    <n v="11"/>
    <n v="943"/>
    <n v="28290"/>
    <n v="10.93"/>
    <n v="2693"/>
    <n v="3093"/>
  </r>
  <r>
    <x v="10"/>
    <x v="3"/>
    <x v="34"/>
    <n v="384865"/>
    <n v="418"/>
    <n v="54463"/>
    <n v="1633890"/>
    <n v="10.99"/>
    <n v="208768"/>
    <n v="179536"/>
  </r>
  <r>
    <x v="10"/>
    <x v="4"/>
    <x v="0"/>
    <n v="120972"/>
    <n v="246"/>
    <n v="10551"/>
    <n v="316530"/>
    <n v="21.71"/>
    <n v="61312"/>
    <n v="68715"/>
  </r>
  <r>
    <x v="10"/>
    <x v="4"/>
    <x v="1"/>
    <n v="412766"/>
    <n v="288"/>
    <n v="16298"/>
    <n v="488940"/>
    <n v="54.44"/>
    <n v="195890"/>
    <n v="266178"/>
  </r>
  <r>
    <x v="10"/>
    <x v="4"/>
    <x v="2"/>
    <n v="46096"/>
    <n v="112"/>
    <n v="4442"/>
    <n v="133260"/>
    <n v="17.77"/>
    <n v="26698"/>
    <n v="23686"/>
  </r>
  <r>
    <x v="10"/>
    <x v="4"/>
    <x v="3"/>
    <n v="68088"/>
    <n v="142"/>
    <n v="4387"/>
    <n v="131610"/>
    <n v="31.46"/>
    <n v="41153"/>
    <n v="41402"/>
  </r>
  <r>
    <x v="10"/>
    <x v="4"/>
    <x v="4"/>
    <n v="48636"/>
    <n v="92"/>
    <n v="4292"/>
    <n v="128760"/>
    <n v="20.37"/>
    <n v="24094"/>
    <n v="26234"/>
  </r>
  <r>
    <x v="10"/>
    <x v="4"/>
    <x v="5"/>
    <n v="136817"/>
    <n v="126"/>
    <n v="5365"/>
    <n v="160950"/>
    <n v="47.14"/>
    <n v="82541"/>
    <n v="75866"/>
  </r>
  <r>
    <x v="10"/>
    <x v="4"/>
    <x v="6"/>
    <n v="79075"/>
    <n v="108"/>
    <n v="3924"/>
    <n v="117720"/>
    <n v="37.76"/>
    <n v="48571"/>
    <n v="44449"/>
  </r>
  <r>
    <x v="10"/>
    <x v="4"/>
    <x v="7"/>
    <n v="11153"/>
    <n v="31"/>
    <n v="1147"/>
    <n v="34410"/>
    <n v="18.600000000000001"/>
    <n v="5858"/>
    <n v="6399"/>
  </r>
  <r>
    <x v="10"/>
    <x v="4"/>
    <x v="8"/>
    <n v="22799"/>
    <n v="57"/>
    <n v="2500"/>
    <n v="75000"/>
    <n v="17.95"/>
    <n v="12135"/>
    <n v="13462"/>
  </r>
  <r>
    <x v="10"/>
    <x v="4"/>
    <x v="9"/>
    <n v="32473"/>
    <n v="82"/>
    <n v="2229"/>
    <n v="66870"/>
    <n v="30.82"/>
    <n v="17396"/>
    <n v="20609"/>
  </r>
  <r>
    <x v="10"/>
    <x v="4"/>
    <x v="10"/>
    <n v="65712"/>
    <n v="112"/>
    <n v="4296"/>
    <n v="128880"/>
    <n v="28.5"/>
    <n v="37068"/>
    <n v="36726"/>
  </r>
  <r>
    <x v="10"/>
    <x v="4"/>
    <x v="11"/>
    <n v="17513"/>
    <n v="40"/>
    <n v="1781"/>
    <n v="53430"/>
    <n v="19.170000000000002"/>
    <n v="10888"/>
    <n v="10241"/>
  </r>
  <r>
    <x v="10"/>
    <x v="4"/>
    <x v="12"/>
    <n v="40782"/>
    <n v="92"/>
    <n v="2466"/>
    <n v="73980"/>
    <n v="31.89"/>
    <n v="25400"/>
    <n v="23590"/>
  </r>
  <r>
    <x v="10"/>
    <x v="4"/>
    <x v="13"/>
    <n v="13339"/>
    <n v="34"/>
    <n v="956"/>
    <n v="28680"/>
    <n v="24.8"/>
    <n v="8721"/>
    <n v="7112"/>
  </r>
  <r>
    <x v="10"/>
    <x v="4"/>
    <x v="14"/>
    <n v="16094"/>
    <n v="36"/>
    <n v="1157"/>
    <n v="34710"/>
    <n v="22.51"/>
    <n v="7556"/>
    <n v="7814"/>
  </r>
  <r>
    <x v="10"/>
    <x v="4"/>
    <x v="15"/>
    <n v="15513"/>
    <n v="48"/>
    <n v="1736"/>
    <n v="52080"/>
    <n v="18.079999999999998"/>
    <n v="8608"/>
    <n v="9417"/>
  </r>
  <r>
    <x v="10"/>
    <x v="4"/>
    <x v="16"/>
    <n v="147393"/>
    <n v="86"/>
    <n v="4450"/>
    <n v="133500"/>
    <n v="72.14"/>
    <n v="86149"/>
    <n v="96301"/>
  </r>
  <r>
    <x v="10"/>
    <x v="4"/>
    <x v="17"/>
    <n v="119892"/>
    <n v="52"/>
    <n v="3623"/>
    <n v="108690"/>
    <n v="75.989999999999995"/>
    <n v="71078"/>
    <n v="82594"/>
  </r>
  <r>
    <x v="10"/>
    <x v="4"/>
    <x v="18"/>
    <n v="55531"/>
    <n v="96"/>
    <n v="2820"/>
    <n v="84600"/>
    <n v="38.93"/>
    <n v="34541"/>
    <n v="32937"/>
  </r>
  <r>
    <x v="10"/>
    <x v="4"/>
    <x v="19"/>
    <n v="79775"/>
    <n v="131"/>
    <n v="5488"/>
    <n v="164640"/>
    <n v="29.8"/>
    <n v="40064"/>
    <n v="49058"/>
  </r>
  <r>
    <x v="10"/>
    <x v="4"/>
    <x v="20"/>
    <n v="291769"/>
    <n v="299"/>
    <n v="12587"/>
    <n v="377610"/>
    <n v="45.74"/>
    <n v="159883"/>
    <n v="172721"/>
  </r>
  <r>
    <x v="10"/>
    <x v="4"/>
    <x v="21"/>
    <n v="16765"/>
    <n v="38"/>
    <n v="1034"/>
    <n v="31020"/>
    <n v="26.46"/>
    <n v="10905"/>
    <n v="8209"/>
  </r>
  <r>
    <x v="10"/>
    <x v="4"/>
    <x v="22"/>
    <n v="32282"/>
    <n v="27"/>
    <n v="1334"/>
    <n v="40020"/>
    <n v="43.83"/>
    <n v="25766"/>
    <n v="17539"/>
  </r>
  <r>
    <x v="10"/>
    <x v="4"/>
    <x v="23"/>
    <n v="16075"/>
    <n v="43"/>
    <n v="1298"/>
    <n v="38940"/>
    <n v="23.96"/>
    <n v="10254"/>
    <n v="9330"/>
  </r>
  <r>
    <x v="10"/>
    <x v="4"/>
    <x v="24"/>
    <n v="356892"/>
    <n v="407"/>
    <n v="16253"/>
    <n v="487590"/>
    <n v="42.62"/>
    <n v="206809"/>
    <n v="207798"/>
  </r>
  <r>
    <x v="10"/>
    <x v="4"/>
    <x v="25"/>
    <n v="91260"/>
    <n v="141"/>
    <n v="4218"/>
    <n v="126540"/>
    <n v="42.01"/>
    <n v="68505"/>
    <n v="53161"/>
  </r>
  <r>
    <x v="10"/>
    <x v="4"/>
    <x v="26"/>
    <n v="27344"/>
    <n v="37"/>
    <n v="2042"/>
    <n v="61260"/>
    <n v="24.65"/>
    <n v="17273"/>
    <n v="15099"/>
  </r>
  <r>
    <x v="10"/>
    <x v="4"/>
    <x v="27"/>
    <n v="151870"/>
    <n v="93"/>
    <n v="5788"/>
    <n v="173640"/>
    <n v="50.4"/>
    <n v="75975"/>
    <n v="87515"/>
  </r>
  <r>
    <x v="10"/>
    <x v="4"/>
    <x v="28"/>
    <n v="20629"/>
    <n v="43"/>
    <n v="4558"/>
    <n v="136740"/>
    <n v="8.3000000000000007"/>
    <n v="16175"/>
    <n v="11346"/>
  </r>
  <r>
    <x v="10"/>
    <x v="4"/>
    <x v="29"/>
    <n v="13766"/>
    <n v="48"/>
    <n v="2723"/>
    <n v="81690"/>
    <n v="9.94"/>
    <n v="7755"/>
    <n v="8123"/>
  </r>
  <r>
    <x v="10"/>
    <x v="4"/>
    <x v="30"/>
    <n v="62831"/>
    <n v="75"/>
    <n v="2219"/>
    <n v="66570"/>
    <n v="57.29"/>
    <n v="39290"/>
    <n v="38135"/>
  </r>
  <r>
    <x v="10"/>
    <x v="4"/>
    <x v="31"/>
    <n v="5570"/>
    <n v="24"/>
    <n v="446"/>
    <n v="13380"/>
    <n v="25.67"/>
    <n v="4102"/>
    <n v="3435"/>
  </r>
  <r>
    <x v="10"/>
    <x v="4"/>
    <x v="32"/>
    <n v="38583"/>
    <n v="30"/>
    <n v="1602"/>
    <n v="48060"/>
    <n v="48.64"/>
    <n v="24963"/>
    <n v="23376"/>
  </r>
  <r>
    <x v="10"/>
    <x v="4"/>
    <x v="33"/>
    <n v="30322"/>
    <n v="76"/>
    <n v="1905"/>
    <n v="57150"/>
    <n v="32.72"/>
    <n v="17655"/>
    <n v="18699"/>
  </r>
  <r>
    <x v="10"/>
    <x v="4"/>
    <x v="34"/>
    <n v="2229590"/>
    <n v="2933"/>
    <n v="122039"/>
    <n v="3661170"/>
    <n v="36.24"/>
    <n v="1253146"/>
    <n v="1326882"/>
  </r>
  <r>
    <x v="11"/>
    <x v="0"/>
    <x v="0"/>
    <n v="22322"/>
    <n v="32"/>
    <n v="960"/>
    <n v="29760"/>
    <n v="39.130000000000003"/>
    <n v="10756"/>
    <n v="11645"/>
  </r>
  <r>
    <x v="11"/>
    <x v="0"/>
    <x v="1"/>
    <n v="225319"/>
    <n v="64"/>
    <n v="7484"/>
    <n v="232004"/>
    <n v="58.64"/>
    <n v="116650"/>
    <n v="136057"/>
  </r>
  <r>
    <x v="11"/>
    <x v="0"/>
    <x v="2"/>
    <n v="3520"/>
    <n v="11"/>
    <n v="203"/>
    <n v="6293"/>
    <n v="28.75"/>
    <n v="2000"/>
    <n v="1809"/>
  </r>
  <r>
    <x v="11"/>
    <x v="0"/>
    <x v="3"/>
    <n v="10540"/>
    <n v="30"/>
    <n v="839"/>
    <n v="26009"/>
    <n v="31.49"/>
    <n v="5964"/>
    <n v="8189"/>
  </r>
  <r>
    <x v="11"/>
    <x v="0"/>
    <x v="4"/>
    <n v="5732"/>
    <n v="6"/>
    <n v="192"/>
    <n v="5952"/>
    <n v="49.66"/>
    <n v="3298"/>
    <n v="2956"/>
  </r>
  <r>
    <x v="11"/>
    <x v="0"/>
    <x v="5"/>
    <n v="59713"/>
    <n v="18"/>
    <n v="1518"/>
    <n v="47058"/>
    <n v="64.989999999999995"/>
    <n v="40230"/>
    <n v="30584"/>
  </r>
  <r>
    <x v="11"/>
    <x v="0"/>
    <x v="6"/>
    <n v="12716"/>
    <n v="9"/>
    <n v="458"/>
    <n v="14198"/>
    <n v="40"/>
    <n v="8308"/>
    <n v="5679"/>
  </r>
  <r>
    <x v="11"/>
    <x v="0"/>
    <x v="7"/>
    <m/>
    <n v="5"/>
    <n v="66"/>
    <n v="2046"/>
    <m/>
    <m/>
    <m/>
  </r>
  <r>
    <x v="11"/>
    <x v="0"/>
    <x v="8"/>
    <n v="1597"/>
    <n v="10"/>
    <n v="203"/>
    <n v="6293"/>
    <n v="16.54"/>
    <n v="815"/>
    <n v="1041"/>
  </r>
  <r>
    <x v="11"/>
    <x v="0"/>
    <x v="9"/>
    <n v="5817"/>
    <n v="24"/>
    <n v="432"/>
    <n v="13392"/>
    <n v="31.32"/>
    <n v="3297"/>
    <n v="4195"/>
  </r>
  <r>
    <x v="11"/>
    <x v="0"/>
    <x v="10"/>
    <n v="5205"/>
    <n v="16"/>
    <n v="311"/>
    <n v="9641"/>
    <n v="32.229999999999997"/>
    <n v="3127"/>
    <n v="3107"/>
  </r>
  <r>
    <x v="11"/>
    <x v="0"/>
    <x v="11"/>
    <n v="7267"/>
    <n v="9"/>
    <n v="280"/>
    <n v="8680"/>
    <n v="43.06"/>
    <n v="4744"/>
    <n v="3738"/>
  </r>
  <r>
    <x v="11"/>
    <x v="0"/>
    <x v="12"/>
    <n v="8180"/>
    <n v="25"/>
    <n v="693"/>
    <n v="21483"/>
    <n v="25.35"/>
    <n v="4421"/>
    <n v="5445"/>
  </r>
  <r>
    <x v="11"/>
    <x v="0"/>
    <x v="13"/>
    <m/>
    <n v="5"/>
    <n v="81"/>
    <n v="2511"/>
    <m/>
    <m/>
    <m/>
  </r>
  <r>
    <x v="11"/>
    <x v="0"/>
    <x v="14"/>
    <m/>
    <n v="8"/>
    <n v="189"/>
    <n v="5859"/>
    <m/>
    <m/>
    <m/>
  </r>
  <r>
    <x v="11"/>
    <x v="0"/>
    <x v="15"/>
    <n v="154"/>
    <n v="7"/>
    <n v="54"/>
    <n v="1674"/>
    <n v="7.29"/>
    <n v="150"/>
    <n v="122"/>
  </r>
  <r>
    <x v="11"/>
    <x v="0"/>
    <x v="16"/>
    <n v="72030"/>
    <n v="23"/>
    <n v="2320"/>
    <n v="71920"/>
    <n v="60.66"/>
    <n v="42958"/>
    <n v="43626"/>
  </r>
  <r>
    <x v="11"/>
    <x v="0"/>
    <x v="17"/>
    <n v="69934"/>
    <n v="19"/>
    <n v="2200"/>
    <n v="68200"/>
    <n v="61.65"/>
    <n v="41978"/>
    <n v="42043"/>
  </r>
  <r>
    <x v="11"/>
    <x v="0"/>
    <x v="18"/>
    <n v="8536"/>
    <n v="16"/>
    <n v="356"/>
    <n v="11036"/>
    <n v="40.08"/>
    <n v="4727"/>
    <n v="4423"/>
  </r>
  <r>
    <x v="11"/>
    <x v="0"/>
    <x v="19"/>
    <n v="8199"/>
    <n v="19"/>
    <n v="353"/>
    <n v="10943"/>
    <n v="41.11"/>
    <n v="4170"/>
    <n v="4499"/>
  </r>
  <r>
    <x v="11"/>
    <x v="0"/>
    <x v="20"/>
    <n v="116222"/>
    <n v="65"/>
    <n v="3571"/>
    <n v="110701"/>
    <n v="59.86"/>
    <n v="67593"/>
    <n v="66264"/>
  </r>
  <r>
    <x v="11"/>
    <x v="0"/>
    <x v="21"/>
    <m/>
    <n v="8"/>
    <n v="128"/>
    <n v="3968"/>
    <m/>
    <m/>
    <m/>
  </r>
  <r>
    <x v="11"/>
    <x v="0"/>
    <x v="22"/>
    <m/>
    <n v="4"/>
    <n v="200"/>
    <n v="6200"/>
    <m/>
    <m/>
    <m/>
  </r>
  <r>
    <x v="11"/>
    <x v="0"/>
    <x v="23"/>
    <m/>
    <n v="12"/>
    <n v="178"/>
    <n v="5518"/>
    <m/>
    <m/>
    <m/>
  </r>
  <r>
    <x v="11"/>
    <x v="0"/>
    <x v="24"/>
    <n v="127609"/>
    <n v="89"/>
    <n v="4077"/>
    <n v="126387"/>
    <n v="57.42"/>
    <n v="77497"/>
    <n v="72570"/>
  </r>
  <r>
    <x v="11"/>
    <x v="0"/>
    <x v="25"/>
    <n v="28298"/>
    <n v="48"/>
    <n v="1208"/>
    <n v="37448"/>
    <n v="43.2"/>
    <n v="20623"/>
    <n v="16179"/>
  </r>
  <r>
    <x v="11"/>
    <x v="0"/>
    <x v="26"/>
    <m/>
    <n v="5"/>
    <n v="232"/>
    <n v="7192"/>
    <n v="37.35"/>
    <m/>
    <n v="2686"/>
  </r>
  <r>
    <x v="11"/>
    <x v="0"/>
    <x v="27"/>
    <n v="84957"/>
    <n v="24"/>
    <n v="2392"/>
    <n v="74152"/>
    <n v="60.13"/>
    <n v="40780"/>
    <n v="44591"/>
  </r>
  <r>
    <x v="11"/>
    <x v="0"/>
    <x v="28"/>
    <n v="7530"/>
    <n v="12"/>
    <n v="420"/>
    <n v="13020"/>
    <n v="32.86"/>
    <n v="6264"/>
    <n v="4279"/>
  </r>
  <r>
    <x v="11"/>
    <x v="0"/>
    <x v="29"/>
    <m/>
    <n v="15"/>
    <n v="181"/>
    <n v="5611"/>
    <m/>
    <m/>
    <m/>
  </r>
  <r>
    <x v="11"/>
    <x v="0"/>
    <x v="30"/>
    <n v="23404"/>
    <n v="22"/>
    <n v="737"/>
    <n v="22847"/>
    <n v="56.81"/>
    <n v="16488"/>
    <n v="12980"/>
  </r>
  <r>
    <x v="11"/>
    <x v="0"/>
    <x v="31"/>
    <m/>
    <n v="9"/>
    <n v="86"/>
    <n v="2666"/>
    <m/>
    <m/>
    <m/>
  </r>
  <r>
    <x v="11"/>
    <x v="0"/>
    <x v="32"/>
    <n v="14966"/>
    <n v="6"/>
    <n v="544"/>
    <n v="16864"/>
    <n v="46.86"/>
    <n v="9463"/>
    <n v="7903"/>
  </r>
  <r>
    <x v="11"/>
    <x v="0"/>
    <x v="33"/>
    <n v="7154"/>
    <n v="24"/>
    <n v="483"/>
    <n v="14973"/>
    <n v="33.29"/>
    <n v="4333"/>
    <n v="4985"/>
  </r>
  <r>
    <x v="11"/>
    <x v="0"/>
    <x v="34"/>
    <n v="766262"/>
    <n v="591"/>
    <n v="27352"/>
    <n v="847912"/>
    <n v="51.8"/>
    <n v="439949"/>
    <n v="439248"/>
  </r>
  <r>
    <x v="11"/>
    <x v="1"/>
    <x v="0"/>
    <n v="63795"/>
    <n v="135"/>
    <n v="1672"/>
    <n v="51832"/>
    <n v="52.67"/>
    <n v="31168"/>
    <n v="27301"/>
  </r>
  <r>
    <x v="11"/>
    <x v="1"/>
    <x v="1"/>
    <n v="116853"/>
    <n v="174"/>
    <n v="3250"/>
    <n v="100750"/>
    <n v="55.32"/>
    <n v="50328"/>
    <n v="55736"/>
  </r>
  <r>
    <x v="11"/>
    <x v="1"/>
    <x v="2"/>
    <n v="19075"/>
    <n v="63"/>
    <n v="587"/>
    <n v="18197"/>
    <n v="43.09"/>
    <n v="10001"/>
    <n v="7841"/>
  </r>
  <r>
    <x v="11"/>
    <x v="1"/>
    <x v="3"/>
    <n v="31934"/>
    <n v="78"/>
    <n v="1241"/>
    <n v="38471"/>
    <n v="43.59"/>
    <n v="20310"/>
    <n v="16771"/>
  </r>
  <r>
    <x v="11"/>
    <x v="1"/>
    <x v="4"/>
    <n v="30965"/>
    <n v="59"/>
    <n v="858"/>
    <n v="26598"/>
    <n v="48.75"/>
    <n v="15353"/>
    <n v="12967"/>
  </r>
  <r>
    <x v="11"/>
    <x v="1"/>
    <x v="5"/>
    <n v="55338"/>
    <n v="83"/>
    <n v="1346"/>
    <n v="41726"/>
    <n v="55.19"/>
    <n v="33572"/>
    <n v="23029"/>
  </r>
  <r>
    <x v="11"/>
    <x v="1"/>
    <x v="6"/>
    <n v="47412"/>
    <n v="72"/>
    <n v="1133"/>
    <n v="35123"/>
    <n v="58.11"/>
    <n v="29602"/>
    <n v="20411"/>
  </r>
  <r>
    <x v="11"/>
    <x v="1"/>
    <x v="7"/>
    <n v="7951"/>
    <n v="21"/>
    <n v="255"/>
    <n v="7905"/>
    <n v="50.15"/>
    <n v="4801"/>
    <n v="3964"/>
  </r>
  <r>
    <x v="11"/>
    <x v="1"/>
    <x v="8"/>
    <n v="15988"/>
    <n v="30"/>
    <n v="490"/>
    <n v="15190"/>
    <n v="51.73"/>
    <n v="8471"/>
    <n v="7858"/>
  </r>
  <r>
    <x v="11"/>
    <x v="1"/>
    <x v="9"/>
    <n v="16944"/>
    <n v="41"/>
    <n v="647"/>
    <n v="20057"/>
    <n v="45.01"/>
    <n v="9229"/>
    <n v="9027"/>
  </r>
  <r>
    <x v="11"/>
    <x v="1"/>
    <x v="10"/>
    <n v="39573"/>
    <n v="64"/>
    <n v="1170"/>
    <n v="36270"/>
    <n v="51.82"/>
    <n v="21562"/>
    <n v="18794"/>
  </r>
  <r>
    <x v="11"/>
    <x v="1"/>
    <x v="11"/>
    <n v="3605"/>
    <n v="16"/>
    <n v="321"/>
    <n v="9951"/>
    <n v="17.46"/>
    <n v="2073"/>
    <n v="1737"/>
  </r>
  <r>
    <x v="11"/>
    <x v="1"/>
    <x v="12"/>
    <n v="23846"/>
    <n v="56"/>
    <n v="908"/>
    <n v="28148"/>
    <n v="44.37"/>
    <n v="14343"/>
    <n v="12488"/>
  </r>
  <r>
    <x v="11"/>
    <x v="1"/>
    <x v="13"/>
    <n v="8887"/>
    <n v="23"/>
    <n v="429"/>
    <n v="13299"/>
    <n v="34.24"/>
    <n v="5495"/>
    <n v="4553"/>
  </r>
  <r>
    <x v="11"/>
    <x v="1"/>
    <x v="14"/>
    <n v="7295"/>
    <n v="20"/>
    <n v="181"/>
    <n v="5611"/>
    <n v="51.04"/>
    <n v="3967"/>
    <n v="2864"/>
  </r>
  <r>
    <x v="11"/>
    <x v="1"/>
    <x v="15"/>
    <n v="8681"/>
    <n v="27"/>
    <n v="249"/>
    <n v="7719"/>
    <n v="55.05"/>
    <n v="5078"/>
    <n v="4249"/>
  </r>
  <r>
    <x v="11"/>
    <x v="1"/>
    <x v="16"/>
    <n v="34662"/>
    <n v="51"/>
    <n v="1115"/>
    <n v="34565"/>
    <n v="48.07"/>
    <n v="17976"/>
    <n v="16616"/>
  </r>
  <r>
    <x v="11"/>
    <x v="1"/>
    <x v="17"/>
    <n v="21098"/>
    <n v="26"/>
    <n v="686"/>
    <n v="21266"/>
    <n v="49.25"/>
    <n v="10910"/>
    <n v="10474"/>
  </r>
  <r>
    <x v="11"/>
    <x v="1"/>
    <x v="18"/>
    <n v="22986"/>
    <n v="43"/>
    <n v="550"/>
    <n v="17050"/>
    <n v="61.24"/>
    <n v="14892"/>
    <n v="10442"/>
  </r>
  <r>
    <x v="11"/>
    <x v="1"/>
    <x v="19"/>
    <n v="35420"/>
    <n v="76"/>
    <n v="939"/>
    <n v="29109"/>
    <n v="57.57"/>
    <n v="19423"/>
    <n v="16759"/>
  </r>
  <r>
    <x v="11"/>
    <x v="1"/>
    <x v="20"/>
    <n v="85860"/>
    <n v="156"/>
    <n v="2163"/>
    <n v="67053"/>
    <n v="55.45"/>
    <n v="47239"/>
    <n v="37180"/>
  </r>
  <r>
    <x v="11"/>
    <x v="1"/>
    <x v="21"/>
    <n v="8947"/>
    <n v="19"/>
    <n v="254"/>
    <n v="7874"/>
    <n v="46.04"/>
    <n v="6467"/>
    <n v="3625"/>
  </r>
  <r>
    <x v="11"/>
    <x v="1"/>
    <x v="22"/>
    <n v="14429"/>
    <n v="15"/>
    <n v="339"/>
    <n v="10509"/>
    <n v="60.09"/>
    <n v="11549"/>
    <n v="6315"/>
  </r>
  <r>
    <x v="11"/>
    <x v="1"/>
    <x v="23"/>
    <n v="9961"/>
    <n v="23"/>
    <n v="249"/>
    <n v="7719"/>
    <n v="61.72"/>
    <n v="6127"/>
    <n v="4764"/>
  </r>
  <r>
    <x v="11"/>
    <x v="1"/>
    <x v="24"/>
    <n v="119197"/>
    <n v="213"/>
    <n v="3005"/>
    <n v="93155"/>
    <n v="55.7"/>
    <n v="71381"/>
    <n v="51884"/>
  </r>
  <r>
    <x v="11"/>
    <x v="1"/>
    <x v="25"/>
    <n v="28778"/>
    <n v="62"/>
    <n v="798"/>
    <n v="24738"/>
    <n v="50.02"/>
    <n v="21575"/>
    <n v="12375"/>
  </r>
  <r>
    <x v="11"/>
    <x v="1"/>
    <x v="26"/>
    <n v="9463"/>
    <n v="18"/>
    <n v="230"/>
    <n v="7130"/>
    <n v="55.39"/>
    <n v="5593"/>
    <n v="3949"/>
  </r>
  <r>
    <x v="11"/>
    <x v="1"/>
    <x v="27"/>
    <n v="41020"/>
    <n v="47"/>
    <n v="883"/>
    <n v="27373"/>
    <n v="59.3"/>
    <n v="18811"/>
    <n v="16233"/>
  </r>
  <r>
    <x v="11"/>
    <x v="1"/>
    <x v="28"/>
    <n v="6781"/>
    <n v="18"/>
    <n v="174"/>
    <n v="5394"/>
    <n v="56.51"/>
    <n v="5371"/>
    <n v="3048"/>
  </r>
  <r>
    <x v="11"/>
    <x v="1"/>
    <x v="29"/>
    <n v="6221"/>
    <n v="19"/>
    <n v="198"/>
    <n v="6138"/>
    <n v="48.75"/>
    <n v="3222"/>
    <n v="2992"/>
  </r>
  <r>
    <x v="11"/>
    <x v="1"/>
    <x v="30"/>
    <n v="25546"/>
    <n v="40"/>
    <n v="552"/>
    <n v="17112"/>
    <n v="65.88"/>
    <n v="14077"/>
    <n v="11273"/>
  </r>
  <r>
    <x v="11"/>
    <x v="1"/>
    <x v="31"/>
    <n v="2270"/>
    <n v="9"/>
    <n v="74"/>
    <n v="2294"/>
    <n v="44.55"/>
    <n v="1711"/>
    <n v="1022"/>
  </r>
  <r>
    <x v="11"/>
    <x v="1"/>
    <x v="32"/>
    <n v="11979"/>
    <n v="17"/>
    <n v="251"/>
    <n v="7781"/>
    <n v="64.94"/>
    <n v="7639"/>
    <n v="5053"/>
  </r>
  <r>
    <x v="11"/>
    <x v="1"/>
    <x v="33"/>
    <n v="13790"/>
    <n v="36"/>
    <n v="433"/>
    <n v="13423"/>
    <n v="55.76"/>
    <n v="8153"/>
    <n v="7484"/>
  </r>
  <r>
    <x v="11"/>
    <x v="1"/>
    <x v="34"/>
    <n v="856253"/>
    <n v="1611"/>
    <n v="23939"/>
    <n v="742109"/>
    <n v="52.38"/>
    <n v="475175"/>
    <n v="388719"/>
  </r>
  <r>
    <x v="11"/>
    <x v="2"/>
    <x v="0"/>
    <n v="25227"/>
    <n v="31"/>
    <n v="1398"/>
    <n v="43338"/>
    <n v="48.32"/>
    <n v="9438"/>
    <n v="20941"/>
  </r>
  <r>
    <x v="11"/>
    <x v="2"/>
    <x v="1"/>
    <n v="46480"/>
    <n v="29"/>
    <n v="2549"/>
    <n v="79019"/>
    <n v="54.36"/>
    <n v="19686"/>
    <n v="42956"/>
  </r>
  <r>
    <x v="11"/>
    <x v="2"/>
    <x v="2"/>
    <n v="6840"/>
    <n v="12"/>
    <n v="355"/>
    <n v="11005"/>
    <n v="51.98"/>
    <n v="3667"/>
    <n v="5720"/>
  </r>
  <r>
    <x v="11"/>
    <x v="2"/>
    <x v="3"/>
    <n v="4234"/>
    <n v="13"/>
    <n v="468"/>
    <n v="14508"/>
    <n v="25.45"/>
    <n v="2620"/>
    <n v="3693"/>
  </r>
  <r>
    <x v="11"/>
    <x v="2"/>
    <x v="4"/>
    <n v="4117"/>
    <n v="5"/>
    <n v="218"/>
    <n v="6758"/>
    <n v="48.37"/>
    <n v="1851"/>
    <n v="3269"/>
  </r>
  <r>
    <x v="11"/>
    <x v="2"/>
    <x v="5"/>
    <n v="13955"/>
    <n v="11"/>
    <n v="879"/>
    <n v="27249"/>
    <n v="43.56"/>
    <n v="7224"/>
    <n v="11869"/>
  </r>
  <r>
    <x v="11"/>
    <x v="2"/>
    <x v="6"/>
    <n v="15847"/>
    <n v="13"/>
    <n v="662"/>
    <n v="20522"/>
    <n v="71.44"/>
    <n v="8146"/>
    <n v="14660"/>
  </r>
  <r>
    <x v="11"/>
    <x v="2"/>
    <x v="7"/>
    <s v="-"/>
    <s v="-"/>
    <s v="-"/>
    <s v="-"/>
    <s v="-"/>
    <s v="-"/>
    <s v="-"/>
  </r>
  <r>
    <x v="11"/>
    <x v="2"/>
    <x v="8"/>
    <n v="1848"/>
    <n v="4"/>
    <n v="139"/>
    <n v="4309"/>
    <n v="33.49"/>
    <n v="1048"/>
    <n v="1443"/>
  </r>
  <r>
    <x v="11"/>
    <x v="2"/>
    <x v="9"/>
    <n v="2195"/>
    <n v="6"/>
    <n v="140"/>
    <n v="4340"/>
    <n v="45.14"/>
    <n v="865"/>
    <n v="1959"/>
  </r>
  <r>
    <x v="11"/>
    <x v="2"/>
    <x v="10"/>
    <n v="7349"/>
    <n v="12"/>
    <n v="425"/>
    <n v="13175"/>
    <n v="54.06"/>
    <n v="3594"/>
    <n v="7123"/>
  </r>
  <r>
    <x v="11"/>
    <x v="2"/>
    <x v="11"/>
    <n v="2756"/>
    <n v="11"/>
    <n v="688"/>
    <n v="21328"/>
    <n v="12.44"/>
    <n v="1504"/>
    <n v="2654"/>
  </r>
  <r>
    <x v="11"/>
    <x v="2"/>
    <x v="12"/>
    <m/>
    <n v="3"/>
    <n v="109"/>
    <n v="3379"/>
    <m/>
    <m/>
    <m/>
  </r>
  <r>
    <x v="11"/>
    <x v="2"/>
    <x v="13"/>
    <m/>
    <n v="2"/>
    <n v="48"/>
    <n v="1488"/>
    <m/>
    <m/>
    <m/>
  </r>
  <r>
    <x v="11"/>
    <x v="2"/>
    <x v="14"/>
    <m/>
    <n v="1"/>
    <n v="16"/>
    <n v="496"/>
    <m/>
    <m/>
    <m/>
  </r>
  <r>
    <x v="11"/>
    <x v="2"/>
    <x v="15"/>
    <n v="929"/>
    <n v="5"/>
    <n v="217"/>
    <n v="6727"/>
    <n v="11.71"/>
    <n v="585"/>
    <n v="788"/>
  </r>
  <r>
    <x v="11"/>
    <x v="2"/>
    <x v="16"/>
    <m/>
    <n v="8"/>
    <n v="759"/>
    <n v="23529"/>
    <m/>
    <m/>
    <m/>
  </r>
  <r>
    <x v="11"/>
    <x v="2"/>
    <x v="17"/>
    <n v="20921"/>
    <n v="7"/>
    <n v="737"/>
    <n v="22847"/>
    <n v="71.930000000000007"/>
    <n v="10134"/>
    <n v="16434"/>
  </r>
  <r>
    <x v="11"/>
    <x v="2"/>
    <x v="18"/>
    <n v="14921"/>
    <n v="20"/>
    <n v="641"/>
    <n v="19871"/>
    <n v="67.459999999999994"/>
    <n v="8743"/>
    <n v="13404"/>
  </r>
  <r>
    <x v="11"/>
    <x v="2"/>
    <x v="19"/>
    <n v="15735"/>
    <n v="20"/>
    <n v="715"/>
    <n v="22165"/>
    <n v="67.47"/>
    <n v="8054"/>
    <n v="14954"/>
  </r>
  <r>
    <x v="11"/>
    <x v="2"/>
    <x v="20"/>
    <n v="43038"/>
    <n v="40"/>
    <n v="2522"/>
    <n v="78182"/>
    <n v="46.38"/>
    <n v="22817"/>
    <n v="36263"/>
  </r>
  <r>
    <x v="11"/>
    <x v="2"/>
    <x v="21"/>
    <m/>
    <n v="4"/>
    <n v="96"/>
    <n v="2976"/>
    <m/>
    <m/>
    <m/>
  </r>
  <r>
    <x v="11"/>
    <x v="2"/>
    <x v="22"/>
    <m/>
    <n v="4"/>
    <n v="252"/>
    <n v="7812"/>
    <m/>
    <m/>
    <m/>
  </r>
  <r>
    <x v="11"/>
    <x v="2"/>
    <x v="23"/>
    <m/>
    <n v="1"/>
    <n v="35"/>
    <n v="1085"/>
    <m/>
    <m/>
    <m/>
  </r>
  <r>
    <x v="11"/>
    <x v="2"/>
    <x v="24"/>
    <n v="49472"/>
    <n v="49"/>
    <n v="2905"/>
    <n v="90055"/>
    <n v="46.25"/>
    <n v="27961"/>
    <n v="41652"/>
  </r>
  <r>
    <x v="11"/>
    <x v="2"/>
    <x v="25"/>
    <n v="18212"/>
    <n v="20"/>
    <n v="924"/>
    <n v="28644"/>
    <n v="54.05"/>
    <n v="13100"/>
    <n v="15483"/>
  </r>
  <r>
    <x v="11"/>
    <x v="2"/>
    <x v="26"/>
    <m/>
    <n v="9"/>
    <n v="438"/>
    <n v="13578"/>
    <n v="39.03"/>
    <m/>
    <n v="5300"/>
  </r>
  <r>
    <x v="11"/>
    <x v="2"/>
    <x v="27"/>
    <n v="20789"/>
    <n v="14"/>
    <n v="1005"/>
    <n v="31155"/>
    <n v="61.58"/>
    <n v="10223"/>
    <n v="19186"/>
  </r>
  <r>
    <x v="11"/>
    <x v="2"/>
    <x v="28"/>
    <m/>
    <n v="3"/>
    <n v="50"/>
    <n v="1550"/>
    <m/>
    <m/>
    <m/>
  </r>
  <r>
    <x v="11"/>
    <x v="2"/>
    <x v="29"/>
    <m/>
    <n v="3"/>
    <n v="384"/>
    <n v="11904"/>
    <m/>
    <m/>
    <m/>
  </r>
  <r>
    <x v="11"/>
    <x v="2"/>
    <x v="30"/>
    <n v="9190"/>
    <n v="8"/>
    <n v="374"/>
    <n v="11594"/>
    <n v="72.849999999999994"/>
    <n v="5372"/>
    <n v="8446"/>
  </r>
  <r>
    <x v="11"/>
    <x v="2"/>
    <x v="31"/>
    <m/>
    <n v="1"/>
    <n v="19"/>
    <n v="589"/>
    <m/>
    <m/>
    <m/>
  </r>
  <r>
    <x v="11"/>
    <x v="2"/>
    <x v="32"/>
    <m/>
    <n v="5"/>
    <n v="418"/>
    <n v="12958"/>
    <m/>
    <m/>
    <m/>
  </r>
  <r>
    <x v="11"/>
    <x v="2"/>
    <x v="33"/>
    <n v="1294"/>
    <n v="5"/>
    <n v="114"/>
    <n v="3534"/>
    <n v="35.51"/>
    <n v="959"/>
    <n v="1255"/>
  </r>
  <r>
    <x v="11"/>
    <x v="2"/>
    <x v="34"/>
    <n v="307573"/>
    <n v="323"/>
    <n v="17057"/>
    <n v="528767"/>
    <n v="50.85"/>
    <n v="160594"/>
    <n v="268904"/>
  </r>
  <r>
    <x v="11"/>
    <x v="3"/>
    <x v="0"/>
    <n v="98922"/>
    <n v="48"/>
    <n v="6307"/>
    <n v="195517"/>
    <n v="17"/>
    <n v="36899"/>
    <n v="33234"/>
  </r>
  <r>
    <x v="11"/>
    <x v="3"/>
    <x v="1"/>
    <n v="49759"/>
    <n v="24"/>
    <n v="3351"/>
    <n v="103881"/>
    <n v="19.36"/>
    <n v="17941"/>
    <n v="20109"/>
  </r>
  <r>
    <x v="11"/>
    <x v="3"/>
    <x v="2"/>
    <n v="71559"/>
    <n v="26"/>
    <n v="3481"/>
    <n v="107911"/>
    <n v="24.92"/>
    <n v="29481"/>
    <n v="26893"/>
  </r>
  <r>
    <x v="11"/>
    <x v="3"/>
    <x v="3"/>
    <n v="21848"/>
    <n v="20"/>
    <n v="1826"/>
    <n v="56606"/>
    <n v="17.11"/>
    <n v="10778"/>
    <n v="9687"/>
  </r>
  <r>
    <x v="11"/>
    <x v="3"/>
    <x v="4"/>
    <n v="53794"/>
    <n v="22"/>
    <n v="3024"/>
    <n v="93744"/>
    <n v="22.29"/>
    <n v="14567"/>
    <n v="20892"/>
  </r>
  <r>
    <x v="11"/>
    <x v="3"/>
    <x v="5"/>
    <n v="32967"/>
    <n v="15"/>
    <n v="1648"/>
    <n v="51088"/>
    <n v="23.96"/>
    <n v="16369"/>
    <n v="12242"/>
  </r>
  <r>
    <x v="11"/>
    <x v="3"/>
    <x v="6"/>
    <n v="31499"/>
    <n v="14"/>
    <n v="1671"/>
    <n v="51801"/>
    <n v="22.27"/>
    <n v="16273"/>
    <n v="11534"/>
  </r>
  <r>
    <x v="11"/>
    <x v="3"/>
    <x v="7"/>
    <m/>
    <n v="5"/>
    <n v="850"/>
    <n v="26350"/>
    <m/>
    <m/>
    <m/>
  </r>
  <r>
    <x v="11"/>
    <x v="3"/>
    <x v="8"/>
    <n v="26512"/>
    <n v="11"/>
    <n v="1645"/>
    <n v="50995"/>
    <n v="18.91"/>
    <n v="8726"/>
    <n v="9643"/>
  </r>
  <r>
    <x v="11"/>
    <x v="3"/>
    <x v="9"/>
    <n v="12053"/>
    <n v="11"/>
    <n v="1010"/>
    <n v="31310"/>
    <n v="15.24"/>
    <n v="4766"/>
    <n v="4771"/>
  </r>
  <r>
    <x v="11"/>
    <x v="3"/>
    <x v="10"/>
    <n v="41683"/>
    <n v="21"/>
    <n v="2487"/>
    <n v="77097"/>
    <n v="20.86"/>
    <n v="18214"/>
    <n v="16079"/>
  </r>
  <r>
    <x v="11"/>
    <x v="3"/>
    <x v="11"/>
    <n v="4730"/>
    <n v="5"/>
    <n v="502"/>
    <n v="15562"/>
    <n v="14.44"/>
    <n v="3012"/>
    <n v="2247"/>
  </r>
  <r>
    <x v="11"/>
    <x v="3"/>
    <x v="12"/>
    <m/>
    <n v="9"/>
    <n v="810"/>
    <n v="25110"/>
    <m/>
    <m/>
    <m/>
  </r>
  <r>
    <x v="11"/>
    <x v="3"/>
    <x v="13"/>
    <n v="3945"/>
    <n v="4"/>
    <n v="398"/>
    <n v="12338"/>
    <n v="14.29"/>
    <m/>
    <n v="1763"/>
  </r>
  <r>
    <x v="11"/>
    <x v="3"/>
    <x v="14"/>
    <n v="9334"/>
    <n v="8"/>
    <n v="773"/>
    <n v="23963"/>
    <n v="12.99"/>
    <n v="4356"/>
    <n v="3112"/>
  </r>
  <r>
    <x v="11"/>
    <x v="3"/>
    <x v="15"/>
    <n v="12554"/>
    <n v="9"/>
    <n v="1232"/>
    <n v="38192"/>
    <n v="13.95"/>
    <n v="5009"/>
    <n v="5329"/>
  </r>
  <r>
    <x v="11"/>
    <x v="3"/>
    <x v="16"/>
    <m/>
    <n v="3"/>
    <n v="234"/>
    <n v="7254"/>
    <m/>
    <m/>
    <m/>
  </r>
  <r>
    <x v="11"/>
    <x v="3"/>
    <x v="17"/>
    <s v="-"/>
    <s v="-"/>
    <s v="-"/>
    <s v="-"/>
    <s v="-"/>
    <s v="-"/>
    <s v="-"/>
  </r>
  <r>
    <x v="11"/>
    <x v="3"/>
    <x v="18"/>
    <n v="26511"/>
    <n v="17"/>
    <n v="1299"/>
    <n v="40269"/>
    <n v="29.44"/>
    <n v="13612"/>
    <n v="11855"/>
  </r>
  <r>
    <x v="11"/>
    <x v="3"/>
    <x v="19"/>
    <n v="83705"/>
    <n v="19"/>
    <n v="3699"/>
    <n v="114669"/>
    <n v="28.25"/>
    <n v="23402"/>
    <n v="32394"/>
  </r>
  <r>
    <x v="11"/>
    <x v="3"/>
    <x v="20"/>
    <n v="79963"/>
    <n v="38"/>
    <n v="4552"/>
    <n v="141112"/>
    <n v="22.08"/>
    <n v="33507"/>
    <n v="31156"/>
  </r>
  <r>
    <x v="11"/>
    <x v="3"/>
    <x v="21"/>
    <n v="9841"/>
    <n v="7"/>
    <n v="561"/>
    <n v="17391"/>
    <n v="23.59"/>
    <n v="5136"/>
    <n v="4103"/>
  </r>
  <r>
    <x v="11"/>
    <x v="3"/>
    <x v="22"/>
    <n v="14113"/>
    <n v="4"/>
    <n v="543"/>
    <n v="16833"/>
    <n v="30.68"/>
    <n v="7390"/>
    <n v="5165"/>
  </r>
  <r>
    <x v="11"/>
    <x v="3"/>
    <x v="23"/>
    <n v="10664"/>
    <n v="7"/>
    <n v="832"/>
    <n v="25792"/>
    <n v="16.46"/>
    <n v="4106"/>
    <n v="4246"/>
  </r>
  <r>
    <x v="11"/>
    <x v="3"/>
    <x v="24"/>
    <n v="114581"/>
    <n v="56"/>
    <n v="6488"/>
    <n v="201128"/>
    <n v="22.21"/>
    <n v="50140"/>
    <n v="44669"/>
  </r>
  <r>
    <x v="11"/>
    <x v="3"/>
    <x v="25"/>
    <n v="29108"/>
    <n v="14"/>
    <n v="1340"/>
    <n v="41540"/>
    <n v="27.04"/>
    <n v="18689"/>
    <n v="11231"/>
  </r>
  <r>
    <x v="11"/>
    <x v="3"/>
    <x v="26"/>
    <n v="24781"/>
    <n v="6"/>
    <n v="1278"/>
    <n v="39618"/>
    <n v="26.02"/>
    <n v="10110"/>
    <n v="10307"/>
  </r>
  <r>
    <x v="11"/>
    <x v="3"/>
    <x v="27"/>
    <n v="41570"/>
    <n v="8"/>
    <n v="1508"/>
    <n v="46748"/>
    <n v="34.94"/>
    <n v="19150"/>
    <n v="16332"/>
  </r>
  <r>
    <x v="11"/>
    <x v="3"/>
    <x v="28"/>
    <m/>
    <n v="10"/>
    <n v="3905"/>
    <n v="121055"/>
    <m/>
    <m/>
    <m/>
  </r>
  <r>
    <x v="11"/>
    <x v="3"/>
    <x v="29"/>
    <n v="21039"/>
    <n v="11"/>
    <n v="1960"/>
    <n v="60760"/>
    <n v="12.96"/>
    <n v="6876"/>
    <n v="7877"/>
  </r>
  <r>
    <x v="11"/>
    <x v="3"/>
    <x v="30"/>
    <n v="14625"/>
    <n v="7"/>
    <n v="591"/>
    <n v="18321"/>
    <n v="28.28"/>
    <n v="7570"/>
    <n v="5181"/>
  </r>
  <r>
    <x v="11"/>
    <x v="3"/>
    <x v="31"/>
    <n v="3883"/>
    <n v="5"/>
    <n v="269"/>
    <n v="8339"/>
    <n v="23.12"/>
    <n v="2313"/>
    <n v="1928"/>
  </r>
  <r>
    <x v="11"/>
    <x v="3"/>
    <x v="32"/>
    <m/>
    <n v="2"/>
    <n v="389"/>
    <n v="12059"/>
    <m/>
    <m/>
    <m/>
  </r>
  <r>
    <x v="11"/>
    <x v="3"/>
    <x v="33"/>
    <m/>
    <n v="12"/>
    <n v="963"/>
    <n v="29853"/>
    <m/>
    <n v="5164"/>
    <m/>
  </r>
  <r>
    <x v="11"/>
    <x v="3"/>
    <x v="34"/>
    <n v="901150"/>
    <n v="422"/>
    <n v="54938"/>
    <n v="1703078"/>
    <n v="20.39"/>
    <n v="368908"/>
    <n v="347295"/>
  </r>
  <r>
    <x v="11"/>
    <x v="4"/>
    <x v="0"/>
    <n v="210265"/>
    <n v="246"/>
    <n v="10337"/>
    <n v="320447"/>
    <n v="29.06"/>
    <n v="88261"/>
    <n v="93121"/>
  </r>
  <r>
    <x v="11"/>
    <x v="4"/>
    <x v="1"/>
    <n v="438411"/>
    <n v="291"/>
    <n v="16634"/>
    <n v="515654"/>
    <n v="49.42"/>
    <n v="204604"/>
    <n v="254858"/>
  </r>
  <r>
    <x v="11"/>
    <x v="4"/>
    <x v="2"/>
    <n v="100994"/>
    <n v="112"/>
    <n v="4626"/>
    <n v="143406"/>
    <n v="29.47"/>
    <n v="45150"/>
    <n v="42263"/>
  </r>
  <r>
    <x v="11"/>
    <x v="4"/>
    <x v="3"/>
    <n v="68556"/>
    <n v="141"/>
    <n v="4374"/>
    <n v="135594"/>
    <n v="28.27"/>
    <n v="39671"/>
    <n v="38339"/>
  </r>
  <r>
    <x v="11"/>
    <x v="4"/>
    <x v="4"/>
    <n v="94608"/>
    <n v="92"/>
    <n v="4292"/>
    <n v="133052"/>
    <n v="30.13"/>
    <n v="35070"/>
    <n v="40083"/>
  </r>
  <r>
    <x v="11"/>
    <x v="4"/>
    <x v="5"/>
    <n v="161973"/>
    <n v="127"/>
    <n v="5391"/>
    <n v="167121"/>
    <n v="46.51"/>
    <n v="97395"/>
    <n v="77725"/>
  </r>
  <r>
    <x v="11"/>
    <x v="4"/>
    <x v="6"/>
    <n v="107474"/>
    <n v="108"/>
    <n v="3924"/>
    <n v="121644"/>
    <n v="42.98"/>
    <n v="62329"/>
    <n v="52284"/>
  </r>
  <r>
    <x v="11"/>
    <x v="4"/>
    <x v="7"/>
    <n v="28817"/>
    <n v="31"/>
    <n v="1171"/>
    <n v="36301"/>
    <n v="29.6"/>
    <n v="10062"/>
    <n v="10746"/>
  </r>
  <r>
    <x v="11"/>
    <x v="4"/>
    <x v="8"/>
    <n v="45944"/>
    <n v="55"/>
    <n v="2477"/>
    <n v="76787"/>
    <n v="26.03"/>
    <n v="19060"/>
    <n v="19985"/>
  </r>
  <r>
    <x v="11"/>
    <x v="4"/>
    <x v="9"/>
    <n v="37009"/>
    <n v="82"/>
    <n v="2229"/>
    <n v="69099"/>
    <n v="28.87"/>
    <n v="18156"/>
    <n v="19952"/>
  </r>
  <r>
    <x v="11"/>
    <x v="4"/>
    <x v="10"/>
    <n v="93810"/>
    <n v="113"/>
    <n v="4393"/>
    <n v="136183"/>
    <n v="33.119999999999997"/>
    <n v="46497"/>
    <n v="45104"/>
  </r>
  <r>
    <x v="11"/>
    <x v="4"/>
    <x v="11"/>
    <n v="18358"/>
    <n v="41"/>
    <n v="1791"/>
    <n v="55521"/>
    <n v="18.690000000000001"/>
    <n v="11332"/>
    <n v="10376"/>
  </r>
  <r>
    <x v="11"/>
    <x v="4"/>
    <x v="12"/>
    <n v="40180"/>
    <n v="93"/>
    <n v="2520"/>
    <n v="78120"/>
    <n v="27.26"/>
    <n v="22706"/>
    <n v="21298"/>
  </r>
  <r>
    <x v="11"/>
    <x v="4"/>
    <x v="13"/>
    <n v="14650"/>
    <n v="34"/>
    <n v="956"/>
    <n v="29636"/>
    <n v="24.58"/>
    <n v="9366"/>
    <n v="7285"/>
  </r>
  <r>
    <x v="11"/>
    <x v="4"/>
    <x v="14"/>
    <n v="22342"/>
    <n v="37"/>
    <n v="1159"/>
    <n v="35929"/>
    <n v="24.78"/>
    <n v="10787"/>
    <n v="8902"/>
  </r>
  <r>
    <x v="11"/>
    <x v="4"/>
    <x v="15"/>
    <n v="22319"/>
    <n v="48"/>
    <n v="1752"/>
    <n v="54312"/>
    <n v="19.309999999999999"/>
    <n v="10821"/>
    <n v="10487"/>
  </r>
  <r>
    <x v="11"/>
    <x v="4"/>
    <x v="16"/>
    <n v="138978"/>
    <n v="85"/>
    <n v="4428"/>
    <n v="137268"/>
    <n v="58.79"/>
    <n v="76571"/>
    <n v="80696"/>
  </r>
  <r>
    <x v="11"/>
    <x v="4"/>
    <x v="17"/>
    <n v="111954"/>
    <n v="52"/>
    <n v="3623"/>
    <n v="112313"/>
    <n v="61.39"/>
    <n v="63022"/>
    <n v="68951"/>
  </r>
  <r>
    <x v="11"/>
    <x v="4"/>
    <x v="18"/>
    <n v="72954"/>
    <n v="96"/>
    <n v="2846"/>
    <n v="88226"/>
    <n v="45.48"/>
    <n v="41974"/>
    <n v="40124"/>
  </r>
  <r>
    <x v="11"/>
    <x v="4"/>
    <x v="19"/>
    <n v="143060"/>
    <n v="134"/>
    <n v="5706"/>
    <n v="176886"/>
    <n v="38.79"/>
    <n v="55049"/>
    <n v="68606"/>
  </r>
  <r>
    <x v="11"/>
    <x v="4"/>
    <x v="20"/>
    <n v="325083"/>
    <n v="299"/>
    <n v="12808"/>
    <n v="397048"/>
    <n v="43.03"/>
    <n v="171157"/>
    <n v="170863"/>
  </r>
  <r>
    <x v="11"/>
    <x v="4"/>
    <x v="21"/>
    <n v="21792"/>
    <n v="38"/>
    <n v="1039"/>
    <n v="32209"/>
    <n v="28.99"/>
    <n v="13692"/>
    <n v="9337"/>
  </r>
  <r>
    <x v="11"/>
    <x v="4"/>
    <x v="22"/>
    <n v="41229"/>
    <n v="27"/>
    <n v="1334"/>
    <n v="41354"/>
    <n v="48.23"/>
    <n v="30557"/>
    <n v="19947"/>
  </r>
  <r>
    <x v="11"/>
    <x v="4"/>
    <x v="23"/>
    <n v="22755"/>
    <n v="43"/>
    <n v="1294"/>
    <n v="40114"/>
    <n v="26.49"/>
    <n v="11574"/>
    <n v="10628"/>
  </r>
  <r>
    <x v="11"/>
    <x v="4"/>
    <x v="24"/>
    <n v="410859"/>
    <n v="407"/>
    <n v="16475"/>
    <n v="510725"/>
    <n v="41.27"/>
    <n v="226979"/>
    <n v="210775"/>
  </r>
  <r>
    <x v="11"/>
    <x v="4"/>
    <x v="25"/>
    <n v="104396"/>
    <n v="144"/>
    <n v="4270"/>
    <n v="132370"/>
    <n v="41.75"/>
    <n v="73986"/>
    <n v="55268"/>
  </r>
  <r>
    <x v="11"/>
    <x v="4"/>
    <x v="26"/>
    <n v="46951"/>
    <n v="38"/>
    <n v="2178"/>
    <n v="67518"/>
    <n v="32.94"/>
    <n v="23265"/>
    <n v="22241"/>
  </r>
  <r>
    <x v="11"/>
    <x v="4"/>
    <x v="27"/>
    <n v="188335"/>
    <n v="93"/>
    <n v="5788"/>
    <n v="179428"/>
    <n v="53.69"/>
    <n v="88964"/>
    <n v="96342"/>
  </r>
  <r>
    <x v="11"/>
    <x v="4"/>
    <x v="28"/>
    <n v="28827"/>
    <n v="43"/>
    <n v="4549"/>
    <n v="141019"/>
    <n v="10.01"/>
    <n v="19013"/>
    <n v="14112"/>
  </r>
  <r>
    <x v="11"/>
    <x v="4"/>
    <x v="29"/>
    <n v="33184"/>
    <n v="48"/>
    <n v="2723"/>
    <n v="84413"/>
    <n v="18.16"/>
    <n v="13067"/>
    <n v="15332"/>
  </r>
  <r>
    <x v="11"/>
    <x v="4"/>
    <x v="30"/>
    <n v="72766"/>
    <n v="77"/>
    <n v="2254"/>
    <n v="69874"/>
    <n v="54.21"/>
    <n v="43507"/>
    <n v="37880"/>
  </r>
  <r>
    <x v="11"/>
    <x v="4"/>
    <x v="31"/>
    <n v="7474"/>
    <n v="24"/>
    <n v="448"/>
    <n v="13888"/>
    <n v="29.12"/>
    <n v="4812"/>
    <n v="4044"/>
  </r>
  <r>
    <x v="11"/>
    <x v="4"/>
    <x v="32"/>
    <n v="42807"/>
    <n v="30"/>
    <n v="1602"/>
    <n v="49662"/>
    <n v="51.45"/>
    <n v="27561"/>
    <n v="25551"/>
  </r>
  <r>
    <x v="11"/>
    <x v="4"/>
    <x v="33"/>
    <n v="34937"/>
    <n v="77"/>
    <n v="1993"/>
    <n v="61783"/>
    <n v="33"/>
    <n v="18609"/>
    <n v="20387"/>
  </r>
  <r>
    <x v="11"/>
    <x v="4"/>
    <x v="34"/>
    <n v="2831237"/>
    <n v="2947"/>
    <n v="123286"/>
    <n v="3821866"/>
    <n v="37.79"/>
    <n v="1444626"/>
    <n v="1444166"/>
  </r>
  <r>
    <x v="12"/>
    <x v="0"/>
    <x v="0"/>
    <n v="27136"/>
    <n v="32"/>
    <n v="960"/>
    <n v="29760"/>
    <n v="48.01"/>
    <n v="12651"/>
    <n v="14289"/>
  </r>
  <r>
    <x v="12"/>
    <x v="0"/>
    <x v="1"/>
    <n v="256191"/>
    <n v="62"/>
    <n v="7379"/>
    <n v="228749"/>
    <n v="66.569999999999993"/>
    <n v="138043"/>
    <n v="152285"/>
  </r>
  <r>
    <x v="12"/>
    <x v="0"/>
    <x v="2"/>
    <n v="4960"/>
    <n v="11"/>
    <n v="203"/>
    <n v="6293"/>
    <n v="35.5"/>
    <n v="2369"/>
    <n v="2234"/>
  </r>
  <r>
    <x v="12"/>
    <x v="0"/>
    <x v="3"/>
    <n v="12274"/>
    <n v="30"/>
    <n v="839"/>
    <n v="26009"/>
    <n v="29.59"/>
    <n v="7354"/>
    <n v="7697"/>
  </r>
  <r>
    <x v="12"/>
    <x v="0"/>
    <x v="4"/>
    <n v="7146"/>
    <n v="6"/>
    <n v="192"/>
    <n v="5952"/>
    <n v="61.98"/>
    <n v="3953"/>
    <n v="3689"/>
  </r>
  <r>
    <x v="12"/>
    <x v="0"/>
    <x v="5"/>
    <n v="67208"/>
    <n v="18"/>
    <n v="1518"/>
    <n v="47058"/>
    <n v="71.56"/>
    <n v="43518"/>
    <n v="33674"/>
  </r>
  <r>
    <x v="12"/>
    <x v="0"/>
    <x v="6"/>
    <n v="16612"/>
    <n v="9"/>
    <n v="458"/>
    <n v="14198"/>
    <n v="50.59"/>
    <n v="10093"/>
    <n v="7183"/>
  </r>
  <r>
    <x v="12"/>
    <x v="0"/>
    <x v="7"/>
    <m/>
    <n v="5"/>
    <n v="66"/>
    <n v="2046"/>
    <m/>
    <m/>
    <m/>
  </r>
  <r>
    <x v="12"/>
    <x v="0"/>
    <x v="8"/>
    <n v="1799"/>
    <n v="10"/>
    <n v="203"/>
    <n v="6293"/>
    <n v="19.559999999999999"/>
    <n v="1008"/>
    <n v="1231"/>
  </r>
  <r>
    <x v="12"/>
    <x v="0"/>
    <x v="9"/>
    <m/>
    <n v="24"/>
    <n v="432"/>
    <n v="13392"/>
    <m/>
    <m/>
    <m/>
  </r>
  <r>
    <x v="12"/>
    <x v="0"/>
    <x v="10"/>
    <n v="6297"/>
    <n v="16"/>
    <n v="311"/>
    <n v="9641"/>
    <n v="37.42"/>
    <n v="3801"/>
    <n v="3608"/>
  </r>
  <r>
    <x v="12"/>
    <x v="0"/>
    <x v="11"/>
    <n v="8544"/>
    <n v="9"/>
    <n v="280"/>
    <n v="8680"/>
    <n v="49.48"/>
    <n v="5120"/>
    <n v="4295"/>
  </r>
  <r>
    <x v="12"/>
    <x v="0"/>
    <x v="12"/>
    <n v="8028"/>
    <n v="25"/>
    <n v="694"/>
    <n v="21514"/>
    <n v="23.84"/>
    <n v="4509"/>
    <n v="5128"/>
  </r>
  <r>
    <x v="12"/>
    <x v="0"/>
    <x v="13"/>
    <m/>
    <n v="5"/>
    <n v="81"/>
    <n v="2511"/>
    <m/>
    <m/>
    <m/>
  </r>
  <r>
    <x v="12"/>
    <x v="0"/>
    <x v="14"/>
    <m/>
    <n v="8"/>
    <n v="189"/>
    <n v="5859"/>
    <m/>
    <m/>
    <m/>
  </r>
  <r>
    <x v="12"/>
    <x v="0"/>
    <x v="15"/>
    <n v="217"/>
    <n v="7"/>
    <n v="54"/>
    <n v="1674"/>
    <n v="10.87"/>
    <m/>
    <n v="182"/>
  </r>
  <r>
    <x v="12"/>
    <x v="0"/>
    <x v="16"/>
    <n v="70196"/>
    <n v="23"/>
    <n v="2320"/>
    <n v="71920"/>
    <n v="58.46"/>
    <n v="38613"/>
    <n v="42045"/>
  </r>
  <r>
    <x v="12"/>
    <x v="0"/>
    <x v="17"/>
    <n v="67993"/>
    <n v="19"/>
    <n v="2200"/>
    <n v="68200"/>
    <n v="59.34"/>
    <n v="37542"/>
    <n v="40470"/>
  </r>
  <r>
    <x v="12"/>
    <x v="0"/>
    <x v="18"/>
    <n v="11544"/>
    <n v="15"/>
    <n v="324"/>
    <n v="10044"/>
    <n v="62.01"/>
    <n v="6340"/>
    <n v="6228"/>
  </r>
  <r>
    <x v="12"/>
    <x v="0"/>
    <x v="19"/>
    <n v="12088"/>
    <n v="18"/>
    <n v="339"/>
    <n v="10509"/>
    <n v="60.48"/>
    <n v="5204"/>
    <n v="6356"/>
  </r>
  <r>
    <x v="12"/>
    <x v="0"/>
    <x v="20"/>
    <n v="127340"/>
    <n v="67"/>
    <n v="3626"/>
    <n v="112406"/>
    <n v="64.34"/>
    <n v="71661"/>
    <n v="72322"/>
  </r>
  <r>
    <x v="12"/>
    <x v="0"/>
    <x v="21"/>
    <m/>
    <n v="7"/>
    <n v="125"/>
    <n v="3875"/>
    <m/>
    <m/>
    <m/>
  </r>
  <r>
    <x v="12"/>
    <x v="0"/>
    <x v="22"/>
    <m/>
    <n v="4"/>
    <n v="200"/>
    <n v="6200"/>
    <m/>
    <m/>
    <m/>
  </r>
  <r>
    <x v="12"/>
    <x v="0"/>
    <x v="23"/>
    <m/>
    <n v="12"/>
    <n v="178"/>
    <n v="5518"/>
    <m/>
    <m/>
    <m/>
  </r>
  <r>
    <x v="12"/>
    <x v="0"/>
    <x v="24"/>
    <n v="138257"/>
    <n v="90"/>
    <n v="4129"/>
    <n v="127999"/>
    <n v="61.21"/>
    <n v="79829"/>
    <n v="78344"/>
  </r>
  <r>
    <x v="12"/>
    <x v="0"/>
    <x v="25"/>
    <n v="32990"/>
    <n v="48"/>
    <n v="1208"/>
    <n v="37448"/>
    <n v="51.4"/>
    <n v="24875"/>
    <n v="19248"/>
  </r>
  <r>
    <x v="12"/>
    <x v="0"/>
    <x v="26"/>
    <m/>
    <n v="5"/>
    <n v="232"/>
    <n v="7192"/>
    <m/>
    <m/>
    <m/>
  </r>
  <r>
    <x v="12"/>
    <x v="0"/>
    <x v="27"/>
    <n v="102794"/>
    <n v="24"/>
    <n v="2392"/>
    <n v="74152"/>
    <n v="72.58"/>
    <n v="46850"/>
    <n v="53816"/>
  </r>
  <r>
    <x v="12"/>
    <x v="0"/>
    <x v="28"/>
    <n v="7612"/>
    <n v="12"/>
    <n v="415"/>
    <n v="12865"/>
    <n v="34.07"/>
    <n v="6095"/>
    <n v="4383"/>
  </r>
  <r>
    <x v="12"/>
    <x v="0"/>
    <x v="29"/>
    <m/>
    <n v="15"/>
    <n v="181"/>
    <n v="5611"/>
    <m/>
    <m/>
    <m/>
  </r>
  <r>
    <x v="12"/>
    <x v="0"/>
    <x v="30"/>
    <n v="22559"/>
    <n v="22"/>
    <n v="738"/>
    <n v="22878"/>
    <n v="57.46"/>
    <n v="13293"/>
    <n v="13145"/>
  </r>
  <r>
    <x v="12"/>
    <x v="0"/>
    <x v="31"/>
    <m/>
    <n v="9"/>
    <n v="86"/>
    <n v="2666"/>
    <m/>
    <m/>
    <m/>
  </r>
  <r>
    <x v="12"/>
    <x v="0"/>
    <x v="32"/>
    <n v="16940"/>
    <n v="6"/>
    <n v="544"/>
    <n v="16864"/>
    <n v="51.28"/>
    <n v="10443"/>
    <n v="8648"/>
  </r>
  <r>
    <x v="12"/>
    <x v="0"/>
    <x v="33"/>
    <n v="9576"/>
    <n v="24"/>
    <n v="480"/>
    <n v="14880"/>
    <n v="41.3"/>
    <n v="5195"/>
    <n v="6146"/>
  </r>
  <r>
    <x v="12"/>
    <x v="0"/>
    <x v="34"/>
    <n v="866741"/>
    <n v="588"/>
    <n v="27247"/>
    <n v="844657"/>
    <n v="57.81"/>
    <n v="482629"/>
    <n v="488335"/>
  </r>
  <r>
    <x v="12"/>
    <x v="1"/>
    <x v="0"/>
    <n v="87861"/>
    <n v="135"/>
    <n v="1657"/>
    <n v="51367"/>
    <n v="67.28"/>
    <n v="39448"/>
    <n v="34561"/>
  </r>
  <r>
    <x v="12"/>
    <x v="1"/>
    <x v="1"/>
    <n v="131481"/>
    <n v="174"/>
    <n v="3254"/>
    <n v="100874"/>
    <n v="61.06"/>
    <n v="58698"/>
    <n v="61592"/>
  </r>
  <r>
    <x v="12"/>
    <x v="1"/>
    <x v="2"/>
    <n v="34379"/>
    <n v="64"/>
    <n v="597"/>
    <n v="18507"/>
    <n v="66.47"/>
    <n v="14763"/>
    <n v="12302"/>
  </r>
  <r>
    <x v="12"/>
    <x v="1"/>
    <x v="3"/>
    <n v="39169"/>
    <n v="78"/>
    <n v="1241"/>
    <n v="38471"/>
    <n v="48.49"/>
    <n v="23976"/>
    <n v="18653"/>
  </r>
  <r>
    <x v="12"/>
    <x v="1"/>
    <x v="4"/>
    <n v="45695"/>
    <n v="59"/>
    <n v="864"/>
    <n v="26784"/>
    <n v="64.599999999999994"/>
    <n v="20793"/>
    <n v="17303"/>
  </r>
  <r>
    <x v="12"/>
    <x v="1"/>
    <x v="5"/>
    <n v="73460"/>
    <n v="83"/>
    <n v="1346"/>
    <n v="41726"/>
    <n v="69.31"/>
    <n v="41718"/>
    <n v="28919"/>
  </r>
  <r>
    <x v="12"/>
    <x v="1"/>
    <x v="6"/>
    <n v="63696"/>
    <n v="72"/>
    <n v="1119"/>
    <n v="34689"/>
    <n v="70.8"/>
    <n v="37317"/>
    <n v="24561"/>
  </r>
  <r>
    <x v="12"/>
    <x v="1"/>
    <x v="7"/>
    <n v="10900"/>
    <n v="21"/>
    <n v="255"/>
    <n v="7905"/>
    <n v="61.35"/>
    <n v="6087"/>
    <n v="4850"/>
  </r>
  <r>
    <x v="12"/>
    <x v="1"/>
    <x v="8"/>
    <n v="21918"/>
    <n v="30"/>
    <n v="490"/>
    <n v="15190"/>
    <n v="63.02"/>
    <n v="11455"/>
    <n v="9573"/>
  </r>
  <r>
    <x v="12"/>
    <x v="1"/>
    <x v="9"/>
    <n v="22900"/>
    <n v="41"/>
    <n v="650"/>
    <n v="20150"/>
    <n v="56.83"/>
    <n v="12188"/>
    <n v="11451"/>
  </r>
  <r>
    <x v="12"/>
    <x v="1"/>
    <x v="10"/>
    <n v="61070"/>
    <n v="64"/>
    <n v="1166"/>
    <n v="36146"/>
    <n v="72.849999999999994"/>
    <n v="31225"/>
    <n v="26331"/>
  </r>
  <r>
    <x v="12"/>
    <x v="1"/>
    <x v="11"/>
    <n v="3987"/>
    <n v="15"/>
    <n v="333"/>
    <n v="10323"/>
    <n v="22.04"/>
    <n v="2536"/>
    <n v="2275"/>
  </r>
  <r>
    <x v="12"/>
    <x v="1"/>
    <x v="12"/>
    <n v="26108"/>
    <n v="56"/>
    <n v="908"/>
    <n v="28148"/>
    <n v="47.23"/>
    <n v="16501"/>
    <n v="13295"/>
  </r>
  <r>
    <x v="12"/>
    <x v="1"/>
    <x v="13"/>
    <n v="11071"/>
    <n v="23"/>
    <n v="429"/>
    <n v="13299"/>
    <n v="41.51"/>
    <n v="6334"/>
    <n v="5521"/>
  </r>
  <r>
    <x v="12"/>
    <x v="1"/>
    <x v="14"/>
    <n v="8884"/>
    <n v="20"/>
    <n v="183"/>
    <n v="5673"/>
    <n v="62.26"/>
    <n v="4731"/>
    <n v="3532"/>
  </r>
  <r>
    <x v="12"/>
    <x v="1"/>
    <x v="15"/>
    <n v="11004"/>
    <n v="27"/>
    <n v="252"/>
    <n v="7812"/>
    <n v="67.510000000000005"/>
    <n v="6047"/>
    <n v="5274"/>
  </r>
  <r>
    <x v="12"/>
    <x v="1"/>
    <x v="16"/>
    <n v="42647"/>
    <n v="51"/>
    <n v="1115"/>
    <n v="34565"/>
    <n v="56.81"/>
    <n v="20682"/>
    <n v="19638"/>
  </r>
  <r>
    <x v="12"/>
    <x v="1"/>
    <x v="17"/>
    <n v="25247"/>
    <n v="26"/>
    <n v="686"/>
    <n v="21266"/>
    <n v="55.63"/>
    <n v="12223"/>
    <n v="11830"/>
  </r>
  <r>
    <x v="12"/>
    <x v="1"/>
    <x v="18"/>
    <n v="32570"/>
    <n v="43"/>
    <n v="555"/>
    <n v="17205"/>
    <n v="78.150000000000006"/>
    <n v="20433"/>
    <n v="13445"/>
  </r>
  <r>
    <x v="12"/>
    <x v="1"/>
    <x v="19"/>
    <n v="54850"/>
    <n v="77"/>
    <n v="939"/>
    <n v="29109"/>
    <n v="80.430000000000007"/>
    <n v="26625"/>
    <n v="23413"/>
  </r>
  <r>
    <x v="12"/>
    <x v="1"/>
    <x v="20"/>
    <n v="103137"/>
    <n v="158"/>
    <n v="2177"/>
    <n v="67487"/>
    <n v="65.62"/>
    <n v="54304"/>
    <n v="44282"/>
  </r>
  <r>
    <x v="12"/>
    <x v="1"/>
    <x v="21"/>
    <n v="14142"/>
    <n v="19"/>
    <n v="254"/>
    <n v="7874"/>
    <n v="71.17"/>
    <n v="9870"/>
    <n v="5604"/>
  </r>
  <r>
    <x v="12"/>
    <x v="1"/>
    <x v="22"/>
    <n v="16786"/>
    <n v="15"/>
    <n v="339"/>
    <n v="10509"/>
    <n v="69.86"/>
    <n v="12858"/>
    <n v="7342"/>
  </r>
  <r>
    <x v="12"/>
    <x v="1"/>
    <x v="23"/>
    <n v="11891"/>
    <n v="23"/>
    <n v="249"/>
    <n v="7719"/>
    <n v="67.98"/>
    <n v="6981"/>
    <n v="5247"/>
  </r>
  <r>
    <x v="12"/>
    <x v="1"/>
    <x v="24"/>
    <n v="145956"/>
    <n v="215"/>
    <n v="3019"/>
    <n v="93589"/>
    <n v="66.75"/>
    <n v="84013"/>
    <n v="62475"/>
  </r>
  <r>
    <x v="12"/>
    <x v="1"/>
    <x v="25"/>
    <n v="38155"/>
    <n v="63"/>
    <n v="805"/>
    <n v="24955"/>
    <n v="62.74"/>
    <n v="28049"/>
    <n v="15656"/>
  </r>
  <r>
    <x v="12"/>
    <x v="1"/>
    <x v="26"/>
    <n v="13036"/>
    <n v="18"/>
    <n v="230"/>
    <n v="7130"/>
    <n v="74.78"/>
    <n v="7682"/>
    <n v="5332"/>
  </r>
  <r>
    <x v="12"/>
    <x v="1"/>
    <x v="27"/>
    <n v="52279"/>
    <n v="48"/>
    <n v="887"/>
    <n v="27497"/>
    <n v="73.05"/>
    <n v="23132"/>
    <n v="20086"/>
  </r>
  <r>
    <x v="12"/>
    <x v="1"/>
    <x v="28"/>
    <n v="8187"/>
    <n v="17"/>
    <n v="171"/>
    <n v="5301"/>
    <n v="66.2"/>
    <n v="6495"/>
    <n v="3509"/>
  </r>
  <r>
    <x v="12"/>
    <x v="1"/>
    <x v="29"/>
    <n v="9028"/>
    <n v="19"/>
    <n v="198"/>
    <n v="6138"/>
    <n v="63.85"/>
    <n v="4934"/>
    <n v="3919"/>
  </r>
  <r>
    <x v="12"/>
    <x v="1"/>
    <x v="30"/>
    <n v="29108"/>
    <n v="40"/>
    <n v="553"/>
    <n v="17143"/>
    <n v="74.150000000000006"/>
    <n v="16183"/>
    <n v="12711"/>
  </r>
  <r>
    <x v="12"/>
    <x v="1"/>
    <x v="31"/>
    <n v="2737"/>
    <n v="9"/>
    <n v="74"/>
    <n v="2294"/>
    <n v="58.98"/>
    <n v="1711"/>
    <n v="1353"/>
  </r>
  <r>
    <x v="12"/>
    <x v="1"/>
    <x v="32"/>
    <n v="14883"/>
    <n v="17"/>
    <n v="251"/>
    <n v="7781"/>
    <n v="78.61"/>
    <n v="8966"/>
    <n v="6117"/>
  </r>
  <r>
    <x v="12"/>
    <x v="1"/>
    <x v="33"/>
    <n v="20070"/>
    <n v="37"/>
    <n v="448"/>
    <n v="13888"/>
    <n v="74.97"/>
    <n v="11511"/>
    <n v="10412"/>
  </r>
  <r>
    <x v="12"/>
    <x v="1"/>
    <x v="34"/>
    <n v="1117089"/>
    <n v="1616"/>
    <n v="23989"/>
    <n v="743659"/>
    <n v="64.28"/>
    <n v="594231"/>
    <n v="478061"/>
  </r>
  <r>
    <x v="12"/>
    <x v="2"/>
    <x v="0"/>
    <n v="27333"/>
    <n v="31"/>
    <n v="1399"/>
    <n v="43369"/>
    <n v="55.35"/>
    <n v="10903"/>
    <n v="24004"/>
  </r>
  <r>
    <x v="12"/>
    <x v="2"/>
    <x v="1"/>
    <n v="52877"/>
    <n v="29"/>
    <n v="2600"/>
    <n v="80600"/>
    <n v="60.94"/>
    <n v="22717"/>
    <n v="49117"/>
  </r>
  <r>
    <x v="12"/>
    <x v="2"/>
    <x v="2"/>
    <n v="7752"/>
    <n v="11"/>
    <n v="350"/>
    <n v="10850"/>
    <n v="61.13"/>
    <n v="4176"/>
    <n v="6633"/>
  </r>
  <r>
    <x v="12"/>
    <x v="2"/>
    <x v="3"/>
    <n v="5776"/>
    <n v="13"/>
    <n v="480"/>
    <n v="14880"/>
    <n v="33.86"/>
    <n v="3068"/>
    <n v="5039"/>
  </r>
  <r>
    <x v="12"/>
    <x v="2"/>
    <x v="4"/>
    <n v="4594"/>
    <n v="5"/>
    <n v="218"/>
    <n v="6758"/>
    <n v="66.900000000000006"/>
    <n v="2166"/>
    <n v="4521"/>
  </r>
  <r>
    <x v="12"/>
    <x v="2"/>
    <x v="5"/>
    <n v="17110"/>
    <n v="11"/>
    <n v="879"/>
    <n v="27249"/>
    <n v="55.16"/>
    <n v="7647"/>
    <n v="15031"/>
  </r>
  <r>
    <x v="12"/>
    <x v="2"/>
    <x v="6"/>
    <n v="18060"/>
    <n v="13"/>
    <n v="664"/>
    <n v="20584"/>
    <n v="81.099999999999994"/>
    <n v="8295"/>
    <n v="16694"/>
  </r>
  <r>
    <x v="12"/>
    <x v="2"/>
    <x v="7"/>
    <s v="-"/>
    <s v="-"/>
    <s v="-"/>
    <s v="-"/>
    <s v="-"/>
    <s v="-"/>
    <s v="-"/>
  </r>
  <r>
    <x v="12"/>
    <x v="2"/>
    <x v="8"/>
    <n v="2119"/>
    <n v="4"/>
    <n v="139"/>
    <n v="4309"/>
    <n v="48.46"/>
    <n v="1087"/>
    <n v="2088"/>
  </r>
  <r>
    <x v="12"/>
    <x v="2"/>
    <x v="9"/>
    <n v="2717"/>
    <n v="6"/>
    <n v="140"/>
    <n v="4340"/>
    <n v="55.65"/>
    <n v="1237"/>
    <n v="2415"/>
  </r>
  <r>
    <x v="12"/>
    <x v="2"/>
    <x v="10"/>
    <n v="7355"/>
    <n v="11"/>
    <n v="397"/>
    <n v="12307"/>
    <n v="59.23"/>
    <n v="3556"/>
    <n v="7289"/>
  </r>
  <r>
    <x v="12"/>
    <x v="2"/>
    <x v="11"/>
    <n v="3327"/>
    <n v="8"/>
    <n v="403"/>
    <n v="12493"/>
    <n v="24.85"/>
    <n v="1556"/>
    <n v="3104"/>
  </r>
  <r>
    <x v="12"/>
    <x v="2"/>
    <x v="12"/>
    <m/>
    <n v="3"/>
    <n v="109"/>
    <n v="3379"/>
    <m/>
    <m/>
    <m/>
  </r>
  <r>
    <x v="12"/>
    <x v="2"/>
    <x v="13"/>
    <m/>
    <n v="2"/>
    <n v="48"/>
    <n v="1488"/>
    <m/>
    <m/>
    <m/>
  </r>
  <r>
    <x v="12"/>
    <x v="2"/>
    <x v="14"/>
    <m/>
    <n v="1"/>
    <n v="16"/>
    <n v="496"/>
    <m/>
    <m/>
    <m/>
  </r>
  <r>
    <x v="12"/>
    <x v="2"/>
    <x v="15"/>
    <n v="1885"/>
    <n v="5"/>
    <n v="217"/>
    <n v="6727"/>
    <n v="25.55"/>
    <m/>
    <n v="1719"/>
  </r>
  <r>
    <x v="12"/>
    <x v="2"/>
    <x v="16"/>
    <m/>
    <n v="8"/>
    <n v="861"/>
    <n v="26691"/>
    <m/>
    <m/>
    <m/>
  </r>
  <r>
    <x v="12"/>
    <x v="2"/>
    <x v="17"/>
    <n v="23321"/>
    <n v="7"/>
    <n v="839"/>
    <n v="26009"/>
    <n v="84.41"/>
    <n v="12067"/>
    <n v="21955"/>
  </r>
  <r>
    <x v="12"/>
    <x v="2"/>
    <x v="18"/>
    <n v="16510"/>
    <n v="21"/>
    <n v="661"/>
    <n v="20491"/>
    <n v="73.41"/>
    <n v="9045"/>
    <n v="15043"/>
  </r>
  <r>
    <x v="12"/>
    <x v="2"/>
    <x v="19"/>
    <n v="18158"/>
    <n v="20"/>
    <n v="715"/>
    <n v="22165"/>
    <n v="78.22"/>
    <n v="9475"/>
    <n v="17337"/>
  </r>
  <r>
    <x v="12"/>
    <x v="2"/>
    <x v="20"/>
    <n v="52735"/>
    <n v="40"/>
    <n v="2522"/>
    <n v="78182"/>
    <n v="58.53"/>
    <n v="26719"/>
    <n v="45763"/>
  </r>
  <r>
    <x v="12"/>
    <x v="2"/>
    <x v="21"/>
    <m/>
    <n v="4"/>
    <n v="96"/>
    <n v="2976"/>
    <m/>
    <m/>
    <m/>
  </r>
  <r>
    <x v="12"/>
    <x v="2"/>
    <x v="22"/>
    <m/>
    <n v="4"/>
    <n v="252"/>
    <n v="7812"/>
    <m/>
    <m/>
    <m/>
  </r>
  <r>
    <x v="12"/>
    <x v="2"/>
    <x v="23"/>
    <m/>
    <n v="1"/>
    <n v="35"/>
    <n v="1085"/>
    <m/>
    <m/>
    <m/>
  </r>
  <r>
    <x v="12"/>
    <x v="2"/>
    <x v="24"/>
    <n v="60467"/>
    <n v="49"/>
    <n v="2905"/>
    <n v="90055"/>
    <n v="57.87"/>
    <n v="32562"/>
    <n v="52116"/>
  </r>
  <r>
    <x v="12"/>
    <x v="2"/>
    <x v="25"/>
    <n v="21520"/>
    <n v="20"/>
    <n v="924"/>
    <n v="28644"/>
    <n v="67.209999999999994"/>
    <n v="15859"/>
    <n v="19252"/>
  </r>
  <r>
    <x v="12"/>
    <x v="2"/>
    <x v="26"/>
    <m/>
    <n v="9"/>
    <n v="438"/>
    <n v="13578"/>
    <m/>
    <m/>
    <m/>
  </r>
  <r>
    <x v="12"/>
    <x v="2"/>
    <x v="27"/>
    <n v="24684"/>
    <n v="14"/>
    <n v="1005"/>
    <n v="31155"/>
    <n v="73.930000000000007"/>
    <n v="10758"/>
    <n v="23032"/>
  </r>
  <r>
    <x v="12"/>
    <x v="2"/>
    <x v="28"/>
    <m/>
    <n v="3"/>
    <n v="50"/>
    <n v="1550"/>
    <m/>
    <m/>
    <m/>
  </r>
  <r>
    <x v="12"/>
    <x v="2"/>
    <x v="29"/>
    <m/>
    <n v="3"/>
    <n v="384"/>
    <n v="11904"/>
    <m/>
    <m/>
    <m/>
  </r>
  <r>
    <x v="12"/>
    <x v="2"/>
    <x v="30"/>
    <n v="10138"/>
    <n v="8"/>
    <n v="374"/>
    <n v="11594"/>
    <n v="80.81"/>
    <n v="5934"/>
    <n v="9369"/>
  </r>
  <r>
    <x v="12"/>
    <x v="2"/>
    <x v="31"/>
    <m/>
    <n v="1"/>
    <n v="19"/>
    <n v="589"/>
    <m/>
    <m/>
    <m/>
  </r>
  <r>
    <x v="12"/>
    <x v="2"/>
    <x v="32"/>
    <m/>
    <n v="5"/>
    <n v="418"/>
    <n v="12958"/>
    <m/>
    <m/>
    <m/>
  </r>
  <r>
    <x v="12"/>
    <x v="2"/>
    <x v="33"/>
    <n v="1277"/>
    <n v="5"/>
    <n v="114"/>
    <n v="3534"/>
    <n v="35.03"/>
    <n v="1012"/>
    <n v="1238"/>
  </r>
  <r>
    <x v="12"/>
    <x v="2"/>
    <x v="34"/>
    <n v="357214"/>
    <n v="319"/>
    <n v="16927"/>
    <n v="524737"/>
    <n v="61.45"/>
    <n v="182012"/>
    <n v="322444"/>
  </r>
  <r>
    <x v="12"/>
    <x v="3"/>
    <x v="0"/>
    <n v="171507"/>
    <n v="50"/>
    <n v="6400"/>
    <n v="198400"/>
    <n v="29.64"/>
    <n v="52306"/>
    <n v="58806"/>
  </r>
  <r>
    <x v="12"/>
    <x v="3"/>
    <x v="1"/>
    <n v="82562"/>
    <n v="24"/>
    <n v="3365"/>
    <n v="104315"/>
    <n v="32.36"/>
    <n v="29755"/>
    <n v="33756"/>
  </r>
  <r>
    <x v="12"/>
    <x v="3"/>
    <x v="2"/>
    <n v="128038"/>
    <n v="26"/>
    <n v="3399"/>
    <n v="105369"/>
    <n v="40.799999999999997"/>
    <n v="40621"/>
    <n v="42992"/>
  </r>
  <r>
    <x v="12"/>
    <x v="3"/>
    <x v="3"/>
    <n v="30621"/>
    <n v="20"/>
    <n v="1826"/>
    <n v="56606"/>
    <n v="24.61"/>
    <n v="16483"/>
    <n v="13929"/>
  </r>
  <r>
    <x v="12"/>
    <x v="3"/>
    <x v="4"/>
    <n v="114088"/>
    <n v="22"/>
    <n v="3024"/>
    <n v="93744"/>
    <n v="40.82"/>
    <n v="30497"/>
    <n v="38269"/>
  </r>
  <r>
    <x v="12"/>
    <x v="3"/>
    <x v="5"/>
    <n v="48065"/>
    <n v="15"/>
    <n v="1520"/>
    <n v="47120"/>
    <n v="33.82"/>
    <n v="18613"/>
    <n v="15938"/>
  </r>
  <r>
    <x v="12"/>
    <x v="3"/>
    <x v="6"/>
    <n v="35278"/>
    <n v="14"/>
    <n v="1671"/>
    <n v="51801"/>
    <n v="26.42"/>
    <n v="18199"/>
    <n v="13684"/>
  </r>
  <r>
    <x v="12"/>
    <x v="3"/>
    <x v="7"/>
    <m/>
    <n v="5"/>
    <n v="1020"/>
    <n v="31620"/>
    <m/>
    <m/>
    <m/>
  </r>
  <r>
    <x v="12"/>
    <x v="3"/>
    <x v="8"/>
    <n v="57809"/>
    <n v="13"/>
    <n v="1770"/>
    <n v="54870"/>
    <n v="36.46"/>
    <n v="14865"/>
    <n v="20004"/>
  </r>
  <r>
    <x v="12"/>
    <x v="3"/>
    <x v="9"/>
    <n v="25090"/>
    <n v="11"/>
    <n v="1010"/>
    <n v="31310"/>
    <n v="27.02"/>
    <n v="11494"/>
    <n v="8461"/>
  </r>
  <r>
    <x v="12"/>
    <x v="3"/>
    <x v="10"/>
    <n v="73571"/>
    <n v="21"/>
    <n v="2402"/>
    <n v="74462"/>
    <n v="34.71"/>
    <n v="31050"/>
    <n v="25844"/>
  </r>
  <r>
    <x v="12"/>
    <x v="3"/>
    <x v="11"/>
    <n v="5317"/>
    <n v="5"/>
    <n v="502"/>
    <n v="15562"/>
    <n v="15.88"/>
    <n v="3455"/>
    <n v="2471"/>
  </r>
  <r>
    <x v="12"/>
    <x v="3"/>
    <x v="12"/>
    <m/>
    <n v="10"/>
    <n v="912"/>
    <n v="28272"/>
    <m/>
    <m/>
    <m/>
  </r>
  <r>
    <x v="12"/>
    <x v="3"/>
    <x v="13"/>
    <m/>
    <n v="4"/>
    <n v="398"/>
    <n v="12338"/>
    <n v="21.01"/>
    <m/>
    <n v="2592"/>
  </r>
  <r>
    <x v="12"/>
    <x v="3"/>
    <x v="14"/>
    <n v="11944"/>
    <n v="8"/>
    <n v="773"/>
    <n v="23963"/>
    <n v="18.07"/>
    <n v="4206"/>
    <n v="4331"/>
  </r>
  <r>
    <x v="12"/>
    <x v="3"/>
    <x v="15"/>
    <n v="15323"/>
    <n v="9"/>
    <n v="1232"/>
    <n v="38192"/>
    <n v="17.88"/>
    <n v="6550"/>
    <n v="6827"/>
  </r>
  <r>
    <x v="12"/>
    <x v="3"/>
    <x v="16"/>
    <m/>
    <n v="3"/>
    <n v="234"/>
    <n v="7254"/>
    <m/>
    <m/>
    <m/>
  </r>
  <r>
    <x v="12"/>
    <x v="3"/>
    <x v="17"/>
    <s v="-"/>
    <s v="-"/>
    <s v="-"/>
    <s v="-"/>
    <s v="-"/>
    <s v="-"/>
    <s v="-"/>
  </r>
  <r>
    <x v="12"/>
    <x v="3"/>
    <x v="18"/>
    <n v="37637"/>
    <n v="17"/>
    <n v="1368"/>
    <n v="42408"/>
    <n v="33.97"/>
    <n v="18264"/>
    <n v="14408"/>
  </r>
  <r>
    <x v="12"/>
    <x v="3"/>
    <x v="19"/>
    <n v="145337"/>
    <n v="19"/>
    <n v="3701"/>
    <n v="114731"/>
    <n v="47.76"/>
    <n v="34146"/>
    <n v="54801"/>
  </r>
  <r>
    <x v="12"/>
    <x v="3"/>
    <x v="20"/>
    <n v="98426"/>
    <n v="39"/>
    <n v="4572"/>
    <n v="141732"/>
    <n v="28.17"/>
    <n v="41918"/>
    <n v="39932"/>
  </r>
  <r>
    <x v="12"/>
    <x v="3"/>
    <x v="21"/>
    <n v="12448"/>
    <n v="7"/>
    <n v="561"/>
    <n v="17391"/>
    <n v="27.2"/>
    <n v="6907"/>
    <n v="4731"/>
  </r>
  <r>
    <x v="12"/>
    <x v="3"/>
    <x v="22"/>
    <n v="14580"/>
    <n v="4"/>
    <n v="524"/>
    <n v="16244"/>
    <n v="33.29"/>
    <n v="8738"/>
    <n v="5408"/>
  </r>
  <r>
    <x v="12"/>
    <x v="3"/>
    <x v="23"/>
    <n v="14745"/>
    <n v="7"/>
    <n v="832"/>
    <n v="25792"/>
    <n v="21.74"/>
    <n v="4795"/>
    <n v="5607"/>
  </r>
  <r>
    <x v="12"/>
    <x v="3"/>
    <x v="24"/>
    <n v="140199"/>
    <n v="57"/>
    <n v="6489"/>
    <n v="201159"/>
    <n v="27.68"/>
    <n v="62358"/>
    <n v="55679"/>
  </r>
  <r>
    <x v="12"/>
    <x v="3"/>
    <x v="25"/>
    <n v="40550"/>
    <n v="14"/>
    <n v="1317"/>
    <n v="40827"/>
    <n v="38.869999999999997"/>
    <n v="25935"/>
    <n v="15871"/>
  </r>
  <r>
    <x v="12"/>
    <x v="3"/>
    <x v="26"/>
    <n v="64570"/>
    <n v="6"/>
    <n v="1278"/>
    <n v="39618"/>
    <n v="66.7"/>
    <n v="17513"/>
    <n v="26425"/>
  </r>
  <r>
    <x v="12"/>
    <x v="3"/>
    <x v="27"/>
    <n v="66292"/>
    <n v="8"/>
    <n v="1508"/>
    <n v="46748"/>
    <n v="52.93"/>
    <n v="25067"/>
    <n v="24742"/>
  </r>
  <r>
    <x v="12"/>
    <x v="3"/>
    <x v="28"/>
    <m/>
    <n v="11"/>
    <n v="3977"/>
    <n v="123287"/>
    <m/>
    <m/>
    <m/>
  </r>
  <r>
    <x v="12"/>
    <x v="3"/>
    <x v="29"/>
    <n v="33079"/>
    <n v="11"/>
    <n v="1960"/>
    <n v="60760"/>
    <n v="21.18"/>
    <n v="9273"/>
    <n v="12871"/>
  </r>
  <r>
    <x v="12"/>
    <x v="3"/>
    <x v="30"/>
    <n v="20090"/>
    <n v="7"/>
    <n v="606"/>
    <n v="18786"/>
    <n v="36.9"/>
    <n v="9958"/>
    <n v="6932"/>
  </r>
  <r>
    <x v="12"/>
    <x v="3"/>
    <x v="31"/>
    <n v="5323"/>
    <n v="5"/>
    <n v="269"/>
    <n v="8339"/>
    <n v="27.92"/>
    <n v="3004"/>
    <n v="2328"/>
  </r>
  <r>
    <x v="12"/>
    <x v="3"/>
    <x v="32"/>
    <m/>
    <n v="2"/>
    <n v="389"/>
    <n v="12059"/>
    <m/>
    <m/>
    <m/>
  </r>
  <r>
    <x v="12"/>
    <x v="3"/>
    <x v="33"/>
    <n v="16686"/>
    <n v="12"/>
    <n v="978"/>
    <n v="30318"/>
    <n v="29.44"/>
    <n v="7127"/>
    <n v="8927"/>
  </r>
  <r>
    <x v="12"/>
    <x v="3"/>
    <x v="34"/>
    <n v="1499215"/>
    <n v="429"/>
    <n v="55298"/>
    <n v="1714238"/>
    <n v="32.229999999999997"/>
    <n v="535082"/>
    <n v="552417"/>
  </r>
  <r>
    <x v="12"/>
    <x v="4"/>
    <x v="0"/>
    <n v="313837"/>
    <n v="248"/>
    <n v="10416"/>
    <n v="322896"/>
    <n v="40.78"/>
    <n v="115309"/>
    <n v="131661"/>
  </r>
  <r>
    <x v="12"/>
    <x v="4"/>
    <x v="1"/>
    <n v="523110"/>
    <n v="289"/>
    <n v="16598"/>
    <n v="514538"/>
    <n v="57.67"/>
    <n v="249212"/>
    <n v="296750"/>
  </r>
  <r>
    <x v="12"/>
    <x v="4"/>
    <x v="2"/>
    <n v="175128"/>
    <n v="112"/>
    <n v="4549"/>
    <n v="141019"/>
    <n v="45.5"/>
    <n v="61928"/>
    <n v="64161"/>
  </r>
  <r>
    <x v="12"/>
    <x v="4"/>
    <x v="3"/>
    <n v="87839"/>
    <n v="141"/>
    <n v="4386"/>
    <n v="135966"/>
    <n v="33.33"/>
    <n v="50880"/>
    <n v="45319"/>
  </r>
  <r>
    <x v="12"/>
    <x v="4"/>
    <x v="4"/>
    <n v="171523"/>
    <n v="92"/>
    <n v="4298"/>
    <n v="133238"/>
    <n v="47.87"/>
    <n v="57409"/>
    <n v="63783"/>
  </r>
  <r>
    <x v="12"/>
    <x v="4"/>
    <x v="5"/>
    <n v="205842"/>
    <n v="127"/>
    <n v="5263"/>
    <n v="163153"/>
    <n v="57.35"/>
    <n v="111496"/>
    <n v="93562"/>
  </r>
  <r>
    <x v="12"/>
    <x v="4"/>
    <x v="6"/>
    <n v="133645"/>
    <n v="108"/>
    <n v="3912"/>
    <n v="121272"/>
    <n v="51.22"/>
    <n v="73904"/>
    <n v="62121"/>
  </r>
  <r>
    <x v="12"/>
    <x v="4"/>
    <x v="7"/>
    <n v="69483"/>
    <n v="31"/>
    <n v="1341"/>
    <n v="41571"/>
    <n v="54.37"/>
    <n v="17597"/>
    <n v="22603"/>
  </r>
  <r>
    <x v="12"/>
    <x v="4"/>
    <x v="8"/>
    <n v="83645"/>
    <n v="57"/>
    <n v="2602"/>
    <n v="80662"/>
    <n v="40.78"/>
    <n v="28415"/>
    <n v="32896"/>
  </r>
  <r>
    <x v="12"/>
    <x v="4"/>
    <x v="9"/>
    <n v="56858"/>
    <n v="82"/>
    <n v="2232"/>
    <n v="69192"/>
    <n v="38.1"/>
    <n v="28196"/>
    <n v="26363"/>
  </r>
  <r>
    <x v="12"/>
    <x v="4"/>
    <x v="10"/>
    <n v="148293"/>
    <n v="112"/>
    <n v="4276"/>
    <n v="132556"/>
    <n v="47.58"/>
    <n v="69631"/>
    <n v="63072"/>
  </r>
  <r>
    <x v="12"/>
    <x v="4"/>
    <x v="11"/>
    <n v="21175"/>
    <n v="37"/>
    <n v="1518"/>
    <n v="47058"/>
    <n v="25.81"/>
    <n v="12666"/>
    <n v="12145"/>
  </r>
  <r>
    <x v="12"/>
    <x v="4"/>
    <x v="12"/>
    <n v="49156"/>
    <n v="94"/>
    <n v="2623"/>
    <n v="81313"/>
    <n v="29.51"/>
    <n v="26987"/>
    <n v="23993"/>
  </r>
  <r>
    <x v="12"/>
    <x v="4"/>
    <x v="13"/>
    <n v="19915"/>
    <n v="34"/>
    <n v="956"/>
    <n v="29636"/>
    <n v="31.56"/>
    <n v="11475"/>
    <n v="9353"/>
  </r>
  <r>
    <x v="12"/>
    <x v="4"/>
    <x v="14"/>
    <n v="27689"/>
    <n v="37"/>
    <n v="1161"/>
    <n v="35991"/>
    <n v="30.94"/>
    <n v="11465"/>
    <n v="11137"/>
  </r>
  <r>
    <x v="12"/>
    <x v="4"/>
    <x v="15"/>
    <n v="28428"/>
    <n v="48"/>
    <n v="1755"/>
    <n v="54405"/>
    <n v="25.74"/>
    <n v="13456"/>
    <n v="14002"/>
  </r>
  <r>
    <x v="12"/>
    <x v="4"/>
    <x v="16"/>
    <n v="148180"/>
    <n v="85"/>
    <n v="4530"/>
    <n v="140430"/>
    <n v="63.05"/>
    <n v="79702"/>
    <n v="88535"/>
  </r>
  <r>
    <x v="12"/>
    <x v="4"/>
    <x v="17"/>
    <n v="116561"/>
    <n v="52"/>
    <n v="3725"/>
    <n v="115475"/>
    <n v="64.3"/>
    <n v="61833"/>
    <n v="74255"/>
  </r>
  <r>
    <x v="12"/>
    <x v="4"/>
    <x v="18"/>
    <n v="98261"/>
    <n v="96"/>
    <n v="2908"/>
    <n v="90148"/>
    <n v="54.49"/>
    <n v="54081"/>
    <n v="49123"/>
  </r>
  <r>
    <x v="12"/>
    <x v="4"/>
    <x v="19"/>
    <n v="230432"/>
    <n v="134"/>
    <n v="5694"/>
    <n v="176514"/>
    <n v="57.73"/>
    <n v="75450"/>
    <n v="101906"/>
  </r>
  <r>
    <x v="12"/>
    <x v="4"/>
    <x v="20"/>
    <n v="381639"/>
    <n v="304"/>
    <n v="12897"/>
    <n v="399807"/>
    <n v="50.6"/>
    <n v="194603"/>
    <n v="202298"/>
  </r>
  <r>
    <x v="12"/>
    <x v="4"/>
    <x v="21"/>
    <n v="30321"/>
    <n v="37"/>
    <n v="1036"/>
    <n v="32116"/>
    <n v="38.82"/>
    <n v="18460"/>
    <n v="12468"/>
  </r>
  <r>
    <x v="12"/>
    <x v="4"/>
    <x v="22"/>
    <n v="43810"/>
    <n v="27"/>
    <n v="1315"/>
    <n v="40765"/>
    <n v="52.11"/>
    <n v="32436"/>
    <n v="21242"/>
  </r>
  <r>
    <x v="12"/>
    <x v="4"/>
    <x v="23"/>
    <n v="29110"/>
    <n v="43"/>
    <n v="1294"/>
    <n v="40114"/>
    <n v="31.42"/>
    <n v="13263"/>
    <n v="12605"/>
  </r>
  <r>
    <x v="12"/>
    <x v="4"/>
    <x v="24"/>
    <n v="484880"/>
    <n v="411"/>
    <n v="16542"/>
    <n v="512802"/>
    <n v="48.48"/>
    <n v="258763"/>
    <n v="248613"/>
  </r>
  <r>
    <x v="12"/>
    <x v="4"/>
    <x v="25"/>
    <n v="133215"/>
    <n v="145"/>
    <n v="4254"/>
    <n v="131874"/>
    <n v="53.1"/>
    <n v="94718"/>
    <n v="70026"/>
  </r>
  <r>
    <x v="12"/>
    <x v="4"/>
    <x v="26"/>
    <n v="93713"/>
    <n v="38"/>
    <n v="2178"/>
    <n v="67518"/>
    <n v="62.4"/>
    <n v="34418"/>
    <n v="42129"/>
  </r>
  <r>
    <x v="12"/>
    <x v="4"/>
    <x v="27"/>
    <n v="246050"/>
    <n v="94"/>
    <n v="5792"/>
    <n v="179552"/>
    <n v="67.77"/>
    <n v="105807"/>
    <n v="121677"/>
  </r>
  <r>
    <x v="12"/>
    <x v="4"/>
    <x v="28"/>
    <n v="50012"/>
    <n v="43"/>
    <n v="4613"/>
    <n v="143003"/>
    <n v="14.47"/>
    <n v="26204"/>
    <n v="20696"/>
  </r>
  <r>
    <x v="12"/>
    <x v="4"/>
    <x v="29"/>
    <n v="50229"/>
    <n v="48"/>
    <n v="2723"/>
    <n v="84413"/>
    <n v="26.93"/>
    <n v="17840"/>
    <n v="22735"/>
  </r>
  <r>
    <x v="12"/>
    <x v="4"/>
    <x v="30"/>
    <n v="81895"/>
    <n v="77"/>
    <n v="2271"/>
    <n v="70401"/>
    <n v="59.88"/>
    <n v="45367"/>
    <n v="42157"/>
  </r>
  <r>
    <x v="12"/>
    <x v="4"/>
    <x v="31"/>
    <n v="9817"/>
    <n v="24"/>
    <n v="448"/>
    <n v="13888"/>
    <n v="36.36"/>
    <n v="5748"/>
    <n v="5050"/>
  </r>
  <r>
    <x v="12"/>
    <x v="4"/>
    <x v="32"/>
    <n v="50401"/>
    <n v="30"/>
    <n v="1602"/>
    <n v="49662"/>
    <n v="58.32"/>
    <n v="30987"/>
    <n v="28965"/>
  </r>
  <r>
    <x v="12"/>
    <x v="4"/>
    <x v="33"/>
    <n v="47609"/>
    <n v="78"/>
    <n v="2020"/>
    <n v="62620"/>
    <n v="42.67"/>
    <n v="24844"/>
    <n v="26722"/>
  </r>
  <r>
    <x v="12"/>
    <x v="4"/>
    <x v="34"/>
    <n v="3840258"/>
    <n v="2952"/>
    <n v="123461"/>
    <n v="3827291"/>
    <n v="48.11"/>
    <n v="1793954"/>
    <n v="1841257"/>
  </r>
  <r>
    <x v="13"/>
    <x v="0"/>
    <x v="0"/>
    <n v="23910"/>
    <n v="32"/>
    <n v="960"/>
    <n v="26880"/>
    <n v="51.31"/>
    <n v="13254"/>
    <n v="13793"/>
  </r>
  <r>
    <x v="13"/>
    <x v="0"/>
    <x v="1"/>
    <n v="263537"/>
    <n v="60"/>
    <n v="7336"/>
    <n v="205408"/>
    <n v="80.69"/>
    <n v="138598"/>
    <n v="165743"/>
  </r>
  <r>
    <x v="13"/>
    <x v="0"/>
    <x v="2"/>
    <n v="3782"/>
    <n v="12"/>
    <n v="223"/>
    <n v="6244"/>
    <n v="34.85"/>
    <n v="2133"/>
    <n v="2176"/>
  </r>
  <r>
    <x v="13"/>
    <x v="0"/>
    <x v="3"/>
    <n v="14669"/>
    <n v="30"/>
    <n v="839"/>
    <n v="23492"/>
    <n v="43.02"/>
    <n v="8801"/>
    <n v="10106"/>
  </r>
  <r>
    <x v="13"/>
    <x v="0"/>
    <x v="4"/>
    <n v="4686"/>
    <n v="6"/>
    <n v="192"/>
    <n v="5376"/>
    <n v="54.8"/>
    <n v="3024"/>
    <n v="2946"/>
  </r>
  <r>
    <x v="13"/>
    <x v="0"/>
    <x v="5"/>
    <n v="62513"/>
    <n v="18"/>
    <n v="1518"/>
    <n v="42504"/>
    <n v="81.239999999999995"/>
    <n v="39761"/>
    <n v="34531"/>
  </r>
  <r>
    <x v="13"/>
    <x v="0"/>
    <x v="6"/>
    <n v="13282"/>
    <n v="9"/>
    <n v="458"/>
    <n v="12824"/>
    <n v="56.12"/>
    <n v="8723"/>
    <n v="7197"/>
  </r>
  <r>
    <x v="13"/>
    <x v="0"/>
    <x v="7"/>
    <m/>
    <n v="5"/>
    <n v="66"/>
    <n v="1848"/>
    <m/>
    <m/>
    <m/>
  </r>
  <r>
    <x v="13"/>
    <x v="0"/>
    <x v="8"/>
    <n v="1471"/>
    <n v="9"/>
    <n v="166"/>
    <n v="4648"/>
    <n v="25.58"/>
    <n v="824"/>
    <n v="1189"/>
  </r>
  <r>
    <x v="13"/>
    <x v="0"/>
    <x v="9"/>
    <n v="6916"/>
    <n v="24"/>
    <n v="432"/>
    <n v="12096"/>
    <n v="42.82"/>
    <n v="3782"/>
    <n v="5179"/>
  </r>
  <r>
    <x v="13"/>
    <x v="0"/>
    <x v="10"/>
    <n v="6570"/>
    <n v="17"/>
    <n v="316"/>
    <n v="8848"/>
    <n v="45.66"/>
    <n v="4359"/>
    <n v="4040"/>
  </r>
  <r>
    <x v="13"/>
    <x v="0"/>
    <x v="11"/>
    <n v="8231"/>
    <n v="9"/>
    <n v="293"/>
    <n v="8204"/>
    <n v="54.74"/>
    <n v="5363"/>
    <n v="4491"/>
  </r>
  <r>
    <x v="13"/>
    <x v="0"/>
    <x v="12"/>
    <n v="10656"/>
    <n v="24"/>
    <n v="671"/>
    <n v="18788"/>
    <n v="37.36"/>
    <n v="5781"/>
    <n v="7019"/>
  </r>
  <r>
    <x v="13"/>
    <x v="0"/>
    <x v="13"/>
    <m/>
    <n v="5"/>
    <n v="81"/>
    <n v="2268"/>
    <m/>
    <m/>
    <m/>
  </r>
  <r>
    <x v="13"/>
    <x v="0"/>
    <x v="14"/>
    <m/>
    <n v="8"/>
    <n v="189"/>
    <n v="5292"/>
    <m/>
    <m/>
    <m/>
  </r>
  <r>
    <x v="13"/>
    <x v="0"/>
    <x v="15"/>
    <n v="355"/>
    <n v="7"/>
    <n v="54"/>
    <n v="1512"/>
    <m/>
    <n v="220"/>
    <m/>
  </r>
  <r>
    <x v="13"/>
    <x v="0"/>
    <x v="16"/>
    <n v="80750"/>
    <n v="24"/>
    <n v="2333"/>
    <n v="65324"/>
    <n v="81.209999999999994"/>
    <n v="47574"/>
    <n v="53047"/>
  </r>
  <r>
    <x v="13"/>
    <x v="0"/>
    <x v="17"/>
    <n v="77900"/>
    <n v="20"/>
    <n v="2213"/>
    <n v="61964"/>
    <n v="82.36"/>
    <n v="46124"/>
    <n v="51031"/>
  </r>
  <r>
    <x v="13"/>
    <x v="0"/>
    <x v="18"/>
    <n v="11302"/>
    <n v="14"/>
    <n v="323"/>
    <n v="9044"/>
    <n v="69.709999999999994"/>
    <n v="6577"/>
    <n v="6305"/>
  </r>
  <r>
    <x v="13"/>
    <x v="0"/>
    <x v="19"/>
    <n v="10417"/>
    <n v="19"/>
    <n v="350"/>
    <n v="9800"/>
    <n v="61.31"/>
    <n v="4947"/>
    <n v="6008"/>
  </r>
  <r>
    <x v="13"/>
    <x v="0"/>
    <x v="20"/>
    <n v="140452"/>
    <n v="67"/>
    <n v="3634"/>
    <n v="101752"/>
    <n v="81.67"/>
    <n v="82549"/>
    <n v="83096"/>
  </r>
  <r>
    <x v="13"/>
    <x v="0"/>
    <x v="21"/>
    <m/>
    <n v="7"/>
    <n v="125"/>
    <n v="3500"/>
    <m/>
    <m/>
    <m/>
  </r>
  <r>
    <x v="13"/>
    <x v="0"/>
    <x v="22"/>
    <m/>
    <n v="4"/>
    <n v="234"/>
    <n v="6552"/>
    <m/>
    <m/>
    <m/>
  </r>
  <r>
    <x v="13"/>
    <x v="0"/>
    <x v="23"/>
    <m/>
    <n v="12"/>
    <n v="178"/>
    <n v="4984"/>
    <m/>
    <m/>
    <m/>
  </r>
  <r>
    <x v="13"/>
    <x v="0"/>
    <x v="24"/>
    <n v="154335"/>
    <n v="90"/>
    <n v="4171"/>
    <n v="116788"/>
    <n v="77.62"/>
    <n v="95108"/>
    <n v="90650"/>
  </r>
  <r>
    <x v="13"/>
    <x v="0"/>
    <x v="25"/>
    <n v="33485"/>
    <n v="48"/>
    <n v="1209"/>
    <n v="33852"/>
    <n v="60.12"/>
    <n v="25165"/>
    <n v="20352"/>
  </r>
  <r>
    <x v="13"/>
    <x v="0"/>
    <x v="26"/>
    <m/>
    <n v="5"/>
    <n v="232"/>
    <n v="6496"/>
    <n v="54.29"/>
    <m/>
    <n v="3527"/>
  </r>
  <r>
    <x v="13"/>
    <x v="0"/>
    <x v="27"/>
    <n v="101597"/>
    <n v="24"/>
    <n v="2463"/>
    <n v="68964"/>
    <n v="81.08"/>
    <n v="48159"/>
    <n v="55914"/>
  </r>
  <r>
    <x v="13"/>
    <x v="0"/>
    <x v="28"/>
    <n v="8687"/>
    <n v="12"/>
    <n v="421"/>
    <n v="11788"/>
    <n v="43.15"/>
    <n v="7506"/>
    <n v="5087"/>
  </r>
  <r>
    <x v="13"/>
    <x v="0"/>
    <x v="29"/>
    <m/>
    <n v="15"/>
    <n v="181"/>
    <n v="5068"/>
    <m/>
    <m/>
    <m/>
  </r>
  <r>
    <x v="13"/>
    <x v="0"/>
    <x v="30"/>
    <n v="26942"/>
    <n v="21"/>
    <n v="736"/>
    <n v="20608"/>
    <n v="81.87"/>
    <n v="17844"/>
    <n v="16871"/>
  </r>
  <r>
    <x v="13"/>
    <x v="0"/>
    <x v="31"/>
    <m/>
    <n v="9"/>
    <n v="86"/>
    <n v="2408"/>
    <m/>
    <m/>
    <m/>
  </r>
  <r>
    <x v="13"/>
    <x v="0"/>
    <x v="32"/>
    <n v="21598"/>
    <n v="6"/>
    <n v="544"/>
    <n v="15232"/>
    <n v="77.040000000000006"/>
    <n v="14307"/>
    <n v="11734"/>
  </r>
  <r>
    <x v="13"/>
    <x v="0"/>
    <x v="33"/>
    <n v="10434"/>
    <n v="24"/>
    <n v="480"/>
    <n v="13440"/>
    <n v="54.37"/>
    <n v="6571"/>
    <n v="7307"/>
  </r>
  <r>
    <x v="13"/>
    <x v="0"/>
    <x v="34"/>
    <n v="897572"/>
    <n v="586"/>
    <n v="27323"/>
    <n v="765044"/>
    <n v="70.89"/>
    <n v="517859"/>
    <n v="542368"/>
  </r>
  <r>
    <x v="13"/>
    <x v="1"/>
    <x v="0"/>
    <n v="68159"/>
    <n v="135"/>
    <n v="1650"/>
    <n v="46200"/>
    <n v="69.42"/>
    <n v="33578"/>
    <n v="32070"/>
  </r>
  <r>
    <x v="13"/>
    <x v="1"/>
    <x v="1"/>
    <n v="119280"/>
    <n v="173"/>
    <n v="3247"/>
    <n v="90916"/>
    <n v="69"/>
    <n v="52838"/>
    <n v="62732"/>
  </r>
  <r>
    <x v="13"/>
    <x v="1"/>
    <x v="2"/>
    <n v="22814"/>
    <n v="65"/>
    <n v="644"/>
    <n v="18032"/>
    <n v="59.01"/>
    <n v="13766"/>
    <n v="10640"/>
  </r>
  <r>
    <x v="13"/>
    <x v="1"/>
    <x v="3"/>
    <n v="38368"/>
    <n v="78"/>
    <n v="1245"/>
    <n v="34860"/>
    <n v="58.1"/>
    <n v="23217"/>
    <n v="20255"/>
  </r>
  <r>
    <x v="13"/>
    <x v="1"/>
    <x v="4"/>
    <n v="32184"/>
    <n v="59"/>
    <n v="864"/>
    <n v="24192"/>
    <n v="62.32"/>
    <n v="15852"/>
    <n v="15077"/>
  </r>
  <r>
    <x v="13"/>
    <x v="1"/>
    <x v="5"/>
    <n v="52963"/>
    <n v="82"/>
    <n v="1339"/>
    <n v="37492"/>
    <n v="66.22"/>
    <n v="30905"/>
    <n v="24829"/>
  </r>
  <r>
    <x v="13"/>
    <x v="1"/>
    <x v="6"/>
    <n v="49701"/>
    <n v="72"/>
    <n v="1120"/>
    <n v="31360"/>
    <n v="72.459999999999994"/>
    <n v="31125"/>
    <n v="22725"/>
  </r>
  <r>
    <x v="13"/>
    <x v="1"/>
    <x v="7"/>
    <n v="8195"/>
    <n v="21"/>
    <n v="255"/>
    <n v="7140"/>
    <n v="63.67"/>
    <n v="4932"/>
    <n v="4546"/>
  </r>
  <r>
    <x v="13"/>
    <x v="1"/>
    <x v="8"/>
    <n v="14947"/>
    <n v="30"/>
    <n v="490"/>
    <n v="13720"/>
    <n v="64.290000000000006"/>
    <n v="8594"/>
    <n v="8820"/>
  </r>
  <r>
    <x v="13"/>
    <x v="1"/>
    <x v="9"/>
    <n v="17470"/>
    <n v="40"/>
    <n v="647"/>
    <n v="18116"/>
    <n v="57.38"/>
    <n v="9408"/>
    <n v="10395"/>
  </r>
  <r>
    <x v="13"/>
    <x v="1"/>
    <x v="10"/>
    <n v="48104"/>
    <n v="64"/>
    <n v="1166"/>
    <n v="32648"/>
    <n v="75.989999999999995"/>
    <n v="25797"/>
    <n v="24808"/>
  </r>
  <r>
    <x v="13"/>
    <x v="1"/>
    <x v="11"/>
    <n v="4040"/>
    <n v="15"/>
    <n v="333"/>
    <n v="9324"/>
    <n v="22.82"/>
    <n v="2624"/>
    <n v="2128"/>
  </r>
  <r>
    <x v="13"/>
    <x v="1"/>
    <x v="12"/>
    <n v="28277"/>
    <n v="56"/>
    <n v="908"/>
    <n v="25424"/>
    <n v="59.3"/>
    <n v="17552"/>
    <n v="15077"/>
  </r>
  <r>
    <x v="13"/>
    <x v="1"/>
    <x v="13"/>
    <n v="11029"/>
    <n v="23"/>
    <n v="429"/>
    <n v="12012"/>
    <n v="48.97"/>
    <n v="6570"/>
    <n v="5882"/>
  </r>
  <r>
    <x v="13"/>
    <x v="1"/>
    <x v="14"/>
    <n v="8727"/>
    <n v="20"/>
    <n v="183"/>
    <n v="5124"/>
    <n v="73.069999999999993"/>
    <n v="4813"/>
    <n v="3744"/>
  </r>
  <r>
    <x v="13"/>
    <x v="1"/>
    <x v="15"/>
    <n v="9214"/>
    <n v="27"/>
    <n v="252"/>
    <n v="7056"/>
    <n v="67.739999999999995"/>
    <n v="5808"/>
    <n v="4780"/>
  </r>
  <r>
    <x v="13"/>
    <x v="1"/>
    <x v="16"/>
    <n v="45054"/>
    <n v="54"/>
    <n v="1235"/>
    <n v="34580"/>
    <n v="68.97"/>
    <n v="22738"/>
    <n v="23850"/>
  </r>
  <r>
    <x v="13"/>
    <x v="1"/>
    <x v="17"/>
    <n v="28856"/>
    <n v="30"/>
    <n v="822"/>
    <n v="23016"/>
    <n v="67.650000000000006"/>
    <n v="14367"/>
    <n v="15570"/>
  </r>
  <r>
    <x v="13"/>
    <x v="1"/>
    <x v="18"/>
    <n v="27432"/>
    <n v="43"/>
    <n v="555"/>
    <n v="15540"/>
    <n v="84.84"/>
    <n v="19052"/>
    <n v="13184"/>
  </r>
  <r>
    <x v="13"/>
    <x v="1"/>
    <x v="19"/>
    <n v="43196"/>
    <n v="77"/>
    <n v="939"/>
    <n v="26292"/>
    <n v="80.58"/>
    <n v="23076"/>
    <n v="21185"/>
  </r>
  <r>
    <x v="13"/>
    <x v="1"/>
    <x v="20"/>
    <n v="97137"/>
    <n v="160"/>
    <n v="2197"/>
    <n v="61516"/>
    <n v="74.66"/>
    <n v="52410"/>
    <n v="45927"/>
  </r>
  <r>
    <x v="13"/>
    <x v="1"/>
    <x v="21"/>
    <n v="11507"/>
    <n v="19"/>
    <n v="254"/>
    <n v="7112"/>
    <n v="71.790000000000006"/>
    <n v="8168"/>
    <n v="5106"/>
  </r>
  <r>
    <x v="13"/>
    <x v="1"/>
    <x v="22"/>
    <n v="14918"/>
    <n v="15"/>
    <n v="339"/>
    <n v="9492"/>
    <n v="76.61"/>
    <n v="10767"/>
    <n v="7272"/>
  </r>
  <r>
    <x v="13"/>
    <x v="1"/>
    <x v="23"/>
    <n v="9830"/>
    <n v="23"/>
    <n v="249"/>
    <n v="6972"/>
    <n v="74.3"/>
    <n v="6661"/>
    <n v="5180"/>
  </r>
  <r>
    <x v="13"/>
    <x v="1"/>
    <x v="24"/>
    <n v="133391"/>
    <n v="217"/>
    <n v="3039"/>
    <n v="85092"/>
    <n v="74.61"/>
    <n v="78007"/>
    <n v="63485"/>
  </r>
  <r>
    <x v="13"/>
    <x v="1"/>
    <x v="25"/>
    <n v="35318"/>
    <n v="63"/>
    <n v="803"/>
    <n v="22484"/>
    <n v="69.900000000000006"/>
    <n v="27253"/>
    <n v="15717"/>
  </r>
  <r>
    <x v="13"/>
    <x v="1"/>
    <x v="26"/>
    <n v="11423"/>
    <n v="18"/>
    <n v="231"/>
    <n v="6468"/>
    <n v="79.95"/>
    <n v="7158"/>
    <n v="5171"/>
  </r>
  <r>
    <x v="13"/>
    <x v="1"/>
    <x v="27"/>
    <n v="46947"/>
    <n v="48"/>
    <n v="902"/>
    <n v="25256"/>
    <n v="79.12"/>
    <n v="22171"/>
    <n v="19983"/>
  </r>
  <r>
    <x v="13"/>
    <x v="1"/>
    <x v="28"/>
    <n v="7814"/>
    <n v="18"/>
    <n v="174"/>
    <n v="4872"/>
    <n v="76.77"/>
    <n v="6145"/>
    <n v="3740"/>
  </r>
  <r>
    <x v="13"/>
    <x v="1"/>
    <x v="29"/>
    <n v="6821"/>
    <n v="19"/>
    <n v="198"/>
    <n v="5544"/>
    <n v="62.63"/>
    <n v="3828"/>
    <n v="3472"/>
  </r>
  <r>
    <x v="13"/>
    <x v="1"/>
    <x v="30"/>
    <n v="29592"/>
    <n v="40"/>
    <n v="558"/>
    <n v="15624"/>
    <n v="90.18"/>
    <n v="15498"/>
    <n v="14090"/>
  </r>
  <r>
    <x v="13"/>
    <x v="1"/>
    <x v="31"/>
    <n v="3035"/>
    <n v="9"/>
    <n v="74"/>
    <n v="2072"/>
    <n v="73.209999999999994"/>
    <n v="1926"/>
    <n v="1517"/>
  </r>
  <r>
    <x v="13"/>
    <x v="1"/>
    <x v="32"/>
    <n v="13896"/>
    <n v="17"/>
    <n v="253"/>
    <n v="7084"/>
    <n v="91.83"/>
    <n v="8727"/>
    <n v="6505"/>
  </r>
  <r>
    <x v="13"/>
    <x v="1"/>
    <x v="33"/>
    <n v="17527"/>
    <n v="38"/>
    <n v="463"/>
    <n v="12964"/>
    <n v="78.58"/>
    <n v="9868"/>
    <n v="10187"/>
  </r>
  <r>
    <x v="13"/>
    <x v="1"/>
    <x v="34"/>
    <n v="954917"/>
    <n v="1621"/>
    <n v="24196"/>
    <n v="677488"/>
    <n v="69.459999999999994"/>
    <n v="532825"/>
    <n v="470592"/>
  </r>
  <r>
    <x v="13"/>
    <x v="2"/>
    <x v="0"/>
    <n v="22746"/>
    <n v="30"/>
    <n v="1391"/>
    <n v="38948"/>
    <n v="48.83"/>
    <n v="10591"/>
    <n v="19017"/>
  </r>
  <r>
    <x v="13"/>
    <x v="2"/>
    <x v="1"/>
    <n v="50366"/>
    <n v="30"/>
    <n v="2612"/>
    <n v="73136"/>
    <n v="66.209999999999994"/>
    <n v="20720"/>
    <n v="48425"/>
  </r>
  <r>
    <x v="13"/>
    <x v="2"/>
    <x v="2"/>
    <n v="6998"/>
    <n v="11"/>
    <n v="350"/>
    <n v="9800"/>
    <n v="61.33"/>
    <n v="4161"/>
    <n v="6010"/>
  </r>
  <r>
    <x v="13"/>
    <x v="2"/>
    <x v="3"/>
    <n v="5859"/>
    <n v="13"/>
    <n v="499"/>
    <n v="13972"/>
    <n v="36.840000000000003"/>
    <n v="3056"/>
    <n v="5147"/>
  </r>
  <r>
    <x v="13"/>
    <x v="2"/>
    <x v="4"/>
    <n v="3578"/>
    <n v="5"/>
    <n v="218"/>
    <n v="6104"/>
    <n v="57.37"/>
    <n v="1759"/>
    <n v="3502"/>
  </r>
  <r>
    <x v="13"/>
    <x v="2"/>
    <x v="5"/>
    <n v="17697"/>
    <n v="12"/>
    <n v="947"/>
    <n v="26516"/>
    <n v="58.81"/>
    <n v="7717"/>
    <n v="15595"/>
  </r>
  <r>
    <x v="13"/>
    <x v="2"/>
    <x v="6"/>
    <n v="16087"/>
    <n v="13"/>
    <n v="664"/>
    <n v="18592"/>
    <n v="81.13"/>
    <n v="7611"/>
    <n v="15084"/>
  </r>
  <r>
    <x v="13"/>
    <x v="2"/>
    <x v="7"/>
    <s v="-"/>
    <s v="-"/>
    <s v="-"/>
    <s v="-"/>
    <s v="-"/>
    <s v="-"/>
    <s v="-"/>
  </r>
  <r>
    <x v="13"/>
    <x v="2"/>
    <x v="8"/>
    <n v="1656"/>
    <n v="4"/>
    <n v="139"/>
    <n v="3892"/>
    <n v="42.42"/>
    <n v="745"/>
    <n v="1651"/>
  </r>
  <r>
    <x v="13"/>
    <x v="2"/>
    <x v="9"/>
    <n v="2232"/>
    <n v="6"/>
    <n v="140"/>
    <n v="3920"/>
    <n v="51.68"/>
    <n v="888"/>
    <n v="2026"/>
  </r>
  <r>
    <x v="13"/>
    <x v="2"/>
    <x v="10"/>
    <n v="7777"/>
    <n v="11"/>
    <n v="397"/>
    <n v="11116"/>
    <n v="69.89"/>
    <n v="3971"/>
    <n v="7769"/>
  </r>
  <r>
    <x v="13"/>
    <x v="2"/>
    <x v="11"/>
    <n v="4071"/>
    <n v="8"/>
    <n v="403"/>
    <n v="11284"/>
    <n v="28.76"/>
    <n v="2115"/>
    <n v="3245"/>
  </r>
  <r>
    <x v="13"/>
    <x v="2"/>
    <x v="12"/>
    <m/>
    <n v="3"/>
    <n v="109"/>
    <n v="3052"/>
    <m/>
    <m/>
    <m/>
  </r>
  <r>
    <x v="13"/>
    <x v="2"/>
    <x v="13"/>
    <m/>
    <n v="2"/>
    <n v="48"/>
    <n v="1344"/>
    <m/>
    <m/>
    <m/>
  </r>
  <r>
    <x v="13"/>
    <x v="2"/>
    <x v="14"/>
    <m/>
    <n v="1"/>
    <n v="16"/>
    <n v="448"/>
    <m/>
    <m/>
    <m/>
  </r>
  <r>
    <x v="13"/>
    <x v="2"/>
    <x v="15"/>
    <n v="1699"/>
    <n v="5"/>
    <n v="217"/>
    <n v="6076"/>
    <m/>
    <n v="1043"/>
    <m/>
  </r>
  <r>
    <x v="13"/>
    <x v="2"/>
    <x v="16"/>
    <m/>
    <n v="9"/>
    <n v="893"/>
    <n v="25004"/>
    <m/>
    <m/>
    <m/>
  </r>
  <r>
    <x v="13"/>
    <x v="2"/>
    <x v="17"/>
    <n v="24608"/>
    <n v="7"/>
    <n v="849"/>
    <n v="23772"/>
    <n v="90.93"/>
    <n v="13627"/>
    <n v="21616"/>
  </r>
  <r>
    <x v="13"/>
    <x v="2"/>
    <x v="18"/>
    <n v="16254"/>
    <n v="21"/>
    <n v="698"/>
    <n v="19544"/>
    <n v="77.22"/>
    <n v="9639"/>
    <n v="15091"/>
  </r>
  <r>
    <x v="13"/>
    <x v="2"/>
    <x v="19"/>
    <n v="17928"/>
    <n v="20"/>
    <n v="715"/>
    <n v="20020"/>
    <n v="83.76"/>
    <n v="9348"/>
    <n v="16768"/>
  </r>
  <r>
    <x v="13"/>
    <x v="2"/>
    <x v="20"/>
    <n v="54191"/>
    <n v="40"/>
    <n v="2527"/>
    <n v="70756"/>
    <n v="66.8"/>
    <n v="26085"/>
    <n v="47268"/>
  </r>
  <r>
    <x v="13"/>
    <x v="2"/>
    <x v="21"/>
    <m/>
    <n v="4"/>
    <n v="96"/>
    <n v="2688"/>
    <m/>
    <m/>
    <m/>
  </r>
  <r>
    <x v="13"/>
    <x v="2"/>
    <x v="22"/>
    <m/>
    <n v="4"/>
    <n v="252"/>
    <n v="7056"/>
    <m/>
    <m/>
    <m/>
  </r>
  <r>
    <x v="13"/>
    <x v="2"/>
    <x v="23"/>
    <m/>
    <n v="1"/>
    <n v="35"/>
    <n v="980"/>
    <m/>
    <m/>
    <m/>
  </r>
  <r>
    <x v="13"/>
    <x v="2"/>
    <x v="24"/>
    <n v="61123"/>
    <n v="49"/>
    <n v="2910"/>
    <n v="81480"/>
    <n v="65.069999999999993"/>
    <n v="31366"/>
    <n v="53017"/>
  </r>
  <r>
    <x v="13"/>
    <x v="2"/>
    <x v="25"/>
    <n v="18907"/>
    <n v="20"/>
    <n v="924"/>
    <n v="25872"/>
    <n v="65.17"/>
    <n v="13364"/>
    <n v="16860"/>
  </r>
  <r>
    <x v="13"/>
    <x v="2"/>
    <x v="26"/>
    <m/>
    <n v="9"/>
    <n v="438"/>
    <n v="12264"/>
    <n v="55.57"/>
    <m/>
    <n v="6815"/>
  </r>
  <r>
    <x v="13"/>
    <x v="2"/>
    <x v="27"/>
    <n v="24031"/>
    <n v="14"/>
    <n v="1012"/>
    <n v="28336"/>
    <n v="79.05"/>
    <n v="11407"/>
    <n v="22400"/>
  </r>
  <r>
    <x v="13"/>
    <x v="2"/>
    <x v="28"/>
    <m/>
    <n v="3"/>
    <n v="50"/>
    <n v="1400"/>
    <m/>
    <m/>
    <m/>
  </r>
  <r>
    <x v="13"/>
    <x v="2"/>
    <x v="29"/>
    <m/>
    <n v="3"/>
    <n v="384"/>
    <n v="10752"/>
    <m/>
    <m/>
    <m/>
  </r>
  <r>
    <x v="13"/>
    <x v="2"/>
    <x v="30"/>
    <n v="9855"/>
    <n v="8"/>
    <n v="374"/>
    <n v="10472"/>
    <n v="87.52"/>
    <n v="5465"/>
    <n v="9165"/>
  </r>
  <r>
    <x v="13"/>
    <x v="2"/>
    <x v="31"/>
    <m/>
    <n v="1"/>
    <n v="19"/>
    <n v="532"/>
    <m/>
    <m/>
    <m/>
  </r>
  <r>
    <x v="13"/>
    <x v="2"/>
    <x v="32"/>
    <m/>
    <n v="5"/>
    <n v="418"/>
    <n v="11704"/>
    <m/>
    <m/>
    <m/>
  </r>
  <r>
    <x v="13"/>
    <x v="2"/>
    <x v="33"/>
    <n v="1354"/>
    <n v="5"/>
    <n v="114"/>
    <n v="3192"/>
    <n v="41.38"/>
    <n v="941"/>
    <n v="1321"/>
  </r>
  <r>
    <x v="13"/>
    <x v="2"/>
    <x v="34"/>
    <n v="343608"/>
    <n v="321"/>
    <n v="17099"/>
    <n v="478772"/>
    <n v="64.650000000000006"/>
    <n v="177722"/>
    <n v="309515"/>
  </r>
  <r>
    <x v="13"/>
    <x v="3"/>
    <x v="0"/>
    <n v="51791"/>
    <n v="50"/>
    <n v="6400"/>
    <n v="179200"/>
    <n v="13.77"/>
    <n v="23788"/>
    <n v="24671"/>
  </r>
  <r>
    <x v="13"/>
    <x v="3"/>
    <x v="1"/>
    <n v="30384"/>
    <n v="25"/>
    <n v="3442"/>
    <n v="96376"/>
    <n v="15.39"/>
    <n v="15793"/>
    <n v="14835"/>
  </r>
  <r>
    <x v="13"/>
    <x v="3"/>
    <x v="2"/>
    <n v="40860"/>
    <n v="26"/>
    <n v="3399"/>
    <n v="95172"/>
    <n v="17.809999999999999"/>
    <n v="17985"/>
    <n v="16947"/>
  </r>
  <r>
    <x v="13"/>
    <x v="3"/>
    <x v="3"/>
    <n v="16093"/>
    <n v="20"/>
    <n v="1826"/>
    <n v="51128"/>
    <n v="16.36"/>
    <n v="8996"/>
    <n v="8365"/>
  </r>
  <r>
    <x v="13"/>
    <x v="3"/>
    <x v="4"/>
    <n v="36293"/>
    <n v="22"/>
    <n v="3024"/>
    <n v="84672"/>
    <n v="19.37"/>
    <n v="11717"/>
    <n v="16401"/>
  </r>
  <r>
    <x v="13"/>
    <x v="3"/>
    <x v="5"/>
    <n v="23143"/>
    <n v="15"/>
    <n v="1520"/>
    <n v="42560"/>
    <n v="22.29"/>
    <n v="11939"/>
    <n v="9486"/>
  </r>
  <r>
    <x v="13"/>
    <x v="3"/>
    <x v="6"/>
    <n v="20385"/>
    <n v="13"/>
    <n v="1661"/>
    <n v="46508"/>
    <n v="19.63"/>
    <n v="12524"/>
    <n v="9131"/>
  </r>
  <r>
    <x v="13"/>
    <x v="3"/>
    <x v="7"/>
    <m/>
    <n v="5"/>
    <n v="850"/>
    <n v="23800"/>
    <m/>
    <m/>
    <m/>
  </r>
  <r>
    <x v="13"/>
    <x v="3"/>
    <x v="8"/>
    <n v="19399"/>
    <n v="13"/>
    <n v="1770"/>
    <n v="49560"/>
    <n v="18.52"/>
    <n v="8438"/>
    <n v="9177"/>
  </r>
  <r>
    <x v="13"/>
    <x v="3"/>
    <x v="9"/>
    <n v="9038"/>
    <n v="11"/>
    <n v="1010"/>
    <n v="28280"/>
    <n v="14.48"/>
    <n v="3330"/>
    <n v="4096"/>
  </r>
  <r>
    <x v="13"/>
    <x v="3"/>
    <x v="10"/>
    <n v="32654"/>
    <n v="21"/>
    <n v="2357"/>
    <n v="65996"/>
    <n v="22.15"/>
    <n v="17093"/>
    <n v="14615"/>
  </r>
  <r>
    <x v="13"/>
    <x v="3"/>
    <x v="11"/>
    <n v="5162"/>
    <n v="5"/>
    <n v="496"/>
    <n v="13888"/>
    <n v="17.73"/>
    <n v="3057"/>
    <n v="2463"/>
  </r>
  <r>
    <x v="13"/>
    <x v="3"/>
    <x v="12"/>
    <m/>
    <n v="10"/>
    <n v="912"/>
    <n v="25536"/>
    <m/>
    <m/>
    <m/>
  </r>
  <r>
    <x v="13"/>
    <x v="3"/>
    <x v="13"/>
    <m/>
    <n v="4"/>
    <n v="398"/>
    <n v="11144"/>
    <m/>
    <m/>
    <m/>
  </r>
  <r>
    <x v="13"/>
    <x v="3"/>
    <x v="14"/>
    <n v="8365"/>
    <n v="8"/>
    <n v="773"/>
    <n v="21644"/>
    <n v="11.89"/>
    <n v="3417"/>
    <n v="2573"/>
  </r>
  <r>
    <x v="13"/>
    <x v="3"/>
    <x v="15"/>
    <n v="7239"/>
    <n v="9"/>
    <n v="1232"/>
    <n v="34496"/>
    <n v="11.65"/>
    <n v="3905"/>
    <n v="4018"/>
  </r>
  <r>
    <x v="13"/>
    <x v="3"/>
    <x v="16"/>
    <m/>
    <n v="3"/>
    <n v="269"/>
    <n v="7532"/>
    <m/>
    <m/>
    <m/>
  </r>
  <r>
    <x v="13"/>
    <x v="3"/>
    <x v="17"/>
    <s v="-"/>
    <s v="-"/>
    <s v="-"/>
    <s v="-"/>
    <s v="-"/>
    <s v="-"/>
    <s v="-"/>
  </r>
  <r>
    <x v="13"/>
    <x v="3"/>
    <x v="18"/>
    <n v="24331"/>
    <n v="17"/>
    <n v="1371"/>
    <n v="38388"/>
    <n v="30.11"/>
    <n v="14760"/>
    <n v="11560"/>
  </r>
  <r>
    <x v="13"/>
    <x v="3"/>
    <x v="19"/>
    <n v="69947"/>
    <n v="18"/>
    <n v="3653"/>
    <n v="102284"/>
    <n v="31.89"/>
    <n v="24237"/>
    <n v="32621"/>
  </r>
  <r>
    <x v="13"/>
    <x v="3"/>
    <x v="20"/>
    <n v="55175"/>
    <n v="39"/>
    <n v="4595"/>
    <n v="128660"/>
    <n v="20.059999999999999"/>
    <n v="30251"/>
    <n v="25804"/>
  </r>
  <r>
    <x v="13"/>
    <x v="3"/>
    <x v="21"/>
    <n v="8516"/>
    <n v="7"/>
    <n v="561"/>
    <n v="15708"/>
    <n v="24.41"/>
    <n v="5158"/>
    <n v="3835"/>
  </r>
  <r>
    <x v="13"/>
    <x v="3"/>
    <x v="22"/>
    <n v="8538"/>
    <n v="4"/>
    <n v="524"/>
    <n v="14672"/>
    <n v="24.97"/>
    <n v="6982"/>
    <n v="3664"/>
  </r>
  <r>
    <x v="13"/>
    <x v="3"/>
    <x v="23"/>
    <n v="5829"/>
    <n v="7"/>
    <n v="832"/>
    <n v="23296"/>
    <n v="12.8"/>
    <n v="3822"/>
    <n v="2981"/>
  </r>
  <r>
    <x v="13"/>
    <x v="3"/>
    <x v="24"/>
    <n v="78058"/>
    <n v="57"/>
    <n v="6512"/>
    <n v="182336"/>
    <n v="19.899999999999999"/>
    <n v="46212"/>
    <n v="36284"/>
  </r>
  <r>
    <x v="13"/>
    <x v="3"/>
    <x v="25"/>
    <n v="27683"/>
    <n v="14"/>
    <n v="1317"/>
    <n v="36876"/>
    <n v="34.450000000000003"/>
    <n v="20785"/>
    <n v="12703"/>
  </r>
  <r>
    <x v="13"/>
    <x v="3"/>
    <x v="26"/>
    <n v="17843"/>
    <n v="6"/>
    <n v="1278"/>
    <n v="35784"/>
    <n v="23.8"/>
    <n v="8864"/>
    <n v="8518"/>
  </r>
  <r>
    <x v="13"/>
    <x v="3"/>
    <x v="27"/>
    <n v="27096"/>
    <n v="8"/>
    <n v="1508"/>
    <n v="42224"/>
    <n v="30.21"/>
    <n v="10956"/>
    <n v="12757"/>
  </r>
  <r>
    <x v="13"/>
    <x v="3"/>
    <x v="28"/>
    <m/>
    <n v="11"/>
    <n v="3977"/>
    <n v="111356"/>
    <m/>
    <m/>
    <m/>
  </r>
  <r>
    <x v="13"/>
    <x v="3"/>
    <x v="29"/>
    <n v="9536"/>
    <n v="11"/>
    <n v="1960"/>
    <n v="54880"/>
    <n v="8.89"/>
    <n v="4334"/>
    <n v="4879"/>
  </r>
  <r>
    <x v="13"/>
    <x v="3"/>
    <x v="30"/>
    <n v="14034"/>
    <n v="7"/>
    <n v="606"/>
    <n v="16968"/>
    <n v="34.81"/>
    <n v="8433"/>
    <n v="5906"/>
  </r>
  <r>
    <x v="13"/>
    <x v="3"/>
    <x v="31"/>
    <n v="3496"/>
    <n v="5"/>
    <n v="269"/>
    <n v="7532"/>
    <n v="24.65"/>
    <n v="2738"/>
    <n v="1857"/>
  </r>
  <r>
    <x v="13"/>
    <x v="3"/>
    <x v="32"/>
    <m/>
    <n v="2"/>
    <n v="389"/>
    <n v="10892"/>
    <m/>
    <m/>
    <m/>
  </r>
  <r>
    <x v="13"/>
    <x v="3"/>
    <x v="33"/>
    <n v="13584"/>
    <n v="12"/>
    <n v="1024"/>
    <n v="28672"/>
    <n v="29.46"/>
    <n v="6796"/>
    <n v="8448"/>
  </r>
  <r>
    <x v="13"/>
    <x v="3"/>
    <x v="34"/>
    <n v="633304"/>
    <n v="428"/>
    <n v="55203"/>
    <n v="1545684"/>
    <n v="18.989999999999998"/>
    <n v="316015"/>
    <n v="293602"/>
  </r>
  <r>
    <x v="13"/>
    <x v="4"/>
    <x v="0"/>
    <n v="166606"/>
    <n v="247"/>
    <n v="10401"/>
    <n v="291228"/>
    <n v="30.75"/>
    <n v="81212"/>
    <n v="89552"/>
  </r>
  <r>
    <x v="13"/>
    <x v="4"/>
    <x v="1"/>
    <n v="463568"/>
    <n v="288"/>
    <n v="16637"/>
    <n v="465836"/>
    <n v="62.63"/>
    <n v="227949"/>
    <n v="291735"/>
  </r>
  <r>
    <x v="13"/>
    <x v="4"/>
    <x v="2"/>
    <n v="74453"/>
    <n v="114"/>
    <n v="4616"/>
    <n v="129248"/>
    <n v="27.68"/>
    <n v="38045"/>
    <n v="35772"/>
  </r>
  <r>
    <x v="13"/>
    <x v="4"/>
    <x v="3"/>
    <n v="74989"/>
    <n v="141"/>
    <n v="4409"/>
    <n v="123452"/>
    <n v="35.54"/>
    <n v="44070"/>
    <n v="43873"/>
  </r>
  <r>
    <x v="13"/>
    <x v="4"/>
    <x v="4"/>
    <n v="76741"/>
    <n v="92"/>
    <n v="4298"/>
    <n v="120344"/>
    <n v="31.51"/>
    <n v="32353"/>
    <n v="37925"/>
  </r>
  <r>
    <x v="13"/>
    <x v="4"/>
    <x v="5"/>
    <n v="156316"/>
    <n v="127"/>
    <n v="5324"/>
    <n v="149072"/>
    <n v="56.64"/>
    <n v="90323"/>
    <n v="84440"/>
  </r>
  <r>
    <x v="13"/>
    <x v="4"/>
    <x v="6"/>
    <n v="99455"/>
    <n v="107"/>
    <n v="3903"/>
    <n v="109284"/>
    <n v="49.54"/>
    <n v="59983"/>
    <n v="54138"/>
  </r>
  <r>
    <x v="13"/>
    <x v="4"/>
    <x v="7"/>
    <n v="19642"/>
    <n v="31"/>
    <n v="1171"/>
    <n v="32788"/>
    <n v="27.53"/>
    <n v="8321"/>
    <n v="9025"/>
  </r>
  <r>
    <x v="13"/>
    <x v="4"/>
    <x v="8"/>
    <n v="37473"/>
    <n v="56"/>
    <n v="2565"/>
    <n v="71820"/>
    <n v="29.01"/>
    <n v="18601"/>
    <n v="20836"/>
  </r>
  <r>
    <x v="13"/>
    <x v="4"/>
    <x v="9"/>
    <n v="35656"/>
    <n v="81"/>
    <n v="2229"/>
    <n v="62412"/>
    <n v="34.76"/>
    <n v="17408"/>
    <n v="21696"/>
  </r>
  <r>
    <x v="13"/>
    <x v="4"/>
    <x v="10"/>
    <n v="95105"/>
    <n v="113"/>
    <n v="4236"/>
    <n v="118608"/>
    <n v="43.19"/>
    <n v="51219"/>
    <n v="51232"/>
  </r>
  <r>
    <x v="13"/>
    <x v="4"/>
    <x v="11"/>
    <n v="21504"/>
    <n v="37"/>
    <n v="1525"/>
    <n v="42700"/>
    <n v="28.87"/>
    <n v="13160"/>
    <n v="12326"/>
  </r>
  <r>
    <x v="13"/>
    <x v="4"/>
    <x v="12"/>
    <n v="46531"/>
    <n v="93"/>
    <n v="2600"/>
    <n v="72800"/>
    <n v="35.479999999999997"/>
    <n v="27483"/>
    <n v="25829"/>
  </r>
  <r>
    <x v="13"/>
    <x v="4"/>
    <x v="13"/>
    <n v="16579"/>
    <n v="34"/>
    <n v="956"/>
    <n v="26768"/>
    <n v="32.479999999999997"/>
    <n v="10317"/>
    <n v="8694"/>
  </r>
  <r>
    <x v="13"/>
    <x v="4"/>
    <x v="14"/>
    <n v="22924"/>
    <n v="37"/>
    <n v="1161"/>
    <n v="32508"/>
    <n v="29.6"/>
    <n v="10391"/>
    <n v="9622"/>
  </r>
  <r>
    <x v="13"/>
    <x v="4"/>
    <x v="15"/>
    <n v="18506"/>
    <n v="48"/>
    <n v="1755"/>
    <n v="49140"/>
    <n v="21.5"/>
    <n v="10976"/>
    <n v="10564"/>
  </r>
  <r>
    <x v="13"/>
    <x v="4"/>
    <x v="16"/>
    <n v="159144"/>
    <n v="90"/>
    <n v="4730"/>
    <n v="132440"/>
    <n v="78.62"/>
    <n v="90260"/>
    <n v="104121"/>
  </r>
  <r>
    <x v="13"/>
    <x v="4"/>
    <x v="17"/>
    <n v="131364"/>
    <n v="57"/>
    <n v="3884"/>
    <n v="108752"/>
    <n v="81.12"/>
    <n v="74119"/>
    <n v="88217"/>
  </r>
  <r>
    <x v="13"/>
    <x v="4"/>
    <x v="18"/>
    <n v="79319"/>
    <n v="95"/>
    <n v="2947"/>
    <n v="82516"/>
    <n v="55.92"/>
    <n v="50029"/>
    <n v="46140"/>
  </r>
  <r>
    <x v="13"/>
    <x v="4"/>
    <x v="19"/>
    <n v="141488"/>
    <n v="134"/>
    <n v="5657"/>
    <n v="158396"/>
    <n v="48.35"/>
    <n v="61608"/>
    <n v="76582"/>
  </r>
  <r>
    <x v="13"/>
    <x v="4"/>
    <x v="20"/>
    <n v="346954"/>
    <n v="306"/>
    <n v="12953"/>
    <n v="362684"/>
    <n v="55.72"/>
    <n v="191295"/>
    <n v="202096"/>
  </r>
  <r>
    <x v="13"/>
    <x v="4"/>
    <x v="21"/>
    <n v="23223"/>
    <n v="37"/>
    <n v="1036"/>
    <n v="29008"/>
    <n v="38.229999999999997"/>
    <n v="15676"/>
    <n v="11091"/>
  </r>
  <r>
    <x v="13"/>
    <x v="4"/>
    <x v="22"/>
    <n v="38725"/>
    <n v="27"/>
    <n v="1349"/>
    <n v="37772"/>
    <n v="53.98"/>
    <n v="31579"/>
    <n v="20388"/>
  </r>
  <r>
    <x v="13"/>
    <x v="4"/>
    <x v="23"/>
    <n v="18004"/>
    <n v="43"/>
    <n v="1294"/>
    <n v="36232"/>
    <n v="27.21"/>
    <n v="12143"/>
    <n v="9860"/>
  </r>
  <r>
    <x v="13"/>
    <x v="4"/>
    <x v="24"/>
    <n v="426906"/>
    <n v="413"/>
    <n v="16632"/>
    <n v="465696"/>
    <n v="52.27"/>
    <n v="250693"/>
    <n v="243435"/>
  </r>
  <r>
    <x v="13"/>
    <x v="4"/>
    <x v="25"/>
    <n v="115393"/>
    <n v="145"/>
    <n v="4253"/>
    <n v="119084"/>
    <n v="55.11"/>
    <n v="86567"/>
    <n v="65633"/>
  </r>
  <r>
    <x v="13"/>
    <x v="4"/>
    <x v="26"/>
    <n v="44642"/>
    <n v="38"/>
    <n v="2179"/>
    <n v="61012"/>
    <n v="39.39"/>
    <n v="25779"/>
    <n v="24031"/>
  </r>
  <r>
    <x v="13"/>
    <x v="4"/>
    <x v="27"/>
    <n v="199671"/>
    <n v="94"/>
    <n v="5885"/>
    <n v="164780"/>
    <n v="67.400000000000006"/>
    <n v="92693"/>
    <n v="111055"/>
  </r>
  <r>
    <x v="13"/>
    <x v="4"/>
    <x v="28"/>
    <n v="30292"/>
    <n v="44"/>
    <n v="4622"/>
    <n v="129416"/>
    <n v="11.6"/>
    <n v="22696"/>
    <n v="15011"/>
  </r>
  <r>
    <x v="13"/>
    <x v="4"/>
    <x v="29"/>
    <n v="23126"/>
    <n v="48"/>
    <n v="2723"/>
    <n v="76244"/>
    <n v="17.77"/>
    <n v="11136"/>
    <n v="13546"/>
  </r>
  <r>
    <x v="13"/>
    <x v="4"/>
    <x v="30"/>
    <n v="80423"/>
    <n v="76"/>
    <n v="2274"/>
    <n v="63672"/>
    <n v="72.290000000000006"/>
    <n v="47241"/>
    <n v="46031"/>
  </r>
  <r>
    <x v="13"/>
    <x v="4"/>
    <x v="31"/>
    <n v="8350"/>
    <n v="24"/>
    <n v="448"/>
    <n v="12544"/>
    <n v="38.64"/>
    <n v="5719"/>
    <n v="4847"/>
  </r>
  <r>
    <x v="13"/>
    <x v="4"/>
    <x v="32"/>
    <n v="51703"/>
    <n v="30"/>
    <n v="1604"/>
    <n v="44912"/>
    <n v="69.3"/>
    <n v="34017"/>
    <n v="31126"/>
  </r>
  <r>
    <x v="13"/>
    <x v="4"/>
    <x v="33"/>
    <n v="42899"/>
    <n v="79"/>
    <n v="2081"/>
    <n v="58268"/>
    <n v="46.79"/>
    <n v="24176"/>
    <n v="27263"/>
  </r>
  <r>
    <x v="13"/>
    <x v="4"/>
    <x v="34"/>
    <n v="2829400"/>
    <n v="2956"/>
    <n v="123821"/>
    <n v="3466988"/>
    <n v="46.61"/>
    <n v="1544421"/>
    <n v="1616078"/>
  </r>
  <r>
    <x v="14"/>
    <x v="0"/>
    <x v="0"/>
    <n v="26803"/>
    <n v="32"/>
    <n v="960"/>
    <n v="29760"/>
    <n v="50.28"/>
    <n v="13460"/>
    <n v="14964"/>
  </r>
  <r>
    <x v="14"/>
    <x v="0"/>
    <x v="1"/>
    <n v="277230"/>
    <n v="60"/>
    <n v="7336"/>
    <n v="227416"/>
    <n v="77.739999999999995"/>
    <n v="133429"/>
    <n v="176792"/>
  </r>
  <r>
    <x v="14"/>
    <x v="0"/>
    <x v="2"/>
    <n v="3734"/>
    <n v="12"/>
    <n v="223"/>
    <n v="6913"/>
    <n v="30.33"/>
    <n v="2164"/>
    <n v="2097"/>
  </r>
  <r>
    <x v="14"/>
    <x v="0"/>
    <x v="3"/>
    <n v="19018"/>
    <n v="30"/>
    <n v="851"/>
    <n v="26381"/>
    <n v="47.28"/>
    <n v="10669"/>
    <n v="12473"/>
  </r>
  <r>
    <x v="14"/>
    <x v="0"/>
    <x v="4"/>
    <n v="7058"/>
    <n v="7"/>
    <n v="246"/>
    <n v="7626"/>
    <n v="52.75"/>
    <n v="3726"/>
    <n v="4023"/>
  </r>
  <r>
    <x v="14"/>
    <x v="0"/>
    <x v="5"/>
    <n v="69927"/>
    <n v="18"/>
    <n v="1527"/>
    <n v="47337"/>
    <n v="81.66"/>
    <n v="43393"/>
    <n v="38657"/>
  </r>
  <r>
    <x v="14"/>
    <x v="0"/>
    <x v="6"/>
    <n v="16752"/>
    <n v="9"/>
    <n v="458"/>
    <n v="14198"/>
    <n v="61.64"/>
    <n v="9920"/>
    <n v="8752"/>
  </r>
  <r>
    <x v="14"/>
    <x v="0"/>
    <x v="7"/>
    <m/>
    <n v="5"/>
    <n v="66"/>
    <n v="2046"/>
    <m/>
    <m/>
    <m/>
  </r>
  <r>
    <x v="14"/>
    <x v="0"/>
    <x v="8"/>
    <n v="1673"/>
    <n v="9"/>
    <n v="166"/>
    <n v="5146"/>
    <n v="24.14"/>
    <n v="1049"/>
    <n v="1242"/>
  </r>
  <r>
    <x v="14"/>
    <x v="0"/>
    <x v="9"/>
    <n v="7446"/>
    <n v="24"/>
    <n v="432"/>
    <n v="13392"/>
    <n v="41.58"/>
    <n v="4537"/>
    <n v="5569"/>
  </r>
  <r>
    <x v="14"/>
    <x v="0"/>
    <x v="10"/>
    <n v="6808"/>
    <n v="16"/>
    <n v="311"/>
    <n v="9641"/>
    <n v="44.28"/>
    <n v="3962"/>
    <n v="4269"/>
  </r>
  <r>
    <x v="14"/>
    <x v="0"/>
    <x v="11"/>
    <n v="9190"/>
    <n v="9"/>
    <n v="293"/>
    <n v="9083"/>
    <n v="53.28"/>
    <n v="6069"/>
    <n v="4839"/>
  </r>
  <r>
    <x v="14"/>
    <x v="0"/>
    <x v="12"/>
    <n v="13059"/>
    <n v="23"/>
    <n v="665"/>
    <n v="20615"/>
    <n v="40.65"/>
    <n v="6354"/>
    <n v="8381"/>
  </r>
  <r>
    <x v="14"/>
    <x v="0"/>
    <x v="13"/>
    <m/>
    <n v="5"/>
    <n v="81"/>
    <n v="2511"/>
    <m/>
    <m/>
    <m/>
  </r>
  <r>
    <x v="14"/>
    <x v="0"/>
    <x v="14"/>
    <m/>
    <n v="8"/>
    <n v="187"/>
    <n v="5797"/>
    <m/>
    <m/>
    <m/>
  </r>
  <r>
    <x v="14"/>
    <x v="0"/>
    <x v="15"/>
    <n v="635"/>
    <n v="8"/>
    <n v="62"/>
    <n v="1922"/>
    <n v="25.49"/>
    <n v="351"/>
    <n v="490"/>
  </r>
  <r>
    <x v="14"/>
    <x v="0"/>
    <x v="16"/>
    <n v="86863"/>
    <n v="23"/>
    <n v="2323"/>
    <n v="72013"/>
    <n v="83.82"/>
    <n v="47678"/>
    <n v="60362"/>
  </r>
  <r>
    <x v="14"/>
    <x v="0"/>
    <x v="17"/>
    <n v="83586"/>
    <n v="20"/>
    <n v="2213"/>
    <n v="68603"/>
    <n v="84.66"/>
    <n v="46126"/>
    <n v="58077"/>
  </r>
  <r>
    <x v="14"/>
    <x v="0"/>
    <x v="18"/>
    <n v="11151"/>
    <n v="14"/>
    <n v="329"/>
    <n v="10199"/>
    <n v="59.85"/>
    <n v="6965"/>
    <n v="6104"/>
  </r>
  <r>
    <x v="14"/>
    <x v="0"/>
    <x v="19"/>
    <n v="11225"/>
    <n v="18"/>
    <n v="329"/>
    <n v="10199"/>
    <n v="57.16"/>
    <n v="6897"/>
    <n v="5830"/>
  </r>
  <r>
    <x v="14"/>
    <x v="0"/>
    <x v="20"/>
    <n v="158526"/>
    <n v="67"/>
    <n v="3645"/>
    <n v="112995"/>
    <n v="81.37"/>
    <n v="87739"/>
    <n v="91945"/>
  </r>
  <r>
    <x v="14"/>
    <x v="0"/>
    <x v="21"/>
    <m/>
    <n v="7"/>
    <n v="125"/>
    <n v="3875"/>
    <m/>
    <m/>
    <m/>
  </r>
  <r>
    <x v="14"/>
    <x v="0"/>
    <x v="22"/>
    <m/>
    <n v="4"/>
    <n v="234"/>
    <n v="7254"/>
    <m/>
    <m/>
    <m/>
  </r>
  <r>
    <x v="14"/>
    <x v="0"/>
    <x v="23"/>
    <m/>
    <n v="12"/>
    <n v="178"/>
    <n v="5518"/>
    <m/>
    <m/>
    <m/>
  </r>
  <r>
    <x v="14"/>
    <x v="0"/>
    <x v="24"/>
    <n v="172258"/>
    <n v="90"/>
    <n v="4182"/>
    <n v="129642"/>
    <n v="76.73"/>
    <n v="99796"/>
    <n v="99474"/>
  </r>
  <r>
    <x v="14"/>
    <x v="0"/>
    <x v="25"/>
    <n v="35034"/>
    <n v="48"/>
    <n v="1209"/>
    <n v="37479"/>
    <n v="55.76"/>
    <n v="26130"/>
    <n v="20899"/>
  </r>
  <r>
    <x v="14"/>
    <x v="0"/>
    <x v="26"/>
    <m/>
    <n v="5"/>
    <n v="232"/>
    <n v="7192"/>
    <m/>
    <m/>
    <m/>
  </r>
  <r>
    <x v="14"/>
    <x v="0"/>
    <x v="27"/>
    <n v="106751"/>
    <n v="24"/>
    <n v="2463"/>
    <n v="76353"/>
    <n v="74.069999999999993"/>
    <n v="48876"/>
    <n v="56553"/>
  </r>
  <r>
    <x v="14"/>
    <x v="0"/>
    <x v="28"/>
    <n v="11532"/>
    <n v="12"/>
    <n v="421"/>
    <n v="13051"/>
    <n v="48.45"/>
    <n v="8083"/>
    <n v="6323"/>
  </r>
  <r>
    <x v="14"/>
    <x v="0"/>
    <x v="29"/>
    <m/>
    <n v="14"/>
    <n v="176"/>
    <n v="5456"/>
    <m/>
    <m/>
    <m/>
  </r>
  <r>
    <x v="14"/>
    <x v="0"/>
    <x v="30"/>
    <n v="25968"/>
    <n v="20"/>
    <n v="729"/>
    <n v="22599"/>
    <n v="72.510000000000005"/>
    <n v="17780"/>
    <n v="16386"/>
  </r>
  <r>
    <x v="14"/>
    <x v="0"/>
    <x v="31"/>
    <m/>
    <n v="9"/>
    <n v="86"/>
    <n v="2666"/>
    <m/>
    <m/>
    <m/>
  </r>
  <r>
    <x v="14"/>
    <x v="0"/>
    <x v="32"/>
    <n v="20008"/>
    <n v="6"/>
    <n v="544"/>
    <n v="16864"/>
    <n v="64.819999999999993"/>
    <n v="11198"/>
    <n v="10931"/>
  </r>
  <r>
    <x v="14"/>
    <x v="0"/>
    <x v="33"/>
    <n v="12135"/>
    <n v="24"/>
    <n v="481"/>
    <n v="14911"/>
    <n v="55.08"/>
    <n v="7388"/>
    <n v="8213"/>
  </r>
  <r>
    <x v="14"/>
    <x v="0"/>
    <x v="34"/>
    <n v="971232"/>
    <n v="582"/>
    <n v="27368"/>
    <n v="848408"/>
    <n v="68.91"/>
    <n v="530262"/>
    <n v="584609"/>
  </r>
  <r>
    <x v="14"/>
    <x v="1"/>
    <x v="0"/>
    <n v="73389"/>
    <n v="135"/>
    <n v="1650"/>
    <n v="51150"/>
    <n v="66.05"/>
    <n v="37153"/>
    <n v="33784"/>
  </r>
  <r>
    <x v="14"/>
    <x v="1"/>
    <x v="1"/>
    <n v="134325"/>
    <n v="173"/>
    <n v="3247"/>
    <n v="100657"/>
    <n v="69.099999999999994"/>
    <n v="59418"/>
    <n v="69557"/>
  </r>
  <r>
    <x v="14"/>
    <x v="1"/>
    <x v="2"/>
    <n v="24021"/>
    <n v="65"/>
    <n v="644"/>
    <n v="19964"/>
    <n v="55.03"/>
    <n v="14521"/>
    <n v="10986"/>
  </r>
  <r>
    <x v="14"/>
    <x v="1"/>
    <x v="3"/>
    <n v="44318"/>
    <n v="78"/>
    <n v="1245"/>
    <n v="38595"/>
    <n v="60.23"/>
    <n v="27522"/>
    <n v="23244"/>
  </r>
  <r>
    <x v="14"/>
    <x v="1"/>
    <x v="4"/>
    <n v="38741"/>
    <n v="57"/>
    <n v="863"/>
    <n v="26753"/>
    <n v="65.38"/>
    <n v="19076"/>
    <n v="17490"/>
  </r>
  <r>
    <x v="14"/>
    <x v="1"/>
    <x v="5"/>
    <n v="62856"/>
    <n v="82"/>
    <n v="1339"/>
    <n v="41509"/>
    <n v="67.39"/>
    <n v="33839"/>
    <n v="27971"/>
  </r>
  <r>
    <x v="14"/>
    <x v="1"/>
    <x v="6"/>
    <n v="52103"/>
    <n v="72"/>
    <n v="1120"/>
    <n v="34720"/>
    <n v="68.8"/>
    <n v="30439"/>
    <n v="23889"/>
  </r>
  <r>
    <x v="14"/>
    <x v="1"/>
    <x v="7"/>
    <n v="10225"/>
    <n v="21"/>
    <n v="255"/>
    <n v="7905"/>
    <n v="70.010000000000005"/>
    <n v="5793"/>
    <n v="5534"/>
  </r>
  <r>
    <x v="14"/>
    <x v="1"/>
    <x v="8"/>
    <n v="16673"/>
    <n v="30"/>
    <n v="490"/>
    <n v="15190"/>
    <n v="62.05"/>
    <n v="10299"/>
    <n v="9426"/>
  </r>
  <r>
    <x v="14"/>
    <x v="1"/>
    <x v="9"/>
    <n v="19928"/>
    <n v="39"/>
    <n v="640"/>
    <n v="19840"/>
    <n v="57.15"/>
    <n v="10707"/>
    <n v="11338"/>
  </r>
  <r>
    <x v="14"/>
    <x v="1"/>
    <x v="10"/>
    <n v="51244"/>
    <n v="65"/>
    <n v="1167"/>
    <n v="36177"/>
    <n v="71.63"/>
    <n v="26947"/>
    <n v="25912"/>
  </r>
  <r>
    <x v="14"/>
    <x v="1"/>
    <x v="11"/>
    <n v="5225"/>
    <n v="15"/>
    <n v="333"/>
    <n v="10323"/>
    <n v="24.18"/>
    <n v="3482"/>
    <n v="2496"/>
  </r>
  <r>
    <x v="14"/>
    <x v="1"/>
    <x v="12"/>
    <n v="41256"/>
    <n v="56"/>
    <n v="909"/>
    <n v="28179"/>
    <n v="71.260000000000005"/>
    <n v="22683"/>
    <n v="20081"/>
  </r>
  <r>
    <x v="14"/>
    <x v="1"/>
    <x v="13"/>
    <n v="12242"/>
    <n v="23"/>
    <n v="429"/>
    <n v="13299"/>
    <n v="49.48"/>
    <n v="6779"/>
    <n v="6580"/>
  </r>
  <r>
    <x v="14"/>
    <x v="1"/>
    <x v="14"/>
    <n v="8420"/>
    <n v="20"/>
    <n v="180"/>
    <n v="5580"/>
    <n v="64.64"/>
    <n v="4790"/>
    <n v="3607"/>
  </r>
  <r>
    <x v="14"/>
    <x v="1"/>
    <x v="15"/>
    <n v="10303"/>
    <n v="27"/>
    <n v="252"/>
    <n v="7812"/>
    <n v="65.89"/>
    <n v="6345"/>
    <n v="5147"/>
  </r>
  <r>
    <x v="14"/>
    <x v="1"/>
    <x v="16"/>
    <n v="47023"/>
    <n v="51"/>
    <n v="1179"/>
    <n v="36549"/>
    <n v="67.8"/>
    <n v="22779"/>
    <n v="24779"/>
  </r>
  <r>
    <x v="14"/>
    <x v="1"/>
    <x v="17"/>
    <n v="30149"/>
    <n v="28"/>
    <n v="782"/>
    <n v="24242"/>
    <n v="66.709999999999994"/>
    <n v="14220"/>
    <n v="16173"/>
  </r>
  <r>
    <x v="14"/>
    <x v="1"/>
    <x v="18"/>
    <n v="28193"/>
    <n v="43"/>
    <n v="557"/>
    <n v="17267"/>
    <n v="78.66"/>
    <n v="19014"/>
    <n v="13582"/>
  </r>
  <r>
    <x v="14"/>
    <x v="1"/>
    <x v="19"/>
    <n v="43029"/>
    <n v="77"/>
    <n v="937"/>
    <n v="29047"/>
    <n v="73.319999999999993"/>
    <n v="23543"/>
    <n v="21297"/>
  </r>
  <r>
    <x v="14"/>
    <x v="1"/>
    <x v="20"/>
    <n v="117172"/>
    <n v="162"/>
    <n v="2222"/>
    <n v="68882"/>
    <n v="76.27"/>
    <n v="58625"/>
    <n v="52533"/>
  </r>
  <r>
    <x v="14"/>
    <x v="1"/>
    <x v="21"/>
    <n v="12428"/>
    <n v="19"/>
    <n v="254"/>
    <n v="7874"/>
    <n v="68.989999999999995"/>
    <n v="8379"/>
    <n v="5432"/>
  </r>
  <r>
    <x v="14"/>
    <x v="1"/>
    <x v="22"/>
    <n v="16623"/>
    <n v="15"/>
    <n v="339"/>
    <n v="10509"/>
    <n v="74.61"/>
    <n v="12318"/>
    <n v="7841"/>
  </r>
  <r>
    <x v="14"/>
    <x v="1"/>
    <x v="23"/>
    <n v="11686"/>
    <n v="23"/>
    <n v="249"/>
    <n v="7719"/>
    <n v="76.540000000000006"/>
    <n v="7436"/>
    <n v="5908"/>
  </r>
  <r>
    <x v="14"/>
    <x v="1"/>
    <x v="24"/>
    <n v="157908"/>
    <n v="219"/>
    <n v="3064"/>
    <n v="94984"/>
    <n v="75.5"/>
    <n v="86758"/>
    <n v="71714"/>
  </r>
  <r>
    <x v="14"/>
    <x v="1"/>
    <x v="25"/>
    <n v="37838"/>
    <n v="65"/>
    <n v="829"/>
    <n v="25699"/>
    <n v="64.66"/>
    <n v="28449"/>
    <n v="16617"/>
  </r>
  <r>
    <x v="14"/>
    <x v="1"/>
    <x v="26"/>
    <n v="12049"/>
    <n v="18"/>
    <n v="231"/>
    <n v="7161"/>
    <n v="74.92"/>
    <n v="7332"/>
    <n v="5365"/>
  </r>
  <r>
    <x v="14"/>
    <x v="1"/>
    <x v="27"/>
    <n v="47741"/>
    <n v="47"/>
    <n v="886"/>
    <n v="27466"/>
    <n v="74.739999999999995"/>
    <n v="22244"/>
    <n v="20528"/>
  </r>
  <r>
    <x v="14"/>
    <x v="1"/>
    <x v="28"/>
    <n v="9117"/>
    <n v="17"/>
    <n v="170"/>
    <n v="5270"/>
    <n v="77.91"/>
    <n v="6559"/>
    <n v="4106"/>
  </r>
  <r>
    <x v="14"/>
    <x v="1"/>
    <x v="29"/>
    <n v="8288"/>
    <n v="19"/>
    <n v="201"/>
    <n v="6231"/>
    <n v="63.62"/>
    <n v="4613"/>
    <n v="3964"/>
  </r>
  <r>
    <x v="14"/>
    <x v="1"/>
    <x v="30"/>
    <n v="29589"/>
    <n v="41"/>
    <n v="562"/>
    <n v="17422"/>
    <n v="84.28"/>
    <n v="16420"/>
    <n v="14684"/>
  </r>
  <r>
    <x v="14"/>
    <x v="1"/>
    <x v="31"/>
    <n v="2987"/>
    <n v="9"/>
    <n v="74"/>
    <n v="2294"/>
    <n v="69.14"/>
    <n v="2213"/>
    <n v="1586"/>
  </r>
  <r>
    <x v="14"/>
    <x v="1"/>
    <x v="32"/>
    <n v="14232"/>
    <n v="17"/>
    <n v="253"/>
    <n v="7843"/>
    <n v="84.3"/>
    <n v="9026"/>
    <n v="6612"/>
  </r>
  <r>
    <x v="14"/>
    <x v="1"/>
    <x v="33"/>
    <n v="22460"/>
    <n v="38"/>
    <n v="447"/>
    <n v="13857"/>
    <n v="84.98"/>
    <n v="12213"/>
    <n v="11776"/>
  </r>
  <r>
    <x v="14"/>
    <x v="1"/>
    <x v="34"/>
    <n v="1065722"/>
    <n v="1619"/>
    <n v="24153"/>
    <n v="748743"/>
    <n v="68.599999999999994"/>
    <n v="580958"/>
    <n v="513651"/>
  </r>
  <r>
    <x v="14"/>
    <x v="2"/>
    <x v="0"/>
    <n v="24195"/>
    <n v="30"/>
    <n v="1389"/>
    <n v="43059"/>
    <n v="48.27"/>
    <n v="11290"/>
    <n v="20784"/>
  </r>
  <r>
    <x v="14"/>
    <x v="2"/>
    <x v="1"/>
    <n v="55265"/>
    <n v="30"/>
    <n v="2537"/>
    <n v="78647"/>
    <n v="66.709999999999994"/>
    <n v="22188"/>
    <n v="52467"/>
  </r>
  <r>
    <x v="14"/>
    <x v="2"/>
    <x v="2"/>
    <n v="7165"/>
    <n v="11"/>
    <n v="352"/>
    <n v="10912"/>
    <n v="59.27"/>
    <n v="4567"/>
    <n v="6467"/>
  </r>
  <r>
    <x v="14"/>
    <x v="2"/>
    <x v="3"/>
    <n v="5917"/>
    <n v="13"/>
    <n v="497"/>
    <n v="15407"/>
    <n v="33.18"/>
    <n v="3663"/>
    <n v="5112"/>
  </r>
  <r>
    <x v="14"/>
    <x v="2"/>
    <x v="4"/>
    <n v="3930"/>
    <n v="5"/>
    <n v="212"/>
    <n v="6572"/>
    <n v="56.27"/>
    <n v="2037"/>
    <n v="3698"/>
  </r>
  <r>
    <x v="14"/>
    <x v="2"/>
    <x v="5"/>
    <n v="19158"/>
    <n v="12"/>
    <n v="947"/>
    <n v="29357"/>
    <n v="57.98"/>
    <n v="9285"/>
    <n v="17020"/>
  </r>
  <r>
    <x v="14"/>
    <x v="2"/>
    <x v="6"/>
    <n v="17301"/>
    <n v="13"/>
    <n v="664"/>
    <n v="20584"/>
    <n v="79.349999999999994"/>
    <n v="8166"/>
    <n v="16333"/>
  </r>
  <r>
    <x v="14"/>
    <x v="2"/>
    <x v="7"/>
    <s v="-"/>
    <s v="-"/>
    <s v="-"/>
    <s v="-"/>
    <s v="-"/>
    <s v="-"/>
    <s v="-"/>
  </r>
  <r>
    <x v="14"/>
    <x v="2"/>
    <x v="8"/>
    <n v="1559"/>
    <n v="4"/>
    <n v="139"/>
    <n v="4309"/>
    <n v="36.020000000000003"/>
    <n v="767"/>
    <n v="1552"/>
  </r>
  <r>
    <x v="14"/>
    <x v="2"/>
    <x v="9"/>
    <n v="2302"/>
    <n v="6"/>
    <n v="140"/>
    <n v="4340"/>
    <n v="45.41"/>
    <n v="894"/>
    <n v="1971"/>
  </r>
  <r>
    <x v="14"/>
    <x v="2"/>
    <x v="10"/>
    <n v="8778"/>
    <n v="11"/>
    <n v="402"/>
    <n v="12462"/>
    <n v="70.349999999999994"/>
    <n v="4071"/>
    <n v="8767"/>
  </r>
  <r>
    <x v="14"/>
    <x v="2"/>
    <x v="11"/>
    <n v="4797"/>
    <n v="9"/>
    <n v="548"/>
    <n v="16988"/>
    <n v="22.37"/>
    <n v="2590"/>
    <n v="3800"/>
  </r>
  <r>
    <x v="14"/>
    <x v="2"/>
    <x v="12"/>
    <m/>
    <n v="3"/>
    <n v="109"/>
    <n v="3379"/>
    <m/>
    <m/>
    <m/>
  </r>
  <r>
    <x v="14"/>
    <x v="2"/>
    <x v="13"/>
    <m/>
    <n v="2"/>
    <n v="48"/>
    <n v="1488"/>
    <m/>
    <m/>
    <m/>
  </r>
  <r>
    <x v="14"/>
    <x v="2"/>
    <x v="14"/>
    <m/>
    <n v="1"/>
    <n v="16"/>
    <n v="496"/>
    <m/>
    <m/>
    <m/>
  </r>
  <r>
    <x v="14"/>
    <x v="2"/>
    <x v="15"/>
    <n v="2762"/>
    <n v="5"/>
    <n v="217"/>
    <n v="6727"/>
    <n v="38.409999999999997"/>
    <n v="1264"/>
    <n v="2584"/>
  </r>
  <r>
    <x v="14"/>
    <x v="2"/>
    <x v="16"/>
    <m/>
    <n v="9"/>
    <n v="901"/>
    <n v="27931"/>
    <m/>
    <m/>
    <m/>
  </r>
  <r>
    <x v="14"/>
    <x v="2"/>
    <x v="17"/>
    <n v="24916"/>
    <n v="7"/>
    <n v="857"/>
    <n v="26567"/>
    <n v="85.49"/>
    <n v="12778"/>
    <n v="22712"/>
  </r>
  <r>
    <x v="14"/>
    <x v="2"/>
    <x v="18"/>
    <n v="15979"/>
    <n v="21"/>
    <n v="698"/>
    <n v="21638"/>
    <n v="68.069999999999993"/>
    <n v="9292"/>
    <n v="14728"/>
  </r>
  <r>
    <x v="14"/>
    <x v="2"/>
    <x v="19"/>
    <n v="17874"/>
    <n v="20"/>
    <n v="736"/>
    <n v="22816"/>
    <n v="72.48"/>
    <n v="8868"/>
    <n v="16538"/>
  </r>
  <r>
    <x v="14"/>
    <x v="2"/>
    <x v="20"/>
    <n v="61097"/>
    <n v="40"/>
    <n v="2517"/>
    <n v="78027"/>
    <n v="65.599999999999994"/>
    <n v="29892"/>
    <n v="51186"/>
  </r>
  <r>
    <x v="14"/>
    <x v="2"/>
    <x v="21"/>
    <m/>
    <n v="4"/>
    <n v="129"/>
    <n v="3999"/>
    <m/>
    <m/>
    <m/>
  </r>
  <r>
    <x v="14"/>
    <x v="2"/>
    <x v="22"/>
    <m/>
    <n v="4"/>
    <n v="249"/>
    <n v="7719"/>
    <m/>
    <m/>
    <m/>
  </r>
  <r>
    <x v="14"/>
    <x v="2"/>
    <x v="23"/>
    <m/>
    <n v="1"/>
    <n v="35"/>
    <n v="1085"/>
    <m/>
    <m/>
    <m/>
  </r>
  <r>
    <x v="14"/>
    <x v="2"/>
    <x v="24"/>
    <n v="70739"/>
    <n v="49"/>
    <n v="2930"/>
    <n v="90830"/>
    <n v="64.05"/>
    <n v="35261"/>
    <n v="58173"/>
  </r>
  <r>
    <x v="14"/>
    <x v="2"/>
    <x v="25"/>
    <n v="19735"/>
    <n v="20"/>
    <n v="877"/>
    <n v="27187"/>
    <n v="64.42"/>
    <n v="13381"/>
    <n v="17513"/>
  </r>
  <r>
    <x v="14"/>
    <x v="2"/>
    <x v="26"/>
    <m/>
    <n v="9"/>
    <n v="433"/>
    <n v="13423"/>
    <m/>
    <m/>
    <m/>
  </r>
  <r>
    <x v="14"/>
    <x v="2"/>
    <x v="27"/>
    <n v="25600"/>
    <n v="14"/>
    <n v="1012"/>
    <n v="31372"/>
    <n v="76.12"/>
    <n v="11996"/>
    <n v="23879"/>
  </r>
  <r>
    <x v="14"/>
    <x v="2"/>
    <x v="28"/>
    <m/>
    <n v="3"/>
    <n v="44"/>
    <n v="1364"/>
    <m/>
    <m/>
    <m/>
  </r>
  <r>
    <x v="14"/>
    <x v="2"/>
    <x v="29"/>
    <m/>
    <n v="3"/>
    <n v="384"/>
    <n v="11904"/>
    <m/>
    <m/>
    <m/>
  </r>
  <r>
    <x v="14"/>
    <x v="2"/>
    <x v="30"/>
    <n v="10235"/>
    <n v="8"/>
    <n v="374"/>
    <n v="11594"/>
    <n v="80.38"/>
    <n v="5573"/>
    <n v="9319"/>
  </r>
  <r>
    <x v="14"/>
    <x v="2"/>
    <x v="31"/>
    <m/>
    <n v="1"/>
    <n v="19"/>
    <n v="589"/>
    <m/>
    <m/>
    <m/>
  </r>
  <r>
    <x v="14"/>
    <x v="2"/>
    <x v="32"/>
    <m/>
    <n v="5"/>
    <n v="418"/>
    <n v="12958"/>
    <m/>
    <m/>
    <m/>
  </r>
  <r>
    <x v="14"/>
    <x v="2"/>
    <x v="33"/>
    <n v="1537"/>
    <n v="5"/>
    <n v="114"/>
    <n v="3534"/>
    <n v="41.88"/>
    <n v="1146"/>
    <n v="1480"/>
  </r>
  <r>
    <x v="14"/>
    <x v="2"/>
    <x v="34"/>
    <n v="367035"/>
    <n v="322"/>
    <n v="17157"/>
    <n v="531867"/>
    <n v="61.65"/>
    <n v="185925"/>
    <n v="327902"/>
  </r>
  <r>
    <x v="14"/>
    <x v="3"/>
    <x v="0"/>
    <n v="54902"/>
    <n v="50"/>
    <n v="6400"/>
    <n v="198400"/>
    <n v="12.5"/>
    <n v="25059"/>
    <n v="24794"/>
  </r>
  <r>
    <x v="14"/>
    <x v="3"/>
    <x v="1"/>
    <n v="41646"/>
    <n v="25"/>
    <n v="3442"/>
    <n v="106702"/>
    <n v="16.52"/>
    <n v="20630"/>
    <n v="17629"/>
  </r>
  <r>
    <x v="14"/>
    <x v="3"/>
    <x v="2"/>
    <n v="41819"/>
    <n v="26"/>
    <n v="3399"/>
    <n v="105369"/>
    <n v="17.309999999999999"/>
    <n v="19971"/>
    <n v="18244"/>
  </r>
  <r>
    <x v="14"/>
    <x v="3"/>
    <x v="3"/>
    <n v="17854"/>
    <n v="20"/>
    <n v="1826"/>
    <n v="56606"/>
    <n v="15.08"/>
    <n v="9888"/>
    <n v="8539"/>
  </r>
  <r>
    <x v="14"/>
    <x v="3"/>
    <x v="4"/>
    <n v="36029"/>
    <n v="22"/>
    <n v="3081"/>
    <n v="95511"/>
    <n v="16.77"/>
    <n v="19797"/>
    <n v="16018"/>
  </r>
  <r>
    <x v="14"/>
    <x v="3"/>
    <x v="5"/>
    <n v="28910"/>
    <n v="15"/>
    <n v="1509"/>
    <n v="46779"/>
    <n v="23.89"/>
    <n v="14709"/>
    <n v="11177"/>
  </r>
  <r>
    <x v="14"/>
    <x v="3"/>
    <x v="6"/>
    <n v="21781"/>
    <n v="13"/>
    <n v="1661"/>
    <n v="51491"/>
    <n v="19.32"/>
    <n v="13663"/>
    <n v="9948"/>
  </r>
  <r>
    <x v="14"/>
    <x v="3"/>
    <x v="7"/>
    <n v="9783"/>
    <n v="5"/>
    <n v="850"/>
    <n v="26350"/>
    <n v="16.149999999999999"/>
    <m/>
    <n v="4256"/>
  </r>
  <r>
    <x v="14"/>
    <x v="3"/>
    <x v="8"/>
    <n v="14774"/>
    <n v="13"/>
    <n v="1770"/>
    <n v="54870"/>
    <n v="12.85"/>
    <n v="7467"/>
    <n v="7052"/>
  </r>
  <r>
    <x v="14"/>
    <x v="3"/>
    <x v="9"/>
    <n v="9227"/>
    <n v="11"/>
    <n v="1010"/>
    <n v="31310"/>
    <n v="13.55"/>
    <n v="3630"/>
    <n v="4242"/>
  </r>
  <r>
    <x v="14"/>
    <x v="3"/>
    <x v="10"/>
    <n v="37446"/>
    <n v="21"/>
    <n v="2357"/>
    <n v="73067"/>
    <n v="21.99"/>
    <n v="18118"/>
    <n v="16064"/>
  </r>
  <r>
    <x v="14"/>
    <x v="3"/>
    <x v="11"/>
    <n v="6183"/>
    <n v="5"/>
    <n v="496"/>
    <n v="15376"/>
    <n v="19.399999999999999"/>
    <n v="3789"/>
    <n v="2983"/>
  </r>
  <r>
    <x v="14"/>
    <x v="3"/>
    <x v="12"/>
    <m/>
    <n v="10"/>
    <n v="912"/>
    <n v="28272"/>
    <m/>
    <m/>
    <m/>
  </r>
  <r>
    <x v="14"/>
    <x v="3"/>
    <x v="13"/>
    <m/>
    <n v="4"/>
    <n v="398"/>
    <n v="12338"/>
    <m/>
    <m/>
    <m/>
  </r>
  <r>
    <x v="14"/>
    <x v="3"/>
    <x v="14"/>
    <n v="9162"/>
    <n v="8"/>
    <n v="773"/>
    <n v="23963"/>
    <n v="12.93"/>
    <n v="4303"/>
    <n v="3098"/>
  </r>
  <r>
    <x v="14"/>
    <x v="3"/>
    <x v="15"/>
    <n v="9513"/>
    <n v="9"/>
    <n v="1163"/>
    <n v="36053"/>
    <n v="13.39"/>
    <n v="4446"/>
    <n v="4829"/>
  </r>
  <r>
    <x v="14"/>
    <x v="3"/>
    <x v="16"/>
    <m/>
    <n v="3"/>
    <n v="269"/>
    <n v="8339"/>
    <m/>
    <m/>
    <m/>
  </r>
  <r>
    <x v="14"/>
    <x v="3"/>
    <x v="17"/>
    <s v="-"/>
    <s v="-"/>
    <s v="-"/>
    <s v="-"/>
    <s v="-"/>
    <s v="-"/>
    <s v="-"/>
  </r>
  <r>
    <x v="14"/>
    <x v="3"/>
    <x v="18"/>
    <n v="24665"/>
    <n v="17"/>
    <n v="1371"/>
    <n v="42501"/>
    <n v="26.8"/>
    <n v="15591"/>
    <n v="11391"/>
  </r>
  <r>
    <x v="14"/>
    <x v="3"/>
    <x v="19"/>
    <n v="56250"/>
    <n v="17"/>
    <n v="3459"/>
    <n v="107229"/>
    <n v="23.76"/>
    <n v="21205"/>
    <n v="25476"/>
  </r>
  <r>
    <x v="14"/>
    <x v="3"/>
    <x v="20"/>
    <n v="62199"/>
    <n v="39"/>
    <n v="4595"/>
    <n v="142445"/>
    <n v="19.54"/>
    <n v="31306"/>
    <n v="27835"/>
  </r>
  <r>
    <x v="14"/>
    <x v="3"/>
    <x v="21"/>
    <n v="9881"/>
    <n v="7"/>
    <n v="561"/>
    <n v="17391"/>
    <n v="23.41"/>
    <n v="5457"/>
    <n v="4071"/>
  </r>
  <r>
    <x v="14"/>
    <x v="3"/>
    <x v="22"/>
    <n v="9952"/>
    <n v="4"/>
    <n v="524"/>
    <n v="16244"/>
    <n v="24.59"/>
    <n v="7525"/>
    <n v="3995"/>
  </r>
  <r>
    <x v="14"/>
    <x v="3"/>
    <x v="23"/>
    <n v="8667"/>
    <n v="7"/>
    <n v="832"/>
    <n v="25792"/>
    <n v="15.45"/>
    <n v="4825"/>
    <n v="3985"/>
  </r>
  <r>
    <x v="14"/>
    <x v="3"/>
    <x v="24"/>
    <n v="90700"/>
    <n v="57"/>
    <n v="6512"/>
    <n v="201872"/>
    <n v="19.760000000000002"/>
    <n v="49113"/>
    <n v="39886"/>
  </r>
  <r>
    <x v="14"/>
    <x v="3"/>
    <x v="25"/>
    <n v="28772"/>
    <n v="14"/>
    <n v="1317"/>
    <n v="40827"/>
    <n v="31.2"/>
    <n v="20400"/>
    <n v="12738"/>
  </r>
  <r>
    <x v="14"/>
    <x v="3"/>
    <x v="26"/>
    <n v="16922"/>
    <n v="6"/>
    <n v="1278"/>
    <n v="39618"/>
    <n v="21.57"/>
    <n v="8831"/>
    <n v="8547"/>
  </r>
  <r>
    <x v="14"/>
    <x v="3"/>
    <x v="27"/>
    <n v="26054"/>
    <n v="8"/>
    <n v="1524"/>
    <n v="47244"/>
    <n v="25.69"/>
    <n v="12922"/>
    <n v="12138"/>
  </r>
  <r>
    <x v="14"/>
    <x v="3"/>
    <x v="28"/>
    <m/>
    <n v="11"/>
    <n v="3977"/>
    <n v="123287"/>
    <m/>
    <m/>
    <m/>
  </r>
  <r>
    <x v="14"/>
    <x v="3"/>
    <x v="29"/>
    <n v="13032"/>
    <n v="11"/>
    <n v="1960"/>
    <n v="60760"/>
    <n v="9.59"/>
    <n v="5210"/>
    <n v="5829"/>
  </r>
  <r>
    <x v="14"/>
    <x v="3"/>
    <x v="30"/>
    <n v="14620"/>
    <n v="7"/>
    <n v="606"/>
    <n v="18786"/>
    <n v="31.48"/>
    <n v="8657"/>
    <n v="5913"/>
  </r>
  <r>
    <x v="14"/>
    <x v="3"/>
    <x v="31"/>
    <n v="3360"/>
    <n v="5"/>
    <n v="271"/>
    <n v="8401"/>
    <n v="20.75"/>
    <n v="2630"/>
    <n v="1743"/>
  </r>
  <r>
    <x v="14"/>
    <x v="3"/>
    <x v="32"/>
    <m/>
    <n v="2"/>
    <n v="389"/>
    <n v="12059"/>
    <m/>
    <m/>
    <m/>
  </r>
  <r>
    <x v="14"/>
    <x v="3"/>
    <x v="33"/>
    <n v="9924"/>
    <n v="11"/>
    <n v="898"/>
    <n v="27838"/>
    <n v="22.43"/>
    <n v="6240"/>
    <n v="6244"/>
  </r>
  <r>
    <x v="14"/>
    <x v="3"/>
    <x v="34"/>
    <n v="666093"/>
    <n v="426"/>
    <n v="54878"/>
    <n v="1701218"/>
    <n v="17.62"/>
    <n v="347809"/>
    <n v="299703"/>
  </r>
  <r>
    <x v="14"/>
    <x v="4"/>
    <x v="0"/>
    <n v="179289"/>
    <n v="247"/>
    <n v="10399"/>
    <n v="322369"/>
    <n v="29.26"/>
    <n v="86962"/>
    <n v="94327"/>
  </r>
  <r>
    <x v="14"/>
    <x v="4"/>
    <x v="1"/>
    <n v="508467"/>
    <n v="288"/>
    <n v="16562"/>
    <n v="513422"/>
    <n v="61.63"/>
    <n v="235664"/>
    <n v="316445"/>
  </r>
  <r>
    <x v="14"/>
    <x v="4"/>
    <x v="2"/>
    <n v="76739"/>
    <n v="114"/>
    <n v="4618"/>
    <n v="143158"/>
    <n v="26.4"/>
    <n v="41223"/>
    <n v="37794"/>
  </r>
  <r>
    <x v="14"/>
    <x v="4"/>
    <x v="3"/>
    <n v="87107"/>
    <n v="141"/>
    <n v="4419"/>
    <n v="136989"/>
    <n v="36.04"/>
    <n v="51742"/>
    <n v="49367"/>
  </r>
  <r>
    <x v="14"/>
    <x v="4"/>
    <x v="4"/>
    <n v="85758"/>
    <n v="91"/>
    <n v="4402"/>
    <n v="136462"/>
    <n v="30.21"/>
    <n v="44636"/>
    <n v="41229"/>
  </r>
  <r>
    <x v="14"/>
    <x v="4"/>
    <x v="5"/>
    <n v="180850"/>
    <n v="127"/>
    <n v="5322"/>
    <n v="164982"/>
    <n v="57.48"/>
    <n v="101226"/>
    <n v="94825"/>
  </r>
  <r>
    <x v="14"/>
    <x v="4"/>
    <x v="6"/>
    <n v="107937"/>
    <n v="107"/>
    <n v="3903"/>
    <n v="120993"/>
    <n v="48.7"/>
    <n v="62189"/>
    <n v="58922"/>
  </r>
  <r>
    <x v="14"/>
    <x v="4"/>
    <x v="7"/>
    <n v="21157"/>
    <n v="31"/>
    <n v="1171"/>
    <n v="36301"/>
    <n v="28.77"/>
    <n v="10321"/>
    <n v="10442"/>
  </r>
  <r>
    <x v="14"/>
    <x v="4"/>
    <x v="8"/>
    <n v="34679"/>
    <n v="56"/>
    <n v="2565"/>
    <n v="79515"/>
    <n v="24.24"/>
    <n v="19582"/>
    <n v="19272"/>
  </r>
  <r>
    <x v="14"/>
    <x v="4"/>
    <x v="9"/>
    <n v="38903"/>
    <n v="80"/>
    <n v="2222"/>
    <n v="68882"/>
    <n v="33.56"/>
    <n v="19768"/>
    <n v="23119"/>
  </r>
  <r>
    <x v="14"/>
    <x v="4"/>
    <x v="10"/>
    <n v="104276"/>
    <n v="113"/>
    <n v="4237"/>
    <n v="131347"/>
    <n v="41.88"/>
    <n v="53098"/>
    <n v="55011"/>
  </r>
  <r>
    <x v="14"/>
    <x v="4"/>
    <x v="11"/>
    <n v="25395"/>
    <n v="38"/>
    <n v="1670"/>
    <n v="51770"/>
    <n v="27.27"/>
    <n v="15931"/>
    <n v="14118"/>
  </r>
  <r>
    <x v="14"/>
    <x v="4"/>
    <x v="12"/>
    <n v="62360"/>
    <n v="92"/>
    <n v="2595"/>
    <n v="80445"/>
    <n v="40.380000000000003"/>
    <n v="33605"/>
    <n v="32481"/>
  </r>
  <r>
    <x v="14"/>
    <x v="4"/>
    <x v="13"/>
    <n v="17080"/>
    <n v="34"/>
    <n v="956"/>
    <n v="29636"/>
    <n v="31.7"/>
    <n v="10297"/>
    <n v="9395"/>
  </r>
  <r>
    <x v="14"/>
    <x v="4"/>
    <x v="14"/>
    <n v="23575"/>
    <n v="37"/>
    <n v="1156"/>
    <n v="35836"/>
    <n v="27.94"/>
    <n v="11136"/>
    <n v="10014"/>
  </r>
  <r>
    <x v="14"/>
    <x v="4"/>
    <x v="15"/>
    <n v="23213"/>
    <n v="49"/>
    <n v="1694"/>
    <n v="52514"/>
    <n v="24.85"/>
    <n v="12406"/>
    <n v="13050"/>
  </r>
  <r>
    <x v="14"/>
    <x v="4"/>
    <x v="16"/>
    <n v="169040"/>
    <n v="86"/>
    <n v="4672"/>
    <n v="144832"/>
    <n v="78.599999999999994"/>
    <n v="90795"/>
    <n v="113838"/>
  </r>
  <r>
    <x v="14"/>
    <x v="4"/>
    <x v="17"/>
    <n v="138651"/>
    <n v="55"/>
    <n v="3852"/>
    <n v="119412"/>
    <n v="81.2"/>
    <n v="73124"/>
    <n v="96962"/>
  </r>
  <r>
    <x v="14"/>
    <x v="4"/>
    <x v="18"/>
    <n v="79988"/>
    <n v="95"/>
    <n v="2955"/>
    <n v="91605"/>
    <n v="50"/>
    <n v="50862"/>
    <n v="45805"/>
  </r>
  <r>
    <x v="14"/>
    <x v="4"/>
    <x v="19"/>
    <n v="128379"/>
    <n v="132"/>
    <n v="5461"/>
    <n v="169291"/>
    <n v="40.840000000000003"/>
    <n v="60513"/>
    <n v="69140"/>
  </r>
  <r>
    <x v="14"/>
    <x v="4"/>
    <x v="20"/>
    <n v="398994"/>
    <n v="308"/>
    <n v="12979"/>
    <n v="402349"/>
    <n v="55.55"/>
    <n v="207561"/>
    <n v="223500"/>
  </r>
  <r>
    <x v="14"/>
    <x v="4"/>
    <x v="21"/>
    <n v="26213"/>
    <n v="37"/>
    <n v="1069"/>
    <n v="33139"/>
    <n v="36.25"/>
    <n v="16686"/>
    <n v="12013"/>
  </r>
  <r>
    <x v="14"/>
    <x v="4"/>
    <x v="22"/>
    <n v="43600"/>
    <n v="27"/>
    <n v="1346"/>
    <n v="41726"/>
    <n v="52.93"/>
    <n v="32702"/>
    <n v="22084"/>
  </r>
  <r>
    <x v="14"/>
    <x v="4"/>
    <x v="23"/>
    <n v="22798"/>
    <n v="43"/>
    <n v="1294"/>
    <n v="40114"/>
    <n v="29.04"/>
    <n v="13979"/>
    <n v="11649"/>
  </r>
  <r>
    <x v="14"/>
    <x v="4"/>
    <x v="24"/>
    <n v="491605"/>
    <n v="415"/>
    <n v="16688"/>
    <n v="517328"/>
    <n v="52.05"/>
    <n v="270928"/>
    <n v="269246"/>
  </r>
  <r>
    <x v="14"/>
    <x v="4"/>
    <x v="25"/>
    <n v="121379"/>
    <n v="147"/>
    <n v="4232"/>
    <n v="131192"/>
    <n v="51.66"/>
    <n v="88360"/>
    <n v="67768"/>
  </r>
  <r>
    <x v="14"/>
    <x v="4"/>
    <x v="26"/>
    <n v="45013"/>
    <n v="38"/>
    <n v="2174"/>
    <n v="67394"/>
    <n v="36.18"/>
    <n v="25841"/>
    <n v="24380"/>
  </r>
  <r>
    <x v="14"/>
    <x v="4"/>
    <x v="27"/>
    <n v="206146"/>
    <n v="93"/>
    <n v="5885"/>
    <n v="182435"/>
    <n v="61.99"/>
    <n v="96038"/>
    <n v="113097"/>
  </r>
  <r>
    <x v="14"/>
    <x v="4"/>
    <x v="28"/>
    <n v="39349"/>
    <n v="43"/>
    <n v="4612"/>
    <n v="142972"/>
    <n v="13.68"/>
    <n v="27347"/>
    <n v="19559"/>
  </r>
  <r>
    <x v="14"/>
    <x v="4"/>
    <x v="29"/>
    <n v="25967"/>
    <n v="47"/>
    <n v="2721"/>
    <n v="84351"/>
    <n v="15.22"/>
    <n v="12751"/>
    <n v="12837"/>
  </r>
  <r>
    <x v="14"/>
    <x v="4"/>
    <x v="30"/>
    <n v="80412"/>
    <n v="76"/>
    <n v="2271"/>
    <n v="70401"/>
    <n v="65.77"/>
    <n v="48429"/>
    <n v="46302"/>
  </r>
  <r>
    <x v="14"/>
    <x v="4"/>
    <x v="31"/>
    <n v="8179"/>
    <n v="24"/>
    <n v="450"/>
    <n v="13950"/>
    <n v="34.43"/>
    <n v="5920"/>
    <n v="4803"/>
  </r>
  <r>
    <x v="14"/>
    <x v="4"/>
    <x v="32"/>
    <n v="51788"/>
    <n v="30"/>
    <n v="1604"/>
    <n v="49724"/>
    <n v="63.48"/>
    <n v="30398"/>
    <n v="31566"/>
  </r>
  <r>
    <x v="14"/>
    <x v="4"/>
    <x v="33"/>
    <n v="46055"/>
    <n v="78"/>
    <n v="1940"/>
    <n v="60140"/>
    <n v="46.08"/>
    <n v="26987"/>
    <n v="27713"/>
  </r>
  <r>
    <x v="14"/>
    <x v="4"/>
    <x v="34"/>
    <n v="3070082"/>
    <n v="2949"/>
    <n v="123556"/>
    <n v="3830236"/>
    <n v="45.06"/>
    <n v="1644953"/>
    <n v="1725866"/>
  </r>
  <r>
    <x v="15"/>
    <x v="0"/>
    <x v="0"/>
    <n v="18785"/>
    <n v="32"/>
    <n v="960"/>
    <n v="28800"/>
    <n v="36.869999999999997"/>
    <n v="9597"/>
    <n v="10618"/>
  </r>
  <r>
    <x v="15"/>
    <x v="0"/>
    <x v="1"/>
    <n v="220735"/>
    <n v="59"/>
    <n v="7336"/>
    <n v="220080"/>
    <n v="64.489999999999995"/>
    <n v="111471"/>
    <n v="141932"/>
  </r>
  <r>
    <x v="15"/>
    <x v="0"/>
    <x v="2"/>
    <n v="2829"/>
    <n v="11"/>
    <n v="217"/>
    <n v="6510"/>
    <n v="24.45"/>
    <n v="1657"/>
    <n v="1592"/>
  </r>
  <r>
    <x v="15"/>
    <x v="0"/>
    <x v="3"/>
    <n v="17149"/>
    <n v="31"/>
    <n v="901"/>
    <n v="27030"/>
    <n v="42.72"/>
    <n v="9490"/>
    <n v="11548"/>
  </r>
  <r>
    <x v="15"/>
    <x v="0"/>
    <x v="4"/>
    <n v="4279"/>
    <n v="7"/>
    <n v="246"/>
    <n v="7380"/>
    <n v="36.44"/>
    <n v="2871"/>
    <n v="2689"/>
  </r>
  <r>
    <x v="15"/>
    <x v="0"/>
    <x v="5"/>
    <n v="63268"/>
    <n v="18"/>
    <n v="1527"/>
    <n v="45810"/>
    <n v="74.38"/>
    <n v="35348"/>
    <n v="34072"/>
  </r>
  <r>
    <x v="15"/>
    <x v="0"/>
    <x v="6"/>
    <n v="13285"/>
    <n v="9"/>
    <n v="458"/>
    <n v="13740"/>
    <n v="47.4"/>
    <n v="7501"/>
    <n v="6513"/>
  </r>
  <r>
    <x v="15"/>
    <x v="0"/>
    <x v="7"/>
    <m/>
    <n v="5"/>
    <n v="66"/>
    <n v="1980"/>
    <m/>
    <m/>
    <m/>
  </r>
  <r>
    <x v="15"/>
    <x v="0"/>
    <x v="8"/>
    <n v="1332"/>
    <n v="9"/>
    <n v="166"/>
    <n v="4980"/>
    <n v="19.34"/>
    <n v="716"/>
    <n v="963"/>
  </r>
  <r>
    <x v="15"/>
    <x v="0"/>
    <x v="9"/>
    <n v="6180"/>
    <n v="24"/>
    <n v="422"/>
    <n v="12660"/>
    <n v="39.409999999999997"/>
    <n v="3371"/>
    <n v="4989"/>
  </r>
  <r>
    <x v="15"/>
    <x v="0"/>
    <x v="10"/>
    <n v="5485"/>
    <n v="16"/>
    <n v="311"/>
    <n v="9330"/>
    <n v="35.909999999999997"/>
    <n v="3114"/>
    <n v="3350"/>
  </r>
  <r>
    <x v="15"/>
    <x v="0"/>
    <x v="11"/>
    <n v="7202"/>
    <n v="9"/>
    <n v="293"/>
    <n v="8790"/>
    <n v="40.61"/>
    <n v="4561"/>
    <n v="3570"/>
  </r>
  <r>
    <x v="15"/>
    <x v="0"/>
    <x v="12"/>
    <n v="9115"/>
    <n v="23"/>
    <n v="630"/>
    <n v="18900"/>
    <n v="33.15"/>
    <n v="4830"/>
    <n v="6266"/>
  </r>
  <r>
    <x v="15"/>
    <x v="0"/>
    <x v="13"/>
    <m/>
    <n v="5"/>
    <n v="81"/>
    <n v="2430"/>
    <m/>
    <m/>
    <m/>
  </r>
  <r>
    <x v="15"/>
    <x v="0"/>
    <x v="14"/>
    <m/>
    <n v="8"/>
    <n v="187"/>
    <n v="5610"/>
    <m/>
    <m/>
    <m/>
  </r>
  <r>
    <x v="15"/>
    <x v="0"/>
    <x v="15"/>
    <m/>
    <n v="8"/>
    <n v="62"/>
    <n v="1860"/>
    <m/>
    <n v="275"/>
    <m/>
  </r>
  <r>
    <x v="15"/>
    <x v="0"/>
    <x v="16"/>
    <n v="71559"/>
    <n v="23"/>
    <n v="2323"/>
    <n v="69690"/>
    <n v="68.540000000000006"/>
    <n v="42928"/>
    <n v="47768"/>
  </r>
  <r>
    <x v="15"/>
    <x v="0"/>
    <x v="17"/>
    <n v="68578"/>
    <n v="20"/>
    <n v="2213"/>
    <n v="66390"/>
    <n v="68.78"/>
    <n v="41694"/>
    <n v="45663"/>
  </r>
  <r>
    <x v="15"/>
    <x v="0"/>
    <x v="18"/>
    <n v="8293"/>
    <n v="14"/>
    <n v="329"/>
    <n v="9870"/>
    <n v="47.81"/>
    <n v="5235"/>
    <n v="4719"/>
  </r>
  <r>
    <x v="15"/>
    <x v="0"/>
    <x v="19"/>
    <n v="6692"/>
    <n v="16"/>
    <n v="292"/>
    <n v="8760"/>
    <n v="48.93"/>
    <n v="2959"/>
    <n v="4286"/>
  </r>
  <r>
    <x v="15"/>
    <x v="0"/>
    <x v="20"/>
    <n v="108753"/>
    <n v="67"/>
    <n v="3519"/>
    <n v="105570"/>
    <n v="62.19"/>
    <n v="67359"/>
    <n v="65656"/>
  </r>
  <r>
    <x v="15"/>
    <x v="0"/>
    <x v="21"/>
    <m/>
    <n v="7"/>
    <n v="125"/>
    <n v="3750"/>
    <m/>
    <m/>
    <m/>
  </r>
  <r>
    <x v="15"/>
    <x v="0"/>
    <x v="22"/>
    <m/>
    <n v="3"/>
    <n v="177"/>
    <n v="5310"/>
    <m/>
    <m/>
    <m/>
  </r>
  <r>
    <x v="15"/>
    <x v="0"/>
    <x v="23"/>
    <m/>
    <n v="12"/>
    <n v="178"/>
    <n v="5340"/>
    <m/>
    <m/>
    <m/>
  </r>
  <r>
    <x v="15"/>
    <x v="0"/>
    <x v="24"/>
    <n v="119240"/>
    <n v="89"/>
    <n v="3999"/>
    <n v="119970"/>
    <n v="59.61"/>
    <n v="76354"/>
    <n v="71513"/>
  </r>
  <r>
    <x v="15"/>
    <x v="0"/>
    <x v="25"/>
    <n v="25928"/>
    <n v="48"/>
    <n v="1209"/>
    <n v="36270"/>
    <n v="43.57"/>
    <n v="18586"/>
    <n v="15803"/>
  </r>
  <r>
    <x v="15"/>
    <x v="0"/>
    <x v="26"/>
    <m/>
    <n v="5"/>
    <n v="232"/>
    <n v="6960"/>
    <m/>
    <m/>
    <m/>
  </r>
  <r>
    <x v="15"/>
    <x v="0"/>
    <x v="27"/>
    <n v="85743"/>
    <n v="26"/>
    <n v="2633"/>
    <n v="78990"/>
    <n v="58.73"/>
    <n v="41861"/>
    <n v="46391"/>
  </r>
  <r>
    <x v="15"/>
    <x v="0"/>
    <x v="28"/>
    <n v="8024"/>
    <n v="12"/>
    <n v="421"/>
    <n v="12630"/>
    <n v="37.54"/>
    <n v="6094"/>
    <n v="4741"/>
  </r>
  <r>
    <x v="15"/>
    <x v="0"/>
    <x v="29"/>
    <m/>
    <n v="14"/>
    <n v="176"/>
    <n v="5280"/>
    <m/>
    <m/>
    <m/>
  </r>
  <r>
    <x v="15"/>
    <x v="0"/>
    <x v="30"/>
    <n v="20845"/>
    <n v="20"/>
    <n v="729"/>
    <n v="21870"/>
    <n v="59.65"/>
    <n v="15202"/>
    <n v="13045"/>
  </r>
  <r>
    <x v="15"/>
    <x v="0"/>
    <x v="31"/>
    <m/>
    <n v="9"/>
    <n v="86"/>
    <n v="2580"/>
    <m/>
    <m/>
    <m/>
  </r>
  <r>
    <x v="15"/>
    <x v="0"/>
    <x v="32"/>
    <n v="14796"/>
    <n v="6"/>
    <n v="544"/>
    <n v="16320"/>
    <n v="48.05"/>
    <n v="10233"/>
    <n v="7842"/>
  </r>
  <r>
    <x v="15"/>
    <x v="0"/>
    <x v="33"/>
    <n v="9660"/>
    <n v="24"/>
    <n v="481"/>
    <n v="14430"/>
    <n v="47.46"/>
    <n v="5959"/>
    <n v="6849"/>
  </r>
  <r>
    <x v="15"/>
    <x v="0"/>
    <x v="34"/>
    <n v="755659"/>
    <n v="580"/>
    <n v="27317"/>
    <n v="819510"/>
    <n v="56.14"/>
    <n v="428673"/>
    <n v="460082"/>
  </r>
  <r>
    <x v="15"/>
    <x v="1"/>
    <x v="0"/>
    <n v="54344"/>
    <n v="135"/>
    <n v="1650"/>
    <n v="49500"/>
    <n v="50.74"/>
    <n v="27660"/>
    <n v="25117"/>
  </r>
  <r>
    <x v="15"/>
    <x v="1"/>
    <x v="1"/>
    <n v="106624"/>
    <n v="174"/>
    <n v="3233"/>
    <n v="96990"/>
    <n v="57.71"/>
    <n v="46840"/>
    <n v="55970"/>
  </r>
  <r>
    <x v="15"/>
    <x v="1"/>
    <x v="2"/>
    <n v="17698"/>
    <n v="65"/>
    <n v="644"/>
    <n v="19320"/>
    <n v="40.03"/>
    <n v="10600"/>
    <n v="7733"/>
  </r>
  <r>
    <x v="15"/>
    <x v="1"/>
    <x v="3"/>
    <n v="37401"/>
    <n v="78"/>
    <n v="1245"/>
    <n v="37350"/>
    <n v="53.28"/>
    <n v="23034"/>
    <n v="19900"/>
  </r>
  <r>
    <x v="15"/>
    <x v="1"/>
    <x v="4"/>
    <n v="27718"/>
    <n v="57"/>
    <n v="862"/>
    <n v="25860"/>
    <n v="55.23"/>
    <n v="15669"/>
    <n v="14282"/>
  </r>
  <r>
    <x v="15"/>
    <x v="1"/>
    <x v="5"/>
    <n v="53970"/>
    <n v="82"/>
    <n v="1339"/>
    <n v="40170"/>
    <n v="59.14"/>
    <n v="31229"/>
    <n v="23755"/>
  </r>
  <r>
    <x v="15"/>
    <x v="1"/>
    <x v="6"/>
    <n v="42797"/>
    <n v="72"/>
    <n v="1120"/>
    <n v="33600"/>
    <n v="56.46"/>
    <n v="28084"/>
    <n v="18969"/>
  </r>
  <r>
    <x v="15"/>
    <x v="1"/>
    <x v="7"/>
    <n v="6337"/>
    <n v="21"/>
    <n v="255"/>
    <n v="7650"/>
    <n v="48.68"/>
    <n v="3993"/>
    <n v="3724"/>
  </r>
  <r>
    <x v="15"/>
    <x v="1"/>
    <x v="8"/>
    <n v="13113"/>
    <n v="29"/>
    <n v="486"/>
    <n v="14580"/>
    <n v="54.59"/>
    <n v="8143"/>
    <n v="7959"/>
  </r>
  <r>
    <x v="15"/>
    <x v="1"/>
    <x v="9"/>
    <n v="16203"/>
    <n v="39"/>
    <n v="640"/>
    <n v="19200"/>
    <n v="51.83"/>
    <n v="8944"/>
    <n v="9951"/>
  </r>
  <r>
    <x v="15"/>
    <x v="1"/>
    <x v="10"/>
    <n v="36525"/>
    <n v="65"/>
    <n v="1165"/>
    <n v="34950"/>
    <n v="55.76"/>
    <n v="21302"/>
    <n v="19487"/>
  </r>
  <r>
    <x v="15"/>
    <x v="1"/>
    <x v="11"/>
    <n v="3500"/>
    <n v="15"/>
    <n v="333"/>
    <n v="9990"/>
    <n v="17.78"/>
    <n v="2335"/>
    <n v="1776"/>
  </r>
  <r>
    <x v="15"/>
    <x v="1"/>
    <x v="12"/>
    <n v="27194"/>
    <n v="56"/>
    <n v="926"/>
    <n v="27780"/>
    <n v="54.22"/>
    <n v="17585"/>
    <n v="15061"/>
  </r>
  <r>
    <x v="15"/>
    <x v="1"/>
    <x v="13"/>
    <n v="8015"/>
    <n v="23"/>
    <n v="434"/>
    <n v="13020"/>
    <n v="33.159999999999997"/>
    <n v="5242"/>
    <n v="4318"/>
  </r>
  <r>
    <x v="15"/>
    <x v="1"/>
    <x v="14"/>
    <n v="5811"/>
    <n v="20"/>
    <n v="180"/>
    <n v="5400"/>
    <n v="53.24"/>
    <n v="3697"/>
    <n v="2875"/>
  </r>
  <r>
    <x v="15"/>
    <x v="1"/>
    <x v="15"/>
    <n v="7347"/>
    <n v="27"/>
    <n v="254"/>
    <n v="7620"/>
    <n v="47.66"/>
    <n v="5173"/>
    <n v="3632"/>
  </r>
  <r>
    <x v="15"/>
    <x v="1"/>
    <x v="16"/>
    <n v="35779"/>
    <n v="52"/>
    <n v="1195"/>
    <n v="35850"/>
    <n v="53.95"/>
    <n v="18230"/>
    <n v="19340"/>
  </r>
  <r>
    <x v="15"/>
    <x v="1"/>
    <x v="17"/>
    <n v="23941"/>
    <n v="28"/>
    <n v="782"/>
    <n v="23460"/>
    <n v="55.04"/>
    <n v="11672"/>
    <n v="12912"/>
  </r>
  <r>
    <x v="15"/>
    <x v="1"/>
    <x v="18"/>
    <n v="23280"/>
    <n v="42"/>
    <n v="556"/>
    <n v="16680"/>
    <n v="64.8"/>
    <n v="15495"/>
    <n v="10809"/>
  </r>
  <r>
    <x v="15"/>
    <x v="1"/>
    <x v="19"/>
    <n v="30969"/>
    <n v="78"/>
    <n v="951"/>
    <n v="28530"/>
    <n v="56.62"/>
    <n v="16998"/>
    <n v="16155"/>
  </r>
  <r>
    <x v="15"/>
    <x v="1"/>
    <x v="20"/>
    <n v="82210"/>
    <n v="159"/>
    <n v="2197"/>
    <n v="65910"/>
    <n v="56.06"/>
    <n v="44838"/>
    <n v="36948"/>
  </r>
  <r>
    <x v="15"/>
    <x v="1"/>
    <x v="21"/>
    <n v="10661"/>
    <n v="19"/>
    <n v="254"/>
    <n v="7620"/>
    <n v="57.93"/>
    <n v="7142"/>
    <n v="4414"/>
  </r>
  <r>
    <x v="15"/>
    <x v="1"/>
    <x v="22"/>
    <n v="11434"/>
    <n v="14"/>
    <n v="320"/>
    <n v="9600"/>
    <n v="57.08"/>
    <n v="8426"/>
    <n v="5480"/>
  </r>
  <r>
    <x v="15"/>
    <x v="1"/>
    <x v="23"/>
    <n v="9743"/>
    <n v="23"/>
    <n v="249"/>
    <n v="7470"/>
    <n v="68.45"/>
    <n v="6293"/>
    <n v="5113"/>
  </r>
  <r>
    <x v="15"/>
    <x v="1"/>
    <x v="24"/>
    <n v="114047"/>
    <n v="215"/>
    <n v="3020"/>
    <n v="90600"/>
    <n v="57.34"/>
    <n v="66699"/>
    <n v="51954"/>
  </r>
  <r>
    <x v="15"/>
    <x v="1"/>
    <x v="25"/>
    <n v="28374"/>
    <n v="65"/>
    <n v="829"/>
    <n v="24870"/>
    <n v="49.52"/>
    <n v="22189"/>
    <n v="12316"/>
  </r>
  <r>
    <x v="15"/>
    <x v="1"/>
    <x v="26"/>
    <n v="8865"/>
    <n v="19"/>
    <n v="247"/>
    <n v="7410"/>
    <n v="51.24"/>
    <n v="5890"/>
    <n v="3797"/>
  </r>
  <r>
    <x v="15"/>
    <x v="1"/>
    <x v="27"/>
    <n v="36678"/>
    <n v="45"/>
    <n v="878"/>
    <n v="26340"/>
    <n v="57.98"/>
    <n v="17447"/>
    <n v="15273"/>
  </r>
  <r>
    <x v="15"/>
    <x v="1"/>
    <x v="28"/>
    <n v="6706"/>
    <n v="17"/>
    <n v="170"/>
    <n v="5100"/>
    <n v="61.75"/>
    <n v="5561"/>
    <n v="3149"/>
  </r>
  <r>
    <x v="15"/>
    <x v="1"/>
    <x v="29"/>
    <n v="7171"/>
    <n v="20"/>
    <n v="202"/>
    <n v="6060"/>
    <n v="56.68"/>
    <n v="4004"/>
    <n v="3435"/>
  </r>
  <r>
    <x v="15"/>
    <x v="1"/>
    <x v="30"/>
    <n v="26778"/>
    <n v="40"/>
    <n v="554"/>
    <n v="16620"/>
    <n v="77.44"/>
    <n v="15244"/>
    <n v="12870"/>
  </r>
  <r>
    <x v="15"/>
    <x v="1"/>
    <x v="31"/>
    <n v="2281"/>
    <n v="9"/>
    <n v="74"/>
    <n v="2220"/>
    <n v="53.11"/>
    <n v="1858"/>
    <n v="1179"/>
  </r>
  <r>
    <x v="15"/>
    <x v="1"/>
    <x v="32"/>
    <n v="10087"/>
    <n v="16"/>
    <n v="246"/>
    <n v="7380"/>
    <n v="62.79"/>
    <n v="6375"/>
    <n v="4634"/>
  </r>
  <r>
    <x v="15"/>
    <x v="1"/>
    <x v="33"/>
    <n v="18909"/>
    <n v="38"/>
    <n v="447"/>
    <n v="13410"/>
    <n v="75.099999999999994"/>
    <n v="10585"/>
    <n v="10071"/>
  </r>
  <r>
    <x v="15"/>
    <x v="1"/>
    <x v="34"/>
    <n v="814520"/>
    <n v="1614"/>
    <n v="24135"/>
    <n v="724050"/>
    <n v="55.17"/>
    <n v="466102"/>
    <n v="399489"/>
  </r>
  <r>
    <x v="15"/>
    <x v="2"/>
    <x v="0"/>
    <n v="21917"/>
    <n v="31"/>
    <n v="1504"/>
    <n v="45120"/>
    <n v="42.56"/>
    <n v="9239"/>
    <n v="19202"/>
  </r>
  <r>
    <x v="15"/>
    <x v="2"/>
    <x v="1"/>
    <n v="49061"/>
    <n v="30"/>
    <n v="2537"/>
    <n v="76110"/>
    <n v="62.06"/>
    <n v="21560"/>
    <n v="47233"/>
  </r>
  <r>
    <x v="15"/>
    <x v="2"/>
    <x v="2"/>
    <n v="6701"/>
    <n v="11"/>
    <n v="352"/>
    <n v="10560"/>
    <n v="55.42"/>
    <n v="4108"/>
    <n v="5852"/>
  </r>
  <r>
    <x v="15"/>
    <x v="2"/>
    <x v="3"/>
    <n v="5044"/>
    <n v="12"/>
    <n v="473"/>
    <n v="14190"/>
    <n v="29.98"/>
    <n v="2802"/>
    <n v="4254"/>
  </r>
  <r>
    <x v="15"/>
    <x v="2"/>
    <x v="4"/>
    <n v="3533"/>
    <n v="5"/>
    <n v="212"/>
    <n v="6360"/>
    <n v="44.78"/>
    <n v="1320"/>
    <n v="2848"/>
  </r>
  <r>
    <x v="15"/>
    <x v="2"/>
    <x v="5"/>
    <n v="15370"/>
    <n v="12"/>
    <n v="947"/>
    <n v="28410"/>
    <n v="47.73"/>
    <n v="6899"/>
    <n v="13560"/>
  </r>
  <r>
    <x v="15"/>
    <x v="2"/>
    <x v="6"/>
    <n v="15064"/>
    <n v="12"/>
    <n v="659"/>
    <n v="19770"/>
    <n v="71.209999999999994"/>
    <n v="7710"/>
    <n v="14078"/>
  </r>
  <r>
    <x v="15"/>
    <x v="2"/>
    <x v="7"/>
    <s v="-"/>
    <s v="-"/>
    <s v="-"/>
    <s v="-"/>
    <s v="-"/>
    <s v="-"/>
    <s v="-"/>
  </r>
  <r>
    <x v="15"/>
    <x v="2"/>
    <x v="8"/>
    <n v="1097"/>
    <n v="4"/>
    <n v="139"/>
    <n v="4170"/>
    <n v="22.13"/>
    <n v="663"/>
    <n v="923"/>
  </r>
  <r>
    <x v="15"/>
    <x v="2"/>
    <x v="9"/>
    <n v="1418"/>
    <n v="6"/>
    <n v="140"/>
    <n v="4200"/>
    <n v="29.57"/>
    <n v="647"/>
    <n v="1242"/>
  </r>
  <r>
    <x v="15"/>
    <x v="2"/>
    <x v="10"/>
    <n v="6362"/>
    <n v="12"/>
    <n v="409"/>
    <n v="12270"/>
    <n v="51.59"/>
    <n v="3119"/>
    <n v="6330"/>
  </r>
  <r>
    <x v="15"/>
    <x v="2"/>
    <x v="11"/>
    <n v="2694"/>
    <n v="9"/>
    <n v="548"/>
    <n v="16440"/>
    <n v="15.04"/>
    <n v="1300"/>
    <n v="2473"/>
  </r>
  <r>
    <x v="15"/>
    <x v="2"/>
    <x v="12"/>
    <m/>
    <n v="3"/>
    <n v="109"/>
    <n v="3270"/>
    <m/>
    <m/>
    <m/>
  </r>
  <r>
    <x v="15"/>
    <x v="2"/>
    <x v="13"/>
    <m/>
    <n v="2"/>
    <n v="48"/>
    <n v="1440"/>
    <m/>
    <m/>
    <m/>
  </r>
  <r>
    <x v="15"/>
    <x v="2"/>
    <x v="14"/>
    <m/>
    <n v="1"/>
    <n v="16"/>
    <n v="480"/>
    <m/>
    <m/>
    <m/>
  </r>
  <r>
    <x v="15"/>
    <x v="2"/>
    <x v="15"/>
    <m/>
    <n v="5"/>
    <n v="217"/>
    <n v="6510"/>
    <m/>
    <n v="613"/>
    <m/>
  </r>
  <r>
    <x v="15"/>
    <x v="2"/>
    <x v="16"/>
    <m/>
    <n v="9"/>
    <n v="887"/>
    <n v="26610"/>
    <m/>
    <m/>
    <m/>
  </r>
  <r>
    <x v="15"/>
    <x v="2"/>
    <x v="17"/>
    <n v="21835"/>
    <n v="7"/>
    <n v="843"/>
    <n v="25290"/>
    <n v="78"/>
    <n v="12459"/>
    <n v="19727"/>
  </r>
  <r>
    <x v="15"/>
    <x v="2"/>
    <x v="18"/>
    <n v="10953"/>
    <n v="21"/>
    <n v="698"/>
    <n v="20940"/>
    <n v="49.98"/>
    <n v="6733"/>
    <n v="10465"/>
  </r>
  <r>
    <x v="15"/>
    <x v="2"/>
    <x v="19"/>
    <n v="13891"/>
    <n v="21"/>
    <n v="750"/>
    <n v="22500"/>
    <n v="56.87"/>
    <n v="7100"/>
    <n v="12796"/>
  </r>
  <r>
    <x v="15"/>
    <x v="2"/>
    <x v="20"/>
    <n v="44051"/>
    <n v="39"/>
    <n v="2483"/>
    <n v="74490"/>
    <n v="50.94"/>
    <n v="21717"/>
    <n v="37948"/>
  </r>
  <r>
    <x v="15"/>
    <x v="2"/>
    <x v="21"/>
    <m/>
    <n v="5"/>
    <n v="193"/>
    <n v="5790"/>
    <m/>
    <m/>
    <m/>
  </r>
  <r>
    <x v="15"/>
    <x v="2"/>
    <x v="22"/>
    <n v="5012"/>
    <n v="4"/>
    <n v="244"/>
    <n v="7320"/>
    <n v="58.24"/>
    <n v="3410"/>
    <n v="4263"/>
  </r>
  <r>
    <x v="15"/>
    <x v="2"/>
    <x v="23"/>
    <m/>
    <n v="1"/>
    <n v="35"/>
    <n v="1050"/>
    <m/>
    <m/>
    <m/>
  </r>
  <r>
    <x v="15"/>
    <x v="2"/>
    <x v="24"/>
    <n v="50263"/>
    <n v="49"/>
    <n v="2955"/>
    <n v="88650"/>
    <n v="48.86"/>
    <n v="25985"/>
    <n v="43315"/>
  </r>
  <r>
    <x v="15"/>
    <x v="2"/>
    <x v="25"/>
    <n v="15149"/>
    <n v="20"/>
    <n v="877"/>
    <n v="26310"/>
    <n v="51.95"/>
    <n v="10889"/>
    <n v="13669"/>
  </r>
  <r>
    <x v="15"/>
    <x v="2"/>
    <x v="26"/>
    <m/>
    <n v="9"/>
    <n v="433"/>
    <n v="12990"/>
    <m/>
    <m/>
    <m/>
  </r>
  <r>
    <x v="15"/>
    <x v="2"/>
    <x v="27"/>
    <n v="22838"/>
    <n v="14"/>
    <n v="1018"/>
    <n v="30540"/>
    <n v="70.489999999999995"/>
    <n v="11312"/>
    <n v="21529"/>
  </r>
  <r>
    <x v="15"/>
    <x v="2"/>
    <x v="28"/>
    <m/>
    <n v="3"/>
    <n v="44"/>
    <n v="1320"/>
    <m/>
    <m/>
    <m/>
  </r>
  <r>
    <x v="15"/>
    <x v="2"/>
    <x v="29"/>
    <m/>
    <n v="3"/>
    <n v="384"/>
    <n v="11520"/>
    <m/>
    <m/>
    <m/>
  </r>
  <r>
    <x v="15"/>
    <x v="2"/>
    <x v="30"/>
    <n v="8239"/>
    <n v="8"/>
    <n v="374"/>
    <n v="11220"/>
    <n v="68.81"/>
    <n v="4817"/>
    <n v="7720"/>
  </r>
  <r>
    <x v="15"/>
    <x v="2"/>
    <x v="31"/>
    <m/>
    <n v="1"/>
    <n v="19"/>
    <n v="570"/>
    <m/>
    <m/>
    <m/>
  </r>
  <r>
    <x v="15"/>
    <x v="2"/>
    <x v="32"/>
    <m/>
    <n v="4"/>
    <n v="401"/>
    <n v="12030"/>
    <m/>
    <m/>
    <m/>
  </r>
  <r>
    <x v="15"/>
    <x v="2"/>
    <x v="33"/>
    <n v="1188"/>
    <n v="5"/>
    <n v="114"/>
    <n v="3420"/>
    <n v="33.86"/>
    <n v="901"/>
    <n v="1158"/>
  </r>
  <r>
    <x v="15"/>
    <x v="2"/>
    <x v="34"/>
    <n v="294627"/>
    <n v="322"/>
    <n v="17264"/>
    <n v="517920"/>
    <n v="51.54"/>
    <n v="153557"/>
    <n v="266916"/>
  </r>
  <r>
    <x v="15"/>
    <x v="3"/>
    <x v="0"/>
    <n v="28976"/>
    <n v="50"/>
    <n v="6389"/>
    <n v="191670"/>
    <n v="6.82"/>
    <n v="14363"/>
    <n v="13069"/>
  </r>
  <r>
    <x v="15"/>
    <x v="3"/>
    <x v="1"/>
    <n v="26518"/>
    <n v="25"/>
    <n v="3442"/>
    <n v="103260"/>
    <n v="11.18"/>
    <n v="14555"/>
    <n v="11541"/>
  </r>
  <r>
    <x v="15"/>
    <x v="3"/>
    <x v="2"/>
    <n v="23713"/>
    <n v="26"/>
    <n v="3260"/>
    <n v="97800"/>
    <n v="11.19"/>
    <n v="11163"/>
    <n v="10939"/>
  </r>
  <r>
    <x v="15"/>
    <x v="3"/>
    <x v="3"/>
    <n v="12412"/>
    <n v="20"/>
    <n v="1826"/>
    <n v="54780"/>
    <n v="10.92"/>
    <n v="6566"/>
    <n v="5984"/>
  </r>
  <r>
    <x v="15"/>
    <x v="3"/>
    <x v="4"/>
    <n v="21858"/>
    <n v="22"/>
    <n v="3081"/>
    <n v="92430"/>
    <n v="11.23"/>
    <n v="8013"/>
    <n v="10376"/>
  </r>
  <r>
    <x v="15"/>
    <x v="3"/>
    <x v="5"/>
    <n v="18904"/>
    <n v="15"/>
    <n v="1509"/>
    <n v="45270"/>
    <n v="16.579999999999998"/>
    <n v="9633"/>
    <n v="7505"/>
  </r>
  <r>
    <x v="15"/>
    <x v="3"/>
    <x v="6"/>
    <n v="13519"/>
    <n v="13"/>
    <n v="1661"/>
    <n v="49830"/>
    <n v="12.44"/>
    <n v="8026"/>
    <n v="6197"/>
  </r>
  <r>
    <x v="15"/>
    <x v="3"/>
    <x v="7"/>
    <m/>
    <n v="5"/>
    <n v="850"/>
    <n v="25500"/>
    <m/>
    <m/>
    <m/>
  </r>
  <r>
    <x v="15"/>
    <x v="3"/>
    <x v="8"/>
    <n v="6472"/>
    <n v="12"/>
    <n v="1775"/>
    <n v="53250"/>
    <n v="5.9"/>
    <n v="3477"/>
    <n v="3141"/>
  </r>
  <r>
    <x v="15"/>
    <x v="3"/>
    <x v="9"/>
    <n v="5006"/>
    <n v="10"/>
    <n v="984"/>
    <n v="29520"/>
    <n v="9.1199999999999992"/>
    <n v="2103"/>
    <n v="2691"/>
  </r>
  <r>
    <x v="15"/>
    <x v="3"/>
    <x v="10"/>
    <n v="22948"/>
    <n v="20"/>
    <n v="2350"/>
    <n v="70500"/>
    <n v="14.75"/>
    <n v="12327"/>
    <n v="10401"/>
  </r>
  <r>
    <x v="15"/>
    <x v="3"/>
    <x v="11"/>
    <n v="2745"/>
    <n v="5"/>
    <n v="496"/>
    <n v="14880"/>
    <n v="8.99"/>
    <n v="1861"/>
    <n v="1337"/>
  </r>
  <r>
    <x v="15"/>
    <x v="3"/>
    <x v="12"/>
    <m/>
    <n v="10"/>
    <n v="912"/>
    <n v="27360"/>
    <m/>
    <m/>
    <m/>
  </r>
  <r>
    <x v="15"/>
    <x v="3"/>
    <x v="13"/>
    <m/>
    <n v="4"/>
    <n v="398"/>
    <n v="11940"/>
    <m/>
    <m/>
    <m/>
  </r>
  <r>
    <x v="15"/>
    <x v="3"/>
    <x v="14"/>
    <n v="5568"/>
    <n v="8"/>
    <n v="773"/>
    <n v="23190"/>
    <n v="10.28"/>
    <m/>
    <n v="2384"/>
  </r>
  <r>
    <x v="15"/>
    <x v="3"/>
    <x v="15"/>
    <n v="4412"/>
    <n v="9"/>
    <n v="1163"/>
    <n v="34890"/>
    <n v="6.82"/>
    <n v="1990"/>
    <n v="2381"/>
  </r>
  <r>
    <x v="15"/>
    <x v="3"/>
    <x v="16"/>
    <m/>
    <n v="3"/>
    <n v="269"/>
    <n v="8070"/>
    <m/>
    <m/>
    <m/>
  </r>
  <r>
    <x v="15"/>
    <x v="3"/>
    <x v="17"/>
    <s v="-"/>
    <s v="-"/>
    <s v="-"/>
    <s v="-"/>
    <s v="-"/>
    <s v="-"/>
    <s v="-"/>
  </r>
  <r>
    <x v="15"/>
    <x v="3"/>
    <x v="18"/>
    <n v="14711"/>
    <n v="17"/>
    <n v="1371"/>
    <n v="41130"/>
    <n v="17.05"/>
    <n v="9775"/>
    <n v="7011"/>
  </r>
  <r>
    <x v="15"/>
    <x v="3"/>
    <x v="19"/>
    <n v="32569"/>
    <n v="16"/>
    <n v="3243"/>
    <n v="97290"/>
    <n v="16.149999999999999"/>
    <n v="11355"/>
    <n v="15713"/>
  </r>
  <r>
    <x v="15"/>
    <x v="3"/>
    <x v="20"/>
    <n v="39772"/>
    <n v="39"/>
    <n v="4595"/>
    <n v="137850"/>
    <n v="13.04"/>
    <n v="22233"/>
    <n v="17981"/>
  </r>
  <r>
    <x v="15"/>
    <x v="3"/>
    <x v="21"/>
    <n v="6673"/>
    <n v="7"/>
    <n v="561"/>
    <n v="16830"/>
    <n v="15.59"/>
    <n v="4262"/>
    <n v="2623"/>
  </r>
  <r>
    <x v="15"/>
    <x v="3"/>
    <x v="22"/>
    <m/>
    <n v="4"/>
    <n v="524"/>
    <n v="15720"/>
    <m/>
    <m/>
    <m/>
  </r>
  <r>
    <x v="15"/>
    <x v="3"/>
    <x v="23"/>
    <n v="4523"/>
    <n v="6"/>
    <n v="762"/>
    <n v="22860"/>
    <n v="9.66"/>
    <n v="2728"/>
    <n v="2208"/>
  </r>
  <r>
    <x v="15"/>
    <x v="3"/>
    <x v="24"/>
    <n v="55824"/>
    <n v="56"/>
    <n v="6442"/>
    <n v="193260"/>
    <n v="12.79"/>
    <n v="33146"/>
    <n v="24724"/>
  </r>
  <r>
    <x v="15"/>
    <x v="3"/>
    <x v="25"/>
    <n v="17903"/>
    <n v="14"/>
    <n v="1317"/>
    <n v="39510"/>
    <n v="20.11"/>
    <n v="12753"/>
    <n v="7944"/>
  </r>
  <r>
    <x v="15"/>
    <x v="3"/>
    <x v="26"/>
    <n v="13868"/>
    <n v="6"/>
    <n v="1278"/>
    <n v="38340"/>
    <n v="17.16"/>
    <n v="7228"/>
    <n v="6578"/>
  </r>
  <r>
    <x v="15"/>
    <x v="3"/>
    <x v="27"/>
    <n v="19518"/>
    <n v="8"/>
    <n v="1524"/>
    <n v="45720"/>
    <n v="21.7"/>
    <n v="8562"/>
    <n v="9919"/>
  </r>
  <r>
    <x v="15"/>
    <x v="3"/>
    <x v="28"/>
    <m/>
    <n v="8"/>
    <n v="873"/>
    <n v="26190"/>
    <m/>
    <m/>
    <m/>
  </r>
  <r>
    <x v="15"/>
    <x v="3"/>
    <x v="29"/>
    <n v="5904"/>
    <n v="11"/>
    <n v="1960"/>
    <n v="58800"/>
    <n v="4.4800000000000004"/>
    <n v="2128"/>
    <n v="2636"/>
  </r>
  <r>
    <x v="15"/>
    <x v="3"/>
    <x v="30"/>
    <n v="9354"/>
    <n v="7"/>
    <n v="606"/>
    <n v="18180"/>
    <n v="20.04"/>
    <n v="5813"/>
    <n v="3643"/>
  </r>
  <r>
    <x v="15"/>
    <x v="3"/>
    <x v="31"/>
    <n v="1841"/>
    <n v="5"/>
    <n v="271"/>
    <n v="8130"/>
    <n v="12.48"/>
    <n v="1337"/>
    <n v="1015"/>
  </r>
  <r>
    <x v="15"/>
    <x v="3"/>
    <x v="32"/>
    <m/>
    <n v="2"/>
    <n v="389"/>
    <n v="11670"/>
    <m/>
    <m/>
    <m/>
  </r>
  <r>
    <x v="15"/>
    <x v="3"/>
    <x v="33"/>
    <n v="7663"/>
    <n v="11"/>
    <n v="898"/>
    <n v="26940"/>
    <n v="17.29"/>
    <n v="3553"/>
    <n v="4657"/>
  </r>
  <r>
    <x v="15"/>
    <x v="3"/>
    <x v="34"/>
    <n v="404794"/>
    <n v="418"/>
    <n v="51310"/>
    <n v="1539300"/>
    <n v="12.14"/>
    <n v="211298"/>
    <n v="186801"/>
  </r>
  <r>
    <x v="15"/>
    <x v="4"/>
    <x v="0"/>
    <n v="124022"/>
    <n v="248"/>
    <n v="10503"/>
    <n v="315090"/>
    <n v="21.58"/>
    <n v="60858"/>
    <n v="68006"/>
  </r>
  <r>
    <x v="15"/>
    <x v="4"/>
    <x v="1"/>
    <n v="402938"/>
    <n v="288"/>
    <n v="16548"/>
    <n v="496440"/>
    <n v="51.7"/>
    <n v="194427"/>
    <n v="256676"/>
  </r>
  <r>
    <x v="15"/>
    <x v="4"/>
    <x v="2"/>
    <n v="50941"/>
    <n v="113"/>
    <n v="4473"/>
    <n v="134190"/>
    <n v="19.46"/>
    <n v="27528"/>
    <n v="26115"/>
  </r>
  <r>
    <x v="15"/>
    <x v="4"/>
    <x v="3"/>
    <n v="72006"/>
    <n v="141"/>
    <n v="4445"/>
    <n v="133350"/>
    <n v="31.26"/>
    <n v="41892"/>
    <n v="41686"/>
  </r>
  <r>
    <x v="15"/>
    <x v="4"/>
    <x v="4"/>
    <n v="57388"/>
    <n v="91"/>
    <n v="4401"/>
    <n v="132030"/>
    <n v="22.87"/>
    <n v="27873"/>
    <n v="30195"/>
  </r>
  <r>
    <x v="15"/>
    <x v="4"/>
    <x v="5"/>
    <n v="151511"/>
    <n v="127"/>
    <n v="5322"/>
    <n v="159660"/>
    <n v="49.41"/>
    <n v="83108"/>
    <n v="78891"/>
  </r>
  <r>
    <x v="15"/>
    <x v="4"/>
    <x v="6"/>
    <n v="84664"/>
    <n v="106"/>
    <n v="3898"/>
    <n v="116940"/>
    <n v="39.130000000000003"/>
    <n v="51321"/>
    <n v="45757"/>
  </r>
  <r>
    <x v="15"/>
    <x v="4"/>
    <x v="7"/>
    <n v="12775"/>
    <n v="31"/>
    <n v="1171"/>
    <n v="35130"/>
    <n v="19.82"/>
    <n v="6459"/>
    <n v="6962"/>
  </r>
  <r>
    <x v="15"/>
    <x v="4"/>
    <x v="8"/>
    <n v="22014"/>
    <n v="54"/>
    <n v="2566"/>
    <n v="76980"/>
    <n v="16.87"/>
    <n v="12998"/>
    <n v="12986"/>
  </r>
  <r>
    <x v="15"/>
    <x v="4"/>
    <x v="9"/>
    <n v="28807"/>
    <n v="79"/>
    <n v="2186"/>
    <n v="65580"/>
    <n v="28.78"/>
    <n v="15064"/>
    <n v="18873"/>
  </r>
  <r>
    <x v="15"/>
    <x v="4"/>
    <x v="10"/>
    <n v="71319"/>
    <n v="113"/>
    <n v="4235"/>
    <n v="127050"/>
    <n v="31.14"/>
    <n v="39861"/>
    <n v="39567"/>
  </r>
  <r>
    <x v="15"/>
    <x v="4"/>
    <x v="11"/>
    <n v="16142"/>
    <n v="38"/>
    <n v="1670"/>
    <n v="50100"/>
    <n v="18.27"/>
    <n v="10057"/>
    <n v="9155"/>
  </r>
  <r>
    <x v="15"/>
    <x v="4"/>
    <x v="12"/>
    <n v="41888"/>
    <n v="92"/>
    <n v="2577"/>
    <n v="77310"/>
    <n v="31.27"/>
    <n v="25611"/>
    <n v="24175"/>
  </r>
  <r>
    <x v="15"/>
    <x v="4"/>
    <x v="13"/>
    <n v="11417"/>
    <n v="34"/>
    <n v="961"/>
    <n v="28830"/>
    <n v="21.04"/>
    <n v="7576"/>
    <n v="6066"/>
  </r>
  <r>
    <x v="15"/>
    <x v="4"/>
    <x v="14"/>
    <n v="15761"/>
    <n v="37"/>
    <n v="1156"/>
    <n v="34680"/>
    <n v="22.01"/>
    <n v="8092"/>
    <n v="7633"/>
  </r>
  <r>
    <x v="15"/>
    <x v="4"/>
    <x v="15"/>
    <n v="13493"/>
    <n v="49"/>
    <n v="1696"/>
    <n v="50880"/>
    <n v="14.87"/>
    <n v="8051"/>
    <n v="7566"/>
  </r>
  <r>
    <x v="15"/>
    <x v="4"/>
    <x v="16"/>
    <n v="136695"/>
    <n v="87"/>
    <n v="4674"/>
    <n v="140220"/>
    <n v="64.75"/>
    <n v="78539"/>
    <n v="90792"/>
  </r>
  <r>
    <x v="15"/>
    <x v="4"/>
    <x v="17"/>
    <n v="114354"/>
    <n v="55"/>
    <n v="3838"/>
    <n v="115140"/>
    <n v="68.010000000000005"/>
    <n v="65825"/>
    <n v="78301"/>
  </r>
  <r>
    <x v="15"/>
    <x v="4"/>
    <x v="18"/>
    <n v="57235"/>
    <n v="94"/>
    <n v="2954"/>
    <n v="88620"/>
    <n v="37.24"/>
    <n v="37237"/>
    <n v="33004"/>
  </r>
  <r>
    <x v="15"/>
    <x v="4"/>
    <x v="19"/>
    <n v="84121"/>
    <n v="131"/>
    <n v="5236"/>
    <n v="157080"/>
    <n v="31.16"/>
    <n v="38412"/>
    <n v="48949"/>
  </r>
  <r>
    <x v="15"/>
    <x v="4"/>
    <x v="20"/>
    <n v="274786"/>
    <n v="304"/>
    <n v="12794"/>
    <n v="383820"/>
    <n v="41.3"/>
    <n v="156147"/>
    <n v="158532"/>
  </r>
  <r>
    <x v="15"/>
    <x v="4"/>
    <x v="21"/>
    <n v="21086"/>
    <n v="38"/>
    <n v="1133"/>
    <n v="33990"/>
    <n v="27.92"/>
    <n v="14014"/>
    <n v="9490"/>
  </r>
  <r>
    <x v="15"/>
    <x v="4"/>
    <x v="22"/>
    <n v="27256"/>
    <n v="25"/>
    <n v="1265"/>
    <n v="37950"/>
    <n v="38.51"/>
    <n v="21658"/>
    <n v="14613"/>
  </r>
  <r>
    <x v="15"/>
    <x v="4"/>
    <x v="23"/>
    <n v="16247"/>
    <n v="42"/>
    <n v="1224"/>
    <n v="36720"/>
    <n v="24.16"/>
    <n v="10365"/>
    <n v="8871"/>
  </r>
  <r>
    <x v="15"/>
    <x v="4"/>
    <x v="24"/>
    <n v="339374"/>
    <n v="409"/>
    <n v="16416"/>
    <n v="492480"/>
    <n v="38.89"/>
    <n v="202184"/>
    <n v="191506"/>
  </r>
  <r>
    <x v="15"/>
    <x v="4"/>
    <x v="25"/>
    <n v="87354"/>
    <n v="147"/>
    <n v="4232"/>
    <n v="126960"/>
    <n v="39.17"/>
    <n v="64416"/>
    <n v="49732"/>
  </r>
  <r>
    <x v="15"/>
    <x v="4"/>
    <x v="26"/>
    <n v="34965"/>
    <n v="39"/>
    <n v="2190"/>
    <n v="65700"/>
    <n v="27.13"/>
    <n v="20795"/>
    <n v="17823"/>
  </r>
  <r>
    <x v="15"/>
    <x v="4"/>
    <x v="27"/>
    <n v="164778"/>
    <n v="93"/>
    <n v="6053"/>
    <n v="181590"/>
    <n v="51.28"/>
    <n v="79182"/>
    <n v="93111"/>
  </r>
  <r>
    <x v="15"/>
    <x v="4"/>
    <x v="28"/>
    <n v="25130"/>
    <n v="40"/>
    <n v="1508"/>
    <n v="45240"/>
    <n v="28.55"/>
    <n v="18862"/>
    <n v="12914"/>
  </r>
  <r>
    <x v="15"/>
    <x v="4"/>
    <x v="29"/>
    <n v="16789"/>
    <n v="48"/>
    <n v="2722"/>
    <n v="81660"/>
    <n v="10.61"/>
    <n v="8369"/>
    <n v="8661"/>
  </r>
  <r>
    <x v="15"/>
    <x v="4"/>
    <x v="30"/>
    <n v="65216"/>
    <n v="75"/>
    <n v="2263"/>
    <n v="67890"/>
    <n v="54.91"/>
    <n v="41077"/>
    <n v="37278"/>
  </r>
  <r>
    <x v="15"/>
    <x v="4"/>
    <x v="31"/>
    <n v="5792"/>
    <n v="24"/>
    <n v="450"/>
    <n v="13500"/>
    <n v="25.67"/>
    <n v="4190"/>
    <n v="3466"/>
  </r>
  <r>
    <x v="15"/>
    <x v="4"/>
    <x v="32"/>
    <n v="37645"/>
    <n v="28"/>
    <n v="1580"/>
    <n v="47400"/>
    <n v="48.54"/>
    <n v="24593"/>
    <n v="23010"/>
  </r>
  <r>
    <x v="15"/>
    <x v="4"/>
    <x v="33"/>
    <n v="37420"/>
    <n v="78"/>
    <n v="1940"/>
    <n v="58200"/>
    <n v="39.06"/>
    <n v="20998"/>
    <n v="22735"/>
  </r>
  <r>
    <x v="15"/>
    <x v="4"/>
    <x v="34"/>
    <n v="2269600"/>
    <n v="2934"/>
    <n v="120026"/>
    <n v="3600780"/>
    <n v="36.47"/>
    <n v="1259630"/>
    <n v="1313288"/>
  </r>
  <r>
    <x v="16"/>
    <x v="0"/>
    <x v="0"/>
    <n v="12856"/>
    <n v="32"/>
    <n v="960"/>
    <n v="29760"/>
    <n v="27.22"/>
    <n v="6533"/>
    <n v="8102"/>
  </r>
  <r>
    <x v="16"/>
    <x v="0"/>
    <x v="1"/>
    <n v="205401"/>
    <n v="60"/>
    <n v="7406"/>
    <n v="229586"/>
    <n v="59.48"/>
    <n v="109965"/>
    <n v="136549"/>
  </r>
  <r>
    <x v="16"/>
    <x v="0"/>
    <x v="2"/>
    <n v="1382"/>
    <n v="10"/>
    <n v="197"/>
    <n v="6107"/>
    <n v="14.38"/>
    <n v="857"/>
    <n v="878"/>
  </r>
  <r>
    <x v="16"/>
    <x v="0"/>
    <x v="3"/>
    <n v="16362"/>
    <n v="31"/>
    <n v="901"/>
    <n v="27931"/>
    <n v="41.54"/>
    <n v="11193"/>
    <n v="11602"/>
  </r>
  <r>
    <x v="16"/>
    <x v="0"/>
    <x v="4"/>
    <n v="3418"/>
    <n v="8"/>
    <n v="252"/>
    <n v="7812"/>
    <n v="29.93"/>
    <n v="2097"/>
    <n v="2338"/>
  </r>
  <r>
    <x v="16"/>
    <x v="0"/>
    <x v="5"/>
    <n v="51138"/>
    <n v="17"/>
    <n v="1478"/>
    <n v="45818"/>
    <n v="61.63"/>
    <n v="30831"/>
    <n v="28238"/>
  </r>
  <r>
    <x v="16"/>
    <x v="0"/>
    <x v="6"/>
    <n v="8965"/>
    <n v="9"/>
    <n v="458"/>
    <n v="14198"/>
    <n v="39.65"/>
    <n v="5785"/>
    <n v="5630"/>
  </r>
  <r>
    <x v="16"/>
    <x v="0"/>
    <x v="7"/>
    <m/>
    <n v="5"/>
    <n v="66"/>
    <n v="2046"/>
    <m/>
    <m/>
    <m/>
  </r>
  <r>
    <x v="16"/>
    <x v="0"/>
    <x v="8"/>
    <m/>
    <n v="9"/>
    <n v="166"/>
    <n v="5146"/>
    <m/>
    <m/>
    <m/>
  </r>
  <r>
    <x v="16"/>
    <x v="0"/>
    <x v="9"/>
    <n v="5548"/>
    <n v="24"/>
    <n v="422"/>
    <n v="13082"/>
    <n v="34.799999999999997"/>
    <n v="2865"/>
    <n v="4553"/>
  </r>
  <r>
    <x v="16"/>
    <x v="0"/>
    <x v="10"/>
    <n v="4859"/>
    <n v="16"/>
    <n v="311"/>
    <n v="9641"/>
    <n v="32.700000000000003"/>
    <n v="2740"/>
    <n v="3153"/>
  </r>
  <r>
    <x v="16"/>
    <x v="0"/>
    <x v="11"/>
    <n v="4396"/>
    <n v="9"/>
    <n v="293"/>
    <n v="9083"/>
    <n v="27.53"/>
    <n v="2708"/>
    <n v="2501"/>
  </r>
  <r>
    <x v="16"/>
    <x v="0"/>
    <x v="12"/>
    <n v="10020"/>
    <n v="23"/>
    <n v="630"/>
    <n v="19530"/>
    <n v="35.72"/>
    <n v="5504"/>
    <n v="6977"/>
  </r>
  <r>
    <x v="16"/>
    <x v="0"/>
    <x v="13"/>
    <m/>
    <n v="4"/>
    <n v="78"/>
    <n v="2418"/>
    <m/>
    <m/>
    <m/>
  </r>
  <r>
    <x v="16"/>
    <x v="0"/>
    <x v="14"/>
    <m/>
    <n v="8"/>
    <n v="187"/>
    <n v="5797"/>
    <m/>
    <m/>
    <m/>
  </r>
  <r>
    <x v="16"/>
    <x v="0"/>
    <x v="15"/>
    <n v="471"/>
    <n v="8"/>
    <n v="62"/>
    <n v="1922"/>
    <n v="20.190000000000001"/>
    <n v="303"/>
    <n v="388"/>
  </r>
  <r>
    <x v="16"/>
    <x v="0"/>
    <x v="16"/>
    <n v="66502"/>
    <n v="24"/>
    <n v="2410"/>
    <n v="74710"/>
    <n v="64.650000000000006"/>
    <n v="38051"/>
    <n v="48299"/>
  </r>
  <r>
    <x v="16"/>
    <x v="0"/>
    <x v="17"/>
    <n v="64335"/>
    <n v="21"/>
    <n v="2300"/>
    <n v="71300"/>
    <n v="65.19"/>
    <n v="36923"/>
    <n v="46482"/>
  </r>
  <r>
    <x v="16"/>
    <x v="0"/>
    <x v="18"/>
    <n v="4700"/>
    <n v="14"/>
    <n v="330"/>
    <n v="10230"/>
    <n v="27.46"/>
    <n v="3113"/>
    <n v="2809"/>
  </r>
  <r>
    <x v="16"/>
    <x v="0"/>
    <x v="19"/>
    <n v="3870"/>
    <n v="16"/>
    <n v="292"/>
    <n v="9052"/>
    <n v="32.03"/>
    <n v="1993"/>
    <n v="2899"/>
  </r>
  <r>
    <x v="16"/>
    <x v="0"/>
    <x v="20"/>
    <n v="92011"/>
    <n v="69"/>
    <n v="3544"/>
    <n v="109864"/>
    <n v="51.87"/>
    <n v="58530"/>
    <n v="56991"/>
  </r>
  <r>
    <x v="16"/>
    <x v="0"/>
    <x v="21"/>
    <m/>
    <n v="7"/>
    <n v="125"/>
    <n v="3875"/>
    <m/>
    <m/>
    <m/>
  </r>
  <r>
    <x v="16"/>
    <x v="0"/>
    <x v="22"/>
    <m/>
    <n v="3"/>
    <n v="177"/>
    <n v="5487"/>
    <m/>
    <m/>
    <m/>
  </r>
  <r>
    <x v="16"/>
    <x v="0"/>
    <x v="23"/>
    <m/>
    <n v="12"/>
    <n v="178"/>
    <n v="5518"/>
    <m/>
    <m/>
    <m/>
  </r>
  <r>
    <x v="16"/>
    <x v="0"/>
    <x v="24"/>
    <n v="99298"/>
    <n v="91"/>
    <n v="4024"/>
    <n v="124744"/>
    <n v="49.19"/>
    <n v="64747"/>
    <n v="61363"/>
  </r>
  <r>
    <x v="16"/>
    <x v="0"/>
    <x v="25"/>
    <n v="16152"/>
    <n v="48"/>
    <n v="1209"/>
    <n v="37479"/>
    <n v="28.29"/>
    <n v="11769"/>
    <n v="10604"/>
  </r>
  <r>
    <x v="16"/>
    <x v="0"/>
    <x v="26"/>
    <m/>
    <n v="5"/>
    <n v="211"/>
    <n v="6541"/>
    <m/>
    <m/>
    <m/>
  </r>
  <r>
    <x v="16"/>
    <x v="0"/>
    <x v="27"/>
    <n v="59848"/>
    <n v="25"/>
    <n v="2464"/>
    <n v="76384"/>
    <n v="41.31"/>
    <n v="27398"/>
    <n v="31556"/>
  </r>
  <r>
    <x v="16"/>
    <x v="0"/>
    <x v="28"/>
    <n v="5004"/>
    <n v="12"/>
    <n v="421"/>
    <n v="13051"/>
    <n v="24.71"/>
    <n v="3911"/>
    <n v="3225"/>
  </r>
  <r>
    <x v="16"/>
    <x v="0"/>
    <x v="29"/>
    <m/>
    <n v="14"/>
    <n v="177"/>
    <n v="5487"/>
    <m/>
    <m/>
    <m/>
  </r>
  <r>
    <x v="16"/>
    <x v="0"/>
    <x v="30"/>
    <n v="19064"/>
    <n v="20"/>
    <n v="729"/>
    <n v="22599"/>
    <n v="56.61"/>
    <n v="12753"/>
    <n v="12793"/>
  </r>
  <r>
    <x v="16"/>
    <x v="0"/>
    <x v="31"/>
    <n v="1192"/>
    <n v="9"/>
    <n v="86"/>
    <n v="2666"/>
    <n v="35.86"/>
    <n v="571"/>
    <n v="956"/>
  </r>
  <r>
    <x v="16"/>
    <x v="0"/>
    <x v="32"/>
    <n v="7623"/>
    <n v="6"/>
    <n v="544"/>
    <n v="16864"/>
    <n v="25.02"/>
    <n v="5384"/>
    <n v="4219"/>
  </r>
  <r>
    <x v="16"/>
    <x v="0"/>
    <x v="33"/>
    <n v="7218"/>
    <n v="25"/>
    <n v="505"/>
    <n v="15655"/>
    <n v="35.18"/>
    <n v="4664"/>
    <n v="5507"/>
  </r>
  <r>
    <x v="16"/>
    <x v="0"/>
    <x v="34"/>
    <n v="627892"/>
    <n v="582"/>
    <n v="27269"/>
    <n v="845339"/>
    <n v="47.65"/>
    <n v="363253"/>
    <n v="402818"/>
  </r>
  <r>
    <x v="16"/>
    <x v="1"/>
    <x v="0"/>
    <n v="33040"/>
    <n v="133"/>
    <n v="1636"/>
    <n v="50716"/>
    <n v="33.89"/>
    <n v="18353"/>
    <n v="17186"/>
  </r>
  <r>
    <x v="16"/>
    <x v="1"/>
    <x v="1"/>
    <n v="96158"/>
    <n v="174"/>
    <n v="3209"/>
    <n v="99479"/>
    <n v="53.58"/>
    <n v="44035"/>
    <n v="53304"/>
  </r>
  <r>
    <x v="16"/>
    <x v="1"/>
    <x v="2"/>
    <n v="9213"/>
    <n v="64"/>
    <n v="646"/>
    <n v="20026"/>
    <n v="23.61"/>
    <n v="6143"/>
    <n v="4729"/>
  </r>
  <r>
    <x v="16"/>
    <x v="1"/>
    <x v="3"/>
    <n v="31873"/>
    <n v="78"/>
    <n v="1245"/>
    <n v="38595"/>
    <n v="48.25"/>
    <n v="20567"/>
    <n v="18624"/>
  </r>
  <r>
    <x v="16"/>
    <x v="1"/>
    <x v="4"/>
    <n v="22049"/>
    <n v="56"/>
    <n v="863"/>
    <n v="26753"/>
    <n v="45.48"/>
    <n v="12196"/>
    <n v="12167"/>
  </r>
  <r>
    <x v="16"/>
    <x v="1"/>
    <x v="5"/>
    <n v="35414"/>
    <n v="82"/>
    <n v="1339"/>
    <n v="41509"/>
    <n v="42.11"/>
    <n v="21792"/>
    <n v="17478"/>
  </r>
  <r>
    <x v="16"/>
    <x v="1"/>
    <x v="6"/>
    <n v="32401"/>
    <n v="72"/>
    <n v="1102"/>
    <n v="34162"/>
    <n v="46"/>
    <n v="21661"/>
    <n v="15714"/>
  </r>
  <r>
    <x v="16"/>
    <x v="1"/>
    <x v="7"/>
    <n v="6739"/>
    <n v="21"/>
    <n v="255"/>
    <n v="7905"/>
    <n v="52.27"/>
    <n v="3823"/>
    <n v="4132"/>
  </r>
  <r>
    <x v="16"/>
    <x v="1"/>
    <x v="8"/>
    <n v="11271"/>
    <n v="30"/>
    <n v="490"/>
    <n v="15190"/>
    <n v="47.89"/>
    <n v="7425"/>
    <n v="7275"/>
  </r>
  <r>
    <x v="16"/>
    <x v="1"/>
    <x v="9"/>
    <n v="13738"/>
    <n v="39"/>
    <n v="640"/>
    <n v="19840"/>
    <n v="46.36"/>
    <n v="7961"/>
    <n v="9198"/>
  </r>
  <r>
    <x v="16"/>
    <x v="1"/>
    <x v="10"/>
    <n v="27247"/>
    <n v="65"/>
    <n v="1165"/>
    <n v="36115"/>
    <n v="45.37"/>
    <n v="15995"/>
    <n v="16385"/>
  </r>
  <r>
    <x v="16"/>
    <x v="1"/>
    <x v="11"/>
    <n v="2729"/>
    <n v="15"/>
    <n v="333"/>
    <n v="10323"/>
    <n v="16.190000000000001"/>
    <n v="1750"/>
    <n v="1671"/>
  </r>
  <r>
    <x v="16"/>
    <x v="1"/>
    <x v="12"/>
    <n v="28235"/>
    <n v="55"/>
    <n v="920"/>
    <n v="28520"/>
    <n v="56.24"/>
    <n v="18362"/>
    <n v="16040"/>
  </r>
  <r>
    <x v="16"/>
    <x v="1"/>
    <x v="13"/>
    <n v="7495"/>
    <n v="23"/>
    <n v="434"/>
    <n v="13454"/>
    <n v="33.11"/>
    <n v="4510"/>
    <n v="4454"/>
  </r>
  <r>
    <x v="16"/>
    <x v="1"/>
    <x v="14"/>
    <n v="5122"/>
    <n v="20"/>
    <n v="180"/>
    <n v="5580"/>
    <n v="48.69"/>
    <n v="2808"/>
    <n v="2717"/>
  </r>
  <r>
    <x v="16"/>
    <x v="1"/>
    <x v="15"/>
    <n v="5866"/>
    <n v="27"/>
    <n v="254"/>
    <n v="7874"/>
    <n v="42.9"/>
    <n v="4080"/>
    <n v="3378"/>
  </r>
  <r>
    <x v="16"/>
    <x v="1"/>
    <x v="16"/>
    <n v="30127"/>
    <n v="53"/>
    <n v="1198"/>
    <n v="37138"/>
    <n v="46.78"/>
    <n v="14963"/>
    <n v="17373"/>
  </r>
  <r>
    <x v="16"/>
    <x v="1"/>
    <x v="17"/>
    <n v="20326"/>
    <n v="29"/>
    <n v="785"/>
    <n v="24335"/>
    <n v="49.03"/>
    <n v="9734"/>
    <n v="11932"/>
  </r>
  <r>
    <x v="16"/>
    <x v="1"/>
    <x v="18"/>
    <n v="12836"/>
    <n v="41"/>
    <n v="539"/>
    <n v="16709"/>
    <n v="41.71"/>
    <n v="8590"/>
    <n v="6969"/>
  </r>
  <r>
    <x v="16"/>
    <x v="1"/>
    <x v="19"/>
    <n v="19094"/>
    <n v="76"/>
    <n v="940"/>
    <n v="29140"/>
    <n v="41.12"/>
    <n v="10710"/>
    <n v="11981"/>
  </r>
  <r>
    <x v="16"/>
    <x v="1"/>
    <x v="20"/>
    <n v="57397"/>
    <n v="160"/>
    <n v="2198"/>
    <n v="68138"/>
    <n v="41.17"/>
    <n v="32113"/>
    <n v="28051"/>
  </r>
  <r>
    <x v="16"/>
    <x v="1"/>
    <x v="21"/>
    <n v="6682"/>
    <n v="20"/>
    <n v="255"/>
    <n v="7905"/>
    <n v="37.89"/>
    <n v="4934"/>
    <n v="2995"/>
  </r>
  <r>
    <x v="16"/>
    <x v="1"/>
    <x v="22"/>
    <n v="6725"/>
    <n v="14"/>
    <n v="320"/>
    <n v="9920"/>
    <n v="35"/>
    <n v="4823"/>
    <n v="3472"/>
  </r>
  <r>
    <x v="16"/>
    <x v="1"/>
    <x v="23"/>
    <n v="7394"/>
    <n v="23"/>
    <n v="249"/>
    <n v="7719"/>
    <n v="56.68"/>
    <n v="4789"/>
    <n v="4375"/>
  </r>
  <r>
    <x v="16"/>
    <x v="1"/>
    <x v="24"/>
    <n v="78197"/>
    <n v="217"/>
    <n v="3022"/>
    <n v="93682"/>
    <n v="41.51"/>
    <n v="46659"/>
    <n v="38892"/>
  </r>
  <r>
    <x v="16"/>
    <x v="1"/>
    <x v="25"/>
    <n v="14753"/>
    <n v="65"/>
    <n v="829"/>
    <n v="25699"/>
    <n v="27.94"/>
    <n v="11074"/>
    <n v="7181"/>
  </r>
  <r>
    <x v="16"/>
    <x v="1"/>
    <x v="26"/>
    <n v="3695"/>
    <n v="19"/>
    <n v="247"/>
    <n v="7657"/>
    <n v="24.1"/>
    <n v="2550"/>
    <n v="1845"/>
  </r>
  <r>
    <x v="16"/>
    <x v="1"/>
    <x v="27"/>
    <n v="18027"/>
    <n v="44"/>
    <n v="862"/>
    <n v="26722"/>
    <n v="32.54"/>
    <n v="9128"/>
    <n v="8695"/>
  </r>
  <r>
    <x v="16"/>
    <x v="1"/>
    <x v="28"/>
    <n v="4685"/>
    <n v="17"/>
    <n v="170"/>
    <n v="5270"/>
    <n v="45.64"/>
    <n v="3647"/>
    <n v="2405"/>
  </r>
  <r>
    <x v="16"/>
    <x v="1"/>
    <x v="29"/>
    <n v="3555"/>
    <n v="20"/>
    <n v="202"/>
    <n v="6262"/>
    <n v="33.93"/>
    <n v="2079"/>
    <n v="2125"/>
  </r>
  <r>
    <x v="16"/>
    <x v="1"/>
    <x v="30"/>
    <n v="22582"/>
    <n v="40"/>
    <n v="554"/>
    <n v="17174"/>
    <n v="66.48"/>
    <n v="11841"/>
    <n v="11417"/>
  </r>
  <r>
    <x v="16"/>
    <x v="1"/>
    <x v="31"/>
    <n v="1453"/>
    <n v="9"/>
    <n v="74"/>
    <n v="2294"/>
    <n v="35.35"/>
    <n v="1061"/>
    <n v="811"/>
  </r>
  <r>
    <x v="16"/>
    <x v="1"/>
    <x v="32"/>
    <n v="4145"/>
    <n v="16"/>
    <n v="246"/>
    <n v="7626"/>
    <n v="25.86"/>
    <n v="2698"/>
    <n v="1972"/>
  </r>
  <r>
    <x v="16"/>
    <x v="1"/>
    <x v="33"/>
    <n v="14390"/>
    <n v="38"/>
    <n v="447"/>
    <n v="13857"/>
    <n v="63.35"/>
    <n v="8113"/>
    <n v="8778"/>
  </r>
  <r>
    <x v="16"/>
    <x v="1"/>
    <x v="34"/>
    <n v="596129"/>
    <n v="1609"/>
    <n v="24041"/>
    <n v="745271"/>
    <n v="43.59"/>
    <n v="344572"/>
    <n v="324893"/>
  </r>
  <r>
    <x v="16"/>
    <x v="2"/>
    <x v="0"/>
    <n v="16576"/>
    <n v="29"/>
    <n v="1298"/>
    <n v="40238"/>
    <n v="33.93"/>
    <n v="6565"/>
    <n v="13651"/>
  </r>
  <r>
    <x v="16"/>
    <x v="2"/>
    <x v="1"/>
    <n v="44941"/>
    <n v="29"/>
    <n v="2521"/>
    <n v="78151"/>
    <n v="55.58"/>
    <n v="19896"/>
    <n v="43438"/>
  </r>
  <r>
    <x v="16"/>
    <x v="2"/>
    <x v="2"/>
    <n v="3961"/>
    <n v="11"/>
    <n v="352"/>
    <n v="10912"/>
    <n v="32.86"/>
    <n v="2626"/>
    <n v="3586"/>
  </r>
  <r>
    <x v="16"/>
    <x v="2"/>
    <x v="3"/>
    <n v="3225"/>
    <n v="12"/>
    <n v="466"/>
    <n v="14446"/>
    <n v="19.170000000000002"/>
    <n v="1974"/>
    <n v="2770"/>
  </r>
  <r>
    <x v="16"/>
    <x v="2"/>
    <x v="4"/>
    <n v="4062"/>
    <n v="5"/>
    <n v="212"/>
    <n v="6572"/>
    <n v="39.15"/>
    <n v="1117"/>
    <n v="2573"/>
  </r>
  <r>
    <x v="16"/>
    <x v="2"/>
    <x v="5"/>
    <n v="13908"/>
    <n v="12"/>
    <n v="947"/>
    <n v="29357"/>
    <n v="42"/>
    <n v="6855"/>
    <n v="12329"/>
  </r>
  <r>
    <x v="16"/>
    <x v="2"/>
    <x v="6"/>
    <n v="11386"/>
    <n v="12"/>
    <n v="659"/>
    <n v="20429"/>
    <n v="48.91"/>
    <n v="6018"/>
    <n v="9991"/>
  </r>
  <r>
    <x v="16"/>
    <x v="2"/>
    <x v="7"/>
    <s v="-"/>
    <s v="-"/>
    <s v="-"/>
    <s v="-"/>
    <s v="-"/>
    <s v="-"/>
    <s v="-"/>
  </r>
  <r>
    <x v="16"/>
    <x v="2"/>
    <x v="8"/>
    <m/>
    <n v="3"/>
    <n v="110"/>
    <n v="3410"/>
    <m/>
    <m/>
    <m/>
  </r>
  <r>
    <x v="16"/>
    <x v="2"/>
    <x v="9"/>
    <n v="1252"/>
    <n v="6"/>
    <n v="140"/>
    <n v="4340"/>
    <n v="26.24"/>
    <n v="495"/>
    <n v="1139"/>
  </r>
  <r>
    <x v="16"/>
    <x v="2"/>
    <x v="10"/>
    <n v="4237"/>
    <n v="11"/>
    <n v="402"/>
    <n v="12462"/>
    <n v="33.74"/>
    <n v="2033"/>
    <n v="4205"/>
  </r>
  <r>
    <x v="16"/>
    <x v="2"/>
    <x v="11"/>
    <n v="2368"/>
    <n v="11"/>
    <n v="582"/>
    <n v="18042"/>
    <n v="12.28"/>
    <n v="1060"/>
    <n v="2216"/>
  </r>
  <r>
    <x v="16"/>
    <x v="2"/>
    <x v="12"/>
    <m/>
    <n v="3"/>
    <n v="109"/>
    <n v="3379"/>
    <m/>
    <m/>
    <m/>
  </r>
  <r>
    <x v="16"/>
    <x v="2"/>
    <x v="13"/>
    <m/>
    <n v="2"/>
    <n v="48"/>
    <n v="1488"/>
    <m/>
    <m/>
    <m/>
  </r>
  <r>
    <x v="16"/>
    <x v="2"/>
    <x v="14"/>
    <m/>
    <n v="1"/>
    <n v="16"/>
    <n v="496"/>
    <m/>
    <m/>
    <m/>
  </r>
  <r>
    <x v="16"/>
    <x v="2"/>
    <x v="15"/>
    <n v="674"/>
    <n v="5"/>
    <n v="217"/>
    <n v="6727"/>
    <n v="9.75"/>
    <n v="386"/>
    <n v="656"/>
  </r>
  <r>
    <x v="16"/>
    <x v="2"/>
    <x v="16"/>
    <m/>
    <n v="9"/>
    <n v="887"/>
    <n v="27497"/>
    <m/>
    <m/>
    <m/>
  </r>
  <r>
    <x v="16"/>
    <x v="2"/>
    <x v="17"/>
    <n v="18813"/>
    <n v="7"/>
    <n v="843"/>
    <n v="26133"/>
    <n v="62.95"/>
    <n v="11098"/>
    <n v="16450"/>
  </r>
  <r>
    <x v="16"/>
    <x v="2"/>
    <x v="18"/>
    <n v="7205"/>
    <n v="20"/>
    <n v="678"/>
    <n v="21018"/>
    <n v="32.08"/>
    <n v="4371"/>
    <n v="6743"/>
  </r>
  <r>
    <x v="16"/>
    <x v="2"/>
    <x v="19"/>
    <n v="10081"/>
    <n v="21"/>
    <n v="753"/>
    <n v="23343"/>
    <n v="38.65"/>
    <n v="4825"/>
    <n v="9023"/>
  </r>
  <r>
    <x v="16"/>
    <x v="2"/>
    <x v="20"/>
    <n v="35479"/>
    <n v="37"/>
    <n v="2453"/>
    <n v="76043"/>
    <n v="37.51"/>
    <n v="15581"/>
    <n v="28527"/>
  </r>
  <r>
    <x v="16"/>
    <x v="2"/>
    <x v="21"/>
    <m/>
    <n v="5"/>
    <n v="193"/>
    <n v="5983"/>
    <m/>
    <m/>
    <m/>
  </r>
  <r>
    <x v="16"/>
    <x v="2"/>
    <x v="22"/>
    <n v="2841"/>
    <n v="4"/>
    <n v="244"/>
    <n v="7564"/>
    <n v="34.99"/>
    <n v="2270"/>
    <n v="2647"/>
  </r>
  <r>
    <x v="16"/>
    <x v="2"/>
    <x v="23"/>
    <m/>
    <n v="1"/>
    <n v="35"/>
    <n v="1085"/>
    <m/>
    <m/>
    <m/>
  </r>
  <r>
    <x v="16"/>
    <x v="2"/>
    <x v="24"/>
    <n v="39185"/>
    <n v="47"/>
    <n v="2925"/>
    <n v="90675"/>
    <n v="35.15"/>
    <n v="18452"/>
    <n v="31875"/>
  </r>
  <r>
    <x v="16"/>
    <x v="2"/>
    <x v="25"/>
    <n v="12226"/>
    <n v="21"/>
    <n v="902"/>
    <n v="27962"/>
    <n v="37.69"/>
    <n v="8128"/>
    <n v="10539"/>
  </r>
  <r>
    <x v="16"/>
    <x v="2"/>
    <x v="26"/>
    <n v="5166"/>
    <n v="9"/>
    <n v="433"/>
    <n v="13423"/>
    <n v="25.31"/>
    <n v="2607"/>
    <n v="3398"/>
  </r>
  <r>
    <x v="16"/>
    <x v="2"/>
    <x v="27"/>
    <n v="16782"/>
    <n v="13"/>
    <n v="998"/>
    <n v="30938"/>
    <n v="51.2"/>
    <n v="6897"/>
    <n v="15841"/>
  </r>
  <r>
    <x v="16"/>
    <x v="2"/>
    <x v="28"/>
    <m/>
    <n v="3"/>
    <n v="44"/>
    <n v="1364"/>
    <m/>
    <m/>
    <m/>
  </r>
  <r>
    <x v="16"/>
    <x v="2"/>
    <x v="29"/>
    <m/>
    <n v="2"/>
    <n v="370"/>
    <n v="11470"/>
    <m/>
    <m/>
    <m/>
  </r>
  <r>
    <x v="16"/>
    <x v="2"/>
    <x v="30"/>
    <n v="5942"/>
    <n v="7"/>
    <n v="340"/>
    <n v="10540"/>
    <n v="52.02"/>
    <n v="3229"/>
    <n v="5483"/>
  </r>
  <r>
    <x v="16"/>
    <x v="2"/>
    <x v="31"/>
    <m/>
    <n v="1"/>
    <n v="19"/>
    <n v="589"/>
    <m/>
    <m/>
    <m/>
  </r>
  <r>
    <x v="16"/>
    <x v="2"/>
    <x v="32"/>
    <m/>
    <n v="3"/>
    <n v="313"/>
    <n v="9703"/>
    <m/>
    <m/>
    <m/>
  </r>
  <r>
    <x v="16"/>
    <x v="2"/>
    <x v="33"/>
    <n v="1048"/>
    <n v="6"/>
    <n v="126"/>
    <n v="3906"/>
    <n v="25.27"/>
    <n v="736"/>
    <n v="987"/>
  </r>
  <r>
    <x v="16"/>
    <x v="2"/>
    <x v="34"/>
    <n v="233008"/>
    <n v="314"/>
    <n v="16867"/>
    <n v="522877"/>
    <n v="39.35"/>
    <n v="115748"/>
    <n v="205749"/>
  </r>
  <r>
    <x v="16"/>
    <x v="3"/>
    <x v="0"/>
    <n v="18219"/>
    <n v="49"/>
    <n v="6354"/>
    <n v="196974"/>
    <n v="4.55"/>
    <n v="9397"/>
    <n v="8969"/>
  </r>
  <r>
    <x v="16"/>
    <x v="3"/>
    <x v="1"/>
    <n v="18494"/>
    <n v="25"/>
    <n v="3442"/>
    <n v="106702"/>
    <n v="8.6300000000000008"/>
    <n v="10845"/>
    <n v="9213"/>
  </r>
  <r>
    <x v="16"/>
    <x v="3"/>
    <x v="2"/>
    <n v="11774"/>
    <n v="24"/>
    <n v="3114"/>
    <n v="96534"/>
    <n v="6.81"/>
    <n v="6913"/>
    <n v="6573"/>
  </r>
  <r>
    <x v="16"/>
    <x v="3"/>
    <x v="3"/>
    <n v="8244"/>
    <n v="20"/>
    <n v="1841"/>
    <n v="57071"/>
    <n v="7.88"/>
    <n v="4570"/>
    <n v="4500"/>
  </r>
  <r>
    <x v="16"/>
    <x v="3"/>
    <x v="4"/>
    <n v="18460"/>
    <n v="22"/>
    <n v="3095"/>
    <n v="95945"/>
    <n v="9.6300000000000008"/>
    <n v="5161"/>
    <n v="9237"/>
  </r>
  <r>
    <x v="16"/>
    <x v="3"/>
    <x v="5"/>
    <n v="11571"/>
    <n v="15"/>
    <n v="1509"/>
    <n v="46779"/>
    <n v="11.84"/>
    <n v="6180"/>
    <n v="5540"/>
  </r>
  <r>
    <x v="16"/>
    <x v="3"/>
    <x v="6"/>
    <n v="8289"/>
    <n v="13"/>
    <n v="1661"/>
    <n v="51491"/>
    <n v="8.31"/>
    <n v="5213"/>
    <n v="4277"/>
  </r>
  <r>
    <x v="16"/>
    <x v="3"/>
    <x v="7"/>
    <m/>
    <n v="5"/>
    <n v="850"/>
    <n v="26350"/>
    <m/>
    <m/>
    <m/>
  </r>
  <r>
    <x v="16"/>
    <x v="3"/>
    <x v="8"/>
    <n v="3966"/>
    <n v="12"/>
    <n v="1775"/>
    <n v="55025"/>
    <n v="3.49"/>
    <n v="2240"/>
    <n v="1920"/>
  </r>
  <r>
    <x v="16"/>
    <x v="3"/>
    <x v="9"/>
    <n v="3120"/>
    <n v="10"/>
    <n v="984"/>
    <n v="30504"/>
    <n v="5.3"/>
    <n v="1734"/>
    <n v="1618"/>
  </r>
  <r>
    <x v="16"/>
    <x v="3"/>
    <x v="10"/>
    <n v="11383"/>
    <n v="19"/>
    <n v="2290"/>
    <n v="70990"/>
    <n v="8.23"/>
    <n v="5712"/>
    <n v="5844"/>
  </r>
  <r>
    <x v="16"/>
    <x v="3"/>
    <x v="11"/>
    <n v="1644"/>
    <n v="5"/>
    <n v="496"/>
    <n v="15376"/>
    <n v="5.73"/>
    <n v="1157"/>
    <n v="881"/>
  </r>
  <r>
    <x v="16"/>
    <x v="3"/>
    <x v="12"/>
    <m/>
    <n v="10"/>
    <n v="912"/>
    <n v="28272"/>
    <m/>
    <m/>
    <m/>
  </r>
  <r>
    <x v="16"/>
    <x v="3"/>
    <x v="13"/>
    <m/>
    <n v="4"/>
    <n v="398"/>
    <n v="12338"/>
    <m/>
    <m/>
    <m/>
  </r>
  <r>
    <x v="16"/>
    <x v="3"/>
    <x v="14"/>
    <n v="2516"/>
    <n v="7"/>
    <n v="673"/>
    <n v="20863"/>
    <n v="6.11"/>
    <n v="1380"/>
    <n v="1275"/>
  </r>
  <r>
    <x v="16"/>
    <x v="3"/>
    <x v="15"/>
    <n v="2713"/>
    <n v="9"/>
    <n v="1163"/>
    <n v="36053"/>
    <n v="4.83"/>
    <n v="1041"/>
    <n v="1741"/>
  </r>
  <r>
    <x v="16"/>
    <x v="3"/>
    <x v="16"/>
    <m/>
    <n v="3"/>
    <n v="269"/>
    <n v="8339"/>
    <m/>
    <m/>
    <m/>
  </r>
  <r>
    <x v="16"/>
    <x v="3"/>
    <x v="17"/>
    <s v="-"/>
    <s v="-"/>
    <s v="-"/>
    <s v="-"/>
    <s v="-"/>
    <s v="-"/>
    <s v="-"/>
  </r>
  <r>
    <x v="16"/>
    <x v="3"/>
    <x v="18"/>
    <n v="8440"/>
    <n v="16"/>
    <n v="1360"/>
    <n v="42160"/>
    <n v="10.51"/>
    <n v="4973"/>
    <n v="4429"/>
  </r>
  <r>
    <x v="16"/>
    <x v="3"/>
    <x v="19"/>
    <n v="17128"/>
    <n v="14"/>
    <n v="3117"/>
    <n v="96627"/>
    <n v="11.16"/>
    <n v="6053"/>
    <n v="10782"/>
  </r>
  <r>
    <x v="16"/>
    <x v="3"/>
    <x v="20"/>
    <n v="21855"/>
    <n v="36"/>
    <n v="4357"/>
    <n v="135067"/>
    <n v="8.2899999999999991"/>
    <n v="11016"/>
    <n v="11199"/>
  </r>
  <r>
    <x v="16"/>
    <x v="3"/>
    <x v="21"/>
    <n v="3126"/>
    <n v="7"/>
    <n v="561"/>
    <n v="17391"/>
    <n v="7.06"/>
    <n v="2313"/>
    <n v="1228"/>
  </r>
  <r>
    <x v="16"/>
    <x v="3"/>
    <x v="22"/>
    <m/>
    <n v="4"/>
    <n v="524"/>
    <n v="16244"/>
    <m/>
    <m/>
    <m/>
  </r>
  <r>
    <x v="16"/>
    <x v="3"/>
    <x v="23"/>
    <n v="2220"/>
    <n v="6"/>
    <n v="762"/>
    <n v="23622"/>
    <n v="5.21"/>
    <n v="1662"/>
    <n v="1230"/>
  </r>
  <r>
    <x v="16"/>
    <x v="3"/>
    <x v="24"/>
    <n v="29681"/>
    <n v="53"/>
    <n v="6204"/>
    <n v="192324"/>
    <n v="7.63"/>
    <n v="16954"/>
    <n v="14674"/>
  </r>
  <r>
    <x v="16"/>
    <x v="3"/>
    <x v="25"/>
    <n v="7630"/>
    <n v="13"/>
    <n v="1260"/>
    <n v="39060"/>
    <n v="9.65"/>
    <n v="5484"/>
    <n v="3771"/>
  </r>
  <r>
    <x v="16"/>
    <x v="3"/>
    <x v="26"/>
    <m/>
    <n v="6"/>
    <n v="1278"/>
    <n v="39618"/>
    <m/>
    <m/>
    <m/>
  </r>
  <r>
    <x v="16"/>
    <x v="3"/>
    <x v="27"/>
    <n v="8126"/>
    <n v="8"/>
    <n v="1524"/>
    <n v="47244"/>
    <n v="9.69"/>
    <n v="3837"/>
    <n v="4577"/>
  </r>
  <r>
    <x v="16"/>
    <x v="3"/>
    <x v="28"/>
    <m/>
    <n v="7"/>
    <n v="788"/>
    <n v="24428"/>
    <m/>
    <m/>
    <m/>
  </r>
  <r>
    <x v="16"/>
    <x v="3"/>
    <x v="29"/>
    <n v="2445"/>
    <n v="7"/>
    <n v="1458"/>
    <n v="45198"/>
    <n v="2.72"/>
    <n v="1185"/>
    <n v="1230"/>
  </r>
  <r>
    <x v="16"/>
    <x v="3"/>
    <x v="30"/>
    <n v="5188"/>
    <n v="7"/>
    <n v="606"/>
    <n v="18786"/>
    <n v="12.2"/>
    <n v="3161"/>
    <n v="2292"/>
  </r>
  <r>
    <x v="16"/>
    <x v="3"/>
    <x v="31"/>
    <m/>
    <n v="5"/>
    <n v="271"/>
    <n v="8401"/>
    <m/>
    <m/>
    <m/>
  </r>
  <r>
    <x v="16"/>
    <x v="3"/>
    <x v="32"/>
    <m/>
    <n v="2"/>
    <n v="389"/>
    <n v="12059"/>
    <m/>
    <m/>
    <m/>
  </r>
  <r>
    <x v="16"/>
    <x v="3"/>
    <x v="33"/>
    <n v="3145"/>
    <n v="10"/>
    <n v="878"/>
    <n v="27218"/>
    <n v="6.37"/>
    <n v="1806"/>
    <n v="1733"/>
  </r>
  <r>
    <x v="16"/>
    <x v="3"/>
    <x v="34"/>
    <n v="224477"/>
    <n v="400"/>
    <n v="49959"/>
    <n v="1548729"/>
    <n v="7.55"/>
    <n v="116909"/>
    <n v="116968"/>
  </r>
  <r>
    <x v="16"/>
    <x v="4"/>
    <x v="0"/>
    <n v="80690"/>
    <n v="243"/>
    <n v="10248"/>
    <n v="317688"/>
    <n v="15.08"/>
    <n v="40847"/>
    <n v="47908"/>
  </r>
  <r>
    <x v="16"/>
    <x v="4"/>
    <x v="1"/>
    <n v="364994"/>
    <n v="288"/>
    <n v="16578"/>
    <n v="513918"/>
    <n v="47.19"/>
    <n v="184741"/>
    <n v="242503"/>
  </r>
  <r>
    <x v="16"/>
    <x v="4"/>
    <x v="2"/>
    <n v="26329"/>
    <n v="109"/>
    <n v="4309"/>
    <n v="133579"/>
    <n v="11.8"/>
    <n v="16539"/>
    <n v="15767"/>
  </r>
  <r>
    <x v="16"/>
    <x v="4"/>
    <x v="3"/>
    <n v="59704"/>
    <n v="141"/>
    <n v="4453"/>
    <n v="138043"/>
    <n v="27.16"/>
    <n v="38303"/>
    <n v="37495"/>
  </r>
  <r>
    <x v="16"/>
    <x v="4"/>
    <x v="4"/>
    <n v="47990"/>
    <n v="91"/>
    <n v="4422"/>
    <n v="137082"/>
    <n v="19.2"/>
    <n v="20571"/>
    <n v="26316"/>
  </r>
  <r>
    <x v="16"/>
    <x v="4"/>
    <x v="5"/>
    <n v="112030"/>
    <n v="126"/>
    <n v="5273"/>
    <n v="163463"/>
    <n v="38.9"/>
    <n v="65659"/>
    <n v="63584"/>
  </r>
  <r>
    <x v="16"/>
    <x v="4"/>
    <x v="6"/>
    <n v="61040"/>
    <n v="106"/>
    <n v="3880"/>
    <n v="120280"/>
    <n v="29.61"/>
    <n v="38677"/>
    <n v="35611"/>
  </r>
  <r>
    <x v="16"/>
    <x v="4"/>
    <x v="7"/>
    <n v="10433"/>
    <n v="31"/>
    <n v="1171"/>
    <n v="36301"/>
    <n v="17.260000000000002"/>
    <n v="5663"/>
    <n v="6267"/>
  </r>
  <r>
    <x v="16"/>
    <x v="4"/>
    <x v="8"/>
    <n v="17229"/>
    <n v="54"/>
    <n v="2541"/>
    <n v="78771"/>
    <n v="13.66"/>
    <n v="10749"/>
    <n v="10763"/>
  </r>
  <r>
    <x v="16"/>
    <x v="4"/>
    <x v="9"/>
    <n v="23658"/>
    <n v="79"/>
    <n v="2186"/>
    <n v="67766"/>
    <n v="24.36"/>
    <n v="13055"/>
    <n v="16509"/>
  </r>
  <r>
    <x v="16"/>
    <x v="4"/>
    <x v="10"/>
    <n v="47726"/>
    <n v="111"/>
    <n v="4168"/>
    <n v="129208"/>
    <n v="22.9"/>
    <n v="26480"/>
    <n v="29586"/>
  </r>
  <r>
    <x v="16"/>
    <x v="4"/>
    <x v="11"/>
    <n v="11137"/>
    <n v="40"/>
    <n v="1704"/>
    <n v="52824"/>
    <n v="13.76"/>
    <n v="6674"/>
    <n v="7269"/>
  </r>
  <r>
    <x v="16"/>
    <x v="4"/>
    <x v="12"/>
    <n v="41997"/>
    <n v="91"/>
    <n v="2571"/>
    <n v="79701"/>
    <n v="31.62"/>
    <n v="26388"/>
    <n v="25201"/>
  </r>
  <r>
    <x v="16"/>
    <x v="4"/>
    <x v="13"/>
    <n v="10028"/>
    <n v="33"/>
    <n v="958"/>
    <n v="29698"/>
    <n v="19.82"/>
    <n v="6100"/>
    <n v="5887"/>
  </r>
  <r>
    <x v="16"/>
    <x v="4"/>
    <x v="14"/>
    <n v="11107"/>
    <n v="36"/>
    <n v="1056"/>
    <n v="32736"/>
    <n v="18.59"/>
    <n v="5881"/>
    <n v="6086"/>
  </r>
  <r>
    <x v="16"/>
    <x v="4"/>
    <x v="15"/>
    <n v="9724"/>
    <n v="49"/>
    <n v="1696"/>
    <n v="52576"/>
    <n v="11.72"/>
    <n v="5810"/>
    <n v="6163"/>
  </r>
  <r>
    <x v="16"/>
    <x v="4"/>
    <x v="16"/>
    <n v="121018"/>
    <n v="89"/>
    <n v="4764"/>
    <n v="147684"/>
    <n v="57.64"/>
    <n v="66682"/>
    <n v="85122"/>
  </r>
  <r>
    <x v="16"/>
    <x v="4"/>
    <x v="17"/>
    <n v="103475"/>
    <n v="57"/>
    <n v="3928"/>
    <n v="121768"/>
    <n v="61.48"/>
    <n v="57754"/>
    <n v="74863"/>
  </r>
  <r>
    <x v="16"/>
    <x v="4"/>
    <x v="18"/>
    <n v="33181"/>
    <n v="91"/>
    <n v="2907"/>
    <n v="90117"/>
    <n v="23.25"/>
    <n v="21048"/>
    <n v="20949"/>
  </r>
  <r>
    <x v="16"/>
    <x v="4"/>
    <x v="19"/>
    <n v="50173"/>
    <n v="127"/>
    <n v="5102"/>
    <n v="158162"/>
    <n v="21.93"/>
    <n v="23582"/>
    <n v="34685"/>
  </r>
  <r>
    <x v="16"/>
    <x v="4"/>
    <x v="20"/>
    <n v="206741"/>
    <n v="302"/>
    <n v="12552"/>
    <n v="389112"/>
    <n v="32.06"/>
    <n v="117240"/>
    <n v="124767"/>
  </r>
  <r>
    <x v="16"/>
    <x v="4"/>
    <x v="21"/>
    <n v="12426"/>
    <n v="39"/>
    <n v="1134"/>
    <n v="35154"/>
    <n v="17.059999999999999"/>
    <n v="9049"/>
    <n v="5999"/>
  </r>
  <r>
    <x v="16"/>
    <x v="4"/>
    <x v="22"/>
    <n v="15725"/>
    <n v="25"/>
    <n v="1265"/>
    <n v="39215"/>
    <n v="22.98"/>
    <n v="12703"/>
    <n v="9013"/>
  </r>
  <r>
    <x v="16"/>
    <x v="4"/>
    <x v="23"/>
    <n v="11469"/>
    <n v="42"/>
    <n v="1224"/>
    <n v="37944"/>
    <n v="18.52"/>
    <n v="7819"/>
    <n v="7026"/>
  </r>
  <r>
    <x v="16"/>
    <x v="4"/>
    <x v="24"/>
    <n v="246361"/>
    <n v="408"/>
    <n v="16175"/>
    <n v="501425"/>
    <n v="29.28"/>
    <n v="146811"/>
    <n v="146804"/>
  </r>
  <r>
    <x v="16"/>
    <x v="4"/>
    <x v="25"/>
    <n v="50761"/>
    <n v="147"/>
    <n v="4200"/>
    <n v="130200"/>
    <n v="24.65"/>
    <n v="36455"/>
    <n v="32093"/>
  </r>
  <r>
    <x v="16"/>
    <x v="4"/>
    <x v="26"/>
    <n v="18390"/>
    <n v="39"/>
    <n v="2169"/>
    <n v="67239"/>
    <n v="15.73"/>
    <n v="10285"/>
    <n v="10576"/>
  </r>
  <r>
    <x v="16"/>
    <x v="4"/>
    <x v="27"/>
    <n v="102783"/>
    <n v="90"/>
    <n v="5848"/>
    <n v="181288"/>
    <n v="33.47"/>
    <n v="47260"/>
    <n v="60669"/>
  </r>
  <r>
    <x v="16"/>
    <x v="4"/>
    <x v="28"/>
    <n v="12825"/>
    <n v="39"/>
    <n v="1423"/>
    <n v="44113"/>
    <n v="17.07"/>
    <n v="9954"/>
    <n v="7532"/>
  </r>
  <r>
    <x v="16"/>
    <x v="4"/>
    <x v="29"/>
    <n v="8311"/>
    <n v="43"/>
    <n v="2207"/>
    <n v="68417"/>
    <n v="7.29"/>
    <n v="4708"/>
    <n v="4990"/>
  </r>
  <r>
    <x v="16"/>
    <x v="4"/>
    <x v="30"/>
    <n v="52776"/>
    <n v="74"/>
    <n v="2229"/>
    <n v="69099"/>
    <n v="46.29"/>
    <n v="30984"/>
    <n v="31985"/>
  </r>
  <r>
    <x v="16"/>
    <x v="4"/>
    <x v="31"/>
    <n v="3753"/>
    <n v="24"/>
    <n v="450"/>
    <n v="13950"/>
    <n v="18.12"/>
    <n v="2348"/>
    <n v="2528"/>
  </r>
  <r>
    <x v="16"/>
    <x v="4"/>
    <x v="32"/>
    <n v="19556"/>
    <n v="27"/>
    <n v="1492"/>
    <n v="46252"/>
    <n v="27.19"/>
    <n v="12911"/>
    <n v="12576"/>
  </r>
  <r>
    <x v="16"/>
    <x v="4"/>
    <x v="33"/>
    <n v="25802"/>
    <n v="79"/>
    <n v="1956"/>
    <n v="60636"/>
    <n v="28.04"/>
    <n v="15318"/>
    <n v="17004"/>
  </r>
  <r>
    <x v="16"/>
    <x v="4"/>
    <x v="34"/>
    <n v="1681505"/>
    <n v="2905"/>
    <n v="118136"/>
    <n v="3662216"/>
    <n v="28.68"/>
    <n v="940483"/>
    <n v="1050429"/>
  </r>
  <r>
    <x v="17"/>
    <x v="0"/>
    <x v="0"/>
    <n v="9721"/>
    <n v="30"/>
    <n v="939"/>
    <n v="28170"/>
    <n v="22.82"/>
    <n v="5988"/>
    <n v="6428"/>
  </r>
  <r>
    <x v="17"/>
    <x v="0"/>
    <x v="1"/>
    <n v="184167"/>
    <n v="60"/>
    <n v="7406"/>
    <n v="222180"/>
    <n v="55.49"/>
    <n v="94577"/>
    <n v="123287"/>
  </r>
  <r>
    <x v="17"/>
    <x v="0"/>
    <x v="2"/>
    <n v="1118"/>
    <n v="10"/>
    <n v="197"/>
    <n v="5910"/>
    <n v="13.96"/>
    <n v="666"/>
    <n v="825"/>
  </r>
  <r>
    <x v="17"/>
    <x v="0"/>
    <x v="3"/>
    <n v="19395"/>
    <n v="31"/>
    <n v="911"/>
    <n v="27330"/>
    <n v="49.97"/>
    <n v="11158"/>
    <n v="13656"/>
  </r>
  <r>
    <x v="17"/>
    <x v="0"/>
    <x v="4"/>
    <n v="3008"/>
    <n v="7"/>
    <n v="215"/>
    <n v="6450"/>
    <n v="28.53"/>
    <n v="1569"/>
    <n v="1840"/>
  </r>
  <r>
    <x v="17"/>
    <x v="0"/>
    <x v="5"/>
    <n v="48218"/>
    <n v="17"/>
    <n v="1481"/>
    <n v="44430"/>
    <n v="64.16"/>
    <n v="29186"/>
    <n v="28506"/>
  </r>
  <r>
    <x v="17"/>
    <x v="0"/>
    <x v="6"/>
    <n v="9699"/>
    <n v="9"/>
    <n v="458"/>
    <n v="13740"/>
    <n v="39.29"/>
    <n v="5474"/>
    <n v="5399"/>
  </r>
  <r>
    <x v="17"/>
    <x v="0"/>
    <x v="7"/>
    <m/>
    <n v="5"/>
    <n v="66"/>
    <n v="1980"/>
    <m/>
    <m/>
    <m/>
  </r>
  <r>
    <x v="17"/>
    <x v="0"/>
    <x v="8"/>
    <m/>
    <n v="9"/>
    <n v="166"/>
    <n v="4980"/>
    <m/>
    <m/>
    <m/>
  </r>
  <r>
    <x v="17"/>
    <x v="0"/>
    <x v="9"/>
    <n v="5278"/>
    <n v="24"/>
    <n v="422"/>
    <n v="12660"/>
    <n v="32.04"/>
    <n v="3083"/>
    <n v="4056"/>
  </r>
  <r>
    <x v="17"/>
    <x v="0"/>
    <x v="10"/>
    <n v="4872"/>
    <n v="16"/>
    <n v="311"/>
    <n v="9330"/>
    <n v="33.159999999999997"/>
    <n v="2676"/>
    <n v="3094"/>
  </r>
  <r>
    <x v="17"/>
    <x v="0"/>
    <x v="11"/>
    <n v="6614"/>
    <n v="10"/>
    <n v="329"/>
    <n v="9870"/>
    <n v="34.159999999999997"/>
    <n v="4227"/>
    <n v="3372"/>
  </r>
  <r>
    <x v="17"/>
    <x v="0"/>
    <x v="12"/>
    <n v="8569"/>
    <n v="24"/>
    <n v="714"/>
    <n v="21420"/>
    <n v="28.48"/>
    <n v="4774"/>
    <n v="6100"/>
  </r>
  <r>
    <x v="17"/>
    <x v="0"/>
    <x v="13"/>
    <m/>
    <n v="5"/>
    <n v="81"/>
    <n v="2430"/>
    <m/>
    <m/>
    <m/>
  </r>
  <r>
    <x v="17"/>
    <x v="0"/>
    <x v="14"/>
    <m/>
    <n v="8"/>
    <n v="187"/>
    <n v="5610"/>
    <m/>
    <m/>
    <m/>
  </r>
  <r>
    <x v="17"/>
    <x v="0"/>
    <x v="15"/>
    <n v="197"/>
    <n v="8"/>
    <n v="60"/>
    <n v="1800"/>
    <n v="9.56"/>
    <n v="166"/>
    <n v="172"/>
  </r>
  <r>
    <x v="17"/>
    <x v="0"/>
    <x v="16"/>
    <n v="65619"/>
    <n v="24"/>
    <n v="2410"/>
    <n v="72300"/>
    <n v="63.87"/>
    <n v="35736"/>
    <n v="46175"/>
  </r>
  <r>
    <x v="17"/>
    <x v="0"/>
    <x v="17"/>
    <n v="63391"/>
    <n v="21"/>
    <n v="2300"/>
    <n v="69000"/>
    <n v="64.260000000000005"/>
    <n v="34719"/>
    <n v="44338"/>
  </r>
  <r>
    <x v="17"/>
    <x v="0"/>
    <x v="18"/>
    <n v="4056"/>
    <n v="14"/>
    <n v="330"/>
    <n v="9900"/>
    <n v="24.92"/>
    <n v="2440"/>
    <n v="2467"/>
  </r>
  <r>
    <x v="17"/>
    <x v="0"/>
    <x v="19"/>
    <n v="3156"/>
    <n v="16"/>
    <n v="275"/>
    <n v="8250"/>
    <n v="27.13"/>
    <n v="1764"/>
    <n v="2238"/>
  </r>
  <r>
    <x v="17"/>
    <x v="0"/>
    <x v="20"/>
    <n v="76747"/>
    <n v="70"/>
    <n v="3571"/>
    <n v="107130"/>
    <n v="44.17"/>
    <n v="44954"/>
    <n v="47316"/>
  </r>
  <r>
    <x v="17"/>
    <x v="0"/>
    <x v="21"/>
    <m/>
    <n v="7"/>
    <n v="125"/>
    <n v="3750"/>
    <m/>
    <m/>
    <m/>
  </r>
  <r>
    <x v="17"/>
    <x v="0"/>
    <x v="22"/>
    <m/>
    <n v="3"/>
    <n v="177"/>
    <n v="5310"/>
    <m/>
    <m/>
    <m/>
  </r>
  <r>
    <x v="17"/>
    <x v="0"/>
    <x v="23"/>
    <n v="1806"/>
    <n v="12"/>
    <n v="178"/>
    <n v="5340"/>
    <n v="27.98"/>
    <n v="996"/>
    <n v="1494"/>
  </r>
  <r>
    <x v="17"/>
    <x v="0"/>
    <x v="24"/>
    <n v="81968"/>
    <n v="92"/>
    <n v="4051"/>
    <n v="121530"/>
    <n v="41.6"/>
    <n v="48736"/>
    <n v="50557"/>
  </r>
  <r>
    <x v="17"/>
    <x v="0"/>
    <x v="25"/>
    <n v="11907"/>
    <n v="48"/>
    <n v="1213"/>
    <n v="36390"/>
    <n v="21"/>
    <n v="8308"/>
    <n v="7642"/>
  </r>
  <r>
    <x v="17"/>
    <x v="0"/>
    <x v="26"/>
    <m/>
    <n v="5"/>
    <n v="182"/>
    <n v="5460"/>
    <m/>
    <m/>
    <m/>
  </r>
  <r>
    <x v="17"/>
    <x v="0"/>
    <x v="27"/>
    <n v="45627"/>
    <n v="26"/>
    <n v="2331"/>
    <n v="69930"/>
    <n v="34.130000000000003"/>
    <n v="20772"/>
    <n v="23865"/>
  </r>
  <r>
    <x v="17"/>
    <x v="0"/>
    <x v="28"/>
    <n v="3350"/>
    <n v="12"/>
    <n v="421"/>
    <n v="12630"/>
    <n v="17.420000000000002"/>
    <n v="2344"/>
    <n v="2200"/>
  </r>
  <r>
    <x v="17"/>
    <x v="0"/>
    <x v="29"/>
    <m/>
    <n v="14"/>
    <n v="177"/>
    <n v="5310"/>
    <m/>
    <m/>
    <m/>
  </r>
  <r>
    <x v="17"/>
    <x v="0"/>
    <x v="30"/>
    <n v="15477"/>
    <n v="20"/>
    <n v="729"/>
    <n v="21870"/>
    <n v="50.35"/>
    <n v="9905"/>
    <n v="11012"/>
  </r>
  <r>
    <x v="17"/>
    <x v="0"/>
    <x v="31"/>
    <n v="772"/>
    <n v="9"/>
    <n v="86"/>
    <n v="2580"/>
    <n v="23.49"/>
    <n v="486"/>
    <n v="606"/>
  </r>
  <r>
    <x v="17"/>
    <x v="0"/>
    <x v="32"/>
    <n v="4444"/>
    <n v="5"/>
    <n v="513"/>
    <n v="15390"/>
    <n v="17.14"/>
    <n v="2438"/>
    <n v="2638"/>
  </r>
  <r>
    <x v="17"/>
    <x v="0"/>
    <x v="33"/>
    <n v="6533"/>
    <n v="25"/>
    <n v="505"/>
    <n v="15150"/>
    <n v="33.89"/>
    <n v="3789"/>
    <n v="5135"/>
  </r>
  <r>
    <x v="17"/>
    <x v="0"/>
    <x v="34"/>
    <n v="555124"/>
    <n v="583"/>
    <n v="27166"/>
    <n v="814980"/>
    <n v="43.96"/>
    <n v="306436"/>
    <n v="358240"/>
  </r>
  <r>
    <x v="17"/>
    <x v="1"/>
    <x v="0"/>
    <n v="29424"/>
    <n v="130"/>
    <n v="1615"/>
    <n v="48450"/>
    <n v="31.25"/>
    <n v="16286"/>
    <n v="15141"/>
  </r>
  <r>
    <x v="17"/>
    <x v="1"/>
    <x v="1"/>
    <n v="96541"/>
    <n v="173"/>
    <n v="3239"/>
    <n v="97170"/>
    <n v="52.7"/>
    <n v="44393"/>
    <n v="51207"/>
  </r>
  <r>
    <x v="17"/>
    <x v="1"/>
    <x v="2"/>
    <n v="8588"/>
    <n v="64"/>
    <n v="646"/>
    <n v="19380"/>
    <n v="21.88"/>
    <n v="5553"/>
    <n v="4241"/>
  </r>
  <r>
    <x v="17"/>
    <x v="1"/>
    <x v="3"/>
    <n v="36888"/>
    <n v="78"/>
    <n v="1243"/>
    <n v="37290"/>
    <n v="57.42"/>
    <n v="21812"/>
    <n v="21413"/>
  </r>
  <r>
    <x v="17"/>
    <x v="1"/>
    <x v="4"/>
    <n v="22806"/>
    <n v="56"/>
    <n v="867"/>
    <n v="26010"/>
    <n v="44.38"/>
    <n v="12167"/>
    <n v="11542"/>
  </r>
  <r>
    <x v="17"/>
    <x v="1"/>
    <x v="5"/>
    <n v="39380"/>
    <n v="79"/>
    <n v="1298"/>
    <n v="38940"/>
    <n v="46.41"/>
    <n v="23729"/>
    <n v="18074"/>
  </r>
  <r>
    <x v="17"/>
    <x v="1"/>
    <x v="6"/>
    <n v="33432"/>
    <n v="73"/>
    <n v="1124"/>
    <n v="33720"/>
    <n v="45.31"/>
    <n v="22399"/>
    <n v="15277"/>
  </r>
  <r>
    <x v="17"/>
    <x v="1"/>
    <x v="7"/>
    <n v="5950"/>
    <n v="21"/>
    <n v="255"/>
    <n v="7650"/>
    <n v="47.75"/>
    <n v="3367"/>
    <n v="3653"/>
  </r>
  <r>
    <x v="17"/>
    <x v="1"/>
    <x v="8"/>
    <n v="9969"/>
    <n v="29"/>
    <n v="486"/>
    <n v="14580"/>
    <n v="41.31"/>
    <n v="6039"/>
    <n v="6023"/>
  </r>
  <r>
    <x v="17"/>
    <x v="1"/>
    <x v="9"/>
    <n v="13433"/>
    <n v="39"/>
    <n v="640"/>
    <n v="19200"/>
    <n v="43.56"/>
    <n v="7726"/>
    <n v="8364"/>
  </r>
  <r>
    <x v="17"/>
    <x v="1"/>
    <x v="10"/>
    <n v="28215"/>
    <n v="64"/>
    <n v="1158"/>
    <n v="34740"/>
    <n v="46.49"/>
    <n v="15825"/>
    <n v="16152"/>
  </r>
  <r>
    <x v="17"/>
    <x v="1"/>
    <x v="11"/>
    <n v="3770"/>
    <n v="16"/>
    <n v="341"/>
    <n v="10230"/>
    <n v="18.66"/>
    <n v="2435"/>
    <n v="1909"/>
  </r>
  <r>
    <x v="17"/>
    <x v="1"/>
    <x v="12"/>
    <n v="24442"/>
    <n v="55"/>
    <n v="920"/>
    <n v="27600"/>
    <n v="49.59"/>
    <n v="15538"/>
    <n v="13686"/>
  </r>
  <r>
    <x v="17"/>
    <x v="1"/>
    <x v="13"/>
    <n v="11217"/>
    <n v="23"/>
    <n v="434"/>
    <n v="13020"/>
    <n v="41.57"/>
    <n v="5096"/>
    <n v="5413"/>
  </r>
  <r>
    <x v="17"/>
    <x v="1"/>
    <x v="14"/>
    <n v="4745"/>
    <n v="20"/>
    <n v="180"/>
    <n v="5400"/>
    <n v="41.93"/>
    <n v="2714"/>
    <n v="2264"/>
  </r>
  <r>
    <x v="17"/>
    <x v="1"/>
    <x v="15"/>
    <n v="6559"/>
    <n v="28"/>
    <n v="266"/>
    <n v="7980"/>
    <n v="44.16"/>
    <n v="4350"/>
    <n v="3524"/>
  </r>
  <r>
    <x v="17"/>
    <x v="1"/>
    <x v="16"/>
    <n v="30840"/>
    <n v="53"/>
    <n v="1198"/>
    <n v="35940"/>
    <n v="46.87"/>
    <n v="14980"/>
    <n v="16845"/>
  </r>
  <r>
    <x v="17"/>
    <x v="1"/>
    <x v="17"/>
    <n v="20420"/>
    <n v="29"/>
    <n v="785"/>
    <n v="23550"/>
    <n v="47.72"/>
    <n v="9415"/>
    <n v="11239"/>
  </r>
  <r>
    <x v="17"/>
    <x v="1"/>
    <x v="18"/>
    <n v="14436"/>
    <n v="43"/>
    <n v="571"/>
    <n v="17130"/>
    <n v="41.08"/>
    <n v="9117"/>
    <n v="7037"/>
  </r>
  <r>
    <x v="17"/>
    <x v="1"/>
    <x v="19"/>
    <n v="17153"/>
    <n v="76"/>
    <n v="938"/>
    <n v="28140"/>
    <n v="35.229999999999997"/>
    <n v="9031"/>
    <n v="9914"/>
  </r>
  <r>
    <x v="17"/>
    <x v="1"/>
    <x v="20"/>
    <n v="57789"/>
    <n v="158"/>
    <n v="2187"/>
    <n v="65610"/>
    <n v="41.94"/>
    <n v="31124"/>
    <n v="27515"/>
  </r>
  <r>
    <x v="17"/>
    <x v="1"/>
    <x v="21"/>
    <n v="6603"/>
    <n v="20"/>
    <n v="254"/>
    <n v="7620"/>
    <n v="38.520000000000003"/>
    <n v="4476"/>
    <n v="2935"/>
  </r>
  <r>
    <x v="17"/>
    <x v="1"/>
    <x v="22"/>
    <n v="5797"/>
    <n v="14"/>
    <n v="320"/>
    <n v="9600"/>
    <n v="30.58"/>
    <n v="4369"/>
    <n v="2936"/>
  </r>
  <r>
    <x v="17"/>
    <x v="1"/>
    <x v="23"/>
    <n v="7474"/>
    <n v="23"/>
    <n v="249"/>
    <n v="7470"/>
    <n v="59.16"/>
    <n v="4540"/>
    <n v="4419"/>
  </r>
  <r>
    <x v="17"/>
    <x v="1"/>
    <x v="24"/>
    <n v="77663"/>
    <n v="215"/>
    <n v="3010"/>
    <n v="90300"/>
    <n v="41.87"/>
    <n v="44509"/>
    <n v="37805"/>
  </r>
  <r>
    <x v="17"/>
    <x v="1"/>
    <x v="25"/>
    <n v="13088"/>
    <n v="63"/>
    <n v="796"/>
    <n v="23880"/>
    <n v="25.98"/>
    <n v="8550"/>
    <n v="6203"/>
  </r>
  <r>
    <x v="17"/>
    <x v="1"/>
    <x v="26"/>
    <n v="3875"/>
    <n v="18"/>
    <n v="246"/>
    <n v="7380"/>
    <n v="25.75"/>
    <n v="2383"/>
    <n v="1900"/>
  </r>
  <r>
    <x v="17"/>
    <x v="1"/>
    <x v="27"/>
    <n v="18927"/>
    <n v="45"/>
    <n v="862"/>
    <n v="25860"/>
    <n v="31.85"/>
    <n v="8522"/>
    <n v="8237"/>
  </r>
  <r>
    <x v="17"/>
    <x v="1"/>
    <x v="28"/>
    <n v="4154"/>
    <n v="17"/>
    <n v="171"/>
    <n v="5130"/>
    <n v="39.28"/>
    <n v="3242"/>
    <n v="2015"/>
  </r>
  <r>
    <x v="17"/>
    <x v="1"/>
    <x v="29"/>
    <n v="3939"/>
    <n v="18"/>
    <n v="188"/>
    <n v="5640"/>
    <n v="37.229999999999997"/>
    <n v="2004"/>
    <n v="2100"/>
  </r>
  <r>
    <x v="17"/>
    <x v="1"/>
    <x v="30"/>
    <n v="20318"/>
    <n v="41"/>
    <n v="562"/>
    <n v="16860"/>
    <n v="59.1"/>
    <n v="10166"/>
    <n v="9965"/>
  </r>
  <r>
    <x v="17"/>
    <x v="1"/>
    <x v="31"/>
    <n v="1115"/>
    <n v="9"/>
    <n v="74"/>
    <n v="2220"/>
    <n v="30"/>
    <n v="872"/>
    <n v="666"/>
  </r>
  <r>
    <x v="17"/>
    <x v="1"/>
    <x v="32"/>
    <n v="2817"/>
    <n v="14"/>
    <n v="215"/>
    <n v="6450"/>
    <n v="20.329999999999998"/>
    <n v="1790"/>
    <n v="1311"/>
  </r>
  <r>
    <x v="17"/>
    <x v="1"/>
    <x v="33"/>
    <n v="11914"/>
    <n v="36"/>
    <n v="437"/>
    <n v="13110"/>
    <n v="56.74"/>
    <n v="6627"/>
    <n v="7439"/>
  </r>
  <r>
    <x v="17"/>
    <x v="1"/>
    <x v="34"/>
    <n v="595597"/>
    <n v="1596"/>
    <n v="23980"/>
    <n v="719400"/>
    <n v="43"/>
    <n v="331221"/>
    <n v="309320"/>
  </r>
  <r>
    <x v="17"/>
    <x v="2"/>
    <x v="0"/>
    <n v="13002"/>
    <n v="30"/>
    <n v="1305"/>
    <n v="39150"/>
    <n v="26.76"/>
    <n v="5177"/>
    <n v="10477"/>
  </r>
  <r>
    <x v="17"/>
    <x v="2"/>
    <x v="1"/>
    <n v="36082"/>
    <n v="26"/>
    <n v="2444"/>
    <n v="73320"/>
    <n v="48.19"/>
    <n v="15533"/>
    <n v="35331"/>
  </r>
  <r>
    <x v="17"/>
    <x v="2"/>
    <x v="2"/>
    <n v="2828"/>
    <n v="11"/>
    <n v="352"/>
    <n v="10560"/>
    <n v="23.45"/>
    <n v="1719"/>
    <n v="2476"/>
  </r>
  <r>
    <x v="17"/>
    <x v="2"/>
    <x v="3"/>
    <n v="3117"/>
    <n v="11"/>
    <n v="404"/>
    <n v="12120"/>
    <n v="22.84"/>
    <n v="1641"/>
    <n v="2768"/>
  </r>
  <r>
    <x v="17"/>
    <x v="2"/>
    <x v="4"/>
    <n v="2916"/>
    <n v="5"/>
    <n v="212"/>
    <n v="6360"/>
    <n v="43.58"/>
    <n v="1202"/>
    <n v="2772"/>
  </r>
  <r>
    <x v="17"/>
    <x v="2"/>
    <x v="5"/>
    <n v="11948"/>
    <n v="12"/>
    <n v="947"/>
    <n v="28410"/>
    <n v="37.380000000000003"/>
    <n v="5350"/>
    <n v="10621"/>
  </r>
  <r>
    <x v="17"/>
    <x v="2"/>
    <x v="6"/>
    <n v="8615"/>
    <n v="12"/>
    <n v="659"/>
    <n v="19770"/>
    <n v="41.4"/>
    <n v="4522"/>
    <n v="8184"/>
  </r>
  <r>
    <x v="17"/>
    <x v="2"/>
    <x v="7"/>
    <s v="-"/>
    <s v="-"/>
    <s v="-"/>
    <s v="-"/>
    <s v="-"/>
    <s v="-"/>
    <s v="-"/>
  </r>
  <r>
    <x v="17"/>
    <x v="2"/>
    <x v="8"/>
    <m/>
    <n v="3"/>
    <n v="110"/>
    <n v="3300"/>
    <m/>
    <m/>
    <m/>
  </r>
  <r>
    <x v="17"/>
    <x v="2"/>
    <x v="9"/>
    <n v="1391"/>
    <n v="6"/>
    <n v="140"/>
    <n v="4200"/>
    <n v="28.02"/>
    <n v="525"/>
    <n v="1177"/>
  </r>
  <r>
    <x v="17"/>
    <x v="2"/>
    <x v="10"/>
    <n v="2717"/>
    <n v="10"/>
    <n v="339"/>
    <n v="10170"/>
    <n v="26.63"/>
    <n v="1116"/>
    <n v="2708"/>
  </r>
  <r>
    <x v="17"/>
    <x v="2"/>
    <x v="11"/>
    <n v="1766"/>
    <n v="11"/>
    <n v="582"/>
    <n v="17460"/>
    <n v="9.1199999999999992"/>
    <n v="1068"/>
    <n v="1592"/>
  </r>
  <r>
    <x v="17"/>
    <x v="2"/>
    <x v="12"/>
    <m/>
    <n v="3"/>
    <n v="109"/>
    <n v="3270"/>
    <m/>
    <m/>
    <m/>
  </r>
  <r>
    <x v="17"/>
    <x v="2"/>
    <x v="13"/>
    <m/>
    <n v="2"/>
    <n v="48"/>
    <n v="1440"/>
    <m/>
    <m/>
    <m/>
  </r>
  <r>
    <x v="17"/>
    <x v="2"/>
    <x v="14"/>
    <m/>
    <n v="1"/>
    <n v="16"/>
    <n v="480"/>
    <m/>
    <m/>
    <m/>
  </r>
  <r>
    <x v="17"/>
    <x v="2"/>
    <x v="15"/>
    <n v="444"/>
    <n v="5"/>
    <n v="217"/>
    <n v="6510"/>
    <n v="5.79"/>
    <n v="282"/>
    <n v="377"/>
  </r>
  <r>
    <x v="17"/>
    <x v="2"/>
    <x v="16"/>
    <m/>
    <n v="9"/>
    <n v="977"/>
    <n v="29310"/>
    <m/>
    <m/>
    <m/>
  </r>
  <r>
    <x v="17"/>
    <x v="2"/>
    <x v="17"/>
    <n v="18612"/>
    <n v="8"/>
    <n v="955"/>
    <n v="28650"/>
    <n v="63.05"/>
    <n v="9813"/>
    <n v="18065"/>
  </r>
  <r>
    <x v="17"/>
    <x v="2"/>
    <x v="18"/>
    <n v="6851"/>
    <n v="19"/>
    <n v="669"/>
    <n v="20070"/>
    <n v="32.020000000000003"/>
    <n v="4112"/>
    <n v="6427"/>
  </r>
  <r>
    <x v="17"/>
    <x v="2"/>
    <x v="19"/>
    <n v="6288"/>
    <n v="16"/>
    <n v="623"/>
    <n v="18690"/>
    <n v="31.57"/>
    <n v="3027"/>
    <n v="5900"/>
  </r>
  <r>
    <x v="17"/>
    <x v="2"/>
    <x v="20"/>
    <n v="31869"/>
    <n v="37"/>
    <n v="2479"/>
    <n v="74370"/>
    <n v="34.85"/>
    <n v="14511"/>
    <n v="25915"/>
  </r>
  <r>
    <x v="17"/>
    <x v="2"/>
    <x v="21"/>
    <m/>
    <n v="5"/>
    <n v="193"/>
    <n v="5790"/>
    <m/>
    <m/>
    <m/>
  </r>
  <r>
    <x v="17"/>
    <x v="2"/>
    <x v="22"/>
    <n v="1838"/>
    <n v="5"/>
    <n v="262"/>
    <n v="7860"/>
    <n v="20.69"/>
    <n v="1288"/>
    <n v="1626"/>
  </r>
  <r>
    <x v="17"/>
    <x v="2"/>
    <x v="23"/>
    <m/>
    <n v="2"/>
    <n v="55"/>
    <n v="1650"/>
    <m/>
    <m/>
    <m/>
  </r>
  <r>
    <x v="17"/>
    <x v="2"/>
    <x v="24"/>
    <n v="34764"/>
    <n v="49"/>
    <n v="2989"/>
    <n v="89670"/>
    <n v="31.73"/>
    <n v="16377"/>
    <n v="28450"/>
  </r>
  <r>
    <x v="17"/>
    <x v="2"/>
    <x v="25"/>
    <n v="10227"/>
    <n v="21"/>
    <n v="902"/>
    <n v="27060"/>
    <n v="33.64"/>
    <n v="7018"/>
    <n v="9104"/>
  </r>
  <r>
    <x v="17"/>
    <x v="2"/>
    <x v="26"/>
    <m/>
    <n v="9"/>
    <n v="433"/>
    <n v="12990"/>
    <m/>
    <m/>
    <m/>
  </r>
  <r>
    <x v="17"/>
    <x v="2"/>
    <x v="27"/>
    <n v="18027"/>
    <n v="13"/>
    <n v="998"/>
    <n v="29940"/>
    <n v="52.7"/>
    <n v="6626"/>
    <n v="15779"/>
  </r>
  <r>
    <x v="17"/>
    <x v="2"/>
    <x v="28"/>
    <m/>
    <n v="2"/>
    <n v="25"/>
    <n v="750"/>
    <m/>
    <m/>
    <m/>
  </r>
  <r>
    <x v="17"/>
    <x v="2"/>
    <x v="29"/>
    <m/>
    <n v="2"/>
    <n v="370"/>
    <n v="11100"/>
    <m/>
    <m/>
    <m/>
  </r>
  <r>
    <x v="17"/>
    <x v="2"/>
    <x v="30"/>
    <n v="5575"/>
    <n v="7"/>
    <n v="340"/>
    <n v="10200"/>
    <n v="51.25"/>
    <n v="2898"/>
    <n v="5227"/>
  </r>
  <r>
    <x v="17"/>
    <x v="2"/>
    <x v="31"/>
    <m/>
    <n v="1"/>
    <n v="19"/>
    <n v="570"/>
    <m/>
    <m/>
    <m/>
  </r>
  <r>
    <x v="17"/>
    <x v="2"/>
    <x v="32"/>
    <m/>
    <n v="3"/>
    <n v="313"/>
    <n v="9390"/>
    <m/>
    <m/>
    <m/>
  </r>
  <r>
    <x v="17"/>
    <x v="2"/>
    <x v="33"/>
    <n v="746"/>
    <n v="6"/>
    <n v="126"/>
    <n v="3780"/>
    <n v="18.440000000000001"/>
    <n v="501"/>
    <n v="697"/>
  </r>
  <r>
    <x v="17"/>
    <x v="2"/>
    <x v="34"/>
    <n v="197527"/>
    <n v="305"/>
    <n v="16668"/>
    <n v="500040"/>
    <n v="35.42"/>
    <n v="94833"/>
    <n v="177124"/>
  </r>
  <r>
    <x v="17"/>
    <x v="3"/>
    <x v="0"/>
    <n v="12265"/>
    <n v="48"/>
    <n v="6254"/>
    <n v="187620"/>
    <n v="3.13"/>
    <n v="6226"/>
    <n v="5868"/>
  </r>
  <r>
    <x v="17"/>
    <x v="3"/>
    <x v="1"/>
    <n v="17611"/>
    <n v="24"/>
    <n v="3316"/>
    <n v="99480"/>
    <n v="8.65"/>
    <n v="9444"/>
    <n v="8602"/>
  </r>
  <r>
    <x v="17"/>
    <x v="3"/>
    <x v="2"/>
    <n v="9682"/>
    <n v="24"/>
    <n v="3114"/>
    <n v="93420"/>
    <n v="4.9000000000000004"/>
    <n v="5128"/>
    <n v="4573"/>
  </r>
  <r>
    <x v="17"/>
    <x v="3"/>
    <x v="3"/>
    <n v="7576"/>
    <n v="20"/>
    <n v="1770"/>
    <n v="53100"/>
    <n v="7.86"/>
    <n v="4357"/>
    <n v="4174"/>
  </r>
  <r>
    <x v="17"/>
    <x v="3"/>
    <x v="4"/>
    <n v="14322"/>
    <n v="22"/>
    <n v="3095"/>
    <n v="92850"/>
    <n v="7.94"/>
    <n v="3782"/>
    <n v="7370"/>
  </r>
  <r>
    <x v="17"/>
    <x v="3"/>
    <x v="5"/>
    <n v="11206"/>
    <n v="13"/>
    <n v="1396"/>
    <n v="41880"/>
    <n v="12.63"/>
    <n v="5699"/>
    <n v="5289"/>
  </r>
  <r>
    <x v="17"/>
    <x v="3"/>
    <x v="6"/>
    <n v="7538"/>
    <n v="13"/>
    <n v="1661"/>
    <n v="49830"/>
    <n v="7.13"/>
    <n v="4502"/>
    <n v="3553"/>
  </r>
  <r>
    <x v="17"/>
    <x v="3"/>
    <x v="7"/>
    <m/>
    <n v="5"/>
    <n v="850"/>
    <n v="25500"/>
    <m/>
    <m/>
    <m/>
  </r>
  <r>
    <x v="17"/>
    <x v="3"/>
    <x v="8"/>
    <n v="2731"/>
    <n v="11"/>
    <n v="1561"/>
    <n v="46830"/>
    <n v="2.84"/>
    <n v="1409"/>
    <n v="1329"/>
  </r>
  <r>
    <x v="17"/>
    <x v="3"/>
    <x v="9"/>
    <n v="3433"/>
    <n v="10"/>
    <n v="984"/>
    <n v="29520"/>
    <n v="3.7"/>
    <n v="1325"/>
    <n v="1092"/>
  </r>
  <r>
    <x v="17"/>
    <x v="3"/>
    <x v="10"/>
    <n v="11807"/>
    <n v="19"/>
    <n v="2290"/>
    <n v="68700"/>
    <n v="7.67"/>
    <n v="5580"/>
    <n v="5270"/>
  </r>
  <r>
    <x v="17"/>
    <x v="3"/>
    <x v="11"/>
    <n v="1840"/>
    <n v="5"/>
    <n v="496"/>
    <n v="14880"/>
    <n v="6.36"/>
    <m/>
    <n v="947"/>
  </r>
  <r>
    <x v="17"/>
    <x v="3"/>
    <x v="12"/>
    <m/>
    <n v="8"/>
    <n v="806"/>
    <n v="24180"/>
    <m/>
    <m/>
    <m/>
  </r>
  <r>
    <x v="17"/>
    <x v="3"/>
    <x v="13"/>
    <m/>
    <n v="4"/>
    <n v="398"/>
    <n v="11940"/>
    <m/>
    <n v="702"/>
    <m/>
  </r>
  <r>
    <x v="17"/>
    <x v="3"/>
    <x v="14"/>
    <n v="1102"/>
    <n v="8"/>
    <n v="728"/>
    <n v="21840"/>
    <n v="2.85"/>
    <n v="528"/>
    <n v="622"/>
  </r>
  <r>
    <x v="17"/>
    <x v="3"/>
    <x v="15"/>
    <n v="2610"/>
    <n v="9"/>
    <n v="1163"/>
    <n v="34890"/>
    <n v="4.72"/>
    <n v="807"/>
    <n v="1646"/>
  </r>
  <r>
    <x v="17"/>
    <x v="3"/>
    <x v="16"/>
    <m/>
    <n v="3"/>
    <n v="269"/>
    <n v="8070"/>
    <m/>
    <m/>
    <m/>
  </r>
  <r>
    <x v="17"/>
    <x v="3"/>
    <x v="17"/>
    <s v="-"/>
    <s v="-"/>
    <s v="-"/>
    <s v="-"/>
    <s v="-"/>
    <s v="-"/>
    <s v="-"/>
  </r>
  <r>
    <x v="17"/>
    <x v="3"/>
    <x v="18"/>
    <n v="7599"/>
    <n v="16"/>
    <n v="1316"/>
    <n v="39480"/>
    <n v="8.74"/>
    <n v="3529"/>
    <n v="3452"/>
  </r>
  <r>
    <x v="17"/>
    <x v="3"/>
    <x v="19"/>
    <n v="14101"/>
    <n v="14"/>
    <n v="3117"/>
    <n v="93510"/>
    <n v="8.81"/>
    <n v="4153"/>
    <n v="8235"/>
  </r>
  <r>
    <x v="17"/>
    <x v="3"/>
    <x v="20"/>
    <n v="18420"/>
    <n v="37"/>
    <n v="4528"/>
    <n v="135840"/>
    <n v="6.61"/>
    <n v="8322"/>
    <n v="8980"/>
  </r>
  <r>
    <x v="17"/>
    <x v="3"/>
    <x v="21"/>
    <n v="3123"/>
    <n v="7"/>
    <n v="561"/>
    <n v="16830"/>
    <n v="7.04"/>
    <n v="1978"/>
    <n v="1185"/>
  </r>
  <r>
    <x v="17"/>
    <x v="3"/>
    <x v="22"/>
    <m/>
    <n v="3"/>
    <n v="374"/>
    <n v="11220"/>
    <m/>
    <m/>
    <m/>
  </r>
  <r>
    <x v="17"/>
    <x v="3"/>
    <x v="23"/>
    <m/>
    <n v="6"/>
    <n v="762"/>
    <n v="22860"/>
    <m/>
    <m/>
    <m/>
  </r>
  <r>
    <x v="17"/>
    <x v="3"/>
    <x v="24"/>
    <n v="24826"/>
    <n v="53"/>
    <n v="6225"/>
    <n v="186750"/>
    <n v="6.17"/>
    <n v="12574"/>
    <n v="11523"/>
  </r>
  <r>
    <x v="17"/>
    <x v="3"/>
    <x v="25"/>
    <n v="5823"/>
    <n v="13"/>
    <n v="1260"/>
    <n v="37800"/>
    <n v="7.31"/>
    <n v="3599"/>
    <n v="2762"/>
  </r>
  <r>
    <x v="17"/>
    <x v="3"/>
    <x v="26"/>
    <n v="6544"/>
    <n v="6"/>
    <n v="1278"/>
    <n v="38340"/>
    <n v="10.23"/>
    <n v="1788"/>
    <n v="3923"/>
  </r>
  <r>
    <x v="17"/>
    <x v="3"/>
    <x v="27"/>
    <n v="6928"/>
    <n v="8"/>
    <n v="1524"/>
    <n v="45720"/>
    <n v="7.3"/>
    <n v="2939"/>
    <n v="3338"/>
  </r>
  <r>
    <x v="17"/>
    <x v="3"/>
    <x v="28"/>
    <m/>
    <n v="7"/>
    <n v="788"/>
    <n v="23640"/>
    <m/>
    <m/>
    <m/>
  </r>
  <r>
    <x v="17"/>
    <x v="3"/>
    <x v="29"/>
    <n v="1362"/>
    <n v="7"/>
    <n v="1484"/>
    <n v="44520"/>
    <n v="1.54"/>
    <n v="568"/>
    <n v="686"/>
  </r>
  <r>
    <x v="17"/>
    <x v="3"/>
    <x v="30"/>
    <n v="3956"/>
    <n v="7"/>
    <n v="606"/>
    <n v="18180"/>
    <n v="8.9700000000000006"/>
    <n v="2402"/>
    <n v="1630"/>
  </r>
  <r>
    <x v="17"/>
    <x v="3"/>
    <x v="31"/>
    <m/>
    <n v="4"/>
    <n v="220"/>
    <n v="6600"/>
    <m/>
    <m/>
    <m/>
  </r>
  <r>
    <x v="17"/>
    <x v="3"/>
    <x v="32"/>
    <m/>
    <n v="2"/>
    <n v="389"/>
    <n v="11670"/>
    <m/>
    <m/>
    <m/>
  </r>
  <r>
    <x v="17"/>
    <x v="3"/>
    <x v="33"/>
    <n v="1831"/>
    <n v="9"/>
    <n v="828"/>
    <n v="24840"/>
    <n v="4.22"/>
    <n v="968"/>
    <n v="1049"/>
  </r>
  <r>
    <x v="17"/>
    <x v="3"/>
    <x v="34"/>
    <n v="190274"/>
    <n v="392"/>
    <n v="49186"/>
    <n v="1475580"/>
    <n v="6.37"/>
    <n v="89982"/>
    <n v="94027"/>
  </r>
  <r>
    <x v="17"/>
    <x v="4"/>
    <x v="0"/>
    <n v="64411"/>
    <n v="238"/>
    <n v="10113"/>
    <n v="303390"/>
    <n v="12.5"/>
    <n v="33677"/>
    <n v="37913"/>
  </r>
  <r>
    <x v="17"/>
    <x v="4"/>
    <x v="1"/>
    <n v="334401"/>
    <n v="283"/>
    <n v="16405"/>
    <n v="492150"/>
    <n v="44.38"/>
    <n v="163947"/>
    <n v="218428"/>
  </r>
  <r>
    <x v="17"/>
    <x v="4"/>
    <x v="2"/>
    <n v="22216"/>
    <n v="109"/>
    <n v="4309"/>
    <n v="129270"/>
    <n v="9.3699999999999992"/>
    <n v="13066"/>
    <n v="12114"/>
  </r>
  <r>
    <x v="17"/>
    <x v="4"/>
    <x v="3"/>
    <n v="66976"/>
    <n v="140"/>
    <n v="4328"/>
    <n v="129840"/>
    <n v="32.36"/>
    <n v="38967"/>
    <n v="42011"/>
  </r>
  <r>
    <x v="17"/>
    <x v="4"/>
    <x v="4"/>
    <n v="43052"/>
    <n v="90"/>
    <n v="4389"/>
    <n v="131670"/>
    <n v="17.87"/>
    <n v="18719"/>
    <n v="23525"/>
  </r>
  <r>
    <x v="17"/>
    <x v="4"/>
    <x v="5"/>
    <n v="110752"/>
    <n v="121"/>
    <n v="5122"/>
    <n v="153660"/>
    <n v="40.67"/>
    <n v="63963"/>
    <n v="62489"/>
  </r>
  <r>
    <x v="17"/>
    <x v="4"/>
    <x v="6"/>
    <n v="59284"/>
    <n v="107"/>
    <n v="3902"/>
    <n v="117060"/>
    <n v="27.69"/>
    <n v="36896"/>
    <n v="32413"/>
  </r>
  <r>
    <x v="17"/>
    <x v="4"/>
    <x v="7"/>
    <n v="9626"/>
    <n v="31"/>
    <n v="1171"/>
    <n v="35130"/>
    <n v="16.28"/>
    <n v="4776"/>
    <n v="5719"/>
  </r>
  <r>
    <x v="17"/>
    <x v="4"/>
    <x v="8"/>
    <n v="14544"/>
    <n v="52"/>
    <n v="2323"/>
    <n v="69690"/>
    <n v="12.64"/>
    <n v="8403"/>
    <n v="8808"/>
  </r>
  <r>
    <x v="17"/>
    <x v="4"/>
    <x v="9"/>
    <n v="23535"/>
    <n v="79"/>
    <n v="2186"/>
    <n v="65580"/>
    <n v="22.4"/>
    <n v="12659"/>
    <n v="14689"/>
  </r>
  <r>
    <x v="17"/>
    <x v="4"/>
    <x v="10"/>
    <n v="47611"/>
    <n v="109"/>
    <n v="4098"/>
    <n v="122940"/>
    <n v="22.14"/>
    <n v="25197"/>
    <n v="27225"/>
  </r>
  <r>
    <x v="17"/>
    <x v="4"/>
    <x v="11"/>
    <n v="13990"/>
    <n v="42"/>
    <n v="1748"/>
    <n v="52440"/>
    <n v="14.91"/>
    <n v="8780"/>
    <n v="7820"/>
  </r>
  <r>
    <x v="17"/>
    <x v="4"/>
    <x v="12"/>
    <n v="35391"/>
    <n v="90"/>
    <n v="2549"/>
    <n v="76470"/>
    <n v="27.77"/>
    <n v="21898"/>
    <n v="21237"/>
  </r>
  <r>
    <x v="17"/>
    <x v="4"/>
    <x v="13"/>
    <n v="13914"/>
    <n v="34"/>
    <n v="961"/>
    <n v="28830"/>
    <n v="24.4"/>
    <n v="6579"/>
    <n v="7034"/>
  </r>
  <r>
    <x v="17"/>
    <x v="4"/>
    <x v="14"/>
    <n v="9342"/>
    <n v="37"/>
    <n v="1111"/>
    <n v="33330"/>
    <n v="14.5"/>
    <n v="4761"/>
    <n v="4832"/>
  </r>
  <r>
    <x v="17"/>
    <x v="4"/>
    <x v="15"/>
    <n v="9810"/>
    <n v="50"/>
    <n v="1706"/>
    <n v="51180"/>
    <n v="11.17"/>
    <n v="5605"/>
    <n v="5718"/>
  </r>
  <r>
    <x v="17"/>
    <x v="4"/>
    <x v="16"/>
    <n v="119043"/>
    <n v="89"/>
    <n v="4854"/>
    <n v="145620"/>
    <n v="57.29"/>
    <n v="63165"/>
    <n v="83427"/>
  </r>
  <r>
    <x v="17"/>
    <x v="4"/>
    <x v="17"/>
    <n v="102422"/>
    <n v="58"/>
    <n v="4040"/>
    <n v="121200"/>
    <n v="60.76"/>
    <n v="53947"/>
    <n v="73642"/>
  </r>
  <r>
    <x v="17"/>
    <x v="4"/>
    <x v="18"/>
    <n v="32943"/>
    <n v="92"/>
    <n v="2886"/>
    <n v="86580"/>
    <n v="22.39"/>
    <n v="19197"/>
    <n v="19383"/>
  </r>
  <r>
    <x v="17"/>
    <x v="4"/>
    <x v="19"/>
    <n v="40698"/>
    <n v="122"/>
    <n v="4953"/>
    <n v="148590"/>
    <n v="17.690000000000001"/>
    <n v="17974"/>
    <n v="26287"/>
  </r>
  <r>
    <x v="17"/>
    <x v="4"/>
    <x v="20"/>
    <n v="184825"/>
    <n v="302"/>
    <n v="12765"/>
    <n v="382950"/>
    <n v="28.65"/>
    <n v="98912"/>
    <n v="109726"/>
  </r>
  <r>
    <x v="17"/>
    <x v="4"/>
    <x v="21"/>
    <n v="12316"/>
    <n v="39"/>
    <n v="1133"/>
    <n v="33990"/>
    <n v="16.75"/>
    <n v="8119"/>
    <n v="5694"/>
  </r>
  <r>
    <x v="17"/>
    <x v="4"/>
    <x v="22"/>
    <n v="10475"/>
    <n v="25"/>
    <n v="1133"/>
    <n v="33990"/>
    <n v="17.38"/>
    <n v="8111"/>
    <n v="5906"/>
  </r>
  <r>
    <x v="17"/>
    <x v="4"/>
    <x v="23"/>
    <n v="11604"/>
    <n v="43"/>
    <n v="1244"/>
    <n v="37320"/>
    <n v="18.78"/>
    <n v="7055"/>
    <n v="7010"/>
  </r>
  <r>
    <x v="17"/>
    <x v="4"/>
    <x v="24"/>
    <n v="219221"/>
    <n v="409"/>
    <n v="16275"/>
    <n v="488250"/>
    <n v="26.28"/>
    <n v="122196"/>
    <n v="128336"/>
  </r>
  <r>
    <x v="17"/>
    <x v="4"/>
    <x v="25"/>
    <n v="41045"/>
    <n v="145"/>
    <n v="4171"/>
    <n v="125130"/>
    <n v="20.55"/>
    <n v="27475"/>
    <n v="25712"/>
  </r>
  <r>
    <x v="17"/>
    <x v="4"/>
    <x v="26"/>
    <n v="19386"/>
    <n v="38"/>
    <n v="2139"/>
    <n v="64170"/>
    <n v="17.79"/>
    <n v="8756"/>
    <n v="11419"/>
  </r>
  <r>
    <x v="17"/>
    <x v="4"/>
    <x v="27"/>
    <n v="89508"/>
    <n v="92"/>
    <n v="5715"/>
    <n v="171450"/>
    <n v="29.87"/>
    <n v="38858"/>
    <n v="51219"/>
  </r>
  <r>
    <x v="17"/>
    <x v="4"/>
    <x v="28"/>
    <n v="10165"/>
    <n v="38"/>
    <n v="1405"/>
    <n v="42150"/>
    <n v="13.28"/>
    <n v="7327"/>
    <n v="5596"/>
  </r>
  <r>
    <x v="17"/>
    <x v="4"/>
    <x v="29"/>
    <n v="7752"/>
    <n v="41"/>
    <n v="2219"/>
    <n v="66570"/>
    <n v="6.7"/>
    <n v="3902"/>
    <n v="4458"/>
  </r>
  <r>
    <x v="17"/>
    <x v="4"/>
    <x v="30"/>
    <n v="45325"/>
    <n v="75"/>
    <n v="2237"/>
    <n v="67110"/>
    <n v="41.47"/>
    <n v="25370"/>
    <n v="27833"/>
  </r>
  <r>
    <x v="17"/>
    <x v="4"/>
    <x v="31"/>
    <n v="2533"/>
    <n v="23"/>
    <n v="399"/>
    <n v="11970"/>
    <n v="14.4"/>
    <n v="1733"/>
    <n v="1724"/>
  </r>
  <r>
    <x v="17"/>
    <x v="4"/>
    <x v="32"/>
    <n v="11021"/>
    <n v="24"/>
    <n v="1430"/>
    <n v="42900"/>
    <n v="16.37"/>
    <n v="6739"/>
    <n v="7022"/>
  </r>
  <r>
    <x v="17"/>
    <x v="4"/>
    <x v="33"/>
    <n v="21025"/>
    <n v="76"/>
    <n v="1896"/>
    <n v="56880"/>
    <n v="25.18"/>
    <n v="11885"/>
    <n v="14321"/>
  </r>
  <r>
    <x v="17"/>
    <x v="4"/>
    <x v="34"/>
    <n v="1538521"/>
    <n v="2876"/>
    <n v="117000"/>
    <n v="3510000"/>
    <n v="26.74"/>
    <n v="822472"/>
    <n v="938712"/>
  </r>
  <r>
    <x v="18"/>
    <x v="0"/>
    <x v="0"/>
    <n v="11875"/>
    <n v="32"/>
    <n v="975"/>
    <n v="30225"/>
    <n v="24.91"/>
    <n v="7073"/>
    <n v="7529"/>
  </r>
  <r>
    <x v="18"/>
    <x v="0"/>
    <x v="1"/>
    <n v="208486"/>
    <n v="59"/>
    <n v="7398"/>
    <n v="229338"/>
    <n v="58.69"/>
    <n v="105997"/>
    <n v="134607"/>
  </r>
  <r>
    <x v="18"/>
    <x v="0"/>
    <x v="2"/>
    <n v="2344"/>
    <n v="10"/>
    <n v="197"/>
    <n v="6107"/>
    <n v="24.14"/>
    <n v="1079"/>
    <n v="1474"/>
  </r>
  <r>
    <x v="18"/>
    <x v="0"/>
    <x v="3"/>
    <n v="19629"/>
    <n v="31"/>
    <n v="911"/>
    <n v="28241"/>
    <n v="51.63"/>
    <n v="9987"/>
    <n v="14582"/>
  </r>
  <r>
    <x v="18"/>
    <x v="0"/>
    <x v="4"/>
    <n v="4655"/>
    <n v="8"/>
    <n v="269"/>
    <n v="8339"/>
    <n v="30.94"/>
    <n v="2468"/>
    <n v="2580"/>
  </r>
  <r>
    <x v="18"/>
    <x v="0"/>
    <x v="5"/>
    <n v="61429"/>
    <n v="18"/>
    <n v="1535"/>
    <n v="47585"/>
    <n v="65.61"/>
    <n v="33688"/>
    <n v="31220"/>
  </r>
  <r>
    <x v="18"/>
    <x v="0"/>
    <x v="6"/>
    <n v="13049"/>
    <n v="9"/>
    <n v="458"/>
    <n v="14198"/>
    <n v="45.07"/>
    <n v="7479"/>
    <n v="6399"/>
  </r>
  <r>
    <x v="18"/>
    <x v="0"/>
    <x v="7"/>
    <m/>
    <n v="5"/>
    <n v="66"/>
    <n v="2046"/>
    <m/>
    <m/>
    <m/>
  </r>
  <r>
    <x v="18"/>
    <x v="0"/>
    <x v="8"/>
    <m/>
    <n v="9"/>
    <n v="166"/>
    <n v="5146"/>
    <m/>
    <m/>
    <m/>
  </r>
  <r>
    <x v="18"/>
    <x v="0"/>
    <x v="9"/>
    <n v="5603"/>
    <n v="23"/>
    <n v="404"/>
    <n v="12524"/>
    <n v="36.549999999999997"/>
    <n v="3604"/>
    <n v="4577"/>
  </r>
  <r>
    <x v="18"/>
    <x v="0"/>
    <x v="10"/>
    <n v="4715"/>
    <n v="16"/>
    <n v="311"/>
    <n v="9641"/>
    <n v="33.520000000000003"/>
    <n v="2639"/>
    <n v="3232"/>
  </r>
  <r>
    <x v="18"/>
    <x v="0"/>
    <x v="11"/>
    <n v="14062"/>
    <n v="10"/>
    <n v="329"/>
    <n v="10199"/>
    <n v="56.79"/>
    <n v="7584"/>
    <n v="5792"/>
  </r>
  <r>
    <x v="18"/>
    <x v="0"/>
    <x v="12"/>
    <n v="9042"/>
    <n v="23"/>
    <n v="704"/>
    <n v="21824"/>
    <n v="31.92"/>
    <n v="4945"/>
    <n v="6966"/>
  </r>
  <r>
    <x v="18"/>
    <x v="0"/>
    <x v="13"/>
    <m/>
    <n v="4"/>
    <n v="78"/>
    <n v="2418"/>
    <m/>
    <m/>
    <m/>
  </r>
  <r>
    <x v="18"/>
    <x v="0"/>
    <x v="14"/>
    <m/>
    <n v="8"/>
    <n v="187"/>
    <n v="5797"/>
    <m/>
    <m/>
    <m/>
  </r>
  <r>
    <x v="18"/>
    <x v="0"/>
    <x v="15"/>
    <n v="202"/>
    <n v="8"/>
    <n v="60"/>
    <n v="1860"/>
    <m/>
    <n v="148"/>
    <m/>
  </r>
  <r>
    <x v="18"/>
    <x v="0"/>
    <x v="16"/>
    <n v="74659"/>
    <n v="24"/>
    <n v="2410"/>
    <n v="74710"/>
    <n v="68.760000000000005"/>
    <n v="41405"/>
    <n v="51371"/>
  </r>
  <r>
    <x v="18"/>
    <x v="0"/>
    <x v="17"/>
    <n v="72243"/>
    <n v="21"/>
    <n v="2300"/>
    <n v="71300"/>
    <n v="69.349999999999994"/>
    <n v="40135"/>
    <n v="49448"/>
  </r>
  <r>
    <x v="18"/>
    <x v="0"/>
    <x v="18"/>
    <n v="4414"/>
    <n v="14"/>
    <n v="330"/>
    <n v="10230"/>
    <n v="26.64"/>
    <n v="2704"/>
    <n v="2725"/>
  </r>
  <r>
    <x v="18"/>
    <x v="0"/>
    <x v="19"/>
    <n v="3791"/>
    <n v="16"/>
    <n v="275"/>
    <n v="8525"/>
    <n v="30.31"/>
    <n v="1896"/>
    <n v="2584"/>
  </r>
  <r>
    <x v="18"/>
    <x v="0"/>
    <x v="20"/>
    <n v="101716"/>
    <n v="70"/>
    <n v="3571"/>
    <n v="110701"/>
    <n v="55.77"/>
    <n v="55813"/>
    <n v="61735"/>
  </r>
  <r>
    <x v="18"/>
    <x v="0"/>
    <x v="21"/>
    <m/>
    <n v="7"/>
    <n v="131"/>
    <n v="4061"/>
    <m/>
    <m/>
    <m/>
  </r>
  <r>
    <x v="18"/>
    <x v="0"/>
    <x v="22"/>
    <m/>
    <n v="3"/>
    <n v="177"/>
    <n v="5487"/>
    <m/>
    <m/>
    <m/>
  </r>
  <r>
    <x v="18"/>
    <x v="0"/>
    <x v="23"/>
    <n v="2250"/>
    <n v="13"/>
    <n v="188"/>
    <n v="5828"/>
    <n v="32.29"/>
    <n v="1138"/>
    <n v="1882"/>
  </r>
  <r>
    <x v="18"/>
    <x v="0"/>
    <x v="24"/>
    <n v="107886"/>
    <n v="93"/>
    <n v="4067"/>
    <n v="126077"/>
    <n v="52.06"/>
    <n v="60050"/>
    <n v="65639"/>
  </r>
  <r>
    <x v="18"/>
    <x v="0"/>
    <x v="25"/>
    <n v="14896"/>
    <n v="48"/>
    <n v="1221"/>
    <n v="37851"/>
    <n v="25.75"/>
    <n v="10191"/>
    <n v="9747"/>
  </r>
  <r>
    <x v="18"/>
    <x v="0"/>
    <x v="26"/>
    <m/>
    <n v="5"/>
    <n v="182"/>
    <n v="5642"/>
    <m/>
    <m/>
    <m/>
  </r>
  <r>
    <x v="18"/>
    <x v="0"/>
    <x v="27"/>
    <n v="101876"/>
    <n v="25"/>
    <n v="2478"/>
    <n v="76818"/>
    <n v="62.42"/>
    <n v="33067"/>
    <n v="47948"/>
  </r>
  <r>
    <x v="18"/>
    <x v="0"/>
    <x v="28"/>
    <n v="4105"/>
    <n v="12"/>
    <n v="421"/>
    <n v="13051"/>
    <n v="23.72"/>
    <n v="3300"/>
    <n v="3096"/>
  </r>
  <r>
    <x v="18"/>
    <x v="0"/>
    <x v="29"/>
    <m/>
    <n v="14"/>
    <n v="177"/>
    <n v="5487"/>
    <m/>
    <m/>
    <m/>
  </r>
  <r>
    <x v="18"/>
    <x v="0"/>
    <x v="30"/>
    <n v="15553"/>
    <n v="20"/>
    <n v="729"/>
    <n v="22599"/>
    <n v="48.7"/>
    <n v="10904"/>
    <n v="11006"/>
  </r>
  <r>
    <x v="18"/>
    <x v="0"/>
    <x v="31"/>
    <n v="1114"/>
    <n v="9"/>
    <n v="86"/>
    <n v="2666"/>
    <n v="33.35"/>
    <n v="598"/>
    <n v="889"/>
  </r>
  <r>
    <x v="18"/>
    <x v="0"/>
    <x v="32"/>
    <n v="4751"/>
    <n v="5"/>
    <n v="513"/>
    <n v="15903"/>
    <n v="17.27"/>
    <n v="2616"/>
    <n v="2746"/>
  </r>
  <r>
    <x v="18"/>
    <x v="0"/>
    <x v="33"/>
    <n v="6492"/>
    <n v="25"/>
    <n v="505"/>
    <n v="15655"/>
    <n v="34.74"/>
    <n v="3842"/>
    <n v="5438"/>
  </r>
  <r>
    <x v="18"/>
    <x v="0"/>
    <x v="34"/>
    <n v="712314"/>
    <n v="583"/>
    <n v="27442"/>
    <n v="850702"/>
    <n v="50.76"/>
    <n v="365287"/>
    <n v="431847"/>
  </r>
  <r>
    <x v="18"/>
    <x v="1"/>
    <x v="0"/>
    <n v="32869"/>
    <n v="129"/>
    <n v="1618"/>
    <n v="50158"/>
    <n v="32.380000000000003"/>
    <n v="18510"/>
    <n v="16239"/>
  </r>
  <r>
    <x v="18"/>
    <x v="1"/>
    <x v="1"/>
    <n v="106759"/>
    <n v="169"/>
    <n v="3176"/>
    <n v="98456"/>
    <n v="56.09"/>
    <n v="46708"/>
    <n v="55228"/>
  </r>
  <r>
    <x v="18"/>
    <x v="1"/>
    <x v="2"/>
    <n v="8903"/>
    <n v="62"/>
    <n v="622"/>
    <n v="19282"/>
    <n v="23.03"/>
    <n v="5126"/>
    <n v="4441"/>
  </r>
  <r>
    <x v="18"/>
    <x v="1"/>
    <x v="3"/>
    <n v="38095"/>
    <n v="78"/>
    <n v="1243"/>
    <n v="38533"/>
    <n v="56.71"/>
    <n v="21805"/>
    <n v="21853"/>
  </r>
  <r>
    <x v="18"/>
    <x v="1"/>
    <x v="4"/>
    <n v="23517"/>
    <n v="54"/>
    <n v="840"/>
    <n v="26040"/>
    <n v="43.39"/>
    <n v="11864"/>
    <n v="11300"/>
  </r>
  <r>
    <x v="18"/>
    <x v="1"/>
    <x v="5"/>
    <n v="57703"/>
    <n v="80"/>
    <n v="1315"/>
    <n v="40765"/>
    <n v="60.72"/>
    <n v="34111"/>
    <n v="24751"/>
  </r>
  <r>
    <x v="18"/>
    <x v="1"/>
    <x v="6"/>
    <n v="46571"/>
    <n v="73"/>
    <n v="1124"/>
    <n v="34844"/>
    <n v="54.88"/>
    <n v="29866"/>
    <n v="19123"/>
  </r>
  <r>
    <x v="18"/>
    <x v="1"/>
    <x v="7"/>
    <n v="5401"/>
    <n v="21"/>
    <n v="255"/>
    <n v="7905"/>
    <n v="42.37"/>
    <n v="3377"/>
    <n v="3349"/>
  </r>
  <r>
    <x v="18"/>
    <x v="1"/>
    <x v="8"/>
    <n v="10630"/>
    <n v="30"/>
    <n v="490"/>
    <n v="15190"/>
    <n v="41.8"/>
    <n v="6622"/>
    <n v="6349"/>
  </r>
  <r>
    <x v="18"/>
    <x v="1"/>
    <x v="9"/>
    <n v="16636"/>
    <n v="39"/>
    <n v="640"/>
    <n v="19840"/>
    <n v="50.55"/>
    <n v="9125"/>
    <n v="10030"/>
  </r>
  <r>
    <x v="18"/>
    <x v="1"/>
    <x v="10"/>
    <n v="35139"/>
    <n v="63"/>
    <n v="1152"/>
    <n v="35712"/>
    <n v="51.06"/>
    <n v="18132"/>
    <n v="18234"/>
  </r>
  <r>
    <x v="18"/>
    <x v="1"/>
    <x v="11"/>
    <n v="10669"/>
    <n v="18"/>
    <n v="382"/>
    <n v="11842"/>
    <n v="34.69"/>
    <n v="5234"/>
    <n v="4108"/>
  </r>
  <r>
    <x v="18"/>
    <x v="1"/>
    <x v="12"/>
    <n v="27058"/>
    <n v="55"/>
    <n v="920"/>
    <n v="28520"/>
    <n v="54.79"/>
    <n v="16654"/>
    <n v="15625"/>
  </r>
  <r>
    <x v="18"/>
    <x v="1"/>
    <x v="13"/>
    <n v="7298"/>
    <n v="23"/>
    <n v="434"/>
    <n v="13454"/>
    <n v="29.72"/>
    <n v="4116"/>
    <n v="3999"/>
  </r>
  <r>
    <x v="18"/>
    <x v="1"/>
    <x v="14"/>
    <n v="5339"/>
    <n v="20"/>
    <n v="180"/>
    <n v="5580"/>
    <n v="50.75"/>
    <n v="3019"/>
    <n v="2832"/>
  </r>
  <r>
    <x v="18"/>
    <x v="1"/>
    <x v="15"/>
    <n v="7858"/>
    <n v="28"/>
    <n v="266"/>
    <n v="8246"/>
    <n v="48.25"/>
    <n v="4753"/>
    <n v="3979"/>
  </r>
  <r>
    <x v="18"/>
    <x v="1"/>
    <x v="16"/>
    <n v="39625"/>
    <n v="53"/>
    <n v="1198"/>
    <n v="37138"/>
    <n v="55.6"/>
    <n v="17959"/>
    <n v="20648"/>
  </r>
  <r>
    <x v="18"/>
    <x v="1"/>
    <x v="17"/>
    <n v="26084"/>
    <n v="29"/>
    <n v="785"/>
    <n v="24335"/>
    <n v="56.41"/>
    <n v="11231"/>
    <n v="13728"/>
  </r>
  <r>
    <x v="18"/>
    <x v="1"/>
    <x v="18"/>
    <n v="14589"/>
    <n v="44"/>
    <n v="572"/>
    <n v="17732"/>
    <n v="42.04"/>
    <n v="9342"/>
    <n v="7455"/>
  </r>
  <r>
    <x v="18"/>
    <x v="1"/>
    <x v="19"/>
    <n v="20022"/>
    <n v="74"/>
    <n v="917"/>
    <n v="28427"/>
    <n v="37.590000000000003"/>
    <n v="10605"/>
    <n v="10685"/>
  </r>
  <r>
    <x v="18"/>
    <x v="1"/>
    <x v="20"/>
    <n v="83724"/>
    <n v="155"/>
    <n v="2181"/>
    <n v="67611"/>
    <n v="53.34"/>
    <n v="41348"/>
    <n v="36067"/>
  </r>
  <r>
    <x v="18"/>
    <x v="1"/>
    <x v="21"/>
    <n v="9564"/>
    <n v="20"/>
    <n v="254"/>
    <n v="7874"/>
    <n v="47.75"/>
    <n v="6556"/>
    <n v="3760"/>
  </r>
  <r>
    <x v="18"/>
    <x v="1"/>
    <x v="22"/>
    <n v="8242"/>
    <n v="14"/>
    <n v="320"/>
    <n v="9920"/>
    <n v="37.880000000000003"/>
    <n v="5631"/>
    <n v="3758"/>
  </r>
  <r>
    <x v="18"/>
    <x v="1"/>
    <x v="23"/>
    <n v="8593"/>
    <n v="23"/>
    <n v="250"/>
    <n v="7750"/>
    <n v="60.23"/>
    <n v="5178"/>
    <n v="4668"/>
  </r>
  <r>
    <x v="18"/>
    <x v="1"/>
    <x v="24"/>
    <n v="110123"/>
    <n v="212"/>
    <n v="3005"/>
    <n v="93155"/>
    <n v="51.8"/>
    <n v="58713"/>
    <n v="48253"/>
  </r>
  <r>
    <x v="18"/>
    <x v="1"/>
    <x v="25"/>
    <n v="17405"/>
    <n v="64"/>
    <n v="829"/>
    <n v="25699"/>
    <n v="30.61"/>
    <n v="11739"/>
    <n v="7867"/>
  </r>
  <r>
    <x v="18"/>
    <x v="1"/>
    <x v="26"/>
    <n v="13957"/>
    <n v="18"/>
    <n v="246"/>
    <n v="7626"/>
    <n v="77.010000000000005"/>
    <n v="5287"/>
    <n v="5873"/>
  </r>
  <r>
    <x v="18"/>
    <x v="1"/>
    <x v="27"/>
    <n v="51977"/>
    <n v="44"/>
    <n v="854"/>
    <n v="26474"/>
    <n v="69.569999999999993"/>
    <n v="17272"/>
    <n v="18418"/>
  </r>
  <r>
    <x v="18"/>
    <x v="1"/>
    <x v="28"/>
    <n v="5089"/>
    <n v="17"/>
    <n v="171"/>
    <n v="5301"/>
    <n v="43.88"/>
    <n v="3857"/>
    <n v="2326"/>
  </r>
  <r>
    <x v="18"/>
    <x v="1"/>
    <x v="29"/>
    <n v="5283"/>
    <n v="19"/>
    <n v="198"/>
    <n v="6138"/>
    <n v="40.520000000000003"/>
    <n v="2670"/>
    <n v="2487"/>
  </r>
  <r>
    <x v="18"/>
    <x v="1"/>
    <x v="30"/>
    <n v="23088"/>
    <n v="41"/>
    <n v="562"/>
    <n v="17422"/>
    <n v="63.01"/>
    <n v="11323"/>
    <n v="10978"/>
  </r>
  <r>
    <x v="18"/>
    <x v="1"/>
    <x v="31"/>
    <n v="1498"/>
    <n v="9"/>
    <n v="74"/>
    <n v="2294"/>
    <n v="34.79"/>
    <n v="934"/>
    <n v="798"/>
  </r>
  <r>
    <x v="18"/>
    <x v="1"/>
    <x v="32"/>
    <n v="4047"/>
    <n v="16"/>
    <n v="237"/>
    <n v="7347"/>
    <n v="24.02"/>
    <n v="2479"/>
    <n v="1765"/>
  </r>
  <r>
    <x v="18"/>
    <x v="1"/>
    <x v="33"/>
    <n v="13066"/>
    <n v="37"/>
    <n v="456"/>
    <n v="14136"/>
    <n v="53.45"/>
    <n v="7813"/>
    <n v="7555"/>
  </r>
  <r>
    <x v="18"/>
    <x v="1"/>
    <x v="34"/>
    <n v="760213"/>
    <n v="1590"/>
    <n v="23976"/>
    <n v="743256"/>
    <n v="49.32"/>
    <n v="399015"/>
    <n v="366549"/>
  </r>
  <r>
    <x v="18"/>
    <x v="2"/>
    <x v="0"/>
    <n v="11945"/>
    <n v="30"/>
    <n v="1305"/>
    <n v="40455"/>
    <n v="26.32"/>
    <n v="5463"/>
    <n v="10646"/>
  </r>
  <r>
    <x v="18"/>
    <x v="2"/>
    <x v="1"/>
    <n v="38507"/>
    <n v="27"/>
    <n v="2510"/>
    <n v="77810"/>
    <n v="45.85"/>
    <n v="15051"/>
    <n v="35675"/>
  </r>
  <r>
    <x v="18"/>
    <x v="2"/>
    <x v="2"/>
    <n v="2778"/>
    <n v="11"/>
    <n v="352"/>
    <n v="10912"/>
    <n v="20.64"/>
    <n v="1867"/>
    <n v="2252"/>
  </r>
  <r>
    <x v="18"/>
    <x v="2"/>
    <x v="3"/>
    <n v="3316"/>
    <n v="12"/>
    <n v="428"/>
    <n v="13268"/>
    <n v="21.09"/>
    <n v="1712"/>
    <n v="2798"/>
  </r>
  <r>
    <x v="18"/>
    <x v="2"/>
    <x v="4"/>
    <n v="2708"/>
    <n v="5"/>
    <n v="212"/>
    <n v="6572"/>
    <n v="35.58"/>
    <n v="1113"/>
    <n v="2338"/>
  </r>
  <r>
    <x v="18"/>
    <x v="2"/>
    <x v="5"/>
    <n v="12030"/>
    <n v="12"/>
    <n v="984"/>
    <n v="30504"/>
    <n v="34.78"/>
    <n v="5617"/>
    <n v="10610"/>
  </r>
  <r>
    <x v="18"/>
    <x v="2"/>
    <x v="6"/>
    <n v="8898"/>
    <n v="11"/>
    <n v="652"/>
    <n v="20212"/>
    <n v="38.68"/>
    <n v="5176"/>
    <n v="7817"/>
  </r>
  <r>
    <x v="18"/>
    <x v="2"/>
    <x v="7"/>
    <s v="-"/>
    <s v="-"/>
    <s v="-"/>
    <s v="-"/>
    <s v="-"/>
    <s v="-"/>
    <s v="-"/>
  </r>
  <r>
    <x v="18"/>
    <x v="2"/>
    <x v="8"/>
    <m/>
    <n v="3"/>
    <n v="110"/>
    <n v="3410"/>
    <m/>
    <m/>
    <m/>
  </r>
  <r>
    <x v="18"/>
    <x v="2"/>
    <x v="9"/>
    <n v="1439"/>
    <n v="6"/>
    <n v="140"/>
    <n v="4340"/>
    <n v="28.82"/>
    <n v="649"/>
    <n v="1251"/>
  </r>
  <r>
    <x v="18"/>
    <x v="2"/>
    <x v="10"/>
    <n v="3391"/>
    <n v="10"/>
    <n v="427"/>
    <n v="13237"/>
    <n v="25.53"/>
    <n v="1914"/>
    <n v="3380"/>
  </r>
  <r>
    <x v="18"/>
    <x v="2"/>
    <x v="11"/>
    <n v="9010"/>
    <n v="14"/>
    <n v="934"/>
    <n v="28954"/>
    <n v="25.66"/>
    <n v="3655"/>
    <n v="7430"/>
  </r>
  <r>
    <x v="18"/>
    <x v="2"/>
    <x v="12"/>
    <m/>
    <n v="3"/>
    <n v="109"/>
    <n v="3379"/>
    <m/>
    <m/>
    <m/>
  </r>
  <r>
    <x v="18"/>
    <x v="2"/>
    <x v="13"/>
    <m/>
    <n v="2"/>
    <n v="48"/>
    <n v="1488"/>
    <m/>
    <m/>
    <m/>
  </r>
  <r>
    <x v="18"/>
    <x v="2"/>
    <x v="14"/>
    <m/>
    <n v="1"/>
    <n v="16"/>
    <n v="496"/>
    <m/>
    <m/>
    <m/>
  </r>
  <r>
    <x v="18"/>
    <x v="2"/>
    <x v="15"/>
    <n v="793"/>
    <n v="5"/>
    <n v="229"/>
    <n v="7099"/>
    <m/>
    <n v="389"/>
    <m/>
  </r>
  <r>
    <x v="18"/>
    <x v="2"/>
    <x v="16"/>
    <m/>
    <n v="8"/>
    <n v="955"/>
    <n v="29605"/>
    <m/>
    <m/>
    <m/>
  </r>
  <r>
    <x v="18"/>
    <x v="2"/>
    <x v="17"/>
    <n v="20813"/>
    <n v="8"/>
    <n v="955"/>
    <n v="29605"/>
    <n v="64.040000000000006"/>
    <n v="10516"/>
    <n v="18958"/>
  </r>
  <r>
    <x v="18"/>
    <x v="2"/>
    <x v="18"/>
    <n v="6176"/>
    <n v="18"/>
    <n v="633"/>
    <n v="19623"/>
    <n v="30.17"/>
    <n v="4016"/>
    <n v="5920"/>
  </r>
  <r>
    <x v="18"/>
    <x v="2"/>
    <x v="19"/>
    <n v="6444"/>
    <n v="17"/>
    <n v="681"/>
    <n v="21111"/>
    <n v="29.22"/>
    <n v="3017"/>
    <n v="6169"/>
  </r>
  <r>
    <x v="18"/>
    <x v="2"/>
    <x v="20"/>
    <n v="42990"/>
    <n v="39"/>
    <n v="2529"/>
    <n v="78399"/>
    <n v="44.69"/>
    <n v="18356"/>
    <n v="35033"/>
  </r>
  <r>
    <x v="18"/>
    <x v="2"/>
    <x v="21"/>
    <m/>
    <n v="5"/>
    <n v="193"/>
    <n v="5983"/>
    <m/>
    <m/>
    <m/>
  </r>
  <r>
    <x v="18"/>
    <x v="2"/>
    <x v="22"/>
    <n v="2402"/>
    <n v="5"/>
    <n v="262"/>
    <n v="8122"/>
    <n v="27.23"/>
    <n v="1566"/>
    <n v="2212"/>
  </r>
  <r>
    <x v="18"/>
    <x v="2"/>
    <x v="23"/>
    <m/>
    <n v="2"/>
    <n v="30"/>
    <n v="930"/>
    <m/>
    <m/>
    <m/>
  </r>
  <r>
    <x v="18"/>
    <x v="2"/>
    <x v="24"/>
    <n v="46800"/>
    <n v="51"/>
    <n v="3014"/>
    <n v="93434"/>
    <n v="41.26"/>
    <n v="20644"/>
    <n v="38550"/>
  </r>
  <r>
    <x v="18"/>
    <x v="2"/>
    <x v="25"/>
    <n v="11633"/>
    <n v="21"/>
    <n v="901"/>
    <n v="27931"/>
    <n v="37.520000000000003"/>
    <n v="7182"/>
    <n v="10481"/>
  </r>
  <r>
    <x v="18"/>
    <x v="2"/>
    <x v="26"/>
    <m/>
    <n v="8"/>
    <n v="414"/>
    <n v="12834"/>
    <m/>
    <m/>
    <m/>
  </r>
  <r>
    <x v="18"/>
    <x v="2"/>
    <x v="27"/>
    <n v="25765"/>
    <n v="13"/>
    <n v="996"/>
    <n v="30876"/>
    <n v="80.38"/>
    <n v="8988"/>
    <n v="24819"/>
  </r>
  <r>
    <x v="18"/>
    <x v="2"/>
    <x v="28"/>
    <m/>
    <n v="2"/>
    <n v="25"/>
    <n v="775"/>
    <m/>
    <m/>
    <m/>
  </r>
  <r>
    <x v="18"/>
    <x v="2"/>
    <x v="29"/>
    <m/>
    <n v="2"/>
    <n v="371"/>
    <n v="11501"/>
    <m/>
    <m/>
    <m/>
  </r>
  <r>
    <x v="18"/>
    <x v="2"/>
    <x v="30"/>
    <m/>
    <n v="7"/>
    <n v="340"/>
    <n v="10540"/>
    <m/>
    <m/>
    <m/>
  </r>
  <r>
    <x v="18"/>
    <x v="2"/>
    <x v="31"/>
    <m/>
    <n v="1"/>
    <n v="19"/>
    <n v="589"/>
    <m/>
    <m/>
    <m/>
  </r>
  <r>
    <x v="18"/>
    <x v="2"/>
    <x v="32"/>
    <m/>
    <n v="3"/>
    <n v="313"/>
    <n v="9703"/>
    <m/>
    <m/>
    <m/>
  </r>
  <r>
    <x v="18"/>
    <x v="2"/>
    <x v="33"/>
    <n v="1505"/>
    <n v="6"/>
    <n v="178"/>
    <n v="5518"/>
    <n v="26.75"/>
    <n v="1105"/>
    <n v="1476"/>
  </r>
  <r>
    <x v="18"/>
    <x v="2"/>
    <x v="34"/>
    <n v="234891"/>
    <n v="309"/>
    <n v="17296"/>
    <n v="536176"/>
    <n v="39.020000000000003"/>
    <n v="107748"/>
    <n v="209204"/>
  </r>
  <r>
    <x v="18"/>
    <x v="3"/>
    <x v="0"/>
    <n v="12673"/>
    <n v="47"/>
    <n v="6200"/>
    <n v="192200"/>
    <n v="2.63"/>
    <n v="7156"/>
    <n v="5058"/>
  </r>
  <r>
    <x v="18"/>
    <x v="3"/>
    <x v="1"/>
    <n v="17107"/>
    <n v="23"/>
    <n v="3291"/>
    <n v="102021"/>
    <n v="8.2899999999999991"/>
    <n v="9950"/>
    <n v="8460"/>
  </r>
  <r>
    <x v="18"/>
    <x v="3"/>
    <x v="2"/>
    <n v="11406"/>
    <n v="23"/>
    <n v="2937"/>
    <n v="91047"/>
    <n v="5.46"/>
    <n v="4680"/>
    <n v="4972"/>
  </r>
  <r>
    <x v="18"/>
    <x v="3"/>
    <x v="3"/>
    <n v="7493"/>
    <n v="20"/>
    <n v="1770"/>
    <n v="54870"/>
    <n v="7.22"/>
    <n v="3595"/>
    <n v="3964"/>
  </r>
  <r>
    <x v="18"/>
    <x v="3"/>
    <x v="4"/>
    <n v="13835"/>
    <n v="22"/>
    <n v="3054"/>
    <n v="94674"/>
    <n v="7.52"/>
    <n v="4026"/>
    <n v="7120"/>
  </r>
  <r>
    <x v="18"/>
    <x v="3"/>
    <x v="5"/>
    <n v="12606"/>
    <n v="12"/>
    <n v="1327"/>
    <n v="41137"/>
    <n v="13.64"/>
    <n v="6806"/>
    <n v="5613"/>
  </r>
  <r>
    <x v="18"/>
    <x v="3"/>
    <x v="6"/>
    <n v="11549"/>
    <n v="13"/>
    <n v="1661"/>
    <n v="51491"/>
    <n v="9.35"/>
    <n v="6782"/>
    <n v="4815"/>
  </r>
  <r>
    <x v="18"/>
    <x v="3"/>
    <x v="7"/>
    <m/>
    <n v="5"/>
    <n v="850"/>
    <n v="26350"/>
    <m/>
    <m/>
    <m/>
  </r>
  <r>
    <x v="18"/>
    <x v="3"/>
    <x v="8"/>
    <n v="3156"/>
    <n v="11"/>
    <n v="1501"/>
    <n v="46531"/>
    <n v="3.22"/>
    <n v="1653"/>
    <n v="1500"/>
  </r>
  <r>
    <x v="18"/>
    <x v="3"/>
    <x v="9"/>
    <n v="4224"/>
    <n v="10"/>
    <n v="984"/>
    <n v="30504"/>
    <n v="5"/>
    <n v="1665"/>
    <n v="1524"/>
  </r>
  <r>
    <x v="18"/>
    <x v="3"/>
    <x v="10"/>
    <n v="13484"/>
    <n v="18"/>
    <n v="2243"/>
    <n v="69533"/>
    <n v="8.34"/>
    <n v="6585"/>
    <n v="5799"/>
  </r>
  <r>
    <x v="18"/>
    <x v="3"/>
    <x v="11"/>
    <n v="4408"/>
    <n v="5"/>
    <n v="496"/>
    <n v="15376"/>
    <n v="11.7"/>
    <n v="2451"/>
    <n v="1799"/>
  </r>
  <r>
    <x v="18"/>
    <x v="3"/>
    <x v="12"/>
    <m/>
    <n v="8"/>
    <n v="806"/>
    <n v="24986"/>
    <m/>
    <m/>
    <m/>
  </r>
  <r>
    <x v="18"/>
    <x v="3"/>
    <x v="13"/>
    <m/>
    <n v="4"/>
    <n v="398"/>
    <n v="12338"/>
    <m/>
    <n v="819"/>
    <m/>
  </r>
  <r>
    <x v="18"/>
    <x v="3"/>
    <x v="14"/>
    <n v="1055"/>
    <n v="7"/>
    <n v="658"/>
    <n v="20398"/>
    <n v="2.48"/>
    <m/>
    <n v="506"/>
  </r>
  <r>
    <x v="18"/>
    <x v="3"/>
    <x v="15"/>
    <n v="2059"/>
    <n v="9"/>
    <n v="1163"/>
    <n v="36053"/>
    <n v="2.81"/>
    <n v="880"/>
    <n v="1013"/>
  </r>
  <r>
    <x v="18"/>
    <x v="3"/>
    <x v="16"/>
    <m/>
    <n v="3"/>
    <n v="269"/>
    <n v="8339"/>
    <m/>
    <m/>
    <m/>
  </r>
  <r>
    <x v="18"/>
    <x v="3"/>
    <x v="17"/>
    <s v="-"/>
    <s v="-"/>
    <s v="-"/>
    <s v="-"/>
    <s v="-"/>
    <s v="-"/>
    <s v="-"/>
  </r>
  <r>
    <x v="18"/>
    <x v="3"/>
    <x v="18"/>
    <n v="6321"/>
    <n v="16"/>
    <n v="1314"/>
    <n v="40734"/>
    <n v="7.41"/>
    <n v="3543"/>
    <n v="3018"/>
  </r>
  <r>
    <x v="18"/>
    <x v="3"/>
    <x v="19"/>
    <n v="14989"/>
    <n v="14"/>
    <n v="3117"/>
    <n v="96627"/>
    <n v="7.95"/>
    <n v="4958"/>
    <n v="7678"/>
  </r>
  <r>
    <x v="18"/>
    <x v="3"/>
    <x v="20"/>
    <n v="20708"/>
    <n v="36"/>
    <n v="4318"/>
    <n v="133858"/>
    <n v="7.08"/>
    <n v="9148"/>
    <n v="9480"/>
  </r>
  <r>
    <x v="18"/>
    <x v="3"/>
    <x v="21"/>
    <n v="3883"/>
    <n v="7"/>
    <n v="561"/>
    <n v="17391"/>
    <n v="8.24"/>
    <n v="2606"/>
    <n v="1433"/>
  </r>
  <r>
    <x v="18"/>
    <x v="3"/>
    <x v="22"/>
    <m/>
    <n v="3"/>
    <n v="374"/>
    <n v="11594"/>
    <m/>
    <m/>
    <m/>
  </r>
  <r>
    <x v="18"/>
    <x v="3"/>
    <x v="23"/>
    <m/>
    <n v="6"/>
    <n v="762"/>
    <n v="23622"/>
    <m/>
    <m/>
    <m/>
  </r>
  <r>
    <x v="18"/>
    <x v="3"/>
    <x v="24"/>
    <n v="28580"/>
    <n v="52"/>
    <n v="6015"/>
    <n v="186465"/>
    <n v="6.71"/>
    <n v="14693"/>
    <n v="12517"/>
  </r>
  <r>
    <x v="18"/>
    <x v="3"/>
    <x v="25"/>
    <n v="6626"/>
    <n v="13"/>
    <n v="1260"/>
    <n v="39060"/>
    <n v="7.31"/>
    <n v="4410"/>
    <n v="2857"/>
  </r>
  <r>
    <x v="18"/>
    <x v="3"/>
    <x v="26"/>
    <n v="11715"/>
    <n v="5"/>
    <n v="1142"/>
    <n v="35402"/>
    <n v="16.63"/>
    <n v="2436"/>
    <n v="5889"/>
  </r>
  <r>
    <x v="18"/>
    <x v="3"/>
    <x v="27"/>
    <n v="12646"/>
    <n v="8"/>
    <n v="1524"/>
    <n v="47244"/>
    <n v="14.41"/>
    <n v="4309"/>
    <n v="6807"/>
  </r>
  <r>
    <x v="18"/>
    <x v="3"/>
    <x v="28"/>
    <m/>
    <n v="7"/>
    <n v="788"/>
    <n v="24428"/>
    <m/>
    <m/>
    <m/>
  </r>
  <r>
    <x v="18"/>
    <x v="3"/>
    <x v="29"/>
    <n v="2309"/>
    <n v="8"/>
    <n v="1479"/>
    <n v="45849"/>
    <n v="2.4700000000000002"/>
    <n v="829"/>
    <n v="1131"/>
  </r>
  <r>
    <x v="18"/>
    <x v="3"/>
    <x v="30"/>
    <m/>
    <n v="7"/>
    <n v="606"/>
    <n v="18786"/>
    <m/>
    <m/>
    <m/>
  </r>
  <r>
    <x v="18"/>
    <x v="3"/>
    <x v="31"/>
    <m/>
    <n v="4"/>
    <n v="220"/>
    <n v="6820"/>
    <m/>
    <m/>
    <m/>
  </r>
  <r>
    <x v="18"/>
    <x v="3"/>
    <x v="32"/>
    <m/>
    <n v="2"/>
    <n v="389"/>
    <n v="12059"/>
    <m/>
    <m/>
    <m/>
  </r>
  <r>
    <x v="18"/>
    <x v="3"/>
    <x v="33"/>
    <n v="1511"/>
    <n v="9"/>
    <n v="828"/>
    <n v="25668"/>
    <n v="3.58"/>
    <n v="1019"/>
    <n v="920"/>
  </r>
  <r>
    <x v="18"/>
    <x v="3"/>
    <x v="34"/>
    <n v="219062"/>
    <n v="385"/>
    <n v="48290"/>
    <n v="1496990"/>
    <n v="6.76"/>
    <n v="103948"/>
    <n v="101136"/>
  </r>
  <r>
    <x v="18"/>
    <x v="4"/>
    <x v="0"/>
    <n v="69362"/>
    <n v="238"/>
    <n v="10098"/>
    <n v="313038"/>
    <n v="12.61"/>
    <n v="38202"/>
    <n v="39471"/>
  </r>
  <r>
    <x v="18"/>
    <x v="4"/>
    <x v="1"/>
    <n v="370859"/>
    <n v="278"/>
    <n v="16375"/>
    <n v="507625"/>
    <n v="46.09"/>
    <n v="177706"/>
    <n v="233970"/>
  </r>
  <r>
    <x v="18"/>
    <x v="4"/>
    <x v="2"/>
    <n v="25431"/>
    <n v="106"/>
    <n v="4108"/>
    <n v="127348"/>
    <n v="10.32"/>
    <n v="12751"/>
    <n v="13139"/>
  </r>
  <r>
    <x v="18"/>
    <x v="4"/>
    <x v="3"/>
    <n v="68533"/>
    <n v="141"/>
    <n v="4352"/>
    <n v="134912"/>
    <n v="32.020000000000003"/>
    <n v="37099"/>
    <n v="43197"/>
  </r>
  <r>
    <x v="18"/>
    <x v="4"/>
    <x v="4"/>
    <n v="44715"/>
    <n v="89"/>
    <n v="4375"/>
    <n v="135625"/>
    <n v="17.21"/>
    <n v="19470"/>
    <n v="23338"/>
  </r>
  <r>
    <x v="18"/>
    <x v="4"/>
    <x v="5"/>
    <n v="143768"/>
    <n v="122"/>
    <n v="5161"/>
    <n v="159991"/>
    <n v="45.12"/>
    <n v="80221"/>
    <n v="72194"/>
  </r>
  <r>
    <x v="18"/>
    <x v="4"/>
    <x v="6"/>
    <n v="80067"/>
    <n v="106"/>
    <n v="3895"/>
    <n v="120745"/>
    <n v="31.6"/>
    <n v="49303"/>
    <n v="38153"/>
  </r>
  <r>
    <x v="18"/>
    <x v="4"/>
    <x v="7"/>
    <n v="8693"/>
    <n v="31"/>
    <n v="1171"/>
    <n v="36301"/>
    <n v="13.51"/>
    <n v="5014"/>
    <n v="4905"/>
  </r>
  <r>
    <x v="18"/>
    <x v="4"/>
    <x v="8"/>
    <n v="15482"/>
    <n v="53"/>
    <n v="2267"/>
    <n v="70277"/>
    <n v="13.33"/>
    <n v="8960"/>
    <n v="9369"/>
  </r>
  <r>
    <x v="18"/>
    <x v="4"/>
    <x v="9"/>
    <n v="27902"/>
    <n v="78"/>
    <n v="2168"/>
    <n v="67208"/>
    <n v="25.86"/>
    <n v="15043"/>
    <n v="17381"/>
  </r>
  <r>
    <x v="18"/>
    <x v="4"/>
    <x v="10"/>
    <n v="56729"/>
    <n v="107"/>
    <n v="4133"/>
    <n v="128123"/>
    <n v="23.92"/>
    <n v="29269"/>
    <n v="30645"/>
  </r>
  <r>
    <x v="18"/>
    <x v="4"/>
    <x v="11"/>
    <n v="38149"/>
    <n v="47"/>
    <n v="2141"/>
    <n v="66371"/>
    <n v="28.82"/>
    <n v="18924"/>
    <n v="19129"/>
  </r>
  <r>
    <x v="18"/>
    <x v="4"/>
    <x v="12"/>
    <n v="38632"/>
    <n v="89"/>
    <n v="2539"/>
    <n v="78709"/>
    <n v="30.66"/>
    <n v="23146"/>
    <n v="24131"/>
  </r>
  <r>
    <x v="18"/>
    <x v="4"/>
    <x v="13"/>
    <n v="9873"/>
    <n v="33"/>
    <n v="958"/>
    <n v="29698"/>
    <n v="18.010000000000002"/>
    <n v="5615"/>
    <n v="5349"/>
  </r>
  <r>
    <x v="18"/>
    <x v="4"/>
    <x v="14"/>
    <n v="11898"/>
    <n v="36"/>
    <n v="1041"/>
    <n v="32271"/>
    <n v="18.329999999999998"/>
    <n v="6161"/>
    <n v="5914"/>
  </r>
  <r>
    <x v="18"/>
    <x v="4"/>
    <x v="15"/>
    <n v="10911"/>
    <n v="50"/>
    <n v="1718"/>
    <n v="53258"/>
    <n v="11.09"/>
    <n v="6170"/>
    <n v="5904"/>
  </r>
  <r>
    <x v="18"/>
    <x v="4"/>
    <x v="16"/>
    <n v="139668"/>
    <n v="88"/>
    <n v="4832"/>
    <n v="149792"/>
    <n v="62.26"/>
    <n v="72267"/>
    <n v="93267"/>
  </r>
  <r>
    <x v="18"/>
    <x v="4"/>
    <x v="17"/>
    <n v="119140"/>
    <n v="58"/>
    <n v="4040"/>
    <n v="125240"/>
    <n v="65.58"/>
    <n v="61883"/>
    <n v="82134"/>
  </r>
  <r>
    <x v="18"/>
    <x v="4"/>
    <x v="18"/>
    <n v="31501"/>
    <n v="92"/>
    <n v="2849"/>
    <n v="88319"/>
    <n v="21.65"/>
    <n v="19605"/>
    <n v="19117"/>
  </r>
  <r>
    <x v="18"/>
    <x v="4"/>
    <x v="19"/>
    <n v="45246"/>
    <n v="121"/>
    <n v="4990"/>
    <n v="154690"/>
    <n v="17.53"/>
    <n v="20476"/>
    <n v="27115"/>
  </r>
  <r>
    <x v="18"/>
    <x v="4"/>
    <x v="20"/>
    <n v="249139"/>
    <n v="300"/>
    <n v="12599"/>
    <n v="390569"/>
    <n v="36.44"/>
    <n v="124666"/>
    <n v="142316"/>
  </r>
  <r>
    <x v="18"/>
    <x v="4"/>
    <x v="21"/>
    <n v="17089"/>
    <n v="39"/>
    <n v="1139"/>
    <n v="35309"/>
    <n v="21.28"/>
    <n v="11417"/>
    <n v="7512"/>
  </r>
  <r>
    <x v="18"/>
    <x v="4"/>
    <x v="22"/>
    <n v="14194"/>
    <n v="25"/>
    <n v="1133"/>
    <n v="35123"/>
    <n v="21.27"/>
    <n v="10307"/>
    <n v="7471"/>
  </r>
  <r>
    <x v="18"/>
    <x v="4"/>
    <x v="23"/>
    <n v="12967"/>
    <n v="44"/>
    <n v="1230"/>
    <n v="38130"/>
    <n v="20.09"/>
    <n v="7710"/>
    <n v="7661"/>
  </r>
  <r>
    <x v="18"/>
    <x v="4"/>
    <x v="24"/>
    <n v="293389"/>
    <n v="408"/>
    <n v="16101"/>
    <n v="499131"/>
    <n v="33.049999999999997"/>
    <n v="154100"/>
    <n v="164959"/>
  </r>
  <r>
    <x v="18"/>
    <x v="4"/>
    <x v="25"/>
    <n v="50560"/>
    <n v="146"/>
    <n v="4211"/>
    <n v="130541"/>
    <n v="23.71"/>
    <n v="33522"/>
    <n v="30952"/>
  </r>
  <r>
    <x v="18"/>
    <x v="4"/>
    <x v="26"/>
    <n v="41620"/>
    <n v="36"/>
    <n v="1984"/>
    <n v="61504"/>
    <n v="34.78"/>
    <n v="13126"/>
    <n v="21391"/>
  </r>
  <r>
    <x v="18"/>
    <x v="4"/>
    <x v="27"/>
    <n v="192264"/>
    <n v="90"/>
    <n v="5852"/>
    <n v="181412"/>
    <n v="54.02"/>
    <n v="63636"/>
    <n v="97992"/>
  </r>
  <r>
    <x v="18"/>
    <x v="4"/>
    <x v="28"/>
    <n v="11529"/>
    <n v="38"/>
    <n v="1405"/>
    <n v="43555"/>
    <n v="14.78"/>
    <n v="8720"/>
    <n v="6439"/>
  </r>
  <r>
    <x v="18"/>
    <x v="4"/>
    <x v="29"/>
    <n v="10390"/>
    <n v="43"/>
    <n v="2225"/>
    <n v="68975"/>
    <n v="7.94"/>
    <n v="5160"/>
    <n v="5477"/>
  </r>
  <r>
    <x v="18"/>
    <x v="4"/>
    <x v="30"/>
    <n v="49438"/>
    <n v="75"/>
    <n v="2237"/>
    <n v="69347"/>
    <n v="42.9"/>
    <n v="28191"/>
    <n v="29749"/>
  </r>
  <r>
    <x v="18"/>
    <x v="4"/>
    <x v="31"/>
    <n v="3424"/>
    <n v="23"/>
    <n v="399"/>
    <n v="12369"/>
    <n v="17.96"/>
    <n v="2001"/>
    <n v="2221"/>
  </r>
  <r>
    <x v="18"/>
    <x v="4"/>
    <x v="32"/>
    <n v="13874"/>
    <n v="26"/>
    <n v="1452"/>
    <n v="45012"/>
    <n v="18.829999999999998"/>
    <n v="8360"/>
    <n v="8478"/>
  </r>
  <r>
    <x v="18"/>
    <x v="4"/>
    <x v="33"/>
    <n v="22575"/>
    <n v="77"/>
    <n v="1967"/>
    <n v="60977"/>
    <n v="25.24"/>
    <n v="13779"/>
    <n v="15389"/>
  </r>
  <r>
    <x v="18"/>
    <x v="4"/>
    <x v="34"/>
    <n v="1926479"/>
    <n v="2867"/>
    <n v="117004"/>
    <n v="3627124"/>
    <n v="30.57"/>
    <n v="975998"/>
    <n v="1108736"/>
  </r>
  <r>
    <x v="19"/>
    <x v="0"/>
    <x v="0"/>
    <n v="12872"/>
    <n v="30"/>
    <n v="944"/>
    <n v="29264"/>
    <n v="28.75"/>
    <n v="6323"/>
    <n v="8413"/>
  </r>
  <r>
    <x v="19"/>
    <x v="0"/>
    <x v="1"/>
    <n v="217041"/>
    <n v="59"/>
    <n v="7406"/>
    <n v="229586"/>
    <n v="60.71"/>
    <n v="104751"/>
    <n v="139393"/>
  </r>
  <r>
    <x v="19"/>
    <x v="0"/>
    <x v="2"/>
    <n v="2342"/>
    <n v="10"/>
    <n v="197"/>
    <n v="6107"/>
    <n v="25"/>
    <n v="1036"/>
    <n v="1527"/>
  </r>
  <r>
    <x v="19"/>
    <x v="0"/>
    <x v="3"/>
    <n v="14108"/>
    <n v="30"/>
    <n v="899"/>
    <n v="27869"/>
    <n v="36.99"/>
    <n v="8770"/>
    <n v="10309"/>
  </r>
  <r>
    <x v="19"/>
    <x v="0"/>
    <x v="4"/>
    <n v="3569"/>
    <n v="8"/>
    <n v="269"/>
    <n v="8339"/>
    <n v="25.27"/>
    <n v="2338"/>
    <n v="2107"/>
  </r>
  <r>
    <x v="19"/>
    <x v="0"/>
    <x v="5"/>
    <n v="50983"/>
    <n v="18"/>
    <n v="1535"/>
    <n v="47585"/>
    <n v="61"/>
    <n v="30106"/>
    <n v="29026"/>
  </r>
  <r>
    <x v="19"/>
    <x v="0"/>
    <x v="6"/>
    <n v="11983"/>
    <n v="9"/>
    <n v="458"/>
    <n v="14198"/>
    <n v="46.93"/>
    <n v="7234"/>
    <n v="6663"/>
  </r>
  <r>
    <x v="19"/>
    <x v="0"/>
    <x v="7"/>
    <m/>
    <n v="5"/>
    <n v="65"/>
    <n v="2015"/>
    <m/>
    <m/>
    <m/>
  </r>
  <r>
    <x v="19"/>
    <x v="0"/>
    <x v="8"/>
    <m/>
    <n v="9"/>
    <n v="166"/>
    <n v="5146"/>
    <m/>
    <m/>
    <m/>
  </r>
  <r>
    <x v="19"/>
    <x v="0"/>
    <x v="9"/>
    <n v="5704"/>
    <n v="23"/>
    <n v="404"/>
    <n v="12524"/>
    <n v="38.25"/>
    <n v="3065"/>
    <n v="4791"/>
  </r>
  <r>
    <x v="19"/>
    <x v="0"/>
    <x v="10"/>
    <n v="4797"/>
    <n v="16"/>
    <n v="311"/>
    <n v="9641"/>
    <n v="31.4"/>
    <n v="2547"/>
    <n v="3027"/>
  </r>
  <r>
    <x v="19"/>
    <x v="0"/>
    <x v="11"/>
    <n v="14176"/>
    <n v="10"/>
    <n v="329"/>
    <n v="10199"/>
    <n v="59.74"/>
    <n v="7303"/>
    <n v="6093"/>
  </r>
  <r>
    <x v="19"/>
    <x v="0"/>
    <x v="12"/>
    <n v="8815"/>
    <n v="23"/>
    <n v="704"/>
    <n v="21824"/>
    <n v="29.74"/>
    <n v="5401"/>
    <n v="6491"/>
  </r>
  <r>
    <x v="19"/>
    <x v="0"/>
    <x v="13"/>
    <m/>
    <n v="5"/>
    <n v="81"/>
    <n v="2511"/>
    <m/>
    <m/>
    <m/>
  </r>
  <r>
    <x v="19"/>
    <x v="0"/>
    <x v="14"/>
    <m/>
    <n v="8"/>
    <n v="187"/>
    <n v="5797"/>
    <m/>
    <m/>
    <m/>
  </r>
  <r>
    <x v="19"/>
    <x v="0"/>
    <x v="15"/>
    <m/>
    <n v="8"/>
    <n v="60"/>
    <n v="1860"/>
    <m/>
    <m/>
    <m/>
  </r>
  <r>
    <x v="19"/>
    <x v="0"/>
    <x v="16"/>
    <n v="65960"/>
    <n v="24"/>
    <n v="2413"/>
    <n v="74803"/>
    <n v="62.08"/>
    <n v="38085"/>
    <n v="46434"/>
  </r>
  <r>
    <x v="19"/>
    <x v="0"/>
    <x v="17"/>
    <n v="63693"/>
    <n v="21"/>
    <n v="2303"/>
    <n v="71393"/>
    <n v="62.26"/>
    <n v="36835"/>
    <n v="44450"/>
  </r>
  <r>
    <x v="19"/>
    <x v="0"/>
    <x v="18"/>
    <n v="4728"/>
    <n v="13"/>
    <n v="319"/>
    <n v="9889"/>
    <n v="31.76"/>
    <n v="2562"/>
    <n v="3141"/>
  </r>
  <r>
    <x v="19"/>
    <x v="0"/>
    <x v="19"/>
    <n v="4385"/>
    <n v="16"/>
    <n v="275"/>
    <n v="8525"/>
    <n v="35.1"/>
    <n v="2221"/>
    <n v="2992"/>
  </r>
  <r>
    <x v="19"/>
    <x v="0"/>
    <x v="20"/>
    <n v="104387"/>
    <n v="69"/>
    <n v="3734"/>
    <n v="115754"/>
    <n v="55.02"/>
    <n v="56530"/>
    <n v="63685"/>
  </r>
  <r>
    <x v="19"/>
    <x v="0"/>
    <x v="21"/>
    <m/>
    <n v="7"/>
    <n v="131"/>
    <n v="4061"/>
    <m/>
    <m/>
    <m/>
  </r>
  <r>
    <x v="19"/>
    <x v="0"/>
    <x v="22"/>
    <m/>
    <n v="3"/>
    <n v="177"/>
    <n v="5487"/>
    <m/>
    <m/>
    <m/>
  </r>
  <r>
    <x v="19"/>
    <x v="0"/>
    <x v="23"/>
    <m/>
    <n v="13"/>
    <n v="183"/>
    <n v="5673"/>
    <m/>
    <m/>
    <m/>
  </r>
  <r>
    <x v="19"/>
    <x v="0"/>
    <x v="24"/>
    <n v="110925"/>
    <n v="92"/>
    <n v="4225"/>
    <n v="130975"/>
    <n v="51.73"/>
    <n v="61414"/>
    <n v="67747"/>
  </r>
  <r>
    <x v="19"/>
    <x v="0"/>
    <x v="25"/>
    <n v="14915"/>
    <n v="49"/>
    <n v="1249"/>
    <n v="38719"/>
    <n v="24.27"/>
    <n v="10476"/>
    <n v="9399"/>
  </r>
  <r>
    <x v="19"/>
    <x v="0"/>
    <x v="26"/>
    <m/>
    <n v="5"/>
    <n v="182"/>
    <n v="5642"/>
    <n v="67.81"/>
    <m/>
    <n v="3826"/>
  </r>
  <r>
    <x v="19"/>
    <x v="0"/>
    <x v="27"/>
    <n v="107168"/>
    <n v="26"/>
    <n v="2484"/>
    <n v="77004"/>
    <n v="72.48"/>
    <n v="37558"/>
    <n v="55810"/>
  </r>
  <r>
    <x v="19"/>
    <x v="0"/>
    <x v="28"/>
    <n v="6639"/>
    <n v="12"/>
    <n v="421"/>
    <n v="13051"/>
    <n v="28.89"/>
    <n v="3973"/>
    <n v="3771"/>
  </r>
  <r>
    <x v="19"/>
    <x v="0"/>
    <x v="29"/>
    <m/>
    <n v="14"/>
    <n v="177"/>
    <n v="5487"/>
    <m/>
    <m/>
    <m/>
  </r>
  <r>
    <x v="19"/>
    <x v="0"/>
    <x v="30"/>
    <n v="16239"/>
    <n v="20"/>
    <n v="729"/>
    <n v="22599"/>
    <n v="51.69"/>
    <n v="10582"/>
    <n v="11682"/>
  </r>
  <r>
    <x v="19"/>
    <x v="0"/>
    <x v="31"/>
    <n v="1244"/>
    <n v="9"/>
    <n v="86"/>
    <n v="2666"/>
    <n v="35.03"/>
    <n v="635"/>
    <n v="934"/>
  </r>
  <r>
    <x v="19"/>
    <x v="0"/>
    <x v="32"/>
    <n v="3913"/>
    <n v="5"/>
    <n v="513"/>
    <n v="15903"/>
    <n v="14.78"/>
    <n v="2007"/>
    <n v="2350"/>
  </r>
  <r>
    <x v="19"/>
    <x v="0"/>
    <x v="33"/>
    <n v="6836"/>
    <n v="25"/>
    <n v="509"/>
    <n v="15779"/>
    <n v="35.03"/>
    <n v="4194"/>
    <n v="5527"/>
  </r>
  <r>
    <x v="19"/>
    <x v="0"/>
    <x v="34"/>
    <n v="708186"/>
    <n v="581"/>
    <n v="27597"/>
    <n v="855507"/>
    <n v="51.1"/>
    <n v="360571"/>
    <n v="437184"/>
  </r>
  <r>
    <x v="19"/>
    <x v="1"/>
    <x v="0"/>
    <n v="33188"/>
    <n v="130"/>
    <n v="1626"/>
    <n v="50406"/>
    <n v="32.99"/>
    <n v="17669"/>
    <n v="16628"/>
  </r>
  <r>
    <x v="19"/>
    <x v="1"/>
    <x v="1"/>
    <n v="103755"/>
    <n v="172"/>
    <n v="3258"/>
    <n v="100998"/>
    <n v="53.93"/>
    <n v="45814"/>
    <n v="54469"/>
  </r>
  <r>
    <x v="19"/>
    <x v="1"/>
    <x v="2"/>
    <n v="9141"/>
    <n v="62"/>
    <n v="630"/>
    <n v="19530"/>
    <n v="24.12"/>
    <n v="5634"/>
    <n v="4711"/>
  </r>
  <r>
    <x v="19"/>
    <x v="1"/>
    <x v="3"/>
    <n v="31438"/>
    <n v="80"/>
    <n v="1266"/>
    <n v="39246"/>
    <n v="48.97"/>
    <n v="19145"/>
    <n v="19219"/>
  </r>
  <r>
    <x v="19"/>
    <x v="1"/>
    <x v="4"/>
    <n v="20135"/>
    <n v="54"/>
    <n v="840"/>
    <n v="26040"/>
    <n v="39.549999999999997"/>
    <n v="10460"/>
    <n v="10299"/>
  </r>
  <r>
    <x v="19"/>
    <x v="1"/>
    <x v="5"/>
    <n v="44773"/>
    <n v="80"/>
    <n v="1319"/>
    <n v="40889"/>
    <n v="47.75"/>
    <n v="24400"/>
    <n v="19524"/>
  </r>
  <r>
    <x v="19"/>
    <x v="1"/>
    <x v="6"/>
    <n v="38769"/>
    <n v="71"/>
    <n v="1100"/>
    <n v="34100"/>
    <n v="50.12"/>
    <n v="26780"/>
    <n v="17091"/>
  </r>
  <r>
    <x v="19"/>
    <x v="1"/>
    <x v="7"/>
    <n v="5130"/>
    <n v="21"/>
    <n v="255"/>
    <n v="7905"/>
    <n v="40.99"/>
    <n v="3093"/>
    <n v="3240"/>
  </r>
  <r>
    <x v="19"/>
    <x v="1"/>
    <x v="8"/>
    <n v="9186"/>
    <n v="30"/>
    <n v="490"/>
    <n v="15190"/>
    <n v="36.76"/>
    <n v="5688"/>
    <n v="5584"/>
  </r>
  <r>
    <x v="19"/>
    <x v="1"/>
    <x v="9"/>
    <n v="14664"/>
    <n v="39"/>
    <n v="640"/>
    <n v="19840"/>
    <n v="43.88"/>
    <n v="8376"/>
    <n v="8705"/>
  </r>
  <r>
    <x v="19"/>
    <x v="1"/>
    <x v="10"/>
    <n v="30725"/>
    <n v="63"/>
    <n v="1149"/>
    <n v="35619"/>
    <n v="46.38"/>
    <n v="16877"/>
    <n v="16521"/>
  </r>
  <r>
    <x v="19"/>
    <x v="1"/>
    <x v="11"/>
    <n v="11136"/>
    <n v="17"/>
    <n v="361"/>
    <n v="11191"/>
    <n v="37.450000000000003"/>
    <n v="6104"/>
    <n v="4191"/>
  </r>
  <r>
    <x v="19"/>
    <x v="1"/>
    <x v="12"/>
    <n v="27605"/>
    <n v="54"/>
    <n v="913"/>
    <n v="28303"/>
    <n v="53.04"/>
    <n v="16807"/>
    <n v="15012"/>
  </r>
  <r>
    <x v="19"/>
    <x v="1"/>
    <x v="13"/>
    <n v="8324"/>
    <n v="23"/>
    <n v="434"/>
    <n v="13454"/>
    <n v="33.47"/>
    <n v="4716"/>
    <n v="4503"/>
  </r>
  <r>
    <x v="19"/>
    <x v="1"/>
    <x v="14"/>
    <n v="5657"/>
    <n v="20"/>
    <n v="180"/>
    <n v="5580"/>
    <n v="50.22"/>
    <n v="2745"/>
    <n v="2802"/>
  </r>
  <r>
    <x v="19"/>
    <x v="1"/>
    <x v="15"/>
    <n v="6796"/>
    <n v="28"/>
    <n v="266"/>
    <n v="8246"/>
    <n v="42.55"/>
    <n v="4387"/>
    <n v="3509"/>
  </r>
  <r>
    <x v="19"/>
    <x v="1"/>
    <x v="16"/>
    <n v="31187"/>
    <n v="52"/>
    <n v="1187"/>
    <n v="36797"/>
    <n v="50.94"/>
    <n v="13956"/>
    <n v="18745"/>
  </r>
  <r>
    <x v="19"/>
    <x v="1"/>
    <x v="17"/>
    <n v="20412"/>
    <n v="28"/>
    <n v="774"/>
    <n v="23994"/>
    <n v="53.36"/>
    <n v="8742"/>
    <n v="12802"/>
  </r>
  <r>
    <x v="19"/>
    <x v="1"/>
    <x v="18"/>
    <n v="13206"/>
    <n v="44"/>
    <n v="557"/>
    <n v="17267"/>
    <n v="40.93"/>
    <n v="8148"/>
    <n v="7067"/>
  </r>
  <r>
    <x v="19"/>
    <x v="1"/>
    <x v="19"/>
    <n v="22448"/>
    <n v="74"/>
    <n v="920"/>
    <n v="28520"/>
    <n v="42.43"/>
    <n v="11403"/>
    <n v="12100"/>
  </r>
  <r>
    <x v="19"/>
    <x v="1"/>
    <x v="20"/>
    <n v="67838"/>
    <n v="155"/>
    <n v="2190"/>
    <n v="67890"/>
    <n v="46.55"/>
    <n v="33377"/>
    <n v="31606"/>
  </r>
  <r>
    <x v="19"/>
    <x v="1"/>
    <x v="21"/>
    <n v="7304"/>
    <n v="20"/>
    <n v="254"/>
    <n v="7874"/>
    <n v="38.65"/>
    <n v="5009"/>
    <n v="3043"/>
  </r>
  <r>
    <x v="19"/>
    <x v="1"/>
    <x v="22"/>
    <n v="8083"/>
    <n v="13"/>
    <n v="317"/>
    <n v="9827"/>
    <n v="38.950000000000003"/>
    <n v="5559"/>
    <n v="3828"/>
  </r>
  <r>
    <x v="19"/>
    <x v="1"/>
    <x v="23"/>
    <n v="8176"/>
    <n v="23"/>
    <n v="250"/>
    <n v="7750"/>
    <n v="60.27"/>
    <n v="4649"/>
    <n v="4671"/>
  </r>
  <r>
    <x v="19"/>
    <x v="1"/>
    <x v="24"/>
    <n v="91401"/>
    <n v="211"/>
    <n v="3011"/>
    <n v="93341"/>
    <n v="46.23"/>
    <n v="48594"/>
    <n v="43148"/>
  </r>
  <r>
    <x v="19"/>
    <x v="1"/>
    <x v="25"/>
    <n v="13337"/>
    <n v="62"/>
    <n v="818"/>
    <n v="25358"/>
    <n v="27.08"/>
    <n v="9398"/>
    <n v="6867"/>
  </r>
  <r>
    <x v="19"/>
    <x v="1"/>
    <x v="26"/>
    <n v="14455"/>
    <n v="18"/>
    <n v="246"/>
    <n v="7626"/>
    <n v="81.180000000000007"/>
    <n v="4585"/>
    <n v="6191"/>
  </r>
  <r>
    <x v="19"/>
    <x v="1"/>
    <x v="27"/>
    <n v="52026"/>
    <n v="44"/>
    <n v="856"/>
    <n v="26536"/>
    <n v="73.47"/>
    <n v="15081"/>
    <n v="19495"/>
  </r>
  <r>
    <x v="19"/>
    <x v="1"/>
    <x v="28"/>
    <n v="5457"/>
    <n v="17"/>
    <n v="172"/>
    <n v="5332"/>
    <n v="46.61"/>
    <n v="3573"/>
    <n v="2485"/>
  </r>
  <r>
    <x v="19"/>
    <x v="1"/>
    <x v="29"/>
    <n v="5389"/>
    <n v="19"/>
    <n v="198"/>
    <n v="6138"/>
    <n v="46.11"/>
    <n v="2656"/>
    <n v="2830"/>
  </r>
  <r>
    <x v="19"/>
    <x v="1"/>
    <x v="30"/>
    <n v="23135"/>
    <n v="41"/>
    <n v="562"/>
    <n v="17422"/>
    <n v="63.95"/>
    <n v="11040"/>
    <n v="11142"/>
  </r>
  <r>
    <x v="19"/>
    <x v="1"/>
    <x v="31"/>
    <n v="1516"/>
    <n v="9"/>
    <n v="74"/>
    <n v="2294"/>
    <n v="35.79"/>
    <n v="921"/>
    <n v="821"/>
  </r>
  <r>
    <x v="19"/>
    <x v="1"/>
    <x v="32"/>
    <n v="3785"/>
    <n v="17"/>
    <n v="246"/>
    <n v="7626"/>
    <n v="23.07"/>
    <n v="2436"/>
    <n v="1759"/>
  </r>
  <r>
    <x v="19"/>
    <x v="1"/>
    <x v="33"/>
    <n v="12316"/>
    <n v="38"/>
    <n v="457"/>
    <n v="14167"/>
    <n v="53.12"/>
    <n v="7660"/>
    <n v="7525"/>
  </r>
  <r>
    <x v="19"/>
    <x v="1"/>
    <x v="34"/>
    <n v="690079"/>
    <n v="1590"/>
    <n v="24031"/>
    <n v="744961"/>
    <n v="46.47"/>
    <n v="358145"/>
    <n v="346180"/>
  </r>
  <r>
    <x v="19"/>
    <x v="2"/>
    <x v="0"/>
    <n v="10597"/>
    <n v="28"/>
    <n v="1186"/>
    <n v="36766"/>
    <n v="24.9"/>
    <n v="4392"/>
    <n v="9155"/>
  </r>
  <r>
    <x v="19"/>
    <x v="2"/>
    <x v="1"/>
    <n v="36910"/>
    <n v="27"/>
    <n v="2510"/>
    <n v="77810"/>
    <n v="44.07"/>
    <n v="14094"/>
    <n v="34287"/>
  </r>
  <r>
    <x v="19"/>
    <x v="2"/>
    <x v="2"/>
    <n v="2726"/>
    <n v="10"/>
    <n v="332"/>
    <n v="10292"/>
    <n v="23.29"/>
    <n v="1726"/>
    <n v="2397"/>
  </r>
  <r>
    <x v="19"/>
    <x v="2"/>
    <x v="3"/>
    <n v="3241"/>
    <n v="13"/>
    <n v="450"/>
    <n v="13950"/>
    <n v="20.39"/>
    <n v="1747"/>
    <n v="2845"/>
  </r>
  <r>
    <x v="19"/>
    <x v="2"/>
    <x v="4"/>
    <n v="2743"/>
    <n v="5"/>
    <n v="212"/>
    <n v="6572"/>
    <n v="41.74"/>
    <n v="887"/>
    <n v="2743"/>
  </r>
  <r>
    <x v="19"/>
    <x v="2"/>
    <x v="5"/>
    <n v="12306"/>
    <n v="12"/>
    <n v="984"/>
    <n v="30504"/>
    <n v="35.83"/>
    <n v="6306"/>
    <n v="10930"/>
  </r>
  <r>
    <x v="19"/>
    <x v="2"/>
    <x v="6"/>
    <n v="8328"/>
    <n v="11"/>
    <n v="652"/>
    <n v="20212"/>
    <n v="34.68"/>
    <n v="4387"/>
    <n v="7009"/>
  </r>
  <r>
    <x v="19"/>
    <x v="2"/>
    <x v="7"/>
    <s v="-"/>
    <s v="-"/>
    <s v="-"/>
    <s v="-"/>
    <s v="-"/>
    <s v="-"/>
    <s v="-"/>
  </r>
  <r>
    <x v="19"/>
    <x v="2"/>
    <x v="8"/>
    <m/>
    <n v="3"/>
    <n v="110"/>
    <n v="3410"/>
    <m/>
    <m/>
    <m/>
  </r>
  <r>
    <x v="19"/>
    <x v="2"/>
    <x v="9"/>
    <n v="1292"/>
    <n v="6"/>
    <n v="140"/>
    <n v="4340"/>
    <n v="26.73"/>
    <n v="543"/>
    <n v="1160"/>
  </r>
  <r>
    <x v="19"/>
    <x v="2"/>
    <x v="10"/>
    <n v="3532"/>
    <n v="10"/>
    <n v="427"/>
    <n v="13237"/>
    <n v="26.65"/>
    <n v="1781"/>
    <n v="3527"/>
  </r>
  <r>
    <x v="19"/>
    <x v="2"/>
    <x v="11"/>
    <n v="11730"/>
    <n v="14"/>
    <n v="934"/>
    <n v="28954"/>
    <n v="36.81"/>
    <n v="5565"/>
    <n v="10659"/>
  </r>
  <r>
    <x v="19"/>
    <x v="2"/>
    <x v="12"/>
    <m/>
    <n v="3"/>
    <n v="109"/>
    <n v="3379"/>
    <m/>
    <m/>
    <m/>
  </r>
  <r>
    <x v="19"/>
    <x v="2"/>
    <x v="13"/>
    <m/>
    <n v="2"/>
    <n v="48"/>
    <n v="1488"/>
    <m/>
    <m/>
    <m/>
  </r>
  <r>
    <x v="19"/>
    <x v="2"/>
    <x v="14"/>
    <m/>
    <n v="1"/>
    <n v="16"/>
    <n v="496"/>
    <m/>
    <m/>
    <m/>
  </r>
  <r>
    <x v="19"/>
    <x v="2"/>
    <x v="15"/>
    <m/>
    <n v="5"/>
    <n v="229"/>
    <n v="7099"/>
    <m/>
    <m/>
    <m/>
  </r>
  <r>
    <x v="19"/>
    <x v="2"/>
    <x v="16"/>
    <m/>
    <n v="9"/>
    <n v="977"/>
    <n v="30287"/>
    <m/>
    <m/>
    <m/>
  </r>
  <r>
    <x v="19"/>
    <x v="2"/>
    <x v="17"/>
    <n v="18636"/>
    <n v="8"/>
    <n v="955"/>
    <n v="29605"/>
    <n v="58.18"/>
    <n v="11207"/>
    <n v="17225"/>
  </r>
  <r>
    <x v="19"/>
    <x v="2"/>
    <x v="18"/>
    <n v="5215"/>
    <n v="17"/>
    <n v="623"/>
    <n v="19313"/>
    <n v="26.16"/>
    <n v="2810"/>
    <n v="5053"/>
  </r>
  <r>
    <x v="19"/>
    <x v="2"/>
    <x v="19"/>
    <n v="6569"/>
    <n v="16"/>
    <n v="681"/>
    <n v="21111"/>
    <n v="29.37"/>
    <n v="2930"/>
    <n v="6200"/>
  </r>
  <r>
    <x v="19"/>
    <x v="2"/>
    <x v="20"/>
    <n v="39247"/>
    <n v="40"/>
    <n v="2514"/>
    <n v="77934"/>
    <n v="40.770000000000003"/>
    <n v="15477"/>
    <n v="31776"/>
  </r>
  <r>
    <x v="19"/>
    <x v="2"/>
    <x v="21"/>
    <m/>
    <n v="5"/>
    <n v="193"/>
    <n v="5983"/>
    <m/>
    <m/>
    <m/>
  </r>
  <r>
    <x v="19"/>
    <x v="2"/>
    <x v="22"/>
    <n v="2191"/>
    <n v="5"/>
    <n v="262"/>
    <n v="8122"/>
    <n v="24.07"/>
    <n v="1210"/>
    <n v="1955"/>
  </r>
  <r>
    <x v="19"/>
    <x v="2"/>
    <x v="23"/>
    <m/>
    <n v="2"/>
    <n v="30"/>
    <n v="930"/>
    <m/>
    <m/>
    <m/>
  </r>
  <r>
    <x v="19"/>
    <x v="2"/>
    <x v="24"/>
    <n v="42922"/>
    <n v="52"/>
    <n v="2999"/>
    <n v="92969"/>
    <n v="37.5"/>
    <n v="17446"/>
    <n v="34868"/>
  </r>
  <r>
    <x v="19"/>
    <x v="2"/>
    <x v="25"/>
    <n v="9330"/>
    <n v="20"/>
    <n v="881"/>
    <n v="27311"/>
    <n v="29.85"/>
    <n v="6302"/>
    <n v="8152"/>
  </r>
  <r>
    <x v="19"/>
    <x v="2"/>
    <x v="26"/>
    <m/>
    <n v="8"/>
    <n v="414"/>
    <n v="12834"/>
    <n v="48.9"/>
    <m/>
    <n v="6276"/>
  </r>
  <r>
    <x v="19"/>
    <x v="2"/>
    <x v="27"/>
    <n v="27039"/>
    <n v="15"/>
    <n v="1051"/>
    <n v="32581"/>
    <n v="76.599999999999994"/>
    <n v="9522"/>
    <n v="24958"/>
  </r>
  <r>
    <x v="19"/>
    <x v="2"/>
    <x v="28"/>
    <m/>
    <n v="2"/>
    <n v="25"/>
    <n v="775"/>
    <m/>
    <m/>
    <m/>
  </r>
  <r>
    <x v="19"/>
    <x v="2"/>
    <x v="29"/>
    <m/>
    <n v="1"/>
    <n v="362"/>
    <n v="11222"/>
    <m/>
    <m/>
    <m/>
  </r>
  <r>
    <x v="19"/>
    <x v="2"/>
    <x v="30"/>
    <m/>
    <n v="7"/>
    <n v="340"/>
    <n v="10540"/>
    <m/>
    <m/>
    <m/>
  </r>
  <r>
    <x v="19"/>
    <x v="2"/>
    <x v="31"/>
    <m/>
    <n v="1"/>
    <n v="19"/>
    <n v="589"/>
    <m/>
    <m/>
    <m/>
  </r>
  <r>
    <x v="19"/>
    <x v="2"/>
    <x v="32"/>
    <m/>
    <n v="3"/>
    <n v="313"/>
    <n v="9703"/>
    <m/>
    <m/>
    <m/>
  </r>
  <r>
    <x v="19"/>
    <x v="2"/>
    <x v="33"/>
    <n v="1281"/>
    <n v="5"/>
    <n v="170"/>
    <n v="5270"/>
    <n v="23.42"/>
    <n v="923"/>
    <n v="1234"/>
  </r>
  <r>
    <x v="19"/>
    <x v="2"/>
    <x v="34"/>
    <n v="226012"/>
    <n v="306"/>
    <n v="17194"/>
    <n v="533014"/>
    <n v="37.57"/>
    <n v="102188"/>
    <n v="200267"/>
  </r>
  <r>
    <x v="19"/>
    <x v="3"/>
    <x v="0"/>
    <n v="10880"/>
    <n v="47"/>
    <n v="6200"/>
    <n v="192200"/>
    <n v="2.66"/>
    <n v="5474"/>
    <n v="5105"/>
  </r>
  <r>
    <x v="19"/>
    <x v="3"/>
    <x v="1"/>
    <n v="13158"/>
    <n v="23"/>
    <n v="3291"/>
    <n v="102021"/>
    <n v="6.21"/>
    <n v="7960"/>
    <n v="6337"/>
  </r>
  <r>
    <x v="19"/>
    <x v="3"/>
    <x v="2"/>
    <n v="11528"/>
    <n v="23"/>
    <n v="2937"/>
    <n v="91047"/>
    <n v="5.7"/>
    <n v="4847"/>
    <n v="5192"/>
  </r>
  <r>
    <x v="19"/>
    <x v="3"/>
    <x v="3"/>
    <n v="6851"/>
    <n v="20"/>
    <n v="1809"/>
    <n v="56079"/>
    <n v="6.8"/>
    <n v="3448"/>
    <n v="3811"/>
  </r>
  <r>
    <x v="19"/>
    <x v="3"/>
    <x v="4"/>
    <n v="12207"/>
    <n v="22"/>
    <n v="3054"/>
    <n v="94674"/>
    <n v="6.68"/>
    <n v="3796"/>
    <n v="6323"/>
  </r>
  <r>
    <x v="19"/>
    <x v="3"/>
    <x v="5"/>
    <n v="10362"/>
    <n v="11"/>
    <n v="1277"/>
    <n v="39587"/>
    <n v="11.12"/>
    <n v="5466"/>
    <n v="4404"/>
  </r>
  <r>
    <x v="19"/>
    <x v="3"/>
    <x v="6"/>
    <n v="11446"/>
    <n v="13"/>
    <n v="1661"/>
    <n v="51491"/>
    <n v="10.84"/>
    <n v="6513"/>
    <n v="5584"/>
  </r>
  <r>
    <x v="19"/>
    <x v="3"/>
    <x v="7"/>
    <m/>
    <n v="5"/>
    <n v="850"/>
    <n v="26350"/>
    <m/>
    <m/>
    <m/>
  </r>
  <r>
    <x v="19"/>
    <x v="3"/>
    <x v="8"/>
    <n v="2350"/>
    <n v="11"/>
    <n v="1501"/>
    <n v="46531"/>
    <n v="2.83"/>
    <n v="1219"/>
    <n v="1315"/>
  </r>
  <r>
    <x v="19"/>
    <x v="3"/>
    <x v="9"/>
    <n v="3368"/>
    <n v="10"/>
    <n v="984"/>
    <n v="30504"/>
    <n v="5.13"/>
    <n v="1305"/>
    <n v="1564"/>
  </r>
  <r>
    <x v="19"/>
    <x v="3"/>
    <x v="10"/>
    <n v="11612"/>
    <n v="18"/>
    <n v="2243"/>
    <n v="69533"/>
    <n v="7.38"/>
    <n v="4992"/>
    <n v="5133"/>
  </r>
  <r>
    <x v="19"/>
    <x v="3"/>
    <x v="11"/>
    <n v="5744"/>
    <n v="5"/>
    <n v="496"/>
    <n v="15376"/>
    <n v="15.32"/>
    <n v="3042"/>
    <n v="2356"/>
  </r>
  <r>
    <x v="19"/>
    <x v="3"/>
    <x v="12"/>
    <m/>
    <n v="8"/>
    <n v="806"/>
    <n v="24986"/>
    <m/>
    <m/>
    <m/>
  </r>
  <r>
    <x v="19"/>
    <x v="3"/>
    <x v="13"/>
    <m/>
    <n v="4"/>
    <n v="398"/>
    <n v="12338"/>
    <m/>
    <m/>
    <m/>
  </r>
  <r>
    <x v="19"/>
    <x v="3"/>
    <x v="14"/>
    <n v="2120"/>
    <n v="7"/>
    <n v="658"/>
    <n v="20398"/>
    <n v="3.41"/>
    <n v="520"/>
    <n v="695"/>
  </r>
  <r>
    <x v="19"/>
    <x v="3"/>
    <x v="15"/>
    <n v="2196"/>
    <n v="9"/>
    <n v="1164"/>
    <n v="36084"/>
    <n v="3.09"/>
    <n v="834"/>
    <n v="1115"/>
  </r>
  <r>
    <x v="19"/>
    <x v="3"/>
    <x v="16"/>
    <m/>
    <n v="3"/>
    <n v="269"/>
    <n v="8339"/>
    <m/>
    <m/>
    <m/>
  </r>
  <r>
    <x v="19"/>
    <x v="3"/>
    <x v="17"/>
    <s v="-"/>
    <s v="-"/>
    <s v="-"/>
    <s v="-"/>
    <s v="-"/>
    <s v="-"/>
    <s v="-"/>
  </r>
  <r>
    <x v="19"/>
    <x v="3"/>
    <x v="18"/>
    <n v="5993"/>
    <n v="16"/>
    <n v="1252"/>
    <n v="38812"/>
    <n v="7.82"/>
    <n v="3368"/>
    <n v="3035"/>
  </r>
  <r>
    <x v="19"/>
    <x v="3"/>
    <x v="19"/>
    <n v="14227"/>
    <n v="14"/>
    <n v="3117"/>
    <n v="96627"/>
    <n v="8.7100000000000009"/>
    <n v="3481"/>
    <n v="8421"/>
  </r>
  <r>
    <x v="19"/>
    <x v="3"/>
    <x v="20"/>
    <n v="18369"/>
    <n v="37"/>
    <n v="4406"/>
    <n v="136586"/>
    <n v="6.78"/>
    <n v="7575"/>
    <n v="9266"/>
  </r>
  <r>
    <x v="19"/>
    <x v="3"/>
    <x v="21"/>
    <n v="3126"/>
    <n v="7"/>
    <n v="561"/>
    <n v="17391"/>
    <n v="7.22"/>
    <n v="2168"/>
    <n v="1256"/>
  </r>
  <r>
    <x v="19"/>
    <x v="3"/>
    <x v="22"/>
    <m/>
    <n v="3"/>
    <n v="374"/>
    <n v="11594"/>
    <m/>
    <m/>
    <m/>
  </r>
  <r>
    <x v="19"/>
    <x v="3"/>
    <x v="23"/>
    <n v="2639"/>
    <n v="6"/>
    <n v="762"/>
    <n v="23622"/>
    <n v="4.25"/>
    <n v="1297"/>
    <n v="1003"/>
  </r>
  <r>
    <x v="19"/>
    <x v="3"/>
    <x v="24"/>
    <n v="26132"/>
    <n v="53"/>
    <n v="6103"/>
    <n v="189193"/>
    <n v="6.53"/>
    <n v="12608"/>
    <n v="12346"/>
  </r>
  <r>
    <x v="19"/>
    <x v="3"/>
    <x v="25"/>
    <n v="5540"/>
    <n v="13"/>
    <n v="1260"/>
    <n v="39060"/>
    <n v="7.05"/>
    <n v="3619"/>
    <n v="2752"/>
  </r>
  <r>
    <x v="19"/>
    <x v="3"/>
    <x v="26"/>
    <n v="14404"/>
    <n v="5"/>
    <n v="1142"/>
    <n v="35402"/>
    <n v="21.22"/>
    <n v="2503"/>
    <n v="7511"/>
  </r>
  <r>
    <x v="19"/>
    <x v="3"/>
    <x v="27"/>
    <n v="11100"/>
    <n v="8"/>
    <n v="1524"/>
    <n v="47244"/>
    <n v="13.91"/>
    <n v="3955"/>
    <n v="6571"/>
  </r>
  <r>
    <x v="19"/>
    <x v="3"/>
    <x v="28"/>
    <m/>
    <n v="7"/>
    <n v="788"/>
    <n v="24428"/>
    <m/>
    <m/>
    <m/>
  </r>
  <r>
    <x v="19"/>
    <x v="3"/>
    <x v="29"/>
    <n v="3187"/>
    <n v="8"/>
    <n v="1608"/>
    <n v="49848"/>
    <n v="3.31"/>
    <n v="999"/>
    <n v="1648"/>
  </r>
  <r>
    <x v="19"/>
    <x v="3"/>
    <x v="30"/>
    <m/>
    <n v="7"/>
    <n v="606"/>
    <n v="18786"/>
    <m/>
    <m/>
    <m/>
  </r>
  <r>
    <x v="19"/>
    <x v="3"/>
    <x v="31"/>
    <m/>
    <n v="4"/>
    <n v="220"/>
    <n v="6820"/>
    <m/>
    <m/>
    <m/>
  </r>
  <r>
    <x v="19"/>
    <x v="3"/>
    <x v="32"/>
    <m/>
    <n v="2"/>
    <n v="389"/>
    <n v="12059"/>
    <m/>
    <m/>
    <m/>
  </r>
  <r>
    <x v="19"/>
    <x v="3"/>
    <x v="33"/>
    <n v="1788"/>
    <n v="9"/>
    <n v="828"/>
    <n v="25668"/>
    <n v="4.09"/>
    <n v="820"/>
    <n v="1051"/>
  </r>
  <r>
    <x v="19"/>
    <x v="3"/>
    <x v="34"/>
    <n v="204286"/>
    <n v="385"/>
    <n v="48435"/>
    <n v="1501485"/>
    <n v="6.7"/>
    <n v="90422"/>
    <n v="100556"/>
  </r>
  <r>
    <x v="19"/>
    <x v="4"/>
    <x v="0"/>
    <n v="67537"/>
    <n v="235"/>
    <n v="9956"/>
    <n v="308636"/>
    <n v="12.73"/>
    <n v="33858"/>
    <n v="39301"/>
  </r>
  <r>
    <x v="19"/>
    <x v="4"/>
    <x v="1"/>
    <n v="370865"/>
    <n v="281"/>
    <n v="16465"/>
    <n v="510415"/>
    <n v="45.94"/>
    <n v="172619"/>
    <n v="234487"/>
  </r>
  <r>
    <x v="19"/>
    <x v="4"/>
    <x v="2"/>
    <n v="25736"/>
    <n v="105"/>
    <n v="4096"/>
    <n v="126976"/>
    <n v="10.89"/>
    <n v="13243"/>
    <n v="13827"/>
  </r>
  <r>
    <x v="19"/>
    <x v="4"/>
    <x v="3"/>
    <n v="55639"/>
    <n v="143"/>
    <n v="4424"/>
    <n v="137144"/>
    <n v="26.38"/>
    <n v="33110"/>
    <n v="36184"/>
  </r>
  <r>
    <x v="19"/>
    <x v="4"/>
    <x v="4"/>
    <n v="38654"/>
    <n v="89"/>
    <n v="4375"/>
    <n v="135625"/>
    <n v="15.83"/>
    <n v="17480"/>
    <n v="21472"/>
  </r>
  <r>
    <x v="19"/>
    <x v="4"/>
    <x v="5"/>
    <n v="118424"/>
    <n v="121"/>
    <n v="5115"/>
    <n v="158565"/>
    <n v="40.29"/>
    <n v="66279"/>
    <n v="63884"/>
  </r>
  <r>
    <x v="19"/>
    <x v="4"/>
    <x v="6"/>
    <n v="70526"/>
    <n v="104"/>
    <n v="3871"/>
    <n v="120001"/>
    <n v="30.29"/>
    <n v="44914"/>
    <n v="36347"/>
  </r>
  <r>
    <x v="19"/>
    <x v="4"/>
    <x v="7"/>
    <n v="7930"/>
    <n v="31"/>
    <n v="1170"/>
    <n v="36270"/>
    <n v="13.11"/>
    <n v="4446"/>
    <n v="4754"/>
  </r>
  <r>
    <x v="19"/>
    <x v="4"/>
    <x v="8"/>
    <n v="13395"/>
    <n v="53"/>
    <n v="2267"/>
    <n v="70277"/>
    <n v="11.99"/>
    <n v="7878"/>
    <n v="8426"/>
  </r>
  <r>
    <x v="19"/>
    <x v="4"/>
    <x v="9"/>
    <n v="25028"/>
    <n v="78"/>
    <n v="2168"/>
    <n v="67208"/>
    <n v="24.13"/>
    <n v="13290"/>
    <n v="16220"/>
  </r>
  <r>
    <x v="19"/>
    <x v="4"/>
    <x v="10"/>
    <n v="50666"/>
    <n v="107"/>
    <n v="4130"/>
    <n v="128030"/>
    <n v="22.03"/>
    <n v="26197"/>
    <n v="28208"/>
  </r>
  <r>
    <x v="19"/>
    <x v="4"/>
    <x v="11"/>
    <n v="42786"/>
    <n v="46"/>
    <n v="2120"/>
    <n v="65720"/>
    <n v="35.450000000000003"/>
    <n v="22013"/>
    <n v="23300"/>
  </r>
  <r>
    <x v="19"/>
    <x v="4"/>
    <x v="12"/>
    <n v="39687"/>
    <n v="88"/>
    <n v="2532"/>
    <n v="78492"/>
    <n v="29.76"/>
    <n v="23850"/>
    <n v="23359"/>
  </r>
  <r>
    <x v="19"/>
    <x v="4"/>
    <x v="13"/>
    <n v="11222"/>
    <n v="34"/>
    <n v="961"/>
    <n v="29791"/>
    <n v="20.05"/>
    <n v="6120"/>
    <n v="5974"/>
  </r>
  <r>
    <x v="19"/>
    <x v="4"/>
    <x v="14"/>
    <n v="12425"/>
    <n v="36"/>
    <n v="1041"/>
    <n v="32271"/>
    <n v="17.68"/>
    <n v="5045"/>
    <n v="5707"/>
  </r>
  <r>
    <x v="19"/>
    <x v="4"/>
    <x v="15"/>
    <n v="9387"/>
    <n v="50"/>
    <n v="1719"/>
    <n v="53289"/>
    <n v="9.4"/>
    <n v="5475"/>
    <n v="5009"/>
  </r>
  <r>
    <x v="19"/>
    <x v="4"/>
    <x v="16"/>
    <n v="119922"/>
    <n v="88"/>
    <n v="4846"/>
    <n v="150226"/>
    <n v="56.33"/>
    <n v="65443"/>
    <n v="84623"/>
  </r>
  <r>
    <x v="19"/>
    <x v="4"/>
    <x v="17"/>
    <n v="102741"/>
    <n v="57"/>
    <n v="4032"/>
    <n v="124992"/>
    <n v="59.59"/>
    <n v="56783"/>
    <n v="74477"/>
  </r>
  <r>
    <x v="19"/>
    <x v="4"/>
    <x v="18"/>
    <n v="29142"/>
    <n v="90"/>
    <n v="2751"/>
    <n v="85281"/>
    <n v="21.45"/>
    <n v="16887"/>
    <n v="18296"/>
  </r>
  <r>
    <x v="19"/>
    <x v="4"/>
    <x v="19"/>
    <n v="47629"/>
    <n v="120"/>
    <n v="4993"/>
    <n v="154783"/>
    <n v="19.2"/>
    <n v="20035"/>
    <n v="29713"/>
  </r>
  <r>
    <x v="19"/>
    <x v="4"/>
    <x v="20"/>
    <n v="229841"/>
    <n v="301"/>
    <n v="12844"/>
    <n v="398164"/>
    <n v="34.24"/>
    <n v="112958"/>
    <n v="136334"/>
  </r>
  <r>
    <x v="19"/>
    <x v="4"/>
    <x v="21"/>
    <n v="13820"/>
    <n v="39"/>
    <n v="1139"/>
    <n v="35309"/>
    <n v="18.11"/>
    <n v="9224"/>
    <n v="6393"/>
  </r>
  <r>
    <x v="19"/>
    <x v="4"/>
    <x v="22"/>
    <n v="14549"/>
    <n v="24"/>
    <n v="1130"/>
    <n v="35030"/>
    <n v="22.35"/>
    <n v="10543"/>
    <n v="7829"/>
  </r>
  <r>
    <x v="19"/>
    <x v="4"/>
    <x v="23"/>
    <n v="13171"/>
    <n v="44"/>
    <n v="1225"/>
    <n v="37975"/>
    <n v="19.89"/>
    <n v="7336"/>
    <n v="7553"/>
  </r>
  <r>
    <x v="19"/>
    <x v="4"/>
    <x v="24"/>
    <n v="271381"/>
    <n v="408"/>
    <n v="16338"/>
    <n v="506478"/>
    <n v="31.22"/>
    <n v="140062"/>
    <n v="158109"/>
  </r>
  <r>
    <x v="19"/>
    <x v="4"/>
    <x v="25"/>
    <n v="43122"/>
    <n v="144"/>
    <n v="4208"/>
    <n v="130448"/>
    <n v="20.83"/>
    <n v="29796"/>
    <n v="27171"/>
  </r>
  <r>
    <x v="19"/>
    <x v="4"/>
    <x v="26"/>
    <n v="46819"/>
    <n v="36"/>
    <n v="1984"/>
    <n v="61504"/>
    <n v="38.700000000000003"/>
    <n v="12989"/>
    <n v="23804"/>
  </r>
  <r>
    <x v="19"/>
    <x v="4"/>
    <x v="27"/>
    <n v="197333"/>
    <n v="93"/>
    <n v="5915"/>
    <n v="183365"/>
    <n v="58.26"/>
    <n v="66116"/>
    <n v="106835"/>
  </r>
  <r>
    <x v="19"/>
    <x v="4"/>
    <x v="28"/>
    <n v="14555"/>
    <n v="38"/>
    <n v="1406"/>
    <n v="43586"/>
    <n v="16.88"/>
    <n v="9083"/>
    <n v="7358"/>
  </r>
  <r>
    <x v="19"/>
    <x v="4"/>
    <x v="29"/>
    <n v="11565"/>
    <n v="42"/>
    <n v="2345"/>
    <n v="72695"/>
    <n v="8.77"/>
    <n v="5481"/>
    <n v="6375"/>
  </r>
  <r>
    <x v="19"/>
    <x v="4"/>
    <x v="30"/>
    <n v="49305"/>
    <n v="75"/>
    <n v="2237"/>
    <n v="69347"/>
    <n v="43.47"/>
    <n v="26789"/>
    <n v="30142"/>
  </r>
  <r>
    <x v="19"/>
    <x v="4"/>
    <x v="31"/>
    <n v="3535"/>
    <n v="23"/>
    <n v="399"/>
    <n v="12369"/>
    <n v="18.329999999999998"/>
    <n v="1985"/>
    <n v="2267"/>
  </r>
  <r>
    <x v="19"/>
    <x v="4"/>
    <x v="32"/>
    <n v="12131"/>
    <n v="27"/>
    <n v="1461"/>
    <n v="45291"/>
    <n v="17"/>
    <n v="7247"/>
    <n v="7700"/>
  </r>
  <r>
    <x v="19"/>
    <x v="4"/>
    <x v="33"/>
    <n v="22220"/>
    <n v="77"/>
    <n v="1964"/>
    <n v="60884"/>
    <n v="25.19"/>
    <n v="13598"/>
    <n v="15336"/>
  </r>
  <r>
    <x v="19"/>
    <x v="4"/>
    <x v="34"/>
    <n v="1828564"/>
    <n v="2862"/>
    <n v="117257"/>
    <n v="3634967"/>
    <n v="29.83"/>
    <n v="911325"/>
    <n v="1084186"/>
  </r>
  <r>
    <x v="20"/>
    <x v="0"/>
    <x v="0"/>
    <n v="14510"/>
    <n v="31"/>
    <n v="955"/>
    <n v="28650"/>
    <n v="30.07"/>
    <n v="9182"/>
    <n v="8616"/>
  </r>
  <r>
    <x v="20"/>
    <x v="0"/>
    <x v="1"/>
    <n v="206427"/>
    <n v="60"/>
    <n v="7485"/>
    <n v="224550"/>
    <n v="60.89"/>
    <n v="96402"/>
    <n v="136726"/>
  </r>
  <r>
    <x v="20"/>
    <x v="0"/>
    <x v="2"/>
    <n v="2618"/>
    <n v="10"/>
    <n v="197"/>
    <n v="5910"/>
    <n v="27.38"/>
    <n v="1184"/>
    <n v="1618"/>
  </r>
  <r>
    <x v="20"/>
    <x v="0"/>
    <x v="3"/>
    <n v="14949"/>
    <n v="30"/>
    <n v="899"/>
    <n v="26970"/>
    <n v="36.619999999999997"/>
    <n v="9611"/>
    <n v="9876"/>
  </r>
  <r>
    <x v="20"/>
    <x v="0"/>
    <x v="4"/>
    <n v="4198"/>
    <n v="7"/>
    <n v="263"/>
    <n v="7890"/>
    <n v="29.2"/>
    <n v="2714"/>
    <n v="2304"/>
  </r>
  <r>
    <x v="20"/>
    <x v="0"/>
    <x v="5"/>
    <n v="52640"/>
    <n v="18"/>
    <n v="1535"/>
    <n v="46050"/>
    <n v="59.79"/>
    <n v="30820"/>
    <n v="27534"/>
  </r>
  <r>
    <x v="20"/>
    <x v="0"/>
    <x v="6"/>
    <n v="11405"/>
    <n v="9"/>
    <n v="458"/>
    <n v="13740"/>
    <n v="39.75"/>
    <n v="7155"/>
    <n v="5461"/>
  </r>
  <r>
    <x v="20"/>
    <x v="0"/>
    <x v="7"/>
    <m/>
    <n v="5"/>
    <n v="65"/>
    <n v="1950"/>
    <m/>
    <m/>
    <m/>
  </r>
  <r>
    <x v="20"/>
    <x v="0"/>
    <x v="8"/>
    <m/>
    <n v="9"/>
    <n v="166"/>
    <n v="4980"/>
    <m/>
    <m/>
    <m/>
  </r>
  <r>
    <x v="20"/>
    <x v="0"/>
    <x v="9"/>
    <n v="5863"/>
    <n v="23"/>
    <n v="404"/>
    <n v="12120"/>
    <n v="38.130000000000003"/>
    <n v="3528"/>
    <n v="4621"/>
  </r>
  <r>
    <x v="20"/>
    <x v="0"/>
    <x v="10"/>
    <n v="5624"/>
    <n v="16"/>
    <n v="311"/>
    <n v="9330"/>
    <n v="33.909999999999997"/>
    <n v="3149"/>
    <n v="3164"/>
  </r>
  <r>
    <x v="20"/>
    <x v="0"/>
    <x v="11"/>
    <n v="14215"/>
    <n v="10"/>
    <n v="329"/>
    <n v="9870"/>
    <n v="59.5"/>
    <n v="7133"/>
    <n v="5873"/>
  </r>
  <r>
    <x v="20"/>
    <x v="0"/>
    <x v="12"/>
    <n v="9726"/>
    <n v="23"/>
    <n v="704"/>
    <n v="21120"/>
    <n v="32.17"/>
    <n v="5511"/>
    <n v="6795"/>
  </r>
  <r>
    <x v="20"/>
    <x v="0"/>
    <x v="13"/>
    <m/>
    <n v="5"/>
    <n v="81"/>
    <n v="2430"/>
    <m/>
    <m/>
    <m/>
  </r>
  <r>
    <x v="20"/>
    <x v="0"/>
    <x v="14"/>
    <m/>
    <n v="8"/>
    <n v="187"/>
    <n v="5610"/>
    <m/>
    <m/>
    <m/>
  </r>
  <r>
    <x v="20"/>
    <x v="0"/>
    <x v="15"/>
    <m/>
    <n v="7"/>
    <n v="56"/>
    <n v="1680"/>
    <m/>
    <m/>
    <m/>
  </r>
  <r>
    <x v="20"/>
    <x v="0"/>
    <x v="16"/>
    <n v="67767"/>
    <n v="24"/>
    <n v="2427"/>
    <n v="72810"/>
    <n v="64.099999999999994"/>
    <n v="37176"/>
    <n v="46673"/>
  </r>
  <r>
    <x v="20"/>
    <x v="0"/>
    <x v="17"/>
    <n v="65425"/>
    <n v="21"/>
    <n v="2317"/>
    <n v="69510"/>
    <n v="64.41"/>
    <n v="36141"/>
    <n v="44773"/>
  </r>
  <r>
    <x v="20"/>
    <x v="0"/>
    <x v="18"/>
    <n v="6122"/>
    <n v="13"/>
    <n v="319"/>
    <n v="9570"/>
    <n v="37.47"/>
    <n v="3462"/>
    <n v="3586"/>
  </r>
  <r>
    <x v="20"/>
    <x v="0"/>
    <x v="19"/>
    <n v="6161"/>
    <n v="16"/>
    <n v="292"/>
    <n v="8760"/>
    <n v="48.88"/>
    <n v="2562"/>
    <n v="4282"/>
  </r>
  <r>
    <x v="20"/>
    <x v="0"/>
    <x v="20"/>
    <n v="111876"/>
    <n v="68"/>
    <n v="3698"/>
    <n v="110940"/>
    <n v="59.66"/>
    <n v="61614"/>
    <n v="66191"/>
  </r>
  <r>
    <x v="20"/>
    <x v="0"/>
    <x v="21"/>
    <m/>
    <n v="7"/>
    <n v="131"/>
    <n v="3930"/>
    <m/>
    <m/>
    <m/>
  </r>
  <r>
    <x v="20"/>
    <x v="0"/>
    <x v="22"/>
    <m/>
    <n v="3"/>
    <n v="177"/>
    <n v="5310"/>
    <m/>
    <m/>
    <m/>
  </r>
  <r>
    <x v="20"/>
    <x v="0"/>
    <x v="23"/>
    <m/>
    <n v="13"/>
    <n v="182"/>
    <n v="5460"/>
    <m/>
    <m/>
    <m/>
  </r>
  <r>
    <x v="20"/>
    <x v="0"/>
    <x v="24"/>
    <n v="119338"/>
    <n v="91"/>
    <n v="4188"/>
    <n v="125640"/>
    <n v="56.17"/>
    <n v="67386"/>
    <n v="70578"/>
  </r>
  <r>
    <x v="20"/>
    <x v="0"/>
    <x v="25"/>
    <n v="17395"/>
    <n v="49"/>
    <n v="1249"/>
    <n v="37470"/>
    <n v="28.6"/>
    <n v="12288"/>
    <n v="10715"/>
  </r>
  <r>
    <x v="20"/>
    <x v="0"/>
    <x v="26"/>
    <m/>
    <n v="5"/>
    <n v="182"/>
    <n v="5460"/>
    <m/>
    <m/>
    <m/>
  </r>
  <r>
    <x v="20"/>
    <x v="0"/>
    <x v="27"/>
    <n v="77434"/>
    <n v="26"/>
    <n v="2463"/>
    <n v="73890"/>
    <n v="57.06"/>
    <n v="29222"/>
    <n v="42163"/>
  </r>
  <r>
    <x v="20"/>
    <x v="0"/>
    <x v="28"/>
    <n v="6507"/>
    <n v="12"/>
    <n v="421"/>
    <n v="12630"/>
    <n v="30.95"/>
    <n v="4140"/>
    <n v="3909"/>
  </r>
  <r>
    <x v="20"/>
    <x v="0"/>
    <x v="29"/>
    <m/>
    <n v="13"/>
    <n v="173"/>
    <n v="5190"/>
    <m/>
    <m/>
    <m/>
  </r>
  <r>
    <x v="20"/>
    <x v="0"/>
    <x v="30"/>
    <n v="18428"/>
    <n v="20"/>
    <n v="729"/>
    <n v="21870"/>
    <n v="59.34"/>
    <n v="12767"/>
    <n v="12978"/>
  </r>
  <r>
    <x v="20"/>
    <x v="0"/>
    <x v="31"/>
    <n v="1221"/>
    <n v="9"/>
    <n v="86"/>
    <n v="2580"/>
    <n v="32.29"/>
    <n v="598"/>
    <n v="833"/>
  </r>
  <r>
    <x v="20"/>
    <x v="0"/>
    <x v="32"/>
    <n v="6018"/>
    <n v="5"/>
    <n v="513"/>
    <n v="15390"/>
    <n v="21.14"/>
    <n v="3130"/>
    <n v="3253"/>
  </r>
  <r>
    <x v="20"/>
    <x v="0"/>
    <x v="33"/>
    <n v="7163"/>
    <n v="24"/>
    <n v="500"/>
    <n v="15000"/>
    <n v="36.25"/>
    <n v="4287"/>
    <n v="5438"/>
  </r>
  <r>
    <x v="20"/>
    <x v="0"/>
    <x v="34"/>
    <n v="691293"/>
    <n v="578"/>
    <n v="27637"/>
    <n v="829110"/>
    <n v="51.38"/>
    <n v="360481"/>
    <n v="425974"/>
  </r>
  <r>
    <x v="20"/>
    <x v="1"/>
    <x v="0"/>
    <n v="39851"/>
    <n v="134"/>
    <n v="1646"/>
    <n v="49380"/>
    <n v="38.94"/>
    <n v="21081"/>
    <n v="19231"/>
  </r>
  <r>
    <x v="20"/>
    <x v="1"/>
    <x v="1"/>
    <n v="101034"/>
    <n v="175"/>
    <n v="3282"/>
    <n v="98460"/>
    <n v="54.4"/>
    <n v="47190"/>
    <n v="53566"/>
  </r>
  <r>
    <x v="20"/>
    <x v="1"/>
    <x v="2"/>
    <n v="10162"/>
    <n v="61"/>
    <n v="618"/>
    <n v="18540"/>
    <n v="27.86"/>
    <n v="6351"/>
    <n v="5166"/>
  </r>
  <r>
    <x v="20"/>
    <x v="1"/>
    <x v="3"/>
    <n v="34927"/>
    <n v="80"/>
    <n v="1266"/>
    <n v="37980"/>
    <n v="52.14"/>
    <n v="21386"/>
    <n v="19802"/>
  </r>
  <r>
    <x v="20"/>
    <x v="1"/>
    <x v="4"/>
    <n v="22651"/>
    <n v="53"/>
    <n v="825"/>
    <n v="24750"/>
    <n v="44.93"/>
    <n v="12143"/>
    <n v="11119"/>
  </r>
  <r>
    <x v="20"/>
    <x v="1"/>
    <x v="5"/>
    <n v="50331"/>
    <n v="81"/>
    <n v="1334"/>
    <n v="40020"/>
    <n v="53.84"/>
    <n v="29954"/>
    <n v="21545"/>
  </r>
  <r>
    <x v="20"/>
    <x v="1"/>
    <x v="6"/>
    <n v="41545"/>
    <n v="71"/>
    <n v="1100"/>
    <n v="33000"/>
    <n v="54.24"/>
    <n v="26995"/>
    <n v="17898"/>
  </r>
  <r>
    <x v="20"/>
    <x v="1"/>
    <x v="7"/>
    <n v="6011"/>
    <n v="20"/>
    <n v="247"/>
    <n v="7410"/>
    <n v="46.92"/>
    <n v="3570"/>
    <n v="3477"/>
  </r>
  <r>
    <x v="20"/>
    <x v="1"/>
    <x v="8"/>
    <n v="12242"/>
    <n v="30"/>
    <n v="490"/>
    <n v="14700"/>
    <n v="46.15"/>
    <n v="7070"/>
    <n v="6784"/>
  </r>
  <r>
    <x v="20"/>
    <x v="1"/>
    <x v="9"/>
    <n v="15032"/>
    <n v="39"/>
    <n v="640"/>
    <n v="19200"/>
    <n v="45.83"/>
    <n v="8578"/>
    <n v="8800"/>
  </r>
  <r>
    <x v="20"/>
    <x v="1"/>
    <x v="10"/>
    <n v="35978"/>
    <n v="63"/>
    <n v="1152"/>
    <n v="34560"/>
    <n v="55.86"/>
    <n v="20344"/>
    <n v="19305"/>
  </r>
  <r>
    <x v="20"/>
    <x v="1"/>
    <x v="11"/>
    <n v="12821"/>
    <n v="18"/>
    <n v="383"/>
    <n v="11490"/>
    <n v="38.090000000000003"/>
    <n v="6272"/>
    <n v="4376"/>
  </r>
  <r>
    <x v="20"/>
    <x v="1"/>
    <x v="12"/>
    <n v="30409"/>
    <n v="54"/>
    <n v="913"/>
    <n v="27390"/>
    <n v="57.16"/>
    <n v="18270"/>
    <n v="15657"/>
  </r>
  <r>
    <x v="20"/>
    <x v="1"/>
    <x v="13"/>
    <n v="8147"/>
    <n v="25"/>
    <n v="468"/>
    <n v="14040"/>
    <n v="33.01"/>
    <n v="4817"/>
    <n v="4634"/>
  </r>
  <r>
    <x v="20"/>
    <x v="1"/>
    <x v="14"/>
    <n v="5471"/>
    <n v="21"/>
    <n v="183"/>
    <n v="5490"/>
    <n v="50.27"/>
    <n v="2835"/>
    <n v="2760"/>
  </r>
  <r>
    <x v="20"/>
    <x v="1"/>
    <x v="15"/>
    <n v="7358"/>
    <n v="28"/>
    <n v="266"/>
    <n v="7980"/>
    <n v="46.28"/>
    <n v="4626"/>
    <n v="3693"/>
  </r>
  <r>
    <x v="20"/>
    <x v="1"/>
    <x v="16"/>
    <n v="37736"/>
    <n v="52"/>
    <n v="1133"/>
    <n v="33990"/>
    <n v="60.07"/>
    <n v="17492"/>
    <n v="20419"/>
  </r>
  <r>
    <x v="20"/>
    <x v="1"/>
    <x v="17"/>
    <n v="24451"/>
    <n v="28"/>
    <n v="720"/>
    <n v="21600"/>
    <n v="63.31"/>
    <n v="11015"/>
    <n v="13676"/>
  </r>
  <r>
    <x v="20"/>
    <x v="1"/>
    <x v="18"/>
    <n v="17738"/>
    <n v="44"/>
    <n v="557"/>
    <n v="16710"/>
    <n v="51.33"/>
    <n v="11548"/>
    <n v="8578"/>
  </r>
  <r>
    <x v="20"/>
    <x v="1"/>
    <x v="19"/>
    <n v="29711"/>
    <n v="76"/>
    <n v="947"/>
    <n v="28410"/>
    <n v="54.13"/>
    <n v="15301"/>
    <n v="15378"/>
  </r>
  <r>
    <x v="20"/>
    <x v="1"/>
    <x v="20"/>
    <n v="80902"/>
    <n v="158"/>
    <n v="2213"/>
    <n v="66390"/>
    <n v="55.94"/>
    <n v="40738"/>
    <n v="37137"/>
  </r>
  <r>
    <x v="20"/>
    <x v="1"/>
    <x v="21"/>
    <n v="8538"/>
    <n v="20"/>
    <n v="254"/>
    <n v="7620"/>
    <n v="45.79"/>
    <n v="5819"/>
    <n v="3489"/>
  </r>
  <r>
    <x v="20"/>
    <x v="1"/>
    <x v="22"/>
    <n v="7580"/>
    <n v="13"/>
    <n v="317"/>
    <n v="9510"/>
    <n v="38.159999999999997"/>
    <n v="5566"/>
    <n v="3629"/>
  </r>
  <r>
    <x v="20"/>
    <x v="1"/>
    <x v="23"/>
    <n v="8379"/>
    <n v="23"/>
    <n v="250"/>
    <n v="7500"/>
    <n v="63.11"/>
    <n v="5039"/>
    <n v="4733"/>
  </r>
  <r>
    <x v="20"/>
    <x v="1"/>
    <x v="24"/>
    <n v="105400"/>
    <n v="214"/>
    <n v="3034"/>
    <n v="91020"/>
    <n v="53.82"/>
    <n v="57162"/>
    <n v="48989"/>
  </r>
  <r>
    <x v="20"/>
    <x v="1"/>
    <x v="25"/>
    <n v="18818"/>
    <n v="63"/>
    <n v="839"/>
    <n v="25170"/>
    <n v="34.72"/>
    <n v="14326"/>
    <n v="8740"/>
  </r>
  <r>
    <x v="20"/>
    <x v="1"/>
    <x v="26"/>
    <n v="10480"/>
    <n v="18"/>
    <n v="246"/>
    <n v="7380"/>
    <n v="59.96"/>
    <n v="4637"/>
    <n v="4425"/>
  </r>
  <r>
    <x v="20"/>
    <x v="1"/>
    <x v="27"/>
    <n v="38079"/>
    <n v="45"/>
    <n v="857"/>
    <n v="25710"/>
    <n v="58.26"/>
    <n v="14453"/>
    <n v="14978"/>
  </r>
  <r>
    <x v="20"/>
    <x v="1"/>
    <x v="28"/>
    <n v="5693"/>
    <n v="17"/>
    <n v="172"/>
    <n v="5160"/>
    <n v="50.39"/>
    <n v="4060"/>
    <n v="2600"/>
  </r>
  <r>
    <x v="20"/>
    <x v="1"/>
    <x v="29"/>
    <n v="5454"/>
    <n v="19"/>
    <n v="198"/>
    <n v="5940"/>
    <n v="49.51"/>
    <n v="2793"/>
    <n v="2941"/>
  </r>
  <r>
    <x v="20"/>
    <x v="1"/>
    <x v="30"/>
    <n v="23541"/>
    <n v="41"/>
    <n v="562"/>
    <n v="16860"/>
    <n v="67.599999999999994"/>
    <n v="12434"/>
    <n v="11398"/>
  </r>
  <r>
    <x v="20"/>
    <x v="1"/>
    <x v="31"/>
    <n v="1418"/>
    <n v="9"/>
    <n v="74"/>
    <n v="2220"/>
    <n v="33.29"/>
    <n v="1051"/>
    <n v="739"/>
  </r>
  <r>
    <x v="20"/>
    <x v="1"/>
    <x v="32"/>
    <n v="5016"/>
    <n v="18"/>
    <n v="270"/>
    <n v="8100"/>
    <n v="28.4"/>
    <n v="3124"/>
    <n v="2300"/>
  </r>
  <r>
    <x v="20"/>
    <x v="1"/>
    <x v="33"/>
    <n v="14580"/>
    <n v="39"/>
    <n v="462"/>
    <n v="13860"/>
    <n v="64.010000000000005"/>
    <n v="8735"/>
    <n v="8872"/>
  </r>
  <r>
    <x v="20"/>
    <x v="1"/>
    <x v="34"/>
    <n v="747631"/>
    <n v="1608"/>
    <n v="24164"/>
    <n v="724920"/>
    <n v="50.79"/>
    <n v="408594"/>
    <n v="368169"/>
  </r>
  <r>
    <x v="20"/>
    <x v="2"/>
    <x v="0"/>
    <n v="11750"/>
    <n v="31"/>
    <n v="1322"/>
    <n v="39660"/>
    <n v="26.08"/>
    <n v="5166"/>
    <n v="10343"/>
  </r>
  <r>
    <x v="20"/>
    <x v="2"/>
    <x v="1"/>
    <n v="42846"/>
    <n v="28"/>
    <n v="2542"/>
    <n v="76260"/>
    <n v="55.13"/>
    <n v="15869"/>
    <n v="42044"/>
  </r>
  <r>
    <x v="20"/>
    <x v="2"/>
    <x v="2"/>
    <n v="3176"/>
    <n v="11"/>
    <n v="352"/>
    <n v="10560"/>
    <n v="26.65"/>
    <n v="2057"/>
    <n v="2814"/>
  </r>
  <r>
    <x v="20"/>
    <x v="2"/>
    <x v="3"/>
    <n v="3899"/>
    <n v="13"/>
    <n v="450"/>
    <n v="13500"/>
    <n v="25.34"/>
    <n v="2171"/>
    <n v="3421"/>
  </r>
  <r>
    <x v="20"/>
    <x v="2"/>
    <x v="4"/>
    <n v="2685"/>
    <n v="6"/>
    <n v="227"/>
    <n v="6810"/>
    <n v="35.76"/>
    <n v="1037"/>
    <n v="2435"/>
  </r>
  <r>
    <x v="20"/>
    <x v="2"/>
    <x v="5"/>
    <n v="12583"/>
    <n v="12"/>
    <n v="984"/>
    <n v="29520"/>
    <n v="37.72"/>
    <n v="5750"/>
    <n v="11135"/>
  </r>
  <r>
    <x v="20"/>
    <x v="2"/>
    <x v="6"/>
    <n v="9220"/>
    <n v="12"/>
    <n v="659"/>
    <n v="19770"/>
    <n v="42.41"/>
    <n v="5045"/>
    <n v="8384"/>
  </r>
  <r>
    <x v="20"/>
    <x v="2"/>
    <x v="7"/>
    <s v="-"/>
    <s v="-"/>
    <s v="-"/>
    <s v="-"/>
    <s v="-"/>
    <s v="-"/>
    <s v="-"/>
  </r>
  <r>
    <x v="20"/>
    <x v="2"/>
    <x v="8"/>
    <m/>
    <n v="3"/>
    <n v="110"/>
    <n v="3300"/>
    <m/>
    <m/>
    <m/>
  </r>
  <r>
    <x v="20"/>
    <x v="2"/>
    <x v="9"/>
    <n v="1377"/>
    <n v="6"/>
    <n v="140"/>
    <n v="4200"/>
    <n v="28.4"/>
    <n v="621"/>
    <n v="1193"/>
  </r>
  <r>
    <x v="20"/>
    <x v="2"/>
    <x v="10"/>
    <n v="3496"/>
    <n v="10"/>
    <n v="420"/>
    <n v="12600"/>
    <n v="27.71"/>
    <n v="1528"/>
    <n v="3492"/>
  </r>
  <r>
    <x v="20"/>
    <x v="2"/>
    <x v="11"/>
    <n v="12133"/>
    <n v="14"/>
    <n v="868"/>
    <n v="26040"/>
    <n v="40.98"/>
    <n v="5889"/>
    <n v="10670"/>
  </r>
  <r>
    <x v="20"/>
    <x v="2"/>
    <x v="12"/>
    <m/>
    <n v="3"/>
    <n v="109"/>
    <n v="3270"/>
    <m/>
    <m/>
    <m/>
  </r>
  <r>
    <x v="20"/>
    <x v="2"/>
    <x v="13"/>
    <m/>
    <n v="2"/>
    <n v="48"/>
    <n v="1440"/>
    <m/>
    <m/>
    <m/>
  </r>
  <r>
    <x v="20"/>
    <x v="2"/>
    <x v="14"/>
    <m/>
    <n v="1"/>
    <n v="16"/>
    <n v="480"/>
    <m/>
    <m/>
    <m/>
  </r>
  <r>
    <x v="20"/>
    <x v="2"/>
    <x v="15"/>
    <m/>
    <n v="5"/>
    <n v="229"/>
    <n v="6870"/>
    <m/>
    <m/>
    <m/>
  </r>
  <r>
    <x v="20"/>
    <x v="2"/>
    <x v="16"/>
    <m/>
    <n v="9"/>
    <n v="977"/>
    <n v="29310"/>
    <m/>
    <m/>
    <m/>
  </r>
  <r>
    <x v="20"/>
    <x v="2"/>
    <x v="17"/>
    <n v="18089"/>
    <n v="8"/>
    <n v="955"/>
    <n v="28650"/>
    <n v="58.51"/>
    <n v="11479"/>
    <n v="16763"/>
  </r>
  <r>
    <x v="20"/>
    <x v="2"/>
    <x v="18"/>
    <n v="4832"/>
    <n v="17"/>
    <n v="602"/>
    <n v="18060"/>
    <n v="25.69"/>
    <n v="3272"/>
    <n v="4640"/>
  </r>
  <r>
    <x v="20"/>
    <x v="2"/>
    <x v="19"/>
    <n v="9121"/>
    <n v="18"/>
    <n v="696"/>
    <n v="20880"/>
    <n v="41.18"/>
    <n v="4365"/>
    <n v="8599"/>
  </r>
  <r>
    <x v="20"/>
    <x v="2"/>
    <x v="20"/>
    <n v="38112"/>
    <n v="40"/>
    <n v="2539"/>
    <n v="76170"/>
    <n v="40.65"/>
    <n v="15545"/>
    <n v="30961"/>
  </r>
  <r>
    <x v="20"/>
    <x v="2"/>
    <x v="21"/>
    <m/>
    <n v="4"/>
    <n v="171"/>
    <n v="5130"/>
    <m/>
    <m/>
    <m/>
  </r>
  <r>
    <x v="20"/>
    <x v="2"/>
    <x v="22"/>
    <m/>
    <n v="5"/>
    <n v="262"/>
    <n v="7860"/>
    <m/>
    <m/>
    <m/>
  </r>
  <r>
    <x v="20"/>
    <x v="2"/>
    <x v="23"/>
    <m/>
    <n v="2"/>
    <n v="30"/>
    <n v="900"/>
    <m/>
    <m/>
    <m/>
  </r>
  <r>
    <x v="20"/>
    <x v="2"/>
    <x v="24"/>
    <n v="41832"/>
    <n v="51"/>
    <n v="3002"/>
    <n v="90060"/>
    <n v="37.75"/>
    <n v="17701"/>
    <n v="34002"/>
  </r>
  <r>
    <x v="20"/>
    <x v="2"/>
    <x v="25"/>
    <n v="9526"/>
    <n v="20"/>
    <n v="867"/>
    <n v="26010"/>
    <n v="33.14"/>
    <n v="5885"/>
    <n v="8620"/>
  </r>
  <r>
    <x v="20"/>
    <x v="2"/>
    <x v="26"/>
    <m/>
    <n v="8"/>
    <n v="414"/>
    <n v="12420"/>
    <m/>
    <m/>
    <m/>
  </r>
  <r>
    <x v="20"/>
    <x v="2"/>
    <x v="27"/>
    <n v="21436"/>
    <n v="15"/>
    <n v="1081"/>
    <n v="32430"/>
    <n v="64.08"/>
    <n v="8432"/>
    <n v="20781"/>
  </r>
  <r>
    <x v="20"/>
    <x v="2"/>
    <x v="28"/>
    <m/>
    <n v="3"/>
    <n v="44"/>
    <n v="1320"/>
    <m/>
    <m/>
    <m/>
  </r>
  <r>
    <x v="20"/>
    <x v="2"/>
    <x v="29"/>
    <m/>
    <n v="1"/>
    <n v="362"/>
    <n v="10860"/>
    <m/>
    <m/>
    <m/>
  </r>
  <r>
    <x v="20"/>
    <x v="2"/>
    <x v="30"/>
    <n v="5816"/>
    <n v="7"/>
    <n v="340"/>
    <n v="10200"/>
    <n v="53.89"/>
    <n v="3002"/>
    <n v="5497"/>
  </r>
  <r>
    <x v="20"/>
    <x v="2"/>
    <x v="31"/>
    <m/>
    <n v="1"/>
    <n v="19"/>
    <n v="570"/>
    <m/>
    <m/>
    <m/>
  </r>
  <r>
    <x v="20"/>
    <x v="2"/>
    <x v="32"/>
    <m/>
    <n v="3"/>
    <n v="313"/>
    <n v="9390"/>
    <m/>
    <m/>
    <m/>
  </r>
  <r>
    <x v="20"/>
    <x v="2"/>
    <x v="33"/>
    <n v="725"/>
    <n v="4"/>
    <n v="110"/>
    <n v="3300"/>
    <n v="21.03"/>
    <n v="467"/>
    <n v="694"/>
  </r>
  <r>
    <x v="20"/>
    <x v="2"/>
    <x v="34"/>
    <n v="230676"/>
    <n v="314"/>
    <n v="17303"/>
    <n v="519090"/>
    <n v="40.11"/>
    <n v="107342"/>
    <n v="208209"/>
  </r>
  <r>
    <x v="20"/>
    <x v="3"/>
    <x v="0"/>
    <n v="13715"/>
    <n v="47"/>
    <n v="6204"/>
    <n v="186120"/>
    <n v="3.17"/>
    <n v="8312"/>
    <n v="5899"/>
  </r>
  <r>
    <x v="20"/>
    <x v="3"/>
    <x v="1"/>
    <n v="17788"/>
    <n v="24"/>
    <n v="3417"/>
    <n v="102510"/>
    <n v="8.4700000000000006"/>
    <n v="10617"/>
    <n v="8686"/>
  </r>
  <r>
    <x v="20"/>
    <x v="3"/>
    <x v="2"/>
    <n v="11631"/>
    <n v="23"/>
    <n v="2937"/>
    <n v="88110"/>
    <n v="6.66"/>
    <n v="5584"/>
    <n v="5869"/>
  </r>
  <r>
    <x v="20"/>
    <x v="3"/>
    <x v="3"/>
    <n v="8482"/>
    <n v="19"/>
    <n v="1728"/>
    <n v="51840"/>
    <n v="8.85"/>
    <n v="4741"/>
    <n v="4586"/>
  </r>
  <r>
    <x v="20"/>
    <x v="3"/>
    <x v="4"/>
    <n v="13692"/>
    <n v="22"/>
    <n v="3054"/>
    <n v="91620"/>
    <n v="7.58"/>
    <n v="4800"/>
    <n v="6941"/>
  </r>
  <r>
    <x v="20"/>
    <x v="3"/>
    <x v="5"/>
    <n v="15434"/>
    <n v="12"/>
    <n v="1327"/>
    <n v="39810"/>
    <n v="18.09"/>
    <n v="8066"/>
    <n v="7200"/>
  </r>
  <r>
    <x v="20"/>
    <x v="3"/>
    <x v="6"/>
    <n v="14037"/>
    <n v="13"/>
    <n v="1663"/>
    <n v="49890"/>
    <n v="12.94"/>
    <n v="8127"/>
    <n v="6454"/>
  </r>
  <r>
    <x v="20"/>
    <x v="3"/>
    <x v="7"/>
    <m/>
    <n v="5"/>
    <n v="850"/>
    <n v="25500"/>
    <m/>
    <m/>
    <m/>
  </r>
  <r>
    <x v="20"/>
    <x v="3"/>
    <x v="8"/>
    <n v="4591"/>
    <n v="12"/>
    <n v="1715"/>
    <n v="51450"/>
    <n v="4"/>
    <n v="2461"/>
    <n v="2060"/>
  </r>
  <r>
    <x v="20"/>
    <x v="3"/>
    <x v="9"/>
    <n v="4964"/>
    <n v="10"/>
    <n v="984"/>
    <n v="29520"/>
    <n v="7.47"/>
    <n v="2124"/>
    <n v="2206"/>
  </r>
  <r>
    <x v="20"/>
    <x v="3"/>
    <x v="10"/>
    <n v="15681"/>
    <n v="19"/>
    <n v="2264"/>
    <n v="67920"/>
    <n v="9.5399999999999991"/>
    <n v="7863"/>
    <n v="6478"/>
  </r>
  <r>
    <x v="20"/>
    <x v="3"/>
    <x v="11"/>
    <n v="6567"/>
    <n v="5"/>
    <n v="496"/>
    <n v="14880"/>
    <n v="20.02"/>
    <n v="3147"/>
    <n v="2979"/>
  </r>
  <r>
    <x v="20"/>
    <x v="3"/>
    <x v="12"/>
    <m/>
    <n v="9"/>
    <n v="807"/>
    <n v="24210"/>
    <m/>
    <m/>
    <m/>
  </r>
  <r>
    <x v="20"/>
    <x v="3"/>
    <x v="13"/>
    <m/>
    <n v="4"/>
    <n v="398"/>
    <n v="11940"/>
    <m/>
    <m/>
    <m/>
  </r>
  <r>
    <x v="20"/>
    <x v="3"/>
    <x v="14"/>
    <n v="2513"/>
    <n v="9"/>
    <n v="799"/>
    <n v="23970"/>
    <n v="4.01"/>
    <n v="738"/>
    <n v="960"/>
  </r>
  <r>
    <x v="20"/>
    <x v="3"/>
    <x v="15"/>
    <n v="2709"/>
    <n v="9"/>
    <n v="1164"/>
    <n v="34920"/>
    <n v="3.79"/>
    <n v="1151"/>
    <n v="1323"/>
  </r>
  <r>
    <x v="20"/>
    <x v="3"/>
    <x v="16"/>
    <m/>
    <n v="3"/>
    <n v="269"/>
    <n v="8070"/>
    <m/>
    <m/>
    <m/>
  </r>
  <r>
    <x v="20"/>
    <x v="3"/>
    <x v="17"/>
    <s v="-"/>
    <s v="-"/>
    <s v="-"/>
    <s v="-"/>
    <s v="-"/>
    <s v="-"/>
    <s v="-"/>
  </r>
  <r>
    <x v="20"/>
    <x v="3"/>
    <x v="18"/>
    <n v="8131"/>
    <n v="16"/>
    <n v="1252"/>
    <n v="37560"/>
    <n v="9.6999999999999993"/>
    <n v="5189"/>
    <n v="3643"/>
  </r>
  <r>
    <x v="20"/>
    <x v="3"/>
    <x v="19"/>
    <n v="16957"/>
    <n v="14"/>
    <n v="3117"/>
    <n v="93510"/>
    <n v="9.65"/>
    <n v="6080"/>
    <n v="9028"/>
  </r>
  <r>
    <x v="20"/>
    <x v="3"/>
    <x v="20"/>
    <n v="27190"/>
    <n v="37"/>
    <n v="4528"/>
    <n v="135840"/>
    <n v="8.67"/>
    <n v="14328"/>
    <n v="11772"/>
  </r>
  <r>
    <x v="20"/>
    <x v="3"/>
    <x v="21"/>
    <m/>
    <n v="7"/>
    <n v="561"/>
    <n v="16830"/>
    <n v="9.16"/>
    <n v="2806"/>
    <n v="1541"/>
  </r>
  <r>
    <x v="20"/>
    <x v="3"/>
    <x v="22"/>
    <n v="3133"/>
    <n v="4"/>
    <n v="524"/>
    <n v="15720"/>
    <n v="7.61"/>
    <n v="2645"/>
    <n v="1197"/>
  </r>
  <r>
    <x v="20"/>
    <x v="3"/>
    <x v="23"/>
    <n v="2488"/>
    <n v="6"/>
    <n v="762"/>
    <n v="22860"/>
    <n v="4.95"/>
    <n v="1847"/>
    <n v="1132"/>
  </r>
  <r>
    <x v="20"/>
    <x v="3"/>
    <x v="24"/>
    <n v="37026"/>
    <n v="54"/>
    <n v="6375"/>
    <n v="191250"/>
    <n v="8.18"/>
    <n v="21626"/>
    <n v="15642"/>
  </r>
  <r>
    <x v="20"/>
    <x v="3"/>
    <x v="25"/>
    <n v="12540"/>
    <n v="13"/>
    <n v="1260"/>
    <n v="37800"/>
    <n v="14.79"/>
    <n v="7510"/>
    <n v="5592"/>
  </r>
  <r>
    <x v="20"/>
    <x v="3"/>
    <x v="26"/>
    <n v="11293"/>
    <n v="5"/>
    <n v="1142"/>
    <n v="34260"/>
    <n v="18.2"/>
    <n v="3867"/>
    <n v="6237"/>
  </r>
  <r>
    <x v="20"/>
    <x v="3"/>
    <x v="27"/>
    <n v="11347"/>
    <n v="8"/>
    <n v="1524"/>
    <n v="45720"/>
    <n v="13.7"/>
    <n v="4637"/>
    <n v="6264"/>
  </r>
  <r>
    <x v="20"/>
    <x v="3"/>
    <x v="28"/>
    <m/>
    <n v="8"/>
    <n v="873"/>
    <n v="26190"/>
    <m/>
    <m/>
    <m/>
  </r>
  <r>
    <x v="20"/>
    <x v="3"/>
    <x v="29"/>
    <n v="4819"/>
    <n v="8"/>
    <n v="1608"/>
    <n v="48240"/>
    <n v="4.87"/>
    <n v="2050"/>
    <n v="2348"/>
  </r>
  <r>
    <x v="20"/>
    <x v="3"/>
    <x v="30"/>
    <n v="5854"/>
    <n v="7"/>
    <n v="606"/>
    <n v="18180"/>
    <n v="12.66"/>
    <n v="3456"/>
    <n v="2301"/>
  </r>
  <r>
    <x v="20"/>
    <x v="3"/>
    <x v="31"/>
    <m/>
    <n v="5"/>
    <n v="271"/>
    <n v="8130"/>
    <m/>
    <m/>
    <m/>
  </r>
  <r>
    <x v="20"/>
    <x v="3"/>
    <x v="32"/>
    <m/>
    <n v="2"/>
    <n v="389"/>
    <n v="11670"/>
    <m/>
    <m/>
    <m/>
  </r>
  <r>
    <x v="20"/>
    <x v="3"/>
    <x v="33"/>
    <n v="2622"/>
    <n v="10"/>
    <n v="878"/>
    <n v="26340"/>
    <n v="5.01"/>
    <n v="1406"/>
    <n v="1319"/>
  </r>
  <r>
    <x v="20"/>
    <x v="3"/>
    <x v="34"/>
    <n v="260939"/>
    <n v="395"/>
    <n v="49371"/>
    <n v="1481130"/>
    <n v="8.31"/>
    <n v="135557"/>
    <n v="123134"/>
  </r>
  <r>
    <x v="20"/>
    <x v="4"/>
    <x v="0"/>
    <n v="79825"/>
    <n v="243"/>
    <n v="10127"/>
    <n v="303810"/>
    <n v="14.51"/>
    <n v="43741"/>
    <n v="44089"/>
  </r>
  <r>
    <x v="20"/>
    <x v="4"/>
    <x v="1"/>
    <n v="368095"/>
    <n v="287"/>
    <n v="16726"/>
    <n v="501780"/>
    <n v="48.03"/>
    <n v="170078"/>
    <n v="241022"/>
  </r>
  <r>
    <x v="20"/>
    <x v="4"/>
    <x v="2"/>
    <n v="27586"/>
    <n v="105"/>
    <n v="4104"/>
    <n v="123120"/>
    <n v="12.56"/>
    <n v="15175"/>
    <n v="15467"/>
  </r>
  <r>
    <x v="20"/>
    <x v="4"/>
    <x v="3"/>
    <n v="62257"/>
    <n v="142"/>
    <n v="4343"/>
    <n v="130290"/>
    <n v="28.92"/>
    <n v="37909"/>
    <n v="37685"/>
  </r>
  <r>
    <x v="20"/>
    <x v="4"/>
    <x v="4"/>
    <n v="43226"/>
    <n v="88"/>
    <n v="4369"/>
    <n v="131070"/>
    <n v="17.39"/>
    <n v="20694"/>
    <n v="22799"/>
  </r>
  <r>
    <x v="20"/>
    <x v="4"/>
    <x v="5"/>
    <n v="130988"/>
    <n v="123"/>
    <n v="5180"/>
    <n v="155400"/>
    <n v="43.38"/>
    <n v="74590"/>
    <n v="67414"/>
  </r>
  <r>
    <x v="20"/>
    <x v="4"/>
    <x v="6"/>
    <n v="76207"/>
    <n v="105"/>
    <n v="3880"/>
    <n v="116400"/>
    <n v="32.81"/>
    <n v="47322"/>
    <n v="38196"/>
  </r>
  <r>
    <x v="20"/>
    <x v="4"/>
    <x v="7"/>
    <n v="9168"/>
    <n v="30"/>
    <n v="1162"/>
    <n v="34860"/>
    <n v="14.76"/>
    <n v="5198"/>
    <n v="5145"/>
  </r>
  <r>
    <x v="20"/>
    <x v="4"/>
    <x v="8"/>
    <n v="18824"/>
    <n v="54"/>
    <n v="2481"/>
    <n v="74430"/>
    <n v="14.02"/>
    <n v="10450"/>
    <n v="10435"/>
  </r>
  <r>
    <x v="20"/>
    <x v="4"/>
    <x v="9"/>
    <n v="27236"/>
    <n v="78"/>
    <n v="2168"/>
    <n v="65040"/>
    <n v="25.86"/>
    <n v="14851"/>
    <n v="16820"/>
  </r>
  <r>
    <x v="20"/>
    <x v="4"/>
    <x v="10"/>
    <n v="60778"/>
    <n v="108"/>
    <n v="4147"/>
    <n v="124410"/>
    <n v="26.07"/>
    <n v="32883"/>
    <n v="32438"/>
  </r>
  <r>
    <x v="20"/>
    <x v="4"/>
    <x v="11"/>
    <n v="45736"/>
    <n v="47"/>
    <n v="2076"/>
    <n v="62280"/>
    <n v="38.369999999999997"/>
    <n v="22441"/>
    <n v="23899"/>
  </r>
  <r>
    <x v="20"/>
    <x v="4"/>
    <x v="12"/>
    <n v="43802"/>
    <n v="89"/>
    <n v="2533"/>
    <n v="75990"/>
    <n v="32.35"/>
    <n v="25583"/>
    <n v="24581"/>
  </r>
  <r>
    <x v="20"/>
    <x v="4"/>
    <x v="13"/>
    <n v="11339"/>
    <n v="36"/>
    <n v="995"/>
    <n v="29850"/>
    <n v="20.74"/>
    <n v="6830"/>
    <n v="6192"/>
  </r>
  <r>
    <x v="20"/>
    <x v="4"/>
    <x v="14"/>
    <n v="12495"/>
    <n v="39"/>
    <n v="1185"/>
    <n v="35550"/>
    <n v="16.87"/>
    <n v="5319"/>
    <n v="5999"/>
  </r>
  <r>
    <x v="20"/>
    <x v="4"/>
    <x v="15"/>
    <n v="11198"/>
    <n v="49"/>
    <n v="1715"/>
    <n v="51450"/>
    <n v="11.91"/>
    <n v="6256"/>
    <n v="6128"/>
  </r>
  <r>
    <x v="20"/>
    <x v="4"/>
    <x v="16"/>
    <n v="128222"/>
    <n v="88"/>
    <n v="4806"/>
    <n v="144180"/>
    <n v="60.34"/>
    <n v="69909"/>
    <n v="86995"/>
  </r>
  <r>
    <x v="20"/>
    <x v="4"/>
    <x v="17"/>
    <n v="107964"/>
    <n v="57"/>
    <n v="3992"/>
    <n v="119760"/>
    <n v="62.8"/>
    <n v="58635"/>
    <n v="75211"/>
  </r>
  <r>
    <x v="20"/>
    <x v="4"/>
    <x v="18"/>
    <n v="36824"/>
    <n v="90"/>
    <n v="2730"/>
    <n v="81900"/>
    <n v="24.96"/>
    <n v="23471"/>
    <n v="20446"/>
  </r>
  <r>
    <x v="20"/>
    <x v="4"/>
    <x v="19"/>
    <n v="61950"/>
    <n v="124"/>
    <n v="5052"/>
    <n v="151560"/>
    <n v="24.6"/>
    <n v="28308"/>
    <n v="37286"/>
  </r>
  <r>
    <x v="20"/>
    <x v="4"/>
    <x v="20"/>
    <n v="258079"/>
    <n v="303"/>
    <n v="12978"/>
    <n v="389340"/>
    <n v="37.520000000000003"/>
    <n v="132224"/>
    <n v="146061"/>
  </r>
  <r>
    <x v="20"/>
    <x v="4"/>
    <x v="21"/>
    <n v="15700"/>
    <n v="38"/>
    <n v="1117"/>
    <n v="33510"/>
    <n v="20.100000000000001"/>
    <n v="10555"/>
    <n v="6735"/>
  </r>
  <r>
    <x v="20"/>
    <x v="4"/>
    <x v="22"/>
    <n v="16642"/>
    <n v="25"/>
    <n v="1280"/>
    <n v="38400"/>
    <n v="22.88"/>
    <n v="12749"/>
    <n v="8786"/>
  </r>
  <r>
    <x v="20"/>
    <x v="4"/>
    <x v="23"/>
    <n v="13175"/>
    <n v="44"/>
    <n v="1224"/>
    <n v="36720"/>
    <n v="20.78"/>
    <n v="8346"/>
    <n v="7629"/>
  </r>
  <r>
    <x v="20"/>
    <x v="4"/>
    <x v="24"/>
    <n v="303596"/>
    <n v="410"/>
    <n v="16599"/>
    <n v="497970"/>
    <n v="33.979999999999997"/>
    <n v="163875"/>
    <n v="169210"/>
  </r>
  <r>
    <x v="20"/>
    <x v="4"/>
    <x v="25"/>
    <n v="58279"/>
    <n v="145"/>
    <n v="4215"/>
    <n v="126450"/>
    <n v="26.62"/>
    <n v="40009"/>
    <n v="33667"/>
  </r>
  <r>
    <x v="20"/>
    <x v="4"/>
    <x v="26"/>
    <n v="35138"/>
    <n v="36"/>
    <n v="1984"/>
    <n v="59520"/>
    <n v="31.76"/>
    <n v="13733"/>
    <n v="18906"/>
  </r>
  <r>
    <x v="20"/>
    <x v="4"/>
    <x v="27"/>
    <n v="148295"/>
    <n v="94"/>
    <n v="5925"/>
    <n v="177750"/>
    <n v="47.36"/>
    <n v="56744"/>
    <n v="84186"/>
  </r>
  <r>
    <x v="20"/>
    <x v="4"/>
    <x v="28"/>
    <n v="16034"/>
    <n v="40"/>
    <n v="1510"/>
    <n v="45300"/>
    <n v="18.3"/>
    <n v="10811"/>
    <n v="8289"/>
  </r>
  <r>
    <x v="20"/>
    <x v="4"/>
    <x v="29"/>
    <n v="13744"/>
    <n v="41"/>
    <n v="2341"/>
    <n v="70230"/>
    <n v="10.78"/>
    <n v="6680"/>
    <n v="7568"/>
  </r>
  <r>
    <x v="20"/>
    <x v="4"/>
    <x v="30"/>
    <n v="53638"/>
    <n v="75"/>
    <n v="2237"/>
    <n v="67110"/>
    <n v="47.94"/>
    <n v="31658"/>
    <n v="32173"/>
  </r>
  <r>
    <x v="20"/>
    <x v="4"/>
    <x v="31"/>
    <n v="3905"/>
    <n v="24"/>
    <n v="450"/>
    <n v="13500"/>
    <n v="17.420000000000002"/>
    <n v="2433"/>
    <n v="2352"/>
  </r>
  <r>
    <x v="20"/>
    <x v="4"/>
    <x v="32"/>
    <n v="17066"/>
    <n v="28"/>
    <n v="1485"/>
    <n v="44550"/>
    <n v="21.95"/>
    <n v="10130"/>
    <n v="9778"/>
  </r>
  <r>
    <x v="20"/>
    <x v="4"/>
    <x v="33"/>
    <n v="25090"/>
    <n v="77"/>
    <n v="1950"/>
    <n v="58500"/>
    <n v="27.9"/>
    <n v="14896"/>
    <n v="16322"/>
  </r>
  <r>
    <x v="20"/>
    <x v="4"/>
    <x v="34"/>
    <n v="1930539"/>
    <n v="2895"/>
    <n v="118475"/>
    <n v="3554250"/>
    <n v="31.67"/>
    <n v="1011974"/>
    <n v="1125486"/>
  </r>
  <r>
    <x v="21"/>
    <x v="0"/>
    <x v="0"/>
    <n v="18594"/>
    <n v="32"/>
    <n v="965"/>
    <n v="29915"/>
    <n v="37.22"/>
    <n v="9513"/>
    <n v="11135"/>
  </r>
  <r>
    <x v="21"/>
    <x v="0"/>
    <x v="1"/>
    <n v="252986"/>
    <n v="59"/>
    <n v="7467"/>
    <n v="231477"/>
    <n v="73.3"/>
    <n v="114682"/>
    <n v="169683"/>
  </r>
  <r>
    <x v="21"/>
    <x v="0"/>
    <x v="2"/>
    <n v="2303"/>
    <n v="10"/>
    <n v="197"/>
    <n v="6107"/>
    <n v="23.61"/>
    <n v="1431"/>
    <n v="1442"/>
  </r>
  <r>
    <x v="21"/>
    <x v="0"/>
    <x v="3"/>
    <n v="17118"/>
    <n v="30"/>
    <n v="893"/>
    <n v="27683"/>
    <n v="41"/>
    <n v="10237"/>
    <n v="11351"/>
  </r>
  <r>
    <x v="21"/>
    <x v="0"/>
    <x v="4"/>
    <n v="5079"/>
    <n v="8"/>
    <n v="267"/>
    <n v="8277"/>
    <n v="37.28"/>
    <n v="3401"/>
    <n v="3086"/>
  </r>
  <r>
    <x v="21"/>
    <x v="0"/>
    <x v="5"/>
    <n v="60414"/>
    <n v="18"/>
    <n v="1535"/>
    <n v="47585"/>
    <n v="71.069999999999993"/>
    <n v="36217"/>
    <n v="33818"/>
  </r>
  <r>
    <x v="21"/>
    <x v="0"/>
    <x v="6"/>
    <n v="12947"/>
    <n v="9"/>
    <n v="458"/>
    <n v="14198"/>
    <n v="50.55"/>
    <n v="7407"/>
    <n v="7177"/>
  </r>
  <r>
    <x v="21"/>
    <x v="0"/>
    <x v="7"/>
    <m/>
    <n v="5"/>
    <n v="65"/>
    <n v="2015"/>
    <m/>
    <m/>
    <m/>
  </r>
  <r>
    <x v="21"/>
    <x v="0"/>
    <x v="8"/>
    <m/>
    <n v="8"/>
    <n v="149"/>
    <n v="4619"/>
    <m/>
    <m/>
    <m/>
  </r>
  <r>
    <x v="21"/>
    <x v="0"/>
    <x v="9"/>
    <n v="8002"/>
    <n v="23"/>
    <n v="404"/>
    <n v="12524"/>
    <n v="47.45"/>
    <n v="4723"/>
    <n v="5943"/>
  </r>
  <r>
    <x v="21"/>
    <x v="0"/>
    <x v="10"/>
    <n v="5214"/>
    <n v="16"/>
    <n v="311"/>
    <n v="9641"/>
    <n v="36.82"/>
    <n v="2493"/>
    <n v="3550"/>
  </r>
  <r>
    <x v="21"/>
    <x v="0"/>
    <x v="11"/>
    <n v="8682"/>
    <n v="10"/>
    <n v="329"/>
    <n v="10199"/>
    <n v="42.22"/>
    <n v="5021"/>
    <n v="4306"/>
  </r>
  <r>
    <x v="21"/>
    <x v="0"/>
    <x v="12"/>
    <n v="11203"/>
    <n v="23"/>
    <n v="704"/>
    <n v="21824"/>
    <n v="35.049999999999997"/>
    <n v="5718"/>
    <n v="7649"/>
  </r>
  <r>
    <x v="21"/>
    <x v="0"/>
    <x v="13"/>
    <m/>
    <n v="5"/>
    <n v="81"/>
    <n v="2511"/>
    <m/>
    <m/>
    <m/>
  </r>
  <r>
    <x v="21"/>
    <x v="0"/>
    <x v="14"/>
    <m/>
    <n v="8"/>
    <n v="187"/>
    <n v="5797"/>
    <m/>
    <m/>
    <m/>
  </r>
  <r>
    <x v="21"/>
    <x v="0"/>
    <x v="15"/>
    <m/>
    <n v="7"/>
    <n v="56"/>
    <n v="1736"/>
    <m/>
    <m/>
    <m/>
  </r>
  <r>
    <x v="21"/>
    <x v="0"/>
    <x v="16"/>
    <n v="77142"/>
    <n v="24"/>
    <n v="2427"/>
    <n v="75237"/>
    <n v="70.98"/>
    <n v="45265"/>
    <n v="53402"/>
  </r>
  <r>
    <x v="21"/>
    <x v="0"/>
    <x v="17"/>
    <n v="74302"/>
    <n v="21"/>
    <n v="2317"/>
    <n v="71827"/>
    <n v="71.430000000000007"/>
    <n v="43931"/>
    <n v="51307"/>
  </r>
  <r>
    <x v="21"/>
    <x v="0"/>
    <x v="18"/>
    <n v="6132"/>
    <n v="13"/>
    <n v="319"/>
    <n v="9889"/>
    <n v="35.979999999999997"/>
    <n v="3580"/>
    <n v="3558"/>
  </r>
  <r>
    <x v="21"/>
    <x v="0"/>
    <x v="19"/>
    <n v="5874"/>
    <n v="17"/>
    <n v="321"/>
    <n v="9951"/>
    <n v="38.44"/>
    <n v="2724"/>
    <n v="3825"/>
  </r>
  <r>
    <x v="21"/>
    <x v="0"/>
    <x v="20"/>
    <n v="140652"/>
    <n v="69"/>
    <n v="3761"/>
    <n v="116591"/>
    <n v="73.33"/>
    <n v="77331"/>
    <n v="85498"/>
  </r>
  <r>
    <x v="21"/>
    <x v="0"/>
    <x v="21"/>
    <m/>
    <n v="7"/>
    <n v="131"/>
    <n v="4061"/>
    <m/>
    <m/>
    <m/>
  </r>
  <r>
    <x v="21"/>
    <x v="0"/>
    <x v="22"/>
    <m/>
    <n v="3"/>
    <n v="177"/>
    <n v="5487"/>
    <m/>
    <m/>
    <m/>
  </r>
  <r>
    <x v="21"/>
    <x v="0"/>
    <x v="23"/>
    <m/>
    <n v="13"/>
    <n v="182"/>
    <n v="5642"/>
    <m/>
    <m/>
    <m/>
  </r>
  <r>
    <x v="21"/>
    <x v="0"/>
    <x v="24"/>
    <n v="151010"/>
    <n v="92"/>
    <n v="4251"/>
    <n v="131781"/>
    <n v="69.66"/>
    <n v="85632"/>
    <n v="91801"/>
  </r>
  <r>
    <x v="21"/>
    <x v="0"/>
    <x v="25"/>
    <n v="24227"/>
    <n v="50"/>
    <n v="1278"/>
    <n v="39618"/>
    <n v="34.42"/>
    <n v="17903"/>
    <n v="13636"/>
  </r>
  <r>
    <x v="21"/>
    <x v="0"/>
    <x v="26"/>
    <m/>
    <n v="5"/>
    <n v="182"/>
    <n v="5642"/>
    <m/>
    <m/>
    <m/>
  </r>
  <r>
    <x v="21"/>
    <x v="0"/>
    <x v="27"/>
    <n v="76078"/>
    <n v="26"/>
    <n v="2463"/>
    <n v="76353"/>
    <n v="53.3"/>
    <n v="34548"/>
    <n v="40698"/>
  </r>
  <r>
    <x v="21"/>
    <x v="0"/>
    <x v="28"/>
    <n v="7529"/>
    <n v="12"/>
    <n v="422"/>
    <n v="13082"/>
    <n v="36.270000000000003"/>
    <n v="5277"/>
    <n v="4745"/>
  </r>
  <r>
    <x v="21"/>
    <x v="0"/>
    <x v="29"/>
    <m/>
    <n v="13"/>
    <n v="173"/>
    <n v="5363"/>
    <m/>
    <m/>
    <m/>
  </r>
  <r>
    <x v="21"/>
    <x v="0"/>
    <x v="30"/>
    <n v="19975"/>
    <n v="20"/>
    <n v="760"/>
    <n v="23560"/>
    <n v="60.07"/>
    <n v="13854"/>
    <n v="14152"/>
  </r>
  <r>
    <x v="21"/>
    <x v="0"/>
    <x v="31"/>
    <m/>
    <n v="9"/>
    <n v="86"/>
    <n v="2666"/>
    <m/>
    <m/>
    <m/>
  </r>
  <r>
    <x v="21"/>
    <x v="0"/>
    <x v="32"/>
    <n v="10493"/>
    <n v="5"/>
    <n v="513"/>
    <n v="15903"/>
    <n v="35.5"/>
    <n v="5090"/>
    <n v="5645"/>
  </r>
  <r>
    <x v="21"/>
    <x v="0"/>
    <x v="33"/>
    <n v="8522"/>
    <n v="24"/>
    <n v="500"/>
    <n v="15500"/>
    <n v="41.19"/>
    <n v="5201"/>
    <n v="6384"/>
  </r>
  <r>
    <x v="21"/>
    <x v="0"/>
    <x v="34"/>
    <n v="806307"/>
    <n v="581"/>
    <n v="27763"/>
    <n v="860653"/>
    <n v="58.93"/>
    <n v="428408"/>
    <n v="507156"/>
  </r>
  <r>
    <x v="21"/>
    <x v="1"/>
    <x v="0"/>
    <n v="45196"/>
    <n v="134"/>
    <n v="1648"/>
    <n v="51088"/>
    <n v="43.75"/>
    <n v="23881"/>
    <n v="22353"/>
  </r>
  <r>
    <x v="21"/>
    <x v="1"/>
    <x v="1"/>
    <n v="112645"/>
    <n v="171"/>
    <n v="3226"/>
    <n v="100006"/>
    <n v="58.09"/>
    <n v="53413"/>
    <n v="58097"/>
  </r>
  <r>
    <x v="21"/>
    <x v="1"/>
    <x v="2"/>
    <n v="13830"/>
    <n v="63"/>
    <n v="633"/>
    <n v="19623"/>
    <n v="33.68"/>
    <n v="8815"/>
    <n v="6609"/>
  </r>
  <r>
    <x v="21"/>
    <x v="1"/>
    <x v="3"/>
    <n v="39611"/>
    <n v="80"/>
    <n v="1268"/>
    <n v="39308"/>
    <n v="55.18"/>
    <n v="24524"/>
    <n v="21689"/>
  </r>
  <r>
    <x v="21"/>
    <x v="1"/>
    <x v="4"/>
    <n v="26622"/>
    <n v="55"/>
    <n v="841"/>
    <n v="26071"/>
    <n v="53.06"/>
    <n v="13853"/>
    <n v="13832"/>
  </r>
  <r>
    <x v="21"/>
    <x v="1"/>
    <x v="5"/>
    <n v="49709"/>
    <n v="81"/>
    <n v="1335"/>
    <n v="41385"/>
    <n v="53.98"/>
    <n v="28786"/>
    <n v="22339"/>
  </r>
  <r>
    <x v="21"/>
    <x v="1"/>
    <x v="6"/>
    <n v="43347"/>
    <n v="70"/>
    <n v="1089"/>
    <n v="33759"/>
    <n v="56.7"/>
    <n v="27294"/>
    <n v="19141"/>
  </r>
  <r>
    <x v="21"/>
    <x v="1"/>
    <x v="7"/>
    <n v="8397"/>
    <n v="21"/>
    <n v="255"/>
    <n v="7905"/>
    <n v="65.62"/>
    <n v="4449"/>
    <n v="5187"/>
  </r>
  <r>
    <x v="21"/>
    <x v="1"/>
    <x v="8"/>
    <n v="13403"/>
    <n v="30"/>
    <n v="490"/>
    <n v="15190"/>
    <n v="51.97"/>
    <n v="7741"/>
    <n v="7894"/>
  </r>
  <r>
    <x v="21"/>
    <x v="1"/>
    <x v="9"/>
    <n v="21900"/>
    <n v="40"/>
    <n v="658"/>
    <n v="20398"/>
    <n v="57.54"/>
    <n v="11110"/>
    <n v="11737"/>
  </r>
  <r>
    <x v="21"/>
    <x v="1"/>
    <x v="10"/>
    <n v="38903"/>
    <n v="63"/>
    <n v="1152"/>
    <n v="35712"/>
    <n v="57.23"/>
    <n v="21036"/>
    <n v="20439"/>
  </r>
  <r>
    <x v="21"/>
    <x v="1"/>
    <x v="11"/>
    <n v="8101"/>
    <n v="18"/>
    <n v="380"/>
    <n v="11780"/>
    <n v="25.94"/>
    <n v="4352"/>
    <n v="3056"/>
  </r>
  <r>
    <x v="21"/>
    <x v="1"/>
    <x v="12"/>
    <n v="36362"/>
    <n v="56"/>
    <n v="950"/>
    <n v="29450"/>
    <n v="63.34"/>
    <n v="20610"/>
    <n v="18655"/>
  </r>
  <r>
    <x v="21"/>
    <x v="1"/>
    <x v="13"/>
    <n v="9002"/>
    <n v="25"/>
    <n v="468"/>
    <n v="14508"/>
    <n v="38.29"/>
    <n v="5455"/>
    <n v="5555"/>
  </r>
  <r>
    <x v="21"/>
    <x v="1"/>
    <x v="14"/>
    <n v="6577"/>
    <n v="22"/>
    <n v="195"/>
    <n v="6045"/>
    <n v="58.28"/>
    <n v="3459"/>
    <n v="3523"/>
  </r>
  <r>
    <x v="21"/>
    <x v="1"/>
    <x v="15"/>
    <n v="7478"/>
    <n v="28"/>
    <n v="266"/>
    <n v="8246"/>
    <n v="47.15"/>
    <n v="5045"/>
    <n v="3888"/>
  </r>
  <r>
    <x v="21"/>
    <x v="1"/>
    <x v="16"/>
    <n v="42817"/>
    <n v="52"/>
    <n v="1123"/>
    <n v="34813"/>
    <n v="67.349999999999994"/>
    <n v="19936"/>
    <n v="23446"/>
  </r>
  <r>
    <x v="21"/>
    <x v="1"/>
    <x v="17"/>
    <n v="28823"/>
    <n v="28"/>
    <n v="710"/>
    <n v="22010"/>
    <n v="73.349999999999994"/>
    <n v="12701"/>
    <n v="16144"/>
  </r>
  <r>
    <x v="21"/>
    <x v="1"/>
    <x v="18"/>
    <n v="19479"/>
    <n v="44"/>
    <n v="557"/>
    <n v="17267"/>
    <n v="54.06"/>
    <n v="12198"/>
    <n v="9335"/>
  </r>
  <r>
    <x v="21"/>
    <x v="1"/>
    <x v="19"/>
    <n v="27233"/>
    <n v="78"/>
    <n v="978"/>
    <n v="30318"/>
    <n v="48.92"/>
    <n v="14790"/>
    <n v="14832"/>
  </r>
  <r>
    <x v="21"/>
    <x v="1"/>
    <x v="20"/>
    <n v="89236"/>
    <n v="158"/>
    <n v="2170"/>
    <n v="67270"/>
    <n v="60.69"/>
    <n v="43906"/>
    <n v="40824"/>
  </r>
  <r>
    <x v="21"/>
    <x v="1"/>
    <x v="21"/>
    <n v="8954"/>
    <n v="20"/>
    <n v="254"/>
    <n v="7874"/>
    <n v="48.34"/>
    <n v="6119"/>
    <n v="3806"/>
  </r>
  <r>
    <x v="21"/>
    <x v="1"/>
    <x v="22"/>
    <n v="9866"/>
    <n v="13"/>
    <n v="317"/>
    <n v="9827"/>
    <n v="49.45"/>
    <n v="6873"/>
    <n v="4859"/>
  </r>
  <r>
    <x v="21"/>
    <x v="1"/>
    <x v="23"/>
    <n v="9985"/>
    <n v="23"/>
    <n v="250"/>
    <n v="7750"/>
    <n v="71.010000000000005"/>
    <n v="5834"/>
    <n v="5503"/>
  </r>
  <r>
    <x v="21"/>
    <x v="1"/>
    <x v="24"/>
    <n v="118042"/>
    <n v="214"/>
    <n v="2991"/>
    <n v="92721"/>
    <n v="59.31"/>
    <n v="62732"/>
    <n v="54992"/>
  </r>
  <r>
    <x v="21"/>
    <x v="1"/>
    <x v="25"/>
    <n v="26128"/>
    <n v="64"/>
    <n v="874"/>
    <n v="27094"/>
    <n v="43.21"/>
    <n v="19832"/>
    <n v="11706"/>
  </r>
  <r>
    <x v="21"/>
    <x v="1"/>
    <x v="26"/>
    <n v="7330"/>
    <n v="20"/>
    <n v="263"/>
    <n v="8153"/>
    <n v="39.67"/>
    <n v="4850"/>
    <n v="3234"/>
  </r>
  <r>
    <x v="21"/>
    <x v="1"/>
    <x v="27"/>
    <n v="29703"/>
    <n v="44"/>
    <n v="851"/>
    <n v="26381"/>
    <n v="47.26"/>
    <n v="13120"/>
    <n v="12467"/>
  </r>
  <r>
    <x v="21"/>
    <x v="1"/>
    <x v="28"/>
    <n v="5909"/>
    <n v="17"/>
    <n v="177"/>
    <n v="5487"/>
    <n v="52.03"/>
    <n v="4693"/>
    <n v="2855"/>
  </r>
  <r>
    <x v="21"/>
    <x v="1"/>
    <x v="29"/>
    <n v="5308"/>
    <n v="19"/>
    <n v="198"/>
    <n v="6138"/>
    <n v="46.12"/>
    <n v="2827"/>
    <n v="2831"/>
  </r>
  <r>
    <x v="21"/>
    <x v="1"/>
    <x v="30"/>
    <n v="23154"/>
    <n v="41"/>
    <n v="563"/>
    <n v="17453"/>
    <n v="67.87"/>
    <n v="12699"/>
    <n v="11846"/>
  </r>
  <r>
    <x v="21"/>
    <x v="1"/>
    <x v="31"/>
    <n v="1597"/>
    <n v="9"/>
    <n v="74"/>
    <n v="2294"/>
    <n v="40.76"/>
    <n v="1200"/>
    <n v="935"/>
  </r>
  <r>
    <x v="21"/>
    <x v="1"/>
    <x v="32"/>
    <n v="8732"/>
    <n v="19"/>
    <n v="277"/>
    <n v="8587"/>
    <n v="45.93"/>
    <n v="5762"/>
    <n v="3944"/>
  </r>
  <r>
    <x v="21"/>
    <x v="1"/>
    <x v="33"/>
    <n v="15882"/>
    <n v="40"/>
    <n v="484"/>
    <n v="15004"/>
    <n v="59.44"/>
    <n v="9155"/>
    <n v="8918"/>
  </r>
  <r>
    <x v="21"/>
    <x v="1"/>
    <x v="34"/>
    <n v="812395"/>
    <n v="1618"/>
    <n v="24264"/>
    <n v="752184"/>
    <n v="53.89"/>
    <n v="447617"/>
    <n v="405334"/>
  </r>
  <r>
    <x v="21"/>
    <x v="2"/>
    <x v="0"/>
    <n v="17764"/>
    <n v="32"/>
    <n v="1520"/>
    <n v="47120"/>
    <n v="32.909999999999997"/>
    <n v="7694"/>
    <n v="15509"/>
  </r>
  <r>
    <x v="21"/>
    <x v="2"/>
    <x v="1"/>
    <n v="49659"/>
    <n v="28"/>
    <n v="2609"/>
    <n v="80879"/>
    <n v="59.44"/>
    <n v="18553"/>
    <n v="48077"/>
  </r>
  <r>
    <x v="21"/>
    <x v="2"/>
    <x v="2"/>
    <n v="4647"/>
    <n v="11"/>
    <n v="355"/>
    <n v="11005"/>
    <n v="39.28"/>
    <n v="2854"/>
    <n v="4323"/>
  </r>
  <r>
    <x v="21"/>
    <x v="2"/>
    <x v="3"/>
    <n v="5736"/>
    <n v="14"/>
    <n v="514"/>
    <n v="15934"/>
    <n v="32.700000000000003"/>
    <n v="2871"/>
    <n v="5211"/>
  </r>
  <r>
    <x v="21"/>
    <x v="2"/>
    <x v="4"/>
    <n v="2758"/>
    <n v="5"/>
    <n v="212"/>
    <n v="6572"/>
    <n v="38.47"/>
    <n v="1267"/>
    <n v="2528"/>
  </r>
  <r>
    <x v="21"/>
    <x v="2"/>
    <x v="5"/>
    <n v="15021"/>
    <n v="12"/>
    <n v="984"/>
    <n v="30504"/>
    <n v="43.52"/>
    <n v="7115"/>
    <n v="13275"/>
  </r>
  <r>
    <x v="21"/>
    <x v="2"/>
    <x v="6"/>
    <n v="11396"/>
    <n v="12"/>
    <n v="659"/>
    <n v="20429"/>
    <n v="49.45"/>
    <n v="6185"/>
    <n v="10102"/>
  </r>
  <r>
    <x v="21"/>
    <x v="2"/>
    <x v="7"/>
    <s v="-"/>
    <s v="-"/>
    <s v="-"/>
    <s v="-"/>
    <s v="-"/>
    <s v="-"/>
    <s v="-"/>
  </r>
  <r>
    <x v="21"/>
    <x v="2"/>
    <x v="8"/>
    <m/>
    <n v="3"/>
    <n v="110"/>
    <n v="3410"/>
    <m/>
    <m/>
    <m/>
  </r>
  <r>
    <x v="21"/>
    <x v="2"/>
    <x v="9"/>
    <n v="1519"/>
    <n v="6"/>
    <n v="140"/>
    <n v="4340"/>
    <n v="30.02"/>
    <n v="716"/>
    <n v="1303"/>
  </r>
  <r>
    <x v="21"/>
    <x v="2"/>
    <x v="10"/>
    <n v="4907"/>
    <n v="10"/>
    <n v="420"/>
    <n v="13020"/>
    <n v="37.6"/>
    <n v="2390"/>
    <n v="4895"/>
  </r>
  <r>
    <x v="21"/>
    <x v="2"/>
    <x v="11"/>
    <n v="5860"/>
    <n v="13"/>
    <n v="857"/>
    <n v="26567"/>
    <n v="21.08"/>
    <n v="2901"/>
    <n v="5601"/>
  </r>
  <r>
    <x v="21"/>
    <x v="2"/>
    <x v="12"/>
    <m/>
    <n v="3"/>
    <n v="109"/>
    <n v="3379"/>
    <m/>
    <m/>
    <m/>
  </r>
  <r>
    <x v="21"/>
    <x v="2"/>
    <x v="13"/>
    <m/>
    <n v="2"/>
    <n v="48"/>
    <n v="1488"/>
    <m/>
    <m/>
    <m/>
  </r>
  <r>
    <x v="21"/>
    <x v="2"/>
    <x v="14"/>
    <m/>
    <n v="2"/>
    <n v="42"/>
    <n v="1302"/>
    <m/>
    <m/>
    <m/>
  </r>
  <r>
    <x v="21"/>
    <x v="2"/>
    <x v="15"/>
    <m/>
    <n v="5"/>
    <n v="229"/>
    <n v="7099"/>
    <m/>
    <m/>
    <m/>
  </r>
  <r>
    <x v="21"/>
    <x v="2"/>
    <x v="16"/>
    <m/>
    <n v="9"/>
    <n v="983"/>
    <n v="30473"/>
    <m/>
    <m/>
    <m/>
  </r>
  <r>
    <x v="21"/>
    <x v="2"/>
    <x v="17"/>
    <n v="20340"/>
    <n v="8"/>
    <n v="961"/>
    <n v="29791"/>
    <n v="62.35"/>
    <n v="10552"/>
    <n v="18575"/>
  </r>
  <r>
    <x v="21"/>
    <x v="2"/>
    <x v="18"/>
    <n v="6918"/>
    <n v="19"/>
    <n v="674"/>
    <n v="20894"/>
    <n v="31.81"/>
    <n v="4458"/>
    <n v="6647"/>
  </r>
  <r>
    <x v="21"/>
    <x v="2"/>
    <x v="19"/>
    <n v="10637"/>
    <n v="21"/>
    <n v="766"/>
    <n v="23746"/>
    <n v="42.71"/>
    <n v="5456"/>
    <n v="10141"/>
  </r>
  <r>
    <x v="21"/>
    <x v="2"/>
    <x v="20"/>
    <n v="40503"/>
    <n v="38"/>
    <n v="2438"/>
    <n v="75578"/>
    <n v="44.39"/>
    <n v="18334"/>
    <n v="33546"/>
  </r>
  <r>
    <x v="21"/>
    <x v="2"/>
    <x v="21"/>
    <m/>
    <n v="4"/>
    <n v="171"/>
    <n v="5301"/>
    <m/>
    <m/>
    <m/>
  </r>
  <r>
    <x v="21"/>
    <x v="2"/>
    <x v="22"/>
    <m/>
    <n v="5"/>
    <n v="262"/>
    <n v="8122"/>
    <m/>
    <m/>
    <m/>
  </r>
  <r>
    <x v="21"/>
    <x v="2"/>
    <x v="23"/>
    <m/>
    <n v="2"/>
    <n v="30"/>
    <n v="930"/>
    <m/>
    <m/>
    <m/>
  </r>
  <r>
    <x v="21"/>
    <x v="2"/>
    <x v="24"/>
    <n v="44858"/>
    <n v="49"/>
    <n v="2901"/>
    <n v="89931"/>
    <n v="41.35"/>
    <n v="21159"/>
    <n v="37190"/>
  </r>
  <r>
    <x v="21"/>
    <x v="2"/>
    <x v="25"/>
    <n v="12082"/>
    <n v="20"/>
    <n v="888"/>
    <n v="27528"/>
    <n v="40.950000000000003"/>
    <n v="7625"/>
    <n v="11273"/>
  </r>
  <r>
    <x v="21"/>
    <x v="2"/>
    <x v="26"/>
    <m/>
    <n v="8"/>
    <n v="413"/>
    <n v="12803"/>
    <m/>
    <m/>
    <m/>
  </r>
  <r>
    <x v="21"/>
    <x v="2"/>
    <x v="27"/>
    <n v="16176"/>
    <n v="15"/>
    <n v="1079"/>
    <n v="33449"/>
    <n v="46.16"/>
    <n v="8393"/>
    <n v="15440"/>
  </r>
  <r>
    <x v="21"/>
    <x v="2"/>
    <x v="28"/>
    <m/>
    <n v="3"/>
    <n v="44"/>
    <n v="1364"/>
    <m/>
    <m/>
    <m/>
  </r>
  <r>
    <x v="21"/>
    <x v="2"/>
    <x v="29"/>
    <m/>
    <n v="2"/>
    <n v="376"/>
    <n v="11656"/>
    <m/>
    <m/>
    <m/>
  </r>
  <r>
    <x v="21"/>
    <x v="2"/>
    <x v="30"/>
    <m/>
    <n v="7"/>
    <n v="340"/>
    <n v="10540"/>
    <m/>
    <m/>
    <m/>
  </r>
  <r>
    <x v="21"/>
    <x v="2"/>
    <x v="31"/>
    <m/>
    <n v="1"/>
    <n v="19"/>
    <n v="589"/>
    <m/>
    <m/>
    <m/>
  </r>
  <r>
    <x v="21"/>
    <x v="2"/>
    <x v="32"/>
    <m/>
    <n v="3"/>
    <n v="313"/>
    <n v="9703"/>
    <m/>
    <m/>
    <m/>
  </r>
  <r>
    <x v="21"/>
    <x v="2"/>
    <x v="33"/>
    <n v="822"/>
    <n v="4"/>
    <n v="110"/>
    <n v="3410"/>
    <n v="23.49"/>
    <n v="555"/>
    <n v="801"/>
  </r>
  <r>
    <x v="21"/>
    <x v="2"/>
    <x v="34"/>
    <n v="255140"/>
    <n v="319"/>
    <n v="17714"/>
    <n v="549134"/>
    <n v="42.13"/>
    <n v="124528"/>
    <n v="231351"/>
  </r>
  <r>
    <x v="21"/>
    <x v="3"/>
    <x v="0"/>
    <n v="22070"/>
    <n v="47"/>
    <n v="5825"/>
    <n v="180575"/>
    <n v="5.57"/>
    <n v="13123"/>
    <n v="10065"/>
  </r>
  <r>
    <x v="21"/>
    <x v="3"/>
    <x v="1"/>
    <n v="22719"/>
    <n v="25"/>
    <n v="3442"/>
    <n v="106702"/>
    <n v="11.35"/>
    <n v="13308"/>
    <n v="12106"/>
  </r>
  <r>
    <x v="21"/>
    <x v="3"/>
    <x v="2"/>
    <n v="18740"/>
    <n v="23"/>
    <n v="2932"/>
    <n v="90892"/>
    <n v="9.86"/>
    <n v="9146"/>
    <n v="8962"/>
  </r>
  <r>
    <x v="21"/>
    <x v="3"/>
    <x v="3"/>
    <n v="11028"/>
    <n v="19"/>
    <n v="1728"/>
    <n v="53568"/>
    <n v="10.63"/>
    <n v="6091"/>
    <n v="5695"/>
  </r>
  <r>
    <x v="21"/>
    <x v="3"/>
    <x v="4"/>
    <n v="18329"/>
    <n v="22"/>
    <n v="3054"/>
    <n v="94674"/>
    <n v="8.7100000000000009"/>
    <n v="8258"/>
    <n v="8242"/>
  </r>
  <r>
    <x v="21"/>
    <x v="3"/>
    <x v="5"/>
    <n v="17582"/>
    <n v="12"/>
    <n v="1327"/>
    <n v="41137"/>
    <n v="18.91"/>
    <n v="9451"/>
    <n v="7781"/>
  </r>
  <r>
    <x v="21"/>
    <x v="3"/>
    <x v="6"/>
    <n v="15857"/>
    <n v="12"/>
    <n v="1660"/>
    <n v="51460"/>
    <n v="13.45"/>
    <n v="9341"/>
    <n v="6919"/>
  </r>
  <r>
    <x v="21"/>
    <x v="3"/>
    <x v="7"/>
    <m/>
    <n v="5"/>
    <n v="848"/>
    <n v="26288"/>
    <m/>
    <m/>
    <m/>
  </r>
  <r>
    <x v="21"/>
    <x v="3"/>
    <x v="8"/>
    <n v="5367"/>
    <n v="12"/>
    <n v="1715"/>
    <n v="53165"/>
    <n v="4.99"/>
    <n v="2970"/>
    <n v="2654"/>
  </r>
  <r>
    <x v="21"/>
    <x v="3"/>
    <x v="9"/>
    <n v="6326"/>
    <n v="11"/>
    <n v="969"/>
    <n v="30039"/>
    <n v="9.18"/>
    <n v="2510"/>
    <n v="2759"/>
  </r>
  <r>
    <x v="21"/>
    <x v="3"/>
    <x v="10"/>
    <n v="17573"/>
    <n v="19"/>
    <n v="2264"/>
    <n v="70184"/>
    <n v="10.54"/>
    <n v="8554"/>
    <n v="7397"/>
  </r>
  <r>
    <x v="21"/>
    <x v="3"/>
    <x v="11"/>
    <n v="4479"/>
    <n v="5"/>
    <n v="496"/>
    <n v="15376"/>
    <n v="12.7"/>
    <n v="2580"/>
    <n v="1952"/>
  </r>
  <r>
    <x v="21"/>
    <x v="3"/>
    <x v="12"/>
    <m/>
    <n v="10"/>
    <n v="909"/>
    <n v="28179"/>
    <m/>
    <m/>
    <m/>
  </r>
  <r>
    <x v="21"/>
    <x v="3"/>
    <x v="13"/>
    <m/>
    <n v="3"/>
    <n v="314"/>
    <n v="9734"/>
    <m/>
    <m/>
    <m/>
  </r>
  <r>
    <x v="21"/>
    <x v="3"/>
    <x v="14"/>
    <n v="4563"/>
    <n v="10"/>
    <n v="857"/>
    <n v="26567"/>
    <n v="7.34"/>
    <n v="2059"/>
    <n v="1949"/>
  </r>
  <r>
    <x v="21"/>
    <x v="3"/>
    <x v="15"/>
    <n v="3546"/>
    <n v="9"/>
    <n v="1164"/>
    <n v="36084"/>
    <n v="5.66"/>
    <n v="1669"/>
    <n v="2041"/>
  </r>
  <r>
    <x v="21"/>
    <x v="3"/>
    <x v="16"/>
    <m/>
    <n v="3"/>
    <n v="269"/>
    <n v="8339"/>
    <m/>
    <m/>
    <m/>
  </r>
  <r>
    <x v="21"/>
    <x v="3"/>
    <x v="17"/>
    <s v="-"/>
    <s v="-"/>
    <s v="-"/>
    <s v="-"/>
    <s v="-"/>
    <s v="-"/>
    <s v="-"/>
  </r>
  <r>
    <x v="21"/>
    <x v="3"/>
    <x v="18"/>
    <n v="11780"/>
    <n v="17"/>
    <n v="1318"/>
    <n v="40858"/>
    <n v="14.89"/>
    <n v="7092"/>
    <n v="6084"/>
  </r>
  <r>
    <x v="21"/>
    <x v="3"/>
    <x v="19"/>
    <n v="23555"/>
    <n v="16"/>
    <n v="3243"/>
    <n v="100533"/>
    <n v="10.6"/>
    <n v="8622"/>
    <n v="10653"/>
  </r>
  <r>
    <x v="21"/>
    <x v="3"/>
    <x v="20"/>
    <n v="32194"/>
    <n v="39"/>
    <n v="4621"/>
    <n v="143251"/>
    <n v="9.81"/>
    <n v="16232"/>
    <n v="14051"/>
  </r>
  <r>
    <x v="21"/>
    <x v="3"/>
    <x v="21"/>
    <n v="4963"/>
    <n v="7"/>
    <n v="561"/>
    <n v="17391"/>
    <n v="11.37"/>
    <n v="3071"/>
    <n v="1978"/>
  </r>
  <r>
    <x v="21"/>
    <x v="3"/>
    <x v="22"/>
    <n v="3902"/>
    <n v="4"/>
    <n v="524"/>
    <n v="16244"/>
    <n v="9.06"/>
    <n v="3182"/>
    <n v="1471"/>
  </r>
  <r>
    <x v="21"/>
    <x v="3"/>
    <x v="23"/>
    <n v="4154"/>
    <n v="7"/>
    <n v="832"/>
    <n v="25792"/>
    <n v="7.14"/>
    <n v="2598"/>
    <n v="1842"/>
  </r>
  <r>
    <x v="21"/>
    <x v="3"/>
    <x v="24"/>
    <n v="45213"/>
    <n v="57"/>
    <n v="6538"/>
    <n v="202678"/>
    <n v="9.5399999999999991"/>
    <n v="25083"/>
    <n v="19342"/>
  </r>
  <r>
    <x v="21"/>
    <x v="3"/>
    <x v="25"/>
    <n v="16705"/>
    <n v="13"/>
    <n v="1260"/>
    <n v="39060"/>
    <n v="19.25"/>
    <n v="9761"/>
    <n v="7520"/>
  </r>
  <r>
    <x v="21"/>
    <x v="3"/>
    <x v="26"/>
    <n v="7041"/>
    <n v="6"/>
    <n v="1278"/>
    <n v="39618"/>
    <n v="8.98"/>
    <n v="4359"/>
    <n v="3558"/>
  </r>
  <r>
    <x v="21"/>
    <x v="3"/>
    <x v="27"/>
    <n v="13318"/>
    <n v="8"/>
    <n v="1524"/>
    <n v="47244"/>
    <n v="14"/>
    <n v="7110"/>
    <n v="6615"/>
  </r>
  <r>
    <x v="21"/>
    <x v="3"/>
    <x v="28"/>
    <m/>
    <n v="9"/>
    <n v="893"/>
    <n v="27683"/>
    <m/>
    <m/>
    <m/>
  </r>
  <r>
    <x v="21"/>
    <x v="3"/>
    <x v="29"/>
    <n v="7343"/>
    <n v="9"/>
    <n v="1712"/>
    <n v="53072"/>
    <n v="5.26"/>
    <n v="2982"/>
    <n v="2790"/>
  </r>
  <r>
    <x v="21"/>
    <x v="3"/>
    <x v="30"/>
    <m/>
    <n v="7"/>
    <n v="615"/>
    <n v="19065"/>
    <m/>
    <m/>
    <m/>
  </r>
  <r>
    <x v="21"/>
    <x v="3"/>
    <x v="31"/>
    <n v="1348"/>
    <n v="5"/>
    <n v="271"/>
    <n v="8401"/>
    <n v="8.81"/>
    <n v="1017"/>
    <n v="740"/>
  </r>
  <r>
    <x v="21"/>
    <x v="3"/>
    <x v="32"/>
    <m/>
    <n v="2"/>
    <n v="389"/>
    <n v="12059"/>
    <m/>
    <m/>
    <m/>
  </r>
  <r>
    <x v="21"/>
    <x v="3"/>
    <x v="33"/>
    <n v="3385"/>
    <n v="12"/>
    <n v="1024"/>
    <n v="31744"/>
    <n v="6.16"/>
    <n v="1934"/>
    <n v="1957"/>
  </r>
  <r>
    <x v="21"/>
    <x v="3"/>
    <x v="34"/>
    <n v="331361"/>
    <n v="408"/>
    <n v="49838"/>
    <n v="1544978"/>
    <n v="9.94"/>
    <n v="176954"/>
    <n v="153603"/>
  </r>
  <r>
    <x v="21"/>
    <x v="4"/>
    <x v="0"/>
    <n v="103624"/>
    <n v="245"/>
    <n v="9958"/>
    <n v="308698"/>
    <n v="19.13"/>
    <n v="54210"/>
    <n v="59061"/>
  </r>
  <r>
    <x v="21"/>
    <x v="4"/>
    <x v="1"/>
    <n v="438009"/>
    <n v="283"/>
    <n v="16744"/>
    <n v="519064"/>
    <n v="55.48"/>
    <n v="199955"/>
    <n v="287964"/>
  </r>
  <r>
    <x v="21"/>
    <x v="4"/>
    <x v="2"/>
    <n v="39520"/>
    <n v="107"/>
    <n v="4117"/>
    <n v="127627"/>
    <n v="16.72"/>
    <n v="22246"/>
    <n v="21337"/>
  </r>
  <r>
    <x v="21"/>
    <x v="4"/>
    <x v="3"/>
    <n v="73493"/>
    <n v="143"/>
    <n v="4403"/>
    <n v="136493"/>
    <n v="32.200000000000003"/>
    <n v="43723"/>
    <n v="43945"/>
  </r>
  <r>
    <x v="21"/>
    <x v="4"/>
    <x v="4"/>
    <n v="52788"/>
    <n v="90"/>
    <n v="4374"/>
    <n v="135594"/>
    <n v="20.420000000000002"/>
    <n v="26778"/>
    <n v="27688"/>
  </r>
  <r>
    <x v="21"/>
    <x v="4"/>
    <x v="5"/>
    <n v="142726"/>
    <n v="123"/>
    <n v="5181"/>
    <n v="160611"/>
    <n v="48.07"/>
    <n v="81569"/>
    <n v="77211"/>
  </r>
  <r>
    <x v="21"/>
    <x v="4"/>
    <x v="6"/>
    <n v="83547"/>
    <n v="103"/>
    <n v="3866"/>
    <n v="119846"/>
    <n v="36.159999999999997"/>
    <n v="50227"/>
    <n v="43339"/>
  </r>
  <r>
    <x v="21"/>
    <x v="4"/>
    <x v="7"/>
    <n v="12879"/>
    <n v="31"/>
    <n v="1168"/>
    <n v="36208"/>
    <n v="20.66"/>
    <n v="6832"/>
    <n v="7480"/>
  </r>
  <r>
    <x v="21"/>
    <x v="4"/>
    <x v="8"/>
    <n v="20973"/>
    <n v="53"/>
    <n v="2464"/>
    <n v="76384"/>
    <n v="15.98"/>
    <n v="11890"/>
    <n v="12206"/>
  </r>
  <r>
    <x v="21"/>
    <x v="4"/>
    <x v="9"/>
    <n v="37746"/>
    <n v="80"/>
    <n v="2171"/>
    <n v="67301"/>
    <n v="32.31"/>
    <n v="19058"/>
    <n v="21742"/>
  </r>
  <r>
    <x v="21"/>
    <x v="4"/>
    <x v="10"/>
    <n v="66597"/>
    <n v="108"/>
    <n v="4147"/>
    <n v="128557"/>
    <n v="28.22"/>
    <n v="34473"/>
    <n v="36281"/>
  </r>
  <r>
    <x v="21"/>
    <x v="4"/>
    <x v="11"/>
    <n v="27122"/>
    <n v="46"/>
    <n v="2062"/>
    <n v="63922"/>
    <n v="23.33"/>
    <n v="14853"/>
    <n v="14915"/>
  </r>
  <r>
    <x v="21"/>
    <x v="4"/>
    <x v="12"/>
    <n v="52794"/>
    <n v="92"/>
    <n v="2672"/>
    <n v="82832"/>
    <n v="35.659999999999997"/>
    <n v="28718"/>
    <n v="29542"/>
  </r>
  <r>
    <x v="21"/>
    <x v="4"/>
    <x v="13"/>
    <n v="12550"/>
    <n v="35"/>
    <n v="911"/>
    <n v="28241"/>
    <n v="26.36"/>
    <n v="7257"/>
    <n v="7443"/>
  </r>
  <r>
    <x v="21"/>
    <x v="4"/>
    <x v="14"/>
    <n v="16213"/>
    <n v="42"/>
    <n v="1281"/>
    <n v="39711"/>
    <n v="21.06"/>
    <n v="7824"/>
    <n v="8364"/>
  </r>
  <r>
    <x v="21"/>
    <x v="4"/>
    <x v="15"/>
    <n v="12108"/>
    <n v="49"/>
    <n v="1715"/>
    <n v="53165"/>
    <n v="13.08"/>
    <n v="7408"/>
    <n v="6955"/>
  </r>
  <r>
    <x v="21"/>
    <x v="4"/>
    <x v="16"/>
    <n v="146370"/>
    <n v="88"/>
    <n v="4802"/>
    <n v="148862"/>
    <n v="66.66"/>
    <n v="80308"/>
    <n v="99232"/>
  </r>
  <r>
    <x v="21"/>
    <x v="4"/>
    <x v="17"/>
    <n v="123465"/>
    <n v="57"/>
    <n v="3988"/>
    <n v="123628"/>
    <n v="69.58"/>
    <n v="67184"/>
    <n v="86026"/>
  </r>
  <r>
    <x v="21"/>
    <x v="4"/>
    <x v="18"/>
    <n v="44309"/>
    <n v="93"/>
    <n v="2868"/>
    <n v="88908"/>
    <n v="28.82"/>
    <n v="27329"/>
    <n v="25623"/>
  </r>
  <r>
    <x v="21"/>
    <x v="4"/>
    <x v="19"/>
    <n v="67298"/>
    <n v="132"/>
    <n v="5308"/>
    <n v="164548"/>
    <n v="23.97"/>
    <n v="31591"/>
    <n v="39450"/>
  </r>
  <r>
    <x v="21"/>
    <x v="4"/>
    <x v="20"/>
    <n v="302585"/>
    <n v="304"/>
    <n v="12990"/>
    <n v="402690"/>
    <n v="43.19"/>
    <n v="155803"/>
    <n v="173919"/>
  </r>
  <r>
    <x v="21"/>
    <x v="4"/>
    <x v="21"/>
    <n v="17192"/>
    <n v="38"/>
    <n v="1117"/>
    <n v="34627"/>
    <n v="22.73"/>
    <n v="11350"/>
    <n v="7870"/>
  </r>
  <r>
    <x v="21"/>
    <x v="4"/>
    <x v="22"/>
    <n v="22327"/>
    <n v="25"/>
    <n v="1280"/>
    <n v="39680"/>
    <n v="29.9"/>
    <n v="17286"/>
    <n v="11863"/>
  </r>
  <r>
    <x v="21"/>
    <x v="4"/>
    <x v="23"/>
    <n v="17019"/>
    <n v="45"/>
    <n v="1294"/>
    <n v="40114"/>
    <n v="24.11"/>
    <n v="10168"/>
    <n v="9673"/>
  </r>
  <r>
    <x v="21"/>
    <x v="4"/>
    <x v="24"/>
    <n v="359122"/>
    <n v="412"/>
    <n v="16681"/>
    <n v="517111"/>
    <n v="39.32"/>
    <n v="194606"/>
    <n v="203325"/>
  </r>
  <r>
    <x v="21"/>
    <x v="4"/>
    <x v="25"/>
    <n v="79143"/>
    <n v="147"/>
    <n v="4300"/>
    <n v="133300"/>
    <n v="33.11"/>
    <n v="55121"/>
    <n v="44135"/>
  </r>
  <r>
    <x v="21"/>
    <x v="4"/>
    <x v="26"/>
    <n v="25907"/>
    <n v="39"/>
    <n v="2136"/>
    <n v="66216"/>
    <n v="20.72"/>
    <n v="15182"/>
    <n v="13720"/>
  </r>
  <r>
    <x v="21"/>
    <x v="4"/>
    <x v="27"/>
    <n v="135275"/>
    <n v="93"/>
    <n v="5917"/>
    <n v="183427"/>
    <n v="41.01"/>
    <n v="63172"/>
    <n v="75219"/>
  </r>
  <r>
    <x v="21"/>
    <x v="4"/>
    <x v="28"/>
    <n v="18628"/>
    <n v="41"/>
    <n v="1536"/>
    <n v="47616"/>
    <n v="21.25"/>
    <n v="13184"/>
    <n v="10120"/>
  </r>
  <r>
    <x v="21"/>
    <x v="4"/>
    <x v="29"/>
    <n v="16473"/>
    <n v="43"/>
    <n v="2459"/>
    <n v="76229"/>
    <n v="10.68"/>
    <n v="7756"/>
    <n v="8141"/>
  </r>
  <r>
    <x v="21"/>
    <x v="4"/>
    <x v="30"/>
    <n v="59194"/>
    <n v="75"/>
    <n v="2278"/>
    <n v="70618"/>
    <n v="51.39"/>
    <n v="35761"/>
    <n v="36288"/>
  </r>
  <r>
    <x v="21"/>
    <x v="4"/>
    <x v="31"/>
    <n v="4155"/>
    <n v="24"/>
    <n v="450"/>
    <n v="13950"/>
    <n v="18.899999999999999"/>
    <n v="2804"/>
    <n v="2636"/>
  </r>
  <r>
    <x v="21"/>
    <x v="4"/>
    <x v="32"/>
    <n v="28029"/>
    <n v="29"/>
    <n v="1492"/>
    <n v="46252"/>
    <n v="34.64"/>
    <n v="16827"/>
    <n v="16024"/>
  </r>
  <r>
    <x v="21"/>
    <x v="4"/>
    <x v="33"/>
    <n v="28611"/>
    <n v="80"/>
    <n v="2118"/>
    <n v="65658"/>
    <n v="27.51"/>
    <n v="16845"/>
    <n v="18060"/>
  </r>
  <r>
    <x v="21"/>
    <x v="4"/>
    <x v="34"/>
    <n v="2205203"/>
    <n v="2926"/>
    <n v="119579"/>
    <n v="3706949"/>
    <n v="35"/>
    <n v="1177507"/>
    <n v="1297444"/>
  </r>
  <r>
    <x v="22"/>
    <x v="0"/>
    <x v="0"/>
    <n v="20791"/>
    <n v="32"/>
    <n v="960"/>
    <n v="28800"/>
    <n v="43.12"/>
    <n v="9045"/>
    <n v="12418"/>
  </r>
  <r>
    <x v="22"/>
    <x v="0"/>
    <x v="1"/>
    <n v="296718"/>
    <n v="59"/>
    <n v="7467"/>
    <n v="224010"/>
    <n v="85.55"/>
    <n v="136307"/>
    <n v="191640"/>
  </r>
  <r>
    <x v="22"/>
    <x v="0"/>
    <x v="2"/>
    <n v="2422"/>
    <n v="10"/>
    <n v="193"/>
    <n v="5790"/>
    <n v="32.28"/>
    <n v="1589"/>
    <n v="1869"/>
  </r>
  <r>
    <x v="22"/>
    <x v="0"/>
    <x v="3"/>
    <n v="18832"/>
    <n v="30"/>
    <n v="893"/>
    <n v="26790"/>
    <n v="39.520000000000003"/>
    <n v="12300"/>
    <n v="10587"/>
  </r>
  <r>
    <x v="22"/>
    <x v="0"/>
    <x v="4"/>
    <n v="4446"/>
    <n v="9"/>
    <n v="273"/>
    <n v="8190"/>
    <n v="28.62"/>
    <n v="2992"/>
    <n v="2344"/>
  </r>
  <r>
    <x v="22"/>
    <x v="0"/>
    <x v="5"/>
    <n v="66685"/>
    <n v="18"/>
    <n v="1535"/>
    <n v="46050"/>
    <n v="81.2"/>
    <n v="42291"/>
    <n v="37392"/>
  </r>
  <r>
    <x v="22"/>
    <x v="0"/>
    <x v="6"/>
    <n v="13265"/>
    <n v="9"/>
    <n v="458"/>
    <n v="13740"/>
    <n v="56.03"/>
    <n v="7734"/>
    <n v="7699"/>
  </r>
  <r>
    <x v="22"/>
    <x v="0"/>
    <x v="7"/>
    <m/>
    <n v="5"/>
    <n v="65"/>
    <n v="1950"/>
    <m/>
    <m/>
    <m/>
  </r>
  <r>
    <x v="22"/>
    <x v="0"/>
    <x v="8"/>
    <m/>
    <n v="8"/>
    <n v="149"/>
    <n v="4470"/>
    <m/>
    <m/>
    <m/>
  </r>
  <r>
    <x v="22"/>
    <x v="0"/>
    <x v="9"/>
    <n v="7558"/>
    <n v="23"/>
    <n v="404"/>
    <n v="12120"/>
    <n v="47.44"/>
    <n v="4081"/>
    <n v="5750"/>
  </r>
  <r>
    <x v="22"/>
    <x v="0"/>
    <x v="10"/>
    <n v="5709"/>
    <n v="16"/>
    <n v="316"/>
    <n v="9480"/>
    <n v="37.61"/>
    <n v="3541"/>
    <n v="3565"/>
  </r>
  <r>
    <x v="22"/>
    <x v="0"/>
    <x v="11"/>
    <n v="7428"/>
    <n v="10"/>
    <n v="329"/>
    <n v="9870"/>
    <n v="42.07"/>
    <n v="5017"/>
    <n v="4152"/>
  </r>
  <r>
    <x v="22"/>
    <x v="0"/>
    <x v="12"/>
    <n v="8491"/>
    <n v="24"/>
    <n v="710"/>
    <n v="21300"/>
    <n v="29.19"/>
    <n v="5011"/>
    <n v="6217"/>
  </r>
  <r>
    <x v="22"/>
    <x v="0"/>
    <x v="13"/>
    <m/>
    <n v="5"/>
    <n v="81"/>
    <n v="2430"/>
    <m/>
    <m/>
    <m/>
  </r>
  <r>
    <x v="22"/>
    <x v="0"/>
    <x v="14"/>
    <m/>
    <n v="8"/>
    <n v="189"/>
    <n v="5670"/>
    <m/>
    <m/>
    <m/>
  </r>
  <r>
    <x v="22"/>
    <x v="0"/>
    <x v="15"/>
    <n v="230"/>
    <n v="7"/>
    <n v="56"/>
    <n v="1680"/>
    <n v="10.71"/>
    <n v="129"/>
    <n v="180"/>
  </r>
  <r>
    <x v="22"/>
    <x v="0"/>
    <x v="16"/>
    <n v="82221"/>
    <n v="24"/>
    <n v="2427"/>
    <n v="72810"/>
    <n v="80.7"/>
    <n v="43494"/>
    <n v="58755"/>
  </r>
  <r>
    <x v="22"/>
    <x v="0"/>
    <x v="17"/>
    <n v="79466"/>
    <n v="21"/>
    <n v="2317"/>
    <n v="69510"/>
    <n v="81.510000000000005"/>
    <n v="42043"/>
    <n v="56658"/>
  </r>
  <r>
    <x v="22"/>
    <x v="0"/>
    <x v="18"/>
    <n v="8728"/>
    <n v="13"/>
    <n v="320"/>
    <n v="9600"/>
    <n v="50.79"/>
    <n v="5070"/>
    <n v="4876"/>
  </r>
  <r>
    <x v="22"/>
    <x v="0"/>
    <x v="19"/>
    <n v="8496"/>
    <n v="18"/>
    <n v="342"/>
    <n v="10260"/>
    <n v="50.55"/>
    <n v="4040"/>
    <n v="5186"/>
  </r>
  <r>
    <x v="22"/>
    <x v="0"/>
    <x v="20"/>
    <n v="146420"/>
    <n v="69"/>
    <n v="3761"/>
    <n v="112830"/>
    <n v="77.599999999999994"/>
    <n v="91638"/>
    <n v="87560"/>
  </r>
  <r>
    <x v="22"/>
    <x v="0"/>
    <x v="21"/>
    <m/>
    <n v="7"/>
    <n v="131"/>
    <n v="3930"/>
    <m/>
    <m/>
    <m/>
  </r>
  <r>
    <x v="22"/>
    <x v="0"/>
    <x v="22"/>
    <m/>
    <n v="4"/>
    <n v="234"/>
    <n v="7020"/>
    <m/>
    <m/>
    <m/>
  </r>
  <r>
    <x v="22"/>
    <x v="0"/>
    <x v="23"/>
    <m/>
    <n v="13"/>
    <n v="182"/>
    <n v="5460"/>
    <m/>
    <m/>
    <m/>
  </r>
  <r>
    <x v="22"/>
    <x v="0"/>
    <x v="24"/>
    <n v="159246"/>
    <n v="93"/>
    <n v="4308"/>
    <n v="129240"/>
    <n v="73.47"/>
    <n v="102993"/>
    <n v="94951"/>
  </r>
  <r>
    <x v="22"/>
    <x v="0"/>
    <x v="25"/>
    <n v="32703"/>
    <n v="50"/>
    <n v="1285"/>
    <n v="38550"/>
    <n v="48.61"/>
    <n v="25373"/>
    <n v="18739"/>
  </r>
  <r>
    <x v="22"/>
    <x v="0"/>
    <x v="26"/>
    <m/>
    <n v="5"/>
    <n v="182"/>
    <n v="5460"/>
    <m/>
    <m/>
    <m/>
  </r>
  <r>
    <x v="22"/>
    <x v="0"/>
    <x v="27"/>
    <n v="93616"/>
    <n v="26"/>
    <n v="2484"/>
    <n v="74520"/>
    <n v="70.25"/>
    <n v="45653"/>
    <n v="52353"/>
  </r>
  <r>
    <x v="22"/>
    <x v="0"/>
    <x v="28"/>
    <n v="8375"/>
    <n v="12"/>
    <n v="430"/>
    <n v="12900"/>
    <n v="39.47"/>
    <n v="6334"/>
    <n v="5091"/>
  </r>
  <r>
    <x v="22"/>
    <x v="0"/>
    <x v="29"/>
    <m/>
    <n v="14"/>
    <n v="177"/>
    <n v="5310"/>
    <m/>
    <m/>
    <m/>
  </r>
  <r>
    <x v="22"/>
    <x v="0"/>
    <x v="30"/>
    <n v="22564"/>
    <n v="19"/>
    <n v="717"/>
    <n v="21510"/>
    <n v="73.05"/>
    <n v="14511"/>
    <n v="15712"/>
  </r>
  <r>
    <x v="22"/>
    <x v="0"/>
    <x v="31"/>
    <m/>
    <n v="9"/>
    <n v="86"/>
    <n v="2580"/>
    <m/>
    <m/>
    <m/>
  </r>
  <r>
    <x v="22"/>
    <x v="0"/>
    <x v="32"/>
    <n v="18149"/>
    <n v="6"/>
    <n v="575"/>
    <n v="17250"/>
    <n v="58.97"/>
    <n v="9481"/>
    <n v="10173"/>
  </r>
  <r>
    <x v="22"/>
    <x v="0"/>
    <x v="33"/>
    <n v="9028"/>
    <n v="23"/>
    <n v="476"/>
    <n v="14280"/>
    <n v="44.8"/>
    <n v="6025"/>
    <n v="6397"/>
  </r>
  <r>
    <x v="22"/>
    <x v="0"/>
    <x v="34"/>
    <n v="914597"/>
    <n v="585"/>
    <n v="27887"/>
    <n v="836610"/>
    <n v="67.8"/>
    <n v="503153"/>
    <n v="567252"/>
  </r>
  <r>
    <x v="22"/>
    <x v="1"/>
    <x v="0"/>
    <n v="52308"/>
    <n v="134"/>
    <n v="1650"/>
    <n v="49500"/>
    <n v="51.62"/>
    <n v="27847"/>
    <n v="25552"/>
  </r>
  <r>
    <x v="22"/>
    <x v="1"/>
    <x v="1"/>
    <n v="129128"/>
    <n v="169"/>
    <n v="3196"/>
    <n v="95880"/>
    <n v="69.400000000000006"/>
    <n v="59964"/>
    <n v="66543"/>
  </r>
  <r>
    <x v="22"/>
    <x v="1"/>
    <x v="2"/>
    <n v="16048"/>
    <n v="63"/>
    <n v="633"/>
    <n v="18990"/>
    <n v="41.98"/>
    <n v="10806"/>
    <n v="7972"/>
  </r>
  <r>
    <x v="22"/>
    <x v="1"/>
    <x v="3"/>
    <n v="40264"/>
    <n v="81"/>
    <n v="1284"/>
    <n v="38520"/>
    <n v="57.69"/>
    <n v="23816"/>
    <n v="22223"/>
  </r>
  <r>
    <x v="22"/>
    <x v="1"/>
    <x v="4"/>
    <n v="25291"/>
    <n v="55"/>
    <n v="842"/>
    <n v="25260"/>
    <n v="50.4"/>
    <n v="14190"/>
    <n v="12730"/>
  </r>
  <r>
    <x v="22"/>
    <x v="1"/>
    <x v="5"/>
    <n v="50171"/>
    <n v="81"/>
    <n v="1335"/>
    <n v="40050"/>
    <n v="61.1"/>
    <n v="30521"/>
    <n v="24469"/>
  </r>
  <r>
    <x v="22"/>
    <x v="1"/>
    <x v="6"/>
    <n v="42974"/>
    <n v="71"/>
    <n v="1106"/>
    <n v="33180"/>
    <n v="61.06"/>
    <n v="27923"/>
    <n v="20260"/>
  </r>
  <r>
    <x v="22"/>
    <x v="1"/>
    <x v="7"/>
    <n v="6647"/>
    <n v="21"/>
    <n v="255"/>
    <n v="7650"/>
    <n v="52.24"/>
    <n v="4152"/>
    <n v="3996"/>
  </r>
  <r>
    <x v="22"/>
    <x v="1"/>
    <x v="8"/>
    <n v="12832"/>
    <n v="31"/>
    <n v="506"/>
    <n v="15180"/>
    <n v="52.28"/>
    <n v="7704"/>
    <n v="7936"/>
  </r>
  <r>
    <x v="22"/>
    <x v="1"/>
    <x v="9"/>
    <n v="22753"/>
    <n v="41"/>
    <n v="675"/>
    <n v="20250"/>
    <n v="59.29"/>
    <n v="10172"/>
    <n v="12007"/>
  </r>
  <r>
    <x v="22"/>
    <x v="1"/>
    <x v="10"/>
    <n v="34042"/>
    <n v="64"/>
    <n v="1160"/>
    <n v="34800"/>
    <n v="56.15"/>
    <n v="20154"/>
    <n v="19540"/>
  </r>
  <r>
    <x v="22"/>
    <x v="1"/>
    <x v="11"/>
    <n v="3310"/>
    <n v="17"/>
    <n v="358"/>
    <n v="10740"/>
    <n v="17.2"/>
    <n v="2358"/>
    <n v="1847"/>
  </r>
  <r>
    <x v="22"/>
    <x v="1"/>
    <x v="12"/>
    <n v="26933"/>
    <n v="56"/>
    <n v="950"/>
    <n v="28500"/>
    <n v="54.01"/>
    <n v="17277"/>
    <n v="15394"/>
  </r>
  <r>
    <x v="22"/>
    <x v="1"/>
    <x v="13"/>
    <n v="9472"/>
    <n v="25"/>
    <n v="468"/>
    <n v="14040"/>
    <n v="39.56"/>
    <n v="6076"/>
    <n v="5554"/>
  </r>
  <r>
    <x v="22"/>
    <x v="1"/>
    <x v="14"/>
    <n v="8130"/>
    <n v="22"/>
    <n v="196"/>
    <n v="5880"/>
    <n v="66.900000000000006"/>
    <n v="4016"/>
    <n v="3934"/>
  </r>
  <r>
    <x v="22"/>
    <x v="1"/>
    <x v="15"/>
    <n v="7171"/>
    <n v="29"/>
    <n v="269"/>
    <n v="8070"/>
    <n v="48.88"/>
    <n v="4825"/>
    <n v="3945"/>
  </r>
  <r>
    <x v="22"/>
    <x v="1"/>
    <x v="16"/>
    <n v="37544"/>
    <n v="52"/>
    <n v="1080"/>
    <n v="32400"/>
    <n v="65.36"/>
    <n v="19762"/>
    <n v="21177"/>
  </r>
  <r>
    <x v="22"/>
    <x v="1"/>
    <x v="17"/>
    <n v="24843"/>
    <n v="28"/>
    <n v="664"/>
    <n v="19920"/>
    <n v="71.77"/>
    <n v="12896"/>
    <n v="14296"/>
  </r>
  <r>
    <x v="22"/>
    <x v="1"/>
    <x v="18"/>
    <n v="21852"/>
    <n v="44"/>
    <n v="557"/>
    <n v="16710"/>
    <n v="64.7"/>
    <n v="14315"/>
    <n v="10811"/>
  </r>
  <r>
    <x v="22"/>
    <x v="1"/>
    <x v="19"/>
    <n v="33615"/>
    <n v="79"/>
    <n v="993"/>
    <n v="29790"/>
    <n v="61.31"/>
    <n v="19398"/>
    <n v="18263"/>
  </r>
  <r>
    <x v="22"/>
    <x v="1"/>
    <x v="20"/>
    <n v="95647"/>
    <n v="158"/>
    <n v="2192"/>
    <n v="65760"/>
    <n v="67.59"/>
    <n v="48016"/>
    <n v="44444"/>
  </r>
  <r>
    <x v="22"/>
    <x v="1"/>
    <x v="21"/>
    <n v="8121"/>
    <n v="20"/>
    <n v="254"/>
    <n v="7620"/>
    <n v="48.49"/>
    <n v="5762"/>
    <n v="3695"/>
  </r>
  <r>
    <x v="22"/>
    <x v="1"/>
    <x v="22"/>
    <n v="13044"/>
    <n v="15"/>
    <n v="339"/>
    <n v="10170"/>
    <n v="68.48"/>
    <n v="9529"/>
    <n v="6964"/>
  </r>
  <r>
    <x v="22"/>
    <x v="1"/>
    <x v="23"/>
    <n v="9593"/>
    <n v="23"/>
    <n v="250"/>
    <n v="7500"/>
    <n v="72.650000000000006"/>
    <n v="5899"/>
    <n v="5449"/>
  </r>
  <r>
    <x v="22"/>
    <x v="1"/>
    <x v="24"/>
    <n v="126404"/>
    <n v="216"/>
    <n v="3035"/>
    <n v="91050"/>
    <n v="66.510000000000005"/>
    <n v="69207"/>
    <n v="60553"/>
  </r>
  <r>
    <x v="22"/>
    <x v="1"/>
    <x v="25"/>
    <n v="31211"/>
    <n v="63"/>
    <n v="866"/>
    <n v="25980"/>
    <n v="57.44"/>
    <n v="24622"/>
    <n v="14924"/>
  </r>
  <r>
    <x v="22"/>
    <x v="1"/>
    <x v="26"/>
    <n v="9349"/>
    <n v="19"/>
    <n v="258"/>
    <n v="7740"/>
    <n v="56.91"/>
    <n v="6419"/>
    <n v="4405"/>
  </r>
  <r>
    <x v="22"/>
    <x v="1"/>
    <x v="27"/>
    <n v="35322"/>
    <n v="45"/>
    <n v="855"/>
    <n v="25650"/>
    <n v="63.4"/>
    <n v="17512"/>
    <n v="16262"/>
  </r>
  <r>
    <x v="22"/>
    <x v="1"/>
    <x v="28"/>
    <n v="6236"/>
    <n v="17"/>
    <n v="177"/>
    <n v="5310"/>
    <n v="58.59"/>
    <n v="5064"/>
    <n v="3111"/>
  </r>
  <r>
    <x v="22"/>
    <x v="1"/>
    <x v="29"/>
    <n v="6822"/>
    <n v="20"/>
    <n v="202"/>
    <n v="6060"/>
    <n v="61.04"/>
    <n v="3523"/>
    <n v="3699"/>
  </r>
  <r>
    <x v="22"/>
    <x v="1"/>
    <x v="30"/>
    <n v="24563"/>
    <n v="41"/>
    <n v="563"/>
    <n v="16890"/>
    <n v="76.58"/>
    <n v="14019"/>
    <n v="12935"/>
  </r>
  <r>
    <x v="22"/>
    <x v="1"/>
    <x v="31"/>
    <n v="1843"/>
    <n v="9"/>
    <n v="74"/>
    <n v="2220"/>
    <n v="41.89"/>
    <n v="1273"/>
    <n v="930"/>
  </r>
  <r>
    <x v="22"/>
    <x v="1"/>
    <x v="32"/>
    <n v="12804"/>
    <n v="19"/>
    <n v="277"/>
    <n v="8310"/>
    <n v="73.03"/>
    <n v="7989"/>
    <n v="6069"/>
  </r>
  <r>
    <x v="22"/>
    <x v="1"/>
    <x v="33"/>
    <n v="17718"/>
    <n v="40"/>
    <n v="486"/>
    <n v="14580"/>
    <n v="68.55"/>
    <n v="10925"/>
    <n v="9995"/>
  </r>
  <r>
    <x v="22"/>
    <x v="1"/>
    <x v="34"/>
    <n v="852759"/>
    <n v="1624"/>
    <n v="24306"/>
    <n v="729180"/>
    <n v="59.93"/>
    <n v="485830"/>
    <n v="437033"/>
  </r>
  <r>
    <x v="22"/>
    <x v="2"/>
    <x v="0"/>
    <n v="23650"/>
    <n v="31"/>
    <n v="1491"/>
    <n v="44730"/>
    <n v="45.01"/>
    <n v="9896"/>
    <n v="20132"/>
  </r>
  <r>
    <x v="22"/>
    <x v="2"/>
    <x v="1"/>
    <n v="54944"/>
    <n v="27"/>
    <n v="2662"/>
    <n v="79860"/>
    <n v="65.2"/>
    <n v="21254"/>
    <n v="52067"/>
  </r>
  <r>
    <x v="22"/>
    <x v="2"/>
    <x v="2"/>
    <n v="6070"/>
    <n v="11"/>
    <n v="355"/>
    <n v="10650"/>
    <n v="53.09"/>
    <n v="3930"/>
    <n v="5654"/>
  </r>
  <r>
    <x v="22"/>
    <x v="2"/>
    <x v="3"/>
    <n v="5760"/>
    <n v="14"/>
    <n v="514"/>
    <n v="15420"/>
    <n v="34.51"/>
    <n v="3555"/>
    <n v="5321"/>
  </r>
  <r>
    <x v="22"/>
    <x v="2"/>
    <x v="4"/>
    <n v="3715"/>
    <n v="6"/>
    <n v="227"/>
    <n v="6810"/>
    <n v="45.15"/>
    <n v="1560"/>
    <n v="3075"/>
  </r>
  <r>
    <x v="22"/>
    <x v="2"/>
    <x v="5"/>
    <n v="16444"/>
    <n v="11"/>
    <n v="993"/>
    <n v="29790"/>
    <n v="47.79"/>
    <n v="8276"/>
    <n v="14236"/>
  </r>
  <r>
    <x v="22"/>
    <x v="2"/>
    <x v="6"/>
    <n v="13920"/>
    <n v="13"/>
    <n v="697"/>
    <n v="20910"/>
    <n v="56.37"/>
    <n v="7143"/>
    <n v="11787"/>
  </r>
  <r>
    <x v="22"/>
    <x v="2"/>
    <x v="7"/>
    <s v="-"/>
    <s v="-"/>
    <s v="-"/>
    <s v="-"/>
    <s v="-"/>
    <s v="-"/>
    <s v="-"/>
  </r>
  <r>
    <x v="22"/>
    <x v="2"/>
    <x v="8"/>
    <m/>
    <n v="3"/>
    <n v="110"/>
    <n v="3300"/>
    <m/>
    <m/>
    <m/>
  </r>
  <r>
    <x v="22"/>
    <x v="2"/>
    <x v="9"/>
    <n v="2169"/>
    <n v="6"/>
    <n v="140"/>
    <n v="4200"/>
    <n v="41.93"/>
    <n v="927"/>
    <n v="1761"/>
  </r>
  <r>
    <x v="22"/>
    <x v="2"/>
    <x v="10"/>
    <n v="6261"/>
    <n v="11"/>
    <n v="435"/>
    <n v="13050"/>
    <n v="47.73"/>
    <n v="2649"/>
    <n v="6229"/>
  </r>
  <r>
    <x v="22"/>
    <x v="2"/>
    <x v="11"/>
    <n v="2775"/>
    <n v="8"/>
    <n v="430"/>
    <n v="12900"/>
    <n v="20.8"/>
    <n v="1444"/>
    <n v="2683"/>
  </r>
  <r>
    <x v="22"/>
    <x v="2"/>
    <x v="12"/>
    <m/>
    <n v="3"/>
    <n v="109"/>
    <n v="3270"/>
    <m/>
    <m/>
    <m/>
  </r>
  <r>
    <x v="22"/>
    <x v="2"/>
    <x v="13"/>
    <m/>
    <n v="2"/>
    <n v="48"/>
    <n v="1440"/>
    <m/>
    <m/>
    <m/>
  </r>
  <r>
    <x v="22"/>
    <x v="2"/>
    <x v="14"/>
    <m/>
    <n v="2"/>
    <n v="42"/>
    <n v="1260"/>
    <m/>
    <m/>
    <m/>
  </r>
  <r>
    <x v="22"/>
    <x v="2"/>
    <x v="15"/>
    <n v="1167"/>
    <n v="5"/>
    <n v="229"/>
    <n v="6870"/>
    <n v="15.41"/>
    <n v="653"/>
    <n v="1059"/>
  </r>
  <r>
    <x v="22"/>
    <x v="2"/>
    <x v="16"/>
    <m/>
    <n v="9"/>
    <n v="1063"/>
    <n v="31890"/>
    <m/>
    <m/>
    <m/>
  </r>
  <r>
    <x v="22"/>
    <x v="2"/>
    <x v="17"/>
    <n v="26222"/>
    <n v="8"/>
    <n v="1041"/>
    <n v="31230"/>
    <n v="72.900000000000006"/>
    <n v="11988"/>
    <n v="22768"/>
  </r>
  <r>
    <x v="22"/>
    <x v="2"/>
    <x v="18"/>
    <n v="11326"/>
    <n v="19"/>
    <n v="667"/>
    <n v="20010"/>
    <n v="53.24"/>
    <n v="7421"/>
    <n v="10654"/>
  </r>
  <r>
    <x v="22"/>
    <x v="2"/>
    <x v="19"/>
    <n v="14823"/>
    <n v="22"/>
    <n v="786"/>
    <n v="23580"/>
    <n v="57.14"/>
    <n v="8135"/>
    <n v="13473"/>
  </r>
  <r>
    <x v="22"/>
    <x v="2"/>
    <x v="20"/>
    <n v="48497"/>
    <n v="38"/>
    <n v="2496"/>
    <n v="74880"/>
    <n v="57.41"/>
    <n v="24591"/>
    <n v="42991"/>
  </r>
  <r>
    <x v="22"/>
    <x v="2"/>
    <x v="21"/>
    <m/>
    <n v="4"/>
    <n v="173"/>
    <n v="5190"/>
    <m/>
    <m/>
    <m/>
  </r>
  <r>
    <x v="22"/>
    <x v="2"/>
    <x v="22"/>
    <m/>
    <n v="4"/>
    <n v="244"/>
    <n v="7320"/>
    <m/>
    <m/>
    <m/>
  </r>
  <r>
    <x v="22"/>
    <x v="2"/>
    <x v="23"/>
    <m/>
    <n v="2"/>
    <n v="30"/>
    <n v="900"/>
    <m/>
    <m/>
    <m/>
  </r>
  <r>
    <x v="22"/>
    <x v="2"/>
    <x v="24"/>
    <n v="55035"/>
    <n v="48"/>
    <n v="2943"/>
    <n v="88290"/>
    <n v="54.86"/>
    <n v="29052"/>
    <n v="48437"/>
  </r>
  <r>
    <x v="22"/>
    <x v="2"/>
    <x v="25"/>
    <n v="16324"/>
    <n v="20"/>
    <n v="891"/>
    <n v="26730"/>
    <n v="55.3"/>
    <n v="11814"/>
    <n v="14781"/>
  </r>
  <r>
    <x v="22"/>
    <x v="2"/>
    <x v="26"/>
    <m/>
    <n v="8"/>
    <n v="413"/>
    <n v="12390"/>
    <m/>
    <m/>
    <m/>
  </r>
  <r>
    <x v="22"/>
    <x v="2"/>
    <x v="27"/>
    <n v="22606"/>
    <n v="15"/>
    <n v="1079"/>
    <n v="32370"/>
    <n v="66.39"/>
    <n v="10776"/>
    <n v="21491"/>
  </r>
  <r>
    <x v="22"/>
    <x v="2"/>
    <x v="28"/>
    <m/>
    <n v="3"/>
    <n v="44"/>
    <n v="1320"/>
    <m/>
    <m/>
    <m/>
  </r>
  <r>
    <x v="22"/>
    <x v="2"/>
    <x v="29"/>
    <m/>
    <n v="2"/>
    <n v="376"/>
    <n v="11280"/>
    <m/>
    <m/>
    <m/>
  </r>
  <r>
    <x v="22"/>
    <x v="2"/>
    <x v="30"/>
    <m/>
    <n v="7"/>
    <n v="340"/>
    <n v="10200"/>
    <m/>
    <m/>
    <m/>
  </r>
  <r>
    <x v="22"/>
    <x v="2"/>
    <x v="31"/>
    <m/>
    <n v="1"/>
    <n v="19"/>
    <n v="570"/>
    <m/>
    <m/>
    <m/>
  </r>
  <r>
    <x v="22"/>
    <x v="2"/>
    <x v="32"/>
    <m/>
    <n v="4"/>
    <n v="401"/>
    <n v="12030"/>
    <m/>
    <m/>
    <m/>
  </r>
  <r>
    <x v="22"/>
    <x v="2"/>
    <x v="33"/>
    <m/>
    <n v="4"/>
    <n v="161"/>
    <n v="4830"/>
    <n v="51.66"/>
    <m/>
    <n v="2495"/>
  </r>
  <r>
    <x v="22"/>
    <x v="2"/>
    <x v="34"/>
    <n v="316455"/>
    <n v="315"/>
    <n v="17665"/>
    <n v="529950"/>
    <n v="53.81"/>
    <n v="159656"/>
    <n v="285185"/>
  </r>
  <r>
    <x v="22"/>
    <x v="3"/>
    <x v="0"/>
    <n v="22957"/>
    <n v="48"/>
    <n v="6035"/>
    <n v="181050"/>
    <n v="5.77"/>
    <n v="13965"/>
    <n v="10452"/>
  </r>
  <r>
    <x v="22"/>
    <x v="3"/>
    <x v="1"/>
    <n v="25432"/>
    <n v="25"/>
    <n v="3442"/>
    <n v="103260"/>
    <n v="12.63"/>
    <n v="15911"/>
    <n v="13044"/>
  </r>
  <r>
    <x v="22"/>
    <x v="3"/>
    <x v="2"/>
    <n v="19973"/>
    <n v="24"/>
    <n v="3047"/>
    <n v="91410"/>
    <n v="10.84"/>
    <n v="10153"/>
    <n v="9909"/>
  </r>
  <r>
    <x v="22"/>
    <x v="3"/>
    <x v="3"/>
    <n v="12293"/>
    <n v="20"/>
    <n v="1809"/>
    <n v="54270"/>
    <n v="10.95"/>
    <n v="6990"/>
    <n v="5940"/>
  </r>
  <r>
    <x v="22"/>
    <x v="3"/>
    <x v="4"/>
    <n v="19018"/>
    <n v="22"/>
    <n v="3054"/>
    <n v="91620"/>
    <n v="10.88"/>
    <n v="7572"/>
    <n v="9969"/>
  </r>
  <r>
    <x v="22"/>
    <x v="3"/>
    <x v="5"/>
    <n v="20663"/>
    <n v="12"/>
    <n v="1305"/>
    <n v="39150"/>
    <n v="21.86"/>
    <n v="10722"/>
    <n v="8558"/>
  </r>
  <r>
    <x v="22"/>
    <x v="3"/>
    <x v="6"/>
    <n v="15022"/>
    <n v="12"/>
    <n v="1660"/>
    <n v="49800"/>
    <n v="14.7"/>
    <n v="8826"/>
    <n v="7322"/>
  </r>
  <r>
    <x v="22"/>
    <x v="3"/>
    <x v="7"/>
    <m/>
    <n v="5"/>
    <n v="848"/>
    <n v="25440"/>
    <m/>
    <m/>
    <m/>
  </r>
  <r>
    <x v="22"/>
    <x v="3"/>
    <x v="8"/>
    <n v="5549"/>
    <n v="12"/>
    <n v="1715"/>
    <n v="51450"/>
    <n v="5.78"/>
    <n v="3337"/>
    <n v="2975"/>
  </r>
  <r>
    <x v="22"/>
    <x v="3"/>
    <x v="9"/>
    <n v="5900"/>
    <n v="11"/>
    <n v="981"/>
    <n v="29430"/>
    <n v="9.34"/>
    <n v="2772"/>
    <n v="2748"/>
  </r>
  <r>
    <x v="22"/>
    <x v="3"/>
    <x v="10"/>
    <n v="19491"/>
    <n v="20"/>
    <n v="2311"/>
    <n v="69330"/>
    <n v="12.41"/>
    <n v="9778"/>
    <n v="8607"/>
  </r>
  <r>
    <x v="22"/>
    <x v="3"/>
    <x v="11"/>
    <m/>
    <n v="5"/>
    <n v="496"/>
    <n v="14880"/>
    <n v="12.86"/>
    <n v="2989"/>
    <n v="1913"/>
  </r>
  <r>
    <x v="22"/>
    <x v="3"/>
    <x v="12"/>
    <m/>
    <n v="10"/>
    <n v="909"/>
    <n v="27270"/>
    <m/>
    <m/>
    <m/>
  </r>
  <r>
    <x v="22"/>
    <x v="3"/>
    <x v="13"/>
    <m/>
    <n v="3"/>
    <n v="314"/>
    <n v="9420"/>
    <m/>
    <m/>
    <m/>
  </r>
  <r>
    <x v="22"/>
    <x v="3"/>
    <x v="14"/>
    <n v="5217"/>
    <n v="10"/>
    <n v="857"/>
    <n v="25710"/>
    <n v="7.29"/>
    <n v="1464"/>
    <n v="1875"/>
  </r>
  <r>
    <x v="22"/>
    <x v="3"/>
    <x v="15"/>
    <n v="3236"/>
    <n v="9"/>
    <n v="1147"/>
    <n v="34410"/>
    <n v="4.66"/>
    <n v="1532"/>
    <n v="1603"/>
  </r>
  <r>
    <x v="22"/>
    <x v="3"/>
    <x v="16"/>
    <m/>
    <n v="3"/>
    <n v="269"/>
    <n v="8070"/>
    <m/>
    <m/>
    <m/>
  </r>
  <r>
    <x v="22"/>
    <x v="3"/>
    <x v="17"/>
    <s v="-"/>
    <s v="-"/>
    <s v="-"/>
    <s v="-"/>
    <s v="-"/>
    <s v="-"/>
    <s v="-"/>
  </r>
  <r>
    <x v="22"/>
    <x v="3"/>
    <x v="18"/>
    <n v="15517"/>
    <n v="17"/>
    <n v="1318"/>
    <n v="39540"/>
    <n v="20.059999999999999"/>
    <n v="10100"/>
    <n v="7930"/>
  </r>
  <r>
    <x v="22"/>
    <x v="3"/>
    <x v="19"/>
    <n v="25570"/>
    <n v="16"/>
    <n v="3243"/>
    <n v="97290"/>
    <n v="12.53"/>
    <n v="11509"/>
    <n v="12191"/>
  </r>
  <r>
    <x v="22"/>
    <x v="3"/>
    <x v="20"/>
    <n v="39507"/>
    <n v="38"/>
    <n v="4485"/>
    <n v="134550"/>
    <n v="13.18"/>
    <n v="22865"/>
    <n v="17730"/>
  </r>
  <r>
    <x v="22"/>
    <x v="3"/>
    <x v="21"/>
    <n v="6209"/>
    <n v="7"/>
    <n v="561"/>
    <n v="16830"/>
    <n v="13.91"/>
    <n v="4052"/>
    <n v="2341"/>
  </r>
  <r>
    <x v="22"/>
    <x v="3"/>
    <x v="22"/>
    <n v="7084"/>
    <n v="4"/>
    <n v="524"/>
    <n v="15720"/>
    <n v="18.329999999999998"/>
    <n v="5197"/>
    <n v="2882"/>
  </r>
  <r>
    <x v="22"/>
    <x v="3"/>
    <x v="23"/>
    <n v="4480"/>
    <n v="7"/>
    <n v="832"/>
    <n v="24960"/>
    <n v="8.93"/>
    <n v="2896"/>
    <n v="2228"/>
  </r>
  <r>
    <x v="22"/>
    <x v="3"/>
    <x v="24"/>
    <n v="57280"/>
    <n v="56"/>
    <n v="6402"/>
    <n v="192060"/>
    <n v="13.11"/>
    <n v="35010"/>
    <n v="25181"/>
  </r>
  <r>
    <x v="22"/>
    <x v="3"/>
    <x v="25"/>
    <n v="20455"/>
    <n v="14"/>
    <n v="1317"/>
    <n v="39510"/>
    <n v="22.29"/>
    <n v="15203"/>
    <n v="8807"/>
  </r>
  <r>
    <x v="22"/>
    <x v="3"/>
    <x v="26"/>
    <n v="9110"/>
    <n v="6"/>
    <n v="1278"/>
    <n v="38340"/>
    <n v="11.55"/>
    <n v="6162"/>
    <n v="4429"/>
  </r>
  <r>
    <x v="22"/>
    <x v="3"/>
    <x v="27"/>
    <n v="15902"/>
    <n v="8"/>
    <n v="1524"/>
    <n v="45720"/>
    <n v="17.88"/>
    <n v="9107"/>
    <n v="8174"/>
  </r>
  <r>
    <x v="22"/>
    <x v="3"/>
    <x v="28"/>
    <m/>
    <n v="10"/>
    <n v="3905"/>
    <n v="117150"/>
    <m/>
    <m/>
    <m/>
  </r>
  <r>
    <x v="22"/>
    <x v="3"/>
    <x v="29"/>
    <n v="4878"/>
    <n v="9"/>
    <n v="1251"/>
    <n v="37530"/>
    <n v="6.7"/>
    <n v="2088"/>
    <n v="2515"/>
  </r>
  <r>
    <x v="22"/>
    <x v="3"/>
    <x v="30"/>
    <m/>
    <n v="7"/>
    <n v="637"/>
    <n v="19110"/>
    <m/>
    <m/>
    <m/>
  </r>
  <r>
    <x v="22"/>
    <x v="3"/>
    <x v="31"/>
    <n v="1703"/>
    <n v="5"/>
    <n v="271"/>
    <n v="8130"/>
    <n v="11.57"/>
    <n v="1370"/>
    <n v="941"/>
  </r>
  <r>
    <x v="22"/>
    <x v="3"/>
    <x v="32"/>
    <m/>
    <n v="2"/>
    <n v="389"/>
    <n v="11670"/>
    <m/>
    <m/>
    <m/>
  </r>
  <r>
    <x v="22"/>
    <x v="3"/>
    <x v="33"/>
    <n v="5062"/>
    <n v="12"/>
    <n v="1024"/>
    <n v="30720"/>
    <n v="10.220000000000001"/>
    <n v="3045"/>
    <n v="3141"/>
  </r>
  <r>
    <x v="22"/>
    <x v="3"/>
    <x v="34"/>
    <n v="375000"/>
    <n v="413"/>
    <n v="52758"/>
    <n v="1582740"/>
    <n v="11.23"/>
    <n v="214989"/>
    <n v="177754"/>
  </r>
  <r>
    <x v="22"/>
    <x v="4"/>
    <x v="0"/>
    <n v="119705"/>
    <n v="245"/>
    <n v="10136"/>
    <n v="304080"/>
    <n v="22.54"/>
    <n v="60753"/>
    <n v="68554"/>
  </r>
  <r>
    <x v="22"/>
    <x v="4"/>
    <x v="1"/>
    <n v="506223"/>
    <n v="280"/>
    <n v="16767"/>
    <n v="503010"/>
    <n v="64.27"/>
    <n v="233435"/>
    <n v="323294"/>
  </r>
  <r>
    <x v="22"/>
    <x v="4"/>
    <x v="2"/>
    <n v="44514"/>
    <n v="108"/>
    <n v="4228"/>
    <n v="126840"/>
    <n v="20.03"/>
    <n v="26478"/>
    <n v="25404"/>
  </r>
  <r>
    <x v="22"/>
    <x v="4"/>
    <x v="3"/>
    <n v="77148"/>
    <n v="145"/>
    <n v="4500"/>
    <n v="135000"/>
    <n v="32.65"/>
    <n v="46661"/>
    <n v="44071"/>
  </r>
  <r>
    <x v="22"/>
    <x v="4"/>
    <x v="4"/>
    <n v="52471"/>
    <n v="92"/>
    <n v="4396"/>
    <n v="131880"/>
    <n v="21.32"/>
    <n v="26313"/>
    <n v="28119"/>
  </r>
  <r>
    <x v="22"/>
    <x v="4"/>
    <x v="5"/>
    <n v="153963"/>
    <n v="122"/>
    <n v="5168"/>
    <n v="155040"/>
    <n v="54.6"/>
    <n v="91809"/>
    <n v="84655"/>
  </r>
  <r>
    <x v="22"/>
    <x v="4"/>
    <x v="6"/>
    <n v="85181"/>
    <n v="105"/>
    <n v="3921"/>
    <n v="117630"/>
    <n v="40.01"/>
    <n v="51627"/>
    <n v="47068"/>
  </r>
  <r>
    <x v="22"/>
    <x v="4"/>
    <x v="7"/>
    <n v="11559"/>
    <n v="31"/>
    <n v="1168"/>
    <n v="35040"/>
    <n v="17.87"/>
    <n v="6525"/>
    <n v="6263"/>
  </r>
  <r>
    <x v="22"/>
    <x v="4"/>
    <x v="8"/>
    <n v="20292"/>
    <n v="54"/>
    <n v="2480"/>
    <n v="74400"/>
    <n v="16.739999999999998"/>
    <n v="11850"/>
    <n v="12454"/>
  </r>
  <r>
    <x v="22"/>
    <x v="4"/>
    <x v="9"/>
    <n v="38380"/>
    <n v="81"/>
    <n v="2200"/>
    <n v="66000"/>
    <n v="33.74"/>
    <n v="17952"/>
    <n v="22266"/>
  </r>
  <r>
    <x v="22"/>
    <x v="4"/>
    <x v="10"/>
    <n v="65503"/>
    <n v="111"/>
    <n v="4222"/>
    <n v="126660"/>
    <n v="29.96"/>
    <n v="36123"/>
    <n v="37942"/>
  </r>
  <r>
    <x v="22"/>
    <x v="4"/>
    <x v="11"/>
    <n v="17380"/>
    <n v="40"/>
    <n v="1613"/>
    <n v="48390"/>
    <n v="21.89"/>
    <n v="11807"/>
    <n v="10594"/>
  </r>
  <r>
    <x v="22"/>
    <x v="4"/>
    <x v="12"/>
    <n v="40240"/>
    <n v="93"/>
    <n v="2678"/>
    <n v="80340"/>
    <n v="30.65"/>
    <n v="24413"/>
    <n v="24626"/>
  </r>
  <r>
    <x v="22"/>
    <x v="4"/>
    <x v="13"/>
    <n v="13693"/>
    <n v="35"/>
    <n v="911"/>
    <n v="27330"/>
    <n v="27.84"/>
    <n v="9228"/>
    <n v="7610"/>
  </r>
  <r>
    <x v="22"/>
    <x v="4"/>
    <x v="14"/>
    <n v="19188"/>
    <n v="42"/>
    <n v="1284"/>
    <n v="38520"/>
    <n v="23.47"/>
    <n v="8080"/>
    <n v="9041"/>
  </r>
  <r>
    <x v="22"/>
    <x v="4"/>
    <x v="15"/>
    <n v="11804"/>
    <n v="50"/>
    <n v="1701"/>
    <n v="51030"/>
    <n v="13.3"/>
    <n v="7139"/>
    <n v="6787"/>
  </r>
  <r>
    <x v="22"/>
    <x v="4"/>
    <x v="16"/>
    <n v="154716"/>
    <n v="88"/>
    <n v="4839"/>
    <n v="145170"/>
    <n v="74.12"/>
    <n v="81055"/>
    <n v="107606"/>
  </r>
  <r>
    <x v="22"/>
    <x v="4"/>
    <x v="17"/>
    <n v="130531"/>
    <n v="57"/>
    <n v="4022"/>
    <n v="120660"/>
    <n v="77.67"/>
    <n v="66927"/>
    <n v="93722"/>
  </r>
  <r>
    <x v="22"/>
    <x v="4"/>
    <x v="18"/>
    <n v="57424"/>
    <n v="93"/>
    <n v="2862"/>
    <n v="85860"/>
    <n v="39.909999999999997"/>
    <n v="36905"/>
    <n v="34271"/>
  </r>
  <r>
    <x v="22"/>
    <x v="4"/>
    <x v="19"/>
    <n v="82504"/>
    <n v="135"/>
    <n v="5364"/>
    <n v="160920"/>
    <n v="30.52"/>
    <n v="43083"/>
    <n v="49113"/>
  </r>
  <r>
    <x v="22"/>
    <x v="4"/>
    <x v="20"/>
    <n v="330071"/>
    <n v="303"/>
    <n v="12934"/>
    <n v="388020"/>
    <n v="49.67"/>
    <n v="187110"/>
    <n v="192725"/>
  </r>
  <r>
    <x v="22"/>
    <x v="4"/>
    <x v="21"/>
    <n v="18020"/>
    <n v="38"/>
    <n v="1119"/>
    <n v="33570"/>
    <n v="25.22"/>
    <n v="12506"/>
    <n v="8466"/>
  </r>
  <r>
    <x v="22"/>
    <x v="4"/>
    <x v="22"/>
    <n v="33198"/>
    <n v="27"/>
    <n v="1341"/>
    <n v="40230"/>
    <n v="45.46"/>
    <n v="25955"/>
    <n v="18289"/>
  </r>
  <r>
    <x v="22"/>
    <x v="4"/>
    <x v="23"/>
    <n v="16678"/>
    <n v="45"/>
    <n v="1294"/>
    <n v="38820"/>
    <n v="24.84"/>
    <n v="10691"/>
    <n v="9641"/>
  </r>
  <r>
    <x v="22"/>
    <x v="4"/>
    <x v="24"/>
    <n v="397966"/>
    <n v="413"/>
    <n v="16688"/>
    <n v="500640"/>
    <n v="45.77"/>
    <n v="236263"/>
    <n v="229121"/>
  </r>
  <r>
    <x v="22"/>
    <x v="4"/>
    <x v="25"/>
    <n v="100693"/>
    <n v="147"/>
    <n v="4359"/>
    <n v="130770"/>
    <n v="43.78"/>
    <n v="77011"/>
    <n v="57251"/>
  </r>
  <r>
    <x v="22"/>
    <x v="4"/>
    <x v="26"/>
    <n v="33736"/>
    <n v="38"/>
    <n v="2131"/>
    <n v="63930"/>
    <n v="28.73"/>
    <n v="20497"/>
    <n v="18366"/>
  </r>
  <r>
    <x v="22"/>
    <x v="4"/>
    <x v="27"/>
    <n v="167446"/>
    <n v="94"/>
    <n v="5942"/>
    <n v="178260"/>
    <n v="55.13"/>
    <n v="83048"/>
    <n v="98280"/>
  </r>
  <r>
    <x v="22"/>
    <x v="4"/>
    <x v="28"/>
    <n v="21489"/>
    <n v="42"/>
    <n v="4556"/>
    <n v="136680"/>
    <n v="8.9600000000000009"/>
    <n v="16252"/>
    <n v="12249"/>
  </r>
  <r>
    <x v="22"/>
    <x v="4"/>
    <x v="29"/>
    <n v="14720"/>
    <n v="45"/>
    <n v="2006"/>
    <n v="60180"/>
    <n v="13.73"/>
    <n v="7527"/>
    <n v="8264"/>
  </r>
  <r>
    <x v="22"/>
    <x v="4"/>
    <x v="30"/>
    <n v="66078"/>
    <n v="74"/>
    <n v="2257"/>
    <n v="67710"/>
    <n v="60.42"/>
    <n v="40266"/>
    <n v="40909"/>
  </r>
  <r>
    <x v="22"/>
    <x v="4"/>
    <x v="31"/>
    <n v="5138"/>
    <n v="24"/>
    <n v="450"/>
    <n v="13500"/>
    <n v="23.21"/>
    <n v="3504"/>
    <n v="3133"/>
  </r>
  <r>
    <x v="22"/>
    <x v="4"/>
    <x v="32"/>
    <n v="45237"/>
    <n v="31"/>
    <n v="1642"/>
    <n v="49260"/>
    <n v="56.61"/>
    <n v="26406"/>
    <n v="27886"/>
  </r>
  <r>
    <x v="22"/>
    <x v="4"/>
    <x v="33"/>
    <n v="34422"/>
    <n v="79"/>
    <n v="2147"/>
    <n v="64410"/>
    <n v="34.200000000000003"/>
    <n v="21620"/>
    <n v="22028"/>
  </r>
  <r>
    <x v="22"/>
    <x v="4"/>
    <x v="34"/>
    <n v="2458811"/>
    <n v="2937"/>
    <n v="122616"/>
    <n v="3678480"/>
    <n v="39.89"/>
    <n v="1363628"/>
    <n v="1467224"/>
  </r>
  <r>
    <x v="23"/>
    <x v="0"/>
    <x v="0"/>
    <n v="24102"/>
    <n v="32"/>
    <n v="959"/>
    <n v="29729"/>
    <n v="42.17"/>
    <n v="14544"/>
    <n v="12536"/>
  </r>
  <r>
    <x v="23"/>
    <x v="0"/>
    <x v="1"/>
    <n v="255490"/>
    <n v="59"/>
    <n v="7420"/>
    <n v="230020"/>
    <n v="68.42"/>
    <n v="122743"/>
    <n v="157381"/>
  </r>
  <r>
    <x v="23"/>
    <x v="0"/>
    <x v="2"/>
    <n v="3676"/>
    <n v="10"/>
    <n v="193"/>
    <n v="5983"/>
    <n v="34.03"/>
    <n v="2101"/>
    <n v="2036"/>
  </r>
  <r>
    <x v="23"/>
    <x v="0"/>
    <x v="3"/>
    <n v="13257"/>
    <n v="30"/>
    <n v="883"/>
    <n v="27373"/>
    <n v="27.49"/>
    <n v="9258"/>
    <n v="7526"/>
  </r>
  <r>
    <x v="23"/>
    <x v="0"/>
    <x v="4"/>
    <n v="5816"/>
    <n v="9"/>
    <n v="273"/>
    <n v="8463"/>
    <n v="34.21"/>
    <n v="2258"/>
    <n v="2895"/>
  </r>
  <r>
    <x v="23"/>
    <x v="0"/>
    <x v="5"/>
    <n v="62048"/>
    <n v="19"/>
    <n v="1584"/>
    <n v="49104"/>
    <n v="65.819999999999993"/>
    <n v="38358"/>
    <n v="32318"/>
  </r>
  <r>
    <x v="23"/>
    <x v="0"/>
    <x v="6"/>
    <n v="14807"/>
    <n v="9"/>
    <n v="458"/>
    <n v="14198"/>
    <n v="52.97"/>
    <n v="7562"/>
    <n v="7520"/>
  </r>
  <r>
    <x v="23"/>
    <x v="0"/>
    <x v="7"/>
    <m/>
    <n v="5"/>
    <n v="65"/>
    <n v="2015"/>
    <m/>
    <m/>
    <m/>
  </r>
  <r>
    <x v="23"/>
    <x v="0"/>
    <x v="8"/>
    <m/>
    <n v="8"/>
    <n v="149"/>
    <n v="4619"/>
    <m/>
    <m/>
    <m/>
  </r>
  <r>
    <x v="23"/>
    <x v="0"/>
    <x v="9"/>
    <n v="5961"/>
    <n v="23"/>
    <n v="404"/>
    <n v="12524"/>
    <n v="34.74"/>
    <n v="3832"/>
    <n v="4351"/>
  </r>
  <r>
    <x v="23"/>
    <x v="0"/>
    <x v="10"/>
    <n v="5424"/>
    <n v="15"/>
    <n v="311"/>
    <n v="9641"/>
    <n v="33.619999999999997"/>
    <n v="3150"/>
    <n v="3241"/>
  </r>
  <r>
    <x v="23"/>
    <x v="0"/>
    <x v="11"/>
    <n v="8671"/>
    <n v="9"/>
    <n v="293"/>
    <n v="9083"/>
    <n v="47.26"/>
    <n v="5361"/>
    <n v="4293"/>
  </r>
  <r>
    <x v="23"/>
    <x v="0"/>
    <x v="12"/>
    <n v="6258"/>
    <n v="24"/>
    <n v="711"/>
    <n v="22041"/>
    <n v="20.77"/>
    <n v="3958"/>
    <n v="4579"/>
  </r>
  <r>
    <x v="23"/>
    <x v="0"/>
    <x v="13"/>
    <m/>
    <n v="4"/>
    <n v="78"/>
    <n v="2418"/>
    <m/>
    <m/>
    <m/>
  </r>
  <r>
    <x v="23"/>
    <x v="0"/>
    <x v="14"/>
    <m/>
    <n v="8"/>
    <n v="187"/>
    <n v="5797"/>
    <m/>
    <m/>
    <m/>
  </r>
  <r>
    <x v="23"/>
    <x v="0"/>
    <x v="15"/>
    <n v="246"/>
    <n v="7"/>
    <n v="56"/>
    <n v="1736"/>
    <n v="13.82"/>
    <n v="100"/>
    <n v="240"/>
  </r>
  <r>
    <x v="23"/>
    <x v="0"/>
    <x v="16"/>
    <n v="62425"/>
    <n v="24"/>
    <n v="2427"/>
    <n v="75237"/>
    <n v="57.14"/>
    <n v="36769"/>
    <n v="42987"/>
  </r>
  <r>
    <x v="23"/>
    <x v="0"/>
    <x v="17"/>
    <n v="60601"/>
    <n v="21"/>
    <n v="2317"/>
    <n v="71827"/>
    <n v="57.89"/>
    <n v="35821"/>
    <n v="41579"/>
  </r>
  <r>
    <x v="23"/>
    <x v="0"/>
    <x v="18"/>
    <n v="7975"/>
    <n v="13"/>
    <n v="320"/>
    <n v="9920"/>
    <n v="41.9"/>
    <n v="4598"/>
    <n v="4156"/>
  </r>
  <r>
    <x v="23"/>
    <x v="0"/>
    <x v="19"/>
    <n v="9746"/>
    <n v="18"/>
    <n v="342"/>
    <n v="10602"/>
    <n v="51.63"/>
    <n v="4560"/>
    <n v="5474"/>
  </r>
  <r>
    <x v="23"/>
    <x v="0"/>
    <x v="20"/>
    <n v="132599"/>
    <n v="69"/>
    <n v="3761"/>
    <n v="116591"/>
    <n v="62.79"/>
    <n v="77273"/>
    <n v="73211"/>
  </r>
  <r>
    <x v="23"/>
    <x v="0"/>
    <x v="21"/>
    <m/>
    <n v="7"/>
    <n v="131"/>
    <n v="4061"/>
    <m/>
    <m/>
    <m/>
  </r>
  <r>
    <x v="23"/>
    <x v="0"/>
    <x v="22"/>
    <m/>
    <n v="4"/>
    <n v="234"/>
    <n v="7254"/>
    <m/>
    <m/>
    <m/>
  </r>
  <r>
    <x v="23"/>
    <x v="0"/>
    <x v="23"/>
    <m/>
    <n v="13"/>
    <n v="183"/>
    <n v="5673"/>
    <m/>
    <m/>
    <m/>
  </r>
  <r>
    <x v="23"/>
    <x v="0"/>
    <x v="24"/>
    <n v="146380"/>
    <n v="93"/>
    <n v="4309"/>
    <n v="133579"/>
    <n v="60.4"/>
    <n v="89212"/>
    <n v="80688"/>
  </r>
  <r>
    <x v="23"/>
    <x v="0"/>
    <x v="25"/>
    <n v="30970"/>
    <n v="49"/>
    <n v="1279"/>
    <n v="39649"/>
    <n v="40.659999999999997"/>
    <n v="23806"/>
    <n v="16122"/>
  </r>
  <r>
    <x v="23"/>
    <x v="0"/>
    <x v="26"/>
    <m/>
    <n v="5"/>
    <n v="182"/>
    <n v="5642"/>
    <m/>
    <m/>
    <m/>
  </r>
  <r>
    <x v="23"/>
    <x v="0"/>
    <x v="27"/>
    <n v="87319"/>
    <n v="26"/>
    <n v="2484"/>
    <n v="77004"/>
    <n v="55.95"/>
    <n v="41462"/>
    <n v="43083"/>
  </r>
  <r>
    <x v="23"/>
    <x v="0"/>
    <x v="28"/>
    <n v="7854"/>
    <n v="12"/>
    <n v="430"/>
    <n v="13330"/>
    <n v="32.6"/>
    <n v="5335"/>
    <n v="4345"/>
  </r>
  <r>
    <x v="23"/>
    <x v="0"/>
    <x v="29"/>
    <m/>
    <n v="14"/>
    <n v="177"/>
    <n v="5487"/>
    <m/>
    <m/>
    <m/>
  </r>
  <r>
    <x v="23"/>
    <x v="0"/>
    <x v="30"/>
    <n v="19759"/>
    <n v="20"/>
    <n v="729"/>
    <n v="22599"/>
    <n v="56.71"/>
    <n v="13440"/>
    <n v="12815"/>
  </r>
  <r>
    <x v="23"/>
    <x v="0"/>
    <x v="31"/>
    <m/>
    <n v="9"/>
    <n v="86"/>
    <n v="2666"/>
    <m/>
    <m/>
    <m/>
  </r>
  <r>
    <x v="23"/>
    <x v="0"/>
    <x v="32"/>
    <n v="16923"/>
    <n v="5"/>
    <n v="513"/>
    <n v="15903"/>
    <n v="56.73"/>
    <n v="8641"/>
    <n v="9022"/>
  </r>
  <r>
    <x v="23"/>
    <x v="0"/>
    <x v="33"/>
    <n v="7701"/>
    <n v="23"/>
    <n v="476"/>
    <n v="14756"/>
    <n v="35.1"/>
    <n v="4965"/>
    <n v="5180"/>
  </r>
  <r>
    <x v="23"/>
    <x v="0"/>
    <x v="34"/>
    <n v="821032"/>
    <n v="582"/>
    <n v="27778"/>
    <n v="861118"/>
    <n v="54.87"/>
    <n v="456130"/>
    <n v="472486"/>
  </r>
  <r>
    <x v="23"/>
    <x v="1"/>
    <x v="0"/>
    <n v="62275"/>
    <n v="136"/>
    <n v="1655"/>
    <n v="51305"/>
    <n v="52.19"/>
    <n v="30321"/>
    <n v="26774"/>
  </r>
  <r>
    <x v="23"/>
    <x v="1"/>
    <x v="1"/>
    <n v="120929"/>
    <n v="171"/>
    <n v="3206"/>
    <n v="99386"/>
    <n v="59"/>
    <n v="51921"/>
    <n v="58634"/>
  </r>
  <r>
    <x v="23"/>
    <x v="1"/>
    <x v="2"/>
    <n v="21675"/>
    <n v="63"/>
    <n v="639"/>
    <n v="19809"/>
    <n v="45.56"/>
    <n v="10956"/>
    <n v="9024"/>
  </r>
  <r>
    <x v="23"/>
    <x v="1"/>
    <x v="3"/>
    <n v="34305"/>
    <n v="84"/>
    <n v="1298"/>
    <n v="40238"/>
    <n v="44"/>
    <n v="22379"/>
    <n v="17703"/>
  </r>
  <r>
    <x v="23"/>
    <x v="1"/>
    <x v="4"/>
    <n v="30019"/>
    <n v="54"/>
    <n v="828"/>
    <n v="25668"/>
    <n v="49.8"/>
    <n v="14010"/>
    <n v="12783"/>
  </r>
  <r>
    <x v="23"/>
    <x v="1"/>
    <x v="5"/>
    <n v="54376"/>
    <n v="79"/>
    <n v="1318"/>
    <n v="40858"/>
    <n v="54.79"/>
    <n v="34048"/>
    <n v="22388"/>
  </r>
  <r>
    <x v="23"/>
    <x v="1"/>
    <x v="6"/>
    <n v="48413"/>
    <n v="70"/>
    <n v="1090"/>
    <n v="33790"/>
    <n v="59.77"/>
    <n v="30329"/>
    <n v="20195"/>
  </r>
  <r>
    <x v="23"/>
    <x v="1"/>
    <x v="7"/>
    <n v="8538"/>
    <n v="21"/>
    <n v="258"/>
    <n v="7998"/>
    <n v="54.35"/>
    <n v="4550"/>
    <n v="4347"/>
  </r>
  <r>
    <x v="23"/>
    <x v="1"/>
    <x v="8"/>
    <n v="16652"/>
    <n v="31"/>
    <n v="475"/>
    <n v="14725"/>
    <n v="56.31"/>
    <n v="9393"/>
    <n v="8291"/>
  </r>
  <r>
    <x v="23"/>
    <x v="1"/>
    <x v="9"/>
    <n v="18573"/>
    <n v="40"/>
    <n v="669"/>
    <n v="20739"/>
    <n v="48.89"/>
    <n v="9899"/>
    <n v="10140"/>
  </r>
  <r>
    <x v="23"/>
    <x v="1"/>
    <x v="10"/>
    <n v="39049"/>
    <n v="65"/>
    <n v="1170"/>
    <n v="36270"/>
    <n v="52.63"/>
    <n v="21629"/>
    <n v="19088"/>
  </r>
  <r>
    <x v="23"/>
    <x v="1"/>
    <x v="11"/>
    <n v="3813"/>
    <n v="17"/>
    <n v="358"/>
    <n v="11098"/>
    <n v="16.89"/>
    <n v="2697"/>
    <n v="1874"/>
  </r>
  <r>
    <x v="23"/>
    <x v="1"/>
    <x v="12"/>
    <n v="22235"/>
    <n v="56"/>
    <n v="950"/>
    <n v="29450"/>
    <n v="40.81"/>
    <n v="14269"/>
    <n v="12020"/>
  </r>
  <r>
    <x v="23"/>
    <x v="1"/>
    <x v="13"/>
    <n v="8722"/>
    <n v="25"/>
    <n v="468"/>
    <n v="14508"/>
    <n v="29.88"/>
    <n v="5170"/>
    <n v="4335"/>
  </r>
  <r>
    <x v="23"/>
    <x v="1"/>
    <x v="14"/>
    <n v="6649"/>
    <n v="22"/>
    <n v="196"/>
    <n v="6076"/>
    <n v="54.15"/>
    <n v="3430"/>
    <n v="3290"/>
  </r>
  <r>
    <x v="23"/>
    <x v="1"/>
    <x v="15"/>
    <n v="8346"/>
    <n v="29"/>
    <n v="269"/>
    <n v="8339"/>
    <n v="48.52"/>
    <n v="5387"/>
    <n v="4046"/>
  </r>
  <r>
    <x v="23"/>
    <x v="1"/>
    <x v="16"/>
    <n v="35396"/>
    <n v="52"/>
    <n v="1080"/>
    <n v="33480"/>
    <n v="53.85"/>
    <n v="19230"/>
    <n v="18029"/>
  </r>
  <r>
    <x v="23"/>
    <x v="1"/>
    <x v="17"/>
    <n v="22850"/>
    <n v="28"/>
    <n v="664"/>
    <n v="20584"/>
    <n v="58.29"/>
    <n v="12468"/>
    <n v="11998"/>
  </r>
  <r>
    <x v="23"/>
    <x v="1"/>
    <x v="18"/>
    <n v="24098"/>
    <n v="47"/>
    <n v="593"/>
    <n v="18383"/>
    <n v="57.28"/>
    <n v="16131"/>
    <n v="10529"/>
  </r>
  <r>
    <x v="23"/>
    <x v="1"/>
    <x v="19"/>
    <n v="40492"/>
    <n v="80"/>
    <n v="1001"/>
    <n v="31031"/>
    <n v="61.61"/>
    <n v="21172"/>
    <n v="19119"/>
  </r>
  <r>
    <x v="23"/>
    <x v="1"/>
    <x v="20"/>
    <n v="88985"/>
    <n v="158"/>
    <n v="2189"/>
    <n v="67859"/>
    <n v="56.28"/>
    <n v="46880"/>
    <n v="38194"/>
  </r>
  <r>
    <x v="23"/>
    <x v="1"/>
    <x v="21"/>
    <n v="8198"/>
    <n v="20"/>
    <n v="254"/>
    <n v="7874"/>
    <n v="41.36"/>
    <n v="5885"/>
    <n v="3257"/>
  </r>
  <r>
    <x v="23"/>
    <x v="1"/>
    <x v="22"/>
    <n v="15455"/>
    <n v="15"/>
    <n v="339"/>
    <n v="10509"/>
    <n v="66.900000000000006"/>
    <n v="11043"/>
    <n v="7030"/>
  </r>
  <r>
    <x v="23"/>
    <x v="1"/>
    <x v="23"/>
    <n v="10578"/>
    <n v="24"/>
    <n v="253"/>
    <n v="7843"/>
    <n v="65.69"/>
    <n v="6403"/>
    <n v="5152"/>
  </r>
  <r>
    <x v="23"/>
    <x v="1"/>
    <x v="24"/>
    <n v="123216"/>
    <n v="217"/>
    <n v="3035"/>
    <n v="94085"/>
    <n v="57"/>
    <n v="70212"/>
    <n v="53632"/>
  </r>
  <r>
    <x v="23"/>
    <x v="1"/>
    <x v="25"/>
    <n v="32890"/>
    <n v="63"/>
    <n v="866"/>
    <n v="26846"/>
    <n v="51.3"/>
    <n v="25240"/>
    <n v="13772"/>
  </r>
  <r>
    <x v="23"/>
    <x v="1"/>
    <x v="26"/>
    <n v="11120"/>
    <n v="20"/>
    <n v="260"/>
    <n v="8060"/>
    <n v="58.14"/>
    <n v="7209"/>
    <n v="4686"/>
  </r>
  <r>
    <x v="23"/>
    <x v="1"/>
    <x v="27"/>
    <n v="43318"/>
    <n v="46"/>
    <n v="861"/>
    <n v="26691"/>
    <n v="64.36"/>
    <n v="20337"/>
    <n v="17177"/>
  </r>
  <r>
    <x v="23"/>
    <x v="1"/>
    <x v="28"/>
    <n v="6910"/>
    <n v="17"/>
    <n v="177"/>
    <n v="5487"/>
    <n v="55.82"/>
    <n v="5292"/>
    <n v="3063"/>
  </r>
  <r>
    <x v="23"/>
    <x v="1"/>
    <x v="29"/>
    <n v="7483"/>
    <n v="20"/>
    <n v="202"/>
    <n v="6262"/>
    <n v="54.95"/>
    <n v="3731"/>
    <n v="3441"/>
  </r>
  <r>
    <x v="23"/>
    <x v="1"/>
    <x v="30"/>
    <n v="25308"/>
    <n v="41"/>
    <n v="563"/>
    <n v="17453"/>
    <n v="66.03"/>
    <n v="13845"/>
    <n v="11524"/>
  </r>
  <r>
    <x v="23"/>
    <x v="1"/>
    <x v="31"/>
    <n v="2090"/>
    <n v="9"/>
    <n v="74"/>
    <n v="2294"/>
    <n v="46.21"/>
    <n v="1408"/>
    <n v="1060"/>
  </r>
  <r>
    <x v="23"/>
    <x v="1"/>
    <x v="32"/>
    <n v="14432"/>
    <n v="19"/>
    <n v="277"/>
    <n v="8587"/>
    <n v="70.78"/>
    <n v="9011"/>
    <n v="6078"/>
  </r>
  <r>
    <x v="23"/>
    <x v="1"/>
    <x v="33"/>
    <n v="16454"/>
    <n v="39"/>
    <n v="479"/>
    <n v="14849"/>
    <n v="58.78"/>
    <n v="9913"/>
    <n v="8728"/>
  </r>
  <r>
    <x v="23"/>
    <x v="1"/>
    <x v="34"/>
    <n v="887777"/>
    <n v="1633"/>
    <n v="24315"/>
    <n v="753765"/>
    <n v="53.83"/>
    <n v="493119"/>
    <n v="405769"/>
  </r>
  <r>
    <x v="23"/>
    <x v="2"/>
    <x v="0"/>
    <n v="30030"/>
    <n v="32"/>
    <n v="1453"/>
    <n v="45043"/>
    <n v="54.49"/>
    <n v="12148"/>
    <n v="24544"/>
  </r>
  <r>
    <x v="23"/>
    <x v="2"/>
    <x v="1"/>
    <n v="51768"/>
    <n v="26"/>
    <n v="2677"/>
    <n v="82987"/>
    <n v="61.05"/>
    <n v="21497"/>
    <n v="50663"/>
  </r>
  <r>
    <x v="23"/>
    <x v="2"/>
    <x v="2"/>
    <n v="7671"/>
    <n v="10"/>
    <n v="343"/>
    <n v="10633"/>
    <n v="67.22"/>
    <n v="3948"/>
    <n v="7147"/>
  </r>
  <r>
    <x v="23"/>
    <x v="2"/>
    <x v="3"/>
    <n v="6345"/>
    <n v="14"/>
    <n v="504"/>
    <n v="15624"/>
    <n v="38.03"/>
    <n v="4615"/>
    <n v="5942"/>
  </r>
  <r>
    <x v="23"/>
    <x v="2"/>
    <x v="4"/>
    <n v="5477"/>
    <n v="6"/>
    <n v="269"/>
    <n v="8339"/>
    <n v="55.31"/>
    <n v="2358"/>
    <n v="4612"/>
  </r>
  <r>
    <x v="23"/>
    <x v="2"/>
    <x v="5"/>
    <n v="16655"/>
    <n v="11"/>
    <n v="993"/>
    <n v="30783"/>
    <n v="47.38"/>
    <n v="8287"/>
    <n v="14586"/>
  </r>
  <r>
    <x v="23"/>
    <x v="2"/>
    <x v="6"/>
    <n v="15440"/>
    <n v="13"/>
    <n v="747"/>
    <n v="23157"/>
    <n v="61.57"/>
    <n v="7911"/>
    <n v="14257"/>
  </r>
  <r>
    <x v="23"/>
    <x v="2"/>
    <x v="7"/>
    <s v="-"/>
    <s v="-"/>
    <s v="-"/>
    <s v="-"/>
    <s v="-"/>
    <s v="-"/>
    <s v="-"/>
  </r>
  <r>
    <x v="23"/>
    <x v="2"/>
    <x v="8"/>
    <m/>
    <n v="3"/>
    <n v="110"/>
    <n v="3410"/>
    <m/>
    <m/>
    <m/>
  </r>
  <r>
    <x v="23"/>
    <x v="2"/>
    <x v="9"/>
    <n v="2080"/>
    <n v="6"/>
    <n v="140"/>
    <n v="4340"/>
    <n v="41.13"/>
    <n v="882"/>
    <n v="1785"/>
  </r>
  <r>
    <x v="23"/>
    <x v="2"/>
    <x v="10"/>
    <n v="7511"/>
    <n v="11"/>
    <n v="437"/>
    <n v="13547"/>
    <n v="55.39"/>
    <n v="3761"/>
    <n v="7504"/>
  </r>
  <r>
    <x v="23"/>
    <x v="2"/>
    <x v="11"/>
    <n v="3545"/>
    <n v="9"/>
    <n v="475"/>
    <n v="14725"/>
    <n v="22.3"/>
    <n v="1980"/>
    <n v="3284"/>
  </r>
  <r>
    <x v="23"/>
    <x v="2"/>
    <x v="12"/>
    <m/>
    <n v="3"/>
    <n v="109"/>
    <n v="3379"/>
    <m/>
    <m/>
    <m/>
  </r>
  <r>
    <x v="23"/>
    <x v="2"/>
    <x v="13"/>
    <m/>
    <n v="2"/>
    <n v="48"/>
    <n v="1488"/>
    <m/>
    <m/>
    <m/>
  </r>
  <r>
    <x v="23"/>
    <x v="2"/>
    <x v="14"/>
    <m/>
    <n v="2"/>
    <n v="42"/>
    <n v="1302"/>
    <m/>
    <m/>
    <m/>
  </r>
  <r>
    <x v="23"/>
    <x v="2"/>
    <x v="15"/>
    <n v="1246"/>
    <n v="5"/>
    <n v="229"/>
    <n v="7099"/>
    <n v="16.3"/>
    <n v="695"/>
    <n v="1157"/>
  </r>
  <r>
    <x v="23"/>
    <x v="2"/>
    <x v="16"/>
    <m/>
    <n v="9"/>
    <n v="1063"/>
    <n v="32953"/>
    <m/>
    <m/>
    <m/>
  </r>
  <r>
    <x v="23"/>
    <x v="2"/>
    <x v="17"/>
    <n v="26852"/>
    <n v="8"/>
    <n v="1041"/>
    <n v="32271"/>
    <n v="72.709999999999994"/>
    <n v="12805"/>
    <n v="23465"/>
  </r>
  <r>
    <x v="23"/>
    <x v="2"/>
    <x v="18"/>
    <n v="12353"/>
    <n v="19"/>
    <n v="670"/>
    <n v="20770"/>
    <n v="57.76"/>
    <n v="7139"/>
    <n v="11997"/>
  </r>
  <r>
    <x v="23"/>
    <x v="2"/>
    <x v="19"/>
    <n v="18681"/>
    <n v="23"/>
    <n v="837"/>
    <n v="25947"/>
    <n v="69.400000000000006"/>
    <n v="9553"/>
    <n v="18007"/>
  </r>
  <r>
    <x v="23"/>
    <x v="2"/>
    <x v="20"/>
    <n v="51667"/>
    <n v="38"/>
    <n v="2504"/>
    <n v="77624"/>
    <n v="58.23"/>
    <n v="28492"/>
    <n v="45199"/>
  </r>
  <r>
    <x v="23"/>
    <x v="2"/>
    <x v="21"/>
    <m/>
    <n v="4"/>
    <n v="216"/>
    <n v="6696"/>
    <m/>
    <m/>
    <m/>
  </r>
  <r>
    <x v="23"/>
    <x v="2"/>
    <x v="22"/>
    <m/>
    <n v="4"/>
    <n v="244"/>
    <n v="7564"/>
    <m/>
    <m/>
    <m/>
  </r>
  <r>
    <x v="23"/>
    <x v="2"/>
    <x v="23"/>
    <m/>
    <n v="2"/>
    <n v="30"/>
    <n v="930"/>
    <m/>
    <m/>
    <m/>
  </r>
  <r>
    <x v="23"/>
    <x v="2"/>
    <x v="24"/>
    <n v="59827"/>
    <n v="48"/>
    <n v="2994"/>
    <n v="92814"/>
    <n v="56"/>
    <n v="34218"/>
    <n v="51979"/>
  </r>
  <r>
    <x v="23"/>
    <x v="2"/>
    <x v="25"/>
    <n v="18794"/>
    <n v="20"/>
    <n v="891"/>
    <n v="27621"/>
    <n v="60.99"/>
    <n v="13979"/>
    <n v="16845"/>
  </r>
  <r>
    <x v="23"/>
    <x v="2"/>
    <x v="26"/>
    <m/>
    <n v="8"/>
    <n v="423"/>
    <n v="13113"/>
    <m/>
    <m/>
    <m/>
  </r>
  <r>
    <x v="23"/>
    <x v="2"/>
    <x v="27"/>
    <n v="25985"/>
    <n v="15"/>
    <n v="1081"/>
    <n v="33511"/>
    <n v="73.56"/>
    <n v="12248"/>
    <n v="24650"/>
  </r>
  <r>
    <x v="23"/>
    <x v="2"/>
    <x v="28"/>
    <m/>
    <n v="3"/>
    <n v="44"/>
    <n v="1364"/>
    <m/>
    <m/>
    <m/>
  </r>
  <r>
    <x v="23"/>
    <x v="2"/>
    <x v="29"/>
    <m/>
    <n v="3"/>
    <n v="428"/>
    <n v="13268"/>
    <m/>
    <m/>
    <m/>
  </r>
  <r>
    <x v="23"/>
    <x v="2"/>
    <x v="30"/>
    <m/>
    <n v="7"/>
    <n v="340"/>
    <n v="10540"/>
    <m/>
    <n v="5361"/>
    <m/>
  </r>
  <r>
    <x v="23"/>
    <x v="2"/>
    <x v="31"/>
    <m/>
    <n v="1"/>
    <n v="19"/>
    <n v="589"/>
    <m/>
    <m/>
    <m/>
  </r>
  <r>
    <x v="23"/>
    <x v="2"/>
    <x v="32"/>
    <m/>
    <n v="4"/>
    <n v="411"/>
    <n v="12741"/>
    <m/>
    <m/>
    <m/>
  </r>
  <r>
    <x v="23"/>
    <x v="2"/>
    <x v="33"/>
    <m/>
    <n v="4"/>
    <n v="161"/>
    <n v="4991"/>
    <m/>
    <n v="1235"/>
    <m/>
  </r>
  <r>
    <x v="23"/>
    <x v="2"/>
    <x v="34"/>
    <n v="346687"/>
    <n v="317"/>
    <n v="17938"/>
    <n v="556078"/>
    <n v="56.78"/>
    <n v="180567"/>
    <n v="315715"/>
  </r>
  <r>
    <x v="23"/>
    <x v="3"/>
    <x v="0"/>
    <n v="87413"/>
    <n v="49"/>
    <n v="6394"/>
    <n v="198214"/>
    <n v="16.28"/>
    <n v="36046"/>
    <n v="32263"/>
  </r>
  <r>
    <x v="23"/>
    <x v="3"/>
    <x v="1"/>
    <n v="52430"/>
    <n v="25"/>
    <n v="3436"/>
    <n v="106516"/>
    <n v="23.41"/>
    <n v="26005"/>
    <n v="24940"/>
  </r>
  <r>
    <x v="23"/>
    <x v="3"/>
    <x v="2"/>
    <n v="58602"/>
    <n v="25"/>
    <n v="3141"/>
    <n v="97371"/>
    <n v="24.58"/>
    <n v="22610"/>
    <n v="23930"/>
  </r>
  <r>
    <x v="23"/>
    <x v="3"/>
    <x v="3"/>
    <n v="26763"/>
    <n v="20"/>
    <n v="1809"/>
    <n v="56079"/>
    <n v="19.850000000000001"/>
    <n v="12517"/>
    <n v="11133"/>
  </r>
  <r>
    <x v="23"/>
    <x v="3"/>
    <x v="4"/>
    <n v="52304"/>
    <n v="22"/>
    <n v="3054"/>
    <n v="94674"/>
    <n v="25.84"/>
    <n v="13739"/>
    <n v="24467"/>
  </r>
  <r>
    <x v="23"/>
    <x v="3"/>
    <x v="5"/>
    <n v="37047"/>
    <n v="13"/>
    <n v="1374"/>
    <n v="42594"/>
    <n v="28.41"/>
    <n v="16353"/>
    <n v="12103"/>
  </r>
  <r>
    <x v="23"/>
    <x v="3"/>
    <x v="6"/>
    <n v="33259"/>
    <n v="12"/>
    <n v="1660"/>
    <n v="51460"/>
    <n v="25.33"/>
    <n v="15487"/>
    <n v="13034"/>
  </r>
  <r>
    <x v="23"/>
    <x v="3"/>
    <x v="7"/>
    <m/>
    <n v="5"/>
    <n v="1018"/>
    <n v="31558"/>
    <m/>
    <m/>
    <m/>
  </r>
  <r>
    <x v="23"/>
    <x v="3"/>
    <x v="8"/>
    <n v="24803"/>
    <n v="13"/>
    <n v="1805"/>
    <n v="55955"/>
    <n v="17.73"/>
    <n v="8762"/>
    <n v="9923"/>
  </r>
  <r>
    <x v="23"/>
    <x v="3"/>
    <x v="9"/>
    <n v="12145"/>
    <n v="11"/>
    <n v="981"/>
    <n v="30411"/>
    <n v="13.24"/>
    <n v="4129"/>
    <n v="4027"/>
  </r>
  <r>
    <x v="23"/>
    <x v="3"/>
    <x v="10"/>
    <n v="39666"/>
    <n v="20"/>
    <n v="2281"/>
    <n v="70711"/>
    <n v="24.62"/>
    <n v="17190"/>
    <n v="17411"/>
  </r>
  <r>
    <x v="23"/>
    <x v="3"/>
    <x v="11"/>
    <n v="5715"/>
    <n v="5"/>
    <n v="496"/>
    <n v="15376"/>
    <n v="17.52"/>
    <n v="3999"/>
    <n v="2694"/>
  </r>
  <r>
    <x v="23"/>
    <x v="3"/>
    <x v="12"/>
    <m/>
    <n v="10"/>
    <n v="909"/>
    <n v="28179"/>
    <m/>
    <m/>
    <m/>
  </r>
  <r>
    <x v="23"/>
    <x v="3"/>
    <x v="13"/>
    <m/>
    <n v="3"/>
    <n v="314"/>
    <n v="9734"/>
    <m/>
    <m/>
    <m/>
  </r>
  <r>
    <x v="23"/>
    <x v="3"/>
    <x v="14"/>
    <n v="10987"/>
    <n v="10"/>
    <n v="857"/>
    <n v="26567"/>
    <n v="14.79"/>
    <n v="4456"/>
    <n v="3929"/>
  </r>
  <r>
    <x v="23"/>
    <x v="3"/>
    <x v="15"/>
    <n v="10818"/>
    <n v="9"/>
    <n v="1146"/>
    <n v="35526"/>
    <n v="14.36"/>
    <n v="4528"/>
    <n v="5103"/>
  </r>
  <r>
    <x v="23"/>
    <x v="3"/>
    <x v="16"/>
    <m/>
    <n v="3"/>
    <n v="269"/>
    <n v="8339"/>
    <m/>
    <m/>
    <m/>
  </r>
  <r>
    <x v="23"/>
    <x v="3"/>
    <x v="17"/>
    <s v="-"/>
    <s v="-"/>
    <s v="-"/>
    <s v="-"/>
    <s v="-"/>
    <s v="-"/>
    <s v="-"/>
  </r>
  <r>
    <x v="23"/>
    <x v="3"/>
    <x v="18"/>
    <n v="28477"/>
    <n v="17"/>
    <n v="1318"/>
    <n v="40858"/>
    <n v="31.79"/>
    <n v="14569"/>
    <n v="12987"/>
  </r>
  <r>
    <x v="23"/>
    <x v="3"/>
    <x v="19"/>
    <n v="88542"/>
    <n v="18"/>
    <n v="3754"/>
    <n v="116374"/>
    <n v="28.43"/>
    <n v="25925"/>
    <n v="33089"/>
  </r>
  <r>
    <x v="23"/>
    <x v="3"/>
    <x v="20"/>
    <n v="71025"/>
    <n v="38"/>
    <n v="4485"/>
    <n v="139035"/>
    <n v="20.75"/>
    <n v="30336"/>
    <n v="28843"/>
  </r>
  <r>
    <x v="23"/>
    <x v="3"/>
    <x v="21"/>
    <n v="9595"/>
    <n v="7"/>
    <n v="561"/>
    <n v="17391"/>
    <n v="20.04"/>
    <n v="5903"/>
    <n v="3485"/>
  </r>
  <r>
    <x v="23"/>
    <x v="3"/>
    <x v="22"/>
    <n v="11772"/>
    <n v="4"/>
    <n v="524"/>
    <n v="16244"/>
    <n v="26.81"/>
    <m/>
    <n v="4355"/>
  </r>
  <r>
    <x v="23"/>
    <x v="3"/>
    <x v="23"/>
    <n v="8151"/>
    <n v="7"/>
    <n v="832"/>
    <n v="25792"/>
    <n v="15.52"/>
    <n v="4121"/>
    <n v="4002"/>
  </r>
  <r>
    <x v="23"/>
    <x v="3"/>
    <x v="24"/>
    <n v="100543"/>
    <n v="56"/>
    <n v="6402"/>
    <n v="198462"/>
    <n v="20.5"/>
    <n v="46760"/>
    <n v="40685"/>
  </r>
  <r>
    <x v="23"/>
    <x v="3"/>
    <x v="25"/>
    <n v="30176"/>
    <n v="14"/>
    <n v="1317"/>
    <n v="40827"/>
    <n v="28.32"/>
    <n v="21100"/>
    <n v="11561"/>
  </r>
  <r>
    <x v="23"/>
    <x v="3"/>
    <x v="26"/>
    <n v="21384"/>
    <n v="6"/>
    <n v="1278"/>
    <n v="39618"/>
    <n v="23.39"/>
    <n v="12470"/>
    <n v="9266"/>
  </r>
  <r>
    <x v="23"/>
    <x v="3"/>
    <x v="27"/>
    <n v="27923"/>
    <n v="8"/>
    <n v="1524"/>
    <n v="47244"/>
    <n v="27.76"/>
    <n v="13277"/>
    <n v="13113"/>
  </r>
  <r>
    <x v="23"/>
    <x v="3"/>
    <x v="28"/>
    <m/>
    <n v="10"/>
    <n v="3905"/>
    <n v="121055"/>
    <m/>
    <m/>
    <m/>
  </r>
  <r>
    <x v="23"/>
    <x v="3"/>
    <x v="29"/>
    <n v="23995"/>
    <n v="9"/>
    <n v="1251"/>
    <n v="38781"/>
    <n v="23.69"/>
    <n v="7290"/>
    <n v="9187"/>
  </r>
  <r>
    <x v="23"/>
    <x v="3"/>
    <x v="30"/>
    <m/>
    <n v="7"/>
    <n v="637"/>
    <n v="19747"/>
    <m/>
    <n v="8638"/>
    <m/>
  </r>
  <r>
    <x v="23"/>
    <x v="3"/>
    <x v="31"/>
    <n v="3064"/>
    <n v="5"/>
    <n v="271"/>
    <n v="8401"/>
    <n v="18.93"/>
    <n v="1964"/>
    <n v="1590"/>
  </r>
  <r>
    <x v="23"/>
    <x v="3"/>
    <x v="32"/>
    <m/>
    <n v="3"/>
    <n v="510"/>
    <n v="15810"/>
    <m/>
    <m/>
    <m/>
  </r>
  <r>
    <x v="23"/>
    <x v="3"/>
    <x v="33"/>
    <n v="7948"/>
    <n v="12"/>
    <n v="1024"/>
    <n v="31744"/>
    <n v="16.47"/>
    <n v="4102"/>
    <n v="5228"/>
  </r>
  <r>
    <x v="23"/>
    <x v="3"/>
    <x v="34"/>
    <n v="869776"/>
    <n v="420"/>
    <n v="54135"/>
    <n v="1678185"/>
    <n v="21.2"/>
    <n v="371936"/>
    <n v="355708"/>
  </r>
  <r>
    <x v="23"/>
    <x v="4"/>
    <x v="0"/>
    <n v="203819"/>
    <n v="249"/>
    <n v="10461"/>
    <n v="324291"/>
    <n v="29.64"/>
    <n v="93058"/>
    <n v="96117"/>
  </r>
  <r>
    <x v="23"/>
    <x v="4"/>
    <x v="1"/>
    <n v="480616"/>
    <n v="281"/>
    <n v="16739"/>
    <n v="518909"/>
    <n v="56.2"/>
    <n v="222165"/>
    <n v="291618"/>
  </r>
  <r>
    <x v="23"/>
    <x v="4"/>
    <x v="2"/>
    <n v="91625"/>
    <n v="108"/>
    <n v="4316"/>
    <n v="133796"/>
    <n v="31.49"/>
    <n v="39614"/>
    <n v="42138"/>
  </r>
  <r>
    <x v="23"/>
    <x v="4"/>
    <x v="3"/>
    <n v="80670"/>
    <n v="148"/>
    <n v="4494"/>
    <n v="139314"/>
    <n v="30.37"/>
    <n v="48769"/>
    <n v="42303"/>
  </r>
  <r>
    <x v="23"/>
    <x v="4"/>
    <x v="4"/>
    <n v="93616"/>
    <n v="91"/>
    <n v="4424"/>
    <n v="137144"/>
    <n v="32.64"/>
    <n v="32365"/>
    <n v="44757"/>
  </r>
  <r>
    <x v="23"/>
    <x v="4"/>
    <x v="5"/>
    <n v="170126"/>
    <n v="122"/>
    <n v="5269"/>
    <n v="163339"/>
    <n v="49.83"/>
    <n v="97045"/>
    <n v="81395"/>
  </r>
  <r>
    <x v="23"/>
    <x v="4"/>
    <x v="6"/>
    <n v="111918"/>
    <n v="104"/>
    <n v="3955"/>
    <n v="122605"/>
    <n v="44.86"/>
    <n v="61289"/>
    <n v="55006"/>
  </r>
  <r>
    <x v="23"/>
    <x v="4"/>
    <x v="7"/>
    <n v="31248"/>
    <n v="31"/>
    <n v="1341"/>
    <n v="41571"/>
    <n v="26.4"/>
    <n v="9759"/>
    <n v="10976"/>
  </r>
  <r>
    <x v="23"/>
    <x v="4"/>
    <x v="8"/>
    <n v="43862"/>
    <n v="55"/>
    <n v="2539"/>
    <n v="78709"/>
    <n v="25.4"/>
    <n v="19577"/>
    <n v="19989"/>
  </r>
  <r>
    <x v="23"/>
    <x v="4"/>
    <x v="9"/>
    <n v="38758"/>
    <n v="80"/>
    <n v="2194"/>
    <n v="68014"/>
    <n v="29.85"/>
    <n v="18742"/>
    <n v="20302"/>
  </r>
  <r>
    <x v="23"/>
    <x v="4"/>
    <x v="10"/>
    <n v="91649"/>
    <n v="111"/>
    <n v="4199"/>
    <n v="130169"/>
    <n v="36.29"/>
    <n v="45731"/>
    <n v="47243"/>
  </r>
  <r>
    <x v="23"/>
    <x v="4"/>
    <x v="11"/>
    <n v="21744"/>
    <n v="40"/>
    <n v="1622"/>
    <n v="50282"/>
    <n v="24.15"/>
    <n v="14037"/>
    <n v="12145"/>
  </r>
  <r>
    <x v="23"/>
    <x v="4"/>
    <x v="12"/>
    <n v="34743"/>
    <n v="93"/>
    <n v="2679"/>
    <n v="83049"/>
    <n v="24.26"/>
    <n v="21030"/>
    <n v="20145"/>
  </r>
  <r>
    <x v="23"/>
    <x v="4"/>
    <x v="13"/>
    <n v="13973"/>
    <n v="34"/>
    <n v="908"/>
    <n v="28148"/>
    <n v="24.1"/>
    <n v="8701"/>
    <n v="6784"/>
  </r>
  <r>
    <x v="23"/>
    <x v="4"/>
    <x v="14"/>
    <n v="22707"/>
    <n v="42"/>
    <n v="1282"/>
    <n v="39742"/>
    <n v="24.5"/>
    <n v="10179"/>
    <n v="9737"/>
  </r>
  <r>
    <x v="23"/>
    <x v="4"/>
    <x v="15"/>
    <n v="20656"/>
    <n v="50"/>
    <n v="1700"/>
    <n v="52700"/>
    <n v="20.010000000000002"/>
    <n v="10710"/>
    <n v="10545"/>
  </r>
  <r>
    <x v="23"/>
    <x v="4"/>
    <x v="16"/>
    <n v="135742"/>
    <n v="88"/>
    <n v="4839"/>
    <n v="150009"/>
    <n v="59.96"/>
    <n v="75839"/>
    <n v="89942"/>
  </r>
  <r>
    <x v="23"/>
    <x v="4"/>
    <x v="17"/>
    <n v="110303"/>
    <n v="57"/>
    <n v="4022"/>
    <n v="124682"/>
    <n v="61.79"/>
    <n v="61095"/>
    <n v="77042"/>
  </r>
  <r>
    <x v="23"/>
    <x v="4"/>
    <x v="18"/>
    <n v="72903"/>
    <n v="96"/>
    <n v="2901"/>
    <n v="89931"/>
    <n v="44.11"/>
    <n v="42438"/>
    <n v="39670"/>
  </r>
  <r>
    <x v="23"/>
    <x v="4"/>
    <x v="19"/>
    <n v="157460"/>
    <n v="139"/>
    <n v="5934"/>
    <n v="183954"/>
    <n v="41.15"/>
    <n v="61210"/>
    <n v="75689"/>
  </r>
  <r>
    <x v="23"/>
    <x v="4"/>
    <x v="20"/>
    <n v="344276"/>
    <n v="303"/>
    <n v="12939"/>
    <n v="401109"/>
    <n v="46.23"/>
    <n v="182981"/>
    <n v="185446"/>
  </r>
  <r>
    <x v="23"/>
    <x v="4"/>
    <x v="21"/>
    <n v="21970"/>
    <n v="38"/>
    <n v="1162"/>
    <n v="36022"/>
    <n v="26.41"/>
    <n v="14656"/>
    <n v="9512"/>
  </r>
  <r>
    <x v="23"/>
    <x v="4"/>
    <x v="22"/>
    <n v="42425"/>
    <n v="27"/>
    <n v="1341"/>
    <n v="41571"/>
    <n v="50.72"/>
    <n v="30666"/>
    <n v="21084"/>
  </r>
  <r>
    <x v="23"/>
    <x v="4"/>
    <x v="23"/>
    <n v="21296"/>
    <n v="46"/>
    <n v="1298"/>
    <n v="40238"/>
    <n v="27.19"/>
    <n v="12098"/>
    <n v="10942"/>
  </r>
  <r>
    <x v="23"/>
    <x v="4"/>
    <x v="24"/>
    <n v="429967"/>
    <n v="414"/>
    <n v="16740"/>
    <n v="518940"/>
    <n v="43.74"/>
    <n v="240401"/>
    <n v="226985"/>
  </r>
  <r>
    <x v="23"/>
    <x v="4"/>
    <x v="25"/>
    <n v="112830"/>
    <n v="146"/>
    <n v="4353"/>
    <n v="134943"/>
    <n v="43.2"/>
    <n v="84125"/>
    <n v="58300"/>
  </r>
  <r>
    <x v="23"/>
    <x v="4"/>
    <x v="26"/>
    <n v="49043"/>
    <n v="39"/>
    <n v="2143"/>
    <n v="66433"/>
    <n v="37.36"/>
    <n v="29390"/>
    <n v="24817"/>
  </r>
  <r>
    <x v="23"/>
    <x v="4"/>
    <x v="27"/>
    <n v="184546"/>
    <n v="95"/>
    <n v="5950"/>
    <n v="184450"/>
    <n v="53.14"/>
    <n v="87324"/>
    <n v="98023"/>
  </r>
  <r>
    <x v="23"/>
    <x v="4"/>
    <x v="28"/>
    <n v="31010"/>
    <n v="42"/>
    <n v="4556"/>
    <n v="141236"/>
    <n v="11.12"/>
    <n v="19620"/>
    <n v="15701"/>
  </r>
  <r>
    <x v="23"/>
    <x v="4"/>
    <x v="29"/>
    <n v="34895"/>
    <n v="46"/>
    <n v="2058"/>
    <n v="63798"/>
    <n v="23.31"/>
    <n v="13023"/>
    <n v="14873"/>
  </r>
  <r>
    <x v="23"/>
    <x v="4"/>
    <x v="30"/>
    <n v="73292"/>
    <n v="75"/>
    <n v="2269"/>
    <n v="70339"/>
    <n v="56.88"/>
    <n v="41284"/>
    <n v="40011"/>
  </r>
  <r>
    <x v="23"/>
    <x v="4"/>
    <x v="31"/>
    <n v="6580"/>
    <n v="24"/>
    <n v="450"/>
    <n v="13950"/>
    <n v="27.03"/>
    <n v="4144"/>
    <n v="3771"/>
  </r>
  <r>
    <x v="23"/>
    <x v="4"/>
    <x v="32"/>
    <n v="51341"/>
    <n v="31"/>
    <n v="1711"/>
    <n v="53041"/>
    <n v="56.06"/>
    <n v="29968"/>
    <n v="29733"/>
  </r>
  <r>
    <x v="23"/>
    <x v="4"/>
    <x v="33"/>
    <n v="33932"/>
    <n v="78"/>
    <n v="2140"/>
    <n v="66340"/>
    <n v="31.6"/>
    <n v="20215"/>
    <n v="20964"/>
  </r>
  <r>
    <x v="23"/>
    <x v="4"/>
    <x v="34"/>
    <n v="2925272"/>
    <n v="2952"/>
    <n v="124166"/>
    <n v="3849146"/>
    <n v="40.26"/>
    <n v="1501752"/>
    <n v="1549678"/>
  </r>
  <r>
    <x v="24"/>
    <x v="0"/>
    <x v="0"/>
    <n v="31093"/>
    <n v="32"/>
    <n v="959"/>
    <n v="29729"/>
    <n v="52.52"/>
    <n v="16053"/>
    <n v="15615"/>
  </r>
  <r>
    <x v="24"/>
    <x v="0"/>
    <x v="1"/>
    <n v="265944"/>
    <n v="59"/>
    <n v="7420"/>
    <n v="230020"/>
    <n v="70.540000000000006"/>
    <n v="138350"/>
    <n v="162265"/>
  </r>
  <r>
    <x v="24"/>
    <x v="0"/>
    <x v="2"/>
    <m/>
    <n v="10"/>
    <n v="193"/>
    <n v="5983"/>
    <n v="37.47"/>
    <n v="2477"/>
    <n v="2242"/>
  </r>
  <r>
    <x v="24"/>
    <x v="0"/>
    <x v="3"/>
    <n v="14096"/>
    <n v="31"/>
    <n v="917"/>
    <n v="28427"/>
    <n v="29.72"/>
    <n v="8283"/>
    <n v="8449"/>
  </r>
  <r>
    <x v="24"/>
    <x v="0"/>
    <x v="4"/>
    <n v="8383"/>
    <n v="9"/>
    <n v="273"/>
    <n v="8463"/>
    <n v="43.29"/>
    <n v="4539"/>
    <n v="3664"/>
  </r>
  <r>
    <x v="24"/>
    <x v="0"/>
    <x v="5"/>
    <n v="70378"/>
    <n v="19"/>
    <n v="1584"/>
    <n v="49104"/>
    <n v="72.73"/>
    <n v="44535"/>
    <n v="35715"/>
  </r>
  <r>
    <x v="24"/>
    <x v="0"/>
    <x v="6"/>
    <n v="16701"/>
    <n v="9"/>
    <n v="458"/>
    <n v="14198"/>
    <n v="54.5"/>
    <n v="9418"/>
    <n v="7738"/>
  </r>
  <r>
    <x v="24"/>
    <x v="0"/>
    <x v="7"/>
    <m/>
    <n v="5"/>
    <n v="65"/>
    <n v="2015"/>
    <m/>
    <m/>
    <m/>
  </r>
  <r>
    <x v="24"/>
    <x v="0"/>
    <x v="8"/>
    <m/>
    <n v="8"/>
    <n v="149"/>
    <n v="4619"/>
    <m/>
    <m/>
    <m/>
  </r>
  <r>
    <x v="24"/>
    <x v="0"/>
    <x v="9"/>
    <n v="9079"/>
    <n v="23"/>
    <n v="405"/>
    <n v="12555"/>
    <n v="43.79"/>
    <n v="4194"/>
    <n v="5498"/>
  </r>
  <r>
    <x v="24"/>
    <x v="0"/>
    <x v="10"/>
    <n v="6330"/>
    <n v="15"/>
    <n v="311"/>
    <n v="9641"/>
    <n v="36.44"/>
    <n v="3541"/>
    <n v="3513"/>
  </r>
  <r>
    <x v="24"/>
    <x v="0"/>
    <x v="11"/>
    <n v="9011"/>
    <n v="9"/>
    <n v="293"/>
    <n v="9083"/>
    <n v="49.11"/>
    <n v="5668"/>
    <n v="4461"/>
  </r>
  <r>
    <x v="24"/>
    <x v="0"/>
    <x v="12"/>
    <n v="6696"/>
    <n v="25"/>
    <n v="721"/>
    <n v="22351"/>
    <n v="20.71"/>
    <n v="3693"/>
    <n v="4629"/>
  </r>
  <r>
    <x v="24"/>
    <x v="0"/>
    <x v="13"/>
    <m/>
    <n v="4"/>
    <n v="78"/>
    <n v="2418"/>
    <m/>
    <m/>
    <m/>
  </r>
  <r>
    <x v="24"/>
    <x v="0"/>
    <x v="14"/>
    <m/>
    <n v="7"/>
    <n v="167"/>
    <n v="5177"/>
    <m/>
    <m/>
    <m/>
  </r>
  <r>
    <x v="24"/>
    <x v="0"/>
    <x v="15"/>
    <m/>
    <n v="7"/>
    <n v="56"/>
    <n v="1736"/>
    <m/>
    <n v="61"/>
    <m/>
  </r>
  <r>
    <x v="24"/>
    <x v="0"/>
    <x v="16"/>
    <n v="64297"/>
    <n v="24"/>
    <n v="2427"/>
    <n v="75237"/>
    <n v="52.59"/>
    <n v="39017"/>
    <n v="39568"/>
  </r>
  <r>
    <x v="24"/>
    <x v="0"/>
    <x v="17"/>
    <n v="62175"/>
    <n v="21"/>
    <n v="2317"/>
    <n v="71827"/>
    <n v="53.34"/>
    <n v="38094"/>
    <n v="38314"/>
  </r>
  <r>
    <x v="24"/>
    <x v="0"/>
    <x v="18"/>
    <n v="10267"/>
    <n v="13"/>
    <n v="320"/>
    <n v="9920"/>
    <n v="54"/>
    <n v="6116"/>
    <n v="5357"/>
  </r>
  <r>
    <x v="24"/>
    <x v="0"/>
    <x v="19"/>
    <n v="11550"/>
    <n v="16"/>
    <n v="318"/>
    <n v="9858"/>
    <n v="62.4"/>
    <n v="4820"/>
    <n v="6151"/>
  </r>
  <r>
    <x v="24"/>
    <x v="0"/>
    <x v="20"/>
    <n v="139900"/>
    <n v="72"/>
    <n v="3842"/>
    <n v="119102"/>
    <n v="66.34"/>
    <n v="81123"/>
    <n v="79008"/>
  </r>
  <r>
    <x v="24"/>
    <x v="0"/>
    <x v="21"/>
    <m/>
    <n v="7"/>
    <n v="131"/>
    <n v="4061"/>
    <m/>
    <m/>
    <m/>
  </r>
  <r>
    <x v="24"/>
    <x v="0"/>
    <x v="22"/>
    <m/>
    <n v="4"/>
    <n v="253"/>
    <n v="7843"/>
    <m/>
    <m/>
    <m/>
  </r>
  <r>
    <x v="24"/>
    <x v="0"/>
    <x v="23"/>
    <m/>
    <n v="13"/>
    <n v="183"/>
    <n v="5673"/>
    <m/>
    <m/>
    <m/>
  </r>
  <r>
    <x v="24"/>
    <x v="0"/>
    <x v="24"/>
    <n v="155291"/>
    <n v="96"/>
    <n v="4409"/>
    <n v="136679"/>
    <n v="63.8"/>
    <n v="94866"/>
    <n v="87201"/>
  </r>
  <r>
    <x v="24"/>
    <x v="0"/>
    <x v="25"/>
    <n v="39364"/>
    <n v="50"/>
    <n v="1285"/>
    <n v="39835"/>
    <n v="51.03"/>
    <n v="30599"/>
    <n v="20327"/>
  </r>
  <r>
    <x v="24"/>
    <x v="0"/>
    <x v="26"/>
    <m/>
    <n v="5"/>
    <n v="182"/>
    <n v="5642"/>
    <m/>
    <m/>
    <m/>
  </r>
  <r>
    <x v="24"/>
    <x v="0"/>
    <x v="27"/>
    <n v="99559"/>
    <n v="26"/>
    <n v="2486"/>
    <n v="77066"/>
    <n v="67.959999999999994"/>
    <n v="47312"/>
    <n v="52375"/>
  </r>
  <r>
    <x v="24"/>
    <x v="0"/>
    <x v="28"/>
    <n v="8506"/>
    <n v="12"/>
    <n v="430"/>
    <n v="13330"/>
    <n v="36.22"/>
    <n v="5133"/>
    <n v="4828"/>
  </r>
  <r>
    <x v="24"/>
    <x v="0"/>
    <x v="29"/>
    <m/>
    <n v="14"/>
    <n v="177"/>
    <n v="5487"/>
    <m/>
    <m/>
    <m/>
  </r>
  <r>
    <x v="24"/>
    <x v="0"/>
    <x v="30"/>
    <n v="20634"/>
    <n v="20"/>
    <n v="727"/>
    <n v="22537"/>
    <n v="57.82"/>
    <n v="14428"/>
    <n v="13032"/>
  </r>
  <r>
    <x v="24"/>
    <x v="0"/>
    <x v="31"/>
    <m/>
    <n v="9"/>
    <n v="86"/>
    <n v="2666"/>
    <m/>
    <m/>
    <m/>
  </r>
  <r>
    <x v="24"/>
    <x v="0"/>
    <x v="32"/>
    <n v="18470"/>
    <n v="5"/>
    <n v="516"/>
    <n v="15996"/>
    <n v="58.01"/>
    <n v="9043"/>
    <n v="9280"/>
  </r>
  <r>
    <x v="24"/>
    <x v="0"/>
    <x v="33"/>
    <n v="9375"/>
    <n v="23"/>
    <n v="476"/>
    <n v="14756"/>
    <n v="40.65"/>
    <n v="5650"/>
    <n v="5999"/>
  </r>
  <r>
    <x v="24"/>
    <x v="0"/>
    <x v="34"/>
    <n v="901700"/>
    <n v="585"/>
    <n v="27888"/>
    <n v="864528"/>
    <n v="58.91"/>
    <n v="510399"/>
    <n v="509322"/>
  </r>
  <r>
    <x v="24"/>
    <x v="1"/>
    <x v="0"/>
    <n v="84018"/>
    <n v="136"/>
    <n v="1657"/>
    <n v="51367"/>
    <n v="64.11"/>
    <n v="39159"/>
    <n v="32933"/>
  </r>
  <r>
    <x v="24"/>
    <x v="1"/>
    <x v="1"/>
    <n v="136856"/>
    <n v="175"/>
    <n v="3273"/>
    <n v="101463"/>
    <n v="63.36"/>
    <n v="60958"/>
    <n v="64288"/>
  </r>
  <r>
    <x v="24"/>
    <x v="1"/>
    <x v="2"/>
    <n v="32251"/>
    <n v="64"/>
    <n v="643"/>
    <n v="19933"/>
    <n v="59.86"/>
    <n v="14087"/>
    <n v="11932"/>
  </r>
  <r>
    <x v="24"/>
    <x v="1"/>
    <x v="3"/>
    <n v="41606"/>
    <n v="84"/>
    <n v="1299"/>
    <n v="40269"/>
    <n v="48.95"/>
    <n v="25864"/>
    <n v="19710"/>
  </r>
  <r>
    <x v="24"/>
    <x v="1"/>
    <x v="4"/>
    <n v="44270"/>
    <n v="54"/>
    <n v="828"/>
    <n v="25668"/>
    <n v="64.63"/>
    <n v="19781"/>
    <n v="16588"/>
  </r>
  <r>
    <x v="24"/>
    <x v="1"/>
    <x v="5"/>
    <n v="70820"/>
    <n v="77"/>
    <n v="1302"/>
    <n v="40362"/>
    <n v="67.94"/>
    <n v="42266"/>
    <n v="27420"/>
  </r>
  <r>
    <x v="24"/>
    <x v="1"/>
    <x v="6"/>
    <n v="63322"/>
    <n v="71"/>
    <n v="1108"/>
    <n v="34348"/>
    <n v="72.650000000000006"/>
    <n v="38517"/>
    <n v="24954"/>
  </r>
  <r>
    <x v="24"/>
    <x v="1"/>
    <x v="7"/>
    <n v="11851"/>
    <n v="21"/>
    <n v="258"/>
    <n v="7998"/>
    <n v="67.37"/>
    <n v="6028"/>
    <n v="5388"/>
  </r>
  <r>
    <x v="24"/>
    <x v="1"/>
    <x v="8"/>
    <n v="22847"/>
    <n v="31"/>
    <n v="475"/>
    <n v="14725"/>
    <n v="69.59"/>
    <n v="12197"/>
    <n v="10247"/>
  </r>
  <r>
    <x v="24"/>
    <x v="1"/>
    <x v="9"/>
    <n v="25413"/>
    <n v="41"/>
    <n v="676"/>
    <n v="20956"/>
    <n v="62.4"/>
    <n v="13018"/>
    <n v="13077"/>
  </r>
  <r>
    <x v="24"/>
    <x v="1"/>
    <x v="10"/>
    <n v="59960"/>
    <n v="65"/>
    <n v="1176"/>
    <n v="36456"/>
    <n v="70.36"/>
    <n v="29885"/>
    <n v="25651"/>
  </r>
  <r>
    <x v="24"/>
    <x v="1"/>
    <x v="11"/>
    <n v="4271"/>
    <n v="16"/>
    <n v="342"/>
    <n v="10602"/>
    <n v="18.77"/>
    <n v="2918"/>
    <n v="1990"/>
  </r>
  <r>
    <x v="24"/>
    <x v="1"/>
    <x v="12"/>
    <n v="25453"/>
    <n v="56"/>
    <n v="952"/>
    <n v="29512"/>
    <n v="43.12"/>
    <n v="15808"/>
    <n v="12726"/>
  </r>
  <r>
    <x v="24"/>
    <x v="1"/>
    <x v="13"/>
    <n v="11761"/>
    <n v="25"/>
    <n v="468"/>
    <n v="14508"/>
    <n v="40.58"/>
    <n v="6619"/>
    <n v="5887"/>
  </r>
  <r>
    <x v="24"/>
    <x v="1"/>
    <x v="14"/>
    <n v="9491"/>
    <n v="22"/>
    <n v="196"/>
    <n v="6076"/>
    <n v="69.44"/>
    <n v="5290"/>
    <n v="4219"/>
  </r>
  <r>
    <x v="24"/>
    <x v="1"/>
    <x v="15"/>
    <n v="11060"/>
    <n v="28"/>
    <n v="267"/>
    <n v="8277"/>
    <n v="60.63"/>
    <n v="6480"/>
    <n v="5018"/>
  </r>
  <r>
    <x v="24"/>
    <x v="1"/>
    <x v="16"/>
    <n v="39657"/>
    <n v="52"/>
    <n v="1080"/>
    <n v="33480"/>
    <n v="57.19"/>
    <n v="20952"/>
    <n v="19146"/>
  </r>
  <r>
    <x v="24"/>
    <x v="1"/>
    <x v="17"/>
    <n v="25721"/>
    <n v="28"/>
    <n v="664"/>
    <n v="20584"/>
    <n v="62.32"/>
    <n v="13294"/>
    <n v="12828"/>
  </r>
  <r>
    <x v="24"/>
    <x v="1"/>
    <x v="18"/>
    <n v="35347"/>
    <n v="48"/>
    <n v="601"/>
    <n v="18631"/>
    <n v="77.25"/>
    <n v="22760"/>
    <n v="14393"/>
  </r>
  <r>
    <x v="24"/>
    <x v="1"/>
    <x v="19"/>
    <n v="58362"/>
    <n v="81"/>
    <n v="1012"/>
    <n v="31372"/>
    <n v="79.03"/>
    <n v="28152"/>
    <n v="24793"/>
  </r>
  <r>
    <x v="24"/>
    <x v="1"/>
    <x v="20"/>
    <n v="110738"/>
    <n v="160"/>
    <n v="2206"/>
    <n v="68386"/>
    <n v="66.48"/>
    <n v="55978"/>
    <n v="45460"/>
  </r>
  <r>
    <x v="24"/>
    <x v="1"/>
    <x v="21"/>
    <n v="12476"/>
    <n v="20"/>
    <n v="254"/>
    <n v="7874"/>
    <n v="59.97"/>
    <n v="8720"/>
    <n v="4722"/>
  </r>
  <r>
    <x v="24"/>
    <x v="1"/>
    <x v="22"/>
    <n v="14137"/>
    <n v="14"/>
    <n v="320"/>
    <n v="9920"/>
    <n v="63.35"/>
    <n v="10587"/>
    <n v="6284"/>
  </r>
  <r>
    <x v="24"/>
    <x v="1"/>
    <x v="23"/>
    <n v="12417"/>
    <n v="24"/>
    <n v="253"/>
    <n v="7843"/>
    <n v="70.89"/>
    <n v="7351"/>
    <n v="5560"/>
  </r>
  <r>
    <x v="24"/>
    <x v="1"/>
    <x v="24"/>
    <n v="149768"/>
    <n v="218"/>
    <n v="3033"/>
    <n v="94023"/>
    <n v="65.97"/>
    <n v="82636"/>
    <n v="62025"/>
  </r>
  <r>
    <x v="24"/>
    <x v="1"/>
    <x v="25"/>
    <n v="41988"/>
    <n v="65"/>
    <n v="881"/>
    <n v="27311"/>
    <n v="62.86"/>
    <n v="31771"/>
    <n v="17167"/>
  </r>
  <r>
    <x v="24"/>
    <x v="1"/>
    <x v="26"/>
    <n v="14927"/>
    <n v="20"/>
    <n v="260"/>
    <n v="8060"/>
    <n v="75.16"/>
    <n v="9099"/>
    <n v="6058"/>
  </r>
  <r>
    <x v="24"/>
    <x v="1"/>
    <x v="27"/>
    <n v="50541"/>
    <n v="47"/>
    <n v="885"/>
    <n v="27435"/>
    <n v="74.25"/>
    <n v="22940"/>
    <n v="20371"/>
  </r>
  <r>
    <x v="24"/>
    <x v="1"/>
    <x v="28"/>
    <n v="9518"/>
    <n v="17"/>
    <n v="177"/>
    <n v="5487"/>
    <n v="69.62"/>
    <n v="6376"/>
    <n v="3820"/>
  </r>
  <r>
    <x v="24"/>
    <x v="1"/>
    <x v="29"/>
    <n v="10553"/>
    <n v="19"/>
    <n v="199"/>
    <n v="6169"/>
    <n v="74.03"/>
    <n v="4966"/>
    <n v="4567"/>
  </r>
  <r>
    <x v="24"/>
    <x v="1"/>
    <x v="30"/>
    <n v="28797"/>
    <n v="41"/>
    <n v="563"/>
    <n v="17453"/>
    <n v="72"/>
    <n v="16318"/>
    <n v="12566"/>
  </r>
  <r>
    <x v="24"/>
    <x v="1"/>
    <x v="31"/>
    <n v="2637"/>
    <n v="9"/>
    <n v="76"/>
    <n v="2356"/>
    <n v="55.43"/>
    <n v="1596"/>
    <n v="1306"/>
  </r>
  <r>
    <x v="24"/>
    <x v="1"/>
    <x v="32"/>
    <n v="17342"/>
    <n v="19"/>
    <n v="277"/>
    <n v="8587"/>
    <n v="83.11"/>
    <n v="10429"/>
    <n v="7137"/>
  </r>
  <r>
    <x v="24"/>
    <x v="1"/>
    <x v="33"/>
    <n v="21141"/>
    <n v="39"/>
    <n v="480"/>
    <n v="14880"/>
    <n v="71.86"/>
    <n v="12256"/>
    <n v="10693"/>
  </r>
  <r>
    <x v="24"/>
    <x v="1"/>
    <x v="34"/>
    <n v="1135828"/>
    <n v="1641"/>
    <n v="24444"/>
    <n v="757764"/>
    <n v="64.150000000000006"/>
    <n v="609127"/>
    <n v="486069"/>
  </r>
  <r>
    <x v="24"/>
    <x v="2"/>
    <x v="0"/>
    <n v="32103"/>
    <n v="34"/>
    <n v="1497"/>
    <n v="46407"/>
    <n v="58.67"/>
    <n v="12740"/>
    <n v="27225"/>
  </r>
  <r>
    <x v="24"/>
    <x v="2"/>
    <x v="1"/>
    <n v="55772"/>
    <n v="26"/>
    <n v="2677"/>
    <n v="82987"/>
    <n v="64.56"/>
    <n v="21892"/>
    <n v="53579"/>
  </r>
  <r>
    <x v="24"/>
    <x v="2"/>
    <x v="2"/>
    <n v="8724"/>
    <n v="10"/>
    <n v="343"/>
    <n v="10633"/>
    <n v="74.7"/>
    <n v="3972"/>
    <n v="7943"/>
  </r>
  <r>
    <x v="24"/>
    <x v="2"/>
    <x v="3"/>
    <n v="7177"/>
    <n v="14"/>
    <n v="504"/>
    <n v="15624"/>
    <n v="43.17"/>
    <n v="4477"/>
    <n v="6745"/>
  </r>
  <r>
    <x v="24"/>
    <x v="2"/>
    <x v="4"/>
    <n v="5766"/>
    <n v="6"/>
    <n v="269"/>
    <n v="8339"/>
    <n v="67.959999999999994"/>
    <n v="2628"/>
    <n v="5667"/>
  </r>
  <r>
    <x v="24"/>
    <x v="2"/>
    <x v="5"/>
    <n v="18731"/>
    <n v="11"/>
    <n v="993"/>
    <n v="30783"/>
    <n v="53.52"/>
    <n v="10050"/>
    <n v="16476"/>
  </r>
  <r>
    <x v="24"/>
    <x v="2"/>
    <x v="6"/>
    <n v="19421"/>
    <n v="13"/>
    <n v="747"/>
    <n v="23157"/>
    <n v="66.319999999999993"/>
    <n v="9784"/>
    <n v="15357"/>
  </r>
  <r>
    <x v="24"/>
    <x v="2"/>
    <x v="7"/>
    <s v="-"/>
    <s v="-"/>
    <s v="-"/>
    <s v="-"/>
    <s v="-"/>
    <s v="-"/>
    <s v="-"/>
  </r>
  <r>
    <x v="24"/>
    <x v="2"/>
    <x v="8"/>
    <m/>
    <n v="3"/>
    <n v="110"/>
    <n v="3410"/>
    <m/>
    <m/>
    <m/>
  </r>
  <r>
    <x v="24"/>
    <x v="2"/>
    <x v="9"/>
    <n v="2678"/>
    <n v="6"/>
    <n v="140"/>
    <n v="4340"/>
    <n v="50.12"/>
    <n v="1078"/>
    <n v="2175"/>
  </r>
  <r>
    <x v="24"/>
    <x v="2"/>
    <x v="10"/>
    <n v="7763"/>
    <n v="12"/>
    <n v="455"/>
    <n v="14105"/>
    <n v="54.72"/>
    <n v="3541"/>
    <n v="7718"/>
  </r>
  <r>
    <x v="24"/>
    <x v="2"/>
    <x v="11"/>
    <n v="3948"/>
    <n v="9"/>
    <n v="475"/>
    <n v="14725"/>
    <n v="24.74"/>
    <n v="2178"/>
    <n v="3643"/>
  </r>
  <r>
    <x v="24"/>
    <x v="2"/>
    <x v="12"/>
    <m/>
    <n v="3"/>
    <n v="109"/>
    <n v="3379"/>
    <m/>
    <m/>
    <m/>
  </r>
  <r>
    <x v="24"/>
    <x v="2"/>
    <x v="13"/>
    <m/>
    <n v="2"/>
    <n v="48"/>
    <n v="1488"/>
    <m/>
    <m/>
    <m/>
  </r>
  <r>
    <x v="24"/>
    <x v="2"/>
    <x v="14"/>
    <m/>
    <n v="2"/>
    <n v="42"/>
    <n v="1302"/>
    <m/>
    <m/>
    <m/>
  </r>
  <r>
    <x v="24"/>
    <x v="2"/>
    <x v="15"/>
    <m/>
    <n v="5"/>
    <n v="229"/>
    <n v="7099"/>
    <m/>
    <n v="582"/>
    <m/>
  </r>
  <r>
    <x v="24"/>
    <x v="2"/>
    <x v="16"/>
    <m/>
    <n v="9"/>
    <n v="1063"/>
    <n v="32953"/>
    <m/>
    <m/>
    <m/>
  </r>
  <r>
    <x v="24"/>
    <x v="2"/>
    <x v="17"/>
    <n v="27460"/>
    <n v="8"/>
    <n v="1041"/>
    <n v="32271"/>
    <n v="77.8"/>
    <n v="15354"/>
    <n v="25108"/>
  </r>
  <r>
    <x v="24"/>
    <x v="2"/>
    <x v="18"/>
    <n v="13587"/>
    <n v="19"/>
    <n v="670"/>
    <n v="20770"/>
    <n v="63.02"/>
    <n v="7954"/>
    <n v="13090"/>
  </r>
  <r>
    <x v="24"/>
    <x v="2"/>
    <x v="19"/>
    <n v="22223"/>
    <n v="23"/>
    <n v="837"/>
    <n v="25947"/>
    <n v="77.92"/>
    <n v="11245"/>
    <n v="20217"/>
  </r>
  <r>
    <x v="24"/>
    <x v="2"/>
    <x v="20"/>
    <n v="57336"/>
    <n v="38"/>
    <n v="2529"/>
    <n v="78399"/>
    <n v="63.3"/>
    <n v="30034"/>
    <n v="49623"/>
  </r>
  <r>
    <x v="24"/>
    <x v="2"/>
    <x v="21"/>
    <m/>
    <n v="4"/>
    <n v="223"/>
    <n v="6913"/>
    <m/>
    <m/>
    <m/>
  </r>
  <r>
    <x v="24"/>
    <x v="2"/>
    <x v="22"/>
    <m/>
    <n v="4"/>
    <n v="248"/>
    <n v="7688"/>
    <m/>
    <m/>
    <m/>
  </r>
  <r>
    <x v="24"/>
    <x v="2"/>
    <x v="23"/>
    <m/>
    <n v="2"/>
    <n v="30"/>
    <n v="930"/>
    <m/>
    <m/>
    <m/>
  </r>
  <r>
    <x v="24"/>
    <x v="2"/>
    <x v="24"/>
    <n v="67178"/>
    <n v="48"/>
    <n v="3030"/>
    <n v="93930"/>
    <n v="61.2"/>
    <n v="36674"/>
    <n v="57484"/>
  </r>
  <r>
    <x v="24"/>
    <x v="2"/>
    <x v="25"/>
    <n v="22748"/>
    <n v="20"/>
    <n v="921"/>
    <n v="28551"/>
    <n v="73.150000000000006"/>
    <n v="17383"/>
    <n v="20885"/>
  </r>
  <r>
    <x v="24"/>
    <x v="2"/>
    <x v="26"/>
    <m/>
    <n v="8"/>
    <n v="423"/>
    <n v="13113"/>
    <m/>
    <m/>
    <m/>
  </r>
  <r>
    <x v="24"/>
    <x v="2"/>
    <x v="27"/>
    <n v="28278"/>
    <n v="15"/>
    <n v="1081"/>
    <n v="33511"/>
    <n v="79.489999999999995"/>
    <n v="13389"/>
    <n v="26638"/>
  </r>
  <r>
    <x v="24"/>
    <x v="2"/>
    <x v="28"/>
    <m/>
    <n v="3"/>
    <n v="44"/>
    <n v="1364"/>
    <m/>
    <m/>
    <m/>
  </r>
  <r>
    <x v="24"/>
    <x v="2"/>
    <x v="29"/>
    <m/>
    <n v="4"/>
    <n v="437"/>
    <n v="13547"/>
    <m/>
    <m/>
    <m/>
  </r>
  <r>
    <x v="24"/>
    <x v="2"/>
    <x v="30"/>
    <m/>
    <n v="7"/>
    <n v="347"/>
    <n v="10757"/>
    <m/>
    <n v="5712"/>
    <m/>
  </r>
  <r>
    <x v="24"/>
    <x v="2"/>
    <x v="31"/>
    <m/>
    <n v="1"/>
    <n v="19"/>
    <n v="589"/>
    <m/>
    <m/>
    <m/>
  </r>
  <r>
    <x v="24"/>
    <x v="2"/>
    <x v="32"/>
    <m/>
    <n v="4"/>
    <n v="411"/>
    <n v="12741"/>
    <m/>
    <m/>
    <m/>
  </r>
  <r>
    <x v="24"/>
    <x v="2"/>
    <x v="33"/>
    <n v="2920"/>
    <n v="4"/>
    <n v="161"/>
    <n v="4991"/>
    <n v="58.37"/>
    <n v="1913"/>
    <n v="2913"/>
  </r>
  <r>
    <x v="24"/>
    <x v="2"/>
    <x v="34"/>
    <n v="388199"/>
    <n v="321"/>
    <n v="18082"/>
    <n v="560542"/>
    <n v="62.36"/>
    <n v="200067"/>
    <n v="349531"/>
  </r>
  <r>
    <x v="24"/>
    <x v="3"/>
    <x v="0"/>
    <n v="170971"/>
    <n v="48"/>
    <n v="6294"/>
    <n v="195114"/>
    <n v="27.03"/>
    <n v="49949"/>
    <n v="52744"/>
  </r>
  <r>
    <x v="24"/>
    <x v="3"/>
    <x v="1"/>
    <n v="86117"/>
    <n v="25"/>
    <n v="3409"/>
    <n v="105679"/>
    <n v="32.21"/>
    <n v="33335"/>
    <n v="34036"/>
  </r>
  <r>
    <x v="24"/>
    <x v="3"/>
    <x v="2"/>
    <n v="111388"/>
    <n v="25"/>
    <n v="3147"/>
    <n v="97557"/>
    <n v="40.08"/>
    <n v="36496"/>
    <n v="39101"/>
  </r>
  <r>
    <x v="24"/>
    <x v="3"/>
    <x v="3"/>
    <n v="30385"/>
    <n v="20"/>
    <n v="1809"/>
    <n v="56079"/>
    <n v="24.67"/>
    <n v="13344"/>
    <n v="13834"/>
  </r>
  <r>
    <x v="24"/>
    <x v="3"/>
    <x v="4"/>
    <n v="101822"/>
    <n v="22"/>
    <n v="3091"/>
    <n v="95821"/>
    <n v="43.13"/>
    <n v="20735"/>
    <n v="41328"/>
  </r>
  <r>
    <x v="24"/>
    <x v="3"/>
    <x v="5"/>
    <n v="48971"/>
    <n v="13"/>
    <n v="1357"/>
    <n v="42067"/>
    <n v="35.89"/>
    <n v="17806"/>
    <n v="15096"/>
  </r>
  <r>
    <x v="24"/>
    <x v="3"/>
    <x v="6"/>
    <n v="40157"/>
    <n v="12"/>
    <n v="1660"/>
    <n v="51460"/>
    <n v="30.82"/>
    <n v="15349"/>
    <n v="15862"/>
  </r>
  <r>
    <x v="24"/>
    <x v="3"/>
    <x v="7"/>
    <m/>
    <n v="5"/>
    <n v="1018"/>
    <n v="31558"/>
    <m/>
    <m/>
    <m/>
  </r>
  <r>
    <x v="24"/>
    <x v="3"/>
    <x v="8"/>
    <n v="46150"/>
    <n v="13"/>
    <n v="1805"/>
    <n v="55955"/>
    <n v="28.81"/>
    <n v="13780"/>
    <n v="16121"/>
  </r>
  <r>
    <x v="24"/>
    <x v="3"/>
    <x v="9"/>
    <n v="24353"/>
    <n v="11"/>
    <n v="981"/>
    <n v="30411"/>
    <n v="28.07"/>
    <n v="6673"/>
    <n v="8535"/>
  </r>
  <r>
    <x v="24"/>
    <x v="3"/>
    <x v="10"/>
    <n v="70169"/>
    <n v="20"/>
    <n v="2281"/>
    <n v="70711"/>
    <n v="34.64"/>
    <n v="26245"/>
    <n v="24492"/>
  </r>
  <r>
    <x v="24"/>
    <x v="3"/>
    <x v="11"/>
    <n v="6199"/>
    <n v="5"/>
    <n v="496"/>
    <n v="15376"/>
    <n v="19.04"/>
    <n v="3206"/>
    <n v="2927"/>
  </r>
  <r>
    <x v="24"/>
    <x v="3"/>
    <x v="12"/>
    <m/>
    <n v="10"/>
    <n v="909"/>
    <n v="28179"/>
    <m/>
    <m/>
    <m/>
  </r>
  <r>
    <x v="24"/>
    <x v="3"/>
    <x v="13"/>
    <m/>
    <n v="3"/>
    <n v="314"/>
    <n v="9734"/>
    <m/>
    <m/>
    <m/>
  </r>
  <r>
    <x v="24"/>
    <x v="3"/>
    <x v="14"/>
    <n v="16850"/>
    <n v="10"/>
    <n v="857"/>
    <n v="26567"/>
    <n v="21.15"/>
    <n v="5702"/>
    <n v="5618"/>
  </r>
  <r>
    <x v="24"/>
    <x v="3"/>
    <x v="15"/>
    <n v="15404"/>
    <n v="9"/>
    <n v="1146"/>
    <n v="35526"/>
    <n v="19.48"/>
    <n v="6852"/>
    <n v="6919"/>
  </r>
  <r>
    <x v="24"/>
    <x v="3"/>
    <x v="16"/>
    <m/>
    <n v="3"/>
    <n v="269"/>
    <n v="8339"/>
    <m/>
    <m/>
    <m/>
  </r>
  <r>
    <x v="24"/>
    <x v="3"/>
    <x v="17"/>
    <s v="-"/>
    <s v="-"/>
    <s v="-"/>
    <s v="-"/>
    <s v="-"/>
    <s v="-"/>
    <s v="-"/>
  </r>
  <r>
    <x v="24"/>
    <x v="3"/>
    <x v="18"/>
    <n v="32513"/>
    <n v="17"/>
    <n v="1318"/>
    <n v="40858"/>
    <n v="29.45"/>
    <n v="16241"/>
    <n v="12033"/>
  </r>
  <r>
    <x v="24"/>
    <x v="3"/>
    <x v="19"/>
    <n v="155746"/>
    <n v="18"/>
    <n v="3754"/>
    <n v="116374"/>
    <n v="51.97"/>
    <n v="35528"/>
    <n v="60479"/>
  </r>
  <r>
    <x v="24"/>
    <x v="3"/>
    <x v="20"/>
    <n v="103750"/>
    <n v="38"/>
    <n v="4485"/>
    <n v="139035"/>
    <n v="27.12"/>
    <n v="42146"/>
    <n v="37705"/>
  </r>
  <r>
    <x v="24"/>
    <x v="3"/>
    <x v="21"/>
    <n v="14615"/>
    <n v="7"/>
    <n v="561"/>
    <n v="17391"/>
    <n v="30.49"/>
    <n v="8048"/>
    <n v="5302"/>
  </r>
  <r>
    <x v="24"/>
    <x v="3"/>
    <x v="22"/>
    <n v="14020"/>
    <n v="4"/>
    <n v="524"/>
    <n v="16244"/>
    <n v="32.89"/>
    <n v="9078"/>
    <n v="5342"/>
  </r>
  <r>
    <x v="24"/>
    <x v="3"/>
    <x v="23"/>
    <n v="14408"/>
    <n v="7"/>
    <n v="832"/>
    <n v="25792"/>
    <n v="21"/>
    <n v="6110"/>
    <n v="5416"/>
  </r>
  <r>
    <x v="24"/>
    <x v="3"/>
    <x v="24"/>
    <n v="146792"/>
    <n v="56"/>
    <n v="6402"/>
    <n v="198462"/>
    <n v="27.09"/>
    <n v="65382"/>
    <n v="53765"/>
  </r>
  <r>
    <x v="24"/>
    <x v="3"/>
    <x v="25"/>
    <n v="43314"/>
    <n v="14"/>
    <n v="1317"/>
    <n v="40827"/>
    <n v="41.27"/>
    <n v="27411"/>
    <n v="16850"/>
  </r>
  <r>
    <x v="24"/>
    <x v="3"/>
    <x v="26"/>
    <n v="67669"/>
    <n v="6"/>
    <n v="1284"/>
    <n v="39804"/>
    <n v="71.73"/>
    <n v="22306"/>
    <n v="28551"/>
  </r>
  <r>
    <x v="24"/>
    <x v="3"/>
    <x v="27"/>
    <n v="35637"/>
    <n v="8"/>
    <n v="1524"/>
    <n v="47244"/>
    <n v="32.1"/>
    <n v="17038"/>
    <n v="15165"/>
  </r>
  <r>
    <x v="24"/>
    <x v="3"/>
    <x v="28"/>
    <m/>
    <n v="10"/>
    <n v="3905"/>
    <n v="121055"/>
    <m/>
    <m/>
    <m/>
  </r>
  <r>
    <x v="24"/>
    <x v="3"/>
    <x v="29"/>
    <n v="36172"/>
    <n v="9"/>
    <n v="1251"/>
    <n v="38781"/>
    <n v="36.479999999999997"/>
    <n v="9112"/>
    <n v="14148"/>
  </r>
  <r>
    <x v="24"/>
    <x v="3"/>
    <x v="30"/>
    <m/>
    <n v="7"/>
    <n v="637"/>
    <n v="19747"/>
    <m/>
    <n v="11527"/>
    <m/>
  </r>
  <r>
    <x v="24"/>
    <x v="3"/>
    <x v="31"/>
    <n v="5987"/>
    <n v="5"/>
    <n v="271"/>
    <n v="8401"/>
    <n v="31.01"/>
    <n v="3418"/>
    <n v="2605"/>
  </r>
  <r>
    <x v="24"/>
    <x v="3"/>
    <x v="32"/>
    <m/>
    <n v="3"/>
    <n v="510"/>
    <n v="15810"/>
    <m/>
    <m/>
    <m/>
  </r>
  <r>
    <x v="24"/>
    <x v="3"/>
    <x v="33"/>
    <n v="11657"/>
    <n v="12"/>
    <n v="1006"/>
    <n v="31186"/>
    <n v="23.64"/>
    <n v="5317"/>
    <n v="7373"/>
  </r>
  <r>
    <x v="24"/>
    <x v="3"/>
    <x v="34"/>
    <n v="1458375"/>
    <n v="419"/>
    <n v="54022"/>
    <n v="1674682"/>
    <n v="32.21"/>
    <n v="509215"/>
    <n v="539337"/>
  </r>
  <r>
    <x v="24"/>
    <x v="4"/>
    <x v="0"/>
    <n v="318185"/>
    <n v="250"/>
    <n v="10407"/>
    <n v="322617"/>
    <n v="39.840000000000003"/>
    <n v="117900"/>
    <n v="128516"/>
  </r>
  <r>
    <x v="24"/>
    <x v="4"/>
    <x v="1"/>
    <n v="544689"/>
    <n v="285"/>
    <n v="16779"/>
    <n v="520149"/>
    <n v="60.4"/>
    <n v="254535"/>
    <n v="314168"/>
  </r>
  <r>
    <x v="24"/>
    <x v="4"/>
    <x v="2"/>
    <n v="156833"/>
    <n v="109"/>
    <n v="4326"/>
    <n v="134106"/>
    <n v="45.65"/>
    <n v="57032"/>
    <n v="61218"/>
  </r>
  <r>
    <x v="24"/>
    <x v="4"/>
    <x v="3"/>
    <n v="93265"/>
    <n v="149"/>
    <n v="4529"/>
    <n v="140399"/>
    <n v="34.71"/>
    <n v="51968"/>
    <n v="48738"/>
  </r>
  <r>
    <x v="24"/>
    <x v="4"/>
    <x v="4"/>
    <n v="160240"/>
    <n v="91"/>
    <n v="4461"/>
    <n v="138291"/>
    <n v="48.63"/>
    <n v="47684"/>
    <n v="67247"/>
  </r>
  <r>
    <x v="24"/>
    <x v="4"/>
    <x v="5"/>
    <n v="208900"/>
    <n v="120"/>
    <n v="5236"/>
    <n v="162316"/>
    <n v="58.35"/>
    <n v="114656"/>
    <n v="94706"/>
  </r>
  <r>
    <x v="24"/>
    <x v="4"/>
    <x v="6"/>
    <n v="139602"/>
    <n v="105"/>
    <n v="3973"/>
    <n v="123163"/>
    <n v="51.89"/>
    <n v="73066"/>
    <n v="63912"/>
  </r>
  <r>
    <x v="24"/>
    <x v="4"/>
    <x v="7"/>
    <n v="67325"/>
    <n v="31"/>
    <n v="1341"/>
    <n v="41571"/>
    <n v="49.35"/>
    <n v="15922"/>
    <n v="20517"/>
  </r>
  <r>
    <x v="24"/>
    <x v="4"/>
    <x v="8"/>
    <n v="71433"/>
    <n v="55"/>
    <n v="2539"/>
    <n v="78709"/>
    <n v="36.08"/>
    <n v="27123"/>
    <n v="28400"/>
  </r>
  <r>
    <x v="24"/>
    <x v="4"/>
    <x v="9"/>
    <n v="61523"/>
    <n v="81"/>
    <n v="2202"/>
    <n v="68262"/>
    <n v="42.9"/>
    <n v="24963"/>
    <n v="29285"/>
  </r>
  <r>
    <x v="24"/>
    <x v="4"/>
    <x v="10"/>
    <n v="144221"/>
    <n v="112"/>
    <n v="4223"/>
    <n v="130913"/>
    <n v="46.88"/>
    <n v="63211"/>
    <n v="61374"/>
  </r>
  <r>
    <x v="24"/>
    <x v="4"/>
    <x v="11"/>
    <n v="23429"/>
    <n v="39"/>
    <n v="1606"/>
    <n v="49786"/>
    <n v="26.15"/>
    <n v="13970"/>
    <n v="13021"/>
  </r>
  <r>
    <x v="24"/>
    <x v="4"/>
    <x v="12"/>
    <n v="45168"/>
    <n v="94"/>
    <n v="2691"/>
    <n v="83421"/>
    <n v="27.77"/>
    <n v="26933"/>
    <n v="23166"/>
  </r>
  <r>
    <x v="24"/>
    <x v="4"/>
    <x v="13"/>
    <n v="19601"/>
    <n v="34"/>
    <n v="908"/>
    <n v="28148"/>
    <n v="31.97"/>
    <n v="11328"/>
    <n v="8998"/>
  </r>
  <r>
    <x v="24"/>
    <x v="4"/>
    <x v="14"/>
    <n v="33773"/>
    <n v="41"/>
    <n v="1262"/>
    <n v="39122"/>
    <n v="32.78"/>
    <n v="13801"/>
    <n v="12826"/>
  </r>
  <r>
    <x v="24"/>
    <x v="4"/>
    <x v="15"/>
    <n v="28184"/>
    <n v="49"/>
    <n v="1698"/>
    <n v="52638"/>
    <n v="25.65"/>
    <n v="13975"/>
    <n v="13503"/>
  </r>
  <r>
    <x v="24"/>
    <x v="4"/>
    <x v="16"/>
    <n v="144057"/>
    <n v="88"/>
    <n v="4839"/>
    <n v="150009"/>
    <n v="59.58"/>
    <n v="82832"/>
    <n v="89379"/>
  </r>
  <r>
    <x v="24"/>
    <x v="4"/>
    <x v="17"/>
    <n v="115356"/>
    <n v="57"/>
    <n v="4022"/>
    <n v="124682"/>
    <n v="61.15"/>
    <n v="66742"/>
    <n v="76249"/>
  </r>
  <r>
    <x v="24"/>
    <x v="4"/>
    <x v="18"/>
    <n v="91714"/>
    <n v="97"/>
    <n v="2909"/>
    <n v="90179"/>
    <n v="49.76"/>
    <n v="53070"/>
    <n v="44872"/>
  </r>
  <r>
    <x v="24"/>
    <x v="4"/>
    <x v="19"/>
    <n v="247882"/>
    <n v="138"/>
    <n v="5921"/>
    <n v="183551"/>
    <n v="60.82"/>
    <n v="79746"/>
    <n v="111639"/>
  </r>
  <r>
    <x v="24"/>
    <x v="4"/>
    <x v="20"/>
    <n v="411724"/>
    <n v="308"/>
    <n v="13062"/>
    <n v="404922"/>
    <n v="52.31"/>
    <n v="209282"/>
    <n v="211795"/>
  </r>
  <r>
    <x v="24"/>
    <x v="4"/>
    <x v="21"/>
    <n v="31907"/>
    <n v="38"/>
    <n v="1169"/>
    <n v="36239"/>
    <n v="36.5"/>
    <n v="20032"/>
    <n v="13228"/>
  </r>
  <r>
    <x v="24"/>
    <x v="4"/>
    <x v="22"/>
    <n v="45854"/>
    <n v="26"/>
    <n v="1345"/>
    <n v="41695"/>
    <n v="53.94"/>
    <n v="34865"/>
    <n v="22490"/>
  </r>
  <r>
    <x v="24"/>
    <x v="4"/>
    <x v="23"/>
    <n v="29544"/>
    <n v="46"/>
    <n v="1298"/>
    <n v="40238"/>
    <n v="32.21"/>
    <n v="15380"/>
    <n v="12961"/>
  </r>
  <r>
    <x v="24"/>
    <x v="4"/>
    <x v="24"/>
    <n v="519029"/>
    <n v="418"/>
    <n v="16874"/>
    <n v="523094"/>
    <n v="49.79"/>
    <n v="279558"/>
    <n v="260474"/>
  </r>
  <r>
    <x v="24"/>
    <x v="4"/>
    <x v="25"/>
    <n v="147413"/>
    <n v="149"/>
    <n v="4404"/>
    <n v="136524"/>
    <n v="55.1"/>
    <n v="107164"/>
    <n v="75229"/>
  </r>
  <r>
    <x v="24"/>
    <x v="4"/>
    <x v="26"/>
    <n v="101468"/>
    <n v="39"/>
    <n v="2149"/>
    <n v="66619"/>
    <n v="70.78"/>
    <n v="42698"/>
    <n v="47153"/>
  </r>
  <r>
    <x v="24"/>
    <x v="4"/>
    <x v="27"/>
    <n v="214014"/>
    <n v="96"/>
    <n v="5976"/>
    <n v="185256"/>
    <n v="61.83"/>
    <n v="100680"/>
    <n v="114550"/>
  </r>
  <r>
    <x v="24"/>
    <x v="4"/>
    <x v="28"/>
    <n v="47986"/>
    <n v="42"/>
    <n v="4556"/>
    <n v="141236"/>
    <n v="13.95"/>
    <n v="25387"/>
    <n v="19697"/>
  </r>
  <r>
    <x v="24"/>
    <x v="4"/>
    <x v="29"/>
    <n v="52424"/>
    <n v="46"/>
    <n v="2064"/>
    <n v="63984"/>
    <n v="35.97"/>
    <n v="17420"/>
    <n v="23013"/>
  </r>
  <r>
    <x v="24"/>
    <x v="4"/>
    <x v="30"/>
    <n v="88257"/>
    <n v="75"/>
    <n v="2274"/>
    <n v="70494"/>
    <n v="64.27"/>
    <n v="47986"/>
    <n v="45308"/>
  </r>
  <r>
    <x v="24"/>
    <x v="4"/>
    <x v="31"/>
    <n v="9984"/>
    <n v="24"/>
    <n v="452"/>
    <n v="14012"/>
    <n v="35.9"/>
    <n v="5725"/>
    <n v="5031"/>
  </r>
  <r>
    <x v="24"/>
    <x v="4"/>
    <x v="32"/>
    <n v="58411"/>
    <n v="31"/>
    <n v="1714"/>
    <n v="53134"/>
    <n v="58.99"/>
    <n v="33340"/>
    <n v="31344"/>
  </r>
  <r>
    <x v="24"/>
    <x v="4"/>
    <x v="33"/>
    <n v="45093"/>
    <n v="78"/>
    <n v="2123"/>
    <n v="65813"/>
    <n v="40.99"/>
    <n v="25136"/>
    <n v="26977"/>
  </r>
  <r>
    <x v="24"/>
    <x v="4"/>
    <x v="34"/>
    <n v="3884101"/>
    <n v="2966"/>
    <n v="124436"/>
    <n v="3857516"/>
    <n v="48.85"/>
    <n v="1828808"/>
    <n v="1884259"/>
  </r>
  <r>
    <x v="25"/>
    <x v="0"/>
    <x v="0"/>
    <n v="25905"/>
    <n v="32"/>
    <n v="959"/>
    <n v="26852"/>
    <n v="55.75"/>
    <n v="12246"/>
    <n v="14971"/>
  </r>
  <r>
    <x v="25"/>
    <x v="0"/>
    <x v="1"/>
    <n v="276460"/>
    <n v="59"/>
    <n v="7476"/>
    <n v="209328"/>
    <n v="83.73"/>
    <n v="129170"/>
    <n v="175277"/>
  </r>
  <r>
    <x v="25"/>
    <x v="0"/>
    <x v="2"/>
    <n v="3933"/>
    <n v="10"/>
    <n v="199"/>
    <n v="5572"/>
    <n v="39.840000000000003"/>
    <m/>
    <n v="2220"/>
  </r>
  <r>
    <x v="25"/>
    <x v="0"/>
    <x v="3"/>
    <n v="19330"/>
    <n v="31"/>
    <n v="917"/>
    <n v="25676"/>
    <n v="41.96"/>
    <n v="12296"/>
    <n v="10773"/>
  </r>
  <r>
    <x v="25"/>
    <x v="0"/>
    <x v="4"/>
    <n v="7099"/>
    <n v="9"/>
    <n v="273"/>
    <n v="7644"/>
    <n v="47.84"/>
    <n v="3246"/>
    <n v="3657"/>
  </r>
  <r>
    <x v="25"/>
    <x v="0"/>
    <x v="5"/>
    <n v="65366"/>
    <n v="19"/>
    <n v="1584"/>
    <n v="44352"/>
    <n v="82.8"/>
    <n v="41155"/>
    <n v="36725"/>
  </r>
  <r>
    <x v="25"/>
    <x v="0"/>
    <x v="6"/>
    <n v="13984"/>
    <n v="9"/>
    <n v="458"/>
    <n v="12824"/>
    <n v="59.93"/>
    <n v="8296"/>
    <n v="7685"/>
  </r>
  <r>
    <x v="25"/>
    <x v="0"/>
    <x v="7"/>
    <m/>
    <n v="5"/>
    <n v="66"/>
    <n v="1848"/>
    <m/>
    <m/>
    <m/>
  </r>
  <r>
    <x v="25"/>
    <x v="0"/>
    <x v="8"/>
    <m/>
    <n v="8"/>
    <n v="149"/>
    <n v="4172"/>
    <m/>
    <m/>
    <m/>
  </r>
  <r>
    <x v="25"/>
    <x v="0"/>
    <x v="9"/>
    <n v="9044"/>
    <n v="22"/>
    <n v="415"/>
    <n v="11620"/>
    <n v="56.82"/>
    <n v="2932"/>
    <n v="6602"/>
  </r>
  <r>
    <x v="25"/>
    <x v="0"/>
    <x v="10"/>
    <n v="9637"/>
    <n v="15"/>
    <n v="415"/>
    <n v="11620"/>
    <n v="49.29"/>
    <n v="4637"/>
    <n v="5727"/>
  </r>
  <r>
    <x v="25"/>
    <x v="0"/>
    <x v="11"/>
    <n v="8008"/>
    <n v="9"/>
    <n v="297"/>
    <n v="8316"/>
    <n v="52.13"/>
    <n v="5339"/>
    <n v="4335"/>
  </r>
  <r>
    <x v="25"/>
    <x v="0"/>
    <x v="12"/>
    <n v="9787"/>
    <n v="25"/>
    <n v="721"/>
    <n v="20188"/>
    <n v="33.28"/>
    <n v="5334"/>
    <n v="6718"/>
  </r>
  <r>
    <x v="25"/>
    <x v="0"/>
    <x v="13"/>
    <m/>
    <n v="5"/>
    <n v="81"/>
    <n v="2268"/>
    <m/>
    <m/>
    <m/>
  </r>
  <r>
    <x v="25"/>
    <x v="0"/>
    <x v="14"/>
    <m/>
    <n v="7"/>
    <n v="167"/>
    <n v="4676"/>
    <m/>
    <m/>
    <m/>
  </r>
  <r>
    <x v="25"/>
    <x v="0"/>
    <x v="15"/>
    <n v="259"/>
    <n v="7"/>
    <n v="56"/>
    <n v="1568"/>
    <m/>
    <n v="182"/>
    <m/>
  </r>
  <r>
    <x v="25"/>
    <x v="0"/>
    <x v="16"/>
    <n v="81396"/>
    <n v="24"/>
    <n v="2427"/>
    <n v="67956"/>
    <n v="81.790000000000006"/>
    <n v="47435"/>
    <n v="55582"/>
  </r>
  <r>
    <x v="25"/>
    <x v="0"/>
    <x v="17"/>
    <n v="78446"/>
    <n v="21"/>
    <n v="2317"/>
    <n v="64876"/>
    <n v="82.49"/>
    <n v="45890"/>
    <n v="53519"/>
  </r>
  <r>
    <x v="25"/>
    <x v="0"/>
    <x v="18"/>
    <n v="11322"/>
    <n v="13"/>
    <n v="320"/>
    <n v="8960"/>
    <n v="66.34"/>
    <n v="6294"/>
    <n v="5944"/>
  </r>
  <r>
    <x v="25"/>
    <x v="0"/>
    <x v="19"/>
    <n v="10914"/>
    <n v="16"/>
    <n v="318"/>
    <n v="8904"/>
    <n v="68.55"/>
    <n v="5034"/>
    <n v="6104"/>
  </r>
  <r>
    <x v="25"/>
    <x v="0"/>
    <x v="20"/>
    <n v="148913"/>
    <n v="72"/>
    <n v="3829"/>
    <n v="107212"/>
    <n v="80.849999999999994"/>
    <n v="87773"/>
    <n v="86683"/>
  </r>
  <r>
    <x v="25"/>
    <x v="0"/>
    <x v="21"/>
    <m/>
    <n v="7"/>
    <n v="131"/>
    <n v="3668"/>
    <m/>
    <m/>
    <m/>
  </r>
  <r>
    <x v="25"/>
    <x v="0"/>
    <x v="22"/>
    <m/>
    <n v="4"/>
    <n v="234"/>
    <n v="6552"/>
    <m/>
    <m/>
    <m/>
  </r>
  <r>
    <x v="25"/>
    <x v="0"/>
    <x v="23"/>
    <m/>
    <n v="13"/>
    <n v="183"/>
    <n v="5124"/>
    <m/>
    <m/>
    <m/>
  </r>
  <r>
    <x v="25"/>
    <x v="0"/>
    <x v="24"/>
    <n v="161682"/>
    <n v="96"/>
    <n v="4377"/>
    <n v="122556"/>
    <n v="76.75"/>
    <n v="99039"/>
    <n v="94063"/>
  </r>
  <r>
    <x v="25"/>
    <x v="0"/>
    <x v="25"/>
    <n v="39289"/>
    <n v="50"/>
    <n v="1285"/>
    <n v="35980"/>
    <n v="59.06"/>
    <n v="32571"/>
    <n v="21250"/>
  </r>
  <r>
    <x v="25"/>
    <x v="0"/>
    <x v="26"/>
    <m/>
    <n v="5"/>
    <n v="182"/>
    <n v="5096"/>
    <m/>
    <m/>
    <m/>
  </r>
  <r>
    <x v="25"/>
    <x v="0"/>
    <x v="27"/>
    <n v="103386"/>
    <n v="26"/>
    <n v="2486"/>
    <n v="69608"/>
    <n v="79.02"/>
    <n v="49976"/>
    <n v="55004"/>
  </r>
  <r>
    <x v="25"/>
    <x v="0"/>
    <x v="28"/>
    <n v="10550"/>
    <n v="12"/>
    <n v="438"/>
    <n v="12264"/>
    <n v="47.58"/>
    <n v="7268"/>
    <n v="5835"/>
  </r>
  <r>
    <x v="25"/>
    <x v="0"/>
    <x v="29"/>
    <m/>
    <n v="14"/>
    <n v="177"/>
    <n v="4956"/>
    <m/>
    <m/>
    <m/>
  </r>
  <r>
    <x v="25"/>
    <x v="0"/>
    <x v="30"/>
    <n v="26472"/>
    <n v="21"/>
    <n v="733"/>
    <n v="20524"/>
    <n v="80.78"/>
    <n v="17845"/>
    <n v="16580"/>
  </r>
  <r>
    <x v="25"/>
    <x v="0"/>
    <x v="31"/>
    <m/>
    <n v="9"/>
    <n v="86"/>
    <n v="2408"/>
    <m/>
    <m/>
    <m/>
  </r>
  <r>
    <x v="25"/>
    <x v="0"/>
    <x v="32"/>
    <n v="22429"/>
    <n v="5"/>
    <n v="513"/>
    <n v="14364"/>
    <n v="83.75"/>
    <n v="11514"/>
    <n v="12030"/>
  </r>
  <r>
    <x v="25"/>
    <x v="0"/>
    <x v="33"/>
    <n v="11257"/>
    <n v="23"/>
    <n v="476"/>
    <n v="13328"/>
    <n v="56.07"/>
    <n v="7100"/>
    <n v="7473"/>
  </r>
  <r>
    <x v="25"/>
    <x v="0"/>
    <x v="34"/>
    <n v="947806"/>
    <n v="586"/>
    <n v="28051"/>
    <n v="785428"/>
    <n v="72.06"/>
    <n v="523670"/>
    <n v="566002"/>
  </r>
  <r>
    <x v="25"/>
    <x v="1"/>
    <x v="0"/>
    <n v="68713"/>
    <n v="138"/>
    <n v="1661"/>
    <n v="46508"/>
    <n v="69.709999999999994"/>
    <n v="34594"/>
    <n v="32420"/>
  </r>
  <r>
    <x v="25"/>
    <x v="1"/>
    <x v="1"/>
    <n v="132667"/>
    <n v="175"/>
    <n v="3275"/>
    <n v="91700"/>
    <n v="73.989999999999995"/>
    <n v="57915"/>
    <n v="67853"/>
  </r>
  <r>
    <x v="25"/>
    <x v="1"/>
    <x v="2"/>
    <n v="22657"/>
    <n v="64"/>
    <n v="645"/>
    <n v="18060"/>
    <n v="55.56"/>
    <n v="13102"/>
    <n v="10035"/>
  </r>
  <r>
    <x v="25"/>
    <x v="1"/>
    <x v="3"/>
    <n v="43556"/>
    <n v="83"/>
    <n v="1299"/>
    <n v="36372"/>
    <n v="63.12"/>
    <n v="26554"/>
    <n v="22959"/>
  </r>
  <r>
    <x v="25"/>
    <x v="1"/>
    <x v="4"/>
    <n v="32166"/>
    <n v="54"/>
    <n v="828"/>
    <n v="23184"/>
    <n v="64.48"/>
    <n v="16304"/>
    <n v="14950"/>
  </r>
  <r>
    <x v="25"/>
    <x v="1"/>
    <x v="5"/>
    <n v="50816"/>
    <n v="77"/>
    <n v="1302"/>
    <n v="36456"/>
    <n v="65.59"/>
    <n v="30924"/>
    <n v="23913"/>
  </r>
  <r>
    <x v="25"/>
    <x v="1"/>
    <x v="6"/>
    <n v="49469"/>
    <n v="70"/>
    <n v="1102"/>
    <n v="30856"/>
    <n v="73.739999999999995"/>
    <n v="29978"/>
    <n v="22754"/>
  </r>
  <r>
    <x v="25"/>
    <x v="1"/>
    <x v="7"/>
    <n v="9238"/>
    <n v="21"/>
    <n v="258"/>
    <n v="7224"/>
    <n v="72.45"/>
    <n v="5090"/>
    <n v="5234"/>
  </r>
  <r>
    <x v="25"/>
    <x v="1"/>
    <x v="8"/>
    <n v="15342"/>
    <n v="31"/>
    <n v="475"/>
    <n v="13300"/>
    <n v="64.98"/>
    <n v="9487"/>
    <n v="8642"/>
  </r>
  <r>
    <x v="25"/>
    <x v="1"/>
    <x v="9"/>
    <n v="19903"/>
    <n v="41"/>
    <n v="676"/>
    <n v="18928"/>
    <n v="64.88"/>
    <n v="9857"/>
    <n v="12280"/>
  </r>
  <r>
    <x v="25"/>
    <x v="1"/>
    <x v="10"/>
    <n v="46941"/>
    <n v="65"/>
    <n v="1176"/>
    <n v="32928"/>
    <n v="71.260000000000005"/>
    <n v="25801"/>
    <n v="23466"/>
  </r>
  <r>
    <x v="25"/>
    <x v="1"/>
    <x v="11"/>
    <n v="3994"/>
    <n v="16"/>
    <n v="376"/>
    <n v="10528"/>
    <n v="19.63"/>
    <n v="2635"/>
    <n v="2067"/>
  </r>
  <r>
    <x v="25"/>
    <x v="1"/>
    <x v="12"/>
    <n v="28151"/>
    <n v="56"/>
    <n v="952"/>
    <n v="26656"/>
    <n v="55.88"/>
    <n v="17260"/>
    <n v="14896"/>
  </r>
  <r>
    <x v="25"/>
    <x v="1"/>
    <x v="13"/>
    <n v="14245"/>
    <n v="26"/>
    <n v="478"/>
    <n v="13384"/>
    <n v="54.37"/>
    <n v="7405"/>
    <n v="7277"/>
  </r>
  <r>
    <x v="25"/>
    <x v="1"/>
    <x v="14"/>
    <n v="7053"/>
    <n v="20"/>
    <n v="193"/>
    <n v="5404"/>
    <n v="63.64"/>
    <n v="3926"/>
    <n v="3439"/>
  </r>
  <r>
    <x v="25"/>
    <x v="1"/>
    <x v="15"/>
    <n v="9640"/>
    <n v="28"/>
    <n v="267"/>
    <n v="7476"/>
    <n v="66.81"/>
    <n v="6334"/>
    <n v="4995"/>
  </r>
  <r>
    <x v="25"/>
    <x v="1"/>
    <x v="16"/>
    <n v="47550"/>
    <n v="53"/>
    <n v="1106"/>
    <n v="30968"/>
    <n v="78.489999999999995"/>
    <n v="25085"/>
    <n v="24306"/>
  </r>
  <r>
    <x v="25"/>
    <x v="1"/>
    <x v="17"/>
    <n v="28443"/>
    <n v="28"/>
    <n v="664"/>
    <n v="18592"/>
    <n v="83.49"/>
    <n v="14934"/>
    <n v="15522"/>
  </r>
  <r>
    <x v="25"/>
    <x v="1"/>
    <x v="18"/>
    <n v="30962"/>
    <n v="48"/>
    <n v="601"/>
    <n v="16828"/>
    <n v="82.83"/>
    <n v="19481"/>
    <n v="13938"/>
  </r>
  <r>
    <x v="25"/>
    <x v="1"/>
    <x v="19"/>
    <n v="45734"/>
    <n v="82"/>
    <n v="1027"/>
    <n v="28756"/>
    <n v="80.650000000000006"/>
    <n v="25519"/>
    <n v="23192"/>
  </r>
  <r>
    <x v="25"/>
    <x v="1"/>
    <x v="20"/>
    <n v="103690"/>
    <n v="160"/>
    <n v="2207"/>
    <n v="61796"/>
    <n v="78.06"/>
    <n v="52191"/>
    <n v="48238"/>
  </r>
  <r>
    <x v="25"/>
    <x v="1"/>
    <x v="21"/>
    <n v="10275"/>
    <n v="20"/>
    <n v="254"/>
    <n v="7112"/>
    <n v="63.06"/>
    <n v="7497"/>
    <n v="4485"/>
  </r>
  <r>
    <x v="25"/>
    <x v="1"/>
    <x v="22"/>
    <n v="17222"/>
    <n v="15"/>
    <n v="353"/>
    <n v="9884"/>
    <n v="84.08"/>
    <n v="13894"/>
    <n v="8310"/>
  </r>
  <r>
    <x v="25"/>
    <x v="1"/>
    <x v="23"/>
    <n v="10794"/>
    <n v="24"/>
    <n v="253"/>
    <n v="7084"/>
    <n v="77.34"/>
    <n v="6969"/>
    <n v="5479"/>
  </r>
  <r>
    <x v="25"/>
    <x v="1"/>
    <x v="24"/>
    <n v="141980"/>
    <n v="219"/>
    <n v="3067"/>
    <n v="85876"/>
    <n v="77.45"/>
    <n v="80551"/>
    <n v="66513"/>
  </r>
  <r>
    <x v="25"/>
    <x v="1"/>
    <x v="25"/>
    <n v="38895"/>
    <n v="65"/>
    <n v="881"/>
    <n v="24668"/>
    <n v="68.900000000000006"/>
    <n v="28443"/>
    <n v="16997"/>
  </r>
  <r>
    <x v="25"/>
    <x v="1"/>
    <x v="26"/>
    <n v="13588"/>
    <n v="20"/>
    <n v="260"/>
    <n v="7280"/>
    <n v="79.88"/>
    <n v="9184"/>
    <n v="5815"/>
  </r>
  <r>
    <x v="25"/>
    <x v="1"/>
    <x v="27"/>
    <n v="46209"/>
    <n v="47"/>
    <n v="886"/>
    <n v="24808"/>
    <n v="81.95"/>
    <n v="21452"/>
    <n v="20329"/>
  </r>
  <r>
    <x v="25"/>
    <x v="1"/>
    <x v="28"/>
    <n v="7852"/>
    <n v="17"/>
    <n v="177"/>
    <n v="4956"/>
    <n v="73.41"/>
    <n v="6311"/>
    <n v="3638"/>
  </r>
  <r>
    <x v="25"/>
    <x v="1"/>
    <x v="29"/>
    <n v="8361"/>
    <n v="19"/>
    <n v="199"/>
    <n v="5572"/>
    <n v="72.11"/>
    <n v="4565"/>
    <n v="4018"/>
  </r>
  <r>
    <x v="25"/>
    <x v="1"/>
    <x v="30"/>
    <n v="27194"/>
    <n v="41"/>
    <n v="563"/>
    <n v="15764"/>
    <n v="86.14"/>
    <n v="15593"/>
    <n v="13579"/>
  </r>
  <r>
    <x v="25"/>
    <x v="1"/>
    <x v="31"/>
    <n v="2871"/>
    <n v="9"/>
    <n v="76"/>
    <n v="2128"/>
    <n v="77.58"/>
    <n v="1591"/>
    <n v="1651"/>
  </r>
  <r>
    <x v="25"/>
    <x v="1"/>
    <x v="32"/>
    <n v="16217"/>
    <n v="19"/>
    <n v="284"/>
    <n v="7952"/>
    <n v="93.79"/>
    <n v="9967"/>
    <n v="7458"/>
  </r>
  <r>
    <x v="25"/>
    <x v="1"/>
    <x v="33"/>
    <n v="20276"/>
    <n v="39"/>
    <n v="480"/>
    <n v="13440"/>
    <n v="84.36"/>
    <n v="12185"/>
    <n v="11338"/>
  </r>
  <r>
    <x v="25"/>
    <x v="1"/>
    <x v="34"/>
    <n v="1002241"/>
    <n v="1643"/>
    <n v="24570"/>
    <n v="687960"/>
    <n v="71.22"/>
    <n v="557092"/>
    <n v="489952"/>
  </r>
  <r>
    <x v="25"/>
    <x v="2"/>
    <x v="0"/>
    <n v="24744"/>
    <n v="33"/>
    <n v="1411"/>
    <n v="39508"/>
    <n v="51.13"/>
    <n v="10353"/>
    <n v="20200"/>
  </r>
  <r>
    <x v="25"/>
    <x v="2"/>
    <x v="1"/>
    <n v="52887"/>
    <n v="26"/>
    <n v="2686"/>
    <n v="75208"/>
    <n v="67.489999999999995"/>
    <n v="20181"/>
    <n v="50757"/>
  </r>
  <r>
    <x v="25"/>
    <x v="2"/>
    <x v="2"/>
    <n v="7090"/>
    <n v="10"/>
    <n v="343"/>
    <n v="9604"/>
    <n v="67.66"/>
    <n v="3935"/>
    <n v="6498"/>
  </r>
  <r>
    <x v="25"/>
    <x v="2"/>
    <x v="3"/>
    <n v="5994"/>
    <n v="14"/>
    <n v="504"/>
    <n v="14112"/>
    <n v="37.21"/>
    <n v="3605"/>
    <n v="5251"/>
  </r>
  <r>
    <x v="25"/>
    <x v="2"/>
    <x v="4"/>
    <n v="4562"/>
    <n v="6"/>
    <n v="269"/>
    <n v="7532"/>
    <n v="52.18"/>
    <n v="2084"/>
    <n v="3930"/>
  </r>
  <r>
    <x v="25"/>
    <x v="2"/>
    <x v="5"/>
    <n v="18396"/>
    <n v="11"/>
    <n v="993"/>
    <n v="27804"/>
    <n v="56.14"/>
    <n v="8625"/>
    <n v="15608"/>
  </r>
  <r>
    <x v="25"/>
    <x v="2"/>
    <x v="6"/>
    <n v="16250"/>
    <n v="13"/>
    <n v="753"/>
    <n v="21084"/>
    <n v="67.55"/>
    <n v="8060"/>
    <n v="14243"/>
  </r>
  <r>
    <x v="25"/>
    <x v="2"/>
    <x v="7"/>
    <s v="-"/>
    <s v="-"/>
    <s v="-"/>
    <s v="-"/>
    <s v="-"/>
    <s v="-"/>
    <s v="-"/>
  </r>
  <r>
    <x v="25"/>
    <x v="2"/>
    <x v="8"/>
    <m/>
    <n v="3"/>
    <n v="110"/>
    <n v="3080"/>
    <m/>
    <m/>
    <m/>
  </r>
  <r>
    <x v="25"/>
    <x v="2"/>
    <x v="9"/>
    <n v="2575"/>
    <n v="6"/>
    <n v="140"/>
    <n v="3920"/>
    <n v="57.4"/>
    <n v="955"/>
    <n v="2250"/>
  </r>
  <r>
    <x v="25"/>
    <x v="2"/>
    <x v="10"/>
    <n v="8385"/>
    <n v="13"/>
    <n v="472"/>
    <n v="13216"/>
    <n v="61.58"/>
    <n v="3812"/>
    <n v="8139"/>
  </r>
  <r>
    <x v="25"/>
    <x v="2"/>
    <x v="11"/>
    <n v="3496"/>
    <n v="8"/>
    <n v="475"/>
    <n v="13300"/>
    <n v="25.66"/>
    <n v="1469"/>
    <n v="3413"/>
  </r>
  <r>
    <x v="25"/>
    <x v="2"/>
    <x v="12"/>
    <m/>
    <n v="3"/>
    <n v="109"/>
    <n v="3052"/>
    <m/>
    <m/>
    <m/>
  </r>
  <r>
    <x v="25"/>
    <x v="2"/>
    <x v="13"/>
    <m/>
    <n v="2"/>
    <n v="48"/>
    <n v="1344"/>
    <m/>
    <m/>
    <m/>
  </r>
  <r>
    <x v="25"/>
    <x v="2"/>
    <x v="14"/>
    <m/>
    <n v="2"/>
    <n v="42"/>
    <n v="1176"/>
    <m/>
    <m/>
    <m/>
  </r>
  <r>
    <x v="25"/>
    <x v="2"/>
    <x v="15"/>
    <n v="1413"/>
    <n v="5"/>
    <n v="229"/>
    <n v="6412"/>
    <m/>
    <n v="577"/>
    <m/>
  </r>
  <r>
    <x v="25"/>
    <x v="2"/>
    <x v="16"/>
    <m/>
    <n v="10"/>
    <n v="1123"/>
    <n v="31444"/>
    <m/>
    <m/>
    <m/>
  </r>
  <r>
    <x v="25"/>
    <x v="2"/>
    <x v="17"/>
    <n v="30434"/>
    <n v="9"/>
    <n v="1101"/>
    <n v="30828"/>
    <n v="87.28"/>
    <n v="17369"/>
    <n v="26908"/>
  </r>
  <r>
    <x v="25"/>
    <x v="2"/>
    <x v="18"/>
    <n v="13901"/>
    <n v="19"/>
    <n v="673"/>
    <n v="18844"/>
    <n v="67.510000000000005"/>
    <n v="8110"/>
    <n v="12722"/>
  </r>
  <r>
    <x v="25"/>
    <x v="2"/>
    <x v="19"/>
    <n v="21767"/>
    <n v="23"/>
    <n v="844"/>
    <n v="23632"/>
    <n v="83.95"/>
    <n v="11225"/>
    <n v="19838"/>
  </r>
  <r>
    <x v="25"/>
    <x v="2"/>
    <x v="20"/>
    <n v="57492"/>
    <n v="38"/>
    <n v="2534"/>
    <n v="70952"/>
    <n v="68.290000000000006"/>
    <n v="29918"/>
    <n v="48454"/>
  </r>
  <r>
    <x v="25"/>
    <x v="2"/>
    <x v="21"/>
    <m/>
    <n v="4"/>
    <n v="223"/>
    <n v="6244"/>
    <m/>
    <m/>
    <m/>
  </r>
  <r>
    <x v="25"/>
    <x v="2"/>
    <x v="22"/>
    <n v="7749"/>
    <n v="4"/>
    <n v="248"/>
    <n v="6944"/>
    <n v="83.48"/>
    <n v="5270"/>
    <n v="5797"/>
  </r>
  <r>
    <x v="25"/>
    <x v="2"/>
    <x v="23"/>
    <m/>
    <n v="2"/>
    <n v="30"/>
    <n v="840"/>
    <m/>
    <m/>
    <m/>
  </r>
  <r>
    <x v="25"/>
    <x v="2"/>
    <x v="24"/>
    <n v="67222"/>
    <n v="48"/>
    <n v="3035"/>
    <n v="84980"/>
    <n v="65.81"/>
    <n v="36607"/>
    <n v="55922"/>
  </r>
  <r>
    <x v="25"/>
    <x v="2"/>
    <x v="25"/>
    <n v="20392"/>
    <n v="20"/>
    <n v="931"/>
    <n v="26068"/>
    <n v="70.010000000000005"/>
    <n v="15150"/>
    <n v="18250"/>
  </r>
  <r>
    <x v="25"/>
    <x v="2"/>
    <x v="26"/>
    <m/>
    <n v="8"/>
    <n v="423"/>
    <n v="11844"/>
    <m/>
    <m/>
    <m/>
  </r>
  <r>
    <x v="25"/>
    <x v="2"/>
    <x v="27"/>
    <n v="26024"/>
    <n v="15"/>
    <n v="1087"/>
    <n v="30436"/>
    <n v="81.239999999999995"/>
    <n v="12360"/>
    <n v="24726"/>
  </r>
  <r>
    <x v="25"/>
    <x v="2"/>
    <x v="28"/>
    <m/>
    <n v="3"/>
    <n v="44"/>
    <n v="1232"/>
    <m/>
    <m/>
    <m/>
  </r>
  <r>
    <x v="25"/>
    <x v="2"/>
    <x v="29"/>
    <m/>
    <n v="4"/>
    <n v="437"/>
    <n v="12236"/>
    <m/>
    <m/>
    <m/>
  </r>
  <r>
    <x v="25"/>
    <x v="2"/>
    <x v="30"/>
    <m/>
    <n v="7"/>
    <n v="342"/>
    <n v="9576"/>
    <m/>
    <m/>
    <m/>
  </r>
  <r>
    <x v="25"/>
    <x v="2"/>
    <x v="31"/>
    <m/>
    <n v="1"/>
    <n v="19"/>
    <n v="532"/>
    <m/>
    <m/>
    <m/>
  </r>
  <r>
    <x v="25"/>
    <x v="2"/>
    <x v="32"/>
    <m/>
    <n v="4"/>
    <n v="409"/>
    <n v="11452"/>
    <m/>
    <m/>
    <m/>
  </r>
  <r>
    <x v="25"/>
    <x v="2"/>
    <x v="33"/>
    <n v="3484"/>
    <n v="4"/>
    <n v="161"/>
    <n v="4508"/>
    <n v="77.28"/>
    <n v="2319"/>
    <n v="3484"/>
  </r>
  <r>
    <x v="25"/>
    <x v="2"/>
    <x v="34"/>
    <n v="366180"/>
    <n v="321"/>
    <n v="18112"/>
    <n v="507136"/>
    <n v="64.19"/>
    <n v="189187"/>
    <n v="325551"/>
  </r>
  <r>
    <x v="25"/>
    <x v="3"/>
    <x v="0"/>
    <n v="51940"/>
    <n v="48"/>
    <n v="6294"/>
    <n v="176232"/>
    <n v="13.15"/>
    <n v="25039"/>
    <n v="23174"/>
  </r>
  <r>
    <x v="25"/>
    <x v="3"/>
    <x v="1"/>
    <n v="42486"/>
    <n v="25"/>
    <n v="3409"/>
    <n v="95452"/>
    <n v="19.690000000000001"/>
    <n v="21389"/>
    <n v="18798"/>
  </r>
  <r>
    <x v="25"/>
    <x v="3"/>
    <x v="2"/>
    <n v="47916"/>
    <n v="25"/>
    <n v="3147"/>
    <n v="88116"/>
    <n v="22.84"/>
    <n v="20349"/>
    <n v="20130"/>
  </r>
  <r>
    <x v="25"/>
    <x v="3"/>
    <x v="3"/>
    <n v="20859"/>
    <n v="20"/>
    <n v="1809"/>
    <n v="50652"/>
    <n v="19.05"/>
    <n v="11228"/>
    <n v="9651"/>
  </r>
  <r>
    <x v="25"/>
    <x v="3"/>
    <x v="4"/>
    <n v="36922"/>
    <n v="23"/>
    <n v="3202"/>
    <n v="89656"/>
    <n v="25.9"/>
    <n v="12606"/>
    <n v="23220"/>
  </r>
  <r>
    <x v="25"/>
    <x v="3"/>
    <x v="5"/>
    <n v="26113"/>
    <n v="13"/>
    <n v="1350"/>
    <n v="37800"/>
    <n v="27.03"/>
    <n v="12790"/>
    <n v="10217"/>
  </r>
  <r>
    <x v="25"/>
    <x v="3"/>
    <x v="6"/>
    <n v="24904"/>
    <n v="12"/>
    <n v="1660"/>
    <n v="46480"/>
    <n v="24.1"/>
    <n v="14075"/>
    <n v="11204"/>
  </r>
  <r>
    <x v="25"/>
    <x v="3"/>
    <x v="7"/>
    <m/>
    <n v="5"/>
    <n v="848"/>
    <n v="23744"/>
    <m/>
    <m/>
    <m/>
  </r>
  <r>
    <x v="25"/>
    <x v="3"/>
    <x v="8"/>
    <n v="12282"/>
    <n v="13"/>
    <n v="1833"/>
    <n v="51324"/>
    <n v="10.6"/>
    <n v="6759"/>
    <n v="5438"/>
  </r>
  <r>
    <x v="25"/>
    <x v="3"/>
    <x v="9"/>
    <n v="9659"/>
    <n v="11"/>
    <n v="981"/>
    <n v="27468"/>
    <n v="15.11"/>
    <n v="4297"/>
    <n v="4151"/>
  </r>
  <r>
    <x v="25"/>
    <x v="3"/>
    <x v="10"/>
    <n v="31818"/>
    <n v="20"/>
    <n v="2281"/>
    <n v="63868"/>
    <n v="21.15"/>
    <n v="16456"/>
    <n v="13508"/>
  </r>
  <r>
    <x v="25"/>
    <x v="3"/>
    <x v="11"/>
    <n v="6335"/>
    <n v="5"/>
    <n v="496"/>
    <n v="13888"/>
    <n v="22.82"/>
    <n v="4023"/>
    <n v="3169"/>
  </r>
  <r>
    <x v="25"/>
    <x v="3"/>
    <x v="12"/>
    <m/>
    <n v="10"/>
    <n v="909"/>
    <n v="25452"/>
    <m/>
    <m/>
    <m/>
  </r>
  <r>
    <x v="25"/>
    <x v="3"/>
    <x v="13"/>
    <m/>
    <n v="2"/>
    <n v="304"/>
    <n v="8512"/>
    <m/>
    <m/>
    <m/>
  </r>
  <r>
    <x v="25"/>
    <x v="3"/>
    <x v="14"/>
    <n v="9279"/>
    <n v="10"/>
    <n v="857"/>
    <n v="23996"/>
    <n v="12.68"/>
    <n v="3304"/>
    <n v="3042"/>
  </r>
  <r>
    <x v="25"/>
    <x v="3"/>
    <x v="15"/>
    <n v="4952"/>
    <n v="9"/>
    <n v="1146"/>
    <n v="32088"/>
    <n v="8.5299999999999994"/>
    <n v="2782"/>
    <n v="2738"/>
  </r>
  <r>
    <x v="25"/>
    <x v="3"/>
    <x v="16"/>
    <m/>
    <n v="3"/>
    <n v="393"/>
    <n v="11004"/>
    <m/>
    <m/>
    <m/>
  </r>
  <r>
    <x v="25"/>
    <x v="3"/>
    <x v="17"/>
    <s v="-"/>
    <s v="-"/>
    <s v="-"/>
    <s v="-"/>
    <s v="-"/>
    <s v="-"/>
    <s v="-"/>
  </r>
  <r>
    <x v="25"/>
    <x v="3"/>
    <x v="18"/>
    <n v="22399"/>
    <n v="17"/>
    <n v="1318"/>
    <n v="36904"/>
    <n v="26.78"/>
    <n v="14275"/>
    <n v="9882"/>
  </r>
  <r>
    <x v="25"/>
    <x v="3"/>
    <x v="19"/>
    <n v="69578"/>
    <n v="18"/>
    <n v="3754"/>
    <n v="105112"/>
    <n v="32.82"/>
    <n v="26263"/>
    <n v="34503"/>
  </r>
  <r>
    <x v="25"/>
    <x v="3"/>
    <x v="20"/>
    <n v="65061"/>
    <n v="37"/>
    <n v="4282"/>
    <n v="119896"/>
    <n v="23.83"/>
    <n v="37500"/>
    <n v="28567"/>
  </r>
  <r>
    <x v="25"/>
    <x v="3"/>
    <x v="21"/>
    <n v="9988"/>
    <n v="7"/>
    <n v="561"/>
    <n v="15708"/>
    <n v="26.33"/>
    <n v="6042"/>
    <n v="4136"/>
  </r>
  <r>
    <x v="25"/>
    <x v="3"/>
    <x v="22"/>
    <m/>
    <n v="4"/>
    <n v="524"/>
    <n v="14672"/>
    <m/>
    <m/>
    <m/>
  </r>
  <r>
    <x v="25"/>
    <x v="3"/>
    <x v="23"/>
    <n v="8096"/>
    <n v="7"/>
    <n v="832"/>
    <n v="23296"/>
    <n v="15.81"/>
    <n v="4568"/>
    <n v="3684"/>
  </r>
  <r>
    <x v="25"/>
    <x v="3"/>
    <x v="24"/>
    <n v="92547"/>
    <n v="55"/>
    <n v="6199"/>
    <n v="173572"/>
    <n v="23.35"/>
    <n v="55607"/>
    <n v="40529"/>
  </r>
  <r>
    <x v="25"/>
    <x v="3"/>
    <x v="25"/>
    <n v="32851"/>
    <n v="14"/>
    <n v="1317"/>
    <n v="36876"/>
    <n v="40.549999999999997"/>
    <n v="24793"/>
    <n v="14955"/>
  </r>
  <r>
    <x v="25"/>
    <x v="3"/>
    <x v="26"/>
    <n v="25166"/>
    <n v="6"/>
    <n v="1284"/>
    <n v="35952"/>
    <n v="36.020000000000003"/>
    <n v="14914"/>
    <n v="12949"/>
  </r>
  <r>
    <x v="25"/>
    <x v="3"/>
    <x v="27"/>
    <n v="26527"/>
    <n v="8"/>
    <n v="1524"/>
    <n v="42672"/>
    <n v="30.12"/>
    <n v="12626"/>
    <n v="12851"/>
  </r>
  <r>
    <x v="25"/>
    <x v="3"/>
    <x v="28"/>
    <m/>
    <n v="10"/>
    <n v="3905"/>
    <n v="109340"/>
    <m/>
    <m/>
    <m/>
  </r>
  <r>
    <x v="25"/>
    <x v="3"/>
    <x v="29"/>
    <n v="11398"/>
    <n v="9"/>
    <n v="1251"/>
    <n v="35028"/>
    <n v="15.68"/>
    <n v="5176"/>
    <n v="5492"/>
  </r>
  <r>
    <x v="25"/>
    <x v="3"/>
    <x v="30"/>
    <m/>
    <n v="7"/>
    <n v="637"/>
    <n v="17836"/>
    <m/>
    <m/>
    <m/>
  </r>
  <r>
    <x v="25"/>
    <x v="3"/>
    <x v="31"/>
    <n v="3851"/>
    <n v="5"/>
    <n v="271"/>
    <n v="7588"/>
    <n v="26.29"/>
    <n v="2602"/>
    <n v="1995"/>
  </r>
  <r>
    <x v="25"/>
    <x v="3"/>
    <x v="32"/>
    <m/>
    <n v="3"/>
    <n v="510"/>
    <n v="14280"/>
    <m/>
    <m/>
    <m/>
  </r>
  <r>
    <x v="25"/>
    <x v="3"/>
    <x v="33"/>
    <n v="11153"/>
    <n v="12"/>
    <n v="1006"/>
    <n v="28168"/>
    <n v="25.79"/>
    <n v="6206"/>
    <n v="7265"/>
  </r>
  <r>
    <x v="25"/>
    <x v="3"/>
    <x v="34"/>
    <n v="697385"/>
    <n v="418"/>
    <n v="53895"/>
    <n v="1509060"/>
    <n v="21.26"/>
    <n v="362112"/>
    <n v="320875"/>
  </r>
  <r>
    <x v="25"/>
    <x v="4"/>
    <x v="0"/>
    <n v="171301"/>
    <n v="251"/>
    <n v="10325"/>
    <n v="289100"/>
    <n v="31.4"/>
    <n v="82232"/>
    <n v="90766"/>
  </r>
  <r>
    <x v="25"/>
    <x v="4"/>
    <x v="1"/>
    <n v="504500"/>
    <n v="285"/>
    <n v="16846"/>
    <n v="471688"/>
    <n v="66.290000000000006"/>
    <n v="228655"/>
    <n v="312685"/>
  </r>
  <r>
    <x v="25"/>
    <x v="4"/>
    <x v="2"/>
    <n v="81596"/>
    <n v="109"/>
    <n v="4334"/>
    <n v="121352"/>
    <n v="32.04"/>
    <n v="39991"/>
    <n v="38883"/>
  </r>
  <r>
    <x v="25"/>
    <x v="4"/>
    <x v="3"/>
    <n v="89738"/>
    <n v="148"/>
    <n v="4529"/>
    <n v="126812"/>
    <n v="38.35"/>
    <n v="53683"/>
    <n v="48634"/>
  </r>
  <r>
    <x v="25"/>
    <x v="4"/>
    <x v="4"/>
    <n v="80749"/>
    <n v="92"/>
    <n v="4572"/>
    <n v="128016"/>
    <n v="35.74"/>
    <n v="34239"/>
    <n v="45756"/>
  </r>
  <r>
    <x v="25"/>
    <x v="4"/>
    <x v="5"/>
    <n v="160691"/>
    <n v="120"/>
    <n v="5229"/>
    <n v="146412"/>
    <n v="59.05"/>
    <n v="93493"/>
    <n v="86462"/>
  </r>
  <r>
    <x v="25"/>
    <x v="4"/>
    <x v="6"/>
    <n v="104608"/>
    <n v="104"/>
    <n v="3973"/>
    <n v="111244"/>
    <n v="50.24"/>
    <n v="60409"/>
    <n v="55885"/>
  </r>
  <r>
    <x v="25"/>
    <x v="4"/>
    <x v="7"/>
    <n v="19037"/>
    <n v="31"/>
    <n v="1172"/>
    <n v="32816"/>
    <n v="27.97"/>
    <n v="8772"/>
    <n v="9180"/>
  </r>
  <r>
    <x v="25"/>
    <x v="4"/>
    <x v="8"/>
    <n v="29546"/>
    <n v="55"/>
    <n v="2567"/>
    <n v="71876"/>
    <n v="21.73"/>
    <n v="17212"/>
    <n v="15619"/>
  </r>
  <r>
    <x v="25"/>
    <x v="4"/>
    <x v="9"/>
    <n v="41181"/>
    <n v="80"/>
    <n v="2212"/>
    <n v="61936"/>
    <n v="40.82"/>
    <n v="18042"/>
    <n v="25282"/>
  </r>
  <r>
    <x v="25"/>
    <x v="4"/>
    <x v="10"/>
    <n v="96781"/>
    <n v="113"/>
    <n v="4344"/>
    <n v="121632"/>
    <n v="41.8"/>
    <n v="50706"/>
    <n v="50840"/>
  </r>
  <r>
    <x v="25"/>
    <x v="4"/>
    <x v="11"/>
    <n v="21834"/>
    <n v="38"/>
    <n v="1644"/>
    <n v="46032"/>
    <n v="28.21"/>
    <n v="13466"/>
    <n v="12984"/>
  </r>
  <r>
    <x v="25"/>
    <x v="4"/>
    <x v="12"/>
    <n v="46553"/>
    <n v="94"/>
    <n v="2691"/>
    <n v="75348"/>
    <n v="33.79"/>
    <n v="28486"/>
    <n v="25462"/>
  </r>
  <r>
    <x v="25"/>
    <x v="4"/>
    <x v="13"/>
    <n v="20126"/>
    <n v="35"/>
    <n v="911"/>
    <n v="25508"/>
    <n v="39.869999999999997"/>
    <n v="11188"/>
    <n v="10171"/>
  </r>
  <r>
    <x v="25"/>
    <x v="4"/>
    <x v="14"/>
    <n v="22191"/>
    <n v="39"/>
    <n v="1259"/>
    <n v="35252"/>
    <n v="26.56"/>
    <n v="10070"/>
    <n v="9364"/>
  </r>
  <r>
    <x v="25"/>
    <x v="4"/>
    <x v="15"/>
    <n v="16264"/>
    <n v="49"/>
    <n v="1698"/>
    <n v="47544"/>
    <n v="19.440000000000001"/>
    <n v="9875"/>
    <n v="9243"/>
  </r>
  <r>
    <x v="25"/>
    <x v="4"/>
    <x v="16"/>
    <n v="171437"/>
    <n v="90"/>
    <n v="5049"/>
    <n v="141372"/>
    <n v="79.319999999999993"/>
    <n v="97020"/>
    <n v="112137"/>
  </r>
  <r>
    <x v="25"/>
    <x v="4"/>
    <x v="17"/>
    <n v="137324"/>
    <n v="58"/>
    <n v="4082"/>
    <n v="114296"/>
    <n v="83.95"/>
    <n v="78193"/>
    <n v="95949"/>
  </r>
  <r>
    <x v="25"/>
    <x v="4"/>
    <x v="18"/>
    <n v="78585"/>
    <n v="97"/>
    <n v="2912"/>
    <n v="81536"/>
    <n v="52.11"/>
    <n v="48161"/>
    <n v="42486"/>
  </r>
  <r>
    <x v="25"/>
    <x v="4"/>
    <x v="19"/>
    <n v="147993"/>
    <n v="139"/>
    <n v="5943"/>
    <n v="166404"/>
    <n v="50.26"/>
    <n v="68040"/>
    <n v="83637"/>
  </r>
  <r>
    <x v="25"/>
    <x v="4"/>
    <x v="20"/>
    <n v="375156"/>
    <n v="307"/>
    <n v="12852"/>
    <n v="359856"/>
    <n v="58.9"/>
    <n v="207383"/>
    <n v="211943"/>
  </r>
  <r>
    <x v="25"/>
    <x v="4"/>
    <x v="21"/>
    <n v="24600"/>
    <n v="38"/>
    <n v="1169"/>
    <n v="32732"/>
    <n v="35.200000000000003"/>
    <n v="16525"/>
    <n v="11522"/>
  </r>
  <r>
    <x v="25"/>
    <x v="4"/>
    <x v="22"/>
    <n v="42373"/>
    <n v="27"/>
    <n v="1359"/>
    <n v="38052"/>
    <n v="59.47"/>
    <n v="34575"/>
    <n v="22631"/>
  </r>
  <r>
    <x v="25"/>
    <x v="4"/>
    <x v="23"/>
    <n v="21303"/>
    <n v="46"/>
    <n v="1298"/>
    <n v="36344"/>
    <n v="30.08"/>
    <n v="13322"/>
    <n v="10932"/>
  </r>
  <r>
    <x v="25"/>
    <x v="4"/>
    <x v="24"/>
    <n v="463432"/>
    <n v="418"/>
    <n v="16678"/>
    <n v="466984"/>
    <n v="55.04"/>
    <n v="271804"/>
    <n v="257027"/>
  </r>
  <r>
    <x v="25"/>
    <x v="4"/>
    <x v="25"/>
    <n v="131426"/>
    <n v="149"/>
    <n v="4414"/>
    <n v="123592"/>
    <n v="57.81"/>
    <n v="100957"/>
    <n v="71452"/>
  </r>
  <r>
    <x v="25"/>
    <x v="4"/>
    <x v="26"/>
    <n v="56822"/>
    <n v="39"/>
    <n v="2149"/>
    <n v="60172"/>
    <n v="50.27"/>
    <n v="34862"/>
    <n v="30251"/>
  </r>
  <r>
    <x v="25"/>
    <x v="4"/>
    <x v="27"/>
    <n v="202145"/>
    <n v="96"/>
    <n v="5983"/>
    <n v="167524"/>
    <n v="67.400000000000006"/>
    <n v="96414"/>
    <n v="112911"/>
  </r>
  <r>
    <x v="25"/>
    <x v="4"/>
    <x v="28"/>
    <n v="36187"/>
    <n v="42"/>
    <n v="4564"/>
    <n v="127792"/>
    <n v="13.42"/>
    <n v="24115"/>
    <n v="17149"/>
  </r>
  <r>
    <x v="25"/>
    <x v="4"/>
    <x v="29"/>
    <n v="25227"/>
    <n v="46"/>
    <n v="2064"/>
    <n v="57792"/>
    <n v="23.57"/>
    <n v="12752"/>
    <n v="13624"/>
  </r>
  <r>
    <x v="25"/>
    <x v="4"/>
    <x v="30"/>
    <n v="80396"/>
    <n v="76"/>
    <n v="2275"/>
    <n v="63700"/>
    <n v="72.680000000000007"/>
    <n v="49539"/>
    <n v="46295"/>
  </r>
  <r>
    <x v="25"/>
    <x v="4"/>
    <x v="31"/>
    <n v="8280"/>
    <n v="24"/>
    <n v="452"/>
    <n v="12656"/>
    <n v="39.119999999999997"/>
    <n v="5023"/>
    <n v="4951"/>
  </r>
  <r>
    <x v="25"/>
    <x v="4"/>
    <x v="32"/>
    <n v="58817"/>
    <n v="31"/>
    <n v="1716"/>
    <n v="48048"/>
    <n v="70.099999999999994"/>
    <n v="35044"/>
    <n v="33684"/>
  </r>
  <r>
    <x v="25"/>
    <x v="4"/>
    <x v="33"/>
    <n v="46170"/>
    <n v="78"/>
    <n v="2123"/>
    <n v="59444"/>
    <n v="49.73"/>
    <n v="27810"/>
    <n v="29560"/>
  </r>
  <r>
    <x v="25"/>
    <x v="4"/>
    <x v="34"/>
    <n v="3013612"/>
    <n v="2968"/>
    <n v="124628"/>
    <n v="3489584"/>
    <n v="48.78"/>
    <n v="1632061"/>
    <n v="1702379"/>
  </r>
  <r>
    <x v="26"/>
    <x v="0"/>
    <x v="0"/>
    <n v="26262"/>
    <n v="31"/>
    <n v="954"/>
    <n v="29574"/>
    <n v="51.82"/>
    <n v="16065"/>
    <n v="15324"/>
  </r>
  <r>
    <x v="26"/>
    <x v="0"/>
    <x v="1"/>
    <n v="280187"/>
    <n v="58"/>
    <n v="7474"/>
    <n v="231694"/>
    <n v="78.7"/>
    <n v="134627"/>
    <n v="182353"/>
  </r>
  <r>
    <x v="26"/>
    <x v="0"/>
    <x v="2"/>
    <n v="3858"/>
    <n v="10"/>
    <n v="199"/>
    <n v="6169"/>
    <n v="36.81"/>
    <n v="2315"/>
    <n v="2271"/>
  </r>
  <r>
    <x v="26"/>
    <x v="0"/>
    <x v="3"/>
    <n v="18618"/>
    <n v="31"/>
    <n v="917"/>
    <n v="28427"/>
    <n v="39.47"/>
    <n v="11882"/>
    <n v="11221"/>
  </r>
  <r>
    <x v="26"/>
    <x v="0"/>
    <x v="4"/>
    <n v="6327"/>
    <n v="9"/>
    <n v="271"/>
    <n v="8401"/>
    <n v="42.7"/>
    <n v="2670"/>
    <n v="3587"/>
  </r>
  <r>
    <x v="26"/>
    <x v="0"/>
    <x v="5"/>
    <n v="63980"/>
    <n v="19"/>
    <n v="1584"/>
    <n v="49104"/>
    <n v="74.64"/>
    <n v="39173"/>
    <n v="36652"/>
  </r>
  <r>
    <x v="26"/>
    <x v="0"/>
    <x v="6"/>
    <n v="14176"/>
    <n v="10"/>
    <n v="462"/>
    <n v="14322"/>
    <n v="54.64"/>
    <n v="8603"/>
    <n v="7825"/>
  </r>
  <r>
    <x v="26"/>
    <x v="0"/>
    <x v="7"/>
    <m/>
    <n v="5"/>
    <n v="66"/>
    <n v="2046"/>
    <m/>
    <m/>
    <m/>
  </r>
  <r>
    <x v="26"/>
    <x v="0"/>
    <x v="8"/>
    <m/>
    <n v="8"/>
    <n v="149"/>
    <n v="4619"/>
    <m/>
    <m/>
    <m/>
  </r>
  <r>
    <x v="26"/>
    <x v="0"/>
    <x v="9"/>
    <n v="11644"/>
    <n v="23"/>
    <n v="433"/>
    <n v="13423"/>
    <n v="63.35"/>
    <n v="2833"/>
    <n v="8503"/>
  </r>
  <r>
    <x v="26"/>
    <x v="0"/>
    <x v="10"/>
    <n v="8693"/>
    <n v="16"/>
    <n v="422"/>
    <n v="13082"/>
    <n v="44.34"/>
    <n v="4577"/>
    <n v="5801"/>
  </r>
  <r>
    <x v="26"/>
    <x v="0"/>
    <x v="11"/>
    <n v="8036"/>
    <n v="9"/>
    <n v="297"/>
    <n v="9207"/>
    <n v="46.41"/>
    <n v="5164"/>
    <n v="4273"/>
  </r>
  <r>
    <x v="26"/>
    <x v="0"/>
    <x v="12"/>
    <n v="11168"/>
    <n v="25"/>
    <n v="721"/>
    <n v="22351"/>
    <n v="35.729999999999997"/>
    <n v="6276"/>
    <n v="7986"/>
  </r>
  <r>
    <x v="26"/>
    <x v="0"/>
    <x v="13"/>
    <m/>
    <n v="5"/>
    <n v="81"/>
    <n v="2511"/>
    <m/>
    <m/>
    <m/>
  </r>
  <r>
    <x v="26"/>
    <x v="0"/>
    <x v="14"/>
    <m/>
    <n v="7"/>
    <n v="167"/>
    <n v="5177"/>
    <m/>
    <m/>
    <m/>
  </r>
  <r>
    <x v="26"/>
    <x v="0"/>
    <x v="15"/>
    <m/>
    <n v="7"/>
    <n v="56"/>
    <n v="1736"/>
    <m/>
    <n v="161"/>
    <m/>
  </r>
  <r>
    <x v="26"/>
    <x v="0"/>
    <x v="16"/>
    <n v="81679"/>
    <n v="24"/>
    <n v="2428"/>
    <n v="75268"/>
    <n v="75.02"/>
    <n v="42694"/>
    <n v="56469"/>
  </r>
  <r>
    <x v="26"/>
    <x v="0"/>
    <x v="17"/>
    <n v="79359"/>
    <n v="21"/>
    <n v="2318"/>
    <n v="71858"/>
    <n v="75.95"/>
    <n v="41571"/>
    <n v="54573"/>
  </r>
  <r>
    <x v="26"/>
    <x v="0"/>
    <x v="18"/>
    <n v="9853"/>
    <n v="13"/>
    <n v="320"/>
    <n v="9920"/>
    <n v="55.03"/>
    <n v="5774"/>
    <n v="5459"/>
  </r>
  <r>
    <x v="26"/>
    <x v="0"/>
    <x v="19"/>
    <n v="10531"/>
    <n v="17"/>
    <n v="326"/>
    <n v="10106"/>
    <n v="63.92"/>
    <n v="4518"/>
    <n v="6460"/>
  </r>
  <r>
    <x v="26"/>
    <x v="0"/>
    <x v="20"/>
    <n v="146665"/>
    <n v="71"/>
    <n v="3824"/>
    <n v="118544"/>
    <n v="73.97"/>
    <n v="84275"/>
    <n v="87691"/>
  </r>
  <r>
    <x v="26"/>
    <x v="0"/>
    <x v="21"/>
    <m/>
    <n v="7"/>
    <n v="131"/>
    <n v="4061"/>
    <m/>
    <m/>
    <m/>
  </r>
  <r>
    <x v="26"/>
    <x v="0"/>
    <x v="22"/>
    <m/>
    <n v="3"/>
    <n v="177"/>
    <n v="5487"/>
    <m/>
    <m/>
    <m/>
  </r>
  <r>
    <x v="26"/>
    <x v="0"/>
    <x v="23"/>
    <m/>
    <n v="13"/>
    <n v="183"/>
    <n v="5673"/>
    <m/>
    <m/>
    <m/>
  </r>
  <r>
    <x v="26"/>
    <x v="0"/>
    <x v="24"/>
    <n v="158459"/>
    <n v="94"/>
    <n v="4315"/>
    <n v="133765"/>
    <n v="70.69"/>
    <n v="94556"/>
    <n v="94563"/>
  </r>
  <r>
    <x v="26"/>
    <x v="0"/>
    <x v="25"/>
    <n v="38034"/>
    <n v="49"/>
    <n v="1275"/>
    <n v="39525"/>
    <n v="52.99"/>
    <n v="31069"/>
    <n v="20944"/>
  </r>
  <r>
    <x v="26"/>
    <x v="0"/>
    <x v="26"/>
    <m/>
    <n v="5"/>
    <n v="182"/>
    <n v="5642"/>
    <m/>
    <m/>
    <m/>
  </r>
  <r>
    <x v="26"/>
    <x v="0"/>
    <x v="27"/>
    <n v="97506"/>
    <n v="27"/>
    <n v="2488"/>
    <n v="77128"/>
    <n v="69.430000000000007"/>
    <n v="44180"/>
    <n v="53550"/>
  </r>
  <r>
    <x v="26"/>
    <x v="0"/>
    <x v="28"/>
    <n v="8164"/>
    <n v="12"/>
    <n v="438"/>
    <n v="13578"/>
    <n v="36.26"/>
    <n v="6375"/>
    <n v="4924"/>
  </r>
  <r>
    <x v="26"/>
    <x v="0"/>
    <x v="29"/>
    <n v="3525"/>
    <n v="14"/>
    <n v="177"/>
    <n v="5487"/>
    <n v="42.48"/>
    <n v="2519"/>
    <n v="2331"/>
  </r>
  <r>
    <x v="26"/>
    <x v="0"/>
    <x v="30"/>
    <n v="25671"/>
    <n v="21"/>
    <n v="733"/>
    <n v="22723"/>
    <n v="71.98"/>
    <n v="16146"/>
    <n v="16356"/>
  </r>
  <r>
    <x v="26"/>
    <x v="0"/>
    <x v="31"/>
    <n v="1705"/>
    <n v="9"/>
    <n v="89"/>
    <n v="2759"/>
    <n v="39.22"/>
    <n v="691"/>
    <n v="1082"/>
  </r>
  <r>
    <x v="26"/>
    <x v="0"/>
    <x v="32"/>
    <n v="17508"/>
    <n v="5"/>
    <n v="513"/>
    <n v="15903"/>
    <n v="62.81"/>
    <n v="8971"/>
    <n v="9988"/>
  </r>
  <r>
    <x v="26"/>
    <x v="0"/>
    <x v="33"/>
    <n v="11252"/>
    <n v="23"/>
    <n v="480"/>
    <n v="14880"/>
    <n v="50.22"/>
    <n v="6843"/>
    <n v="7473"/>
  </r>
  <r>
    <x v="26"/>
    <x v="0"/>
    <x v="34"/>
    <n v="933914"/>
    <n v="586"/>
    <n v="28017"/>
    <n v="868527"/>
    <n v="66.12"/>
    <n v="507780"/>
    <n v="574232"/>
  </r>
  <r>
    <x v="26"/>
    <x v="1"/>
    <x v="0"/>
    <n v="66361"/>
    <n v="137"/>
    <n v="1658"/>
    <n v="51398"/>
    <n v="62.49"/>
    <n v="33912"/>
    <n v="32117"/>
  </r>
  <r>
    <x v="26"/>
    <x v="1"/>
    <x v="1"/>
    <n v="134913"/>
    <n v="175"/>
    <n v="3336"/>
    <n v="103416"/>
    <n v="68.77"/>
    <n v="64256"/>
    <n v="71121"/>
  </r>
  <r>
    <x v="26"/>
    <x v="1"/>
    <x v="2"/>
    <n v="20242"/>
    <n v="64"/>
    <n v="612"/>
    <n v="18972"/>
    <n v="50.65"/>
    <n v="12342"/>
    <n v="9610"/>
  </r>
  <r>
    <x v="26"/>
    <x v="1"/>
    <x v="3"/>
    <n v="47154"/>
    <n v="83"/>
    <n v="1299"/>
    <n v="40269"/>
    <n v="62.14"/>
    <n v="27823"/>
    <n v="25024"/>
  </r>
  <r>
    <x v="26"/>
    <x v="1"/>
    <x v="4"/>
    <n v="30275"/>
    <n v="54"/>
    <n v="828"/>
    <n v="25668"/>
    <n v="57.36"/>
    <n v="15824"/>
    <n v="14722"/>
  </r>
  <r>
    <x v="26"/>
    <x v="1"/>
    <x v="5"/>
    <n v="49574"/>
    <n v="77"/>
    <n v="1308"/>
    <n v="40548"/>
    <n v="58.09"/>
    <n v="29606"/>
    <n v="23555"/>
  </r>
  <r>
    <x v="26"/>
    <x v="1"/>
    <x v="6"/>
    <n v="47019"/>
    <n v="71"/>
    <n v="1134"/>
    <n v="35154"/>
    <n v="64.86"/>
    <n v="29484"/>
    <n v="22802"/>
  </r>
  <r>
    <x v="26"/>
    <x v="1"/>
    <x v="7"/>
    <n v="10477"/>
    <n v="21"/>
    <n v="259"/>
    <n v="8029"/>
    <n v="74.12"/>
    <n v="5503"/>
    <n v="5951"/>
  </r>
  <r>
    <x v="26"/>
    <x v="1"/>
    <x v="8"/>
    <n v="17162"/>
    <n v="31"/>
    <n v="475"/>
    <n v="14725"/>
    <n v="64.650000000000006"/>
    <n v="9806"/>
    <n v="9519"/>
  </r>
  <r>
    <x v="26"/>
    <x v="1"/>
    <x v="9"/>
    <n v="24064"/>
    <n v="41"/>
    <n v="676"/>
    <n v="20956"/>
    <n v="67.819999999999993"/>
    <n v="11449"/>
    <n v="14213"/>
  </r>
  <r>
    <x v="26"/>
    <x v="1"/>
    <x v="10"/>
    <n v="45270"/>
    <n v="65"/>
    <n v="1176"/>
    <n v="36456"/>
    <n v="64.44"/>
    <n v="25252"/>
    <n v="23492"/>
  </r>
  <r>
    <x v="26"/>
    <x v="1"/>
    <x v="11"/>
    <n v="3817"/>
    <n v="17"/>
    <n v="392"/>
    <n v="12152"/>
    <n v="17.690000000000001"/>
    <n v="2558"/>
    <n v="2150"/>
  </r>
  <r>
    <x v="26"/>
    <x v="1"/>
    <x v="12"/>
    <n v="33017"/>
    <n v="56"/>
    <n v="952"/>
    <n v="29512"/>
    <n v="61.71"/>
    <n v="20196"/>
    <n v="18212"/>
  </r>
  <r>
    <x v="26"/>
    <x v="1"/>
    <x v="13"/>
    <n v="12924"/>
    <n v="26"/>
    <n v="478"/>
    <n v="14818"/>
    <n v="48.27"/>
    <n v="6701"/>
    <n v="7153"/>
  </r>
  <r>
    <x v="26"/>
    <x v="1"/>
    <x v="14"/>
    <n v="7084"/>
    <n v="20"/>
    <n v="192"/>
    <n v="5952"/>
    <n v="59.21"/>
    <n v="4281"/>
    <n v="3524"/>
  </r>
  <r>
    <x v="26"/>
    <x v="1"/>
    <x v="15"/>
    <n v="9079"/>
    <n v="28"/>
    <n v="267"/>
    <n v="8277"/>
    <n v="59.35"/>
    <n v="5964"/>
    <n v="4912"/>
  </r>
  <r>
    <x v="26"/>
    <x v="1"/>
    <x v="16"/>
    <n v="46763"/>
    <n v="53"/>
    <n v="1091"/>
    <n v="33821"/>
    <n v="72.81"/>
    <n v="25220"/>
    <n v="24624"/>
  </r>
  <r>
    <x v="26"/>
    <x v="1"/>
    <x v="17"/>
    <n v="27780"/>
    <n v="28"/>
    <n v="664"/>
    <n v="20584"/>
    <n v="76.39"/>
    <n v="15018"/>
    <n v="15725"/>
  </r>
  <r>
    <x v="26"/>
    <x v="1"/>
    <x v="18"/>
    <n v="28370"/>
    <n v="46"/>
    <n v="599"/>
    <n v="18569"/>
    <n v="73.41"/>
    <n v="18575"/>
    <n v="13632"/>
  </r>
  <r>
    <x v="26"/>
    <x v="1"/>
    <x v="19"/>
    <n v="47705"/>
    <n v="83"/>
    <n v="1032"/>
    <n v="31992"/>
    <n v="73.62"/>
    <n v="25110"/>
    <n v="23553"/>
  </r>
  <r>
    <x v="26"/>
    <x v="1"/>
    <x v="20"/>
    <n v="107452"/>
    <n v="160"/>
    <n v="2243"/>
    <n v="69533"/>
    <n v="70"/>
    <n v="55182"/>
    <n v="48676"/>
  </r>
  <r>
    <x v="26"/>
    <x v="1"/>
    <x v="21"/>
    <n v="11041"/>
    <n v="19"/>
    <n v="253"/>
    <n v="7843"/>
    <n v="60.36"/>
    <n v="8048"/>
    <n v="4734"/>
  </r>
  <r>
    <x v="26"/>
    <x v="1"/>
    <x v="22"/>
    <n v="17909"/>
    <n v="16"/>
    <n v="378"/>
    <n v="11718"/>
    <n v="74.34"/>
    <n v="14128"/>
    <n v="8711"/>
  </r>
  <r>
    <x v="26"/>
    <x v="1"/>
    <x v="23"/>
    <n v="10964"/>
    <n v="24"/>
    <n v="253"/>
    <n v="7843"/>
    <n v="74.73"/>
    <n v="7056"/>
    <n v="5861"/>
  </r>
  <r>
    <x v="26"/>
    <x v="1"/>
    <x v="24"/>
    <n v="147367"/>
    <n v="219"/>
    <n v="3127"/>
    <n v="96937"/>
    <n v="70.13"/>
    <n v="84414"/>
    <n v="67982"/>
  </r>
  <r>
    <x v="26"/>
    <x v="1"/>
    <x v="25"/>
    <n v="39227"/>
    <n v="65"/>
    <n v="881"/>
    <n v="27311"/>
    <n v="64.47"/>
    <n v="30381"/>
    <n v="17608"/>
  </r>
  <r>
    <x v="26"/>
    <x v="1"/>
    <x v="26"/>
    <n v="12386"/>
    <n v="20"/>
    <n v="260"/>
    <n v="8060"/>
    <n v="68.81"/>
    <n v="8356"/>
    <n v="5546"/>
  </r>
  <r>
    <x v="26"/>
    <x v="1"/>
    <x v="27"/>
    <n v="43774"/>
    <n v="46"/>
    <n v="882"/>
    <n v="27342"/>
    <n v="72.7"/>
    <n v="20720"/>
    <n v="19877"/>
  </r>
  <r>
    <x v="26"/>
    <x v="1"/>
    <x v="28"/>
    <n v="8123"/>
    <n v="17"/>
    <n v="175"/>
    <n v="5425"/>
    <n v="70.41"/>
    <n v="6108"/>
    <n v="3820"/>
  </r>
  <r>
    <x v="26"/>
    <x v="1"/>
    <x v="29"/>
    <n v="8675"/>
    <n v="19"/>
    <n v="199"/>
    <n v="6169"/>
    <n v="68.989999999999995"/>
    <n v="4596"/>
    <n v="4256"/>
  </r>
  <r>
    <x v="26"/>
    <x v="1"/>
    <x v="30"/>
    <n v="30187"/>
    <n v="42"/>
    <n v="570"/>
    <n v="17670"/>
    <n v="85.34"/>
    <n v="16016"/>
    <n v="15080"/>
  </r>
  <r>
    <x v="26"/>
    <x v="1"/>
    <x v="31"/>
    <n v="2864"/>
    <n v="9"/>
    <n v="76"/>
    <n v="2356"/>
    <n v="66.89"/>
    <n v="1568"/>
    <n v="1576"/>
  </r>
  <r>
    <x v="26"/>
    <x v="1"/>
    <x v="32"/>
    <n v="16091"/>
    <n v="19"/>
    <n v="285"/>
    <n v="8835"/>
    <n v="81.69"/>
    <n v="9545"/>
    <n v="7217"/>
  </r>
  <r>
    <x v="26"/>
    <x v="1"/>
    <x v="33"/>
    <n v="21858"/>
    <n v="39"/>
    <n v="486"/>
    <n v="15066"/>
    <n v="78.47"/>
    <n v="12768"/>
    <n v="11823"/>
  </r>
  <r>
    <x v="26"/>
    <x v="1"/>
    <x v="34"/>
    <n v="1011819"/>
    <n v="1643"/>
    <n v="24705"/>
    <n v="765855"/>
    <n v="65.900000000000006"/>
    <n v="568334"/>
    <n v="504669"/>
  </r>
  <r>
    <x v="26"/>
    <x v="2"/>
    <x v="0"/>
    <n v="23277"/>
    <n v="32"/>
    <n v="1398"/>
    <n v="43338"/>
    <n v="45.17"/>
    <n v="10301"/>
    <n v="19574"/>
  </r>
  <r>
    <x v="26"/>
    <x v="2"/>
    <x v="1"/>
    <n v="56616"/>
    <n v="26"/>
    <n v="2699"/>
    <n v="83669"/>
    <n v="65.58"/>
    <n v="22677"/>
    <n v="54874"/>
  </r>
  <r>
    <x v="26"/>
    <x v="2"/>
    <x v="2"/>
    <n v="7256"/>
    <n v="10"/>
    <n v="343"/>
    <n v="10633"/>
    <n v="60.08"/>
    <n v="3885"/>
    <n v="6388"/>
  </r>
  <r>
    <x v="26"/>
    <x v="2"/>
    <x v="3"/>
    <n v="6145"/>
    <n v="14"/>
    <n v="504"/>
    <n v="15624"/>
    <n v="36.96"/>
    <n v="3432"/>
    <n v="5774"/>
  </r>
  <r>
    <x v="26"/>
    <x v="2"/>
    <x v="4"/>
    <n v="4605"/>
    <n v="6"/>
    <n v="269"/>
    <n v="8339"/>
    <n v="51.83"/>
    <n v="2121"/>
    <n v="4322"/>
  </r>
  <r>
    <x v="26"/>
    <x v="2"/>
    <x v="5"/>
    <n v="18271"/>
    <n v="11"/>
    <n v="993"/>
    <n v="30783"/>
    <n v="52.07"/>
    <n v="8246"/>
    <n v="16028"/>
  </r>
  <r>
    <x v="26"/>
    <x v="2"/>
    <x v="6"/>
    <n v="16387"/>
    <n v="13"/>
    <n v="753"/>
    <n v="23343"/>
    <n v="61.96"/>
    <n v="7787"/>
    <n v="14464"/>
  </r>
  <r>
    <x v="26"/>
    <x v="2"/>
    <x v="7"/>
    <s v="-"/>
    <s v="-"/>
    <s v="-"/>
    <s v="-"/>
    <s v="-"/>
    <s v="-"/>
    <s v="-"/>
  </r>
  <r>
    <x v="26"/>
    <x v="2"/>
    <x v="8"/>
    <m/>
    <n v="3"/>
    <n v="110"/>
    <n v="3410"/>
    <m/>
    <m/>
    <m/>
  </r>
  <r>
    <x v="26"/>
    <x v="2"/>
    <x v="9"/>
    <n v="2536"/>
    <n v="6"/>
    <n v="140"/>
    <n v="4340"/>
    <n v="53.04"/>
    <n v="918"/>
    <n v="2302"/>
  </r>
  <r>
    <x v="26"/>
    <x v="2"/>
    <x v="10"/>
    <n v="9517"/>
    <n v="13"/>
    <n v="488"/>
    <n v="15128"/>
    <n v="61.1"/>
    <n v="3659"/>
    <n v="9243"/>
  </r>
  <r>
    <x v="26"/>
    <x v="2"/>
    <x v="11"/>
    <n v="4093"/>
    <n v="8"/>
    <n v="475"/>
    <n v="14725"/>
    <n v="27.33"/>
    <n v="1709"/>
    <n v="4024"/>
  </r>
  <r>
    <x v="26"/>
    <x v="2"/>
    <x v="12"/>
    <n v="1432"/>
    <n v="4"/>
    <n v="123"/>
    <n v="3813"/>
    <n v="37.06"/>
    <m/>
    <n v="1413"/>
  </r>
  <r>
    <x v="26"/>
    <x v="2"/>
    <x v="13"/>
    <m/>
    <n v="2"/>
    <n v="48"/>
    <n v="1488"/>
    <m/>
    <m/>
    <m/>
  </r>
  <r>
    <x v="26"/>
    <x v="2"/>
    <x v="14"/>
    <m/>
    <n v="2"/>
    <n v="42"/>
    <n v="1302"/>
    <m/>
    <m/>
    <m/>
  </r>
  <r>
    <x v="26"/>
    <x v="2"/>
    <x v="15"/>
    <m/>
    <n v="5"/>
    <n v="229"/>
    <n v="7099"/>
    <m/>
    <n v="747"/>
    <m/>
  </r>
  <r>
    <x v="26"/>
    <x v="2"/>
    <x v="16"/>
    <m/>
    <n v="10"/>
    <n v="1125"/>
    <n v="34875"/>
    <m/>
    <m/>
    <m/>
  </r>
  <r>
    <x v="26"/>
    <x v="2"/>
    <x v="17"/>
    <n v="31838"/>
    <n v="9"/>
    <n v="1103"/>
    <n v="34193"/>
    <n v="81.290000000000006"/>
    <n v="17221"/>
    <n v="27796"/>
  </r>
  <r>
    <x v="26"/>
    <x v="2"/>
    <x v="18"/>
    <n v="12943"/>
    <n v="19"/>
    <n v="673"/>
    <n v="20863"/>
    <n v="57.86"/>
    <n v="7683"/>
    <n v="12071"/>
  </r>
  <r>
    <x v="26"/>
    <x v="2"/>
    <x v="19"/>
    <n v="21727"/>
    <n v="24"/>
    <n v="870"/>
    <n v="26970"/>
    <n v="75.180000000000007"/>
    <n v="10410"/>
    <n v="20276"/>
  </r>
  <r>
    <x v="26"/>
    <x v="2"/>
    <x v="20"/>
    <n v="60491"/>
    <n v="38"/>
    <n v="2533"/>
    <n v="78523"/>
    <n v="64.78"/>
    <n v="30920"/>
    <n v="50868"/>
  </r>
  <r>
    <x v="26"/>
    <x v="2"/>
    <x v="21"/>
    <m/>
    <n v="4"/>
    <n v="223"/>
    <n v="6913"/>
    <m/>
    <m/>
    <m/>
  </r>
  <r>
    <x v="26"/>
    <x v="2"/>
    <x v="22"/>
    <m/>
    <n v="4"/>
    <n v="250"/>
    <n v="7750"/>
    <m/>
    <m/>
    <m/>
  </r>
  <r>
    <x v="26"/>
    <x v="2"/>
    <x v="23"/>
    <m/>
    <n v="2"/>
    <n v="30"/>
    <n v="930"/>
    <m/>
    <m/>
    <m/>
  </r>
  <r>
    <x v="26"/>
    <x v="2"/>
    <x v="24"/>
    <n v="68991"/>
    <n v="48"/>
    <n v="3036"/>
    <n v="94116"/>
    <n v="61.94"/>
    <n v="37340"/>
    <n v="58294"/>
  </r>
  <r>
    <x v="26"/>
    <x v="2"/>
    <x v="25"/>
    <n v="23882"/>
    <n v="21"/>
    <n v="1011"/>
    <n v="31341"/>
    <n v="70.22"/>
    <n v="17686"/>
    <n v="22008"/>
  </r>
  <r>
    <x v="26"/>
    <x v="2"/>
    <x v="26"/>
    <m/>
    <n v="8"/>
    <n v="423"/>
    <n v="13113"/>
    <m/>
    <m/>
    <m/>
  </r>
  <r>
    <x v="26"/>
    <x v="2"/>
    <x v="27"/>
    <n v="25634"/>
    <n v="15"/>
    <n v="1087"/>
    <n v="33697"/>
    <n v="73.38"/>
    <n v="11932"/>
    <n v="24728"/>
  </r>
  <r>
    <x v="26"/>
    <x v="2"/>
    <x v="28"/>
    <m/>
    <n v="3"/>
    <n v="44"/>
    <n v="1364"/>
    <m/>
    <m/>
    <m/>
  </r>
  <r>
    <x v="26"/>
    <x v="2"/>
    <x v="29"/>
    <m/>
    <n v="4"/>
    <n v="437"/>
    <n v="13547"/>
    <n v="10.54"/>
    <m/>
    <n v="1428"/>
  </r>
  <r>
    <x v="26"/>
    <x v="2"/>
    <x v="30"/>
    <m/>
    <n v="7"/>
    <n v="347"/>
    <n v="10757"/>
    <m/>
    <m/>
    <m/>
  </r>
  <r>
    <x v="26"/>
    <x v="2"/>
    <x v="31"/>
    <m/>
    <n v="1"/>
    <n v="19"/>
    <n v="589"/>
    <m/>
    <m/>
    <m/>
  </r>
  <r>
    <x v="26"/>
    <x v="2"/>
    <x v="32"/>
    <m/>
    <n v="4"/>
    <n v="409"/>
    <n v="12679"/>
    <m/>
    <m/>
    <m/>
  </r>
  <r>
    <x v="26"/>
    <x v="2"/>
    <x v="33"/>
    <m/>
    <n v="4"/>
    <n v="161"/>
    <n v="4991"/>
    <n v="65.84"/>
    <n v="2224"/>
    <n v="3286"/>
  </r>
  <r>
    <x v="26"/>
    <x v="2"/>
    <x v="34"/>
    <n v="377025"/>
    <n v="323"/>
    <n v="18256"/>
    <n v="565936"/>
    <n v="60.32"/>
    <n v="193373"/>
    <n v="341360"/>
  </r>
  <r>
    <x v="26"/>
    <x v="3"/>
    <x v="0"/>
    <n v="38881"/>
    <n v="48"/>
    <n v="6294"/>
    <n v="195114"/>
    <n v="9.0299999999999994"/>
    <n v="21017"/>
    <n v="17628"/>
  </r>
  <r>
    <x v="26"/>
    <x v="3"/>
    <x v="1"/>
    <n v="39725"/>
    <n v="25"/>
    <n v="3409"/>
    <n v="105679"/>
    <n v="17.64"/>
    <n v="21057"/>
    <n v="18639"/>
  </r>
  <r>
    <x v="26"/>
    <x v="3"/>
    <x v="2"/>
    <n v="38570"/>
    <n v="25"/>
    <n v="3147"/>
    <n v="97557"/>
    <n v="16.73"/>
    <n v="17304"/>
    <n v="16326"/>
  </r>
  <r>
    <x v="26"/>
    <x v="3"/>
    <x v="3"/>
    <n v="18940"/>
    <n v="20"/>
    <n v="1809"/>
    <n v="56079"/>
    <n v="15.37"/>
    <n v="8973"/>
    <n v="8619"/>
  </r>
  <r>
    <x v="26"/>
    <x v="3"/>
    <x v="4"/>
    <n v="24422"/>
    <n v="22"/>
    <n v="3064"/>
    <n v="94984"/>
    <n v="16.329999999999998"/>
    <n v="9650"/>
    <n v="15515"/>
  </r>
  <r>
    <x v="26"/>
    <x v="3"/>
    <x v="5"/>
    <n v="24366"/>
    <n v="13"/>
    <n v="1350"/>
    <n v="41850"/>
    <n v="23.69"/>
    <n v="11890"/>
    <n v="9916"/>
  </r>
  <r>
    <x v="26"/>
    <x v="3"/>
    <x v="6"/>
    <n v="25467"/>
    <n v="12"/>
    <n v="1660"/>
    <n v="51460"/>
    <n v="24.49"/>
    <n v="12763"/>
    <n v="12605"/>
  </r>
  <r>
    <x v="26"/>
    <x v="3"/>
    <x v="7"/>
    <m/>
    <n v="5"/>
    <n v="848"/>
    <n v="26288"/>
    <m/>
    <m/>
    <m/>
  </r>
  <r>
    <x v="26"/>
    <x v="3"/>
    <x v="8"/>
    <n v="9440"/>
    <n v="13"/>
    <n v="1723"/>
    <n v="53413"/>
    <n v="7.79"/>
    <n v="5601"/>
    <n v="4159"/>
  </r>
  <r>
    <x v="26"/>
    <x v="3"/>
    <x v="9"/>
    <n v="10731"/>
    <n v="11"/>
    <n v="981"/>
    <n v="30411"/>
    <n v="13.27"/>
    <n v="4767"/>
    <n v="4035"/>
  </r>
  <r>
    <x v="26"/>
    <x v="3"/>
    <x v="10"/>
    <n v="26313"/>
    <n v="20"/>
    <n v="2281"/>
    <n v="70711"/>
    <n v="16.329999999999998"/>
    <n v="13688"/>
    <n v="11545"/>
  </r>
  <r>
    <x v="26"/>
    <x v="3"/>
    <x v="11"/>
    <n v="6328"/>
    <n v="5"/>
    <n v="496"/>
    <n v="15376"/>
    <n v="20.27"/>
    <n v="4155"/>
    <n v="3116"/>
  </r>
  <r>
    <x v="26"/>
    <x v="3"/>
    <x v="12"/>
    <n v="7059"/>
    <n v="10"/>
    <n v="909"/>
    <n v="28179"/>
    <n v="9.0399999999999991"/>
    <m/>
    <n v="2547"/>
  </r>
  <r>
    <x v="26"/>
    <x v="3"/>
    <x v="13"/>
    <m/>
    <n v="2"/>
    <n v="304"/>
    <n v="9424"/>
    <m/>
    <m/>
    <m/>
  </r>
  <r>
    <x v="26"/>
    <x v="3"/>
    <x v="14"/>
    <n v="8515"/>
    <n v="10"/>
    <n v="857"/>
    <n v="26567"/>
    <n v="11.44"/>
    <n v="3426"/>
    <n v="3038"/>
  </r>
  <r>
    <x v="26"/>
    <x v="3"/>
    <x v="15"/>
    <n v="4937"/>
    <n v="9"/>
    <n v="1146"/>
    <n v="35526"/>
    <n v="7.61"/>
    <n v="2535"/>
    <n v="2705"/>
  </r>
  <r>
    <x v="26"/>
    <x v="3"/>
    <x v="16"/>
    <m/>
    <n v="3"/>
    <n v="393"/>
    <n v="12183"/>
    <m/>
    <m/>
    <m/>
  </r>
  <r>
    <x v="26"/>
    <x v="3"/>
    <x v="17"/>
    <s v="-"/>
    <s v="-"/>
    <s v="-"/>
    <s v="-"/>
    <s v="-"/>
    <s v="-"/>
    <s v="-"/>
  </r>
  <r>
    <x v="26"/>
    <x v="3"/>
    <x v="18"/>
    <n v="19573"/>
    <n v="17"/>
    <n v="1318"/>
    <n v="40858"/>
    <n v="22.69"/>
    <n v="13728"/>
    <n v="9271"/>
  </r>
  <r>
    <x v="26"/>
    <x v="3"/>
    <x v="19"/>
    <n v="50580"/>
    <n v="17"/>
    <n v="3562"/>
    <n v="110422"/>
    <n v="24.11"/>
    <n v="20281"/>
    <n v="26619"/>
  </r>
  <r>
    <x v="26"/>
    <x v="3"/>
    <x v="20"/>
    <n v="47889"/>
    <n v="37"/>
    <n v="4239"/>
    <n v="131409"/>
    <n v="16.75"/>
    <n v="28905"/>
    <n v="22011"/>
  </r>
  <r>
    <x v="26"/>
    <x v="3"/>
    <x v="21"/>
    <n v="8963"/>
    <n v="7"/>
    <n v="561"/>
    <n v="17391"/>
    <n v="22.48"/>
    <n v="6196"/>
    <n v="3909"/>
  </r>
  <r>
    <x v="26"/>
    <x v="3"/>
    <x v="22"/>
    <n v="8167"/>
    <n v="4"/>
    <n v="524"/>
    <n v="16244"/>
    <n v="22.56"/>
    <n v="7080"/>
    <n v="3664"/>
  </r>
  <r>
    <x v="26"/>
    <x v="3"/>
    <x v="23"/>
    <n v="7624"/>
    <n v="7"/>
    <n v="832"/>
    <n v="25792"/>
    <n v="13.27"/>
    <n v="4929"/>
    <n v="3423"/>
  </r>
  <r>
    <x v="26"/>
    <x v="3"/>
    <x v="24"/>
    <n v="72643"/>
    <n v="55"/>
    <n v="6156"/>
    <n v="190836"/>
    <n v="17.3"/>
    <n v="47110"/>
    <n v="33007"/>
  </r>
  <r>
    <x v="26"/>
    <x v="3"/>
    <x v="25"/>
    <n v="29400"/>
    <n v="14"/>
    <n v="1317"/>
    <n v="40827"/>
    <n v="33.93"/>
    <n v="23153"/>
    <n v="13852"/>
  </r>
  <r>
    <x v="26"/>
    <x v="3"/>
    <x v="26"/>
    <n v="18992"/>
    <n v="6"/>
    <n v="1284"/>
    <n v="39804"/>
    <n v="23.91"/>
    <n v="14238"/>
    <n v="9519"/>
  </r>
  <r>
    <x v="26"/>
    <x v="3"/>
    <x v="27"/>
    <n v="21481"/>
    <n v="8"/>
    <n v="1524"/>
    <n v="47244"/>
    <n v="23.44"/>
    <n v="11027"/>
    <n v="11075"/>
  </r>
  <r>
    <x v="26"/>
    <x v="3"/>
    <x v="28"/>
    <m/>
    <n v="9"/>
    <n v="3864"/>
    <n v="119784"/>
    <m/>
    <m/>
    <m/>
  </r>
  <r>
    <x v="26"/>
    <x v="3"/>
    <x v="29"/>
    <m/>
    <n v="9"/>
    <n v="1251"/>
    <n v="38781"/>
    <n v="11.33"/>
    <m/>
    <n v="4394"/>
  </r>
  <r>
    <x v="26"/>
    <x v="3"/>
    <x v="30"/>
    <m/>
    <n v="7"/>
    <n v="637"/>
    <n v="19747"/>
    <m/>
    <m/>
    <m/>
  </r>
  <r>
    <x v="26"/>
    <x v="3"/>
    <x v="31"/>
    <m/>
    <n v="5"/>
    <n v="271"/>
    <n v="8401"/>
    <m/>
    <m/>
    <m/>
  </r>
  <r>
    <x v="26"/>
    <x v="3"/>
    <x v="32"/>
    <m/>
    <n v="3"/>
    <n v="510"/>
    <n v="15810"/>
    <m/>
    <m/>
    <m/>
  </r>
  <r>
    <x v="26"/>
    <x v="3"/>
    <x v="33"/>
    <n v="10358"/>
    <n v="12"/>
    <n v="981"/>
    <n v="30411"/>
    <n v="21.93"/>
    <n v="6107"/>
    <n v="6669"/>
  </r>
  <r>
    <x v="26"/>
    <x v="3"/>
    <x v="34"/>
    <n v="575358"/>
    <n v="415"/>
    <n v="53346"/>
    <n v="1653726"/>
    <n v="16.559999999999999"/>
    <n v="319982"/>
    <n v="273822"/>
  </r>
  <r>
    <x v="26"/>
    <x v="4"/>
    <x v="0"/>
    <n v="154781"/>
    <n v="248"/>
    <n v="10304"/>
    <n v="319424"/>
    <n v="26.5"/>
    <n v="81295"/>
    <n v="84643"/>
  </r>
  <r>
    <x v="26"/>
    <x v="4"/>
    <x v="1"/>
    <n v="511441"/>
    <n v="284"/>
    <n v="16918"/>
    <n v="524458"/>
    <n v="62.35"/>
    <n v="242616"/>
    <n v="326986"/>
  </r>
  <r>
    <x v="26"/>
    <x v="4"/>
    <x v="2"/>
    <n v="69926"/>
    <n v="109"/>
    <n v="4301"/>
    <n v="133331"/>
    <n v="25.95"/>
    <n v="35846"/>
    <n v="34595"/>
  </r>
  <r>
    <x v="26"/>
    <x v="4"/>
    <x v="3"/>
    <n v="90856"/>
    <n v="148"/>
    <n v="4529"/>
    <n v="140399"/>
    <n v="36.07"/>
    <n v="52110"/>
    <n v="50638"/>
  </r>
  <r>
    <x v="26"/>
    <x v="4"/>
    <x v="4"/>
    <n v="65629"/>
    <n v="91"/>
    <n v="4432"/>
    <n v="137392"/>
    <n v="27.76"/>
    <n v="30265"/>
    <n v="38146"/>
  </r>
  <r>
    <x v="26"/>
    <x v="4"/>
    <x v="5"/>
    <n v="156191"/>
    <n v="120"/>
    <n v="5235"/>
    <n v="162285"/>
    <n v="53.09"/>
    <n v="88914"/>
    <n v="86151"/>
  </r>
  <r>
    <x v="26"/>
    <x v="4"/>
    <x v="6"/>
    <n v="103048"/>
    <n v="106"/>
    <n v="4009"/>
    <n v="124279"/>
    <n v="46.42"/>
    <n v="58637"/>
    <n v="57696"/>
  </r>
  <r>
    <x v="26"/>
    <x v="4"/>
    <x v="7"/>
    <n v="16648"/>
    <n v="31"/>
    <n v="1173"/>
    <n v="36363"/>
    <n v="24.17"/>
    <n v="8271"/>
    <n v="8788"/>
  </r>
  <r>
    <x v="26"/>
    <x v="4"/>
    <x v="8"/>
    <n v="29161"/>
    <n v="55"/>
    <n v="2457"/>
    <n v="76167"/>
    <n v="20.77"/>
    <n v="16836"/>
    <n v="15823"/>
  </r>
  <r>
    <x v="26"/>
    <x v="4"/>
    <x v="9"/>
    <n v="48975"/>
    <n v="81"/>
    <n v="2230"/>
    <n v="69130"/>
    <n v="42.03"/>
    <n v="19966"/>
    <n v="29053"/>
  </r>
  <r>
    <x v="26"/>
    <x v="4"/>
    <x v="10"/>
    <n v="89792"/>
    <n v="114"/>
    <n v="4367"/>
    <n v="135377"/>
    <n v="36.99"/>
    <n v="47175"/>
    <n v="50081"/>
  </r>
  <r>
    <x v="26"/>
    <x v="4"/>
    <x v="11"/>
    <n v="22274"/>
    <n v="39"/>
    <n v="1660"/>
    <n v="51460"/>
    <n v="26.35"/>
    <n v="13586"/>
    <n v="13562"/>
  </r>
  <r>
    <x v="26"/>
    <x v="4"/>
    <x v="12"/>
    <n v="52675"/>
    <n v="95"/>
    <n v="2705"/>
    <n v="83855"/>
    <n v="35.96"/>
    <n v="32745"/>
    <n v="30158"/>
  </r>
  <r>
    <x v="26"/>
    <x v="4"/>
    <x v="13"/>
    <n v="18505"/>
    <n v="35"/>
    <n v="911"/>
    <n v="28241"/>
    <n v="34.93"/>
    <n v="10473"/>
    <n v="9864"/>
  </r>
  <r>
    <x v="26"/>
    <x v="4"/>
    <x v="14"/>
    <n v="21467"/>
    <n v="39"/>
    <n v="1258"/>
    <n v="38998"/>
    <n v="24.42"/>
    <n v="10132"/>
    <n v="9522"/>
  </r>
  <r>
    <x v="26"/>
    <x v="4"/>
    <x v="15"/>
    <n v="16200"/>
    <n v="49"/>
    <n v="1698"/>
    <n v="52638"/>
    <n v="18.28"/>
    <n v="9407"/>
    <n v="9621"/>
  </r>
  <r>
    <x v="26"/>
    <x v="4"/>
    <x v="16"/>
    <n v="168740"/>
    <n v="90"/>
    <n v="5037"/>
    <n v="156147"/>
    <n v="73.25"/>
    <n v="91838"/>
    <n v="114385"/>
  </r>
  <r>
    <x v="26"/>
    <x v="4"/>
    <x v="17"/>
    <n v="138976"/>
    <n v="58"/>
    <n v="4085"/>
    <n v="126635"/>
    <n v="77.459999999999994"/>
    <n v="73809"/>
    <n v="98095"/>
  </r>
  <r>
    <x v="26"/>
    <x v="4"/>
    <x v="18"/>
    <n v="70739"/>
    <n v="95"/>
    <n v="2910"/>
    <n v="90210"/>
    <n v="44.82"/>
    <n v="45759"/>
    <n v="40433"/>
  </r>
  <r>
    <x v="26"/>
    <x v="4"/>
    <x v="19"/>
    <n v="130542"/>
    <n v="141"/>
    <n v="5790"/>
    <n v="179490"/>
    <n v="42.85"/>
    <n v="60320"/>
    <n v="76908"/>
  </r>
  <r>
    <x v="26"/>
    <x v="4"/>
    <x v="20"/>
    <n v="362497"/>
    <n v="306"/>
    <n v="12839"/>
    <n v="398009"/>
    <n v="52.57"/>
    <n v="199282"/>
    <n v="209246"/>
  </r>
  <r>
    <x v="26"/>
    <x v="4"/>
    <x v="21"/>
    <n v="24376"/>
    <n v="37"/>
    <n v="1168"/>
    <n v="36208"/>
    <n v="32.19"/>
    <n v="17621"/>
    <n v="11656"/>
  </r>
  <r>
    <x v="26"/>
    <x v="4"/>
    <x v="22"/>
    <n v="39364"/>
    <n v="27"/>
    <n v="1329"/>
    <n v="41199"/>
    <n v="52.88"/>
    <n v="32717"/>
    <n v="21787"/>
  </r>
  <r>
    <x v="26"/>
    <x v="4"/>
    <x v="23"/>
    <n v="21222"/>
    <n v="46"/>
    <n v="1298"/>
    <n v="40238"/>
    <n v="27.73"/>
    <n v="13799"/>
    <n v="11156"/>
  </r>
  <r>
    <x v="26"/>
    <x v="4"/>
    <x v="24"/>
    <n v="447460"/>
    <n v="416"/>
    <n v="16634"/>
    <n v="515654"/>
    <n v="49.23"/>
    <n v="263420"/>
    <n v="253845"/>
  </r>
  <r>
    <x v="26"/>
    <x v="4"/>
    <x v="25"/>
    <n v="130544"/>
    <n v="149"/>
    <n v="4484"/>
    <n v="139004"/>
    <n v="53.53"/>
    <n v="102289"/>
    <n v="74411"/>
  </r>
  <r>
    <x v="26"/>
    <x v="4"/>
    <x v="26"/>
    <n v="49030"/>
    <n v="39"/>
    <n v="2149"/>
    <n v="66619"/>
    <n v="39.770000000000003"/>
    <n v="33209"/>
    <n v="26492"/>
  </r>
  <r>
    <x v="26"/>
    <x v="4"/>
    <x v="27"/>
    <n v="188395"/>
    <n v="96"/>
    <n v="5981"/>
    <n v="185411"/>
    <n v="58.91"/>
    <n v="87859"/>
    <n v="109229"/>
  </r>
  <r>
    <x v="26"/>
    <x v="4"/>
    <x v="28"/>
    <n v="29468"/>
    <n v="41"/>
    <n v="4521"/>
    <n v="140151"/>
    <n v="10.76"/>
    <n v="21567"/>
    <n v="15085"/>
  </r>
  <r>
    <x v="26"/>
    <x v="4"/>
    <x v="29"/>
    <n v="22761"/>
    <n v="46"/>
    <n v="2064"/>
    <n v="63984"/>
    <n v="19.39"/>
    <n v="12143"/>
    <n v="12408"/>
  </r>
  <r>
    <x v="26"/>
    <x v="4"/>
    <x v="30"/>
    <n v="82190"/>
    <n v="77"/>
    <n v="2287"/>
    <n v="70897"/>
    <n v="67.17"/>
    <n v="47073"/>
    <n v="47620"/>
  </r>
  <r>
    <x v="26"/>
    <x v="4"/>
    <x v="31"/>
    <n v="11466"/>
    <n v="24"/>
    <n v="455"/>
    <n v="14105"/>
    <n v="41.95"/>
    <n v="5182"/>
    <n v="5917"/>
  </r>
  <r>
    <x v="26"/>
    <x v="4"/>
    <x v="32"/>
    <n v="52004"/>
    <n v="31"/>
    <n v="1717"/>
    <n v="53227"/>
    <n v="61.58"/>
    <n v="32594"/>
    <n v="32775"/>
  </r>
  <r>
    <x v="26"/>
    <x v="4"/>
    <x v="33"/>
    <n v="47208"/>
    <n v="78"/>
    <n v="2108"/>
    <n v="65348"/>
    <n v="44.76"/>
    <n v="27942"/>
    <n v="29251"/>
  </r>
  <r>
    <x v="26"/>
    <x v="4"/>
    <x v="34"/>
    <n v="2898116"/>
    <n v="2967"/>
    <n v="124324"/>
    <n v="3854044"/>
    <n v="43.96"/>
    <n v="1589468"/>
    <n v="1694083"/>
  </r>
  <r>
    <x v="27"/>
    <x v="0"/>
    <x v="0"/>
    <n v="23941"/>
    <n v="30"/>
    <n v="939"/>
    <n v="28170"/>
    <n v="46.03"/>
    <n v="12291"/>
    <n v="12966"/>
  </r>
  <r>
    <x v="27"/>
    <x v="0"/>
    <x v="1"/>
    <n v="208015"/>
    <n v="57"/>
    <n v="7472"/>
    <n v="224160"/>
    <n v="59.58"/>
    <n v="98282"/>
    <n v="133565"/>
  </r>
  <r>
    <x v="27"/>
    <x v="0"/>
    <x v="2"/>
    <n v="3143"/>
    <n v="10"/>
    <n v="199"/>
    <n v="5970"/>
    <n v="30.44"/>
    <n v="1745"/>
    <n v="1817"/>
  </r>
  <r>
    <x v="27"/>
    <x v="0"/>
    <x v="3"/>
    <n v="16881"/>
    <n v="31"/>
    <n v="918"/>
    <n v="27540"/>
    <n v="35.85"/>
    <n v="11210"/>
    <n v="9874"/>
  </r>
  <r>
    <x v="27"/>
    <x v="0"/>
    <x v="4"/>
    <n v="6349"/>
    <n v="9"/>
    <n v="271"/>
    <n v="8130"/>
    <n v="36.61"/>
    <n v="2562"/>
    <n v="2976"/>
  </r>
  <r>
    <x v="27"/>
    <x v="0"/>
    <x v="5"/>
    <n v="63351"/>
    <n v="20"/>
    <n v="1634"/>
    <n v="49020"/>
    <n v="66.989999999999995"/>
    <n v="36812"/>
    <n v="32838"/>
  </r>
  <r>
    <x v="27"/>
    <x v="0"/>
    <x v="6"/>
    <n v="12513"/>
    <n v="10"/>
    <n v="462"/>
    <n v="13860"/>
    <n v="47.16"/>
    <n v="7573"/>
    <n v="6537"/>
  </r>
  <r>
    <x v="27"/>
    <x v="0"/>
    <x v="7"/>
    <m/>
    <n v="5"/>
    <n v="66"/>
    <n v="1980"/>
    <m/>
    <m/>
    <m/>
  </r>
  <r>
    <x v="27"/>
    <x v="0"/>
    <x v="8"/>
    <m/>
    <n v="8"/>
    <n v="150"/>
    <n v="4500"/>
    <m/>
    <m/>
    <m/>
  </r>
  <r>
    <x v="27"/>
    <x v="0"/>
    <x v="9"/>
    <n v="10238"/>
    <n v="21"/>
    <n v="418"/>
    <n v="12540"/>
    <n v="61.94"/>
    <n v="3344"/>
    <n v="7767"/>
  </r>
  <r>
    <x v="27"/>
    <x v="0"/>
    <x v="10"/>
    <n v="8262"/>
    <n v="15"/>
    <n v="402"/>
    <n v="12060"/>
    <n v="41.04"/>
    <n v="4009"/>
    <n v="4949"/>
  </r>
  <r>
    <x v="27"/>
    <x v="0"/>
    <x v="11"/>
    <n v="7238"/>
    <n v="9"/>
    <n v="297"/>
    <n v="8910"/>
    <n v="38.75"/>
    <n v="4458"/>
    <n v="3453"/>
  </r>
  <r>
    <x v="27"/>
    <x v="0"/>
    <x v="12"/>
    <n v="10407"/>
    <n v="25"/>
    <n v="721"/>
    <n v="21630"/>
    <n v="32.56"/>
    <n v="5395"/>
    <n v="7043"/>
  </r>
  <r>
    <x v="27"/>
    <x v="0"/>
    <x v="13"/>
    <m/>
    <n v="5"/>
    <n v="81"/>
    <n v="2430"/>
    <m/>
    <m/>
    <m/>
  </r>
  <r>
    <x v="27"/>
    <x v="0"/>
    <x v="14"/>
    <m/>
    <n v="8"/>
    <n v="187"/>
    <n v="5610"/>
    <m/>
    <m/>
    <m/>
  </r>
  <r>
    <x v="27"/>
    <x v="0"/>
    <x v="15"/>
    <m/>
    <n v="7"/>
    <n v="56"/>
    <n v="1680"/>
    <m/>
    <n v="150"/>
    <m/>
  </r>
  <r>
    <x v="27"/>
    <x v="0"/>
    <x v="16"/>
    <n v="69882"/>
    <n v="23"/>
    <n v="2368"/>
    <n v="71040"/>
    <n v="65.959999999999994"/>
    <n v="37425"/>
    <n v="46861"/>
  </r>
  <r>
    <x v="27"/>
    <x v="0"/>
    <x v="17"/>
    <n v="67337"/>
    <n v="20"/>
    <n v="2258"/>
    <n v="67740"/>
    <n v="66.67"/>
    <n v="36330"/>
    <n v="45159"/>
  </r>
  <r>
    <x v="27"/>
    <x v="0"/>
    <x v="18"/>
    <n v="8436"/>
    <n v="13"/>
    <n v="304"/>
    <n v="9120"/>
    <n v="49.73"/>
    <n v="5036"/>
    <n v="4535"/>
  </r>
  <r>
    <x v="27"/>
    <x v="0"/>
    <x v="19"/>
    <n v="7663"/>
    <n v="17"/>
    <n v="309"/>
    <n v="9270"/>
    <n v="50.79"/>
    <n v="3322"/>
    <n v="4708"/>
  </r>
  <r>
    <x v="27"/>
    <x v="0"/>
    <x v="20"/>
    <n v="112817"/>
    <n v="70"/>
    <n v="3811"/>
    <n v="114330"/>
    <n v="57.65"/>
    <n v="64786"/>
    <n v="65916"/>
  </r>
  <r>
    <x v="27"/>
    <x v="0"/>
    <x v="21"/>
    <m/>
    <n v="7"/>
    <n v="131"/>
    <n v="3930"/>
    <m/>
    <m/>
    <m/>
  </r>
  <r>
    <x v="27"/>
    <x v="0"/>
    <x v="22"/>
    <m/>
    <n v="3"/>
    <n v="177"/>
    <n v="5310"/>
    <m/>
    <m/>
    <m/>
  </r>
  <r>
    <x v="27"/>
    <x v="0"/>
    <x v="23"/>
    <m/>
    <n v="12"/>
    <n v="178"/>
    <n v="5340"/>
    <m/>
    <m/>
    <m/>
  </r>
  <r>
    <x v="27"/>
    <x v="0"/>
    <x v="24"/>
    <n v="122903"/>
    <n v="92"/>
    <n v="4297"/>
    <n v="128910"/>
    <n v="55.31"/>
    <n v="73665"/>
    <n v="71297"/>
  </r>
  <r>
    <x v="27"/>
    <x v="0"/>
    <x v="25"/>
    <n v="29183"/>
    <n v="48"/>
    <n v="1268"/>
    <n v="38040"/>
    <n v="40.799999999999997"/>
    <n v="24049"/>
    <n v="15520"/>
  </r>
  <r>
    <x v="27"/>
    <x v="0"/>
    <x v="26"/>
    <m/>
    <n v="5"/>
    <n v="182"/>
    <n v="5460"/>
    <m/>
    <m/>
    <m/>
  </r>
  <r>
    <x v="27"/>
    <x v="0"/>
    <x v="27"/>
    <n v="79917"/>
    <n v="27"/>
    <n v="2488"/>
    <n v="74640"/>
    <n v="58.11"/>
    <n v="34583"/>
    <n v="43374"/>
  </r>
  <r>
    <x v="27"/>
    <x v="0"/>
    <x v="28"/>
    <n v="7274"/>
    <n v="12"/>
    <n v="438"/>
    <n v="13140"/>
    <n v="34.32"/>
    <n v="5366"/>
    <n v="4509"/>
  </r>
  <r>
    <x v="27"/>
    <x v="0"/>
    <x v="29"/>
    <n v="3389"/>
    <n v="13"/>
    <n v="173"/>
    <n v="5190"/>
    <n v="39.9"/>
    <n v="2317"/>
    <n v="2071"/>
  </r>
  <r>
    <x v="27"/>
    <x v="0"/>
    <x v="30"/>
    <n v="24493"/>
    <n v="21"/>
    <n v="733"/>
    <n v="21990"/>
    <n v="68.3"/>
    <n v="17132"/>
    <n v="15019"/>
  </r>
  <r>
    <x v="27"/>
    <x v="0"/>
    <x v="31"/>
    <n v="1058"/>
    <n v="9"/>
    <n v="86"/>
    <n v="2580"/>
    <n v="28.33"/>
    <n v="631"/>
    <n v="731"/>
  </r>
  <r>
    <x v="27"/>
    <x v="0"/>
    <x v="32"/>
    <n v="12565"/>
    <n v="5"/>
    <n v="516"/>
    <n v="15480"/>
    <n v="43.33"/>
    <n v="6298"/>
    <n v="6708"/>
  </r>
  <r>
    <x v="27"/>
    <x v="0"/>
    <x v="33"/>
    <n v="8920"/>
    <n v="22"/>
    <n v="463"/>
    <n v="13890"/>
    <n v="42.58"/>
    <n v="5303"/>
    <n v="5914"/>
  </r>
  <r>
    <x v="27"/>
    <x v="0"/>
    <x v="34"/>
    <n v="760451"/>
    <n v="577"/>
    <n v="27898"/>
    <n v="836940"/>
    <n v="54.06"/>
    <n v="410938"/>
    <n v="452450"/>
  </r>
  <r>
    <x v="27"/>
    <x v="1"/>
    <x v="0"/>
    <n v="60711"/>
    <n v="133"/>
    <n v="1617"/>
    <n v="48510"/>
    <n v="56.66"/>
    <n v="31825"/>
    <n v="27484"/>
  </r>
  <r>
    <x v="27"/>
    <x v="1"/>
    <x v="1"/>
    <n v="117451"/>
    <n v="175"/>
    <n v="3338"/>
    <n v="100140"/>
    <n v="60.09"/>
    <n v="54052"/>
    <n v="60172"/>
  </r>
  <r>
    <x v="27"/>
    <x v="1"/>
    <x v="2"/>
    <n v="18508"/>
    <n v="61"/>
    <n v="560"/>
    <n v="16800"/>
    <n v="45.01"/>
    <n v="9967"/>
    <n v="7561"/>
  </r>
  <r>
    <x v="27"/>
    <x v="1"/>
    <x v="3"/>
    <n v="44379"/>
    <n v="83"/>
    <n v="1299"/>
    <n v="38970"/>
    <n v="57.46"/>
    <n v="26808"/>
    <n v="22391"/>
  </r>
  <r>
    <x v="27"/>
    <x v="1"/>
    <x v="4"/>
    <n v="30118"/>
    <n v="55"/>
    <n v="831"/>
    <n v="24930"/>
    <n v="53.66"/>
    <n v="15059"/>
    <n v="13378"/>
  </r>
  <r>
    <x v="27"/>
    <x v="1"/>
    <x v="5"/>
    <n v="59830"/>
    <n v="77"/>
    <n v="1308"/>
    <n v="39240"/>
    <n v="62.6"/>
    <n v="33824"/>
    <n v="24563"/>
  </r>
  <r>
    <x v="27"/>
    <x v="1"/>
    <x v="6"/>
    <n v="46048"/>
    <n v="69"/>
    <n v="1113"/>
    <n v="33390"/>
    <n v="60.17"/>
    <n v="30371"/>
    <n v="20091"/>
  </r>
  <r>
    <x v="27"/>
    <x v="1"/>
    <x v="7"/>
    <n v="8736"/>
    <n v="20"/>
    <n v="247"/>
    <n v="7410"/>
    <n v="63.72"/>
    <n v="4903"/>
    <n v="4722"/>
  </r>
  <r>
    <x v="27"/>
    <x v="1"/>
    <x v="8"/>
    <n v="15984"/>
    <n v="31"/>
    <n v="475"/>
    <n v="14250"/>
    <n v="58.6"/>
    <n v="9652"/>
    <n v="8351"/>
  </r>
  <r>
    <x v="27"/>
    <x v="1"/>
    <x v="9"/>
    <n v="21808"/>
    <n v="41"/>
    <n v="676"/>
    <n v="20280"/>
    <n v="61.3"/>
    <n v="11305"/>
    <n v="12431"/>
  </r>
  <r>
    <x v="27"/>
    <x v="1"/>
    <x v="10"/>
    <n v="48031"/>
    <n v="66"/>
    <n v="1194"/>
    <n v="35820"/>
    <n v="63.71"/>
    <n v="24479"/>
    <n v="22821"/>
  </r>
  <r>
    <x v="27"/>
    <x v="1"/>
    <x v="11"/>
    <n v="3897"/>
    <n v="16"/>
    <n v="376"/>
    <n v="11280"/>
    <n v="16.86"/>
    <n v="2569"/>
    <n v="1902"/>
  </r>
  <r>
    <x v="27"/>
    <x v="1"/>
    <x v="12"/>
    <n v="31683"/>
    <n v="57"/>
    <n v="954"/>
    <n v="28620"/>
    <n v="58.29"/>
    <n v="18635"/>
    <n v="16683"/>
  </r>
  <r>
    <x v="27"/>
    <x v="1"/>
    <x v="13"/>
    <n v="10994"/>
    <n v="25"/>
    <n v="468"/>
    <n v="14040"/>
    <n v="37.93"/>
    <n v="6206"/>
    <n v="5325"/>
  </r>
  <r>
    <x v="27"/>
    <x v="1"/>
    <x v="14"/>
    <n v="6353"/>
    <n v="18"/>
    <n v="190"/>
    <n v="5700"/>
    <n v="51.96"/>
    <n v="3859"/>
    <n v="2962"/>
  </r>
  <r>
    <x v="27"/>
    <x v="1"/>
    <x v="15"/>
    <n v="9998"/>
    <n v="28"/>
    <n v="267"/>
    <n v="8010"/>
    <n v="58.85"/>
    <n v="6069"/>
    <n v="4714"/>
  </r>
  <r>
    <x v="27"/>
    <x v="1"/>
    <x v="16"/>
    <n v="42826"/>
    <n v="53"/>
    <n v="1115"/>
    <n v="33450"/>
    <n v="61.69"/>
    <n v="21942"/>
    <n v="20634"/>
  </r>
  <r>
    <x v="27"/>
    <x v="1"/>
    <x v="17"/>
    <n v="26064"/>
    <n v="27"/>
    <n v="669"/>
    <n v="20070"/>
    <n v="66.349999999999994"/>
    <n v="13327"/>
    <n v="13317"/>
  </r>
  <r>
    <x v="27"/>
    <x v="1"/>
    <x v="18"/>
    <n v="26997"/>
    <n v="47"/>
    <n v="612"/>
    <n v="18360"/>
    <n v="67.650000000000006"/>
    <n v="16726"/>
    <n v="12420"/>
  </r>
  <r>
    <x v="27"/>
    <x v="1"/>
    <x v="19"/>
    <n v="37882"/>
    <n v="81"/>
    <n v="1024"/>
    <n v="30720"/>
    <n v="59.64"/>
    <n v="20782"/>
    <n v="18320"/>
  </r>
  <r>
    <x v="27"/>
    <x v="1"/>
    <x v="20"/>
    <n v="88931"/>
    <n v="155"/>
    <n v="2091"/>
    <n v="62730"/>
    <n v="61.95"/>
    <n v="45756"/>
    <n v="38863"/>
  </r>
  <r>
    <x v="27"/>
    <x v="1"/>
    <x v="21"/>
    <n v="11390"/>
    <n v="19"/>
    <n v="253"/>
    <n v="7590"/>
    <n v="60.08"/>
    <n v="7692"/>
    <n v="4560"/>
  </r>
  <r>
    <x v="27"/>
    <x v="1"/>
    <x v="22"/>
    <n v="13443"/>
    <n v="15"/>
    <n v="359"/>
    <n v="10770"/>
    <n v="58.65"/>
    <n v="9620"/>
    <n v="6317"/>
  </r>
  <r>
    <x v="27"/>
    <x v="1"/>
    <x v="23"/>
    <n v="9533"/>
    <n v="24"/>
    <n v="253"/>
    <n v="7590"/>
    <n v="66.5"/>
    <n v="6013"/>
    <n v="5047"/>
  </r>
  <r>
    <x v="27"/>
    <x v="1"/>
    <x v="24"/>
    <n v="123297"/>
    <n v="213"/>
    <n v="2956"/>
    <n v="88680"/>
    <n v="61.78"/>
    <n v="69081"/>
    <n v="54786"/>
  </r>
  <r>
    <x v="27"/>
    <x v="1"/>
    <x v="25"/>
    <n v="35104"/>
    <n v="63"/>
    <n v="845"/>
    <n v="25350"/>
    <n v="59.55"/>
    <n v="25694"/>
    <n v="15097"/>
  </r>
  <r>
    <x v="27"/>
    <x v="1"/>
    <x v="26"/>
    <n v="10387"/>
    <n v="19"/>
    <n v="250"/>
    <n v="7500"/>
    <n v="59.43"/>
    <n v="7224"/>
    <n v="4457"/>
  </r>
  <r>
    <x v="27"/>
    <x v="1"/>
    <x v="27"/>
    <n v="38670"/>
    <n v="46"/>
    <n v="947"/>
    <n v="28410"/>
    <n v="57.21"/>
    <n v="18151"/>
    <n v="16253"/>
  </r>
  <r>
    <x v="27"/>
    <x v="1"/>
    <x v="28"/>
    <n v="7195"/>
    <n v="17"/>
    <n v="175"/>
    <n v="5250"/>
    <n v="60.67"/>
    <n v="5917"/>
    <n v="3185"/>
  </r>
  <r>
    <x v="27"/>
    <x v="1"/>
    <x v="29"/>
    <n v="8743"/>
    <n v="19"/>
    <n v="201"/>
    <n v="6030"/>
    <n v="68.290000000000006"/>
    <n v="4629"/>
    <n v="4118"/>
  </r>
  <r>
    <x v="27"/>
    <x v="1"/>
    <x v="30"/>
    <n v="28808"/>
    <n v="42"/>
    <n v="573"/>
    <n v="17190"/>
    <n v="76.64"/>
    <n v="15743"/>
    <n v="13175"/>
  </r>
  <r>
    <x v="27"/>
    <x v="1"/>
    <x v="31"/>
    <n v="2764"/>
    <n v="9"/>
    <n v="76"/>
    <n v="2280"/>
    <n v="64.12"/>
    <n v="1836"/>
    <n v="1462"/>
  </r>
  <r>
    <x v="27"/>
    <x v="1"/>
    <x v="32"/>
    <n v="11790"/>
    <n v="19"/>
    <n v="285"/>
    <n v="8550"/>
    <n v="59.72"/>
    <n v="7029"/>
    <n v="5106"/>
  </r>
  <r>
    <x v="27"/>
    <x v="1"/>
    <x v="33"/>
    <n v="18975"/>
    <n v="39"/>
    <n v="472"/>
    <n v="14160"/>
    <n v="75.430000000000007"/>
    <n v="11237"/>
    <n v="10681"/>
  </r>
  <r>
    <x v="27"/>
    <x v="1"/>
    <x v="34"/>
    <n v="927964"/>
    <n v="1622"/>
    <n v="24444"/>
    <n v="733320"/>
    <n v="59.35"/>
    <n v="515572"/>
    <n v="435244"/>
  </r>
  <r>
    <x v="27"/>
    <x v="2"/>
    <x v="0"/>
    <n v="22058"/>
    <n v="31"/>
    <n v="1381"/>
    <n v="41430"/>
    <n v="46.17"/>
    <n v="9774"/>
    <n v="19127"/>
  </r>
  <r>
    <x v="27"/>
    <x v="2"/>
    <x v="1"/>
    <n v="53134"/>
    <n v="26"/>
    <n v="2548"/>
    <n v="76440"/>
    <n v="67.010000000000005"/>
    <n v="20006"/>
    <n v="51224"/>
  </r>
  <r>
    <x v="27"/>
    <x v="2"/>
    <x v="2"/>
    <n v="6120"/>
    <n v="10"/>
    <n v="342"/>
    <n v="10260"/>
    <n v="52.56"/>
    <n v="3833"/>
    <n v="5393"/>
  </r>
  <r>
    <x v="27"/>
    <x v="2"/>
    <x v="3"/>
    <n v="7440"/>
    <n v="14"/>
    <n v="506"/>
    <n v="15180"/>
    <n v="46.01"/>
    <n v="4454"/>
    <n v="6984"/>
  </r>
  <r>
    <x v="27"/>
    <x v="2"/>
    <x v="4"/>
    <n v="4639"/>
    <n v="6"/>
    <n v="271"/>
    <n v="8130"/>
    <n v="50.38"/>
    <n v="1774"/>
    <n v="4096"/>
  </r>
  <r>
    <x v="27"/>
    <x v="2"/>
    <x v="5"/>
    <n v="17387"/>
    <n v="11"/>
    <n v="993"/>
    <n v="29790"/>
    <n v="51.35"/>
    <n v="7873"/>
    <n v="15298"/>
  </r>
  <r>
    <x v="27"/>
    <x v="2"/>
    <x v="6"/>
    <n v="15338"/>
    <n v="13"/>
    <n v="753"/>
    <n v="22590"/>
    <n v="57.12"/>
    <n v="7325"/>
    <n v="12903"/>
  </r>
  <r>
    <x v="27"/>
    <x v="2"/>
    <x v="7"/>
    <s v="-"/>
    <s v="-"/>
    <s v="-"/>
    <s v="-"/>
    <s v="-"/>
    <s v="-"/>
    <s v="-"/>
  </r>
  <r>
    <x v="27"/>
    <x v="2"/>
    <x v="8"/>
    <m/>
    <n v="3"/>
    <n v="110"/>
    <n v="3300"/>
    <m/>
    <m/>
    <m/>
  </r>
  <r>
    <x v="27"/>
    <x v="2"/>
    <x v="9"/>
    <n v="2295"/>
    <n v="6"/>
    <n v="140"/>
    <n v="4200"/>
    <n v="48.19"/>
    <n v="886"/>
    <n v="2024"/>
  </r>
  <r>
    <x v="27"/>
    <x v="2"/>
    <x v="10"/>
    <n v="6924"/>
    <n v="12"/>
    <n v="478"/>
    <n v="14340"/>
    <n v="48.18"/>
    <n v="2732"/>
    <n v="6909"/>
  </r>
  <r>
    <x v="27"/>
    <x v="2"/>
    <x v="11"/>
    <n v="2308"/>
    <n v="7"/>
    <n v="359"/>
    <n v="10770"/>
    <n v="20.41"/>
    <n v="1260"/>
    <n v="2198"/>
  </r>
  <r>
    <x v="27"/>
    <x v="2"/>
    <x v="12"/>
    <m/>
    <n v="4"/>
    <n v="123"/>
    <n v="3690"/>
    <m/>
    <m/>
    <m/>
  </r>
  <r>
    <x v="27"/>
    <x v="2"/>
    <x v="13"/>
    <m/>
    <n v="2"/>
    <n v="48"/>
    <n v="1440"/>
    <m/>
    <m/>
    <m/>
  </r>
  <r>
    <x v="27"/>
    <x v="2"/>
    <x v="14"/>
    <m/>
    <n v="2"/>
    <n v="42"/>
    <n v="1260"/>
    <m/>
    <m/>
    <m/>
  </r>
  <r>
    <x v="27"/>
    <x v="2"/>
    <x v="15"/>
    <m/>
    <n v="4"/>
    <n v="213"/>
    <n v="6390"/>
    <m/>
    <n v="523"/>
    <m/>
  </r>
  <r>
    <x v="27"/>
    <x v="2"/>
    <x v="16"/>
    <m/>
    <n v="10"/>
    <n v="1125"/>
    <n v="33750"/>
    <m/>
    <m/>
    <m/>
  </r>
  <r>
    <x v="27"/>
    <x v="2"/>
    <x v="17"/>
    <n v="27313"/>
    <n v="9"/>
    <n v="1103"/>
    <n v="33090"/>
    <n v="71.77"/>
    <n v="13008"/>
    <n v="23750"/>
  </r>
  <r>
    <x v="27"/>
    <x v="2"/>
    <x v="18"/>
    <n v="11546"/>
    <n v="19"/>
    <n v="673"/>
    <n v="20190"/>
    <n v="52.63"/>
    <n v="6788"/>
    <n v="10626"/>
  </r>
  <r>
    <x v="27"/>
    <x v="2"/>
    <x v="19"/>
    <n v="17211"/>
    <n v="24"/>
    <n v="871"/>
    <n v="26130"/>
    <n v="62.54"/>
    <n v="8084"/>
    <n v="16343"/>
  </r>
  <r>
    <x v="27"/>
    <x v="2"/>
    <x v="20"/>
    <n v="50631"/>
    <n v="38"/>
    <n v="2511"/>
    <n v="75330"/>
    <n v="61.1"/>
    <n v="25700"/>
    <n v="46023"/>
  </r>
  <r>
    <x v="27"/>
    <x v="2"/>
    <x v="21"/>
    <m/>
    <n v="4"/>
    <n v="223"/>
    <n v="6690"/>
    <m/>
    <m/>
    <m/>
  </r>
  <r>
    <x v="27"/>
    <x v="2"/>
    <x v="22"/>
    <n v="6489"/>
    <n v="4"/>
    <n v="243"/>
    <n v="7290"/>
    <n v="67.59"/>
    <n v="4631"/>
    <n v="4927"/>
  </r>
  <r>
    <x v="27"/>
    <x v="2"/>
    <x v="23"/>
    <m/>
    <n v="2"/>
    <n v="30"/>
    <n v="900"/>
    <m/>
    <m/>
    <m/>
  </r>
  <r>
    <x v="27"/>
    <x v="2"/>
    <x v="24"/>
    <n v="59320"/>
    <n v="48"/>
    <n v="3007"/>
    <n v="90210"/>
    <n v="58.85"/>
    <n v="31639"/>
    <n v="53085"/>
  </r>
  <r>
    <x v="27"/>
    <x v="2"/>
    <x v="25"/>
    <n v="19622"/>
    <n v="20"/>
    <n v="985"/>
    <n v="29550"/>
    <n v="57.72"/>
    <n v="13927"/>
    <n v="17056"/>
  </r>
  <r>
    <x v="27"/>
    <x v="2"/>
    <x v="26"/>
    <m/>
    <n v="8"/>
    <n v="423"/>
    <n v="12690"/>
    <m/>
    <m/>
    <m/>
  </r>
  <r>
    <x v="27"/>
    <x v="2"/>
    <x v="27"/>
    <n v="24473"/>
    <n v="15"/>
    <n v="1066"/>
    <n v="31980"/>
    <n v="74.47"/>
    <n v="11965"/>
    <n v="23815"/>
  </r>
  <r>
    <x v="27"/>
    <x v="2"/>
    <x v="28"/>
    <m/>
    <n v="3"/>
    <n v="44"/>
    <n v="1320"/>
    <m/>
    <m/>
    <m/>
  </r>
  <r>
    <x v="27"/>
    <x v="2"/>
    <x v="29"/>
    <n v="1150"/>
    <n v="4"/>
    <n v="437"/>
    <n v="13110"/>
    <n v="8.6300000000000008"/>
    <n v="513"/>
    <n v="1132"/>
  </r>
  <r>
    <x v="27"/>
    <x v="2"/>
    <x v="30"/>
    <n v="6974"/>
    <n v="6"/>
    <n v="275"/>
    <n v="8250"/>
    <n v="82.02"/>
    <n v="4131"/>
    <n v="6767"/>
  </r>
  <r>
    <x v="27"/>
    <x v="2"/>
    <x v="31"/>
    <m/>
    <n v="1"/>
    <n v="19"/>
    <n v="570"/>
    <m/>
    <m/>
    <m/>
  </r>
  <r>
    <x v="27"/>
    <x v="2"/>
    <x v="32"/>
    <m/>
    <n v="4"/>
    <n v="409"/>
    <n v="12270"/>
    <m/>
    <m/>
    <m/>
  </r>
  <r>
    <x v="27"/>
    <x v="2"/>
    <x v="33"/>
    <n v="3030"/>
    <n v="4"/>
    <n v="198"/>
    <n v="5940"/>
    <n v="51.01"/>
    <n v="1752"/>
    <n v="3030"/>
  </r>
  <r>
    <x v="27"/>
    <x v="2"/>
    <x v="34"/>
    <n v="331244"/>
    <n v="317"/>
    <n v="17839"/>
    <n v="535170"/>
    <n v="56.43"/>
    <n v="164954"/>
    <n v="301978"/>
  </r>
  <r>
    <x v="27"/>
    <x v="3"/>
    <x v="0"/>
    <n v="40854"/>
    <n v="48"/>
    <n v="6284"/>
    <n v="188520"/>
    <n v="9.44"/>
    <n v="22168"/>
    <n v="17801"/>
  </r>
  <r>
    <x v="27"/>
    <x v="3"/>
    <x v="1"/>
    <n v="33730"/>
    <n v="24"/>
    <n v="3279"/>
    <n v="98370"/>
    <n v="15.92"/>
    <n v="17946"/>
    <n v="15659"/>
  </r>
  <r>
    <x v="27"/>
    <x v="3"/>
    <x v="2"/>
    <n v="37716"/>
    <n v="24"/>
    <n v="3044"/>
    <n v="91320"/>
    <n v="14.24"/>
    <n v="15013"/>
    <n v="13005"/>
  </r>
  <r>
    <x v="27"/>
    <x v="3"/>
    <x v="3"/>
    <n v="16669"/>
    <n v="19"/>
    <n v="1697"/>
    <n v="50910"/>
    <n v="15.27"/>
    <n v="9376"/>
    <n v="7773"/>
  </r>
  <r>
    <x v="27"/>
    <x v="3"/>
    <x v="4"/>
    <n v="25060"/>
    <n v="21"/>
    <n v="2995"/>
    <n v="89850"/>
    <n v="15.88"/>
    <n v="10058"/>
    <n v="14266"/>
  </r>
  <r>
    <x v="27"/>
    <x v="3"/>
    <x v="5"/>
    <n v="28062"/>
    <n v="13"/>
    <n v="1353"/>
    <n v="40590"/>
    <n v="25.46"/>
    <n v="13267"/>
    <n v="10333"/>
  </r>
  <r>
    <x v="27"/>
    <x v="3"/>
    <x v="6"/>
    <n v="24891"/>
    <n v="12"/>
    <n v="1660"/>
    <n v="49800"/>
    <n v="22.09"/>
    <n v="12589"/>
    <n v="11003"/>
  </r>
  <r>
    <x v="27"/>
    <x v="3"/>
    <x v="7"/>
    <m/>
    <n v="5"/>
    <n v="848"/>
    <n v="25440"/>
    <m/>
    <m/>
    <m/>
  </r>
  <r>
    <x v="27"/>
    <x v="3"/>
    <x v="8"/>
    <n v="10875"/>
    <n v="12"/>
    <n v="1639"/>
    <n v="49170"/>
    <n v="9.64"/>
    <n v="5670"/>
    <n v="4739"/>
  </r>
  <r>
    <x v="27"/>
    <x v="3"/>
    <x v="9"/>
    <n v="9902"/>
    <n v="11"/>
    <n v="981"/>
    <n v="29430"/>
    <n v="14.76"/>
    <n v="4491"/>
    <n v="4343"/>
  </r>
  <r>
    <x v="27"/>
    <x v="3"/>
    <x v="10"/>
    <n v="28500"/>
    <n v="19"/>
    <n v="2229"/>
    <n v="66870"/>
    <n v="17.37"/>
    <n v="12739"/>
    <n v="11614"/>
  </r>
  <r>
    <x v="27"/>
    <x v="3"/>
    <x v="11"/>
    <n v="4343"/>
    <n v="5"/>
    <n v="496"/>
    <n v="14880"/>
    <n v="13.92"/>
    <n v="3145"/>
    <n v="2071"/>
  </r>
  <r>
    <x v="27"/>
    <x v="3"/>
    <x v="12"/>
    <m/>
    <n v="10"/>
    <n v="909"/>
    <n v="27270"/>
    <m/>
    <m/>
    <m/>
  </r>
  <r>
    <x v="27"/>
    <x v="3"/>
    <x v="13"/>
    <m/>
    <n v="3"/>
    <n v="265"/>
    <n v="7950"/>
    <m/>
    <m/>
    <m/>
  </r>
  <r>
    <x v="27"/>
    <x v="3"/>
    <x v="14"/>
    <n v="6541"/>
    <n v="10"/>
    <n v="857"/>
    <n v="25710"/>
    <n v="8.64"/>
    <n v="3725"/>
    <n v="2222"/>
  </r>
  <r>
    <x v="27"/>
    <x v="3"/>
    <x v="15"/>
    <n v="5408"/>
    <n v="9"/>
    <n v="1146"/>
    <n v="34380"/>
    <n v="7.96"/>
    <n v="2665"/>
    <n v="2736"/>
  </r>
  <r>
    <x v="27"/>
    <x v="3"/>
    <x v="16"/>
    <m/>
    <n v="3"/>
    <n v="393"/>
    <n v="11790"/>
    <m/>
    <m/>
    <m/>
  </r>
  <r>
    <x v="27"/>
    <x v="3"/>
    <x v="17"/>
    <s v="-"/>
    <s v="-"/>
    <s v="-"/>
    <s v="-"/>
    <s v="-"/>
    <s v="-"/>
    <s v="-"/>
  </r>
  <r>
    <x v="27"/>
    <x v="3"/>
    <x v="18"/>
    <n v="18301"/>
    <n v="17"/>
    <n v="1325"/>
    <n v="39750"/>
    <n v="20.41"/>
    <n v="11096"/>
    <n v="8112"/>
  </r>
  <r>
    <x v="27"/>
    <x v="3"/>
    <x v="19"/>
    <n v="40632"/>
    <n v="17"/>
    <n v="3562"/>
    <n v="106860"/>
    <n v="19.850000000000001"/>
    <n v="15336"/>
    <n v="21207"/>
  </r>
  <r>
    <x v="27"/>
    <x v="3"/>
    <x v="20"/>
    <n v="39988"/>
    <n v="37"/>
    <n v="4362"/>
    <n v="130860"/>
    <n v="12.98"/>
    <n v="23172"/>
    <n v="16992"/>
  </r>
  <r>
    <x v="27"/>
    <x v="3"/>
    <x v="21"/>
    <n v="8943"/>
    <n v="7"/>
    <n v="569"/>
    <n v="17070"/>
    <n v="21.94"/>
    <n v="5317"/>
    <n v="3745"/>
  </r>
  <r>
    <x v="27"/>
    <x v="3"/>
    <x v="22"/>
    <m/>
    <n v="4"/>
    <n v="524"/>
    <n v="15720"/>
    <m/>
    <m/>
    <m/>
  </r>
  <r>
    <x v="27"/>
    <x v="3"/>
    <x v="23"/>
    <n v="6499"/>
    <n v="6"/>
    <n v="762"/>
    <n v="22860"/>
    <n v="12.1"/>
    <n v="3877"/>
    <n v="2765"/>
  </r>
  <r>
    <x v="27"/>
    <x v="3"/>
    <x v="24"/>
    <n v="61179"/>
    <n v="54"/>
    <n v="6217"/>
    <n v="186510"/>
    <n v="13.89"/>
    <n v="37118"/>
    <n v="25914"/>
  </r>
  <r>
    <x v="27"/>
    <x v="3"/>
    <x v="25"/>
    <n v="25258"/>
    <n v="14"/>
    <n v="1291"/>
    <n v="38730"/>
    <n v="27.21"/>
    <n v="18516"/>
    <n v="10539"/>
  </r>
  <r>
    <x v="27"/>
    <x v="3"/>
    <x v="26"/>
    <n v="15634"/>
    <n v="6"/>
    <n v="1284"/>
    <n v="38520"/>
    <n v="19.62"/>
    <n v="10656"/>
    <n v="7557"/>
  </r>
  <r>
    <x v="27"/>
    <x v="3"/>
    <x v="27"/>
    <n v="18753"/>
    <n v="8"/>
    <n v="1563"/>
    <n v="46890"/>
    <n v="19.52"/>
    <n v="9681"/>
    <n v="9154"/>
  </r>
  <r>
    <x v="27"/>
    <x v="3"/>
    <x v="28"/>
    <m/>
    <n v="9"/>
    <n v="924"/>
    <n v="27720"/>
    <m/>
    <m/>
    <m/>
  </r>
  <r>
    <x v="27"/>
    <x v="3"/>
    <x v="29"/>
    <n v="10971"/>
    <n v="9"/>
    <n v="1251"/>
    <n v="37530"/>
    <n v="13.46"/>
    <n v="4180"/>
    <n v="5053"/>
  </r>
  <r>
    <x v="27"/>
    <x v="3"/>
    <x v="30"/>
    <n v="14783"/>
    <n v="7"/>
    <n v="609"/>
    <n v="18270"/>
    <n v="30.91"/>
    <n v="8136"/>
    <n v="5648"/>
  </r>
  <r>
    <x v="27"/>
    <x v="3"/>
    <x v="31"/>
    <m/>
    <n v="5"/>
    <n v="271"/>
    <n v="8130"/>
    <m/>
    <m/>
    <m/>
  </r>
  <r>
    <x v="27"/>
    <x v="3"/>
    <x v="32"/>
    <m/>
    <n v="3"/>
    <n v="510"/>
    <n v="15300"/>
    <m/>
    <m/>
    <m/>
  </r>
  <r>
    <x v="27"/>
    <x v="3"/>
    <x v="33"/>
    <n v="6739"/>
    <n v="10"/>
    <n v="949"/>
    <n v="28470"/>
    <n v="15.67"/>
    <n v="3991"/>
    <n v="4461"/>
  </r>
  <r>
    <x v="27"/>
    <x v="3"/>
    <x v="34"/>
    <n v="530801"/>
    <n v="407"/>
    <n v="49831"/>
    <n v="1494930"/>
    <n v="15.7"/>
    <n v="279350"/>
    <n v="234721"/>
  </r>
  <r>
    <x v="27"/>
    <x v="4"/>
    <x v="0"/>
    <n v="147563"/>
    <n v="242"/>
    <n v="10221"/>
    <n v="306630"/>
    <n v="25.23"/>
    <n v="76058"/>
    <n v="77378"/>
  </r>
  <r>
    <x v="27"/>
    <x v="4"/>
    <x v="1"/>
    <n v="412329"/>
    <n v="282"/>
    <n v="16637"/>
    <n v="499110"/>
    <n v="52.22"/>
    <n v="190286"/>
    <n v="260620"/>
  </r>
  <r>
    <x v="27"/>
    <x v="4"/>
    <x v="2"/>
    <n v="65487"/>
    <n v="105"/>
    <n v="4145"/>
    <n v="124350"/>
    <n v="22.34"/>
    <n v="30558"/>
    <n v="27776"/>
  </r>
  <r>
    <x v="27"/>
    <x v="4"/>
    <x v="3"/>
    <n v="85370"/>
    <n v="147"/>
    <n v="4420"/>
    <n v="132600"/>
    <n v="35.46"/>
    <n v="51847"/>
    <n v="47022"/>
  </r>
  <r>
    <x v="27"/>
    <x v="4"/>
    <x v="4"/>
    <n v="66166"/>
    <n v="91"/>
    <n v="4368"/>
    <n v="131040"/>
    <n v="26.49"/>
    <n v="29453"/>
    <n v="34716"/>
  </r>
  <r>
    <x v="27"/>
    <x v="4"/>
    <x v="5"/>
    <n v="168629"/>
    <n v="121"/>
    <n v="5288"/>
    <n v="158640"/>
    <n v="52.34"/>
    <n v="91776"/>
    <n v="83031"/>
  </r>
  <r>
    <x v="27"/>
    <x v="4"/>
    <x v="6"/>
    <n v="98790"/>
    <n v="104"/>
    <n v="3988"/>
    <n v="119640"/>
    <n v="42.24"/>
    <n v="57858"/>
    <n v="50533"/>
  </r>
  <r>
    <x v="27"/>
    <x v="4"/>
    <x v="7"/>
    <n v="16279"/>
    <n v="30"/>
    <n v="1161"/>
    <n v="34830"/>
    <n v="24"/>
    <n v="8237"/>
    <n v="8359"/>
  </r>
  <r>
    <x v="27"/>
    <x v="4"/>
    <x v="8"/>
    <n v="28962"/>
    <n v="54"/>
    <n v="2374"/>
    <n v="71220"/>
    <n v="20.64"/>
    <n v="16591"/>
    <n v="14698"/>
  </r>
  <r>
    <x v="27"/>
    <x v="4"/>
    <x v="9"/>
    <n v="44243"/>
    <n v="79"/>
    <n v="2215"/>
    <n v="66450"/>
    <n v="39.979999999999997"/>
    <n v="20026"/>
    <n v="26564"/>
  </r>
  <r>
    <x v="27"/>
    <x v="4"/>
    <x v="10"/>
    <n v="91717"/>
    <n v="112"/>
    <n v="4303"/>
    <n v="129090"/>
    <n v="35.86"/>
    <n v="43960"/>
    <n v="46293"/>
  </r>
  <r>
    <x v="27"/>
    <x v="4"/>
    <x v="11"/>
    <n v="17786"/>
    <n v="37"/>
    <n v="1528"/>
    <n v="45840"/>
    <n v="20.99"/>
    <n v="11432"/>
    <n v="9624"/>
  </r>
  <r>
    <x v="27"/>
    <x v="4"/>
    <x v="12"/>
    <n v="49889"/>
    <n v="96"/>
    <n v="2707"/>
    <n v="81210"/>
    <n v="33.72"/>
    <n v="29389"/>
    <n v="27387"/>
  </r>
  <r>
    <x v="27"/>
    <x v="4"/>
    <x v="13"/>
    <n v="15686"/>
    <n v="35"/>
    <n v="862"/>
    <n v="25860"/>
    <n v="29.5"/>
    <n v="9586"/>
    <n v="7628"/>
  </r>
  <r>
    <x v="27"/>
    <x v="4"/>
    <x v="14"/>
    <n v="18380"/>
    <n v="38"/>
    <n v="1276"/>
    <n v="38280"/>
    <n v="20.57"/>
    <n v="9706"/>
    <n v="7876"/>
  </r>
  <r>
    <x v="27"/>
    <x v="4"/>
    <x v="15"/>
    <n v="16979"/>
    <n v="48"/>
    <n v="1682"/>
    <n v="50460"/>
    <n v="17.72"/>
    <n v="9407"/>
    <n v="8940"/>
  </r>
  <r>
    <x v="27"/>
    <x v="4"/>
    <x v="16"/>
    <n v="149125"/>
    <n v="89"/>
    <n v="5001"/>
    <n v="150030"/>
    <n v="63.55"/>
    <n v="78008"/>
    <n v="95350"/>
  </r>
  <r>
    <x v="27"/>
    <x v="4"/>
    <x v="17"/>
    <n v="120714"/>
    <n v="56"/>
    <n v="4030"/>
    <n v="120900"/>
    <n v="68.010000000000005"/>
    <n v="62665"/>
    <n v="82225"/>
  </r>
  <r>
    <x v="27"/>
    <x v="4"/>
    <x v="18"/>
    <n v="65280"/>
    <n v="96"/>
    <n v="2914"/>
    <n v="87420"/>
    <n v="40.83"/>
    <n v="39646"/>
    <n v="35693"/>
  </r>
  <r>
    <x v="27"/>
    <x v="4"/>
    <x v="19"/>
    <n v="103388"/>
    <n v="139"/>
    <n v="5766"/>
    <n v="172980"/>
    <n v="35.020000000000003"/>
    <n v="47524"/>
    <n v="60577"/>
  </r>
  <r>
    <x v="27"/>
    <x v="4"/>
    <x v="20"/>
    <n v="292367"/>
    <n v="300"/>
    <n v="12775"/>
    <n v="383250"/>
    <n v="43.78"/>
    <n v="159413"/>
    <n v="167794"/>
  </r>
  <r>
    <x v="27"/>
    <x v="4"/>
    <x v="21"/>
    <n v="25177"/>
    <n v="37"/>
    <n v="1176"/>
    <n v="35280"/>
    <n v="32.24"/>
    <n v="16402"/>
    <n v="11374"/>
  </r>
  <r>
    <x v="27"/>
    <x v="4"/>
    <x v="22"/>
    <n v="31184"/>
    <n v="26"/>
    <n v="1303"/>
    <n v="39090"/>
    <n v="42.51"/>
    <n v="24449"/>
    <n v="16619"/>
  </r>
  <r>
    <x v="27"/>
    <x v="4"/>
    <x v="23"/>
    <n v="17971"/>
    <n v="44"/>
    <n v="1223"/>
    <n v="36690"/>
    <n v="25.33"/>
    <n v="11239"/>
    <n v="9295"/>
  </r>
  <r>
    <x v="27"/>
    <x v="4"/>
    <x v="24"/>
    <n v="366698"/>
    <n v="407"/>
    <n v="16477"/>
    <n v="494310"/>
    <n v="41.49"/>
    <n v="211503"/>
    <n v="205082"/>
  </r>
  <r>
    <x v="27"/>
    <x v="4"/>
    <x v="25"/>
    <n v="109167"/>
    <n v="145"/>
    <n v="4389"/>
    <n v="131670"/>
    <n v="44.21"/>
    <n v="82187"/>
    <n v="58213"/>
  </r>
  <r>
    <x v="27"/>
    <x v="4"/>
    <x v="26"/>
    <n v="40499"/>
    <n v="38"/>
    <n v="2139"/>
    <n v="64170"/>
    <n v="33.64"/>
    <n v="26548"/>
    <n v="21585"/>
  </r>
  <r>
    <x v="27"/>
    <x v="4"/>
    <x v="27"/>
    <n v="161814"/>
    <n v="96"/>
    <n v="6064"/>
    <n v="181920"/>
    <n v="50.9"/>
    <n v="74380"/>
    <n v="92596"/>
  </r>
  <r>
    <x v="27"/>
    <x v="4"/>
    <x v="28"/>
    <n v="26715"/>
    <n v="41"/>
    <n v="1581"/>
    <n v="47430"/>
    <n v="28.43"/>
    <n v="18609"/>
    <n v="13482"/>
  </r>
  <r>
    <x v="27"/>
    <x v="4"/>
    <x v="29"/>
    <n v="24253"/>
    <n v="45"/>
    <n v="2062"/>
    <n v="61860"/>
    <n v="20"/>
    <n v="11639"/>
    <n v="12374"/>
  </r>
  <r>
    <x v="27"/>
    <x v="4"/>
    <x v="30"/>
    <n v="75058"/>
    <n v="76"/>
    <n v="2190"/>
    <n v="65700"/>
    <n v="61.81"/>
    <n v="45141"/>
    <n v="40609"/>
  </r>
  <r>
    <x v="27"/>
    <x v="4"/>
    <x v="31"/>
    <n v="5966"/>
    <n v="24"/>
    <n v="452"/>
    <n v="13560"/>
    <n v="25.72"/>
    <n v="3840"/>
    <n v="3487"/>
  </r>
  <r>
    <x v="27"/>
    <x v="4"/>
    <x v="32"/>
    <n v="40583"/>
    <n v="31"/>
    <n v="1720"/>
    <n v="51600"/>
    <n v="44.22"/>
    <n v="23338"/>
    <n v="22815"/>
  </r>
  <r>
    <x v="27"/>
    <x v="4"/>
    <x v="33"/>
    <n v="37663"/>
    <n v="75"/>
    <n v="2082"/>
    <n v="62460"/>
    <n v="38.56"/>
    <n v="22283"/>
    <n v="24086"/>
  </r>
  <r>
    <x v="27"/>
    <x v="4"/>
    <x v="34"/>
    <n v="2550460"/>
    <n v="2923"/>
    <n v="120012"/>
    <n v="3600360"/>
    <n v="39.56"/>
    <n v="1370814"/>
    <n v="1424392"/>
  </r>
  <r>
    <x v="28"/>
    <x v="0"/>
    <x v="0"/>
    <n v="15690"/>
    <n v="30"/>
    <n v="939"/>
    <n v="29109"/>
    <n v="33.21"/>
    <n v="9302"/>
    <n v="9666"/>
  </r>
  <r>
    <x v="28"/>
    <x v="0"/>
    <x v="1"/>
    <n v="185689"/>
    <n v="56"/>
    <n v="7394"/>
    <n v="229214"/>
    <n v="55.34"/>
    <n v="91507"/>
    <n v="126846"/>
  </r>
  <r>
    <x v="28"/>
    <x v="0"/>
    <x v="2"/>
    <n v="2109"/>
    <n v="9"/>
    <n v="198"/>
    <n v="6138"/>
    <n v="22.87"/>
    <n v="1234"/>
    <n v="1404"/>
  </r>
  <r>
    <x v="28"/>
    <x v="0"/>
    <x v="3"/>
    <n v="15615"/>
    <n v="29"/>
    <n v="904"/>
    <n v="28024"/>
    <n v="35.159999999999997"/>
    <n v="10284"/>
    <n v="9854"/>
  </r>
  <r>
    <x v="28"/>
    <x v="0"/>
    <x v="4"/>
    <n v="4563"/>
    <n v="9"/>
    <n v="271"/>
    <n v="8401"/>
    <n v="31.01"/>
    <n v="2281"/>
    <n v="2605"/>
  </r>
  <r>
    <x v="28"/>
    <x v="0"/>
    <x v="5"/>
    <n v="41510"/>
    <n v="20"/>
    <n v="1655"/>
    <n v="51305"/>
    <n v="44.84"/>
    <n v="23673"/>
    <n v="23004"/>
  </r>
  <r>
    <x v="28"/>
    <x v="0"/>
    <x v="6"/>
    <n v="10689"/>
    <n v="10"/>
    <n v="462"/>
    <n v="14322"/>
    <n v="44.69"/>
    <n v="6122"/>
    <n v="6401"/>
  </r>
  <r>
    <x v="28"/>
    <x v="0"/>
    <x v="7"/>
    <m/>
    <n v="4"/>
    <n v="61"/>
    <n v="1891"/>
    <m/>
    <m/>
    <m/>
  </r>
  <r>
    <x v="28"/>
    <x v="0"/>
    <x v="8"/>
    <m/>
    <n v="8"/>
    <n v="150"/>
    <n v="4650"/>
    <m/>
    <m/>
    <m/>
  </r>
  <r>
    <x v="28"/>
    <x v="0"/>
    <x v="9"/>
    <n v="7144"/>
    <n v="21"/>
    <n v="417"/>
    <n v="12927"/>
    <n v="42.41"/>
    <n v="3442"/>
    <n v="5482"/>
  </r>
  <r>
    <x v="28"/>
    <x v="0"/>
    <x v="10"/>
    <n v="5880"/>
    <n v="16"/>
    <n v="406"/>
    <n v="12586"/>
    <n v="30.26"/>
    <n v="3230"/>
    <n v="3809"/>
  </r>
  <r>
    <x v="28"/>
    <x v="0"/>
    <x v="11"/>
    <n v="5165"/>
    <n v="8"/>
    <n v="280"/>
    <n v="8680"/>
    <n v="31.44"/>
    <n v="3116"/>
    <n v="2729"/>
  </r>
  <r>
    <x v="28"/>
    <x v="0"/>
    <x v="12"/>
    <n v="8973"/>
    <n v="24"/>
    <n v="713"/>
    <n v="22103"/>
    <n v="30.37"/>
    <n v="5132"/>
    <n v="6712"/>
  </r>
  <r>
    <x v="28"/>
    <x v="0"/>
    <x v="13"/>
    <m/>
    <n v="5"/>
    <n v="81"/>
    <n v="2511"/>
    <m/>
    <m/>
    <m/>
  </r>
  <r>
    <x v="28"/>
    <x v="0"/>
    <x v="14"/>
    <n v="3869"/>
    <n v="9"/>
    <n v="198"/>
    <n v="6138"/>
    <n v="37.99"/>
    <n v="1842"/>
    <n v="2332"/>
  </r>
  <r>
    <x v="28"/>
    <x v="0"/>
    <x v="15"/>
    <m/>
    <n v="6"/>
    <n v="50"/>
    <n v="1550"/>
    <m/>
    <m/>
    <m/>
  </r>
  <r>
    <x v="28"/>
    <x v="0"/>
    <x v="16"/>
    <n v="69416"/>
    <n v="23"/>
    <n v="2403"/>
    <n v="74493"/>
    <n v="66.92"/>
    <n v="38449"/>
    <n v="49848"/>
  </r>
  <r>
    <x v="28"/>
    <x v="0"/>
    <x v="17"/>
    <n v="67251"/>
    <n v="20"/>
    <n v="2293"/>
    <n v="71083"/>
    <n v="67.52"/>
    <n v="37270"/>
    <n v="47995"/>
  </r>
  <r>
    <x v="28"/>
    <x v="0"/>
    <x v="18"/>
    <n v="4371"/>
    <n v="12"/>
    <n v="296"/>
    <n v="9176"/>
    <n v="31.43"/>
    <n v="2952"/>
    <n v="2884"/>
  </r>
  <r>
    <x v="28"/>
    <x v="0"/>
    <x v="19"/>
    <n v="5383"/>
    <n v="16"/>
    <n v="299"/>
    <n v="9269"/>
    <n v="42.28"/>
    <n v="2592"/>
    <n v="3919"/>
  </r>
  <r>
    <x v="28"/>
    <x v="0"/>
    <x v="20"/>
    <n v="87486"/>
    <n v="70"/>
    <n v="3813"/>
    <n v="118203"/>
    <n v="46.9"/>
    <n v="51225"/>
    <n v="55432"/>
  </r>
  <r>
    <x v="28"/>
    <x v="0"/>
    <x v="21"/>
    <m/>
    <n v="7"/>
    <n v="132"/>
    <n v="4092"/>
    <m/>
    <m/>
    <m/>
  </r>
  <r>
    <x v="28"/>
    <x v="0"/>
    <x v="22"/>
    <m/>
    <n v="3"/>
    <n v="178"/>
    <n v="5518"/>
    <m/>
    <m/>
    <m/>
  </r>
  <r>
    <x v="28"/>
    <x v="0"/>
    <x v="23"/>
    <m/>
    <n v="11"/>
    <n v="165"/>
    <n v="5115"/>
    <m/>
    <m/>
    <m/>
  </r>
  <r>
    <x v="28"/>
    <x v="0"/>
    <x v="24"/>
    <n v="93963"/>
    <n v="91"/>
    <n v="4288"/>
    <n v="132928"/>
    <n v="44.53"/>
    <n v="56495"/>
    <n v="59195"/>
  </r>
  <r>
    <x v="28"/>
    <x v="0"/>
    <x v="25"/>
    <n v="17945"/>
    <n v="47"/>
    <n v="1265"/>
    <n v="39215"/>
    <n v="26.89"/>
    <n v="14530"/>
    <n v="10544"/>
  </r>
  <r>
    <x v="28"/>
    <x v="0"/>
    <x v="26"/>
    <m/>
    <n v="5"/>
    <n v="182"/>
    <n v="5642"/>
    <m/>
    <m/>
    <m/>
  </r>
  <r>
    <x v="28"/>
    <x v="0"/>
    <x v="27"/>
    <n v="47023"/>
    <n v="26"/>
    <n v="2483"/>
    <n v="76973"/>
    <n v="34.57"/>
    <n v="20381"/>
    <n v="26608"/>
  </r>
  <r>
    <x v="28"/>
    <x v="0"/>
    <x v="28"/>
    <n v="4215"/>
    <n v="12"/>
    <n v="438"/>
    <n v="13578"/>
    <n v="20.66"/>
    <n v="2873"/>
    <n v="2805"/>
  </r>
  <r>
    <x v="28"/>
    <x v="0"/>
    <x v="29"/>
    <n v="2082"/>
    <n v="13"/>
    <n v="173"/>
    <n v="5363"/>
    <n v="27.82"/>
    <n v="1471"/>
    <n v="1492"/>
  </r>
  <r>
    <x v="28"/>
    <x v="0"/>
    <x v="30"/>
    <n v="18018"/>
    <n v="20"/>
    <n v="710"/>
    <n v="22010"/>
    <n v="54.99"/>
    <n v="12346"/>
    <n v="12103"/>
  </r>
  <r>
    <x v="28"/>
    <x v="0"/>
    <x v="31"/>
    <n v="855"/>
    <n v="9"/>
    <n v="86"/>
    <n v="2666"/>
    <n v="24.12"/>
    <n v="511"/>
    <n v="643"/>
  </r>
  <r>
    <x v="28"/>
    <x v="0"/>
    <x v="32"/>
    <n v="4715"/>
    <n v="5"/>
    <n v="519"/>
    <n v="16089"/>
    <n v="17.989999999999998"/>
    <n v="2598"/>
    <n v="2894"/>
  </r>
  <r>
    <x v="28"/>
    <x v="0"/>
    <x v="33"/>
    <n v="7561"/>
    <n v="23"/>
    <n v="471"/>
    <n v="14601"/>
    <n v="38.369999999999997"/>
    <n v="4590"/>
    <n v="5603"/>
  </r>
  <r>
    <x v="28"/>
    <x v="0"/>
    <x v="34"/>
    <n v="588486"/>
    <n v="566"/>
    <n v="27792"/>
    <n v="861552"/>
    <n v="44.44"/>
    <n v="324971"/>
    <n v="382897"/>
  </r>
  <r>
    <x v="28"/>
    <x v="1"/>
    <x v="0"/>
    <n v="37229"/>
    <n v="131"/>
    <n v="1612"/>
    <n v="49972"/>
    <n v="38.33"/>
    <n v="20441"/>
    <n v="19155"/>
  </r>
  <r>
    <x v="28"/>
    <x v="1"/>
    <x v="1"/>
    <n v="103784"/>
    <n v="173"/>
    <n v="3334"/>
    <n v="103354"/>
    <n v="55.07"/>
    <n v="48282"/>
    <n v="56914"/>
  </r>
  <r>
    <x v="28"/>
    <x v="1"/>
    <x v="2"/>
    <n v="10495"/>
    <n v="59"/>
    <n v="544"/>
    <n v="16864"/>
    <n v="31.38"/>
    <n v="6209"/>
    <n v="5292"/>
  </r>
  <r>
    <x v="28"/>
    <x v="1"/>
    <x v="3"/>
    <n v="34848"/>
    <n v="83"/>
    <n v="1300"/>
    <n v="40300"/>
    <n v="49.73"/>
    <n v="22526"/>
    <n v="20042"/>
  </r>
  <r>
    <x v="28"/>
    <x v="1"/>
    <x v="4"/>
    <n v="22872"/>
    <n v="56"/>
    <n v="861"/>
    <n v="26691"/>
    <n v="43.42"/>
    <n v="12733"/>
    <n v="11588"/>
  </r>
  <r>
    <x v="28"/>
    <x v="1"/>
    <x v="5"/>
    <n v="35345"/>
    <n v="76"/>
    <n v="1299"/>
    <n v="40269"/>
    <n v="41.39"/>
    <n v="22072"/>
    <n v="16669"/>
  </r>
  <r>
    <x v="28"/>
    <x v="1"/>
    <x v="6"/>
    <n v="28512"/>
    <n v="66"/>
    <n v="1100"/>
    <n v="34100"/>
    <n v="41.91"/>
    <n v="19686"/>
    <n v="14293"/>
  </r>
  <r>
    <x v="28"/>
    <x v="1"/>
    <x v="7"/>
    <n v="6994"/>
    <n v="20"/>
    <n v="247"/>
    <n v="7657"/>
    <n v="57.84"/>
    <n v="3616"/>
    <n v="4429"/>
  </r>
  <r>
    <x v="28"/>
    <x v="1"/>
    <x v="8"/>
    <n v="11393"/>
    <n v="30"/>
    <n v="471"/>
    <n v="14601"/>
    <n v="48.36"/>
    <n v="7431"/>
    <n v="7061"/>
  </r>
  <r>
    <x v="28"/>
    <x v="1"/>
    <x v="9"/>
    <n v="17663"/>
    <n v="41"/>
    <n v="676"/>
    <n v="20956"/>
    <n v="53.02"/>
    <n v="9303"/>
    <n v="11110"/>
  </r>
  <r>
    <x v="28"/>
    <x v="1"/>
    <x v="10"/>
    <n v="31039"/>
    <n v="67"/>
    <n v="1215"/>
    <n v="37665"/>
    <n v="48.31"/>
    <n v="18628"/>
    <n v="18196"/>
  </r>
  <r>
    <x v="28"/>
    <x v="1"/>
    <x v="11"/>
    <n v="2677"/>
    <n v="16"/>
    <n v="384"/>
    <n v="11904"/>
    <n v="12.72"/>
    <n v="1681"/>
    <n v="1514"/>
  </r>
  <r>
    <x v="28"/>
    <x v="1"/>
    <x v="12"/>
    <n v="29229"/>
    <n v="57"/>
    <n v="954"/>
    <n v="29574"/>
    <n v="55.09"/>
    <n v="17954"/>
    <n v="16293"/>
  </r>
  <r>
    <x v="28"/>
    <x v="1"/>
    <x v="13"/>
    <n v="10029"/>
    <n v="26"/>
    <n v="478"/>
    <n v="14818"/>
    <n v="35.39"/>
    <n v="5889"/>
    <n v="5244"/>
  </r>
  <r>
    <x v="28"/>
    <x v="1"/>
    <x v="14"/>
    <n v="5008"/>
    <n v="17"/>
    <n v="183"/>
    <n v="5673"/>
    <n v="45.53"/>
    <n v="3143"/>
    <n v="2583"/>
  </r>
  <r>
    <x v="28"/>
    <x v="1"/>
    <x v="15"/>
    <n v="6779"/>
    <n v="28"/>
    <n v="267"/>
    <n v="8277"/>
    <n v="44.29"/>
    <n v="4742"/>
    <n v="3666"/>
  </r>
  <r>
    <x v="28"/>
    <x v="1"/>
    <x v="16"/>
    <n v="41391"/>
    <n v="53"/>
    <n v="1127"/>
    <n v="34937"/>
    <n v="59.7"/>
    <n v="20299"/>
    <n v="20857"/>
  </r>
  <r>
    <x v="28"/>
    <x v="1"/>
    <x v="17"/>
    <n v="26805"/>
    <n v="27"/>
    <n v="681"/>
    <n v="21111"/>
    <n v="65.19"/>
    <n v="13027"/>
    <n v="13762"/>
  </r>
  <r>
    <x v="28"/>
    <x v="1"/>
    <x v="18"/>
    <n v="15482"/>
    <n v="44"/>
    <n v="584"/>
    <n v="18104"/>
    <n v="45.77"/>
    <n v="9555"/>
    <n v="8286"/>
  </r>
  <r>
    <x v="28"/>
    <x v="1"/>
    <x v="19"/>
    <n v="22276"/>
    <n v="78"/>
    <n v="1006"/>
    <n v="31186"/>
    <n v="41.76"/>
    <n v="11979"/>
    <n v="13024"/>
  </r>
  <r>
    <x v="28"/>
    <x v="1"/>
    <x v="20"/>
    <n v="55201"/>
    <n v="154"/>
    <n v="2156"/>
    <n v="66836"/>
    <n v="40.01"/>
    <n v="29225"/>
    <n v="26738"/>
  </r>
  <r>
    <x v="28"/>
    <x v="1"/>
    <x v="21"/>
    <n v="6450"/>
    <n v="19"/>
    <n v="258"/>
    <n v="7998"/>
    <n v="35.950000000000003"/>
    <n v="4703"/>
    <n v="2875"/>
  </r>
  <r>
    <x v="28"/>
    <x v="1"/>
    <x v="22"/>
    <n v="6806"/>
    <n v="15"/>
    <n v="359"/>
    <n v="11129"/>
    <n v="31.96"/>
    <n v="5373"/>
    <n v="3557"/>
  </r>
  <r>
    <x v="28"/>
    <x v="1"/>
    <x v="23"/>
    <n v="8323"/>
    <n v="24"/>
    <n v="253"/>
    <n v="7843"/>
    <n v="62.02"/>
    <n v="5102"/>
    <n v="4864"/>
  </r>
  <r>
    <x v="28"/>
    <x v="1"/>
    <x v="24"/>
    <n v="76780"/>
    <n v="212"/>
    <n v="3026"/>
    <n v="93806"/>
    <n v="40.549999999999997"/>
    <n v="44402"/>
    <n v="38035"/>
  </r>
  <r>
    <x v="28"/>
    <x v="1"/>
    <x v="25"/>
    <n v="16615"/>
    <n v="62"/>
    <n v="876"/>
    <n v="27156"/>
    <n v="31.01"/>
    <n v="12112"/>
    <n v="8421"/>
  </r>
  <r>
    <x v="28"/>
    <x v="1"/>
    <x v="26"/>
    <n v="5164"/>
    <n v="20"/>
    <n v="271"/>
    <n v="8401"/>
    <n v="30.9"/>
    <n v="3593"/>
    <n v="2596"/>
  </r>
  <r>
    <x v="28"/>
    <x v="1"/>
    <x v="27"/>
    <n v="16399"/>
    <n v="43"/>
    <n v="766"/>
    <n v="23746"/>
    <n v="31.75"/>
    <n v="8066"/>
    <n v="7540"/>
  </r>
  <r>
    <x v="28"/>
    <x v="1"/>
    <x v="28"/>
    <n v="4700"/>
    <n v="17"/>
    <n v="175"/>
    <n v="5425"/>
    <n v="43.54"/>
    <n v="3421"/>
    <n v="2362"/>
  </r>
  <r>
    <x v="28"/>
    <x v="1"/>
    <x v="29"/>
    <n v="3915"/>
    <n v="19"/>
    <n v="201"/>
    <n v="6231"/>
    <n v="34.76"/>
    <n v="2262"/>
    <n v="2166"/>
  </r>
  <r>
    <x v="28"/>
    <x v="1"/>
    <x v="30"/>
    <n v="24396"/>
    <n v="41"/>
    <n v="587"/>
    <n v="18197"/>
    <n v="66.12"/>
    <n v="12639"/>
    <n v="12031"/>
  </r>
  <r>
    <x v="28"/>
    <x v="1"/>
    <x v="31"/>
    <n v="2108"/>
    <n v="9"/>
    <n v="76"/>
    <n v="2356"/>
    <n v="47.88"/>
    <n v="1229"/>
    <n v="1128"/>
  </r>
  <r>
    <x v="28"/>
    <x v="1"/>
    <x v="32"/>
    <n v="5684"/>
    <n v="20"/>
    <n v="299"/>
    <n v="9269"/>
    <n v="28.42"/>
    <n v="3607"/>
    <n v="2634"/>
  </r>
  <r>
    <x v="28"/>
    <x v="1"/>
    <x v="33"/>
    <n v="14519"/>
    <n v="38"/>
    <n v="467"/>
    <n v="14477"/>
    <n v="62.36"/>
    <n v="9052"/>
    <n v="9028"/>
  </r>
  <r>
    <x v="28"/>
    <x v="1"/>
    <x v="34"/>
    <n v="643322"/>
    <n v="1602"/>
    <n v="24386"/>
    <n v="755966"/>
    <n v="45.26"/>
    <n v="366551"/>
    <n v="342154"/>
  </r>
  <r>
    <x v="28"/>
    <x v="2"/>
    <x v="0"/>
    <n v="16906"/>
    <n v="30"/>
    <n v="1338"/>
    <n v="41478"/>
    <n v="35.299999999999997"/>
    <n v="7209"/>
    <n v="14641"/>
  </r>
  <r>
    <x v="28"/>
    <x v="2"/>
    <x v="1"/>
    <n v="45168"/>
    <n v="25"/>
    <n v="2528"/>
    <n v="78368"/>
    <n v="56.71"/>
    <n v="20128"/>
    <n v="44442"/>
  </r>
  <r>
    <x v="28"/>
    <x v="2"/>
    <x v="2"/>
    <n v="3790"/>
    <n v="10"/>
    <n v="343"/>
    <n v="10633"/>
    <n v="33.26"/>
    <n v="2762"/>
    <n v="3537"/>
  </r>
  <r>
    <x v="28"/>
    <x v="2"/>
    <x v="3"/>
    <n v="5311"/>
    <n v="14"/>
    <n v="506"/>
    <n v="15686"/>
    <n v="31.65"/>
    <n v="3139"/>
    <n v="4965"/>
  </r>
  <r>
    <x v="28"/>
    <x v="2"/>
    <x v="4"/>
    <n v="4845"/>
    <n v="6"/>
    <n v="271"/>
    <n v="8401"/>
    <n v="49.16"/>
    <n v="1542"/>
    <n v="4130"/>
  </r>
  <r>
    <x v="28"/>
    <x v="2"/>
    <x v="5"/>
    <n v="14069"/>
    <n v="11"/>
    <n v="993"/>
    <n v="30783"/>
    <n v="40.25"/>
    <n v="6076"/>
    <n v="12390"/>
  </r>
  <r>
    <x v="28"/>
    <x v="2"/>
    <x v="6"/>
    <n v="10298"/>
    <n v="13"/>
    <n v="763"/>
    <n v="23653"/>
    <n v="40.590000000000003"/>
    <n v="5381"/>
    <n v="9601"/>
  </r>
  <r>
    <x v="28"/>
    <x v="2"/>
    <x v="7"/>
    <s v="-"/>
    <s v="-"/>
    <s v="-"/>
    <s v="-"/>
    <s v="-"/>
    <s v="-"/>
    <s v="-"/>
  </r>
  <r>
    <x v="28"/>
    <x v="2"/>
    <x v="8"/>
    <m/>
    <n v="3"/>
    <n v="110"/>
    <n v="3410"/>
    <m/>
    <m/>
    <m/>
  </r>
  <r>
    <x v="28"/>
    <x v="2"/>
    <x v="9"/>
    <n v="1643"/>
    <n v="6"/>
    <n v="140"/>
    <n v="4340"/>
    <n v="34.47"/>
    <n v="658"/>
    <n v="1496"/>
  </r>
  <r>
    <x v="28"/>
    <x v="2"/>
    <x v="10"/>
    <n v="5211"/>
    <n v="12"/>
    <n v="478"/>
    <n v="14818"/>
    <n v="35.17"/>
    <n v="2435"/>
    <n v="5211"/>
  </r>
  <r>
    <x v="28"/>
    <x v="2"/>
    <x v="11"/>
    <n v="1407"/>
    <n v="8"/>
    <n v="469"/>
    <n v="14539"/>
    <n v="8.9"/>
    <n v="745"/>
    <n v="1294"/>
  </r>
  <r>
    <x v="28"/>
    <x v="2"/>
    <x v="12"/>
    <m/>
    <n v="4"/>
    <n v="123"/>
    <n v="3813"/>
    <m/>
    <m/>
    <m/>
  </r>
  <r>
    <x v="28"/>
    <x v="2"/>
    <x v="13"/>
    <m/>
    <n v="2"/>
    <n v="48"/>
    <n v="1488"/>
    <m/>
    <m/>
    <m/>
  </r>
  <r>
    <x v="28"/>
    <x v="2"/>
    <x v="14"/>
    <m/>
    <n v="2"/>
    <n v="42"/>
    <n v="1302"/>
    <m/>
    <m/>
    <m/>
  </r>
  <r>
    <x v="28"/>
    <x v="2"/>
    <x v="15"/>
    <m/>
    <n v="4"/>
    <n v="213"/>
    <n v="6603"/>
    <m/>
    <m/>
    <m/>
  </r>
  <r>
    <x v="28"/>
    <x v="2"/>
    <x v="16"/>
    <m/>
    <n v="10"/>
    <n v="1125"/>
    <n v="34875"/>
    <m/>
    <m/>
    <m/>
  </r>
  <r>
    <x v="28"/>
    <x v="2"/>
    <x v="17"/>
    <n v="21778"/>
    <n v="9"/>
    <n v="1103"/>
    <n v="34193"/>
    <n v="61.3"/>
    <n v="10417"/>
    <n v="20962"/>
  </r>
  <r>
    <x v="28"/>
    <x v="2"/>
    <x v="18"/>
    <n v="6791"/>
    <n v="18"/>
    <n v="661"/>
    <n v="20491"/>
    <n v="31.15"/>
    <n v="3722"/>
    <n v="6383"/>
  </r>
  <r>
    <x v="28"/>
    <x v="2"/>
    <x v="19"/>
    <n v="11089"/>
    <n v="22"/>
    <n v="839"/>
    <n v="26009"/>
    <n v="39.01"/>
    <n v="5111"/>
    <n v="10147"/>
  </r>
  <r>
    <x v="28"/>
    <x v="2"/>
    <x v="20"/>
    <n v="36207"/>
    <n v="38"/>
    <n v="2528"/>
    <n v="78368"/>
    <n v="42.77"/>
    <n v="18403"/>
    <n v="33518"/>
  </r>
  <r>
    <x v="28"/>
    <x v="2"/>
    <x v="21"/>
    <m/>
    <n v="4"/>
    <n v="223"/>
    <n v="6913"/>
    <m/>
    <m/>
    <m/>
  </r>
  <r>
    <x v="28"/>
    <x v="2"/>
    <x v="22"/>
    <m/>
    <n v="4"/>
    <n v="243"/>
    <n v="7533"/>
    <m/>
    <m/>
    <m/>
  </r>
  <r>
    <x v="28"/>
    <x v="2"/>
    <x v="23"/>
    <m/>
    <n v="2"/>
    <n v="30"/>
    <n v="930"/>
    <m/>
    <m/>
    <m/>
  </r>
  <r>
    <x v="28"/>
    <x v="2"/>
    <x v="24"/>
    <n v="41461"/>
    <n v="48"/>
    <n v="3024"/>
    <n v="93744"/>
    <n v="40.86"/>
    <n v="21832"/>
    <n v="38303"/>
  </r>
  <r>
    <x v="28"/>
    <x v="2"/>
    <x v="25"/>
    <n v="13139"/>
    <n v="20"/>
    <n v="985"/>
    <n v="30535"/>
    <n v="38.24"/>
    <n v="9309"/>
    <n v="11676"/>
  </r>
  <r>
    <x v="28"/>
    <x v="2"/>
    <x v="26"/>
    <m/>
    <n v="7"/>
    <n v="389"/>
    <n v="12059"/>
    <m/>
    <m/>
    <m/>
  </r>
  <r>
    <x v="28"/>
    <x v="2"/>
    <x v="27"/>
    <n v="19117"/>
    <n v="16"/>
    <n v="1113"/>
    <n v="34503"/>
    <n v="53.74"/>
    <n v="8600"/>
    <n v="18541"/>
  </r>
  <r>
    <x v="28"/>
    <x v="2"/>
    <x v="28"/>
    <m/>
    <n v="3"/>
    <n v="44"/>
    <n v="1364"/>
    <m/>
    <m/>
    <m/>
  </r>
  <r>
    <x v="28"/>
    <x v="2"/>
    <x v="29"/>
    <m/>
    <n v="3"/>
    <n v="423"/>
    <n v="13113"/>
    <m/>
    <m/>
    <m/>
  </r>
  <r>
    <x v="28"/>
    <x v="2"/>
    <x v="30"/>
    <n v="5544"/>
    <n v="6"/>
    <n v="275"/>
    <n v="8525"/>
    <n v="64.16"/>
    <n v="3208"/>
    <n v="5470"/>
  </r>
  <r>
    <x v="28"/>
    <x v="2"/>
    <x v="31"/>
    <m/>
    <n v="1"/>
    <n v="19"/>
    <n v="589"/>
    <m/>
    <m/>
    <m/>
  </r>
  <r>
    <x v="28"/>
    <x v="2"/>
    <x v="32"/>
    <m/>
    <n v="3"/>
    <n v="321"/>
    <n v="9951"/>
    <m/>
    <m/>
    <m/>
  </r>
  <r>
    <x v="28"/>
    <x v="2"/>
    <x v="33"/>
    <m/>
    <n v="4"/>
    <n v="198"/>
    <n v="6138"/>
    <m/>
    <n v="1466"/>
    <m/>
  </r>
  <r>
    <x v="28"/>
    <x v="2"/>
    <x v="34"/>
    <n v="244768"/>
    <n v="311"/>
    <n v="17781"/>
    <n v="551211"/>
    <n v="41.33"/>
    <n v="122101"/>
    <n v="227804"/>
  </r>
  <r>
    <x v="28"/>
    <x v="3"/>
    <x v="0"/>
    <n v="14956"/>
    <n v="45"/>
    <n v="5874"/>
    <n v="182094"/>
    <n v="3.95"/>
    <n v="8967"/>
    <n v="7184"/>
  </r>
  <r>
    <x v="28"/>
    <x v="3"/>
    <x v="1"/>
    <n v="22414"/>
    <n v="23"/>
    <n v="3165"/>
    <n v="98115"/>
    <n v="10.57"/>
    <n v="12528"/>
    <n v="10367"/>
  </r>
  <r>
    <x v="28"/>
    <x v="3"/>
    <x v="2"/>
    <n v="14704"/>
    <n v="23"/>
    <n v="2944"/>
    <n v="91264"/>
    <n v="7.25"/>
    <n v="5273"/>
    <n v="6618"/>
  </r>
  <r>
    <x v="28"/>
    <x v="3"/>
    <x v="3"/>
    <n v="8235"/>
    <n v="18"/>
    <n v="1650"/>
    <n v="51150"/>
    <n v="9.32"/>
    <n v="5100"/>
    <n v="4767"/>
  </r>
  <r>
    <x v="28"/>
    <x v="3"/>
    <x v="4"/>
    <n v="15939"/>
    <n v="20"/>
    <n v="2972"/>
    <n v="92132"/>
    <n v="8.3699999999999992"/>
    <n v="4897"/>
    <n v="7707"/>
  </r>
  <r>
    <x v="28"/>
    <x v="3"/>
    <x v="5"/>
    <n v="13628"/>
    <n v="13"/>
    <n v="1353"/>
    <n v="41943"/>
    <n v="13.49"/>
    <n v="7349"/>
    <n v="5659"/>
  </r>
  <r>
    <x v="28"/>
    <x v="3"/>
    <x v="6"/>
    <n v="11075"/>
    <n v="12"/>
    <n v="1660"/>
    <n v="51460"/>
    <n v="11.77"/>
    <n v="6204"/>
    <n v="6056"/>
  </r>
  <r>
    <x v="28"/>
    <x v="3"/>
    <x v="7"/>
    <m/>
    <n v="5"/>
    <n v="848"/>
    <n v="26288"/>
    <m/>
    <m/>
    <m/>
  </r>
  <r>
    <x v="28"/>
    <x v="3"/>
    <x v="8"/>
    <n v="4043"/>
    <n v="12"/>
    <n v="1643"/>
    <n v="50933"/>
    <n v="3.76"/>
    <n v="2155"/>
    <n v="1916"/>
  </r>
  <r>
    <x v="28"/>
    <x v="3"/>
    <x v="9"/>
    <n v="4311"/>
    <n v="10"/>
    <n v="954"/>
    <n v="29574"/>
    <n v="7.16"/>
    <n v="2354"/>
    <n v="2117"/>
  </r>
  <r>
    <x v="28"/>
    <x v="3"/>
    <x v="10"/>
    <n v="12283"/>
    <n v="17"/>
    <n v="2065"/>
    <n v="64015"/>
    <n v="8.74"/>
    <n v="6240"/>
    <n v="5597"/>
  </r>
  <r>
    <x v="28"/>
    <x v="3"/>
    <x v="11"/>
    <m/>
    <n v="5"/>
    <n v="496"/>
    <n v="15376"/>
    <n v="4.7699999999999996"/>
    <n v="1221"/>
    <n v="733"/>
  </r>
  <r>
    <x v="28"/>
    <x v="3"/>
    <x v="12"/>
    <m/>
    <n v="8"/>
    <n v="756"/>
    <n v="23436"/>
    <m/>
    <m/>
    <m/>
  </r>
  <r>
    <x v="28"/>
    <x v="3"/>
    <x v="13"/>
    <m/>
    <n v="2"/>
    <n v="255"/>
    <n v="7905"/>
    <m/>
    <m/>
    <m/>
  </r>
  <r>
    <x v="28"/>
    <x v="3"/>
    <x v="14"/>
    <m/>
    <n v="9"/>
    <n v="751"/>
    <n v="23281"/>
    <m/>
    <m/>
    <m/>
  </r>
  <r>
    <x v="28"/>
    <x v="3"/>
    <x v="15"/>
    <n v="2231"/>
    <n v="9"/>
    <n v="1146"/>
    <n v="35526"/>
    <n v="3.11"/>
    <n v="1217"/>
    <n v="1106"/>
  </r>
  <r>
    <x v="28"/>
    <x v="3"/>
    <x v="16"/>
    <m/>
    <n v="3"/>
    <n v="393"/>
    <n v="12183"/>
    <m/>
    <m/>
    <m/>
  </r>
  <r>
    <x v="28"/>
    <x v="3"/>
    <x v="17"/>
    <s v="-"/>
    <s v="-"/>
    <s v="-"/>
    <s v="-"/>
    <s v="-"/>
    <s v="-"/>
    <s v="-"/>
  </r>
  <r>
    <x v="28"/>
    <x v="3"/>
    <x v="18"/>
    <n v="8744"/>
    <n v="17"/>
    <n v="1325"/>
    <n v="41075"/>
    <n v="10.53"/>
    <n v="5246"/>
    <n v="4327"/>
  </r>
  <r>
    <x v="28"/>
    <x v="3"/>
    <x v="19"/>
    <n v="18934"/>
    <n v="15"/>
    <n v="3282"/>
    <n v="101742"/>
    <n v="12"/>
    <n v="6634"/>
    <n v="12204"/>
  </r>
  <r>
    <x v="28"/>
    <x v="3"/>
    <x v="20"/>
    <n v="19895"/>
    <n v="35"/>
    <n v="4163"/>
    <n v="129053"/>
    <n v="7.37"/>
    <n v="12018"/>
    <n v="9513"/>
  </r>
  <r>
    <x v="28"/>
    <x v="3"/>
    <x v="21"/>
    <n v="4092"/>
    <n v="7"/>
    <n v="569"/>
    <n v="17639"/>
    <n v="9.7899999999999991"/>
    <n v="2856"/>
    <n v="1727"/>
  </r>
  <r>
    <x v="28"/>
    <x v="3"/>
    <x v="22"/>
    <n v="3992"/>
    <n v="4"/>
    <n v="524"/>
    <n v="16244"/>
    <n v="9.8699999999999992"/>
    <n v="3549"/>
    <n v="1604"/>
  </r>
  <r>
    <x v="28"/>
    <x v="3"/>
    <x v="23"/>
    <n v="2429"/>
    <n v="6"/>
    <n v="762"/>
    <n v="23622"/>
    <n v="5.71"/>
    <n v="1671"/>
    <n v="1349"/>
  </r>
  <r>
    <x v="28"/>
    <x v="3"/>
    <x v="24"/>
    <n v="30407"/>
    <n v="52"/>
    <n v="6018"/>
    <n v="186558"/>
    <n v="7.61"/>
    <n v="20094"/>
    <n v="14194"/>
  </r>
  <r>
    <x v="28"/>
    <x v="3"/>
    <x v="25"/>
    <n v="9708"/>
    <n v="14"/>
    <n v="1291"/>
    <n v="40021"/>
    <n v="11.63"/>
    <n v="7054"/>
    <n v="4653"/>
  </r>
  <r>
    <x v="28"/>
    <x v="3"/>
    <x v="26"/>
    <n v="8179"/>
    <n v="6"/>
    <n v="1284"/>
    <n v="39804"/>
    <n v="11.66"/>
    <n v="4461"/>
    <n v="4642"/>
  </r>
  <r>
    <x v="28"/>
    <x v="3"/>
    <x v="27"/>
    <n v="8093"/>
    <n v="8"/>
    <n v="1563"/>
    <n v="48453"/>
    <n v="8.25"/>
    <n v="4395"/>
    <n v="3998"/>
  </r>
  <r>
    <x v="28"/>
    <x v="3"/>
    <x v="28"/>
    <m/>
    <n v="7"/>
    <n v="832"/>
    <n v="25792"/>
    <m/>
    <m/>
    <m/>
  </r>
  <r>
    <x v="28"/>
    <x v="3"/>
    <x v="29"/>
    <m/>
    <n v="6"/>
    <n v="975"/>
    <n v="30225"/>
    <m/>
    <m/>
    <m/>
  </r>
  <r>
    <x v="28"/>
    <x v="3"/>
    <x v="30"/>
    <n v="7214"/>
    <n v="7"/>
    <n v="609"/>
    <n v="18879"/>
    <n v="16.53"/>
    <n v="4076"/>
    <n v="3121"/>
  </r>
  <r>
    <x v="28"/>
    <x v="3"/>
    <x v="31"/>
    <m/>
    <n v="5"/>
    <n v="271"/>
    <n v="8401"/>
    <m/>
    <m/>
    <m/>
  </r>
  <r>
    <x v="28"/>
    <x v="3"/>
    <x v="32"/>
    <m/>
    <n v="3"/>
    <n v="510"/>
    <n v="15810"/>
    <m/>
    <m/>
    <m/>
  </r>
  <r>
    <x v="28"/>
    <x v="3"/>
    <x v="33"/>
    <n v="2787"/>
    <n v="9"/>
    <n v="815"/>
    <n v="25265"/>
    <n v="6.97"/>
    <n v="1675"/>
    <n v="1760"/>
  </r>
  <r>
    <x v="28"/>
    <x v="3"/>
    <x v="34"/>
    <n v="245334"/>
    <n v="383"/>
    <n v="47700"/>
    <n v="1478700"/>
    <n v="8.16"/>
    <n v="132925"/>
    <n v="120723"/>
  </r>
  <r>
    <x v="28"/>
    <x v="4"/>
    <x v="0"/>
    <n v="84781"/>
    <n v="236"/>
    <n v="9763"/>
    <n v="302653"/>
    <n v="16.73"/>
    <n v="45919"/>
    <n v="50646"/>
  </r>
  <r>
    <x v="28"/>
    <x v="4"/>
    <x v="1"/>
    <n v="357056"/>
    <n v="277"/>
    <n v="16421"/>
    <n v="509051"/>
    <n v="46.87"/>
    <n v="172445"/>
    <n v="238570"/>
  </r>
  <r>
    <x v="28"/>
    <x v="4"/>
    <x v="2"/>
    <n v="31099"/>
    <n v="101"/>
    <n v="4029"/>
    <n v="124899"/>
    <n v="13.49"/>
    <n v="15478"/>
    <n v="16851"/>
  </r>
  <r>
    <x v="28"/>
    <x v="4"/>
    <x v="3"/>
    <n v="64008"/>
    <n v="144"/>
    <n v="4360"/>
    <n v="135160"/>
    <n v="29.32"/>
    <n v="41048"/>
    <n v="39628"/>
  </r>
  <r>
    <x v="28"/>
    <x v="4"/>
    <x v="4"/>
    <n v="48219"/>
    <n v="91"/>
    <n v="4375"/>
    <n v="135625"/>
    <n v="19.190000000000001"/>
    <n v="21454"/>
    <n v="26030"/>
  </r>
  <r>
    <x v="28"/>
    <x v="4"/>
    <x v="5"/>
    <n v="104551"/>
    <n v="120"/>
    <n v="5300"/>
    <n v="164300"/>
    <n v="35.130000000000003"/>
    <n v="59170"/>
    <n v="57723"/>
  </r>
  <r>
    <x v="28"/>
    <x v="4"/>
    <x v="6"/>
    <n v="60575"/>
    <n v="101"/>
    <n v="3985"/>
    <n v="123535"/>
    <n v="29.42"/>
    <n v="37392"/>
    <n v="36350"/>
  </r>
  <r>
    <x v="28"/>
    <x v="4"/>
    <x v="7"/>
    <n v="10584"/>
    <n v="29"/>
    <n v="1156"/>
    <n v="35836"/>
    <n v="17.579999999999998"/>
    <n v="5575"/>
    <n v="6301"/>
  </r>
  <r>
    <x v="28"/>
    <x v="4"/>
    <x v="8"/>
    <n v="17115"/>
    <n v="53"/>
    <n v="2374"/>
    <n v="73594"/>
    <n v="14.37"/>
    <n v="10483"/>
    <n v="10578"/>
  </r>
  <r>
    <x v="28"/>
    <x v="4"/>
    <x v="9"/>
    <n v="30761"/>
    <n v="78"/>
    <n v="2187"/>
    <n v="67797"/>
    <n v="29.8"/>
    <n v="15757"/>
    <n v="20204"/>
  </r>
  <r>
    <x v="28"/>
    <x v="4"/>
    <x v="10"/>
    <n v="54413"/>
    <n v="112"/>
    <n v="4164"/>
    <n v="129084"/>
    <n v="25.42"/>
    <n v="30533"/>
    <n v="32812"/>
  </r>
  <r>
    <x v="28"/>
    <x v="4"/>
    <x v="11"/>
    <n v="10756"/>
    <n v="37"/>
    <n v="1629"/>
    <n v="50499"/>
    <n v="12.42"/>
    <n v="6763"/>
    <n v="6271"/>
  </r>
  <r>
    <x v="28"/>
    <x v="4"/>
    <x v="12"/>
    <n v="41949"/>
    <n v="93"/>
    <n v="2546"/>
    <n v="78926"/>
    <n v="31.97"/>
    <n v="25608"/>
    <n v="25236"/>
  </r>
  <r>
    <x v="28"/>
    <x v="4"/>
    <x v="13"/>
    <n v="12538"/>
    <n v="35"/>
    <n v="862"/>
    <n v="26722"/>
    <n v="24.56"/>
    <n v="7623"/>
    <n v="6564"/>
  </r>
  <r>
    <x v="28"/>
    <x v="4"/>
    <x v="14"/>
    <n v="11601"/>
    <n v="37"/>
    <n v="1174"/>
    <n v="36394"/>
    <n v="17.16"/>
    <n v="6058"/>
    <n v="6247"/>
  </r>
  <r>
    <x v="28"/>
    <x v="4"/>
    <x v="15"/>
    <n v="10424"/>
    <n v="47"/>
    <n v="1676"/>
    <n v="51956"/>
    <n v="10.33"/>
    <n v="6619"/>
    <n v="5368"/>
  </r>
  <r>
    <x v="28"/>
    <x v="4"/>
    <x v="16"/>
    <n v="138943"/>
    <n v="89"/>
    <n v="5048"/>
    <n v="156488"/>
    <n v="60.52"/>
    <n v="72896"/>
    <n v="94704"/>
  </r>
  <r>
    <x v="28"/>
    <x v="4"/>
    <x v="17"/>
    <n v="115834"/>
    <n v="56"/>
    <n v="4077"/>
    <n v="126387"/>
    <n v="65.45"/>
    <n v="60714"/>
    <n v="82719"/>
  </r>
  <r>
    <x v="28"/>
    <x v="4"/>
    <x v="18"/>
    <n v="35388"/>
    <n v="91"/>
    <n v="2866"/>
    <n v="88846"/>
    <n v="24.63"/>
    <n v="21476"/>
    <n v="21880"/>
  </r>
  <r>
    <x v="28"/>
    <x v="4"/>
    <x v="19"/>
    <n v="57682"/>
    <n v="131"/>
    <n v="5426"/>
    <n v="168206"/>
    <n v="23.36"/>
    <n v="26316"/>
    <n v="39294"/>
  </r>
  <r>
    <x v="28"/>
    <x v="4"/>
    <x v="20"/>
    <n v="198789"/>
    <n v="297"/>
    <n v="12660"/>
    <n v="392460"/>
    <n v="31.9"/>
    <n v="110871"/>
    <n v="125202"/>
  </r>
  <r>
    <x v="28"/>
    <x v="4"/>
    <x v="21"/>
    <n v="14298"/>
    <n v="37"/>
    <n v="1182"/>
    <n v="36642"/>
    <n v="19.61"/>
    <n v="10235"/>
    <n v="7185"/>
  </r>
  <r>
    <x v="28"/>
    <x v="4"/>
    <x v="22"/>
    <n v="16730"/>
    <n v="26"/>
    <n v="1304"/>
    <n v="40424"/>
    <n v="23.52"/>
    <n v="13624"/>
    <n v="9509"/>
  </r>
  <r>
    <x v="28"/>
    <x v="4"/>
    <x v="23"/>
    <n v="12795"/>
    <n v="43"/>
    <n v="1210"/>
    <n v="37510"/>
    <n v="20.88"/>
    <n v="8094"/>
    <n v="7831"/>
  </r>
  <r>
    <x v="28"/>
    <x v="4"/>
    <x v="24"/>
    <n v="242612"/>
    <n v="403"/>
    <n v="16356"/>
    <n v="507036"/>
    <n v="29.53"/>
    <n v="142823"/>
    <n v="149726"/>
  </r>
  <r>
    <x v="28"/>
    <x v="4"/>
    <x v="25"/>
    <n v="57407"/>
    <n v="143"/>
    <n v="4417"/>
    <n v="136927"/>
    <n v="25.78"/>
    <n v="43005"/>
    <n v="35294"/>
  </r>
  <r>
    <x v="28"/>
    <x v="4"/>
    <x v="26"/>
    <n v="22400"/>
    <n v="38"/>
    <n v="2126"/>
    <n v="65906"/>
    <n v="19.45"/>
    <n v="13139"/>
    <n v="12822"/>
  </r>
  <r>
    <x v="28"/>
    <x v="4"/>
    <x v="27"/>
    <n v="90632"/>
    <n v="93"/>
    <n v="5925"/>
    <n v="183675"/>
    <n v="30.86"/>
    <n v="41442"/>
    <n v="56687"/>
  </r>
  <r>
    <x v="28"/>
    <x v="4"/>
    <x v="28"/>
    <n v="13325"/>
    <n v="39"/>
    <n v="1489"/>
    <n v="46159"/>
    <n v="15.87"/>
    <n v="9577"/>
    <n v="7327"/>
  </r>
  <r>
    <x v="28"/>
    <x v="4"/>
    <x v="29"/>
    <n v="9320"/>
    <n v="41"/>
    <n v="1772"/>
    <n v="54932"/>
    <n v="10.51"/>
    <n v="5457"/>
    <n v="5776"/>
  </r>
  <r>
    <x v="28"/>
    <x v="4"/>
    <x v="30"/>
    <n v="55172"/>
    <n v="74"/>
    <n v="2181"/>
    <n v="67611"/>
    <n v="48.4"/>
    <n v="32269"/>
    <n v="32724"/>
  </r>
  <r>
    <x v="28"/>
    <x v="4"/>
    <x v="31"/>
    <n v="3979"/>
    <n v="24"/>
    <n v="452"/>
    <n v="14012"/>
    <n v="17.010000000000002"/>
    <n v="2448"/>
    <n v="2384"/>
  </r>
  <r>
    <x v="28"/>
    <x v="4"/>
    <x v="32"/>
    <n v="17694"/>
    <n v="31"/>
    <n v="1649"/>
    <n v="51119"/>
    <n v="21.77"/>
    <n v="10991"/>
    <n v="11129"/>
  </r>
  <r>
    <x v="28"/>
    <x v="4"/>
    <x v="33"/>
    <n v="26930"/>
    <n v="74"/>
    <n v="1951"/>
    <n v="60481"/>
    <n v="30.51"/>
    <n v="16783"/>
    <n v="18453"/>
  </r>
  <r>
    <x v="28"/>
    <x v="4"/>
    <x v="34"/>
    <n v="1721910"/>
    <n v="2862"/>
    <n v="117659"/>
    <n v="3647429"/>
    <n v="29.43"/>
    <n v="946547"/>
    <n v="1073578"/>
  </r>
  <r>
    <x v="29"/>
    <x v="0"/>
    <x v="0"/>
    <n v="11797"/>
    <n v="30"/>
    <n v="940"/>
    <n v="28200"/>
    <n v="26.65"/>
    <n v="6731"/>
    <n v="7514"/>
  </r>
  <r>
    <x v="29"/>
    <x v="0"/>
    <x v="1"/>
    <n v="166602"/>
    <n v="57"/>
    <n v="7428"/>
    <n v="222840"/>
    <n v="52.51"/>
    <n v="84177"/>
    <n v="117008"/>
  </r>
  <r>
    <x v="29"/>
    <x v="0"/>
    <x v="2"/>
    <n v="1924"/>
    <n v="9"/>
    <n v="198"/>
    <n v="5940"/>
    <n v="21.72"/>
    <n v="1270"/>
    <n v="1290"/>
  </r>
  <r>
    <x v="29"/>
    <x v="0"/>
    <x v="3"/>
    <n v="16533"/>
    <n v="28"/>
    <n v="883"/>
    <n v="26490"/>
    <n v="39.35"/>
    <n v="9816"/>
    <n v="10424"/>
  </r>
  <r>
    <x v="29"/>
    <x v="0"/>
    <x v="4"/>
    <n v="4167"/>
    <n v="9"/>
    <n v="271"/>
    <n v="8130"/>
    <n v="30.41"/>
    <n v="1918"/>
    <n v="2472"/>
  </r>
  <r>
    <x v="29"/>
    <x v="0"/>
    <x v="5"/>
    <n v="47065"/>
    <n v="19"/>
    <n v="1610"/>
    <n v="48300"/>
    <n v="53.69"/>
    <n v="26044"/>
    <n v="25932"/>
  </r>
  <r>
    <x v="29"/>
    <x v="0"/>
    <x v="6"/>
    <n v="9943"/>
    <n v="10"/>
    <n v="462"/>
    <n v="13860"/>
    <n v="41.19"/>
    <n v="5499"/>
    <n v="5709"/>
  </r>
  <r>
    <x v="29"/>
    <x v="0"/>
    <x v="7"/>
    <m/>
    <n v="4"/>
    <n v="61"/>
    <n v="1830"/>
    <m/>
    <m/>
    <m/>
  </r>
  <r>
    <x v="29"/>
    <x v="0"/>
    <x v="8"/>
    <n v="600"/>
    <n v="8"/>
    <n v="150"/>
    <n v="4500"/>
    <n v="10.71"/>
    <n v="343"/>
    <n v="482"/>
  </r>
  <r>
    <x v="29"/>
    <x v="0"/>
    <x v="9"/>
    <n v="5523"/>
    <n v="20"/>
    <n v="399"/>
    <n v="11970"/>
    <n v="36.22"/>
    <n v="3202"/>
    <n v="4336"/>
  </r>
  <r>
    <x v="29"/>
    <x v="0"/>
    <x v="10"/>
    <n v="4523"/>
    <n v="16"/>
    <n v="406"/>
    <n v="12180"/>
    <n v="24.44"/>
    <n v="2537"/>
    <n v="2977"/>
  </r>
  <r>
    <x v="29"/>
    <x v="0"/>
    <x v="11"/>
    <n v="4969"/>
    <n v="9"/>
    <n v="316"/>
    <n v="9480"/>
    <n v="28.04"/>
    <n v="3006"/>
    <n v="2658"/>
  </r>
  <r>
    <x v="29"/>
    <x v="0"/>
    <x v="12"/>
    <n v="8368"/>
    <n v="24"/>
    <n v="713"/>
    <n v="21390"/>
    <n v="28.63"/>
    <n v="4636"/>
    <n v="6125"/>
  </r>
  <r>
    <x v="29"/>
    <x v="0"/>
    <x v="13"/>
    <m/>
    <n v="5"/>
    <n v="81"/>
    <n v="2430"/>
    <m/>
    <m/>
    <m/>
  </r>
  <r>
    <x v="29"/>
    <x v="0"/>
    <x v="14"/>
    <m/>
    <n v="9"/>
    <n v="178"/>
    <n v="5340"/>
    <m/>
    <m/>
    <m/>
  </r>
  <r>
    <x v="29"/>
    <x v="0"/>
    <x v="15"/>
    <m/>
    <n v="6"/>
    <n v="50"/>
    <n v="1500"/>
    <m/>
    <m/>
    <m/>
  </r>
  <r>
    <x v="29"/>
    <x v="0"/>
    <x v="16"/>
    <n v="63976"/>
    <n v="23"/>
    <n v="2403"/>
    <n v="72090"/>
    <n v="63.96"/>
    <n v="36055"/>
    <n v="46111"/>
  </r>
  <r>
    <x v="29"/>
    <x v="0"/>
    <x v="17"/>
    <n v="61880"/>
    <n v="20"/>
    <n v="2293"/>
    <n v="68790"/>
    <n v="64.48"/>
    <n v="34760"/>
    <n v="44359"/>
  </r>
  <r>
    <x v="29"/>
    <x v="0"/>
    <x v="18"/>
    <n v="3654"/>
    <n v="13"/>
    <n v="304"/>
    <n v="9120"/>
    <n v="26.95"/>
    <n v="2047"/>
    <n v="2458"/>
  </r>
  <r>
    <x v="29"/>
    <x v="0"/>
    <x v="19"/>
    <n v="4088"/>
    <n v="15"/>
    <n v="272"/>
    <n v="8160"/>
    <n v="35.17"/>
    <n v="2017"/>
    <n v="2870"/>
  </r>
  <r>
    <x v="29"/>
    <x v="0"/>
    <x v="20"/>
    <n v="77291"/>
    <n v="71"/>
    <n v="3836"/>
    <n v="115080"/>
    <n v="43.16"/>
    <n v="40870"/>
    <n v="49665"/>
  </r>
  <r>
    <x v="29"/>
    <x v="0"/>
    <x v="21"/>
    <m/>
    <n v="7"/>
    <n v="132"/>
    <n v="3960"/>
    <m/>
    <m/>
    <m/>
  </r>
  <r>
    <x v="29"/>
    <x v="0"/>
    <x v="22"/>
    <m/>
    <n v="3"/>
    <n v="178"/>
    <n v="5340"/>
    <m/>
    <m/>
    <m/>
  </r>
  <r>
    <x v="29"/>
    <x v="0"/>
    <x v="23"/>
    <m/>
    <n v="12"/>
    <n v="178"/>
    <n v="5340"/>
    <m/>
    <m/>
    <m/>
  </r>
  <r>
    <x v="29"/>
    <x v="0"/>
    <x v="24"/>
    <n v="82430"/>
    <n v="93"/>
    <n v="4324"/>
    <n v="129720"/>
    <n v="40.549999999999997"/>
    <n v="44939"/>
    <n v="52606"/>
  </r>
  <r>
    <x v="29"/>
    <x v="0"/>
    <x v="25"/>
    <n v="11985"/>
    <n v="45"/>
    <n v="1251"/>
    <n v="37530"/>
    <n v="20.07"/>
    <n v="9227"/>
    <n v="7531"/>
  </r>
  <r>
    <x v="29"/>
    <x v="0"/>
    <x v="26"/>
    <m/>
    <n v="5"/>
    <n v="182"/>
    <n v="5460"/>
    <m/>
    <m/>
    <m/>
  </r>
  <r>
    <x v="29"/>
    <x v="0"/>
    <x v="27"/>
    <n v="41984"/>
    <n v="26"/>
    <n v="2483"/>
    <n v="74490"/>
    <n v="30.37"/>
    <n v="17487"/>
    <n v="22623"/>
  </r>
  <r>
    <x v="29"/>
    <x v="0"/>
    <x v="28"/>
    <n v="2497"/>
    <n v="12"/>
    <n v="438"/>
    <n v="13140"/>
    <n v="12.82"/>
    <n v="1656"/>
    <n v="1685"/>
  </r>
  <r>
    <x v="29"/>
    <x v="0"/>
    <x v="29"/>
    <n v="1736"/>
    <n v="14"/>
    <n v="177"/>
    <n v="5310"/>
    <n v="23.92"/>
    <n v="1124"/>
    <n v="1270"/>
  </r>
  <r>
    <x v="29"/>
    <x v="0"/>
    <x v="30"/>
    <n v="12929"/>
    <n v="20"/>
    <n v="710"/>
    <n v="21300"/>
    <n v="46.12"/>
    <n v="9425"/>
    <n v="9824"/>
  </r>
  <r>
    <x v="29"/>
    <x v="0"/>
    <x v="31"/>
    <n v="564"/>
    <n v="9"/>
    <n v="86"/>
    <n v="2580"/>
    <n v="15.93"/>
    <n v="437"/>
    <n v="411"/>
  </r>
  <r>
    <x v="29"/>
    <x v="0"/>
    <x v="32"/>
    <n v="2943"/>
    <n v="5"/>
    <n v="519"/>
    <n v="15570"/>
    <n v="11.57"/>
    <n v="1526"/>
    <n v="1802"/>
  </r>
  <r>
    <x v="29"/>
    <x v="0"/>
    <x v="33"/>
    <n v="5543"/>
    <n v="22"/>
    <n v="461"/>
    <n v="13830"/>
    <n v="32.24"/>
    <n v="3259"/>
    <n v="4459"/>
  </r>
  <r>
    <x v="29"/>
    <x v="0"/>
    <x v="34"/>
    <n v="524467"/>
    <n v="565"/>
    <n v="27756"/>
    <n v="832680"/>
    <n v="41.44"/>
    <n v="283013"/>
    <n v="345080"/>
  </r>
  <r>
    <x v="29"/>
    <x v="1"/>
    <x v="0"/>
    <n v="28709"/>
    <n v="131"/>
    <n v="1641"/>
    <n v="49230"/>
    <n v="30.86"/>
    <n v="15722"/>
    <n v="15193"/>
  </r>
  <r>
    <x v="29"/>
    <x v="1"/>
    <x v="1"/>
    <n v="90032"/>
    <n v="172"/>
    <n v="3259"/>
    <n v="97770"/>
    <n v="50.92"/>
    <n v="40212"/>
    <n v="49780"/>
  </r>
  <r>
    <x v="29"/>
    <x v="1"/>
    <x v="2"/>
    <n v="7904"/>
    <n v="58"/>
    <n v="534"/>
    <n v="16020"/>
    <n v="24.95"/>
    <n v="4745"/>
    <n v="3997"/>
  </r>
  <r>
    <x v="29"/>
    <x v="1"/>
    <x v="3"/>
    <n v="37562"/>
    <n v="81"/>
    <n v="1279"/>
    <n v="38370"/>
    <n v="54.79"/>
    <n v="22265"/>
    <n v="21022"/>
  </r>
  <r>
    <x v="29"/>
    <x v="1"/>
    <x v="4"/>
    <n v="22363"/>
    <n v="56"/>
    <n v="861"/>
    <n v="25830"/>
    <n v="43.82"/>
    <n v="11484"/>
    <n v="11318"/>
  </r>
  <r>
    <x v="29"/>
    <x v="1"/>
    <x v="5"/>
    <n v="33801"/>
    <n v="76"/>
    <n v="1297"/>
    <n v="38910"/>
    <n v="41.22"/>
    <n v="20651"/>
    <n v="16040"/>
  </r>
  <r>
    <x v="29"/>
    <x v="1"/>
    <x v="6"/>
    <n v="26646"/>
    <n v="66"/>
    <n v="1100"/>
    <n v="33000"/>
    <n v="41.29"/>
    <n v="18078"/>
    <n v="13625"/>
  </r>
  <r>
    <x v="29"/>
    <x v="1"/>
    <x v="7"/>
    <n v="5356"/>
    <n v="20"/>
    <n v="245"/>
    <n v="7350"/>
    <n v="47.56"/>
    <n v="3271"/>
    <n v="3496"/>
  </r>
  <r>
    <x v="29"/>
    <x v="1"/>
    <x v="8"/>
    <n v="10305"/>
    <n v="30"/>
    <n v="471"/>
    <n v="14130"/>
    <n v="44.35"/>
    <n v="6535"/>
    <n v="6266"/>
  </r>
  <r>
    <x v="29"/>
    <x v="1"/>
    <x v="9"/>
    <n v="15288"/>
    <n v="41"/>
    <n v="652"/>
    <n v="19560"/>
    <n v="49.27"/>
    <n v="8358"/>
    <n v="9638"/>
  </r>
  <r>
    <x v="29"/>
    <x v="1"/>
    <x v="10"/>
    <n v="30518"/>
    <n v="67"/>
    <n v="1235"/>
    <n v="37050"/>
    <n v="48.22"/>
    <n v="16568"/>
    <n v="17865"/>
  </r>
  <r>
    <x v="29"/>
    <x v="1"/>
    <x v="11"/>
    <n v="2697"/>
    <n v="17"/>
    <n v="392"/>
    <n v="11760"/>
    <n v="12.56"/>
    <n v="1624"/>
    <n v="1477"/>
  </r>
  <r>
    <x v="29"/>
    <x v="1"/>
    <x v="12"/>
    <n v="22446"/>
    <n v="57"/>
    <n v="954"/>
    <n v="28620"/>
    <n v="47.16"/>
    <n v="13745"/>
    <n v="13496"/>
  </r>
  <r>
    <x v="29"/>
    <x v="1"/>
    <x v="13"/>
    <n v="8370"/>
    <n v="26"/>
    <n v="478"/>
    <n v="14340"/>
    <n v="33.840000000000003"/>
    <n v="4663"/>
    <n v="4852"/>
  </r>
  <r>
    <x v="29"/>
    <x v="1"/>
    <x v="14"/>
    <n v="4562"/>
    <n v="17"/>
    <n v="183"/>
    <n v="5490"/>
    <n v="42.7"/>
    <n v="2764"/>
    <n v="2344"/>
  </r>
  <r>
    <x v="29"/>
    <x v="1"/>
    <x v="15"/>
    <n v="6661"/>
    <n v="28"/>
    <n v="267"/>
    <n v="8010"/>
    <n v="44.58"/>
    <n v="4464"/>
    <n v="3571"/>
  </r>
  <r>
    <x v="29"/>
    <x v="1"/>
    <x v="16"/>
    <n v="38327"/>
    <n v="52"/>
    <n v="1116"/>
    <n v="33480"/>
    <n v="60.77"/>
    <n v="19433"/>
    <n v="20345"/>
  </r>
  <r>
    <x v="29"/>
    <x v="1"/>
    <x v="17"/>
    <n v="24776"/>
    <n v="27"/>
    <n v="681"/>
    <n v="20430"/>
    <n v="66.959999999999994"/>
    <n v="11898"/>
    <n v="13680"/>
  </r>
  <r>
    <x v="29"/>
    <x v="1"/>
    <x v="18"/>
    <n v="14631"/>
    <n v="46"/>
    <n v="612"/>
    <n v="18360"/>
    <n v="41.47"/>
    <n v="9042"/>
    <n v="7614"/>
  </r>
  <r>
    <x v="29"/>
    <x v="1"/>
    <x v="19"/>
    <n v="20457"/>
    <n v="77"/>
    <n v="1000"/>
    <n v="30000"/>
    <n v="36.9"/>
    <n v="9982"/>
    <n v="11071"/>
  </r>
  <r>
    <x v="29"/>
    <x v="1"/>
    <x v="20"/>
    <n v="51126"/>
    <n v="157"/>
    <n v="2204"/>
    <n v="66120"/>
    <n v="36.72"/>
    <n v="26065"/>
    <n v="24281"/>
  </r>
  <r>
    <x v="29"/>
    <x v="1"/>
    <x v="21"/>
    <n v="5569"/>
    <n v="18"/>
    <n v="229"/>
    <n v="6870"/>
    <n v="35.5"/>
    <n v="3940"/>
    <n v="2439"/>
  </r>
  <r>
    <x v="29"/>
    <x v="1"/>
    <x v="22"/>
    <n v="4916"/>
    <n v="15"/>
    <n v="359"/>
    <n v="10770"/>
    <n v="21.96"/>
    <n v="3795"/>
    <n v="2365"/>
  </r>
  <r>
    <x v="29"/>
    <x v="1"/>
    <x v="23"/>
    <n v="6365"/>
    <n v="24"/>
    <n v="253"/>
    <n v="7590"/>
    <n v="48.23"/>
    <n v="3697"/>
    <n v="3661"/>
  </r>
  <r>
    <x v="29"/>
    <x v="1"/>
    <x v="24"/>
    <n v="67976"/>
    <n v="214"/>
    <n v="3045"/>
    <n v="91350"/>
    <n v="35.85"/>
    <n v="37497"/>
    <n v="32745"/>
  </r>
  <r>
    <x v="29"/>
    <x v="1"/>
    <x v="25"/>
    <n v="12692"/>
    <n v="61"/>
    <n v="853"/>
    <n v="25590"/>
    <n v="25.33"/>
    <n v="8883"/>
    <n v="6482"/>
  </r>
  <r>
    <x v="29"/>
    <x v="1"/>
    <x v="26"/>
    <n v="4156"/>
    <n v="20"/>
    <n v="271"/>
    <n v="8130"/>
    <n v="26.06"/>
    <n v="2413"/>
    <n v="2119"/>
  </r>
  <r>
    <x v="29"/>
    <x v="1"/>
    <x v="27"/>
    <n v="16361"/>
    <n v="43"/>
    <n v="766"/>
    <n v="22980"/>
    <n v="29.56"/>
    <n v="7400"/>
    <n v="6794"/>
  </r>
  <r>
    <x v="29"/>
    <x v="1"/>
    <x v="28"/>
    <n v="3370"/>
    <n v="17"/>
    <n v="175"/>
    <n v="5250"/>
    <n v="33.64"/>
    <n v="2497"/>
    <n v="1766"/>
  </r>
  <r>
    <x v="29"/>
    <x v="1"/>
    <x v="29"/>
    <n v="3051"/>
    <n v="19"/>
    <n v="201"/>
    <n v="6030"/>
    <n v="29.12"/>
    <n v="1850"/>
    <n v="1756"/>
  </r>
  <r>
    <x v="29"/>
    <x v="1"/>
    <x v="30"/>
    <n v="17795"/>
    <n v="42"/>
    <n v="613"/>
    <n v="18390"/>
    <n v="52.58"/>
    <n v="9301"/>
    <n v="9670"/>
  </r>
  <r>
    <x v="29"/>
    <x v="1"/>
    <x v="31"/>
    <n v="1123"/>
    <n v="9"/>
    <n v="77"/>
    <n v="2310"/>
    <n v="28.1"/>
    <n v="636"/>
    <n v="649"/>
  </r>
  <r>
    <x v="29"/>
    <x v="1"/>
    <x v="32"/>
    <n v="2613"/>
    <n v="17"/>
    <n v="253"/>
    <n v="7590"/>
    <n v="15.47"/>
    <n v="1680"/>
    <n v="1174"/>
  </r>
  <r>
    <x v="29"/>
    <x v="1"/>
    <x v="33"/>
    <n v="11801"/>
    <n v="39"/>
    <n v="476"/>
    <n v="14280"/>
    <n v="51.15"/>
    <n v="7408"/>
    <n v="7304"/>
  </r>
  <r>
    <x v="29"/>
    <x v="1"/>
    <x v="34"/>
    <n v="567575"/>
    <n v="1599"/>
    <n v="24306"/>
    <n v="729180"/>
    <n v="41.62"/>
    <n v="313167"/>
    <n v="303467"/>
  </r>
  <r>
    <x v="29"/>
    <x v="2"/>
    <x v="0"/>
    <n v="12629"/>
    <n v="28"/>
    <n v="1229"/>
    <n v="36870"/>
    <n v="29.7"/>
    <n v="4530"/>
    <n v="10952"/>
  </r>
  <r>
    <x v="29"/>
    <x v="2"/>
    <x v="1"/>
    <n v="35814"/>
    <n v="25"/>
    <n v="2527"/>
    <n v="75810"/>
    <n v="46.4"/>
    <n v="15324"/>
    <n v="35176"/>
  </r>
  <r>
    <x v="29"/>
    <x v="2"/>
    <x v="2"/>
    <n v="2623"/>
    <n v="10"/>
    <n v="351"/>
    <n v="10530"/>
    <n v="23.39"/>
    <n v="1793"/>
    <n v="2463"/>
  </r>
  <r>
    <x v="29"/>
    <x v="2"/>
    <x v="3"/>
    <n v="4751"/>
    <n v="14"/>
    <n v="506"/>
    <n v="15180"/>
    <n v="28.81"/>
    <n v="2584"/>
    <n v="4373"/>
  </r>
  <r>
    <x v="29"/>
    <x v="2"/>
    <x v="4"/>
    <n v="3885"/>
    <n v="6"/>
    <n v="271"/>
    <n v="8130"/>
    <n v="41.5"/>
    <n v="1376"/>
    <n v="3374"/>
  </r>
  <r>
    <x v="29"/>
    <x v="2"/>
    <x v="5"/>
    <n v="11710"/>
    <n v="11"/>
    <n v="993"/>
    <n v="29790"/>
    <n v="34.04"/>
    <n v="5558"/>
    <n v="10140"/>
  </r>
  <r>
    <x v="29"/>
    <x v="2"/>
    <x v="6"/>
    <n v="7347"/>
    <n v="12"/>
    <n v="679"/>
    <n v="20370"/>
    <n v="35.229999999999997"/>
    <n v="3702"/>
    <n v="7176"/>
  </r>
  <r>
    <x v="29"/>
    <x v="2"/>
    <x v="7"/>
    <s v="-"/>
    <s v="-"/>
    <s v="-"/>
    <s v="-"/>
    <s v="-"/>
    <s v="-"/>
    <s v="-"/>
  </r>
  <r>
    <x v="29"/>
    <x v="2"/>
    <x v="8"/>
    <n v="915"/>
    <n v="4"/>
    <n v="121"/>
    <n v="3630"/>
    <n v="21.71"/>
    <n v="403"/>
    <n v="788"/>
  </r>
  <r>
    <x v="29"/>
    <x v="2"/>
    <x v="9"/>
    <n v="1543"/>
    <n v="6"/>
    <n v="140"/>
    <n v="4200"/>
    <n v="31.86"/>
    <n v="537"/>
    <n v="1338"/>
  </r>
  <r>
    <x v="29"/>
    <x v="2"/>
    <x v="10"/>
    <n v="3964"/>
    <n v="12"/>
    <n v="478"/>
    <n v="14340"/>
    <n v="27.55"/>
    <n v="1741"/>
    <n v="3951"/>
  </r>
  <r>
    <x v="29"/>
    <x v="2"/>
    <x v="11"/>
    <m/>
    <n v="6"/>
    <n v="315"/>
    <n v="9450"/>
    <m/>
    <n v="729"/>
    <m/>
  </r>
  <r>
    <x v="29"/>
    <x v="2"/>
    <x v="12"/>
    <m/>
    <n v="4"/>
    <n v="123"/>
    <n v="3690"/>
    <m/>
    <m/>
    <m/>
  </r>
  <r>
    <x v="29"/>
    <x v="2"/>
    <x v="13"/>
    <m/>
    <n v="2"/>
    <n v="48"/>
    <n v="1440"/>
    <m/>
    <m/>
    <m/>
  </r>
  <r>
    <x v="29"/>
    <x v="2"/>
    <x v="14"/>
    <m/>
    <n v="2"/>
    <n v="42"/>
    <n v="1260"/>
    <m/>
    <m/>
    <m/>
  </r>
  <r>
    <x v="29"/>
    <x v="2"/>
    <x v="15"/>
    <m/>
    <n v="4"/>
    <n v="213"/>
    <n v="6390"/>
    <m/>
    <m/>
    <m/>
  </r>
  <r>
    <x v="29"/>
    <x v="2"/>
    <x v="16"/>
    <m/>
    <n v="10"/>
    <n v="1125"/>
    <n v="33750"/>
    <m/>
    <m/>
    <m/>
  </r>
  <r>
    <x v="29"/>
    <x v="2"/>
    <x v="17"/>
    <n v="21824"/>
    <n v="9"/>
    <n v="1103"/>
    <n v="33090"/>
    <n v="60.94"/>
    <n v="10723"/>
    <n v="20166"/>
  </r>
  <r>
    <x v="29"/>
    <x v="2"/>
    <x v="18"/>
    <n v="6124"/>
    <n v="16"/>
    <n v="601"/>
    <n v="18030"/>
    <n v="32.17"/>
    <n v="3197"/>
    <n v="5800"/>
  </r>
  <r>
    <x v="29"/>
    <x v="2"/>
    <x v="19"/>
    <n v="7371"/>
    <n v="18"/>
    <n v="764"/>
    <n v="22920"/>
    <n v="30.71"/>
    <n v="3718"/>
    <n v="7038"/>
  </r>
  <r>
    <x v="29"/>
    <x v="2"/>
    <x v="20"/>
    <n v="34873"/>
    <n v="36"/>
    <n v="2519"/>
    <n v="75570"/>
    <n v="40.119999999999997"/>
    <n v="17777"/>
    <n v="30321"/>
  </r>
  <r>
    <x v="29"/>
    <x v="2"/>
    <x v="21"/>
    <m/>
    <n v="4"/>
    <n v="223"/>
    <n v="6690"/>
    <m/>
    <m/>
    <m/>
  </r>
  <r>
    <x v="29"/>
    <x v="2"/>
    <x v="22"/>
    <m/>
    <n v="4"/>
    <n v="243"/>
    <n v="7290"/>
    <m/>
    <m/>
    <m/>
  </r>
  <r>
    <x v="29"/>
    <x v="2"/>
    <x v="23"/>
    <m/>
    <n v="3"/>
    <n v="47"/>
    <n v="1410"/>
    <m/>
    <m/>
    <m/>
  </r>
  <r>
    <x v="29"/>
    <x v="2"/>
    <x v="24"/>
    <n v="38283"/>
    <n v="47"/>
    <n v="3032"/>
    <n v="90960"/>
    <n v="36.78"/>
    <n v="20450"/>
    <n v="33456"/>
  </r>
  <r>
    <x v="29"/>
    <x v="2"/>
    <x v="25"/>
    <n v="10744"/>
    <n v="18"/>
    <n v="905"/>
    <n v="27150"/>
    <n v="35.19"/>
    <n v="7304"/>
    <n v="9555"/>
  </r>
  <r>
    <x v="29"/>
    <x v="2"/>
    <x v="26"/>
    <m/>
    <n v="7"/>
    <n v="389"/>
    <n v="11670"/>
    <m/>
    <m/>
    <m/>
  </r>
  <r>
    <x v="29"/>
    <x v="2"/>
    <x v="27"/>
    <n v="19618"/>
    <n v="17"/>
    <n v="1155"/>
    <n v="34650"/>
    <n v="55.81"/>
    <n v="7569"/>
    <n v="19338"/>
  </r>
  <r>
    <x v="29"/>
    <x v="2"/>
    <x v="28"/>
    <m/>
    <n v="2"/>
    <n v="29"/>
    <n v="870"/>
    <m/>
    <m/>
    <m/>
  </r>
  <r>
    <x v="29"/>
    <x v="2"/>
    <x v="29"/>
    <m/>
    <n v="3"/>
    <n v="414"/>
    <n v="12420"/>
    <m/>
    <m/>
    <m/>
  </r>
  <r>
    <x v="29"/>
    <x v="2"/>
    <x v="30"/>
    <n v="4642"/>
    <n v="6"/>
    <n v="275"/>
    <n v="8250"/>
    <n v="54.04"/>
    <n v="2608"/>
    <n v="4458"/>
  </r>
  <r>
    <x v="29"/>
    <x v="2"/>
    <x v="31"/>
    <m/>
    <n v="1"/>
    <n v="19"/>
    <n v="570"/>
    <m/>
    <m/>
    <m/>
  </r>
  <r>
    <x v="29"/>
    <x v="2"/>
    <x v="32"/>
    <m/>
    <n v="3"/>
    <n v="321"/>
    <n v="9630"/>
    <m/>
    <m/>
    <m/>
  </r>
  <r>
    <x v="29"/>
    <x v="2"/>
    <x v="33"/>
    <m/>
    <n v="4"/>
    <n v="198"/>
    <n v="5940"/>
    <m/>
    <n v="1018"/>
    <m/>
  </r>
  <r>
    <x v="29"/>
    <x v="2"/>
    <x v="34"/>
    <n v="208134"/>
    <n v="298"/>
    <n v="17263"/>
    <n v="517890"/>
    <n v="37.08"/>
    <n v="100608"/>
    <n v="192024"/>
  </r>
  <r>
    <x v="29"/>
    <x v="3"/>
    <x v="0"/>
    <n v="10626"/>
    <n v="44"/>
    <n v="5654"/>
    <n v="169620"/>
    <n v="3.04"/>
    <n v="6375"/>
    <n v="5153"/>
  </r>
  <r>
    <x v="29"/>
    <x v="3"/>
    <x v="1"/>
    <n v="15692"/>
    <n v="22"/>
    <n v="3080"/>
    <n v="92400"/>
    <n v="8.15"/>
    <n v="10395"/>
    <n v="7534"/>
  </r>
  <r>
    <x v="29"/>
    <x v="3"/>
    <x v="2"/>
    <n v="9843"/>
    <n v="22"/>
    <n v="2871"/>
    <n v="86130"/>
    <n v="6.15"/>
    <n v="3680"/>
    <n v="5293"/>
  </r>
  <r>
    <x v="29"/>
    <x v="3"/>
    <x v="3"/>
    <n v="6658"/>
    <n v="19"/>
    <n v="1677"/>
    <n v="50310"/>
    <n v="6.96"/>
    <n v="3685"/>
    <n v="3503"/>
  </r>
  <r>
    <x v="29"/>
    <x v="3"/>
    <x v="4"/>
    <n v="15190"/>
    <n v="21"/>
    <n v="3083"/>
    <n v="92490"/>
    <n v="7.13"/>
    <n v="3919"/>
    <n v="6591"/>
  </r>
  <r>
    <x v="29"/>
    <x v="3"/>
    <x v="5"/>
    <n v="9080"/>
    <n v="12"/>
    <n v="1306"/>
    <n v="39180"/>
    <n v="11.06"/>
    <n v="4725"/>
    <n v="4334"/>
  </r>
  <r>
    <x v="29"/>
    <x v="3"/>
    <x v="6"/>
    <n v="8032"/>
    <n v="12"/>
    <n v="1660"/>
    <n v="49800"/>
    <n v="9.07"/>
    <n v="3949"/>
    <n v="4516"/>
  </r>
  <r>
    <x v="29"/>
    <x v="3"/>
    <x v="7"/>
    <m/>
    <n v="5"/>
    <n v="848"/>
    <n v="25440"/>
    <m/>
    <m/>
    <m/>
  </r>
  <r>
    <x v="29"/>
    <x v="3"/>
    <x v="8"/>
    <n v="2522"/>
    <n v="11"/>
    <n v="1429"/>
    <n v="42870"/>
    <n v="2.71"/>
    <n v="1350"/>
    <n v="1161"/>
  </r>
  <r>
    <x v="29"/>
    <x v="3"/>
    <x v="9"/>
    <n v="3134"/>
    <n v="11"/>
    <n v="1114"/>
    <n v="33420"/>
    <n v="4.63"/>
    <n v="1332"/>
    <n v="1548"/>
  </r>
  <r>
    <x v="29"/>
    <x v="3"/>
    <x v="10"/>
    <n v="8956"/>
    <n v="17"/>
    <n v="2065"/>
    <n v="61950"/>
    <n v="6.95"/>
    <n v="4749"/>
    <n v="4303"/>
  </r>
  <r>
    <x v="29"/>
    <x v="3"/>
    <x v="11"/>
    <m/>
    <n v="5"/>
    <n v="496"/>
    <n v="14880"/>
    <m/>
    <n v="900"/>
    <m/>
  </r>
  <r>
    <x v="29"/>
    <x v="3"/>
    <x v="12"/>
    <m/>
    <n v="7"/>
    <n v="714"/>
    <n v="21420"/>
    <m/>
    <m/>
    <m/>
  </r>
  <r>
    <x v="29"/>
    <x v="3"/>
    <x v="13"/>
    <m/>
    <n v="2"/>
    <n v="255"/>
    <n v="7650"/>
    <m/>
    <m/>
    <m/>
  </r>
  <r>
    <x v="29"/>
    <x v="3"/>
    <x v="14"/>
    <n v="1034"/>
    <n v="8"/>
    <n v="651"/>
    <n v="19530"/>
    <n v="2.69"/>
    <n v="507"/>
    <n v="526"/>
  </r>
  <r>
    <x v="29"/>
    <x v="3"/>
    <x v="15"/>
    <n v="1510"/>
    <n v="9"/>
    <n v="1146"/>
    <n v="34380"/>
    <n v="3.01"/>
    <n v="703"/>
    <n v="1034"/>
  </r>
  <r>
    <x v="29"/>
    <x v="3"/>
    <x v="16"/>
    <m/>
    <n v="3"/>
    <n v="393"/>
    <n v="11790"/>
    <m/>
    <m/>
    <m/>
  </r>
  <r>
    <x v="29"/>
    <x v="3"/>
    <x v="17"/>
    <s v="-"/>
    <s v="-"/>
    <s v="-"/>
    <s v="-"/>
    <s v="-"/>
    <s v="-"/>
    <s v="-"/>
  </r>
  <r>
    <x v="29"/>
    <x v="3"/>
    <x v="18"/>
    <n v="6214"/>
    <n v="16"/>
    <n v="1259"/>
    <n v="37770"/>
    <n v="8.34"/>
    <n v="3791"/>
    <n v="3149"/>
  </r>
  <r>
    <x v="29"/>
    <x v="3"/>
    <x v="19"/>
    <n v="12966"/>
    <n v="14"/>
    <n v="3183"/>
    <n v="95490"/>
    <n v="10.43"/>
    <n v="4350"/>
    <n v="9961"/>
  </r>
  <r>
    <x v="29"/>
    <x v="3"/>
    <x v="20"/>
    <n v="14656"/>
    <n v="36"/>
    <n v="4326"/>
    <n v="129780"/>
    <n v="5.21"/>
    <n v="8427"/>
    <n v="6764"/>
  </r>
  <r>
    <x v="29"/>
    <x v="3"/>
    <x v="21"/>
    <n v="2845"/>
    <n v="7"/>
    <n v="569"/>
    <n v="17070"/>
    <n v="6.9"/>
    <n v="1923"/>
    <n v="1178"/>
  </r>
  <r>
    <x v="29"/>
    <x v="3"/>
    <x v="22"/>
    <n v="2916"/>
    <n v="4"/>
    <n v="524"/>
    <n v="15720"/>
    <n v="7.48"/>
    <n v="2494"/>
    <n v="1176"/>
  </r>
  <r>
    <x v="29"/>
    <x v="3"/>
    <x v="23"/>
    <n v="1838"/>
    <n v="6"/>
    <n v="762"/>
    <n v="22860"/>
    <n v="3.47"/>
    <n v="1237"/>
    <n v="794"/>
  </r>
  <r>
    <x v="29"/>
    <x v="3"/>
    <x v="24"/>
    <n v="22254"/>
    <n v="53"/>
    <n v="6181"/>
    <n v="185430"/>
    <n v="5.35"/>
    <n v="14081"/>
    <n v="9912"/>
  </r>
  <r>
    <x v="29"/>
    <x v="3"/>
    <x v="25"/>
    <n v="6146"/>
    <n v="13"/>
    <n v="1234"/>
    <n v="37020"/>
    <n v="8.0399999999999991"/>
    <n v="4315"/>
    <n v="2975"/>
  </r>
  <r>
    <x v="29"/>
    <x v="3"/>
    <x v="26"/>
    <n v="6466"/>
    <n v="6"/>
    <n v="1284"/>
    <n v="38520"/>
    <n v="10.199999999999999"/>
    <n v="2900"/>
    <n v="3930"/>
  </r>
  <r>
    <x v="29"/>
    <x v="3"/>
    <x v="27"/>
    <n v="5899"/>
    <n v="8"/>
    <n v="1563"/>
    <n v="46890"/>
    <n v="6.08"/>
    <n v="2940"/>
    <n v="2851"/>
  </r>
  <r>
    <x v="29"/>
    <x v="3"/>
    <x v="28"/>
    <m/>
    <n v="7"/>
    <n v="832"/>
    <n v="24960"/>
    <m/>
    <m/>
    <m/>
  </r>
  <r>
    <x v="29"/>
    <x v="3"/>
    <x v="29"/>
    <m/>
    <n v="6"/>
    <n v="975"/>
    <n v="29250"/>
    <m/>
    <m/>
    <m/>
  </r>
  <r>
    <x v="29"/>
    <x v="3"/>
    <x v="30"/>
    <n v="4827"/>
    <n v="7"/>
    <n v="609"/>
    <n v="18270"/>
    <n v="11.75"/>
    <n v="2611"/>
    <n v="2147"/>
  </r>
  <r>
    <x v="29"/>
    <x v="3"/>
    <x v="31"/>
    <m/>
    <n v="4"/>
    <n v="220"/>
    <n v="6600"/>
    <m/>
    <m/>
    <m/>
  </r>
  <r>
    <x v="29"/>
    <x v="3"/>
    <x v="32"/>
    <m/>
    <n v="3"/>
    <n v="510"/>
    <n v="15300"/>
    <m/>
    <m/>
    <m/>
  </r>
  <r>
    <x v="29"/>
    <x v="3"/>
    <x v="33"/>
    <n v="1539"/>
    <n v="10"/>
    <n v="870"/>
    <n v="26100"/>
    <n v="3.06"/>
    <n v="965"/>
    <n v="799"/>
  </r>
  <r>
    <x v="29"/>
    <x v="3"/>
    <x v="34"/>
    <n v="174472"/>
    <n v="377"/>
    <n v="47162"/>
    <n v="1414860"/>
    <n v="6.27"/>
    <n v="91627"/>
    <n v="88682"/>
  </r>
  <r>
    <x v="29"/>
    <x v="4"/>
    <x v="0"/>
    <n v="63760"/>
    <n v="233"/>
    <n v="9464"/>
    <n v="283920"/>
    <n v="13.67"/>
    <n v="33357"/>
    <n v="38812"/>
  </r>
  <r>
    <x v="29"/>
    <x v="4"/>
    <x v="1"/>
    <n v="308140"/>
    <n v="276"/>
    <n v="16294"/>
    <n v="488820"/>
    <n v="42.86"/>
    <n v="150108"/>
    <n v="209498"/>
  </r>
  <r>
    <x v="29"/>
    <x v="4"/>
    <x v="2"/>
    <n v="22294"/>
    <n v="99"/>
    <n v="3954"/>
    <n v="118620"/>
    <n v="11"/>
    <n v="11488"/>
    <n v="13044"/>
  </r>
  <r>
    <x v="29"/>
    <x v="4"/>
    <x v="3"/>
    <n v="65504"/>
    <n v="142"/>
    <n v="4345"/>
    <n v="130350"/>
    <n v="30.17"/>
    <n v="38350"/>
    <n v="39323"/>
  </r>
  <r>
    <x v="29"/>
    <x v="4"/>
    <x v="4"/>
    <n v="45605"/>
    <n v="92"/>
    <n v="4486"/>
    <n v="134580"/>
    <n v="17.649999999999999"/>
    <n v="18697"/>
    <n v="23755"/>
  </r>
  <r>
    <x v="29"/>
    <x v="4"/>
    <x v="5"/>
    <n v="101656"/>
    <n v="118"/>
    <n v="5206"/>
    <n v="156180"/>
    <n v="36.14"/>
    <n v="56978"/>
    <n v="56445"/>
  </r>
  <r>
    <x v="29"/>
    <x v="4"/>
    <x v="6"/>
    <n v="51968"/>
    <n v="100"/>
    <n v="3901"/>
    <n v="117030"/>
    <n v="26.51"/>
    <n v="31227"/>
    <n v="31026"/>
  </r>
  <r>
    <x v="29"/>
    <x v="4"/>
    <x v="7"/>
    <n v="8222"/>
    <n v="29"/>
    <n v="1154"/>
    <n v="34620"/>
    <n v="14.58"/>
    <n v="4666"/>
    <n v="5048"/>
  </r>
  <r>
    <x v="29"/>
    <x v="4"/>
    <x v="8"/>
    <n v="14342"/>
    <n v="53"/>
    <n v="2171"/>
    <n v="65130"/>
    <n v="13.35"/>
    <n v="8632"/>
    <n v="8696"/>
  </r>
  <r>
    <x v="29"/>
    <x v="4"/>
    <x v="9"/>
    <n v="25488"/>
    <n v="78"/>
    <n v="2305"/>
    <n v="69150"/>
    <n v="24.38"/>
    <n v="13429"/>
    <n v="16860"/>
  </r>
  <r>
    <x v="29"/>
    <x v="4"/>
    <x v="10"/>
    <n v="47961"/>
    <n v="112"/>
    <n v="4184"/>
    <n v="125520"/>
    <n v="23.18"/>
    <n v="25595"/>
    <n v="29095"/>
  </r>
  <r>
    <x v="29"/>
    <x v="4"/>
    <x v="11"/>
    <n v="10336"/>
    <n v="37"/>
    <n v="1519"/>
    <n v="45570"/>
    <n v="13.38"/>
    <n v="6258"/>
    <n v="6096"/>
  </r>
  <r>
    <x v="29"/>
    <x v="4"/>
    <x v="12"/>
    <n v="32767"/>
    <n v="92"/>
    <n v="2504"/>
    <n v="75120"/>
    <n v="27.84"/>
    <n v="19576"/>
    <n v="20917"/>
  </r>
  <r>
    <x v="29"/>
    <x v="4"/>
    <x v="13"/>
    <n v="10286"/>
    <n v="35"/>
    <n v="862"/>
    <n v="25860"/>
    <n v="22.82"/>
    <n v="5887"/>
    <n v="5902"/>
  </r>
  <r>
    <x v="29"/>
    <x v="4"/>
    <x v="14"/>
    <n v="9037"/>
    <n v="36"/>
    <n v="1054"/>
    <n v="31620"/>
    <n v="15.55"/>
    <n v="4756"/>
    <n v="4917"/>
  </r>
  <r>
    <x v="29"/>
    <x v="4"/>
    <x v="15"/>
    <n v="8822"/>
    <n v="47"/>
    <n v="1676"/>
    <n v="50280"/>
    <n v="9.9"/>
    <n v="5585"/>
    <n v="4980"/>
  </r>
  <r>
    <x v="29"/>
    <x v="4"/>
    <x v="16"/>
    <n v="127928"/>
    <n v="88"/>
    <n v="5037"/>
    <n v="151110"/>
    <n v="58.81"/>
    <n v="68880"/>
    <n v="88862"/>
  </r>
  <r>
    <x v="29"/>
    <x v="4"/>
    <x v="17"/>
    <n v="108480"/>
    <n v="56"/>
    <n v="4077"/>
    <n v="122310"/>
    <n v="63.94"/>
    <n v="57381"/>
    <n v="78204"/>
  </r>
  <r>
    <x v="29"/>
    <x v="4"/>
    <x v="18"/>
    <n v="30623"/>
    <n v="91"/>
    <n v="2776"/>
    <n v="83280"/>
    <n v="22.84"/>
    <n v="18077"/>
    <n v="19021"/>
  </r>
  <r>
    <x v="29"/>
    <x v="4"/>
    <x v="19"/>
    <n v="44883"/>
    <n v="124"/>
    <n v="5219"/>
    <n v="156570"/>
    <n v="19.760000000000002"/>
    <n v="20067"/>
    <n v="30940"/>
  </r>
  <r>
    <x v="29"/>
    <x v="4"/>
    <x v="20"/>
    <n v="177946"/>
    <n v="300"/>
    <n v="12885"/>
    <n v="386550"/>
    <n v="28.72"/>
    <n v="93139"/>
    <n v="111030"/>
  </r>
  <r>
    <x v="29"/>
    <x v="4"/>
    <x v="21"/>
    <n v="11499"/>
    <n v="36"/>
    <n v="1153"/>
    <n v="34590"/>
    <n v="16.010000000000002"/>
    <n v="8184"/>
    <n v="5538"/>
  </r>
  <r>
    <x v="29"/>
    <x v="4"/>
    <x v="22"/>
    <n v="11609"/>
    <n v="26"/>
    <n v="1304"/>
    <n v="39120"/>
    <n v="16.420000000000002"/>
    <n v="9570"/>
    <n v="6424"/>
  </r>
  <r>
    <x v="29"/>
    <x v="4"/>
    <x v="23"/>
    <n v="9889"/>
    <n v="45"/>
    <n v="1240"/>
    <n v="37200"/>
    <n v="15.4"/>
    <n v="6074"/>
    <n v="5727"/>
  </r>
  <r>
    <x v="29"/>
    <x v="4"/>
    <x v="24"/>
    <n v="210943"/>
    <n v="407"/>
    <n v="16582"/>
    <n v="497460"/>
    <n v="25.88"/>
    <n v="116967"/>
    <n v="128718"/>
  </r>
  <r>
    <x v="29"/>
    <x v="4"/>
    <x v="25"/>
    <n v="41566"/>
    <n v="137"/>
    <n v="4243"/>
    <n v="127290"/>
    <n v="20.85"/>
    <n v="29729"/>
    <n v="26543"/>
  </r>
  <r>
    <x v="29"/>
    <x v="4"/>
    <x v="26"/>
    <n v="19594"/>
    <n v="38"/>
    <n v="2126"/>
    <n v="63780"/>
    <n v="18.5"/>
    <n v="10081"/>
    <n v="11801"/>
  </r>
  <r>
    <x v="29"/>
    <x v="4"/>
    <x v="27"/>
    <n v="83862"/>
    <n v="94"/>
    <n v="5967"/>
    <n v="179010"/>
    <n v="28.83"/>
    <n v="35397"/>
    <n v="51605"/>
  </r>
  <r>
    <x v="29"/>
    <x v="4"/>
    <x v="28"/>
    <n v="8864"/>
    <n v="38"/>
    <n v="1474"/>
    <n v="44220"/>
    <n v="10.73"/>
    <n v="6323"/>
    <n v="4743"/>
  </r>
  <r>
    <x v="29"/>
    <x v="4"/>
    <x v="29"/>
    <n v="7184"/>
    <n v="42"/>
    <n v="1767"/>
    <n v="53010"/>
    <n v="8.36"/>
    <n v="4006"/>
    <n v="4429"/>
  </r>
  <r>
    <x v="29"/>
    <x v="4"/>
    <x v="30"/>
    <n v="40192"/>
    <n v="75"/>
    <n v="2207"/>
    <n v="66210"/>
    <n v="39.42"/>
    <n v="23944"/>
    <n v="26099"/>
  </r>
  <r>
    <x v="29"/>
    <x v="4"/>
    <x v="31"/>
    <n v="2087"/>
    <n v="23"/>
    <n v="402"/>
    <n v="12060"/>
    <n v="10.77"/>
    <n v="1378"/>
    <n v="1299"/>
  </r>
  <r>
    <x v="29"/>
    <x v="4"/>
    <x v="32"/>
    <n v="10311"/>
    <n v="28"/>
    <n v="1603"/>
    <n v="48090"/>
    <n v="13.89"/>
    <n v="6327"/>
    <n v="6678"/>
  </r>
  <r>
    <x v="29"/>
    <x v="4"/>
    <x v="33"/>
    <n v="20423"/>
    <n v="75"/>
    <n v="2005"/>
    <n v="60150"/>
    <n v="23.44"/>
    <n v="12650"/>
    <n v="14101"/>
  </r>
  <r>
    <x v="29"/>
    <x v="4"/>
    <x v="34"/>
    <n v="1474648"/>
    <n v="2839"/>
    <n v="116487"/>
    <n v="3494610"/>
    <n v="26.59"/>
    <n v="788415"/>
    <n v="929253"/>
  </r>
  <r>
    <x v="30"/>
    <x v="0"/>
    <x v="0"/>
    <n v="12344"/>
    <n v="29"/>
    <n v="886"/>
    <n v="27466"/>
    <n v="29.38"/>
    <n v="7223"/>
    <n v="8069"/>
  </r>
  <r>
    <x v="30"/>
    <x v="0"/>
    <x v="1"/>
    <n v="203484"/>
    <n v="56"/>
    <n v="7326"/>
    <n v="227106"/>
    <n v="58.1"/>
    <n v="104861"/>
    <n v="131939"/>
  </r>
  <r>
    <x v="30"/>
    <x v="0"/>
    <x v="2"/>
    <n v="1980"/>
    <n v="9"/>
    <n v="198"/>
    <n v="6138"/>
    <n v="22.12"/>
    <n v="1169"/>
    <n v="1358"/>
  </r>
  <r>
    <x v="30"/>
    <x v="0"/>
    <x v="3"/>
    <n v="19037"/>
    <n v="28"/>
    <n v="883"/>
    <n v="27373"/>
    <n v="42.15"/>
    <n v="11828"/>
    <n v="11538"/>
  </r>
  <r>
    <x v="30"/>
    <x v="0"/>
    <x v="4"/>
    <n v="4975"/>
    <n v="9"/>
    <n v="271"/>
    <n v="8401"/>
    <n v="29.89"/>
    <n v="2557"/>
    <n v="2511"/>
  </r>
  <r>
    <x v="30"/>
    <x v="0"/>
    <x v="5"/>
    <n v="62181"/>
    <n v="20"/>
    <n v="1655"/>
    <n v="51305"/>
    <n v="61.69"/>
    <n v="36568"/>
    <n v="31652"/>
  </r>
  <r>
    <x v="30"/>
    <x v="0"/>
    <x v="6"/>
    <n v="12261"/>
    <n v="10"/>
    <n v="462"/>
    <n v="14322"/>
    <n v="44.42"/>
    <n v="6531"/>
    <n v="6362"/>
  </r>
  <r>
    <x v="30"/>
    <x v="0"/>
    <x v="7"/>
    <m/>
    <n v="4"/>
    <n v="61"/>
    <n v="1891"/>
    <m/>
    <m/>
    <m/>
  </r>
  <r>
    <x v="30"/>
    <x v="0"/>
    <x v="8"/>
    <m/>
    <n v="8"/>
    <n v="150"/>
    <n v="4650"/>
    <m/>
    <n v="254"/>
    <m/>
  </r>
  <r>
    <x v="30"/>
    <x v="0"/>
    <x v="9"/>
    <n v="5753"/>
    <n v="20"/>
    <n v="403"/>
    <n v="12493"/>
    <n v="34.92"/>
    <n v="3427"/>
    <n v="4363"/>
  </r>
  <r>
    <x v="30"/>
    <x v="0"/>
    <x v="10"/>
    <n v="5994"/>
    <n v="15"/>
    <n v="398"/>
    <n v="12338"/>
    <n v="31.96"/>
    <n v="3163"/>
    <n v="3943"/>
  </r>
  <r>
    <x v="30"/>
    <x v="0"/>
    <x v="11"/>
    <n v="14555"/>
    <n v="9"/>
    <n v="316"/>
    <n v="9796"/>
    <n v="62.68"/>
    <n v="7884"/>
    <n v="6140"/>
  </r>
  <r>
    <x v="30"/>
    <x v="0"/>
    <x v="12"/>
    <n v="9764"/>
    <n v="23"/>
    <n v="707"/>
    <n v="21917"/>
    <n v="33.020000000000003"/>
    <n v="5321"/>
    <n v="7238"/>
  </r>
  <r>
    <x v="30"/>
    <x v="0"/>
    <x v="13"/>
    <m/>
    <n v="5"/>
    <n v="81"/>
    <n v="2511"/>
    <m/>
    <m/>
    <m/>
  </r>
  <r>
    <x v="30"/>
    <x v="0"/>
    <x v="14"/>
    <m/>
    <n v="9"/>
    <n v="178"/>
    <n v="5518"/>
    <m/>
    <m/>
    <m/>
  </r>
  <r>
    <x v="30"/>
    <x v="0"/>
    <x v="15"/>
    <n v="178"/>
    <n v="6"/>
    <n v="51"/>
    <n v="1581"/>
    <m/>
    <n v="150"/>
    <m/>
  </r>
  <r>
    <x v="30"/>
    <x v="0"/>
    <x v="16"/>
    <n v="65394"/>
    <n v="23"/>
    <n v="2415"/>
    <n v="74865"/>
    <n v="64.05"/>
    <n v="35899"/>
    <n v="47949"/>
  </r>
  <r>
    <x v="30"/>
    <x v="0"/>
    <x v="17"/>
    <n v="63358"/>
    <n v="20"/>
    <n v="2305"/>
    <n v="71455"/>
    <n v="64.760000000000005"/>
    <n v="34775"/>
    <n v="46275"/>
  </r>
  <r>
    <x v="30"/>
    <x v="0"/>
    <x v="18"/>
    <n v="3694"/>
    <n v="11"/>
    <n v="274"/>
    <n v="8494"/>
    <n v="29.61"/>
    <n v="2335"/>
    <n v="2515"/>
  </r>
  <r>
    <x v="30"/>
    <x v="0"/>
    <x v="19"/>
    <n v="5255"/>
    <n v="17"/>
    <n v="321"/>
    <n v="9951"/>
    <n v="37.83"/>
    <n v="2269"/>
    <n v="3764"/>
  </r>
  <r>
    <x v="30"/>
    <x v="0"/>
    <x v="20"/>
    <n v="94349"/>
    <n v="72"/>
    <n v="3872"/>
    <n v="120032"/>
    <n v="47.8"/>
    <n v="52125"/>
    <n v="57370"/>
  </r>
  <r>
    <x v="30"/>
    <x v="0"/>
    <x v="21"/>
    <m/>
    <n v="7"/>
    <n v="132"/>
    <n v="4092"/>
    <m/>
    <m/>
    <m/>
  </r>
  <r>
    <x v="30"/>
    <x v="0"/>
    <x v="22"/>
    <m/>
    <n v="3"/>
    <n v="178"/>
    <n v="5518"/>
    <m/>
    <m/>
    <m/>
  </r>
  <r>
    <x v="30"/>
    <x v="0"/>
    <x v="23"/>
    <m/>
    <n v="12"/>
    <n v="178"/>
    <n v="5518"/>
    <m/>
    <m/>
    <m/>
  </r>
  <r>
    <x v="30"/>
    <x v="0"/>
    <x v="24"/>
    <n v="100409"/>
    <n v="94"/>
    <n v="4360"/>
    <n v="135160"/>
    <n v="44.87"/>
    <n v="56639"/>
    <n v="60645"/>
  </r>
  <r>
    <x v="30"/>
    <x v="0"/>
    <x v="25"/>
    <n v="15876"/>
    <n v="47"/>
    <n v="1263"/>
    <n v="39153"/>
    <n v="23.33"/>
    <n v="12064"/>
    <n v="9133"/>
  </r>
  <r>
    <x v="30"/>
    <x v="0"/>
    <x v="26"/>
    <m/>
    <n v="5"/>
    <n v="182"/>
    <n v="5642"/>
    <m/>
    <m/>
    <m/>
  </r>
  <r>
    <x v="30"/>
    <x v="0"/>
    <x v="27"/>
    <n v="102155"/>
    <n v="27"/>
    <n v="2497"/>
    <n v="77407"/>
    <n v="64.95"/>
    <n v="34579"/>
    <n v="50279"/>
  </r>
  <r>
    <x v="30"/>
    <x v="0"/>
    <x v="28"/>
    <n v="4154"/>
    <n v="12"/>
    <n v="438"/>
    <n v="13578"/>
    <n v="18.399999999999999"/>
    <n v="2963"/>
    <n v="2499"/>
  </r>
  <r>
    <x v="30"/>
    <x v="0"/>
    <x v="29"/>
    <n v="2834"/>
    <n v="14"/>
    <n v="179"/>
    <n v="5549"/>
    <n v="32.89"/>
    <n v="1813"/>
    <n v="1825"/>
  </r>
  <r>
    <x v="30"/>
    <x v="0"/>
    <x v="30"/>
    <n v="18206"/>
    <n v="20"/>
    <n v="710"/>
    <n v="22010"/>
    <n v="57.87"/>
    <n v="12822"/>
    <n v="12737"/>
  </r>
  <r>
    <x v="30"/>
    <x v="0"/>
    <x v="31"/>
    <n v="868"/>
    <n v="9"/>
    <n v="86"/>
    <n v="2666"/>
    <n v="25.47"/>
    <n v="450"/>
    <n v="679"/>
  </r>
  <r>
    <x v="30"/>
    <x v="0"/>
    <x v="32"/>
    <n v="5301"/>
    <n v="5"/>
    <n v="519"/>
    <n v="16089"/>
    <n v="15"/>
    <n v="2534"/>
    <n v="2413"/>
  </r>
  <r>
    <x v="30"/>
    <x v="0"/>
    <x v="33"/>
    <n v="5884"/>
    <n v="22"/>
    <n v="461"/>
    <n v="14291"/>
    <n v="34.25"/>
    <n v="3355"/>
    <n v="4895"/>
  </r>
  <r>
    <x v="30"/>
    <x v="0"/>
    <x v="34"/>
    <n v="697659"/>
    <n v="566"/>
    <n v="27731"/>
    <n v="859661"/>
    <n v="49.09"/>
    <n v="366662"/>
    <n v="422041"/>
  </r>
  <r>
    <x v="30"/>
    <x v="1"/>
    <x v="0"/>
    <n v="37941"/>
    <n v="129"/>
    <n v="1633"/>
    <n v="50623"/>
    <n v="35.200000000000003"/>
    <n v="19874"/>
    <n v="17819"/>
  </r>
  <r>
    <x v="30"/>
    <x v="1"/>
    <x v="1"/>
    <n v="109324"/>
    <n v="171"/>
    <n v="3231"/>
    <n v="100161"/>
    <n v="57.19"/>
    <n v="47953"/>
    <n v="57286"/>
  </r>
  <r>
    <x v="30"/>
    <x v="1"/>
    <x v="2"/>
    <n v="10096"/>
    <n v="58"/>
    <n v="534"/>
    <n v="16554"/>
    <n v="29.75"/>
    <n v="6101"/>
    <n v="4925"/>
  </r>
  <r>
    <x v="30"/>
    <x v="1"/>
    <x v="3"/>
    <n v="38277"/>
    <n v="81"/>
    <n v="1279"/>
    <n v="39649"/>
    <n v="53.24"/>
    <n v="23271"/>
    <n v="21109"/>
  </r>
  <r>
    <x v="30"/>
    <x v="1"/>
    <x v="4"/>
    <n v="26106"/>
    <n v="56"/>
    <n v="878"/>
    <n v="27218"/>
    <n v="46.46"/>
    <n v="13740"/>
    <n v="12646"/>
  </r>
  <r>
    <x v="30"/>
    <x v="1"/>
    <x v="5"/>
    <n v="56605"/>
    <n v="77"/>
    <n v="1315"/>
    <n v="40765"/>
    <n v="56.91"/>
    <n v="31892"/>
    <n v="23199"/>
  </r>
  <r>
    <x v="30"/>
    <x v="1"/>
    <x v="6"/>
    <n v="49329"/>
    <n v="67"/>
    <n v="1101"/>
    <n v="34131"/>
    <n v="58.18"/>
    <n v="31736"/>
    <n v="19858"/>
  </r>
  <r>
    <x v="30"/>
    <x v="1"/>
    <x v="7"/>
    <n v="6190"/>
    <n v="20"/>
    <n v="245"/>
    <n v="7595"/>
    <n v="50.47"/>
    <n v="3511"/>
    <n v="3833"/>
  </r>
  <r>
    <x v="30"/>
    <x v="1"/>
    <x v="8"/>
    <n v="10636"/>
    <n v="30"/>
    <n v="471"/>
    <n v="14601"/>
    <n v="42.96"/>
    <n v="6682"/>
    <n v="6272"/>
  </r>
  <r>
    <x v="30"/>
    <x v="1"/>
    <x v="9"/>
    <n v="19702"/>
    <n v="44"/>
    <n v="685"/>
    <n v="21235"/>
    <n v="53.02"/>
    <n v="10832"/>
    <n v="11258"/>
  </r>
  <r>
    <x v="30"/>
    <x v="1"/>
    <x v="10"/>
    <n v="40692"/>
    <n v="68"/>
    <n v="1235"/>
    <n v="38285"/>
    <n v="53.66"/>
    <n v="21300"/>
    <n v="20542"/>
  </r>
  <r>
    <x v="30"/>
    <x v="1"/>
    <x v="11"/>
    <n v="11494"/>
    <n v="19"/>
    <n v="429"/>
    <n v="13299"/>
    <n v="30.72"/>
    <n v="6225"/>
    <n v="4086"/>
  </r>
  <r>
    <x v="30"/>
    <x v="1"/>
    <x v="12"/>
    <n v="28982"/>
    <n v="58"/>
    <n v="977"/>
    <n v="30287"/>
    <n v="53.17"/>
    <n v="17537"/>
    <n v="16105"/>
  </r>
  <r>
    <x v="30"/>
    <x v="1"/>
    <x v="13"/>
    <n v="11278"/>
    <n v="25"/>
    <n v="472"/>
    <n v="14632"/>
    <n v="39.04"/>
    <n v="5641"/>
    <n v="5713"/>
  </r>
  <r>
    <x v="30"/>
    <x v="1"/>
    <x v="14"/>
    <n v="5274"/>
    <n v="17"/>
    <n v="183"/>
    <n v="5673"/>
    <n v="49.73"/>
    <n v="3187"/>
    <n v="2821"/>
  </r>
  <r>
    <x v="30"/>
    <x v="1"/>
    <x v="15"/>
    <n v="7411"/>
    <n v="28"/>
    <n v="267"/>
    <n v="8277"/>
    <n v="46.59"/>
    <n v="4863"/>
    <n v="3856"/>
  </r>
  <r>
    <x v="30"/>
    <x v="1"/>
    <x v="16"/>
    <n v="45152"/>
    <n v="53"/>
    <n v="1151"/>
    <n v="35681"/>
    <n v="63.42"/>
    <n v="21969"/>
    <n v="22630"/>
  </r>
  <r>
    <x v="30"/>
    <x v="1"/>
    <x v="17"/>
    <n v="28398"/>
    <n v="28"/>
    <n v="716"/>
    <n v="22196"/>
    <n v="68.98"/>
    <n v="13922"/>
    <n v="15311"/>
  </r>
  <r>
    <x v="30"/>
    <x v="1"/>
    <x v="18"/>
    <n v="15783"/>
    <n v="45"/>
    <n v="602"/>
    <n v="18662"/>
    <n v="41.27"/>
    <n v="10103"/>
    <n v="7701"/>
  </r>
  <r>
    <x v="30"/>
    <x v="1"/>
    <x v="19"/>
    <n v="22336"/>
    <n v="75"/>
    <n v="995"/>
    <n v="30845"/>
    <n v="38.49"/>
    <n v="11742"/>
    <n v="11872"/>
  </r>
  <r>
    <x v="30"/>
    <x v="1"/>
    <x v="20"/>
    <n v="76470"/>
    <n v="158"/>
    <n v="2200"/>
    <n v="68200"/>
    <n v="49.76"/>
    <n v="37869"/>
    <n v="33936"/>
  </r>
  <r>
    <x v="30"/>
    <x v="1"/>
    <x v="21"/>
    <n v="10578"/>
    <n v="21"/>
    <n v="288"/>
    <n v="8928"/>
    <n v="46.18"/>
    <n v="6267"/>
    <n v="4123"/>
  </r>
  <r>
    <x v="30"/>
    <x v="1"/>
    <x v="22"/>
    <n v="8319"/>
    <n v="15"/>
    <n v="359"/>
    <n v="11129"/>
    <n v="33.39"/>
    <n v="5735"/>
    <n v="3716"/>
  </r>
  <r>
    <x v="30"/>
    <x v="1"/>
    <x v="23"/>
    <n v="7661"/>
    <n v="24"/>
    <n v="254"/>
    <n v="7874"/>
    <n v="52.49"/>
    <n v="4748"/>
    <n v="4133"/>
  </r>
  <r>
    <x v="30"/>
    <x v="1"/>
    <x v="24"/>
    <n v="103028"/>
    <n v="218"/>
    <n v="3101"/>
    <n v="96131"/>
    <n v="47.76"/>
    <n v="54618"/>
    <n v="45908"/>
  </r>
  <r>
    <x v="30"/>
    <x v="1"/>
    <x v="25"/>
    <n v="17029"/>
    <n v="61"/>
    <n v="838"/>
    <n v="25978"/>
    <n v="29.3"/>
    <n v="12465"/>
    <n v="7611"/>
  </r>
  <r>
    <x v="30"/>
    <x v="1"/>
    <x v="26"/>
    <n v="15084"/>
    <n v="20"/>
    <n v="271"/>
    <n v="8401"/>
    <n v="71.3"/>
    <n v="5250"/>
    <n v="5990"/>
  </r>
  <r>
    <x v="30"/>
    <x v="1"/>
    <x v="27"/>
    <n v="49715"/>
    <n v="43"/>
    <n v="761"/>
    <n v="23591"/>
    <n v="68.84"/>
    <n v="14747"/>
    <n v="16239"/>
  </r>
  <r>
    <x v="30"/>
    <x v="1"/>
    <x v="28"/>
    <n v="6790"/>
    <n v="17"/>
    <n v="175"/>
    <n v="5425"/>
    <n v="55.85"/>
    <n v="4550"/>
    <n v="3030"/>
  </r>
  <r>
    <x v="30"/>
    <x v="1"/>
    <x v="29"/>
    <n v="5420"/>
    <n v="18"/>
    <n v="198"/>
    <n v="6138"/>
    <n v="43.27"/>
    <n v="2585"/>
    <n v="2656"/>
  </r>
  <r>
    <x v="30"/>
    <x v="1"/>
    <x v="30"/>
    <n v="26588"/>
    <n v="42"/>
    <n v="613"/>
    <n v="19003"/>
    <n v="66.83"/>
    <n v="12987"/>
    <n v="12700"/>
  </r>
  <r>
    <x v="30"/>
    <x v="1"/>
    <x v="31"/>
    <n v="1656"/>
    <n v="10"/>
    <n v="80"/>
    <n v="2480"/>
    <n v="32.979999999999997"/>
    <n v="984"/>
    <n v="818"/>
  </r>
  <r>
    <x v="30"/>
    <x v="1"/>
    <x v="32"/>
    <n v="4029"/>
    <n v="18"/>
    <n v="263"/>
    <n v="8153"/>
    <n v="20.399999999999999"/>
    <n v="2618"/>
    <n v="1663"/>
  </r>
  <r>
    <x v="30"/>
    <x v="1"/>
    <x v="33"/>
    <n v="14824"/>
    <n v="40"/>
    <n v="494"/>
    <n v="15314"/>
    <n v="58.54"/>
    <n v="8755"/>
    <n v="8965"/>
  </r>
  <r>
    <x v="30"/>
    <x v="1"/>
    <x v="34"/>
    <n v="796770"/>
    <n v="1608"/>
    <n v="24477"/>
    <n v="758787"/>
    <n v="49.96"/>
    <n v="417718"/>
    <n v="379108"/>
  </r>
  <r>
    <x v="30"/>
    <x v="2"/>
    <x v="0"/>
    <n v="10919"/>
    <n v="26"/>
    <n v="1101"/>
    <n v="34131"/>
    <n v="27.61"/>
    <n v="4966"/>
    <n v="9424"/>
  </r>
  <r>
    <x v="30"/>
    <x v="2"/>
    <x v="1"/>
    <n v="38907"/>
    <n v="25"/>
    <n v="2527"/>
    <n v="78337"/>
    <n v="48.44"/>
    <n v="15993"/>
    <n v="37948"/>
  </r>
  <r>
    <x v="30"/>
    <x v="2"/>
    <x v="2"/>
    <n v="2481"/>
    <n v="10"/>
    <n v="351"/>
    <n v="10881"/>
    <n v="20.71"/>
    <n v="1815"/>
    <n v="2253"/>
  </r>
  <r>
    <x v="30"/>
    <x v="2"/>
    <x v="3"/>
    <n v="5220"/>
    <n v="14"/>
    <n v="506"/>
    <n v="15686"/>
    <n v="29.49"/>
    <n v="3045"/>
    <n v="4626"/>
  </r>
  <r>
    <x v="30"/>
    <x v="2"/>
    <x v="4"/>
    <n v="4868"/>
    <n v="6"/>
    <n v="271"/>
    <n v="8401"/>
    <n v="50.37"/>
    <n v="2052"/>
    <n v="4232"/>
  </r>
  <r>
    <x v="30"/>
    <x v="2"/>
    <x v="5"/>
    <n v="13870"/>
    <n v="11"/>
    <n v="1003"/>
    <n v="31093"/>
    <n v="39.58"/>
    <n v="7101"/>
    <n v="12308"/>
  </r>
  <r>
    <x v="30"/>
    <x v="2"/>
    <x v="6"/>
    <n v="9458"/>
    <n v="12"/>
    <n v="756"/>
    <n v="23436"/>
    <n v="36.43"/>
    <n v="5639"/>
    <n v="8537"/>
  </r>
  <r>
    <x v="30"/>
    <x v="2"/>
    <x v="7"/>
    <s v="-"/>
    <s v="-"/>
    <s v="-"/>
    <s v="-"/>
    <s v="-"/>
    <s v="-"/>
    <s v="-"/>
  </r>
  <r>
    <x v="30"/>
    <x v="2"/>
    <x v="8"/>
    <m/>
    <n v="4"/>
    <n v="121"/>
    <n v="3751"/>
    <m/>
    <n v="382"/>
    <m/>
  </r>
  <r>
    <x v="30"/>
    <x v="2"/>
    <x v="9"/>
    <n v="1844"/>
    <n v="6"/>
    <n v="140"/>
    <n v="4340"/>
    <n v="35.28"/>
    <n v="636"/>
    <n v="1531"/>
  </r>
  <r>
    <x v="30"/>
    <x v="2"/>
    <x v="10"/>
    <n v="4314"/>
    <n v="11"/>
    <n v="466"/>
    <n v="14446"/>
    <n v="29.79"/>
    <n v="1997"/>
    <n v="4303"/>
  </r>
  <r>
    <x v="30"/>
    <x v="2"/>
    <x v="11"/>
    <n v="9383"/>
    <n v="12"/>
    <n v="851"/>
    <n v="26381"/>
    <n v="32.380000000000003"/>
    <n v="4133"/>
    <n v="8541"/>
  </r>
  <r>
    <x v="30"/>
    <x v="2"/>
    <x v="12"/>
    <m/>
    <n v="4"/>
    <n v="123"/>
    <n v="3813"/>
    <m/>
    <m/>
    <m/>
  </r>
  <r>
    <x v="30"/>
    <x v="2"/>
    <x v="13"/>
    <m/>
    <n v="2"/>
    <n v="50"/>
    <n v="1550"/>
    <m/>
    <m/>
    <m/>
  </r>
  <r>
    <x v="30"/>
    <x v="2"/>
    <x v="14"/>
    <m/>
    <n v="2"/>
    <n v="42"/>
    <n v="1302"/>
    <m/>
    <m/>
    <m/>
  </r>
  <r>
    <x v="30"/>
    <x v="2"/>
    <x v="15"/>
    <n v="368"/>
    <n v="4"/>
    <n v="213"/>
    <n v="6603"/>
    <m/>
    <n v="217"/>
    <m/>
  </r>
  <r>
    <x v="30"/>
    <x v="2"/>
    <x v="16"/>
    <m/>
    <n v="10"/>
    <n v="1125"/>
    <n v="34875"/>
    <m/>
    <m/>
    <m/>
  </r>
  <r>
    <x v="30"/>
    <x v="2"/>
    <x v="17"/>
    <n v="21701"/>
    <n v="9"/>
    <n v="1103"/>
    <n v="34193"/>
    <n v="58.13"/>
    <n v="11965"/>
    <n v="19875"/>
  </r>
  <r>
    <x v="30"/>
    <x v="2"/>
    <x v="18"/>
    <n v="6467"/>
    <n v="15"/>
    <n v="577"/>
    <n v="17887"/>
    <n v="33.57"/>
    <n v="3044"/>
    <n v="6005"/>
  </r>
  <r>
    <x v="30"/>
    <x v="2"/>
    <x v="19"/>
    <n v="8751"/>
    <n v="18"/>
    <n v="764"/>
    <n v="23684"/>
    <n v="34.47"/>
    <n v="4255"/>
    <n v="8163"/>
  </r>
  <r>
    <x v="30"/>
    <x v="2"/>
    <x v="20"/>
    <n v="42915"/>
    <n v="39"/>
    <n v="2622"/>
    <n v="81282"/>
    <n v="43.06"/>
    <n v="21647"/>
    <n v="34998"/>
  </r>
  <r>
    <x v="30"/>
    <x v="2"/>
    <x v="21"/>
    <m/>
    <n v="4"/>
    <n v="223"/>
    <n v="6913"/>
    <m/>
    <m/>
    <m/>
  </r>
  <r>
    <x v="30"/>
    <x v="2"/>
    <x v="22"/>
    <n v="2665"/>
    <n v="4"/>
    <n v="243"/>
    <n v="7533"/>
    <n v="31.01"/>
    <n v="1796"/>
    <n v="2336"/>
  </r>
  <r>
    <x v="30"/>
    <x v="2"/>
    <x v="23"/>
    <m/>
    <n v="3"/>
    <n v="47"/>
    <n v="1457"/>
    <m/>
    <m/>
    <m/>
  </r>
  <r>
    <x v="30"/>
    <x v="2"/>
    <x v="24"/>
    <n v="47919"/>
    <n v="50"/>
    <n v="3135"/>
    <n v="97185"/>
    <n v="40.369999999999997"/>
    <n v="24829"/>
    <n v="39233"/>
  </r>
  <r>
    <x v="30"/>
    <x v="2"/>
    <x v="25"/>
    <n v="12428"/>
    <n v="19"/>
    <n v="928"/>
    <n v="28768"/>
    <n v="38.450000000000003"/>
    <n v="8917"/>
    <n v="11061"/>
  </r>
  <r>
    <x v="30"/>
    <x v="2"/>
    <x v="26"/>
    <m/>
    <n v="7"/>
    <n v="389"/>
    <n v="12059"/>
    <m/>
    <m/>
    <m/>
  </r>
  <r>
    <x v="30"/>
    <x v="2"/>
    <x v="27"/>
    <n v="34286"/>
    <n v="17"/>
    <n v="1288"/>
    <n v="39928"/>
    <n v="83.03"/>
    <n v="13500"/>
    <n v="33151"/>
  </r>
  <r>
    <x v="30"/>
    <x v="2"/>
    <x v="28"/>
    <m/>
    <n v="1"/>
    <n v="10"/>
    <n v="310"/>
    <m/>
    <m/>
    <m/>
  </r>
  <r>
    <x v="30"/>
    <x v="2"/>
    <x v="29"/>
    <m/>
    <n v="3"/>
    <n v="414"/>
    <n v="12834"/>
    <m/>
    <m/>
    <m/>
  </r>
  <r>
    <x v="30"/>
    <x v="2"/>
    <x v="30"/>
    <n v="5709"/>
    <n v="6"/>
    <n v="275"/>
    <n v="8525"/>
    <n v="63.55"/>
    <m/>
    <n v="5418"/>
  </r>
  <r>
    <x v="30"/>
    <x v="2"/>
    <x v="31"/>
    <m/>
    <n v="1"/>
    <n v="19"/>
    <n v="589"/>
    <m/>
    <m/>
    <m/>
  </r>
  <r>
    <x v="30"/>
    <x v="2"/>
    <x v="32"/>
    <m/>
    <n v="3"/>
    <n v="321"/>
    <n v="9951"/>
    <m/>
    <m/>
    <m/>
  </r>
  <r>
    <x v="30"/>
    <x v="2"/>
    <x v="33"/>
    <m/>
    <n v="4"/>
    <n v="198"/>
    <n v="6138"/>
    <m/>
    <n v="1062"/>
    <m/>
  </r>
  <r>
    <x v="30"/>
    <x v="2"/>
    <x v="34"/>
    <n v="256928"/>
    <n v="303"/>
    <n v="17964"/>
    <n v="556884"/>
    <n v="41.52"/>
    <n v="125463"/>
    <n v="231212"/>
  </r>
  <r>
    <x v="30"/>
    <x v="3"/>
    <x v="0"/>
    <n v="13572"/>
    <n v="44"/>
    <n v="5634"/>
    <n v="174654"/>
    <n v="3.26"/>
    <n v="8163"/>
    <n v="5694"/>
  </r>
  <r>
    <x v="30"/>
    <x v="3"/>
    <x v="1"/>
    <n v="19282"/>
    <n v="22"/>
    <n v="3080"/>
    <n v="95480"/>
    <n v="10.87"/>
    <n v="9707"/>
    <n v="10380"/>
  </r>
  <r>
    <x v="30"/>
    <x v="3"/>
    <x v="2"/>
    <n v="8958"/>
    <n v="23"/>
    <n v="2944"/>
    <n v="91264"/>
    <n v="4.5599999999999996"/>
    <n v="4942"/>
    <n v="4161"/>
  </r>
  <r>
    <x v="30"/>
    <x v="3"/>
    <x v="3"/>
    <n v="7643"/>
    <n v="19"/>
    <n v="1677"/>
    <n v="51987"/>
    <n v="7.62"/>
    <n v="4398"/>
    <n v="3964"/>
  </r>
  <r>
    <x v="30"/>
    <x v="3"/>
    <x v="4"/>
    <n v="13852"/>
    <n v="20"/>
    <n v="2972"/>
    <n v="92132"/>
    <n v="6.98"/>
    <n v="5246"/>
    <n v="6428"/>
  </r>
  <r>
    <x v="30"/>
    <x v="3"/>
    <x v="5"/>
    <n v="14730"/>
    <n v="13"/>
    <n v="1353"/>
    <n v="41943"/>
    <n v="17.239999999999998"/>
    <n v="7379"/>
    <n v="7232"/>
  </r>
  <r>
    <x v="30"/>
    <x v="3"/>
    <x v="6"/>
    <n v="14358"/>
    <n v="12"/>
    <n v="1660"/>
    <n v="51460"/>
    <n v="13.66"/>
    <n v="7578"/>
    <n v="7028"/>
  </r>
  <r>
    <x v="30"/>
    <x v="3"/>
    <x v="7"/>
    <m/>
    <n v="5"/>
    <n v="848"/>
    <n v="26288"/>
    <m/>
    <m/>
    <m/>
  </r>
  <r>
    <x v="30"/>
    <x v="3"/>
    <x v="8"/>
    <n v="3673"/>
    <n v="11"/>
    <n v="1429"/>
    <n v="44299"/>
    <n v="3.38"/>
    <n v="1767"/>
    <n v="1498"/>
  </r>
  <r>
    <x v="30"/>
    <x v="3"/>
    <x v="9"/>
    <n v="4201"/>
    <n v="11"/>
    <n v="1114"/>
    <n v="34534"/>
    <n v="7.38"/>
    <n v="1779"/>
    <n v="2549"/>
  </r>
  <r>
    <x v="30"/>
    <x v="3"/>
    <x v="10"/>
    <n v="12560"/>
    <n v="17"/>
    <n v="2065"/>
    <n v="64015"/>
    <n v="8.2100000000000009"/>
    <n v="5954"/>
    <n v="5253"/>
  </r>
  <r>
    <x v="30"/>
    <x v="3"/>
    <x v="11"/>
    <m/>
    <n v="5"/>
    <n v="496"/>
    <n v="15376"/>
    <n v="15.94"/>
    <n v="2953"/>
    <n v="2451"/>
  </r>
  <r>
    <x v="30"/>
    <x v="3"/>
    <x v="12"/>
    <m/>
    <n v="8"/>
    <n v="756"/>
    <n v="23436"/>
    <m/>
    <m/>
    <m/>
  </r>
  <r>
    <x v="30"/>
    <x v="3"/>
    <x v="13"/>
    <m/>
    <n v="2"/>
    <n v="255"/>
    <n v="7905"/>
    <m/>
    <m/>
    <m/>
  </r>
  <r>
    <x v="30"/>
    <x v="3"/>
    <x v="14"/>
    <n v="1282"/>
    <n v="8"/>
    <n v="722"/>
    <n v="22382"/>
    <n v="2.87"/>
    <n v="656"/>
    <n v="643"/>
  </r>
  <r>
    <x v="30"/>
    <x v="3"/>
    <x v="15"/>
    <n v="1621"/>
    <n v="9"/>
    <n v="1146"/>
    <n v="35526"/>
    <n v="2.99"/>
    <n v="743"/>
    <n v="1063"/>
  </r>
  <r>
    <x v="30"/>
    <x v="3"/>
    <x v="16"/>
    <m/>
    <n v="3"/>
    <n v="393"/>
    <n v="12183"/>
    <m/>
    <m/>
    <m/>
  </r>
  <r>
    <x v="30"/>
    <x v="3"/>
    <x v="17"/>
    <s v="-"/>
    <s v="-"/>
    <s v="-"/>
    <s v="-"/>
    <s v="-"/>
    <s v="-"/>
    <s v="-"/>
  </r>
  <r>
    <x v="30"/>
    <x v="3"/>
    <x v="18"/>
    <n v="6623"/>
    <n v="16"/>
    <n v="1259"/>
    <n v="39029"/>
    <n v="8.6300000000000008"/>
    <n v="4243"/>
    <n v="3368"/>
  </r>
  <r>
    <x v="30"/>
    <x v="3"/>
    <x v="19"/>
    <n v="12533"/>
    <n v="14"/>
    <n v="2777"/>
    <n v="86087"/>
    <n v="8.08"/>
    <n v="4819"/>
    <n v="6957"/>
  </r>
  <r>
    <x v="30"/>
    <x v="3"/>
    <x v="20"/>
    <n v="21161"/>
    <n v="36"/>
    <n v="4481"/>
    <n v="138911"/>
    <n v="6.36"/>
    <n v="11085"/>
    <n v="8828"/>
  </r>
  <r>
    <x v="30"/>
    <x v="3"/>
    <x v="21"/>
    <n v="4953"/>
    <n v="7"/>
    <n v="569"/>
    <n v="17639"/>
    <n v="9.4600000000000009"/>
    <m/>
    <n v="1669"/>
  </r>
  <r>
    <x v="30"/>
    <x v="3"/>
    <x v="22"/>
    <m/>
    <n v="3"/>
    <n v="374"/>
    <n v="11594"/>
    <m/>
    <m/>
    <m/>
  </r>
  <r>
    <x v="30"/>
    <x v="3"/>
    <x v="23"/>
    <n v="1893"/>
    <n v="6"/>
    <n v="750"/>
    <n v="23250"/>
    <n v="4.08"/>
    <n v="1389"/>
    <n v="949"/>
  </r>
  <r>
    <x v="30"/>
    <x v="3"/>
    <x v="24"/>
    <n v="30419"/>
    <n v="52"/>
    <n v="6174"/>
    <n v="191394"/>
    <n v="6.42"/>
    <n v="17385"/>
    <n v="12289"/>
  </r>
  <r>
    <x v="30"/>
    <x v="3"/>
    <x v="25"/>
    <n v="7391"/>
    <n v="13"/>
    <n v="1234"/>
    <n v="38254"/>
    <n v="8.16"/>
    <n v="5471"/>
    <n v="3121"/>
  </r>
  <r>
    <x v="30"/>
    <x v="3"/>
    <x v="26"/>
    <n v="10857"/>
    <n v="6"/>
    <n v="1284"/>
    <n v="39804"/>
    <n v="14.96"/>
    <n v="3916"/>
    <n v="5956"/>
  </r>
  <r>
    <x v="30"/>
    <x v="3"/>
    <x v="27"/>
    <n v="10645"/>
    <n v="8"/>
    <n v="1563"/>
    <n v="48453"/>
    <n v="10.5"/>
    <n v="4092"/>
    <n v="5087"/>
  </r>
  <r>
    <x v="30"/>
    <x v="3"/>
    <x v="28"/>
    <m/>
    <n v="7"/>
    <n v="832"/>
    <n v="25792"/>
    <m/>
    <m/>
    <m/>
  </r>
  <r>
    <x v="30"/>
    <x v="3"/>
    <x v="29"/>
    <m/>
    <n v="6"/>
    <n v="1258"/>
    <n v="38998"/>
    <m/>
    <m/>
    <m/>
  </r>
  <r>
    <x v="30"/>
    <x v="3"/>
    <x v="30"/>
    <n v="5472"/>
    <n v="7"/>
    <n v="609"/>
    <n v="18879"/>
    <n v="13.79"/>
    <m/>
    <n v="2603"/>
  </r>
  <r>
    <x v="30"/>
    <x v="3"/>
    <x v="31"/>
    <m/>
    <n v="4"/>
    <n v="220"/>
    <n v="6820"/>
    <m/>
    <m/>
    <m/>
  </r>
  <r>
    <x v="30"/>
    <x v="3"/>
    <x v="32"/>
    <m/>
    <n v="3"/>
    <n v="510"/>
    <n v="15810"/>
    <m/>
    <m/>
    <m/>
  </r>
  <r>
    <x v="30"/>
    <x v="3"/>
    <x v="33"/>
    <n v="1509"/>
    <n v="9"/>
    <n v="815"/>
    <n v="25265"/>
    <n v="3.6"/>
    <n v="1045"/>
    <n v="910"/>
  </r>
  <r>
    <x v="30"/>
    <x v="3"/>
    <x v="34"/>
    <n v="225611"/>
    <n v="377"/>
    <n v="47079"/>
    <n v="1459449"/>
    <n v="7.32"/>
    <n v="116787"/>
    <n v="106773"/>
  </r>
  <r>
    <x v="30"/>
    <x v="4"/>
    <x v="0"/>
    <n v="74775"/>
    <n v="228"/>
    <n v="9254"/>
    <n v="286874"/>
    <n v="14.29"/>
    <n v="40226"/>
    <n v="41005"/>
  </r>
  <r>
    <x v="30"/>
    <x v="4"/>
    <x v="1"/>
    <n v="370997"/>
    <n v="274"/>
    <n v="16164"/>
    <n v="501084"/>
    <n v="47.41"/>
    <n v="178514"/>
    <n v="237552"/>
  </r>
  <r>
    <x v="30"/>
    <x v="4"/>
    <x v="2"/>
    <n v="23514"/>
    <n v="100"/>
    <n v="4027"/>
    <n v="124837"/>
    <n v="10.17"/>
    <n v="14026"/>
    <n v="12697"/>
  </r>
  <r>
    <x v="30"/>
    <x v="4"/>
    <x v="3"/>
    <n v="70176"/>
    <n v="142"/>
    <n v="4345"/>
    <n v="134695"/>
    <n v="30.62"/>
    <n v="42543"/>
    <n v="41237"/>
  </r>
  <r>
    <x v="30"/>
    <x v="4"/>
    <x v="4"/>
    <n v="49801"/>
    <n v="91"/>
    <n v="4392"/>
    <n v="136152"/>
    <n v="18.96"/>
    <n v="23595"/>
    <n v="25817"/>
  </r>
  <r>
    <x v="30"/>
    <x v="4"/>
    <x v="5"/>
    <n v="147385"/>
    <n v="121"/>
    <n v="5326"/>
    <n v="165106"/>
    <n v="45.06"/>
    <n v="82939"/>
    <n v="74391"/>
  </r>
  <r>
    <x v="30"/>
    <x v="4"/>
    <x v="6"/>
    <n v="85406"/>
    <n v="101"/>
    <n v="3979"/>
    <n v="123349"/>
    <n v="33.880000000000003"/>
    <n v="51483"/>
    <n v="41785"/>
  </r>
  <r>
    <x v="30"/>
    <x v="4"/>
    <x v="7"/>
    <n v="10122"/>
    <n v="29"/>
    <n v="1154"/>
    <n v="35774"/>
    <n v="15.78"/>
    <n v="5350"/>
    <n v="5644"/>
  </r>
  <r>
    <x v="30"/>
    <x v="4"/>
    <x v="8"/>
    <n v="15700"/>
    <n v="53"/>
    <n v="2171"/>
    <n v="67301"/>
    <n v="13.33"/>
    <n v="9084"/>
    <n v="8972"/>
  </r>
  <r>
    <x v="30"/>
    <x v="4"/>
    <x v="9"/>
    <n v="31500"/>
    <n v="81"/>
    <n v="2342"/>
    <n v="72602"/>
    <n v="27.13"/>
    <n v="16674"/>
    <n v="19700"/>
  </r>
  <r>
    <x v="30"/>
    <x v="4"/>
    <x v="10"/>
    <n v="63559"/>
    <n v="111"/>
    <n v="4164"/>
    <n v="129084"/>
    <n v="26.37"/>
    <n v="32414"/>
    <n v="34040"/>
  </r>
  <r>
    <x v="30"/>
    <x v="4"/>
    <x v="11"/>
    <n v="40762"/>
    <n v="45"/>
    <n v="2092"/>
    <n v="64852"/>
    <n v="32.72"/>
    <n v="21196"/>
    <n v="21218"/>
  </r>
  <r>
    <x v="30"/>
    <x v="4"/>
    <x v="12"/>
    <n v="41288"/>
    <n v="93"/>
    <n v="2563"/>
    <n v="79453"/>
    <n v="31.34"/>
    <n v="24487"/>
    <n v="24902"/>
  </r>
  <r>
    <x v="30"/>
    <x v="4"/>
    <x v="13"/>
    <n v="13711"/>
    <n v="34"/>
    <n v="858"/>
    <n v="26598"/>
    <n v="26.32"/>
    <n v="7050"/>
    <n v="7001"/>
  </r>
  <r>
    <x v="30"/>
    <x v="4"/>
    <x v="14"/>
    <n v="11114"/>
    <n v="36"/>
    <n v="1125"/>
    <n v="34875"/>
    <n v="16.46"/>
    <n v="6238"/>
    <n v="5741"/>
  </r>
  <r>
    <x v="30"/>
    <x v="4"/>
    <x v="15"/>
    <n v="9579"/>
    <n v="47"/>
    <n v="1677"/>
    <n v="51987"/>
    <n v="10.220000000000001"/>
    <n v="5974"/>
    <n v="5311"/>
  </r>
  <r>
    <x v="30"/>
    <x v="4"/>
    <x v="16"/>
    <n v="137262"/>
    <n v="89"/>
    <n v="5084"/>
    <n v="157604"/>
    <n v="58.99"/>
    <n v="72910"/>
    <n v="92963"/>
  </r>
  <r>
    <x v="30"/>
    <x v="4"/>
    <x v="17"/>
    <n v="113457"/>
    <n v="57"/>
    <n v="4124"/>
    <n v="127844"/>
    <n v="63.72"/>
    <n v="60661"/>
    <n v="81461"/>
  </r>
  <r>
    <x v="30"/>
    <x v="4"/>
    <x v="18"/>
    <n v="32567"/>
    <n v="87"/>
    <n v="2712"/>
    <n v="84072"/>
    <n v="23.3"/>
    <n v="19725"/>
    <n v="19589"/>
  </r>
  <r>
    <x v="30"/>
    <x v="4"/>
    <x v="19"/>
    <n v="48876"/>
    <n v="124"/>
    <n v="4857"/>
    <n v="150567"/>
    <n v="20.43"/>
    <n v="23084"/>
    <n v="30755"/>
  </r>
  <r>
    <x v="30"/>
    <x v="4"/>
    <x v="20"/>
    <n v="234895"/>
    <n v="305"/>
    <n v="13175"/>
    <n v="408425"/>
    <n v="33.090000000000003"/>
    <n v="122725"/>
    <n v="135131"/>
  </r>
  <r>
    <x v="30"/>
    <x v="4"/>
    <x v="21"/>
    <n v="20122"/>
    <n v="39"/>
    <n v="1212"/>
    <n v="37572"/>
    <n v="22.77"/>
    <n v="12288"/>
    <n v="8556"/>
  </r>
  <r>
    <x v="30"/>
    <x v="4"/>
    <x v="22"/>
    <n v="15157"/>
    <n v="25"/>
    <n v="1154"/>
    <n v="35774"/>
    <n v="21.72"/>
    <n v="11085"/>
    <n v="7769"/>
  </r>
  <r>
    <x v="30"/>
    <x v="4"/>
    <x v="23"/>
    <n v="11601"/>
    <n v="45"/>
    <n v="1229"/>
    <n v="38099"/>
    <n v="17.37"/>
    <n v="7374"/>
    <n v="6619"/>
  </r>
  <r>
    <x v="30"/>
    <x v="4"/>
    <x v="24"/>
    <n v="281775"/>
    <n v="414"/>
    <n v="16770"/>
    <n v="519870"/>
    <n v="30.41"/>
    <n v="153472"/>
    <n v="158074"/>
  </r>
  <r>
    <x v="30"/>
    <x v="4"/>
    <x v="25"/>
    <n v="52723"/>
    <n v="140"/>
    <n v="4263"/>
    <n v="132153"/>
    <n v="23.4"/>
    <n v="38917"/>
    <n v="30925"/>
  </r>
  <r>
    <x v="30"/>
    <x v="4"/>
    <x v="26"/>
    <n v="43730"/>
    <n v="38"/>
    <n v="2126"/>
    <n v="65906"/>
    <n v="33.06"/>
    <n v="17587"/>
    <n v="21789"/>
  </r>
  <r>
    <x v="30"/>
    <x v="4"/>
    <x v="27"/>
    <n v="196800"/>
    <n v="95"/>
    <n v="6109"/>
    <n v="189379"/>
    <n v="55.32"/>
    <n v="66919"/>
    <n v="104756"/>
  </r>
  <r>
    <x v="30"/>
    <x v="4"/>
    <x v="28"/>
    <n v="14426"/>
    <n v="37"/>
    <n v="1455"/>
    <n v="45105"/>
    <n v="15.27"/>
    <n v="9538"/>
    <n v="6887"/>
  </r>
  <r>
    <x v="30"/>
    <x v="4"/>
    <x v="29"/>
    <n v="11293"/>
    <n v="41"/>
    <n v="2049"/>
    <n v="63519"/>
    <n v="9.51"/>
    <n v="6021"/>
    <n v="6038"/>
  </r>
  <r>
    <x v="30"/>
    <x v="4"/>
    <x v="30"/>
    <n v="55974"/>
    <n v="75"/>
    <n v="2207"/>
    <n v="68417"/>
    <n v="48.9"/>
    <n v="32227"/>
    <n v="33458"/>
  </r>
  <r>
    <x v="30"/>
    <x v="4"/>
    <x v="31"/>
    <n v="2818"/>
    <n v="24"/>
    <n v="405"/>
    <n v="12555"/>
    <n v="13.28"/>
    <n v="1651"/>
    <n v="1667"/>
  </r>
  <r>
    <x v="30"/>
    <x v="4"/>
    <x v="32"/>
    <n v="15296"/>
    <n v="29"/>
    <n v="1613"/>
    <n v="50003"/>
    <n v="17.3"/>
    <n v="8570"/>
    <n v="8650"/>
  </r>
  <r>
    <x v="30"/>
    <x v="4"/>
    <x v="33"/>
    <n v="24039"/>
    <n v="75"/>
    <n v="1968"/>
    <n v="61008"/>
    <n v="27.16"/>
    <n v="14218"/>
    <n v="16572"/>
  </r>
  <r>
    <x v="30"/>
    <x v="4"/>
    <x v="34"/>
    <n v="1976968"/>
    <n v="2854"/>
    <n v="117251"/>
    <n v="3634781"/>
    <n v="31.34"/>
    <n v="1026630"/>
    <n v="1139135"/>
  </r>
  <r>
    <x v="31"/>
    <x v="0"/>
    <x v="0"/>
    <n v="15460"/>
    <n v="31"/>
    <n v="961"/>
    <n v="29791"/>
    <n v="38.39"/>
    <n v="7865"/>
    <n v="11437"/>
  </r>
  <r>
    <x v="31"/>
    <x v="0"/>
    <x v="1"/>
    <n v="208955"/>
    <n v="56"/>
    <n v="7402"/>
    <n v="229462"/>
    <n v="62.01"/>
    <n v="102455"/>
    <n v="142292"/>
  </r>
  <r>
    <x v="31"/>
    <x v="0"/>
    <x v="2"/>
    <n v="2525"/>
    <n v="9"/>
    <n v="198"/>
    <n v="6138"/>
    <n v="30.56"/>
    <n v="1137"/>
    <n v="1876"/>
  </r>
  <r>
    <x v="31"/>
    <x v="0"/>
    <x v="3"/>
    <n v="16317"/>
    <n v="27"/>
    <n v="872"/>
    <n v="27032"/>
    <n v="36.18"/>
    <n v="10579"/>
    <n v="9781"/>
  </r>
  <r>
    <x v="31"/>
    <x v="0"/>
    <x v="4"/>
    <n v="4915"/>
    <n v="9"/>
    <n v="271"/>
    <n v="8401"/>
    <n v="32.090000000000003"/>
    <n v="2460"/>
    <n v="2696"/>
  </r>
  <r>
    <x v="31"/>
    <x v="0"/>
    <x v="5"/>
    <n v="52807"/>
    <n v="20"/>
    <n v="1655"/>
    <n v="51305"/>
    <n v="54.56"/>
    <n v="28999"/>
    <n v="27994"/>
  </r>
  <r>
    <x v="31"/>
    <x v="0"/>
    <x v="6"/>
    <n v="10112"/>
    <n v="10"/>
    <n v="462"/>
    <n v="14322"/>
    <n v="37.96"/>
    <n v="5561"/>
    <n v="5437"/>
  </r>
  <r>
    <x v="31"/>
    <x v="0"/>
    <x v="7"/>
    <m/>
    <n v="5"/>
    <n v="66"/>
    <n v="2046"/>
    <m/>
    <m/>
    <m/>
  </r>
  <r>
    <x v="31"/>
    <x v="0"/>
    <x v="8"/>
    <n v="485"/>
    <n v="8"/>
    <n v="150"/>
    <n v="4650"/>
    <n v="9.31"/>
    <n v="295"/>
    <n v="433"/>
  </r>
  <r>
    <x v="31"/>
    <x v="0"/>
    <x v="9"/>
    <n v="4566"/>
    <n v="20"/>
    <n v="403"/>
    <n v="12493"/>
    <n v="28.99"/>
    <n v="2767"/>
    <n v="3622"/>
  </r>
  <r>
    <x v="31"/>
    <x v="0"/>
    <x v="10"/>
    <n v="6291"/>
    <n v="14"/>
    <n v="394"/>
    <n v="12214"/>
    <n v="29.56"/>
    <n v="3439"/>
    <n v="3610"/>
  </r>
  <r>
    <x v="31"/>
    <x v="0"/>
    <x v="11"/>
    <n v="13005"/>
    <n v="9"/>
    <n v="326"/>
    <n v="10106"/>
    <n v="56.29"/>
    <n v="7222"/>
    <n v="5689"/>
  </r>
  <r>
    <x v="31"/>
    <x v="0"/>
    <x v="12"/>
    <n v="9206"/>
    <n v="23"/>
    <n v="725"/>
    <n v="22475"/>
    <n v="29.05"/>
    <n v="5405"/>
    <n v="6530"/>
  </r>
  <r>
    <x v="31"/>
    <x v="0"/>
    <x v="13"/>
    <m/>
    <n v="5"/>
    <n v="81"/>
    <n v="2511"/>
    <m/>
    <m/>
    <m/>
  </r>
  <r>
    <x v="31"/>
    <x v="0"/>
    <x v="14"/>
    <m/>
    <n v="9"/>
    <n v="178"/>
    <n v="5518"/>
    <m/>
    <m/>
    <m/>
  </r>
  <r>
    <x v="31"/>
    <x v="0"/>
    <x v="15"/>
    <m/>
    <n v="5"/>
    <n v="45"/>
    <n v="1395"/>
    <m/>
    <m/>
    <m/>
  </r>
  <r>
    <x v="31"/>
    <x v="0"/>
    <x v="16"/>
    <n v="65873"/>
    <n v="23"/>
    <n v="2415"/>
    <n v="74865"/>
    <n v="60.52"/>
    <n v="38915"/>
    <n v="45309"/>
  </r>
  <r>
    <x v="31"/>
    <x v="0"/>
    <x v="17"/>
    <n v="63642"/>
    <n v="20"/>
    <n v="2305"/>
    <n v="71455"/>
    <n v="61.14"/>
    <n v="37754"/>
    <n v="43686"/>
  </r>
  <r>
    <x v="31"/>
    <x v="0"/>
    <x v="18"/>
    <n v="4282"/>
    <n v="11"/>
    <n v="274"/>
    <n v="8494"/>
    <n v="31.96"/>
    <n v="2637"/>
    <n v="2715"/>
  </r>
  <r>
    <x v="31"/>
    <x v="0"/>
    <x v="19"/>
    <n v="4603"/>
    <n v="17"/>
    <n v="321"/>
    <n v="9951"/>
    <n v="35.64"/>
    <n v="2283"/>
    <n v="3547"/>
  </r>
  <r>
    <x v="31"/>
    <x v="0"/>
    <x v="20"/>
    <n v="97816"/>
    <n v="72"/>
    <n v="3872"/>
    <n v="120032"/>
    <n v="50.58"/>
    <n v="51788"/>
    <n v="60710"/>
  </r>
  <r>
    <x v="31"/>
    <x v="0"/>
    <x v="21"/>
    <m/>
    <n v="7"/>
    <n v="132"/>
    <n v="4092"/>
    <m/>
    <m/>
    <m/>
  </r>
  <r>
    <x v="31"/>
    <x v="0"/>
    <x v="22"/>
    <m/>
    <n v="3"/>
    <n v="178"/>
    <n v="5518"/>
    <m/>
    <m/>
    <m/>
  </r>
  <r>
    <x v="31"/>
    <x v="0"/>
    <x v="23"/>
    <m/>
    <n v="12"/>
    <n v="178"/>
    <n v="5518"/>
    <m/>
    <m/>
    <m/>
  </r>
  <r>
    <x v="31"/>
    <x v="0"/>
    <x v="24"/>
    <n v="103983"/>
    <n v="94"/>
    <n v="4360"/>
    <n v="135160"/>
    <n v="47.52"/>
    <n v="56607"/>
    <n v="64225"/>
  </r>
  <r>
    <x v="31"/>
    <x v="0"/>
    <x v="25"/>
    <n v="15881"/>
    <n v="48"/>
    <n v="1273"/>
    <n v="39463"/>
    <n v="23.57"/>
    <n v="11987"/>
    <n v="9303"/>
  </r>
  <r>
    <x v="31"/>
    <x v="0"/>
    <x v="26"/>
    <m/>
    <n v="5"/>
    <n v="182"/>
    <n v="5642"/>
    <m/>
    <m/>
    <m/>
  </r>
  <r>
    <x v="31"/>
    <x v="0"/>
    <x v="27"/>
    <n v="103643"/>
    <n v="28"/>
    <n v="2502"/>
    <n v="77562"/>
    <n v="69"/>
    <n v="34689"/>
    <n v="53515"/>
  </r>
  <r>
    <x v="31"/>
    <x v="0"/>
    <x v="28"/>
    <n v="4274"/>
    <n v="13"/>
    <n v="448"/>
    <n v="13888"/>
    <n v="18.95"/>
    <n v="2513"/>
    <n v="2632"/>
  </r>
  <r>
    <x v="31"/>
    <x v="0"/>
    <x v="29"/>
    <n v="2341"/>
    <n v="14"/>
    <n v="179"/>
    <n v="5549"/>
    <n v="28.8"/>
    <n v="1378"/>
    <n v="1598"/>
  </r>
  <r>
    <x v="31"/>
    <x v="0"/>
    <x v="30"/>
    <n v="15674"/>
    <n v="20"/>
    <n v="710"/>
    <n v="22010"/>
    <n v="51.02"/>
    <n v="11143"/>
    <n v="11229"/>
  </r>
  <r>
    <x v="31"/>
    <x v="0"/>
    <x v="31"/>
    <n v="772"/>
    <n v="9"/>
    <n v="86"/>
    <n v="2666"/>
    <n v="22.09"/>
    <n v="491"/>
    <n v="589"/>
  </r>
  <r>
    <x v="31"/>
    <x v="0"/>
    <x v="32"/>
    <n v="3383"/>
    <n v="5"/>
    <n v="519"/>
    <n v="16089"/>
    <n v="12.26"/>
    <n v="1631"/>
    <n v="1972"/>
  </r>
  <r>
    <x v="31"/>
    <x v="0"/>
    <x v="33"/>
    <n v="5803"/>
    <n v="22"/>
    <n v="461"/>
    <n v="14291"/>
    <n v="32.35"/>
    <n v="3633"/>
    <n v="4623"/>
  </r>
  <r>
    <x v="31"/>
    <x v="0"/>
    <x v="34"/>
    <n v="688876"/>
    <n v="569"/>
    <n v="27919"/>
    <n v="865489"/>
    <n v="49.62"/>
    <n v="353868"/>
    <n v="429431"/>
  </r>
  <r>
    <x v="31"/>
    <x v="1"/>
    <x v="0"/>
    <n v="33631"/>
    <n v="130"/>
    <n v="1651"/>
    <n v="51181"/>
    <n v="33.340000000000003"/>
    <n v="18165"/>
    <n v="17063"/>
  </r>
  <r>
    <x v="31"/>
    <x v="1"/>
    <x v="1"/>
    <n v="103843"/>
    <n v="170"/>
    <n v="3214"/>
    <n v="99634"/>
    <n v="57.54"/>
    <n v="46202"/>
    <n v="57334"/>
  </r>
  <r>
    <x v="31"/>
    <x v="1"/>
    <x v="2"/>
    <n v="9304"/>
    <n v="59"/>
    <n v="539"/>
    <n v="16709"/>
    <n v="28.15"/>
    <n v="5696"/>
    <n v="4703"/>
  </r>
  <r>
    <x v="31"/>
    <x v="1"/>
    <x v="3"/>
    <n v="38146"/>
    <n v="81"/>
    <n v="1279"/>
    <n v="39649"/>
    <n v="49.3"/>
    <n v="21286"/>
    <n v="19547"/>
  </r>
  <r>
    <x v="31"/>
    <x v="1"/>
    <x v="4"/>
    <n v="23574"/>
    <n v="56"/>
    <n v="879"/>
    <n v="27249"/>
    <n v="44.3"/>
    <n v="12841"/>
    <n v="12072"/>
  </r>
  <r>
    <x v="31"/>
    <x v="1"/>
    <x v="5"/>
    <n v="39111"/>
    <n v="78"/>
    <n v="1316"/>
    <n v="40796"/>
    <n v="41.5"/>
    <n v="24200"/>
    <n v="16931"/>
  </r>
  <r>
    <x v="31"/>
    <x v="1"/>
    <x v="6"/>
    <n v="38137"/>
    <n v="67"/>
    <n v="1101"/>
    <n v="34131"/>
    <n v="50.39"/>
    <n v="25085"/>
    <n v="17197"/>
  </r>
  <r>
    <x v="31"/>
    <x v="1"/>
    <x v="7"/>
    <n v="6118"/>
    <n v="20"/>
    <n v="245"/>
    <n v="7595"/>
    <n v="50.24"/>
    <n v="3371"/>
    <n v="3816"/>
  </r>
  <r>
    <x v="31"/>
    <x v="1"/>
    <x v="8"/>
    <n v="10020"/>
    <n v="30"/>
    <n v="439"/>
    <n v="13609"/>
    <n v="44.67"/>
    <n v="6438"/>
    <n v="6079"/>
  </r>
  <r>
    <x v="31"/>
    <x v="1"/>
    <x v="9"/>
    <n v="14367"/>
    <n v="44"/>
    <n v="685"/>
    <n v="21235"/>
    <n v="41.71"/>
    <n v="7995"/>
    <n v="8858"/>
  </r>
  <r>
    <x v="31"/>
    <x v="1"/>
    <x v="10"/>
    <n v="34119"/>
    <n v="68"/>
    <n v="1235"/>
    <n v="38285"/>
    <n v="48.97"/>
    <n v="18705"/>
    <n v="18748"/>
  </r>
  <r>
    <x v="31"/>
    <x v="1"/>
    <x v="11"/>
    <n v="13782"/>
    <n v="19"/>
    <n v="429"/>
    <n v="13299"/>
    <n v="37"/>
    <n v="6957"/>
    <n v="4921"/>
  </r>
  <r>
    <x v="31"/>
    <x v="1"/>
    <x v="12"/>
    <n v="29899"/>
    <n v="59"/>
    <n v="984"/>
    <n v="30504"/>
    <n v="53.77"/>
    <n v="16616"/>
    <n v="16402"/>
  </r>
  <r>
    <x v="31"/>
    <x v="1"/>
    <x v="13"/>
    <n v="10559"/>
    <n v="26"/>
    <n v="478"/>
    <n v="14818"/>
    <n v="36.770000000000003"/>
    <n v="5496"/>
    <n v="5448"/>
  </r>
  <r>
    <x v="31"/>
    <x v="1"/>
    <x v="14"/>
    <n v="4934"/>
    <n v="17"/>
    <n v="183"/>
    <n v="5673"/>
    <n v="48.4"/>
    <n v="2795"/>
    <n v="2746"/>
  </r>
  <r>
    <x v="31"/>
    <x v="1"/>
    <x v="15"/>
    <n v="6013"/>
    <n v="28"/>
    <n v="267"/>
    <n v="8277"/>
    <n v="39.72"/>
    <n v="4041"/>
    <n v="3288"/>
  </r>
  <r>
    <x v="31"/>
    <x v="1"/>
    <x v="16"/>
    <n v="35287"/>
    <n v="53"/>
    <n v="1151"/>
    <n v="35681"/>
    <n v="54.08"/>
    <n v="17672"/>
    <n v="19297"/>
  </r>
  <r>
    <x v="31"/>
    <x v="1"/>
    <x v="17"/>
    <n v="23674"/>
    <n v="28"/>
    <n v="716"/>
    <n v="22196"/>
    <n v="61.46"/>
    <n v="11510"/>
    <n v="13641"/>
  </r>
  <r>
    <x v="31"/>
    <x v="1"/>
    <x v="18"/>
    <n v="17371"/>
    <n v="44"/>
    <n v="593"/>
    <n v="18383"/>
    <n v="44.75"/>
    <n v="9063"/>
    <n v="8226"/>
  </r>
  <r>
    <x v="31"/>
    <x v="1"/>
    <x v="19"/>
    <n v="23433"/>
    <n v="76"/>
    <n v="1018"/>
    <n v="31558"/>
    <n v="38.270000000000003"/>
    <n v="10953"/>
    <n v="12077"/>
  </r>
  <r>
    <x v="31"/>
    <x v="1"/>
    <x v="20"/>
    <n v="64346"/>
    <n v="158"/>
    <n v="2200"/>
    <n v="68200"/>
    <n v="44.11"/>
    <n v="30908"/>
    <n v="30085"/>
  </r>
  <r>
    <x v="31"/>
    <x v="1"/>
    <x v="21"/>
    <n v="9524"/>
    <n v="21"/>
    <n v="290"/>
    <n v="8990"/>
    <n v="43.77"/>
    <n v="6454"/>
    <n v="3935"/>
  </r>
  <r>
    <x v="31"/>
    <x v="1"/>
    <x v="22"/>
    <n v="8080"/>
    <n v="15"/>
    <n v="359"/>
    <n v="11129"/>
    <n v="33.86"/>
    <n v="4400"/>
    <n v="3768"/>
  </r>
  <r>
    <x v="31"/>
    <x v="1"/>
    <x v="23"/>
    <n v="8284"/>
    <n v="25"/>
    <n v="266"/>
    <n v="8246"/>
    <n v="54.4"/>
    <n v="4749"/>
    <n v="4486"/>
  </r>
  <r>
    <x v="31"/>
    <x v="1"/>
    <x v="24"/>
    <n v="90234"/>
    <n v="219"/>
    <n v="3115"/>
    <n v="96565"/>
    <n v="43.78"/>
    <n v="46511"/>
    <n v="42274"/>
  </r>
  <r>
    <x v="31"/>
    <x v="1"/>
    <x v="25"/>
    <n v="15163"/>
    <n v="61"/>
    <n v="842"/>
    <n v="26102"/>
    <n v="27.55"/>
    <n v="10926"/>
    <n v="7192"/>
  </r>
  <r>
    <x v="31"/>
    <x v="1"/>
    <x v="26"/>
    <n v="16311"/>
    <n v="21"/>
    <n v="278"/>
    <n v="8618"/>
    <n v="80.39"/>
    <n v="4996"/>
    <n v="6928"/>
  </r>
  <r>
    <x v="31"/>
    <x v="1"/>
    <x v="27"/>
    <n v="47434"/>
    <n v="43"/>
    <n v="769"/>
    <n v="23839"/>
    <n v="69.7"/>
    <n v="13838"/>
    <n v="16615"/>
  </r>
  <r>
    <x v="31"/>
    <x v="1"/>
    <x v="28"/>
    <n v="4980"/>
    <n v="17"/>
    <n v="175"/>
    <n v="5425"/>
    <n v="44.98"/>
    <n v="3779"/>
    <n v="2440"/>
  </r>
  <r>
    <x v="31"/>
    <x v="1"/>
    <x v="29"/>
    <n v="4828"/>
    <n v="19"/>
    <n v="201"/>
    <n v="6231"/>
    <n v="42.9"/>
    <n v="2580"/>
    <n v="2673"/>
  </r>
  <r>
    <x v="31"/>
    <x v="1"/>
    <x v="30"/>
    <n v="22648"/>
    <n v="42"/>
    <n v="613"/>
    <n v="19003"/>
    <n v="61.25"/>
    <n v="11740"/>
    <n v="11640"/>
  </r>
  <r>
    <x v="31"/>
    <x v="1"/>
    <x v="31"/>
    <n v="1464"/>
    <n v="10"/>
    <n v="80"/>
    <n v="2480"/>
    <n v="29.35"/>
    <n v="797"/>
    <n v="728"/>
  </r>
  <r>
    <x v="31"/>
    <x v="1"/>
    <x v="32"/>
    <n v="3860"/>
    <n v="18"/>
    <n v="263"/>
    <n v="8153"/>
    <n v="22.11"/>
    <n v="2466"/>
    <n v="1803"/>
  </r>
  <r>
    <x v="31"/>
    <x v="1"/>
    <x v="33"/>
    <n v="14319"/>
    <n v="40"/>
    <n v="502"/>
    <n v="15562"/>
    <n v="55.86"/>
    <n v="8581"/>
    <n v="8693"/>
  </r>
  <r>
    <x v="31"/>
    <x v="1"/>
    <x v="34"/>
    <n v="712885"/>
    <n v="1615"/>
    <n v="24524"/>
    <n v="760244"/>
    <n v="46.79"/>
    <n v="369788"/>
    <n v="355740"/>
  </r>
  <r>
    <x v="31"/>
    <x v="2"/>
    <x v="0"/>
    <n v="10240"/>
    <n v="28"/>
    <n v="1229"/>
    <n v="38099"/>
    <n v="22.07"/>
    <n v="4449"/>
    <n v="8409"/>
  </r>
  <r>
    <x v="31"/>
    <x v="2"/>
    <x v="1"/>
    <n v="35262"/>
    <n v="25"/>
    <n v="2527"/>
    <n v="78337"/>
    <n v="43.28"/>
    <n v="14248"/>
    <n v="33907"/>
  </r>
  <r>
    <x v="31"/>
    <x v="2"/>
    <x v="2"/>
    <n v="1755"/>
    <n v="8"/>
    <n v="268"/>
    <n v="8308"/>
    <n v="19.37"/>
    <n v="1160"/>
    <n v="1609"/>
  </r>
  <r>
    <x v="31"/>
    <x v="2"/>
    <x v="3"/>
    <n v="4832"/>
    <n v="14"/>
    <n v="506"/>
    <n v="15686"/>
    <n v="25.56"/>
    <n v="2907"/>
    <n v="4009"/>
  </r>
  <r>
    <x v="31"/>
    <x v="2"/>
    <x v="4"/>
    <n v="3965"/>
    <n v="6"/>
    <n v="271"/>
    <n v="8401"/>
    <n v="42.13"/>
    <n v="1387"/>
    <n v="3539"/>
  </r>
  <r>
    <x v="31"/>
    <x v="2"/>
    <x v="5"/>
    <n v="12080"/>
    <n v="11"/>
    <n v="1003"/>
    <n v="31093"/>
    <n v="33.729999999999997"/>
    <n v="5896"/>
    <n v="10487"/>
  </r>
  <r>
    <x v="31"/>
    <x v="2"/>
    <x v="6"/>
    <n v="7820"/>
    <n v="13"/>
    <n v="765"/>
    <n v="23715"/>
    <n v="29.7"/>
    <n v="4233"/>
    <n v="7044"/>
  </r>
  <r>
    <x v="31"/>
    <x v="2"/>
    <x v="7"/>
    <s v="-"/>
    <s v="-"/>
    <s v="-"/>
    <s v="-"/>
    <s v="-"/>
    <s v="-"/>
    <s v="-"/>
  </r>
  <r>
    <x v="31"/>
    <x v="2"/>
    <x v="8"/>
    <n v="672"/>
    <n v="4"/>
    <n v="121"/>
    <n v="3751"/>
    <n v="14.4"/>
    <n v="318"/>
    <n v="540"/>
  </r>
  <r>
    <x v="31"/>
    <x v="2"/>
    <x v="9"/>
    <n v="1711"/>
    <n v="6"/>
    <n v="140"/>
    <n v="4340"/>
    <n v="34.29"/>
    <n v="726"/>
    <n v="1488"/>
  </r>
  <r>
    <x v="31"/>
    <x v="2"/>
    <x v="10"/>
    <n v="3587"/>
    <n v="10"/>
    <n v="452"/>
    <n v="14012"/>
    <n v="25.51"/>
    <n v="1540"/>
    <n v="3575"/>
  </r>
  <r>
    <x v="31"/>
    <x v="2"/>
    <x v="11"/>
    <n v="11224"/>
    <n v="12"/>
    <n v="851"/>
    <n v="26381"/>
    <n v="37.090000000000003"/>
    <n v="5017"/>
    <n v="9786"/>
  </r>
  <r>
    <x v="31"/>
    <x v="2"/>
    <x v="12"/>
    <m/>
    <n v="4"/>
    <n v="123"/>
    <n v="3813"/>
    <m/>
    <m/>
    <m/>
  </r>
  <r>
    <x v="31"/>
    <x v="2"/>
    <x v="13"/>
    <m/>
    <n v="2"/>
    <n v="50"/>
    <n v="1550"/>
    <m/>
    <m/>
    <m/>
  </r>
  <r>
    <x v="31"/>
    <x v="2"/>
    <x v="14"/>
    <m/>
    <n v="2"/>
    <n v="42"/>
    <n v="1302"/>
    <m/>
    <m/>
    <m/>
  </r>
  <r>
    <x v="31"/>
    <x v="2"/>
    <x v="15"/>
    <m/>
    <n v="4"/>
    <n v="213"/>
    <n v="6603"/>
    <m/>
    <m/>
    <m/>
  </r>
  <r>
    <x v="31"/>
    <x v="2"/>
    <x v="16"/>
    <m/>
    <n v="10"/>
    <n v="1125"/>
    <n v="34875"/>
    <m/>
    <m/>
    <m/>
  </r>
  <r>
    <x v="31"/>
    <x v="2"/>
    <x v="17"/>
    <n v="20579"/>
    <n v="9"/>
    <n v="1103"/>
    <n v="34193"/>
    <n v="57.7"/>
    <n v="10864"/>
    <n v="19731"/>
  </r>
  <r>
    <x v="31"/>
    <x v="2"/>
    <x v="18"/>
    <n v="5297"/>
    <n v="16"/>
    <n v="601"/>
    <n v="18631"/>
    <n v="26.98"/>
    <n v="2559"/>
    <n v="5027"/>
  </r>
  <r>
    <x v="31"/>
    <x v="2"/>
    <x v="19"/>
    <n v="7739"/>
    <n v="19"/>
    <n v="788"/>
    <n v="24428"/>
    <n v="29.46"/>
    <n v="3578"/>
    <n v="7196"/>
  </r>
  <r>
    <x v="31"/>
    <x v="2"/>
    <x v="20"/>
    <n v="38745"/>
    <n v="39"/>
    <n v="2617"/>
    <n v="81127"/>
    <n v="39.19"/>
    <n v="18227"/>
    <n v="31790"/>
  </r>
  <r>
    <x v="31"/>
    <x v="2"/>
    <x v="21"/>
    <m/>
    <n v="3"/>
    <n v="147"/>
    <n v="4557"/>
    <m/>
    <m/>
    <m/>
  </r>
  <r>
    <x v="31"/>
    <x v="2"/>
    <x v="22"/>
    <n v="2260"/>
    <n v="4"/>
    <n v="243"/>
    <n v="7533"/>
    <n v="26.91"/>
    <n v="1510"/>
    <n v="2027"/>
  </r>
  <r>
    <x v="31"/>
    <x v="2"/>
    <x v="23"/>
    <m/>
    <n v="3"/>
    <n v="47"/>
    <n v="1457"/>
    <m/>
    <m/>
    <m/>
  </r>
  <r>
    <x v="31"/>
    <x v="2"/>
    <x v="24"/>
    <n v="43344"/>
    <n v="49"/>
    <n v="3054"/>
    <n v="94674"/>
    <n v="37.78"/>
    <n v="21144"/>
    <n v="35772"/>
  </r>
  <r>
    <x v="31"/>
    <x v="2"/>
    <x v="25"/>
    <n v="10096"/>
    <n v="18"/>
    <n v="908"/>
    <n v="28148"/>
    <n v="30.99"/>
    <n v="6978"/>
    <n v="8724"/>
  </r>
  <r>
    <x v="31"/>
    <x v="2"/>
    <x v="26"/>
    <m/>
    <n v="7"/>
    <n v="389"/>
    <n v="12059"/>
    <m/>
    <m/>
    <m/>
  </r>
  <r>
    <x v="31"/>
    <x v="2"/>
    <x v="27"/>
    <n v="28090"/>
    <n v="17"/>
    <n v="1288"/>
    <n v="39928"/>
    <n v="68.84"/>
    <n v="10951"/>
    <n v="27486"/>
  </r>
  <r>
    <x v="31"/>
    <x v="2"/>
    <x v="28"/>
    <m/>
    <n v="2"/>
    <n v="29"/>
    <n v="899"/>
    <m/>
    <m/>
    <m/>
  </r>
  <r>
    <x v="31"/>
    <x v="2"/>
    <x v="29"/>
    <m/>
    <n v="3"/>
    <n v="414"/>
    <n v="12834"/>
    <m/>
    <m/>
    <m/>
  </r>
  <r>
    <x v="31"/>
    <x v="2"/>
    <x v="30"/>
    <n v="5168"/>
    <n v="6"/>
    <n v="275"/>
    <n v="8525"/>
    <n v="58.46"/>
    <m/>
    <n v="4984"/>
  </r>
  <r>
    <x v="31"/>
    <x v="2"/>
    <x v="31"/>
    <m/>
    <n v="1"/>
    <n v="19"/>
    <n v="589"/>
    <m/>
    <m/>
    <m/>
  </r>
  <r>
    <x v="31"/>
    <x v="2"/>
    <x v="32"/>
    <m/>
    <n v="3"/>
    <n v="321"/>
    <n v="9951"/>
    <m/>
    <m/>
    <m/>
  </r>
  <r>
    <x v="31"/>
    <x v="2"/>
    <x v="33"/>
    <m/>
    <n v="4"/>
    <n v="198"/>
    <n v="6138"/>
    <m/>
    <n v="722"/>
    <m/>
  </r>
  <r>
    <x v="31"/>
    <x v="2"/>
    <x v="34"/>
    <n v="228982"/>
    <n v="304"/>
    <n v="17970"/>
    <n v="557070"/>
    <n v="37.01"/>
    <n v="107945"/>
    <n v="206188"/>
  </r>
  <r>
    <x v="31"/>
    <x v="3"/>
    <x v="0"/>
    <n v="11061"/>
    <n v="44"/>
    <n v="5634"/>
    <n v="174654"/>
    <n v="2.71"/>
    <n v="7044"/>
    <n v="4739"/>
  </r>
  <r>
    <x v="31"/>
    <x v="3"/>
    <x v="1"/>
    <n v="18796"/>
    <n v="22"/>
    <n v="3083"/>
    <n v="95573"/>
    <n v="10.25"/>
    <n v="11762"/>
    <n v="9797"/>
  </r>
  <r>
    <x v="31"/>
    <x v="3"/>
    <x v="2"/>
    <n v="6324"/>
    <n v="23"/>
    <n v="2944"/>
    <n v="91264"/>
    <n v="3.59"/>
    <n v="3580"/>
    <n v="3280"/>
  </r>
  <r>
    <x v="31"/>
    <x v="3"/>
    <x v="3"/>
    <n v="7466"/>
    <n v="19"/>
    <n v="1677"/>
    <n v="51987"/>
    <n v="6.41"/>
    <n v="3944"/>
    <n v="3333"/>
  </r>
  <r>
    <x v="31"/>
    <x v="3"/>
    <x v="4"/>
    <n v="10818"/>
    <n v="21"/>
    <n v="2996"/>
    <n v="92876"/>
    <n v="5.71"/>
    <n v="3407"/>
    <n v="5303"/>
  </r>
  <r>
    <x v="31"/>
    <x v="3"/>
    <x v="5"/>
    <n v="11137"/>
    <n v="10"/>
    <n v="1202"/>
    <n v="37262"/>
    <n v="15.94"/>
    <n v="6258"/>
    <n v="5939"/>
  </r>
  <r>
    <x v="31"/>
    <x v="3"/>
    <x v="6"/>
    <n v="12728"/>
    <n v="12"/>
    <n v="1660"/>
    <n v="51460"/>
    <n v="12.8"/>
    <n v="6720"/>
    <n v="6587"/>
  </r>
  <r>
    <x v="31"/>
    <x v="3"/>
    <x v="7"/>
    <m/>
    <n v="5"/>
    <n v="848"/>
    <n v="26288"/>
    <m/>
    <m/>
    <m/>
  </r>
  <r>
    <x v="31"/>
    <x v="3"/>
    <x v="8"/>
    <n v="2722"/>
    <n v="11"/>
    <n v="1429"/>
    <n v="44299"/>
    <n v="2.77"/>
    <n v="1456"/>
    <n v="1228"/>
  </r>
  <r>
    <x v="31"/>
    <x v="3"/>
    <x v="9"/>
    <n v="3138"/>
    <n v="11"/>
    <n v="1114"/>
    <n v="34534"/>
    <n v="5.31"/>
    <n v="1334"/>
    <n v="1834"/>
  </r>
  <r>
    <x v="31"/>
    <x v="3"/>
    <x v="10"/>
    <n v="10526"/>
    <n v="17"/>
    <n v="2065"/>
    <n v="64015"/>
    <n v="7.07"/>
    <n v="5163"/>
    <n v="4529"/>
  </r>
  <r>
    <x v="31"/>
    <x v="3"/>
    <x v="11"/>
    <n v="5383"/>
    <n v="5"/>
    <n v="496"/>
    <n v="15376"/>
    <m/>
    <n v="2921"/>
    <m/>
  </r>
  <r>
    <x v="31"/>
    <x v="3"/>
    <x v="12"/>
    <m/>
    <n v="8"/>
    <n v="756"/>
    <n v="23436"/>
    <m/>
    <m/>
    <m/>
  </r>
  <r>
    <x v="31"/>
    <x v="3"/>
    <x v="13"/>
    <m/>
    <n v="2"/>
    <n v="255"/>
    <n v="7905"/>
    <m/>
    <m/>
    <m/>
  </r>
  <r>
    <x v="31"/>
    <x v="3"/>
    <x v="14"/>
    <n v="1875"/>
    <n v="9"/>
    <n v="828"/>
    <n v="25668"/>
    <n v="3.15"/>
    <n v="679"/>
    <n v="809"/>
  </r>
  <r>
    <x v="31"/>
    <x v="3"/>
    <x v="15"/>
    <n v="1874"/>
    <n v="9"/>
    <n v="1146"/>
    <n v="35526"/>
    <n v="2.76"/>
    <n v="963"/>
    <n v="982"/>
  </r>
  <r>
    <x v="31"/>
    <x v="3"/>
    <x v="16"/>
    <m/>
    <n v="3"/>
    <n v="393"/>
    <n v="12183"/>
    <m/>
    <m/>
    <m/>
  </r>
  <r>
    <x v="31"/>
    <x v="3"/>
    <x v="17"/>
    <s v="-"/>
    <s v="-"/>
    <s v="-"/>
    <s v="-"/>
    <s v="-"/>
    <s v="-"/>
    <s v="-"/>
  </r>
  <r>
    <x v="31"/>
    <x v="3"/>
    <x v="18"/>
    <n v="6917"/>
    <n v="15"/>
    <n v="1248"/>
    <n v="38688"/>
    <n v="8.48"/>
    <n v="3637"/>
    <n v="3282"/>
  </r>
  <r>
    <x v="31"/>
    <x v="3"/>
    <x v="19"/>
    <n v="12361"/>
    <n v="14"/>
    <n v="2777"/>
    <n v="86087"/>
    <n v="8.09"/>
    <n v="4564"/>
    <n v="6968"/>
  </r>
  <r>
    <x v="31"/>
    <x v="3"/>
    <x v="20"/>
    <n v="18383"/>
    <n v="37"/>
    <n v="4505"/>
    <n v="139655"/>
    <n v="5.66"/>
    <n v="9519"/>
    <n v="7903"/>
  </r>
  <r>
    <x v="31"/>
    <x v="3"/>
    <x v="21"/>
    <m/>
    <n v="7"/>
    <n v="569"/>
    <n v="17639"/>
    <n v="7.19"/>
    <n v="2381"/>
    <n v="1269"/>
  </r>
  <r>
    <x v="31"/>
    <x v="3"/>
    <x v="22"/>
    <m/>
    <n v="3"/>
    <n v="374"/>
    <n v="11594"/>
    <m/>
    <m/>
    <m/>
  </r>
  <r>
    <x v="31"/>
    <x v="3"/>
    <x v="23"/>
    <n v="2288"/>
    <n v="6"/>
    <n v="750"/>
    <n v="23250"/>
    <n v="4.5999999999999996"/>
    <n v="1446"/>
    <n v="1070"/>
  </r>
  <r>
    <x v="31"/>
    <x v="3"/>
    <x v="24"/>
    <n v="26110"/>
    <n v="53"/>
    <n v="6198"/>
    <n v="192138"/>
    <n v="5.72"/>
    <n v="15131"/>
    <n v="10998"/>
  </r>
  <r>
    <x v="31"/>
    <x v="3"/>
    <x v="25"/>
    <n v="6366"/>
    <n v="14"/>
    <n v="1267"/>
    <n v="39277"/>
    <n v="7.27"/>
    <n v="4541"/>
    <n v="2855"/>
  </r>
  <r>
    <x v="31"/>
    <x v="3"/>
    <x v="26"/>
    <n v="10980"/>
    <n v="6"/>
    <n v="1284"/>
    <n v="39804"/>
    <n v="17.7"/>
    <n v="3589"/>
    <n v="7045"/>
  </r>
  <r>
    <x v="31"/>
    <x v="3"/>
    <x v="27"/>
    <n v="9281"/>
    <n v="8"/>
    <n v="1563"/>
    <n v="48453"/>
    <n v="9.1300000000000008"/>
    <n v="3987"/>
    <n v="4426"/>
  </r>
  <r>
    <x v="31"/>
    <x v="3"/>
    <x v="28"/>
    <m/>
    <n v="7"/>
    <n v="832"/>
    <n v="25792"/>
    <m/>
    <m/>
    <m/>
  </r>
  <r>
    <x v="31"/>
    <x v="3"/>
    <x v="29"/>
    <m/>
    <n v="6"/>
    <n v="1258"/>
    <n v="38998"/>
    <m/>
    <m/>
    <m/>
  </r>
  <r>
    <x v="31"/>
    <x v="3"/>
    <x v="30"/>
    <n v="4816"/>
    <n v="7"/>
    <n v="609"/>
    <n v="18879"/>
    <n v="12.15"/>
    <m/>
    <n v="2294"/>
  </r>
  <r>
    <x v="31"/>
    <x v="3"/>
    <x v="31"/>
    <m/>
    <n v="4"/>
    <n v="220"/>
    <n v="6820"/>
    <m/>
    <m/>
    <m/>
  </r>
  <r>
    <x v="31"/>
    <x v="3"/>
    <x v="32"/>
    <m/>
    <n v="3"/>
    <n v="510"/>
    <n v="15810"/>
    <m/>
    <m/>
    <m/>
  </r>
  <r>
    <x v="31"/>
    <x v="3"/>
    <x v="33"/>
    <n v="2020"/>
    <n v="10"/>
    <n v="870"/>
    <n v="26970"/>
    <n v="4.46"/>
    <n v="1280"/>
    <n v="1202"/>
  </r>
  <r>
    <x v="31"/>
    <x v="3"/>
    <x v="34"/>
    <n v="200435"/>
    <n v="378"/>
    <n v="47162"/>
    <n v="1462022"/>
    <n v="6.71"/>
    <n v="104879"/>
    <n v="98168"/>
  </r>
  <r>
    <x v="31"/>
    <x v="4"/>
    <x v="0"/>
    <n v="70392"/>
    <n v="233"/>
    <n v="9475"/>
    <n v="293725"/>
    <n v="14.18"/>
    <n v="37523"/>
    <n v="41647"/>
  </r>
  <r>
    <x v="31"/>
    <x v="4"/>
    <x v="1"/>
    <n v="366856"/>
    <n v="273"/>
    <n v="16226"/>
    <n v="503006"/>
    <n v="48.38"/>
    <n v="174666"/>
    <n v="243330"/>
  </r>
  <r>
    <x v="31"/>
    <x v="4"/>
    <x v="2"/>
    <n v="19907"/>
    <n v="99"/>
    <n v="3949"/>
    <n v="122419"/>
    <n v="9.3699999999999992"/>
    <n v="11573"/>
    <n v="11468"/>
  </r>
  <r>
    <x v="31"/>
    <x v="4"/>
    <x v="3"/>
    <n v="66761"/>
    <n v="141"/>
    <n v="4334"/>
    <n v="134354"/>
    <n v="27.29"/>
    <n v="38715"/>
    <n v="36669"/>
  </r>
  <r>
    <x v="31"/>
    <x v="4"/>
    <x v="4"/>
    <n v="43271"/>
    <n v="92"/>
    <n v="4417"/>
    <n v="136927"/>
    <n v="17.239999999999998"/>
    <n v="20095"/>
    <n v="23609"/>
  </r>
  <r>
    <x v="31"/>
    <x v="4"/>
    <x v="5"/>
    <n v="115135"/>
    <n v="119"/>
    <n v="5176"/>
    <n v="160456"/>
    <n v="38.229999999999997"/>
    <n v="65353"/>
    <n v="61350"/>
  </r>
  <r>
    <x v="31"/>
    <x v="4"/>
    <x v="6"/>
    <n v="68797"/>
    <n v="102"/>
    <n v="3988"/>
    <n v="123628"/>
    <n v="29.33"/>
    <n v="41599"/>
    <n v="36265"/>
  </r>
  <r>
    <x v="31"/>
    <x v="4"/>
    <x v="7"/>
    <n v="8552"/>
    <n v="30"/>
    <n v="1159"/>
    <n v="35929"/>
    <n v="14.07"/>
    <n v="4707"/>
    <n v="5054"/>
  </r>
  <r>
    <x v="31"/>
    <x v="4"/>
    <x v="8"/>
    <n v="13898"/>
    <n v="53"/>
    <n v="2139"/>
    <n v="66309"/>
    <n v="12.49"/>
    <n v="8507"/>
    <n v="8280"/>
  </r>
  <r>
    <x v="31"/>
    <x v="4"/>
    <x v="9"/>
    <n v="23781"/>
    <n v="81"/>
    <n v="2342"/>
    <n v="72602"/>
    <n v="21.77"/>
    <n v="12822"/>
    <n v="15802"/>
  </r>
  <r>
    <x v="31"/>
    <x v="4"/>
    <x v="10"/>
    <n v="54522"/>
    <n v="109"/>
    <n v="4146"/>
    <n v="128526"/>
    <n v="23.7"/>
    <n v="28847"/>
    <n v="30462"/>
  </r>
  <r>
    <x v="31"/>
    <x v="4"/>
    <x v="11"/>
    <n v="43393"/>
    <n v="45"/>
    <n v="2102"/>
    <n v="65162"/>
    <n v="35.68"/>
    <n v="22117"/>
    <n v="23249"/>
  </r>
  <r>
    <x v="31"/>
    <x v="4"/>
    <x v="12"/>
    <n v="42167"/>
    <n v="94"/>
    <n v="2588"/>
    <n v="80228"/>
    <n v="30.72"/>
    <n v="23612"/>
    <n v="24650"/>
  </r>
  <r>
    <x v="31"/>
    <x v="4"/>
    <x v="13"/>
    <n v="13095"/>
    <n v="35"/>
    <n v="864"/>
    <n v="26784"/>
    <n v="24.82"/>
    <n v="7084"/>
    <n v="6647"/>
  </r>
  <r>
    <x v="31"/>
    <x v="4"/>
    <x v="14"/>
    <n v="10738"/>
    <n v="37"/>
    <n v="1231"/>
    <n v="38161"/>
    <n v="14.98"/>
    <n v="5161"/>
    <n v="5718"/>
  </r>
  <r>
    <x v="31"/>
    <x v="4"/>
    <x v="15"/>
    <n v="8346"/>
    <n v="46"/>
    <n v="1671"/>
    <n v="51801"/>
    <n v="8.93"/>
    <n v="5262"/>
    <n v="4624"/>
  </r>
  <r>
    <x v="31"/>
    <x v="4"/>
    <x v="16"/>
    <n v="126365"/>
    <n v="89"/>
    <n v="5084"/>
    <n v="157604"/>
    <n v="55.2"/>
    <n v="70094"/>
    <n v="86996"/>
  </r>
  <r>
    <x v="31"/>
    <x v="4"/>
    <x v="17"/>
    <n v="107895"/>
    <n v="57"/>
    <n v="4124"/>
    <n v="127844"/>
    <n v="60.28"/>
    <n v="60128"/>
    <n v="77058"/>
  </r>
  <r>
    <x v="31"/>
    <x v="4"/>
    <x v="18"/>
    <n v="33867"/>
    <n v="86"/>
    <n v="2716"/>
    <n v="84196"/>
    <n v="22.86"/>
    <n v="17895"/>
    <n v="19251"/>
  </r>
  <r>
    <x v="31"/>
    <x v="4"/>
    <x v="19"/>
    <n v="48135"/>
    <n v="126"/>
    <n v="4904"/>
    <n v="152024"/>
    <n v="19.59"/>
    <n v="21377"/>
    <n v="29788"/>
  </r>
  <r>
    <x v="31"/>
    <x v="4"/>
    <x v="20"/>
    <n v="219289"/>
    <n v="306"/>
    <n v="13194"/>
    <n v="409014"/>
    <n v="31.9"/>
    <n v="110442"/>
    <n v="130488"/>
  </r>
  <r>
    <x v="31"/>
    <x v="4"/>
    <x v="21"/>
    <n v="17366"/>
    <n v="38"/>
    <n v="1138"/>
    <n v="35278"/>
    <n v="23.07"/>
    <n v="11776"/>
    <n v="8139"/>
  </r>
  <r>
    <x v="31"/>
    <x v="4"/>
    <x v="22"/>
    <n v="14538"/>
    <n v="25"/>
    <n v="1154"/>
    <n v="35774"/>
    <n v="21.48"/>
    <n v="9790"/>
    <n v="7685"/>
  </r>
  <r>
    <x v="31"/>
    <x v="4"/>
    <x v="23"/>
    <n v="12477"/>
    <n v="46"/>
    <n v="1241"/>
    <n v="38471"/>
    <n v="18.09"/>
    <n v="7384"/>
    <n v="6958"/>
  </r>
  <r>
    <x v="31"/>
    <x v="4"/>
    <x v="24"/>
    <n v="263671"/>
    <n v="415"/>
    <n v="16727"/>
    <n v="518537"/>
    <n v="29.56"/>
    <n v="139392"/>
    <n v="153269"/>
  </r>
  <r>
    <x v="31"/>
    <x v="4"/>
    <x v="25"/>
    <n v="47506"/>
    <n v="141"/>
    <n v="4290"/>
    <n v="132990"/>
    <n v="21.11"/>
    <n v="34431"/>
    <n v="28074"/>
  </r>
  <r>
    <x v="31"/>
    <x v="4"/>
    <x v="26"/>
    <n v="43943"/>
    <n v="39"/>
    <n v="2133"/>
    <n v="66123"/>
    <n v="35.69"/>
    <n v="16777"/>
    <n v="23599"/>
  </r>
  <r>
    <x v="31"/>
    <x v="4"/>
    <x v="27"/>
    <n v="188448"/>
    <n v="96"/>
    <n v="6122"/>
    <n v="189782"/>
    <n v="53.77"/>
    <n v="63464"/>
    <n v="102041"/>
  </r>
  <r>
    <x v="31"/>
    <x v="4"/>
    <x v="28"/>
    <n v="12535"/>
    <n v="39"/>
    <n v="1484"/>
    <n v="46004"/>
    <n v="14.16"/>
    <n v="8242"/>
    <n v="6516"/>
  </r>
  <r>
    <x v="31"/>
    <x v="4"/>
    <x v="29"/>
    <n v="9969"/>
    <n v="42"/>
    <n v="2052"/>
    <n v="63612"/>
    <n v="8.9499999999999993"/>
    <n v="5427"/>
    <n v="5695"/>
  </r>
  <r>
    <x v="31"/>
    <x v="4"/>
    <x v="30"/>
    <n v="48305"/>
    <n v="75"/>
    <n v="2207"/>
    <n v="68417"/>
    <n v="44.06"/>
    <n v="28544"/>
    <n v="30147"/>
  </r>
  <r>
    <x v="31"/>
    <x v="4"/>
    <x v="31"/>
    <n v="2638"/>
    <n v="24"/>
    <n v="405"/>
    <n v="12555"/>
    <n v="12.37"/>
    <n v="1528"/>
    <n v="1553"/>
  </r>
  <r>
    <x v="31"/>
    <x v="4"/>
    <x v="32"/>
    <n v="12859"/>
    <n v="29"/>
    <n v="1613"/>
    <n v="50003"/>
    <n v="16.14"/>
    <n v="7450"/>
    <n v="8071"/>
  </r>
  <r>
    <x v="31"/>
    <x v="4"/>
    <x v="33"/>
    <n v="23326"/>
    <n v="76"/>
    <n v="2031"/>
    <n v="62961"/>
    <n v="24.94"/>
    <n v="14215"/>
    <n v="15704"/>
  </r>
  <r>
    <x v="31"/>
    <x v="4"/>
    <x v="34"/>
    <n v="1831178"/>
    <n v="2866"/>
    <n v="117575"/>
    <n v="3644825"/>
    <n v="29.89"/>
    <n v="936479"/>
    <n v="1089526"/>
  </r>
  <r>
    <x v="32"/>
    <x v="0"/>
    <x v="0"/>
    <n v="18081"/>
    <n v="31"/>
    <n v="961"/>
    <n v="28830"/>
    <n v="38.03"/>
    <n v="10167"/>
    <n v="10965"/>
  </r>
  <r>
    <x v="32"/>
    <x v="0"/>
    <x v="1"/>
    <n v="207957"/>
    <n v="56"/>
    <n v="7406"/>
    <n v="222180"/>
    <n v="62.41"/>
    <n v="104339"/>
    <n v="138672"/>
  </r>
  <r>
    <x v="32"/>
    <x v="0"/>
    <x v="2"/>
    <n v="3305"/>
    <n v="10"/>
    <n v="218"/>
    <n v="6540"/>
    <n v="30.57"/>
    <n v="1711"/>
    <n v="1999"/>
  </r>
  <r>
    <x v="32"/>
    <x v="0"/>
    <x v="3"/>
    <n v="16090"/>
    <n v="27"/>
    <n v="871"/>
    <n v="26130"/>
    <n v="36.950000000000003"/>
    <n v="10330"/>
    <n v="9656"/>
  </r>
  <r>
    <x v="32"/>
    <x v="0"/>
    <x v="4"/>
    <n v="4817"/>
    <n v="9"/>
    <n v="271"/>
    <n v="8130"/>
    <n v="32.200000000000003"/>
    <n v="2399"/>
    <n v="2618"/>
  </r>
  <r>
    <x v="32"/>
    <x v="0"/>
    <x v="5"/>
    <n v="59867"/>
    <n v="20"/>
    <n v="1655"/>
    <n v="49650"/>
    <n v="63.74"/>
    <n v="33877"/>
    <n v="31645"/>
  </r>
  <r>
    <x v="32"/>
    <x v="0"/>
    <x v="6"/>
    <n v="12584"/>
    <n v="10"/>
    <n v="462"/>
    <n v="13860"/>
    <n v="47.57"/>
    <n v="6939"/>
    <n v="6593"/>
  </r>
  <r>
    <x v="32"/>
    <x v="0"/>
    <x v="7"/>
    <m/>
    <n v="4"/>
    <n v="61"/>
    <n v="1830"/>
    <m/>
    <m/>
    <m/>
  </r>
  <r>
    <x v="32"/>
    <x v="0"/>
    <x v="8"/>
    <n v="958"/>
    <n v="8"/>
    <n v="150"/>
    <n v="4500"/>
    <n v="16.559999999999999"/>
    <n v="601"/>
    <n v="745"/>
  </r>
  <r>
    <x v="32"/>
    <x v="0"/>
    <x v="9"/>
    <n v="5310"/>
    <n v="20"/>
    <n v="403"/>
    <n v="12090"/>
    <n v="34.229999999999997"/>
    <n v="3218"/>
    <n v="4138"/>
  </r>
  <r>
    <x v="32"/>
    <x v="0"/>
    <x v="10"/>
    <n v="6745"/>
    <n v="15"/>
    <n v="398"/>
    <n v="11940"/>
    <n v="37.24"/>
    <n v="3882"/>
    <n v="4446"/>
  </r>
  <r>
    <x v="32"/>
    <x v="0"/>
    <x v="11"/>
    <n v="13800"/>
    <n v="9"/>
    <n v="326"/>
    <n v="9780"/>
    <n v="58.94"/>
    <n v="6979"/>
    <n v="5764"/>
  </r>
  <r>
    <x v="32"/>
    <x v="0"/>
    <x v="12"/>
    <n v="8906"/>
    <n v="22"/>
    <n v="538"/>
    <n v="16140"/>
    <n v="40.200000000000003"/>
    <n v="5131"/>
    <n v="6489"/>
  </r>
  <r>
    <x v="32"/>
    <x v="0"/>
    <x v="13"/>
    <m/>
    <n v="5"/>
    <n v="81"/>
    <n v="2430"/>
    <m/>
    <m/>
    <m/>
  </r>
  <r>
    <x v="32"/>
    <x v="0"/>
    <x v="14"/>
    <m/>
    <n v="9"/>
    <n v="178"/>
    <n v="5340"/>
    <m/>
    <m/>
    <m/>
  </r>
  <r>
    <x v="32"/>
    <x v="0"/>
    <x v="15"/>
    <m/>
    <n v="6"/>
    <n v="51"/>
    <n v="1530"/>
    <m/>
    <m/>
    <m/>
  </r>
  <r>
    <x v="32"/>
    <x v="0"/>
    <x v="16"/>
    <n v="71726"/>
    <n v="25"/>
    <n v="2472"/>
    <n v="74160"/>
    <n v="65.790000000000006"/>
    <n v="38465"/>
    <n v="48790"/>
  </r>
  <r>
    <x v="32"/>
    <x v="0"/>
    <x v="17"/>
    <n v="68771"/>
    <n v="21"/>
    <n v="2344"/>
    <n v="70320"/>
    <n v="65.98"/>
    <n v="37142"/>
    <n v="46397"/>
  </r>
  <r>
    <x v="32"/>
    <x v="0"/>
    <x v="18"/>
    <n v="4773"/>
    <n v="11"/>
    <n v="274"/>
    <n v="8220"/>
    <n v="36.590000000000003"/>
    <n v="3124"/>
    <n v="3008"/>
  </r>
  <r>
    <x v="32"/>
    <x v="0"/>
    <x v="19"/>
    <n v="5158"/>
    <n v="17"/>
    <n v="319"/>
    <n v="9570"/>
    <n v="37.130000000000003"/>
    <n v="2455"/>
    <n v="3553"/>
  </r>
  <r>
    <x v="32"/>
    <x v="0"/>
    <x v="20"/>
    <n v="112137"/>
    <n v="71"/>
    <n v="3845"/>
    <n v="115350"/>
    <n v="58.93"/>
    <n v="60376"/>
    <n v="67977"/>
  </r>
  <r>
    <x v="32"/>
    <x v="0"/>
    <x v="21"/>
    <m/>
    <n v="7"/>
    <n v="132"/>
    <n v="3960"/>
    <m/>
    <m/>
    <m/>
  </r>
  <r>
    <x v="32"/>
    <x v="0"/>
    <x v="22"/>
    <m/>
    <n v="3"/>
    <n v="178"/>
    <n v="5340"/>
    <m/>
    <m/>
    <m/>
  </r>
  <r>
    <x v="32"/>
    <x v="0"/>
    <x v="23"/>
    <m/>
    <n v="12"/>
    <n v="178"/>
    <n v="5340"/>
    <m/>
    <m/>
    <m/>
  </r>
  <r>
    <x v="32"/>
    <x v="0"/>
    <x v="24"/>
    <n v="119091"/>
    <n v="93"/>
    <n v="4333"/>
    <n v="129990"/>
    <n v="55.45"/>
    <n v="65965"/>
    <n v="72082"/>
  </r>
  <r>
    <x v="32"/>
    <x v="0"/>
    <x v="25"/>
    <n v="19514"/>
    <n v="48"/>
    <n v="1273"/>
    <n v="38190"/>
    <n v="29.23"/>
    <n v="14627"/>
    <n v="11162"/>
  </r>
  <r>
    <x v="32"/>
    <x v="0"/>
    <x v="26"/>
    <m/>
    <n v="5"/>
    <n v="182"/>
    <n v="5460"/>
    <m/>
    <m/>
    <m/>
  </r>
  <r>
    <x v="32"/>
    <x v="0"/>
    <x v="27"/>
    <n v="85183"/>
    <n v="27"/>
    <n v="2500"/>
    <n v="75000"/>
    <n v="59.21"/>
    <n v="29572"/>
    <n v="44406"/>
  </r>
  <r>
    <x v="32"/>
    <x v="0"/>
    <x v="28"/>
    <n v="5592"/>
    <n v="13"/>
    <n v="445"/>
    <n v="13350"/>
    <n v="24.48"/>
    <n v="3905"/>
    <n v="3268"/>
  </r>
  <r>
    <x v="32"/>
    <x v="0"/>
    <x v="29"/>
    <n v="2640"/>
    <n v="14"/>
    <n v="179"/>
    <n v="5370"/>
    <n v="32.94"/>
    <n v="1554"/>
    <n v="1769"/>
  </r>
  <r>
    <x v="32"/>
    <x v="0"/>
    <x v="30"/>
    <n v="17777"/>
    <n v="19"/>
    <n v="699"/>
    <n v="20970"/>
    <n v="60.46"/>
    <n v="13164"/>
    <n v="12678"/>
  </r>
  <r>
    <x v="32"/>
    <x v="0"/>
    <x v="31"/>
    <n v="671"/>
    <n v="9"/>
    <n v="86"/>
    <n v="2580"/>
    <n v="20.190000000000001"/>
    <n v="356"/>
    <n v="521"/>
  </r>
  <r>
    <x v="32"/>
    <x v="0"/>
    <x v="32"/>
    <n v="5241"/>
    <n v="5"/>
    <n v="519"/>
    <n v="15570"/>
    <n v="18.88"/>
    <n v="2850"/>
    <n v="2939"/>
  </r>
  <r>
    <x v="32"/>
    <x v="0"/>
    <x v="33"/>
    <n v="7068"/>
    <n v="21"/>
    <n v="451"/>
    <n v="13530"/>
    <n v="39.33"/>
    <n v="4308"/>
    <n v="5322"/>
  </r>
  <r>
    <x v="32"/>
    <x v="0"/>
    <x v="34"/>
    <n v="714175"/>
    <n v="568"/>
    <n v="27762"/>
    <n v="832860"/>
    <n v="52.74"/>
    <n v="375122"/>
    <n v="439284"/>
  </r>
  <r>
    <x v="32"/>
    <x v="1"/>
    <x v="0"/>
    <n v="41565"/>
    <n v="132"/>
    <n v="1654"/>
    <n v="49620"/>
    <n v="40.409999999999997"/>
    <n v="22710"/>
    <n v="20049"/>
  </r>
  <r>
    <x v="32"/>
    <x v="1"/>
    <x v="1"/>
    <n v="100115"/>
    <n v="168"/>
    <n v="3210"/>
    <n v="96300"/>
    <n v="56.56"/>
    <n v="45735"/>
    <n v="54464"/>
  </r>
  <r>
    <x v="32"/>
    <x v="1"/>
    <x v="2"/>
    <n v="10563"/>
    <n v="56"/>
    <n v="522"/>
    <n v="15660"/>
    <n v="33.46"/>
    <n v="6602"/>
    <n v="5240"/>
  </r>
  <r>
    <x v="32"/>
    <x v="1"/>
    <x v="3"/>
    <n v="38293"/>
    <n v="81"/>
    <n v="1279"/>
    <n v="38370"/>
    <n v="53.17"/>
    <n v="23686"/>
    <n v="20400"/>
  </r>
  <r>
    <x v="32"/>
    <x v="1"/>
    <x v="4"/>
    <n v="27019"/>
    <n v="57"/>
    <n v="880"/>
    <n v="26400"/>
    <n v="47.83"/>
    <n v="14379"/>
    <n v="12626"/>
  </r>
  <r>
    <x v="32"/>
    <x v="1"/>
    <x v="5"/>
    <n v="48524"/>
    <n v="78"/>
    <n v="1316"/>
    <n v="39480"/>
    <n v="52.05"/>
    <n v="29465"/>
    <n v="20550"/>
  </r>
  <r>
    <x v="32"/>
    <x v="1"/>
    <x v="6"/>
    <n v="42350"/>
    <n v="67"/>
    <n v="1103"/>
    <n v="33090"/>
    <n v="54.82"/>
    <n v="28202"/>
    <n v="18141"/>
  </r>
  <r>
    <x v="32"/>
    <x v="1"/>
    <x v="7"/>
    <n v="7271"/>
    <n v="20"/>
    <n v="245"/>
    <n v="7350"/>
    <n v="61.96"/>
    <n v="3869"/>
    <n v="4554"/>
  </r>
  <r>
    <x v="32"/>
    <x v="1"/>
    <x v="8"/>
    <n v="11845"/>
    <n v="30"/>
    <n v="439"/>
    <n v="13170"/>
    <n v="51.51"/>
    <n v="7451"/>
    <n v="6784"/>
  </r>
  <r>
    <x v="32"/>
    <x v="1"/>
    <x v="9"/>
    <n v="19074"/>
    <n v="45"/>
    <n v="727"/>
    <n v="21810"/>
    <n v="51.01"/>
    <n v="9845"/>
    <n v="11125"/>
  </r>
  <r>
    <x v="32"/>
    <x v="1"/>
    <x v="10"/>
    <n v="37604"/>
    <n v="67"/>
    <n v="1215"/>
    <n v="36450"/>
    <n v="54.97"/>
    <n v="20937"/>
    <n v="20037"/>
  </r>
  <r>
    <x v="32"/>
    <x v="1"/>
    <x v="11"/>
    <n v="14273"/>
    <n v="19"/>
    <n v="429"/>
    <n v="12870"/>
    <n v="34.71"/>
    <n v="6687"/>
    <n v="4467"/>
  </r>
  <r>
    <x v="32"/>
    <x v="1"/>
    <x v="12"/>
    <n v="32364"/>
    <n v="59"/>
    <n v="984"/>
    <n v="29520"/>
    <n v="59.74"/>
    <n v="18761"/>
    <n v="17635"/>
  </r>
  <r>
    <x v="32"/>
    <x v="1"/>
    <x v="13"/>
    <n v="13762"/>
    <n v="26"/>
    <n v="478"/>
    <n v="14340"/>
    <n v="47.59"/>
    <n v="6961"/>
    <n v="6824"/>
  </r>
  <r>
    <x v="32"/>
    <x v="1"/>
    <x v="14"/>
    <n v="5888"/>
    <n v="17"/>
    <n v="184"/>
    <n v="5520"/>
    <n v="59.24"/>
    <n v="3224"/>
    <n v="3270"/>
  </r>
  <r>
    <x v="32"/>
    <x v="1"/>
    <x v="15"/>
    <n v="7050"/>
    <n v="28"/>
    <n v="267"/>
    <n v="8010"/>
    <n v="45.93"/>
    <n v="4538"/>
    <n v="3679"/>
  </r>
  <r>
    <x v="32"/>
    <x v="1"/>
    <x v="16"/>
    <n v="44125"/>
    <n v="53"/>
    <n v="1151"/>
    <n v="34530"/>
    <n v="66.12"/>
    <n v="21183"/>
    <n v="22832"/>
  </r>
  <r>
    <x v="32"/>
    <x v="1"/>
    <x v="17"/>
    <n v="28656"/>
    <n v="28"/>
    <n v="716"/>
    <n v="21480"/>
    <n v="73.02"/>
    <n v="13530"/>
    <n v="15685"/>
  </r>
  <r>
    <x v="32"/>
    <x v="1"/>
    <x v="18"/>
    <n v="17580"/>
    <n v="44"/>
    <n v="593"/>
    <n v="17790"/>
    <n v="48.53"/>
    <n v="11273"/>
    <n v="8634"/>
  </r>
  <r>
    <x v="32"/>
    <x v="1"/>
    <x v="19"/>
    <n v="28890"/>
    <n v="77"/>
    <n v="1024"/>
    <n v="30720"/>
    <n v="48.39"/>
    <n v="15553"/>
    <n v="14866"/>
  </r>
  <r>
    <x v="32"/>
    <x v="1"/>
    <x v="20"/>
    <n v="79922"/>
    <n v="163"/>
    <n v="2253"/>
    <n v="67590"/>
    <n v="53.96"/>
    <n v="39364"/>
    <n v="36471"/>
  </r>
  <r>
    <x v="32"/>
    <x v="1"/>
    <x v="21"/>
    <n v="10405"/>
    <n v="21"/>
    <n v="290"/>
    <n v="8700"/>
    <n v="49.2"/>
    <n v="6319"/>
    <n v="4280"/>
  </r>
  <r>
    <x v="32"/>
    <x v="1"/>
    <x v="22"/>
    <n v="8226"/>
    <n v="15"/>
    <n v="359"/>
    <n v="10770"/>
    <n v="35.78"/>
    <n v="5866"/>
    <n v="3854"/>
  </r>
  <r>
    <x v="32"/>
    <x v="1"/>
    <x v="23"/>
    <n v="10188"/>
    <n v="25"/>
    <n v="269"/>
    <n v="8070"/>
    <n v="66.180000000000007"/>
    <n v="6334"/>
    <n v="5341"/>
  </r>
  <r>
    <x v="32"/>
    <x v="1"/>
    <x v="24"/>
    <n v="108741"/>
    <n v="224"/>
    <n v="3171"/>
    <n v="95130"/>
    <n v="52.5"/>
    <n v="57884"/>
    <n v="49945"/>
  </r>
  <r>
    <x v="32"/>
    <x v="1"/>
    <x v="25"/>
    <n v="20515"/>
    <n v="63"/>
    <n v="883"/>
    <n v="26490"/>
    <n v="35.479999999999997"/>
    <n v="15727"/>
    <n v="9398"/>
  </r>
  <r>
    <x v="32"/>
    <x v="1"/>
    <x v="26"/>
    <n v="12715"/>
    <n v="21"/>
    <n v="278"/>
    <n v="8340"/>
    <n v="62.3"/>
    <n v="5220"/>
    <n v="5196"/>
  </r>
  <r>
    <x v="32"/>
    <x v="1"/>
    <x v="27"/>
    <n v="41091"/>
    <n v="42"/>
    <n v="771"/>
    <n v="23130"/>
    <n v="61.5"/>
    <n v="13375"/>
    <n v="14224"/>
  </r>
  <r>
    <x v="32"/>
    <x v="1"/>
    <x v="28"/>
    <n v="5608"/>
    <n v="16"/>
    <n v="172"/>
    <n v="5160"/>
    <n v="57.64"/>
    <n v="4049"/>
    <n v="2974"/>
  </r>
  <r>
    <x v="32"/>
    <x v="1"/>
    <x v="29"/>
    <n v="6057"/>
    <n v="19"/>
    <n v="201"/>
    <n v="6030"/>
    <n v="52.45"/>
    <n v="2812"/>
    <n v="3163"/>
  </r>
  <r>
    <x v="32"/>
    <x v="1"/>
    <x v="30"/>
    <n v="28325"/>
    <n v="43"/>
    <n v="631"/>
    <n v="18930"/>
    <n v="73.13"/>
    <n v="14730"/>
    <n v="13843"/>
  </r>
  <r>
    <x v="32"/>
    <x v="1"/>
    <x v="31"/>
    <n v="2070"/>
    <n v="11"/>
    <n v="83"/>
    <n v="2490"/>
    <n v="44.42"/>
    <n v="1166"/>
    <n v="1106"/>
  </r>
  <r>
    <x v="32"/>
    <x v="1"/>
    <x v="32"/>
    <n v="6169"/>
    <n v="19"/>
    <n v="285"/>
    <n v="8550"/>
    <n v="32"/>
    <n v="3818"/>
    <n v="2736"/>
  </r>
  <r>
    <x v="32"/>
    <x v="1"/>
    <x v="33"/>
    <n v="16717"/>
    <n v="40"/>
    <n v="520"/>
    <n v="15600"/>
    <n v="65.84"/>
    <n v="10757"/>
    <n v="10271"/>
  </r>
  <r>
    <x v="32"/>
    <x v="1"/>
    <x v="34"/>
    <n v="796162"/>
    <n v="1622"/>
    <n v="24695"/>
    <n v="740850"/>
    <n v="52.51"/>
    <n v="430599"/>
    <n v="389033"/>
  </r>
  <r>
    <x v="32"/>
    <x v="2"/>
    <x v="0"/>
    <n v="13518"/>
    <n v="30"/>
    <n v="1271"/>
    <n v="38130"/>
    <n v="28.17"/>
    <n v="5889"/>
    <n v="10743"/>
  </r>
  <r>
    <x v="32"/>
    <x v="2"/>
    <x v="1"/>
    <n v="42350"/>
    <n v="25"/>
    <n v="2527"/>
    <n v="75810"/>
    <n v="54"/>
    <n v="15575"/>
    <n v="40935"/>
  </r>
  <r>
    <x v="32"/>
    <x v="2"/>
    <x v="2"/>
    <n v="3021"/>
    <n v="11"/>
    <n v="370"/>
    <n v="11100"/>
    <n v="24.19"/>
    <n v="1789"/>
    <n v="2685"/>
  </r>
  <r>
    <x v="32"/>
    <x v="2"/>
    <x v="3"/>
    <n v="5724"/>
    <n v="15"/>
    <n v="531"/>
    <n v="15930"/>
    <n v="32.79"/>
    <n v="3456"/>
    <n v="5223"/>
  </r>
  <r>
    <x v="32"/>
    <x v="2"/>
    <x v="4"/>
    <n v="4215"/>
    <n v="7"/>
    <n v="311"/>
    <n v="9330"/>
    <n v="40.61"/>
    <n v="1411"/>
    <n v="3789"/>
  </r>
  <r>
    <x v="32"/>
    <x v="2"/>
    <x v="5"/>
    <n v="12649"/>
    <n v="11"/>
    <n v="1003"/>
    <n v="30090"/>
    <n v="36.15"/>
    <n v="6068"/>
    <n v="10878"/>
  </r>
  <r>
    <x v="32"/>
    <x v="2"/>
    <x v="6"/>
    <n v="8549"/>
    <n v="12"/>
    <n v="758"/>
    <n v="22740"/>
    <n v="34.17"/>
    <n v="4727"/>
    <n v="7771"/>
  </r>
  <r>
    <x v="32"/>
    <x v="2"/>
    <x v="7"/>
    <s v="-"/>
    <s v="-"/>
    <s v="-"/>
    <s v="-"/>
    <s v="-"/>
    <s v="-"/>
    <s v="-"/>
  </r>
  <r>
    <x v="32"/>
    <x v="2"/>
    <x v="8"/>
    <n v="800"/>
    <n v="4"/>
    <n v="121"/>
    <n v="3630"/>
    <n v="17.13"/>
    <n v="398"/>
    <n v="622"/>
  </r>
  <r>
    <x v="32"/>
    <x v="2"/>
    <x v="9"/>
    <n v="1721"/>
    <n v="6"/>
    <n v="140"/>
    <n v="4200"/>
    <n v="36.79"/>
    <n v="524"/>
    <n v="1545"/>
  </r>
  <r>
    <x v="32"/>
    <x v="2"/>
    <x v="10"/>
    <n v="3695"/>
    <n v="11"/>
    <n v="466"/>
    <n v="13980"/>
    <n v="26.08"/>
    <n v="1695"/>
    <n v="3646"/>
  </r>
  <r>
    <x v="32"/>
    <x v="2"/>
    <x v="11"/>
    <n v="9682"/>
    <n v="11"/>
    <n v="812"/>
    <n v="24360"/>
    <n v="34.619999999999997"/>
    <n v="4732"/>
    <n v="8434"/>
  </r>
  <r>
    <x v="32"/>
    <x v="2"/>
    <x v="12"/>
    <m/>
    <n v="4"/>
    <n v="123"/>
    <n v="3690"/>
    <m/>
    <m/>
    <m/>
  </r>
  <r>
    <x v="32"/>
    <x v="2"/>
    <x v="13"/>
    <m/>
    <n v="2"/>
    <n v="50"/>
    <n v="1500"/>
    <m/>
    <m/>
    <m/>
  </r>
  <r>
    <x v="32"/>
    <x v="2"/>
    <x v="14"/>
    <m/>
    <n v="2"/>
    <n v="42"/>
    <n v="1260"/>
    <m/>
    <m/>
    <m/>
  </r>
  <r>
    <x v="32"/>
    <x v="2"/>
    <x v="15"/>
    <m/>
    <n v="4"/>
    <n v="213"/>
    <n v="6390"/>
    <m/>
    <m/>
    <m/>
  </r>
  <r>
    <x v="32"/>
    <x v="2"/>
    <x v="16"/>
    <m/>
    <n v="10"/>
    <n v="1125"/>
    <n v="33750"/>
    <m/>
    <m/>
    <m/>
  </r>
  <r>
    <x v="32"/>
    <x v="2"/>
    <x v="17"/>
    <n v="22868"/>
    <n v="9"/>
    <n v="1103"/>
    <n v="33090"/>
    <n v="66.2"/>
    <n v="11743"/>
    <n v="21904"/>
  </r>
  <r>
    <x v="32"/>
    <x v="2"/>
    <x v="18"/>
    <n v="5136"/>
    <n v="15"/>
    <n v="571"/>
    <n v="17130"/>
    <n v="28.44"/>
    <n v="3253"/>
    <n v="4872"/>
  </r>
  <r>
    <x v="32"/>
    <x v="2"/>
    <x v="19"/>
    <n v="10032"/>
    <n v="21"/>
    <n v="826"/>
    <n v="24780"/>
    <n v="37.93"/>
    <n v="5320"/>
    <n v="9399"/>
  </r>
  <r>
    <x v="32"/>
    <x v="2"/>
    <x v="20"/>
    <n v="36958"/>
    <n v="40"/>
    <n v="2626"/>
    <n v="78780"/>
    <n v="40.74"/>
    <n v="19075"/>
    <n v="32097"/>
  </r>
  <r>
    <x v="32"/>
    <x v="2"/>
    <x v="21"/>
    <m/>
    <n v="4"/>
    <n v="169"/>
    <n v="5070"/>
    <m/>
    <m/>
    <m/>
  </r>
  <r>
    <x v="32"/>
    <x v="2"/>
    <x v="22"/>
    <n v="2791"/>
    <n v="4"/>
    <n v="243"/>
    <n v="7290"/>
    <n v="32.130000000000003"/>
    <n v="2128"/>
    <n v="2342"/>
  </r>
  <r>
    <x v="32"/>
    <x v="2"/>
    <x v="23"/>
    <m/>
    <n v="3"/>
    <n v="47"/>
    <n v="1410"/>
    <m/>
    <m/>
    <m/>
  </r>
  <r>
    <x v="32"/>
    <x v="2"/>
    <x v="24"/>
    <n v="42133"/>
    <n v="51"/>
    <n v="3085"/>
    <n v="92550"/>
    <n v="39.15"/>
    <n v="22960"/>
    <n v="36235"/>
  </r>
  <r>
    <x v="32"/>
    <x v="2"/>
    <x v="25"/>
    <n v="10697"/>
    <n v="21"/>
    <n v="1006"/>
    <n v="30180"/>
    <n v="30.14"/>
    <n v="7627"/>
    <n v="9096"/>
  </r>
  <r>
    <x v="32"/>
    <x v="2"/>
    <x v="26"/>
    <m/>
    <n v="7"/>
    <n v="389"/>
    <n v="11670"/>
    <m/>
    <m/>
    <m/>
  </r>
  <r>
    <x v="32"/>
    <x v="2"/>
    <x v="27"/>
    <n v="25008"/>
    <n v="18"/>
    <n v="1297"/>
    <n v="38910"/>
    <n v="62.83"/>
    <n v="9015"/>
    <n v="24449"/>
  </r>
  <r>
    <x v="32"/>
    <x v="2"/>
    <x v="28"/>
    <m/>
    <n v="2"/>
    <n v="29"/>
    <n v="870"/>
    <m/>
    <m/>
    <m/>
  </r>
  <r>
    <x v="32"/>
    <x v="2"/>
    <x v="29"/>
    <m/>
    <n v="3"/>
    <n v="414"/>
    <n v="12420"/>
    <m/>
    <m/>
    <m/>
  </r>
  <r>
    <x v="32"/>
    <x v="2"/>
    <x v="30"/>
    <m/>
    <n v="6"/>
    <n v="275"/>
    <n v="8250"/>
    <n v="59.6"/>
    <n v="2847"/>
    <n v="4917"/>
  </r>
  <r>
    <x v="32"/>
    <x v="2"/>
    <x v="31"/>
    <m/>
    <n v="1"/>
    <n v="19"/>
    <n v="570"/>
    <m/>
    <m/>
    <m/>
  </r>
  <r>
    <x v="32"/>
    <x v="2"/>
    <x v="32"/>
    <m/>
    <n v="3"/>
    <n v="321"/>
    <n v="9630"/>
    <m/>
    <m/>
    <m/>
  </r>
  <r>
    <x v="32"/>
    <x v="2"/>
    <x v="33"/>
    <m/>
    <n v="4"/>
    <n v="198"/>
    <n v="5940"/>
    <m/>
    <n v="1061"/>
    <m/>
  </r>
  <r>
    <x v="32"/>
    <x v="2"/>
    <x v="34"/>
    <n v="243510"/>
    <n v="317"/>
    <n v="18293"/>
    <n v="548790"/>
    <n v="40.18"/>
    <n v="116973"/>
    <n v="220516"/>
  </r>
  <r>
    <x v="32"/>
    <x v="3"/>
    <x v="0"/>
    <n v="17041"/>
    <n v="45"/>
    <n v="5709"/>
    <n v="171270"/>
    <n v="3.81"/>
    <n v="12274"/>
    <n v="6532"/>
  </r>
  <r>
    <x v="32"/>
    <x v="3"/>
    <x v="1"/>
    <n v="17549"/>
    <n v="23"/>
    <n v="3213"/>
    <n v="96390"/>
    <n v="8.23"/>
    <n v="10069"/>
    <n v="7936"/>
  </r>
  <r>
    <x v="32"/>
    <x v="3"/>
    <x v="2"/>
    <n v="8339"/>
    <n v="23"/>
    <n v="2944"/>
    <n v="88320"/>
    <n v="4.63"/>
    <n v="4567"/>
    <n v="4086"/>
  </r>
  <r>
    <x v="32"/>
    <x v="3"/>
    <x v="3"/>
    <n v="9043"/>
    <n v="19"/>
    <n v="1677"/>
    <n v="50310"/>
    <n v="8.2899999999999991"/>
    <n v="5088"/>
    <n v="4171"/>
  </r>
  <r>
    <x v="32"/>
    <x v="3"/>
    <x v="4"/>
    <n v="14272"/>
    <n v="21"/>
    <n v="2996"/>
    <n v="89880"/>
    <n v="8.48"/>
    <n v="5155"/>
    <n v="7623"/>
  </r>
  <r>
    <x v="32"/>
    <x v="3"/>
    <x v="5"/>
    <n v="19296"/>
    <n v="12"/>
    <n v="1308"/>
    <n v="39240"/>
    <n v="21"/>
    <n v="10076"/>
    <n v="8241"/>
  </r>
  <r>
    <x v="32"/>
    <x v="3"/>
    <x v="6"/>
    <n v="17326"/>
    <n v="12"/>
    <n v="1660"/>
    <n v="49800"/>
    <n v="16.25"/>
    <n v="9646"/>
    <n v="8092"/>
  </r>
  <r>
    <x v="32"/>
    <x v="3"/>
    <x v="7"/>
    <m/>
    <n v="5"/>
    <n v="848"/>
    <n v="25440"/>
    <m/>
    <m/>
    <m/>
  </r>
  <r>
    <x v="32"/>
    <x v="3"/>
    <x v="8"/>
    <n v="4345"/>
    <n v="13"/>
    <n v="1652"/>
    <n v="49560"/>
    <n v="3.66"/>
    <n v="2571"/>
    <n v="1812"/>
  </r>
  <r>
    <x v="32"/>
    <x v="3"/>
    <x v="9"/>
    <n v="4299"/>
    <n v="11"/>
    <n v="1114"/>
    <n v="33420"/>
    <n v="7.06"/>
    <n v="2037"/>
    <n v="2358"/>
  </r>
  <r>
    <x v="32"/>
    <x v="3"/>
    <x v="10"/>
    <n v="13534"/>
    <n v="17"/>
    <n v="2065"/>
    <n v="61950"/>
    <n v="9.0299999999999994"/>
    <n v="6318"/>
    <n v="5596"/>
  </r>
  <r>
    <x v="32"/>
    <x v="3"/>
    <x v="11"/>
    <n v="6591"/>
    <n v="6"/>
    <n v="510"/>
    <n v="15300"/>
    <n v="22.37"/>
    <n v="3422"/>
    <n v="3423"/>
  </r>
  <r>
    <x v="32"/>
    <x v="3"/>
    <x v="12"/>
    <m/>
    <n v="7"/>
    <n v="654"/>
    <n v="19620"/>
    <m/>
    <m/>
    <m/>
  </r>
  <r>
    <x v="32"/>
    <x v="3"/>
    <x v="13"/>
    <m/>
    <n v="2"/>
    <n v="255"/>
    <n v="7650"/>
    <m/>
    <m/>
    <m/>
  </r>
  <r>
    <x v="32"/>
    <x v="3"/>
    <x v="14"/>
    <n v="2612"/>
    <n v="8"/>
    <n v="761"/>
    <n v="22830"/>
    <n v="3.61"/>
    <n v="624"/>
    <n v="825"/>
  </r>
  <r>
    <x v="32"/>
    <x v="3"/>
    <x v="15"/>
    <n v="2110"/>
    <n v="9"/>
    <n v="1146"/>
    <n v="34380"/>
    <n v="3"/>
    <n v="1177"/>
    <n v="1031"/>
  </r>
  <r>
    <x v="32"/>
    <x v="3"/>
    <x v="16"/>
    <m/>
    <n v="3"/>
    <n v="393"/>
    <n v="11790"/>
    <m/>
    <m/>
    <m/>
  </r>
  <r>
    <x v="32"/>
    <x v="3"/>
    <x v="17"/>
    <s v="-"/>
    <s v="-"/>
    <s v="-"/>
    <s v="-"/>
    <s v="-"/>
    <s v="-"/>
    <s v="-"/>
  </r>
  <r>
    <x v="32"/>
    <x v="3"/>
    <x v="18"/>
    <n v="7721"/>
    <n v="16"/>
    <n v="1259"/>
    <n v="37770"/>
    <n v="9.85"/>
    <n v="5013"/>
    <n v="3719"/>
  </r>
  <r>
    <x v="32"/>
    <x v="3"/>
    <x v="19"/>
    <n v="13637"/>
    <n v="15"/>
    <n v="3292"/>
    <n v="98760"/>
    <n v="6.87"/>
    <n v="6333"/>
    <n v="6783"/>
  </r>
  <r>
    <x v="32"/>
    <x v="3"/>
    <x v="20"/>
    <n v="25958"/>
    <n v="37"/>
    <n v="4506"/>
    <n v="135180"/>
    <n v="7.56"/>
    <n v="14375"/>
    <n v="10224"/>
  </r>
  <r>
    <x v="32"/>
    <x v="3"/>
    <x v="21"/>
    <n v="5605"/>
    <n v="7"/>
    <n v="569"/>
    <n v="17070"/>
    <n v="12.13"/>
    <n v="3683"/>
    <n v="2071"/>
  </r>
  <r>
    <x v="32"/>
    <x v="3"/>
    <x v="22"/>
    <m/>
    <n v="4"/>
    <n v="524"/>
    <n v="15720"/>
    <m/>
    <m/>
    <m/>
  </r>
  <r>
    <x v="32"/>
    <x v="3"/>
    <x v="23"/>
    <n v="3844"/>
    <n v="6"/>
    <n v="750"/>
    <n v="22500"/>
    <n v="8.19"/>
    <n v="2526"/>
    <n v="1843"/>
  </r>
  <r>
    <x v="32"/>
    <x v="3"/>
    <x v="24"/>
    <n v="38053"/>
    <n v="54"/>
    <n v="6349"/>
    <n v="190470"/>
    <n v="7.95"/>
    <n v="22073"/>
    <n v="15144"/>
  </r>
  <r>
    <x v="32"/>
    <x v="3"/>
    <x v="25"/>
    <n v="12735"/>
    <n v="14"/>
    <n v="1291"/>
    <n v="38730"/>
    <n v="14.39"/>
    <n v="8738"/>
    <n v="5572"/>
  </r>
  <r>
    <x v="32"/>
    <x v="3"/>
    <x v="26"/>
    <n v="13536"/>
    <n v="6"/>
    <n v="1284"/>
    <n v="38520"/>
    <n v="17.82"/>
    <n v="6110"/>
    <n v="6864"/>
  </r>
  <r>
    <x v="32"/>
    <x v="3"/>
    <x v="27"/>
    <n v="11927"/>
    <n v="8"/>
    <n v="1563"/>
    <n v="46890"/>
    <n v="10.16"/>
    <n v="5763"/>
    <n v="4763"/>
  </r>
  <r>
    <x v="32"/>
    <x v="3"/>
    <x v="28"/>
    <m/>
    <n v="7"/>
    <n v="832"/>
    <n v="24960"/>
    <m/>
    <m/>
    <m/>
  </r>
  <r>
    <x v="32"/>
    <x v="3"/>
    <x v="29"/>
    <m/>
    <n v="6"/>
    <n v="1258"/>
    <n v="37740"/>
    <m/>
    <m/>
    <m/>
  </r>
  <r>
    <x v="32"/>
    <x v="3"/>
    <x v="30"/>
    <m/>
    <n v="7"/>
    <n v="609"/>
    <n v="18270"/>
    <n v="18.88"/>
    <n v="5164"/>
    <n v="3450"/>
  </r>
  <r>
    <x v="32"/>
    <x v="3"/>
    <x v="31"/>
    <m/>
    <n v="5"/>
    <n v="271"/>
    <n v="8130"/>
    <m/>
    <m/>
    <m/>
  </r>
  <r>
    <x v="32"/>
    <x v="3"/>
    <x v="32"/>
    <m/>
    <n v="3"/>
    <n v="510"/>
    <n v="15300"/>
    <m/>
    <m/>
    <m/>
  </r>
  <r>
    <x v="32"/>
    <x v="3"/>
    <x v="33"/>
    <n v="2481"/>
    <n v="9"/>
    <n v="815"/>
    <n v="24450"/>
    <n v="6"/>
    <n v="1437"/>
    <n v="1466"/>
  </r>
  <r>
    <x v="32"/>
    <x v="3"/>
    <x v="34"/>
    <n v="271491"/>
    <n v="386"/>
    <n v="48238"/>
    <n v="1447140"/>
    <n v="8.31"/>
    <n v="150077"/>
    <n v="120324"/>
  </r>
  <r>
    <x v="32"/>
    <x v="4"/>
    <x v="0"/>
    <n v="90204"/>
    <n v="238"/>
    <n v="9595"/>
    <n v="287850"/>
    <n v="16.78"/>
    <n v="51040"/>
    <n v="48289"/>
  </r>
  <r>
    <x v="32"/>
    <x v="4"/>
    <x v="1"/>
    <n v="367971"/>
    <n v="272"/>
    <n v="16356"/>
    <n v="490680"/>
    <n v="49.32"/>
    <n v="175719"/>
    <n v="242007"/>
  </r>
  <r>
    <x v="32"/>
    <x v="4"/>
    <x v="2"/>
    <n v="25228"/>
    <n v="100"/>
    <n v="4054"/>
    <n v="121620"/>
    <n v="11.52"/>
    <n v="14669"/>
    <n v="14011"/>
  </r>
  <r>
    <x v="32"/>
    <x v="4"/>
    <x v="3"/>
    <n v="69150"/>
    <n v="142"/>
    <n v="4358"/>
    <n v="130740"/>
    <n v="30.17"/>
    <n v="42559"/>
    <n v="39449"/>
  </r>
  <r>
    <x v="32"/>
    <x v="4"/>
    <x v="4"/>
    <n v="50323"/>
    <n v="94"/>
    <n v="4458"/>
    <n v="133740"/>
    <n v="19.93"/>
    <n v="23342"/>
    <n v="26656"/>
  </r>
  <r>
    <x v="32"/>
    <x v="4"/>
    <x v="5"/>
    <n v="140336"/>
    <n v="121"/>
    <n v="5282"/>
    <n v="158460"/>
    <n v="45"/>
    <n v="79487"/>
    <n v="71314"/>
  </r>
  <r>
    <x v="32"/>
    <x v="4"/>
    <x v="6"/>
    <n v="80809"/>
    <n v="101"/>
    <n v="3983"/>
    <n v="119490"/>
    <n v="33.979999999999997"/>
    <n v="49514"/>
    <n v="40597"/>
  </r>
  <r>
    <x v="32"/>
    <x v="4"/>
    <x v="7"/>
    <n v="11217"/>
    <n v="29"/>
    <n v="1154"/>
    <n v="34620"/>
    <n v="18.93"/>
    <n v="6137"/>
    <n v="6554"/>
  </r>
  <r>
    <x v="32"/>
    <x v="4"/>
    <x v="8"/>
    <n v="17948"/>
    <n v="55"/>
    <n v="2362"/>
    <n v="70860"/>
    <n v="14.06"/>
    <n v="11021"/>
    <n v="9963"/>
  </r>
  <r>
    <x v="32"/>
    <x v="4"/>
    <x v="9"/>
    <n v="30403"/>
    <n v="82"/>
    <n v="2384"/>
    <n v="71520"/>
    <n v="26.8"/>
    <n v="15623"/>
    <n v="19166"/>
  </r>
  <r>
    <x v="32"/>
    <x v="4"/>
    <x v="10"/>
    <n v="61578"/>
    <n v="110"/>
    <n v="4144"/>
    <n v="124320"/>
    <n v="27.13"/>
    <n v="32831"/>
    <n v="33725"/>
  </r>
  <r>
    <x v="32"/>
    <x v="4"/>
    <x v="11"/>
    <n v="44347"/>
    <n v="45"/>
    <n v="2077"/>
    <n v="62310"/>
    <n v="35.450000000000003"/>
    <n v="21820"/>
    <n v="22088"/>
  </r>
  <r>
    <x v="32"/>
    <x v="4"/>
    <x v="12"/>
    <n v="44388"/>
    <n v="92"/>
    <n v="2299"/>
    <n v="68970"/>
    <n v="37.6"/>
    <n v="25654"/>
    <n v="25933"/>
  </r>
  <r>
    <x v="32"/>
    <x v="4"/>
    <x v="13"/>
    <n v="17025"/>
    <n v="35"/>
    <n v="864"/>
    <n v="25920"/>
    <n v="32.14"/>
    <n v="9063"/>
    <n v="8331"/>
  </r>
  <r>
    <x v="32"/>
    <x v="4"/>
    <x v="14"/>
    <n v="12881"/>
    <n v="36"/>
    <n v="1165"/>
    <n v="34950"/>
    <n v="18.55"/>
    <n v="5560"/>
    <n v="6482"/>
  </r>
  <r>
    <x v="32"/>
    <x v="4"/>
    <x v="15"/>
    <n v="10403"/>
    <n v="47"/>
    <n v="1677"/>
    <n v="50310"/>
    <n v="11.6"/>
    <n v="6207"/>
    <n v="5834"/>
  </r>
  <r>
    <x v="32"/>
    <x v="4"/>
    <x v="16"/>
    <n v="146003"/>
    <n v="91"/>
    <n v="5141"/>
    <n v="154230"/>
    <n v="62.59"/>
    <n v="75864"/>
    <n v="96525"/>
  </r>
  <r>
    <x v="32"/>
    <x v="4"/>
    <x v="17"/>
    <n v="120294"/>
    <n v="58"/>
    <n v="4163"/>
    <n v="124890"/>
    <n v="67.25"/>
    <n v="62415"/>
    <n v="83986"/>
  </r>
  <r>
    <x v="32"/>
    <x v="4"/>
    <x v="18"/>
    <n v="35209"/>
    <n v="86"/>
    <n v="2697"/>
    <n v="80910"/>
    <n v="25.01"/>
    <n v="22662"/>
    <n v="20234"/>
  </r>
  <r>
    <x v="32"/>
    <x v="4"/>
    <x v="19"/>
    <n v="57717"/>
    <n v="130"/>
    <n v="5461"/>
    <n v="163830"/>
    <n v="21.12"/>
    <n v="29662"/>
    <n v="34601"/>
  </r>
  <r>
    <x v="32"/>
    <x v="4"/>
    <x v="20"/>
    <n v="254975"/>
    <n v="311"/>
    <n v="13230"/>
    <n v="396900"/>
    <n v="36.979999999999997"/>
    <n v="133191"/>
    <n v="146769"/>
  </r>
  <r>
    <x v="32"/>
    <x v="4"/>
    <x v="21"/>
    <n v="20737"/>
    <n v="39"/>
    <n v="1160"/>
    <n v="34800"/>
    <n v="26.5"/>
    <n v="13355"/>
    <n v="9223"/>
  </r>
  <r>
    <x v="32"/>
    <x v="4"/>
    <x v="22"/>
    <n v="16053"/>
    <n v="26"/>
    <n v="1304"/>
    <n v="39120"/>
    <n v="21.69"/>
    <n v="11860"/>
    <n v="8487"/>
  </r>
  <r>
    <x v="32"/>
    <x v="4"/>
    <x v="23"/>
    <n v="16252"/>
    <n v="46"/>
    <n v="1244"/>
    <n v="37320"/>
    <n v="23.92"/>
    <n v="10477"/>
    <n v="8928"/>
  </r>
  <r>
    <x v="32"/>
    <x v="4"/>
    <x v="24"/>
    <n v="308017"/>
    <n v="422"/>
    <n v="16938"/>
    <n v="508140"/>
    <n v="34.130000000000003"/>
    <n v="168882"/>
    <n v="173407"/>
  </r>
  <r>
    <x v="32"/>
    <x v="4"/>
    <x v="25"/>
    <n v="63461"/>
    <n v="146"/>
    <n v="4453"/>
    <n v="133590"/>
    <n v="26.37"/>
    <n v="46719"/>
    <n v="35229"/>
  </r>
  <r>
    <x v="32"/>
    <x v="4"/>
    <x v="26"/>
    <n v="38541"/>
    <n v="39"/>
    <n v="2133"/>
    <n v="63990"/>
    <n v="30.48"/>
    <n v="16246"/>
    <n v="19507"/>
  </r>
  <r>
    <x v="32"/>
    <x v="4"/>
    <x v="27"/>
    <n v="163209"/>
    <n v="95"/>
    <n v="6131"/>
    <n v="183930"/>
    <n v="47.76"/>
    <n v="57725"/>
    <n v="87841"/>
  </r>
  <r>
    <x v="32"/>
    <x v="4"/>
    <x v="28"/>
    <n v="16197"/>
    <n v="38"/>
    <n v="1478"/>
    <n v="44340"/>
    <n v="18.87"/>
    <n v="11334"/>
    <n v="8367"/>
  </r>
  <r>
    <x v="32"/>
    <x v="4"/>
    <x v="29"/>
    <n v="13393"/>
    <n v="42"/>
    <n v="2052"/>
    <n v="61560"/>
    <n v="11.91"/>
    <n v="6799"/>
    <n v="7330"/>
  </r>
  <r>
    <x v="32"/>
    <x v="4"/>
    <x v="30"/>
    <n v="59208"/>
    <n v="75"/>
    <n v="2214"/>
    <n v="66420"/>
    <n v="52.53"/>
    <n v="35906"/>
    <n v="34888"/>
  </r>
  <r>
    <x v="32"/>
    <x v="4"/>
    <x v="31"/>
    <n v="3440"/>
    <n v="26"/>
    <n v="459"/>
    <n v="13770"/>
    <n v="15.03"/>
    <n v="2020"/>
    <n v="2070"/>
  </r>
  <r>
    <x v="32"/>
    <x v="4"/>
    <x v="32"/>
    <n v="18686"/>
    <n v="30"/>
    <n v="1635"/>
    <n v="49050"/>
    <n v="20.22"/>
    <n v="11146"/>
    <n v="9919"/>
  </r>
  <r>
    <x v="32"/>
    <x v="4"/>
    <x v="33"/>
    <n v="28046"/>
    <n v="74"/>
    <n v="1984"/>
    <n v="59520"/>
    <n v="31.65"/>
    <n v="17562"/>
    <n v="18839"/>
  </r>
  <r>
    <x v="32"/>
    <x v="4"/>
    <x v="34"/>
    <n v="2025337"/>
    <n v="2893"/>
    <n v="118988"/>
    <n v="3569640"/>
    <n v="32.75"/>
    <n v="1072770"/>
    <n v="1169157"/>
  </r>
  <r>
    <x v="33"/>
    <x v="0"/>
    <x v="0"/>
    <n v="18470"/>
    <n v="31"/>
    <n v="961"/>
    <n v="29791"/>
    <n v="37.369999999999997"/>
    <n v="8809"/>
    <n v="11133"/>
  </r>
  <r>
    <x v="33"/>
    <x v="0"/>
    <x v="1"/>
    <n v="229972"/>
    <n v="55"/>
    <n v="7400"/>
    <n v="229400"/>
    <n v="66.3"/>
    <n v="115561"/>
    <n v="152083"/>
  </r>
  <r>
    <x v="33"/>
    <x v="0"/>
    <x v="2"/>
    <n v="2369"/>
    <n v="10"/>
    <n v="218"/>
    <n v="6758"/>
    <n v="24.13"/>
    <n v="1476"/>
    <n v="1631"/>
  </r>
  <r>
    <x v="33"/>
    <x v="0"/>
    <x v="3"/>
    <n v="16640"/>
    <n v="28"/>
    <n v="883"/>
    <n v="27373"/>
    <n v="36.28"/>
    <n v="11696"/>
    <n v="9931"/>
  </r>
  <r>
    <x v="33"/>
    <x v="0"/>
    <x v="4"/>
    <n v="5481"/>
    <n v="9"/>
    <n v="271"/>
    <n v="8401"/>
    <n v="35.159999999999997"/>
    <n v="2544"/>
    <n v="2954"/>
  </r>
  <r>
    <x v="33"/>
    <x v="0"/>
    <x v="5"/>
    <n v="69901"/>
    <n v="20"/>
    <n v="1731"/>
    <n v="53661"/>
    <n v="71.25"/>
    <n v="37904"/>
    <n v="38235"/>
  </r>
  <r>
    <x v="33"/>
    <x v="0"/>
    <x v="6"/>
    <n v="12057"/>
    <n v="9"/>
    <n v="437"/>
    <n v="13547"/>
    <n v="47.86"/>
    <n v="6232"/>
    <n v="6483"/>
  </r>
  <r>
    <x v="33"/>
    <x v="0"/>
    <x v="7"/>
    <m/>
    <n v="4"/>
    <n v="61"/>
    <n v="1891"/>
    <m/>
    <m/>
    <m/>
  </r>
  <r>
    <x v="33"/>
    <x v="0"/>
    <x v="8"/>
    <m/>
    <n v="8"/>
    <n v="150"/>
    <n v="4650"/>
    <n v="13.68"/>
    <n v="522"/>
    <n v="636"/>
  </r>
  <r>
    <x v="33"/>
    <x v="0"/>
    <x v="9"/>
    <n v="7042"/>
    <n v="19"/>
    <n v="397"/>
    <n v="12307"/>
    <n v="40.659999999999997"/>
    <n v="4557"/>
    <n v="5004"/>
  </r>
  <r>
    <x v="33"/>
    <x v="0"/>
    <x v="10"/>
    <n v="7527"/>
    <n v="15"/>
    <n v="398"/>
    <n v="12338"/>
    <n v="39.72"/>
    <n v="4407"/>
    <n v="4901"/>
  </r>
  <r>
    <x v="33"/>
    <x v="0"/>
    <x v="11"/>
    <n v="10369"/>
    <n v="9"/>
    <n v="326"/>
    <n v="10106"/>
    <n v="49.7"/>
    <n v="5971"/>
    <n v="5023"/>
  </r>
  <r>
    <x v="33"/>
    <x v="0"/>
    <x v="12"/>
    <n v="9688"/>
    <n v="22"/>
    <n v="538"/>
    <n v="16678"/>
    <n v="38.9"/>
    <n v="5212"/>
    <n v="6487"/>
  </r>
  <r>
    <x v="33"/>
    <x v="0"/>
    <x v="13"/>
    <m/>
    <n v="5"/>
    <n v="81"/>
    <n v="2511"/>
    <m/>
    <m/>
    <m/>
  </r>
  <r>
    <x v="33"/>
    <x v="0"/>
    <x v="14"/>
    <m/>
    <n v="9"/>
    <n v="178"/>
    <n v="5518"/>
    <m/>
    <m/>
    <m/>
  </r>
  <r>
    <x v="33"/>
    <x v="0"/>
    <x v="15"/>
    <m/>
    <n v="6"/>
    <n v="51"/>
    <n v="1581"/>
    <m/>
    <m/>
    <m/>
  </r>
  <r>
    <x v="33"/>
    <x v="0"/>
    <x v="16"/>
    <n v="70985"/>
    <n v="24"/>
    <n v="2454"/>
    <n v="76074"/>
    <n v="65.150000000000006"/>
    <n v="38997"/>
    <n v="49559"/>
  </r>
  <r>
    <x v="33"/>
    <x v="0"/>
    <x v="17"/>
    <n v="68910"/>
    <n v="21"/>
    <n v="2344"/>
    <n v="72664"/>
    <n v="66.12"/>
    <n v="37948"/>
    <n v="48048"/>
  </r>
  <r>
    <x v="33"/>
    <x v="0"/>
    <x v="18"/>
    <n v="7151"/>
    <n v="12"/>
    <n v="282"/>
    <n v="8742"/>
    <n v="40.97"/>
    <n v="5026"/>
    <n v="3582"/>
  </r>
  <r>
    <x v="33"/>
    <x v="0"/>
    <x v="19"/>
    <n v="5555"/>
    <n v="18"/>
    <n v="329"/>
    <n v="10199"/>
    <n v="38.83"/>
    <n v="2600"/>
    <n v="3960"/>
  </r>
  <r>
    <x v="33"/>
    <x v="0"/>
    <x v="20"/>
    <n v="139428"/>
    <n v="71"/>
    <n v="3845"/>
    <n v="119195"/>
    <n v="71.069999999999993"/>
    <n v="79368"/>
    <n v="84711"/>
  </r>
  <r>
    <x v="33"/>
    <x v="0"/>
    <x v="21"/>
    <m/>
    <n v="7"/>
    <n v="132"/>
    <n v="4092"/>
    <m/>
    <m/>
    <m/>
  </r>
  <r>
    <x v="33"/>
    <x v="0"/>
    <x v="22"/>
    <m/>
    <n v="3"/>
    <n v="177"/>
    <n v="5487"/>
    <m/>
    <m/>
    <m/>
  </r>
  <r>
    <x v="33"/>
    <x v="0"/>
    <x v="23"/>
    <m/>
    <n v="12"/>
    <n v="178"/>
    <n v="5518"/>
    <m/>
    <m/>
    <m/>
  </r>
  <r>
    <x v="33"/>
    <x v="0"/>
    <x v="24"/>
    <n v="148810"/>
    <n v="93"/>
    <n v="4332"/>
    <n v="134292"/>
    <n v="67.319999999999993"/>
    <n v="87206"/>
    <n v="90404"/>
  </r>
  <r>
    <x v="33"/>
    <x v="0"/>
    <x v="25"/>
    <n v="24126"/>
    <n v="47"/>
    <n v="1269"/>
    <n v="39339"/>
    <n v="35.47"/>
    <n v="19517"/>
    <n v="13952"/>
  </r>
  <r>
    <x v="33"/>
    <x v="0"/>
    <x v="26"/>
    <m/>
    <n v="5"/>
    <n v="182"/>
    <n v="5642"/>
    <m/>
    <m/>
    <m/>
  </r>
  <r>
    <x v="33"/>
    <x v="0"/>
    <x v="27"/>
    <n v="75269"/>
    <n v="27"/>
    <n v="2500"/>
    <n v="77500"/>
    <n v="52.87"/>
    <n v="31244"/>
    <n v="40975"/>
  </r>
  <r>
    <x v="33"/>
    <x v="0"/>
    <x v="28"/>
    <n v="6235"/>
    <n v="13"/>
    <n v="445"/>
    <n v="13795"/>
    <n v="26.98"/>
    <n v="4482"/>
    <n v="3722"/>
  </r>
  <r>
    <x v="33"/>
    <x v="0"/>
    <x v="29"/>
    <n v="2122"/>
    <n v="14"/>
    <n v="179"/>
    <n v="5549"/>
    <n v="27.54"/>
    <n v="1426"/>
    <n v="1528"/>
  </r>
  <r>
    <x v="33"/>
    <x v="0"/>
    <x v="30"/>
    <n v="20373"/>
    <n v="19"/>
    <n v="699"/>
    <n v="21669"/>
    <n v="62.78"/>
    <n v="14159"/>
    <n v="13604"/>
  </r>
  <r>
    <x v="33"/>
    <x v="0"/>
    <x v="31"/>
    <n v="982"/>
    <n v="9"/>
    <n v="86"/>
    <n v="2666"/>
    <n v="25.21"/>
    <n v="516"/>
    <n v="672"/>
  </r>
  <r>
    <x v="33"/>
    <x v="0"/>
    <x v="32"/>
    <n v="9606"/>
    <n v="5"/>
    <n v="519"/>
    <n v="16089"/>
    <n v="33.659999999999997"/>
    <n v="4971"/>
    <n v="5415"/>
  </r>
  <r>
    <x v="33"/>
    <x v="0"/>
    <x v="33"/>
    <n v="7391"/>
    <n v="21"/>
    <n v="451"/>
    <n v="13981"/>
    <n v="38.450000000000003"/>
    <n v="4660"/>
    <n v="5376"/>
  </r>
  <r>
    <x v="33"/>
    <x v="0"/>
    <x v="34"/>
    <n v="779987"/>
    <n v="566"/>
    <n v="27808"/>
    <n v="862048"/>
    <n v="56.11"/>
    <n v="425851"/>
    <n v="483725"/>
  </r>
  <r>
    <x v="33"/>
    <x v="1"/>
    <x v="0"/>
    <n v="48549"/>
    <n v="132"/>
    <n v="1675"/>
    <n v="51925"/>
    <n v="46.74"/>
    <n v="25805"/>
    <n v="24268"/>
  </r>
  <r>
    <x v="33"/>
    <x v="1"/>
    <x v="1"/>
    <n v="107072"/>
    <n v="172"/>
    <n v="3245"/>
    <n v="100595"/>
    <n v="56.85"/>
    <n v="49039"/>
    <n v="57193"/>
  </r>
  <r>
    <x v="33"/>
    <x v="1"/>
    <x v="2"/>
    <n v="12688"/>
    <n v="58"/>
    <n v="538"/>
    <n v="16678"/>
    <n v="38.17"/>
    <n v="8208"/>
    <n v="6366"/>
  </r>
  <r>
    <x v="33"/>
    <x v="1"/>
    <x v="3"/>
    <n v="39158"/>
    <n v="82"/>
    <n v="1341"/>
    <n v="41571"/>
    <n v="51.33"/>
    <n v="25056"/>
    <n v="21337"/>
  </r>
  <r>
    <x v="33"/>
    <x v="1"/>
    <x v="4"/>
    <n v="28194"/>
    <n v="56"/>
    <n v="879"/>
    <n v="27249"/>
    <n v="51.35"/>
    <n v="14819"/>
    <n v="13992"/>
  </r>
  <r>
    <x v="33"/>
    <x v="1"/>
    <x v="5"/>
    <n v="49630"/>
    <n v="81"/>
    <n v="1336"/>
    <n v="41416"/>
    <n v="54.23"/>
    <n v="27718"/>
    <n v="22461"/>
  </r>
  <r>
    <x v="33"/>
    <x v="1"/>
    <x v="6"/>
    <n v="40826"/>
    <n v="66"/>
    <n v="1098"/>
    <n v="34038"/>
    <n v="56.86"/>
    <n v="27028"/>
    <n v="19355"/>
  </r>
  <r>
    <x v="33"/>
    <x v="1"/>
    <x v="7"/>
    <n v="6840"/>
    <n v="20"/>
    <n v="245"/>
    <n v="7595"/>
    <n v="54.26"/>
    <n v="3946"/>
    <n v="4121"/>
  </r>
  <r>
    <x v="33"/>
    <x v="1"/>
    <x v="8"/>
    <n v="12743"/>
    <n v="30"/>
    <n v="439"/>
    <n v="13609"/>
    <n v="53.49"/>
    <n v="7542"/>
    <n v="7279"/>
  </r>
  <r>
    <x v="33"/>
    <x v="1"/>
    <x v="9"/>
    <n v="20368"/>
    <n v="44"/>
    <n v="710"/>
    <n v="22010"/>
    <n v="54.41"/>
    <n v="10569"/>
    <n v="11975"/>
  </r>
  <r>
    <x v="33"/>
    <x v="1"/>
    <x v="10"/>
    <n v="41454"/>
    <n v="70"/>
    <n v="1248"/>
    <n v="38688"/>
    <n v="57.76"/>
    <n v="22282"/>
    <n v="22347"/>
  </r>
  <r>
    <x v="33"/>
    <x v="1"/>
    <x v="11"/>
    <n v="9554"/>
    <n v="19"/>
    <n v="429"/>
    <n v="13299"/>
    <n v="25.99"/>
    <n v="5049"/>
    <n v="3457"/>
  </r>
  <r>
    <x v="33"/>
    <x v="1"/>
    <x v="12"/>
    <n v="35380"/>
    <n v="59"/>
    <n v="984"/>
    <n v="30504"/>
    <n v="58.72"/>
    <n v="20158"/>
    <n v="17912"/>
  </r>
  <r>
    <x v="33"/>
    <x v="1"/>
    <x v="13"/>
    <n v="10956"/>
    <n v="26"/>
    <n v="478"/>
    <n v="14818"/>
    <n v="41.18"/>
    <n v="6177"/>
    <n v="6102"/>
  </r>
  <r>
    <x v="33"/>
    <x v="1"/>
    <x v="14"/>
    <n v="6734"/>
    <n v="17"/>
    <n v="184"/>
    <n v="5704"/>
    <n v="62.97"/>
    <n v="3515"/>
    <n v="3592"/>
  </r>
  <r>
    <x v="33"/>
    <x v="1"/>
    <x v="15"/>
    <n v="7792"/>
    <n v="27"/>
    <n v="259"/>
    <n v="8029"/>
    <n v="49.37"/>
    <n v="4673"/>
    <n v="3964"/>
  </r>
  <r>
    <x v="33"/>
    <x v="1"/>
    <x v="16"/>
    <n v="45625"/>
    <n v="54"/>
    <n v="1169"/>
    <n v="36239"/>
    <n v="64.78"/>
    <n v="22489"/>
    <n v="23477"/>
  </r>
  <r>
    <x v="33"/>
    <x v="1"/>
    <x v="17"/>
    <n v="28815"/>
    <n v="29"/>
    <n v="734"/>
    <n v="22754"/>
    <n v="69.11"/>
    <n v="13838"/>
    <n v="15726"/>
  </r>
  <r>
    <x v="33"/>
    <x v="1"/>
    <x v="18"/>
    <n v="21040"/>
    <n v="47"/>
    <n v="624"/>
    <n v="19344"/>
    <n v="54.21"/>
    <n v="13227"/>
    <n v="10486"/>
  </r>
  <r>
    <x v="33"/>
    <x v="1"/>
    <x v="19"/>
    <n v="29011"/>
    <n v="83"/>
    <n v="1056"/>
    <n v="32736"/>
    <n v="46.18"/>
    <n v="15824"/>
    <n v="15116"/>
  </r>
  <r>
    <x v="33"/>
    <x v="1"/>
    <x v="20"/>
    <n v="88569"/>
    <n v="164"/>
    <n v="2259"/>
    <n v="70029"/>
    <n v="59.45"/>
    <n v="44156"/>
    <n v="41635"/>
  </r>
  <r>
    <x v="33"/>
    <x v="1"/>
    <x v="21"/>
    <n v="10848"/>
    <n v="21"/>
    <n v="290"/>
    <n v="8990"/>
    <n v="52.35"/>
    <n v="7071"/>
    <n v="4706"/>
  </r>
  <r>
    <x v="33"/>
    <x v="1"/>
    <x v="22"/>
    <n v="10467"/>
    <n v="16"/>
    <n v="378"/>
    <n v="11718"/>
    <n v="43.09"/>
    <n v="7764"/>
    <n v="5049"/>
  </r>
  <r>
    <x v="33"/>
    <x v="1"/>
    <x v="23"/>
    <n v="9995"/>
    <n v="25"/>
    <n v="269"/>
    <n v="8339"/>
    <n v="68.95"/>
    <n v="5851"/>
    <n v="5750"/>
  </r>
  <r>
    <x v="33"/>
    <x v="1"/>
    <x v="24"/>
    <n v="119878"/>
    <n v="226"/>
    <n v="3196"/>
    <n v="99076"/>
    <n v="57.67"/>
    <n v="64842"/>
    <n v="57140"/>
  </r>
  <r>
    <x v="33"/>
    <x v="1"/>
    <x v="25"/>
    <n v="27233"/>
    <n v="63"/>
    <n v="866"/>
    <n v="26846"/>
    <n v="47.23"/>
    <n v="19762"/>
    <n v="12679"/>
  </r>
  <r>
    <x v="33"/>
    <x v="1"/>
    <x v="26"/>
    <n v="8273"/>
    <n v="21"/>
    <n v="278"/>
    <n v="8618"/>
    <n v="44.08"/>
    <n v="5267"/>
    <n v="3799"/>
  </r>
  <r>
    <x v="33"/>
    <x v="1"/>
    <x v="27"/>
    <n v="30038"/>
    <n v="44"/>
    <n v="773"/>
    <n v="23963"/>
    <n v="50.53"/>
    <n v="13341"/>
    <n v="12108"/>
  </r>
  <r>
    <x v="33"/>
    <x v="1"/>
    <x v="28"/>
    <n v="6488"/>
    <n v="17"/>
    <n v="190"/>
    <n v="5890"/>
    <n v="57.16"/>
    <n v="4889"/>
    <n v="3367"/>
  </r>
  <r>
    <x v="33"/>
    <x v="1"/>
    <x v="29"/>
    <n v="5481"/>
    <n v="19"/>
    <n v="199"/>
    <n v="6169"/>
    <n v="43.96"/>
    <n v="3254"/>
    <n v="2712"/>
  </r>
  <r>
    <x v="33"/>
    <x v="1"/>
    <x v="30"/>
    <n v="27809"/>
    <n v="43"/>
    <n v="631"/>
    <n v="19561"/>
    <n v="72.5"/>
    <n v="14843"/>
    <n v="14181"/>
  </r>
  <r>
    <x v="33"/>
    <x v="1"/>
    <x v="31"/>
    <n v="2097"/>
    <n v="11"/>
    <n v="83"/>
    <n v="2573"/>
    <n v="45.08"/>
    <n v="1398"/>
    <n v="1160"/>
  </r>
  <r>
    <x v="33"/>
    <x v="1"/>
    <x v="32"/>
    <n v="8966"/>
    <n v="19"/>
    <n v="293"/>
    <n v="9083"/>
    <n v="46.69"/>
    <n v="6101"/>
    <n v="4241"/>
  </r>
  <r>
    <x v="33"/>
    <x v="1"/>
    <x v="33"/>
    <n v="18123"/>
    <n v="40"/>
    <n v="520"/>
    <n v="16120"/>
    <n v="64"/>
    <n v="10926"/>
    <n v="10316"/>
  </r>
  <r>
    <x v="33"/>
    <x v="1"/>
    <x v="34"/>
    <n v="827999"/>
    <n v="1646"/>
    <n v="24966"/>
    <n v="773946"/>
    <n v="53.82"/>
    <n v="457746"/>
    <n v="416502"/>
  </r>
  <r>
    <x v="33"/>
    <x v="2"/>
    <x v="0"/>
    <n v="18388"/>
    <n v="30"/>
    <n v="1267"/>
    <n v="39277"/>
    <n v="38.85"/>
    <n v="8136"/>
    <n v="15259"/>
  </r>
  <r>
    <x v="33"/>
    <x v="2"/>
    <x v="1"/>
    <n v="48032"/>
    <n v="26"/>
    <n v="2547"/>
    <n v="78957"/>
    <n v="58.76"/>
    <n v="21422"/>
    <n v="46399"/>
  </r>
  <r>
    <x v="33"/>
    <x v="2"/>
    <x v="2"/>
    <n v="4408"/>
    <n v="11"/>
    <n v="370"/>
    <n v="11470"/>
    <n v="35.880000000000003"/>
    <n v="2755"/>
    <n v="4116"/>
  </r>
  <r>
    <x v="33"/>
    <x v="2"/>
    <x v="3"/>
    <n v="7835"/>
    <n v="15"/>
    <n v="565"/>
    <n v="17515"/>
    <n v="40.72"/>
    <n v="5088"/>
    <n v="7132"/>
  </r>
  <r>
    <x v="33"/>
    <x v="2"/>
    <x v="4"/>
    <n v="4419"/>
    <n v="7"/>
    <n v="311"/>
    <n v="9641"/>
    <n v="41.82"/>
    <n v="1684"/>
    <n v="4032"/>
  </r>
  <r>
    <x v="33"/>
    <x v="2"/>
    <x v="5"/>
    <n v="17652"/>
    <n v="11"/>
    <n v="1059"/>
    <n v="32829"/>
    <n v="51.48"/>
    <n v="8787"/>
    <n v="16902"/>
  </r>
  <r>
    <x v="33"/>
    <x v="2"/>
    <x v="6"/>
    <n v="11077"/>
    <n v="13"/>
    <n v="774"/>
    <n v="23994"/>
    <n v="42.94"/>
    <n v="6104"/>
    <n v="10303"/>
  </r>
  <r>
    <x v="33"/>
    <x v="2"/>
    <x v="7"/>
    <s v="-"/>
    <s v="-"/>
    <s v="-"/>
    <s v="-"/>
    <s v="-"/>
    <s v="-"/>
    <s v="-"/>
  </r>
  <r>
    <x v="33"/>
    <x v="2"/>
    <x v="8"/>
    <m/>
    <n v="4"/>
    <n v="121"/>
    <n v="3751"/>
    <n v="26.98"/>
    <n v="650"/>
    <n v="1012"/>
  </r>
  <r>
    <x v="33"/>
    <x v="2"/>
    <x v="9"/>
    <n v="1947"/>
    <n v="6"/>
    <n v="140"/>
    <n v="4340"/>
    <n v="39.79"/>
    <n v="854"/>
    <n v="1727"/>
  </r>
  <r>
    <x v="33"/>
    <x v="2"/>
    <x v="10"/>
    <n v="6237"/>
    <n v="13"/>
    <n v="528"/>
    <n v="16368"/>
    <n v="37.090000000000003"/>
    <n v="2835"/>
    <n v="6071"/>
  </r>
  <r>
    <x v="33"/>
    <x v="2"/>
    <x v="11"/>
    <n v="5452"/>
    <n v="10"/>
    <n v="654"/>
    <n v="20274"/>
    <n v="26.45"/>
    <n v="2425"/>
    <n v="5362"/>
  </r>
  <r>
    <x v="33"/>
    <x v="2"/>
    <x v="12"/>
    <m/>
    <n v="4"/>
    <n v="123"/>
    <n v="3813"/>
    <m/>
    <m/>
    <m/>
  </r>
  <r>
    <x v="33"/>
    <x v="2"/>
    <x v="13"/>
    <m/>
    <n v="2"/>
    <n v="50"/>
    <n v="1550"/>
    <m/>
    <m/>
    <m/>
  </r>
  <r>
    <x v="33"/>
    <x v="2"/>
    <x v="14"/>
    <m/>
    <n v="2"/>
    <n v="42"/>
    <n v="1302"/>
    <m/>
    <m/>
    <m/>
  </r>
  <r>
    <x v="33"/>
    <x v="2"/>
    <x v="15"/>
    <m/>
    <n v="4"/>
    <n v="213"/>
    <n v="6603"/>
    <m/>
    <m/>
    <m/>
  </r>
  <r>
    <x v="33"/>
    <x v="2"/>
    <x v="16"/>
    <m/>
    <n v="10"/>
    <n v="1125"/>
    <n v="34875"/>
    <m/>
    <m/>
    <m/>
  </r>
  <r>
    <x v="33"/>
    <x v="2"/>
    <x v="17"/>
    <n v="24396"/>
    <n v="9"/>
    <n v="1103"/>
    <n v="34193"/>
    <n v="61.93"/>
    <n v="13802"/>
    <n v="21175"/>
  </r>
  <r>
    <x v="33"/>
    <x v="2"/>
    <x v="18"/>
    <n v="7457"/>
    <n v="18"/>
    <n v="672"/>
    <n v="20832"/>
    <n v="33.49"/>
    <n v="4415"/>
    <n v="6976"/>
  </r>
  <r>
    <x v="33"/>
    <x v="2"/>
    <x v="19"/>
    <n v="11701"/>
    <n v="23"/>
    <n v="854"/>
    <n v="26474"/>
    <n v="41.52"/>
    <n v="5972"/>
    <n v="10992"/>
  </r>
  <r>
    <x v="33"/>
    <x v="2"/>
    <x v="20"/>
    <n v="41988"/>
    <n v="40"/>
    <n v="2564"/>
    <n v="79484"/>
    <n v="46.33"/>
    <n v="21599"/>
    <n v="36821"/>
  </r>
  <r>
    <x v="33"/>
    <x v="2"/>
    <x v="21"/>
    <m/>
    <n v="5"/>
    <n v="245"/>
    <n v="7595"/>
    <m/>
    <m/>
    <m/>
  </r>
  <r>
    <x v="33"/>
    <x v="2"/>
    <x v="22"/>
    <n v="3522"/>
    <n v="4"/>
    <n v="243"/>
    <n v="7533"/>
    <n v="40.200000000000003"/>
    <n v="2651"/>
    <n v="3028"/>
  </r>
  <r>
    <x v="33"/>
    <x v="2"/>
    <x v="23"/>
    <m/>
    <n v="3"/>
    <n v="47"/>
    <n v="1457"/>
    <m/>
    <m/>
    <m/>
  </r>
  <r>
    <x v="33"/>
    <x v="2"/>
    <x v="24"/>
    <n v="47540"/>
    <n v="52"/>
    <n v="3099"/>
    <n v="96069"/>
    <n v="43.37"/>
    <n v="25646"/>
    <n v="41668"/>
  </r>
  <r>
    <x v="33"/>
    <x v="2"/>
    <x v="25"/>
    <n v="13636"/>
    <n v="21"/>
    <n v="1018"/>
    <n v="31558"/>
    <n v="38.270000000000003"/>
    <n v="8950"/>
    <n v="12077"/>
  </r>
  <r>
    <x v="33"/>
    <x v="2"/>
    <x v="26"/>
    <m/>
    <n v="7"/>
    <n v="389"/>
    <n v="12059"/>
    <m/>
    <m/>
    <m/>
  </r>
  <r>
    <x v="33"/>
    <x v="2"/>
    <x v="27"/>
    <n v="21754"/>
    <n v="17"/>
    <n v="1277"/>
    <n v="39587"/>
    <n v="52.8"/>
    <n v="8575"/>
    <n v="20901"/>
  </r>
  <r>
    <x v="33"/>
    <x v="2"/>
    <x v="28"/>
    <m/>
    <n v="2"/>
    <n v="29"/>
    <n v="899"/>
    <m/>
    <m/>
    <m/>
  </r>
  <r>
    <x v="33"/>
    <x v="2"/>
    <x v="29"/>
    <n v="927"/>
    <n v="4"/>
    <n v="428"/>
    <n v="13268"/>
    <n v="5.73"/>
    <n v="426"/>
    <n v="760"/>
  </r>
  <r>
    <x v="33"/>
    <x v="2"/>
    <x v="30"/>
    <m/>
    <n v="7"/>
    <n v="301"/>
    <n v="9331"/>
    <n v="65.97"/>
    <m/>
    <n v="6156"/>
  </r>
  <r>
    <x v="33"/>
    <x v="2"/>
    <x v="31"/>
    <m/>
    <n v="1"/>
    <n v="19"/>
    <n v="589"/>
    <m/>
    <m/>
    <m/>
  </r>
  <r>
    <x v="33"/>
    <x v="2"/>
    <x v="32"/>
    <m/>
    <n v="3"/>
    <n v="321"/>
    <n v="9951"/>
    <m/>
    <m/>
    <m/>
  </r>
  <r>
    <x v="33"/>
    <x v="2"/>
    <x v="33"/>
    <m/>
    <n v="4"/>
    <n v="198"/>
    <n v="6138"/>
    <m/>
    <n v="968"/>
    <m/>
  </r>
  <r>
    <x v="33"/>
    <x v="2"/>
    <x v="34"/>
    <n v="277163"/>
    <n v="327"/>
    <n v="18494"/>
    <n v="573314"/>
    <n v="44.15"/>
    <n v="141414"/>
    <n v="253102"/>
  </r>
  <r>
    <x v="33"/>
    <x v="3"/>
    <x v="0"/>
    <n v="24105"/>
    <n v="45"/>
    <n v="5709"/>
    <n v="176979"/>
    <n v="5.57"/>
    <n v="15877"/>
    <n v="9859"/>
  </r>
  <r>
    <x v="33"/>
    <x v="3"/>
    <x v="1"/>
    <n v="22297"/>
    <n v="23"/>
    <n v="3182"/>
    <n v="98642"/>
    <n v="12.3"/>
    <n v="12060"/>
    <n v="12132"/>
  </r>
  <r>
    <x v="33"/>
    <x v="3"/>
    <x v="2"/>
    <n v="14802"/>
    <n v="22"/>
    <n v="2832"/>
    <n v="87792"/>
    <n v="7.76"/>
    <n v="8370"/>
    <n v="6809"/>
  </r>
  <r>
    <x v="33"/>
    <x v="3"/>
    <x v="3"/>
    <n v="12249"/>
    <n v="19"/>
    <n v="1677"/>
    <n v="51987"/>
    <n v="11.17"/>
    <n v="6882"/>
    <n v="5809"/>
  </r>
  <r>
    <x v="33"/>
    <x v="3"/>
    <x v="4"/>
    <n v="16550"/>
    <n v="21"/>
    <n v="2996"/>
    <n v="92876"/>
    <n v="8.0500000000000007"/>
    <n v="7220"/>
    <n v="7474"/>
  </r>
  <r>
    <x v="33"/>
    <x v="3"/>
    <x v="5"/>
    <n v="19784"/>
    <n v="12"/>
    <n v="1308"/>
    <n v="40548"/>
    <n v="21.68"/>
    <n v="10351"/>
    <n v="8791"/>
  </r>
  <r>
    <x v="33"/>
    <x v="3"/>
    <x v="6"/>
    <n v="17387"/>
    <n v="12"/>
    <n v="1660"/>
    <n v="51460"/>
    <n v="15.63"/>
    <n v="9464"/>
    <n v="8045"/>
  </r>
  <r>
    <x v="33"/>
    <x v="3"/>
    <x v="7"/>
    <m/>
    <n v="5"/>
    <n v="848"/>
    <n v="26288"/>
    <m/>
    <m/>
    <m/>
  </r>
  <r>
    <x v="33"/>
    <x v="3"/>
    <x v="8"/>
    <n v="6497"/>
    <n v="13"/>
    <n v="1655"/>
    <n v="51305"/>
    <n v="5.62"/>
    <n v="3315"/>
    <n v="2882"/>
  </r>
  <r>
    <x v="33"/>
    <x v="3"/>
    <x v="9"/>
    <n v="5546"/>
    <n v="11"/>
    <n v="1114"/>
    <n v="34534"/>
    <n v="6.69"/>
    <n v="2596"/>
    <n v="2309"/>
  </r>
  <r>
    <x v="33"/>
    <x v="3"/>
    <x v="10"/>
    <n v="17452"/>
    <n v="19"/>
    <n v="2144"/>
    <n v="66464"/>
    <n v="11.28"/>
    <n v="8645"/>
    <n v="7495"/>
  </r>
  <r>
    <x v="33"/>
    <x v="3"/>
    <x v="11"/>
    <n v="5132"/>
    <n v="6"/>
    <n v="510"/>
    <n v="15810"/>
    <n v="17.73"/>
    <n v="3048"/>
    <n v="2803"/>
  </r>
  <r>
    <x v="33"/>
    <x v="3"/>
    <x v="12"/>
    <m/>
    <n v="7"/>
    <n v="654"/>
    <n v="20274"/>
    <m/>
    <m/>
    <m/>
  </r>
  <r>
    <x v="33"/>
    <x v="3"/>
    <x v="13"/>
    <m/>
    <n v="2"/>
    <n v="255"/>
    <n v="7905"/>
    <m/>
    <m/>
    <m/>
  </r>
  <r>
    <x v="33"/>
    <x v="3"/>
    <x v="14"/>
    <n v="4083"/>
    <n v="9"/>
    <n v="861"/>
    <n v="26691"/>
    <n v="4.8899999999999997"/>
    <n v="1360"/>
    <n v="1305"/>
  </r>
  <r>
    <x v="33"/>
    <x v="3"/>
    <x v="15"/>
    <n v="3040"/>
    <n v="9"/>
    <n v="1146"/>
    <n v="35526"/>
    <n v="4.68"/>
    <n v="1963"/>
    <n v="1663"/>
  </r>
  <r>
    <x v="33"/>
    <x v="3"/>
    <x v="16"/>
    <m/>
    <n v="3"/>
    <n v="393"/>
    <n v="12183"/>
    <m/>
    <m/>
    <m/>
  </r>
  <r>
    <x v="33"/>
    <x v="3"/>
    <x v="17"/>
    <s v="-"/>
    <s v="-"/>
    <s v="-"/>
    <s v="-"/>
    <s v="-"/>
    <s v="-"/>
    <s v="-"/>
  </r>
  <r>
    <x v="33"/>
    <x v="3"/>
    <x v="18"/>
    <n v="11780"/>
    <n v="18"/>
    <n v="1326"/>
    <n v="41106"/>
    <n v="13.04"/>
    <n v="6963"/>
    <n v="5362"/>
  </r>
  <r>
    <x v="33"/>
    <x v="3"/>
    <x v="19"/>
    <n v="20648"/>
    <n v="16"/>
    <n v="3362"/>
    <n v="104222"/>
    <n v="8.7100000000000009"/>
    <n v="9619"/>
    <n v="9076"/>
  </r>
  <r>
    <x v="33"/>
    <x v="3"/>
    <x v="20"/>
    <n v="34155"/>
    <n v="37"/>
    <n v="4506"/>
    <n v="139686"/>
    <n v="10.46"/>
    <n v="18832"/>
    <n v="14612"/>
  </r>
  <r>
    <x v="33"/>
    <x v="3"/>
    <x v="21"/>
    <n v="6213"/>
    <n v="7"/>
    <n v="569"/>
    <n v="17639"/>
    <n v="15.65"/>
    <n v="4059"/>
    <n v="2761"/>
  </r>
  <r>
    <x v="33"/>
    <x v="3"/>
    <x v="22"/>
    <m/>
    <n v="4"/>
    <n v="524"/>
    <n v="16244"/>
    <m/>
    <m/>
    <m/>
  </r>
  <r>
    <x v="33"/>
    <x v="3"/>
    <x v="23"/>
    <n v="3789"/>
    <n v="6"/>
    <n v="750"/>
    <n v="23250"/>
    <n v="8.76"/>
    <n v="2742"/>
    <n v="2036"/>
  </r>
  <r>
    <x v="33"/>
    <x v="3"/>
    <x v="24"/>
    <n v="49701"/>
    <n v="54"/>
    <n v="6349"/>
    <n v="196819"/>
    <n v="10.97"/>
    <n v="30125"/>
    <n v="21589"/>
  </r>
  <r>
    <x v="33"/>
    <x v="3"/>
    <x v="25"/>
    <n v="17174"/>
    <n v="15"/>
    <n v="1324"/>
    <n v="41044"/>
    <n v="19.190000000000001"/>
    <n v="10884"/>
    <n v="7875"/>
  </r>
  <r>
    <x v="33"/>
    <x v="3"/>
    <x v="26"/>
    <n v="8870"/>
    <n v="6"/>
    <n v="1284"/>
    <n v="39804"/>
    <n v="12.06"/>
    <n v="5244"/>
    <n v="4802"/>
  </r>
  <r>
    <x v="33"/>
    <x v="3"/>
    <x v="27"/>
    <n v="12557"/>
    <n v="8"/>
    <n v="1563"/>
    <n v="48453"/>
    <n v="12.17"/>
    <n v="6820"/>
    <n v="5896"/>
  </r>
  <r>
    <x v="33"/>
    <x v="3"/>
    <x v="28"/>
    <m/>
    <n v="8"/>
    <n v="852"/>
    <n v="26412"/>
    <m/>
    <m/>
    <m/>
  </r>
  <r>
    <x v="33"/>
    <x v="3"/>
    <x v="29"/>
    <n v="6375"/>
    <n v="8"/>
    <n v="1442"/>
    <n v="44702"/>
    <n v="7.36"/>
    <n v="3005"/>
    <n v="3288"/>
  </r>
  <r>
    <x v="33"/>
    <x v="3"/>
    <x v="30"/>
    <m/>
    <n v="7"/>
    <n v="609"/>
    <n v="18879"/>
    <n v="22.94"/>
    <m/>
    <n v="4330"/>
  </r>
  <r>
    <x v="33"/>
    <x v="3"/>
    <x v="31"/>
    <m/>
    <n v="5"/>
    <n v="271"/>
    <n v="8401"/>
    <m/>
    <m/>
    <m/>
  </r>
  <r>
    <x v="33"/>
    <x v="3"/>
    <x v="32"/>
    <m/>
    <n v="3"/>
    <n v="510"/>
    <n v="15810"/>
    <m/>
    <m/>
    <m/>
  </r>
  <r>
    <x v="33"/>
    <x v="3"/>
    <x v="33"/>
    <n v="3459"/>
    <n v="9"/>
    <n v="845"/>
    <n v="26195"/>
    <n v="9.51"/>
    <n v="2068"/>
    <n v="2492"/>
  </r>
  <r>
    <x v="33"/>
    <x v="3"/>
    <x v="34"/>
    <n v="339016"/>
    <n v="395"/>
    <n v="48681"/>
    <n v="1509111"/>
    <n v="10.23"/>
    <n v="189331"/>
    <n v="154367"/>
  </r>
  <r>
    <x v="33"/>
    <x v="4"/>
    <x v="0"/>
    <n v="109512"/>
    <n v="238"/>
    <n v="9612"/>
    <n v="297972"/>
    <n v="20.309999999999999"/>
    <n v="58627"/>
    <n v="60519"/>
  </r>
  <r>
    <x v="33"/>
    <x v="4"/>
    <x v="1"/>
    <n v="407373"/>
    <n v="276"/>
    <n v="16374"/>
    <n v="507594"/>
    <n v="52.76"/>
    <n v="198082"/>
    <n v="267807"/>
  </r>
  <r>
    <x v="33"/>
    <x v="4"/>
    <x v="2"/>
    <n v="34266"/>
    <n v="101"/>
    <n v="3958"/>
    <n v="122698"/>
    <n v="15.42"/>
    <n v="20809"/>
    <n v="18922"/>
  </r>
  <r>
    <x v="33"/>
    <x v="4"/>
    <x v="3"/>
    <n v="75881"/>
    <n v="144"/>
    <n v="4466"/>
    <n v="138446"/>
    <n v="31.93"/>
    <n v="48722"/>
    <n v="44208"/>
  </r>
  <r>
    <x v="33"/>
    <x v="4"/>
    <x v="4"/>
    <n v="54645"/>
    <n v="93"/>
    <n v="4457"/>
    <n v="138167"/>
    <n v="20.59"/>
    <n v="26267"/>
    <n v="28452"/>
  </r>
  <r>
    <x v="33"/>
    <x v="4"/>
    <x v="5"/>
    <n v="156966"/>
    <n v="124"/>
    <n v="5434"/>
    <n v="168454"/>
    <n v="51.28"/>
    <n v="84759"/>
    <n v="86390"/>
  </r>
  <r>
    <x v="33"/>
    <x v="4"/>
    <x v="6"/>
    <n v="81346"/>
    <n v="100"/>
    <n v="3969"/>
    <n v="123039"/>
    <n v="35.909999999999997"/>
    <n v="48828"/>
    <n v="44187"/>
  </r>
  <r>
    <x v="33"/>
    <x v="4"/>
    <x v="7"/>
    <n v="12632"/>
    <n v="29"/>
    <n v="1154"/>
    <n v="35774"/>
    <n v="18.100000000000001"/>
    <n v="7037"/>
    <n v="6476"/>
  </r>
  <r>
    <x v="33"/>
    <x v="4"/>
    <x v="8"/>
    <n v="21412"/>
    <n v="55"/>
    <n v="2365"/>
    <n v="73315"/>
    <n v="16.11"/>
    <n v="12029"/>
    <n v="11809"/>
  </r>
  <r>
    <x v="33"/>
    <x v="4"/>
    <x v="9"/>
    <n v="34903"/>
    <n v="80"/>
    <n v="2361"/>
    <n v="73191"/>
    <n v="28.71"/>
    <n v="18577"/>
    <n v="21014"/>
  </r>
  <r>
    <x v="33"/>
    <x v="4"/>
    <x v="10"/>
    <n v="72672"/>
    <n v="117"/>
    <n v="4318"/>
    <n v="133858"/>
    <n v="30.49"/>
    <n v="38169"/>
    <n v="40814"/>
  </r>
  <r>
    <x v="33"/>
    <x v="4"/>
    <x v="11"/>
    <n v="30506"/>
    <n v="44"/>
    <n v="1919"/>
    <n v="59489"/>
    <n v="27.98"/>
    <n v="16494"/>
    <n v="16645"/>
  </r>
  <r>
    <x v="33"/>
    <x v="4"/>
    <x v="12"/>
    <n v="49183"/>
    <n v="92"/>
    <n v="2299"/>
    <n v="71269"/>
    <n v="36.76"/>
    <n v="27449"/>
    <n v="26197"/>
  </r>
  <r>
    <x v="33"/>
    <x v="4"/>
    <x v="13"/>
    <n v="13919"/>
    <n v="35"/>
    <n v="864"/>
    <n v="26784"/>
    <n v="28.88"/>
    <n v="8448"/>
    <n v="7735"/>
  </r>
  <r>
    <x v="33"/>
    <x v="4"/>
    <x v="14"/>
    <n v="15558"/>
    <n v="37"/>
    <n v="1265"/>
    <n v="39215"/>
    <n v="20.04"/>
    <n v="6875"/>
    <n v="7860"/>
  </r>
  <r>
    <x v="33"/>
    <x v="4"/>
    <x v="15"/>
    <n v="12403"/>
    <n v="46"/>
    <n v="1669"/>
    <n v="51739"/>
    <n v="13.68"/>
    <n v="7514"/>
    <n v="7080"/>
  </r>
  <r>
    <x v="33"/>
    <x v="4"/>
    <x v="16"/>
    <n v="149166"/>
    <n v="91"/>
    <n v="5141"/>
    <n v="159371"/>
    <n v="61.45"/>
    <n v="79815"/>
    <n v="97940"/>
  </r>
  <r>
    <x v="33"/>
    <x v="4"/>
    <x v="17"/>
    <n v="122121"/>
    <n v="59"/>
    <n v="4181"/>
    <n v="129611"/>
    <n v="65.540000000000006"/>
    <n v="65588"/>
    <n v="84948"/>
  </r>
  <r>
    <x v="33"/>
    <x v="4"/>
    <x v="18"/>
    <n v="47428"/>
    <n v="95"/>
    <n v="2904"/>
    <n v="90024"/>
    <n v="29.33"/>
    <n v="29632"/>
    <n v="26407"/>
  </r>
  <r>
    <x v="33"/>
    <x v="4"/>
    <x v="19"/>
    <n v="66915"/>
    <n v="140"/>
    <n v="5601"/>
    <n v="173631"/>
    <n v="22.54"/>
    <n v="34015"/>
    <n v="39144"/>
  </r>
  <r>
    <x v="33"/>
    <x v="4"/>
    <x v="20"/>
    <n v="304140"/>
    <n v="312"/>
    <n v="13174"/>
    <n v="408394"/>
    <n v="43.53"/>
    <n v="163955"/>
    <n v="177779"/>
  </r>
  <r>
    <x v="33"/>
    <x v="4"/>
    <x v="21"/>
    <n v="21566"/>
    <n v="40"/>
    <n v="1236"/>
    <n v="38316"/>
    <n v="27.68"/>
    <n v="14171"/>
    <n v="10607"/>
  </r>
  <r>
    <x v="33"/>
    <x v="4"/>
    <x v="22"/>
    <n v="23878"/>
    <n v="27"/>
    <n v="1322"/>
    <n v="40982"/>
    <n v="30.8"/>
    <n v="19236"/>
    <n v="12622"/>
  </r>
  <r>
    <x v="33"/>
    <x v="4"/>
    <x v="23"/>
    <n v="16345"/>
    <n v="46"/>
    <n v="1244"/>
    <n v="38564"/>
    <n v="25.39"/>
    <n v="10458"/>
    <n v="9792"/>
  </r>
  <r>
    <x v="33"/>
    <x v="4"/>
    <x v="24"/>
    <n v="365929"/>
    <n v="425"/>
    <n v="16976"/>
    <n v="526256"/>
    <n v="40.06"/>
    <n v="207819"/>
    <n v="210800"/>
  </r>
  <r>
    <x v="33"/>
    <x v="4"/>
    <x v="25"/>
    <n v="82169"/>
    <n v="146"/>
    <n v="4477"/>
    <n v="138787"/>
    <n v="33.57"/>
    <n v="59114"/>
    <n v="46584"/>
  </r>
  <r>
    <x v="33"/>
    <x v="4"/>
    <x v="26"/>
    <n v="27289"/>
    <n v="39"/>
    <n v="2133"/>
    <n v="66123"/>
    <n v="22.43"/>
    <n v="16043"/>
    <n v="14834"/>
  </r>
  <r>
    <x v="33"/>
    <x v="4"/>
    <x v="27"/>
    <n v="139619"/>
    <n v="96"/>
    <n v="6113"/>
    <n v="189503"/>
    <n v="42.15"/>
    <n v="59980"/>
    <n v="79880"/>
  </r>
  <r>
    <x v="33"/>
    <x v="4"/>
    <x v="28"/>
    <n v="19210"/>
    <n v="40"/>
    <n v="1516"/>
    <n v="46996"/>
    <n v="21.29"/>
    <n v="13663"/>
    <n v="10007"/>
  </r>
  <r>
    <x v="33"/>
    <x v="4"/>
    <x v="29"/>
    <n v="14904"/>
    <n v="45"/>
    <n v="2248"/>
    <n v="69688"/>
    <n v="11.89"/>
    <n v="8111"/>
    <n v="8288"/>
  </r>
  <r>
    <x v="33"/>
    <x v="4"/>
    <x v="30"/>
    <n v="63820"/>
    <n v="76"/>
    <n v="2240"/>
    <n v="69440"/>
    <n v="55.11"/>
    <n v="38082"/>
    <n v="38270"/>
  </r>
  <r>
    <x v="33"/>
    <x v="4"/>
    <x v="31"/>
    <n v="4128"/>
    <n v="26"/>
    <n v="459"/>
    <n v="14229"/>
    <n v="16.59"/>
    <n v="2621"/>
    <n v="2360"/>
  </r>
  <r>
    <x v="33"/>
    <x v="4"/>
    <x v="32"/>
    <n v="29398"/>
    <n v="30"/>
    <n v="1643"/>
    <n v="50933"/>
    <n v="33.07"/>
    <n v="18140"/>
    <n v="16846"/>
  </r>
  <r>
    <x v="33"/>
    <x v="4"/>
    <x v="33"/>
    <n v="31013"/>
    <n v="74"/>
    <n v="2014"/>
    <n v="62434"/>
    <n v="32.39"/>
    <n v="18621"/>
    <n v="20224"/>
  </r>
  <r>
    <x v="33"/>
    <x v="4"/>
    <x v="34"/>
    <n v="2224164"/>
    <n v="2934"/>
    <n v="119949"/>
    <n v="3718419"/>
    <n v="35.17"/>
    <n v="1214342"/>
    <n v="1307696"/>
  </r>
  <r>
    <x v="34"/>
    <x v="0"/>
    <x v="0"/>
    <n v="22138"/>
    <n v="30"/>
    <n v="950"/>
    <n v="28500"/>
    <n v="46.79"/>
    <n v="12879"/>
    <n v="13336"/>
  </r>
  <r>
    <x v="34"/>
    <x v="0"/>
    <x v="1"/>
    <n v="276330"/>
    <n v="56"/>
    <n v="7412"/>
    <n v="222360"/>
    <n v="82.56"/>
    <n v="140036"/>
    <n v="183572"/>
  </r>
  <r>
    <x v="34"/>
    <x v="0"/>
    <x v="2"/>
    <n v="3603"/>
    <n v="10"/>
    <n v="218"/>
    <n v="6540"/>
    <n v="32.979999999999997"/>
    <n v="2157"/>
    <n v="2157"/>
  </r>
  <r>
    <x v="34"/>
    <x v="0"/>
    <x v="3"/>
    <n v="21457"/>
    <n v="26"/>
    <n v="857"/>
    <n v="25710"/>
    <n v="47.5"/>
    <n v="14552"/>
    <n v="12211"/>
  </r>
  <r>
    <x v="34"/>
    <x v="0"/>
    <x v="4"/>
    <n v="5264"/>
    <n v="8"/>
    <n v="265"/>
    <n v="7950"/>
    <n v="38.28"/>
    <n v="2422"/>
    <n v="3043"/>
  </r>
  <r>
    <x v="34"/>
    <x v="0"/>
    <x v="5"/>
    <n v="76606"/>
    <n v="20"/>
    <n v="1731"/>
    <n v="51930"/>
    <n v="81.23"/>
    <n v="42687"/>
    <n v="42181"/>
  </r>
  <r>
    <x v="34"/>
    <x v="0"/>
    <x v="6"/>
    <n v="13464"/>
    <n v="9"/>
    <n v="437"/>
    <n v="13110"/>
    <n v="63.3"/>
    <n v="6886"/>
    <n v="8298"/>
  </r>
  <r>
    <x v="34"/>
    <x v="0"/>
    <x v="7"/>
    <m/>
    <n v="4"/>
    <n v="61"/>
    <n v="1830"/>
    <m/>
    <m/>
    <m/>
  </r>
  <r>
    <x v="34"/>
    <x v="0"/>
    <x v="8"/>
    <m/>
    <n v="8"/>
    <n v="150"/>
    <n v="4500"/>
    <m/>
    <n v="461"/>
    <m/>
  </r>
  <r>
    <x v="34"/>
    <x v="0"/>
    <x v="9"/>
    <n v="5935"/>
    <n v="19"/>
    <n v="397"/>
    <n v="11910"/>
    <n v="37.29"/>
    <n v="3742"/>
    <n v="4441"/>
  </r>
  <r>
    <x v="34"/>
    <x v="0"/>
    <x v="10"/>
    <n v="6891"/>
    <n v="16"/>
    <n v="406"/>
    <n v="12180"/>
    <n v="37.28"/>
    <n v="4256"/>
    <n v="4541"/>
  </r>
  <r>
    <x v="34"/>
    <x v="0"/>
    <x v="11"/>
    <n v="8317"/>
    <n v="9"/>
    <n v="326"/>
    <n v="9780"/>
    <n v="46.31"/>
    <n v="5793"/>
    <n v="4529"/>
  </r>
  <r>
    <x v="34"/>
    <x v="0"/>
    <x v="12"/>
    <n v="7963"/>
    <n v="22"/>
    <n v="538"/>
    <n v="16140"/>
    <n v="38.07"/>
    <n v="4961"/>
    <n v="6144"/>
  </r>
  <r>
    <x v="34"/>
    <x v="0"/>
    <x v="13"/>
    <m/>
    <n v="5"/>
    <n v="81"/>
    <n v="2430"/>
    <m/>
    <m/>
    <m/>
  </r>
  <r>
    <x v="34"/>
    <x v="0"/>
    <x v="14"/>
    <m/>
    <n v="9"/>
    <n v="178"/>
    <n v="5340"/>
    <m/>
    <m/>
    <m/>
  </r>
  <r>
    <x v="34"/>
    <x v="0"/>
    <x v="15"/>
    <m/>
    <n v="6"/>
    <n v="51"/>
    <n v="1530"/>
    <m/>
    <m/>
    <m/>
  </r>
  <r>
    <x v="34"/>
    <x v="0"/>
    <x v="16"/>
    <n v="79010"/>
    <n v="24"/>
    <n v="2467"/>
    <n v="74010"/>
    <n v="76.45"/>
    <n v="45786"/>
    <n v="56578"/>
  </r>
  <r>
    <x v="34"/>
    <x v="0"/>
    <x v="17"/>
    <n v="76893"/>
    <n v="21"/>
    <n v="2357"/>
    <n v="70710"/>
    <n v="77.53"/>
    <n v="44611"/>
    <n v="54818"/>
  </r>
  <r>
    <x v="34"/>
    <x v="0"/>
    <x v="18"/>
    <n v="8452"/>
    <n v="12"/>
    <n v="282"/>
    <n v="8460"/>
    <n v="57.59"/>
    <n v="5957"/>
    <n v="4872"/>
  </r>
  <r>
    <x v="34"/>
    <x v="0"/>
    <x v="19"/>
    <n v="6792"/>
    <n v="18"/>
    <n v="329"/>
    <n v="9870"/>
    <n v="48.48"/>
    <n v="3314"/>
    <n v="4785"/>
  </r>
  <r>
    <x v="34"/>
    <x v="0"/>
    <x v="20"/>
    <n v="145150"/>
    <n v="70"/>
    <n v="3841"/>
    <n v="115230"/>
    <n v="75.36"/>
    <n v="85966"/>
    <n v="86841"/>
  </r>
  <r>
    <x v="34"/>
    <x v="0"/>
    <x v="21"/>
    <m/>
    <n v="7"/>
    <n v="132"/>
    <n v="3960"/>
    <m/>
    <m/>
    <m/>
  </r>
  <r>
    <x v="34"/>
    <x v="0"/>
    <x v="22"/>
    <m/>
    <n v="4"/>
    <n v="235"/>
    <n v="7050"/>
    <m/>
    <m/>
    <m/>
  </r>
  <r>
    <x v="34"/>
    <x v="0"/>
    <x v="23"/>
    <m/>
    <n v="12"/>
    <n v="178"/>
    <n v="5340"/>
    <m/>
    <m/>
    <m/>
  </r>
  <r>
    <x v="34"/>
    <x v="0"/>
    <x v="24"/>
    <n v="158116"/>
    <n v="93"/>
    <n v="4386"/>
    <n v="131580"/>
    <n v="71.790000000000006"/>
    <n v="97643"/>
    <n v="94458"/>
  </r>
  <r>
    <x v="34"/>
    <x v="0"/>
    <x v="25"/>
    <n v="33498"/>
    <n v="46"/>
    <n v="1266"/>
    <n v="37980"/>
    <n v="50.2"/>
    <n v="27809"/>
    <n v="19066"/>
  </r>
  <r>
    <x v="34"/>
    <x v="0"/>
    <x v="26"/>
    <m/>
    <n v="5"/>
    <n v="182"/>
    <n v="5460"/>
    <m/>
    <m/>
    <m/>
  </r>
  <r>
    <x v="34"/>
    <x v="0"/>
    <x v="27"/>
    <n v="99733"/>
    <n v="28"/>
    <n v="2505"/>
    <n v="75150"/>
    <n v="73.16"/>
    <n v="45823"/>
    <n v="54977"/>
  </r>
  <r>
    <x v="34"/>
    <x v="0"/>
    <x v="28"/>
    <n v="8493"/>
    <n v="13"/>
    <n v="445"/>
    <n v="13350"/>
    <n v="35.479999999999997"/>
    <n v="6090"/>
    <n v="4737"/>
  </r>
  <r>
    <x v="34"/>
    <x v="0"/>
    <x v="29"/>
    <n v="2164"/>
    <n v="14"/>
    <n v="179"/>
    <n v="5370"/>
    <n v="27.93"/>
    <n v="1739"/>
    <n v="1500"/>
  </r>
  <r>
    <x v="34"/>
    <x v="0"/>
    <x v="30"/>
    <n v="23613"/>
    <n v="18"/>
    <n v="656"/>
    <n v="19680"/>
    <n v="79.430000000000007"/>
    <n v="16643"/>
    <n v="15631"/>
  </r>
  <r>
    <x v="34"/>
    <x v="0"/>
    <x v="31"/>
    <m/>
    <n v="9"/>
    <n v="86"/>
    <n v="2580"/>
    <m/>
    <m/>
    <m/>
  </r>
  <r>
    <x v="34"/>
    <x v="0"/>
    <x v="32"/>
    <n v="16756"/>
    <n v="5"/>
    <n v="519"/>
    <n v="15570"/>
    <n v="59.11"/>
    <n v="8307"/>
    <n v="9204"/>
  </r>
  <r>
    <x v="34"/>
    <x v="0"/>
    <x v="33"/>
    <n v="8383"/>
    <n v="21"/>
    <n v="451"/>
    <n v="13530"/>
    <n v="44.23"/>
    <n v="5564"/>
    <n v="5984"/>
  </r>
  <r>
    <x v="34"/>
    <x v="0"/>
    <x v="34"/>
    <n v="905587"/>
    <n v="563"/>
    <n v="27811"/>
    <n v="834330"/>
    <n v="67.569999999999993"/>
    <n v="512856"/>
    <n v="563719"/>
  </r>
  <r>
    <x v="34"/>
    <x v="1"/>
    <x v="0"/>
    <n v="54509"/>
    <n v="132"/>
    <n v="1677"/>
    <n v="50310"/>
    <n v="54.68"/>
    <n v="29144"/>
    <n v="27507"/>
  </r>
  <r>
    <x v="34"/>
    <x v="1"/>
    <x v="1"/>
    <n v="117270"/>
    <n v="168"/>
    <n v="3206"/>
    <n v="96180"/>
    <n v="65.72"/>
    <n v="54235"/>
    <n v="63208"/>
  </r>
  <r>
    <x v="34"/>
    <x v="1"/>
    <x v="2"/>
    <n v="15075"/>
    <n v="57"/>
    <n v="517"/>
    <n v="15510"/>
    <n v="50.05"/>
    <n v="9849"/>
    <n v="7763"/>
  </r>
  <r>
    <x v="34"/>
    <x v="1"/>
    <x v="3"/>
    <n v="45129"/>
    <n v="82"/>
    <n v="1301"/>
    <n v="39030"/>
    <n v="59.38"/>
    <n v="27766"/>
    <n v="23176"/>
  </r>
  <r>
    <x v="34"/>
    <x v="1"/>
    <x v="4"/>
    <n v="25501"/>
    <n v="57"/>
    <n v="884"/>
    <n v="26520"/>
    <n v="48.64"/>
    <n v="15140"/>
    <n v="12900"/>
  </r>
  <r>
    <x v="34"/>
    <x v="1"/>
    <x v="5"/>
    <n v="46049"/>
    <n v="81"/>
    <n v="1328"/>
    <n v="39840"/>
    <n v="54.89"/>
    <n v="27392"/>
    <n v="21869"/>
  </r>
  <r>
    <x v="34"/>
    <x v="1"/>
    <x v="6"/>
    <n v="38437"/>
    <n v="67"/>
    <n v="1103"/>
    <n v="33090"/>
    <n v="58.38"/>
    <n v="25795"/>
    <n v="19319"/>
  </r>
  <r>
    <x v="34"/>
    <x v="1"/>
    <x v="7"/>
    <n v="6969"/>
    <n v="20"/>
    <n v="245"/>
    <n v="7350"/>
    <n v="60.35"/>
    <n v="4097"/>
    <n v="4436"/>
  </r>
  <r>
    <x v="34"/>
    <x v="1"/>
    <x v="8"/>
    <n v="11523"/>
    <n v="30"/>
    <n v="439"/>
    <n v="13170"/>
    <n v="53.16"/>
    <n v="7444"/>
    <n v="7001"/>
  </r>
  <r>
    <x v="34"/>
    <x v="1"/>
    <x v="9"/>
    <n v="18831"/>
    <n v="45"/>
    <n v="731"/>
    <n v="21930"/>
    <n v="50.47"/>
    <n v="9533"/>
    <n v="11069"/>
  </r>
  <r>
    <x v="34"/>
    <x v="1"/>
    <x v="10"/>
    <n v="38889"/>
    <n v="70"/>
    <n v="1255"/>
    <n v="37650"/>
    <n v="57.84"/>
    <n v="22017"/>
    <n v="21775"/>
  </r>
  <r>
    <x v="34"/>
    <x v="1"/>
    <x v="11"/>
    <n v="5212"/>
    <n v="17"/>
    <n v="393"/>
    <n v="11790"/>
    <n v="23.36"/>
    <n v="3111"/>
    <n v="2754"/>
  </r>
  <r>
    <x v="34"/>
    <x v="1"/>
    <x v="12"/>
    <n v="27319"/>
    <n v="59"/>
    <n v="984"/>
    <n v="29520"/>
    <n v="52.94"/>
    <n v="17101"/>
    <n v="15629"/>
  </r>
  <r>
    <x v="34"/>
    <x v="1"/>
    <x v="13"/>
    <n v="10337"/>
    <n v="25"/>
    <n v="462"/>
    <n v="13860"/>
    <n v="39.49"/>
    <n v="6497"/>
    <n v="5474"/>
  </r>
  <r>
    <x v="34"/>
    <x v="1"/>
    <x v="14"/>
    <n v="7804"/>
    <n v="18"/>
    <n v="199"/>
    <n v="5970"/>
    <n v="67.97"/>
    <n v="3958"/>
    <n v="4058"/>
  </r>
  <r>
    <x v="34"/>
    <x v="1"/>
    <x v="15"/>
    <n v="6997"/>
    <n v="27"/>
    <n v="259"/>
    <n v="7770"/>
    <n v="48.83"/>
    <n v="4719"/>
    <n v="3794"/>
  </r>
  <r>
    <x v="34"/>
    <x v="1"/>
    <x v="16"/>
    <n v="45352"/>
    <n v="54"/>
    <n v="1168"/>
    <n v="35040"/>
    <n v="68.77"/>
    <n v="23688"/>
    <n v="24096"/>
  </r>
  <r>
    <x v="34"/>
    <x v="1"/>
    <x v="17"/>
    <n v="29789"/>
    <n v="29"/>
    <n v="734"/>
    <n v="22020"/>
    <n v="75.56"/>
    <n v="15197"/>
    <n v="16639"/>
  </r>
  <r>
    <x v="34"/>
    <x v="1"/>
    <x v="18"/>
    <n v="20160"/>
    <n v="47"/>
    <n v="624"/>
    <n v="18720"/>
    <n v="56.3"/>
    <n v="13340"/>
    <n v="10539"/>
  </r>
  <r>
    <x v="34"/>
    <x v="1"/>
    <x v="19"/>
    <n v="36462"/>
    <n v="84"/>
    <n v="1071"/>
    <n v="32130"/>
    <n v="61.2"/>
    <n v="20303"/>
    <n v="19664"/>
  </r>
  <r>
    <x v="34"/>
    <x v="1"/>
    <x v="20"/>
    <n v="94453"/>
    <n v="161"/>
    <n v="2165"/>
    <n v="64950"/>
    <n v="69.31"/>
    <n v="47768"/>
    <n v="45018"/>
  </r>
  <r>
    <x v="34"/>
    <x v="1"/>
    <x v="21"/>
    <n v="10013"/>
    <n v="21"/>
    <n v="290"/>
    <n v="8700"/>
    <n v="53.72"/>
    <n v="5877"/>
    <n v="4674"/>
  </r>
  <r>
    <x v="34"/>
    <x v="1"/>
    <x v="22"/>
    <n v="14329"/>
    <n v="16"/>
    <n v="378"/>
    <n v="11340"/>
    <n v="62.73"/>
    <n v="12157"/>
    <n v="7114"/>
  </r>
  <r>
    <x v="34"/>
    <x v="1"/>
    <x v="23"/>
    <n v="10748"/>
    <n v="24"/>
    <n v="266"/>
    <n v="7980"/>
    <n v="75.28"/>
    <n v="6373"/>
    <n v="6007"/>
  </r>
  <r>
    <x v="34"/>
    <x v="1"/>
    <x v="24"/>
    <n v="129543"/>
    <n v="222"/>
    <n v="3099"/>
    <n v="92970"/>
    <n v="67.56"/>
    <n v="72175"/>
    <n v="62812"/>
  </r>
  <r>
    <x v="34"/>
    <x v="1"/>
    <x v="25"/>
    <n v="30476"/>
    <n v="63"/>
    <n v="866"/>
    <n v="25980"/>
    <n v="56.63"/>
    <n v="23876"/>
    <n v="14713"/>
  </r>
  <r>
    <x v="34"/>
    <x v="1"/>
    <x v="26"/>
    <n v="10064"/>
    <n v="21"/>
    <n v="278"/>
    <n v="8340"/>
    <n v="56.31"/>
    <n v="6915"/>
    <n v="4696"/>
  </r>
  <r>
    <x v="34"/>
    <x v="1"/>
    <x v="27"/>
    <n v="36126"/>
    <n v="44"/>
    <n v="773"/>
    <n v="23190"/>
    <n v="63.8"/>
    <n v="18499"/>
    <n v="14795"/>
  </r>
  <r>
    <x v="34"/>
    <x v="1"/>
    <x v="28"/>
    <n v="7987"/>
    <n v="17"/>
    <n v="190"/>
    <n v="5700"/>
    <n v="70.540000000000006"/>
    <n v="5969"/>
    <n v="4021"/>
  </r>
  <r>
    <x v="34"/>
    <x v="1"/>
    <x v="29"/>
    <n v="5612"/>
    <n v="19"/>
    <n v="201"/>
    <n v="6030"/>
    <n v="53.35"/>
    <n v="3373"/>
    <n v="3217"/>
  </r>
  <r>
    <x v="34"/>
    <x v="1"/>
    <x v="30"/>
    <n v="28775"/>
    <n v="43"/>
    <n v="629"/>
    <n v="18870"/>
    <n v="79.260000000000005"/>
    <n v="15337"/>
    <n v="14957"/>
  </r>
  <r>
    <x v="34"/>
    <x v="1"/>
    <x v="31"/>
    <n v="2261"/>
    <n v="11"/>
    <n v="83"/>
    <n v="2490"/>
    <n v="47.75"/>
    <n v="1366"/>
    <n v="1189"/>
  </r>
  <r>
    <x v="34"/>
    <x v="1"/>
    <x v="32"/>
    <n v="12932"/>
    <n v="19"/>
    <n v="293"/>
    <n v="8790"/>
    <n v="72.72"/>
    <n v="8318"/>
    <n v="6392"/>
  </r>
  <r>
    <x v="34"/>
    <x v="1"/>
    <x v="33"/>
    <n v="17998"/>
    <n v="40"/>
    <n v="520"/>
    <n v="15600"/>
    <n v="67.260000000000005"/>
    <n v="11108"/>
    <n v="10493"/>
  </r>
  <r>
    <x v="34"/>
    <x v="1"/>
    <x v="34"/>
    <n v="859598"/>
    <n v="1639"/>
    <n v="24778"/>
    <n v="743340"/>
    <n v="59.64"/>
    <n v="492063"/>
    <n v="443313"/>
  </r>
  <r>
    <x v="34"/>
    <x v="2"/>
    <x v="0"/>
    <n v="23161"/>
    <n v="31"/>
    <n v="1280"/>
    <n v="38400"/>
    <n v="47.81"/>
    <n v="9503"/>
    <n v="18359"/>
  </r>
  <r>
    <x v="34"/>
    <x v="2"/>
    <x v="1"/>
    <n v="54335"/>
    <n v="26"/>
    <n v="2547"/>
    <n v="76410"/>
    <n v="68.84"/>
    <n v="21977"/>
    <n v="52603"/>
  </r>
  <r>
    <x v="34"/>
    <x v="2"/>
    <x v="2"/>
    <n v="6108"/>
    <n v="12"/>
    <n v="396"/>
    <n v="11880"/>
    <n v="46.21"/>
    <n v="3914"/>
    <n v="5490"/>
  </r>
  <r>
    <x v="34"/>
    <x v="2"/>
    <x v="3"/>
    <n v="8285"/>
    <n v="15"/>
    <n v="587"/>
    <n v="17610"/>
    <n v="41.5"/>
    <n v="5705"/>
    <n v="7308"/>
  </r>
  <r>
    <x v="34"/>
    <x v="2"/>
    <x v="4"/>
    <n v="5249"/>
    <n v="7"/>
    <n v="301"/>
    <n v="9030"/>
    <n v="51.65"/>
    <n v="1989"/>
    <n v="4664"/>
  </r>
  <r>
    <x v="34"/>
    <x v="2"/>
    <x v="5"/>
    <n v="19523"/>
    <n v="11"/>
    <n v="1059"/>
    <n v="31770"/>
    <n v="58.64"/>
    <n v="9567"/>
    <n v="18630"/>
  </r>
  <r>
    <x v="34"/>
    <x v="2"/>
    <x v="6"/>
    <n v="13616"/>
    <n v="13"/>
    <n v="815"/>
    <n v="24450"/>
    <n v="50.61"/>
    <n v="6844"/>
    <n v="12374"/>
  </r>
  <r>
    <x v="34"/>
    <x v="2"/>
    <x v="7"/>
    <m/>
    <n v="1"/>
    <n v="8"/>
    <n v="240"/>
    <m/>
    <m/>
    <m/>
  </r>
  <r>
    <x v="34"/>
    <x v="2"/>
    <x v="8"/>
    <m/>
    <n v="4"/>
    <n v="121"/>
    <n v="3630"/>
    <m/>
    <n v="598"/>
    <m/>
  </r>
  <r>
    <x v="34"/>
    <x v="2"/>
    <x v="9"/>
    <n v="1881"/>
    <n v="6"/>
    <n v="140"/>
    <n v="4200"/>
    <n v="38.950000000000003"/>
    <n v="867"/>
    <n v="1636"/>
  </r>
  <r>
    <x v="34"/>
    <x v="2"/>
    <x v="10"/>
    <n v="8278"/>
    <n v="13"/>
    <n v="528"/>
    <n v="15840"/>
    <n v="51.15"/>
    <n v="3368"/>
    <n v="8102"/>
  </r>
  <r>
    <x v="34"/>
    <x v="2"/>
    <x v="11"/>
    <m/>
    <n v="5"/>
    <n v="283"/>
    <n v="8490"/>
    <m/>
    <m/>
    <m/>
  </r>
  <r>
    <x v="34"/>
    <x v="2"/>
    <x v="12"/>
    <m/>
    <n v="4"/>
    <n v="123"/>
    <n v="3690"/>
    <m/>
    <m/>
    <m/>
  </r>
  <r>
    <x v="34"/>
    <x v="2"/>
    <x v="13"/>
    <m/>
    <n v="2"/>
    <n v="50"/>
    <n v="1500"/>
    <m/>
    <m/>
    <m/>
  </r>
  <r>
    <x v="34"/>
    <x v="2"/>
    <x v="14"/>
    <m/>
    <n v="2"/>
    <n v="42"/>
    <n v="1260"/>
    <m/>
    <m/>
    <m/>
  </r>
  <r>
    <x v="34"/>
    <x v="2"/>
    <x v="15"/>
    <m/>
    <n v="4"/>
    <n v="213"/>
    <n v="6390"/>
    <m/>
    <m/>
    <m/>
  </r>
  <r>
    <x v="34"/>
    <x v="2"/>
    <x v="16"/>
    <m/>
    <n v="10"/>
    <n v="1125"/>
    <n v="33750"/>
    <m/>
    <m/>
    <m/>
  </r>
  <r>
    <x v="34"/>
    <x v="2"/>
    <x v="17"/>
    <n v="29832"/>
    <n v="9"/>
    <n v="1103"/>
    <n v="33090"/>
    <n v="76.97"/>
    <n v="19041"/>
    <n v="25469"/>
  </r>
  <r>
    <x v="34"/>
    <x v="2"/>
    <x v="18"/>
    <n v="11797"/>
    <n v="19"/>
    <n v="683"/>
    <n v="20490"/>
    <n v="51.9"/>
    <n v="6769"/>
    <n v="10634"/>
  </r>
  <r>
    <x v="34"/>
    <x v="2"/>
    <x v="19"/>
    <n v="15560"/>
    <n v="24"/>
    <n v="881"/>
    <n v="26430"/>
    <n v="51.65"/>
    <n v="8313"/>
    <n v="13651"/>
  </r>
  <r>
    <x v="34"/>
    <x v="2"/>
    <x v="20"/>
    <n v="47814"/>
    <n v="40"/>
    <n v="2564"/>
    <n v="76920"/>
    <n v="53.97"/>
    <n v="26986"/>
    <n v="41511"/>
  </r>
  <r>
    <x v="34"/>
    <x v="2"/>
    <x v="21"/>
    <m/>
    <n v="5"/>
    <n v="247"/>
    <n v="7410"/>
    <m/>
    <m/>
    <m/>
  </r>
  <r>
    <x v="34"/>
    <x v="2"/>
    <x v="22"/>
    <n v="5658"/>
    <n v="4"/>
    <n v="243"/>
    <n v="7290"/>
    <n v="65.900000000000006"/>
    <n v="4435"/>
    <n v="4804"/>
  </r>
  <r>
    <x v="34"/>
    <x v="2"/>
    <x v="23"/>
    <m/>
    <n v="3"/>
    <n v="47"/>
    <n v="1410"/>
    <m/>
    <m/>
    <m/>
  </r>
  <r>
    <x v="34"/>
    <x v="2"/>
    <x v="24"/>
    <n v="55467"/>
    <n v="52"/>
    <n v="3101"/>
    <n v="93030"/>
    <n v="51.65"/>
    <n v="32874"/>
    <n v="48053"/>
  </r>
  <r>
    <x v="34"/>
    <x v="2"/>
    <x v="25"/>
    <n v="20310"/>
    <n v="22"/>
    <n v="1043"/>
    <n v="31290"/>
    <n v="52.91"/>
    <n v="12935"/>
    <n v="16554"/>
  </r>
  <r>
    <x v="34"/>
    <x v="2"/>
    <x v="26"/>
    <m/>
    <n v="7"/>
    <n v="389"/>
    <n v="11670"/>
    <m/>
    <m/>
    <m/>
  </r>
  <r>
    <x v="34"/>
    <x v="2"/>
    <x v="27"/>
    <n v="23590"/>
    <n v="17"/>
    <n v="1250"/>
    <n v="37500"/>
    <n v="54.63"/>
    <n v="8997"/>
    <n v="20485"/>
  </r>
  <r>
    <x v="34"/>
    <x v="2"/>
    <x v="28"/>
    <m/>
    <n v="3"/>
    <n v="44"/>
    <n v="1320"/>
    <m/>
    <m/>
    <m/>
  </r>
  <r>
    <x v="34"/>
    <x v="2"/>
    <x v="29"/>
    <n v="1373"/>
    <n v="4"/>
    <n v="428"/>
    <n v="12840"/>
    <n v="8.9600000000000009"/>
    <n v="541"/>
    <n v="1151"/>
  </r>
  <r>
    <x v="34"/>
    <x v="2"/>
    <x v="30"/>
    <m/>
    <n v="7"/>
    <n v="301"/>
    <n v="9030"/>
    <m/>
    <n v="4153"/>
    <m/>
  </r>
  <r>
    <x v="34"/>
    <x v="2"/>
    <x v="31"/>
    <m/>
    <n v="1"/>
    <n v="19"/>
    <n v="570"/>
    <m/>
    <m/>
    <m/>
  </r>
  <r>
    <x v="34"/>
    <x v="2"/>
    <x v="32"/>
    <m/>
    <n v="3"/>
    <n v="426"/>
    <n v="12780"/>
    <m/>
    <m/>
    <m/>
  </r>
  <r>
    <x v="34"/>
    <x v="2"/>
    <x v="33"/>
    <m/>
    <n v="4"/>
    <n v="198"/>
    <n v="5940"/>
    <m/>
    <m/>
    <m/>
  </r>
  <r>
    <x v="34"/>
    <x v="2"/>
    <x v="34"/>
    <n v="333620"/>
    <n v="329"/>
    <n v="18381"/>
    <n v="551430"/>
    <n v="53.78"/>
    <n v="172821"/>
    <n v="296535"/>
  </r>
  <r>
    <x v="34"/>
    <x v="3"/>
    <x v="0"/>
    <n v="23394"/>
    <n v="46"/>
    <n v="5721"/>
    <n v="171630"/>
    <n v="6.24"/>
    <n v="15637"/>
    <n v="10715"/>
  </r>
  <r>
    <x v="34"/>
    <x v="3"/>
    <x v="1"/>
    <n v="25783"/>
    <n v="23"/>
    <n v="3186"/>
    <n v="95580"/>
    <n v="13.84"/>
    <n v="14214"/>
    <n v="13226"/>
  </r>
  <r>
    <x v="34"/>
    <x v="3"/>
    <x v="2"/>
    <n v="16513"/>
    <n v="22"/>
    <n v="2832"/>
    <n v="84960"/>
    <n v="9.68"/>
    <n v="9877"/>
    <n v="8223"/>
  </r>
  <r>
    <x v="34"/>
    <x v="3"/>
    <x v="3"/>
    <n v="13061"/>
    <n v="20"/>
    <n v="1808"/>
    <n v="54240"/>
    <n v="13.15"/>
    <n v="7940"/>
    <n v="7134"/>
  </r>
  <r>
    <x v="34"/>
    <x v="3"/>
    <x v="4"/>
    <n v="15619"/>
    <n v="21"/>
    <n v="2905"/>
    <n v="87150"/>
    <n v="9.8000000000000007"/>
    <n v="6594"/>
    <n v="8537"/>
  </r>
  <r>
    <x v="34"/>
    <x v="3"/>
    <x v="5"/>
    <n v="18431"/>
    <n v="13"/>
    <n v="1353"/>
    <n v="40590"/>
    <n v="19.75"/>
    <n v="10269"/>
    <n v="8016"/>
  </r>
  <r>
    <x v="34"/>
    <x v="3"/>
    <x v="6"/>
    <n v="16942"/>
    <n v="12"/>
    <n v="1660"/>
    <n v="49800"/>
    <n v="17.23"/>
    <n v="9607"/>
    <n v="8581"/>
  </r>
  <r>
    <x v="34"/>
    <x v="3"/>
    <x v="7"/>
    <m/>
    <n v="5"/>
    <n v="848"/>
    <n v="25440"/>
    <n v="7.27"/>
    <n v="2369"/>
    <n v="1850"/>
  </r>
  <r>
    <x v="34"/>
    <x v="3"/>
    <x v="8"/>
    <n v="6411"/>
    <n v="13"/>
    <n v="1655"/>
    <n v="49650"/>
    <n v="5.66"/>
    <n v="3461"/>
    <n v="2812"/>
  </r>
  <r>
    <x v="34"/>
    <x v="3"/>
    <x v="9"/>
    <n v="7942"/>
    <n v="11"/>
    <n v="1114"/>
    <n v="33420"/>
    <n v="10.34"/>
    <n v="3710"/>
    <n v="3457"/>
  </r>
  <r>
    <x v="34"/>
    <x v="3"/>
    <x v="10"/>
    <n v="19048"/>
    <n v="19"/>
    <n v="2132"/>
    <n v="63960"/>
    <n v="13"/>
    <n v="10035"/>
    <n v="8316"/>
  </r>
  <r>
    <x v="34"/>
    <x v="3"/>
    <x v="11"/>
    <n v="4928"/>
    <n v="6"/>
    <n v="510"/>
    <n v="15300"/>
    <m/>
    <n v="3623"/>
    <m/>
  </r>
  <r>
    <x v="34"/>
    <x v="3"/>
    <x v="12"/>
    <m/>
    <n v="8"/>
    <n v="756"/>
    <n v="22680"/>
    <m/>
    <m/>
    <m/>
  </r>
  <r>
    <x v="34"/>
    <x v="3"/>
    <x v="13"/>
    <m/>
    <n v="2"/>
    <n v="255"/>
    <n v="7650"/>
    <m/>
    <m/>
    <m/>
  </r>
  <r>
    <x v="34"/>
    <x v="3"/>
    <x v="14"/>
    <n v="4387"/>
    <n v="9"/>
    <n v="861"/>
    <n v="25830"/>
    <n v="5.59"/>
    <n v="1345"/>
    <n v="1443"/>
  </r>
  <r>
    <x v="34"/>
    <x v="3"/>
    <x v="15"/>
    <n v="2699"/>
    <n v="9"/>
    <n v="1146"/>
    <n v="34380"/>
    <n v="3.95"/>
    <n v="1625"/>
    <n v="1358"/>
  </r>
  <r>
    <x v="34"/>
    <x v="3"/>
    <x v="16"/>
    <m/>
    <n v="3"/>
    <n v="393"/>
    <n v="11790"/>
    <m/>
    <m/>
    <m/>
  </r>
  <r>
    <x v="34"/>
    <x v="3"/>
    <x v="17"/>
    <s v="-"/>
    <s v="-"/>
    <s v="-"/>
    <s v="-"/>
    <s v="-"/>
    <s v="-"/>
    <s v="-"/>
  </r>
  <r>
    <x v="34"/>
    <x v="3"/>
    <x v="18"/>
    <n v="13178"/>
    <n v="18"/>
    <n v="1326"/>
    <n v="39780"/>
    <n v="16.98"/>
    <n v="8856"/>
    <n v="6755"/>
  </r>
  <r>
    <x v="34"/>
    <x v="3"/>
    <x v="19"/>
    <n v="26469"/>
    <n v="17"/>
    <n v="3572"/>
    <n v="107160"/>
    <n v="11.92"/>
    <n v="13636"/>
    <n v="12772"/>
  </r>
  <r>
    <x v="34"/>
    <x v="3"/>
    <x v="20"/>
    <n v="39508"/>
    <n v="38"/>
    <n v="4542"/>
    <n v="136260"/>
    <n v="12.56"/>
    <n v="21991"/>
    <n v="17111"/>
  </r>
  <r>
    <x v="34"/>
    <x v="3"/>
    <x v="21"/>
    <n v="6351"/>
    <n v="7"/>
    <n v="569"/>
    <n v="17070"/>
    <n v="15.18"/>
    <n v="4099"/>
    <n v="2591"/>
  </r>
  <r>
    <x v="34"/>
    <x v="3"/>
    <x v="22"/>
    <m/>
    <n v="4"/>
    <n v="524"/>
    <n v="15720"/>
    <m/>
    <m/>
    <m/>
  </r>
  <r>
    <x v="34"/>
    <x v="3"/>
    <x v="23"/>
    <n v="5272"/>
    <n v="6"/>
    <n v="750"/>
    <n v="22500"/>
    <n v="11.56"/>
    <n v="3365"/>
    <n v="2602"/>
  </r>
  <r>
    <x v="34"/>
    <x v="3"/>
    <x v="24"/>
    <n v="56830"/>
    <n v="55"/>
    <n v="6385"/>
    <n v="191550"/>
    <n v="12.87"/>
    <n v="34098"/>
    <n v="24650"/>
  </r>
  <r>
    <x v="34"/>
    <x v="3"/>
    <x v="25"/>
    <n v="21772"/>
    <n v="15"/>
    <n v="1324"/>
    <n v="39720"/>
    <n v="24.75"/>
    <n v="15324"/>
    <n v="9831"/>
  </r>
  <r>
    <x v="34"/>
    <x v="3"/>
    <x v="26"/>
    <n v="10410"/>
    <n v="6"/>
    <n v="1284"/>
    <n v="38520"/>
    <n v="15.12"/>
    <n v="6952"/>
    <n v="5826"/>
  </r>
  <r>
    <x v="34"/>
    <x v="3"/>
    <x v="27"/>
    <n v="13881"/>
    <n v="8"/>
    <n v="1563"/>
    <n v="46890"/>
    <n v="14.16"/>
    <n v="7897"/>
    <n v="6638"/>
  </r>
  <r>
    <x v="34"/>
    <x v="3"/>
    <x v="28"/>
    <m/>
    <n v="9"/>
    <n v="3864"/>
    <n v="115920"/>
    <m/>
    <m/>
    <m/>
  </r>
  <r>
    <x v="34"/>
    <x v="3"/>
    <x v="29"/>
    <n v="5308"/>
    <n v="10"/>
    <n v="2019"/>
    <n v="60570"/>
    <n v="4.5999999999999996"/>
    <n v="2423"/>
    <n v="2784"/>
  </r>
  <r>
    <x v="34"/>
    <x v="3"/>
    <x v="30"/>
    <m/>
    <n v="7"/>
    <n v="609"/>
    <n v="18270"/>
    <m/>
    <n v="7027"/>
    <m/>
  </r>
  <r>
    <x v="34"/>
    <x v="3"/>
    <x v="31"/>
    <n v="1403"/>
    <n v="5"/>
    <n v="271"/>
    <n v="8130"/>
    <n v="8.3800000000000008"/>
    <n v="1000"/>
    <n v="681"/>
  </r>
  <r>
    <x v="34"/>
    <x v="3"/>
    <x v="32"/>
    <m/>
    <n v="3"/>
    <n v="510"/>
    <n v="15300"/>
    <m/>
    <m/>
    <m/>
  </r>
  <r>
    <x v="34"/>
    <x v="3"/>
    <x v="33"/>
    <n v="5950"/>
    <n v="9"/>
    <n v="845"/>
    <n v="25350"/>
    <m/>
    <n v="3744"/>
    <m/>
  </r>
  <r>
    <x v="34"/>
    <x v="3"/>
    <x v="34"/>
    <n v="377882"/>
    <n v="404"/>
    <n v="52707"/>
    <n v="1581210"/>
    <n v="11.46"/>
    <n v="222893"/>
    <n v="181168"/>
  </r>
  <r>
    <x v="34"/>
    <x v="4"/>
    <x v="0"/>
    <n v="123201"/>
    <n v="239"/>
    <n v="9628"/>
    <n v="288840"/>
    <n v="24.21"/>
    <n v="67163"/>
    <n v="69917"/>
  </r>
  <r>
    <x v="34"/>
    <x v="4"/>
    <x v="1"/>
    <n v="473718"/>
    <n v="273"/>
    <n v="16351"/>
    <n v="490530"/>
    <n v="63.73"/>
    <n v="230463"/>
    <n v="312610"/>
  </r>
  <r>
    <x v="34"/>
    <x v="4"/>
    <x v="2"/>
    <n v="41298"/>
    <n v="101"/>
    <n v="3963"/>
    <n v="118890"/>
    <n v="19.88"/>
    <n v="25797"/>
    <n v="23632"/>
  </r>
  <r>
    <x v="34"/>
    <x v="4"/>
    <x v="3"/>
    <n v="87933"/>
    <n v="143"/>
    <n v="4553"/>
    <n v="136590"/>
    <n v="36.479999999999997"/>
    <n v="55964"/>
    <n v="49829"/>
  </r>
  <r>
    <x v="34"/>
    <x v="4"/>
    <x v="4"/>
    <n v="51634"/>
    <n v="93"/>
    <n v="4355"/>
    <n v="130650"/>
    <n v="22.31"/>
    <n v="26144"/>
    <n v="29143"/>
  </r>
  <r>
    <x v="34"/>
    <x v="4"/>
    <x v="5"/>
    <n v="160610"/>
    <n v="125"/>
    <n v="5471"/>
    <n v="164130"/>
    <n v="55.26"/>
    <n v="89916"/>
    <n v="90696"/>
  </r>
  <r>
    <x v="34"/>
    <x v="4"/>
    <x v="6"/>
    <n v="82458"/>
    <n v="101"/>
    <n v="4015"/>
    <n v="120450"/>
    <n v="40.33"/>
    <n v="49132"/>
    <n v="48572"/>
  </r>
  <r>
    <x v="34"/>
    <x v="4"/>
    <x v="7"/>
    <n v="11831"/>
    <n v="30"/>
    <n v="1162"/>
    <n v="34860"/>
    <n v="19.77"/>
    <n v="6913"/>
    <n v="6892"/>
  </r>
  <r>
    <x v="34"/>
    <x v="4"/>
    <x v="8"/>
    <n v="20194"/>
    <n v="55"/>
    <n v="2365"/>
    <n v="70950"/>
    <n v="16.16"/>
    <n v="11964"/>
    <n v="11467"/>
  </r>
  <r>
    <x v="34"/>
    <x v="4"/>
    <x v="9"/>
    <n v="34589"/>
    <n v="81"/>
    <n v="2382"/>
    <n v="71460"/>
    <n v="28.83"/>
    <n v="17852"/>
    <n v="20603"/>
  </r>
  <r>
    <x v="34"/>
    <x v="4"/>
    <x v="10"/>
    <n v="73105"/>
    <n v="118"/>
    <n v="4321"/>
    <n v="129630"/>
    <n v="32.97"/>
    <n v="39676"/>
    <n v="42734"/>
  </r>
  <r>
    <x v="34"/>
    <x v="4"/>
    <x v="11"/>
    <n v="20412"/>
    <n v="37"/>
    <n v="1512"/>
    <n v="45360"/>
    <n v="25.87"/>
    <n v="13707"/>
    <n v="11733"/>
  </r>
  <r>
    <x v="34"/>
    <x v="4"/>
    <x v="12"/>
    <n v="39332"/>
    <n v="93"/>
    <n v="2401"/>
    <n v="72030"/>
    <n v="33.1"/>
    <n v="24315"/>
    <n v="23844"/>
  </r>
  <r>
    <x v="34"/>
    <x v="4"/>
    <x v="13"/>
    <n v="14135"/>
    <n v="34"/>
    <n v="848"/>
    <n v="25440"/>
    <n v="29.15"/>
    <n v="9466"/>
    <n v="7417"/>
  </r>
  <r>
    <x v="34"/>
    <x v="4"/>
    <x v="14"/>
    <n v="16417"/>
    <n v="38"/>
    <n v="1280"/>
    <n v="38400"/>
    <n v="21.1"/>
    <n v="7254"/>
    <n v="8104"/>
  </r>
  <r>
    <x v="34"/>
    <x v="4"/>
    <x v="15"/>
    <n v="11801"/>
    <n v="46"/>
    <n v="1669"/>
    <n v="50070"/>
    <n v="12.12"/>
    <n v="7360"/>
    <n v="6067"/>
  </r>
  <r>
    <x v="34"/>
    <x v="4"/>
    <x v="16"/>
    <n v="164940"/>
    <n v="91"/>
    <n v="5153"/>
    <n v="154590"/>
    <n v="71.89"/>
    <n v="95570"/>
    <n v="111128"/>
  </r>
  <r>
    <x v="34"/>
    <x v="4"/>
    <x v="17"/>
    <n v="136515"/>
    <n v="59"/>
    <n v="4194"/>
    <n v="125820"/>
    <n v="77.040000000000006"/>
    <n v="78849"/>
    <n v="96926"/>
  </r>
  <r>
    <x v="34"/>
    <x v="4"/>
    <x v="18"/>
    <n v="53587"/>
    <n v="96"/>
    <n v="2915"/>
    <n v="87450"/>
    <n v="37.51"/>
    <n v="34921"/>
    <n v="32801"/>
  </r>
  <r>
    <x v="34"/>
    <x v="4"/>
    <x v="19"/>
    <n v="85283"/>
    <n v="143"/>
    <n v="5853"/>
    <n v="175590"/>
    <n v="28.97"/>
    <n v="45566"/>
    <n v="50871"/>
  </r>
  <r>
    <x v="34"/>
    <x v="4"/>
    <x v="20"/>
    <n v="326925"/>
    <n v="309"/>
    <n v="13112"/>
    <n v="393360"/>
    <n v="48.42"/>
    <n v="182711"/>
    <n v="190480"/>
  </r>
  <r>
    <x v="34"/>
    <x v="4"/>
    <x v="21"/>
    <n v="20851"/>
    <n v="40"/>
    <n v="1238"/>
    <n v="37140"/>
    <n v="27.54"/>
    <n v="13465"/>
    <n v="10230"/>
  </r>
  <r>
    <x v="34"/>
    <x v="4"/>
    <x v="22"/>
    <n v="33419"/>
    <n v="28"/>
    <n v="1380"/>
    <n v="41400"/>
    <n v="44.92"/>
    <n v="28924"/>
    <n v="18595"/>
  </r>
  <r>
    <x v="34"/>
    <x v="4"/>
    <x v="23"/>
    <n v="18760"/>
    <n v="45"/>
    <n v="1241"/>
    <n v="37230"/>
    <n v="28.66"/>
    <n v="11691"/>
    <n v="10669"/>
  </r>
  <r>
    <x v="34"/>
    <x v="4"/>
    <x v="24"/>
    <n v="399955"/>
    <n v="422"/>
    <n v="16971"/>
    <n v="509130"/>
    <n v="45.17"/>
    <n v="236791"/>
    <n v="229974"/>
  </r>
  <r>
    <x v="34"/>
    <x v="4"/>
    <x v="25"/>
    <n v="106056"/>
    <n v="146"/>
    <n v="4499"/>
    <n v="134970"/>
    <n v="44.58"/>
    <n v="79943"/>
    <n v="60164"/>
  </r>
  <r>
    <x v="34"/>
    <x v="4"/>
    <x v="26"/>
    <n v="31552"/>
    <n v="39"/>
    <n v="2133"/>
    <n v="63990"/>
    <n v="27.79"/>
    <n v="20948"/>
    <n v="17780"/>
  </r>
  <r>
    <x v="34"/>
    <x v="4"/>
    <x v="27"/>
    <n v="173330"/>
    <n v="97"/>
    <n v="6091"/>
    <n v="182730"/>
    <n v="53.03"/>
    <n v="81215"/>
    <n v="96894"/>
  </r>
  <r>
    <x v="34"/>
    <x v="4"/>
    <x v="28"/>
    <n v="26465"/>
    <n v="42"/>
    <n v="4543"/>
    <n v="136290"/>
    <n v="10.53"/>
    <n v="19029"/>
    <n v="14352"/>
  </r>
  <r>
    <x v="34"/>
    <x v="4"/>
    <x v="29"/>
    <n v="14456"/>
    <n v="47"/>
    <n v="2827"/>
    <n v="84810"/>
    <n v="10.199999999999999"/>
    <n v="8076"/>
    <n v="8652"/>
  </r>
  <r>
    <x v="34"/>
    <x v="4"/>
    <x v="30"/>
    <n v="70416"/>
    <n v="75"/>
    <n v="2195"/>
    <n v="65850"/>
    <n v="64.87"/>
    <n v="43159"/>
    <n v="42719"/>
  </r>
  <r>
    <x v="34"/>
    <x v="4"/>
    <x v="31"/>
    <n v="4980"/>
    <n v="26"/>
    <n v="459"/>
    <n v="13770"/>
    <n v="20.68"/>
    <n v="3128"/>
    <n v="2847"/>
  </r>
  <r>
    <x v="34"/>
    <x v="4"/>
    <x v="32"/>
    <n v="48286"/>
    <n v="30"/>
    <n v="1748"/>
    <n v="52440"/>
    <n v="57.13"/>
    <n v="26856"/>
    <n v="29959"/>
  </r>
  <r>
    <x v="34"/>
    <x v="4"/>
    <x v="33"/>
    <n v="34713"/>
    <n v="74"/>
    <n v="2014"/>
    <n v="60420"/>
    <n v="38.619999999999997"/>
    <n v="22347"/>
    <n v="23334"/>
  </r>
  <r>
    <x v="34"/>
    <x v="4"/>
    <x v="34"/>
    <n v="2476688"/>
    <n v="2935"/>
    <n v="123677"/>
    <n v="3710310"/>
    <n v="40.020000000000003"/>
    <n v="1400634"/>
    <n v="1484736"/>
  </r>
  <r>
    <x v="35"/>
    <x v="0"/>
    <x v="0"/>
    <n v="24525"/>
    <n v="30"/>
    <n v="950"/>
    <n v="29450"/>
    <n v="43.96"/>
    <n v="11775"/>
    <n v="12945"/>
  </r>
  <r>
    <x v="35"/>
    <x v="0"/>
    <x v="1"/>
    <n v="254630"/>
    <n v="56"/>
    <n v="7412"/>
    <n v="229772"/>
    <n v="67.599999999999994"/>
    <n v="130444"/>
    <n v="155335"/>
  </r>
  <r>
    <x v="35"/>
    <x v="0"/>
    <x v="2"/>
    <m/>
    <n v="9"/>
    <n v="180"/>
    <n v="5580"/>
    <m/>
    <m/>
    <m/>
  </r>
  <r>
    <x v="35"/>
    <x v="0"/>
    <x v="3"/>
    <n v="16581"/>
    <n v="27"/>
    <n v="877"/>
    <n v="27187"/>
    <n v="37.49"/>
    <n v="10868"/>
    <n v="10193"/>
  </r>
  <r>
    <x v="35"/>
    <x v="0"/>
    <x v="4"/>
    <n v="6967"/>
    <n v="9"/>
    <n v="273"/>
    <n v="8463"/>
    <n v="38.26"/>
    <n v="2623"/>
    <n v="3238"/>
  </r>
  <r>
    <x v="35"/>
    <x v="0"/>
    <x v="5"/>
    <n v="69078"/>
    <n v="20"/>
    <n v="1731"/>
    <n v="53661"/>
    <n v="68.3"/>
    <n v="39142"/>
    <n v="36651"/>
  </r>
  <r>
    <x v="35"/>
    <x v="0"/>
    <x v="6"/>
    <n v="13386"/>
    <n v="9"/>
    <n v="437"/>
    <n v="13547"/>
    <n v="43.06"/>
    <n v="7253"/>
    <n v="5834"/>
  </r>
  <r>
    <x v="35"/>
    <x v="0"/>
    <x v="7"/>
    <m/>
    <n v="4"/>
    <n v="61"/>
    <n v="1891"/>
    <m/>
    <m/>
    <m/>
  </r>
  <r>
    <x v="35"/>
    <x v="0"/>
    <x v="8"/>
    <n v="984"/>
    <n v="8"/>
    <n v="150"/>
    <n v="4650"/>
    <n v="13.7"/>
    <n v="693"/>
    <n v="637"/>
  </r>
  <r>
    <x v="35"/>
    <x v="0"/>
    <x v="9"/>
    <n v="5396"/>
    <n v="20"/>
    <n v="403"/>
    <n v="12493"/>
    <n v="32.39"/>
    <n v="3117"/>
    <n v="4047"/>
  </r>
  <r>
    <x v="35"/>
    <x v="0"/>
    <x v="10"/>
    <n v="6550"/>
    <n v="15"/>
    <n v="398"/>
    <n v="12338"/>
    <n v="30.43"/>
    <n v="3969"/>
    <n v="3755"/>
  </r>
  <r>
    <x v="35"/>
    <x v="0"/>
    <x v="11"/>
    <n v="8957"/>
    <n v="9"/>
    <n v="326"/>
    <n v="10106"/>
    <n v="42.53"/>
    <n v="5991"/>
    <n v="4298"/>
  </r>
  <r>
    <x v="35"/>
    <x v="0"/>
    <x v="12"/>
    <n v="6024"/>
    <n v="22"/>
    <n v="531"/>
    <n v="16461"/>
    <n v="27.33"/>
    <n v="3612"/>
    <n v="4498"/>
  </r>
  <r>
    <x v="35"/>
    <x v="0"/>
    <x v="13"/>
    <m/>
    <n v="5"/>
    <n v="81"/>
    <n v="2511"/>
    <m/>
    <m/>
    <m/>
  </r>
  <r>
    <x v="35"/>
    <x v="0"/>
    <x v="14"/>
    <m/>
    <n v="9"/>
    <n v="178"/>
    <n v="5518"/>
    <m/>
    <m/>
    <m/>
  </r>
  <r>
    <x v="35"/>
    <x v="0"/>
    <x v="15"/>
    <m/>
    <n v="6"/>
    <n v="51"/>
    <n v="1581"/>
    <m/>
    <m/>
    <m/>
  </r>
  <r>
    <x v="35"/>
    <x v="0"/>
    <x v="16"/>
    <n v="62218"/>
    <n v="24"/>
    <n v="2497"/>
    <n v="77407"/>
    <n v="52.94"/>
    <n v="36831"/>
    <n v="40979"/>
  </r>
  <r>
    <x v="35"/>
    <x v="0"/>
    <x v="17"/>
    <n v="60814"/>
    <n v="21"/>
    <n v="2387"/>
    <n v="73997"/>
    <n v="53.9"/>
    <n v="36102"/>
    <n v="39882"/>
  </r>
  <r>
    <x v="35"/>
    <x v="0"/>
    <x v="18"/>
    <n v="8871"/>
    <n v="12"/>
    <n v="282"/>
    <n v="8742"/>
    <n v="52.12"/>
    <n v="5779"/>
    <n v="4556"/>
  </r>
  <r>
    <x v="35"/>
    <x v="0"/>
    <x v="19"/>
    <n v="8484"/>
    <n v="19"/>
    <n v="356"/>
    <n v="11036"/>
    <n v="44.45"/>
    <n v="4437"/>
    <n v="4905"/>
  </r>
  <r>
    <x v="35"/>
    <x v="0"/>
    <x v="20"/>
    <n v="136375"/>
    <n v="72"/>
    <n v="3851"/>
    <n v="119381"/>
    <n v="63.83"/>
    <n v="83644"/>
    <n v="76205"/>
  </r>
  <r>
    <x v="35"/>
    <x v="0"/>
    <x v="21"/>
    <m/>
    <n v="7"/>
    <n v="132"/>
    <n v="4092"/>
    <m/>
    <m/>
    <m/>
  </r>
  <r>
    <x v="35"/>
    <x v="0"/>
    <x v="22"/>
    <m/>
    <n v="4"/>
    <n v="235"/>
    <n v="7285"/>
    <m/>
    <m/>
    <m/>
  </r>
  <r>
    <x v="35"/>
    <x v="0"/>
    <x v="23"/>
    <m/>
    <n v="12"/>
    <n v="178"/>
    <n v="5518"/>
    <m/>
    <m/>
    <m/>
  </r>
  <r>
    <x v="35"/>
    <x v="0"/>
    <x v="24"/>
    <n v="149936"/>
    <n v="95"/>
    <n v="4396"/>
    <n v="136276"/>
    <n v="61.38"/>
    <n v="95837"/>
    <n v="83645"/>
  </r>
  <r>
    <x v="35"/>
    <x v="0"/>
    <x v="25"/>
    <n v="34055"/>
    <n v="46"/>
    <n v="1266"/>
    <n v="39246"/>
    <n v="46.28"/>
    <n v="26596"/>
    <n v="18162"/>
  </r>
  <r>
    <x v="35"/>
    <x v="0"/>
    <x v="26"/>
    <m/>
    <n v="5"/>
    <n v="182"/>
    <n v="5642"/>
    <n v="51.7"/>
    <m/>
    <n v="2917"/>
  </r>
  <r>
    <x v="35"/>
    <x v="0"/>
    <x v="27"/>
    <n v="98422"/>
    <n v="28"/>
    <n v="2505"/>
    <n v="77655"/>
    <n v="67.260000000000005"/>
    <n v="40947"/>
    <n v="52231"/>
  </r>
  <r>
    <x v="35"/>
    <x v="0"/>
    <x v="28"/>
    <n v="8069"/>
    <n v="12"/>
    <n v="439"/>
    <n v="13609"/>
    <n v="31.34"/>
    <n v="5677"/>
    <n v="4265"/>
  </r>
  <r>
    <x v="35"/>
    <x v="0"/>
    <x v="29"/>
    <n v="2950"/>
    <n v="14"/>
    <n v="178"/>
    <n v="5518"/>
    <n v="33.44"/>
    <n v="2176"/>
    <n v="1845"/>
  </r>
  <r>
    <x v="35"/>
    <x v="0"/>
    <x v="30"/>
    <n v="20767"/>
    <n v="18"/>
    <n v="656"/>
    <n v="20336"/>
    <n v="63.77"/>
    <n v="13897"/>
    <n v="12968"/>
  </r>
  <r>
    <x v="35"/>
    <x v="0"/>
    <x v="31"/>
    <m/>
    <n v="9"/>
    <n v="86"/>
    <n v="2666"/>
    <m/>
    <m/>
    <m/>
  </r>
  <r>
    <x v="35"/>
    <x v="0"/>
    <x v="32"/>
    <n v="18277"/>
    <n v="5"/>
    <n v="519"/>
    <n v="16089"/>
    <n v="58.53"/>
    <n v="9285"/>
    <n v="9417"/>
  </r>
  <r>
    <x v="35"/>
    <x v="0"/>
    <x v="33"/>
    <n v="8411"/>
    <n v="21"/>
    <n v="451"/>
    <n v="13981"/>
    <n v="40.35"/>
    <n v="5515"/>
    <n v="5641"/>
  </r>
  <r>
    <x v="35"/>
    <x v="0"/>
    <x v="34"/>
    <n v="849915"/>
    <n v="566"/>
    <n v="27852"/>
    <n v="863412"/>
    <n v="56.62"/>
    <n v="477083"/>
    <n v="488835"/>
  </r>
  <r>
    <x v="35"/>
    <x v="1"/>
    <x v="0"/>
    <n v="68598"/>
    <n v="132"/>
    <n v="1666"/>
    <n v="51646"/>
    <n v="56.96"/>
    <n v="33186"/>
    <n v="29418"/>
  </r>
  <r>
    <x v="35"/>
    <x v="1"/>
    <x v="1"/>
    <n v="124153"/>
    <n v="172"/>
    <n v="3252"/>
    <n v="100812"/>
    <n v="58.21"/>
    <n v="57115"/>
    <n v="58685"/>
  </r>
  <r>
    <x v="35"/>
    <x v="1"/>
    <x v="2"/>
    <n v="20551"/>
    <n v="57"/>
    <n v="517"/>
    <n v="16027"/>
    <n v="53.4"/>
    <n v="11288"/>
    <n v="8558"/>
  </r>
  <r>
    <x v="35"/>
    <x v="1"/>
    <x v="3"/>
    <n v="39173"/>
    <n v="82"/>
    <n v="1301"/>
    <n v="40331"/>
    <n v="50.62"/>
    <n v="25192"/>
    <n v="20416"/>
  </r>
  <r>
    <x v="35"/>
    <x v="1"/>
    <x v="4"/>
    <n v="34021"/>
    <n v="57"/>
    <n v="884"/>
    <n v="27404"/>
    <n v="55.92"/>
    <n v="17268"/>
    <n v="15324"/>
  </r>
  <r>
    <x v="35"/>
    <x v="1"/>
    <x v="5"/>
    <n v="55679"/>
    <n v="83"/>
    <n v="1357"/>
    <n v="42067"/>
    <n v="52.97"/>
    <n v="34061"/>
    <n v="22282"/>
  </r>
  <r>
    <x v="35"/>
    <x v="1"/>
    <x v="6"/>
    <n v="48150"/>
    <n v="67"/>
    <n v="1103"/>
    <n v="34193"/>
    <n v="59.46"/>
    <n v="31454"/>
    <n v="20332"/>
  </r>
  <r>
    <x v="35"/>
    <x v="1"/>
    <x v="7"/>
    <n v="8131"/>
    <n v="20"/>
    <n v="245"/>
    <n v="7595"/>
    <n v="56.13"/>
    <n v="4562"/>
    <n v="4263"/>
  </r>
  <r>
    <x v="35"/>
    <x v="1"/>
    <x v="8"/>
    <n v="15755"/>
    <n v="30"/>
    <n v="439"/>
    <n v="13609"/>
    <n v="56.05"/>
    <n v="8729"/>
    <n v="7628"/>
  </r>
  <r>
    <x v="35"/>
    <x v="1"/>
    <x v="9"/>
    <n v="19229"/>
    <n v="45"/>
    <n v="731"/>
    <n v="22661"/>
    <n v="45.24"/>
    <n v="10641"/>
    <n v="10252"/>
  </r>
  <r>
    <x v="35"/>
    <x v="1"/>
    <x v="10"/>
    <n v="47384"/>
    <n v="69"/>
    <n v="1254"/>
    <n v="38874"/>
    <n v="57.26"/>
    <n v="25242"/>
    <n v="22260"/>
  </r>
  <r>
    <x v="35"/>
    <x v="1"/>
    <x v="11"/>
    <n v="5639"/>
    <n v="17"/>
    <n v="393"/>
    <n v="12183"/>
    <n v="22.09"/>
    <n v="2979"/>
    <n v="2691"/>
  </r>
  <r>
    <x v="35"/>
    <x v="1"/>
    <x v="12"/>
    <n v="24953"/>
    <n v="60"/>
    <n v="1004"/>
    <n v="31124"/>
    <n v="42.78"/>
    <n v="15629"/>
    <n v="13315"/>
  </r>
  <r>
    <x v="35"/>
    <x v="1"/>
    <x v="13"/>
    <n v="10493"/>
    <n v="25"/>
    <n v="462"/>
    <n v="14322"/>
    <n v="36.590000000000003"/>
    <n v="6162"/>
    <n v="5241"/>
  </r>
  <r>
    <x v="35"/>
    <x v="1"/>
    <x v="14"/>
    <n v="7343"/>
    <n v="18"/>
    <n v="199"/>
    <n v="6169"/>
    <n v="51.76"/>
    <n v="4118"/>
    <n v="3193"/>
  </r>
  <r>
    <x v="35"/>
    <x v="1"/>
    <x v="15"/>
    <n v="9146"/>
    <n v="27"/>
    <n v="259"/>
    <n v="8029"/>
    <n v="53.26"/>
    <n v="5706"/>
    <n v="4276"/>
  </r>
  <r>
    <x v="35"/>
    <x v="1"/>
    <x v="16"/>
    <n v="45368"/>
    <n v="54"/>
    <n v="1169"/>
    <n v="36239"/>
    <n v="60.19"/>
    <n v="25045"/>
    <n v="21811"/>
  </r>
  <r>
    <x v="35"/>
    <x v="1"/>
    <x v="17"/>
    <n v="29380"/>
    <n v="29"/>
    <n v="734"/>
    <n v="22754"/>
    <n v="65.03"/>
    <n v="15718"/>
    <n v="14796"/>
  </r>
  <r>
    <x v="35"/>
    <x v="1"/>
    <x v="18"/>
    <n v="24624"/>
    <n v="49"/>
    <n v="654"/>
    <n v="20274"/>
    <n v="54.61"/>
    <n v="16074"/>
    <n v="11071"/>
  </r>
  <r>
    <x v="35"/>
    <x v="1"/>
    <x v="19"/>
    <n v="45354"/>
    <n v="85"/>
    <n v="1079"/>
    <n v="33449"/>
    <n v="63.62"/>
    <n v="24165"/>
    <n v="21280"/>
  </r>
  <r>
    <x v="35"/>
    <x v="1"/>
    <x v="20"/>
    <n v="95474"/>
    <n v="161"/>
    <n v="2204"/>
    <n v="68324"/>
    <n v="60.21"/>
    <n v="51963"/>
    <n v="41139"/>
  </r>
  <r>
    <x v="35"/>
    <x v="1"/>
    <x v="21"/>
    <n v="10733"/>
    <n v="21"/>
    <n v="290"/>
    <n v="8990"/>
    <n v="48.01"/>
    <n v="6568"/>
    <n v="4316"/>
  </r>
  <r>
    <x v="35"/>
    <x v="1"/>
    <x v="22"/>
    <n v="18233"/>
    <n v="15"/>
    <n v="387"/>
    <n v="11997"/>
    <n v="66.06"/>
    <n v="14931"/>
    <n v="7925"/>
  </r>
  <r>
    <x v="35"/>
    <x v="1"/>
    <x v="23"/>
    <n v="12273"/>
    <n v="25"/>
    <n v="280"/>
    <n v="8680"/>
    <n v="70.61"/>
    <n v="7039"/>
    <n v="6129"/>
  </r>
  <r>
    <x v="35"/>
    <x v="1"/>
    <x v="24"/>
    <n v="136712"/>
    <n v="222"/>
    <n v="3161"/>
    <n v="97991"/>
    <n v="60.73"/>
    <n v="80501"/>
    <n v="59509"/>
  </r>
  <r>
    <x v="35"/>
    <x v="1"/>
    <x v="25"/>
    <n v="36599"/>
    <n v="63"/>
    <n v="866"/>
    <n v="26846"/>
    <n v="57.18"/>
    <n v="28225"/>
    <n v="15351"/>
  </r>
  <r>
    <x v="35"/>
    <x v="1"/>
    <x v="26"/>
    <n v="11899"/>
    <n v="19"/>
    <n v="252"/>
    <n v="7812"/>
    <n v="65.09"/>
    <n v="7527"/>
    <n v="5085"/>
  </r>
  <r>
    <x v="35"/>
    <x v="1"/>
    <x v="27"/>
    <n v="45978"/>
    <n v="44"/>
    <n v="773"/>
    <n v="23963"/>
    <n v="72.17"/>
    <n v="20216"/>
    <n v="17293"/>
  </r>
  <r>
    <x v="35"/>
    <x v="1"/>
    <x v="28"/>
    <n v="8016"/>
    <n v="17"/>
    <n v="190"/>
    <n v="5890"/>
    <n v="59.27"/>
    <n v="6389"/>
    <n v="3491"/>
  </r>
  <r>
    <x v="35"/>
    <x v="1"/>
    <x v="29"/>
    <n v="7458"/>
    <n v="19"/>
    <n v="201"/>
    <n v="6231"/>
    <n v="58.55"/>
    <n v="3966"/>
    <n v="3648"/>
  </r>
  <r>
    <x v="35"/>
    <x v="1"/>
    <x v="30"/>
    <n v="29970"/>
    <n v="43"/>
    <n v="629"/>
    <n v="19499"/>
    <n v="68.8"/>
    <n v="16573"/>
    <n v="13415"/>
  </r>
  <r>
    <x v="35"/>
    <x v="1"/>
    <x v="31"/>
    <n v="2404"/>
    <n v="11"/>
    <n v="83"/>
    <n v="2573"/>
    <n v="45.12"/>
    <n v="1527"/>
    <n v="1161"/>
  </r>
  <r>
    <x v="35"/>
    <x v="1"/>
    <x v="32"/>
    <n v="16407"/>
    <n v="20"/>
    <n v="311"/>
    <n v="9641"/>
    <n v="71.34"/>
    <n v="9960"/>
    <n v="6878"/>
  </r>
  <r>
    <x v="35"/>
    <x v="1"/>
    <x v="33"/>
    <n v="18053"/>
    <n v="40"/>
    <n v="520"/>
    <n v="16120"/>
    <n v="60.12"/>
    <n v="10275"/>
    <n v="9691"/>
  </r>
  <r>
    <x v="35"/>
    <x v="1"/>
    <x v="34"/>
    <n v="967238"/>
    <n v="1647"/>
    <n v="24954"/>
    <n v="773574"/>
    <n v="56.6"/>
    <n v="543771"/>
    <n v="437819"/>
  </r>
  <r>
    <x v="35"/>
    <x v="2"/>
    <x v="0"/>
    <n v="27448"/>
    <n v="31"/>
    <n v="1280"/>
    <n v="39680"/>
    <n v="54.5"/>
    <n v="11334"/>
    <n v="21624"/>
  </r>
  <r>
    <x v="35"/>
    <x v="2"/>
    <x v="1"/>
    <n v="51218"/>
    <n v="28"/>
    <n v="2635"/>
    <n v="81685"/>
    <n v="60.81"/>
    <n v="22821"/>
    <n v="49670"/>
  </r>
  <r>
    <x v="35"/>
    <x v="2"/>
    <x v="2"/>
    <n v="8262"/>
    <n v="12"/>
    <n v="396"/>
    <n v="12276"/>
    <n v="61.52"/>
    <n v="4429"/>
    <n v="7552"/>
  </r>
  <r>
    <x v="35"/>
    <x v="2"/>
    <x v="3"/>
    <n v="8208"/>
    <n v="15"/>
    <n v="588"/>
    <n v="18228"/>
    <n v="41.51"/>
    <n v="5477"/>
    <n v="7566"/>
  </r>
  <r>
    <x v="35"/>
    <x v="2"/>
    <x v="4"/>
    <n v="6333"/>
    <n v="7"/>
    <n v="301"/>
    <n v="9331"/>
    <n v="59.8"/>
    <n v="2527"/>
    <n v="5580"/>
  </r>
  <r>
    <x v="35"/>
    <x v="2"/>
    <x v="5"/>
    <n v="18198"/>
    <n v="11"/>
    <n v="1059"/>
    <n v="32829"/>
    <n v="53.5"/>
    <n v="9056"/>
    <n v="17564"/>
  </r>
  <r>
    <x v="35"/>
    <x v="2"/>
    <x v="6"/>
    <n v="13764"/>
    <n v="13"/>
    <n v="820"/>
    <n v="25420"/>
    <n v="45.1"/>
    <n v="7473"/>
    <n v="11464"/>
  </r>
  <r>
    <x v="35"/>
    <x v="2"/>
    <x v="7"/>
    <m/>
    <n v="1"/>
    <n v="20"/>
    <n v="620"/>
    <m/>
    <m/>
    <m/>
  </r>
  <r>
    <x v="35"/>
    <x v="2"/>
    <x v="8"/>
    <n v="2247"/>
    <n v="4"/>
    <n v="121"/>
    <n v="3751"/>
    <n v="51.24"/>
    <n v="1088"/>
    <n v="1922"/>
  </r>
  <r>
    <x v="35"/>
    <x v="2"/>
    <x v="9"/>
    <n v="3049"/>
    <n v="7"/>
    <n v="196"/>
    <n v="6076"/>
    <n v="44.9"/>
    <n v="1270"/>
    <n v="2728"/>
  </r>
  <r>
    <x v="35"/>
    <x v="2"/>
    <x v="10"/>
    <n v="9777"/>
    <n v="13"/>
    <n v="528"/>
    <n v="16368"/>
    <n v="59.16"/>
    <n v="4156"/>
    <n v="9684"/>
  </r>
  <r>
    <x v="35"/>
    <x v="2"/>
    <x v="11"/>
    <n v="2341"/>
    <n v="7"/>
    <n v="401"/>
    <n v="12431"/>
    <n v="18.05"/>
    <n v="1276"/>
    <n v="2244"/>
  </r>
  <r>
    <x v="35"/>
    <x v="2"/>
    <x v="12"/>
    <m/>
    <n v="4"/>
    <n v="123"/>
    <n v="3813"/>
    <m/>
    <m/>
    <m/>
  </r>
  <r>
    <x v="35"/>
    <x v="2"/>
    <x v="13"/>
    <m/>
    <n v="2"/>
    <n v="50"/>
    <n v="1550"/>
    <m/>
    <m/>
    <m/>
  </r>
  <r>
    <x v="35"/>
    <x v="2"/>
    <x v="14"/>
    <m/>
    <n v="2"/>
    <n v="42"/>
    <n v="1302"/>
    <m/>
    <m/>
    <m/>
  </r>
  <r>
    <x v="35"/>
    <x v="2"/>
    <x v="15"/>
    <m/>
    <n v="4"/>
    <n v="213"/>
    <n v="6603"/>
    <m/>
    <m/>
    <m/>
  </r>
  <r>
    <x v="35"/>
    <x v="2"/>
    <x v="16"/>
    <m/>
    <n v="10"/>
    <n v="1125"/>
    <n v="34875"/>
    <m/>
    <m/>
    <m/>
  </r>
  <r>
    <x v="35"/>
    <x v="2"/>
    <x v="17"/>
    <n v="27752"/>
    <n v="9"/>
    <n v="1103"/>
    <n v="34193"/>
    <n v="69.09"/>
    <n v="14741"/>
    <n v="23625"/>
  </r>
  <r>
    <x v="35"/>
    <x v="2"/>
    <x v="18"/>
    <n v="12561"/>
    <n v="19"/>
    <n v="695"/>
    <n v="21545"/>
    <n v="53.61"/>
    <n v="7626"/>
    <n v="11551"/>
  </r>
  <r>
    <x v="35"/>
    <x v="2"/>
    <x v="19"/>
    <n v="21623"/>
    <n v="25"/>
    <n v="951"/>
    <n v="29481"/>
    <n v="65.55"/>
    <n v="11406"/>
    <n v="19325"/>
  </r>
  <r>
    <x v="35"/>
    <x v="2"/>
    <x v="20"/>
    <n v="54261"/>
    <n v="40"/>
    <n v="2572"/>
    <n v="79732"/>
    <n v="57.78"/>
    <n v="29132"/>
    <n v="46070"/>
  </r>
  <r>
    <x v="35"/>
    <x v="2"/>
    <x v="21"/>
    <m/>
    <n v="5"/>
    <n v="247"/>
    <n v="7657"/>
    <m/>
    <m/>
    <m/>
  </r>
  <r>
    <x v="35"/>
    <x v="2"/>
    <x v="22"/>
    <n v="6981"/>
    <n v="4"/>
    <n v="247"/>
    <n v="7657"/>
    <n v="71.91"/>
    <n v="5209"/>
    <n v="5506"/>
  </r>
  <r>
    <x v="35"/>
    <x v="2"/>
    <x v="23"/>
    <m/>
    <n v="3"/>
    <n v="47"/>
    <n v="1457"/>
    <m/>
    <m/>
    <m/>
  </r>
  <r>
    <x v="35"/>
    <x v="2"/>
    <x v="24"/>
    <n v="64255"/>
    <n v="52"/>
    <n v="3113"/>
    <n v="96503"/>
    <n v="55.86"/>
    <n v="36338"/>
    <n v="53910"/>
  </r>
  <r>
    <x v="35"/>
    <x v="2"/>
    <x v="25"/>
    <n v="24245"/>
    <n v="22"/>
    <n v="1043"/>
    <n v="32333"/>
    <n v="61.39"/>
    <n v="17561"/>
    <n v="19848"/>
  </r>
  <r>
    <x v="35"/>
    <x v="2"/>
    <x v="26"/>
    <m/>
    <n v="7"/>
    <n v="389"/>
    <n v="12059"/>
    <n v="45.65"/>
    <m/>
    <n v="5505"/>
  </r>
  <r>
    <x v="35"/>
    <x v="2"/>
    <x v="27"/>
    <n v="33994"/>
    <n v="18"/>
    <n v="1284"/>
    <n v="39804"/>
    <n v="81.83"/>
    <n v="15873"/>
    <n v="32570"/>
  </r>
  <r>
    <x v="35"/>
    <x v="2"/>
    <x v="28"/>
    <m/>
    <n v="3"/>
    <n v="44"/>
    <n v="1364"/>
    <m/>
    <m/>
    <m/>
  </r>
  <r>
    <x v="35"/>
    <x v="2"/>
    <x v="29"/>
    <n v="2432"/>
    <n v="5"/>
    <n v="448"/>
    <n v="13888"/>
    <n v="14.29"/>
    <n v="1051"/>
    <n v="1985"/>
  </r>
  <r>
    <x v="35"/>
    <x v="2"/>
    <x v="30"/>
    <n v="7997"/>
    <n v="7"/>
    <n v="301"/>
    <n v="9331"/>
    <n v="80.599999999999994"/>
    <n v="4630"/>
    <n v="7521"/>
  </r>
  <r>
    <x v="35"/>
    <x v="2"/>
    <x v="31"/>
    <m/>
    <n v="2"/>
    <n v="47"/>
    <n v="1457"/>
    <m/>
    <m/>
    <m/>
  </r>
  <r>
    <x v="35"/>
    <x v="2"/>
    <x v="32"/>
    <m/>
    <n v="3"/>
    <n v="426"/>
    <n v="13206"/>
    <m/>
    <m/>
    <m/>
  </r>
  <r>
    <x v="35"/>
    <x v="2"/>
    <x v="33"/>
    <m/>
    <n v="4"/>
    <n v="198"/>
    <n v="6138"/>
    <m/>
    <m/>
    <m/>
  </r>
  <r>
    <x v="35"/>
    <x v="2"/>
    <x v="34"/>
    <n v="373491"/>
    <n v="338"/>
    <n v="18837"/>
    <n v="583947"/>
    <n v="57.12"/>
    <n v="196025"/>
    <n v="333565"/>
  </r>
  <r>
    <x v="35"/>
    <x v="3"/>
    <x v="0"/>
    <n v="92996"/>
    <n v="48"/>
    <n v="6082"/>
    <n v="188542"/>
    <n v="20.100000000000001"/>
    <n v="42617"/>
    <n v="37900"/>
  </r>
  <r>
    <x v="35"/>
    <x v="3"/>
    <x v="1"/>
    <n v="56815"/>
    <n v="23"/>
    <n v="3186"/>
    <n v="98766"/>
    <n v="26.5"/>
    <n v="22131"/>
    <n v="26177"/>
  </r>
  <r>
    <x v="35"/>
    <x v="3"/>
    <x v="2"/>
    <n v="61326"/>
    <n v="23"/>
    <n v="2879"/>
    <n v="89249"/>
    <n v="31.13"/>
    <n v="24885"/>
    <n v="27782"/>
  </r>
  <r>
    <x v="35"/>
    <x v="3"/>
    <x v="3"/>
    <n v="19285"/>
    <n v="20"/>
    <n v="1808"/>
    <n v="56048"/>
    <n v="15.83"/>
    <n v="10387"/>
    <n v="8875"/>
  </r>
  <r>
    <x v="35"/>
    <x v="3"/>
    <x v="4"/>
    <n v="41208"/>
    <n v="21"/>
    <n v="2905"/>
    <n v="90055"/>
    <n v="21.51"/>
    <n v="13276"/>
    <n v="19372"/>
  </r>
  <r>
    <x v="35"/>
    <x v="3"/>
    <x v="5"/>
    <n v="34780"/>
    <n v="13"/>
    <n v="1353"/>
    <n v="41943"/>
    <n v="34.31"/>
    <n v="16161"/>
    <n v="14390"/>
  </r>
  <r>
    <x v="35"/>
    <x v="3"/>
    <x v="6"/>
    <n v="30732"/>
    <n v="12"/>
    <n v="1660"/>
    <n v="51460"/>
    <n v="27.77"/>
    <n v="13626"/>
    <n v="14288"/>
  </r>
  <r>
    <x v="35"/>
    <x v="3"/>
    <x v="7"/>
    <n v="21921"/>
    <n v="5"/>
    <n v="1018"/>
    <n v="31558"/>
    <n v="20.38"/>
    <m/>
    <n v="6432"/>
  </r>
  <r>
    <x v="35"/>
    <x v="3"/>
    <x v="8"/>
    <n v="26937"/>
    <n v="13"/>
    <n v="1679"/>
    <n v="52049"/>
    <n v="18.95"/>
    <n v="10801"/>
    <n v="9865"/>
  </r>
  <r>
    <x v="35"/>
    <x v="3"/>
    <x v="9"/>
    <n v="17198"/>
    <n v="11"/>
    <n v="1114"/>
    <n v="34534"/>
    <n v="21.42"/>
    <n v="6829"/>
    <n v="7397"/>
  </r>
  <r>
    <x v="35"/>
    <x v="3"/>
    <x v="10"/>
    <n v="45577"/>
    <n v="19"/>
    <n v="2132"/>
    <n v="66092"/>
    <n v="26.41"/>
    <n v="20806"/>
    <n v="17458"/>
  </r>
  <r>
    <x v="35"/>
    <x v="3"/>
    <x v="11"/>
    <n v="5705"/>
    <n v="6"/>
    <n v="510"/>
    <n v="15810"/>
    <m/>
    <n v="4227"/>
    <m/>
  </r>
  <r>
    <x v="35"/>
    <x v="3"/>
    <x v="12"/>
    <m/>
    <n v="7"/>
    <n v="654"/>
    <n v="20274"/>
    <m/>
    <m/>
    <m/>
  </r>
  <r>
    <x v="35"/>
    <x v="3"/>
    <x v="13"/>
    <m/>
    <n v="2"/>
    <n v="255"/>
    <n v="7905"/>
    <m/>
    <m/>
    <m/>
  </r>
  <r>
    <x v="35"/>
    <x v="3"/>
    <x v="14"/>
    <n v="10937"/>
    <n v="9"/>
    <n v="861"/>
    <n v="26691"/>
    <n v="12.01"/>
    <n v="4825"/>
    <n v="3205"/>
  </r>
  <r>
    <x v="35"/>
    <x v="3"/>
    <x v="15"/>
    <n v="9158"/>
    <n v="9"/>
    <n v="1146"/>
    <n v="35526"/>
    <n v="10.29"/>
    <n v="4727"/>
    <n v="3657"/>
  </r>
  <r>
    <x v="35"/>
    <x v="3"/>
    <x v="16"/>
    <m/>
    <n v="3"/>
    <n v="393"/>
    <n v="12183"/>
    <m/>
    <m/>
    <m/>
  </r>
  <r>
    <x v="35"/>
    <x v="3"/>
    <x v="17"/>
    <s v="-"/>
    <s v="-"/>
    <s v="-"/>
    <s v="-"/>
    <s v="-"/>
    <s v="-"/>
    <s v="-"/>
  </r>
  <r>
    <x v="35"/>
    <x v="3"/>
    <x v="18"/>
    <n v="27867"/>
    <n v="17"/>
    <n v="1316"/>
    <n v="40796"/>
    <n v="29.12"/>
    <n v="15870"/>
    <n v="11878"/>
  </r>
  <r>
    <x v="35"/>
    <x v="3"/>
    <x v="19"/>
    <n v="79437"/>
    <n v="18"/>
    <n v="3778"/>
    <n v="117118"/>
    <n v="26.79"/>
    <n v="32838"/>
    <n v="31376"/>
  </r>
  <r>
    <x v="35"/>
    <x v="3"/>
    <x v="20"/>
    <n v="77770"/>
    <n v="38"/>
    <n v="4542"/>
    <n v="140802"/>
    <n v="20.77"/>
    <n v="34737"/>
    <n v="29239"/>
  </r>
  <r>
    <x v="35"/>
    <x v="3"/>
    <x v="21"/>
    <n v="10455"/>
    <n v="7"/>
    <n v="569"/>
    <n v="17639"/>
    <n v="21.97"/>
    <n v="6088"/>
    <n v="3876"/>
  </r>
  <r>
    <x v="35"/>
    <x v="3"/>
    <x v="22"/>
    <m/>
    <n v="4"/>
    <n v="524"/>
    <n v="16244"/>
    <m/>
    <m/>
    <m/>
  </r>
  <r>
    <x v="35"/>
    <x v="3"/>
    <x v="23"/>
    <n v="9886"/>
    <n v="6"/>
    <n v="750"/>
    <n v="23250"/>
    <n v="20.83"/>
    <n v="5156"/>
    <n v="4843"/>
  </r>
  <r>
    <x v="35"/>
    <x v="3"/>
    <x v="24"/>
    <n v="112240"/>
    <n v="55"/>
    <n v="6385"/>
    <n v="197935"/>
    <n v="21.8"/>
    <n v="53482"/>
    <n v="43141"/>
  </r>
  <r>
    <x v="35"/>
    <x v="3"/>
    <x v="25"/>
    <n v="35529"/>
    <n v="15"/>
    <n v="1328"/>
    <n v="41168"/>
    <n v="33.520000000000003"/>
    <n v="24493"/>
    <n v="13801"/>
  </r>
  <r>
    <x v="35"/>
    <x v="3"/>
    <x v="26"/>
    <n v="25847"/>
    <n v="6"/>
    <n v="1284"/>
    <n v="39804"/>
    <n v="30.96"/>
    <n v="16796"/>
    <n v="12324"/>
  </r>
  <r>
    <x v="35"/>
    <x v="3"/>
    <x v="27"/>
    <n v="28227"/>
    <n v="8"/>
    <n v="1563"/>
    <n v="48453"/>
    <n v="27.87"/>
    <n v="13111"/>
    <n v="13503"/>
  </r>
  <r>
    <x v="35"/>
    <x v="3"/>
    <x v="28"/>
    <m/>
    <n v="9"/>
    <n v="3864"/>
    <n v="119784"/>
    <m/>
    <m/>
    <m/>
  </r>
  <r>
    <x v="35"/>
    <x v="3"/>
    <x v="29"/>
    <n v="23342"/>
    <n v="10"/>
    <n v="2019"/>
    <n v="62589"/>
    <n v="15.07"/>
    <n v="7555"/>
    <n v="9430"/>
  </r>
  <r>
    <x v="35"/>
    <x v="3"/>
    <x v="30"/>
    <n v="18620"/>
    <n v="7"/>
    <n v="609"/>
    <n v="18879"/>
    <n v="44.06"/>
    <n v="10773"/>
    <n v="8318"/>
  </r>
  <r>
    <x v="35"/>
    <x v="3"/>
    <x v="31"/>
    <n v="3111"/>
    <n v="5"/>
    <n v="271"/>
    <n v="8401"/>
    <n v="17.78"/>
    <n v="2043"/>
    <n v="1494"/>
  </r>
  <r>
    <x v="35"/>
    <x v="3"/>
    <x v="32"/>
    <m/>
    <n v="3"/>
    <n v="510"/>
    <n v="15810"/>
    <m/>
    <m/>
    <m/>
  </r>
  <r>
    <x v="35"/>
    <x v="3"/>
    <x v="33"/>
    <n v="9896"/>
    <n v="9"/>
    <n v="845"/>
    <n v="26195"/>
    <m/>
    <n v="5421"/>
    <m/>
  </r>
  <r>
    <x v="35"/>
    <x v="3"/>
    <x v="34"/>
    <n v="894632"/>
    <n v="406"/>
    <n v="53407"/>
    <n v="1655617"/>
    <n v="22.55"/>
    <n v="416555"/>
    <n v="373413"/>
  </r>
  <r>
    <x v="35"/>
    <x v="4"/>
    <x v="0"/>
    <n v="213567"/>
    <n v="241"/>
    <n v="9978"/>
    <n v="309318"/>
    <n v="32.94"/>
    <n v="98911"/>
    <n v="101887"/>
  </r>
  <r>
    <x v="35"/>
    <x v="4"/>
    <x v="1"/>
    <n v="486817"/>
    <n v="279"/>
    <n v="16485"/>
    <n v="511035"/>
    <n v="56.72"/>
    <n v="232511"/>
    <n v="289866"/>
  </r>
  <r>
    <x v="35"/>
    <x v="4"/>
    <x v="2"/>
    <n v="93482"/>
    <n v="101"/>
    <n v="3972"/>
    <n v="123132"/>
    <n v="37.130000000000003"/>
    <n v="43388"/>
    <n v="45714"/>
  </r>
  <r>
    <x v="35"/>
    <x v="4"/>
    <x v="3"/>
    <n v="83247"/>
    <n v="144"/>
    <n v="4574"/>
    <n v="141794"/>
    <n v="33.18"/>
    <n v="51924"/>
    <n v="47050"/>
  </r>
  <r>
    <x v="35"/>
    <x v="4"/>
    <x v="4"/>
    <n v="88529"/>
    <n v="94"/>
    <n v="4363"/>
    <n v="135253"/>
    <n v="32.17"/>
    <n v="35694"/>
    <n v="43514"/>
  </r>
  <r>
    <x v="35"/>
    <x v="4"/>
    <x v="5"/>
    <n v="177735"/>
    <n v="127"/>
    <n v="5500"/>
    <n v="170500"/>
    <n v="53.31"/>
    <n v="98420"/>
    <n v="90887"/>
  </r>
  <r>
    <x v="35"/>
    <x v="4"/>
    <x v="6"/>
    <n v="106031"/>
    <n v="101"/>
    <n v="4020"/>
    <n v="124620"/>
    <n v="41.66"/>
    <n v="59806"/>
    <n v="51918"/>
  </r>
  <r>
    <x v="35"/>
    <x v="4"/>
    <x v="7"/>
    <n v="31282"/>
    <n v="30"/>
    <n v="1344"/>
    <n v="41664"/>
    <n v="28.03"/>
    <n v="14433"/>
    <n v="11680"/>
  </r>
  <r>
    <x v="35"/>
    <x v="4"/>
    <x v="8"/>
    <n v="45924"/>
    <n v="55"/>
    <n v="2389"/>
    <n v="74059"/>
    <n v="27.08"/>
    <n v="21312"/>
    <n v="20052"/>
  </r>
  <r>
    <x v="35"/>
    <x v="4"/>
    <x v="9"/>
    <n v="44872"/>
    <n v="83"/>
    <n v="2444"/>
    <n v="75764"/>
    <n v="32.24"/>
    <n v="21857"/>
    <n v="24423"/>
  </r>
  <r>
    <x v="35"/>
    <x v="4"/>
    <x v="10"/>
    <n v="109288"/>
    <n v="116"/>
    <n v="4312"/>
    <n v="133672"/>
    <n v="39.770000000000003"/>
    <n v="54173"/>
    <n v="53158"/>
  </r>
  <r>
    <x v="35"/>
    <x v="4"/>
    <x v="11"/>
    <n v="22642"/>
    <n v="39"/>
    <n v="1630"/>
    <n v="50530"/>
    <n v="23.61"/>
    <n v="14473"/>
    <n v="11931"/>
  </r>
  <r>
    <x v="35"/>
    <x v="4"/>
    <x v="12"/>
    <n v="37967"/>
    <n v="93"/>
    <n v="2312"/>
    <n v="71672"/>
    <n v="28.98"/>
    <n v="22477"/>
    <n v="20771"/>
  </r>
  <r>
    <x v="35"/>
    <x v="4"/>
    <x v="13"/>
    <n v="15681"/>
    <n v="34"/>
    <n v="848"/>
    <n v="26288"/>
    <n v="29"/>
    <n v="9855"/>
    <n v="7624"/>
  </r>
  <r>
    <x v="35"/>
    <x v="4"/>
    <x v="14"/>
    <n v="23284"/>
    <n v="38"/>
    <n v="1280"/>
    <n v="39680"/>
    <n v="22.22"/>
    <n v="11003"/>
    <n v="8817"/>
  </r>
  <r>
    <x v="35"/>
    <x v="4"/>
    <x v="15"/>
    <n v="20172"/>
    <n v="46"/>
    <n v="1669"/>
    <n v="51739"/>
    <n v="18.66"/>
    <n v="11100"/>
    <n v="9654"/>
  </r>
  <r>
    <x v="35"/>
    <x v="4"/>
    <x v="16"/>
    <n v="148281"/>
    <n v="91"/>
    <n v="5184"/>
    <n v="160704"/>
    <n v="57.17"/>
    <n v="84438"/>
    <n v="91869"/>
  </r>
  <r>
    <x v="35"/>
    <x v="4"/>
    <x v="17"/>
    <n v="117946"/>
    <n v="59"/>
    <n v="4224"/>
    <n v="130944"/>
    <n v="59.8"/>
    <n v="66561"/>
    <n v="78302"/>
  </r>
  <r>
    <x v="35"/>
    <x v="4"/>
    <x v="18"/>
    <n v="73923"/>
    <n v="97"/>
    <n v="2947"/>
    <n v="91357"/>
    <n v="42.75"/>
    <n v="45349"/>
    <n v="39056"/>
  </r>
  <r>
    <x v="35"/>
    <x v="4"/>
    <x v="19"/>
    <n v="154897"/>
    <n v="147"/>
    <n v="6164"/>
    <n v="191084"/>
    <n v="40.24"/>
    <n v="72845"/>
    <n v="76886"/>
  </r>
  <r>
    <x v="35"/>
    <x v="4"/>
    <x v="20"/>
    <n v="363880"/>
    <n v="311"/>
    <n v="13169"/>
    <n v="408239"/>
    <n v="47.19"/>
    <n v="199477"/>
    <n v="192653"/>
  </r>
  <r>
    <x v="35"/>
    <x v="4"/>
    <x v="21"/>
    <n v="26477"/>
    <n v="40"/>
    <n v="1238"/>
    <n v="38378"/>
    <n v="29.58"/>
    <n v="16321"/>
    <n v="11354"/>
  </r>
  <r>
    <x v="35"/>
    <x v="4"/>
    <x v="22"/>
    <n v="47993"/>
    <n v="27"/>
    <n v="1393"/>
    <n v="43183"/>
    <n v="53.83"/>
    <n v="36238"/>
    <n v="23245"/>
  </r>
  <r>
    <x v="35"/>
    <x v="4"/>
    <x v="23"/>
    <n v="24793"/>
    <n v="46"/>
    <n v="1255"/>
    <n v="38905"/>
    <n v="33.299999999999997"/>
    <n v="14123"/>
    <n v="12954"/>
  </r>
  <r>
    <x v="35"/>
    <x v="4"/>
    <x v="24"/>
    <n v="463143"/>
    <n v="424"/>
    <n v="17055"/>
    <n v="528705"/>
    <n v="45.43"/>
    <n v="266159"/>
    <n v="240205"/>
  </r>
  <r>
    <x v="35"/>
    <x v="4"/>
    <x v="25"/>
    <n v="130428"/>
    <n v="146"/>
    <n v="4503"/>
    <n v="139593"/>
    <n v="48.11"/>
    <n v="96874"/>
    <n v="67163"/>
  </r>
  <r>
    <x v="35"/>
    <x v="4"/>
    <x v="26"/>
    <n v="50404"/>
    <n v="37"/>
    <n v="2107"/>
    <n v="65317"/>
    <n v="39.549999999999997"/>
    <n v="32596"/>
    <n v="25832"/>
  </r>
  <r>
    <x v="35"/>
    <x v="4"/>
    <x v="27"/>
    <n v="206621"/>
    <n v="98"/>
    <n v="6125"/>
    <n v="189875"/>
    <n v="60.88"/>
    <n v="90147"/>
    <n v="115597"/>
  </r>
  <r>
    <x v="35"/>
    <x v="4"/>
    <x v="28"/>
    <n v="37878"/>
    <n v="41"/>
    <n v="4537"/>
    <n v="140647"/>
    <n v="12.42"/>
    <n v="23171"/>
    <n v="17469"/>
  </r>
  <r>
    <x v="35"/>
    <x v="4"/>
    <x v="29"/>
    <n v="36182"/>
    <n v="48"/>
    <n v="2846"/>
    <n v="88226"/>
    <n v="19.16"/>
    <n v="14748"/>
    <n v="16908"/>
  </r>
  <r>
    <x v="35"/>
    <x v="4"/>
    <x v="30"/>
    <n v="77353"/>
    <n v="75"/>
    <n v="2195"/>
    <n v="68045"/>
    <n v="62.05"/>
    <n v="45873"/>
    <n v="42222"/>
  </r>
  <r>
    <x v="35"/>
    <x v="4"/>
    <x v="31"/>
    <n v="7421"/>
    <n v="27"/>
    <n v="487"/>
    <n v="15097"/>
    <n v="27.3"/>
    <n v="4737"/>
    <n v="4122"/>
  </r>
  <r>
    <x v="35"/>
    <x v="4"/>
    <x v="32"/>
    <n v="58988"/>
    <n v="31"/>
    <n v="1766"/>
    <n v="54746"/>
    <n v="58.69"/>
    <n v="31636"/>
    <n v="32128"/>
  </r>
  <r>
    <x v="35"/>
    <x v="4"/>
    <x v="33"/>
    <n v="39240"/>
    <n v="74"/>
    <n v="2014"/>
    <n v="62434"/>
    <n v="40.409999999999997"/>
    <n v="23526"/>
    <n v="25229"/>
  </r>
  <r>
    <x v="35"/>
    <x v="4"/>
    <x v="34"/>
    <n v="3085276"/>
    <n v="2957"/>
    <n v="125050"/>
    <n v="3876550"/>
    <n v="42.14"/>
    <n v="1633434"/>
    <n v="1633631"/>
  </r>
  <r>
    <x v="36"/>
    <x v="0"/>
    <x v="0"/>
    <n v="30437"/>
    <n v="30"/>
    <n v="950"/>
    <n v="29450"/>
    <n v="54.01"/>
    <n v="14061"/>
    <n v="15907"/>
  </r>
  <r>
    <x v="36"/>
    <x v="0"/>
    <x v="1"/>
    <n v="263028"/>
    <n v="57"/>
    <n v="7474"/>
    <n v="231694"/>
    <n v="69.62"/>
    <n v="127800"/>
    <n v="161299"/>
  </r>
  <r>
    <x v="36"/>
    <x v="0"/>
    <x v="2"/>
    <m/>
    <n v="9"/>
    <n v="181"/>
    <n v="5611"/>
    <m/>
    <m/>
    <m/>
  </r>
  <r>
    <x v="36"/>
    <x v="0"/>
    <x v="3"/>
    <n v="16953"/>
    <n v="27"/>
    <n v="877"/>
    <n v="27187"/>
    <n v="34.33"/>
    <n v="10872"/>
    <n v="9333"/>
  </r>
  <r>
    <x v="36"/>
    <x v="0"/>
    <x v="4"/>
    <n v="9847"/>
    <n v="9"/>
    <n v="273"/>
    <n v="8463"/>
    <n v="48.87"/>
    <n v="3107"/>
    <n v="4136"/>
  </r>
  <r>
    <x v="36"/>
    <x v="0"/>
    <x v="5"/>
    <n v="77573"/>
    <n v="20"/>
    <n v="1731"/>
    <n v="53661"/>
    <n v="73.81"/>
    <n v="42527"/>
    <n v="39606"/>
  </r>
  <r>
    <x v="36"/>
    <x v="0"/>
    <x v="6"/>
    <n v="15502"/>
    <n v="9"/>
    <n v="425"/>
    <n v="13175"/>
    <n v="53.67"/>
    <n v="7790"/>
    <n v="7071"/>
  </r>
  <r>
    <x v="36"/>
    <x v="0"/>
    <x v="7"/>
    <m/>
    <n v="4"/>
    <n v="61"/>
    <n v="1891"/>
    <m/>
    <m/>
    <m/>
  </r>
  <r>
    <x v="36"/>
    <x v="0"/>
    <x v="8"/>
    <n v="1125"/>
    <n v="8"/>
    <n v="150"/>
    <n v="4650"/>
    <n v="16.8"/>
    <n v="795"/>
    <n v="781"/>
  </r>
  <r>
    <x v="36"/>
    <x v="0"/>
    <x v="9"/>
    <n v="7327"/>
    <n v="19"/>
    <n v="390"/>
    <n v="12090"/>
    <n v="37.76"/>
    <n v="3910"/>
    <n v="4565"/>
  </r>
  <r>
    <x v="36"/>
    <x v="0"/>
    <x v="10"/>
    <n v="9921"/>
    <n v="15"/>
    <n v="398"/>
    <n v="12338"/>
    <n v="51.57"/>
    <n v="5851"/>
    <n v="6363"/>
  </r>
  <r>
    <x v="36"/>
    <x v="0"/>
    <x v="11"/>
    <n v="10181"/>
    <n v="9"/>
    <n v="326"/>
    <n v="10106"/>
    <n v="48.5"/>
    <n v="6841"/>
    <n v="4901"/>
  </r>
  <r>
    <x v="36"/>
    <x v="0"/>
    <x v="12"/>
    <n v="6415"/>
    <n v="23"/>
    <n v="544"/>
    <n v="16864"/>
    <n v="26.66"/>
    <n v="3590"/>
    <n v="4496"/>
  </r>
  <r>
    <x v="36"/>
    <x v="0"/>
    <x v="13"/>
    <m/>
    <n v="5"/>
    <n v="81"/>
    <n v="2511"/>
    <m/>
    <m/>
    <m/>
  </r>
  <r>
    <x v="36"/>
    <x v="0"/>
    <x v="14"/>
    <m/>
    <n v="8"/>
    <n v="174"/>
    <n v="5394"/>
    <m/>
    <m/>
    <m/>
  </r>
  <r>
    <x v="36"/>
    <x v="0"/>
    <x v="15"/>
    <m/>
    <n v="4"/>
    <n v="31"/>
    <n v="961"/>
    <m/>
    <m/>
    <m/>
  </r>
  <r>
    <x v="36"/>
    <x v="0"/>
    <x v="16"/>
    <n v="67549"/>
    <n v="24"/>
    <n v="2497"/>
    <n v="77407"/>
    <n v="54.42"/>
    <n v="36833"/>
    <n v="42128"/>
  </r>
  <r>
    <x v="36"/>
    <x v="0"/>
    <x v="17"/>
    <n v="65077"/>
    <n v="21"/>
    <n v="2387"/>
    <n v="73997"/>
    <n v="54.77"/>
    <n v="35491"/>
    <n v="40530"/>
  </r>
  <r>
    <x v="36"/>
    <x v="0"/>
    <x v="18"/>
    <n v="11067"/>
    <n v="12"/>
    <n v="282"/>
    <n v="8742"/>
    <n v="62.18"/>
    <n v="7395"/>
    <n v="5436"/>
  </r>
  <r>
    <x v="36"/>
    <x v="0"/>
    <x v="19"/>
    <n v="11522"/>
    <n v="19"/>
    <n v="356"/>
    <n v="11036"/>
    <n v="54.3"/>
    <n v="5880"/>
    <n v="5993"/>
  </r>
  <r>
    <x v="36"/>
    <x v="0"/>
    <x v="20"/>
    <n v="144237"/>
    <n v="69"/>
    <n v="3850"/>
    <n v="119350"/>
    <n v="69.56"/>
    <n v="85047"/>
    <n v="83025"/>
  </r>
  <r>
    <x v="36"/>
    <x v="0"/>
    <x v="21"/>
    <m/>
    <n v="7"/>
    <n v="132"/>
    <n v="4092"/>
    <m/>
    <m/>
    <m/>
  </r>
  <r>
    <x v="36"/>
    <x v="0"/>
    <x v="22"/>
    <m/>
    <n v="3"/>
    <n v="231"/>
    <n v="7161"/>
    <m/>
    <m/>
    <m/>
  </r>
  <r>
    <x v="36"/>
    <x v="0"/>
    <x v="23"/>
    <m/>
    <n v="12"/>
    <n v="178"/>
    <n v="5518"/>
    <m/>
    <m/>
    <m/>
  </r>
  <r>
    <x v="36"/>
    <x v="0"/>
    <x v="24"/>
    <n v="158362"/>
    <n v="91"/>
    <n v="4391"/>
    <n v="136121"/>
    <n v="66.930000000000007"/>
    <n v="97127"/>
    <n v="91109"/>
  </r>
  <r>
    <x v="36"/>
    <x v="0"/>
    <x v="25"/>
    <n v="43308"/>
    <n v="46"/>
    <n v="1271"/>
    <n v="39401"/>
    <n v="59.32"/>
    <n v="33299"/>
    <n v="23374"/>
  </r>
  <r>
    <x v="36"/>
    <x v="0"/>
    <x v="26"/>
    <n v="6563"/>
    <n v="5"/>
    <n v="182"/>
    <n v="5642"/>
    <n v="55.67"/>
    <m/>
    <n v="3141"/>
  </r>
  <r>
    <x v="36"/>
    <x v="0"/>
    <x v="27"/>
    <n v="108574"/>
    <n v="28"/>
    <n v="2505"/>
    <n v="77655"/>
    <n v="70.55"/>
    <n v="48515"/>
    <n v="54789"/>
  </r>
  <r>
    <x v="36"/>
    <x v="0"/>
    <x v="28"/>
    <n v="8230"/>
    <n v="11"/>
    <n v="429"/>
    <n v="13299"/>
    <n v="33.590000000000003"/>
    <n v="5892"/>
    <n v="4467"/>
  </r>
  <r>
    <x v="36"/>
    <x v="0"/>
    <x v="29"/>
    <n v="3261"/>
    <n v="14"/>
    <n v="178"/>
    <n v="5518"/>
    <n v="35.14"/>
    <n v="2463"/>
    <n v="1939"/>
  </r>
  <r>
    <x v="36"/>
    <x v="0"/>
    <x v="30"/>
    <n v="22488"/>
    <n v="18"/>
    <n v="656"/>
    <n v="20336"/>
    <n v="66.819999999999993"/>
    <n v="17046"/>
    <n v="13588"/>
  </r>
  <r>
    <x v="36"/>
    <x v="0"/>
    <x v="31"/>
    <n v="978"/>
    <n v="9"/>
    <n v="86"/>
    <n v="2666"/>
    <n v="22.13"/>
    <n v="525"/>
    <n v="590"/>
  </r>
  <r>
    <x v="36"/>
    <x v="0"/>
    <x v="32"/>
    <n v="19942"/>
    <n v="5"/>
    <n v="519"/>
    <n v="16089"/>
    <n v="64.59"/>
    <n v="12117"/>
    <n v="10392"/>
  </r>
  <r>
    <x v="36"/>
    <x v="0"/>
    <x v="33"/>
    <n v="10041"/>
    <n v="22"/>
    <n v="461"/>
    <n v="14291"/>
    <n v="42.57"/>
    <n v="6198"/>
    <n v="6084"/>
  </r>
  <r>
    <x v="36"/>
    <x v="0"/>
    <x v="34"/>
    <n v="932762"/>
    <n v="560"/>
    <n v="27879"/>
    <n v="864249"/>
    <n v="61.05"/>
    <n v="511605"/>
    <n v="527585"/>
  </r>
  <r>
    <x v="36"/>
    <x v="1"/>
    <x v="0"/>
    <n v="91173"/>
    <n v="132"/>
    <n v="1679"/>
    <n v="52049"/>
    <n v="70.19"/>
    <n v="40192"/>
    <n v="36534"/>
  </r>
  <r>
    <x v="36"/>
    <x v="1"/>
    <x v="1"/>
    <n v="136486"/>
    <n v="170"/>
    <n v="3247"/>
    <n v="100657"/>
    <n v="63.14"/>
    <n v="60468"/>
    <n v="63557"/>
  </r>
  <r>
    <x v="36"/>
    <x v="1"/>
    <x v="2"/>
    <n v="34841"/>
    <n v="56"/>
    <n v="524"/>
    <n v="16244"/>
    <n v="74.849999999999994"/>
    <n v="15632"/>
    <n v="12158"/>
  </r>
  <r>
    <x v="36"/>
    <x v="1"/>
    <x v="3"/>
    <n v="43357"/>
    <n v="83"/>
    <n v="1318"/>
    <n v="40858"/>
    <n v="52.53"/>
    <n v="27532"/>
    <n v="21464"/>
  </r>
  <r>
    <x v="36"/>
    <x v="1"/>
    <x v="4"/>
    <n v="49506"/>
    <n v="57"/>
    <n v="884"/>
    <n v="27404"/>
    <n v="68.19"/>
    <n v="21542"/>
    <n v="18687"/>
  </r>
  <r>
    <x v="36"/>
    <x v="1"/>
    <x v="5"/>
    <n v="73671"/>
    <n v="81"/>
    <n v="1350"/>
    <n v="41850"/>
    <n v="67.64"/>
    <n v="43613"/>
    <n v="28307"/>
  </r>
  <r>
    <x v="36"/>
    <x v="1"/>
    <x v="6"/>
    <n v="59217"/>
    <n v="66"/>
    <n v="1084"/>
    <n v="33604"/>
    <n v="71.17"/>
    <n v="36282"/>
    <n v="23916"/>
  </r>
  <r>
    <x v="36"/>
    <x v="1"/>
    <x v="7"/>
    <n v="11582"/>
    <n v="20"/>
    <n v="245"/>
    <n v="7595"/>
    <n v="69.680000000000007"/>
    <n v="6259"/>
    <n v="5292"/>
  </r>
  <r>
    <x v="36"/>
    <x v="1"/>
    <x v="8"/>
    <n v="22138"/>
    <n v="30"/>
    <n v="440"/>
    <n v="13640"/>
    <n v="69.78"/>
    <n v="11737"/>
    <n v="9518"/>
  </r>
  <r>
    <x v="36"/>
    <x v="1"/>
    <x v="9"/>
    <n v="27171"/>
    <n v="44"/>
    <n v="730"/>
    <n v="22630"/>
    <n v="56.2"/>
    <n v="13959"/>
    <n v="12719"/>
  </r>
  <r>
    <x v="36"/>
    <x v="1"/>
    <x v="10"/>
    <n v="69378"/>
    <n v="70"/>
    <n v="1280"/>
    <n v="39680"/>
    <n v="75.47"/>
    <n v="33788"/>
    <n v="29947"/>
  </r>
  <r>
    <x v="36"/>
    <x v="1"/>
    <x v="11"/>
    <n v="5184"/>
    <n v="17"/>
    <n v="393"/>
    <n v="12183"/>
    <n v="23"/>
    <n v="3632"/>
    <n v="2802"/>
  </r>
  <r>
    <x v="36"/>
    <x v="1"/>
    <x v="12"/>
    <n v="28870"/>
    <n v="59"/>
    <n v="984"/>
    <n v="30504"/>
    <n v="46.39"/>
    <n v="17297"/>
    <n v="14151"/>
  </r>
  <r>
    <x v="36"/>
    <x v="1"/>
    <x v="13"/>
    <n v="15167"/>
    <n v="25"/>
    <n v="462"/>
    <n v="14322"/>
    <n v="50.9"/>
    <n v="7788"/>
    <n v="7290"/>
  </r>
  <r>
    <x v="36"/>
    <x v="1"/>
    <x v="14"/>
    <n v="8540"/>
    <n v="18"/>
    <n v="199"/>
    <n v="6169"/>
    <n v="61.08"/>
    <n v="4832"/>
    <n v="3768"/>
  </r>
  <r>
    <x v="36"/>
    <x v="1"/>
    <x v="15"/>
    <n v="10414"/>
    <n v="27"/>
    <n v="259"/>
    <n v="8029"/>
    <n v="58.33"/>
    <n v="6520"/>
    <n v="4683"/>
  </r>
  <r>
    <x v="36"/>
    <x v="1"/>
    <x v="16"/>
    <n v="49602"/>
    <n v="54"/>
    <n v="1169"/>
    <n v="36239"/>
    <n v="62.3"/>
    <n v="27802"/>
    <n v="22578"/>
  </r>
  <r>
    <x v="36"/>
    <x v="1"/>
    <x v="17"/>
    <n v="30975"/>
    <n v="29"/>
    <n v="734"/>
    <n v="22754"/>
    <n v="65.239999999999995"/>
    <n v="17169"/>
    <n v="14844"/>
  </r>
  <r>
    <x v="36"/>
    <x v="1"/>
    <x v="18"/>
    <n v="32707"/>
    <n v="48"/>
    <n v="643"/>
    <n v="19933"/>
    <n v="70.37"/>
    <n v="21558"/>
    <n v="14026"/>
  </r>
  <r>
    <x v="36"/>
    <x v="1"/>
    <x v="19"/>
    <n v="61196"/>
    <n v="85"/>
    <n v="1082"/>
    <n v="33542"/>
    <n v="78.58"/>
    <n v="29849"/>
    <n v="26356"/>
  </r>
  <r>
    <x v="36"/>
    <x v="1"/>
    <x v="20"/>
    <n v="111058"/>
    <n v="160"/>
    <n v="2197"/>
    <n v="68107"/>
    <n v="69.64"/>
    <n v="60593"/>
    <n v="47429"/>
  </r>
  <r>
    <x v="36"/>
    <x v="1"/>
    <x v="21"/>
    <n v="13603"/>
    <n v="20"/>
    <n v="288"/>
    <n v="8928"/>
    <n v="60.45"/>
    <n v="7888"/>
    <n v="5397"/>
  </r>
  <r>
    <x v="36"/>
    <x v="1"/>
    <x v="22"/>
    <n v="20364"/>
    <n v="16"/>
    <n v="391"/>
    <n v="12121"/>
    <n v="72.069999999999993"/>
    <n v="16160"/>
    <n v="8735"/>
  </r>
  <r>
    <x v="36"/>
    <x v="1"/>
    <x v="23"/>
    <n v="14201"/>
    <n v="25"/>
    <n v="280"/>
    <n v="8680"/>
    <n v="81.83"/>
    <n v="7893"/>
    <n v="7103"/>
  </r>
  <r>
    <x v="36"/>
    <x v="1"/>
    <x v="24"/>
    <n v="159227"/>
    <n v="221"/>
    <n v="3156"/>
    <n v="97836"/>
    <n v="70.180000000000007"/>
    <n v="92534"/>
    <n v="68663"/>
  </r>
  <r>
    <x v="36"/>
    <x v="1"/>
    <x v="25"/>
    <n v="44689"/>
    <n v="63"/>
    <n v="866"/>
    <n v="26846"/>
    <n v="67.849999999999994"/>
    <n v="33010"/>
    <n v="18215"/>
  </r>
  <r>
    <x v="36"/>
    <x v="1"/>
    <x v="26"/>
    <n v="15485"/>
    <n v="20"/>
    <n v="276"/>
    <n v="8556"/>
    <n v="79.14"/>
    <n v="9392"/>
    <n v="6771"/>
  </r>
  <r>
    <x v="36"/>
    <x v="1"/>
    <x v="27"/>
    <n v="46843"/>
    <n v="44"/>
    <n v="773"/>
    <n v="23963"/>
    <n v="77.89"/>
    <n v="20926"/>
    <n v="18664"/>
  </r>
  <r>
    <x v="36"/>
    <x v="1"/>
    <x v="28"/>
    <n v="9620"/>
    <n v="17"/>
    <n v="190"/>
    <n v="5890"/>
    <n v="69.489999999999995"/>
    <n v="7542"/>
    <n v="4093"/>
  </r>
  <r>
    <x v="36"/>
    <x v="1"/>
    <x v="29"/>
    <n v="9341"/>
    <n v="19"/>
    <n v="201"/>
    <n v="6231"/>
    <n v="70.17"/>
    <n v="4738"/>
    <n v="4372"/>
  </r>
  <r>
    <x v="36"/>
    <x v="1"/>
    <x v="30"/>
    <n v="34317"/>
    <n v="43"/>
    <n v="629"/>
    <n v="19499"/>
    <n v="77.2"/>
    <n v="18475"/>
    <n v="15054"/>
  </r>
  <r>
    <x v="36"/>
    <x v="1"/>
    <x v="31"/>
    <n v="3285"/>
    <n v="11"/>
    <n v="83"/>
    <n v="2573"/>
    <n v="60.36"/>
    <n v="1803"/>
    <n v="1553"/>
  </r>
  <r>
    <x v="36"/>
    <x v="1"/>
    <x v="32"/>
    <n v="18506"/>
    <n v="20"/>
    <n v="311"/>
    <n v="9641"/>
    <n v="78.58"/>
    <n v="11327"/>
    <n v="7576"/>
  </r>
  <r>
    <x v="36"/>
    <x v="1"/>
    <x v="33"/>
    <n v="19733"/>
    <n v="41"/>
    <n v="524"/>
    <n v="16244"/>
    <n v="65.92"/>
    <n v="11733"/>
    <n v="10708"/>
  </r>
  <r>
    <x v="36"/>
    <x v="1"/>
    <x v="34"/>
    <n v="1191247"/>
    <n v="1641"/>
    <n v="24981"/>
    <n v="774411"/>
    <n v="66.3"/>
    <n v="641761"/>
    <n v="513421"/>
  </r>
  <r>
    <x v="36"/>
    <x v="2"/>
    <x v="0"/>
    <n v="30472"/>
    <n v="32"/>
    <n v="1289"/>
    <n v="39959"/>
    <n v="64.88"/>
    <n v="12663"/>
    <n v="25925"/>
  </r>
  <r>
    <x v="36"/>
    <x v="2"/>
    <x v="1"/>
    <n v="54097"/>
    <n v="28"/>
    <n v="2621"/>
    <n v="81251"/>
    <n v="63.55"/>
    <n v="25662"/>
    <n v="51634"/>
  </r>
  <r>
    <x v="36"/>
    <x v="2"/>
    <x v="2"/>
    <n v="10248"/>
    <n v="12"/>
    <n v="396"/>
    <n v="12276"/>
    <n v="73.53"/>
    <n v="5196"/>
    <n v="9026"/>
  </r>
  <r>
    <x v="36"/>
    <x v="2"/>
    <x v="3"/>
    <n v="10065"/>
    <n v="15"/>
    <n v="588"/>
    <n v="18228"/>
    <n v="51.72"/>
    <n v="6620"/>
    <n v="9427"/>
  </r>
  <r>
    <x v="36"/>
    <x v="2"/>
    <x v="4"/>
    <n v="8323"/>
    <n v="9"/>
    <n v="351"/>
    <n v="10881"/>
    <n v="63.74"/>
    <n v="3218"/>
    <n v="6936"/>
  </r>
  <r>
    <x v="36"/>
    <x v="2"/>
    <x v="5"/>
    <n v="21349"/>
    <n v="10"/>
    <n v="887"/>
    <n v="27497"/>
    <n v="76.56"/>
    <n v="10816"/>
    <n v="21052"/>
  </r>
  <r>
    <x v="36"/>
    <x v="2"/>
    <x v="6"/>
    <n v="18060"/>
    <n v="13"/>
    <n v="820"/>
    <n v="25420"/>
    <n v="57.93"/>
    <n v="8890"/>
    <n v="14725"/>
  </r>
  <r>
    <x v="36"/>
    <x v="2"/>
    <x v="7"/>
    <m/>
    <n v="1"/>
    <n v="20"/>
    <n v="620"/>
    <m/>
    <m/>
    <m/>
  </r>
  <r>
    <x v="36"/>
    <x v="2"/>
    <x v="8"/>
    <n v="2290"/>
    <n v="4"/>
    <n v="133"/>
    <n v="4123"/>
    <n v="49.58"/>
    <n v="1063"/>
    <n v="2044"/>
  </r>
  <r>
    <x v="36"/>
    <x v="2"/>
    <x v="9"/>
    <n v="2702"/>
    <n v="7"/>
    <n v="200"/>
    <n v="6200"/>
    <n v="37"/>
    <n v="1231"/>
    <n v="2294"/>
  </r>
  <r>
    <x v="36"/>
    <x v="2"/>
    <x v="10"/>
    <n v="9932"/>
    <n v="13"/>
    <n v="528"/>
    <n v="16368"/>
    <n v="58.55"/>
    <n v="4115"/>
    <n v="9584"/>
  </r>
  <r>
    <x v="36"/>
    <x v="2"/>
    <x v="11"/>
    <n v="2424"/>
    <n v="8"/>
    <n v="436"/>
    <n v="13516"/>
    <n v="17.13"/>
    <n v="1386"/>
    <n v="2315"/>
  </r>
  <r>
    <x v="36"/>
    <x v="2"/>
    <x v="12"/>
    <m/>
    <n v="4"/>
    <n v="123"/>
    <n v="3813"/>
    <m/>
    <m/>
    <m/>
  </r>
  <r>
    <x v="36"/>
    <x v="2"/>
    <x v="13"/>
    <m/>
    <n v="2"/>
    <n v="50"/>
    <n v="1550"/>
    <m/>
    <m/>
    <m/>
  </r>
  <r>
    <x v="36"/>
    <x v="2"/>
    <x v="14"/>
    <m/>
    <n v="2"/>
    <n v="42"/>
    <n v="1302"/>
    <m/>
    <m/>
    <m/>
  </r>
  <r>
    <x v="36"/>
    <x v="2"/>
    <x v="15"/>
    <m/>
    <n v="4"/>
    <n v="213"/>
    <n v="6603"/>
    <m/>
    <m/>
    <m/>
  </r>
  <r>
    <x v="36"/>
    <x v="2"/>
    <x v="16"/>
    <m/>
    <n v="11"/>
    <n v="1450"/>
    <n v="44950"/>
    <m/>
    <m/>
    <m/>
  </r>
  <r>
    <x v="36"/>
    <x v="2"/>
    <x v="17"/>
    <n v="34382"/>
    <n v="10"/>
    <n v="1428"/>
    <n v="44268"/>
    <n v="68.91"/>
    <n v="17237"/>
    <n v="30504"/>
  </r>
  <r>
    <x v="36"/>
    <x v="2"/>
    <x v="18"/>
    <n v="13632"/>
    <n v="18"/>
    <n v="681"/>
    <n v="21111"/>
    <n v="57.34"/>
    <n v="8307"/>
    <n v="12105"/>
  </r>
  <r>
    <x v="36"/>
    <x v="2"/>
    <x v="19"/>
    <n v="22980"/>
    <n v="25"/>
    <n v="978"/>
    <n v="30318"/>
    <n v="66.8"/>
    <n v="10789"/>
    <n v="20252"/>
  </r>
  <r>
    <x v="36"/>
    <x v="2"/>
    <x v="20"/>
    <n v="59428"/>
    <n v="40"/>
    <n v="2577"/>
    <n v="79887"/>
    <n v="63.96"/>
    <n v="28297"/>
    <n v="51092"/>
  </r>
  <r>
    <x v="36"/>
    <x v="2"/>
    <x v="21"/>
    <m/>
    <n v="5"/>
    <n v="247"/>
    <n v="7657"/>
    <m/>
    <m/>
    <m/>
  </r>
  <r>
    <x v="36"/>
    <x v="2"/>
    <x v="22"/>
    <n v="8204"/>
    <n v="4"/>
    <n v="250"/>
    <n v="7750"/>
    <n v="78.58"/>
    <n v="5131"/>
    <n v="6090"/>
  </r>
  <r>
    <x v="36"/>
    <x v="2"/>
    <x v="23"/>
    <m/>
    <n v="3"/>
    <n v="47"/>
    <n v="1457"/>
    <m/>
    <m/>
    <m/>
  </r>
  <r>
    <x v="36"/>
    <x v="2"/>
    <x v="24"/>
    <n v="71087"/>
    <n v="52"/>
    <n v="3121"/>
    <n v="96751"/>
    <n v="61.86"/>
    <n v="35383"/>
    <n v="59855"/>
  </r>
  <r>
    <x v="36"/>
    <x v="2"/>
    <x v="25"/>
    <n v="29575"/>
    <n v="22"/>
    <n v="1111"/>
    <n v="34441"/>
    <n v="67.459999999999994"/>
    <n v="20703"/>
    <n v="23235"/>
  </r>
  <r>
    <x v="36"/>
    <x v="2"/>
    <x v="26"/>
    <n v="7782"/>
    <n v="7"/>
    <n v="389"/>
    <n v="12059"/>
    <n v="50.75"/>
    <m/>
    <n v="6120"/>
  </r>
  <r>
    <x v="36"/>
    <x v="2"/>
    <x v="27"/>
    <n v="33199"/>
    <n v="18"/>
    <n v="1301"/>
    <n v="40331"/>
    <n v="76.34"/>
    <n v="14005"/>
    <n v="30790"/>
  </r>
  <r>
    <x v="36"/>
    <x v="2"/>
    <x v="28"/>
    <m/>
    <n v="3"/>
    <n v="44"/>
    <n v="1364"/>
    <m/>
    <m/>
    <m/>
  </r>
  <r>
    <x v="36"/>
    <x v="2"/>
    <x v="29"/>
    <n v="2509"/>
    <n v="5"/>
    <n v="448"/>
    <n v="13888"/>
    <n v="17.77"/>
    <n v="550"/>
    <n v="2468"/>
  </r>
  <r>
    <x v="36"/>
    <x v="2"/>
    <x v="30"/>
    <n v="9164"/>
    <n v="7"/>
    <n v="313"/>
    <n v="9703"/>
    <n v="86.93"/>
    <n v="4973"/>
    <n v="8435"/>
  </r>
  <r>
    <x v="36"/>
    <x v="2"/>
    <x v="31"/>
    <m/>
    <n v="2"/>
    <n v="47"/>
    <n v="1457"/>
    <m/>
    <m/>
    <m/>
  </r>
  <r>
    <x v="36"/>
    <x v="2"/>
    <x v="32"/>
    <m/>
    <n v="3"/>
    <n v="426"/>
    <n v="13206"/>
    <m/>
    <m/>
    <m/>
  </r>
  <r>
    <x v="36"/>
    <x v="2"/>
    <x v="33"/>
    <m/>
    <n v="4"/>
    <n v="198"/>
    <n v="6138"/>
    <m/>
    <m/>
    <m/>
  </r>
  <r>
    <x v="36"/>
    <x v="2"/>
    <x v="34"/>
    <n v="417195"/>
    <n v="341"/>
    <n v="19204"/>
    <n v="595324"/>
    <n v="62.09"/>
    <n v="208854"/>
    <n v="369615"/>
  </r>
  <r>
    <x v="36"/>
    <x v="3"/>
    <x v="0"/>
    <n v="170189"/>
    <n v="48"/>
    <n v="6090"/>
    <n v="188790"/>
    <n v="28.43"/>
    <n v="48275"/>
    <n v="53682"/>
  </r>
  <r>
    <x v="36"/>
    <x v="3"/>
    <x v="1"/>
    <n v="103758"/>
    <n v="23"/>
    <n v="3186"/>
    <n v="98766"/>
    <n v="37.53"/>
    <n v="36061"/>
    <n v="37070"/>
  </r>
  <r>
    <x v="36"/>
    <x v="3"/>
    <x v="2"/>
    <n v="113545"/>
    <n v="23"/>
    <n v="2886"/>
    <n v="89466"/>
    <n v="42.87"/>
    <n v="36050"/>
    <n v="38357"/>
  </r>
  <r>
    <x v="36"/>
    <x v="3"/>
    <x v="3"/>
    <n v="36310"/>
    <n v="20"/>
    <n v="1808"/>
    <n v="56048"/>
    <n v="28.3"/>
    <n v="16577"/>
    <n v="15862"/>
  </r>
  <r>
    <x v="36"/>
    <x v="3"/>
    <x v="4"/>
    <n v="87034"/>
    <n v="21"/>
    <n v="2905"/>
    <n v="90055"/>
    <n v="38.46"/>
    <n v="15968"/>
    <n v="34636"/>
  </r>
  <r>
    <x v="36"/>
    <x v="3"/>
    <x v="5"/>
    <n v="85449"/>
    <n v="14"/>
    <n v="2176"/>
    <n v="67456"/>
    <n v="34.43"/>
    <n v="24229"/>
    <n v="23227"/>
  </r>
  <r>
    <x v="36"/>
    <x v="3"/>
    <x v="6"/>
    <n v="40879"/>
    <n v="12"/>
    <n v="1660"/>
    <n v="51460"/>
    <n v="32.92"/>
    <n v="19030"/>
    <n v="16941"/>
  </r>
  <r>
    <x v="36"/>
    <x v="3"/>
    <x v="7"/>
    <m/>
    <n v="5"/>
    <n v="1018"/>
    <n v="31558"/>
    <m/>
    <n v="8359"/>
    <m/>
  </r>
  <r>
    <x v="36"/>
    <x v="3"/>
    <x v="8"/>
    <n v="48889"/>
    <n v="12"/>
    <n v="1627"/>
    <n v="50437"/>
    <n v="33.68"/>
    <n v="12927"/>
    <n v="16985"/>
  </r>
  <r>
    <x v="36"/>
    <x v="3"/>
    <x v="9"/>
    <n v="35994"/>
    <n v="10"/>
    <n v="1030"/>
    <n v="31930"/>
    <n v="42.34"/>
    <n v="11024"/>
    <n v="13518"/>
  </r>
  <r>
    <x v="36"/>
    <x v="3"/>
    <x v="10"/>
    <n v="80271"/>
    <n v="19"/>
    <n v="2132"/>
    <n v="66092"/>
    <n v="43.15"/>
    <n v="26830"/>
    <n v="28522"/>
  </r>
  <r>
    <x v="36"/>
    <x v="3"/>
    <x v="11"/>
    <n v="7113"/>
    <n v="5"/>
    <n v="496"/>
    <n v="15376"/>
    <n v="22.39"/>
    <n v="4873"/>
    <n v="3442"/>
  </r>
  <r>
    <x v="36"/>
    <x v="3"/>
    <x v="12"/>
    <m/>
    <n v="7"/>
    <n v="654"/>
    <n v="20274"/>
    <m/>
    <m/>
    <m/>
  </r>
  <r>
    <x v="36"/>
    <x v="3"/>
    <x v="13"/>
    <m/>
    <n v="2"/>
    <n v="255"/>
    <n v="7905"/>
    <m/>
    <m/>
    <m/>
  </r>
  <r>
    <x v="36"/>
    <x v="3"/>
    <x v="14"/>
    <n v="15554"/>
    <n v="9"/>
    <n v="861"/>
    <n v="26691"/>
    <n v="20.38"/>
    <n v="5288"/>
    <n v="5440"/>
  </r>
  <r>
    <x v="36"/>
    <x v="3"/>
    <x v="15"/>
    <n v="14079"/>
    <n v="9"/>
    <n v="1146"/>
    <n v="35526"/>
    <n v="22.45"/>
    <n v="7095"/>
    <n v="7976"/>
  </r>
  <r>
    <x v="36"/>
    <x v="3"/>
    <x v="16"/>
    <m/>
    <n v="3"/>
    <n v="393"/>
    <n v="12183"/>
    <m/>
    <m/>
    <m/>
  </r>
  <r>
    <x v="36"/>
    <x v="3"/>
    <x v="17"/>
    <s v="-"/>
    <s v="-"/>
    <s v="-"/>
    <s v="-"/>
    <s v="-"/>
    <s v="-"/>
    <s v="-"/>
  </r>
  <r>
    <x v="36"/>
    <x v="3"/>
    <x v="18"/>
    <n v="34470"/>
    <n v="17"/>
    <n v="1316"/>
    <n v="40796"/>
    <n v="31.45"/>
    <n v="16705"/>
    <n v="12831"/>
  </r>
  <r>
    <x v="36"/>
    <x v="3"/>
    <x v="19"/>
    <n v="143106"/>
    <n v="18"/>
    <n v="3778"/>
    <n v="117118"/>
    <n v="45.01"/>
    <n v="35976"/>
    <n v="52716"/>
  </r>
  <r>
    <x v="36"/>
    <x v="3"/>
    <x v="20"/>
    <n v="119204"/>
    <n v="37"/>
    <n v="4562"/>
    <n v="141422"/>
    <n v="28.23"/>
    <n v="47729"/>
    <n v="39925"/>
  </r>
  <r>
    <x v="36"/>
    <x v="3"/>
    <x v="21"/>
    <n v="13338"/>
    <n v="7"/>
    <n v="569"/>
    <n v="17639"/>
    <n v="27.93"/>
    <n v="7879"/>
    <n v="4926"/>
  </r>
  <r>
    <x v="36"/>
    <x v="3"/>
    <x v="22"/>
    <m/>
    <n v="4"/>
    <n v="524"/>
    <n v="16244"/>
    <m/>
    <m/>
    <m/>
  </r>
  <r>
    <x v="36"/>
    <x v="3"/>
    <x v="23"/>
    <n v="17585"/>
    <n v="6"/>
    <n v="750"/>
    <n v="23250"/>
    <n v="28.18"/>
    <n v="7219"/>
    <n v="6553"/>
  </r>
  <r>
    <x v="36"/>
    <x v="3"/>
    <x v="24"/>
    <n v="163327"/>
    <n v="54"/>
    <n v="6405"/>
    <n v="198555"/>
    <n v="28.36"/>
    <n v="70688"/>
    <n v="56316"/>
  </r>
  <r>
    <x v="36"/>
    <x v="3"/>
    <x v="25"/>
    <n v="47089"/>
    <n v="15"/>
    <n v="1328"/>
    <n v="41168"/>
    <n v="49.05"/>
    <n v="29041"/>
    <n v="20191"/>
  </r>
  <r>
    <x v="36"/>
    <x v="3"/>
    <x v="26"/>
    <n v="72756"/>
    <n v="6"/>
    <n v="1344"/>
    <n v="41664"/>
    <n v="71.58"/>
    <n v="18257"/>
    <n v="29823"/>
  </r>
  <r>
    <x v="36"/>
    <x v="3"/>
    <x v="27"/>
    <n v="40319"/>
    <n v="8"/>
    <n v="1589"/>
    <n v="49259"/>
    <n v="36.26"/>
    <n v="17198"/>
    <n v="17861"/>
  </r>
  <r>
    <x v="36"/>
    <x v="3"/>
    <x v="28"/>
    <m/>
    <n v="9"/>
    <n v="3864"/>
    <n v="119784"/>
    <m/>
    <m/>
    <m/>
  </r>
  <r>
    <x v="36"/>
    <x v="3"/>
    <x v="29"/>
    <n v="46858"/>
    <n v="10"/>
    <n v="2019"/>
    <n v="62589"/>
    <n v="28.05"/>
    <n v="9123"/>
    <n v="17559"/>
  </r>
  <r>
    <x v="36"/>
    <x v="3"/>
    <x v="30"/>
    <n v="25829"/>
    <n v="7"/>
    <n v="609"/>
    <n v="18879"/>
    <n v="37.33"/>
    <n v="10957"/>
    <n v="7047"/>
  </r>
  <r>
    <x v="36"/>
    <x v="3"/>
    <x v="31"/>
    <m/>
    <n v="5"/>
    <n v="271"/>
    <n v="8401"/>
    <m/>
    <m/>
    <m/>
  </r>
  <r>
    <x v="36"/>
    <x v="3"/>
    <x v="32"/>
    <m/>
    <n v="3"/>
    <n v="510"/>
    <n v="15810"/>
    <m/>
    <m/>
    <m/>
  </r>
  <r>
    <x v="36"/>
    <x v="3"/>
    <x v="33"/>
    <n v="12540"/>
    <n v="9"/>
    <n v="845"/>
    <n v="26195"/>
    <m/>
    <n v="6896"/>
    <m/>
  </r>
  <r>
    <x v="36"/>
    <x v="3"/>
    <x v="34"/>
    <n v="1557304"/>
    <n v="403"/>
    <n v="54201"/>
    <n v="1680231"/>
    <n v="33.56"/>
    <n v="525627"/>
    <n v="563855"/>
  </r>
  <r>
    <x v="36"/>
    <x v="4"/>
    <x v="0"/>
    <n v="322272"/>
    <n v="242"/>
    <n v="10008"/>
    <n v="310248"/>
    <n v="42.56"/>
    <n v="115190"/>
    <n v="132047"/>
  </r>
  <r>
    <x v="36"/>
    <x v="4"/>
    <x v="1"/>
    <n v="557370"/>
    <n v="278"/>
    <n v="16528"/>
    <n v="512368"/>
    <n v="61.2"/>
    <n v="249990"/>
    <n v="313560"/>
  </r>
  <r>
    <x v="36"/>
    <x v="4"/>
    <x v="2"/>
    <n v="162937"/>
    <n v="100"/>
    <n v="3987"/>
    <n v="123597"/>
    <n v="49.95"/>
    <n v="60195"/>
    <n v="61739"/>
  </r>
  <r>
    <x v="36"/>
    <x v="4"/>
    <x v="3"/>
    <n v="106685"/>
    <n v="145"/>
    <n v="4591"/>
    <n v="142321"/>
    <n v="39.409999999999997"/>
    <n v="61602"/>
    <n v="56086"/>
  </r>
  <r>
    <x v="36"/>
    <x v="4"/>
    <x v="4"/>
    <n v="154711"/>
    <n v="96"/>
    <n v="4413"/>
    <n v="136803"/>
    <n v="47.07"/>
    <n v="43835"/>
    <n v="64394"/>
  </r>
  <r>
    <x v="36"/>
    <x v="4"/>
    <x v="5"/>
    <n v="258042"/>
    <n v="125"/>
    <n v="6144"/>
    <n v="190464"/>
    <n v="58.9"/>
    <n v="121185"/>
    <n v="112191"/>
  </r>
  <r>
    <x v="36"/>
    <x v="4"/>
    <x v="6"/>
    <n v="133658"/>
    <n v="100"/>
    <n v="3989"/>
    <n v="123659"/>
    <n v="50.67"/>
    <n v="71991"/>
    <n v="62653"/>
  </r>
  <r>
    <x v="36"/>
    <x v="4"/>
    <x v="7"/>
    <n v="70348"/>
    <n v="30"/>
    <n v="1344"/>
    <n v="41664"/>
    <n v="55.23"/>
    <n v="15270"/>
    <n v="23010"/>
  </r>
  <r>
    <x v="36"/>
    <x v="4"/>
    <x v="8"/>
    <n v="74442"/>
    <n v="54"/>
    <n v="2350"/>
    <n v="72850"/>
    <n v="40.26"/>
    <n v="26522"/>
    <n v="29329"/>
  </r>
  <r>
    <x v="36"/>
    <x v="4"/>
    <x v="9"/>
    <n v="73194"/>
    <n v="80"/>
    <n v="2350"/>
    <n v="72850"/>
    <n v="45.43"/>
    <n v="30123"/>
    <n v="33096"/>
  </r>
  <r>
    <x v="36"/>
    <x v="4"/>
    <x v="10"/>
    <n v="169502"/>
    <n v="117"/>
    <n v="4338"/>
    <n v="134478"/>
    <n v="55.34"/>
    <n v="70585"/>
    <n v="74417"/>
  </r>
  <r>
    <x v="36"/>
    <x v="4"/>
    <x v="11"/>
    <n v="24901"/>
    <n v="39"/>
    <n v="1651"/>
    <n v="51181"/>
    <n v="26.3"/>
    <n v="16733"/>
    <n v="13459"/>
  </r>
  <r>
    <x v="36"/>
    <x v="4"/>
    <x v="12"/>
    <n v="46518"/>
    <n v="93"/>
    <n v="2305"/>
    <n v="71455"/>
    <n v="32.5"/>
    <n v="25171"/>
    <n v="23222"/>
  </r>
  <r>
    <x v="36"/>
    <x v="4"/>
    <x v="13"/>
    <n v="21734"/>
    <n v="34"/>
    <n v="848"/>
    <n v="26288"/>
    <n v="38.82"/>
    <n v="11900"/>
    <n v="10206"/>
  </r>
  <r>
    <x v="36"/>
    <x v="4"/>
    <x v="14"/>
    <n v="31382"/>
    <n v="37"/>
    <n v="1276"/>
    <n v="39556"/>
    <n v="31.69"/>
    <n v="12234"/>
    <n v="12534"/>
  </r>
  <r>
    <x v="36"/>
    <x v="4"/>
    <x v="15"/>
    <n v="26204"/>
    <n v="44"/>
    <n v="1649"/>
    <n v="51119"/>
    <n v="27.81"/>
    <n v="14175"/>
    <n v="14215"/>
  </r>
  <r>
    <x v="36"/>
    <x v="4"/>
    <x v="16"/>
    <n v="164952"/>
    <n v="92"/>
    <n v="5509"/>
    <n v="170779"/>
    <n v="59.01"/>
    <n v="90020"/>
    <n v="100771"/>
  </r>
  <r>
    <x v="36"/>
    <x v="4"/>
    <x v="17"/>
    <n v="130435"/>
    <n v="60"/>
    <n v="4549"/>
    <n v="141019"/>
    <n v="60.9"/>
    <n v="69897"/>
    <n v="85878"/>
  </r>
  <r>
    <x v="36"/>
    <x v="4"/>
    <x v="18"/>
    <n v="91877"/>
    <n v="95"/>
    <n v="2922"/>
    <n v="90582"/>
    <n v="49.01"/>
    <n v="53965"/>
    <n v="44398"/>
  </r>
  <r>
    <x v="36"/>
    <x v="4"/>
    <x v="19"/>
    <n v="238805"/>
    <n v="147"/>
    <n v="6194"/>
    <n v="192014"/>
    <n v="54.85"/>
    <n v="82494"/>
    <n v="105316"/>
  </r>
  <r>
    <x v="36"/>
    <x v="4"/>
    <x v="20"/>
    <n v="433927"/>
    <n v="306"/>
    <n v="13186"/>
    <n v="408766"/>
    <n v="54.18"/>
    <n v="221667"/>
    <n v="221471"/>
  </r>
  <r>
    <x v="36"/>
    <x v="4"/>
    <x v="21"/>
    <n v="33279"/>
    <n v="39"/>
    <n v="1236"/>
    <n v="38316"/>
    <n v="36.81"/>
    <n v="19830"/>
    <n v="14104"/>
  </r>
  <r>
    <x v="36"/>
    <x v="4"/>
    <x v="22"/>
    <n v="49291"/>
    <n v="27"/>
    <n v="1396"/>
    <n v="43276"/>
    <n v="55.15"/>
    <n v="36650"/>
    <n v="23868"/>
  </r>
  <r>
    <x v="36"/>
    <x v="4"/>
    <x v="23"/>
    <n v="35507"/>
    <n v="46"/>
    <n v="1255"/>
    <n v="38905"/>
    <n v="42.41"/>
    <n v="17586"/>
    <n v="16500"/>
  </r>
  <r>
    <x v="36"/>
    <x v="4"/>
    <x v="24"/>
    <n v="552004"/>
    <n v="418"/>
    <n v="17073"/>
    <n v="529263"/>
    <n v="52.14"/>
    <n v="295733"/>
    <n v="275943"/>
  </r>
  <r>
    <x v="36"/>
    <x v="4"/>
    <x v="25"/>
    <n v="164662"/>
    <n v="146"/>
    <n v="4576"/>
    <n v="141856"/>
    <n v="59.93"/>
    <n v="116052"/>
    <n v="85014"/>
  </r>
  <r>
    <x v="36"/>
    <x v="4"/>
    <x v="26"/>
    <n v="102586"/>
    <n v="38"/>
    <n v="2191"/>
    <n v="67921"/>
    <n v="67.510000000000005"/>
    <n v="36519"/>
    <n v="45855"/>
  </r>
  <r>
    <x v="36"/>
    <x v="4"/>
    <x v="27"/>
    <n v="228936"/>
    <n v="98"/>
    <n v="6168"/>
    <n v="191208"/>
    <n v="63.86"/>
    <n v="100644"/>
    <n v="122104"/>
  </r>
  <r>
    <x v="36"/>
    <x v="4"/>
    <x v="28"/>
    <n v="46680"/>
    <n v="40"/>
    <n v="4527"/>
    <n v="140337"/>
    <n v="14.53"/>
    <n v="27189"/>
    <n v="20385"/>
  </r>
  <r>
    <x v="36"/>
    <x v="4"/>
    <x v="29"/>
    <n v="61969"/>
    <n v="48"/>
    <n v="2846"/>
    <n v="88226"/>
    <n v="29.85"/>
    <n v="16874"/>
    <n v="26338"/>
  </r>
  <r>
    <x v="36"/>
    <x v="4"/>
    <x v="30"/>
    <n v="91797"/>
    <n v="75"/>
    <n v="2207"/>
    <n v="68417"/>
    <n v="64.489999999999995"/>
    <n v="51452"/>
    <n v="44123"/>
  </r>
  <r>
    <x v="36"/>
    <x v="4"/>
    <x v="31"/>
    <n v="9336"/>
    <n v="27"/>
    <n v="487"/>
    <n v="15097"/>
    <n v="27.75"/>
    <n v="5559"/>
    <n v="4189"/>
  </r>
  <r>
    <x v="36"/>
    <x v="4"/>
    <x v="32"/>
    <n v="65022"/>
    <n v="31"/>
    <n v="1766"/>
    <n v="54746"/>
    <n v="64.14"/>
    <n v="36781"/>
    <n v="35113"/>
  </r>
  <r>
    <x v="36"/>
    <x v="4"/>
    <x v="33"/>
    <n v="45982"/>
    <n v="76"/>
    <n v="2028"/>
    <n v="62868"/>
    <n v="45.76"/>
    <n v="27866"/>
    <n v="28770"/>
  </r>
  <r>
    <x v="36"/>
    <x v="4"/>
    <x v="34"/>
    <n v="4098508"/>
    <n v="2945"/>
    <n v="126265"/>
    <n v="3914215"/>
    <n v="50.44"/>
    <n v="1887848"/>
    <n v="1974476"/>
  </r>
  <r>
    <x v="37"/>
    <x v="0"/>
    <x v="0"/>
    <n v="26955"/>
    <n v="30"/>
    <n v="950"/>
    <n v="27550"/>
    <n v="55.91"/>
    <n v="12314"/>
    <n v="15404"/>
  </r>
  <r>
    <x v="37"/>
    <x v="0"/>
    <x v="1"/>
    <n v="268169"/>
    <n v="56"/>
    <n v="7510"/>
    <n v="217790"/>
    <n v="80.81"/>
    <n v="144848"/>
    <n v="175995"/>
  </r>
  <r>
    <x v="37"/>
    <x v="0"/>
    <x v="2"/>
    <m/>
    <n v="8"/>
    <n v="141"/>
    <n v="4089"/>
    <m/>
    <m/>
    <m/>
  </r>
  <r>
    <x v="37"/>
    <x v="0"/>
    <x v="3"/>
    <n v="19705"/>
    <n v="28"/>
    <n v="905"/>
    <n v="26245"/>
    <n v="43.64"/>
    <n v="13021"/>
    <n v="11453"/>
  </r>
  <r>
    <x v="37"/>
    <x v="0"/>
    <x v="4"/>
    <n v="6288"/>
    <n v="9"/>
    <n v="273"/>
    <n v="7917"/>
    <n v="46.52"/>
    <n v="2747"/>
    <n v="3683"/>
  </r>
  <r>
    <x v="37"/>
    <x v="0"/>
    <x v="5"/>
    <n v="74382"/>
    <n v="20"/>
    <n v="1731"/>
    <n v="50199"/>
    <n v="80.56"/>
    <n v="41591"/>
    <n v="40439"/>
  </r>
  <r>
    <x v="37"/>
    <x v="0"/>
    <x v="6"/>
    <n v="13954"/>
    <n v="9"/>
    <n v="425"/>
    <n v="12325"/>
    <n v="53.41"/>
    <n v="8375"/>
    <n v="6583"/>
  </r>
  <r>
    <x v="37"/>
    <x v="0"/>
    <x v="7"/>
    <m/>
    <n v="4"/>
    <n v="74"/>
    <n v="2146"/>
    <m/>
    <m/>
    <m/>
  </r>
  <r>
    <x v="37"/>
    <x v="0"/>
    <x v="8"/>
    <n v="726"/>
    <n v="8"/>
    <n v="150"/>
    <n v="4350"/>
    <n v="11.22"/>
    <n v="540"/>
    <n v="488"/>
  </r>
  <r>
    <x v="37"/>
    <x v="0"/>
    <x v="9"/>
    <n v="7786"/>
    <n v="18"/>
    <n v="384"/>
    <n v="11136"/>
    <n v="46.64"/>
    <n v="4247"/>
    <n v="5194"/>
  </r>
  <r>
    <x v="37"/>
    <x v="0"/>
    <x v="10"/>
    <n v="9198"/>
    <n v="13"/>
    <n v="389"/>
    <n v="11281"/>
    <n v="49.35"/>
    <n v="5877"/>
    <n v="5567"/>
  </r>
  <r>
    <x v="37"/>
    <x v="0"/>
    <x v="11"/>
    <n v="9090"/>
    <n v="8"/>
    <n v="290"/>
    <n v="8410"/>
    <n v="54.8"/>
    <n v="6408"/>
    <n v="4609"/>
  </r>
  <r>
    <x v="37"/>
    <x v="0"/>
    <x v="12"/>
    <n v="9418"/>
    <n v="23"/>
    <n v="544"/>
    <n v="15776"/>
    <n v="42.49"/>
    <n v="5123"/>
    <n v="6704"/>
  </r>
  <r>
    <x v="37"/>
    <x v="0"/>
    <x v="13"/>
    <m/>
    <n v="5"/>
    <n v="81"/>
    <n v="2349"/>
    <m/>
    <m/>
    <m/>
  </r>
  <r>
    <x v="37"/>
    <x v="0"/>
    <x v="14"/>
    <m/>
    <n v="9"/>
    <n v="178"/>
    <n v="5162"/>
    <m/>
    <m/>
    <m/>
  </r>
  <r>
    <x v="37"/>
    <x v="0"/>
    <x v="15"/>
    <m/>
    <n v="4"/>
    <n v="31"/>
    <n v="899"/>
    <m/>
    <m/>
    <m/>
  </r>
  <r>
    <x v="37"/>
    <x v="0"/>
    <x v="16"/>
    <n v="81128"/>
    <n v="24"/>
    <n v="2488"/>
    <n v="72152"/>
    <n v="74.2"/>
    <n v="44127"/>
    <n v="53537"/>
  </r>
  <r>
    <x v="37"/>
    <x v="0"/>
    <x v="17"/>
    <n v="78332"/>
    <n v="21"/>
    <n v="2387"/>
    <n v="69223"/>
    <n v="74.41"/>
    <n v="42542"/>
    <n v="51511"/>
  </r>
  <r>
    <x v="37"/>
    <x v="0"/>
    <x v="18"/>
    <n v="11438"/>
    <n v="12"/>
    <n v="296"/>
    <n v="8584"/>
    <n v="71"/>
    <n v="7718"/>
    <n v="6095"/>
  </r>
  <r>
    <x v="37"/>
    <x v="0"/>
    <x v="19"/>
    <n v="10626"/>
    <n v="19"/>
    <n v="356"/>
    <n v="10324"/>
    <n v="63.53"/>
    <n v="6512"/>
    <n v="6559"/>
  </r>
  <r>
    <x v="37"/>
    <x v="0"/>
    <x v="20"/>
    <n v="153264"/>
    <n v="69"/>
    <n v="3870"/>
    <n v="112230"/>
    <n v="80.84"/>
    <n v="88147"/>
    <n v="90722"/>
  </r>
  <r>
    <x v="37"/>
    <x v="0"/>
    <x v="21"/>
    <m/>
    <n v="7"/>
    <n v="132"/>
    <n v="3828"/>
    <m/>
    <m/>
    <m/>
  </r>
  <r>
    <x v="37"/>
    <x v="0"/>
    <x v="22"/>
    <m/>
    <n v="3"/>
    <n v="231"/>
    <n v="6699"/>
    <m/>
    <m/>
    <m/>
  </r>
  <r>
    <x v="37"/>
    <x v="0"/>
    <x v="23"/>
    <m/>
    <n v="12"/>
    <n v="178"/>
    <n v="5162"/>
    <m/>
    <m/>
    <m/>
  </r>
  <r>
    <x v="37"/>
    <x v="0"/>
    <x v="24"/>
    <n v="167754"/>
    <n v="91"/>
    <n v="4411"/>
    <n v="127919"/>
    <n v="77.42"/>
    <n v="101116"/>
    <n v="99035"/>
  </r>
  <r>
    <x v="37"/>
    <x v="0"/>
    <x v="25"/>
    <n v="41207"/>
    <n v="46"/>
    <n v="1261"/>
    <n v="36569"/>
    <n v="63.87"/>
    <n v="33424"/>
    <n v="23357"/>
  </r>
  <r>
    <x v="37"/>
    <x v="0"/>
    <x v="26"/>
    <n v="6798"/>
    <n v="5"/>
    <n v="182"/>
    <n v="5278"/>
    <n v="66.56"/>
    <m/>
    <n v="3513"/>
  </r>
  <r>
    <x v="37"/>
    <x v="0"/>
    <x v="27"/>
    <n v="107023"/>
    <n v="28"/>
    <n v="2521"/>
    <n v="73109"/>
    <n v="81.31"/>
    <n v="49522"/>
    <n v="59447"/>
  </r>
  <r>
    <x v="37"/>
    <x v="0"/>
    <x v="28"/>
    <n v="10654"/>
    <n v="11"/>
    <n v="429"/>
    <n v="12441"/>
    <n v="47.2"/>
    <n v="8048"/>
    <n v="5872"/>
  </r>
  <r>
    <x v="37"/>
    <x v="0"/>
    <x v="29"/>
    <n v="3668"/>
    <n v="15"/>
    <n v="188"/>
    <n v="5452"/>
    <n v="43.84"/>
    <n v="2659"/>
    <n v="2390"/>
  </r>
  <r>
    <x v="37"/>
    <x v="0"/>
    <x v="30"/>
    <n v="26493"/>
    <n v="18"/>
    <n v="657"/>
    <n v="19053"/>
    <n v="85.95"/>
    <n v="19649"/>
    <n v="16377"/>
  </r>
  <r>
    <x v="37"/>
    <x v="0"/>
    <x v="31"/>
    <m/>
    <n v="9"/>
    <n v="86"/>
    <n v="2494"/>
    <m/>
    <m/>
    <m/>
  </r>
  <r>
    <x v="37"/>
    <x v="0"/>
    <x v="32"/>
    <n v="22092"/>
    <n v="5"/>
    <n v="519"/>
    <n v="15051"/>
    <n v="86.11"/>
    <n v="11585"/>
    <n v="12960"/>
  </r>
  <r>
    <x v="37"/>
    <x v="0"/>
    <x v="33"/>
    <n v="11535"/>
    <n v="20"/>
    <n v="446"/>
    <n v="12934"/>
    <n v="59.75"/>
    <n v="7356"/>
    <n v="7728"/>
  </r>
  <r>
    <x v="37"/>
    <x v="0"/>
    <x v="34"/>
    <n v="956561"/>
    <n v="555"/>
    <n v="27896"/>
    <n v="808984"/>
    <n v="71.62"/>
    <n v="547523"/>
    <n v="579431"/>
  </r>
  <r>
    <x v="37"/>
    <x v="1"/>
    <x v="0"/>
    <n v="72264"/>
    <n v="132"/>
    <n v="1680"/>
    <n v="48720"/>
    <n v="71.319999999999993"/>
    <n v="35227"/>
    <n v="34749"/>
  </r>
  <r>
    <x v="37"/>
    <x v="1"/>
    <x v="1"/>
    <n v="121847"/>
    <n v="171"/>
    <n v="3240"/>
    <n v="93960"/>
    <n v="68.489999999999995"/>
    <n v="57818"/>
    <n v="64356"/>
  </r>
  <r>
    <x v="37"/>
    <x v="1"/>
    <x v="2"/>
    <n v="23467"/>
    <n v="55"/>
    <n v="520"/>
    <n v="15080"/>
    <n v="66.7"/>
    <n v="12493"/>
    <n v="10058"/>
  </r>
  <r>
    <x v="37"/>
    <x v="1"/>
    <x v="3"/>
    <n v="45479"/>
    <n v="83"/>
    <n v="1318"/>
    <n v="38222"/>
    <n v="63.17"/>
    <n v="27566"/>
    <n v="24144"/>
  </r>
  <r>
    <x v="37"/>
    <x v="1"/>
    <x v="4"/>
    <n v="32842"/>
    <n v="58"/>
    <n v="892"/>
    <n v="25868"/>
    <n v="64.61"/>
    <n v="16667"/>
    <n v="16713"/>
  </r>
  <r>
    <x v="37"/>
    <x v="1"/>
    <x v="5"/>
    <n v="55635"/>
    <n v="79"/>
    <n v="1335"/>
    <n v="38715"/>
    <n v="67.95"/>
    <n v="32156"/>
    <n v="26305"/>
  </r>
  <r>
    <x v="37"/>
    <x v="1"/>
    <x v="6"/>
    <n v="49939"/>
    <n v="69"/>
    <n v="1122"/>
    <n v="32538"/>
    <n v="70.989999999999995"/>
    <n v="32099"/>
    <n v="23098"/>
  </r>
  <r>
    <x v="37"/>
    <x v="1"/>
    <x v="7"/>
    <n v="9166"/>
    <n v="20"/>
    <n v="245"/>
    <n v="7105"/>
    <n v="72.12"/>
    <n v="5097"/>
    <n v="5124"/>
  </r>
  <r>
    <x v="37"/>
    <x v="1"/>
    <x v="8"/>
    <n v="16218"/>
    <n v="30"/>
    <n v="440"/>
    <n v="12760"/>
    <n v="69.400000000000006"/>
    <n v="9306"/>
    <n v="8855"/>
  </r>
  <r>
    <x v="37"/>
    <x v="1"/>
    <x v="9"/>
    <n v="21038"/>
    <n v="43"/>
    <n v="726"/>
    <n v="21054"/>
    <n v="57.79"/>
    <n v="11319"/>
    <n v="12168"/>
  </r>
  <r>
    <x v="37"/>
    <x v="1"/>
    <x v="10"/>
    <n v="52410"/>
    <n v="71"/>
    <n v="1293"/>
    <n v="37497"/>
    <n v="71.25"/>
    <n v="27675"/>
    <n v="26718"/>
  </r>
  <r>
    <x v="37"/>
    <x v="1"/>
    <x v="11"/>
    <n v="5184"/>
    <n v="17"/>
    <n v="393"/>
    <n v="11397"/>
    <n v="24.78"/>
    <n v="3321"/>
    <n v="2824"/>
  </r>
  <r>
    <x v="37"/>
    <x v="1"/>
    <x v="12"/>
    <n v="34007"/>
    <n v="59"/>
    <n v="984"/>
    <n v="28536"/>
    <n v="64.099999999999994"/>
    <n v="20556"/>
    <n v="18292"/>
  </r>
  <r>
    <x v="37"/>
    <x v="1"/>
    <x v="13"/>
    <n v="14694"/>
    <n v="25"/>
    <n v="462"/>
    <n v="13398"/>
    <n v="54.32"/>
    <n v="7197"/>
    <n v="7278"/>
  </r>
  <r>
    <x v="37"/>
    <x v="1"/>
    <x v="14"/>
    <n v="7429"/>
    <n v="18"/>
    <n v="199"/>
    <n v="5771"/>
    <n v="64.23"/>
    <n v="4355"/>
    <n v="3707"/>
  </r>
  <r>
    <x v="37"/>
    <x v="1"/>
    <x v="15"/>
    <n v="9517"/>
    <n v="27"/>
    <n v="259"/>
    <n v="7511"/>
    <n v="64.69"/>
    <n v="6233"/>
    <n v="4859"/>
  </r>
  <r>
    <x v="37"/>
    <x v="1"/>
    <x v="16"/>
    <n v="53658"/>
    <n v="54"/>
    <n v="1167"/>
    <n v="33843"/>
    <n v="79.53"/>
    <n v="29556"/>
    <n v="26917"/>
  </r>
  <r>
    <x v="37"/>
    <x v="1"/>
    <x v="17"/>
    <n v="33476"/>
    <n v="29"/>
    <n v="734"/>
    <n v="21286"/>
    <n v="82.91"/>
    <n v="19022"/>
    <n v="17649"/>
  </r>
  <r>
    <x v="37"/>
    <x v="1"/>
    <x v="18"/>
    <n v="30547"/>
    <n v="48"/>
    <n v="645"/>
    <n v="18705"/>
    <n v="77.400000000000006"/>
    <n v="20171"/>
    <n v="14477"/>
  </r>
  <r>
    <x v="37"/>
    <x v="1"/>
    <x v="19"/>
    <n v="51131"/>
    <n v="87"/>
    <n v="1102"/>
    <n v="31958"/>
    <n v="80.3"/>
    <n v="28576"/>
    <n v="25662"/>
  </r>
  <r>
    <x v="37"/>
    <x v="1"/>
    <x v="20"/>
    <n v="111732"/>
    <n v="160"/>
    <n v="2206"/>
    <n v="63974"/>
    <n v="80.95"/>
    <n v="59264"/>
    <n v="51787"/>
  </r>
  <r>
    <x v="37"/>
    <x v="1"/>
    <x v="21"/>
    <n v="12559"/>
    <n v="20"/>
    <n v="288"/>
    <n v="8352"/>
    <n v="65.83"/>
    <n v="7397"/>
    <n v="5498"/>
  </r>
  <r>
    <x v="37"/>
    <x v="1"/>
    <x v="22"/>
    <n v="18853"/>
    <n v="16"/>
    <n v="396"/>
    <n v="11484"/>
    <n v="80.59"/>
    <n v="15697"/>
    <n v="9255"/>
  </r>
  <r>
    <x v="37"/>
    <x v="1"/>
    <x v="23"/>
    <n v="12709"/>
    <n v="25"/>
    <n v="281"/>
    <n v="8149"/>
    <n v="84.92"/>
    <n v="7532"/>
    <n v="6920"/>
  </r>
  <r>
    <x v="37"/>
    <x v="1"/>
    <x v="24"/>
    <n v="155853"/>
    <n v="221"/>
    <n v="3171"/>
    <n v="91959"/>
    <n v="79.88"/>
    <n v="89890"/>
    <n v="73459"/>
  </r>
  <r>
    <x v="37"/>
    <x v="1"/>
    <x v="25"/>
    <n v="42214"/>
    <n v="63"/>
    <n v="863"/>
    <n v="25027"/>
    <n v="74.94"/>
    <n v="30975"/>
    <n v="18755"/>
  </r>
  <r>
    <x v="37"/>
    <x v="1"/>
    <x v="26"/>
    <n v="14063"/>
    <n v="20"/>
    <n v="276"/>
    <n v="8004"/>
    <n v="83.76"/>
    <n v="9203"/>
    <n v="6704"/>
  </r>
  <r>
    <x v="37"/>
    <x v="1"/>
    <x v="27"/>
    <n v="41378"/>
    <n v="44"/>
    <n v="773"/>
    <n v="22417"/>
    <n v="82.1"/>
    <n v="20525"/>
    <n v="18404"/>
  </r>
  <r>
    <x v="37"/>
    <x v="1"/>
    <x v="28"/>
    <n v="9936"/>
    <n v="17"/>
    <n v="190"/>
    <n v="5510"/>
    <n v="84.7"/>
    <n v="7432"/>
    <n v="4667"/>
  </r>
  <r>
    <x v="37"/>
    <x v="1"/>
    <x v="29"/>
    <n v="8705"/>
    <n v="19"/>
    <n v="197"/>
    <n v="5713"/>
    <n v="75.83"/>
    <n v="5070"/>
    <n v="4332"/>
  </r>
  <r>
    <x v="37"/>
    <x v="1"/>
    <x v="30"/>
    <n v="35281"/>
    <n v="43"/>
    <n v="632"/>
    <n v="18328"/>
    <n v="92.78"/>
    <n v="18426"/>
    <n v="17004"/>
  </r>
  <r>
    <x v="37"/>
    <x v="1"/>
    <x v="31"/>
    <n v="3742"/>
    <n v="11"/>
    <n v="83"/>
    <n v="2407"/>
    <n v="78.77"/>
    <n v="2058"/>
    <n v="1896"/>
  </r>
  <r>
    <x v="37"/>
    <x v="1"/>
    <x v="32"/>
    <n v="17699"/>
    <n v="20"/>
    <n v="329"/>
    <n v="9541"/>
    <n v="85.49"/>
    <n v="10964"/>
    <n v="8157"/>
  </r>
  <r>
    <x v="37"/>
    <x v="1"/>
    <x v="33"/>
    <n v="20037"/>
    <n v="41"/>
    <n v="524"/>
    <n v="15196"/>
    <n v="74.55"/>
    <n v="11843"/>
    <n v="11328"/>
  </r>
  <r>
    <x v="37"/>
    <x v="1"/>
    <x v="34"/>
    <n v="1055378"/>
    <n v="1645"/>
    <n v="25060"/>
    <n v="726740"/>
    <n v="71.69"/>
    <n v="593775"/>
    <n v="521010"/>
  </r>
  <r>
    <x v="37"/>
    <x v="2"/>
    <x v="0"/>
    <n v="23972"/>
    <n v="32"/>
    <n v="1293"/>
    <n v="37497"/>
    <n v="50.62"/>
    <n v="11080"/>
    <n v="18982"/>
  </r>
  <r>
    <x v="37"/>
    <x v="2"/>
    <x v="1"/>
    <n v="57600"/>
    <n v="29"/>
    <n v="2749"/>
    <n v="79721"/>
    <n v="66.17"/>
    <n v="28173"/>
    <n v="52754"/>
  </r>
  <r>
    <x v="37"/>
    <x v="2"/>
    <x v="2"/>
    <n v="8829"/>
    <n v="13"/>
    <n v="431"/>
    <n v="12499"/>
    <n v="63.74"/>
    <n v="4509"/>
    <n v="7967"/>
  </r>
  <r>
    <x v="37"/>
    <x v="2"/>
    <x v="3"/>
    <n v="9736"/>
    <n v="15"/>
    <n v="588"/>
    <n v="17052"/>
    <n v="49.44"/>
    <n v="5451"/>
    <n v="8430"/>
  </r>
  <r>
    <x v="37"/>
    <x v="2"/>
    <x v="4"/>
    <n v="7357"/>
    <n v="11"/>
    <n v="393"/>
    <n v="11397"/>
    <n v="58.74"/>
    <n v="3219"/>
    <n v="6695"/>
  </r>
  <r>
    <x v="37"/>
    <x v="2"/>
    <x v="5"/>
    <n v="19725"/>
    <n v="10"/>
    <n v="887"/>
    <n v="25723"/>
    <n v="72.45"/>
    <n v="9339"/>
    <n v="18636"/>
  </r>
  <r>
    <x v="37"/>
    <x v="2"/>
    <x v="6"/>
    <n v="15596"/>
    <n v="13"/>
    <n v="820"/>
    <n v="23780"/>
    <n v="55.87"/>
    <n v="7913"/>
    <n v="13287"/>
  </r>
  <r>
    <x v="37"/>
    <x v="2"/>
    <x v="7"/>
    <m/>
    <n v="1"/>
    <n v="20"/>
    <n v="580"/>
    <m/>
    <m/>
    <m/>
  </r>
  <r>
    <x v="37"/>
    <x v="2"/>
    <x v="8"/>
    <n v="2111"/>
    <n v="4"/>
    <n v="133"/>
    <n v="3857"/>
    <n v="45.24"/>
    <n v="1220"/>
    <n v="1745"/>
  </r>
  <r>
    <x v="37"/>
    <x v="2"/>
    <x v="9"/>
    <n v="2505"/>
    <n v="7"/>
    <n v="200"/>
    <n v="5800"/>
    <n v="35.9"/>
    <n v="1184"/>
    <n v="2082"/>
  </r>
  <r>
    <x v="37"/>
    <x v="2"/>
    <x v="10"/>
    <n v="11625"/>
    <n v="13"/>
    <n v="533"/>
    <n v="15457"/>
    <n v="72.959999999999994"/>
    <n v="4782"/>
    <n v="11278"/>
  </r>
  <r>
    <x v="37"/>
    <x v="2"/>
    <x v="11"/>
    <n v="3311"/>
    <n v="8"/>
    <n v="436"/>
    <n v="12644"/>
    <n v="25.31"/>
    <n v="1511"/>
    <n v="3200"/>
  </r>
  <r>
    <x v="37"/>
    <x v="2"/>
    <x v="12"/>
    <m/>
    <n v="4"/>
    <n v="123"/>
    <n v="3567"/>
    <m/>
    <m/>
    <m/>
  </r>
  <r>
    <x v="37"/>
    <x v="2"/>
    <x v="13"/>
    <m/>
    <n v="2"/>
    <n v="50"/>
    <n v="1450"/>
    <m/>
    <m/>
    <m/>
  </r>
  <r>
    <x v="37"/>
    <x v="2"/>
    <x v="14"/>
    <m/>
    <n v="2"/>
    <n v="42"/>
    <n v="1218"/>
    <m/>
    <m/>
    <m/>
  </r>
  <r>
    <x v="37"/>
    <x v="2"/>
    <x v="15"/>
    <m/>
    <n v="4"/>
    <n v="213"/>
    <n v="6177"/>
    <m/>
    <m/>
    <m/>
  </r>
  <r>
    <x v="37"/>
    <x v="2"/>
    <x v="16"/>
    <m/>
    <n v="12"/>
    <n v="1484"/>
    <n v="43036"/>
    <m/>
    <m/>
    <m/>
  </r>
  <r>
    <x v="37"/>
    <x v="2"/>
    <x v="17"/>
    <n v="37791"/>
    <n v="11"/>
    <n v="1462"/>
    <n v="42398"/>
    <n v="77.510000000000005"/>
    <n v="19240"/>
    <n v="32861"/>
  </r>
  <r>
    <x v="37"/>
    <x v="2"/>
    <x v="18"/>
    <n v="13405"/>
    <n v="18"/>
    <n v="681"/>
    <n v="19749"/>
    <n v="56.47"/>
    <n v="8994"/>
    <n v="11153"/>
  </r>
  <r>
    <x v="37"/>
    <x v="2"/>
    <x v="19"/>
    <n v="21107"/>
    <n v="25"/>
    <n v="978"/>
    <n v="28362"/>
    <n v="66.150000000000006"/>
    <n v="11413"/>
    <n v="18761"/>
  </r>
  <r>
    <x v="37"/>
    <x v="2"/>
    <x v="20"/>
    <n v="61596"/>
    <n v="40"/>
    <n v="2580"/>
    <n v="74820"/>
    <n v="69.069999999999993"/>
    <n v="32494"/>
    <n v="51678"/>
  </r>
  <r>
    <x v="37"/>
    <x v="2"/>
    <x v="21"/>
    <m/>
    <n v="5"/>
    <n v="247"/>
    <n v="7163"/>
    <m/>
    <m/>
    <m/>
  </r>
  <r>
    <x v="37"/>
    <x v="2"/>
    <x v="22"/>
    <m/>
    <n v="4"/>
    <n v="251"/>
    <n v="7279"/>
    <m/>
    <m/>
    <m/>
  </r>
  <r>
    <x v="37"/>
    <x v="2"/>
    <x v="23"/>
    <m/>
    <n v="3"/>
    <n v="47"/>
    <n v="1363"/>
    <m/>
    <m/>
    <m/>
  </r>
  <r>
    <x v="37"/>
    <x v="2"/>
    <x v="24"/>
    <n v="72402"/>
    <n v="52"/>
    <n v="3125"/>
    <n v="90625"/>
    <n v="66.36"/>
    <n v="40315"/>
    <n v="60140"/>
  </r>
  <r>
    <x v="37"/>
    <x v="2"/>
    <x v="25"/>
    <n v="30278"/>
    <n v="22"/>
    <n v="1189"/>
    <n v="34481"/>
    <n v="74.760000000000005"/>
    <n v="22909"/>
    <n v="25778"/>
  </r>
  <r>
    <x v="37"/>
    <x v="2"/>
    <x v="26"/>
    <n v="7201"/>
    <n v="7"/>
    <n v="389"/>
    <n v="11281"/>
    <n v="50.86"/>
    <m/>
    <n v="5737"/>
  </r>
  <r>
    <x v="37"/>
    <x v="2"/>
    <x v="27"/>
    <n v="31318"/>
    <n v="18"/>
    <n v="1310"/>
    <n v="37990"/>
    <n v="78.349999999999994"/>
    <n v="16528"/>
    <n v="29764"/>
  </r>
  <r>
    <x v="37"/>
    <x v="2"/>
    <x v="28"/>
    <m/>
    <n v="3"/>
    <n v="44"/>
    <n v="1276"/>
    <m/>
    <m/>
    <m/>
  </r>
  <r>
    <x v="37"/>
    <x v="2"/>
    <x v="29"/>
    <n v="2373"/>
    <n v="5"/>
    <n v="448"/>
    <n v="12992"/>
    <n v="16.27"/>
    <n v="1195"/>
    <n v="2114"/>
  </r>
  <r>
    <x v="37"/>
    <x v="2"/>
    <x v="30"/>
    <n v="8562"/>
    <n v="7"/>
    <n v="314"/>
    <n v="9106"/>
    <n v="88.57"/>
    <n v="4680"/>
    <n v="8065"/>
  </r>
  <r>
    <x v="37"/>
    <x v="2"/>
    <x v="31"/>
    <m/>
    <n v="2"/>
    <n v="47"/>
    <n v="1363"/>
    <m/>
    <m/>
    <m/>
  </r>
  <r>
    <x v="37"/>
    <x v="2"/>
    <x v="32"/>
    <m/>
    <n v="3"/>
    <n v="426"/>
    <n v="12354"/>
    <m/>
    <m/>
    <m/>
  </r>
  <r>
    <x v="37"/>
    <x v="2"/>
    <x v="33"/>
    <m/>
    <n v="4"/>
    <n v="198"/>
    <n v="5742"/>
    <m/>
    <n v="3183"/>
    <m/>
  </r>
  <r>
    <x v="37"/>
    <x v="2"/>
    <x v="34"/>
    <n v="409856"/>
    <n v="346"/>
    <n v="19544"/>
    <n v="566776"/>
    <n v="63.6"/>
    <n v="221271"/>
    <n v="360460"/>
  </r>
  <r>
    <x v="37"/>
    <x v="3"/>
    <x v="0"/>
    <n v="53718"/>
    <n v="48"/>
    <n v="5944"/>
    <n v="172376"/>
    <n v="13.89"/>
    <n v="28663"/>
    <n v="23942"/>
  </r>
  <r>
    <x v="37"/>
    <x v="3"/>
    <x v="1"/>
    <n v="46031"/>
    <n v="23"/>
    <n v="3186"/>
    <n v="92394"/>
    <n v="24.8"/>
    <n v="23854"/>
    <n v="22912"/>
  </r>
  <r>
    <x v="37"/>
    <x v="3"/>
    <x v="2"/>
    <n v="39659"/>
    <n v="23"/>
    <n v="2770"/>
    <n v="80330"/>
    <n v="21.77"/>
    <n v="17821"/>
    <n v="17491"/>
  </r>
  <r>
    <x v="37"/>
    <x v="3"/>
    <x v="3"/>
    <n v="17657"/>
    <n v="20"/>
    <n v="1808"/>
    <n v="52432"/>
    <n v="16.55"/>
    <n v="10200"/>
    <n v="8677"/>
  </r>
  <r>
    <x v="37"/>
    <x v="3"/>
    <x v="4"/>
    <n v="30560"/>
    <n v="20"/>
    <n v="2840"/>
    <n v="82360"/>
    <n v="20.420000000000002"/>
    <n v="10759"/>
    <n v="16821"/>
  </r>
  <r>
    <x v="37"/>
    <x v="3"/>
    <x v="5"/>
    <n v="26736"/>
    <n v="14"/>
    <n v="1656"/>
    <n v="48024"/>
    <n v="28.07"/>
    <n v="13571"/>
    <n v="13480"/>
  </r>
  <r>
    <x v="37"/>
    <x v="3"/>
    <x v="6"/>
    <n v="24057"/>
    <n v="11"/>
    <n v="1581"/>
    <n v="45849"/>
    <n v="26.2"/>
    <n v="14531"/>
    <n v="12014"/>
  </r>
  <r>
    <x v="37"/>
    <x v="3"/>
    <x v="7"/>
    <m/>
    <n v="5"/>
    <n v="848"/>
    <n v="24592"/>
    <m/>
    <n v="3258"/>
    <m/>
  </r>
  <r>
    <x v="37"/>
    <x v="3"/>
    <x v="8"/>
    <n v="17635"/>
    <n v="12"/>
    <n v="1627"/>
    <n v="47183"/>
    <n v="16.5"/>
    <n v="7720"/>
    <n v="7784"/>
  </r>
  <r>
    <x v="37"/>
    <x v="3"/>
    <x v="9"/>
    <n v="14525"/>
    <n v="10"/>
    <n v="1030"/>
    <n v="29870"/>
    <n v="24.5"/>
    <n v="5387"/>
    <n v="7318"/>
  </r>
  <r>
    <x v="37"/>
    <x v="3"/>
    <x v="10"/>
    <n v="33518"/>
    <n v="19"/>
    <n v="2143"/>
    <n v="62147"/>
    <n v="24.59"/>
    <n v="16259"/>
    <n v="15279"/>
  </r>
  <r>
    <x v="37"/>
    <x v="3"/>
    <x v="11"/>
    <n v="5493"/>
    <n v="5"/>
    <n v="496"/>
    <n v="14384"/>
    <n v="17.260000000000002"/>
    <n v="3676"/>
    <n v="2483"/>
  </r>
  <r>
    <x v="37"/>
    <x v="3"/>
    <x v="12"/>
    <m/>
    <n v="7"/>
    <n v="654"/>
    <n v="18966"/>
    <m/>
    <m/>
    <m/>
  </r>
  <r>
    <x v="37"/>
    <x v="3"/>
    <x v="13"/>
    <m/>
    <n v="2"/>
    <n v="255"/>
    <n v="7395"/>
    <m/>
    <m/>
    <m/>
  </r>
  <r>
    <x v="37"/>
    <x v="3"/>
    <x v="14"/>
    <n v="8110"/>
    <n v="9"/>
    <n v="861"/>
    <n v="24969"/>
    <n v="11.43"/>
    <n v="3451"/>
    <n v="2853"/>
  </r>
  <r>
    <x v="37"/>
    <x v="3"/>
    <x v="15"/>
    <n v="3935"/>
    <n v="9"/>
    <n v="1146"/>
    <n v="33234"/>
    <n v="6.37"/>
    <n v="2397"/>
    <n v="2118"/>
  </r>
  <r>
    <x v="37"/>
    <x v="3"/>
    <x v="16"/>
    <m/>
    <n v="3"/>
    <n v="436"/>
    <n v="12644"/>
    <m/>
    <m/>
    <m/>
  </r>
  <r>
    <x v="37"/>
    <x v="3"/>
    <x v="17"/>
    <s v="-"/>
    <s v="-"/>
    <s v="-"/>
    <s v="-"/>
    <s v="-"/>
    <s v="-"/>
    <s v="-"/>
  </r>
  <r>
    <x v="37"/>
    <x v="3"/>
    <x v="18"/>
    <n v="23456"/>
    <n v="17"/>
    <n v="1316"/>
    <n v="38164"/>
    <n v="26.36"/>
    <n v="15428"/>
    <n v="10060"/>
  </r>
  <r>
    <x v="37"/>
    <x v="3"/>
    <x v="19"/>
    <n v="57402"/>
    <n v="17"/>
    <n v="3572"/>
    <n v="103588"/>
    <n v="25.6"/>
    <n v="23495"/>
    <n v="26522"/>
  </r>
  <r>
    <x v="37"/>
    <x v="3"/>
    <x v="20"/>
    <n v="71148"/>
    <n v="37"/>
    <n v="4562"/>
    <n v="132298"/>
    <n v="21.6"/>
    <n v="35750"/>
    <n v="28572"/>
  </r>
  <r>
    <x v="37"/>
    <x v="3"/>
    <x v="21"/>
    <n v="10587"/>
    <n v="7"/>
    <n v="569"/>
    <n v="16501"/>
    <n v="26.43"/>
    <n v="6544"/>
    <n v="4362"/>
  </r>
  <r>
    <x v="37"/>
    <x v="3"/>
    <x v="22"/>
    <n v="10235"/>
    <n v="4"/>
    <n v="524"/>
    <n v="15196"/>
    <n v="34.21"/>
    <n v="7599"/>
    <n v="5198"/>
  </r>
  <r>
    <x v="37"/>
    <x v="3"/>
    <x v="23"/>
    <n v="8347"/>
    <n v="6"/>
    <n v="750"/>
    <n v="21750"/>
    <n v="18.690000000000001"/>
    <n v="5695"/>
    <n v="4065"/>
  </r>
  <r>
    <x v="37"/>
    <x v="3"/>
    <x v="24"/>
    <n v="100317"/>
    <n v="54"/>
    <n v="6405"/>
    <n v="185745"/>
    <n v="22.72"/>
    <n v="55588"/>
    <n v="42196"/>
  </r>
  <r>
    <x v="37"/>
    <x v="3"/>
    <x v="25"/>
    <n v="35580"/>
    <n v="15"/>
    <n v="1328"/>
    <n v="38512"/>
    <n v="43.62"/>
    <n v="25361"/>
    <n v="16799"/>
  </r>
  <r>
    <x v="37"/>
    <x v="3"/>
    <x v="26"/>
    <n v="23684"/>
    <n v="6"/>
    <n v="1344"/>
    <n v="38976"/>
    <n v="27.89"/>
    <n v="13295"/>
    <n v="10869"/>
  </r>
  <r>
    <x v="37"/>
    <x v="3"/>
    <x v="27"/>
    <n v="25178"/>
    <n v="8"/>
    <n v="1589"/>
    <n v="46081"/>
    <n v="27.57"/>
    <n v="13323"/>
    <n v="12704"/>
  </r>
  <r>
    <x v="37"/>
    <x v="3"/>
    <x v="28"/>
    <m/>
    <n v="9"/>
    <n v="3864"/>
    <n v="112056"/>
    <m/>
    <m/>
    <m/>
  </r>
  <r>
    <x v="37"/>
    <x v="3"/>
    <x v="29"/>
    <n v="12431"/>
    <n v="10"/>
    <n v="2019"/>
    <n v="58551"/>
    <n v="10.8"/>
    <n v="5663"/>
    <n v="6323"/>
  </r>
  <r>
    <x v="37"/>
    <x v="3"/>
    <x v="30"/>
    <n v="17378"/>
    <n v="7"/>
    <n v="609"/>
    <n v="17661"/>
    <n v="32.83"/>
    <n v="9512"/>
    <n v="5798"/>
  </r>
  <r>
    <x v="37"/>
    <x v="3"/>
    <x v="31"/>
    <n v="3080"/>
    <n v="5"/>
    <n v="271"/>
    <n v="7859"/>
    <n v="18.95"/>
    <n v="2025"/>
    <n v="1489"/>
  </r>
  <r>
    <x v="37"/>
    <x v="3"/>
    <x v="32"/>
    <m/>
    <n v="3"/>
    <n v="510"/>
    <n v="14790"/>
    <m/>
    <m/>
    <m/>
  </r>
  <r>
    <x v="37"/>
    <x v="3"/>
    <x v="33"/>
    <n v="12008"/>
    <n v="10"/>
    <n v="859"/>
    <n v="24911"/>
    <n v="27.74"/>
    <n v="7290"/>
    <n v="6910"/>
  </r>
  <r>
    <x v="37"/>
    <x v="3"/>
    <x v="34"/>
    <n v="686902"/>
    <n v="401"/>
    <n v="52967"/>
    <n v="1536043"/>
    <n v="20.63"/>
    <n v="360949"/>
    <n v="316883"/>
  </r>
  <r>
    <x v="37"/>
    <x v="4"/>
    <x v="0"/>
    <n v="176908"/>
    <n v="242"/>
    <n v="9867"/>
    <n v="286143"/>
    <n v="32.53"/>
    <n v="87285"/>
    <n v="93077"/>
  </r>
  <r>
    <x v="37"/>
    <x v="4"/>
    <x v="1"/>
    <n v="493646"/>
    <n v="279"/>
    <n v="16685"/>
    <n v="483865"/>
    <n v="65.31"/>
    <n v="254692"/>
    <n v="316018"/>
  </r>
  <r>
    <x v="37"/>
    <x v="4"/>
    <x v="2"/>
    <n v="75433"/>
    <n v="99"/>
    <n v="3862"/>
    <n v="111998"/>
    <n v="33.51"/>
    <n v="36847"/>
    <n v="37529"/>
  </r>
  <r>
    <x v="37"/>
    <x v="4"/>
    <x v="3"/>
    <n v="92577"/>
    <n v="146"/>
    <n v="4619"/>
    <n v="133951"/>
    <n v="39.340000000000003"/>
    <n v="56239"/>
    <n v="52703"/>
  </r>
  <r>
    <x v="37"/>
    <x v="4"/>
    <x v="4"/>
    <n v="77047"/>
    <n v="98"/>
    <n v="4398"/>
    <n v="127542"/>
    <n v="34.43"/>
    <n v="33392"/>
    <n v="43911"/>
  </r>
  <r>
    <x v="37"/>
    <x v="4"/>
    <x v="5"/>
    <n v="176478"/>
    <n v="123"/>
    <n v="5609"/>
    <n v="162661"/>
    <n v="60.78"/>
    <n v="96658"/>
    <n v="98861"/>
  </r>
  <r>
    <x v="37"/>
    <x v="4"/>
    <x v="6"/>
    <n v="103545"/>
    <n v="102"/>
    <n v="3948"/>
    <n v="114492"/>
    <n v="48.02"/>
    <n v="62917"/>
    <n v="54982"/>
  </r>
  <r>
    <x v="37"/>
    <x v="4"/>
    <x v="7"/>
    <n v="19029"/>
    <n v="30"/>
    <n v="1187"/>
    <n v="34423"/>
    <n v="29.45"/>
    <n v="8798"/>
    <n v="10136"/>
  </r>
  <r>
    <x v="37"/>
    <x v="4"/>
    <x v="8"/>
    <n v="36690"/>
    <n v="54"/>
    <n v="2350"/>
    <n v="68150"/>
    <n v="27.69"/>
    <n v="18785"/>
    <n v="18873"/>
  </r>
  <r>
    <x v="37"/>
    <x v="4"/>
    <x v="9"/>
    <n v="45854"/>
    <n v="78"/>
    <n v="2340"/>
    <n v="67860"/>
    <n v="39.44"/>
    <n v="22137"/>
    <n v="26762"/>
  </r>
  <r>
    <x v="37"/>
    <x v="4"/>
    <x v="10"/>
    <n v="106751"/>
    <n v="116"/>
    <n v="4358"/>
    <n v="126382"/>
    <n v="46.56"/>
    <n v="54593"/>
    <n v="58842"/>
  </r>
  <r>
    <x v="37"/>
    <x v="4"/>
    <x v="11"/>
    <n v="23078"/>
    <n v="38"/>
    <n v="1615"/>
    <n v="46835"/>
    <n v="28.01"/>
    <n v="14916"/>
    <n v="13117"/>
  </r>
  <r>
    <x v="37"/>
    <x v="4"/>
    <x v="12"/>
    <n v="50101"/>
    <n v="93"/>
    <n v="2305"/>
    <n v="66845"/>
    <n v="42.31"/>
    <n v="29427"/>
    <n v="28284"/>
  </r>
  <r>
    <x v="37"/>
    <x v="4"/>
    <x v="13"/>
    <n v="18985"/>
    <n v="34"/>
    <n v="848"/>
    <n v="24592"/>
    <n v="38.159999999999997"/>
    <n v="10311"/>
    <n v="9385"/>
  </r>
  <r>
    <x v="37"/>
    <x v="4"/>
    <x v="14"/>
    <n v="20146"/>
    <n v="38"/>
    <n v="1280"/>
    <n v="37120"/>
    <n v="24.7"/>
    <n v="10166"/>
    <n v="9169"/>
  </r>
  <r>
    <x v="37"/>
    <x v="4"/>
    <x v="15"/>
    <n v="15274"/>
    <n v="44"/>
    <n v="1649"/>
    <n v="47821"/>
    <n v="18.03"/>
    <n v="9357"/>
    <n v="8622"/>
  </r>
  <r>
    <x v="37"/>
    <x v="4"/>
    <x v="16"/>
    <n v="184505"/>
    <n v="93"/>
    <n v="5575"/>
    <n v="161675"/>
    <n v="73.56"/>
    <n v="100392"/>
    <n v="118933"/>
  </r>
  <r>
    <x v="37"/>
    <x v="4"/>
    <x v="17"/>
    <n v="149600"/>
    <n v="61"/>
    <n v="4583"/>
    <n v="132907"/>
    <n v="76.760000000000005"/>
    <n v="80804"/>
    <n v="102020"/>
  </r>
  <r>
    <x v="37"/>
    <x v="4"/>
    <x v="18"/>
    <n v="78846"/>
    <n v="95"/>
    <n v="2938"/>
    <n v="85202"/>
    <n v="49.04"/>
    <n v="52312"/>
    <n v="41784"/>
  </r>
  <r>
    <x v="37"/>
    <x v="4"/>
    <x v="19"/>
    <n v="140266"/>
    <n v="148"/>
    <n v="6008"/>
    <n v="174232"/>
    <n v="44.48"/>
    <n v="69995"/>
    <n v="77504"/>
  </r>
  <r>
    <x v="37"/>
    <x v="4"/>
    <x v="20"/>
    <n v="397740"/>
    <n v="306"/>
    <n v="13218"/>
    <n v="383322"/>
    <n v="58.11"/>
    <n v="215655"/>
    <n v="222758"/>
  </r>
  <r>
    <x v="37"/>
    <x v="4"/>
    <x v="21"/>
    <n v="28669"/>
    <n v="39"/>
    <n v="1236"/>
    <n v="35844"/>
    <n v="38.03"/>
    <n v="17967"/>
    <n v="13631"/>
  </r>
  <r>
    <x v="37"/>
    <x v="4"/>
    <x v="22"/>
    <n v="45617"/>
    <n v="27"/>
    <n v="1402"/>
    <n v="40658"/>
    <n v="61.87"/>
    <n v="37752"/>
    <n v="25157"/>
  </r>
  <r>
    <x v="37"/>
    <x v="4"/>
    <x v="23"/>
    <n v="24300"/>
    <n v="46"/>
    <n v="1256"/>
    <n v="36424"/>
    <n v="36.47"/>
    <n v="15534"/>
    <n v="13284"/>
  </r>
  <r>
    <x v="37"/>
    <x v="4"/>
    <x v="24"/>
    <n v="496325"/>
    <n v="418"/>
    <n v="17112"/>
    <n v="496248"/>
    <n v="55.38"/>
    <n v="286908"/>
    <n v="274830"/>
  </r>
  <r>
    <x v="37"/>
    <x v="4"/>
    <x v="25"/>
    <n v="149280"/>
    <n v="146"/>
    <n v="4641"/>
    <n v="134589"/>
    <n v="62.92"/>
    <n v="112669"/>
    <n v="84688"/>
  </r>
  <r>
    <x v="37"/>
    <x v="4"/>
    <x v="26"/>
    <n v="51746"/>
    <n v="38"/>
    <n v="2191"/>
    <n v="63539"/>
    <n v="42.22"/>
    <n v="32094"/>
    <n v="26824"/>
  </r>
  <r>
    <x v="37"/>
    <x v="4"/>
    <x v="27"/>
    <n v="204898"/>
    <n v="98"/>
    <n v="6193"/>
    <n v="179597"/>
    <n v="66.989999999999995"/>
    <n v="99897"/>
    <n v="120319"/>
  </r>
  <r>
    <x v="37"/>
    <x v="4"/>
    <x v="28"/>
    <n v="35247"/>
    <n v="40"/>
    <n v="4527"/>
    <n v="131283"/>
    <n v="13.47"/>
    <n v="25222"/>
    <n v="17689"/>
  </r>
  <r>
    <x v="37"/>
    <x v="4"/>
    <x v="29"/>
    <n v="27177"/>
    <n v="49"/>
    <n v="2852"/>
    <n v="82708"/>
    <n v="18.329999999999998"/>
    <n v="14588"/>
    <n v="15159"/>
  </r>
  <r>
    <x v="37"/>
    <x v="4"/>
    <x v="30"/>
    <n v="87714"/>
    <n v="75"/>
    <n v="2212"/>
    <n v="64148"/>
    <n v="73.650000000000006"/>
    <n v="52267"/>
    <n v="47244"/>
  </r>
  <r>
    <x v="37"/>
    <x v="4"/>
    <x v="31"/>
    <n v="8898"/>
    <n v="27"/>
    <n v="487"/>
    <n v="14123"/>
    <n v="34.700000000000003"/>
    <n v="5301"/>
    <n v="4901"/>
  </r>
  <r>
    <x v="37"/>
    <x v="4"/>
    <x v="32"/>
    <n v="64950"/>
    <n v="31"/>
    <n v="1784"/>
    <n v="51736"/>
    <n v="73.36"/>
    <n v="35681"/>
    <n v="37951"/>
  </r>
  <r>
    <x v="37"/>
    <x v="4"/>
    <x v="33"/>
    <n v="47304"/>
    <n v="75"/>
    <n v="2027"/>
    <n v="58783"/>
    <n v="50.51"/>
    <n v="29673"/>
    <n v="29690"/>
  </r>
  <r>
    <x v="37"/>
    <x v="4"/>
    <x v="34"/>
    <n v="3108697"/>
    <n v="2947"/>
    <n v="125467"/>
    <n v="3638543"/>
    <n v="48.86"/>
    <n v="1723518"/>
    <n v="1777784"/>
  </r>
  <r>
    <x v="38"/>
    <x v="0"/>
    <x v="0"/>
    <n v="26215"/>
    <n v="29"/>
    <n v="929"/>
    <n v="28799"/>
    <n v="54.17"/>
    <n v="13418"/>
    <n v="15600"/>
  </r>
  <r>
    <x v="38"/>
    <x v="0"/>
    <x v="1"/>
    <n v="286930"/>
    <n v="57"/>
    <n v="7527"/>
    <n v="233337"/>
    <n v="81.38"/>
    <n v="151163"/>
    <n v="189890"/>
  </r>
  <r>
    <x v="38"/>
    <x v="0"/>
    <x v="2"/>
    <n v="4746"/>
    <n v="8"/>
    <n v="174"/>
    <n v="5394"/>
    <n v="53.11"/>
    <n v="3605"/>
    <n v="2865"/>
  </r>
  <r>
    <x v="38"/>
    <x v="0"/>
    <x v="3"/>
    <n v="20366"/>
    <n v="27"/>
    <n v="893"/>
    <n v="27683"/>
    <n v="47.11"/>
    <n v="12317"/>
    <n v="13041"/>
  </r>
  <r>
    <x v="38"/>
    <x v="0"/>
    <x v="4"/>
    <n v="6309"/>
    <n v="9"/>
    <n v="273"/>
    <n v="8463"/>
    <n v="45.02"/>
    <n v="2701"/>
    <n v="3810"/>
  </r>
  <r>
    <x v="38"/>
    <x v="0"/>
    <x v="5"/>
    <n v="71991"/>
    <n v="20"/>
    <n v="1731"/>
    <n v="53661"/>
    <n v="74.27"/>
    <n v="38487"/>
    <n v="39854"/>
  </r>
  <r>
    <x v="38"/>
    <x v="0"/>
    <x v="6"/>
    <n v="15261"/>
    <n v="10"/>
    <n v="450"/>
    <n v="13950"/>
    <n v="55.53"/>
    <n v="7993"/>
    <n v="7747"/>
  </r>
  <r>
    <x v="38"/>
    <x v="0"/>
    <x v="7"/>
    <m/>
    <n v="4"/>
    <n v="74"/>
    <n v="2294"/>
    <m/>
    <m/>
    <m/>
  </r>
  <r>
    <x v="38"/>
    <x v="0"/>
    <x v="8"/>
    <n v="758"/>
    <n v="8"/>
    <n v="150"/>
    <n v="4650"/>
    <n v="12.71"/>
    <n v="537"/>
    <n v="591"/>
  </r>
  <r>
    <x v="38"/>
    <x v="0"/>
    <x v="9"/>
    <n v="6929"/>
    <n v="18"/>
    <n v="384"/>
    <n v="11904"/>
    <n v="44.15"/>
    <n v="4434"/>
    <n v="5256"/>
  </r>
  <r>
    <x v="38"/>
    <x v="0"/>
    <x v="10"/>
    <n v="8837"/>
    <n v="13"/>
    <n v="389"/>
    <n v="12059"/>
    <n v="47.35"/>
    <n v="5464"/>
    <n v="5710"/>
  </r>
  <r>
    <x v="38"/>
    <x v="0"/>
    <x v="11"/>
    <n v="8880"/>
    <n v="8"/>
    <n v="290"/>
    <n v="8990"/>
    <n v="49.56"/>
    <n v="5794"/>
    <n v="4455"/>
  </r>
  <r>
    <x v="38"/>
    <x v="0"/>
    <x v="12"/>
    <n v="11181"/>
    <n v="23"/>
    <n v="544"/>
    <n v="16864"/>
    <n v="48.64"/>
    <n v="5648"/>
    <n v="8202"/>
  </r>
  <r>
    <x v="38"/>
    <x v="0"/>
    <x v="13"/>
    <m/>
    <n v="4"/>
    <n v="77"/>
    <n v="2387"/>
    <m/>
    <m/>
    <m/>
  </r>
  <r>
    <x v="38"/>
    <x v="0"/>
    <x v="14"/>
    <m/>
    <n v="8"/>
    <n v="174"/>
    <n v="5394"/>
    <m/>
    <m/>
    <m/>
  </r>
  <r>
    <x v="38"/>
    <x v="0"/>
    <x v="15"/>
    <m/>
    <n v="4"/>
    <n v="31"/>
    <n v="961"/>
    <m/>
    <m/>
    <m/>
  </r>
  <r>
    <x v="38"/>
    <x v="0"/>
    <x v="16"/>
    <n v="85089"/>
    <n v="24"/>
    <n v="2488"/>
    <n v="77128"/>
    <n v="80.47"/>
    <n v="46939"/>
    <n v="62065"/>
  </r>
  <r>
    <x v="38"/>
    <x v="0"/>
    <x v="17"/>
    <n v="81942"/>
    <n v="21"/>
    <n v="2387"/>
    <n v="73997"/>
    <n v="80.83"/>
    <n v="45509"/>
    <n v="59814"/>
  </r>
  <r>
    <x v="38"/>
    <x v="0"/>
    <x v="18"/>
    <n v="11004"/>
    <n v="12"/>
    <n v="296"/>
    <n v="9176"/>
    <n v="65.95"/>
    <n v="7920"/>
    <n v="6052"/>
  </r>
  <r>
    <x v="38"/>
    <x v="0"/>
    <x v="19"/>
    <n v="8670"/>
    <n v="19"/>
    <n v="355"/>
    <n v="11005"/>
    <n v="51.94"/>
    <n v="5127"/>
    <n v="5716"/>
  </r>
  <r>
    <x v="38"/>
    <x v="0"/>
    <x v="20"/>
    <n v="159350"/>
    <n v="70"/>
    <n v="3922"/>
    <n v="121582"/>
    <n v="78.52"/>
    <n v="97575"/>
    <n v="95465"/>
  </r>
  <r>
    <x v="38"/>
    <x v="0"/>
    <x v="21"/>
    <m/>
    <n v="7"/>
    <n v="132"/>
    <n v="4092"/>
    <m/>
    <m/>
    <m/>
  </r>
  <r>
    <x v="38"/>
    <x v="0"/>
    <x v="22"/>
    <m/>
    <n v="3"/>
    <n v="231"/>
    <n v="7161"/>
    <m/>
    <m/>
    <m/>
  </r>
  <r>
    <x v="38"/>
    <x v="0"/>
    <x v="23"/>
    <m/>
    <n v="12"/>
    <n v="178"/>
    <n v="5518"/>
    <m/>
    <m/>
    <m/>
  </r>
  <r>
    <x v="38"/>
    <x v="0"/>
    <x v="24"/>
    <n v="172682"/>
    <n v="92"/>
    <n v="4463"/>
    <n v="138353"/>
    <n v="74.67"/>
    <n v="109226"/>
    <n v="103311"/>
  </r>
  <r>
    <x v="38"/>
    <x v="0"/>
    <x v="25"/>
    <n v="39221"/>
    <n v="46"/>
    <n v="1261"/>
    <n v="39091"/>
    <n v="56.92"/>
    <n v="30667"/>
    <n v="22252"/>
  </r>
  <r>
    <x v="38"/>
    <x v="0"/>
    <x v="26"/>
    <n v="6003"/>
    <n v="5"/>
    <n v="182"/>
    <n v="5642"/>
    <n v="54.87"/>
    <n v="4505"/>
    <n v="3096"/>
  </r>
  <r>
    <x v="38"/>
    <x v="0"/>
    <x v="27"/>
    <n v="98673"/>
    <n v="28"/>
    <n v="2521"/>
    <n v="78151"/>
    <n v="68.89"/>
    <n v="42774"/>
    <n v="53840"/>
  </r>
  <r>
    <x v="38"/>
    <x v="0"/>
    <x v="28"/>
    <n v="11110"/>
    <n v="11"/>
    <n v="429"/>
    <n v="13299"/>
    <n v="44.82"/>
    <n v="7319"/>
    <n v="5960"/>
  </r>
  <r>
    <x v="38"/>
    <x v="0"/>
    <x v="29"/>
    <n v="3720"/>
    <n v="14"/>
    <n v="184"/>
    <n v="5704"/>
    <n v="43.22"/>
    <n v="2454"/>
    <n v="2465"/>
  </r>
  <r>
    <x v="38"/>
    <x v="0"/>
    <x v="30"/>
    <n v="25809"/>
    <n v="18"/>
    <n v="664"/>
    <n v="20584"/>
    <n v="82.02"/>
    <n v="18429"/>
    <n v="16884"/>
  </r>
  <r>
    <x v="38"/>
    <x v="0"/>
    <x v="31"/>
    <n v="1206"/>
    <n v="9"/>
    <n v="86"/>
    <n v="2666"/>
    <n v="31.62"/>
    <n v="719"/>
    <n v="843"/>
  </r>
  <r>
    <x v="38"/>
    <x v="0"/>
    <x v="32"/>
    <n v="17810"/>
    <n v="5"/>
    <n v="519"/>
    <n v="16089"/>
    <n v="65.650000000000006"/>
    <n v="9753"/>
    <n v="10562"/>
  </r>
  <r>
    <x v="38"/>
    <x v="0"/>
    <x v="33"/>
    <n v="10692"/>
    <n v="20"/>
    <n v="448"/>
    <n v="13888"/>
    <n v="53.22"/>
    <n v="6862"/>
    <n v="7391"/>
  </r>
  <r>
    <x v="38"/>
    <x v="0"/>
    <x v="34"/>
    <n v="967066"/>
    <n v="553"/>
    <n v="27986"/>
    <n v="867566"/>
    <n v="69.38"/>
    <n v="547380"/>
    <n v="601925"/>
  </r>
  <r>
    <x v="38"/>
    <x v="1"/>
    <x v="0"/>
    <n v="71638"/>
    <n v="133"/>
    <n v="1703"/>
    <n v="52793"/>
    <n v="66.650000000000006"/>
    <n v="35580"/>
    <n v="35186"/>
  </r>
  <r>
    <x v="38"/>
    <x v="1"/>
    <x v="1"/>
    <n v="132991"/>
    <n v="171"/>
    <n v="3289"/>
    <n v="101959"/>
    <n v="70.47"/>
    <n v="63227"/>
    <n v="71850"/>
  </r>
  <r>
    <x v="38"/>
    <x v="1"/>
    <x v="2"/>
    <n v="18839"/>
    <n v="54"/>
    <n v="515"/>
    <n v="15965"/>
    <n v="56.69"/>
    <n v="11545"/>
    <n v="9051"/>
  </r>
  <r>
    <x v="38"/>
    <x v="1"/>
    <x v="3"/>
    <n v="48659"/>
    <n v="83"/>
    <n v="1320"/>
    <n v="40920"/>
    <n v="65.61"/>
    <n v="29882"/>
    <n v="26848"/>
  </r>
  <r>
    <x v="38"/>
    <x v="1"/>
    <x v="4"/>
    <n v="33406"/>
    <n v="58"/>
    <n v="892"/>
    <n v="27652"/>
    <n v="60.18"/>
    <n v="17433"/>
    <n v="16640"/>
  </r>
  <r>
    <x v="38"/>
    <x v="1"/>
    <x v="5"/>
    <n v="51844"/>
    <n v="79"/>
    <n v="1335"/>
    <n v="41385"/>
    <n v="59.78"/>
    <n v="31839"/>
    <n v="24739"/>
  </r>
  <r>
    <x v="38"/>
    <x v="1"/>
    <x v="6"/>
    <n v="50206"/>
    <n v="69"/>
    <n v="1125"/>
    <n v="34875"/>
    <n v="69.28"/>
    <n v="29150"/>
    <n v="24163"/>
  </r>
  <r>
    <x v="38"/>
    <x v="1"/>
    <x v="7"/>
    <n v="9678"/>
    <n v="19"/>
    <n v="237"/>
    <n v="7347"/>
    <n v="79.69"/>
    <n v="5200"/>
    <n v="5855"/>
  </r>
  <r>
    <x v="38"/>
    <x v="1"/>
    <x v="8"/>
    <n v="15884"/>
    <n v="30"/>
    <n v="440"/>
    <n v="13640"/>
    <n v="68.23"/>
    <n v="9446"/>
    <n v="9307"/>
  </r>
  <r>
    <x v="38"/>
    <x v="1"/>
    <x v="9"/>
    <n v="20530"/>
    <n v="43"/>
    <n v="726"/>
    <n v="22506"/>
    <n v="56.65"/>
    <n v="11221"/>
    <n v="12750"/>
  </r>
  <r>
    <x v="38"/>
    <x v="1"/>
    <x v="10"/>
    <n v="50950"/>
    <n v="71"/>
    <n v="1306"/>
    <n v="40486"/>
    <n v="69.819999999999993"/>
    <n v="27140"/>
    <n v="28268"/>
  </r>
  <r>
    <x v="38"/>
    <x v="1"/>
    <x v="11"/>
    <n v="5135"/>
    <n v="17"/>
    <n v="393"/>
    <n v="12183"/>
    <n v="24.51"/>
    <n v="3280"/>
    <n v="2986"/>
  </r>
  <r>
    <x v="38"/>
    <x v="1"/>
    <x v="12"/>
    <n v="39320"/>
    <n v="60"/>
    <n v="987"/>
    <n v="30597"/>
    <n v="71.27"/>
    <n v="21477"/>
    <n v="21805"/>
  </r>
  <r>
    <x v="38"/>
    <x v="1"/>
    <x v="13"/>
    <n v="13753"/>
    <n v="25"/>
    <n v="462"/>
    <n v="14322"/>
    <n v="53.53"/>
    <n v="7450"/>
    <n v="7666"/>
  </r>
  <r>
    <x v="38"/>
    <x v="1"/>
    <x v="14"/>
    <n v="8047"/>
    <n v="18"/>
    <n v="199"/>
    <n v="6169"/>
    <n v="65.7"/>
    <n v="4554"/>
    <n v="4053"/>
  </r>
  <r>
    <x v="38"/>
    <x v="1"/>
    <x v="15"/>
    <n v="9146"/>
    <n v="27"/>
    <n v="259"/>
    <n v="8029"/>
    <n v="61.29"/>
    <n v="6186"/>
    <n v="4921"/>
  </r>
  <r>
    <x v="38"/>
    <x v="1"/>
    <x v="16"/>
    <n v="52859"/>
    <n v="54"/>
    <n v="1167"/>
    <n v="36177"/>
    <n v="76.53"/>
    <n v="27591"/>
    <n v="27686"/>
  </r>
  <r>
    <x v="38"/>
    <x v="1"/>
    <x v="17"/>
    <n v="32971"/>
    <n v="29"/>
    <n v="733"/>
    <n v="22723"/>
    <n v="79.25"/>
    <n v="17486"/>
    <n v="18009"/>
  </r>
  <r>
    <x v="38"/>
    <x v="1"/>
    <x v="18"/>
    <n v="30617"/>
    <n v="49"/>
    <n v="657"/>
    <n v="20367"/>
    <n v="74.989999999999995"/>
    <n v="19364"/>
    <n v="15274"/>
  </r>
  <r>
    <x v="38"/>
    <x v="1"/>
    <x v="19"/>
    <n v="48501"/>
    <n v="87"/>
    <n v="1102"/>
    <n v="34162"/>
    <n v="75.06"/>
    <n v="27637"/>
    <n v="25643"/>
  </r>
  <r>
    <x v="38"/>
    <x v="1"/>
    <x v="20"/>
    <n v="110126"/>
    <n v="163"/>
    <n v="2223"/>
    <n v="68913"/>
    <n v="73.25"/>
    <n v="59234"/>
    <n v="50479"/>
  </r>
  <r>
    <x v="38"/>
    <x v="1"/>
    <x v="21"/>
    <n v="13118"/>
    <n v="21"/>
    <n v="302"/>
    <n v="9362"/>
    <n v="62.43"/>
    <n v="8097"/>
    <n v="5845"/>
  </r>
  <r>
    <x v="38"/>
    <x v="1"/>
    <x v="22"/>
    <n v="19498"/>
    <n v="16"/>
    <n v="396"/>
    <n v="12276"/>
    <n v="76.12"/>
    <n v="14996"/>
    <n v="9345"/>
  </r>
  <r>
    <x v="38"/>
    <x v="1"/>
    <x v="23"/>
    <n v="12761"/>
    <n v="25"/>
    <n v="281"/>
    <n v="8711"/>
    <n v="81.39"/>
    <n v="8075"/>
    <n v="7090"/>
  </r>
  <r>
    <x v="38"/>
    <x v="1"/>
    <x v="24"/>
    <n v="155503"/>
    <n v="225"/>
    <n v="3202"/>
    <n v="99262"/>
    <n v="73.3"/>
    <n v="90403"/>
    <n v="72759"/>
  </r>
  <r>
    <x v="38"/>
    <x v="1"/>
    <x v="25"/>
    <n v="39802"/>
    <n v="63"/>
    <n v="863"/>
    <n v="26753"/>
    <n v="68.930000000000007"/>
    <n v="31096"/>
    <n v="18441"/>
  </r>
  <r>
    <x v="38"/>
    <x v="1"/>
    <x v="26"/>
    <n v="13055"/>
    <n v="20"/>
    <n v="276"/>
    <n v="8556"/>
    <n v="68.400000000000006"/>
    <n v="8722"/>
    <n v="5852"/>
  </r>
  <r>
    <x v="38"/>
    <x v="1"/>
    <x v="27"/>
    <n v="39957"/>
    <n v="42"/>
    <n v="742"/>
    <n v="23002"/>
    <n v="72.78"/>
    <n v="19123"/>
    <n v="16741"/>
  </r>
  <r>
    <x v="38"/>
    <x v="1"/>
    <x v="28"/>
    <n v="9542"/>
    <n v="17"/>
    <n v="190"/>
    <n v="5890"/>
    <n v="76.69"/>
    <n v="7202"/>
    <n v="4517"/>
  </r>
  <r>
    <x v="38"/>
    <x v="1"/>
    <x v="29"/>
    <n v="9010"/>
    <n v="19"/>
    <n v="197"/>
    <n v="6107"/>
    <n v="73.489999999999995"/>
    <n v="4974"/>
    <n v="4488"/>
  </r>
  <r>
    <x v="38"/>
    <x v="1"/>
    <x v="30"/>
    <n v="34848"/>
    <n v="44"/>
    <n v="639"/>
    <n v="19809"/>
    <n v="85.66"/>
    <n v="18233"/>
    <n v="16968"/>
  </r>
  <r>
    <x v="38"/>
    <x v="1"/>
    <x v="31"/>
    <n v="3137"/>
    <n v="11"/>
    <n v="83"/>
    <n v="2573"/>
    <n v="66.150000000000006"/>
    <n v="1836"/>
    <n v="1702"/>
  </r>
  <r>
    <x v="38"/>
    <x v="1"/>
    <x v="32"/>
    <n v="17061"/>
    <n v="20"/>
    <n v="329"/>
    <n v="10199"/>
    <n v="75.23"/>
    <n v="10446"/>
    <n v="7673"/>
  </r>
  <r>
    <x v="38"/>
    <x v="1"/>
    <x v="33"/>
    <n v="20538"/>
    <n v="41"/>
    <n v="524"/>
    <n v="16244"/>
    <n v="72.59"/>
    <n v="12254"/>
    <n v="11792"/>
  </r>
  <r>
    <x v="38"/>
    <x v="1"/>
    <x v="34"/>
    <n v="1054455"/>
    <n v="1649"/>
    <n v="25159"/>
    <n v="779929"/>
    <n v="68.680000000000007"/>
    <n v="593491"/>
    <n v="535622"/>
  </r>
  <r>
    <x v="38"/>
    <x v="2"/>
    <x v="0"/>
    <n v="23028"/>
    <n v="33"/>
    <n v="1300"/>
    <n v="40300"/>
    <n v="48.59"/>
    <n v="11089"/>
    <n v="19583"/>
  </r>
  <r>
    <x v="38"/>
    <x v="2"/>
    <x v="1"/>
    <n v="56719"/>
    <n v="29"/>
    <n v="2809"/>
    <n v="87079"/>
    <n v="61.32"/>
    <n v="23676"/>
    <n v="53396"/>
  </r>
  <r>
    <x v="38"/>
    <x v="2"/>
    <x v="2"/>
    <n v="8517"/>
    <n v="13"/>
    <n v="431"/>
    <n v="13361"/>
    <n v="54.65"/>
    <n v="5241"/>
    <n v="7302"/>
  </r>
  <r>
    <x v="38"/>
    <x v="2"/>
    <x v="3"/>
    <n v="8761"/>
    <n v="15"/>
    <n v="588"/>
    <n v="18228"/>
    <n v="44.31"/>
    <n v="5849"/>
    <n v="8076"/>
  </r>
  <r>
    <x v="38"/>
    <x v="2"/>
    <x v="4"/>
    <n v="6073"/>
    <n v="9"/>
    <n v="347"/>
    <n v="10757"/>
    <n v="50.06"/>
    <n v="2440"/>
    <n v="5385"/>
  </r>
  <r>
    <x v="38"/>
    <x v="2"/>
    <x v="5"/>
    <n v="18035"/>
    <n v="10"/>
    <n v="887"/>
    <n v="27497"/>
    <n v="61.68"/>
    <n v="10062"/>
    <n v="16959"/>
  </r>
  <r>
    <x v="38"/>
    <x v="2"/>
    <x v="6"/>
    <n v="17669"/>
    <n v="14"/>
    <n v="942"/>
    <n v="29202"/>
    <n v="52.17"/>
    <n v="9250"/>
    <n v="15235"/>
  </r>
  <r>
    <x v="38"/>
    <x v="2"/>
    <x v="7"/>
    <m/>
    <n v="1"/>
    <n v="20"/>
    <n v="620"/>
    <m/>
    <m/>
    <m/>
  </r>
  <r>
    <x v="38"/>
    <x v="2"/>
    <x v="8"/>
    <n v="2104"/>
    <n v="4"/>
    <n v="133"/>
    <n v="4123"/>
    <n v="44.31"/>
    <n v="868"/>
    <n v="1827"/>
  </r>
  <r>
    <x v="38"/>
    <x v="2"/>
    <x v="9"/>
    <n v="2837"/>
    <n v="7"/>
    <n v="212"/>
    <n v="6572"/>
    <n v="37.01"/>
    <n v="1374"/>
    <n v="2432"/>
  </r>
  <r>
    <x v="38"/>
    <x v="2"/>
    <x v="10"/>
    <n v="12135"/>
    <n v="13"/>
    <n v="545"/>
    <n v="16895"/>
    <n v="71.02"/>
    <n v="4726"/>
    <n v="11999"/>
  </r>
  <r>
    <x v="38"/>
    <x v="2"/>
    <x v="11"/>
    <n v="3278"/>
    <n v="8"/>
    <n v="436"/>
    <n v="13516"/>
    <n v="23.06"/>
    <n v="1255"/>
    <n v="3117"/>
  </r>
  <r>
    <x v="38"/>
    <x v="2"/>
    <x v="12"/>
    <m/>
    <n v="4"/>
    <n v="123"/>
    <n v="3813"/>
    <m/>
    <m/>
    <m/>
  </r>
  <r>
    <x v="38"/>
    <x v="2"/>
    <x v="13"/>
    <m/>
    <n v="2"/>
    <n v="50"/>
    <n v="1550"/>
    <m/>
    <m/>
    <m/>
  </r>
  <r>
    <x v="38"/>
    <x v="2"/>
    <x v="14"/>
    <m/>
    <n v="3"/>
    <n v="64"/>
    <n v="1984"/>
    <m/>
    <m/>
    <m/>
  </r>
  <r>
    <x v="38"/>
    <x v="2"/>
    <x v="15"/>
    <m/>
    <n v="4"/>
    <n v="213"/>
    <n v="6603"/>
    <m/>
    <m/>
    <m/>
  </r>
  <r>
    <x v="38"/>
    <x v="2"/>
    <x v="16"/>
    <m/>
    <n v="12"/>
    <n v="1480"/>
    <n v="45880"/>
    <m/>
    <m/>
    <m/>
  </r>
  <r>
    <x v="38"/>
    <x v="2"/>
    <x v="17"/>
    <n v="34314"/>
    <n v="11"/>
    <n v="1458"/>
    <n v="45198"/>
    <n v="72.98"/>
    <n v="22567"/>
    <n v="32987"/>
  </r>
  <r>
    <x v="38"/>
    <x v="2"/>
    <x v="18"/>
    <n v="14544"/>
    <n v="18"/>
    <n v="685"/>
    <n v="21235"/>
    <n v="60.69"/>
    <n v="8977"/>
    <n v="12887"/>
  </r>
  <r>
    <x v="38"/>
    <x v="2"/>
    <x v="19"/>
    <n v="21101"/>
    <n v="25"/>
    <n v="988"/>
    <n v="30628"/>
    <n v="63.01"/>
    <n v="11175"/>
    <n v="19299"/>
  </r>
  <r>
    <x v="38"/>
    <x v="2"/>
    <x v="20"/>
    <n v="62286"/>
    <n v="40"/>
    <n v="2566"/>
    <n v="79546"/>
    <n v="63.19"/>
    <n v="31863"/>
    <n v="50269"/>
  </r>
  <r>
    <x v="38"/>
    <x v="2"/>
    <x v="21"/>
    <m/>
    <n v="5"/>
    <n v="247"/>
    <n v="7657"/>
    <m/>
    <m/>
    <m/>
  </r>
  <r>
    <x v="38"/>
    <x v="2"/>
    <x v="22"/>
    <n v="9170"/>
    <n v="4"/>
    <n v="251"/>
    <n v="7781"/>
    <n v="82.37"/>
    <n v="6568"/>
    <n v="6409"/>
  </r>
  <r>
    <x v="38"/>
    <x v="2"/>
    <x v="23"/>
    <m/>
    <n v="3"/>
    <n v="47"/>
    <n v="1457"/>
    <m/>
    <m/>
    <m/>
  </r>
  <r>
    <x v="38"/>
    <x v="2"/>
    <x v="24"/>
    <n v="74371"/>
    <n v="52"/>
    <n v="3111"/>
    <n v="96441"/>
    <n v="61.3"/>
    <n v="40887"/>
    <n v="59114"/>
  </r>
  <r>
    <x v="38"/>
    <x v="2"/>
    <x v="25"/>
    <n v="29933"/>
    <n v="22"/>
    <n v="1189"/>
    <n v="36859"/>
    <n v="63.76"/>
    <n v="22356"/>
    <n v="23501"/>
  </r>
  <r>
    <x v="38"/>
    <x v="2"/>
    <x v="26"/>
    <n v="6781"/>
    <n v="7"/>
    <n v="389"/>
    <n v="12059"/>
    <n v="41.95"/>
    <n v="4122"/>
    <n v="5059"/>
  </r>
  <r>
    <x v="38"/>
    <x v="2"/>
    <x v="27"/>
    <n v="31199"/>
    <n v="18"/>
    <n v="1323"/>
    <n v="41013"/>
    <n v="73.56"/>
    <n v="14168"/>
    <n v="30170"/>
  </r>
  <r>
    <x v="38"/>
    <x v="2"/>
    <x v="28"/>
    <m/>
    <n v="3"/>
    <n v="44"/>
    <n v="1364"/>
    <m/>
    <m/>
    <m/>
  </r>
  <r>
    <x v="38"/>
    <x v="2"/>
    <x v="29"/>
    <n v="1803"/>
    <n v="5"/>
    <n v="448"/>
    <n v="13888"/>
    <n v="11.9"/>
    <n v="619"/>
    <n v="1652"/>
  </r>
  <r>
    <x v="38"/>
    <x v="2"/>
    <x v="30"/>
    <n v="9083"/>
    <n v="8"/>
    <n v="323"/>
    <n v="10013"/>
    <n v="85.59"/>
    <n v="4994"/>
    <n v="8570"/>
  </r>
  <r>
    <x v="38"/>
    <x v="2"/>
    <x v="31"/>
    <m/>
    <n v="2"/>
    <n v="47"/>
    <n v="1457"/>
    <m/>
    <m/>
    <m/>
  </r>
  <r>
    <x v="38"/>
    <x v="2"/>
    <x v="32"/>
    <m/>
    <n v="3"/>
    <n v="426"/>
    <n v="13206"/>
    <m/>
    <m/>
    <m/>
  </r>
  <r>
    <x v="38"/>
    <x v="2"/>
    <x v="33"/>
    <m/>
    <n v="4"/>
    <n v="198"/>
    <n v="6138"/>
    <m/>
    <n v="2498"/>
    <m/>
  </r>
  <r>
    <x v="38"/>
    <x v="2"/>
    <x v="34"/>
    <n v="404210"/>
    <n v="348"/>
    <n v="19751"/>
    <n v="612281"/>
    <n v="58.66"/>
    <n v="217949"/>
    <n v="359169"/>
  </r>
  <r>
    <x v="38"/>
    <x v="3"/>
    <x v="0"/>
    <n v="38480"/>
    <n v="49"/>
    <n v="6184"/>
    <n v="191704"/>
    <n v="9.94"/>
    <n v="23545"/>
    <n v="19050"/>
  </r>
  <r>
    <x v="38"/>
    <x v="3"/>
    <x v="1"/>
    <n v="39502"/>
    <n v="23"/>
    <n v="3186"/>
    <n v="98766"/>
    <n v="21.55"/>
    <n v="26261"/>
    <n v="21282"/>
  </r>
  <r>
    <x v="38"/>
    <x v="3"/>
    <x v="2"/>
    <n v="31648"/>
    <n v="22"/>
    <n v="2670"/>
    <n v="82770"/>
    <n v="15.08"/>
    <n v="14349"/>
    <n v="12479"/>
  </r>
  <r>
    <x v="38"/>
    <x v="3"/>
    <x v="3"/>
    <n v="16637"/>
    <n v="20"/>
    <n v="1808"/>
    <n v="56048"/>
    <n v="14.12"/>
    <n v="9867"/>
    <n v="7913"/>
  </r>
  <r>
    <x v="38"/>
    <x v="3"/>
    <x v="4"/>
    <n v="28120"/>
    <n v="20"/>
    <n v="2811"/>
    <n v="87141"/>
    <n v="17.3"/>
    <n v="11409"/>
    <n v="15078"/>
  </r>
  <r>
    <x v="38"/>
    <x v="3"/>
    <x v="5"/>
    <n v="24120"/>
    <n v="14"/>
    <n v="1656"/>
    <n v="51336"/>
    <n v="21.99"/>
    <n v="13298"/>
    <n v="11287"/>
  </r>
  <r>
    <x v="38"/>
    <x v="3"/>
    <x v="6"/>
    <n v="22553"/>
    <n v="11"/>
    <n v="1581"/>
    <n v="49011"/>
    <n v="23.68"/>
    <n v="13079"/>
    <n v="11604"/>
  </r>
  <r>
    <x v="38"/>
    <x v="3"/>
    <x v="7"/>
    <n v="7073"/>
    <n v="5"/>
    <n v="848"/>
    <n v="26288"/>
    <n v="9.31"/>
    <n v="3530"/>
    <n v="2447"/>
  </r>
  <r>
    <x v="38"/>
    <x v="3"/>
    <x v="8"/>
    <n v="16503"/>
    <n v="12"/>
    <n v="1627"/>
    <n v="50437"/>
    <n v="15.18"/>
    <n v="9356"/>
    <n v="7658"/>
  </r>
  <r>
    <x v="38"/>
    <x v="3"/>
    <x v="9"/>
    <n v="11748"/>
    <n v="10"/>
    <n v="1030"/>
    <n v="31930"/>
    <n v="21.52"/>
    <n v="4762"/>
    <n v="6871"/>
  </r>
  <r>
    <x v="38"/>
    <x v="3"/>
    <x v="10"/>
    <n v="27162"/>
    <n v="19"/>
    <n v="2143"/>
    <n v="66433"/>
    <n v="18.809999999999999"/>
    <n v="13471"/>
    <n v="12497"/>
  </r>
  <r>
    <x v="38"/>
    <x v="3"/>
    <x v="11"/>
    <n v="6456"/>
    <n v="6"/>
    <n v="510"/>
    <n v="15810"/>
    <n v="20.23"/>
    <n v="4170"/>
    <n v="3199"/>
  </r>
  <r>
    <x v="38"/>
    <x v="3"/>
    <x v="12"/>
    <m/>
    <n v="6"/>
    <n v="612"/>
    <n v="18972"/>
    <m/>
    <m/>
    <m/>
  </r>
  <r>
    <x v="38"/>
    <x v="3"/>
    <x v="13"/>
    <m/>
    <n v="2"/>
    <n v="255"/>
    <n v="7905"/>
    <m/>
    <m/>
    <m/>
  </r>
  <r>
    <x v="38"/>
    <x v="3"/>
    <x v="14"/>
    <n v="6255"/>
    <n v="9"/>
    <n v="861"/>
    <n v="26691"/>
    <n v="8.3800000000000008"/>
    <n v="2652"/>
    <n v="2237"/>
  </r>
  <r>
    <x v="38"/>
    <x v="3"/>
    <x v="15"/>
    <n v="3723"/>
    <n v="9"/>
    <n v="1146"/>
    <n v="35526"/>
    <n v="5.69"/>
    <n v="2254"/>
    <n v="2021"/>
  </r>
  <r>
    <x v="38"/>
    <x v="3"/>
    <x v="16"/>
    <m/>
    <n v="3"/>
    <n v="436"/>
    <n v="13516"/>
    <m/>
    <m/>
    <m/>
  </r>
  <r>
    <x v="38"/>
    <x v="3"/>
    <x v="17"/>
    <s v="-"/>
    <s v="-"/>
    <s v="-"/>
    <s v="-"/>
    <s v="-"/>
    <s v="-"/>
    <s v="-"/>
  </r>
  <r>
    <x v="38"/>
    <x v="3"/>
    <x v="18"/>
    <n v="21151"/>
    <n v="17"/>
    <n v="1316"/>
    <n v="40796"/>
    <n v="23.27"/>
    <n v="14564"/>
    <n v="9495"/>
  </r>
  <r>
    <x v="38"/>
    <x v="3"/>
    <x v="19"/>
    <n v="41024"/>
    <n v="17"/>
    <n v="3572"/>
    <n v="110732"/>
    <n v="17.940000000000001"/>
    <n v="18176"/>
    <n v="19870"/>
  </r>
  <r>
    <x v="38"/>
    <x v="3"/>
    <x v="20"/>
    <n v="59516"/>
    <n v="37"/>
    <n v="4562"/>
    <n v="141422"/>
    <n v="17.920000000000002"/>
    <n v="30673"/>
    <n v="25346"/>
  </r>
  <r>
    <x v="38"/>
    <x v="3"/>
    <x v="21"/>
    <n v="9678"/>
    <n v="7"/>
    <n v="569"/>
    <n v="17639"/>
    <n v="22.2"/>
    <n v="6256"/>
    <n v="3915"/>
  </r>
  <r>
    <x v="38"/>
    <x v="3"/>
    <x v="22"/>
    <m/>
    <n v="4"/>
    <n v="524"/>
    <n v="16244"/>
    <m/>
    <m/>
    <m/>
  </r>
  <r>
    <x v="38"/>
    <x v="3"/>
    <x v="23"/>
    <n v="7990"/>
    <n v="6"/>
    <n v="750"/>
    <n v="23250"/>
    <n v="15.48"/>
    <n v="5319"/>
    <n v="3600"/>
  </r>
  <r>
    <x v="38"/>
    <x v="3"/>
    <x v="24"/>
    <n v="84743"/>
    <n v="54"/>
    <n v="6405"/>
    <n v="198555"/>
    <n v="18.18"/>
    <n v="48059"/>
    <n v="36106"/>
  </r>
  <r>
    <x v="38"/>
    <x v="3"/>
    <x v="25"/>
    <n v="32192"/>
    <n v="15"/>
    <n v="1328"/>
    <n v="41168"/>
    <n v="36.47"/>
    <n v="24572"/>
    <n v="15015"/>
  </r>
  <r>
    <x v="38"/>
    <x v="3"/>
    <x v="26"/>
    <n v="17903"/>
    <n v="6"/>
    <n v="1344"/>
    <n v="41664"/>
    <n v="19.86"/>
    <n v="12191"/>
    <n v="8273"/>
  </r>
  <r>
    <x v="38"/>
    <x v="3"/>
    <x v="27"/>
    <n v="21887"/>
    <n v="8"/>
    <n v="1525"/>
    <n v="47275"/>
    <n v="21.93"/>
    <n v="11810"/>
    <n v="10366"/>
  </r>
  <r>
    <x v="38"/>
    <x v="3"/>
    <x v="28"/>
    <m/>
    <n v="9"/>
    <n v="3855"/>
    <n v="119505"/>
    <m/>
    <m/>
    <m/>
  </r>
  <r>
    <x v="38"/>
    <x v="3"/>
    <x v="29"/>
    <n v="7931"/>
    <n v="10"/>
    <n v="2019"/>
    <n v="62589"/>
    <n v="6.19"/>
    <n v="3992"/>
    <n v="3875"/>
  </r>
  <r>
    <x v="38"/>
    <x v="3"/>
    <x v="30"/>
    <n v="17016"/>
    <n v="7"/>
    <n v="609"/>
    <n v="18879"/>
    <n v="31.06"/>
    <n v="8916"/>
    <n v="5864"/>
  </r>
  <r>
    <x v="38"/>
    <x v="3"/>
    <x v="31"/>
    <m/>
    <n v="5"/>
    <n v="271"/>
    <n v="8401"/>
    <m/>
    <m/>
    <m/>
  </r>
  <r>
    <x v="38"/>
    <x v="3"/>
    <x v="32"/>
    <m/>
    <n v="3"/>
    <n v="510"/>
    <n v="15810"/>
    <m/>
    <m/>
    <m/>
  </r>
  <r>
    <x v="38"/>
    <x v="3"/>
    <x v="33"/>
    <n v="9803"/>
    <n v="10"/>
    <n v="859"/>
    <n v="26629"/>
    <n v="26.32"/>
    <n v="5971"/>
    <n v="7008"/>
  </r>
  <r>
    <x v="38"/>
    <x v="3"/>
    <x v="34"/>
    <n v="576311"/>
    <n v="401"/>
    <n v="52977"/>
    <n v="1642287"/>
    <n v="16.48"/>
    <n v="328147"/>
    <n v="270623"/>
  </r>
  <r>
    <x v="38"/>
    <x v="4"/>
    <x v="0"/>
    <n v="159361"/>
    <n v="244"/>
    <n v="10116"/>
    <n v="313596"/>
    <n v="28.51"/>
    <n v="83632"/>
    <n v="89419"/>
  </r>
  <r>
    <x v="38"/>
    <x v="4"/>
    <x v="1"/>
    <n v="516143"/>
    <n v="280"/>
    <n v="16811"/>
    <n v="521141"/>
    <n v="64.55"/>
    <n v="264327"/>
    <n v="336418"/>
  </r>
  <r>
    <x v="38"/>
    <x v="4"/>
    <x v="2"/>
    <n v="63749"/>
    <n v="97"/>
    <n v="3790"/>
    <n v="117490"/>
    <n v="26.98"/>
    <n v="34741"/>
    <n v="31696"/>
  </r>
  <r>
    <x v="38"/>
    <x v="4"/>
    <x v="3"/>
    <n v="94423"/>
    <n v="145"/>
    <n v="4609"/>
    <n v="142879"/>
    <n v="39.11"/>
    <n v="57914"/>
    <n v="55879"/>
  </r>
  <r>
    <x v="38"/>
    <x v="4"/>
    <x v="4"/>
    <n v="73907"/>
    <n v="96"/>
    <n v="4323"/>
    <n v="134013"/>
    <n v="30.53"/>
    <n v="33983"/>
    <n v="40912"/>
  </r>
  <r>
    <x v="38"/>
    <x v="4"/>
    <x v="5"/>
    <n v="165990"/>
    <n v="123"/>
    <n v="5609"/>
    <n v="173879"/>
    <n v="53.39"/>
    <n v="93686"/>
    <n v="92840"/>
  </r>
  <r>
    <x v="38"/>
    <x v="4"/>
    <x v="6"/>
    <n v="105688"/>
    <n v="104"/>
    <n v="4098"/>
    <n v="127038"/>
    <n v="46.25"/>
    <n v="59472"/>
    <n v="58749"/>
  </r>
  <r>
    <x v="38"/>
    <x v="4"/>
    <x v="7"/>
    <n v="17832"/>
    <n v="29"/>
    <n v="1179"/>
    <n v="36549"/>
    <n v="25.62"/>
    <n v="9175"/>
    <n v="9365"/>
  </r>
  <r>
    <x v="38"/>
    <x v="4"/>
    <x v="8"/>
    <n v="35249"/>
    <n v="54"/>
    <n v="2350"/>
    <n v="72850"/>
    <n v="26.61"/>
    <n v="20206"/>
    <n v="19384"/>
  </r>
  <r>
    <x v="38"/>
    <x v="4"/>
    <x v="9"/>
    <n v="42044"/>
    <n v="78"/>
    <n v="2352"/>
    <n v="72912"/>
    <n v="37.450000000000003"/>
    <n v="21792"/>
    <n v="27309"/>
  </r>
  <r>
    <x v="38"/>
    <x v="4"/>
    <x v="10"/>
    <n v="99083"/>
    <n v="116"/>
    <n v="4383"/>
    <n v="135873"/>
    <n v="43.04"/>
    <n v="50801"/>
    <n v="58474"/>
  </r>
  <r>
    <x v="38"/>
    <x v="4"/>
    <x v="11"/>
    <n v="23749"/>
    <n v="39"/>
    <n v="1629"/>
    <n v="50499"/>
    <n v="27.24"/>
    <n v="14499"/>
    <n v="13757"/>
  </r>
  <r>
    <x v="38"/>
    <x v="4"/>
    <x v="12"/>
    <n v="56094"/>
    <n v="93"/>
    <n v="2266"/>
    <n v="70246"/>
    <n v="46.69"/>
    <n v="30739"/>
    <n v="32799"/>
  </r>
  <r>
    <x v="38"/>
    <x v="4"/>
    <x v="13"/>
    <n v="17708"/>
    <n v="33"/>
    <n v="844"/>
    <n v="26164"/>
    <n v="37.81"/>
    <n v="10575"/>
    <n v="9893"/>
  </r>
  <r>
    <x v="38"/>
    <x v="4"/>
    <x v="14"/>
    <n v="20395"/>
    <n v="38"/>
    <n v="1298"/>
    <n v="40238"/>
    <n v="24.2"/>
    <n v="9693"/>
    <n v="9739"/>
  </r>
  <r>
    <x v="38"/>
    <x v="4"/>
    <x v="15"/>
    <n v="14216"/>
    <n v="44"/>
    <n v="1649"/>
    <n v="51119"/>
    <n v="15.78"/>
    <n v="9219"/>
    <n v="8069"/>
  </r>
  <r>
    <x v="38"/>
    <x v="4"/>
    <x v="16"/>
    <n v="184164"/>
    <n v="93"/>
    <n v="5571"/>
    <n v="172701"/>
    <n v="74.319999999999993"/>
    <n v="104249"/>
    <n v="128351"/>
  </r>
  <r>
    <x v="38"/>
    <x v="4"/>
    <x v="17"/>
    <n v="149227"/>
    <n v="61"/>
    <n v="4578"/>
    <n v="141918"/>
    <n v="78.08"/>
    <n v="85562"/>
    <n v="110810"/>
  </r>
  <r>
    <x v="38"/>
    <x v="4"/>
    <x v="18"/>
    <n v="77315"/>
    <n v="96"/>
    <n v="2954"/>
    <n v="91574"/>
    <n v="47.73"/>
    <n v="50825"/>
    <n v="43708"/>
  </r>
  <r>
    <x v="38"/>
    <x v="4"/>
    <x v="19"/>
    <n v="119296"/>
    <n v="148"/>
    <n v="6017"/>
    <n v="186527"/>
    <n v="37.81"/>
    <n v="62115"/>
    <n v="70529"/>
  </r>
  <r>
    <x v="38"/>
    <x v="4"/>
    <x v="20"/>
    <n v="391278"/>
    <n v="310"/>
    <n v="13273"/>
    <n v="411463"/>
    <n v="53.85"/>
    <n v="219345"/>
    <n v="221558"/>
  </r>
  <r>
    <x v="38"/>
    <x v="4"/>
    <x v="21"/>
    <n v="28363"/>
    <n v="40"/>
    <n v="1250"/>
    <n v="38750"/>
    <n v="34.92"/>
    <n v="18963"/>
    <n v="13532"/>
  </r>
  <r>
    <x v="38"/>
    <x v="4"/>
    <x v="22"/>
    <n v="43538"/>
    <n v="27"/>
    <n v="1402"/>
    <n v="43462"/>
    <n v="52.98"/>
    <n v="34606"/>
    <n v="23027"/>
  </r>
  <r>
    <x v="38"/>
    <x v="4"/>
    <x v="23"/>
    <n v="24120"/>
    <n v="46"/>
    <n v="1256"/>
    <n v="38936"/>
    <n v="33.83"/>
    <n v="15660"/>
    <n v="13173"/>
  </r>
  <r>
    <x v="38"/>
    <x v="4"/>
    <x v="24"/>
    <n v="487299"/>
    <n v="423"/>
    <n v="17181"/>
    <n v="532611"/>
    <n v="50.94"/>
    <n v="288575"/>
    <n v="271290"/>
  </r>
  <r>
    <x v="38"/>
    <x v="4"/>
    <x v="25"/>
    <n v="141147"/>
    <n v="146"/>
    <n v="4641"/>
    <n v="143871"/>
    <n v="55.06"/>
    <n v="108691"/>
    <n v="79209"/>
  </r>
  <r>
    <x v="38"/>
    <x v="4"/>
    <x v="26"/>
    <n v="43742"/>
    <n v="38"/>
    <n v="2191"/>
    <n v="67921"/>
    <n v="32.799999999999997"/>
    <n v="29539"/>
    <n v="22280"/>
  </r>
  <r>
    <x v="38"/>
    <x v="4"/>
    <x v="27"/>
    <n v="191716"/>
    <n v="96"/>
    <n v="6111"/>
    <n v="189441"/>
    <n v="58.66"/>
    <n v="87875"/>
    <n v="111118"/>
  </r>
  <r>
    <x v="38"/>
    <x v="4"/>
    <x v="28"/>
    <n v="32888"/>
    <n v="40"/>
    <n v="4518"/>
    <n v="140058"/>
    <n v="11.94"/>
    <n v="23210"/>
    <n v="16726"/>
  </r>
  <r>
    <x v="38"/>
    <x v="4"/>
    <x v="29"/>
    <n v="22464"/>
    <n v="48"/>
    <n v="2848"/>
    <n v="88288"/>
    <n v="14.14"/>
    <n v="12039"/>
    <n v="12480"/>
  </r>
  <r>
    <x v="38"/>
    <x v="4"/>
    <x v="30"/>
    <n v="86756"/>
    <n v="77"/>
    <n v="2235"/>
    <n v="69285"/>
    <n v="69.69"/>
    <n v="50571"/>
    <n v="48286"/>
  </r>
  <r>
    <x v="38"/>
    <x v="4"/>
    <x v="31"/>
    <n v="7082"/>
    <n v="27"/>
    <n v="487"/>
    <n v="15097"/>
    <n v="28.05"/>
    <n v="4547"/>
    <n v="4235"/>
  </r>
  <r>
    <x v="38"/>
    <x v="4"/>
    <x v="32"/>
    <n v="58102"/>
    <n v="31"/>
    <n v="1784"/>
    <n v="55304"/>
    <n v="62.98"/>
    <n v="32694"/>
    <n v="34829"/>
  </r>
  <r>
    <x v="38"/>
    <x v="4"/>
    <x v="33"/>
    <n v="44439"/>
    <n v="75"/>
    <n v="2029"/>
    <n v="62899"/>
    <n v="47.05"/>
    <n v="27585"/>
    <n v="29597"/>
  </r>
  <r>
    <x v="38"/>
    <x v="4"/>
    <x v="34"/>
    <n v="3002042"/>
    <n v="2951"/>
    <n v="125873"/>
    <n v="3902063"/>
    <n v="45.29"/>
    <n v="1686967"/>
    <n v="1767339"/>
  </r>
  <r>
    <x v="39"/>
    <x v="0"/>
    <x v="0"/>
    <n v="22404"/>
    <n v="29"/>
    <n v="929"/>
    <n v="27870"/>
    <n v="49.43"/>
    <n v="12315"/>
    <n v="13776"/>
  </r>
  <r>
    <x v="39"/>
    <x v="0"/>
    <x v="1"/>
    <n v="244112"/>
    <n v="58"/>
    <n v="7554"/>
    <n v="226620"/>
    <n v="66.59"/>
    <n v="122794"/>
    <n v="150909"/>
  </r>
  <r>
    <x v="39"/>
    <x v="0"/>
    <x v="2"/>
    <n v="4122"/>
    <n v="8"/>
    <n v="174"/>
    <n v="5220"/>
    <n v="42.66"/>
    <n v="3038"/>
    <n v="2227"/>
  </r>
  <r>
    <x v="39"/>
    <x v="0"/>
    <x v="3"/>
    <n v="17816"/>
    <n v="27"/>
    <n v="893"/>
    <n v="26790"/>
    <n v="48.67"/>
    <n v="12193"/>
    <n v="13039"/>
  </r>
  <r>
    <x v="39"/>
    <x v="0"/>
    <x v="4"/>
    <n v="6133"/>
    <n v="8"/>
    <n v="269"/>
    <n v="8070"/>
    <n v="41.56"/>
    <n v="3197"/>
    <n v="3354"/>
  </r>
  <r>
    <x v="39"/>
    <x v="0"/>
    <x v="5"/>
    <n v="70173"/>
    <n v="20"/>
    <n v="1731"/>
    <n v="51930"/>
    <n v="69.72"/>
    <n v="39962"/>
    <n v="36207"/>
  </r>
  <r>
    <x v="39"/>
    <x v="0"/>
    <x v="6"/>
    <n v="13139"/>
    <n v="10"/>
    <n v="450"/>
    <n v="13500"/>
    <n v="47.24"/>
    <n v="7167"/>
    <n v="6377"/>
  </r>
  <r>
    <x v="39"/>
    <x v="0"/>
    <x v="7"/>
    <m/>
    <n v="4"/>
    <n v="74"/>
    <n v="2220"/>
    <m/>
    <m/>
    <m/>
  </r>
  <r>
    <x v="39"/>
    <x v="0"/>
    <x v="8"/>
    <n v="995"/>
    <n v="8"/>
    <n v="150"/>
    <n v="4500"/>
    <n v="14.09"/>
    <n v="546"/>
    <n v="634"/>
  </r>
  <r>
    <x v="39"/>
    <x v="0"/>
    <x v="9"/>
    <n v="8145"/>
    <n v="18"/>
    <n v="384"/>
    <n v="11520"/>
    <n v="48.24"/>
    <n v="5116"/>
    <n v="5557"/>
  </r>
  <r>
    <x v="39"/>
    <x v="0"/>
    <x v="10"/>
    <n v="7416"/>
    <n v="13"/>
    <n v="389"/>
    <n v="11670"/>
    <n v="39.15"/>
    <n v="4319"/>
    <n v="4569"/>
  </r>
  <r>
    <x v="39"/>
    <x v="0"/>
    <x v="11"/>
    <n v="7427"/>
    <n v="8"/>
    <n v="290"/>
    <n v="8700"/>
    <n v="41"/>
    <n v="4992"/>
    <n v="3567"/>
  </r>
  <r>
    <x v="39"/>
    <x v="0"/>
    <x v="12"/>
    <n v="8847"/>
    <n v="23"/>
    <n v="574"/>
    <n v="17220"/>
    <n v="37.74"/>
    <n v="5332"/>
    <n v="6498"/>
  </r>
  <r>
    <x v="39"/>
    <x v="0"/>
    <x v="13"/>
    <m/>
    <n v="4"/>
    <n v="77"/>
    <n v="2310"/>
    <m/>
    <m/>
    <m/>
  </r>
  <r>
    <x v="39"/>
    <x v="0"/>
    <x v="14"/>
    <m/>
    <n v="10"/>
    <n v="190"/>
    <n v="5700"/>
    <m/>
    <m/>
    <m/>
  </r>
  <r>
    <x v="39"/>
    <x v="0"/>
    <x v="15"/>
    <m/>
    <n v="4"/>
    <n v="31"/>
    <n v="930"/>
    <m/>
    <m/>
    <m/>
  </r>
  <r>
    <x v="39"/>
    <x v="0"/>
    <x v="16"/>
    <n v="69747"/>
    <n v="24"/>
    <n v="2488"/>
    <n v="74640"/>
    <n v="64.94"/>
    <n v="38000"/>
    <n v="48471"/>
  </r>
  <r>
    <x v="39"/>
    <x v="0"/>
    <x v="17"/>
    <n v="66733"/>
    <n v="21"/>
    <n v="2387"/>
    <n v="71610"/>
    <n v="64.819999999999993"/>
    <n v="36522"/>
    <n v="46418"/>
  </r>
  <r>
    <x v="39"/>
    <x v="0"/>
    <x v="18"/>
    <n v="8129"/>
    <n v="12"/>
    <n v="296"/>
    <n v="8880"/>
    <n v="48.61"/>
    <n v="5653"/>
    <n v="4317"/>
  </r>
  <r>
    <x v="39"/>
    <x v="0"/>
    <x v="19"/>
    <n v="6968"/>
    <n v="18"/>
    <n v="346"/>
    <n v="10380"/>
    <n v="45.26"/>
    <n v="3729"/>
    <n v="4698"/>
  </r>
  <r>
    <x v="39"/>
    <x v="0"/>
    <x v="20"/>
    <n v="128299"/>
    <n v="66"/>
    <n v="3851"/>
    <n v="115530"/>
    <n v="64.95"/>
    <n v="76995"/>
    <n v="75042"/>
  </r>
  <r>
    <x v="39"/>
    <x v="0"/>
    <x v="21"/>
    <m/>
    <n v="7"/>
    <n v="119"/>
    <n v="3570"/>
    <m/>
    <m/>
    <m/>
  </r>
  <r>
    <x v="39"/>
    <x v="0"/>
    <x v="22"/>
    <m/>
    <n v="3"/>
    <n v="231"/>
    <n v="6930"/>
    <m/>
    <m/>
    <m/>
  </r>
  <r>
    <x v="39"/>
    <x v="0"/>
    <x v="23"/>
    <m/>
    <n v="12"/>
    <n v="187"/>
    <n v="5610"/>
    <m/>
    <m/>
    <m/>
  </r>
  <r>
    <x v="39"/>
    <x v="0"/>
    <x v="24"/>
    <n v="138550"/>
    <n v="88"/>
    <n v="4388"/>
    <n v="131640"/>
    <n v="62.43"/>
    <n v="85448"/>
    <n v="82188"/>
  </r>
  <r>
    <x v="39"/>
    <x v="0"/>
    <x v="25"/>
    <n v="30373"/>
    <n v="46"/>
    <n v="1261"/>
    <n v="37830"/>
    <n v="44.17"/>
    <n v="24518"/>
    <n v="16709"/>
  </r>
  <r>
    <x v="39"/>
    <x v="0"/>
    <x v="26"/>
    <n v="5215"/>
    <n v="5"/>
    <n v="182"/>
    <n v="5460"/>
    <n v="48.72"/>
    <m/>
    <n v="2660"/>
  </r>
  <r>
    <x v="39"/>
    <x v="0"/>
    <x v="27"/>
    <n v="86460"/>
    <n v="28"/>
    <n v="2521"/>
    <n v="75630"/>
    <n v="61.87"/>
    <n v="36033"/>
    <n v="46791"/>
  </r>
  <r>
    <x v="39"/>
    <x v="0"/>
    <x v="28"/>
    <n v="7905"/>
    <n v="11"/>
    <n v="429"/>
    <n v="12870"/>
    <n v="32.799999999999997"/>
    <n v="5804"/>
    <n v="4221"/>
  </r>
  <r>
    <x v="39"/>
    <x v="0"/>
    <x v="29"/>
    <n v="3640"/>
    <n v="14"/>
    <n v="184"/>
    <n v="5520"/>
    <n v="41.03"/>
    <n v="2256"/>
    <n v="2265"/>
  </r>
  <r>
    <x v="39"/>
    <x v="0"/>
    <x v="30"/>
    <n v="24303"/>
    <n v="19"/>
    <n v="760"/>
    <n v="22800"/>
    <n v="65.290000000000006"/>
    <n v="17449"/>
    <n v="14886"/>
  </r>
  <r>
    <x v="39"/>
    <x v="0"/>
    <x v="31"/>
    <n v="1115"/>
    <n v="9"/>
    <n v="86"/>
    <n v="2580"/>
    <n v="29.07"/>
    <n v="562"/>
    <n v="750"/>
  </r>
  <r>
    <x v="39"/>
    <x v="0"/>
    <x v="32"/>
    <n v="14954"/>
    <n v="5"/>
    <n v="519"/>
    <n v="15570"/>
    <n v="51.01"/>
    <n v="8793"/>
    <n v="7943"/>
  </r>
  <r>
    <x v="39"/>
    <x v="0"/>
    <x v="33"/>
    <n v="9068"/>
    <n v="20"/>
    <n v="448"/>
    <n v="13440"/>
    <n v="43.33"/>
    <n v="6274"/>
    <n v="5824"/>
  </r>
  <r>
    <x v="39"/>
    <x v="0"/>
    <x v="34"/>
    <n v="823577"/>
    <n v="551"/>
    <n v="28067"/>
    <n v="842010"/>
    <n v="58.52"/>
    <n v="461915"/>
    <n v="492761"/>
  </r>
  <r>
    <x v="39"/>
    <x v="1"/>
    <x v="0"/>
    <n v="63116"/>
    <n v="132"/>
    <n v="1702"/>
    <n v="51060"/>
    <n v="55.56"/>
    <n v="32433"/>
    <n v="28368"/>
  </r>
  <r>
    <x v="39"/>
    <x v="1"/>
    <x v="1"/>
    <n v="117985"/>
    <n v="171"/>
    <n v="3289"/>
    <n v="98670"/>
    <n v="61.25"/>
    <n v="57629"/>
    <n v="60435"/>
  </r>
  <r>
    <x v="39"/>
    <x v="1"/>
    <x v="2"/>
    <n v="17312"/>
    <n v="55"/>
    <n v="519"/>
    <n v="15570"/>
    <n v="47.12"/>
    <n v="10208"/>
    <n v="7337"/>
  </r>
  <r>
    <x v="39"/>
    <x v="1"/>
    <x v="3"/>
    <n v="46165"/>
    <n v="83"/>
    <n v="1335"/>
    <n v="40050"/>
    <n v="57.78"/>
    <n v="29693"/>
    <n v="23139"/>
  </r>
  <r>
    <x v="39"/>
    <x v="1"/>
    <x v="4"/>
    <n v="31117"/>
    <n v="58"/>
    <n v="911"/>
    <n v="27330"/>
    <n v="55.08"/>
    <n v="16371"/>
    <n v="15052"/>
  </r>
  <r>
    <x v="39"/>
    <x v="1"/>
    <x v="5"/>
    <n v="61421"/>
    <n v="79"/>
    <n v="1335"/>
    <n v="40050"/>
    <n v="63.77"/>
    <n v="37622"/>
    <n v="25538"/>
  </r>
  <r>
    <x v="39"/>
    <x v="1"/>
    <x v="6"/>
    <n v="47131"/>
    <n v="69"/>
    <n v="1124"/>
    <n v="33720"/>
    <n v="60.04"/>
    <n v="31762"/>
    <n v="20247"/>
  </r>
  <r>
    <x v="39"/>
    <x v="1"/>
    <x v="7"/>
    <n v="9098"/>
    <n v="19"/>
    <n v="237"/>
    <n v="7110"/>
    <n v="76.95"/>
    <n v="4519"/>
    <n v="5471"/>
  </r>
  <r>
    <x v="39"/>
    <x v="1"/>
    <x v="8"/>
    <n v="15442"/>
    <n v="30"/>
    <n v="440"/>
    <n v="13200"/>
    <n v="61.78"/>
    <n v="8902"/>
    <n v="8155"/>
  </r>
  <r>
    <x v="39"/>
    <x v="1"/>
    <x v="9"/>
    <n v="23089"/>
    <n v="43"/>
    <n v="726"/>
    <n v="21780"/>
    <n v="57.22"/>
    <n v="11894"/>
    <n v="12463"/>
  </r>
  <r>
    <x v="39"/>
    <x v="1"/>
    <x v="10"/>
    <n v="46677"/>
    <n v="71"/>
    <n v="1299"/>
    <n v="38970"/>
    <n v="60.04"/>
    <n v="24886"/>
    <n v="23396"/>
  </r>
  <r>
    <x v="39"/>
    <x v="1"/>
    <x v="11"/>
    <n v="4604"/>
    <n v="17"/>
    <n v="393"/>
    <n v="11790"/>
    <n v="20.13"/>
    <n v="3235"/>
    <n v="2373"/>
  </r>
  <r>
    <x v="39"/>
    <x v="1"/>
    <x v="12"/>
    <n v="30596"/>
    <n v="59"/>
    <n v="957"/>
    <n v="28710"/>
    <n v="58.58"/>
    <n v="18549"/>
    <n v="16818"/>
  </r>
  <r>
    <x v="39"/>
    <x v="1"/>
    <x v="13"/>
    <n v="12460"/>
    <n v="25"/>
    <n v="462"/>
    <n v="13860"/>
    <n v="46.39"/>
    <n v="6900"/>
    <n v="6430"/>
  </r>
  <r>
    <x v="39"/>
    <x v="1"/>
    <x v="14"/>
    <n v="7194"/>
    <n v="18"/>
    <n v="199"/>
    <n v="5970"/>
    <n v="59.26"/>
    <n v="3771"/>
    <n v="3538"/>
  </r>
  <r>
    <x v="39"/>
    <x v="1"/>
    <x v="15"/>
    <n v="8677"/>
    <n v="27"/>
    <n v="259"/>
    <n v="7770"/>
    <n v="55.7"/>
    <n v="5559"/>
    <n v="4328"/>
  </r>
  <r>
    <x v="39"/>
    <x v="1"/>
    <x v="16"/>
    <n v="46101"/>
    <n v="55"/>
    <n v="1172"/>
    <n v="35160"/>
    <n v="65.61"/>
    <n v="24269"/>
    <n v="23069"/>
  </r>
  <r>
    <x v="39"/>
    <x v="1"/>
    <x v="17"/>
    <n v="29483"/>
    <n v="30"/>
    <n v="738"/>
    <n v="22140"/>
    <n v="69.099999999999994"/>
    <n v="15715"/>
    <n v="15298"/>
  </r>
  <r>
    <x v="39"/>
    <x v="1"/>
    <x v="18"/>
    <n v="24815"/>
    <n v="49"/>
    <n v="657"/>
    <n v="19710"/>
    <n v="61"/>
    <n v="16337"/>
    <n v="12024"/>
  </r>
  <r>
    <x v="39"/>
    <x v="1"/>
    <x v="19"/>
    <n v="40186"/>
    <n v="88"/>
    <n v="1104"/>
    <n v="33120"/>
    <n v="59.51"/>
    <n v="22021"/>
    <n v="19709"/>
  </r>
  <r>
    <x v="39"/>
    <x v="1"/>
    <x v="20"/>
    <n v="96653"/>
    <n v="162"/>
    <n v="2219"/>
    <n v="66570"/>
    <n v="63.36"/>
    <n v="54273"/>
    <n v="42181"/>
  </r>
  <r>
    <x v="39"/>
    <x v="1"/>
    <x v="21"/>
    <n v="13635"/>
    <n v="21"/>
    <n v="302"/>
    <n v="9060"/>
    <n v="60.83"/>
    <n v="9071"/>
    <n v="5511"/>
  </r>
  <r>
    <x v="39"/>
    <x v="1"/>
    <x v="22"/>
    <n v="16267"/>
    <n v="16"/>
    <n v="396"/>
    <n v="11880"/>
    <n v="61.29"/>
    <n v="12831"/>
    <n v="7281"/>
  </r>
  <r>
    <x v="39"/>
    <x v="1"/>
    <x v="23"/>
    <n v="11616"/>
    <n v="25"/>
    <n v="281"/>
    <n v="8430"/>
    <n v="75.239999999999995"/>
    <n v="7211"/>
    <n v="6343"/>
  </r>
  <r>
    <x v="39"/>
    <x v="1"/>
    <x v="24"/>
    <n v="138172"/>
    <n v="224"/>
    <n v="3198"/>
    <n v="95940"/>
    <n v="63.91"/>
    <n v="83385"/>
    <n v="61315"/>
  </r>
  <r>
    <x v="39"/>
    <x v="1"/>
    <x v="25"/>
    <n v="35977"/>
    <n v="64"/>
    <n v="926"/>
    <n v="27780"/>
    <n v="56.95"/>
    <n v="27804"/>
    <n v="15821"/>
  </r>
  <r>
    <x v="39"/>
    <x v="1"/>
    <x v="26"/>
    <n v="11517"/>
    <n v="20"/>
    <n v="276"/>
    <n v="8280"/>
    <n v="62.09"/>
    <n v="7589"/>
    <n v="5141"/>
  </r>
  <r>
    <x v="39"/>
    <x v="1"/>
    <x v="27"/>
    <n v="36718"/>
    <n v="41"/>
    <n v="697"/>
    <n v="20910"/>
    <n v="70.47"/>
    <n v="17045"/>
    <n v="14736"/>
  </r>
  <r>
    <x v="39"/>
    <x v="1"/>
    <x v="28"/>
    <n v="8352"/>
    <n v="17"/>
    <n v="190"/>
    <n v="5700"/>
    <n v="66.53"/>
    <n v="6442"/>
    <n v="3792"/>
  </r>
  <r>
    <x v="39"/>
    <x v="1"/>
    <x v="29"/>
    <n v="9161"/>
    <n v="20"/>
    <n v="202"/>
    <n v="6060"/>
    <n v="70.03"/>
    <n v="4835"/>
    <n v="4244"/>
  </r>
  <r>
    <x v="39"/>
    <x v="1"/>
    <x v="30"/>
    <n v="32853"/>
    <n v="44"/>
    <n v="639"/>
    <n v="19170"/>
    <n v="77.08"/>
    <n v="17594"/>
    <n v="14776"/>
  </r>
  <r>
    <x v="39"/>
    <x v="1"/>
    <x v="31"/>
    <n v="2855"/>
    <n v="11"/>
    <n v="83"/>
    <n v="2490"/>
    <n v="59.56"/>
    <n v="1876"/>
    <n v="1483"/>
  </r>
  <r>
    <x v="39"/>
    <x v="1"/>
    <x v="32"/>
    <n v="13584"/>
    <n v="20"/>
    <n v="329"/>
    <n v="9870"/>
    <n v="58.29"/>
    <n v="8562"/>
    <n v="5753"/>
  </r>
  <r>
    <x v="39"/>
    <x v="1"/>
    <x v="33"/>
    <n v="20328"/>
    <n v="41"/>
    <n v="524"/>
    <n v="15720"/>
    <n v="67.78"/>
    <n v="11523"/>
    <n v="10655"/>
  </r>
  <r>
    <x v="39"/>
    <x v="1"/>
    <x v="34"/>
    <n v="962703"/>
    <n v="1650"/>
    <n v="25184"/>
    <n v="755520"/>
    <n v="60.3"/>
    <n v="553213"/>
    <n v="455602"/>
  </r>
  <r>
    <x v="39"/>
    <x v="2"/>
    <x v="0"/>
    <n v="20713"/>
    <n v="33"/>
    <n v="1305"/>
    <n v="39150"/>
    <n v="41.51"/>
    <n v="9301"/>
    <n v="16251"/>
  </r>
  <r>
    <x v="39"/>
    <x v="2"/>
    <x v="1"/>
    <n v="51820"/>
    <n v="28"/>
    <n v="2749"/>
    <n v="82470"/>
    <n v="61.11"/>
    <n v="21631"/>
    <n v="50399"/>
  </r>
  <r>
    <x v="39"/>
    <x v="2"/>
    <x v="2"/>
    <n v="6904"/>
    <n v="13"/>
    <n v="431"/>
    <n v="12930"/>
    <n v="42.42"/>
    <n v="4142"/>
    <n v="5485"/>
  </r>
  <r>
    <x v="39"/>
    <x v="2"/>
    <x v="3"/>
    <n v="7645"/>
    <n v="15"/>
    <n v="588"/>
    <n v="17640"/>
    <n v="38.94"/>
    <n v="4791"/>
    <n v="6869"/>
  </r>
  <r>
    <x v="39"/>
    <x v="2"/>
    <x v="4"/>
    <n v="6346"/>
    <n v="9"/>
    <n v="347"/>
    <n v="10410"/>
    <n v="51.49"/>
    <n v="2066"/>
    <n v="5360"/>
  </r>
  <r>
    <x v="39"/>
    <x v="2"/>
    <x v="5"/>
    <n v="17040"/>
    <n v="10"/>
    <n v="887"/>
    <n v="26610"/>
    <n v="59.78"/>
    <n v="9661"/>
    <n v="15907"/>
  </r>
  <r>
    <x v="39"/>
    <x v="2"/>
    <x v="6"/>
    <n v="13745"/>
    <n v="14"/>
    <n v="942"/>
    <n v="28260"/>
    <n v="43.13"/>
    <n v="7642"/>
    <n v="12189"/>
  </r>
  <r>
    <x v="39"/>
    <x v="2"/>
    <x v="7"/>
    <m/>
    <n v="1"/>
    <n v="20"/>
    <n v="600"/>
    <m/>
    <m/>
    <m/>
  </r>
  <r>
    <x v="39"/>
    <x v="2"/>
    <x v="8"/>
    <n v="1776"/>
    <n v="4"/>
    <n v="133"/>
    <n v="3990"/>
    <n v="37.49"/>
    <n v="931"/>
    <n v="1496"/>
  </r>
  <r>
    <x v="39"/>
    <x v="2"/>
    <x v="9"/>
    <n v="2612"/>
    <n v="7"/>
    <n v="212"/>
    <n v="6360"/>
    <n v="32.74"/>
    <n v="1173"/>
    <n v="2082"/>
  </r>
  <r>
    <x v="39"/>
    <x v="2"/>
    <x v="10"/>
    <n v="9514"/>
    <n v="13"/>
    <n v="545"/>
    <n v="16350"/>
    <n v="57.94"/>
    <n v="4297"/>
    <n v="9473"/>
  </r>
  <r>
    <x v="39"/>
    <x v="2"/>
    <x v="11"/>
    <n v="2243"/>
    <n v="8"/>
    <n v="436"/>
    <n v="13080"/>
    <n v="15.35"/>
    <n v="1201"/>
    <n v="2008"/>
  </r>
  <r>
    <x v="39"/>
    <x v="2"/>
    <x v="12"/>
    <m/>
    <n v="5"/>
    <n v="163"/>
    <n v="4890"/>
    <m/>
    <m/>
    <m/>
  </r>
  <r>
    <x v="39"/>
    <x v="2"/>
    <x v="13"/>
    <m/>
    <n v="2"/>
    <n v="50"/>
    <n v="1500"/>
    <m/>
    <m/>
    <m/>
  </r>
  <r>
    <x v="39"/>
    <x v="2"/>
    <x v="14"/>
    <m/>
    <n v="3"/>
    <n v="70"/>
    <n v="2100"/>
    <m/>
    <m/>
    <m/>
  </r>
  <r>
    <x v="39"/>
    <x v="2"/>
    <x v="15"/>
    <m/>
    <n v="4"/>
    <n v="213"/>
    <n v="6390"/>
    <m/>
    <m/>
    <m/>
  </r>
  <r>
    <x v="39"/>
    <x v="2"/>
    <x v="16"/>
    <m/>
    <n v="12"/>
    <n v="1480"/>
    <n v="44400"/>
    <m/>
    <m/>
    <m/>
  </r>
  <r>
    <x v="39"/>
    <x v="2"/>
    <x v="17"/>
    <n v="30754"/>
    <n v="11"/>
    <n v="1458"/>
    <n v="43740"/>
    <n v="65.22"/>
    <n v="17012"/>
    <n v="28526"/>
  </r>
  <r>
    <x v="39"/>
    <x v="2"/>
    <x v="18"/>
    <n v="12932"/>
    <n v="17"/>
    <n v="694"/>
    <n v="20820"/>
    <n v="56.97"/>
    <n v="6962"/>
    <n v="11861"/>
  </r>
  <r>
    <x v="39"/>
    <x v="2"/>
    <x v="19"/>
    <n v="17013"/>
    <n v="25"/>
    <n v="988"/>
    <n v="29640"/>
    <n v="53.72"/>
    <n v="8749"/>
    <n v="15922"/>
  </r>
  <r>
    <x v="39"/>
    <x v="2"/>
    <x v="20"/>
    <n v="55109"/>
    <n v="43"/>
    <n v="2686"/>
    <n v="80580"/>
    <n v="58.81"/>
    <n v="26929"/>
    <n v="47386"/>
  </r>
  <r>
    <x v="39"/>
    <x v="2"/>
    <x v="21"/>
    <m/>
    <n v="5"/>
    <n v="247"/>
    <n v="7410"/>
    <m/>
    <m/>
    <m/>
  </r>
  <r>
    <x v="39"/>
    <x v="2"/>
    <x v="22"/>
    <n v="7043"/>
    <n v="4"/>
    <n v="243"/>
    <n v="7290"/>
    <n v="70.69"/>
    <n v="4827"/>
    <n v="5153"/>
  </r>
  <r>
    <x v="39"/>
    <x v="2"/>
    <x v="23"/>
    <m/>
    <n v="3"/>
    <n v="47"/>
    <n v="1410"/>
    <m/>
    <m/>
    <m/>
  </r>
  <r>
    <x v="39"/>
    <x v="2"/>
    <x v="24"/>
    <n v="64911"/>
    <n v="55"/>
    <n v="3223"/>
    <n v="96690"/>
    <n v="56.9"/>
    <n v="33967"/>
    <n v="55020"/>
  </r>
  <r>
    <x v="39"/>
    <x v="2"/>
    <x v="25"/>
    <n v="24144"/>
    <n v="22"/>
    <n v="1189"/>
    <n v="35670"/>
    <n v="57.48"/>
    <n v="17446"/>
    <n v="20504"/>
  </r>
  <r>
    <x v="39"/>
    <x v="2"/>
    <x v="26"/>
    <n v="6124"/>
    <n v="8"/>
    <n v="415"/>
    <n v="12450"/>
    <n v="42.36"/>
    <m/>
    <n v="5274"/>
  </r>
  <r>
    <x v="39"/>
    <x v="2"/>
    <x v="27"/>
    <n v="31795"/>
    <n v="17"/>
    <n v="1308"/>
    <n v="39240"/>
    <n v="79.13"/>
    <n v="14395"/>
    <n v="31052"/>
  </r>
  <r>
    <x v="39"/>
    <x v="2"/>
    <x v="28"/>
    <m/>
    <n v="3"/>
    <n v="44"/>
    <n v="1320"/>
    <m/>
    <m/>
    <m/>
  </r>
  <r>
    <x v="39"/>
    <x v="2"/>
    <x v="29"/>
    <n v="1901"/>
    <n v="5"/>
    <n v="448"/>
    <n v="13440"/>
    <n v="13.55"/>
    <n v="623"/>
    <n v="1821"/>
  </r>
  <r>
    <x v="39"/>
    <x v="2"/>
    <x v="30"/>
    <n v="8369"/>
    <n v="8"/>
    <n v="323"/>
    <n v="9690"/>
    <n v="81.349999999999994"/>
    <n v="4528"/>
    <n v="7883"/>
  </r>
  <r>
    <x v="39"/>
    <x v="2"/>
    <x v="31"/>
    <m/>
    <n v="2"/>
    <n v="47"/>
    <n v="1410"/>
    <m/>
    <m/>
    <m/>
  </r>
  <r>
    <x v="39"/>
    <x v="2"/>
    <x v="32"/>
    <m/>
    <n v="3"/>
    <n v="426"/>
    <n v="12780"/>
    <m/>
    <m/>
    <m/>
  </r>
  <r>
    <x v="39"/>
    <x v="2"/>
    <x v="33"/>
    <m/>
    <n v="4"/>
    <n v="198"/>
    <n v="5940"/>
    <m/>
    <n v="1810"/>
    <m/>
  </r>
  <r>
    <x v="39"/>
    <x v="2"/>
    <x v="34"/>
    <n v="356004"/>
    <n v="350"/>
    <n v="19874"/>
    <n v="596220"/>
    <n v="53.99"/>
    <n v="185064"/>
    <n v="321884"/>
  </r>
  <r>
    <x v="39"/>
    <x v="3"/>
    <x v="0"/>
    <n v="36170"/>
    <n v="48"/>
    <n v="6086"/>
    <n v="182580"/>
    <n v="9.42"/>
    <n v="18515"/>
    <n v="17204"/>
  </r>
  <r>
    <x v="39"/>
    <x v="3"/>
    <x v="1"/>
    <n v="35468"/>
    <n v="23"/>
    <n v="3186"/>
    <n v="95580"/>
    <n v="17.37"/>
    <n v="16877"/>
    <n v="16606"/>
  </r>
  <r>
    <x v="39"/>
    <x v="3"/>
    <x v="2"/>
    <n v="28568"/>
    <n v="20"/>
    <n v="2482"/>
    <n v="74460"/>
    <n v="14.65"/>
    <n v="11669"/>
    <n v="10908"/>
  </r>
  <r>
    <x v="39"/>
    <x v="3"/>
    <x v="3"/>
    <n v="15793"/>
    <n v="20"/>
    <n v="1808"/>
    <n v="54240"/>
    <n v="14.37"/>
    <n v="9363"/>
    <n v="7792"/>
  </r>
  <r>
    <x v="39"/>
    <x v="3"/>
    <x v="4"/>
    <n v="25362"/>
    <n v="20"/>
    <n v="2811"/>
    <n v="84330"/>
    <n v="16.12"/>
    <n v="8560"/>
    <n v="13590"/>
  </r>
  <r>
    <x v="39"/>
    <x v="3"/>
    <x v="5"/>
    <n v="26570"/>
    <n v="14"/>
    <n v="1656"/>
    <n v="49680"/>
    <n v="21.52"/>
    <n v="13610"/>
    <n v="10690"/>
  </r>
  <r>
    <x v="39"/>
    <x v="3"/>
    <x v="6"/>
    <n v="21716"/>
    <n v="11"/>
    <n v="1581"/>
    <n v="47430"/>
    <n v="20.93"/>
    <n v="11781"/>
    <n v="9926"/>
  </r>
  <r>
    <x v="39"/>
    <x v="3"/>
    <x v="7"/>
    <m/>
    <n v="5"/>
    <n v="848"/>
    <n v="25440"/>
    <m/>
    <n v="2917"/>
    <m/>
  </r>
  <r>
    <x v="39"/>
    <x v="3"/>
    <x v="8"/>
    <n v="11521"/>
    <n v="12"/>
    <n v="1627"/>
    <n v="48810"/>
    <n v="10.08"/>
    <n v="6463"/>
    <n v="4921"/>
  </r>
  <r>
    <x v="39"/>
    <x v="3"/>
    <x v="9"/>
    <n v="11755"/>
    <n v="11"/>
    <n v="1116"/>
    <n v="33480"/>
    <n v="17.98"/>
    <n v="4496"/>
    <n v="6019"/>
  </r>
  <r>
    <x v="39"/>
    <x v="3"/>
    <x v="10"/>
    <n v="24580"/>
    <n v="19"/>
    <n v="2143"/>
    <n v="64290"/>
    <n v="15.52"/>
    <n v="11251"/>
    <n v="9980"/>
  </r>
  <r>
    <x v="39"/>
    <x v="3"/>
    <x v="11"/>
    <n v="4016"/>
    <n v="6"/>
    <n v="510"/>
    <n v="15300"/>
    <n v="12.33"/>
    <n v="2685"/>
    <n v="1887"/>
  </r>
  <r>
    <x v="39"/>
    <x v="3"/>
    <x v="12"/>
    <m/>
    <n v="6"/>
    <n v="612"/>
    <n v="18360"/>
    <m/>
    <m/>
    <m/>
  </r>
  <r>
    <x v="39"/>
    <x v="3"/>
    <x v="13"/>
    <m/>
    <n v="2"/>
    <n v="255"/>
    <n v="7650"/>
    <m/>
    <m/>
    <m/>
  </r>
  <r>
    <x v="39"/>
    <x v="3"/>
    <x v="14"/>
    <n v="5683"/>
    <n v="9"/>
    <n v="861"/>
    <n v="25830"/>
    <n v="7.34"/>
    <n v="2236"/>
    <n v="1896"/>
  </r>
  <r>
    <x v="39"/>
    <x v="3"/>
    <x v="15"/>
    <n v="4835"/>
    <n v="9"/>
    <n v="1146"/>
    <n v="34380"/>
    <n v="6.82"/>
    <n v="2767"/>
    <n v="2344"/>
  </r>
  <r>
    <x v="39"/>
    <x v="3"/>
    <x v="16"/>
    <m/>
    <n v="3"/>
    <n v="436"/>
    <n v="13080"/>
    <m/>
    <m/>
    <m/>
  </r>
  <r>
    <x v="39"/>
    <x v="3"/>
    <x v="17"/>
    <s v="-"/>
    <s v="-"/>
    <s v="-"/>
    <s v="-"/>
    <s v="-"/>
    <s v="-"/>
    <s v="-"/>
  </r>
  <r>
    <x v="39"/>
    <x v="3"/>
    <x v="18"/>
    <n v="16206"/>
    <n v="17"/>
    <n v="1274"/>
    <n v="38220"/>
    <n v="20.100000000000001"/>
    <n v="10855"/>
    <n v="7681"/>
  </r>
  <r>
    <x v="39"/>
    <x v="3"/>
    <x v="19"/>
    <n v="29907"/>
    <n v="17"/>
    <n v="3572"/>
    <n v="107160"/>
    <n v="11.67"/>
    <n v="13397"/>
    <n v="12503"/>
  </r>
  <r>
    <x v="39"/>
    <x v="3"/>
    <x v="20"/>
    <n v="56121"/>
    <n v="36"/>
    <n v="4538"/>
    <n v="136140"/>
    <n v="12.97"/>
    <n v="27338"/>
    <n v="17654"/>
  </r>
  <r>
    <x v="39"/>
    <x v="3"/>
    <x v="21"/>
    <n v="10120"/>
    <n v="7"/>
    <n v="569"/>
    <n v="17070"/>
    <n v="22.91"/>
    <n v="5650"/>
    <n v="3911"/>
  </r>
  <r>
    <x v="39"/>
    <x v="3"/>
    <x v="22"/>
    <m/>
    <n v="4"/>
    <n v="524"/>
    <n v="15720"/>
    <m/>
    <m/>
    <m/>
  </r>
  <r>
    <x v="39"/>
    <x v="3"/>
    <x v="23"/>
    <n v="6585"/>
    <n v="6"/>
    <n v="750"/>
    <n v="22500"/>
    <n v="13.83"/>
    <n v="3922"/>
    <n v="3111"/>
  </r>
  <r>
    <x v="39"/>
    <x v="3"/>
    <x v="24"/>
    <n v="78216"/>
    <n v="53"/>
    <n v="6381"/>
    <n v="191430"/>
    <n v="14.33"/>
    <n v="41271"/>
    <n v="27440"/>
  </r>
  <r>
    <x v="39"/>
    <x v="3"/>
    <x v="25"/>
    <n v="26564"/>
    <n v="15"/>
    <n v="1328"/>
    <n v="39840"/>
    <n v="29.19"/>
    <n v="19513"/>
    <n v="11629"/>
  </r>
  <r>
    <x v="39"/>
    <x v="3"/>
    <x v="26"/>
    <n v="17110"/>
    <n v="6"/>
    <n v="1344"/>
    <n v="40320"/>
    <n v="18.04"/>
    <n v="8386"/>
    <n v="7273"/>
  </r>
  <r>
    <x v="39"/>
    <x v="3"/>
    <x v="27"/>
    <n v="20051"/>
    <n v="8"/>
    <n v="1525"/>
    <n v="45750"/>
    <n v="22.63"/>
    <n v="9931"/>
    <n v="10355"/>
  </r>
  <r>
    <x v="39"/>
    <x v="3"/>
    <x v="28"/>
    <m/>
    <n v="9"/>
    <n v="3855"/>
    <n v="115650"/>
    <m/>
    <m/>
    <m/>
  </r>
  <r>
    <x v="39"/>
    <x v="3"/>
    <x v="29"/>
    <n v="13208"/>
    <n v="10"/>
    <n v="2019"/>
    <n v="60570"/>
    <n v="9.3699999999999992"/>
    <n v="5462"/>
    <n v="5677"/>
  </r>
  <r>
    <x v="39"/>
    <x v="3"/>
    <x v="30"/>
    <n v="13444"/>
    <n v="7"/>
    <n v="609"/>
    <n v="18270"/>
    <n v="23.19"/>
    <n v="6777"/>
    <n v="4237"/>
  </r>
  <r>
    <x v="39"/>
    <x v="3"/>
    <x v="31"/>
    <m/>
    <n v="5"/>
    <n v="271"/>
    <n v="8130"/>
    <m/>
    <m/>
    <m/>
  </r>
  <r>
    <x v="39"/>
    <x v="3"/>
    <x v="32"/>
    <m/>
    <n v="3"/>
    <n v="510"/>
    <n v="15300"/>
    <m/>
    <m/>
    <m/>
  </r>
  <r>
    <x v="39"/>
    <x v="3"/>
    <x v="33"/>
    <n v="6123"/>
    <n v="10"/>
    <n v="859"/>
    <n v="25770"/>
    <m/>
    <n v="3688"/>
    <m/>
  </r>
  <r>
    <x v="39"/>
    <x v="3"/>
    <x v="34"/>
    <n v="514761"/>
    <n v="398"/>
    <n v="52711"/>
    <n v="1581330"/>
    <n v="14"/>
    <n v="263714"/>
    <n v="221343"/>
  </r>
  <r>
    <x v="39"/>
    <x v="4"/>
    <x v="0"/>
    <n v="142403"/>
    <n v="242"/>
    <n v="10022"/>
    <n v="300660"/>
    <n v="25.14"/>
    <n v="72564"/>
    <n v="75598"/>
  </r>
  <r>
    <x v="39"/>
    <x v="4"/>
    <x v="1"/>
    <n v="449385"/>
    <n v="280"/>
    <n v="16778"/>
    <n v="503340"/>
    <n v="55.3"/>
    <n v="218931"/>
    <n v="278349"/>
  </r>
  <r>
    <x v="39"/>
    <x v="4"/>
    <x v="2"/>
    <n v="56907"/>
    <n v="96"/>
    <n v="3606"/>
    <n v="108180"/>
    <n v="23.99"/>
    <n v="29057"/>
    <n v="25957"/>
  </r>
  <r>
    <x v="39"/>
    <x v="4"/>
    <x v="3"/>
    <n v="87420"/>
    <n v="145"/>
    <n v="4624"/>
    <n v="138720"/>
    <n v="36.65"/>
    <n v="56040"/>
    <n v="50838"/>
  </r>
  <r>
    <x v="39"/>
    <x v="4"/>
    <x v="4"/>
    <n v="68959"/>
    <n v="95"/>
    <n v="4338"/>
    <n v="130140"/>
    <n v="28.7"/>
    <n v="30194"/>
    <n v="37356"/>
  </r>
  <r>
    <x v="39"/>
    <x v="4"/>
    <x v="5"/>
    <n v="175204"/>
    <n v="123"/>
    <n v="5609"/>
    <n v="168270"/>
    <n v="52.5"/>
    <n v="100855"/>
    <n v="88341"/>
  </r>
  <r>
    <x v="39"/>
    <x v="4"/>
    <x v="6"/>
    <n v="95731"/>
    <n v="104"/>
    <n v="4097"/>
    <n v="122910"/>
    <n v="39.65"/>
    <n v="58352"/>
    <n v="48738"/>
  </r>
  <r>
    <x v="39"/>
    <x v="4"/>
    <x v="7"/>
    <n v="17128"/>
    <n v="29"/>
    <n v="1179"/>
    <n v="35370"/>
    <n v="25.77"/>
    <n v="7876"/>
    <n v="9115"/>
  </r>
  <r>
    <x v="39"/>
    <x v="4"/>
    <x v="8"/>
    <n v="29734"/>
    <n v="54"/>
    <n v="2350"/>
    <n v="70500"/>
    <n v="21.57"/>
    <n v="16842"/>
    <n v="15206"/>
  </r>
  <r>
    <x v="39"/>
    <x v="4"/>
    <x v="9"/>
    <n v="45601"/>
    <n v="79"/>
    <n v="2438"/>
    <n v="73140"/>
    <n v="35.71"/>
    <n v="22679"/>
    <n v="26121"/>
  </r>
  <r>
    <x v="39"/>
    <x v="4"/>
    <x v="10"/>
    <n v="88187"/>
    <n v="116"/>
    <n v="4376"/>
    <n v="131280"/>
    <n v="36.119999999999997"/>
    <n v="44752"/>
    <n v="47418"/>
  </r>
  <r>
    <x v="39"/>
    <x v="4"/>
    <x v="11"/>
    <n v="18290"/>
    <n v="39"/>
    <n v="1629"/>
    <n v="48870"/>
    <n v="20.12"/>
    <n v="12113"/>
    <n v="9835"/>
  </r>
  <r>
    <x v="39"/>
    <x v="4"/>
    <x v="12"/>
    <n v="44762"/>
    <n v="93"/>
    <n v="2306"/>
    <n v="69180"/>
    <n v="37.53"/>
    <n v="27375"/>
    <n v="25962"/>
  </r>
  <r>
    <x v="39"/>
    <x v="4"/>
    <x v="13"/>
    <n v="16326"/>
    <n v="33"/>
    <n v="844"/>
    <n v="25320"/>
    <n v="33.25"/>
    <n v="9454"/>
    <n v="8420"/>
  </r>
  <r>
    <x v="39"/>
    <x v="4"/>
    <x v="14"/>
    <n v="18216"/>
    <n v="40"/>
    <n v="1320"/>
    <n v="39600"/>
    <n v="21.97"/>
    <n v="8517"/>
    <n v="8699"/>
  </r>
  <r>
    <x v="39"/>
    <x v="4"/>
    <x v="15"/>
    <n v="15276"/>
    <n v="44"/>
    <n v="1649"/>
    <n v="49470"/>
    <n v="16.89"/>
    <n v="9008"/>
    <n v="8355"/>
  </r>
  <r>
    <x v="39"/>
    <x v="4"/>
    <x v="16"/>
    <n v="155548"/>
    <n v="94"/>
    <n v="5576"/>
    <n v="167280"/>
    <n v="62.12"/>
    <n v="84646"/>
    <n v="103918"/>
  </r>
  <r>
    <x v="39"/>
    <x v="4"/>
    <x v="17"/>
    <n v="126969"/>
    <n v="62"/>
    <n v="4583"/>
    <n v="137490"/>
    <n v="65.64"/>
    <n v="69249"/>
    <n v="90243"/>
  </r>
  <r>
    <x v="39"/>
    <x v="4"/>
    <x v="18"/>
    <n v="62081"/>
    <n v="95"/>
    <n v="2921"/>
    <n v="87630"/>
    <n v="40.950000000000003"/>
    <n v="39807"/>
    <n v="35882"/>
  </r>
  <r>
    <x v="39"/>
    <x v="4"/>
    <x v="19"/>
    <n v="94074"/>
    <n v="148"/>
    <n v="6010"/>
    <n v="180300"/>
    <n v="29.3"/>
    <n v="47896"/>
    <n v="52831"/>
  </r>
  <r>
    <x v="39"/>
    <x v="4"/>
    <x v="20"/>
    <n v="336182"/>
    <n v="307"/>
    <n v="13294"/>
    <n v="398820"/>
    <n v="45.7"/>
    <n v="185535"/>
    <n v="182264"/>
  </r>
  <r>
    <x v="39"/>
    <x v="4"/>
    <x v="21"/>
    <n v="29602"/>
    <n v="40"/>
    <n v="1237"/>
    <n v="37110"/>
    <n v="35.58"/>
    <n v="19276"/>
    <n v="13203"/>
  </r>
  <r>
    <x v="39"/>
    <x v="4"/>
    <x v="22"/>
    <n v="32812"/>
    <n v="27"/>
    <n v="1394"/>
    <n v="41820"/>
    <n v="44.3"/>
    <n v="26084"/>
    <n v="18528"/>
  </r>
  <r>
    <x v="39"/>
    <x v="4"/>
    <x v="23"/>
    <n v="21252"/>
    <n v="46"/>
    <n v="1265"/>
    <n v="37950"/>
    <n v="31.54"/>
    <n v="13177"/>
    <n v="11970"/>
  </r>
  <r>
    <x v="39"/>
    <x v="4"/>
    <x v="24"/>
    <n v="419848"/>
    <n v="420"/>
    <n v="17190"/>
    <n v="515700"/>
    <n v="43.82"/>
    <n v="244071"/>
    <n v="225965"/>
  </r>
  <r>
    <x v="39"/>
    <x v="4"/>
    <x v="25"/>
    <n v="117058"/>
    <n v="147"/>
    <n v="4704"/>
    <n v="141120"/>
    <n v="45.82"/>
    <n v="89281"/>
    <n v="64662"/>
  </r>
  <r>
    <x v="39"/>
    <x v="4"/>
    <x v="26"/>
    <n v="39967"/>
    <n v="39"/>
    <n v="2217"/>
    <n v="66510"/>
    <n v="30.59"/>
    <n v="23288"/>
    <n v="20348"/>
  </r>
  <r>
    <x v="39"/>
    <x v="4"/>
    <x v="27"/>
    <n v="175024"/>
    <n v="94"/>
    <n v="6051"/>
    <n v="181530"/>
    <n v="56.7"/>
    <n v="77403"/>
    <n v="102934"/>
  </r>
  <r>
    <x v="39"/>
    <x v="4"/>
    <x v="28"/>
    <n v="27001"/>
    <n v="40"/>
    <n v="4518"/>
    <n v="135540"/>
    <n v="9.75"/>
    <n v="18765"/>
    <n v="13218"/>
  </r>
  <r>
    <x v="39"/>
    <x v="4"/>
    <x v="29"/>
    <n v="27909"/>
    <n v="49"/>
    <n v="2853"/>
    <n v="85590"/>
    <n v="16.36"/>
    <n v="13175"/>
    <n v="14006"/>
  </r>
  <r>
    <x v="39"/>
    <x v="4"/>
    <x v="30"/>
    <n v="78968"/>
    <n v="78"/>
    <n v="2331"/>
    <n v="69930"/>
    <n v="59.75"/>
    <n v="46348"/>
    <n v="41783"/>
  </r>
  <r>
    <x v="39"/>
    <x v="4"/>
    <x v="31"/>
    <n v="5647"/>
    <n v="27"/>
    <n v="487"/>
    <n v="14610"/>
    <n v="21.69"/>
    <n v="3581"/>
    <n v="3169"/>
  </r>
  <r>
    <x v="39"/>
    <x v="4"/>
    <x v="32"/>
    <n v="45939"/>
    <n v="31"/>
    <n v="1784"/>
    <n v="53520"/>
    <n v="46.99"/>
    <n v="27741"/>
    <n v="25149"/>
  </r>
  <r>
    <x v="39"/>
    <x v="4"/>
    <x v="33"/>
    <n v="38453"/>
    <n v="75"/>
    <n v="2029"/>
    <n v="60870"/>
    <n v="38.47"/>
    <n v="23295"/>
    <n v="23418"/>
  </r>
  <r>
    <x v="39"/>
    <x v="4"/>
    <x v="34"/>
    <n v="2657045"/>
    <n v="2949"/>
    <n v="125836"/>
    <n v="3775080"/>
    <n v="39.51"/>
    <n v="1463907"/>
    <n v="1491591"/>
  </r>
  <r>
    <x v="40"/>
    <x v="0"/>
    <x v="0"/>
    <n v="14168"/>
    <n v="30"/>
    <n v="940"/>
    <n v="29140"/>
    <n v="31.52"/>
    <n v="8020"/>
    <n v="9186"/>
  </r>
  <r>
    <x v="40"/>
    <x v="0"/>
    <x v="1"/>
    <n v="223260"/>
    <n v="58"/>
    <n v="7553"/>
    <n v="234143"/>
    <n v="65.06"/>
    <n v="112875"/>
    <n v="152335"/>
  </r>
  <r>
    <x v="40"/>
    <x v="0"/>
    <x v="2"/>
    <n v="2896"/>
    <n v="7"/>
    <n v="154"/>
    <n v="4774"/>
    <n v="37.24"/>
    <n v="1931"/>
    <n v="1778"/>
  </r>
  <r>
    <x v="40"/>
    <x v="0"/>
    <x v="3"/>
    <n v="16207"/>
    <n v="27"/>
    <n v="893"/>
    <n v="27683"/>
    <n v="36.39"/>
    <n v="9534"/>
    <n v="10073"/>
  </r>
  <r>
    <x v="40"/>
    <x v="0"/>
    <x v="4"/>
    <n v="4713"/>
    <n v="8"/>
    <n v="269"/>
    <n v="8339"/>
    <n v="36.299999999999997"/>
    <n v="2632"/>
    <n v="3027"/>
  </r>
  <r>
    <x v="40"/>
    <x v="0"/>
    <x v="5"/>
    <n v="52885"/>
    <n v="20"/>
    <n v="1731"/>
    <n v="53661"/>
    <n v="55.85"/>
    <n v="30739"/>
    <n v="29971"/>
  </r>
  <r>
    <x v="40"/>
    <x v="0"/>
    <x v="6"/>
    <n v="8469"/>
    <n v="10"/>
    <n v="459"/>
    <n v="14229"/>
    <n v="34.64"/>
    <n v="5118"/>
    <n v="4929"/>
  </r>
  <r>
    <x v="40"/>
    <x v="0"/>
    <x v="7"/>
    <m/>
    <n v="4"/>
    <n v="74"/>
    <n v="2294"/>
    <m/>
    <m/>
    <m/>
  </r>
  <r>
    <x v="40"/>
    <x v="0"/>
    <x v="8"/>
    <n v="447"/>
    <n v="8"/>
    <n v="150"/>
    <n v="4650"/>
    <n v="7.61"/>
    <n v="334"/>
    <n v="354"/>
  </r>
  <r>
    <x v="40"/>
    <x v="0"/>
    <x v="9"/>
    <n v="5180"/>
    <n v="19"/>
    <n v="393"/>
    <n v="12183"/>
    <n v="33.14"/>
    <n v="3383"/>
    <n v="4037"/>
  </r>
  <r>
    <x v="40"/>
    <x v="0"/>
    <x v="10"/>
    <n v="5731"/>
    <n v="13"/>
    <n v="390"/>
    <n v="12090"/>
    <n v="34.43"/>
    <n v="3383"/>
    <n v="4163"/>
  </r>
  <r>
    <x v="40"/>
    <x v="0"/>
    <x v="11"/>
    <n v="5163"/>
    <n v="8"/>
    <n v="293"/>
    <n v="9083"/>
    <n v="32.29"/>
    <n v="3171"/>
    <n v="2933"/>
  </r>
  <r>
    <x v="40"/>
    <x v="0"/>
    <x v="12"/>
    <n v="9407"/>
    <n v="23"/>
    <n v="574"/>
    <n v="17794"/>
    <n v="45.7"/>
    <n v="5607"/>
    <n v="8131"/>
  </r>
  <r>
    <x v="40"/>
    <x v="0"/>
    <x v="13"/>
    <m/>
    <n v="4"/>
    <n v="77"/>
    <n v="2387"/>
    <m/>
    <m/>
    <m/>
  </r>
  <r>
    <x v="40"/>
    <x v="0"/>
    <x v="14"/>
    <m/>
    <n v="9"/>
    <n v="186"/>
    <n v="5766"/>
    <m/>
    <m/>
    <m/>
  </r>
  <r>
    <x v="40"/>
    <x v="0"/>
    <x v="15"/>
    <n v="227"/>
    <n v="4"/>
    <n v="29"/>
    <n v="899"/>
    <n v="24.47"/>
    <m/>
    <n v="220"/>
  </r>
  <r>
    <x v="40"/>
    <x v="0"/>
    <x v="16"/>
    <n v="67375"/>
    <n v="24"/>
    <n v="2488"/>
    <n v="77128"/>
    <n v="64.790000000000006"/>
    <n v="36183"/>
    <n v="49968"/>
  </r>
  <r>
    <x v="40"/>
    <x v="0"/>
    <x v="17"/>
    <n v="65243"/>
    <n v="21"/>
    <n v="2387"/>
    <n v="73997"/>
    <n v="65.11"/>
    <n v="35090"/>
    <n v="48177"/>
  </r>
  <r>
    <x v="40"/>
    <x v="0"/>
    <x v="18"/>
    <n v="4950"/>
    <n v="12"/>
    <n v="296"/>
    <n v="9176"/>
    <n v="32.9"/>
    <n v="3455"/>
    <n v="3019"/>
  </r>
  <r>
    <x v="40"/>
    <x v="0"/>
    <x v="19"/>
    <n v="4233"/>
    <n v="18"/>
    <n v="346"/>
    <n v="10726"/>
    <n v="30.35"/>
    <n v="2339"/>
    <n v="3255"/>
  </r>
  <r>
    <x v="40"/>
    <x v="0"/>
    <x v="20"/>
    <n v="107748"/>
    <n v="70"/>
    <n v="3882"/>
    <n v="120342"/>
    <n v="56.74"/>
    <n v="61257"/>
    <n v="68285"/>
  </r>
  <r>
    <x v="40"/>
    <x v="0"/>
    <x v="21"/>
    <m/>
    <n v="7"/>
    <n v="119"/>
    <n v="3689"/>
    <m/>
    <m/>
    <m/>
  </r>
  <r>
    <x v="40"/>
    <x v="0"/>
    <x v="22"/>
    <m/>
    <n v="2"/>
    <n v="174"/>
    <n v="5394"/>
    <m/>
    <m/>
    <m/>
  </r>
  <r>
    <x v="40"/>
    <x v="0"/>
    <x v="23"/>
    <m/>
    <n v="12"/>
    <n v="187"/>
    <n v="5797"/>
    <m/>
    <m/>
    <m/>
  </r>
  <r>
    <x v="40"/>
    <x v="0"/>
    <x v="24"/>
    <n v="116366"/>
    <n v="91"/>
    <n v="4362"/>
    <n v="135222"/>
    <n v="54.4"/>
    <n v="68297"/>
    <n v="73559"/>
  </r>
  <r>
    <x v="40"/>
    <x v="0"/>
    <x v="25"/>
    <n v="16596"/>
    <n v="46"/>
    <n v="1260"/>
    <n v="39060"/>
    <n v="26.04"/>
    <n v="13129"/>
    <n v="10173"/>
  </r>
  <r>
    <x v="40"/>
    <x v="0"/>
    <x v="26"/>
    <m/>
    <n v="5"/>
    <n v="182"/>
    <n v="5642"/>
    <m/>
    <m/>
    <m/>
  </r>
  <r>
    <x v="40"/>
    <x v="0"/>
    <x v="27"/>
    <n v="56344"/>
    <n v="28"/>
    <n v="2521"/>
    <n v="78151"/>
    <n v="40.549999999999997"/>
    <n v="21803"/>
    <n v="31689"/>
  </r>
  <r>
    <x v="40"/>
    <x v="0"/>
    <x v="28"/>
    <n v="4374"/>
    <n v="11"/>
    <n v="429"/>
    <n v="13299"/>
    <n v="19.61"/>
    <n v="3238"/>
    <n v="2608"/>
  </r>
  <r>
    <x v="40"/>
    <x v="0"/>
    <x v="29"/>
    <n v="1702"/>
    <n v="14"/>
    <n v="184"/>
    <n v="5704"/>
    <n v="22.83"/>
    <n v="1281"/>
    <n v="1302"/>
  </r>
  <r>
    <x v="40"/>
    <x v="0"/>
    <x v="30"/>
    <n v="18585"/>
    <n v="19"/>
    <n v="760"/>
    <n v="23560"/>
    <n v="53.37"/>
    <n v="11445"/>
    <n v="12574"/>
  </r>
  <r>
    <x v="40"/>
    <x v="0"/>
    <x v="31"/>
    <n v="901"/>
    <n v="9"/>
    <n v="88"/>
    <n v="2728"/>
    <n v="26.36"/>
    <n v="587"/>
    <n v="719"/>
  </r>
  <r>
    <x v="40"/>
    <x v="0"/>
    <x v="32"/>
    <n v="5888"/>
    <n v="5"/>
    <n v="519"/>
    <n v="16089"/>
    <n v="21.01"/>
    <n v="3954"/>
    <n v="3380"/>
  </r>
  <r>
    <x v="40"/>
    <x v="0"/>
    <x v="33"/>
    <n v="6548"/>
    <n v="20"/>
    <n v="448"/>
    <n v="13888"/>
    <n v="35.65"/>
    <n v="4337"/>
    <n v="4951"/>
  </r>
  <r>
    <x v="40"/>
    <x v="0"/>
    <x v="34"/>
    <n v="661346"/>
    <n v="554"/>
    <n v="28048"/>
    <n v="869488"/>
    <n v="49.86"/>
    <n v="362074"/>
    <n v="433486"/>
  </r>
  <r>
    <x v="40"/>
    <x v="1"/>
    <x v="0"/>
    <n v="37208"/>
    <n v="130"/>
    <n v="1699"/>
    <n v="52669"/>
    <n v="38.700000000000003"/>
    <n v="19898"/>
    <n v="20385"/>
  </r>
  <r>
    <x v="40"/>
    <x v="1"/>
    <x v="1"/>
    <n v="95532"/>
    <n v="170"/>
    <n v="3274"/>
    <n v="101494"/>
    <n v="52.35"/>
    <n v="46361"/>
    <n v="53137"/>
  </r>
  <r>
    <x v="40"/>
    <x v="1"/>
    <x v="2"/>
    <n v="8421"/>
    <n v="53"/>
    <n v="508"/>
    <n v="15748"/>
    <n v="28.42"/>
    <n v="5410"/>
    <n v="4476"/>
  </r>
  <r>
    <x v="40"/>
    <x v="1"/>
    <x v="3"/>
    <n v="34966"/>
    <n v="84"/>
    <n v="1359"/>
    <n v="42129"/>
    <n v="47.63"/>
    <n v="22412"/>
    <n v="20068"/>
  </r>
  <r>
    <x v="40"/>
    <x v="1"/>
    <x v="4"/>
    <n v="22948"/>
    <n v="58"/>
    <n v="913"/>
    <n v="28303"/>
    <n v="44.3"/>
    <n v="12207"/>
    <n v="12537"/>
  </r>
  <r>
    <x v="40"/>
    <x v="1"/>
    <x v="5"/>
    <n v="34885"/>
    <n v="79"/>
    <n v="1335"/>
    <n v="41385"/>
    <n v="42.81"/>
    <n v="19923"/>
    <n v="17716"/>
  </r>
  <r>
    <x v="40"/>
    <x v="1"/>
    <x v="6"/>
    <n v="26800"/>
    <n v="69"/>
    <n v="1124"/>
    <n v="34844"/>
    <n v="39.020000000000003"/>
    <n v="18331"/>
    <n v="13595"/>
  </r>
  <r>
    <x v="40"/>
    <x v="1"/>
    <x v="7"/>
    <n v="7168"/>
    <n v="19"/>
    <n v="237"/>
    <n v="7347"/>
    <n v="62.47"/>
    <n v="3870"/>
    <n v="4590"/>
  </r>
  <r>
    <x v="40"/>
    <x v="1"/>
    <x v="8"/>
    <n v="10259"/>
    <n v="29"/>
    <n v="400"/>
    <n v="12400"/>
    <n v="52.75"/>
    <n v="6190"/>
    <n v="6541"/>
  </r>
  <r>
    <x v="40"/>
    <x v="1"/>
    <x v="9"/>
    <n v="14628"/>
    <n v="43"/>
    <n v="726"/>
    <n v="22506"/>
    <n v="42.92"/>
    <n v="8038"/>
    <n v="9660"/>
  </r>
  <r>
    <x v="40"/>
    <x v="1"/>
    <x v="10"/>
    <n v="33244"/>
    <n v="71"/>
    <n v="1297"/>
    <n v="40207"/>
    <n v="51.34"/>
    <n v="18605"/>
    <n v="20641"/>
  </r>
  <r>
    <x v="40"/>
    <x v="1"/>
    <x v="11"/>
    <n v="2948"/>
    <n v="17"/>
    <n v="393"/>
    <n v="12183"/>
    <n v="15.51"/>
    <n v="1846"/>
    <n v="1889"/>
  </r>
  <r>
    <x v="40"/>
    <x v="1"/>
    <x v="12"/>
    <n v="28341"/>
    <n v="59"/>
    <n v="957"/>
    <n v="29667"/>
    <n v="55.23"/>
    <n v="17033"/>
    <n v="16385"/>
  </r>
  <r>
    <x v="40"/>
    <x v="1"/>
    <x v="13"/>
    <n v="9989"/>
    <n v="25"/>
    <n v="462"/>
    <n v="14322"/>
    <n v="42.4"/>
    <n v="5798"/>
    <n v="6072"/>
  </r>
  <r>
    <x v="40"/>
    <x v="1"/>
    <x v="14"/>
    <n v="5322"/>
    <n v="18"/>
    <n v="199"/>
    <n v="6169"/>
    <n v="48.61"/>
    <n v="3105"/>
    <n v="2999"/>
  </r>
  <r>
    <x v="40"/>
    <x v="1"/>
    <x v="15"/>
    <n v="6769"/>
    <n v="27"/>
    <n v="259"/>
    <n v="8029"/>
    <n v="47.17"/>
    <n v="4566"/>
    <n v="3787"/>
  </r>
  <r>
    <x v="40"/>
    <x v="1"/>
    <x v="16"/>
    <n v="36576"/>
    <n v="55"/>
    <n v="1167"/>
    <n v="36177"/>
    <n v="56.82"/>
    <n v="18971"/>
    <n v="20557"/>
  </r>
  <r>
    <x v="40"/>
    <x v="1"/>
    <x v="17"/>
    <n v="24074"/>
    <n v="30"/>
    <n v="732"/>
    <n v="22692"/>
    <n v="60.1"/>
    <n v="12793"/>
    <n v="13637"/>
  </r>
  <r>
    <x v="40"/>
    <x v="1"/>
    <x v="18"/>
    <n v="14232"/>
    <n v="48"/>
    <n v="639"/>
    <n v="19809"/>
    <n v="38.979999999999997"/>
    <n v="9203"/>
    <n v="7721"/>
  </r>
  <r>
    <x v="40"/>
    <x v="1"/>
    <x v="19"/>
    <n v="24029"/>
    <n v="85"/>
    <n v="1083"/>
    <n v="33573"/>
    <n v="41.57"/>
    <n v="13463"/>
    <n v="13955"/>
  </r>
  <r>
    <x v="40"/>
    <x v="1"/>
    <x v="20"/>
    <n v="60315"/>
    <n v="161"/>
    <n v="2214"/>
    <n v="68634"/>
    <n v="43.91"/>
    <n v="32739"/>
    <n v="30135"/>
  </r>
  <r>
    <x v="40"/>
    <x v="1"/>
    <x v="21"/>
    <n v="8045"/>
    <n v="21"/>
    <n v="302"/>
    <n v="9362"/>
    <n v="38.96"/>
    <n v="5566"/>
    <n v="3647"/>
  </r>
  <r>
    <x v="40"/>
    <x v="1"/>
    <x v="22"/>
    <n v="10231"/>
    <n v="16"/>
    <n v="387"/>
    <n v="11997"/>
    <n v="43.67"/>
    <n v="8182"/>
    <n v="5239"/>
  </r>
  <r>
    <x v="40"/>
    <x v="1"/>
    <x v="23"/>
    <n v="8427"/>
    <n v="25"/>
    <n v="284"/>
    <n v="8804"/>
    <n v="59.73"/>
    <n v="5036"/>
    <n v="5259"/>
  </r>
  <r>
    <x v="40"/>
    <x v="1"/>
    <x v="24"/>
    <n v="87019"/>
    <n v="223"/>
    <n v="3187"/>
    <n v="98797"/>
    <n v="44.82"/>
    <n v="51524"/>
    <n v="44279"/>
  </r>
  <r>
    <x v="40"/>
    <x v="1"/>
    <x v="25"/>
    <n v="17027"/>
    <n v="63"/>
    <n v="918"/>
    <n v="28458"/>
    <n v="29.35"/>
    <n v="12721"/>
    <n v="8352"/>
  </r>
  <r>
    <x v="40"/>
    <x v="1"/>
    <x v="26"/>
    <n v="4967"/>
    <n v="20"/>
    <n v="276"/>
    <n v="8556"/>
    <n v="29.76"/>
    <n v="3363"/>
    <n v="2546"/>
  </r>
  <r>
    <x v="40"/>
    <x v="1"/>
    <x v="27"/>
    <n v="17406"/>
    <n v="42"/>
    <n v="713"/>
    <n v="22103"/>
    <n v="38.479999999999997"/>
    <n v="8267"/>
    <n v="8506"/>
  </r>
  <r>
    <x v="40"/>
    <x v="1"/>
    <x v="28"/>
    <n v="5441"/>
    <n v="17"/>
    <n v="190"/>
    <n v="5890"/>
    <n v="49.1"/>
    <n v="4153"/>
    <n v="2892"/>
  </r>
  <r>
    <x v="40"/>
    <x v="1"/>
    <x v="29"/>
    <n v="4231"/>
    <n v="21"/>
    <n v="217"/>
    <n v="6727"/>
    <n v="37.79"/>
    <n v="2521"/>
    <n v="2542"/>
  </r>
  <r>
    <x v="40"/>
    <x v="1"/>
    <x v="30"/>
    <n v="25035"/>
    <n v="44"/>
    <n v="639"/>
    <n v="19809"/>
    <n v="64.17"/>
    <n v="13328"/>
    <n v="12712"/>
  </r>
  <r>
    <x v="40"/>
    <x v="1"/>
    <x v="31"/>
    <n v="1718"/>
    <n v="11"/>
    <n v="83"/>
    <n v="2573"/>
    <n v="35.520000000000003"/>
    <n v="1143"/>
    <n v="914"/>
  </r>
  <r>
    <x v="40"/>
    <x v="1"/>
    <x v="32"/>
    <n v="5331"/>
    <n v="20"/>
    <n v="329"/>
    <n v="10199"/>
    <n v="24.25"/>
    <n v="3426"/>
    <n v="2473"/>
  </r>
  <r>
    <x v="40"/>
    <x v="1"/>
    <x v="33"/>
    <n v="12864"/>
    <n v="42"/>
    <n v="526"/>
    <n v="16306"/>
    <n v="48.96"/>
    <n v="7766"/>
    <n v="7983"/>
  </r>
  <r>
    <x v="40"/>
    <x v="1"/>
    <x v="34"/>
    <n v="635300"/>
    <n v="1642"/>
    <n v="25109"/>
    <n v="778379"/>
    <n v="44.95"/>
    <n v="363441"/>
    <n v="349909"/>
  </r>
  <r>
    <x v="40"/>
    <x v="2"/>
    <x v="0"/>
    <n v="16753"/>
    <n v="33"/>
    <n v="1318"/>
    <n v="40858"/>
    <n v="35.64"/>
    <n v="5964"/>
    <n v="14561"/>
  </r>
  <r>
    <x v="40"/>
    <x v="2"/>
    <x v="1"/>
    <n v="44872"/>
    <n v="29"/>
    <n v="3140"/>
    <n v="97340"/>
    <n v="44.8"/>
    <n v="19357"/>
    <n v="43608"/>
  </r>
  <r>
    <x v="40"/>
    <x v="2"/>
    <x v="2"/>
    <n v="3736"/>
    <n v="13"/>
    <n v="431"/>
    <n v="13361"/>
    <n v="24.86"/>
    <n v="2577"/>
    <n v="3321"/>
  </r>
  <r>
    <x v="40"/>
    <x v="2"/>
    <x v="3"/>
    <n v="5238"/>
    <n v="15"/>
    <n v="591"/>
    <n v="18321"/>
    <n v="25.83"/>
    <n v="3615"/>
    <n v="4732"/>
  </r>
  <r>
    <x v="40"/>
    <x v="2"/>
    <x v="4"/>
    <n v="7107"/>
    <n v="9"/>
    <n v="347"/>
    <n v="10757"/>
    <n v="46.82"/>
    <n v="2030"/>
    <n v="5036"/>
  </r>
  <r>
    <x v="40"/>
    <x v="2"/>
    <x v="5"/>
    <n v="11369"/>
    <n v="10"/>
    <n v="887"/>
    <n v="27497"/>
    <n v="39.51"/>
    <n v="6440"/>
    <n v="10864"/>
  </r>
  <r>
    <x v="40"/>
    <x v="2"/>
    <x v="6"/>
    <n v="8857"/>
    <n v="14"/>
    <n v="960"/>
    <n v="29760"/>
    <n v="27.19"/>
    <n v="5032"/>
    <n v="8091"/>
  </r>
  <r>
    <x v="40"/>
    <x v="2"/>
    <x v="7"/>
    <m/>
    <n v="1"/>
    <n v="20"/>
    <n v="620"/>
    <m/>
    <m/>
    <m/>
  </r>
  <r>
    <x v="40"/>
    <x v="2"/>
    <x v="8"/>
    <n v="1174"/>
    <n v="4"/>
    <n v="133"/>
    <n v="4123"/>
    <n v="24.69"/>
    <n v="586"/>
    <n v="1018"/>
  </r>
  <r>
    <x v="40"/>
    <x v="2"/>
    <x v="9"/>
    <n v="1912"/>
    <n v="7"/>
    <n v="212"/>
    <n v="6572"/>
    <n v="27.54"/>
    <n v="780"/>
    <n v="1810"/>
  </r>
  <r>
    <x v="40"/>
    <x v="2"/>
    <x v="10"/>
    <n v="7037"/>
    <n v="12"/>
    <n v="538"/>
    <n v="16678"/>
    <n v="41.84"/>
    <n v="2802"/>
    <n v="6978"/>
  </r>
  <r>
    <x v="40"/>
    <x v="2"/>
    <x v="11"/>
    <n v="902"/>
    <n v="8"/>
    <n v="436"/>
    <n v="13516"/>
    <n v="6.53"/>
    <n v="708"/>
    <n v="882"/>
  </r>
  <r>
    <x v="40"/>
    <x v="2"/>
    <x v="12"/>
    <m/>
    <n v="5"/>
    <n v="163"/>
    <n v="5053"/>
    <m/>
    <m/>
    <m/>
  </r>
  <r>
    <x v="40"/>
    <x v="2"/>
    <x v="13"/>
    <m/>
    <n v="2"/>
    <n v="50"/>
    <n v="1550"/>
    <m/>
    <m/>
    <m/>
  </r>
  <r>
    <x v="40"/>
    <x v="2"/>
    <x v="14"/>
    <m/>
    <n v="3"/>
    <n v="70"/>
    <n v="2170"/>
    <m/>
    <m/>
    <m/>
  </r>
  <r>
    <x v="40"/>
    <x v="2"/>
    <x v="15"/>
    <n v="416"/>
    <n v="4"/>
    <n v="213"/>
    <n v="6603"/>
    <n v="3.32"/>
    <m/>
    <n v="219"/>
  </r>
  <r>
    <x v="40"/>
    <x v="2"/>
    <x v="16"/>
    <m/>
    <n v="13"/>
    <n v="1506"/>
    <n v="46686"/>
    <m/>
    <m/>
    <m/>
  </r>
  <r>
    <x v="40"/>
    <x v="2"/>
    <x v="17"/>
    <n v="23998"/>
    <n v="12"/>
    <n v="1484"/>
    <n v="46004"/>
    <n v="49.11"/>
    <n v="13521"/>
    <n v="22593"/>
  </r>
  <r>
    <x v="40"/>
    <x v="2"/>
    <x v="18"/>
    <n v="7991"/>
    <n v="17"/>
    <n v="694"/>
    <n v="21514"/>
    <n v="34.74"/>
    <n v="4004"/>
    <n v="7473"/>
  </r>
  <r>
    <x v="40"/>
    <x v="2"/>
    <x v="19"/>
    <n v="11140"/>
    <n v="24"/>
    <n v="949"/>
    <n v="29419"/>
    <n v="33.94"/>
    <n v="5844"/>
    <n v="9985"/>
  </r>
  <r>
    <x v="40"/>
    <x v="2"/>
    <x v="20"/>
    <n v="42119"/>
    <n v="43"/>
    <n v="2734"/>
    <n v="84754"/>
    <n v="43.11"/>
    <n v="19270"/>
    <n v="36539"/>
  </r>
  <r>
    <x v="40"/>
    <x v="2"/>
    <x v="21"/>
    <m/>
    <n v="4"/>
    <n v="171"/>
    <n v="5301"/>
    <m/>
    <m/>
    <m/>
  </r>
  <r>
    <x v="40"/>
    <x v="2"/>
    <x v="22"/>
    <n v="3273"/>
    <n v="4"/>
    <n v="243"/>
    <n v="7533"/>
    <n v="40.21"/>
    <n v="2564"/>
    <n v="3029"/>
  </r>
  <r>
    <x v="40"/>
    <x v="2"/>
    <x v="23"/>
    <m/>
    <n v="3"/>
    <n v="47"/>
    <n v="1457"/>
    <m/>
    <m/>
    <m/>
  </r>
  <r>
    <x v="40"/>
    <x v="2"/>
    <x v="24"/>
    <n v="47140"/>
    <n v="54"/>
    <n v="3195"/>
    <n v="99045"/>
    <n v="41.29"/>
    <n v="23115"/>
    <n v="40898"/>
  </r>
  <r>
    <x v="40"/>
    <x v="2"/>
    <x v="25"/>
    <n v="15358"/>
    <n v="21"/>
    <n v="1169"/>
    <n v="36239"/>
    <n v="35.380000000000003"/>
    <n v="10543"/>
    <n v="12823"/>
  </r>
  <r>
    <x v="40"/>
    <x v="2"/>
    <x v="26"/>
    <m/>
    <n v="8"/>
    <n v="415"/>
    <n v="12865"/>
    <m/>
    <m/>
    <m/>
  </r>
  <r>
    <x v="40"/>
    <x v="2"/>
    <x v="27"/>
    <m/>
    <n v="17"/>
    <n v="1308"/>
    <n v="40548"/>
    <m/>
    <n v="10110"/>
    <m/>
  </r>
  <r>
    <x v="40"/>
    <x v="2"/>
    <x v="28"/>
    <m/>
    <n v="2"/>
    <n v="29"/>
    <n v="899"/>
    <m/>
    <m/>
    <m/>
  </r>
  <r>
    <x v="40"/>
    <x v="2"/>
    <x v="29"/>
    <n v="1001"/>
    <n v="5"/>
    <n v="448"/>
    <n v="13888"/>
    <n v="7.2"/>
    <n v="291"/>
    <n v="1000"/>
  </r>
  <r>
    <x v="40"/>
    <x v="2"/>
    <x v="30"/>
    <n v="6285"/>
    <n v="8"/>
    <n v="323"/>
    <n v="10013"/>
    <n v="59.71"/>
    <n v="3388"/>
    <n v="5979"/>
  </r>
  <r>
    <x v="40"/>
    <x v="2"/>
    <x v="31"/>
    <m/>
    <n v="1"/>
    <n v="19"/>
    <n v="589"/>
    <m/>
    <m/>
    <m/>
  </r>
  <r>
    <x v="40"/>
    <x v="2"/>
    <x v="32"/>
    <m/>
    <n v="2"/>
    <n v="226"/>
    <n v="7006"/>
    <m/>
    <m/>
    <m/>
  </r>
  <r>
    <x v="40"/>
    <x v="2"/>
    <x v="33"/>
    <m/>
    <n v="4"/>
    <n v="198"/>
    <n v="6138"/>
    <m/>
    <m/>
    <m/>
  </r>
  <r>
    <x v="40"/>
    <x v="2"/>
    <x v="34"/>
    <n v="260032"/>
    <n v="345"/>
    <n v="19988"/>
    <n v="619628"/>
    <n v="38.31"/>
    <n v="129642"/>
    <n v="237397"/>
  </r>
  <r>
    <x v="40"/>
    <x v="3"/>
    <x v="0"/>
    <n v="15396"/>
    <n v="48"/>
    <n v="6098"/>
    <n v="189038"/>
    <n v="4.41"/>
    <n v="9780"/>
    <n v="8329"/>
  </r>
  <r>
    <x v="40"/>
    <x v="3"/>
    <x v="1"/>
    <n v="19684"/>
    <n v="23"/>
    <n v="3153"/>
    <n v="97743"/>
    <n v="11.56"/>
    <n v="11630"/>
    <n v="11303"/>
  </r>
  <r>
    <x v="40"/>
    <x v="3"/>
    <x v="2"/>
    <n v="13262"/>
    <n v="20"/>
    <n v="2351"/>
    <n v="72881"/>
    <n v="7.84"/>
    <n v="4868"/>
    <n v="5713"/>
  </r>
  <r>
    <x v="40"/>
    <x v="3"/>
    <x v="3"/>
    <n v="8146"/>
    <n v="20"/>
    <n v="1808"/>
    <n v="56048"/>
    <n v="8.4"/>
    <n v="4543"/>
    <n v="4709"/>
  </r>
  <r>
    <x v="40"/>
    <x v="3"/>
    <x v="4"/>
    <n v="15871"/>
    <n v="20"/>
    <n v="2899"/>
    <n v="89869"/>
    <n v="8.57"/>
    <n v="4064"/>
    <n v="7704"/>
  </r>
  <r>
    <x v="40"/>
    <x v="3"/>
    <x v="5"/>
    <n v="12803"/>
    <n v="14"/>
    <n v="1656"/>
    <n v="51336"/>
    <n v="13.07"/>
    <n v="6862"/>
    <n v="6712"/>
  </r>
  <r>
    <x v="40"/>
    <x v="3"/>
    <x v="6"/>
    <n v="9459"/>
    <n v="11"/>
    <n v="1581"/>
    <n v="49011"/>
    <n v="11.29"/>
    <n v="5984"/>
    <n v="5531"/>
  </r>
  <r>
    <x v="40"/>
    <x v="3"/>
    <x v="7"/>
    <n v="2641"/>
    <n v="5"/>
    <n v="848"/>
    <n v="26288"/>
    <m/>
    <n v="1277"/>
    <m/>
  </r>
  <r>
    <x v="40"/>
    <x v="3"/>
    <x v="8"/>
    <n v="3505"/>
    <n v="12"/>
    <n v="1628"/>
    <n v="50468"/>
    <n v="3.64"/>
    <n v="2371"/>
    <n v="1835"/>
  </r>
  <r>
    <x v="40"/>
    <x v="3"/>
    <x v="9"/>
    <n v="7295"/>
    <n v="11"/>
    <n v="1114"/>
    <n v="34534"/>
    <n v="13.65"/>
    <n v="2489"/>
    <n v="4715"/>
  </r>
  <r>
    <x v="40"/>
    <x v="3"/>
    <x v="10"/>
    <n v="10908"/>
    <n v="18"/>
    <n v="2096"/>
    <n v="64976"/>
    <n v="7.97"/>
    <n v="5080"/>
    <n v="5176"/>
  </r>
  <r>
    <x v="40"/>
    <x v="3"/>
    <x v="11"/>
    <n v="1865"/>
    <n v="6"/>
    <n v="510"/>
    <n v="15810"/>
    <n v="5.5"/>
    <m/>
    <n v="869"/>
  </r>
  <r>
    <x v="40"/>
    <x v="3"/>
    <x v="12"/>
    <m/>
    <n v="6"/>
    <n v="612"/>
    <n v="18972"/>
    <m/>
    <m/>
    <m/>
  </r>
  <r>
    <x v="40"/>
    <x v="3"/>
    <x v="13"/>
    <m/>
    <n v="2"/>
    <n v="255"/>
    <n v="7905"/>
    <m/>
    <m/>
    <m/>
  </r>
  <r>
    <x v="40"/>
    <x v="3"/>
    <x v="14"/>
    <n v="1328"/>
    <n v="8"/>
    <n v="761"/>
    <n v="23591"/>
    <n v="3.06"/>
    <n v="701"/>
    <n v="721"/>
  </r>
  <r>
    <x v="40"/>
    <x v="3"/>
    <x v="15"/>
    <n v="1797"/>
    <n v="9"/>
    <n v="1146"/>
    <n v="35526"/>
    <n v="2.52"/>
    <n v="1107"/>
    <n v="894"/>
  </r>
  <r>
    <x v="40"/>
    <x v="3"/>
    <x v="16"/>
    <m/>
    <n v="3"/>
    <n v="436"/>
    <n v="13516"/>
    <m/>
    <m/>
    <m/>
  </r>
  <r>
    <x v="40"/>
    <x v="3"/>
    <x v="17"/>
    <s v="-"/>
    <s v="-"/>
    <s v="-"/>
    <s v="-"/>
    <s v="-"/>
    <s v="-"/>
    <s v="-"/>
  </r>
  <r>
    <x v="40"/>
    <x v="3"/>
    <x v="18"/>
    <n v="8777"/>
    <n v="15"/>
    <n v="1207"/>
    <n v="37417"/>
    <n v="12.37"/>
    <n v="6155"/>
    <n v="4629"/>
  </r>
  <r>
    <x v="40"/>
    <x v="3"/>
    <x v="19"/>
    <n v="13003"/>
    <n v="16"/>
    <n v="3502"/>
    <n v="108562"/>
    <n v="6.53"/>
    <n v="5258"/>
    <n v="7091"/>
  </r>
  <r>
    <x v="40"/>
    <x v="3"/>
    <x v="20"/>
    <n v="24671"/>
    <n v="35"/>
    <n v="4375"/>
    <n v="135625"/>
    <n v="7.9"/>
    <n v="11117"/>
    <n v="10713"/>
  </r>
  <r>
    <x v="40"/>
    <x v="3"/>
    <x v="21"/>
    <n v="4854"/>
    <n v="7"/>
    <n v="569"/>
    <n v="17639"/>
    <n v="11.1"/>
    <n v="3278"/>
    <n v="1958"/>
  </r>
  <r>
    <x v="40"/>
    <x v="3"/>
    <x v="22"/>
    <m/>
    <n v="4"/>
    <n v="524"/>
    <n v="16244"/>
    <m/>
    <m/>
    <m/>
  </r>
  <r>
    <x v="40"/>
    <x v="3"/>
    <x v="23"/>
    <n v="2900"/>
    <n v="6"/>
    <n v="750"/>
    <n v="23250"/>
    <n v="6.66"/>
    <n v="2137"/>
    <n v="1548"/>
  </r>
  <r>
    <x v="40"/>
    <x v="3"/>
    <x v="24"/>
    <n v="34416"/>
    <n v="52"/>
    <n v="6218"/>
    <n v="192758"/>
    <n v="7.8"/>
    <n v="18054"/>
    <n v="15031"/>
  </r>
  <r>
    <x v="40"/>
    <x v="3"/>
    <x v="25"/>
    <n v="10775"/>
    <n v="15"/>
    <n v="1328"/>
    <n v="41168"/>
    <n v="13"/>
    <n v="8588"/>
    <n v="5353"/>
  </r>
  <r>
    <x v="40"/>
    <x v="3"/>
    <x v="26"/>
    <n v="5889"/>
    <n v="6"/>
    <n v="1344"/>
    <n v="41664"/>
    <n v="7.39"/>
    <n v="3084"/>
    <n v="3081"/>
  </r>
  <r>
    <x v="40"/>
    <x v="3"/>
    <x v="27"/>
    <m/>
    <n v="8"/>
    <n v="1525"/>
    <n v="47275"/>
    <m/>
    <n v="4588"/>
    <m/>
  </r>
  <r>
    <x v="40"/>
    <x v="3"/>
    <x v="28"/>
    <m/>
    <n v="7"/>
    <n v="823"/>
    <n v="25513"/>
    <m/>
    <m/>
    <m/>
  </r>
  <r>
    <x v="40"/>
    <x v="3"/>
    <x v="29"/>
    <n v="2624"/>
    <n v="8"/>
    <n v="1835"/>
    <n v="56885"/>
    <n v="2.4"/>
    <n v="1509"/>
    <n v="1366"/>
  </r>
  <r>
    <x v="40"/>
    <x v="3"/>
    <x v="30"/>
    <n v="6448"/>
    <n v="7"/>
    <n v="609"/>
    <n v="18879"/>
    <n v="11.97"/>
    <n v="3594"/>
    <n v="2260"/>
  </r>
  <r>
    <x v="40"/>
    <x v="3"/>
    <x v="31"/>
    <m/>
    <n v="5"/>
    <n v="271"/>
    <n v="8401"/>
    <m/>
    <m/>
    <m/>
  </r>
  <r>
    <x v="40"/>
    <x v="3"/>
    <x v="32"/>
    <m/>
    <n v="3"/>
    <n v="510"/>
    <n v="15810"/>
    <m/>
    <m/>
    <m/>
  </r>
  <r>
    <x v="40"/>
    <x v="3"/>
    <x v="33"/>
    <n v="2566"/>
    <n v="9"/>
    <n v="809"/>
    <n v="25079"/>
    <n v="6.3"/>
    <n v="1638"/>
    <n v="1580"/>
  </r>
  <r>
    <x v="40"/>
    <x v="3"/>
    <x v="34"/>
    <n v="234898"/>
    <n v="387"/>
    <n v="48933"/>
    <n v="1516923"/>
    <n v="7.75"/>
    <n v="125473"/>
    <n v="117523"/>
  </r>
  <r>
    <x v="40"/>
    <x v="4"/>
    <x v="0"/>
    <n v="83525"/>
    <n v="241"/>
    <n v="10055"/>
    <n v="311705"/>
    <n v="16.829999999999998"/>
    <n v="43662"/>
    <n v="52461"/>
  </r>
  <r>
    <x v="40"/>
    <x v="4"/>
    <x v="1"/>
    <n v="383348"/>
    <n v="280"/>
    <n v="17120"/>
    <n v="530720"/>
    <n v="49.06"/>
    <n v="190223"/>
    <n v="260382"/>
  </r>
  <r>
    <x v="40"/>
    <x v="4"/>
    <x v="2"/>
    <n v="28314"/>
    <n v="93"/>
    <n v="3444"/>
    <n v="106764"/>
    <n v="14.32"/>
    <n v="14786"/>
    <n v="15289"/>
  </r>
  <r>
    <x v="40"/>
    <x v="4"/>
    <x v="3"/>
    <n v="64557"/>
    <n v="146"/>
    <n v="4651"/>
    <n v="144181"/>
    <n v="27.45"/>
    <n v="40104"/>
    <n v="39583"/>
  </r>
  <r>
    <x v="40"/>
    <x v="4"/>
    <x v="4"/>
    <n v="50638"/>
    <n v="95"/>
    <n v="4428"/>
    <n v="137268"/>
    <n v="20.62"/>
    <n v="20934"/>
    <n v="28304"/>
  </r>
  <r>
    <x v="40"/>
    <x v="4"/>
    <x v="5"/>
    <n v="111943"/>
    <n v="123"/>
    <n v="5609"/>
    <n v="173879"/>
    <n v="37.53"/>
    <n v="63964"/>
    <n v="65264"/>
  </r>
  <r>
    <x v="40"/>
    <x v="4"/>
    <x v="6"/>
    <n v="53585"/>
    <n v="104"/>
    <n v="4124"/>
    <n v="127844"/>
    <n v="25.14"/>
    <n v="34465"/>
    <n v="32146"/>
  </r>
  <r>
    <x v="40"/>
    <x v="4"/>
    <x v="7"/>
    <n v="10541"/>
    <n v="29"/>
    <n v="1179"/>
    <n v="36549"/>
    <n v="17.91"/>
    <n v="5528"/>
    <n v="6547"/>
  </r>
  <r>
    <x v="40"/>
    <x v="4"/>
    <x v="8"/>
    <n v="15385"/>
    <n v="53"/>
    <n v="2311"/>
    <n v="71641"/>
    <n v="13.61"/>
    <n v="9481"/>
    <n v="9749"/>
  </r>
  <r>
    <x v="40"/>
    <x v="4"/>
    <x v="9"/>
    <n v="29015"/>
    <n v="80"/>
    <n v="2445"/>
    <n v="75795"/>
    <n v="26.68"/>
    <n v="14689"/>
    <n v="20222"/>
  </r>
  <r>
    <x v="40"/>
    <x v="4"/>
    <x v="10"/>
    <n v="56920"/>
    <n v="114"/>
    <n v="4321"/>
    <n v="133951"/>
    <n v="27.59"/>
    <n v="29869"/>
    <n v="36958"/>
  </r>
  <r>
    <x v="40"/>
    <x v="4"/>
    <x v="11"/>
    <n v="10877"/>
    <n v="39"/>
    <n v="1632"/>
    <n v="50592"/>
    <n v="12.99"/>
    <n v="7023"/>
    <n v="6573"/>
  </r>
  <r>
    <x v="40"/>
    <x v="4"/>
    <x v="12"/>
    <n v="41376"/>
    <n v="93"/>
    <n v="2306"/>
    <n v="71486"/>
    <n v="37.03"/>
    <n v="24681"/>
    <n v="26474"/>
  </r>
  <r>
    <x v="40"/>
    <x v="4"/>
    <x v="13"/>
    <n v="12053"/>
    <n v="33"/>
    <n v="844"/>
    <n v="26164"/>
    <n v="27.44"/>
    <n v="7455"/>
    <n v="7180"/>
  </r>
  <r>
    <x v="40"/>
    <x v="4"/>
    <x v="14"/>
    <n v="10975"/>
    <n v="38"/>
    <n v="1216"/>
    <n v="37696"/>
    <n v="16.79"/>
    <n v="5801"/>
    <n v="6331"/>
  </r>
  <r>
    <x v="40"/>
    <x v="4"/>
    <x v="15"/>
    <n v="9208"/>
    <n v="44"/>
    <n v="1647"/>
    <n v="51057"/>
    <n v="10.029999999999999"/>
    <n v="6029"/>
    <n v="5121"/>
  </r>
  <r>
    <x v="40"/>
    <x v="4"/>
    <x v="16"/>
    <n v="133907"/>
    <n v="95"/>
    <n v="5597"/>
    <n v="173507"/>
    <n v="55.17"/>
    <n v="71917"/>
    <n v="95718"/>
  </r>
  <r>
    <x v="40"/>
    <x v="4"/>
    <x v="17"/>
    <n v="113315"/>
    <n v="63"/>
    <n v="4603"/>
    <n v="142693"/>
    <n v="59.15"/>
    <n v="61404"/>
    <n v="84408"/>
  </r>
  <r>
    <x v="40"/>
    <x v="4"/>
    <x v="18"/>
    <n v="35950"/>
    <n v="92"/>
    <n v="2836"/>
    <n v="87916"/>
    <n v="25.98"/>
    <n v="22817"/>
    <n v="22841"/>
  </r>
  <r>
    <x v="40"/>
    <x v="4"/>
    <x v="19"/>
    <n v="52406"/>
    <n v="143"/>
    <n v="5880"/>
    <n v="182280"/>
    <n v="18.809999999999999"/>
    <n v="26903"/>
    <n v="34287"/>
  </r>
  <r>
    <x v="40"/>
    <x v="4"/>
    <x v="20"/>
    <n v="234853"/>
    <n v="309"/>
    <n v="13205"/>
    <n v="409355"/>
    <n v="35.590000000000003"/>
    <n v="124383"/>
    <n v="145671"/>
  </r>
  <r>
    <x v="40"/>
    <x v="4"/>
    <x v="21"/>
    <n v="16954"/>
    <n v="39"/>
    <n v="1161"/>
    <n v="35991"/>
    <n v="22.45"/>
    <n v="11815"/>
    <n v="8081"/>
  </r>
  <r>
    <x v="40"/>
    <x v="4"/>
    <x v="22"/>
    <n v="19385"/>
    <n v="26"/>
    <n v="1328"/>
    <n v="41168"/>
    <n v="27.18"/>
    <n v="16101"/>
    <n v="11188"/>
  </r>
  <r>
    <x v="40"/>
    <x v="4"/>
    <x v="23"/>
    <n v="13749"/>
    <n v="46"/>
    <n v="1268"/>
    <n v="39308"/>
    <n v="22.46"/>
    <n v="8692"/>
    <n v="8827"/>
  </r>
  <r>
    <x v="40"/>
    <x v="4"/>
    <x v="24"/>
    <n v="284941"/>
    <n v="420"/>
    <n v="16962"/>
    <n v="525822"/>
    <n v="33.049999999999997"/>
    <n v="160990"/>
    <n v="173767"/>
  </r>
  <r>
    <x v="40"/>
    <x v="4"/>
    <x v="25"/>
    <n v="59756"/>
    <n v="145"/>
    <n v="4675"/>
    <n v="144925"/>
    <n v="25.32"/>
    <n v="44981"/>
    <n v="36701"/>
  </r>
  <r>
    <x v="40"/>
    <x v="4"/>
    <x v="26"/>
    <n v="19344"/>
    <n v="39"/>
    <n v="2217"/>
    <n v="68727"/>
    <n v="16.8"/>
    <n v="11953"/>
    <n v="11546"/>
  </r>
  <r>
    <x v="40"/>
    <x v="4"/>
    <x v="27"/>
    <n v="106963"/>
    <n v="95"/>
    <n v="6067"/>
    <n v="188077"/>
    <n v="36.19"/>
    <n v="44768"/>
    <n v="68058"/>
  </r>
  <r>
    <x v="40"/>
    <x v="4"/>
    <x v="28"/>
    <n v="13354"/>
    <n v="37"/>
    <n v="1471"/>
    <n v="45601"/>
    <n v="15.87"/>
    <n v="10217"/>
    <n v="7236"/>
  </r>
  <r>
    <x v="40"/>
    <x v="4"/>
    <x v="29"/>
    <n v="9558"/>
    <n v="48"/>
    <n v="2684"/>
    <n v="83204"/>
    <n v="7.46"/>
    <n v="5602"/>
    <n v="6209"/>
  </r>
  <r>
    <x v="40"/>
    <x v="4"/>
    <x v="30"/>
    <n v="56353"/>
    <n v="78"/>
    <n v="2331"/>
    <n v="72261"/>
    <n v="46.39"/>
    <n v="31755"/>
    <n v="33525"/>
  </r>
  <r>
    <x v="40"/>
    <x v="4"/>
    <x v="31"/>
    <n v="3485"/>
    <n v="26"/>
    <n v="461"/>
    <n v="14291"/>
    <n v="14.88"/>
    <n v="2358"/>
    <n v="2127"/>
  </r>
  <r>
    <x v="40"/>
    <x v="4"/>
    <x v="32"/>
    <n v="19436"/>
    <n v="30"/>
    <n v="1584"/>
    <n v="49104"/>
    <n v="23.04"/>
    <n v="12480"/>
    <n v="11314"/>
  </r>
  <r>
    <x v="40"/>
    <x v="4"/>
    <x v="33"/>
    <n v="23866"/>
    <n v="75"/>
    <n v="1981"/>
    <n v="61411"/>
    <n v="26.71"/>
    <n v="15198"/>
    <n v="16403"/>
  </r>
  <r>
    <x v="40"/>
    <x v="4"/>
    <x v="34"/>
    <n v="1791577"/>
    <n v="2928"/>
    <n v="122078"/>
    <n v="3784418"/>
    <n v="30.08"/>
    <n v="980631"/>
    <n v="1138315"/>
  </r>
  <r>
    <x v="41"/>
    <x v="0"/>
    <x v="0"/>
    <n v="17656"/>
    <n v="30"/>
    <n v="940"/>
    <n v="28200"/>
    <n v="39.43"/>
    <n v="9009"/>
    <n v="11120"/>
  </r>
  <r>
    <x v="41"/>
    <x v="0"/>
    <x v="1"/>
    <n v="200110"/>
    <n v="59"/>
    <n v="7602"/>
    <n v="228060"/>
    <n v="61.05"/>
    <n v="106325"/>
    <n v="139234"/>
  </r>
  <r>
    <x v="41"/>
    <x v="0"/>
    <x v="2"/>
    <n v="2708"/>
    <n v="7"/>
    <n v="154"/>
    <n v="4620"/>
    <n v="33.51"/>
    <n v="1996"/>
    <n v="1548"/>
  </r>
  <r>
    <x v="41"/>
    <x v="0"/>
    <x v="3"/>
    <n v="18325"/>
    <n v="28"/>
    <n v="905"/>
    <n v="27150"/>
    <n v="43.63"/>
    <n v="10223"/>
    <n v="11845"/>
  </r>
  <r>
    <x v="41"/>
    <x v="0"/>
    <x v="4"/>
    <n v="6168"/>
    <n v="8"/>
    <n v="269"/>
    <n v="8070"/>
    <n v="37.24"/>
    <n v="2560"/>
    <n v="3005"/>
  </r>
  <r>
    <x v="41"/>
    <x v="0"/>
    <x v="5"/>
    <n v="51848"/>
    <n v="19"/>
    <n v="1709"/>
    <n v="51270"/>
    <n v="48.32"/>
    <n v="27583"/>
    <n v="24776"/>
  </r>
  <r>
    <x v="41"/>
    <x v="0"/>
    <x v="6"/>
    <n v="10749"/>
    <n v="10"/>
    <n v="459"/>
    <n v="13770"/>
    <n v="42.9"/>
    <n v="5949"/>
    <n v="5907"/>
  </r>
  <r>
    <x v="41"/>
    <x v="0"/>
    <x v="7"/>
    <m/>
    <n v="4"/>
    <n v="74"/>
    <n v="2220"/>
    <m/>
    <m/>
    <m/>
  </r>
  <r>
    <x v="41"/>
    <x v="0"/>
    <x v="8"/>
    <n v="459"/>
    <n v="8"/>
    <n v="150"/>
    <n v="4500"/>
    <n v="7.67"/>
    <n v="281"/>
    <n v="345"/>
  </r>
  <r>
    <x v="41"/>
    <x v="0"/>
    <x v="9"/>
    <n v="6439"/>
    <n v="20"/>
    <n v="400"/>
    <n v="12000"/>
    <n v="40.32"/>
    <n v="4614"/>
    <n v="4838"/>
  </r>
  <r>
    <x v="41"/>
    <x v="0"/>
    <x v="10"/>
    <n v="5002"/>
    <n v="13"/>
    <n v="389"/>
    <n v="11670"/>
    <n v="29.53"/>
    <n v="3012"/>
    <n v="3446"/>
  </r>
  <r>
    <x v="41"/>
    <x v="0"/>
    <x v="11"/>
    <n v="5709"/>
    <n v="8"/>
    <n v="299"/>
    <n v="8970"/>
    <n v="33.950000000000003"/>
    <n v="2748"/>
    <n v="3045"/>
  </r>
  <r>
    <x v="41"/>
    <x v="0"/>
    <x v="12"/>
    <n v="9658"/>
    <n v="22"/>
    <n v="566"/>
    <n v="16980"/>
    <n v="42.01"/>
    <n v="5642"/>
    <n v="7133"/>
  </r>
  <r>
    <x v="41"/>
    <x v="0"/>
    <x v="13"/>
    <m/>
    <n v="4"/>
    <n v="77"/>
    <n v="2310"/>
    <m/>
    <m/>
    <m/>
  </r>
  <r>
    <x v="41"/>
    <x v="0"/>
    <x v="14"/>
    <m/>
    <n v="10"/>
    <n v="190"/>
    <n v="5700"/>
    <m/>
    <m/>
    <m/>
  </r>
  <r>
    <x v="41"/>
    <x v="0"/>
    <x v="15"/>
    <m/>
    <n v="4"/>
    <n v="31"/>
    <n v="930"/>
    <m/>
    <m/>
    <m/>
  </r>
  <r>
    <x v="41"/>
    <x v="0"/>
    <x v="16"/>
    <n v="63745"/>
    <n v="24"/>
    <n v="2488"/>
    <n v="74640"/>
    <n v="63.37"/>
    <n v="34548"/>
    <n v="47299"/>
  </r>
  <r>
    <x v="41"/>
    <x v="0"/>
    <x v="17"/>
    <n v="61301"/>
    <n v="21"/>
    <n v="2387"/>
    <n v="71610"/>
    <n v="63.45"/>
    <n v="33388"/>
    <n v="45438"/>
  </r>
  <r>
    <x v="41"/>
    <x v="0"/>
    <x v="18"/>
    <n v="4014"/>
    <n v="12"/>
    <n v="296"/>
    <n v="8880"/>
    <n v="26.97"/>
    <n v="2426"/>
    <n v="2395"/>
  </r>
  <r>
    <x v="41"/>
    <x v="0"/>
    <x v="19"/>
    <n v="3936"/>
    <n v="18"/>
    <n v="357"/>
    <n v="10710"/>
    <n v="28.69"/>
    <n v="2344"/>
    <n v="3073"/>
  </r>
  <r>
    <x v="41"/>
    <x v="0"/>
    <x v="20"/>
    <n v="89202"/>
    <n v="70"/>
    <n v="3905"/>
    <n v="117150"/>
    <n v="48.05"/>
    <n v="52283"/>
    <n v="56294"/>
  </r>
  <r>
    <x v="41"/>
    <x v="0"/>
    <x v="21"/>
    <m/>
    <n v="7"/>
    <n v="119"/>
    <n v="3570"/>
    <m/>
    <m/>
    <m/>
  </r>
  <r>
    <x v="41"/>
    <x v="0"/>
    <x v="22"/>
    <m/>
    <n v="2"/>
    <n v="174"/>
    <n v="5220"/>
    <m/>
    <m/>
    <m/>
  </r>
  <r>
    <x v="41"/>
    <x v="0"/>
    <x v="23"/>
    <m/>
    <n v="11"/>
    <n v="150"/>
    <n v="4500"/>
    <m/>
    <m/>
    <m/>
  </r>
  <r>
    <x v="41"/>
    <x v="0"/>
    <x v="24"/>
    <n v="95445"/>
    <n v="90"/>
    <n v="4348"/>
    <n v="130440"/>
    <n v="46.42"/>
    <n v="56822"/>
    <n v="60553"/>
  </r>
  <r>
    <x v="41"/>
    <x v="0"/>
    <x v="25"/>
    <n v="12189"/>
    <n v="45"/>
    <n v="1235"/>
    <n v="37050"/>
    <n v="20.39"/>
    <n v="8990"/>
    <n v="7554"/>
  </r>
  <r>
    <x v="41"/>
    <x v="0"/>
    <x v="26"/>
    <m/>
    <n v="5"/>
    <n v="182"/>
    <n v="5460"/>
    <m/>
    <m/>
    <m/>
  </r>
  <r>
    <x v="41"/>
    <x v="0"/>
    <x v="27"/>
    <n v="49616"/>
    <n v="26"/>
    <n v="2441"/>
    <n v="73230"/>
    <n v="36.29"/>
    <n v="19338"/>
    <n v="26575"/>
  </r>
  <r>
    <x v="41"/>
    <x v="0"/>
    <x v="28"/>
    <n v="2909"/>
    <n v="11"/>
    <n v="429"/>
    <n v="12870"/>
    <n v="14.6"/>
    <n v="1829"/>
    <n v="1879"/>
  </r>
  <r>
    <x v="41"/>
    <x v="0"/>
    <x v="29"/>
    <n v="2084"/>
    <n v="14"/>
    <n v="184"/>
    <n v="5520"/>
    <n v="23.35"/>
    <n v="1449"/>
    <n v="1289"/>
  </r>
  <r>
    <x v="41"/>
    <x v="0"/>
    <x v="30"/>
    <n v="18690"/>
    <n v="20"/>
    <n v="815"/>
    <n v="24450"/>
    <n v="50.91"/>
    <n v="11774"/>
    <n v="12447"/>
  </r>
  <r>
    <x v="41"/>
    <x v="0"/>
    <x v="31"/>
    <n v="819"/>
    <n v="8"/>
    <n v="79"/>
    <n v="2370"/>
    <n v="25.61"/>
    <n v="563"/>
    <n v="607"/>
  </r>
  <r>
    <x v="41"/>
    <x v="0"/>
    <x v="32"/>
    <n v="3978"/>
    <n v="5"/>
    <n v="519"/>
    <n v="15570"/>
    <n v="11.37"/>
    <n v="2893"/>
    <n v="1771"/>
  </r>
  <r>
    <x v="41"/>
    <x v="0"/>
    <x v="33"/>
    <n v="5579"/>
    <n v="20"/>
    <n v="461"/>
    <n v="13830"/>
    <n v="31.39"/>
    <n v="3636"/>
    <n v="4341"/>
  </r>
  <r>
    <x v="41"/>
    <x v="0"/>
    <x v="34"/>
    <n v="606561"/>
    <n v="552"/>
    <n v="28048"/>
    <n v="841440"/>
    <n v="46.47"/>
    <n v="331243"/>
    <n v="391004"/>
  </r>
  <r>
    <x v="41"/>
    <x v="1"/>
    <x v="0"/>
    <n v="32380"/>
    <n v="125"/>
    <n v="1665"/>
    <n v="49950"/>
    <n v="34.03"/>
    <n v="18289"/>
    <n v="17000"/>
  </r>
  <r>
    <x v="41"/>
    <x v="1"/>
    <x v="1"/>
    <n v="94000"/>
    <n v="169"/>
    <n v="3287"/>
    <n v="98610"/>
    <n v="53.31"/>
    <n v="46063"/>
    <n v="52570"/>
  </r>
  <r>
    <x v="41"/>
    <x v="1"/>
    <x v="2"/>
    <n v="8259"/>
    <n v="54"/>
    <n v="510"/>
    <n v="15300"/>
    <n v="28.86"/>
    <n v="5159"/>
    <n v="4416"/>
  </r>
  <r>
    <x v="41"/>
    <x v="1"/>
    <x v="3"/>
    <n v="41459"/>
    <n v="84"/>
    <n v="1359"/>
    <n v="40770"/>
    <n v="57.14"/>
    <n v="23852"/>
    <n v="23297"/>
  </r>
  <r>
    <x v="41"/>
    <x v="1"/>
    <x v="4"/>
    <n v="23190"/>
    <n v="58"/>
    <n v="916"/>
    <n v="27480"/>
    <n v="44.55"/>
    <n v="12704"/>
    <n v="12243"/>
  </r>
  <r>
    <x v="41"/>
    <x v="1"/>
    <x v="5"/>
    <n v="35329"/>
    <n v="78"/>
    <n v="1315"/>
    <n v="39450"/>
    <n v="41.72"/>
    <n v="21286"/>
    <n v="16460"/>
  </r>
  <r>
    <x v="41"/>
    <x v="1"/>
    <x v="6"/>
    <n v="31956"/>
    <n v="69"/>
    <n v="1124"/>
    <n v="33720"/>
    <n v="44.9"/>
    <n v="20580"/>
    <n v="15140"/>
  </r>
  <r>
    <x v="41"/>
    <x v="1"/>
    <x v="7"/>
    <n v="6532"/>
    <n v="19"/>
    <n v="237"/>
    <n v="7110"/>
    <n v="62.7"/>
    <n v="3489"/>
    <n v="4458"/>
  </r>
  <r>
    <x v="41"/>
    <x v="1"/>
    <x v="8"/>
    <n v="10731"/>
    <n v="29"/>
    <n v="400"/>
    <n v="12000"/>
    <n v="52.84"/>
    <n v="6350"/>
    <n v="6341"/>
  </r>
  <r>
    <x v="41"/>
    <x v="1"/>
    <x v="9"/>
    <n v="16171"/>
    <n v="43"/>
    <n v="726"/>
    <n v="21780"/>
    <n v="47.45"/>
    <n v="8328"/>
    <n v="10335"/>
  </r>
  <r>
    <x v="41"/>
    <x v="1"/>
    <x v="10"/>
    <n v="32281"/>
    <n v="73"/>
    <n v="1303"/>
    <n v="39090"/>
    <n v="48.7"/>
    <n v="16855"/>
    <n v="19036"/>
  </r>
  <r>
    <x v="41"/>
    <x v="1"/>
    <x v="11"/>
    <n v="6047"/>
    <n v="18"/>
    <n v="415"/>
    <n v="12450"/>
    <n v="22.42"/>
    <n v="3432"/>
    <n v="2791"/>
  </r>
  <r>
    <x v="41"/>
    <x v="1"/>
    <x v="12"/>
    <n v="26937"/>
    <n v="61"/>
    <n v="965"/>
    <n v="28950"/>
    <n v="55.43"/>
    <n v="16116"/>
    <n v="16046"/>
  </r>
  <r>
    <x v="41"/>
    <x v="1"/>
    <x v="13"/>
    <n v="10472"/>
    <n v="25"/>
    <n v="462"/>
    <n v="13860"/>
    <n v="49.84"/>
    <n v="5291"/>
    <n v="6908"/>
  </r>
  <r>
    <x v="41"/>
    <x v="1"/>
    <x v="14"/>
    <n v="4881"/>
    <n v="18"/>
    <n v="199"/>
    <n v="5970"/>
    <n v="46.13"/>
    <n v="2906"/>
    <n v="2754"/>
  </r>
  <r>
    <x v="41"/>
    <x v="1"/>
    <x v="15"/>
    <n v="6355"/>
    <n v="27"/>
    <n v="259"/>
    <n v="7770"/>
    <n v="45.1"/>
    <n v="4024"/>
    <n v="3504"/>
  </r>
  <r>
    <x v="41"/>
    <x v="1"/>
    <x v="16"/>
    <n v="34485"/>
    <n v="55"/>
    <n v="1167"/>
    <n v="35010"/>
    <n v="57.02"/>
    <n v="18057"/>
    <n v="19964"/>
  </r>
  <r>
    <x v="41"/>
    <x v="1"/>
    <x v="17"/>
    <n v="22221"/>
    <n v="30"/>
    <n v="732"/>
    <n v="21960"/>
    <n v="59.78"/>
    <n v="11950"/>
    <n v="13128"/>
  </r>
  <r>
    <x v="41"/>
    <x v="1"/>
    <x v="18"/>
    <n v="13865"/>
    <n v="47"/>
    <n v="632"/>
    <n v="18960"/>
    <n v="38.4"/>
    <n v="8918"/>
    <n v="7280"/>
  </r>
  <r>
    <x v="41"/>
    <x v="1"/>
    <x v="19"/>
    <n v="22582"/>
    <n v="83"/>
    <n v="1063"/>
    <n v="31890"/>
    <n v="39.81"/>
    <n v="12025"/>
    <n v="12697"/>
  </r>
  <r>
    <x v="41"/>
    <x v="1"/>
    <x v="20"/>
    <n v="62072"/>
    <n v="162"/>
    <n v="2285"/>
    <n v="68550"/>
    <n v="42.01"/>
    <n v="32035"/>
    <n v="28801"/>
  </r>
  <r>
    <x v="41"/>
    <x v="1"/>
    <x v="21"/>
    <n v="7436"/>
    <n v="21"/>
    <n v="302"/>
    <n v="9060"/>
    <n v="35.33"/>
    <n v="4443"/>
    <n v="3201"/>
  </r>
  <r>
    <x v="41"/>
    <x v="1"/>
    <x v="22"/>
    <n v="6488"/>
    <n v="16"/>
    <n v="387"/>
    <n v="11610"/>
    <n v="26.04"/>
    <n v="4789"/>
    <n v="3023"/>
  </r>
  <r>
    <x v="41"/>
    <x v="1"/>
    <x v="23"/>
    <n v="10624"/>
    <n v="25"/>
    <n v="284"/>
    <n v="8520"/>
    <n v="70.87"/>
    <n v="5389"/>
    <n v="6038"/>
  </r>
  <r>
    <x v="41"/>
    <x v="1"/>
    <x v="24"/>
    <n v="86620"/>
    <n v="224"/>
    <n v="3258"/>
    <n v="97740"/>
    <n v="42.01"/>
    <n v="46657"/>
    <n v="41063"/>
  </r>
  <r>
    <x v="41"/>
    <x v="1"/>
    <x v="25"/>
    <n v="13644"/>
    <n v="61"/>
    <n v="900"/>
    <n v="27000"/>
    <n v="23.99"/>
    <n v="9292"/>
    <n v="6478"/>
  </r>
  <r>
    <x v="41"/>
    <x v="1"/>
    <x v="26"/>
    <n v="4980"/>
    <n v="21"/>
    <n v="277"/>
    <n v="8310"/>
    <n v="29.24"/>
    <n v="2909"/>
    <n v="2430"/>
  </r>
  <r>
    <x v="41"/>
    <x v="1"/>
    <x v="27"/>
    <n v="21743"/>
    <n v="39"/>
    <n v="694"/>
    <n v="20820"/>
    <n v="43.19"/>
    <n v="9148"/>
    <n v="8993"/>
  </r>
  <r>
    <x v="41"/>
    <x v="1"/>
    <x v="28"/>
    <n v="5484"/>
    <n v="17"/>
    <n v="190"/>
    <n v="5700"/>
    <n v="51.19"/>
    <n v="3813"/>
    <n v="2918"/>
  </r>
  <r>
    <x v="41"/>
    <x v="1"/>
    <x v="29"/>
    <n v="4316"/>
    <n v="21"/>
    <n v="217"/>
    <n v="6510"/>
    <n v="36.909999999999997"/>
    <n v="2567"/>
    <n v="2403"/>
  </r>
  <r>
    <x v="41"/>
    <x v="1"/>
    <x v="30"/>
    <n v="22517"/>
    <n v="42"/>
    <n v="629"/>
    <n v="18870"/>
    <n v="61.73"/>
    <n v="11411"/>
    <n v="11648"/>
  </r>
  <r>
    <x v="41"/>
    <x v="1"/>
    <x v="31"/>
    <n v="1175"/>
    <n v="11"/>
    <n v="83"/>
    <n v="2490"/>
    <n v="27.91"/>
    <n v="767"/>
    <n v="695"/>
  </r>
  <r>
    <x v="41"/>
    <x v="1"/>
    <x v="32"/>
    <n v="3774"/>
    <n v="18"/>
    <n v="269"/>
    <n v="8070"/>
    <n v="21.09"/>
    <n v="2217"/>
    <n v="1702"/>
  </r>
  <r>
    <x v="41"/>
    <x v="1"/>
    <x v="33"/>
    <n v="11167"/>
    <n v="41"/>
    <n v="551"/>
    <n v="16530"/>
    <n v="42.46"/>
    <n v="6509"/>
    <n v="7019"/>
  </r>
  <r>
    <x v="41"/>
    <x v="1"/>
    <x v="34"/>
    <n v="633329"/>
    <n v="1630"/>
    <n v="25072"/>
    <n v="752160"/>
    <n v="45.02"/>
    <n v="349012"/>
    <n v="338587"/>
  </r>
  <r>
    <x v="41"/>
    <x v="2"/>
    <x v="0"/>
    <n v="12625"/>
    <n v="32"/>
    <n v="1311"/>
    <n v="39330"/>
    <n v="27.63"/>
    <n v="5047"/>
    <n v="10866"/>
  </r>
  <r>
    <x v="41"/>
    <x v="2"/>
    <x v="1"/>
    <n v="40499"/>
    <n v="30"/>
    <n v="3082"/>
    <n v="92460"/>
    <n v="42.48"/>
    <n v="20941"/>
    <n v="39275"/>
  </r>
  <r>
    <x v="41"/>
    <x v="2"/>
    <x v="2"/>
    <n v="2869"/>
    <n v="13"/>
    <n v="431"/>
    <n v="12930"/>
    <n v="20.96"/>
    <n v="2027"/>
    <n v="2710"/>
  </r>
  <r>
    <x v="41"/>
    <x v="2"/>
    <x v="3"/>
    <n v="6186"/>
    <n v="15"/>
    <n v="591"/>
    <n v="17730"/>
    <n v="32.380000000000003"/>
    <n v="4693"/>
    <n v="5741"/>
  </r>
  <r>
    <x v="41"/>
    <x v="2"/>
    <x v="4"/>
    <n v="5559"/>
    <n v="9"/>
    <n v="347"/>
    <n v="10410"/>
    <n v="43.82"/>
    <n v="1655"/>
    <n v="4562"/>
  </r>
  <r>
    <x v="41"/>
    <x v="2"/>
    <x v="5"/>
    <n v="13817"/>
    <n v="10"/>
    <n v="887"/>
    <n v="26610"/>
    <n v="48.58"/>
    <n v="7798"/>
    <n v="12928"/>
  </r>
  <r>
    <x v="41"/>
    <x v="2"/>
    <x v="6"/>
    <n v="9416"/>
    <n v="15"/>
    <n v="973"/>
    <n v="29190"/>
    <n v="29.67"/>
    <n v="5665"/>
    <n v="8662"/>
  </r>
  <r>
    <x v="41"/>
    <x v="2"/>
    <x v="7"/>
    <m/>
    <n v="1"/>
    <n v="20"/>
    <n v="600"/>
    <m/>
    <m/>
    <m/>
  </r>
  <r>
    <x v="41"/>
    <x v="2"/>
    <x v="8"/>
    <n v="1359"/>
    <n v="4"/>
    <n v="133"/>
    <n v="3990"/>
    <n v="28.9"/>
    <n v="653"/>
    <n v="1153"/>
  </r>
  <r>
    <x v="41"/>
    <x v="2"/>
    <x v="9"/>
    <n v="1834"/>
    <n v="7"/>
    <n v="212"/>
    <n v="6360"/>
    <n v="25.68"/>
    <n v="726"/>
    <n v="1633"/>
  </r>
  <r>
    <x v="41"/>
    <x v="2"/>
    <x v="10"/>
    <n v="5206"/>
    <n v="11"/>
    <n v="481"/>
    <n v="14430"/>
    <n v="35.479999999999997"/>
    <n v="2301"/>
    <n v="5120"/>
  </r>
  <r>
    <x v="41"/>
    <x v="2"/>
    <x v="11"/>
    <n v="1632"/>
    <n v="9"/>
    <n v="594"/>
    <n v="17820"/>
    <n v="8.19"/>
    <n v="892"/>
    <n v="1460"/>
  </r>
  <r>
    <x v="41"/>
    <x v="2"/>
    <x v="12"/>
    <m/>
    <n v="5"/>
    <n v="163"/>
    <n v="4890"/>
    <m/>
    <m/>
    <m/>
  </r>
  <r>
    <x v="41"/>
    <x v="2"/>
    <x v="13"/>
    <m/>
    <n v="2"/>
    <n v="50"/>
    <n v="1500"/>
    <m/>
    <m/>
    <m/>
  </r>
  <r>
    <x v="41"/>
    <x v="2"/>
    <x v="14"/>
    <m/>
    <n v="3"/>
    <n v="70"/>
    <n v="2100"/>
    <m/>
    <m/>
    <m/>
  </r>
  <r>
    <x v="41"/>
    <x v="2"/>
    <x v="15"/>
    <m/>
    <n v="4"/>
    <n v="213"/>
    <n v="6390"/>
    <m/>
    <m/>
    <m/>
  </r>
  <r>
    <x v="41"/>
    <x v="2"/>
    <x v="16"/>
    <m/>
    <n v="13"/>
    <n v="1506"/>
    <n v="45180"/>
    <m/>
    <m/>
    <m/>
  </r>
  <r>
    <x v="41"/>
    <x v="2"/>
    <x v="17"/>
    <n v="25255"/>
    <n v="12"/>
    <n v="1484"/>
    <n v="44520"/>
    <n v="51.88"/>
    <n v="13195"/>
    <n v="23098"/>
  </r>
  <r>
    <x v="41"/>
    <x v="2"/>
    <x v="18"/>
    <n v="7149"/>
    <n v="16"/>
    <n v="652"/>
    <n v="19560"/>
    <n v="33.950000000000003"/>
    <n v="3355"/>
    <n v="6640"/>
  </r>
  <r>
    <x v="41"/>
    <x v="2"/>
    <x v="19"/>
    <n v="8511"/>
    <n v="22"/>
    <n v="886"/>
    <n v="26580"/>
    <n v="30.62"/>
    <n v="4511"/>
    <n v="8138"/>
  </r>
  <r>
    <x v="41"/>
    <x v="2"/>
    <x v="20"/>
    <n v="37995"/>
    <n v="40"/>
    <n v="2642"/>
    <n v="79260"/>
    <n v="41.05"/>
    <n v="18330"/>
    <n v="32536"/>
  </r>
  <r>
    <x v="41"/>
    <x v="2"/>
    <x v="21"/>
    <m/>
    <n v="4"/>
    <n v="171"/>
    <n v="5130"/>
    <m/>
    <m/>
    <m/>
  </r>
  <r>
    <x v="41"/>
    <x v="2"/>
    <x v="22"/>
    <n v="2997"/>
    <n v="4"/>
    <n v="243"/>
    <n v="7290"/>
    <n v="36.200000000000003"/>
    <n v="2256"/>
    <n v="2639"/>
  </r>
  <r>
    <x v="41"/>
    <x v="2"/>
    <x v="23"/>
    <m/>
    <n v="3"/>
    <n v="47"/>
    <n v="1410"/>
    <m/>
    <m/>
    <m/>
  </r>
  <r>
    <x v="41"/>
    <x v="2"/>
    <x v="24"/>
    <n v="42759"/>
    <n v="51"/>
    <n v="3103"/>
    <n v="93090"/>
    <n v="39.22"/>
    <n v="21768"/>
    <n v="36509"/>
  </r>
  <r>
    <x v="41"/>
    <x v="2"/>
    <x v="25"/>
    <n v="12583"/>
    <n v="20"/>
    <n v="1107"/>
    <n v="33210"/>
    <n v="27.26"/>
    <n v="8770"/>
    <n v="9053"/>
  </r>
  <r>
    <x v="41"/>
    <x v="2"/>
    <x v="26"/>
    <n v="5586"/>
    <n v="8"/>
    <n v="415"/>
    <n v="12450"/>
    <n v="38.54"/>
    <n v="2747"/>
    <n v="4798"/>
  </r>
  <r>
    <x v="41"/>
    <x v="2"/>
    <x v="27"/>
    <m/>
    <n v="18"/>
    <n v="1317"/>
    <n v="39510"/>
    <n v="68.77"/>
    <n v="9807"/>
    <n v="27172"/>
  </r>
  <r>
    <x v="41"/>
    <x v="2"/>
    <x v="28"/>
    <m/>
    <n v="2"/>
    <n v="29"/>
    <n v="870"/>
    <m/>
    <m/>
    <m/>
  </r>
  <r>
    <x v="41"/>
    <x v="2"/>
    <x v="29"/>
    <m/>
    <n v="4"/>
    <n v="434"/>
    <n v="13020"/>
    <m/>
    <m/>
    <m/>
  </r>
  <r>
    <x v="41"/>
    <x v="2"/>
    <x v="30"/>
    <m/>
    <n v="8"/>
    <n v="323"/>
    <n v="9690"/>
    <m/>
    <m/>
    <m/>
  </r>
  <r>
    <x v="41"/>
    <x v="2"/>
    <x v="31"/>
    <m/>
    <n v="1"/>
    <n v="19"/>
    <n v="570"/>
    <m/>
    <m/>
    <m/>
  </r>
  <r>
    <x v="41"/>
    <x v="2"/>
    <x v="32"/>
    <m/>
    <n v="2"/>
    <n v="281"/>
    <n v="8430"/>
    <m/>
    <m/>
    <m/>
  </r>
  <r>
    <x v="41"/>
    <x v="2"/>
    <x v="33"/>
    <m/>
    <n v="4"/>
    <n v="182"/>
    <n v="5460"/>
    <m/>
    <m/>
    <m/>
  </r>
  <r>
    <x v="41"/>
    <x v="2"/>
    <x v="34"/>
    <n v="244450"/>
    <n v="339"/>
    <n v="19812"/>
    <n v="594360"/>
    <n v="37.340000000000003"/>
    <n v="124031"/>
    <n v="221952"/>
  </r>
  <r>
    <x v="41"/>
    <x v="3"/>
    <x v="0"/>
    <n v="14354"/>
    <n v="49"/>
    <n v="6081"/>
    <n v="182430"/>
    <n v="4.72"/>
    <n v="7765"/>
    <n v="8617"/>
  </r>
  <r>
    <x v="41"/>
    <x v="3"/>
    <x v="1"/>
    <n v="16164"/>
    <n v="23"/>
    <n v="3185"/>
    <n v="95550"/>
    <n v="9.77"/>
    <n v="9169"/>
    <n v="9334"/>
  </r>
  <r>
    <x v="41"/>
    <x v="3"/>
    <x v="2"/>
    <n v="12816"/>
    <n v="20"/>
    <n v="2351"/>
    <n v="70530"/>
    <n v="7.42"/>
    <n v="3931"/>
    <n v="5235"/>
  </r>
  <r>
    <x v="41"/>
    <x v="3"/>
    <x v="3"/>
    <n v="8533"/>
    <n v="20"/>
    <n v="1808"/>
    <n v="54240"/>
    <n v="8.43"/>
    <n v="4472"/>
    <n v="4570"/>
  </r>
  <r>
    <x v="41"/>
    <x v="3"/>
    <x v="4"/>
    <n v="14847"/>
    <n v="18"/>
    <n v="2707"/>
    <n v="81210"/>
    <n v="8.7200000000000006"/>
    <n v="4184"/>
    <n v="7079"/>
  </r>
  <r>
    <x v="41"/>
    <x v="3"/>
    <x v="5"/>
    <n v="13095"/>
    <n v="14"/>
    <n v="1656"/>
    <n v="49680"/>
    <n v="12.82"/>
    <n v="6648"/>
    <n v="6371"/>
  </r>
  <r>
    <x v="41"/>
    <x v="3"/>
    <x v="6"/>
    <n v="10180"/>
    <n v="11"/>
    <n v="1581"/>
    <n v="47430"/>
    <n v="11.75"/>
    <n v="5640"/>
    <n v="5572"/>
  </r>
  <r>
    <x v="41"/>
    <x v="3"/>
    <x v="7"/>
    <m/>
    <n v="5"/>
    <n v="848"/>
    <n v="25440"/>
    <m/>
    <n v="1248"/>
    <m/>
  </r>
  <r>
    <x v="41"/>
    <x v="3"/>
    <x v="8"/>
    <n v="3164"/>
    <n v="12"/>
    <n v="1628"/>
    <n v="48840"/>
    <n v="3.06"/>
    <n v="1957"/>
    <n v="1493"/>
  </r>
  <r>
    <x v="41"/>
    <x v="3"/>
    <x v="9"/>
    <n v="6598"/>
    <n v="11"/>
    <n v="1116"/>
    <n v="33480"/>
    <n v="12.14"/>
    <n v="4424"/>
    <n v="4065"/>
  </r>
  <r>
    <x v="41"/>
    <x v="3"/>
    <x v="10"/>
    <n v="9810"/>
    <n v="18"/>
    <n v="2096"/>
    <n v="62880"/>
    <n v="7.09"/>
    <n v="4871"/>
    <n v="4460"/>
  </r>
  <r>
    <x v="41"/>
    <x v="3"/>
    <x v="11"/>
    <n v="1823"/>
    <n v="6"/>
    <n v="510"/>
    <n v="15300"/>
    <n v="5.57"/>
    <n v="1186"/>
    <n v="852"/>
  </r>
  <r>
    <x v="41"/>
    <x v="3"/>
    <x v="12"/>
    <m/>
    <n v="7"/>
    <n v="654"/>
    <n v="19620"/>
    <m/>
    <m/>
    <m/>
  </r>
  <r>
    <x v="41"/>
    <x v="3"/>
    <x v="13"/>
    <m/>
    <n v="2"/>
    <n v="255"/>
    <n v="7650"/>
    <m/>
    <m/>
    <m/>
  </r>
  <r>
    <x v="41"/>
    <x v="3"/>
    <x v="14"/>
    <n v="1501"/>
    <n v="8"/>
    <n v="761"/>
    <n v="22830"/>
    <n v="3.33"/>
    <n v="616"/>
    <n v="760"/>
  </r>
  <r>
    <x v="41"/>
    <x v="3"/>
    <x v="15"/>
    <n v="1589"/>
    <n v="9"/>
    <n v="1146"/>
    <n v="34380"/>
    <n v="2.57"/>
    <n v="932"/>
    <n v="884"/>
  </r>
  <r>
    <x v="41"/>
    <x v="3"/>
    <x v="16"/>
    <m/>
    <n v="3"/>
    <n v="436"/>
    <n v="13080"/>
    <m/>
    <m/>
    <m/>
  </r>
  <r>
    <x v="41"/>
    <x v="3"/>
    <x v="17"/>
    <s v="-"/>
    <s v="-"/>
    <s v="-"/>
    <s v="-"/>
    <s v="-"/>
    <s v="-"/>
    <s v="-"/>
  </r>
  <r>
    <x v="41"/>
    <x v="3"/>
    <x v="18"/>
    <n v="6859"/>
    <n v="15"/>
    <n v="1207"/>
    <n v="36210"/>
    <n v="9.6"/>
    <n v="5169"/>
    <n v="3477"/>
  </r>
  <r>
    <x v="41"/>
    <x v="3"/>
    <x v="19"/>
    <n v="9719"/>
    <n v="15"/>
    <n v="3403"/>
    <n v="102090"/>
    <n v="5.26"/>
    <n v="4713"/>
    <n v="5373"/>
  </r>
  <r>
    <x v="41"/>
    <x v="3"/>
    <x v="20"/>
    <n v="19996"/>
    <n v="35"/>
    <n v="4406"/>
    <n v="132180"/>
    <n v="6.18"/>
    <n v="10789"/>
    <n v="8169"/>
  </r>
  <r>
    <x v="41"/>
    <x v="3"/>
    <x v="21"/>
    <n v="3758"/>
    <n v="7"/>
    <n v="569"/>
    <n v="17070"/>
    <n v="8.66"/>
    <n v="2347"/>
    <n v="1478"/>
  </r>
  <r>
    <x v="41"/>
    <x v="3"/>
    <x v="22"/>
    <m/>
    <n v="4"/>
    <n v="524"/>
    <n v="15720"/>
    <m/>
    <m/>
    <m/>
  </r>
  <r>
    <x v="41"/>
    <x v="3"/>
    <x v="23"/>
    <n v="2772"/>
    <n v="6"/>
    <n v="750"/>
    <n v="22500"/>
    <n v="6.85"/>
    <n v="1651"/>
    <n v="1541"/>
  </r>
  <r>
    <x v="41"/>
    <x v="3"/>
    <x v="24"/>
    <n v="28160"/>
    <n v="52"/>
    <n v="6249"/>
    <n v="187470"/>
    <n v="6.56"/>
    <n v="16273"/>
    <n v="12289"/>
  </r>
  <r>
    <x v="41"/>
    <x v="3"/>
    <x v="25"/>
    <n v="7452"/>
    <n v="14"/>
    <n v="1271"/>
    <n v="38130"/>
    <n v="8.92"/>
    <n v="5552"/>
    <n v="3402"/>
  </r>
  <r>
    <x v="41"/>
    <x v="3"/>
    <x v="26"/>
    <m/>
    <n v="5"/>
    <n v="1208"/>
    <n v="36240"/>
    <m/>
    <m/>
    <m/>
  </r>
  <r>
    <x v="41"/>
    <x v="3"/>
    <x v="27"/>
    <m/>
    <n v="8"/>
    <n v="1390"/>
    <n v="41700"/>
    <n v="11.25"/>
    <n v="4914"/>
    <n v="4690"/>
  </r>
  <r>
    <x v="41"/>
    <x v="3"/>
    <x v="28"/>
    <m/>
    <n v="7"/>
    <n v="817"/>
    <n v="24510"/>
    <m/>
    <m/>
    <m/>
  </r>
  <r>
    <x v="41"/>
    <x v="3"/>
    <x v="29"/>
    <m/>
    <n v="8"/>
    <n v="1842"/>
    <n v="55260"/>
    <m/>
    <m/>
    <m/>
  </r>
  <r>
    <x v="41"/>
    <x v="3"/>
    <x v="30"/>
    <m/>
    <n v="7"/>
    <n v="609"/>
    <n v="18270"/>
    <m/>
    <m/>
    <m/>
  </r>
  <r>
    <x v="41"/>
    <x v="3"/>
    <x v="31"/>
    <m/>
    <n v="4"/>
    <n v="220"/>
    <n v="6600"/>
    <m/>
    <m/>
    <m/>
  </r>
  <r>
    <x v="41"/>
    <x v="3"/>
    <x v="32"/>
    <m/>
    <n v="3"/>
    <n v="510"/>
    <n v="15300"/>
    <m/>
    <m/>
    <m/>
  </r>
  <r>
    <x v="41"/>
    <x v="3"/>
    <x v="33"/>
    <n v="2420"/>
    <n v="8"/>
    <n v="754"/>
    <n v="22620"/>
    <n v="5.42"/>
    <n v="1332"/>
    <n v="1227"/>
  </r>
  <r>
    <x v="41"/>
    <x v="3"/>
    <x v="34"/>
    <n v="208672"/>
    <n v="382"/>
    <n v="48299"/>
    <n v="1448970"/>
    <n v="7.22"/>
    <n v="109688"/>
    <n v="104594"/>
  </r>
  <r>
    <x v="41"/>
    <x v="4"/>
    <x v="0"/>
    <n v="77014"/>
    <n v="236"/>
    <n v="9997"/>
    <n v="299910"/>
    <n v="15.87"/>
    <n v="40110"/>
    <n v="47603"/>
  </r>
  <r>
    <x v="41"/>
    <x v="4"/>
    <x v="1"/>
    <n v="350773"/>
    <n v="281"/>
    <n v="17156"/>
    <n v="514680"/>
    <n v="46.71"/>
    <n v="182497"/>
    <n v="240413"/>
  </r>
  <r>
    <x v="41"/>
    <x v="4"/>
    <x v="2"/>
    <n v="26651"/>
    <n v="94"/>
    <n v="3446"/>
    <n v="103380"/>
    <n v="13.45"/>
    <n v="13112"/>
    <n v="13909"/>
  </r>
  <r>
    <x v="41"/>
    <x v="4"/>
    <x v="3"/>
    <n v="74503"/>
    <n v="147"/>
    <n v="4663"/>
    <n v="139890"/>
    <n v="32.49"/>
    <n v="43239"/>
    <n v="45452"/>
  </r>
  <r>
    <x v="41"/>
    <x v="4"/>
    <x v="4"/>
    <n v="49763"/>
    <n v="93"/>
    <n v="4239"/>
    <n v="127170"/>
    <n v="21.14"/>
    <n v="21103"/>
    <n v="26889"/>
  </r>
  <r>
    <x v="41"/>
    <x v="4"/>
    <x v="5"/>
    <n v="114088"/>
    <n v="121"/>
    <n v="5567"/>
    <n v="167010"/>
    <n v="36.25"/>
    <n v="63316"/>
    <n v="60535"/>
  </r>
  <r>
    <x v="41"/>
    <x v="4"/>
    <x v="6"/>
    <n v="62302"/>
    <n v="105"/>
    <n v="4137"/>
    <n v="124110"/>
    <n v="28.43"/>
    <n v="37835"/>
    <n v="35281"/>
  </r>
  <r>
    <x v="41"/>
    <x v="4"/>
    <x v="7"/>
    <n v="9998"/>
    <n v="29"/>
    <n v="1179"/>
    <n v="35370"/>
    <n v="18.43"/>
    <n v="5142"/>
    <n v="6518"/>
  </r>
  <r>
    <x v="41"/>
    <x v="4"/>
    <x v="8"/>
    <n v="15713"/>
    <n v="53"/>
    <n v="2311"/>
    <n v="69330"/>
    <n v="13.46"/>
    <n v="9240"/>
    <n v="9332"/>
  </r>
  <r>
    <x v="41"/>
    <x v="4"/>
    <x v="9"/>
    <n v="31042"/>
    <n v="81"/>
    <n v="2454"/>
    <n v="73620"/>
    <n v="28.35"/>
    <n v="18092"/>
    <n v="20872"/>
  </r>
  <r>
    <x v="41"/>
    <x v="4"/>
    <x v="10"/>
    <n v="52300"/>
    <n v="115"/>
    <n v="4269"/>
    <n v="128070"/>
    <n v="25.03"/>
    <n v="27040"/>
    <n v="32062"/>
  </r>
  <r>
    <x v="41"/>
    <x v="4"/>
    <x v="11"/>
    <n v="15211"/>
    <n v="41"/>
    <n v="1818"/>
    <n v="54540"/>
    <n v="14.94"/>
    <n v="8258"/>
    <n v="8148"/>
  </r>
  <r>
    <x v="41"/>
    <x v="4"/>
    <x v="12"/>
    <n v="39325"/>
    <n v="95"/>
    <n v="2348"/>
    <n v="70440"/>
    <n v="35.24"/>
    <n v="23290"/>
    <n v="24824"/>
  </r>
  <r>
    <x v="41"/>
    <x v="4"/>
    <x v="13"/>
    <n v="12334"/>
    <n v="33"/>
    <n v="844"/>
    <n v="25320"/>
    <n v="31.07"/>
    <n v="6586"/>
    <n v="7867"/>
  </r>
  <r>
    <x v="41"/>
    <x v="4"/>
    <x v="14"/>
    <n v="10750"/>
    <n v="39"/>
    <n v="1220"/>
    <n v="36600"/>
    <n v="16.66"/>
    <n v="5222"/>
    <n v="6096"/>
  </r>
  <r>
    <x v="41"/>
    <x v="4"/>
    <x v="15"/>
    <n v="8377"/>
    <n v="44"/>
    <n v="1649"/>
    <n v="49470"/>
    <n v="9.6199999999999992"/>
    <n v="5237"/>
    <n v="4760"/>
  </r>
  <r>
    <x v="41"/>
    <x v="4"/>
    <x v="16"/>
    <n v="129482"/>
    <n v="95"/>
    <n v="5597"/>
    <n v="167910"/>
    <n v="55.87"/>
    <n v="69062"/>
    <n v="93811"/>
  </r>
  <r>
    <x v="41"/>
    <x v="4"/>
    <x v="17"/>
    <n v="108777"/>
    <n v="63"/>
    <n v="4603"/>
    <n v="138090"/>
    <n v="59.14"/>
    <n v="58533"/>
    <n v="81663"/>
  </r>
  <r>
    <x v="41"/>
    <x v="4"/>
    <x v="18"/>
    <n v="31888"/>
    <n v="90"/>
    <n v="2787"/>
    <n v="83610"/>
    <n v="23.67"/>
    <n v="19868"/>
    <n v="19791"/>
  </r>
  <r>
    <x v="41"/>
    <x v="4"/>
    <x v="19"/>
    <n v="44748"/>
    <n v="138"/>
    <n v="5709"/>
    <n v="171270"/>
    <n v="17.100000000000001"/>
    <n v="23593"/>
    <n v="29280"/>
  </r>
  <r>
    <x v="41"/>
    <x v="4"/>
    <x v="20"/>
    <n v="209265"/>
    <n v="307"/>
    <n v="13238"/>
    <n v="397140"/>
    <n v="31.68"/>
    <n v="113437"/>
    <n v="125800"/>
  </r>
  <r>
    <x v="41"/>
    <x v="4"/>
    <x v="21"/>
    <n v="14993"/>
    <n v="39"/>
    <n v="1161"/>
    <n v="34830"/>
    <n v="20.05"/>
    <n v="9572"/>
    <n v="6983"/>
  </r>
  <r>
    <x v="41"/>
    <x v="4"/>
    <x v="22"/>
    <n v="12556"/>
    <n v="26"/>
    <n v="1328"/>
    <n v="39840"/>
    <n v="18.940000000000001"/>
    <n v="9915"/>
    <n v="7546"/>
  </r>
  <r>
    <x v="41"/>
    <x v="4"/>
    <x v="23"/>
    <n v="16170"/>
    <n v="45"/>
    <n v="1231"/>
    <n v="36930"/>
    <n v="27.31"/>
    <n v="8597"/>
    <n v="10086"/>
  </r>
  <r>
    <x v="41"/>
    <x v="4"/>
    <x v="24"/>
    <n v="252984"/>
    <n v="417"/>
    <n v="16958"/>
    <n v="508740"/>
    <n v="29.57"/>
    <n v="141520"/>
    <n v="150414"/>
  </r>
  <r>
    <x v="41"/>
    <x v="4"/>
    <x v="25"/>
    <n v="45868"/>
    <n v="140"/>
    <n v="4513"/>
    <n v="135390"/>
    <n v="19.559999999999999"/>
    <n v="32603"/>
    <n v="26487"/>
  </r>
  <r>
    <x v="41"/>
    <x v="4"/>
    <x v="26"/>
    <n v="19519"/>
    <n v="39"/>
    <n v="2082"/>
    <n v="62460"/>
    <n v="18.579999999999998"/>
    <n v="10266"/>
    <n v="11603"/>
  </r>
  <r>
    <x v="41"/>
    <x v="4"/>
    <x v="27"/>
    <n v="109953"/>
    <n v="91"/>
    <n v="5842"/>
    <n v="175260"/>
    <n v="38.47"/>
    <n v="43207"/>
    <n v="67431"/>
  </r>
  <r>
    <x v="41"/>
    <x v="4"/>
    <x v="28"/>
    <n v="11131"/>
    <n v="37"/>
    <n v="1465"/>
    <n v="43950"/>
    <n v="14.28"/>
    <n v="7618"/>
    <n v="6276"/>
  </r>
  <r>
    <x v="41"/>
    <x v="4"/>
    <x v="29"/>
    <n v="9252"/>
    <n v="47"/>
    <n v="2677"/>
    <n v="80310"/>
    <n v="6.78"/>
    <n v="5188"/>
    <n v="5444"/>
  </r>
  <r>
    <x v="41"/>
    <x v="4"/>
    <x v="30"/>
    <n v="53295"/>
    <n v="77"/>
    <n v="2376"/>
    <n v="71280"/>
    <n v="46.38"/>
    <n v="29691"/>
    <n v="33060"/>
  </r>
  <r>
    <x v="41"/>
    <x v="4"/>
    <x v="31"/>
    <n v="2417"/>
    <n v="24"/>
    <n v="401"/>
    <n v="12030"/>
    <n v="12.65"/>
    <n v="1523"/>
    <n v="1522"/>
  </r>
  <r>
    <x v="41"/>
    <x v="4"/>
    <x v="32"/>
    <n v="11915"/>
    <n v="28"/>
    <n v="1579"/>
    <n v="47370"/>
    <n v="13.98"/>
    <n v="7992"/>
    <n v="6620"/>
  </r>
  <r>
    <x v="41"/>
    <x v="4"/>
    <x v="33"/>
    <n v="20418"/>
    <n v="73"/>
    <n v="1948"/>
    <n v="58440"/>
    <n v="23.68"/>
    <n v="12527"/>
    <n v="13839"/>
  </r>
  <r>
    <x v="41"/>
    <x v="4"/>
    <x v="34"/>
    <n v="1693013"/>
    <n v="2903"/>
    <n v="121231"/>
    <n v="3636930"/>
    <n v="29.04"/>
    <n v="913975"/>
    <n v="1056137"/>
  </r>
  <r>
    <x v="42"/>
    <x v="0"/>
    <x v="0"/>
    <n v="17795"/>
    <n v="29"/>
    <n v="886"/>
    <n v="27466"/>
    <n v="38.159999999999997"/>
    <n v="9309"/>
    <n v="10480"/>
  </r>
  <r>
    <x v="42"/>
    <x v="0"/>
    <x v="1"/>
    <n v="221530"/>
    <n v="59"/>
    <n v="7602"/>
    <n v="235662"/>
    <n v="63.55"/>
    <n v="106454"/>
    <n v="149761"/>
  </r>
  <r>
    <x v="42"/>
    <x v="0"/>
    <x v="2"/>
    <m/>
    <n v="7"/>
    <n v="154"/>
    <n v="4774"/>
    <n v="25.07"/>
    <m/>
    <n v="1197"/>
  </r>
  <r>
    <x v="42"/>
    <x v="0"/>
    <x v="3"/>
    <n v="19180"/>
    <n v="27"/>
    <n v="870"/>
    <n v="26970"/>
    <n v="43.46"/>
    <n v="10917"/>
    <n v="11720"/>
  </r>
  <r>
    <x v="42"/>
    <x v="0"/>
    <x v="4"/>
    <n v="6358"/>
    <n v="9"/>
    <n v="276"/>
    <n v="8556"/>
    <n v="39.75"/>
    <n v="2687"/>
    <n v="3401"/>
  </r>
  <r>
    <x v="42"/>
    <x v="0"/>
    <x v="5"/>
    <n v="62353"/>
    <n v="19"/>
    <n v="1709"/>
    <n v="52979"/>
    <n v="63.04"/>
    <n v="32072"/>
    <n v="33397"/>
  </r>
  <r>
    <x v="42"/>
    <x v="0"/>
    <x v="6"/>
    <n v="14837"/>
    <n v="10"/>
    <n v="459"/>
    <n v="14229"/>
    <n v="51.2"/>
    <n v="6477"/>
    <n v="7285"/>
  </r>
  <r>
    <x v="42"/>
    <x v="0"/>
    <x v="7"/>
    <m/>
    <n v="4"/>
    <n v="74"/>
    <n v="2294"/>
    <m/>
    <m/>
    <m/>
  </r>
  <r>
    <x v="42"/>
    <x v="0"/>
    <x v="8"/>
    <n v="579"/>
    <n v="8"/>
    <n v="150"/>
    <n v="4650"/>
    <n v="8.4700000000000006"/>
    <n v="345"/>
    <n v="394"/>
  </r>
  <r>
    <x v="42"/>
    <x v="0"/>
    <x v="9"/>
    <n v="5897"/>
    <n v="19"/>
    <n v="394"/>
    <n v="12214"/>
    <n v="36.68"/>
    <n v="3441"/>
    <n v="4480"/>
  </r>
  <r>
    <x v="42"/>
    <x v="0"/>
    <x v="10"/>
    <n v="6145"/>
    <n v="13"/>
    <n v="389"/>
    <n v="12059"/>
    <n v="36.71"/>
    <n v="3422"/>
    <n v="4427"/>
  </r>
  <r>
    <x v="42"/>
    <x v="0"/>
    <x v="11"/>
    <n v="16158"/>
    <n v="9"/>
    <n v="335"/>
    <n v="10385"/>
    <n v="62.27"/>
    <n v="8047"/>
    <n v="6467"/>
  </r>
  <r>
    <x v="42"/>
    <x v="0"/>
    <x v="12"/>
    <n v="10427"/>
    <n v="21"/>
    <n v="546"/>
    <n v="16926"/>
    <n v="47.15"/>
    <n v="6274"/>
    <n v="7980"/>
  </r>
  <r>
    <x v="42"/>
    <x v="0"/>
    <x v="13"/>
    <m/>
    <n v="4"/>
    <n v="77"/>
    <n v="2387"/>
    <m/>
    <m/>
    <m/>
  </r>
  <r>
    <x v="42"/>
    <x v="0"/>
    <x v="14"/>
    <m/>
    <n v="10"/>
    <n v="190"/>
    <n v="5890"/>
    <m/>
    <m/>
    <m/>
  </r>
  <r>
    <x v="42"/>
    <x v="0"/>
    <x v="15"/>
    <n v="237"/>
    <n v="4"/>
    <n v="31"/>
    <n v="961"/>
    <n v="20.190000000000001"/>
    <m/>
    <n v="194"/>
  </r>
  <r>
    <x v="42"/>
    <x v="0"/>
    <x v="16"/>
    <n v="73526"/>
    <n v="24"/>
    <n v="2459"/>
    <n v="76229"/>
    <n v="67.77"/>
    <n v="39108"/>
    <n v="51664"/>
  </r>
  <r>
    <x v="42"/>
    <x v="0"/>
    <x v="17"/>
    <n v="70485"/>
    <n v="21"/>
    <n v="2358"/>
    <n v="73098"/>
    <n v="67.569999999999993"/>
    <n v="37641"/>
    <n v="49391"/>
  </r>
  <r>
    <x v="42"/>
    <x v="0"/>
    <x v="18"/>
    <n v="3609"/>
    <n v="11"/>
    <n v="254"/>
    <n v="7874"/>
    <n v="28.68"/>
    <n v="2342"/>
    <n v="2258"/>
  </r>
  <r>
    <x v="42"/>
    <x v="0"/>
    <x v="19"/>
    <n v="4321"/>
    <n v="17"/>
    <n v="345"/>
    <n v="10695"/>
    <n v="28.39"/>
    <n v="2288"/>
    <n v="3036"/>
  </r>
  <r>
    <x v="42"/>
    <x v="0"/>
    <x v="20"/>
    <n v="108087"/>
    <n v="68"/>
    <n v="3889"/>
    <n v="120559"/>
    <n v="54.39"/>
    <n v="61788"/>
    <n v="65573"/>
  </r>
  <r>
    <x v="42"/>
    <x v="0"/>
    <x v="21"/>
    <m/>
    <n v="7"/>
    <n v="119"/>
    <n v="3689"/>
    <m/>
    <m/>
    <m/>
  </r>
  <r>
    <x v="42"/>
    <x v="0"/>
    <x v="22"/>
    <m/>
    <n v="2"/>
    <n v="174"/>
    <n v="5394"/>
    <m/>
    <m/>
    <m/>
  </r>
  <r>
    <x v="42"/>
    <x v="0"/>
    <x v="23"/>
    <m/>
    <n v="11"/>
    <n v="150"/>
    <n v="4650"/>
    <m/>
    <m/>
    <m/>
  </r>
  <r>
    <x v="42"/>
    <x v="0"/>
    <x v="24"/>
    <n v="114805"/>
    <n v="88"/>
    <n v="4332"/>
    <n v="134292"/>
    <n v="51.67"/>
    <n v="65708"/>
    <n v="69386"/>
  </r>
  <r>
    <x v="42"/>
    <x v="0"/>
    <x v="25"/>
    <n v="14973"/>
    <n v="45"/>
    <n v="1235"/>
    <n v="38285"/>
    <n v="23.83"/>
    <n v="11084"/>
    <n v="9123"/>
  </r>
  <r>
    <x v="42"/>
    <x v="0"/>
    <x v="26"/>
    <m/>
    <n v="5"/>
    <n v="182"/>
    <n v="5642"/>
    <m/>
    <n v="4040"/>
    <m/>
  </r>
  <r>
    <x v="42"/>
    <x v="0"/>
    <x v="27"/>
    <n v="104442"/>
    <n v="27"/>
    <n v="2449"/>
    <n v="75919"/>
    <n v="68.53"/>
    <n v="33457"/>
    <n v="52028"/>
  </r>
  <r>
    <x v="42"/>
    <x v="0"/>
    <x v="28"/>
    <n v="4400"/>
    <n v="11"/>
    <n v="429"/>
    <n v="13299"/>
    <n v="18.690000000000001"/>
    <n v="3008"/>
    <n v="2485"/>
  </r>
  <r>
    <x v="42"/>
    <x v="0"/>
    <x v="29"/>
    <n v="1953"/>
    <n v="14"/>
    <n v="187"/>
    <n v="5797"/>
    <n v="23.44"/>
    <n v="1411"/>
    <n v="1359"/>
  </r>
  <r>
    <x v="42"/>
    <x v="0"/>
    <x v="30"/>
    <n v="18574"/>
    <n v="20"/>
    <n v="815"/>
    <n v="25265"/>
    <n v="50.41"/>
    <n v="13292"/>
    <n v="12736"/>
  </r>
  <r>
    <x v="42"/>
    <x v="0"/>
    <x v="31"/>
    <n v="689"/>
    <n v="8"/>
    <n v="79"/>
    <n v="2449"/>
    <m/>
    <m/>
    <m/>
  </r>
  <r>
    <x v="42"/>
    <x v="0"/>
    <x v="32"/>
    <n v="4151"/>
    <n v="5"/>
    <n v="519"/>
    <n v="16089"/>
    <n v="14.97"/>
    <n v="2497"/>
    <n v="2408"/>
  </r>
  <r>
    <x v="42"/>
    <x v="0"/>
    <x v="33"/>
    <n v="5606"/>
    <n v="20"/>
    <n v="461"/>
    <n v="14291"/>
    <n v="30.04"/>
    <n v="3532"/>
    <n v="4293"/>
  </r>
  <r>
    <x v="42"/>
    <x v="0"/>
    <x v="34"/>
    <n v="747635"/>
    <n v="547"/>
    <n v="27888"/>
    <n v="864528"/>
    <n v="53.11"/>
    <n v="375310"/>
    <n v="459185"/>
  </r>
  <r>
    <x v="42"/>
    <x v="1"/>
    <x v="0"/>
    <n v="39817"/>
    <n v="125"/>
    <n v="1661"/>
    <n v="51491"/>
    <n v="38.14"/>
    <n v="22320"/>
    <n v="19638"/>
  </r>
  <r>
    <x v="42"/>
    <x v="1"/>
    <x v="1"/>
    <n v="107311"/>
    <n v="166"/>
    <n v="3273"/>
    <n v="101463"/>
    <n v="55.45"/>
    <n v="53786"/>
    <n v="56262"/>
  </r>
  <r>
    <x v="42"/>
    <x v="1"/>
    <x v="2"/>
    <n v="9699"/>
    <n v="54"/>
    <n v="510"/>
    <n v="15810"/>
    <n v="31"/>
    <n v="5944"/>
    <n v="4901"/>
  </r>
  <r>
    <x v="42"/>
    <x v="1"/>
    <x v="3"/>
    <n v="37450"/>
    <n v="83"/>
    <n v="1343"/>
    <n v="41633"/>
    <n v="48.34"/>
    <n v="23603"/>
    <n v="20125"/>
  </r>
  <r>
    <x v="42"/>
    <x v="1"/>
    <x v="4"/>
    <n v="25576"/>
    <n v="58"/>
    <n v="916"/>
    <n v="28396"/>
    <n v="45.19"/>
    <n v="13577"/>
    <n v="12833"/>
  </r>
  <r>
    <x v="42"/>
    <x v="1"/>
    <x v="5"/>
    <n v="54986"/>
    <n v="78"/>
    <n v="1316"/>
    <n v="40796"/>
    <n v="55.63"/>
    <n v="32594"/>
    <n v="22694"/>
  </r>
  <r>
    <x v="42"/>
    <x v="1"/>
    <x v="6"/>
    <n v="48671"/>
    <n v="68"/>
    <n v="1109"/>
    <n v="34379"/>
    <n v="57.25"/>
    <n v="32762"/>
    <n v="19682"/>
  </r>
  <r>
    <x v="42"/>
    <x v="1"/>
    <x v="7"/>
    <n v="8216"/>
    <n v="20"/>
    <n v="265"/>
    <n v="8215"/>
    <n v="61.96"/>
    <n v="4594"/>
    <n v="5090"/>
  </r>
  <r>
    <x v="42"/>
    <x v="1"/>
    <x v="8"/>
    <n v="10833"/>
    <n v="28"/>
    <n v="392"/>
    <n v="12152"/>
    <n v="50.83"/>
    <n v="6423"/>
    <n v="6177"/>
  </r>
  <r>
    <x v="42"/>
    <x v="1"/>
    <x v="9"/>
    <n v="19894"/>
    <n v="43"/>
    <n v="726"/>
    <n v="22506"/>
    <n v="50.96"/>
    <n v="10339"/>
    <n v="11469"/>
  </r>
  <r>
    <x v="42"/>
    <x v="1"/>
    <x v="10"/>
    <n v="38038"/>
    <n v="74"/>
    <n v="1327"/>
    <n v="41137"/>
    <n v="49.99"/>
    <n v="21470"/>
    <n v="20566"/>
  </r>
  <r>
    <x v="42"/>
    <x v="1"/>
    <x v="11"/>
    <n v="18720"/>
    <n v="19"/>
    <n v="429"/>
    <n v="13299"/>
    <n v="54.53"/>
    <n v="9293"/>
    <n v="7252"/>
  </r>
  <r>
    <x v="42"/>
    <x v="1"/>
    <x v="12"/>
    <n v="34448"/>
    <n v="61"/>
    <n v="965"/>
    <n v="29915"/>
    <n v="62.91"/>
    <n v="18843"/>
    <n v="18820"/>
  </r>
  <r>
    <x v="42"/>
    <x v="1"/>
    <x v="13"/>
    <n v="13059"/>
    <n v="25"/>
    <n v="462"/>
    <n v="14322"/>
    <n v="53.9"/>
    <n v="6304"/>
    <n v="7719"/>
  </r>
  <r>
    <x v="42"/>
    <x v="1"/>
    <x v="14"/>
    <n v="5436"/>
    <n v="18"/>
    <n v="199"/>
    <n v="6169"/>
    <n v="43.14"/>
    <n v="3080"/>
    <n v="2661"/>
  </r>
  <r>
    <x v="42"/>
    <x v="1"/>
    <x v="15"/>
    <n v="8712"/>
    <n v="27"/>
    <n v="261"/>
    <n v="8091"/>
    <n v="53.81"/>
    <n v="5152"/>
    <n v="4354"/>
  </r>
  <r>
    <x v="42"/>
    <x v="1"/>
    <x v="16"/>
    <n v="44805"/>
    <n v="55"/>
    <n v="1167"/>
    <n v="36177"/>
    <n v="61.49"/>
    <n v="21855"/>
    <n v="22246"/>
  </r>
  <r>
    <x v="42"/>
    <x v="1"/>
    <x v="17"/>
    <n v="29454"/>
    <n v="30"/>
    <n v="732"/>
    <n v="22692"/>
    <n v="64.59"/>
    <n v="14124"/>
    <n v="14657"/>
  </r>
  <r>
    <x v="42"/>
    <x v="1"/>
    <x v="18"/>
    <n v="17416"/>
    <n v="48"/>
    <n v="638"/>
    <n v="19778"/>
    <n v="42.07"/>
    <n v="11443"/>
    <n v="8321"/>
  </r>
  <r>
    <x v="42"/>
    <x v="1"/>
    <x v="19"/>
    <n v="22866"/>
    <n v="80"/>
    <n v="1031"/>
    <n v="31961"/>
    <n v="39.799999999999997"/>
    <n v="12345"/>
    <n v="12721"/>
  </r>
  <r>
    <x v="42"/>
    <x v="1"/>
    <x v="20"/>
    <n v="85172"/>
    <n v="162"/>
    <n v="2300"/>
    <n v="71300"/>
    <n v="51.54"/>
    <n v="44422"/>
    <n v="36748"/>
  </r>
  <r>
    <x v="42"/>
    <x v="1"/>
    <x v="21"/>
    <n v="11158"/>
    <n v="20"/>
    <n v="288"/>
    <n v="8928"/>
    <n v="53.74"/>
    <n v="6758"/>
    <n v="4798"/>
  </r>
  <r>
    <x v="42"/>
    <x v="1"/>
    <x v="22"/>
    <n v="9421"/>
    <n v="16"/>
    <n v="387"/>
    <n v="11997"/>
    <n v="34.08"/>
    <n v="6901"/>
    <n v="4088"/>
  </r>
  <r>
    <x v="42"/>
    <x v="1"/>
    <x v="23"/>
    <n v="10896"/>
    <n v="25"/>
    <n v="289"/>
    <n v="8959"/>
    <n v="73.28"/>
    <n v="6314"/>
    <n v="6565"/>
  </r>
  <r>
    <x v="42"/>
    <x v="1"/>
    <x v="24"/>
    <n v="116647"/>
    <n v="223"/>
    <n v="3264"/>
    <n v="101184"/>
    <n v="51.59"/>
    <n v="64395"/>
    <n v="52198"/>
  </r>
  <r>
    <x v="42"/>
    <x v="1"/>
    <x v="25"/>
    <n v="17897"/>
    <n v="60"/>
    <n v="893"/>
    <n v="27683"/>
    <n v="29.22"/>
    <n v="12721"/>
    <n v="8089"/>
  </r>
  <r>
    <x v="42"/>
    <x v="1"/>
    <x v="26"/>
    <n v="17015"/>
    <n v="21"/>
    <n v="280"/>
    <n v="8680"/>
    <n v="77.62"/>
    <n v="6397"/>
    <n v="6737"/>
  </r>
  <r>
    <x v="42"/>
    <x v="1"/>
    <x v="27"/>
    <n v="49828"/>
    <n v="39"/>
    <n v="708"/>
    <n v="21948"/>
    <n v="77.12"/>
    <n v="15828"/>
    <n v="16927"/>
  </r>
  <r>
    <x v="42"/>
    <x v="1"/>
    <x v="28"/>
    <n v="6200"/>
    <n v="17"/>
    <n v="190"/>
    <n v="5890"/>
    <n v="47.62"/>
    <n v="4669"/>
    <n v="2805"/>
  </r>
  <r>
    <x v="42"/>
    <x v="1"/>
    <x v="29"/>
    <n v="4453"/>
    <n v="20"/>
    <n v="202"/>
    <n v="6262"/>
    <n v="38.89"/>
    <n v="2578"/>
    <n v="2435"/>
  </r>
  <r>
    <x v="42"/>
    <x v="1"/>
    <x v="30"/>
    <n v="26844"/>
    <n v="42"/>
    <n v="627"/>
    <n v="19437"/>
    <n v="64.25"/>
    <n v="13793"/>
    <n v="12489"/>
  </r>
  <r>
    <x v="42"/>
    <x v="1"/>
    <x v="31"/>
    <n v="1238"/>
    <n v="11"/>
    <n v="83"/>
    <n v="2573"/>
    <n v="25.5"/>
    <n v="837"/>
    <n v="656"/>
  </r>
  <r>
    <x v="42"/>
    <x v="1"/>
    <x v="32"/>
    <n v="4249"/>
    <n v="19"/>
    <n v="281"/>
    <n v="8711"/>
    <n v="20.72"/>
    <n v="2576"/>
    <n v="1805"/>
  </r>
  <r>
    <x v="42"/>
    <x v="1"/>
    <x v="33"/>
    <n v="12879"/>
    <n v="41"/>
    <n v="495"/>
    <n v="15345"/>
    <n v="51.28"/>
    <n v="7503"/>
    <n v="7869"/>
  </r>
  <r>
    <x v="42"/>
    <x v="1"/>
    <x v="34"/>
    <n v="823201"/>
    <n v="1623"/>
    <n v="25013"/>
    <n v="775403"/>
    <n v="51.01"/>
    <n v="447021"/>
    <n v="395541"/>
  </r>
  <r>
    <x v="42"/>
    <x v="2"/>
    <x v="0"/>
    <n v="12831"/>
    <n v="30"/>
    <n v="1260"/>
    <n v="39060"/>
    <n v="27.07"/>
    <n v="6361"/>
    <n v="10575"/>
  </r>
  <r>
    <x v="42"/>
    <x v="2"/>
    <x v="1"/>
    <n v="41366"/>
    <n v="30"/>
    <n v="3152"/>
    <n v="97712"/>
    <n v="40.94"/>
    <n v="22601"/>
    <n v="39999"/>
  </r>
  <r>
    <x v="42"/>
    <x v="2"/>
    <x v="2"/>
    <n v="2530"/>
    <n v="12"/>
    <n v="377"/>
    <n v="11687"/>
    <n v="19.09"/>
    <n v="1717"/>
    <n v="2231"/>
  </r>
  <r>
    <x v="42"/>
    <x v="2"/>
    <x v="3"/>
    <n v="5211"/>
    <n v="15"/>
    <n v="591"/>
    <n v="18321"/>
    <n v="26.69"/>
    <n v="3267"/>
    <n v="4889"/>
  </r>
  <r>
    <x v="42"/>
    <x v="2"/>
    <x v="4"/>
    <n v="5291"/>
    <n v="9"/>
    <n v="347"/>
    <n v="10757"/>
    <n v="40.28"/>
    <n v="1686"/>
    <n v="4333"/>
  </r>
  <r>
    <x v="42"/>
    <x v="2"/>
    <x v="5"/>
    <n v="14667"/>
    <n v="10"/>
    <n v="887"/>
    <n v="27497"/>
    <n v="48.91"/>
    <n v="8181"/>
    <n v="13450"/>
  </r>
  <r>
    <x v="42"/>
    <x v="2"/>
    <x v="6"/>
    <n v="11811"/>
    <n v="16"/>
    <n v="1033"/>
    <n v="32023"/>
    <n v="33.18"/>
    <n v="7226"/>
    <n v="10626"/>
  </r>
  <r>
    <x v="42"/>
    <x v="2"/>
    <x v="7"/>
    <m/>
    <n v="1"/>
    <n v="20"/>
    <n v="620"/>
    <m/>
    <m/>
    <m/>
  </r>
  <r>
    <x v="42"/>
    <x v="2"/>
    <x v="8"/>
    <n v="1261"/>
    <n v="4"/>
    <n v="133"/>
    <n v="4123"/>
    <n v="26.56"/>
    <n v="362"/>
    <n v="1095"/>
  </r>
  <r>
    <x v="42"/>
    <x v="2"/>
    <x v="9"/>
    <n v="1988"/>
    <n v="7"/>
    <n v="212"/>
    <n v="6572"/>
    <n v="26.69"/>
    <n v="1002"/>
    <n v="1754"/>
  </r>
  <r>
    <x v="42"/>
    <x v="2"/>
    <x v="10"/>
    <n v="4830"/>
    <n v="10"/>
    <n v="468"/>
    <n v="14508"/>
    <n v="32.11"/>
    <n v="1654"/>
    <n v="4658"/>
  </r>
  <r>
    <x v="42"/>
    <x v="2"/>
    <x v="11"/>
    <n v="11614"/>
    <n v="12"/>
    <n v="823"/>
    <n v="25513"/>
    <n v="36.92"/>
    <n v="5416"/>
    <n v="9419"/>
  </r>
  <r>
    <x v="42"/>
    <x v="2"/>
    <x v="12"/>
    <m/>
    <n v="5"/>
    <n v="163"/>
    <n v="5053"/>
    <m/>
    <m/>
    <m/>
  </r>
  <r>
    <x v="42"/>
    <x v="2"/>
    <x v="13"/>
    <m/>
    <n v="2"/>
    <n v="50"/>
    <n v="1550"/>
    <m/>
    <m/>
    <m/>
  </r>
  <r>
    <x v="42"/>
    <x v="2"/>
    <x v="14"/>
    <m/>
    <n v="3"/>
    <n v="70"/>
    <n v="2170"/>
    <m/>
    <m/>
    <m/>
  </r>
  <r>
    <x v="42"/>
    <x v="2"/>
    <x v="15"/>
    <n v="513"/>
    <n v="4"/>
    <n v="213"/>
    <n v="6603"/>
    <n v="3.48"/>
    <m/>
    <n v="230"/>
  </r>
  <r>
    <x v="42"/>
    <x v="2"/>
    <x v="16"/>
    <m/>
    <n v="12"/>
    <n v="1480"/>
    <n v="45880"/>
    <m/>
    <m/>
    <m/>
  </r>
  <r>
    <x v="42"/>
    <x v="2"/>
    <x v="17"/>
    <n v="28049"/>
    <n v="11"/>
    <n v="1458"/>
    <n v="45198"/>
    <n v="57.27"/>
    <n v="14012"/>
    <n v="25887"/>
  </r>
  <r>
    <x v="42"/>
    <x v="2"/>
    <x v="18"/>
    <n v="7210"/>
    <n v="15"/>
    <n v="594"/>
    <n v="18414"/>
    <n v="36.25"/>
    <n v="3581"/>
    <n v="6675"/>
  </r>
  <r>
    <x v="42"/>
    <x v="2"/>
    <x v="19"/>
    <n v="9956"/>
    <n v="19"/>
    <n v="811"/>
    <n v="25141"/>
    <n v="38.42"/>
    <n v="4798"/>
    <n v="9660"/>
  </r>
  <r>
    <x v="42"/>
    <x v="2"/>
    <x v="20"/>
    <n v="45472"/>
    <n v="41"/>
    <n v="2721"/>
    <n v="84351"/>
    <n v="46.75"/>
    <n v="21326"/>
    <n v="39435"/>
  </r>
  <r>
    <x v="42"/>
    <x v="2"/>
    <x v="21"/>
    <m/>
    <n v="4"/>
    <n v="171"/>
    <n v="5301"/>
    <m/>
    <m/>
    <m/>
  </r>
  <r>
    <x v="42"/>
    <x v="2"/>
    <x v="22"/>
    <n v="3087"/>
    <n v="4"/>
    <n v="243"/>
    <n v="7533"/>
    <n v="37.93"/>
    <n v="2356"/>
    <n v="2857"/>
  </r>
  <r>
    <x v="42"/>
    <x v="2"/>
    <x v="23"/>
    <m/>
    <n v="3"/>
    <n v="47"/>
    <n v="1457"/>
    <m/>
    <m/>
    <m/>
  </r>
  <r>
    <x v="42"/>
    <x v="2"/>
    <x v="24"/>
    <n v="50697"/>
    <n v="52"/>
    <n v="3182"/>
    <n v="98642"/>
    <n v="44.43"/>
    <n v="25082"/>
    <n v="43827"/>
  </r>
  <r>
    <x v="42"/>
    <x v="2"/>
    <x v="25"/>
    <n v="12098"/>
    <n v="19"/>
    <n v="993"/>
    <n v="30783"/>
    <n v="33.32"/>
    <n v="8571"/>
    <n v="10256"/>
  </r>
  <r>
    <x v="42"/>
    <x v="2"/>
    <x v="26"/>
    <n v="9573"/>
    <n v="9"/>
    <n v="433"/>
    <n v="13423"/>
    <n v="51.64"/>
    <n v="4070"/>
    <n v="6931"/>
  </r>
  <r>
    <x v="42"/>
    <x v="2"/>
    <x v="27"/>
    <n v="31397"/>
    <n v="18"/>
    <n v="1317"/>
    <n v="40827"/>
    <m/>
    <m/>
    <m/>
  </r>
  <r>
    <x v="42"/>
    <x v="2"/>
    <x v="28"/>
    <m/>
    <n v="2"/>
    <n v="29"/>
    <n v="899"/>
    <m/>
    <m/>
    <m/>
  </r>
  <r>
    <x v="42"/>
    <x v="2"/>
    <x v="29"/>
    <m/>
    <n v="4"/>
    <n v="434"/>
    <n v="13454"/>
    <m/>
    <m/>
    <m/>
  </r>
  <r>
    <x v="42"/>
    <x v="2"/>
    <x v="30"/>
    <n v="6423"/>
    <n v="8"/>
    <n v="323"/>
    <n v="10013"/>
    <n v="58.12"/>
    <n v="3368"/>
    <n v="5820"/>
  </r>
  <r>
    <x v="42"/>
    <x v="2"/>
    <x v="31"/>
    <s v="-"/>
    <s v="-"/>
    <s v="-"/>
    <s v="-"/>
    <s v="-"/>
    <s v="-"/>
    <s v="-"/>
  </r>
  <r>
    <x v="42"/>
    <x v="2"/>
    <x v="32"/>
    <m/>
    <n v="2"/>
    <n v="281"/>
    <n v="8711"/>
    <m/>
    <m/>
    <m/>
  </r>
  <r>
    <x v="42"/>
    <x v="2"/>
    <x v="33"/>
    <n v="1956"/>
    <n v="5"/>
    <n v="244"/>
    <n v="7564"/>
    <n v="22.7"/>
    <n v="1116"/>
    <n v="1717"/>
  </r>
  <r>
    <x v="42"/>
    <x v="2"/>
    <x v="34"/>
    <n v="277502"/>
    <n v="335"/>
    <n v="19920"/>
    <n v="617520"/>
    <n v="40.46"/>
    <n v="138901"/>
    <n v="249853"/>
  </r>
  <r>
    <x v="42"/>
    <x v="3"/>
    <x v="0"/>
    <n v="14981"/>
    <n v="47"/>
    <n v="5787"/>
    <n v="179397"/>
    <n v="4.62"/>
    <n v="9840"/>
    <n v="8281"/>
  </r>
  <r>
    <x v="42"/>
    <x v="3"/>
    <x v="1"/>
    <n v="17917"/>
    <n v="24"/>
    <n v="3302"/>
    <n v="102362"/>
    <n v="9.3699999999999992"/>
    <n v="9544"/>
    <n v="9588"/>
  </r>
  <r>
    <x v="42"/>
    <x v="3"/>
    <x v="2"/>
    <n v="8566"/>
    <n v="20"/>
    <n v="2366"/>
    <n v="73346"/>
    <n v="5.41"/>
    <n v="4814"/>
    <n v="3971"/>
  </r>
  <r>
    <x v="42"/>
    <x v="3"/>
    <x v="3"/>
    <n v="8432"/>
    <n v="20"/>
    <n v="1808"/>
    <n v="56048"/>
    <n v="8.19"/>
    <n v="5035"/>
    <n v="4592"/>
  </r>
  <r>
    <x v="42"/>
    <x v="3"/>
    <x v="4"/>
    <n v="14381"/>
    <n v="19"/>
    <n v="2788"/>
    <n v="86428"/>
    <n v="7.69"/>
    <n v="5044"/>
    <n v="6650"/>
  </r>
  <r>
    <x v="42"/>
    <x v="3"/>
    <x v="5"/>
    <n v="18112"/>
    <n v="14"/>
    <n v="1656"/>
    <n v="51336"/>
    <n v="15.86"/>
    <n v="10170"/>
    <n v="8143"/>
  </r>
  <r>
    <x v="42"/>
    <x v="3"/>
    <x v="6"/>
    <n v="14970"/>
    <n v="11"/>
    <n v="1581"/>
    <n v="49011"/>
    <n v="14.87"/>
    <n v="8766"/>
    <n v="7290"/>
  </r>
  <r>
    <x v="42"/>
    <x v="3"/>
    <x v="7"/>
    <m/>
    <n v="5"/>
    <n v="848"/>
    <n v="26288"/>
    <m/>
    <n v="1413"/>
    <m/>
  </r>
  <r>
    <x v="42"/>
    <x v="3"/>
    <x v="8"/>
    <n v="3076"/>
    <n v="12"/>
    <n v="1628"/>
    <n v="50468"/>
    <n v="2.65"/>
    <n v="1965"/>
    <n v="1335"/>
  </r>
  <r>
    <x v="42"/>
    <x v="3"/>
    <x v="9"/>
    <n v="7723"/>
    <n v="11"/>
    <n v="1116"/>
    <n v="34596"/>
    <n v="12.53"/>
    <n v="3030"/>
    <n v="4336"/>
  </r>
  <r>
    <x v="42"/>
    <x v="3"/>
    <x v="10"/>
    <n v="11574"/>
    <n v="18"/>
    <n v="2096"/>
    <n v="64976"/>
    <n v="7.38"/>
    <n v="5613"/>
    <n v="4797"/>
  </r>
  <r>
    <x v="42"/>
    <x v="3"/>
    <x v="11"/>
    <n v="7629"/>
    <n v="6"/>
    <n v="510"/>
    <n v="15810"/>
    <m/>
    <n v="3635"/>
    <m/>
  </r>
  <r>
    <x v="42"/>
    <x v="3"/>
    <x v="12"/>
    <m/>
    <n v="7"/>
    <n v="654"/>
    <n v="20274"/>
    <m/>
    <m/>
    <m/>
  </r>
  <r>
    <x v="42"/>
    <x v="3"/>
    <x v="13"/>
    <m/>
    <n v="2"/>
    <n v="255"/>
    <n v="7905"/>
    <m/>
    <m/>
    <m/>
  </r>
  <r>
    <x v="42"/>
    <x v="3"/>
    <x v="14"/>
    <n v="1367"/>
    <n v="8"/>
    <n v="761"/>
    <n v="23591"/>
    <n v="3.93"/>
    <n v="614"/>
    <n v="927"/>
  </r>
  <r>
    <x v="42"/>
    <x v="3"/>
    <x v="15"/>
    <n v="1777"/>
    <n v="9"/>
    <n v="1146"/>
    <n v="35526"/>
    <n v="2.69"/>
    <n v="1016"/>
    <n v="954"/>
  </r>
  <r>
    <x v="42"/>
    <x v="3"/>
    <x v="16"/>
    <m/>
    <n v="3"/>
    <n v="436"/>
    <n v="13516"/>
    <m/>
    <m/>
    <m/>
  </r>
  <r>
    <x v="42"/>
    <x v="3"/>
    <x v="17"/>
    <s v="-"/>
    <s v="-"/>
    <s v="-"/>
    <s v="-"/>
    <s v="-"/>
    <s v="-"/>
    <s v="-"/>
  </r>
  <r>
    <x v="42"/>
    <x v="3"/>
    <x v="18"/>
    <n v="7644"/>
    <n v="15"/>
    <n v="1207"/>
    <n v="37417"/>
    <n v="9.9600000000000009"/>
    <n v="5918"/>
    <n v="3725"/>
  </r>
  <r>
    <x v="42"/>
    <x v="3"/>
    <x v="19"/>
    <n v="10596"/>
    <n v="16"/>
    <n v="3457"/>
    <n v="107167"/>
    <n v="4.7"/>
    <n v="5337"/>
    <n v="5042"/>
  </r>
  <r>
    <x v="42"/>
    <x v="3"/>
    <x v="20"/>
    <n v="25853"/>
    <n v="36"/>
    <n v="4538"/>
    <n v="140678"/>
    <n v="7.19"/>
    <n v="14972"/>
    <n v="10121"/>
  </r>
  <r>
    <x v="42"/>
    <x v="3"/>
    <x v="21"/>
    <n v="2593"/>
    <n v="7"/>
    <n v="569"/>
    <n v="17639"/>
    <n v="4.71"/>
    <n v="1618"/>
    <n v="830"/>
  </r>
  <r>
    <x v="42"/>
    <x v="3"/>
    <x v="22"/>
    <m/>
    <n v="4"/>
    <n v="524"/>
    <n v="16244"/>
    <m/>
    <m/>
    <m/>
  </r>
  <r>
    <x v="42"/>
    <x v="3"/>
    <x v="23"/>
    <n v="2694"/>
    <n v="6"/>
    <n v="750"/>
    <n v="23250"/>
    <n v="6.73"/>
    <n v="1717"/>
    <n v="1565"/>
  </r>
  <r>
    <x v="42"/>
    <x v="3"/>
    <x v="24"/>
    <n v="32908"/>
    <n v="53"/>
    <n v="6381"/>
    <n v="197811"/>
    <n v="6.72"/>
    <n v="19806"/>
    <n v="13286"/>
  </r>
  <r>
    <x v="42"/>
    <x v="3"/>
    <x v="25"/>
    <n v="8503"/>
    <n v="13"/>
    <n v="1106"/>
    <n v="34286"/>
    <n v="10.5"/>
    <n v="6473"/>
    <n v="3600"/>
  </r>
  <r>
    <x v="42"/>
    <x v="3"/>
    <x v="26"/>
    <m/>
    <n v="5"/>
    <n v="1208"/>
    <n v="37448"/>
    <m/>
    <n v="4622"/>
    <m/>
  </r>
  <r>
    <x v="42"/>
    <x v="3"/>
    <x v="27"/>
    <n v="12458"/>
    <n v="8"/>
    <n v="1390"/>
    <n v="43090"/>
    <m/>
    <m/>
    <m/>
  </r>
  <r>
    <x v="42"/>
    <x v="3"/>
    <x v="28"/>
    <m/>
    <n v="7"/>
    <n v="817"/>
    <n v="25327"/>
    <m/>
    <m/>
    <m/>
  </r>
  <r>
    <x v="42"/>
    <x v="3"/>
    <x v="29"/>
    <m/>
    <n v="8"/>
    <n v="1842"/>
    <n v="57102"/>
    <m/>
    <m/>
    <m/>
  </r>
  <r>
    <x v="42"/>
    <x v="3"/>
    <x v="30"/>
    <n v="6063"/>
    <n v="7"/>
    <n v="609"/>
    <n v="18879"/>
    <n v="10.95"/>
    <n v="3466"/>
    <n v="2068"/>
  </r>
  <r>
    <x v="42"/>
    <x v="3"/>
    <x v="31"/>
    <n v="346"/>
    <n v="4"/>
    <n v="220"/>
    <n v="6820"/>
    <m/>
    <m/>
    <m/>
  </r>
  <r>
    <x v="42"/>
    <x v="3"/>
    <x v="32"/>
    <m/>
    <n v="3"/>
    <n v="510"/>
    <n v="15810"/>
    <m/>
    <m/>
    <m/>
  </r>
  <r>
    <x v="42"/>
    <x v="3"/>
    <x v="33"/>
    <n v="2684"/>
    <n v="9"/>
    <n v="809"/>
    <n v="25079"/>
    <n v="5.59"/>
    <n v="1921"/>
    <n v="1403"/>
  </r>
  <r>
    <x v="42"/>
    <x v="3"/>
    <x v="34"/>
    <n v="242830"/>
    <n v="384"/>
    <n v="48294"/>
    <n v="1497114"/>
    <n v="7.8"/>
    <n v="136508"/>
    <n v="116784"/>
  </r>
  <r>
    <x v="42"/>
    <x v="4"/>
    <x v="0"/>
    <n v="85424"/>
    <n v="231"/>
    <n v="9594"/>
    <n v="297414"/>
    <n v="16.47"/>
    <n v="47830"/>
    <n v="48974"/>
  </r>
  <r>
    <x v="42"/>
    <x v="4"/>
    <x v="1"/>
    <n v="388124"/>
    <n v="279"/>
    <n v="17329"/>
    <n v="537199"/>
    <n v="47.58"/>
    <n v="192385"/>
    <n v="255610"/>
  </r>
  <r>
    <x v="42"/>
    <x v="4"/>
    <x v="2"/>
    <n v="22788"/>
    <n v="93"/>
    <n v="3407"/>
    <n v="105617"/>
    <n v="11.65"/>
    <n v="13680"/>
    <n v="12300"/>
  </r>
  <r>
    <x v="42"/>
    <x v="4"/>
    <x v="3"/>
    <n v="70273"/>
    <n v="145"/>
    <n v="4612"/>
    <n v="142972"/>
    <n v="28.9"/>
    <n v="42822"/>
    <n v="41326"/>
  </r>
  <r>
    <x v="42"/>
    <x v="4"/>
    <x v="4"/>
    <n v="51606"/>
    <n v="95"/>
    <n v="4327"/>
    <n v="134137"/>
    <n v="20.29"/>
    <n v="22994"/>
    <n v="27217"/>
  </r>
  <r>
    <x v="42"/>
    <x v="4"/>
    <x v="5"/>
    <n v="150118"/>
    <n v="121"/>
    <n v="5568"/>
    <n v="172608"/>
    <n v="45.01"/>
    <n v="83017"/>
    <n v="77683"/>
  </r>
  <r>
    <x v="42"/>
    <x v="4"/>
    <x v="6"/>
    <n v="90288"/>
    <n v="105"/>
    <n v="4182"/>
    <n v="129642"/>
    <n v="34.619999999999997"/>
    <n v="55231"/>
    <n v="44882"/>
  </r>
  <r>
    <x v="42"/>
    <x v="4"/>
    <x v="7"/>
    <n v="12104"/>
    <n v="30"/>
    <n v="1207"/>
    <n v="37417"/>
    <n v="18.72"/>
    <n v="6350"/>
    <n v="7006"/>
  </r>
  <r>
    <x v="42"/>
    <x v="4"/>
    <x v="8"/>
    <n v="15750"/>
    <n v="52"/>
    <n v="2303"/>
    <n v="71393"/>
    <n v="12.61"/>
    <n v="9094"/>
    <n v="9001"/>
  </r>
  <r>
    <x v="42"/>
    <x v="4"/>
    <x v="9"/>
    <n v="35501"/>
    <n v="80"/>
    <n v="2448"/>
    <n v="75888"/>
    <n v="29.04"/>
    <n v="17813"/>
    <n v="22038"/>
  </r>
  <r>
    <x v="42"/>
    <x v="4"/>
    <x v="10"/>
    <n v="60588"/>
    <n v="115"/>
    <n v="4280"/>
    <n v="132680"/>
    <n v="25.96"/>
    <n v="32159"/>
    <n v="34447"/>
  </r>
  <r>
    <x v="42"/>
    <x v="4"/>
    <x v="11"/>
    <n v="54121"/>
    <n v="46"/>
    <n v="2097"/>
    <n v="65007"/>
    <n v="44.27"/>
    <n v="26392"/>
    <n v="28779"/>
  </r>
  <r>
    <x v="42"/>
    <x v="4"/>
    <x v="12"/>
    <n v="47878"/>
    <n v="94"/>
    <n v="2328"/>
    <n v="72168"/>
    <n v="40.47"/>
    <n v="26867"/>
    <n v="29204"/>
  </r>
  <r>
    <x v="42"/>
    <x v="4"/>
    <x v="13"/>
    <n v="15547"/>
    <n v="33"/>
    <n v="844"/>
    <n v="26164"/>
    <n v="34.380000000000003"/>
    <n v="8352"/>
    <n v="8994"/>
  </r>
  <r>
    <x v="42"/>
    <x v="4"/>
    <x v="14"/>
    <n v="11967"/>
    <n v="39"/>
    <n v="1220"/>
    <n v="37820"/>
    <n v="16.329999999999998"/>
    <n v="5505"/>
    <n v="6176"/>
  </r>
  <r>
    <x v="42"/>
    <x v="4"/>
    <x v="15"/>
    <n v="11239"/>
    <n v="44"/>
    <n v="1651"/>
    <n v="51181"/>
    <n v="11.2"/>
    <n v="6555"/>
    <n v="5732"/>
  </r>
  <r>
    <x v="42"/>
    <x v="4"/>
    <x v="16"/>
    <n v="153117"/>
    <n v="94"/>
    <n v="5542"/>
    <n v="171802"/>
    <n v="59.73"/>
    <n v="78529"/>
    <n v="102612"/>
  </r>
  <r>
    <x v="42"/>
    <x v="4"/>
    <x v="17"/>
    <n v="127987"/>
    <n v="62"/>
    <n v="4548"/>
    <n v="140988"/>
    <n v="63.79"/>
    <n v="65777"/>
    <n v="89934"/>
  </r>
  <r>
    <x v="42"/>
    <x v="4"/>
    <x v="18"/>
    <n v="35878"/>
    <n v="89"/>
    <n v="2693"/>
    <n v="83483"/>
    <n v="25.13"/>
    <n v="23283"/>
    <n v="20979"/>
  </r>
  <r>
    <x v="42"/>
    <x v="4"/>
    <x v="19"/>
    <n v="47739"/>
    <n v="132"/>
    <n v="5644"/>
    <n v="174964"/>
    <n v="17.41"/>
    <n v="24769"/>
    <n v="30459"/>
  </r>
  <r>
    <x v="42"/>
    <x v="4"/>
    <x v="20"/>
    <n v="264585"/>
    <n v="307"/>
    <n v="13448"/>
    <n v="416888"/>
    <n v="36.43"/>
    <n v="142508"/>
    <n v="151877"/>
  </r>
  <r>
    <x v="42"/>
    <x v="4"/>
    <x v="21"/>
    <n v="18634"/>
    <n v="38"/>
    <n v="1147"/>
    <n v="35557"/>
    <n v="23.27"/>
    <n v="10905"/>
    <n v="8275"/>
  </r>
  <r>
    <x v="42"/>
    <x v="4"/>
    <x v="22"/>
    <n v="15897"/>
    <n v="26"/>
    <n v="1328"/>
    <n v="41168"/>
    <n v="20.8"/>
    <n v="12356"/>
    <n v="8561"/>
  </r>
  <r>
    <x v="42"/>
    <x v="4"/>
    <x v="23"/>
    <n v="15941"/>
    <n v="45"/>
    <n v="1236"/>
    <n v="38316"/>
    <n v="26.06"/>
    <n v="9221"/>
    <n v="9986"/>
  </r>
  <r>
    <x v="42"/>
    <x v="4"/>
    <x v="24"/>
    <n v="315057"/>
    <n v="416"/>
    <n v="17159"/>
    <n v="531929"/>
    <n v="33.590000000000003"/>
    <n v="174990"/>
    <n v="178698"/>
  </r>
  <r>
    <x v="42"/>
    <x v="4"/>
    <x v="25"/>
    <n v="53471"/>
    <n v="137"/>
    <n v="4227"/>
    <n v="131037"/>
    <n v="23.71"/>
    <n v="38850"/>
    <n v="31069"/>
  </r>
  <r>
    <x v="42"/>
    <x v="4"/>
    <x v="26"/>
    <n v="43734"/>
    <n v="40"/>
    <n v="2103"/>
    <n v="65193"/>
    <n v="34.69"/>
    <n v="19129"/>
    <n v="22613"/>
  </r>
  <r>
    <x v="42"/>
    <x v="4"/>
    <x v="27"/>
    <n v="198125"/>
    <n v="92"/>
    <n v="5864"/>
    <n v="181784"/>
    <n v="57.91"/>
    <n v="67152"/>
    <n v="105279"/>
  </r>
  <r>
    <x v="42"/>
    <x v="4"/>
    <x v="28"/>
    <n v="13442"/>
    <n v="37"/>
    <n v="1465"/>
    <n v="45415"/>
    <n v="14.59"/>
    <n v="9911"/>
    <n v="6626"/>
  </r>
  <r>
    <x v="42"/>
    <x v="4"/>
    <x v="29"/>
    <n v="9945"/>
    <n v="46"/>
    <n v="2665"/>
    <n v="82615"/>
    <n v="6.94"/>
    <n v="5869"/>
    <n v="5735"/>
  </r>
  <r>
    <x v="42"/>
    <x v="4"/>
    <x v="30"/>
    <n v="57905"/>
    <n v="77"/>
    <n v="2374"/>
    <n v="73594"/>
    <n v="44.99"/>
    <n v="33919"/>
    <n v="33113"/>
  </r>
  <r>
    <x v="42"/>
    <x v="4"/>
    <x v="31"/>
    <n v="2273"/>
    <n v="23"/>
    <n v="382"/>
    <n v="11842"/>
    <n v="11.86"/>
    <n v="1501"/>
    <n v="1404"/>
  </r>
  <r>
    <x v="42"/>
    <x v="4"/>
    <x v="32"/>
    <n v="14043"/>
    <n v="29"/>
    <n v="1591"/>
    <n v="49321"/>
    <n v="16.47"/>
    <n v="8721"/>
    <n v="8124"/>
  </r>
  <r>
    <x v="42"/>
    <x v="4"/>
    <x v="33"/>
    <n v="23125"/>
    <n v="75"/>
    <n v="2009"/>
    <n v="62279"/>
    <n v="24.54"/>
    <n v="14072"/>
    <n v="15283"/>
  </r>
  <r>
    <x v="42"/>
    <x v="4"/>
    <x v="34"/>
    <n v="2091169"/>
    <n v="2889"/>
    <n v="121115"/>
    <n v="3754565"/>
    <n v="32.53"/>
    <n v="1097739"/>
    <n v="1221363"/>
  </r>
  <r>
    <x v="43"/>
    <x v="0"/>
    <x v="0"/>
    <n v="13381"/>
    <n v="31"/>
    <n v="942"/>
    <n v="29202"/>
    <n v="30.6"/>
    <n v="8787"/>
    <n v="8935"/>
  </r>
  <r>
    <x v="43"/>
    <x v="0"/>
    <x v="1"/>
    <n v="222417"/>
    <n v="60"/>
    <n v="7604"/>
    <n v="235724"/>
    <n v="65.31"/>
    <n v="114966"/>
    <n v="153954"/>
  </r>
  <r>
    <x v="43"/>
    <x v="0"/>
    <x v="2"/>
    <m/>
    <n v="7"/>
    <n v="154"/>
    <n v="4774"/>
    <n v="27.17"/>
    <n v="1102"/>
    <n v="1297"/>
  </r>
  <r>
    <x v="43"/>
    <x v="0"/>
    <x v="3"/>
    <n v="16774"/>
    <n v="25"/>
    <n v="847"/>
    <n v="26257"/>
    <n v="40.1"/>
    <n v="9968"/>
    <n v="10530"/>
  </r>
  <r>
    <x v="43"/>
    <x v="0"/>
    <x v="4"/>
    <n v="6130"/>
    <n v="9"/>
    <n v="309"/>
    <n v="9579"/>
    <n v="40.369999999999997"/>
    <n v="3697"/>
    <n v="3867"/>
  </r>
  <r>
    <x v="43"/>
    <x v="0"/>
    <x v="5"/>
    <n v="53695"/>
    <n v="19"/>
    <n v="1709"/>
    <n v="52979"/>
    <n v="57.88"/>
    <n v="29725"/>
    <n v="30662"/>
  </r>
  <r>
    <x v="43"/>
    <x v="0"/>
    <x v="6"/>
    <n v="12707"/>
    <n v="11"/>
    <n v="501"/>
    <n v="15531"/>
    <n v="46.35"/>
    <n v="7385"/>
    <n v="7198"/>
  </r>
  <r>
    <x v="43"/>
    <x v="0"/>
    <x v="7"/>
    <m/>
    <n v="4"/>
    <n v="74"/>
    <n v="2294"/>
    <m/>
    <m/>
    <m/>
  </r>
  <r>
    <x v="43"/>
    <x v="0"/>
    <x v="8"/>
    <n v="613"/>
    <n v="8"/>
    <n v="150"/>
    <n v="4650"/>
    <n v="8.11"/>
    <n v="360"/>
    <n v="377"/>
  </r>
  <r>
    <x v="43"/>
    <x v="0"/>
    <x v="9"/>
    <n v="5329"/>
    <n v="19"/>
    <n v="394"/>
    <n v="12214"/>
    <n v="35.119999999999997"/>
    <n v="3437"/>
    <n v="4290"/>
  </r>
  <r>
    <x v="43"/>
    <x v="0"/>
    <x v="10"/>
    <n v="5728"/>
    <n v="14"/>
    <n v="397"/>
    <n v="12307"/>
    <n v="33.43"/>
    <n v="3427"/>
    <n v="4114"/>
  </r>
  <r>
    <x v="43"/>
    <x v="0"/>
    <x v="11"/>
    <n v="14699"/>
    <n v="9"/>
    <n v="335"/>
    <n v="10385"/>
    <n v="56.25"/>
    <n v="7513"/>
    <n v="5842"/>
  </r>
  <r>
    <x v="43"/>
    <x v="0"/>
    <x v="12"/>
    <n v="9055"/>
    <n v="21"/>
    <n v="546"/>
    <n v="16926"/>
    <n v="40.270000000000003"/>
    <n v="5590"/>
    <n v="6816"/>
  </r>
  <r>
    <x v="43"/>
    <x v="0"/>
    <x v="13"/>
    <m/>
    <n v="4"/>
    <n v="77"/>
    <n v="2387"/>
    <m/>
    <m/>
    <m/>
  </r>
  <r>
    <x v="43"/>
    <x v="0"/>
    <x v="14"/>
    <m/>
    <n v="10"/>
    <n v="190"/>
    <n v="5890"/>
    <m/>
    <m/>
    <m/>
  </r>
  <r>
    <x v="43"/>
    <x v="0"/>
    <x v="15"/>
    <m/>
    <n v="4"/>
    <n v="31"/>
    <n v="961"/>
    <m/>
    <m/>
    <m/>
  </r>
  <r>
    <x v="43"/>
    <x v="0"/>
    <x v="16"/>
    <n v="64266"/>
    <n v="25"/>
    <n v="2569"/>
    <n v="79639"/>
    <n v="56.55"/>
    <n v="35183"/>
    <n v="45034"/>
  </r>
  <r>
    <x v="43"/>
    <x v="0"/>
    <x v="17"/>
    <n v="61651"/>
    <n v="22"/>
    <n v="2468"/>
    <n v="76508"/>
    <n v="56.18"/>
    <n v="33940"/>
    <n v="42986"/>
  </r>
  <r>
    <x v="43"/>
    <x v="0"/>
    <x v="18"/>
    <n v="3979"/>
    <n v="13"/>
    <n v="298"/>
    <n v="9238"/>
    <n v="28.69"/>
    <n v="2314"/>
    <n v="2650"/>
  </r>
  <r>
    <x v="43"/>
    <x v="0"/>
    <x v="19"/>
    <n v="5029"/>
    <n v="18"/>
    <n v="357"/>
    <n v="11067"/>
    <n v="32.880000000000003"/>
    <n v="2499"/>
    <n v="3639"/>
  </r>
  <r>
    <x v="43"/>
    <x v="0"/>
    <x v="20"/>
    <n v="110296"/>
    <n v="68"/>
    <n v="3963"/>
    <n v="122853"/>
    <n v="56.89"/>
    <n v="61979"/>
    <n v="69888"/>
  </r>
  <r>
    <x v="43"/>
    <x v="0"/>
    <x v="21"/>
    <m/>
    <n v="7"/>
    <n v="119"/>
    <n v="3689"/>
    <m/>
    <m/>
    <m/>
  </r>
  <r>
    <x v="43"/>
    <x v="0"/>
    <x v="22"/>
    <m/>
    <n v="2"/>
    <n v="174"/>
    <n v="5394"/>
    <m/>
    <m/>
    <m/>
  </r>
  <r>
    <x v="43"/>
    <x v="0"/>
    <x v="23"/>
    <m/>
    <n v="11"/>
    <n v="150"/>
    <n v="4650"/>
    <m/>
    <m/>
    <m/>
  </r>
  <r>
    <x v="43"/>
    <x v="0"/>
    <x v="24"/>
    <n v="116747"/>
    <n v="88"/>
    <n v="4406"/>
    <n v="136586"/>
    <n v="54.09"/>
    <n v="66403"/>
    <n v="73875"/>
  </r>
  <r>
    <x v="43"/>
    <x v="0"/>
    <x v="25"/>
    <n v="14532"/>
    <n v="47"/>
    <n v="1268"/>
    <n v="39308"/>
    <n v="23.05"/>
    <n v="9761"/>
    <n v="9062"/>
  </r>
  <r>
    <x v="43"/>
    <x v="0"/>
    <x v="26"/>
    <m/>
    <n v="5"/>
    <n v="182"/>
    <n v="5642"/>
    <m/>
    <m/>
    <m/>
  </r>
  <r>
    <x v="43"/>
    <x v="0"/>
    <x v="27"/>
    <n v="107864"/>
    <n v="27"/>
    <n v="2475"/>
    <n v="76725"/>
    <n v="73.650000000000006"/>
    <n v="34740"/>
    <n v="56506"/>
  </r>
  <r>
    <x v="43"/>
    <x v="0"/>
    <x v="28"/>
    <n v="5133"/>
    <n v="11"/>
    <n v="429"/>
    <n v="13299"/>
    <n v="21.53"/>
    <n v="2976"/>
    <n v="2863"/>
  </r>
  <r>
    <x v="43"/>
    <x v="0"/>
    <x v="29"/>
    <n v="1916"/>
    <n v="14"/>
    <n v="187"/>
    <n v="5797"/>
    <n v="26.01"/>
    <n v="1114"/>
    <n v="1508"/>
  </r>
  <r>
    <x v="43"/>
    <x v="0"/>
    <x v="30"/>
    <n v="17344"/>
    <n v="19"/>
    <n v="776"/>
    <n v="24056"/>
    <n v="50.05"/>
    <n v="11984"/>
    <n v="12040"/>
  </r>
  <r>
    <x v="43"/>
    <x v="0"/>
    <x v="31"/>
    <n v="778"/>
    <n v="8"/>
    <n v="79"/>
    <n v="2449"/>
    <n v="23.68"/>
    <n v="486"/>
    <n v="580"/>
  </r>
  <r>
    <x v="43"/>
    <x v="0"/>
    <x v="32"/>
    <n v="3280"/>
    <n v="6"/>
    <n v="531"/>
    <n v="16461"/>
    <n v="12.7"/>
    <n v="1895"/>
    <n v="2090"/>
  </r>
  <r>
    <x v="43"/>
    <x v="0"/>
    <x v="33"/>
    <n v="6383"/>
    <n v="20"/>
    <n v="461"/>
    <n v="14291"/>
    <n v="34.44"/>
    <n v="3971"/>
    <n v="4922"/>
  </r>
  <r>
    <x v="43"/>
    <x v="0"/>
    <x v="34"/>
    <n v="720955"/>
    <n v="556"/>
    <n v="28278"/>
    <n v="876618"/>
    <n v="52.34"/>
    <n v="375336"/>
    <n v="458811"/>
  </r>
  <r>
    <x v="43"/>
    <x v="1"/>
    <x v="0"/>
    <n v="31845"/>
    <n v="127"/>
    <n v="1693"/>
    <n v="52483"/>
    <n v="33.619999999999997"/>
    <n v="17717"/>
    <n v="17643"/>
  </r>
  <r>
    <x v="43"/>
    <x v="1"/>
    <x v="1"/>
    <n v="97215"/>
    <n v="167"/>
    <n v="3305"/>
    <n v="102455"/>
    <n v="52.65"/>
    <n v="46391"/>
    <n v="53942"/>
  </r>
  <r>
    <x v="43"/>
    <x v="1"/>
    <x v="2"/>
    <n v="8499"/>
    <n v="54"/>
    <n v="557"/>
    <n v="17267"/>
    <n v="24.49"/>
    <n v="5170"/>
    <n v="4228"/>
  </r>
  <r>
    <x v="43"/>
    <x v="1"/>
    <x v="3"/>
    <n v="37591"/>
    <n v="84"/>
    <n v="1359"/>
    <n v="42129"/>
    <n v="49.24"/>
    <n v="22119"/>
    <n v="20746"/>
  </r>
  <r>
    <x v="43"/>
    <x v="1"/>
    <x v="4"/>
    <n v="24359"/>
    <n v="58"/>
    <n v="916"/>
    <n v="28396"/>
    <n v="45.58"/>
    <n v="12410"/>
    <n v="12942"/>
  </r>
  <r>
    <x v="43"/>
    <x v="1"/>
    <x v="5"/>
    <n v="42044"/>
    <n v="78"/>
    <n v="1316"/>
    <n v="40796"/>
    <n v="46.64"/>
    <n v="24253"/>
    <n v="19028"/>
  </r>
  <r>
    <x v="43"/>
    <x v="1"/>
    <x v="6"/>
    <n v="36991"/>
    <n v="70"/>
    <n v="1142"/>
    <n v="35402"/>
    <n v="48.72"/>
    <n v="24240"/>
    <n v="17248"/>
  </r>
  <r>
    <x v="43"/>
    <x v="1"/>
    <x v="7"/>
    <n v="7634"/>
    <n v="20"/>
    <n v="274"/>
    <n v="8494"/>
    <n v="58.58"/>
    <n v="3470"/>
    <n v="4976"/>
  </r>
  <r>
    <x v="43"/>
    <x v="1"/>
    <x v="8"/>
    <n v="9017"/>
    <n v="29"/>
    <n v="400"/>
    <n v="12400"/>
    <n v="46.56"/>
    <n v="5583"/>
    <n v="5773"/>
  </r>
  <r>
    <x v="43"/>
    <x v="1"/>
    <x v="9"/>
    <n v="15524"/>
    <n v="43"/>
    <n v="726"/>
    <n v="22506"/>
    <n v="45"/>
    <n v="8731"/>
    <n v="10128"/>
  </r>
  <r>
    <x v="43"/>
    <x v="1"/>
    <x v="10"/>
    <n v="34948"/>
    <n v="74"/>
    <n v="1315"/>
    <n v="40765"/>
    <n v="48.07"/>
    <n v="17861"/>
    <n v="19594"/>
  </r>
  <r>
    <x v="43"/>
    <x v="1"/>
    <x v="11"/>
    <n v="15834"/>
    <n v="19"/>
    <n v="429"/>
    <n v="13299"/>
    <n v="45.69"/>
    <n v="7459"/>
    <n v="6076"/>
  </r>
  <r>
    <x v="43"/>
    <x v="1"/>
    <x v="12"/>
    <n v="28978"/>
    <n v="62"/>
    <n v="991"/>
    <n v="30721"/>
    <n v="51.7"/>
    <n v="16414"/>
    <n v="15883"/>
  </r>
  <r>
    <x v="43"/>
    <x v="1"/>
    <x v="13"/>
    <n v="10399"/>
    <n v="25"/>
    <n v="462"/>
    <n v="14322"/>
    <n v="40.869999999999997"/>
    <n v="5169"/>
    <n v="5854"/>
  </r>
  <r>
    <x v="43"/>
    <x v="1"/>
    <x v="14"/>
    <n v="4702"/>
    <n v="18"/>
    <n v="205"/>
    <n v="6355"/>
    <n v="39.090000000000003"/>
    <n v="2677"/>
    <n v="2484"/>
  </r>
  <r>
    <x v="43"/>
    <x v="1"/>
    <x v="15"/>
    <n v="6234"/>
    <n v="28"/>
    <n v="267"/>
    <n v="8277"/>
    <n v="43.29"/>
    <n v="4065"/>
    <n v="3583"/>
  </r>
  <r>
    <x v="43"/>
    <x v="1"/>
    <x v="16"/>
    <n v="37011"/>
    <n v="54"/>
    <n v="1165"/>
    <n v="36115"/>
    <n v="59.52"/>
    <n v="18332"/>
    <n v="21494"/>
  </r>
  <r>
    <x v="43"/>
    <x v="1"/>
    <x v="17"/>
    <n v="25106"/>
    <n v="30"/>
    <n v="732"/>
    <n v="22692"/>
    <n v="65.2"/>
    <n v="12242"/>
    <n v="14795"/>
  </r>
  <r>
    <x v="43"/>
    <x v="1"/>
    <x v="18"/>
    <n v="13993"/>
    <n v="47"/>
    <n v="629"/>
    <n v="19499"/>
    <n v="38.119999999999997"/>
    <n v="8920"/>
    <n v="7433"/>
  </r>
  <r>
    <x v="43"/>
    <x v="1"/>
    <x v="19"/>
    <n v="22209"/>
    <n v="83"/>
    <n v="1046"/>
    <n v="32426"/>
    <n v="39.76"/>
    <n v="11536"/>
    <n v="12893"/>
  </r>
  <r>
    <x v="43"/>
    <x v="1"/>
    <x v="20"/>
    <n v="66396"/>
    <n v="163"/>
    <n v="2316"/>
    <n v="71796"/>
    <n v="42.89"/>
    <n v="33850"/>
    <n v="30790"/>
  </r>
  <r>
    <x v="43"/>
    <x v="1"/>
    <x v="21"/>
    <n v="8207"/>
    <n v="21"/>
    <n v="302"/>
    <n v="9362"/>
    <n v="39.68"/>
    <n v="5501"/>
    <n v="3715"/>
  </r>
  <r>
    <x v="43"/>
    <x v="1"/>
    <x v="22"/>
    <n v="8682"/>
    <n v="16"/>
    <n v="387"/>
    <n v="11997"/>
    <n v="34.78"/>
    <n v="6386"/>
    <n v="4172"/>
  </r>
  <r>
    <x v="43"/>
    <x v="1"/>
    <x v="23"/>
    <n v="12792"/>
    <n v="25"/>
    <n v="292"/>
    <n v="9052"/>
    <n v="75.31"/>
    <n v="6298"/>
    <n v="6817"/>
  </r>
  <r>
    <x v="43"/>
    <x v="1"/>
    <x v="24"/>
    <n v="96076"/>
    <n v="225"/>
    <n v="3297"/>
    <n v="102207"/>
    <n v="44.51"/>
    <n v="52035"/>
    <n v="45494"/>
  </r>
  <r>
    <x v="43"/>
    <x v="1"/>
    <x v="25"/>
    <n v="16512"/>
    <n v="62"/>
    <n v="932"/>
    <n v="28892"/>
    <n v="27.39"/>
    <n v="10986"/>
    <n v="7914"/>
  </r>
  <r>
    <x v="43"/>
    <x v="1"/>
    <x v="26"/>
    <n v="19265"/>
    <n v="22"/>
    <n v="290"/>
    <n v="8990"/>
    <n v="85.9"/>
    <n v="7210"/>
    <n v="7722"/>
  </r>
  <r>
    <x v="43"/>
    <x v="1"/>
    <x v="27"/>
    <n v="49844"/>
    <n v="39"/>
    <n v="708"/>
    <n v="21948"/>
    <n v="79.5"/>
    <n v="14096"/>
    <n v="17448"/>
  </r>
  <r>
    <x v="43"/>
    <x v="1"/>
    <x v="28"/>
    <n v="5016"/>
    <n v="17"/>
    <n v="190"/>
    <n v="5890"/>
    <n v="45.04"/>
    <n v="3789"/>
    <n v="2653"/>
  </r>
  <r>
    <x v="43"/>
    <x v="1"/>
    <x v="29"/>
    <n v="4004"/>
    <n v="20"/>
    <n v="202"/>
    <n v="6262"/>
    <n v="37.86"/>
    <n v="2193"/>
    <n v="2371"/>
  </r>
  <r>
    <x v="43"/>
    <x v="1"/>
    <x v="30"/>
    <n v="22757"/>
    <n v="41"/>
    <n v="621"/>
    <n v="19251"/>
    <n v="60.73"/>
    <n v="11439"/>
    <n v="11692"/>
  </r>
  <r>
    <x v="43"/>
    <x v="1"/>
    <x v="31"/>
    <n v="1107"/>
    <n v="11"/>
    <n v="83"/>
    <n v="2573"/>
    <n v="25.57"/>
    <n v="687"/>
    <n v="658"/>
  </r>
  <r>
    <x v="43"/>
    <x v="1"/>
    <x v="32"/>
    <n v="3941"/>
    <n v="19"/>
    <n v="281"/>
    <n v="8711"/>
    <n v="20.43"/>
    <n v="2410"/>
    <n v="1780"/>
  </r>
  <r>
    <x v="43"/>
    <x v="1"/>
    <x v="33"/>
    <n v="13390"/>
    <n v="41"/>
    <n v="495"/>
    <n v="15345"/>
    <n v="51.52"/>
    <n v="7121"/>
    <n v="7906"/>
  </r>
  <r>
    <x v="43"/>
    <x v="1"/>
    <x v="34"/>
    <n v="716938"/>
    <n v="1637"/>
    <n v="25296"/>
    <n v="784176"/>
    <n v="46.88"/>
    <n v="374482"/>
    <n v="367584"/>
  </r>
  <r>
    <x v="43"/>
    <x v="2"/>
    <x v="0"/>
    <n v="12369"/>
    <n v="30"/>
    <n v="1261"/>
    <n v="39091"/>
    <n v="26.09"/>
    <n v="5127"/>
    <n v="10197"/>
  </r>
  <r>
    <x v="43"/>
    <x v="2"/>
    <x v="1"/>
    <n v="35455"/>
    <n v="32"/>
    <n v="3192"/>
    <n v="98952"/>
    <n v="33.869999999999997"/>
    <n v="16898"/>
    <n v="33511"/>
  </r>
  <r>
    <x v="43"/>
    <x v="2"/>
    <x v="2"/>
    <n v="2475"/>
    <n v="13"/>
    <n v="440"/>
    <n v="13640"/>
    <n v="14.99"/>
    <n v="1539"/>
    <n v="2045"/>
  </r>
  <r>
    <x v="43"/>
    <x v="2"/>
    <x v="3"/>
    <n v="6334"/>
    <n v="15"/>
    <n v="591"/>
    <n v="18321"/>
    <n v="30.48"/>
    <n v="3967"/>
    <n v="5584"/>
  </r>
  <r>
    <x v="43"/>
    <x v="2"/>
    <x v="4"/>
    <n v="6241"/>
    <n v="10"/>
    <n v="483"/>
    <n v="14973"/>
    <n v="33.97"/>
    <n v="2049"/>
    <n v="5086"/>
  </r>
  <r>
    <x v="43"/>
    <x v="2"/>
    <x v="5"/>
    <n v="14549"/>
    <n v="9"/>
    <n v="807"/>
    <n v="25017"/>
    <n v="54.89"/>
    <n v="6426"/>
    <n v="13732"/>
  </r>
  <r>
    <x v="43"/>
    <x v="2"/>
    <x v="6"/>
    <n v="9227"/>
    <n v="16"/>
    <n v="1033"/>
    <n v="32023"/>
    <n v="25.42"/>
    <n v="5329"/>
    <n v="8141"/>
  </r>
  <r>
    <x v="43"/>
    <x v="2"/>
    <x v="7"/>
    <m/>
    <n v="1"/>
    <n v="20"/>
    <n v="620"/>
    <m/>
    <m/>
    <m/>
  </r>
  <r>
    <x v="43"/>
    <x v="2"/>
    <x v="8"/>
    <n v="859"/>
    <n v="4"/>
    <n v="133"/>
    <n v="4123"/>
    <n v="17.73"/>
    <n v="328"/>
    <n v="731"/>
  </r>
  <r>
    <x v="43"/>
    <x v="2"/>
    <x v="9"/>
    <n v="2528"/>
    <n v="9"/>
    <n v="305"/>
    <n v="9455"/>
    <n v="23.04"/>
    <n v="1380"/>
    <n v="2178"/>
  </r>
  <r>
    <x v="43"/>
    <x v="2"/>
    <x v="10"/>
    <n v="4200"/>
    <n v="11"/>
    <n v="518"/>
    <n v="16058"/>
    <n v="25.38"/>
    <n v="1792"/>
    <n v="4076"/>
  </r>
  <r>
    <x v="43"/>
    <x v="2"/>
    <x v="11"/>
    <n v="12255"/>
    <n v="12"/>
    <n v="823"/>
    <n v="25513"/>
    <n v="45.38"/>
    <n v="4998"/>
    <n v="11578"/>
  </r>
  <r>
    <x v="43"/>
    <x v="2"/>
    <x v="12"/>
    <m/>
    <n v="5"/>
    <n v="163"/>
    <n v="5053"/>
    <m/>
    <m/>
    <m/>
  </r>
  <r>
    <x v="43"/>
    <x v="2"/>
    <x v="13"/>
    <m/>
    <n v="2"/>
    <n v="50"/>
    <n v="1550"/>
    <m/>
    <m/>
    <m/>
  </r>
  <r>
    <x v="43"/>
    <x v="2"/>
    <x v="14"/>
    <m/>
    <n v="3"/>
    <n v="70"/>
    <n v="2170"/>
    <m/>
    <m/>
    <m/>
  </r>
  <r>
    <x v="43"/>
    <x v="2"/>
    <x v="15"/>
    <m/>
    <n v="4"/>
    <n v="213"/>
    <n v="6603"/>
    <m/>
    <m/>
    <m/>
  </r>
  <r>
    <x v="43"/>
    <x v="2"/>
    <x v="16"/>
    <m/>
    <n v="11"/>
    <n v="1458"/>
    <n v="45198"/>
    <m/>
    <m/>
    <m/>
  </r>
  <r>
    <x v="43"/>
    <x v="2"/>
    <x v="17"/>
    <n v="25580"/>
    <n v="11"/>
    <n v="1458"/>
    <n v="45198"/>
    <n v="50.41"/>
    <n v="12782"/>
    <n v="22784"/>
  </r>
  <r>
    <x v="43"/>
    <x v="2"/>
    <x v="18"/>
    <n v="6488"/>
    <n v="15"/>
    <n v="605"/>
    <n v="18755"/>
    <n v="32.46"/>
    <n v="3049"/>
    <n v="6088"/>
  </r>
  <r>
    <x v="43"/>
    <x v="2"/>
    <x v="19"/>
    <n v="8775"/>
    <n v="19"/>
    <n v="821"/>
    <n v="25451"/>
    <n v="31.7"/>
    <n v="4919"/>
    <n v="8068"/>
  </r>
  <r>
    <x v="43"/>
    <x v="2"/>
    <x v="20"/>
    <n v="39466"/>
    <n v="43"/>
    <n v="2740"/>
    <n v="84940"/>
    <n v="38.9"/>
    <n v="17093"/>
    <n v="33045"/>
  </r>
  <r>
    <x v="43"/>
    <x v="2"/>
    <x v="21"/>
    <m/>
    <n v="4"/>
    <n v="171"/>
    <n v="5301"/>
    <m/>
    <m/>
    <m/>
  </r>
  <r>
    <x v="43"/>
    <x v="2"/>
    <x v="22"/>
    <n v="2523"/>
    <n v="4"/>
    <n v="243"/>
    <n v="7533"/>
    <n v="30.89"/>
    <n v="2022"/>
    <n v="2327"/>
  </r>
  <r>
    <x v="43"/>
    <x v="2"/>
    <x v="23"/>
    <m/>
    <n v="3"/>
    <n v="47"/>
    <n v="1457"/>
    <m/>
    <m/>
    <m/>
  </r>
  <r>
    <x v="43"/>
    <x v="2"/>
    <x v="24"/>
    <n v="44060"/>
    <n v="54"/>
    <n v="3201"/>
    <n v="99231"/>
    <n v="37.39"/>
    <n v="20340"/>
    <n v="37105"/>
  </r>
  <r>
    <x v="43"/>
    <x v="2"/>
    <x v="25"/>
    <n v="10116"/>
    <n v="20"/>
    <n v="1011"/>
    <n v="31341"/>
    <n v="26.54"/>
    <n v="7238"/>
    <n v="8319"/>
  </r>
  <r>
    <x v="43"/>
    <x v="2"/>
    <x v="26"/>
    <n v="9208"/>
    <n v="9"/>
    <n v="433"/>
    <n v="13423"/>
    <n v="59.65"/>
    <n v="3188"/>
    <n v="8007"/>
  </r>
  <r>
    <x v="43"/>
    <x v="2"/>
    <x v="27"/>
    <m/>
    <n v="19"/>
    <n v="1471"/>
    <n v="45601"/>
    <m/>
    <n v="12726"/>
    <m/>
  </r>
  <r>
    <x v="43"/>
    <x v="2"/>
    <x v="28"/>
    <m/>
    <n v="2"/>
    <n v="29"/>
    <n v="899"/>
    <m/>
    <m/>
    <m/>
  </r>
  <r>
    <x v="43"/>
    <x v="2"/>
    <x v="29"/>
    <m/>
    <n v="4"/>
    <n v="434"/>
    <n v="13454"/>
    <m/>
    <m/>
    <m/>
  </r>
  <r>
    <x v="43"/>
    <x v="2"/>
    <x v="30"/>
    <m/>
    <n v="8"/>
    <n v="319"/>
    <n v="9889"/>
    <n v="56.7"/>
    <n v="3068"/>
    <n v="5607"/>
  </r>
  <r>
    <x v="43"/>
    <x v="2"/>
    <x v="31"/>
    <m/>
    <n v="1"/>
    <n v="19"/>
    <n v="589"/>
    <m/>
    <m/>
    <m/>
  </r>
  <r>
    <x v="43"/>
    <x v="2"/>
    <x v="32"/>
    <m/>
    <n v="2"/>
    <n v="281"/>
    <n v="8711"/>
    <m/>
    <m/>
    <m/>
  </r>
  <r>
    <x v="43"/>
    <x v="2"/>
    <x v="33"/>
    <n v="2391"/>
    <n v="5"/>
    <n v="264"/>
    <n v="8184"/>
    <n v="25.28"/>
    <n v="1696"/>
    <n v="2069"/>
  </r>
  <r>
    <x v="43"/>
    <x v="2"/>
    <x v="34"/>
    <n v="258406"/>
    <n v="345"/>
    <n v="20448"/>
    <n v="633888"/>
    <n v="36.65"/>
    <n v="122190"/>
    <n v="232314"/>
  </r>
  <r>
    <x v="43"/>
    <x v="3"/>
    <x v="0"/>
    <n v="13480"/>
    <n v="47"/>
    <n v="5872"/>
    <n v="182032"/>
    <n v="3.79"/>
    <n v="8309"/>
    <n v="6891"/>
  </r>
  <r>
    <x v="43"/>
    <x v="3"/>
    <x v="1"/>
    <n v="16577"/>
    <n v="25"/>
    <n v="3347"/>
    <n v="103757"/>
    <n v="9.59"/>
    <n v="9067"/>
    <n v="9949"/>
  </r>
  <r>
    <x v="43"/>
    <x v="3"/>
    <x v="2"/>
    <n v="5653"/>
    <n v="19"/>
    <n v="2293"/>
    <n v="71083"/>
    <n v="4.03"/>
    <n v="3123"/>
    <n v="2865"/>
  </r>
  <r>
    <x v="43"/>
    <x v="3"/>
    <x v="3"/>
    <n v="7439"/>
    <n v="20"/>
    <n v="1808"/>
    <n v="56048"/>
    <n v="7.39"/>
    <n v="3967"/>
    <n v="4142"/>
  </r>
  <r>
    <x v="43"/>
    <x v="3"/>
    <x v="4"/>
    <n v="11894"/>
    <n v="19"/>
    <n v="2788"/>
    <n v="86428"/>
    <n v="6.45"/>
    <n v="4399"/>
    <n v="5577"/>
  </r>
  <r>
    <x v="43"/>
    <x v="3"/>
    <x v="5"/>
    <n v="13078"/>
    <n v="13"/>
    <n v="1587"/>
    <n v="49197"/>
    <n v="13.12"/>
    <n v="7182"/>
    <n v="6457"/>
  </r>
  <r>
    <x v="43"/>
    <x v="3"/>
    <x v="6"/>
    <n v="11901"/>
    <n v="11"/>
    <n v="1581"/>
    <n v="49011"/>
    <n v="13.05"/>
    <n v="6598"/>
    <n v="6396"/>
  </r>
  <r>
    <x v="43"/>
    <x v="3"/>
    <x v="7"/>
    <m/>
    <n v="5"/>
    <n v="848"/>
    <n v="26288"/>
    <m/>
    <n v="1008"/>
    <m/>
  </r>
  <r>
    <x v="43"/>
    <x v="3"/>
    <x v="8"/>
    <n v="2156"/>
    <n v="11"/>
    <n v="1414"/>
    <n v="43834"/>
    <n v="2.13"/>
    <n v="901"/>
    <n v="935"/>
  </r>
  <r>
    <x v="43"/>
    <x v="3"/>
    <x v="9"/>
    <n v="6374"/>
    <n v="11"/>
    <n v="1116"/>
    <n v="34596"/>
    <n v="11.41"/>
    <n v="2672"/>
    <n v="3946"/>
  </r>
  <r>
    <x v="43"/>
    <x v="3"/>
    <x v="10"/>
    <n v="9800"/>
    <n v="18"/>
    <n v="2096"/>
    <n v="64976"/>
    <n v="6.65"/>
    <n v="4559"/>
    <n v="4322"/>
  </r>
  <r>
    <x v="43"/>
    <x v="3"/>
    <x v="11"/>
    <n v="5502"/>
    <n v="6"/>
    <n v="510"/>
    <n v="15810"/>
    <m/>
    <n v="2930"/>
    <m/>
  </r>
  <r>
    <x v="43"/>
    <x v="3"/>
    <x v="12"/>
    <m/>
    <n v="7"/>
    <n v="654"/>
    <n v="20274"/>
    <m/>
    <m/>
    <m/>
  </r>
  <r>
    <x v="43"/>
    <x v="3"/>
    <x v="13"/>
    <m/>
    <n v="2"/>
    <n v="255"/>
    <n v="7905"/>
    <m/>
    <m/>
    <m/>
  </r>
  <r>
    <x v="43"/>
    <x v="3"/>
    <x v="14"/>
    <n v="919"/>
    <n v="8"/>
    <n v="761"/>
    <n v="23591"/>
    <m/>
    <n v="442"/>
    <m/>
  </r>
  <r>
    <x v="43"/>
    <x v="3"/>
    <x v="15"/>
    <n v="1174"/>
    <n v="9"/>
    <n v="1146"/>
    <n v="35526"/>
    <n v="1.99"/>
    <n v="700"/>
    <n v="706"/>
  </r>
  <r>
    <x v="43"/>
    <x v="3"/>
    <x v="16"/>
    <m/>
    <n v="3"/>
    <n v="436"/>
    <n v="13516"/>
    <m/>
    <m/>
    <m/>
  </r>
  <r>
    <x v="43"/>
    <x v="3"/>
    <x v="17"/>
    <s v="-"/>
    <s v="-"/>
    <s v="-"/>
    <s v="-"/>
    <s v="-"/>
    <s v="-"/>
    <s v="-"/>
  </r>
  <r>
    <x v="43"/>
    <x v="3"/>
    <x v="18"/>
    <n v="6941"/>
    <n v="15"/>
    <n v="1242"/>
    <n v="38502"/>
    <n v="9.32"/>
    <n v="4585"/>
    <n v="3589"/>
  </r>
  <r>
    <x v="43"/>
    <x v="3"/>
    <x v="19"/>
    <n v="10168"/>
    <n v="16"/>
    <n v="3457"/>
    <n v="107167"/>
    <n v="4.62"/>
    <n v="4902"/>
    <n v="4948"/>
  </r>
  <r>
    <x v="43"/>
    <x v="3"/>
    <x v="20"/>
    <n v="23415"/>
    <n v="35"/>
    <n v="4502"/>
    <n v="139562"/>
    <n v="6.55"/>
    <n v="11718"/>
    <n v="9146"/>
  </r>
  <r>
    <x v="43"/>
    <x v="3"/>
    <x v="21"/>
    <n v="3804"/>
    <n v="7"/>
    <n v="569"/>
    <n v="17639"/>
    <n v="8.1"/>
    <n v="2704"/>
    <n v="1428"/>
  </r>
  <r>
    <x v="43"/>
    <x v="3"/>
    <x v="22"/>
    <m/>
    <n v="3"/>
    <n v="374"/>
    <n v="11594"/>
    <m/>
    <m/>
    <m/>
  </r>
  <r>
    <x v="43"/>
    <x v="3"/>
    <x v="23"/>
    <n v="2816"/>
    <n v="6"/>
    <n v="750"/>
    <n v="23250"/>
    <n v="6.47"/>
    <n v="1634"/>
    <n v="1504"/>
  </r>
  <r>
    <x v="43"/>
    <x v="3"/>
    <x v="24"/>
    <n v="31432"/>
    <n v="51"/>
    <n v="6195"/>
    <n v="192045"/>
    <n v="6.61"/>
    <n v="17333"/>
    <n v="12700"/>
  </r>
  <r>
    <x v="43"/>
    <x v="3"/>
    <x v="25"/>
    <n v="9361"/>
    <n v="13"/>
    <n v="1106"/>
    <n v="34286"/>
    <n v="10.86"/>
    <n v="6152"/>
    <n v="3725"/>
  </r>
  <r>
    <x v="43"/>
    <x v="3"/>
    <x v="26"/>
    <m/>
    <n v="5"/>
    <n v="1208"/>
    <n v="37448"/>
    <m/>
    <m/>
    <m/>
  </r>
  <r>
    <x v="43"/>
    <x v="3"/>
    <x v="27"/>
    <m/>
    <n v="8"/>
    <n v="1390"/>
    <n v="43090"/>
    <m/>
    <n v="5919"/>
    <m/>
  </r>
  <r>
    <x v="43"/>
    <x v="3"/>
    <x v="28"/>
    <m/>
    <n v="7"/>
    <n v="817"/>
    <n v="25327"/>
    <m/>
    <m/>
    <m/>
  </r>
  <r>
    <x v="43"/>
    <x v="3"/>
    <x v="29"/>
    <m/>
    <n v="7"/>
    <n v="1742"/>
    <n v="54002"/>
    <m/>
    <m/>
    <m/>
  </r>
  <r>
    <x v="43"/>
    <x v="3"/>
    <x v="30"/>
    <m/>
    <n v="7"/>
    <n v="609"/>
    <n v="18879"/>
    <n v="9.94"/>
    <n v="2529"/>
    <n v="1877"/>
  </r>
  <r>
    <x v="43"/>
    <x v="3"/>
    <x v="31"/>
    <m/>
    <n v="4"/>
    <n v="228"/>
    <n v="7068"/>
    <m/>
    <m/>
    <m/>
  </r>
  <r>
    <x v="43"/>
    <x v="3"/>
    <x v="32"/>
    <m/>
    <n v="3"/>
    <n v="510"/>
    <n v="15810"/>
    <m/>
    <m/>
    <m/>
  </r>
  <r>
    <x v="43"/>
    <x v="3"/>
    <x v="33"/>
    <n v="2837"/>
    <n v="9"/>
    <n v="809"/>
    <n v="25079"/>
    <n v="5.14"/>
    <n v="1295"/>
    <n v="1290"/>
  </r>
  <r>
    <x v="43"/>
    <x v="3"/>
    <x v="34"/>
    <n v="217740"/>
    <n v="379"/>
    <n v="47825"/>
    <n v="1482575"/>
    <n v="7.09"/>
    <n v="112308"/>
    <n v="105168"/>
  </r>
  <r>
    <x v="43"/>
    <x v="4"/>
    <x v="0"/>
    <n v="71074"/>
    <n v="235"/>
    <n v="9768"/>
    <n v="302808"/>
    <n v="14.42"/>
    <n v="39940"/>
    <n v="43666"/>
  </r>
  <r>
    <x v="43"/>
    <x v="4"/>
    <x v="1"/>
    <n v="371663"/>
    <n v="284"/>
    <n v="17448"/>
    <n v="540888"/>
    <n v="46.47"/>
    <n v="187321"/>
    <n v="251356"/>
  </r>
  <r>
    <x v="43"/>
    <x v="4"/>
    <x v="2"/>
    <n v="18629"/>
    <n v="93"/>
    <n v="3444"/>
    <n v="106764"/>
    <n v="9.77"/>
    <n v="10935"/>
    <n v="10435"/>
  </r>
  <r>
    <x v="43"/>
    <x v="4"/>
    <x v="3"/>
    <n v="68137"/>
    <n v="144"/>
    <n v="4605"/>
    <n v="142755"/>
    <n v="28.72"/>
    <n v="40021"/>
    <n v="41002"/>
  </r>
  <r>
    <x v="43"/>
    <x v="4"/>
    <x v="4"/>
    <n v="48623"/>
    <n v="96"/>
    <n v="4496"/>
    <n v="139376"/>
    <n v="19.71"/>
    <n v="22555"/>
    <n v="27472"/>
  </r>
  <r>
    <x v="43"/>
    <x v="4"/>
    <x v="5"/>
    <n v="123366"/>
    <n v="119"/>
    <n v="5419"/>
    <n v="167989"/>
    <n v="41.6"/>
    <n v="67586"/>
    <n v="69879"/>
  </r>
  <r>
    <x v="43"/>
    <x v="4"/>
    <x v="6"/>
    <n v="70826"/>
    <n v="108"/>
    <n v="4257"/>
    <n v="131967"/>
    <n v="29.54"/>
    <n v="43552"/>
    <n v="38983"/>
  </r>
  <r>
    <x v="43"/>
    <x v="4"/>
    <x v="7"/>
    <n v="11213"/>
    <n v="30"/>
    <n v="1216"/>
    <n v="37696"/>
    <n v="18.36"/>
    <n v="4850"/>
    <n v="6921"/>
  </r>
  <r>
    <x v="43"/>
    <x v="4"/>
    <x v="8"/>
    <n v="12645"/>
    <n v="52"/>
    <n v="2097"/>
    <n v="65007"/>
    <n v="12.02"/>
    <n v="7172"/>
    <n v="7815"/>
  </r>
  <r>
    <x v="43"/>
    <x v="4"/>
    <x v="9"/>
    <n v="29755"/>
    <n v="82"/>
    <n v="2541"/>
    <n v="78771"/>
    <n v="26.08"/>
    <n v="16220"/>
    <n v="20541"/>
  </r>
  <r>
    <x v="43"/>
    <x v="4"/>
    <x v="10"/>
    <n v="54676"/>
    <n v="117"/>
    <n v="4326"/>
    <n v="134106"/>
    <n v="23.94"/>
    <n v="27639"/>
    <n v="32107"/>
  </r>
  <r>
    <x v="43"/>
    <x v="4"/>
    <x v="11"/>
    <n v="48290"/>
    <n v="46"/>
    <n v="2097"/>
    <n v="65007"/>
    <n v="41.1"/>
    <n v="22900"/>
    <n v="26720"/>
  </r>
  <r>
    <x v="43"/>
    <x v="4"/>
    <x v="12"/>
    <n v="41571"/>
    <n v="95"/>
    <n v="2354"/>
    <n v="72974"/>
    <n v="35.159999999999997"/>
    <n v="23904"/>
    <n v="25661"/>
  </r>
  <r>
    <x v="43"/>
    <x v="4"/>
    <x v="13"/>
    <n v="12799"/>
    <n v="33"/>
    <n v="844"/>
    <n v="26164"/>
    <n v="26.9"/>
    <n v="6708"/>
    <n v="7039"/>
  </r>
  <r>
    <x v="43"/>
    <x v="4"/>
    <x v="14"/>
    <n v="8818"/>
    <n v="39"/>
    <n v="1226"/>
    <n v="38006"/>
    <n v="12.94"/>
    <n v="4633"/>
    <n v="4919"/>
  </r>
  <r>
    <x v="43"/>
    <x v="4"/>
    <x v="15"/>
    <n v="7860"/>
    <n v="45"/>
    <n v="1657"/>
    <n v="51367"/>
    <n v="8.94"/>
    <n v="5054"/>
    <n v="4591"/>
  </r>
  <r>
    <x v="43"/>
    <x v="4"/>
    <x v="16"/>
    <n v="131454"/>
    <n v="93"/>
    <n v="5628"/>
    <n v="174468"/>
    <n v="52.36"/>
    <n v="68733"/>
    <n v="91350"/>
  </r>
  <r>
    <x v="43"/>
    <x v="4"/>
    <x v="17"/>
    <n v="112337"/>
    <n v="63"/>
    <n v="4658"/>
    <n v="144398"/>
    <n v="55.79"/>
    <n v="58963"/>
    <n v="80565"/>
  </r>
  <r>
    <x v="43"/>
    <x v="4"/>
    <x v="18"/>
    <n v="31402"/>
    <n v="90"/>
    <n v="2774"/>
    <n v="85994"/>
    <n v="22.98"/>
    <n v="18868"/>
    <n v="19760"/>
  </r>
  <r>
    <x v="43"/>
    <x v="4"/>
    <x v="19"/>
    <n v="46182"/>
    <n v="136"/>
    <n v="5681"/>
    <n v="176111"/>
    <n v="16.78"/>
    <n v="23855"/>
    <n v="29548"/>
  </r>
  <r>
    <x v="43"/>
    <x v="4"/>
    <x v="20"/>
    <n v="239573"/>
    <n v="309"/>
    <n v="13521"/>
    <n v="419151"/>
    <n v="34.090000000000003"/>
    <n v="124640"/>
    <n v="142869"/>
  </r>
  <r>
    <x v="43"/>
    <x v="4"/>
    <x v="21"/>
    <n v="16665"/>
    <n v="39"/>
    <n v="1161"/>
    <n v="35991"/>
    <n v="22.51"/>
    <n v="11143"/>
    <n v="8103"/>
  </r>
  <r>
    <x v="43"/>
    <x v="4"/>
    <x v="22"/>
    <n v="14291"/>
    <n v="25"/>
    <n v="1178"/>
    <n v="36518"/>
    <n v="22.07"/>
    <n v="11350"/>
    <n v="8059"/>
  </r>
  <r>
    <x v="43"/>
    <x v="4"/>
    <x v="23"/>
    <n v="17785"/>
    <n v="45"/>
    <n v="1239"/>
    <n v="38409"/>
    <n v="26.41"/>
    <n v="8979"/>
    <n v="10142"/>
  </r>
  <r>
    <x v="43"/>
    <x v="4"/>
    <x v="24"/>
    <n v="288315"/>
    <n v="418"/>
    <n v="17099"/>
    <n v="530069"/>
    <n v="31.92"/>
    <n v="156112"/>
    <n v="169174"/>
  </r>
  <r>
    <x v="43"/>
    <x v="4"/>
    <x v="25"/>
    <n v="50521"/>
    <n v="142"/>
    <n v="4317"/>
    <n v="133827"/>
    <n v="21.68"/>
    <n v="34137"/>
    <n v="29020"/>
  </r>
  <r>
    <x v="43"/>
    <x v="4"/>
    <x v="26"/>
    <n v="47458"/>
    <n v="41"/>
    <n v="2113"/>
    <n v="65503"/>
    <n v="38.25"/>
    <n v="18248"/>
    <n v="25058"/>
  </r>
  <r>
    <x v="43"/>
    <x v="4"/>
    <x v="27"/>
    <n v="205731"/>
    <n v="93"/>
    <n v="6044"/>
    <n v="187364"/>
    <n v="59.74"/>
    <n v="67479"/>
    <n v="111936"/>
  </r>
  <r>
    <x v="43"/>
    <x v="4"/>
    <x v="28"/>
    <n v="12626"/>
    <n v="37"/>
    <n v="1465"/>
    <n v="45415"/>
    <n v="14.73"/>
    <n v="8686"/>
    <n v="6690"/>
  </r>
  <r>
    <x v="43"/>
    <x v="4"/>
    <x v="29"/>
    <n v="10435"/>
    <n v="45"/>
    <n v="2565"/>
    <n v="79515"/>
    <n v="7.85"/>
    <n v="5485"/>
    <n v="6241"/>
  </r>
  <r>
    <x v="43"/>
    <x v="4"/>
    <x v="30"/>
    <n v="50760"/>
    <n v="75"/>
    <n v="2325"/>
    <n v="72075"/>
    <n v="43.31"/>
    <n v="29019"/>
    <n v="31216"/>
  </r>
  <r>
    <x v="43"/>
    <x v="4"/>
    <x v="31"/>
    <n v="2218"/>
    <n v="24"/>
    <n v="409"/>
    <n v="12679"/>
    <n v="11.29"/>
    <n v="1364"/>
    <n v="1432"/>
  </r>
  <r>
    <x v="43"/>
    <x v="4"/>
    <x v="32"/>
    <n v="11994"/>
    <n v="30"/>
    <n v="1603"/>
    <n v="49693"/>
    <n v="14.41"/>
    <n v="7256"/>
    <n v="7159"/>
  </r>
  <r>
    <x v="43"/>
    <x v="4"/>
    <x v="33"/>
    <n v="25001"/>
    <n v="75"/>
    <n v="2029"/>
    <n v="62899"/>
    <n v="25.73"/>
    <n v="14083"/>
    <n v="16187"/>
  </r>
  <r>
    <x v="43"/>
    <x v="4"/>
    <x v="34"/>
    <n v="1914040"/>
    <n v="2917"/>
    <n v="121847"/>
    <n v="3777257"/>
    <n v="30.81"/>
    <n v="984317"/>
    <n v="1163877"/>
  </r>
  <r>
    <x v="44"/>
    <x v="0"/>
    <x v="0"/>
    <n v="16468"/>
    <n v="30"/>
    <n v="933"/>
    <n v="27990"/>
    <n v="37.409999999999997"/>
    <n v="9334"/>
    <n v="10470"/>
  </r>
  <r>
    <x v="44"/>
    <x v="0"/>
    <x v="1"/>
    <n v="213572"/>
    <n v="60"/>
    <n v="7604"/>
    <n v="228120"/>
    <n v="63.74"/>
    <n v="110982"/>
    <n v="145409"/>
  </r>
  <r>
    <x v="44"/>
    <x v="0"/>
    <x v="2"/>
    <n v="2017"/>
    <n v="7"/>
    <n v="154"/>
    <n v="4620"/>
    <n v="23.57"/>
    <n v="1224"/>
    <n v="1089"/>
  </r>
  <r>
    <x v="44"/>
    <x v="0"/>
    <x v="3"/>
    <n v="15360"/>
    <n v="25"/>
    <n v="847"/>
    <n v="25410"/>
    <n v="36.82"/>
    <n v="9934"/>
    <n v="9356"/>
  </r>
  <r>
    <x v="44"/>
    <x v="0"/>
    <x v="4"/>
    <n v="6672"/>
    <n v="9"/>
    <n v="309"/>
    <n v="9270"/>
    <n v="39.909999999999997"/>
    <n v="3181"/>
    <n v="3700"/>
  </r>
  <r>
    <x v="44"/>
    <x v="0"/>
    <x v="5"/>
    <n v="59846"/>
    <n v="19"/>
    <n v="1709"/>
    <n v="51270"/>
    <n v="62.23"/>
    <n v="33074"/>
    <n v="31907"/>
  </r>
  <r>
    <x v="44"/>
    <x v="0"/>
    <x v="6"/>
    <n v="13356"/>
    <n v="11"/>
    <n v="503"/>
    <n v="15090"/>
    <n v="46.47"/>
    <n v="8085"/>
    <n v="7012"/>
  </r>
  <r>
    <x v="44"/>
    <x v="0"/>
    <x v="7"/>
    <m/>
    <n v="4"/>
    <n v="74"/>
    <n v="2220"/>
    <m/>
    <m/>
    <m/>
  </r>
  <r>
    <x v="44"/>
    <x v="0"/>
    <x v="8"/>
    <n v="958"/>
    <n v="8"/>
    <n v="150"/>
    <n v="4500"/>
    <n v="15.44"/>
    <m/>
    <n v="695"/>
  </r>
  <r>
    <x v="44"/>
    <x v="0"/>
    <x v="9"/>
    <n v="5748"/>
    <n v="19"/>
    <n v="394"/>
    <n v="11820"/>
    <n v="36.659999999999997"/>
    <n v="3386"/>
    <n v="4333"/>
  </r>
  <r>
    <x v="44"/>
    <x v="0"/>
    <x v="10"/>
    <n v="6450"/>
    <n v="14"/>
    <n v="397"/>
    <n v="11910"/>
    <n v="35.67"/>
    <n v="3783"/>
    <n v="4248"/>
  </r>
  <r>
    <x v="44"/>
    <x v="0"/>
    <x v="11"/>
    <n v="15779"/>
    <n v="9"/>
    <n v="335"/>
    <n v="10050"/>
    <n v="61.35"/>
    <n v="7434"/>
    <n v="6166"/>
  </r>
  <r>
    <x v="44"/>
    <x v="0"/>
    <x v="12"/>
    <n v="10596"/>
    <n v="20"/>
    <n v="551"/>
    <n v="16530"/>
    <n v="41.85"/>
    <n v="5741"/>
    <n v="6917"/>
  </r>
  <r>
    <x v="44"/>
    <x v="0"/>
    <x v="13"/>
    <m/>
    <n v="4"/>
    <n v="77"/>
    <n v="2310"/>
    <m/>
    <m/>
    <m/>
  </r>
  <r>
    <x v="44"/>
    <x v="0"/>
    <x v="14"/>
    <m/>
    <n v="10"/>
    <n v="190"/>
    <n v="5700"/>
    <m/>
    <m/>
    <m/>
  </r>
  <r>
    <x v="44"/>
    <x v="0"/>
    <x v="15"/>
    <m/>
    <n v="4"/>
    <n v="31"/>
    <n v="930"/>
    <m/>
    <m/>
    <m/>
  </r>
  <r>
    <x v="44"/>
    <x v="0"/>
    <x v="16"/>
    <n v="72396"/>
    <n v="25"/>
    <n v="2569"/>
    <n v="77070"/>
    <n v="66.86"/>
    <n v="38818"/>
    <n v="51531"/>
  </r>
  <r>
    <x v="44"/>
    <x v="0"/>
    <x v="17"/>
    <n v="69760"/>
    <n v="22"/>
    <n v="2468"/>
    <n v="74040"/>
    <n v="66.66"/>
    <n v="37501"/>
    <n v="49352"/>
  </r>
  <r>
    <x v="44"/>
    <x v="0"/>
    <x v="18"/>
    <n v="4769"/>
    <n v="13"/>
    <n v="298"/>
    <n v="8940"/>
    <n v="34.11"/>
    <n v="2750"/>
    <n v="3049"/>
  </r>
  <r>
    <x v="44"/>
    <x v="0"/>
    <x v="19"/>
    <n v="6481"/>
    <n v="18"/>
    <n v="357"/>
    <n v="10710"/>
    <n v="39.79"/>
    <n v="3366"/>
    <n v="4261"/>
  </r>
  <r>
    <x v="44"/>
    <x v="0"/>
    <x v="20"/>
    <n v="127271"/>
    <n v="68"/>
    <n v="3956"/>
    <n v="118680"/>
    <n v="61.91"/>
    <n v="75566"/>
    <n v="73479"/>
  </r>
  <r>
    <x v="44"/>
    <x v="0"/>
    <x v="21"/>
    <m/>
    <n v="7"/>
    <n v="119"/>
    <n v="3570"/>
    <m/>
    <m/>
    <m/>
  </r>
  <r>
    <x v="44"/>
    <x v="0"/>
    <x v="22"/>
    <m/>
    <n v="2"/>
    <n v="231"/>
    <n v="6930"/>
    <m/>
    <m/>
    <m/>
  </r>
  <r>
    <x v="44"/>
    <x v="0"/>
    <x v="23"/>
    <m/>
    <n v="11"/>
    <n v="150"/>
    <n v="4500"/>
    <m/>
    <m/>
    <m/>
  </r>
  <r>
    <x v="44"/>
    <x v="0"/>
    <x v="24"/>
    <n v="134868"/>
    <n v="88"/>
    <n v="4456"/>
    <n v="133680"/>
    <n v="58.17"/>
    <n v="81636"/>
    <n v="77765"/>
  </r>
  <r>
    <x v="44"/>
    <x v="0"/>
    <x v="25"/>
    <n v="21664"/>
    <n v="47"/>
    <n v="1268"/>
    <n v="38040"/>
    <n v="32.950000000000003"/>
    <n v="15180"/>
    <n v="12535"/>
  </r>
  <r>
    <x v="44"/>
    <x v="0"/>
    <x v="26"/>
    <m/>
    <n v="5"/>
    <n v="182"/>
    <n v="5460"/>
    <m/>
    <m/>
    <m/>
  </r>
  <r>
    <x v="44"/>
    <x v="0"/>
    <x v="27"/>
    <n v="92700"/>
    <n v="28"/>
    <n v="2483"/>
    <n v="74490"/>
    <n v="67.39"/>
    <n v="33494"/>
    <n v="50202"/>
  </r>
  <r>
    <x v="44"/>
    <x v="0"/>
    <x v="28"/>
    <n v="6004"/>
    <n v="11"/>
    <n v="429"/>
    <n v="12870"/>
    <n v="26.32"/>
    <n v="3677"/>
    <n v="3387"/>
  </r>
  <r>
    <x v="44"/>
    <x v="0"/>
    <x v="29"/>
    <n v="1954"/>
    <n v="14"/>
    <n v="187"/>
    <n v="5610"/>
    <n v="27.72"/>
    <n v="1220"/>
    <n v="1555"/>
  </r>
  <r>
    <x v="44"/>
    <x v="0"/>
    <x v="30"/>
    <n v="22153"/>
    <n v="19"/>
    <n v="776"/>
    <n v="23280"/>
    <n v="61"/>
    <n v="15395"/>
    <n v="14200"/>
  </r>
  <r>
    <x v="44"/>
    <x v="0"/>
    <x v="31"/>
    <n v="733"/>
    <n v="8"/>
    <n v="79"/>
    <n v="2370"/>
    <n v="22.28"/>
    <n v="428"/>
    <n v="528"/>
  </r>
  <r>
    <x v="44"/>
    <x v="0"/>
    <x v="32"/>
    <n v="6435"/>
    <n v="6"/>
    <n v="531"/>
    <n v="15930"/>
    <n v="22.55"/>
    <n v="4244"/>
    <n v="3592"/>
  </r>
  <r>
    <x v="44"/>
    <x v="0"/>
    <x v="33"/>
    <n v="7188"/>
    <n v="21"/>
    <n v="465"/>
    <n v="13950"/>
    <n v="36.869999999999997"/>
    <n v="4049"/>
    <n v="5144"/>
  </r>
  <r>
    <x v="44"/>
    <x v="0"/>
    <x v="34"/>
    <n v="758630"/>
    <n v="556"/>
    <n v="28338"/>
    <n v="850140"/>
    <n v="54.94"/>
    <n v="407383"/>
    <n v="467072"/>
  </r>
  <r>
    <x v="44"/>
    <x v="1"/>
    <x v="0"/>
    <n v="42516"/>
    <n v="130"/>
    <n v="1703"/>
    <n v="51090"/>
    <n v="40.93"/>
    <n v="23193"/>
    <n v="20910"/>
  </r>
  <r>
    <x v="44"/>
    <x v="1"/>
    <x v="1"/>
    <n v="103626"/>
    <n v="167"/>
    <n v="3284"/>
    <n v="98520"/>
    <n v="55.11"/>
    <n v="50198"/>
    <n v="54292"/>
  </r>
  <r>
    <x v="44"/>
    <x v="1"/>
    <x v="2"/>
    <n v="10115"/>
    <n v="55"/>
    <n v="574"/>
    <n v="17220"/>
    <n v="29.47"/>
    <n v="6278"/>
    <n v="5074"/>
  </r>
  <r>
    <x v="44"/>
    <x v="1"/>
    <x v="3"/>
    <n v="38118"/>
    <n v="84"/>
    <n v="1359"/>
    <n v="40770"/>
    <n v="51.91"/>
    <n v="23521"/>
    <n v="21164"/>
  </r>
  <r>
    <x v="44"/>
    <x v="1"/>
    <x v="4"/>
    <n v="26892"/>
    <n v="59"/>
    <n v="923"/>
    <n v="27690"/>
    <n v="47.46"/>
    <n v="13856"/>
    <n v="13143"/>
  </r>
  <r>
    <x v="44"/>
    <x v="1"/>
    <x v="5"/>
    <n v="49817"/>
    <n v="77"/>
    <n v="1287"/>
    <n v="38610"/>
    <n v="56.42"/>
    <n v="27585"/>
    <n v="21784"/>
  </r>
  <r>
    <x v="44"/>
    <x v="1"/>
    <x v="6"/>
    <n v="44955"/>
    <n v="71"/>
    <n v="1151"/>
    <n v="34530"/>
    <n v="55.71"/>
    <n v="29828"/>
    <n v="19235"/>
  </r>
  <r>
    <x v="44"/>
    <x v="1"/>
    <x v="7"/>
    <n v="8350"/>
    <n v="22"/>
    <n v="295"/>
    <n v="8850"/>
    <n v="55.56"/>
    <n v="4272"/>
    <n v="4917"/>
  </r>
  <r>
    <x v="44"/>
    <x v="1"/>
    <x v="8"/>
    <n v="11485"/>
    <n v="29"/>
    <n v="400"/>
    <n v="12000"/>
    <n v="53.88"/>
    <n v="6908"/>
    <n v="6466"/>
  </r>
  <r>
    <x v="44"/>
    <x v="1"/>
    <x v="9"/>
    <n v="20042"/>
    <n v="43"/>
    <n v="726"/>
    <n v="21780"/>
    <n v="52.74"/>
    <n v="11039"/>
    <n v="11486"/>
  </r>
  <r>
    <x v="44"/>
    <x v="1"/>
    <x v="10"/>
    <n v="40146"/>
    <n v="72"/>
    <n v="1302"/>
    <n v="39060"/>
    <n v="55.18"/>
    <n v="21499"/>
    <n v="21555"/>
  </r>
  <r>
    <x v="44"/>
    <x v="1"/>
    <x v="11"/>
    <n v="16736"/>
    <n v="19"/>
    <n v="429"/>
    <n v="12870"/>
    <n v="44.78"/>
    <n v="7294"/>
    <n v="5763"/>
  </r>
  <r>
    <x v="44"/>
    <x v="1"/>
    <x v="12"/>
    <n v="32107"/>
    <n v="62"/>
    <n v="971"/>
    <n v="29130"/>
    <n v="59.84"/>
    <n v="18115"/>
    <n v="17430"/>
  </r>
  <r>
    <x v="44"/>
    <x v="1"/>
    <x v="13"/>
    <n v="12414"/>
    <n v="26"/>
    <n v="476"/>
    <n v="14280"/>
    <n v="47.67"/>
    <n v="6683"/>
    <n v="6807"/>
  </r>
  <r>
    <x v="44"/>
    <x v="1"/>
    <x v="14"/>
    <n v="5283"/>
    <n v="18"/>
    <n v="205"/>
    <n v="6150"/>
    <n v="44.76"/>
    <n v="3121"/>
    <n v="2753"/>
  </r>
  <r>
    <x v="44"/>
    <x v="1"/>
    <x v="15"/>
    <n v="7341"/>
    <n v="28"/>
    <n v="267"/>
    <n v="8010"/>
    <n v="48.16"/>
    <n v="4844"/>
    <n v="3858"/>
  </r>
  <r>
    <x v="44"/>
    <x v="1"/>
    <x v="16"/>
    <n v="43053"/>
    <n v="54"/>
    <n v="1165"/>
    <n v="34950"/>
    <n v="67.709999999999994"/>
    <n v="21937"/>
    <n v="23663"/>
  </r>
  <r>
    <x v="44"/>
    <x v="1"/>
    <x v="17"/>
    <n v="28110"/>
    <n v="30"/>
    <n v="732"/>
    <n v="21960"/>
    <n v="71.930000000000007"/>
    <n v="13964"/>
    <n v="15795"/>
  </r>
  <r>
    <x v="44"/>
    <x v="1"/>
    <x v="18"/>
    <n v="19756"/>
    <n v="47"/>
    <n v="632"/>
    <n v="18960"/>
    <n v="49.45"/>
    <n v="12305"/>
    <n v="9376"/>
  </r>
  <r>
    <x v="44"/>
    <x v="1"/>
    <x v="19"/>
    <n v="28518"/>
    <n v="84"/>
    <n v="1061"/>
    <n v="31830"/>
    <n v="46.74"/>
    <n v="15851"/>
    <n v="14876"/>
  </r>
  <r>
    <x v="44"/>
    <x v="1"/>
    <x v="20"/>
    <n v="87033"/>
    <n v="164"/>
    <n v="2335"/>
    <n v="70050"/>
    <n v="54.83"/>
    <n v="44511"/>
    <n v="38410"/>
  </r>
  <r>
    <x v="44"/>
    <x v="1"/>
    <x v="21"/>
    <n v="11210"/>
    <n v="21"/>
    <n v="302"/>
    <n v="9060"/>
    <n v="51.52"/>
    <n v="7175"/>
    <n v="4668"/>
  </r>
  <r>
    <x v="44"/>
    <x v="1"/>
    <x v="22"/>
    <n v="9165"/>
    <n v="17"/>
    <n v="409"/>
    <n v="12270"/>
    <n v="35.17"/>
    <n v="7659"/>
    <n v="4315"/>
  </r>
  <r>
    <x v="44"/>
    <x v="1"/>
    <x v="23"/>
    <n v="11026"/>
    <n v="25"/>
    <n v="292"/>
    <n v="8760"/>
    <n v="71.930000000000007"/>
    <n v="6422"/>
    <n v="6301"/>
  </r>
  <r>
    <x v="44"/>
    <x v="1"/>
    <x v="24"/>
    <n v="118433"/>
    <n v="227"/>
    <n v="3338"/>
    <n v="100140"/>
    <n v="53.62"/>
    <n v="65767"/>
    <n v="53694"/>
  </r>
  <r>
    <x v="44"/>
    <x v="1"/>
    <x v="25"/>
    <n v="27249"/>
    <n v="65"/>
    <n v="957"/>
    <n v="28710"/>
    <n v="42.79"/>
    <n v="18507"/>
    <n v="12284"/>
  </r>
  <r>
    <x v="44"/>
    <x v="1"/>
    <x v="26"/>
    <n v="15659"/>
    <n v="22"/>
    <n v="290"/>
    <n v="8700"/>
    <n v="70.03"/>
    <n v="6244"/>
    <n v="6093"/>
  </r>
  <r>
    <x v="44"/>
    <x v="1"/>
    <x v="27"/>
    <n v="45066"/>
    <n v="41"/>
    <n v="719"/>
    <n v="21570"/>
    <n v="73.81"/>
    <n v="15359"/>
    <n v="15920"/>
  </r>
  <r>
    <x v="44"/>
    <x v="1"/>
    <x v="28"/>
    <n v="5927"/>
    <n v="17"/>
    <n v="190"/>
    <n v="5700"/>
    <n v="50.93"/>
    <n v="4324"/>
    <n v="2903"/>
  </r>
  <r>
    <x v="44"/>
    <x v="1"/>
    <x v="29"/>
    <n v="4806"/>
    <n v="20"/>
    <n v="202"/>
    <n v="6060"/>
    <n v="47.49"/>
    <n v="2631"/>
    <n v="2878"/>
  </r>
  <r>
    <x v="44"/>
    <x v="1"/>
    <x v="30"/>
    <n v="25967"/>
    <n v="41"/>
    <n v="623"/>
    <n v="18690"/>
    <n v="68.92"/>
    <n v="13909"/>
    <n v="12881"/>
  </r>
  <r>
    <x v="44"/>
    <x v="1"/>
    <x v="31"/>
    <n v="1343"/>
    <n v="11"/>
    <n v="83"/>
    <n v="2490"/>
    <n v="30.4"/>
    <n v="765"/>
    <n v="757"/>
  </r>
  <r>
    <x v="44"/>
    <x v="1"/>
    <x v="32"/>
    <n v="6243"/>
    <n v="20"/>
    <n v="336"/>
    <n v="10080"/>
    <n v="27.72"/>
    <n v="3994"/>
    <n v="2794"/>
  </r>
  <r>
    <x v="44"/>
    <x v="1"/>
    <x v="33"/>
    <n v="13026"/>
    <n v="41"/>
    <n v="495"/>
    <n v="14850"/>
    <n v="51.35"/>
    <n v="7795"/>
    <n v="7626"/>
  </r>
  <r>
    <x v="44"/>
    <x v="1"/>
    <x v="34"/>
    <n v="824991"/>
    <n v="1652"/>
    <n v="25443"/>
    <n v="763290"/>
    <n v="52.72"/>
    <n v="447620"/>
    <n v="402381"/>
  </r>
  <r>
    <x v="44"/>
    <x v="2"/>
    <x v="0"/>
    <n v="12765"/>
    <n v="32"/>
    <n v="1279"/>
    <n v="38370"/>
    <n v="27.62"/>
    <n v="5530"/>
    <n v="10599"/>
  </r>
  <r>
    <x v="44"/>
    <x v="2"/>
    <x v="1"/>
    <n v="40760"/>
    <n v="32"/>
    <n v="3192"/>
    <n v="95760"/>
    <n v="40.04"/>
    <n v="18706"/>
    <n v="38339"/>
  </r>
  <r>
    <x v="44"/>
    <x v="2"/>
    <x v="2"/>
    <n v="3368"/>
    <n v="14"/>
    <n v="460"/>
    <n v="13800"/>
    <n v="20.49"/>
    <n v="2027"/>
    <n v="2827"/>
  </r>
  <r>
    <x v="44"/>
    <x v="2"/>
    <x v="3"/>
    <n v="6716"/>
    <n v="16"/>
    <n v="611"/>
    <n v="18330"/>
    <n v="34.33"/>
    <n v="4294"/>
    <n v="6292"/>
  </r>
  <r>
    <x v="44"/>
    <x v="2"/>
    <x v="4"/>
    <n v="6765"/>
    <n v="10"/>
    <n v="483"/>
    <n v="14490"/>
    <n v="36.869999999999997"/>
    <n v="1995"/>
    <n v="5342"/>
  </r>
  <r>
    <x v="44"/>
    <x v="2"/>
    <x v="5"/>
    <n v="16007"/>
    <n v="10"/>
    <n v="887"/>
    <n v="26610"/>
    <n v="57.66"/>
    <n v="8182"/>
    <n v="15344"/>
  </r>
  <r>
    <x v="44"/>
    <x v="2"/>
    <x v="6"/>
    <n v="10964"/>
    <n v="15"/>
    <n v="946"/>
    <n v="28380"/>
    <n v="33.08"/>
    <n v="6699"/>
    <n v="9389"/>
  </r>
  <r>
    <x v="44"/>
    <x v="2"/>
    <x v="7"/>
    <m/>
    <n v="1"/>
    <n v="20"/>
    <n v="600"/>
    <m/>
    <m/>
    <m/>
  </r>
  <r>
    <x v="44"/>
    <x v="2"/>
    <x v="8"/>
    <n v="1144"/>
    <n v="4"/>
    <n v="133"/>
    <n v="3990"/>
    <n v="24.01"/>
    <m/>
    <n v="958"/>
  </r>
  <r>
    <x v="44"/>
    <x v="2"/>
    <x v="9"/>
    <n v="2893"/>
    <n v="9"/>
    <n v="305"/>
    <n v="9150"/>
    <n v="30.04"/>
    <n v="1288"/>
    <n v="2749"/>
  </r>
  <r>
    <x v="44"/>
    <x v="2"/>
    <x v="10"/>
    <n v="4000"/>
    <n v="12"/>
    <n v="532"/>
    <n v="15960"/>
    <n v="23.69"/>
    <n v="1949"/>
    <n v="3781"/>
  </r>
  <r>
    <x v="44"/>
    <x v="2"/>
    <x v="11"/>
    <n v="12491"/>
    <n v="13"/>
    <n v="831"/>
    <n v="24930"/>
    <n v="45.84"/>
    <n v="5385"/>
    <n v="11427"/>
  </r>
  <r>
    <x v="44"/>
    <x v="2"/>
    <x v="12"/>
    <m/>
    <n v="5"/>
    <n v="163"/>
    <n v="4890"/>
    <m/>
    <m/>
    <m/>
  </r>
  <r>
    <x v="44"/>
    <x v="2"/>
    <x v="13"/>
    <m/>
    <n v="2"/>
    <n v="50"/>
    <n v="1500"/>
    <m/>
    <m/>
    <m/>
  </r>
  <r>
    <x v="44"/>
    <x v="2"/>
    <x v="14"/>
    <m/>
    <n v="3"/>
    <n v="70"/>
    <n v="2100"/>
    <m/>
    <m/>
    <m/>
  </r>
  <r>
    <x v="44"/>
    <x v="2"/>
    <x v="15"/>
    <m/>
    <n v="4"/>
    <n v="213"/>
    <n v="6390"/>
    <m/>
    <m/>
    <m/>
  </r>
  <r>
    <x v="44"/>
    <x v="2"/>
    <x v="16"/>
    <m/>
    <n v="12"/>
    <n v="1480"/>
    <n v="44400"/>
    <m/>
    <m/>
    <m/>
  </r>
  <r>
    <x v="44"/>
    <x v="2"/>
    <x v="17"/>
    <n v="27949"/>
    <n v="11"/>
    <n v="1458"/>
    <n v="43740"/>
    <n v="53.45"/>
    <n v="14840"/>
    <n v="23377"/>
  </r>
  <r>
    <x v="44"/>
    <x v="2"/>
    <x v="18"/>
    <n v="5652"/>
    <n v="15"/>
    <n v="605"/>
    <n v="18150"/>
    <n v="29.27"/>
    <n v="3314"/>
    <n v="5312"/>
  </r>
  <r>
    <x v="44"/>
    <x v="2"/>
    <x v="19"/>
    <n v="9941"/>
    <n v="21"/>
    <n v="873"/>
    <n v="26190"/>
    <n v="34.64"/>
    <n v="5521"/>
    <n v="9072"/>
  </r>
  <r>
    <x v="44"/>
    <x v="2"/>
    <x v="20"/>
    <n v="41072"/>
    <n v="44"/>
    <n v="2749"/>
    <n v="82470"/>
    <n v="41.56"/>
    <n v="18713"/>
    <n v="34276"/>
  </r>
  <r>
    <x v="44"/>
    <x v="2"/>
    <x v="21"/>
    <m/>
    <n v="4"/>
    <n v="171"/>
    <n v="5130"/>
    <m/>
    <m/>
    <m/>
  </r>
  <r>
    <x v="44"/>
    <x v="2"/>
    <x v="22"/>
    <m/>
    <n v="4"/>
    <n v="243"/>
    <n v="7290"/>
    <m/>
    <m/>
    <m/>
  </r>
  <r>
    <x v="44"/>
    <x v="2"/>
    <x v="23"/>
    <m/>
    <n v="3"/>
    <n v="47"/>
    <n v="1410"/>
    <m/>
    <m/>
    <m/>
  </r>
  <r>
    <x v="44"/>
    <x v="2"/>
    <x v="24"/>
    <n v="46542"/>
    <n v="55"/>
    <n v="3210"/>
    <n v="96300"/>
    <n v="40.56"/>
    <n v="22778"/>
    <n v="39058"/>
  </r>
  <r>
    <x v="44"/>
    <x v="2"/>
    <x v="25"/>
    <n v="11106"/>
    <n v="22"/>
    <n v="1095"/>
    <n v="32850"/>
    <n v="27.8"/>
    <n v="7606"/>
    <n v="9132"/>
  </r>
  <r>
    <x v="44"/>
    <x v="2"/>
    <x v="26"/>
    <m/>
    <n v="9"/>
    <n v="433"/>
    <n v="12990"/>
    <m/>
    <m/>
    <m/>
  </r>
  <r>
    <x v="44"/>
    <x v="2"/>
    <x v="27"/>
    <m/>
    <n v="19"/>
    <n v="1471"/>
    <n v="44130"/>
    <m/>
    <n v="10108"/>
    <m/>
  </r>
  <r>
    <x v="44"/>
    <x v="2"/>
    <x v="28"/>
    <m/>
    <n v="2"/>
    <n v="29"/>
    <n v="870"/>
    <m/>
    <m/>
    <m/>
  </r>
  <r>
    <x v="44"/>
    <x v="2"/>
    <x v="29"/>
    <m/>
    <n v="5"/>
    <n v="448"/>
    <n v="13440"/>
    <m/>
    <m/>
    <m/>
  </r>
  <r>
    <x v="44"/>
    <x v="2"/>
    <x v="30"/>
    <m/>
    <n v="8"/>
    <n v="319"/>
    <n v="9570"/>
    <m/>
    <m/>
    <m/>
  </r>
  <r>
    <x v="44"/>
    <x v="2"/>
    <x v="31"/>
    <m/>
    <n v="1"/>
    <n v="19"/>
    <n v="570"/>
    <m/>
    <m/>
    <m/>
  </r>
  <r>
    <x v="44"/>
    <x v="2"/>
    <x v="32"/>
    <m/>
    <n v="2"/>
    <n v="281"/>
    <n v="8430"/>
    <m/>
    <m/>
    <m/>
  </r>
  <r>
    <x v="44"/>
    <x v="2"/>
    <x v="33"/>
    <n v="2026"/>
    <n v="5"/>
    <n v="264"/>
    <n v="7920"/>
    <n v="22.59"/>
    <n v="1665"/>
    <n v="1789"/>
  </r>
  <r>
    <x v="44"/>
    <x v="2"/>
    <x v="34"/>
    <n v="268466"/>
    <n v="358"/>
    <n v="20702"/>
    <n v="621060"/>
    <n v="38.32"/>
    <n v="132312"/>
    <n v="238020"/>
  </r>
  <r>
    <x v="44"/>
    <x v="3"/>
    <x v="0"/>
    <n v="18301"/>
    <n v="48"/>
    <n v="5900"/>
    <n v="177000"/>
    <n v="4.54"/>
    <n v="11759"/>
    <n v="8031"/>
  </r>
  <r>
    <x v="44"/>
    <x v="3"/>
    <x v="1"/>
    <n v="22817"/>
    <n v="25"/>
    <n v="3347"/>
    <n v="100410"/>
    <n v="12.17"/>
    <n v="11569"/>
    <n v="12215"/>
  </r>
  <r>
    <x v="44"/>
    <x v="3"/>
    <x v="2"/>
    <n v="9761"/>
    <n v="21"/>
    <n v="2395"/>
    <n v="71850"/>
    <n v="6.07"/>
    <n v="6409"/>
    <n v="4359"/>
  </r>
  <r>
    <x v="44"/>
    <x v="3"/>
    <x v="3"/>
    <n v="10624"/>
    <n v="20"/>
    <n v="1808"/>
    <n v="54240"/>
    <n v="9.94"/>
    <n v="6315"/>
    <n v="5390"/>
  </r>
  <r>
    <x v="44"/>
    <x v="3"/>
    <x v="4"/>
    <n v="13773"/>
    <n v="20"/>
    <n v="2811"/>
    <n v="84330"/>
    <n v="8.07"/>
    <n v="5096"/>
    <n v="6807"/>
  </r>
  <r>
    <x v="44"/>
    <x v="3"/>
    <x v="5"/>
    <n v="20490"/>
    <n v="14"/>
    <n v="1656"/>
    <n v="49680"/>
    <n v="17.78"/>
    <n v="11113"/>
    <n v="8831"/>
  </r>
  <r>
    <x v="44"/>
    <x v="3"/>
    <x v="6"/>
    <n v="18040"/>
    <n v="11"/>
    <n v="1570"/>
    <n v="47100"/>
    <n v="17.850000000000001"/>
    <n v="10156"/>
    <n v="8407"/>
  </r>
  <r>
    <x v="44"/>
    <x v="3"/>
    <x v="7"/>
    <m/>
    <n v="5"/>
    <n v="848"/>
    <n v="25440"/>
    <m/>
    <n v="1813"/>
    <m/>
  </r>
  <r>
    <x v="44"/>
    <x v="3"/>
    <x v="8"/>
    <n v="5029"/>
    <n v="12"/>
    <n v="1628"/>
    <n v="48840"/>
    <n v="4.4400000000000004"/>
    <n v="2654"/>
    <n v="2169"/>
  </r>
  <r>
    <x v="44"/>
    <x v="3"/>
    <x v="9"/>
    <n v="8076"/>
    <n v="11"/>
    <n v="1116"/>
    <n v="33480"/>
    <n v="13.49"/>
    <n v="3616"/>
    <n v="4518"/>
  </r>
  <r>
    <x v="44"/>
    <x v="3"/>
    <x v="10"/>
    <n v="12784"/>
    <n v="18"/>
    <n v="2096"/>
    <n v="62880"/>
    <n v="8.14"/>
    <n v="6103"/>
    <n v="5116"/>
  </r>
  <r>
    <x v="44"/>
    <x v="3"/>
    <x v="11"/>
    <n v="6878"/>
    <n v="6"/>
    <n v="510"/>
    <n v="15300"/>
    <n v="19.39"/>
    <n v="3481"/>
    <n v="2966"/>
  </r>
  <r>
    <x v="44"/>
    <x v="3"/>
    <x v="12"/>
    <m/>
    <n v="7"/>
    <n v="654"/>
    <n v="19620"/>
    <m/>
    <m/>
    <m/>
  </r>
  <r>
    <x v="44"/>
    <x v="3"/>
    <x v="13"/>
    <m/>
    <n v="2"/>
    <n v="255"/>
    <n v="7650"/>
    <m/>
    <m/>
    <m/>
  </r>
  <r>
    <x v="44"/>
    <x v="3"/>
    <x v="14"/>
    <m/>
    <n v="8"/>
    <n v="761"/>
    <n v="22830"/>
    <m/>
    <n v="533"/>
    <m/>
  </r>
  <r>
    <x v="44"/>
    <x v="3"/>
    <x v="15"/>
    <n v="1891"/>
    <n v="9"/>
    <n v="1146"/>
    <n v="34380"/>
    <n v="2.57"/>
    <n v="1180"/>
    <n v="885"/>
  </r>
  <r>
    <x v="44"/>
    <x v="3"/>
    <x v="16"/>
    <m/>
    <n v="3"/>
    <n v="436"/>
    <n v="13080"/>
    <m/>
    <m/>
    <m/>
  </r>
  <r>
    <x v="44"/>
    <x v="3"/>
    <x v="17"/>
    <s v="-"/>
    <s v="-"/>
    <s v="-"/>
    <s v="-"/>
    <s v="-"/>
    <s v="-"/>
    <s v="-"/>
  </r>
  <r>
    <x v="44"/>
    <x v="3"/>
    <x v="18"/>
    <n v="9059"/>
    <n v="15"/>
    <n v="1242"/>
    <n v="37260"/>
    <n v="11.62"/>
    <n v="6374"/>
    <n v="4329"/>
  </r>
  <r>
    <x v="44"/>
    <x v="3"/>
    <x v="19"/>
    <n v="14034"/>
    <n v="18"/>
    <n v="3566"/>
    <n v="106980"/>
    <n v="5.46"/>
    <n v="6164"/>
    <n v="5837"/>
  </r>
  <r>
    <x v="44"/>
    <x v="3"/>
    <x v="20"/>
    <n v="33237"/>
    <n v="35"/>
    <n v="4502"/>
    <n v="135060"/>
    <n v="9.02"/>
    <n v="17829"/>
    <n v="12188"/>
  </r>
  <r>
    <x v="44"/>
    <x v="3"/>
    <x v="21"/>
    <n v="8019"/>
    <n v="7"/>
    <n v="569"/>
    <n v="17070"/>
    <n v="17.739999999999998"/>
    <n v="5030"/>
    <n v="3029"/>
  </r>
  <r>
    <x v="44"/>
    <x v="3"/>
    <x v="22"/>
    <n v="3744"/>
    <n v="4"/>
    <n v="524"/>
    <n v="15720"/>
    <n v="9.57"/>
    <n v="2832"/>
    <n v="1504"/>
  </r>
  <r>
    <x v="44"/>
    <x v="3"/>
    <x v="23"/>
    <n v="3672"/>
    <n v="6"/>
    <n v="750"/>
    <n v="22500"/>
    <n v="7.26"/>
    <n v="2374"/>
    <n v="1634"/>
  </r>
  <r>
    <x v="44"/>
    <x v="3"/>
    <x v="24"/>
    <n v="48673"/>
    <n v="52"/>
    <n v="6345"/>
    <n v="190350"/>
    <n v="9.64"/>
    <n v="28065"/>
    <n v="18355"/>
  </r>
  <r>
    <x v="44"/>
    <x v="3"/>
    <x v="25"/>
    <n v="16958"/>
    <n v="13"/>
    <n v="1106"/>
    <n v="33180"/>
    <n v="20.059999999999999"/>
    <n v="11941"/>
    <n v="6655"/>
  </r>
  <r>
    <x v="44"/>
    <x v="3"/>
    <x v="26"/>
    <n v="12210"/>
    <n v="5"/>
    <n v="1208"/>
    <n v="36240"/>
    <n v="14.56"/>
    <n v="5635"/>
    <n v="5276"/>
  </r>
  <r>
    <x v="44"/>
    <x v="3"/>
    <x v="27"/>
    <m/>
    <n v="8"/>
    <n v="1390"/>
    <n v="41700"/>
    <m/>
    <n v="8508"/>
    <m/>
  </r>
  <r>
    <x v="44"/>
    <x v="3"/>
    <x v="28"/>
    <m/>
    <n v="8"/>
    <n v="3829"/>
    <n v="114870"/>
    <m/>
    <m/>
    <m/>
  </r>
  <r>
    <x v="44"/>
    <x v="3"/>
    <x v="29"/>
    <m/>
    <n v="7"/>
    <n v="1742"/>
    <n v="52260"/>
    <m/>
    <m/>
    <m/>
  </r>
  <r>
    <x v="44"/>
    <x v="3"/>
    <x v="30"/>
    <m/>
    <n v="7"/>
    <n v="609"/>
    <n v="18270"/>
    <m/>
    <m/>
    <m/>
  </r>
  <r>
    <x v="44"/>
    <x v="3"/>
    <x v="31"/>
    <m/>
    <n v="5"/>
    <n v="279"/>
    <n v="8370"/>
    <m/>
    <m/>
    <m/>
  </r>
  <r>
    <x v="44"/>
    <x v="3"/>
    <x v="32"/>
    <m/>
    <n v="3"/>
    <n v="510"/>
    <n v="15300"/>
    <m/>
    <m/>
    <m/>
  </r>
  <r>
    <x v="44"/>
    <x v="3"/>
    <x v="33"/>
    <n v="3407"/>
    <n v="9"/>
    <n v="809"/>
    <n v="24270"/>
    <n v="8.34"/>
    <n v="1860"/>
    <n v="2023"/>
  </r>
  <r>
    <x v="44"/>
    <x v="3"/>
    <x v="34"/>
    <n v="312551"/>
    <n v="390"/>
    <n v="51572"/>
    <n v="1547160"/>
    <n v="8.86"/>
    <n v="172614"/>
    <n v="137143"/>
  </r>
  <r>
    <x v="44"/>
    <x v="4"/>
    <x v="0"/>
    <n v="90050"/>
    <n v="240"/>
    <n v="9815"/>
    <n v="294450"/>
    <n v="16.98"/>
    <n v="49815"/>
    <n v="50009"/>
  </r>
  <r>
    <x v="44"/>
    <x v="4"/>
    <x v="1"/>
    <n v="380776"/>
    <n v="284"/>
    <n v="17427"/>
    <n v="522810"/>
    <n v="47.87"/>
    <n v="191455"/>
    <n v="250255"/>
  </r>
  <r>
    <x v="44"/>
    <x v="4"/>
    <x v="2"/>
    <n v="25261"/>
    <n v="97"/>
    <n v="3583"/>
    <n v="107490"/>
    <n v="12.42"/>
    <n v="15938"/>
    <n v="13349"/>
  </r>
  <r>
    <x v="44"/>
    <x v="4"/>
    <x v="3"/>
    <n v="70819"/>
    <n v="145"/>
    <n v="4625"/>
    <n v="138750"/>
    <n v="30.42"/>
    <n v="44064"/>
    <n v="42202"/>
  </r>
  <r>
    <x v="44"/>
    <x v="4"/>
    <x v="4"/>
    <n v="54102"/>
    <n v="98"/>
    <n v="4526"/>
    <n v="135780"/>
    <n v="21.35"/>
    <n v="24128"/>
    <n v="28993"/>
  </r>
  <r>
    <x v="44"/>
    <x v="4"/>
    <x v="5"/>
    <n v="146159"/>
    <n v="120"/>
    <n v="5539"/>
    <n v="166170"/>
    <n v="46.86"/>
    <n v="79953"/>
    <n v="77864"/>
  </r>
  <r>
    <x v="44"/>
    <x v="4"/>
    <x v="6"/>
    <n v="87315"/>
    <n v="108"/>
    <n v="4170"/>
    <n v="125100"/>
    <n v="35.21"/>
    <n v="54769"/>
    <n v="44042"/>
  </r>
  <r>
    <x v="44"/>
    <x v="4"/>
    <x v="7"/>
    <n v="12831"/>
    <n v="32"/>
    <n v="1237"/>
    <n v="37110"/>
    <n v="19.29"/>
    <n v="6428"/>
    <n v="7158"/>
  </r>
  <r>
    <x v="44"/>
    <x v="4"/>
    <x v="8"/>
    <n v="18616"/>
    <n v="53"/>
    <n v="2311"/>
    <n v="69330"/>
    <n v="14.84"/>
    <n v="10779"/>
    <n v="10288"/>
  </r>
  <r>
    <x v="44"/>
    <x v="4"/>
    <x v="9"/>
    <n v="36759"/>
    <n v="82"/>
    <n v="2541"/>
    <n v="76230"/>
    <n v="30.28"/>
    <n v="19329"/>
    <n v="23085"/>
  </r>
  <r>
    <x v="44"/>
    <x v="4"/>
    <x v="10"/>
    <n v="63380"/>
    <n v="116"/>
    <n v="4327"/>
    <n v="129810"/>
    <n v="26.73"/>
    <n v="33334"/>
    <n v="34701"/>
  </r>
  <r>
    <x v="44"/>
    <x v="4"/>
    <x v="11"/>
    <n v="51885"/>
    <n v="47"/>
    <n v="2105"/>
    <n v="63150"/>
    <n v="41.68"/>
    <n v="23594"/>
    <n v="26322"/>
  </r>
  <r>
    <x v="44"/>
    <x v="4"/>
    <x v="12"/>
    <n v="46008"/>
    <n v="94"/>
    <n v="2339"/>
    <n v="70170"/>
    <n v="37.96"/>
    <n v="25925"/>
    <n v="26635"/>
  </r>
  <r>
    <x v="44"/>
    <x v="4"/>
    <x v="13"/>
    <n v="15332"/>
    <n v="34"/>
    <n v="858"/>
    <n v="25740"/>
    <n v="32.119999999999997"/>
    <n v="8604"/>
    <n v="8268"/>
  </r>
  <r>
    <x v="44"/>
    <x v="4"/>
    <x v="14"/>
    <n v="11082"/>
    <n v="39"/>
    <n v="1226"/>
    <n v="36780"/>
    <n v="15.75"/>
    <n v="5941"/>
    <n v="5793"/>
  </r>
  <r>
    <x v="44"/>
    <x v="4"/>
    <x v="15"/>
    <n v="10060"/>
    <n v="45"/>
    <n v="1657"/>
    <n v="49710"/>
    <n v="11.07"/>
    <n v="6357"/>
    <n v="5501"/>
  </r>
  <r>
    <x v="44"/>
    <x v="4"/>
    <x v="16"/>
    <n v="150482"/>
    <n v="94"/>
    <n v="5650"/>
    <n v="169500"/>
    <n v="59.9"/>
    <n v="79843"/>
    <n v="101538"/>
  </r>
  <r>
    <x v="44"/>
    <x v="4"/>
    <x v="17"/>
    <n v="125819"/>
    <n v="63"/>
    <n v="4658"/>
    <n v="139740"/>
    <n v="63.35"/>
    <n v="66306"/>
    <n v="88523"/>
  </r>
  <r>
    <x v="44"/>
    <x v="4"/>
    <x v="18"/>
    <n v="39236"/>
    <n v="90"/>
    <n v="2777"/>
    <n v="83310"/>
    <n v="26.49"/>
    <n v="24742"/>
    <n v="22065"/>
  </r>
  <r>
    <x v="44"/>
    <x v="4"/>
    <x v="19"/>
    <n v="58974"/>
    <n v="141"/>
    <n v="5857"/>
    <n v="175710"/>
    <n v="19.38"/>
    <n v="30903"/>
    <n v="34046"/>
  </r>
  <r>
    <x v="44"/>
    <x v="4"/>
    <x v="20"/>
    <n v="288614"/>
    <n v="311"/>
    <n v="13542"/>
    <n v="406260"/>
    <n v="38.979999999999997"/>
    <n v="156619"/>
    <n v="158353"/>
  </r>
  <r>
    <x v="44"/>
    <x v="4"/>
    <x v="21"/>
    <n v="24047"/>
    <n v="39"/>
    <n v="1161"/>
    <n v="34830"/>
    <n v="31.66"/>
    <n v="15757"/>
    <n v="11028"/>
  </r>
  <r>
    <x v="44"/>
    <x v="4"/>
    <x v="22"/>
    <n v="19236"/>
    <n v="27"/>
    <n v="1407"/>
    <n v="42210"/>
    <n v="23.75"/>
    <n v="15985"/>
    <n v="10024"/>
  </r>
  <r>
    <x v="44"/>
    <x v="4"/>
    <x v="23"/>
    <n v="16620"/>
    <n v="45"/>
    <n v="1239"/>
    <n v="37170"/>
    <n v="25.47"/>
    <n v="9885"/>
    <n v="9467"/>
  </r>
  <r>
    <x v="44"/>
    <x v="4"/>
    <x v="24"/>
    <n v="348516"/>
    <n v="422"/>
    <n v="17349"/>
    <n v="520470"/>
    <n v="36.29"/>
    <n v="198245"/>
    <n v="188872"/>
  </r>
  <r>
    <x v="44"/>
    <x v="4"/>
    <x v="25"/>
    <n v="76976"/>
    <n v="147"/>
    <n v="4426"/>
    <n v="132780"/>
    <n v="30.58"/>
    <n v="53233"/>
    <n v="40606"/>
  </r>
  <r>
    <x v="44"/>
    <x v="4"/>
    <x v="26"/>
    <n v="44700"/>
    <n v="41"/>
    <n v="2113"/>
    <n v="63390"/>
    <n v="34.93"/>
    <n v="18423"/>
    <n v="22139"/>
  </r>
  <r>
    <x v="44"/>
    <x v="4"/>
    <x v="27"/>
    <n v="183488"/>
    <n v="96"/>
    <n v="6063"/>
    <n v="181890"/>
    <n v="54.75"/>
    <n v="67468"/>
    <n v="99580"/>
  </r>
  <r>
    <x v="44"/>
    <x v="4"/>
    <x v="28"/>
    <n v="16392"/>
    <n v="38"/>
    <n v="4477"/>
    <n v="134310"/>
    <n v="6.21"/>
    <n v="11295"/>
    <n v="8341"/>
  </r>
  <r>
    <x v="44"/>
    <x v="4"/>
    <x v="29"/>
    <n v="12276"/>
    <n v="46"/>
    <n v="2579"/>
    <n v="77370"/>
    <n v="9.3000000000000007"/>
    <n v="6827"/>
    <n v="7196"/>
  </r>
  <r>
    <x v="44"/>
    <x v="4"/>
    <x v="30"/>
    <n v="63774"/>
    <n v="75"/>
    <n v="2327"/>
    <n v="69810"/>
    <n v="52.06"/>
    <n v="38203"/>
    <n v="36340"/>
  </r>
  <r>
    <x v="44"/>
    <x v="4"/>
    <x v="31"/>
    <n v="2800"/>
    <n v="25"/>
    <n v="460"/>
    <n v="13800"/>
    <n v="12.49"/>
    <n v="1675"/>
    <n v="1724"/>
  </r>
  <r>
    <x v="44"/>
    <x v="4"/>
    <x v="32"/>
    <n v="20942"/>
    <n v="31"/>
    <n v="1658"/>
    <n v="49740"/>
    <n v="22.36"/>
    <n v="13288"/>
    <n v="11122"/>
  </r>
  <r>
    <x v="44"/>
    <x v="4"/>
    <x v="33"/>
    <n v="25647"/>
    <n v="76"/>
    <n v="2033"/>
    <n v="60990"/>
    <n v="27.19"/>
    <n v="15370"/>
    <n v="16581"/>
  </r>
  <r>
    <x v="44"/>
    <x v="4"/>
    <x v="34"/>
    <n v="2164638"/>
    <n v="2956"/>
    <n v="126055"/>
    <n v="3781650"/>
    <n v="32.909999999999997"/>
    <n v="1159929"/>
    <n v="1244615"/>
  </r>
  <r>
    <x v="45"/>
    <x v="0"/>
    <x v="0"/>
    <n v="18452"/>
    <n v="30"/>
    <n v="933"/>
    <n v="28923"/>
    <n v="38.68"/>
    <n v="9926"/>
    <n v="11188"/>
  </r>
  <r>
    <x v="45"/>
    <x v="0"/>
    <x v="1"/>
    <n v="256049"/>
    <n v="60"/>
    <n v="7604"/>
    <n v="235724"/>
    <n v="73.97"/>
    <n v="127147"/>
    <n v="174368"/>
  </r>
  <r>
    <x v="45"/>
    <x v="0"/>
    <x v="2"/>
    <n v="2349"/>
    <n v="7"/>
    <n v="154"/>
    <n v="4774"/>
    <n v="32.17"/>
    <n v="1462"/>
    <n v="1536"/>
  </r>
  <r>
    <x v="45"/>
    <x v="0"/>
    <x v="3"/>
    <n v="18281"/>
    <n v="25"/>
    <n v="847"/>
    <n v="26257"/>
    <n v="41.23"/>
    <n v="11476"/>
    <n v="10827"/>
  </r>
  <r>
    <x v="45"/>
    <x v="0"/>
    <x v="4"/>
    <n v="7481"/>
    <n v="9"/>
    <n v="309"/>
    <n v="9579"/>
    <n v="44.6"/>
    <n v="3823"/>
    <n v="4272"/>
  </r>
  <r>
    <x v="45"/>
    <x v="0"/>
    <x v="5"/>
    <n v="68501"/>
    <n v="19"/>
    <n v="1709"/>
    <n v="52979"/>
    <n v="72.180000000000007"/>
    <n v="37355"/>
    <n v="38242"/>
  </r>
  <r>
    <x v="45"/>
    <x v="0"/>
    <x v="6"/>
    <n v="13689"/>
    <n v="11"/>
    <n v="503"/>
    <n v="15593"/>
    <n v="49.52"/>
    <n v="7809"/>
    <n v="7721"/>
  </r>
  <r>
    <x v="45"/>
    <x v="0"/>
    <x v="7"/>
    <m/>
    <n v="4"/>
    <n v="74"/>
    <n v="2294"/>
    <m/>
    <m/>
    <m/>
  </r>
  <r>
    <x v="45"/>
    <x v="0"/>
    <x v="8"/>
    <n v="712"/>
    <n v="8"/>
    <n v="150"/>
    <n v="4650"/>
    <n v="11.12"/>
    <n v="412"/>
    <n v="517"/>
  </r>
  <r>
    <x v="45"/>
    <x v="0"/>
    <x v="9"/>
    <n v="6801"/>
    <n v="19"/>
    <n v="393"/>
    <n v="12183"/>
    <n v="39.19"/>
    <n v="4087"/>
    <n v="4774"/>
  </r>
  <r>
    <x v="45"/>
    <x v="0"/>
    <x v="10"/>
    <n v="6888"/>
    <n v="14"/>
    <n v="397"/>
    <n v="12307"/>
    <n v="37.1"/>
    <n v="4416"/>
    <n v="4566"/>
  </r>
  <r>
    <x v="45"/>
    <x v="0"/>
    <x v="11"/>
    <n v="12435"/>
    <n v="9"/>
    <n v="335"/>
    <n v="10385"/>
    <n v="50.53"/>
    <n v="6956"/>
    <n v="5248"/>
  </r>
  <r>
    <x v="45"/>
    <x v="0"/>
    <x v="12"/>
    <n v="9517"/>
    <n v="21"/>
    <n v="563"/>
    <n v="17453"/>
    <n v="39.71"/>
    <n v="6013"/>
    <n v="6930"/>
  </r>
  <r>
    <x v="45"/>
    <x v="0"/>
    <x v="13"/>
    <m/>
    <n v="4"/>
    <n v="77"/>
    <n v="2387"/>
    <m/>
    <m/>
    <m/>
  </r>
  <r>
    <x v="45"/>
    <x v="0"/>
    <x v="14"/>
    <m/>
    <n v="10"/>
    <n v="190"/>
    <n v="5890"/>
    <m/>
    <m/>
    <m/>
  </r>
  <r>
    <x v="45"/>
    <x v="0"/>
    <x v="15"/>
    <m/>
    <n v="4"/>
    <n v="31"/>
    <n v="961"/>
    <m/>
    <m/>
    <m/>
  </r>
  <r>
    <x v="45"/>
    <x v="0"/>
    <x v="16"/>
    <n v="71029"/>
    <n v="25"/>
    <n v="2569"/>
    <n v="79639"/>
    <n v="60.52"/>
    <n v="41316"/>
    <n v="48196"/>
  </r>
  <r>
    <x v="45"/>
    <x v="0"/>
    <x v="17"/>
    <n v="68243"/>
    <n v="22"/>
    <n v="2468"/>
    <n v="76508"/>
    <n v="60.18"/>
    <n v="40104"/>
    <n v="46041"/>
  </r>
  <r>
    <x v="45"/>
    <x v="0"/>
    <x v="18"/>
    <n v="5667"/>
    <n v="13"/>
    <n v="298"/>
    <n v="9238"/>
    <n v="39.39"/>
    <n v="3539"/>
    <n v="3639"/>
  </r>
  <r>
    <x v="45"/>
    <x v="0"/>
    <x v="19"/>
    <n v="6461"/>
    <n v="19"/>
    <n v="367"/>
    <n v="11377"/>
    <n v="38.99"/>
    <n v="3560"/>
    <n v="4436"/>
  </r>
  <r>
    <x v="45"/>
    <x v="0"/>
    <x v="20"/>
    <n v="138943"/>
    <n v="68"/>
    <n v="3956"/>
    <n v="122636"/>
    <n v="68.180000000000007"/>
    <n v="80062"/>
    <n v="83619"/>
  </r>
  <r>
    <x v="45"/>
    <x v="0"/>
    <x v="21"/>
    <m/>
    <n v="7"/>
    <n v="119"/>
    <n v="3689"/>
    <m/>
    <m/>
    <m/>
  </r>
  <r>
    <x v="45"/>
    <x v="0"/>
    <x v="22"/>
    <m/>
    <n v="2"/>
    <n v="231"/>
    <n v="7161"/>
    <m/>
    <m/>
    <m/>
  </r>
  <r>
    <x v="45"/>
    <x v="0"/>
    <x v="23"/>
    <n v="2094"/>
    <n v="11"/>
    <n v="150"/>
    <n v="4650"/>
    <n v="33.630000000000003"/>
    <n v="1183"/>
    <n v="1564"/>
  </r>
  <r>
    <x v="45"/>
    <x v="0"/>
    <x v="24"/>
    <n v="149271"/>
    <n v="88"/>
    <n v="4456"/>
    <n v="138136"/>
    <n v="64.89"/>
    <n v="88610"/>
    <n v="89631"/>
  </r>
  <r>
    <x v="45"/>
    <x v="0"/>
    <x v="25"/>
    <n v="25996"/>
    <n v="46"/>
    <n v="1256"/>
    <n v="38936"/>
    <n v="38.58"/>
    <n v="21577"/>
    <n v="15021"/>
  </r>
  <r>
    <x v="45"/>
    <x v="0"/>
    <x v="26"/>
    <m/>
    <n v="5"/>
    <n v="182"/>
    <n v="5642"/>
    <m/>
    <m/>
    <m/>
  </r>
  <r>
    <x v="45"/>
    <x v="0"/>
    <x v="27"/>
    <n v="79981"/>
    <n v="28"/>
    <n v="2483"/>
    <n v="76973"/>
    <n v="58.3"/>
    <n v="36358"/>
    <n v="44878"/>
  </r>
  <r>
    <x v="45"/>
    <x v="0"/>
    <x v="28"/>
    <n v="7146"/>
    <n v="11"/>
    <n v="429"/>
    <n v="13299"/>
    <n v="34.71"/>
    <n v="5051"/>
    <n v="4616"/>
  </r>
  <r>
    <x v="45"/>
    <x v="0"/>
    <x v="29"/>
    <n v="2267"/>
    <n v="14"/>
    <n v="187"/>
    <n v="5797"/>
    <n v="27.76"/>
    <n v="1650"/>
    <n v="1609"/>
  </r>
  <r>
    <x v="45"/>
    <x v="0"/>
    <x v="30"/>
    <n v="22959"/>
    <n v="20"/>
    <n v="791"/>
    <n v="24521"/>
    <n v="59.48"/>
    <n v="15181"/>
    <n v="14584"/>
  </r>
  <r>
    <x v="45"/>
    <x v="0"/>
    <x v="31"/>
    <n v="793"/>
    <n v="8"/>
    <n v="79"/>
    <n v="2449"/>
    <n v="22.78"/>
    <n v="419"/>
    <n v="558"/>
  </r>
  <r>
    <x v="45"/>
    <x v="0"/>
    <x v="32"/>
    <n v="10319"/>
    <n v="6"/>
    <n v="531"/>
    <n v="16461"/>
    <n v="34.549999999999997"/>
    <n v="7806"/>
    <n v="5687"/>
  </r>
  <r>
    <x v="45"/>
    <x v="0"/>
    <x v="33"/>
    <n v="8073"/>
    <n v="21"/>
    <n v="465"/>
    <n v="14415"/>
    <n v="39.75"/>
    <n v="5294"/>
    <n v="5730"/>
  </r>
  <r>
    <x v="45"/>
    <x v="0"/>
    <x v="34"/>
    <n v="824762"/>
    <n v="558"/>
    <n v="28362"/>
    <n v="879222"/>
    <n v="58.77"/>
    <n v="457927"/>
    <n v="516703"/>
  </r>
  <r>
    <x v="45"/>
    <x v="1"/>
    <x v="0"/>
    <n v="48839"/>
    <n v="132"/>
    <n v="1714"/>
    <n v="53134"/>
    <n v="46.23"/>
    <n v="26091"/>
    <n v="24563"/>
  </r>
  <r>
    <x v="45"/>
    <x v="1"/>
    <x v="1"/>
    <n v="107271"/>
    <n v="170"/>
    <n v="3348"/>
    <n v="103788"/>
    <n v="57.52"/>
    <n v="53500"/>
    <n v="59698"/>
  </r>
  <r>
    <x v="45"/>
    <x v="1"/>
    <x v="2"/>
    <n v="13851"/>
    <n v="58"/>
    <n v="589"/>
    <n v="18259"/>
    <n v="36.83"/>
    <n v="8797"/>
    <n v="6724"/>
  </r>
  <r>
    <x v="45"/>
    <x v="1"/>
    <x v="3"/>
    <n v="41556"/>
    <n v="85"/>
    <n v="1402"/>
    <n v="43462"/>
    <n v="51.4"/>
    <n v="25499"/>
    <n v="22340"/>
  </r>
  <r>
    <x v="45"/>
    <x v="1"/>
    <x v="4"/>
    <n v="27987"/>
    <n v="58"/>
    <n v="916"/>
    <n v="28396"/>
    <n v="50.29"/>
    <n v="16299"/>
    <n v="14279"/>
  </r>
  <r>
    <x v="45"/>
    <x v="1"/>
    <x v="5"/>
    <n v="48679"/>
    <n v="78"/>
    <n v="1307"/>
    <n v="40517"/>
    <n v="54.9"/>
    <n v="26615"/>
    <n v="22243"/>
  </r>
  <r>
    <x v="45"/>
    <x v="1"/>
    <x v="6"/>
    <n v="41925"/>
    <n v="73"/>
    <n v="1154"/>
    <n v="35774"/>
    <n v="54.93"/>
    <n v="26064"/>
    <n v="19649"/>
  </r>
  <r>
    <x v="45"/>
    <x v="1"/>
    <x v="7"/>
    <n v="8312"/>
    <n v="22"/>
    <n v="295"/>
    <n v="9145"/>
    <n v="55.76"/>
    <n v="4404"/>
    <n v="5099"/>
  </r>
  <r>
    <x v="45"/>
    <x v="1"/>
    <x v="8"/>
    <n v="12822"/>
    <n v="29"/>
    <n v="400"/>
    <n v="12400"/>
    <n v="60.06"/>
    <n v="7413"/>
    <n v="7447"/>
  </r>
  <r>
    <x v="45"/>
    <x v="1"/>
    <x v="9"/>
    <n v="21688"/>
    <n v="43"/>
    <n v="726"/>
    <n v="22506"/>
    <n v="56.31"/>
    <n v="11626"/>
    <n v="12674"/>
  </r>
  <r>
    <x v="45"/>
    <x v="1"/>
    <x v="10"/>
    <n v="41675"/>
    <n v="71"/>
    <n v="1290"/>
    <n v="39990"/>
    <n v="57.34"/>
    <n v="22252"/>
    <n v="22932"/>
  </r>
  <r>
    <x v="45"/>
    <x v="1"/>
    <x v="11"/>
    <n v="10321"/>
    <n v="20"/>
    <n v="430"/>
    <n v="13330"/>
    <n v="31.25"/>
    <n v="5182"/>
    <n v="4166"/>
  </r>
  <r>
    <x v="45"/>
    <x v="1"/>
    <x v="12"/>
    <n v="32942"/>
    <n v="62"/>
    <n v="971"/>
    <n v="30101"/>
    <n v="55.74"/>
    <n v="19281"/>
    <n v="16778"/>
  </r>
  <r>
    <x v="45"/>
    <x v="1"/>
    <x v="13"/>
    <n v="11129"/>
    <n v="26"/>
    <n v="476"/>
    <n v="14756"/>
    <n v="43.05"/>
    <n v="6429"/>
    <n v="6352"/>
  </r>
  <r>
    <x v="45"/>
    <x v="1"/>
    <x v="14"/>
    <n v="6449"/>
    <n v="18"/>
    <n v="205"/>
    <n v="6355"/>
    <n v="50.57"/>
    <n v="3809"/>
    <n v="3214"/>
  </r>
  <r>
    <x v="45"/>
    <x v="1"/>
    <x v="15"/>
    <n v="7806"/>
    <n v="28"/>
    <n v="271"/>
    <n v="8401"/>
    <n v="49.82"/>
    <n v="5178"/>
    <n v="4185"/>
  </r>
  <r>
    <x v="45"/>
    <x v="1"/>
    <x v="16"/>
    <n v="41871"/>
    <n v="53"/>
    <n v="1160"/>
    <n v="35960"/>
    <n v="62.98"/>
    <n v="21332"/>
    <n v="22648"/>
  </r>
  <r>
    <x v="45"/>
    <x v="1"/>
    <x v="17"/>
    <n v="27338"/>
    <n v="30"/>
    <n v="730"/>
    <n v="22630"/>
    <n v="66.650000000000006"/>
    <n v="13351"/>
    <n v="15084"/>
  </r>
  <r>
    <x v="45"/>
    <x v="1"/>
    <x v="18"/>
    <n v="18781"/>
    <n v="49"/>
    <n v="635"/>
    <n v="19685"/>
    <n v="47.64"/>
    <n v="11946"/>
    <n v="9377"/>
  </r>
  <r>
    <x v="45"/>
    <x v="1"/>
    <x v="19"/>
    <n v="28498"/>
    <n v="85"/>
    <n v="1066"/>
    <n v="33046"/>
    <n v="46.34"/>
    <n v="15706"/>
    <n v="15315"/>
  </r>
  <r>
    <x v="45"/>
    <x v="1"/>
    <x v="20"/>
    <n v="88460"/>
    <n v="171"/>
    <n v="2408"/>
    <n v="74648"/>
    <n v="55.86"/>
    <n v="46175"/>
    <n v="41700"/>
  </r>
  <r>
    <x v="45"/>
    <x v="1"/>
    <x v="21"/>
    <n v="10356"/>
    <n v="21"/>
    <n v="302"/>
    <n v="9362"/>
    <n v="50.3"/>
    <n v="6795"/>
    <n v="4709"/>
  </r>
  <r>
    <x v="45"/>
    <x v="1"/>
    <x v="22"/>
    <n v="8905"/>
    <n v="17"/>
    <n v="409"/>
    <n v="12679"/>
    <n v="34.94"/>
    <n v="8008"/>
    <n v="4430"/>
  </r>
  <r>
    <x v="45"/>
    <x v="1"/>
    <x v="23"/>
    <n v="12268"/>
    <n v="26"/>
    <n v="302"/>
    <n v="9362"/>
    <n v="74.930000000000007"/>
    <n v="7402"/>
    <n v="7015"/>
  </r>
  <r>
    <x v="45"/>
    <x v="1"/>
    <x v="24"/>
    <n v="119989"/>
    <n v="235"/>
    <n v="3421"/>
    <n v="106051"/>
    <n v="54.55"/>
    <n v="68380"/>
    <n v="57853"/>
  </r>
  <r>
    <x v="45"/>
    <x v="1"/>
    <x v="25"/>
    <n v="30672"/>
    <n v="64"/>
    <n v="952"/>
    <n v="29512"/>
    <n v="47.63"/>
    <n v="21098"/>
    <n v="14056"/>
  </r>
  <r>
    <x v="45"/>
    <x v="1"/>
    <x v="26"/>
    <n v="7604"/>
    <n v="23"/>
    <n v="293"/>
    <n v="9083"/>
    <n v="36.25"/>
    <n v="4428"/>
    <n v="3293"/>
  </r>
  <r>
    <x v="45"/>
    <x v="1"/>
    <x v="27"/>
    <n v="30727"/>
    <n v="41"/>
    <n v="788"/>
    <n v="24428"/>
    <n v="51.16"/>
    <n v="13064"/>
    <n v="12497"/>
  </r>
  <r>
    <x v="45"/>
    <x v="1"/>
    <x v="28"/>
    <n v="6569"/>
    <n v="17"/>
    <n v="190"/>
    <n v="5890"/>
    <n v="59.66"/>
    <n v="4906"/>
    <n v="3514"/>
  </r>
  <r>
    <x v="45"/>
    <x v="1"/>
    <x v="29"/>
    <n v="5583"/>
    <n v="20"/>
    <n v="202"/>
    <n v="6262"/>
    <n v="48.37"/>
    <n v="2881"/>
    <n v="3029"/>
  </r>
  <r>
    <x v="45"/>
    <x v="1"/>
    <x v="30"/>
    <n v="26471"/>
    <n v="42"/>
    <n v="637"/>
    <n v="19747"/>
    <n v="68.989999999999995"/>
    <n v="13876"/>
    <n v="13623"/>
  </r>
  <r>
    <x v="45"/>
    <x v="1"/>
    <x v="31"/>
    <n v="1763"/>
    <n v="11"/>
    <n v="83"/>
    <n v="2573"/>
    <n v="35.99"/>
    <n v="1053"/>
    <n v="926"/>
  </r>
  <r>
    <x v="45"/>
    <x v="1"/>
    <x v="32"/>
    <n v="9953"/>
    <n v="20"/>
    <n v="336"/>
    <n v="10416"/>
    <n v="44.54"/>
    <n v="6417"/>
    <n v="4639"/>
  </r>
  <r>
    <x v="45"/>
    <x v="1"/>
    <x v="33"/>
    <n v="14216"/>
    <n v="39"/>
    <n v="481"/>
    <n v="14911"/>
    <n v="57.11"/>
    <n v="8102"/>
    <n v="8515"/>
  </r>
  <r>
    <x v="45"/>
    <x v="1"/>
    <x v="34"/>
    <n v="825948"/>
    <n v="1672"/>
    <n v="25738"/>
    <n v="797878"/>
    <n v="52.84"/>
    <n v="461628"/>
    <n v="421626"/>
  </r>
  <r>
    <x v="45"/>
    <x v="2"/>
    <x v="0"/>
    <n v="17683"/>
    <n v="36"/>
    <n v="1385"/>
    <n v="42935"/>
    <n v="34.270000000000003"/>
    <n v="7639"/>
    <n v="14714"/>
  </r>
  <r>
    <x v="45"/>
    <x v="2"/>
    <x v="1"/>
    <n v="48655"/>
    <n v="33"/>
    <n v="3207"/>
    <n v="99417"/>
    <n v="45.86"/>
    <n v="24643"/>
    <n v="45592"/>
  </r>
  <r>
    <x v="45"/>
    <x v="2"/>
    <x v="2"/>
    <n v="5076"/>
    <n v="16"/>
    <n v="478"/>
    <n v="14818"/>
    <n v="29.69"/>
    <n v="2991"/>
    <n v="4399"/>
  </r>
  <r>
    <x v="45"/>
    <x v="2"/>
    <x v="3"/>
    <n v="8068"/>
    <n v="16"/>
    <n v="611"/>
    <n v="18941"/>
    <n v="38.770000000000003"/>
    <n v="5468"/>
    <n v="7343"/>
  </r>
  <r>
    <x v="45"/>
    <x v="2"/>
    <x v="4"/>
    <n v="6392"/>
    <n v="9"/>
    <n v="490"/>
    <n v="15190"/>
    <n v="36.19"/>
    <n v="2304"/>
    <n v="5498"/>
  </r>
  <r>
    <x v="45"/>
    <x v="2"/>
    <x v="5"/>
    <n v="17219"/>
    <n v="10"/>
    <n v="921"/>
    <n v="28551"/>
    <n v="57.97"/>
    <n v="9477"/>
    <n v="16552"/>
  </r>
  <r>
    <x v="45"/>
    <x v="2"/>
    <x v="6"/>
    <n v="11785"/>
    <n v="16"/>
    <n v="964"/>
    <n v="29884"/>
    <n v="34.19"/>
    <n v="6940"/>
    <n v="10216"/>
  </r>
  <r>
    <x v="45"/>
    <x v="2"/>
    <x v="7"/>
    <m/>
    <n v="1"/>
    <n v="20"/>
    <n v="620"/>
    <m/>
    <m/>
    <m/>
  </r>
  <r>
    <x v="45"/>
    <x v="2"/>
    <x v="8"/>
    <n v="1445"/>
    <n v="5"/>
    <n v="139"/>
    <n v="4309"/>
    <n v="26.43"/>
    <n v="671"/>
    <n v="1139"/>
  </r>
  <r>
    <x v="45"/>
    <x v="2"/>
    <x v="9"/>
    <n v="2839"/>
    <n v="9"/>
    <n v="305"/>
    <n v="9455"/>
    <n v="27.3"/>
    <n v="1487"/>
    <n v="2581"/>
  </r>
  <r>
    <x v="45"/>
    <x v="2"/>
    <x v="10"/>
    <n v="5812"/>
    <n v="13"/>
    <n v="589"/>
    <n v="18259"/>
    <n v="30.18"/>
    <n v="2604"/>
    <n v="5511"/>
  </r>
  <r>
    <x v="45"/>
    <x v="2"/>
    <x v="11"/>
    <n v="5874"/>
    <n v="12"/>
    <n v="686"/>
    <n v="21266"/>
    <n v="25.3"/>
    <n v="2520"/>
    <n v="5381"/>
  </r>
  <r>
    <x v="45"/>
    <x v="2"/>
    <x v="12"/>
    <m/>
    <n v="5"/>
    <n v="163"/>
    <n v="5053"/>
    <m/>
    <n v="589"/>
    <m/>
  </r>
  <r>
    <x v="45"/>
    <x v="2"/>
    <x v="13"/>
    <m/>
    <n v="2"/>
    <n v="50"/>
    <n v="1550"/>
    <m/>
    <m/>
    <m/>
  </r>
  <r>
    <x v="45"/>
    <x v="2"/>
    <x v="14"/>
    <m/>
    <n v="3"/>
    <n v="70"/>
    <n v="2170"/>
    <m/>
    <m/>
    <m/>
  </r>
  <r>
    <x v="45"/>
    <x v="2"/>
    <x v="15"/>
    <m/>
    <n v="4"/>
    <n v="213"/>
    <n v="6603"/>
    <m/>
    <m/>
    <m/>
  </r>
  <r>
    <x v="45"/>
    <x v="2"/>
    <x v="16"/>
    <m/>
    <n v="13"/>
    <n v="1605"/>
    <n v="49755"/>
    <m/>
    <m/>
    <m/>
  </r>
  <r>
    <x v="45"/>
    <x v="2"/>
    <x v="17"/>
    <n v="27893"/>
    <n v="11"/>
    <n v="1573"/>
    <n v="48763"/>
    <n v="52.33"/>
    <n v="14355"/>
    <n v="25518"/>
  </r>
  <r>
    <x v="45"/>
    <x v="2"/>
    <x v="18"/>
    <n v="7952"/>
    <n v="18"/>
    <n v="705"/>
    <n v="21855"/>
    <n v="31.51"/>
    <n v="5487"/>
    <n v="6887"/>
  </r>
  <r>
    <x v="45"/>
    <x v="2"/>
    <x v="19"/>
    <n v="11058"/>
    <n v="23"/>
    <n v="908"/>
    <n v="28148"/>
    <n v="36.6"/>
    <n v="5975"/>
    <n v="10303"/>
  </r>
  <r>
    <x v="45"/>
    <x v="2"/>
    <x v="20"/>
    <n v="41389"/>
    <n v="45"/>
    <n v="2713"/>
    <n v="84103"/>
    <n v="41.56"/>
    <n v="19333"/>
    <n v="34955"/>
  </r>
  <r>
    <x v="45"/>
    <x v="2"/>
    <x v="21"/>
    <m/>
    <n v="6"/>
    <n v="263"/>
    <n v="8153"/>
    <m/>
    <m/>
    <m/>
  </r>
  <r>
    <x v="45"/>
    <x v="2"/>
    <x v="22"/>
    <n v="4017"/>
    <n v="4"/>
    <n v="243"/>
    <n v="7533"/>
    <n v="45.8"/>
    <n v="3166"/>
    <n v="3450"/>
  </r>
  <r>
    <x v="45"/>
    <x v="2"/>
    <x v="23"/>
    <n v="656"/>
    <n v="4"/>
    <n v="75"/>
    <n v="2325"/>
    <n v="18.149999999999999"/>
    <n v="524"/>
    <n v="422"/>
  </r>
  <r>
    <x v="45"/>
    <x v="2"/>
    <x v="24"/>
    <n v="48274"/>
    <n v="59"/>
    <n v="3294"/>
    <n v="102114"/>
    <n v="40.020000000000003"/>
    <n v="24620"/>
    <n v="40867"/>
  </r>
  <r>
    <x v="45"/>
    <x v="2"/>
    <x v="25"/>
    <n v="16238"/>
    <n v="24"/>
    <n v="1245"/>
    <n v="38595"/>
    <n v="36.19"/>
    <n v="11986"/>
    <n v="13968"/>
  </r>
  <r>
    <x v="45"/>
    <x v="2"/>
    <x v="26"/>
    <m/>
    <n v="9"/>
    <n v="433"/>
    <n v="13423"/>
    <m/>
    <m/>
    <m/>
  </r>
  <r>
    <x v="45"/>
    <x v="2"/>
    <x v="27"/>
    <n v="22064"/>
    <n v="19"/>
    <n v="1411"/>
    <n v="43741"/>
    <n v="47.53"/>
    <n v="10113"/>
    <n v="20792"/>
  </r>
  <r>
    <x v="45"/>
    <x v="2"/>
    <x v="28"/>
    <n v="1250"/>
    <n v="5"/>
    <n v="80"/>
    <n v="2480"/>
    <n v="44.44"/>
    <n v="905"/>
    <n v="1102"/>
  </r>
  <r>
    <x v="45"/>
    <x v="2"/>
    <x v="29"/>
    <n v="1292"/>
    <n v="6"/>
    <n v="512"/>
    <n v="15872"/>
    <n v="7.45"/>
    <n v="478"/>
    <n v="1183"/>
  </r>
  <r>
    <x v="45"/>
    <x v="2"/>
    <x v="30"/>
    <n v="6447"/>
    <n v="9"/>
    <n v="350"/>
    <n v="10850"/>
    <n v="56.91"/>
    <n v="3489"/>
    <n v="6175"/>
  </r>
  <r>
    <x v="45"/>
    <x v="2"/>
    <x v="31"/>
    <m/>
    <n v="1"/>
    <n v="19"/>
    <n v="589"/>
    <m/>
    <m/>
    <m/>
  </r>
  <r>
    <x v="45"/>
    <x v="2"/>
    <x v="32"/>
    <m/>
    <n v="2"/>
    <n v="281"/>
    <n v="8711"/>
    <m/>
    <m/>
    <m/>
  </r>
  <r>
    <x v="45"/>
    <x v="2"/>
    <x v="33"/>
    <n v="2279"/>
    <n v="5"/>
    <n v="264"/>
    <n v="8184"/>
    <n v="22.87"/>
    <n v="1298"/>
    <n v="1872"/>
  </r>
  <r>
    <x v="45"/>
    <x v="2"/>
    <x v="34"/>
    <n v="286980"/>
    <n v="383"/>
    <n v="21398"/>
    <n v="663338"/>
    <n v="38.83"/>
    <n v="152221"/>
    <n v="257545"/>
  </r>
  <r>
    <x v="45"/>
    <x v="3"/>
    <x v="0"/>
    <n v="24236"/>
    <n v="48"/>
    <n v="5946"/>
    <n v="184326"/>
    <n v="6.53"/>
    <n v="14895"/>
    <n v="12043"/>
  </r>
  <r>
    <x v="45"/>
    <x v="3"/>
    <x v="1"/>
    <n v="23242"/>
    <n v="26"/>
    <n v="3372"/>
    <n v="104532"/>
    <n v="12.18"/>
    <n v="13498"/>
    <n v="12729"/>
  </r>
  <r>
    <x v="45"/>
    <x v="3"/>
    <x v="2"/>
    <n v="15492"/>
    <n v="21"/>
    <n v="2395"/>
    <n v="74245"/>
    <n v="9.61"/>
    <n v="8314"/>
    <n v="7133"/>
  </r>
  <r>
    <x v="45"/>
    <x v="3"/>
    <x v="3"/>
    <n v="13147"/>
    <n v="20"/>
    <n v="1808"/>
    <n v="56048"/>
    <n v="12.19"/>
    <n v="7583"/>
    <n v="6833"/>
  </r>
  <r>
    <x v="45"/>
    <x v="3"/>
    <x v="4"/>
    <n v="15313"/>
    <n v="21"/>
    <n v="2876"/>
    <n v="89156"/>
    <n v="9.64"/>
    <n v="6910"/>
    <n v="8592"/>
  </r>
  <r>
    <x v="45"/>
    <x v="3"/>
    <x v="5"/>
    <n v="21624"/>
    <n v="14"/>
    <n v="1656"/>
    <n v="51336"/>
    <n v="18.649999999999999"/>
    <n v="11579"/>
    <n v="9576"/>
  </r>
  <r>
    <x v="45"/>
    <x v="3"/>
    <x v="6"/>
    <n v="16544"/>
    <n v="11"/>
    <n v="1581"/>
    <n v="49011"/>
    <n v="17.03"/>
    <n v="9493"/>
    <n v="8345"/>
  </r>
  <r>
    <x v="45"/>
    <x v="3"/>
    <x v="7"/>
    <m/>
    <n v="5"/>
    <n v="848"/>
    <n v="26288"/>
    <m/>
    <n v="1889"/>
    <m/>
  </r>
  <r>
    <x v="45"/>
    <x v="3"/>
    <x v="8"/>
    <n v="5846"/>
    <n v="12"/>
    <n v="1628"/>
    <n v="50468"/>
    <n v="5.52"/>
    <n v="3147"/>
    <n v="2785"/>
  </r>
  <r>
    <x v="45"/>
    <x v="3"/>
    <x v="9"/>
    <n v="9358"/>
    <n v="11"/>
    <n v="1116"/>
    <n v="34596"/>
    <n v="14.85"/>
    <n v="4177"/>
    <n v="5138"/>
  </r>
  <r>
    <x v="45"/>
    <x v="3"/>
    <x v="10"/>
    <n v="16373"/>
    <n v="19"/>
    <n v="2143"/>
    <n v="66433"/>
    <n v="10.88"/>
    <n v="7123"/>
    <n v="7227"/>
  </r>
  <r>
    <x v="45"/>
    <x v="3"/>
    <x v="11"/>
    <n v="5303"/>
    <n v="6"/>
    <n v="510"/>
    <n v="15810"/>
    <n v="17.309999999999999"/>
    <n v="3258"/>
    <n v="2737"/>
  </r>
  <r>
    <x v="45"/>
    <x v="3"/>
    <x v="12"/>
    <m/>
    <n v="7"/>
    <n v="654"/>
    <n v="20274"/>
    <m/>
    <n v="1877"/>
    <m/>
  </r>
  <r>
    <x v="45"/>
    <x v="3"/>
    <x v="13"/>
    <m/>
    <n v="2"/>
    <n v="255"/>
    <n v="7905"/>
    <m/>
    <m/>
    <m/>
  </r>
  <r>
    <x v="45"/>
    <x v="3"/>
    <x v="14"/>
    <n v="2397"/>
    <n v="9"/>
    <n v="861"/>
    <n v="26691"/>
    <n v="4.01"/>
    <n v="953"/>
    <n v="1071"/>
  </r>
  <r>
    <x v="45"/>
    <x v="3"/>
    <x v="15"/>
    <n v="3057"/>
    <n v="9"/>
    <n v="1146"/>
    <n v="35526"/>
    <n v="4.29"/>
    <n v="1412"/>
    <n v="1523"/>
  </r>
  <r>
    <x v="45"/>
    <x v="3"/>
    <x v="16"/>
    <m/>
    <n v="3"/>
    <n v="436"/>
    <n v="13516"/>
    <m/>
    <m/>
    <m/>
  </r>
  <r>
    <x v="45"/>
    <x v="3"/>
    <x v="17"/>
    <s v="-"/>
    <s v="-"/>
    <s v="-"/>
    <s v="-"/>
    <s v="-"/>
    <s v="-"/>
    <s v="-"/>
  </r>
  <r>
    <x v="45"/>
    <x v="3"/>
    <x v="18"/>
    <n v="10907"/>
    <n v="16"/>
    <n v="1299"/>
    <n v="40269"/>
    <n v="12.89"/>
    <n v="7201"/>
    <n v="5191"/>
  </r>
  <r>
    <x v="45"/>
    <x v="3"/>
    <x v="19"/>
    <n v="18020"/>
    <n v="19"/>
    <n v="3636"/>
    <n v="112716"/>
    <n v="6.34"/>
    <n v="8989"/>
    <n v="7149"/>
  </r>
  <r>
    <x v="45"/>
    <x v="3"/>
    <x v="20"/>
    <n v="41323"/>
    <n v="35"/>
    <n v="4643"/>
    <n v="143933"/>
    <n v="11.95"/>
    <n v="22118"/>
    <n v="17194"/>
  </r>
  <r>
    <x v="45"/>
    <x v="3"/>
    <x v="21"/>
    <n v="6319"/>
    <n v="7"/>
    <n v="569"/>
    <n v="17639"/>
    <n v="14.82"/>
    <n v="4193"/>
    <n v="2614"/>
  </r>
  <r>
    <x v="45"/>
    <x v="3"/>
    <x v="22"/>
    <m/>
    <n v="4"/>
    <n v="524"/>
    <n v="16244"/>
    <m/>
    <m/>
    <m/>
  </r>
  <r>
    <x v="45"/>
    <x v="3"/>
    <x v="23"/>
    <n v="5341"/>
    <n v="6"/>
    <n v="750"/>
    <n v="23250"/>
    <n v="9.76"/>
    <n v="3262"/>
    <n v="2270"/>
  </r>
  <r>
    <x v="45"/>
    <x v="3"/>
    <x v="24"/>
    <n v="56724"/>
    <n v="52"/>
    <n v="6486"/>
    <n v="201066"/>
    <n v="11.81"/>
    <n v="32445"/>
    <n v="23745"/>
  </r>
  <r>
    <x v="45"/>
    <x v="3"/>
    <x v="25"/>
    <n v="16081"/>
    <n v="14"/>
    <n v="1163"/>
    <n v="36053"/>
    <n v="20.079999999999998"/>
    <n v="11826"/>
    <n v="7240"/>
  </r>
  <r>
    <x v="45"/>
    <x v="3"/>
    <x v="26"/>
    <n v="7914"/>
    <n v="5"/>
    <n v="1208"/>
    <n v="37448"/>
    <n v="10.54"/>
    <n v="4472"/>
    <n v="3947"/>
  </r>
  <r>
    <x v="45"/>
    <x v="3"/>
    <x v="27"/>
    <n v="16958"/>
    <n v="8"/>
    <n v="1390"/>
    <n v="43090"/>
    <n v="16.23"/>
    <n v="8597"/>
    <n v="6993"/>
  </r>
  <r>
    <x v="45"/>
    <x v="3"/>
    <x v="28"/>
    <n v="6286"/>
    <n v="9"/>
    <n v="3849"/>
    <n v="119319"/>
    <n v="2.5499999999999998"/>
    <n v="4072"/>
    <n v="3041"/>
  </r>
  <r>
    <x v="45"/>
    <x v="3"/>
    <x v="29"/>
    <n v="5983"/>
    <n v="10"/>
    <n v="2026"/>
    <n v="62806"/>
    <n v="4.6500000000000004"/>
    <n v="2897"/>
    <n v="2921"/>
  </r>
  <r>
    <x v="45"/>
    <x v="3"/>
    <x v="30"/>
    <n v="9906"/>
    <n v="7"/>
    <n v="609"/>
    <n v="18879"/>
    <n v="21.61"/>
    <n v="6029"/>
    <n v="4079"/>
  </r>
  <r>
    <x v="45"/>
    <x v="3"/>
    <x v="31"/>
    <m/>
    <n v="5"/>
    <n v="279"/>
    <n v="8649"/>
    <m/>
    <m/>
    <m/>
  </r>
  <r>
    <x v="45"/>
    <x v="3"/>
    <x v="32"/>
    <m/>
    <n v="3"/>
    <n v="510"/>
    <n v="15810"/>
    <m/>
    <m/>
    <m/>
  </r>
  <r>
    <x v="45"/>
    <x v="3"/>
    <x v="33"/>
    <n v="4732"/>
    <n v="10"/>
    <n v="864"/>
    <n v="26784"/>
    <n v="11.88"/>
    <n v="3049"/>
    <n v="3181"/>
  </r>
  <r>
    <x v="45"/>
    <x v="3"/>
    <x v="34"/>
    <n v="348576"/>
    <n v="402"/>
    <n v="52550"/>
    <n v="1629050"/>
    <n v="10.050000000000001"/>
    <n v="195788"/>
    <n v="163657"/>
  </r>
  <r>
    <x v="45"/>
    <x v="4"/>
    <x v="0"/>
    <n v="109209"/>
    <n v="246"/>
    <n v="9978"/>
    <n v="309318"/>
    <n v="20.21"/>
    <n v="58552"/>
    <n v="62508"/>
  </r>
  <r>
    <x v="45"/>
    <x v="4"/>
    <x v="1"/>
    <n v="435216"/>
    <n v="289"/>
    <n v="17531"/>
    <n v="543461"/>
    <n v="53.8"/>
    <n v="218787"/>
    <n v="292388"/>
  </r>
  <r>
    <x v="45"/>
    <x v="4"/>
    <x v="2"/>
    <n v="36767"/>
    <n v="102"/>
    <n v="3616"/>
    <n v="112096"/>
    <n v="17.66"/>
    <n v="21564"/>
    <n v="19792"/>
  </r>
  <r>
    <x v="45"/>
    <x v="4"/>
    <x v="3"/>
    <n v="81053"/>
    <n v="146"/>
    <n v="4668"/>
    <n v="144708"/>
    <n v="32.72"/>
    <n v="50027"/>
    <n v="47343"/>
  </r>
  <r>
    <x v="45"/>
    <x v="4"/>
    <x v="4"/>
    <n v="57172"/>
    <n v="97"/>
    <n v="4591"/>
    <n v="142321"/>
    <n v="22.93"/>
    <n v="29335"/>
    <n v="32640"/>
  </r>
  <r>
    <x v="45"/>
    <x v="4"/>
    <x v="5"/>
    <n v="156023"/>
    <n v="121"/>
    <n v="5593"/>
    <n v="173383"/>
    <n v="49.95"/>
    <n v="85026"/>
    <n v="86613"/>
  </r>
  <r>
    <x v="45"/>
    <x v="4"/>
    <x v="6"/>
    <n v="83943"/>
    <n v="111"/>
    <n v="4202"/>
    <n v="130262"/>
    <n v="35.26"/>
    <n v="50307"/>
    <n v="45931"/>
  </r>
  <r>
    <x v="45"/>
    <x v="4"/>
    <x v="7"/>
    <n v="13003"/>
    <n v="32"/>
    <n v="1237"/>
    <n v="38347"/>
    <n v="19.86"/>
    <n v="6699"/>
    <n v="7617"/>
  </r>
  <r>
    <x v="45"/>
    <x v="4"/>
    <x v="8"/>
    <n v="20825"/>
    <n v="54"/>
    <n v="2317"/>
    <n v="71827"/>
    <n v="16.55"/>
    <n v="11642"/>
    <n v="11888"/>
  </r>
  <r>
    <x v="45"/>
    <x v="4"/>
    <x v="9"/>
    <n v="40686"/>
    <n v="82"/>
    <n v="2540"/>
    <n v="78740"/>
    <n v="31.96"/>
    <n v="21377"/>
    <n v="25167"/>
  </r>
  <r>
    <x v="45"/>
    <x v="4"/>
    <x v="10"/>
    <n v="70747"/>
    <n v="117"/>
    <n v="4419"/>
    <n v="136989"/>
    <n v="29.37"/>
    <n v="36396"/>
    <n v="40236"/>
  </r>
  <r>
    <x v="45"/>
    <x v="4"/>
    <x v="11"/>
    <n v="33933"/>
    <n v="47"/>
    <n v="1961"/>
    <n v="60791"/>
    <n v="28.84"/>
    <n v="17917"/>
    <n v="17532"/>
  </r>
  <r>
    <x v="45"/>
    <x v="4"/>
    <x v="12"/>
    <n v="46948"/>
    <n v="95"/>
    <n v="2351"/>
    <n v="72881"/>
    <n v="36.770000000000003"/>
    <n v="27760"/>
    <n v="26795"/>
  </r>
  <r>
    <x v="45"/>
    <x v="4"/>
    <x v="13"/>
    <n v="14201"/>
    <n v="34"/>
    <n v="858"/>
    <n v="26598"/>
    <n v="29.85"/>
    <n v="8731"/>
    <n v="7940"/>
  </r>
  <r>
    <x v="45"/>
    <x v="4"/>
    <x v="14"/>
    <n v="13992"/>
    <n v="40"/>
    <n v="1326"/>
    <n v="41106"/>
    <n v="17.75"/>
    <n v="7081"/>
    <n v="7298"/>
  </r>
  <r>
    <x v="45"/>
    <x v="4"/>
    <x v="15"/>
    <n v="12172"/>
    <n v="45"/>
    <n v="1661"/>
    <n v="51491"/>
    <n v="13.21"/>
    <n v="7244"/>
    <n v="6800"/>
  </r>
  <r>
    <x v="45"/>
    <x v="4"/>
    <x v="16"/>
    <n v="148177"/>
    <n v="94"/>
    <n v="5770"/>
    <n v="178870"/>
    <n v="55.59"/>
    <n v="81415"/>
    <n v="99434"/>
  </r>
  <r>
    <x v="45"/>
    <x v="4"/>
    <x v="17"/>
    <n v="123474"/>
    <n v="63"/>
    <n v="4771"/>
    <n v="147901"/>
    <n v="58.58"/>
    <n v="67810"/>
    <n v="86643"/>
  </r>
  <r>
    <x v="45"/>
    <x v="4"/>
    <x v="18"/>
    <n v="43307"/>
    <n v="96"/>
    <n v="2937"/>
    <n v="91047"/>
    <n v="27.56"/>
    <n v="28173"/>
    <n v="25093"/>
  </r>
  <r>
    <x v="45"/>
    <x v="4"/>
    <x v="19"/>
    <n v="64038"/>
    <n v="146"/>
    <n v="5977"/>
    <n v="185287"/>
    <n v="20.079999999999998"/>
    <n v="34229"/>
    <n v="37203"/>
  </r>
  <r>
    <x v="45"/>
    <x v="4"/>
    <x v="20"/>
    <n v="310116"/>
    <n v="319"/>
    <n v="13720"/>
    <n v="425320"/>
    <n v="41.73"/>
    <n v="167688"/>
    <n v="177467"/>
  </r>
  <r>
    <x v="45"/>
    <x v="4"/>
    <x v="21"/>
    <n v="21936"/>
    <n v="41"/>
    <n v="1253"/>
    <n v="38843"/>
    <n v="28.14"/>
    <n v="14804"/>
    <n v="10932"/>
  </r>
  <r>
    <x v="45"/>
    <x v="4"/>
    <x v="22"/>
    <n v="21846"/>
    <n v="27"/>
    <n v="1407"/>
    <n v="43617"/>
    <n v="28.49"/>
    <n v="19193"/>
    <n v="12427"/>
  </r>
  <r>
    <x v="45"/>
    <x v="4"/>
    <x v="23"/>
    <n v="20360"/>
    <n v="47"/>
    <n v="1277"/>
    <n v="39587"/>
    <n v="28.47"/>
    <n v="12371"/>
    <n v="11271"/>
  </r>
  <r>
    <x v="45"/>
    <x v="4"/>
    <x v="24"/>
    <n v="374257"/>
    <n v="434"/>
    <n v="17657"/>
    <n v="547367"/>
    <n v="38.75"/>
    <n v="214055"/>
    <n v="212097"/>
  </r>
  <r>
    <x v="45"/>
    <x v="4"/>
    <x v="25"/>
    <n v="88988"/>
    <n v="148"/>
    <n v="4616"/>
    <n v="143096"/>
    <n v="35.14"/>
    <n v="66487"/>
    <n v="50285"/>
  </r>
  <r>
    <x v="45"/>
    <x v="4"/>
    <x v="26"/>
    <n v="27522"/>
    <n v="42"/>
    <n v="2116"/>
    <n v="65596"/>
    <n v="23.04"/>
    <n v="15074"/>
    <n v="15111"/>
  </r>
  <r>
    <x v="45"/>
    <x v="4"/>
    <x v="27"/>
    <n v="149730"/>
    <n v="96"/>
    <n v="6072"/>
    <n v="188232"/>
    <n v="45.24"/>
    <n v="68131"/>
    <n v="85160"/>
  </r>
  <r>
    <x v="45"/>
    <x v="4"/>
    <x v="28"/>
    <n v="21251"/>
    <n v="42"/>
    <n v="4548"/>
    <n v="140988"/>
    <n v="8.6999999999999993"/>
    <n v="14934"/>
    <n v="12273"/>
  </r>
  <r>
    <x v="45"/>
    <x v="4"/>
    <x v="29"/>
    <n v="15125"/>
    <n v="50"/>
    <n v="2927"/>
    <n v="90737"/>
    <n v="9.64"/>
    <n v="7907"/>
    <n v="8743"/>
  </r>
  <r>
    <x v="45"/>
    <x v="4"/>
    <x v="30"/>
    <n v="65783"/>
    <n v="78"/>
    <n v="2387"/>
    <n v="73997"/>
    <n v="51.98"/>
    <n v="38576"/>
    <n v="38461"/>
  </r>
  <r>
    <x v="45"/>
    <x v="4"/>
    <x v="31"/>
    <n v="3598"/>
    <n v="25"/>
    <n v="460"/>
    <n v="14260"/>
    <n v="14.09"/>
    <n v="2188"/>
    <n v="2009"/>
  </r>
  <r>
    <x v="45"/>
    <x v="4"/>
    <x v="32"/>
    <n v="29301"/>
    <n v="31"/>
    <n v="1658"/>
    <n v="51398"/>
    <n v="30.89"/>
    <n v="20208"/>
    <n v="15877"/>
  </r>
  <r>
    <x v="45"/>
    <x v="4"/>
    <x v="33"/>
    <n v="29300"/>
    <n v="75"/>
    <n v="2074"/>
    <n v="64294"/>
    <n v="30.02"/>
    <n v="17743"/>
    <n v="19298"/>
  </r>
  <r>
    <x v="45"/>
    <x v="4"/>
    <x v="34"/>
    <n v="2286267"/>
    <n v="3015"/>
    <n v="128048"/>
    <n v="3969488"/>
    <n v="34.25"/>
    <n v="1267564"/>
    <n v="1359531"/>
  </r>
  <r>
    <x v="46"/>
    <x v="0"/>
    <x v="0"/>
    <n v="22199"/>
    <n v="30"/>
    <n v="933"/>
    <n v="27990"/>
    <n v="48.41"/>
    <n v="9578"/>
    <n v="13549"/>
  </r>
  <r>
    <x v="46"/>
    <x v="0"/>
    <x v="1"/>
    <n v="266658"/>
    <n v="62"/>
    <n v="7645"/>
    <n v="229350"/>
    <n v="78.88"/>
    <n v="142393"/>
    <n v="180914"/>
  </r>
  <r>
    <x v="46"/>
    <x v="0"/>
    <x v="2"/>
    <m/>
    <n v="7"/>
    <n v="154"/>
    <n v="4620"/>
    <n v="39.700000000000003"/>
    <n v="1701"/>
    <n v="1834"/>
  </r>
  <r>
    <x v="46"/>
    <x v="0"/>
    <x v="3"/>
    <n v="19683"/>
    <n v="26"/>
    <n v="871"/>
    <n v="26130"/>
    <n v="44.09"/>
    <n v="12545"/>
    <n v="11522"/>
  </r>
  <r>
    <x v="46"/>
    <x v="0"/>
    <x v="4"/>
    <n v="6848"/>
    <n v="10"/>
    <n v="313"/>
    <n v="9390"/>
    <n v="44.43"/>
    <n v="3677"/>
    <n v="4172"/>
  </r>
  <r>
    <x v="46"/>
    <x v="0"/>
    <x v="5"/>
    <n v="73850"/>
    <n v="19"/>
    <n v="1709"/>
    <n v="51270"/>
    <n v="80.2"/>
    <n v="43151"/>
    <n v="41119"/>
  </r>
  <r>
    <x v="46"/>
    <x v="0"/>
    <x v="6"/>
    <n v="14455"/>
    <n v="11"/>
    <n v="503"/>
    <n v="15090"/>
    <n v="57.53"/>
    <n v="8315"/>
    <n v="8682"/>
  </r>
  <r>
    <x v="46"/>
    <x v="0"/>
    <x v="7"/>
    <m/>
    <n v="4"/>
    <n v="74"/>
    <n v="2220"/>
    <m/>
    <m/>
    <m/>
  </r>
  <r>
    <x v="46"/>
    <x v="0"/>
    <x v="8"/>
    <n v="852"/>
    <n v="8"/>
    <n v="150"/>
    <n v="4500"/>
    <n v="13.8"/>
    <n v="506"/>
    <n v="621"/>
  </r>
  <r>
    <x v="46"/>
    <x v="0"/>
    <x v="9"/>
    <n v="6885"/>
    <n v="19"/>
    <n v="393"/>
    <n v="11790"/>
    <n v="44.41"/>
    <n v="4728"/>
    <n v="5236"/>
  </r>
  <r>
    <x v="46"/>
    <x v="0"/>
    <x v="10"/>
    <n v="7475"/>
    <n v="14"/>
    <n v="392"/>
    <n v="11760"/>
    <n v="47.69"/>
    <n v="4893"/>
    <n v="5608"/>
  </r>
  <r>
    <x v="46"/>
    <x v="0"/>
    <x v="11"/>
    <n v="9798"/>
    <n v="9"/>
    <n v="333"/>
    <n v="9990"/>
    <n v="52.38"/>
    <n v="6201"/>
    <n v="5233"/>
  </r>
  <r>
    <x v="46"/>
    <x v="0"/>
    <x v="12"/>
    <n v="9535"/>
    <n v="20"/>
    <n v="550"/>
    <n v="16500"/>
    <n v="44.09"/>
    <n v="5978"/>
    <n v="7275"/>
  </r>
  <r>
    <x v="46"/>
    <x v="0"/>
    <x v="13"/>
    <m/>
    <n v="4"/>
    <n v="77"/>
    <n v="2310"/>
    <m/>
    <m/>
    <m/>
  </r>
  <r>
    <x v="46"/>
    <x v="0"/>
    <x v="14"/>
    <n v="4214"/>
    <n v="10"/>
    <n v="190"/>
    <n v="5700"/>
    <n v="45.51"/>
    <n v="2275"/>
    <n v="2594"/>
  </r>
  <r>
    <x v="46"/>
    <x v="0"/>
    <x v="15"/>
    <m/>
    <n v="4"/>
    <n v="31"/>
    <n v="930"/>
    <m/>
    <m/>
    <m/>
  </r>
  <r>
    <x v="46"/>
    <x v="0"/>
    <x v="16"/>
    <n v="80601"/>
    <n v="25"/>
    <n v="2569"/>
    <n v="77070"/>
    <n v="77.69"/>
    <n v="43811"/>
    <n v="59875"/>
  </r>
  <r>
    <x v="46"/>
    <x v="0"/>
    <x v="17"/>
    <n v="78476"/>
    <n v="22"/>
    <n v="2468"/>
    <n v="74040"/>
    <n v="78.62"/>
    <n v="42677"/>
    <n v="58210"/>
  </r>
  <r>
    <x v="46"/>
    <x v="0"/>
    <x v="18"/>
    <n v="8145"/>
    <n v="13"/>
    <n v="298"/>
    <n v="8940"/>
    <n v="54.36"/>
    <n v="4767"/>
    <n v="4860"/>
  </r>
  <r>
    <x v="46"/>
    <x v="0"/>
    <x v="19"/>
    <n v="8187"/>
    <n v="19"/>
    <n v="377"/>
    <n v="11310"/>
    <n v="45.97"/>
    <n v="4293"/>
    <n v="5199"/>
  </r>
  <r>
    <x v="46"/>
    <x v="0"/>
    <x v="20"/>
    <n v="159388"/>
    <n v="70"/>
    <n v="4014"/>
    <n v="120420"/>
    <n v="79.650000000000006"/>
    <n v="102125"/>
    <n v="95911"/>
  </r>
  <r>
    <x v="46"/>
    <x v="0"/>
    <x v="21"/>
    <m/>
    <n v="7"/>
    <n v="132"/>
    <n v="3960"/>
    <m/>
    <m/>
    <m/>
  </r>
  <r>
    <x v="46"/>
    <x v="0"/>
    <x v="22"/>
    <m/>
    <n v="2"/>
    <n v="231"/>
    <n v="6930"/>
    <m/>
    <m/>
    <m/>
  </r>
  <r>
    <x v="46"/>
    <x v="0"/>
    <x v="23"/>
    <n v="2131"/>
    <n v="11"/>
    <n v="150"/>
    <n v="4500"/>
    <n v="38.619999999999997"/>
    <n v="1480"/>
    <n v="1738"/>
  </r>
  <r>
    <x v="46"/>
    <x v="0"/>
    <x v="24"/>
    <n v="172185"/>
    <n v="90"/>
    <n v="4527"/>
    <n v="135810"/>
    <n v="76.150000000000006"/>
    <n v="113387"/>
    <n v="103416"/>
  </r>
  <r>
    <x v="46"/>
    <x v="0"/>
    <x v="25"/>
    <n v="33037"/>
    <n v="46"/>
    <n v="1265"/>
    <n v="37950"/>
    <n v="49.83"/>
    <n v="27848"/>
    <n v="18912"/>
  </r>
  <r>
    <x v="46"/>
    <x v="0"/>
    <x v="26"/>
    <m/>
    <n v="5"/>
    <n v="182"/>
    <n v="5460"/>
    <m/>
    <m/>
    <m/>
  </r>
  <r>
    <x v="46"/>
    <x v="0"/>
    <x v="27"/>
    <n v="92352"/>
    <n v="28"/>
    <n v="2483"/>
    <n v="74490"/>
    <n v="72.2"/>
    <n v="44390"/>
    <n v="53779"/>
  </r>
  <r>
    <x v="46"/>
    <x v="0"/>
    <x v="28"/>
    <n v="9693"/>
    <n v="11"/>
    <n v="429"/>
    <n v="12870"/>
    <n v="51.28"/>
    <n v="6160"/>
    <n v="6600"/>
  </r>
  <r>
    <x v="46"/>
    <x v="0"/>
    <x v="29"/>
    <n v="3023"/>
    <n v="14"/>
    <n v="189"/>
    <n v="5670"/>
    <n v="39.33"/>
    <n v="2070"/>
    <n v="2230"/>
  </r>
  <r>
    <x v="46"/>
    <x v="0"/>
    <x v="30"/>
    <n v="25684"/>
    <n v="19"/>
    <n v="775"/>
    <n v="23250"/>
    <n v="69.48"/>
    <n v="17801"/>
    <n v="16155"/>
  </r>
  <r>
    <x v="46"/>
    <x v="0"/>
    <x v="31"/>
    <n v="1132"/>
    <n v="8"/>
    <n v="83"/>
    <n v="2490"/>
    <n v="30.72"/>
    <n v="630"/>
    <n v="765"/>
  </r>
  <r>
    <x v="46"/>
    <x v="0"/>
    <x v="32"/>
    <n v="17972"/>
    <n v="6"/>
    <n v="531"/>
    <n v="15930"/>
    <n v="66.45"/>
    <n v="13468"/>
    <n v="10586"/>
  </r>
  <r>
    <x v="46"/>
    <x v="0"/>
    <x v="33"/>
    <n v="9432"/>
    <n v="21"/>
    <n v="460"/>
    <n v="13800"/>
    <n v="48.17"/>
    <n v="6101"/>
    <n v="6648"/>
  </r>
  <r>
    <x v="46"/>
    <x v="0"/>
    <x v="34"/>
    <n v="914908"/>
    <n v="562"/>
    <n v="28486"/>
    <n v="854580"/>
    <n v="68.069999999999993"/>
    <n v="536110"/>
    <n v="581736"/>
  </r>
  <r>
    <x v="46"/>
    <x v="1"/>
    <x v="0"/>
    <n v="56461"/>
    <n v="136"/>
    <n v="1736"/>
    <n v="52080"/>
    <n v="55.46"/>
    <n v="31092"/>
    <n v="28884"/>
  </r>
  <r>
    <x v="46"/>
    <x v="1"/>
    <x v="1"/>
    <n v="117273"/>
    <n v="173"/>
    <n v="3364"/>
    <n v="100920"/>
    <n v="63.46"/>
    <n v="56183"/>
    <n v="64048"/>
  </r>
  <r>
    <x v="46"/>
    <x v="1"/>
    <x v="2"/>
    <n v="15974"/>
    <n v="60"/>
    <n v="614"/>
    <n v="18420"/>
    <n v="44.85"/>
    <n v="10837"/>
    <n v="8261"/>
  </r>
  <r>
    <x v="46"/>
    <x v="1"/>
    <x v="3"/>
    <n v="45594"/>
    <n v="88"/>
    <n v="1450"/>
    <n v="43500"/>
    <n v="55.95"/>
    <n v="26967"/>
    <n v="24338"/>
  </r>
  <r>
    <x v="46"/>
    <x v="1"/>
    <x v="4"/>
    <n v="28439"/>
    <n v="60"/>
    <n v="940"/>
    <n v="28200"/>
    <n v="53.98"/>
    <n v="16557"/>
    <n v="15223"/>
  </r>
  <r>
    <x v="46"/>
    <x v="1"/>
    <x v="5"/>
    <n v="49261"/>
    <n v="78"/>
    <n v="1307"/>
    <n v="39210"/>
    <n v="61.23"/>
    <n v="28575"/>
    <n v="24010"/>
  </r>
  <r>
    <x v="46"/>
    <x v="1"/>
    <x v="6"/>
    <n v="40744"/>
    <n v="74"/>
    <n v="1155"/>
    <n v="34650"/>
    <n v="58.54"/>
    <n v="26899"/>
    <n v="20284"/>
  </r>
  <r>
    <x v="46"/>
    <x v="1"/>
    <x v="7"/>
    <n v="8635"/>
    <n v="22"/>
    <n v="295"/>
    <n v="8850"/>
    <n v="61.06"/>
    <n v="4682"/>
    <n v="5404"/>
  </r>
  <r>
    <x v="46"/>
    <x v="1"/>
    <x v="8"/>
    <n v="11949"/>
    <n v="28"/>
    <n v="377"/>
    <n v="11310"/>
    <n v="64.94"/>
    <n v="7366"/>
    <n v="7345"/>
  </r>
  <r>
    <x v="46"/>
    <x v="1"/>
    <x v="9"/>
    <n v="21927"/>
    <n v="43"/>
    <n v="726"/>
    <n v="21780"/>
    <n v="60.52"/>
    <n v="11924"/>
    <n v="13182"/>
  </r>
  <r>
    <x v="46"/>
    <x v="1"/>
    <x v="10"/>
    <n v="39660"/>
    <n v="72"/>
    <n v="1305"/>
    <n v="39150"/>
    <n v="60.06"/>
    <n v="22041"/>
    <n v="23512"/>
  </r>
  <r>
    <x v="46"/>
    <x v="1"/>
    <x v="11"/>
    <n v="7706"/>
    <n v="18"/>
    <n v="394"/>
    <n v="11820"/>
    <n v="31.39"/>
    <n v="4634"/>
    <n v="3710"/>
  </r>
  <r>
    <x v="46"/>
    <x v="1"/>
    <x v="12"/>
    <n v="29712"/>
    <n v="63"/>
    <n v="1001"/>
    <n v="30030"/>
    <n v="54.97"/>
    <n v="18048"/>
    <n v="16506"/>
  </r>
  <r>
    <x v="46"/>
    <x v="1"/>
    <x v="13"/>
    <n v="13455"/>
    <n v="25"/>
    <n v="462"/>
    <n v="13860"/>
    <n v="60.17"/>
    <n v="7045"/>
    <n v="8339"/>
  </r>
  <r>
    <x v="46"/>
    <x v="1"/>
    <x v="14"/>
    <n v="6718"/>
    <n v="18"/>
    <n v="205"/>
    <n v="6150"/>
    <n v="55.14"/>
    <n v="4373"/>
    <n v="3391"/>
  </r>
  <r>
    <x v="46"/>
    <x v="1"/>
    <x v="15"/>
    <n v="7719"/>
    <n v="28"/>
    <n v="271"/>
    <n v="8130"/>
    <n v="54.46"/>
    <n v="5361"/>
    <n v="4428"/>
  </r>
  <r>
    <x v="46"/>
    <x v="1"/>
    <x v="16"/>
    <n v="49223"/>
    <n v="55"/>
    <n v="1236"/>
    <n v="37080"/>
    <n v="74.05"/>
    <n v="26270"/>
    <n v="27459"/>
  </r>
  <r>
    <x v="46"/>
    <x v="1"/>
    <x v="17"/>
    <n v="33075"/>
    <n v="32"/>
    <n v="806"/>
    <n v="24180"/>
    <n v="77.989999999999995"/>
    <n v="17779"/>
    <n v="18859"/>
  </r>
  <r>
    <x v="46"/>
    <x v="1"/>
    <x v="18"/>
    <n v="24199"/>
    <n v="49"/>
    <n v="635"/>
    <n v="19050"/>
    <n v="65.08"/>
    <n v="15688"/>
    <n v="12397"/>
  </r>
  <r>
    <x v="46"/>
    <x v="1"/>
    <x v="19"/>
    <n v="35874"/>
    <n v="89"/>
    <n v="1110"/>
    <n v="33300"/>
    <n v="59.31"/>
    <n v="19565"/>
    <n v="19749"/>
  </r>
  <r>
    <x v="46"/>
    <x v="1"/>
    <x v="20"/>
    <n v="103011"/>
    <n v="172"/>
    <n v="2504"/>
    <n v="75120"/>
    <n v="66.319999999999993"/>
    <n v="54629"/>
    <n v="49821"/>
  </r>
  <r>
    <x v="46"/>
    <x v="1"/>
    <x v="21"/>
    <n v="9036"/>
    <n v="20"/>
    <n v="288"/>
    <n v="8640"/>
    <n v="46.6"/>
    <n v="6068"/>
    <n v="4026"/>
  </r>
  <r>
    <x v="46"/>
    <x v="1"/>
    <x v="22"/>
    <n v="14357"/>
    <n v="17"/>
    <n v="409"/>
    <n v="12270"/>
    <n v="58.3"/>
    <n v="12814"/>
    <n v="7153"/>
  </r>
  <r>
    <x v="46"/>
    <x v="1"/>
    <x v="23"/>
    <n v="10977"/>
    <n v="26"/>
    <n v="302"/>
    <n v="9060"/>
    <n v="76.150000000000006"/>
    <n v="7242"/>
    <n v="6899"/>
  </r>
  <r>
    <x v="46"/>
    <x v="1"/>
    <x v="24"/>
    <n v="137382"/>
    <n v="235"/>
    <n v="3503"/>
    <n v="105090"/>
    <n v="64.61"/>
    <n v="80752"/>
    <n v="67898"/>
  </r>
  <r>
    <x v="46"/>
    <x v="1"/>
    <x v="25"/>
    <n v="36618"/>
    <n v="63"/>
    <n v="947"/>
    <n v="28410"/>
    <n v="61.92"/>
    <n v="28366"/>
    <n v="17591"/>
  </r>
  <r>
    <x v="46"/>
    <x v="1"/>
    <x v="26"/>
    <n v="9504"/>
    <n v="23"/>
    <n v="293"/>
    <n v="8790"/>
    <n v="51.79"/>
    <n v="6227"/>
    <n v="4552"/>
  </r>
  <r>
    <x v="46"/>
    <x v="1"/>
    <x v="27"/>
    <n v="36549"/>
    <n v="41"/>
    <n v="794"/>
    <n v="23820"/>
    <n v="69.400000000000006"/>
    <n v="18727"/>
    <n v="16530"/>
  </r>
  <r>
    <x v="46"/>
    <x v="1"/>
    <x v="28"/>
    <n v="7595"/>
    <n v="17"/>
    <n v="190"/>
    <n v="5700"/>
    <n v="78.84"/>
    <n v="4165"/>
    <n v="4494"/>
  </r>
  <r>
    <x v="46"/>
    <x v="1"/>
    <x v="29"/>
    <n v="6262"/>
    <n v="20"/>
    <n v="202"/>
    <n v="6060"/>
    <n v="56.95"/>
    <n v="3560"/>
    <n v="3451"/>
  </r>
  <r>
    <x v="46"/>
    <x v="1"/>
    <x v="30"/>
    <n v="28757"/>
    <n v="43"/>
    <n v="645"/>
    <n v="19350"/>
    <n v="78.55"/>
    <n v="15702"/>
    <n v="15199"/>
  </r>
  <r>
    <x v="46"/>
    <x v="1"/>
    <x v="31"/>
    <n v="2460"/>
    <n v="11"/>
    <n v="83"/>
    <n v="2490"/>
    <n v="50.48"/>
    <n v="1567"/>
    <n v="1257"/>
  </r>
  <r>
    <x v="46"/>
    <x v="1"/>
    <x v="32"/>
    <n v="14322"/>
    <n v="20"/>
    <n v="336"/>
    <n v="10080"/>
    <n v="65.400000000000006"/>
    <n v="9653"/>
    <n v="6592"/>
  </r>
  <r>
    <x v="46"/>
    <x v="1"/>
    <x v="33"/>
    <n v="15788"/>
    <n v="40"/>
    <n v="490"/>
    <n v="14700"/>
    <n v="64.349999999999994"/>
    <n v="9787"/>
    <n v="9460"/>
  </r>
  <r>
    <x v="46"/>
    <x v="1"/>
    <x v="34"/>
    <n v="905757"/>
    <n v="1692"/>
    <n v="26066"/>
    <n v="781980"/>
    <n v="61.06"/>
    <n v="522612"/>
    <n v="477492"/>
  </r>
  <r>
    <x v="46"/>
    <x v="2"/>
    <x v="0"/>
    <n v="21669"/>
    <n v="38"/>
    <n v="1442"/>
    <n v="43260"/>
    <n v="43.22"/>
    <n v="10384"/>
    <n v="18695"/>
  </r>
  <r>
    <x v="46"/>
    <x v="2"/>
    <x v="1"/>
    <n v="56293"/>
    <n v="37"/>
    <n v="3305"/>
    <n v="99150"/>
    <n v="54.4"/>
    <n v="29094"/>
    <n v="53934"/>
  </r>
  <r>
    <x v="46"/>
    <x v="2"/>
    <x v="2"/>
    <n v="6535"/>
    <n v="17"/>
    <n v="495"/>
    <n v="14850"/>
    <n v="38.49"/>
    <n v="3956"/>
    <n v="5716"/>
  </r>
  <r>
    <x v="46"/>
    <x v="2"/>
    <x v="3"/>
    <n v="8017"/>
    <n v="16"/>
    <n v="611"/>
    <n v="18330"/>
    <n v="38.69"/>
    <n v="5797"/>
    <n v="7092"/>
  </r>
  <r>
    <x v="46"/>
    <x v="2"/>
    <x v="4"/>
    <n v="8359"/>
    <n v="9"/>
    <n v="490"/>
    <n v="14700"/>
    <n v="48.54"/>
    <n v="3070"/>
    <n v="7136"/>
  </r>
  <r>
    <x v="46"/>
    <x v="2"/>
    <x v="5"/>
    <n v="16858"/>
    <n v="10"/>
    <n v="921"/>
    <n v="27630"/>
    <n v="59.83"/>
    <n v="9179"/>
    <n v="16531"/>
  </r>
  <r>
    <x v="46"/>
    <x v="2"/>
    <x v="6"/>
    <n v="14436"/>
    <n v="16"/>
    <n v="964"/>
    <n v="28920"/>
    <n v="42.01"/>
    <n v="8448"/>
    <n v="12150"/>
  </r>
  <r>
    <x v="46"/>
    <x v="2"/>
    <x v="7"/>
    <m/>
    <n v="2"/>
    <n v="37"/>
    <n v="1110"/>
    <m/>
    <m/>
    <m/>
  </r>
  <r>
    <x v="46"/>
    <x v="2"/>
    <x v="8"/>
    <n v="2004"/>
    <n v="5"/>
    <n v="139"/>
    <n v="4170"/>
    <n v="38.590000000000003"/>
    <n v="1037"/>
    <n v="1609"/>
  </r>
  <r>
    <x v="46"/>
    <x v="2"/>
    <x v="9"/>
    <n v="3114"/>
    <n v="9"/>
    <n v="305"/>
    <n v="9150"/>
    <n v="31.9"/>
    <n v="1696"/>
    <n v="2919"/>
  </r>
  <r>
    <x v="46"/>
    <x v="2"/>
    <x v="10"/>
    <n v="8329"/>
    <n v="14"/>
    <n v="614"/>
    <n v="18420"/>
    <n v="44.64"/>
    <n v="3415"/>
    <n v="8222"/>
  </r>
  <r>
    <x v="46"/>
    <x v="2"/>
    <x v="11"/>
    <n v="2956"/>
    <n v="9"/>
    <n v="444"/>
    <n v="13320"/>
    <n v="21.27"/>
    <n v="1542"/>
    <n v="2833"/>
  </r>
  <r>
    <x v="46"/>
    <x v="2"/>
    <x v="12"/>
    <m/>
    <n v="5"/>
    <n v="173"/>
    <n v="5190"/>
    <m/>
    <n v="688"/>
    <m/>
  </r>
  <r>
    <x v="46"/>
    <x v="2"/>
    <x v="13"/>
    <m/>
    <n v="2"/>
    <n v="50"/>
    <n v="1500"/>
    <m/>
    <m/>
    <m/>
  </r>
  <r>
    <x v="46"/>
    <x v="2"/>
    <x v="14"/>
    <m/>
    <n v="3"/>
    <n v="70"/>
    <n v="2100"/>
    <m/>
    <m/>
    <m/>
  </r>
  <r>
    <x v="46"/>
    <x v="2"/>
    <x v="15"/>
    <m/>
    <n v="4"/>
    <n v="213"/>
    <n v="6390"/>
    <m/>
    <m/>
    <m/>
  </r>
  <r>
    <x v="46"/>
    <x v="2"/>
    <x v="16"/>
    <m/>
    <n v="14"/>
    <n v="1600"/>
    <n v="48000"/>
    <m/>
    <m/>
    <m/>
  </r>
  <r>
    <x v="46"/>
    <x v="2"/>
    <x v="17"/>
    <n v="31626"/>
    <n v="12"/>
    <n v="1568"/>
    <n v="47040"/>
    <n v="62.19"/>
    <n v="18371"/>
    <n v="29255"/>
  </r>
  <r>
    <x v="46"/>
    <x v="2"/>
    <x v="18"/>
    <n v="13156"/>
    <n v="19"/>
    <n v="719"/>
    <n v="21570"/>
    <n v="56.49"/>
    <n v="8412"/>
    <n v="12184"/>
  </r>
  <r>
    <x v="46"/>
    <x v="2"/>
    <x v="19"/>
    <n v="16668"/>
    <n v="25"/>
    <n v="977"/>
    <n v="29310"/>
    <n v="52.21"/>
    <n v="9839"/>
    <n v="15303"/>
  </r>
  <r>
    <x v="46"/>
    <x v="2"/>
    <x v="20"/>
    <n v="52018"/>
    <n v="46"/>
    <n v="2729"/>
    <n v="81870"/>
    <n v="53.57"/>
    <n v="27492"/>
    <n v="43855"/>
  </r>
  <r>
    <x v="46"/>
    <x v="2"/>
    <x v="21"/>
    <m/>
    <n v="6"/>
    <n v="263"/>
    <n v="7890"/>
    <m/>
    <m/>
    <m/>
  </r>
  <r>
    <x v="46"/>
    <x v="2"/>
    <x v="22"/>
    <n v="6400"/>
    <n v="4"/>
    <n v="248"/>
    <n v="7440"/>
    <n v="69.069999999999993"/>
    <n v="5032"/>
    <n v="5139"/>
  </r>
  <r>
    <x v="46"/>
    <x v="2"/>
    <x v="23"/>
    <n v="733"/>
    <n v="5"/>
    <n v="82"/>
    <n v="2460"/>
    <n v="21.54"/>
    <n v="550"/>
    <n v="530"/>
  </r>
  <r>
    <x v="46"/>
    <x v="2"/>
    <x v="24"/>
    <n v="60917"/>
    <n v="61"/>
    <n v="3322"/>
    <n v="99660"/>
    <n v="51.28"/>
    <n v="34461"/>
    <n v="51104"/>
  </r>
  <r>
    <x v="46"/>
    <x v="2"/>
    <x v="25"/>
    <n v="23346"/>
    <n v="25"/>
    <n v="1254"/>
    <n v="37620"/>
    <n v="52.58"/>
    <n v="17262"/>
    <n v="19779"/>
  </r>
  <r>
    <x v="46"/>
    <x v="2"/>
    <x v="26"/>
    <m/>
    <n v="9"/>
    <n v="433"/>
    <n v="12990"/>
    <m/>
    <m/>
    <m/>
  </r>
  <r>
    <x v="46"/>
    <x v="2"/>
    <x v="27"/>
    <n v="33390"/>
    <n v="20"/>
    <n v="1762"/>
    <n v="52860"/>
    <n v="57.6"/>
    <n v="17285"/>
    <n v="30445"/>
  </r>
  <r>
    <x v="46"/>
    <x v="2"/>
    <x v="28"/>
    <n v="1872"/>
    <n v="5"/>
    <n v="89"/>
    <n v="2670"/>
    <n v="58.54"/>
    <n v="1514"/>
    <n v="1563"/>
  </r>
  <r>
    <x v="46"/>
    <x v="2"/>
    <x v="29"/>
    <n v="2247"/>
    <n v="6"/>
    <n v="512"/>
    <n v="15360"/>
    <n v="13.56"/>
    <n v="656"/>
    <n v="2083"/>
  </r>
  <r>
    <x v="46"/>
    <x v="2"/>
    <x v="30"/>
    <n v="5893"/>
    <n v="9"/>
    <n v="333"/>
    <n v="9990"/>
    <n v="54.23"/>
    <n v="3669"/>
    <n v="5418"/>
  </r>
  <r>
    <x v="46"/>
    <x v="2"/>
    <x v="31"/>
    <m/>
    <n v="1"/>
    <n v="19"/>
    <n v="570"/>
    <m/>
    <m/>
    <m/>
  </r>
  <r>
    <x v="46"/>
    <x v="2"/>
    <x v="32"/>
    <m/>
    <n v="3"/>
    <n v="481"/>
    <n v="14430"/>
    <m/>
    <m/>
    <m/>
  </r>
  <r>
    <x v="46"/>
    <x v="2"/>
    <x v="33"/>
    <n v="4061"/>
    <n v="5"/>
    <n v="264"/>
    <n v="7920"/>
    <n v="43.57"/>
    <n v="2892"/>
    <n v="3451"/>
  </r>
  <r>
    <x v="46"/>
    <x v="2"/>
    <x v="34"/>
    <n v="361522"/>
    <n v="398"/>
    <n v="22038"/>
    <n v="661140"/>
    <n v="49.22"/>
    <n v="202148"/>
    <n v="325411"/>
  </r>
  <r>
    <x v="46"/>
    <x v="3"/>
    <x v="0"/>
    <n v="29909"/>
    <n v="47"/>
    <n v="5892"/>
    <n v="176760"/>
    <n v="7.99"/>
    <n v="18955"/>
    <n v="14116"/>
  </r>
  <r>
    <x v="46"/>
    <x v="3"/>
    <x v="1"/>
    <n v="28172"/>
    <n v="26"/>
    <n v="3372"/>
    <n v="101160"/>
    <n v="15.54"/>
    <n v="15297"/>
    <n v="15716"/>
  </r>
  <r>
    <x v="46"/>
    <x v="3"/>
    <x v="2"/>
    <n v="16212"/>
    <n v="21"/>
    <n v="2395"/>
    <n v="71850"/>
    <n v="10.5"/>
    <n v="10686"/>
    <n v="7543"/>
  </r>
  <r>
    <x v="46"/>
    <x v="3"/>
    <x v="3"/>
    <n v="12814"/>
    <n v="20"/>
    <n v="1808"/>
    <n v="54240"/>
    <n v="12.94"/>
    <n v="7693"/>
    <n v="7017"/>
  </r>
  <r>
    <x v="46"/>
    <x v="3"/>
    <x v="4"/>
    <n v="16875"/>
    <n v="21"/>
    <n v="2886"/>
    <n v="86580"/>
    <n v="10.7"/>
    <n v="8007"/>
    <n v="9264"/>
  </r>
  <r>
    <x v="46"/>
    <x v="3"/>
    <x v="5"/>
    <n v="23035"/>
    <n v="14"/>
    <n v="1613"/>
    <n v="48390"/>
    <n v="22.67"/>
    <n v="13305"/>
    <n v="10970"/>
  </r>
  <r>
    <x v="46"/>
    <x v="3"/>
    <x v="6"/>
    <n v="18363"/>
    <n v="11"/>
    <n v="1557"/>
    <n v="46710"/>
    <n v="20.65"/>
    <n v="10751"/>
    <n v="9647"/>
  </r>
  <r>
    <x v="46"/>
    <x v="3"/>
    <x v="7"/>
    <n v="3808"/>
    <n v="5"/>
    <n v="848"/>
    <n v="25440"/>
    <n v="6.3"/>
    <n v="2292"/>
    <n v="1603"/>
  </r>
  <r>
    <x v="46"/>
    <x v="3"/>
    <x v="8"/>
    <n v="6164"/>
    <n v="12"/>
    <n v="1628"/>
    <n v="48840"/>
    <n v="6.46"/>
    <n v="3438"/>
    <n v="3156"/>
  </r>
  <r>
    <x v="46"/>
    <x v="3"/>
    <x v="9"/>
    <n v="9778"/>
    <n v="11"/>
    <n v="1116"/>
    <n v="33480"/>
    <n v="16.239999999999998"/>
    <n v="3815"/>
    <n v="5436"/>
  </r>
  <r>
    <x v="46"/>
    <x v="3"/>
    <x v="10"/>
    <n v="19981"/>
    <n v="20"/>
    <n v="2155"/>
    <n v="64650"/>
    <n v="17.2"/>
    <n v="8158"/>
    <n v="11117"/>
  </r>
  <r>
    <x v="46"/>
    <x v="3"/>
    <x v="11"/>
    <n v="5445"/>
    <n v="6"/>
    <n v="510"/>
    <n v="15300"/>
    <n v="21.92"/>
    <n v="3891"/>
    <n v="3354"/>
  </r>
  <r>
    <x v="46"/>
    <x v="3"/>
    <x v="12"/>
    <m/>
    <n v="7"/>
    <n v="654"/>
    <n v="19620"/>
    <m/>
    <n v="1712"/>
    <m/>
  </r>
  <r>
    <x v="46"/>
    <x v="3"/>
    <x v="13"/>
    <m/>
    <n v="2"/>
    <n v="255"/>
    <n v="7650"/>
    <m/>
    <m/>
    <m/>
  </r>
  <r>
    <x v="46"/>
    <x v="3"/>
    <x v="14"/>
    <m/>
    <n v="9"/>
    <n v="861"/>
    <n v="25830"/>
    <m/>
    <m/>
    <m/>
  </r>
  <r>
    <x v="46"/>
    <x v="3"/>
    <x v="15"/>
    <n v="2266"/>
    <n v="9"/>
    <n v="1146"/>
    <n v="34380"/>
    <n v="3.29"/>
    <n v="1441"/>
    <n v="1131"/>
  </r>
  <r>
    <x v="46"/>
    <x v="3"/>
    <x v="16"/>
    <m/>
    <n v="4"/>
    <n v="450"/>
    <n v="13500"/>
    <m/>
    <m/>
    <m/>
  </r>
  <r>
    <x v="46"/>
    <x v="3"/>
    <x v="17"/>
    <s v="-"/>
    <s v="-"/>
    <s v="-"/>
    <s v="-"/>
    <s v="-"/>
    <s v="-"/>
    <s v="-"/>
  </r>
  <r>
    <x v="46"/>
    <x v="3"/>
    <x v="18"/>
    <n v="15823"/>
    <n v="17"/>
    <n v="1309"/>
    <n v="39270"/>
    <n v="18.47"/>
    <n v="10271"/>
    <n v="7253"/>
  </r>
  <r>
    <x v="46"/>
    <x v="3"/>
    <x v="19"/>
    <n v="27745"/>
    <n v="19"/>
    <n v="3652"/>
    <n v="109560"/>
    <n v="9.9700000000000006"/>
    <n v="14740"/>
    <n v="10918"/>
  </r>
  <r>
    <x v="46"/>
    <x v="3"/>
    <x v="20"/>
    <n v="57082"/>
    <n v="37"/>
    <n v="4759"/>
    <n v="142770"/>
    <n v="16.21"/>
    <n v="29384"/>
    <n v="23141"/>
  </r>
  <r>
    <x v="46"/>
    <x v="3"/>
    <x v="21"/>
    <n v="7236"/>
    <n v="7"/>
    <n v="569"/>
    <n v="17070"/>
    <n v="16.399999999999999"/>
    <n v="4755"/>
    <n v="2799"/>
  </r>
  <r>
    <x v="46"/>
    <x v="3"/>
    <x v="22"/>
    <m/>
    <n v="4"/>
    <n v="501"/>
    <n v="15030"/>
    <m/>
    <m/>
    <m/>
  </r>
  <r>
    <x v="46"/>
    <x v="3"/>
    <x v="23"/>
    <n v="6683"/>
    <n v="6"/>
    <n v="750"/>
    <n v="22500"/>
    <n v="12.01"/>
    <n v="4230"/>
    <n v="2702"/>
  </r>
  <r>
    <x v="46"/>
    <x v="3"/>
    <x v="24"/>
    <n v="76567"/>
    <n v="54"/>
    <n v="6579"/>
    <n v="197370"/>
    <n v="15.68"/>
    <n v="42928"/>
    <n v="30951"/>
  </r>
  <r>
    <x v="46"/>
    <x v="3"/>
    <x v="25"/>
    <n v="25012"/>
    <n v="15"/>
    <n v="1188"/>
    <n v="35640"/>
    <n v="31.74"/>
    <n v="20395"/>
    <n v="11312"/>
  </r>
  <r>
    <x v="46"/>
    <x v="3"/>
    <x v="26"/>
    <n v="10390"/>
    <n v="5"/>
    <n v="1208"/>
    <n v="36240"/>
    <n v="14.13"/>
    <n v="6791"/>
    <n v="5121"/>
  </r>
  <r>
    <x v="46"/>
    <x v="3"/>
    <x v="27"/>
    <n v="21019"/>
    <n v="8"/>
    <n v="1390"/>
    <n v="41700"/>
    <n v="21.39"/>
    <n v="11881"/>
    <n v="8920"/>
  </r>
  <r>
    <x v="46"/>
    <x v="3"/>
    <x v="28"/>
    <n v="7654"/>
    <n v="9"/>
    <n v="3849"/>
    <n v="115470"/>
    <n v="3.3"/>
    <n v="5616"/>
    <n v="3813"/>
  </r>
  <r>
    <x v="46"/>
    <x v="3"/>
    <x v="29"/>
    <n v="5787"/>
    <n v="10"/>
    <n v="2026"/>
    <n v="60780"/>
    <n v="5.27"/>
    <n v="2751"/>
    <n v="3204"/>
  </r>
  <r>
    <x v="46"/>
    <x v="3"/>
    <x v="30"/>
    <n v="11676"/>
    <n v="7"/>
    <n v="609"/>
    <n v="18270"/>
    <n v="27.55"/>
    <n v="7638"/>
    <n v="5034"/>
  </r>
  <r>
    <x v="46"/>
    <x v="3"/>
    <x v="31"/>
    <m/>
    <n v="5"/>
    <n v="279"/>
    <n v="8370"/>
    <m/>
    <m/>
    <m/>
  </r>
  <r>
    <x v="46"/>
    <x v="3"/>
    <x v="32"/>
    <m/>
    <n v="3"/>
    <n v="510"/>
    <n v="15300"/>
    <m/>
    <m/>
    <m/>
  </r>
  <r>
    <x v="46"/>
    <x v="3"/>
    <x v="33"/>
    <n v="7750"/>
    <n v="10"/>
    <n v="864"/>
    <n v="25920"/>
    <m/>
    <n v="4941"/>
    <m/>
  </r>
  <r>
    <x v="46"/>
    <x v="3"/>
    <x v="34"/>
    <n v="430427"/>
    <n v="407"/>
    <n v="52609"/>
    <n v="1578270"/>
    <n v="13.04"/>
    <n v="253164"/>
    <n v="205872"/>
  </r>
  <r>
    <x v="46"/>
    <x v="4"/>
    <x v="0"/>
    <n v="130238"/>
    <n v="251"/>
    <n v="10003"/>
    <n v="300090"/>
    <n v="25.07"/>
    <n v="70010"/>
    <n v="75243"/>
  </r>
  <r>
    <x v="46"/>
    <x v="4"/>
    <x v="1"/>
    <n v="468395"/>
    <n v="298"/>
    <n v="17686"/>
    <n v="530580"/>
    <n v="59.3"/>
    <n v="242966"/>
    <n v="314611"/>
  </r>
  <r>
    <x v="46"/>
    <x v="4"/>
    <x v="2"/>
    <n v="41545"/>
    <n v="105"/>
    <n v="3658"/>
    <n v="109740"/>
    <n v="21.28"/>
    <n v="27180"/>
    <n v="23354"/>
  </r>
  <r>
    <x v="46"/>
    <x v="4"/>
    <x v="3"/>
    <n v="86109"/>
    <n v="150"/>
    <n v="4740"/>
    <n v="142200"/>
    <n v="35.14"/>
    <n v="53002"/>
    <n v="49968"/>
  </r>
  <r>
    <x v="46"/>
    <x v="4"/>
    <x v="4"/>
    <n v="60520"/>
    <n v="100"/>
    <n v="4629"/>
    <n v="138870"/>
    <n v="25.78"/>
    <n v="31312"/>
    <n v="35794"/>
  </r>
  <r>
    <x v="46"/>
    <x v="4"/>
    <x v="5"/>
    <n v="163003"/>
    <n v="121"/>
    <n v="5550"/>
    <n v="166500"/>
    <n v="55.63"/>
    <n v="94210"/>
    <n v="92630"/>
  </r>
  <r>
    <x v="46"/>
    <x v="4"/>
    <x v="6"/>
    <n v="87998"/>
    <n v="112"/>
    <n v="4179"/>
    <n v="125370"/>
    <n v="40.49"/>
    <n v="54413"/>
    <n v="50763"/>
  </r>
  <r>
    <x v="46"/>
    <x v="4"/>
    <x v="7"/>
    <n v="13817"/>
    <n v="33"/>
    <n v="1254"/>
    <n v="37620"/>
    <n v="21.56"/>
    <n v="7740"/>
    <n v="8111"/>
  </r>
  <r>
    <x v="46"/>
    <x v="4"/>
    <x v="8"/>
    <n v="20969"/>
    <n v="53"/>
    <n v="2294"/>
    <n v="68820"/>
    <n v="18.5"/>
    <n v="12347"/>
    <n v="12731"/>
  </r>
  <r>
    <x v="46"/>
    <x v="4"/>
    <x v="9"/>
    <n v="41704"/>
    <n v="82"/>
    <n v="2540"/>
    <n v="76200"/>
    <n v="35.14"/>
    <n v="22163"/>
    <n v="26773"/>
  </r>
  <r>
    <x v="46"/>
    <x v="4"/>
    <x v="10"/>
    <n v="75444"/>
    <n v="120"/>
    <n v="4466"/>
    <n v="133980"/>
    <n v="36.17"/>
    <n v="38507"/>
    <n v="48459"/>
  </r>
  <r>
    <x v="46"/>
    <x v="4"/>
    <x v="11"/>
    <n v="25905"/>
    <n v="42"/>
    <n v="1681"/>
    <n v="50430"/>
    <n v="30"/>
    <n v="16268"/>
    <n v="15130"/>
  </r>
  <r>
    <x v="46"/>
    <x v="4"/>
    <x v="12"/>
    <n v="42711"/>
    <n v="95"/>
    <n v="2378"/>
    <n v="71340"/>
    <n v="36.97"/>
    <n v="26426"/>
    <n v="26375"/>
  </r>
  <r>
    <x v="46"/>
    <x v="4"/>
    <x v="13"/>
    <n v="17705"/>
    <n v="33"/>
    <n v="844"/>
    <n v="25320"/>
    <n v="41.75"/>
    <n v="9962"/>
    <n v="10571"/>
  </r>
  <r>
    <x v="46"/>
    <x v="4"/>
    <x v="14"/>
    <n v="13359"/>
    <n v="40"/>
    <n v="1326"/>
    <n v="39780"/>
    <n v="18.149999999999999"/>
    <n v="7798"/>
    <n v="7221"/>
  </r>
  <r>
    <x v="46"/>
    <x v="4"/>
    <x v="15"/>
    <n v="11405"/>
    <n v="45"/>
    <n v="1661"/>
    <n v="49830"/>
    <n v="13.41"/>
    <n v="7350"/>
    <n v="6682"/>
  </r>
  <r>
    <x v="46"/>
    <x v="4"/>
    <x v="16"/>
    <n v="172353"/>
    <n v="98"/>
    <n v="5855"/>
    <n v="175650"/>
    <n v="69.319999999999993"/>
    <n v="94874"/>
    <n v="121752"/>
  </r>
  <r>
    <x v="46"/>
    <x v="4"/>
    <x v="17"/>
    <n v="143177"/>
    <n v="66"/>
    <n v="4842"/>
    <n v="145260"/>
    <n v="73.2"/>
    <n v="78828"/>
    <n v="106324"/>
  </r>
  <r>
    <x v="46"/>
    <x v="4"/>
    <x v="18"/>
    <n v="61323"/>
    <n v="98"/>
    <n v="2961"/>
    <n v="88830"/>
    <n v="41.31"/>
    <n v="39139"/>
    <n v="36693"/>
  </r>
  <r>
    <x v="46"/>
    <x v="4"/>
    <x v="19"/>
    <n v="88474"/>
    <n v="152"/>
    <n v="6116"/>
    <n v="183480"/>
    <n v="27.89"/>
    <n v="48436"/>
    <n v="51169"/>
  </r>
  <r>
    <x v="46"/>
    <x v="4"/>
    <x v="20"/>
    <n v="371499"/>
    <n v="325"/>
    <n v="14006"/>
    <n v="420180"/>
    <n v="50.63"/>
    <n v="213630"/>
    <n v="212729"/>
  </r>
  <r>
    <x v="46"/>
    <x v="4"/>
    <x v="21"/>
    <n v="21111"/>
    <n v="40"/>
    <n v="1252"/>
    <n v="37560"/>
    <n v="26.62"/>
    <n v="14429"/>
    <n v="9997"/>
  </r>
  <r>
    <x v="46"/>
    <x v="4"/>
    <x v="22"/>
    <n v="33917"/>
    <n v="27"/>
    <n v="1389"/>
    <n v="41670"/>
    <n v="45.06"/>
    <n v="29967"/>
    <n v="18775"/>
  </r>
  <r>
    <x v="46"/>
    <x v="4"/>
    <x v="23"/>
    <n v="20524"/>
    <n v="48"/>
    <n v="1284"/>
    <n v="38520"/>
    <n v="30.81"/>
    <n v="13502"/>
    <n v="11869"/>
  </r>
  <r>
    <x v="46"/>
    <x v="4"/>
    <x v="24"/>
    <n v="447051"/>
    <n v="440"/>
    <n v="17931"/>
    <n v="537930"/>
    <n v="47.1"/>
    <n v="271529"/>
    <n v="253370"/>
  </r>
  <r>
    <x v="46"/>
    <x v="4"/>
    <x v="25"/>
    <n v="118013"/>
    <n v="149"/>
    <n v="4654"/>
    <n v="139620"/>
    <n v="48.41"/>
    <n v="93871"/>
    <n v="67594"/>
  </r>
  <r>
    <x v="46"/>
    <x v="4"/>
    <x v="26"/>
    <n v="32628"/>
    <n v="42"/>
    <n v="2116"/>
    <n v="63480"/>
    <n v="28.55"/>
    <n v="21362"/>
    <n v="18123"/>
  </r>
  <r>
    <x v="46"/>
    <x v="4"/>
    <x v="27"/>
    <n v="183310"/>
    <n v="97"/>
    <n v="6429"/>
    <n v="192870"/>
    <n v="56.86"/>
    <n v="92282"/>
    <n v="109674"/>
  </r>
  <r>
    <x v="46"/>
    <x v="4"/>
    <x v="28"/>
    <n v="26814"/>
    <n v="42"/>
    <n v="4557"/>
    <n v="136710"/>
    <n v="12.05"/>
    <n v="17455"/>
    <n v="16469"/>
  </r>
  <r>
    <x v="46"/>
    <x v="4"/>
    <x v="29"/>
    <n v="17319"/>
    <n v="50"/>
    <n v="2929"/>
    <n v="87870"/>
    <n v="12.48"/>
    <n v="9036"/>
    <n v="10968"/>
  </r>
  <r>
    <x v="46"/>
    <x v="4"/>
    <x v="30"/>
    <n v="72009"/>
    <n v="78"/>
    <n v="2362"/>
    <n v="70860"/>
    <n v="59"/>
    <n v="44810"/>
    <n v="41805"/>
  </r>
  <r>
    <x v="46"/>
    <x v="4"/>
    <x v="31"/>
    <n v="5484"/>
    <n v="25"/>
    <n v="464"/>
    <n v="13920"/>
    <n v="22.08"/>
    <n v="3509"/>
    <n v="3073"/>
  </r>
  <r>
    <x v="46"/>
    <x v="4"/>
    <x v="32"/>
    <n v="49975"/>
    <n v="32"/>
    <n v="1858"/>
    <n v="55740"/>
    <n v="53.62"/>
    <n v="32359"/>
    <n v="29888"/>
  </r>
  <r>
    <x v="46"/>
    <x v="4"/>
    <x v="33"/>
    <n v="37031"/>
    <n v="76"/>
    <n v="2078"/>
    <n v="62340"/>
    <n v="40.93"/>
    <n v="23720"/>
    <n v="25516"/>
  </r>
  <r>
    <x v="46"/>
    <x v="4"/>
    <x v="34"/>
    <n v="2612613"/>
    <n v="3059"/>
    <n v="129199"/>
    <n v="3875970"/>
    <n v="41.04"/>
    <n v="1514034"/>
    <n v="1590511"/>
  </r>
  <r>
    <x v="47"/>
    <x v="0"/>
    <x v="0"/>
    <n v="23953"/>
    <n v="30"/>
    <n v="933"/>
    <n v="28923"/>
    <n v="45.55"/>
    <n v="10898"/>
    <n v="13173"/>
  </r>
  <r>
    <x v="47"/>
    <x v="0"/>
    <x v="1"/>
    <n v="245463"/>
    <n v="62"/>
    <n v="7654"/>
    <n v="237274"/>
    <n v="65.33"/>
    <n v="134127"/>
    <n v="155017"/>
  </r>
  <r>
    <x v="47"/>
    <x v="0"/>
    <x v="2"/>
    <m/>
    <n v="8"/>
    <n v="158"/>
    <n v="4898"/>
    <m/>
    <n v="2968"/>
    <m/>
  </r>
  <r>
    <x v="47"/>
    <x v="0"/>
    <x v="3"/>
    <n v="16872"/>
    <n v="27"/>
    <n v="906"/>
    <n v="28086"/>
    <n v="35.76"/>
    <n v="11628"/>
    <n v="10044"/>
  </r>
  <r>
    <x v="47"/>
    <x v="0"/>
    <x v="4"/>
    <n v="8004"/>
    <n v="10"/>
    <n v="313"/>
    <n v="9703"/>
    <n v="42.11"/>
    <n v="4036"/>
    <n v="4086"/>
  </r>
  <r>
    <x v="47"/>
    <x v="0"/>
    <x v="5"/>
    <n v="66271"/>
    <n v="19"/>
    <n v="1709"/>
    <n v="52979"/>
    <n v="62.36"/>
    <n v="38171"/>
    <n v="33040"/>
  </r>
  <r>
    <x v="47"/>
    <x v="0"/>
    <x v="6"/>
    <n v="14705"/>
    <n v="11"/>
    <n v="503"/>
    <n v="15593"/>
    <n v="46.2"/>
    <n v="8522"/>
    <n v="7204"/>
  </r>
  <r>
    <x v="47"/>
    <x v="0"/>
    <x v="7"/>
    <m/>
    <n v="4"/>
    <n v="74"/>
    <n v="2294"/>
    <m/>
    <m/>
    <m/>
  </r>
  <r>
    <x v="47"/>
    <x v="0"/>
    <x v="8"/>
    <n v="979"/>
    <n v="8"/>
    <n v="150"/>
    <n v="4650"/>
    <n v="13.12"/>
    <n v="666"/>
    <n v="610"/>
  </r>
  <r>
    <x v="47"/>
    <x v="0"/>
    <x v="9"/>
    <n v="5080"/>
    <n v="19"/>
    <n v="393"/>
    <n v="12183"/>
    <n v="30.81"/>
    <m/>
    <n v="3753"/>
  </r>
  <r>
    <x v="47"/>
    <x v="0"/>
    <x v="10"/>
    <n v="7664"/>
    <n v="13"/>
    <n v="389"/>
    <n v="12059"/>
    <n v="38.9"/>
    <n v="4868"/>
    <n v="4691"/>
  </r>
  <r>
    <x v="47"/>
    <x v="0"/>
    <x v="11"/>
    <n v="8642"/>
    <n v="9"/>
    <n v="333"/>
    <n v="10323"/>
    <n v="40.99"/>
    <n v="5039"/>
    <n v="4231"/>
  </r>
  <r>
    <x v="47"/>
    <x v="0"/>
    <x v="12"/>
    <n v="8043"/>
    <n v="20"/>
    <n v="550"/>
    <n v="17050"/>
    <n v="33.68"/>
    <n v="5042"/>
    <n v="5742"/>
  </r>
  <r>
    <x v="47"/>
    <x v="0"/>
    <x v="13"/>
    <m/>
    <n v="4"/>
    <n v="77"/>
    <n v="2387"/>
    <m/>
    <m/>
    <m/>
  </r>
  <r>
    <x v="47"/>
    <x v="0"/>
    <x v="14"/>
    <m/>
    <n v="10"/>
    <n v="190"/>
    <n v="5890"/>
    <m/>
    <n v="2180"/>
    <m/>
  </r>
  <r>
    <x v="47"/>
    <x v="0"/>
    <x v="15"/>
    <m/>
    <n v="4"/>
    <n v="31"/>
    <n v="961"/>
    <m/>
    <m/>
    <m/>
  </r>
  <r>
    <x v="47"/>
    <x v="0"/>
    <x v="16"/>
    <n v="64932"/>
    <n v="26"/>
    <n v="2629"/>
    <n v="81499"/>
    <n v="54.01"/>
    <n v="39946"/>
    <n v="44016"/>
  </r>
  <r>
    <x v="47"/>
    <x v="0"/>
    <x v="17"/>
    <n v="62687"/>
    <n v="23"/>
    <n v="2528"/>
    <n v="78368"/>
    <n v="54.06"/>
    <n v="38790"/>
    <n v="42364"/>
  </r>
  <r>
    <x v="47"/>
    <x v="0"/>
    <x v="18"/>
    <n v="9080"/>
    <n v="13"/>
    <n v="314"/>
    <n v="9734"/>
    <n v="51.9"/>
    <n v="5236"/>
    <n v="5052"/>
  </r>
  <r>
    <x v="47"/>
    <x v="0"/>
    <x v="19"/>
    <n v="10562"/>
    <n v="19"/>
    <n v="380"/>
    <n v="11780"/>
    <n v="44.42"/>
    <n v="5533"/>
    <n v="5233"/>
  </r>
  <r>
    <x v="47"/>
    <x v="0"/>
    <x v="20"/>
    <n v="145154"/>
    <n v="71"/>
    <n v="4020"/>
    <n v="124620"/>
    <n v="65.17"/>
    <n v="93676"/>
    <n v="81216"/>
  </r>
  <r>
    <x v="47"/>
    <x v="0"/>
    <x v="21"/>
    <m/>
    <n v="7"/>
    <n v="132"/>
    <n v="4092"/>
    <m/>
    <m/>
    <m/>
  </r>
  <r>
    <x v="47"/>
    <x v="0"/>
    <x v="22"/>
    <m/>
    <n v="2"/>
    <n v="231"/>
    <n v="7161"/>
    <m/>
    <m/>
    <m/>
  </r>
  <r>
    <x v="47"/>
    <x v="0"/>
    <x v="23"/>
    <n v="1286"/>
    <n v="11"/>
    <n v="150"/>
    <n v="4650"/>
    <n v="17.23"/>
    <n v="863"/>
    <n v="801"/>
  </r>
  <r>
    <x v="47"/>
    <x v="0"/>
    <x v="24"/>
    <n v="158112"/>
    <n v="91"/>
    <n v="4533"/>
    <n v="140523"/>
    <n v="62.62"/>
    <n v="105140"/>
    <n v="87991"/>
  </r>
  <r>
    <x v="47"/>
    <x v="0"/>
    <x v="25"/>
    <n v="30730"/>
    <n v="45"/>
    <n v="1255"/>
    <n v="38905"/>
    <n v="43.52"/>
    <n v="23832"/>
    <n v="16931"/>
  </r>
  <r>
    <x v="47"/>
    <x v="0"/>
    <x v="26"/>
    <m/>
    <n v="5"/>
    <n v="182"/>
    <n v="5642"/>
    <m/>
    <m/>
    <m/>
  </r>
  <r>
    <x v="47"/>
    <x v="0"/>
    <x v="27"/>
    <n v="93724"/>
    <n v="28"/>
    <n v="2483"/>
    <n v="76973"/>
    <n v="65.69"/>
    <n v="41095"/>
    <n v="50566"/>
  </r>
  <r>
    <x v="47"/>
    <x v="0"/>
    <x v="28"/>
    <n v="7963"/>
    <n v="11"/>
    <n v="429"/>
    <n v="13299"/>
    <n v="34.619999999999997"/>
    <n v="4699"/>
    <n v="4604"/>
  </r>
  <r>
    <x v="47"/>
    <x v="0"/>
    <x v="29"/>
    <n v="2978"/>
    <n v="14"/>
    <n v="189"/>
    <n v="5859"/>
    <n v="34.68"/>
    <n v="2095"/>
    <n v="2032"/>
  </r>
  <r>
    <x v="47"/>
    <x v="0"/>
    <x v="30"/>
    <n v="23099"/>
    <n v="19"/>
    <n v="775"/>
    <n v="24025"/>
    <n v="55.01"/>
    <n v="14210"/>
    <n v="13217"/>
  </r>
  <r>
    <x v="47"/>
    <x v="0"/>
    <x v="31"/>
    <n v="782"/>
    <n v="8"/>
    <n v="83"/>
    <n v="2573"/>
    <n v="19.47"/>
    <n v="428"/>
    <n v="501"/>
  </r>
  <r>
    <x v="47"/>
    <x v="0"/>
    <x v="32"/>
    <n v="16815"/>
    <n v="6"/>
    <n v="531"/>
    <n v="16461"/>
    <n v="53.3"/>
    <n v="11680"/>
    <n v="8774"/>
  </r>
  <r>
    <x v="47"/>
    <x v="0"/>
    <x v="33"/>
    <n v="8550"/>
    <n v="21"/>
    <n v="465"/>
    <n v="14415"/>
    <n v="40.07"/>
    <n v="5241"/>
    <n v="5776"/>
  </r>
  <r>
    <x v="47"/>
    <x v="0"/>
    <x v="34"/>
    <n v="849811"/>
    <n v="564"/>
    <n v="28611"/>
    <n v="886941"/>
    <n v="55.79"/>
    <n v="495685"/>
    <n v="494815"/>
  </r>
  <r>
    <x v="47"/>
    <x v="1"/>
    <x v="0"/>
    <n v="72407"/>
    <n v="138"/>
    <n v="1747"/>
    <n v="54157"/>
    <n v="56.2"/>
    <n v="36328"/>
    <n v="30435"/>
  </r>
  <r>
    <x v="47"/>
    <x v="1"/>
    <x v="1"/>
    <n v="119676"/>
    <n v="171"/>
    <n v="3324"/>
    <n v="103044"/>
    <n v="57.05"/>
    <n v="58807"/>
    <n v="58782"/>
  </r>
  <r>
    <x v="47"/>
    <x v="1"/>
    <x v="2"/>
    <n v="21198"/>
    <n v="61"/>
    <n v="623"/>
    <n v="19313"/>
    <n v="45.6"/>
    <n v="11229"/>
    <n v="8807"/>
  </r>
  <r>
    <x v="47"/>
    <x v="1"/>
    <x v="3"/>
    <n v="41331"/>
    <n v="88"/>
    <n v="1450"/>
    <n v="44950"/>
    <n v="46.76"/>
    <n v="26599"/>
    <n v="21017"/>
  </r>
  <r>
    <x v="47"/>
    <x v="1"/>
    <x v="4"/>
    <n v="34265"/>
    <n v="62"/>
    <n v="943"/>
    <n v="29233"/>
    <n v="50.18"/>
    <n v="18570"/>
    <n v="14669"/>
  </r>
  <r>
    <x v="47"/>
    <x v="1"/>
    <x v="5"/>
    <n v="58517"/>
    <n v="78"/>
    <n v="1308"/>
    <n v="40548"/>
    <n v="58.13"/>
    <n v="35749"/>
    <n v="23569"/>
  </r>
  <r>
    <x v="47"/>
    <x v="1"/>
    <x v="6"/>
    <n v="48643"/>
    <n v="74"/>
    <n v="1155"/>
    <n v="35805"/>
    <n v="59.78"/>
    <n v="29513"/>
    <n v="21404"/>
  </r>
  <r>
    <x v="47"/>
    <x v="1"/>
    <x v="7"/>
    <n v="9306"/>
    <n v="21"/>
    <n v="277"/>
    <n v="8587"/>
    <n v="58.98"/>
    <n v="5199"/>
    <n v="5065"/>
  </r>
  <r>
    <x v="47"/>
    <x v="1"/>
    <x v="8"/>
    <n v="16565"/>
    <n v="29"/>
    <n v="409"/>
    <n v="12679"/>
    <n v="62.47"/>
    <n v="9367"/>
    <n v="7921"/>
  </r>
  <r>
    <x v="47"/>
    <x v="1"/>
    <x v="9"/>
    <n v="20757"/>
    <n v="43"/>
    <n v="726"/>
    <n v="22506"/>
    <n v="49.54"/>
    <n v="10665"/>
    <n v="11149"/>
  </r>
  <r>
    <x v="47"/>
    <x v="1"/>
    <x v="10"/>
    <n v="50844"/>
    <n v="71"/>
    <n v="1306"/>
    <n v="40486"/>
    <n v="59.87"/>
    <n v="28049"/>
    <n v="24237"/>
  </r>
  <r>
    <x v="47"/>
    <x v="1"/>
    <x v="11"/>
    <n v="5398"/>
    <n v="18"/>
    <n v="394"/>
    <n v="12214"/>
    <n v="20.62"/>
    <n v="3676"/>
    <n v="2519"/>
  </r>
  <r>
    <x v="47"/>
    <x v="1"/>
    <x v="12"/>
    <n v="25511"/>
    <n v="63"/>
    <n v="1001"/>
    <n v="31031"/>
    <n v="44.27"/>
    <n v="15892"/>
    <n v="13737"/>
  </r>
  <r>
    <x v="47"/>
    <x v="1"/>
    <x v="13"/>
    <n v="12446"/>
    <n v="25"/>
    <n v="462"/>
    <n v="14322"/>
    <n v="45.97"/>
    <n v="7103"/>
    <n v="6584"/>
  </r>
  <r>
    <x v="47"/>
    <x v="1"/>
    <x v="14"/>
    <n v="7314"/>
    <n v="18"/>
    <n v="205"/>
    <n v="6355"/>
    <n v="49.5"/>
    <n v="4412"/>
    <n v="3146"/>
  </r>
  <r>
    <x v="47"/>
    <x v="1"/>
    <x v="15"/>
    <n v="9442"/>
    <n v="28"/>
    <n v="271"/>
    <n v="8401"/>
    <n v="53.36"/>
    <n v="5933"/>
    <n v="4483"/>
  </r>
  <r>
    <x v="47"/>
    <x v="1"/>
    <x v="16"/>
    <n v="50021"/>
    <n v="56"/>
    <n v="1237"/>
    <n v="38347"/>
    <n v="63.19"/>
    <n v="25712"/>
    <n v="24231"/>
  </r>
  <r>
    <x v="47"/>
    <x v="1"/>
    <x v="17"/>
    <n v="33549"/>
    <n v="32"/>
    <n v="806"/>
    <n v="24986"/>
    <n v="67.349999999999994"/>
    <n v="17863"/>
    <n v="16827"/>
  </r>
  <r>
    <x v="47"/>
    <x v="1"/>
    <x v="18"/>
    <n v="24899"/>
    <n v="49"/>
    <n v="637"/>
    <n v="19747"/>
    <n v="58.46"/>
    <n v="16025"/>
    <n v="11544"/>
  </r>
  <r>
    <x v="47"/>
    <x v="1"/>
    <x v="19"/>
    <n v="42542"/>
    <n v="92"/>
    <n v="1128"/>
    <n v="34968"/>
    <n v="55.41"/>
    <n v="21976"/>
    <n v="19375"/>
  </r>
  <r>
    <x v="47"/>
    <x v="1"/>
    <x v="20"/>
    <n v="100498"/>
    <n v="174"/>
    <n v="2388"/>
    <n v="74028"/>
    <n v="59.44"/>
    <n v="57537"/>
    <n v="44005"/>
  </r>
  <r>
    <x v="47"/>
    <x v="1"/>
    <x v="21"/>
    <n v="10354"/>
    <n v="20"/>
    <n v="288"/>
    <n v="8928"/>
    <n v="49.92"/>
    <n v="7174"/>
    <n v="4457"/>
  </r>
  <r>
    <x v="47"/>
    <x v="1"/>
    <x v="22"/>
    <n v="16392"/>
    <n v="17"/>
    <n v="409"/>
    <n v="12679"/>
    <n v="56.01"/>
    <n v="14319"/>
    <n v="7102"/>
  </r>
  <r>
    <x v="47"/>
    <x v="1"/>
    <x v="23"/>
    <n v="12218"/>
    <n v="26"/>
    <n v="303"/>
    <n v="9393"/>
    <n v="69.88"/>
    <n v="7269"/>
    <n v="6564"/>
  </r>
  <r>
    <x v="47"/>
    <x v="1"/>
    <x v="24"/>
    <n v="139463"/>
    <n v="237"/>
    <n v="3388"/>
    <n v="105028"/>
    <n v="59.15"/>
    <n v="86299"/>
    <n v="62129"/>
  </r>
  <r>
    <x v="47"/>
    <x v="1"/>
    <x v="25"/>
    <n v="39225"/>
    <n v="63"/>
    <n v="959"/>
    <n v="29729"/>
    <n v="56.21"/>
    <n v="29038"/>
    <n v="16711"/>
  </r>
  <r>
    <x v="47"/>
    <x v="1"/>
    <x v="26"/>
    <n v="12654"/>
    <n v="23"/>
    <n v="293"/>
    <n v="9083"/>
    <n v="61.64"/>
    <n v="7826"/>
    <n v="5599"/>
  </r>
  <r>
    <x v="47"/>
    <x v="1"/>
    <x v="27"/>
    <n v="41027"/>
    <n v="42"/>
    <n v="731"/>
    <n v="22661"/>
    <n v="69.319999999999993"/>
    <n v="19052"/>
    <n v="15708"/>
  </r>
  <r>
    <x v="47"/>
    <x v="1"/>
    <x v="28"/>
    <n v="7038"/>
    <n v="17"/>
    <n v="190"/>
    <n v="5890"/>
    <n v="52.73"/>
    <n v="5574"/>
    <n v="3106"/>
  </r>
  <r>
    <x v="47"/>
    <x v="1"/>
    <x v="29"/>
    <n v="7419"/>
    <n v="20"/>
    <n v="202"/>
    <n v="6262"/>
    <n v="54.01"/>
    <n v="3845"/>
    <n v="3382"/>
  </r>
  <r>
    <x v="47"/>
    <x v="1"/>
    <x v="30"/>
    <n v="29899"/>
    <n v="43"/>
    <n v="664"/>
    <n v="20584"/>
    <n v="66.36"/>
    <n v="16876"/>
    <n v="13659"/>
  </r>
  <r>
    <x v="47"/>
    <x v="1"/>
    <x v="31"/>
    <n v="2221"/>
    <n v="11"/>
    <n v="83"/>
    <n v="2573"/>
    <n v="39.25"/>
    <n v="1582"/>
    <n v="1010"/>
  </r>
  <r>
    <x v="47"/>
    <x v="1"/>
    <x v="32"/>
    <n v="15847"/>
    <n v="21"/>
    <n v="340"/>
    <n v="10540"/>
    <n v="63.74"/>
    <n v="9826"/>
    <n v="6718"/>
  </r>
  <r>
    <x v="47"/>
    <x v="1"/>
    <x v="33"/>
    <n v="16010"/>
    <n v="40"/>
    <n v="490"/>
    <n v="15190"/>
    <n v="55.57"/>
    <n v="9137"/>
    <n v="8441"/>
  </r>
  <r>
    <x v="47"/>
    <x v="1"/>
    <x v="34"/>
    <n v="981882"/>
    <n v="1702"/>
    <n v="25943"/>
    <n v="804233"/>
    <n v="55.85"/>
    <n v="559859"/>
    <n v="449137"/>
  </r>
  <r>
    <x v="47"/>
    <x v="2"/>
    <x v="0"/>
    <n v="26000"/>
    <n v="39"/>
    <n v="1468"/>
    <n v="45508"/>
    <n v="43.22"/>
    <n v="12432"/>
    <n v="19670"/>
  </r>
  <r>
    <x v="47"/>
    <x v="2"/>
    <x v="1"/>
    <n v="53638"/>
    <n v="35"/>
    <n v="3253"/>
    <n v="100843"/>
    <n v="49.4"/>
    <n v="23792"/>
    <n v="49819"/>
  </r>
  <r>
    <x v="47"/>
    <x v="2"/>
    <x v="2"/>
    <n v="9673"/>
    <n v="18"/>
    <n v="534"/>
    <n v="16554"/>
    <n v="48.38"/>
    <n v="5497"/>
    <n v="8009"/>
  </r>
  <r>
    <x v="47"/>
    <x v="2"/>
    <x v="3"/>
    <n v="9118"/>
    <n v="16"/>
    <n v="603"/>
    <n v="18693"/>
    <n v="43.68"/>
    <n v="6602"/>
    <n v="8166"/>
  </r>
  <r>
    <x v="47"/>
    <x v="2"/>
    <x v="4"/>
    <n v="7050"/>
    <n v="8"/>
    <n v="359"/>
    <n v="11129"/>
    <n v="55.48"/>
    <n v="2606"/>
    <n v="6174"/>
  </r>
  <r>
    <x v="47"/>
    <x v="2"/>
    <x v="5"/>
    <n v="21000"/>
    <n v="11"/>
    <n v="1065"/>
    <n v="33015"/>
    <n v="59.96"/>
    <n v="10533"/>
    <n v="19795"/>
  </r>
  <r>
    <x v="47"/>
    <x v="2"/>
    <x v="6"/>
    <n v="16071"/>
    <n v="17"/>
    <n v="1060"/>
    <n v="32860"/>
    <n v="39.1"/>
    <n v="9125"/>
    <n v="12847"/>
  </r>
  <r>
    <x v="47"/>
    <x v="2"/>
    <x v="7"/>
    <m/>
    <n v="2"/>
    <n v="37"/>
    <n v="1147"/>
    <m/>
    <m/>
    <m/>
  </r>
  <r>
    <x v="47"/>
    <x v="2"/>
    <x v="8"/>
    <n v="2885"/>
    <n v="5"/>
    <n v="139"/>
    <n v="4309"/>
    <n v="57.81"/>
    <n v="1287"/>
    <n v="2491"/>
  </r>
  <r>
    <x v="47"/>
    <x v="2"/>
    <x v="9"/>
    <n v="3220"/>
    <n v="9"/>
    <n v="305"/>
    <n v="9455"/>
    <n v="30.47"/>
    <n v="1488"/>
    <n v="2881"/>
  </r>
  <r>
    <x v="47"/>
    <x v="2"/>
    <x v="10"/>
    <n v="9712"/>
    <n v="14"/>
    <n v="613"/>
    <n v="19003"/>
    <n v="49.97"/>
    <n v="3508"/>
    <n v="9495"/>
  </r>
  <r>
    <x v="47"/>
    <x v="2"/>
    <x v="11"/>
    <n v="2405"/>
    <n v="7"/>
    <n v="299"/>
    <n v="9269"/>
    <n v="22.38"/>
    <n v="1811"/>
    <n v="2074"/>
  </r>
  <r>
    <x v="47"/>
    <x v="2"/>
    <x v="12"/>
    <n v="1160"/>
    <n v="5"/>
    <n v="173"/>
    <n v="5363"/>
    <m/>
    <n v="606"/>
    <m/>
  </r>
  <r>
    <x v="47"/>
    <x v="2"/>
    <x v="13"/>
    <m/>
    <n v="2"/>
    <n v="50"/>
    <n v="1550"/>
    <m/>
    <m/>
    <m/>
  </r>
  <r>
    <x v="47"/>
    <x v="2"/>
    <x v="14"/>
    <m/>
    <n v="3"/>
    <n v="70"/>
    <n v="2170"/>
    <m/>
    <m/>
    <m/>
  </r>
  <r>
    <x v="47"/>
    <x v="2"/>
    <x v="15"/>
    <m/>
    <n v="4"/>
    <n v="213"/>
    <n v="6603"/>
    <m/>
    <m/>
    <m/>
  </r>
  <r>
    <x v="47"/>
    <x v="2"/>
    <x v="16"/>
    <m/>
    <n v="14"/>
    <n v="1600"/>
    <n v="49600"/>
    <m/>
    <m/>
    <m/>
  </r>
  <r>
    <x v="47"/>
    <x v="2"/>
    <x v="17"/>
    <n v="30968"/>
    <n v="12"/>
    <n v="1568"/>
    <n v="48608"/>
    <n v="56.76"/>
    <n v="17299"/>
    <n v="27592"/>
  </r>
  <r>
    <x v="47"/>
    <x v="2"/>
    <x v="18"/>
    <n v="15167"/>
    <n v="19"/>
    <n v="726"/>
    <n v="22506"/>
    <n v="60.49"/>
    <n v="8137"/>
    <n v="13615"/>
  </r>
  <r>
    <x v="47"/>
    <x v="2"/>
    <x v="19"/>
    <n v="20570"/>
    <n v="25"/>
    <n v="991"/>
    <n v="30721"/>
    <n v="59.06"/>
    <n v="11662"/>
    <n v="18144"/>
  </r>
  <r>
    <x v="47"/>
    <x v="2"/>
    <x v="20"/>
    <n v="55904"/>
    <n v="46"/>
    <n v="2740"/>
    <n v="84940"/>
    <n v="55.02"/>
    <n v="31085"/>
    <n v="46736"/>
  </r>
  <r>
    <x v="47"/>
    <x v="2"/>
    <x v="21"/>
    <m/>
    <n v="6"/>
    <n v="245"/>
    <n v="7595"/>
    <m/>
    <m/>
    <m/>
  </r>
  <r>
    <x v="47"/>
    <x v="2"/>
    <x v="22"/>
    <m/>
    <n v="4"/>
    <n v="248"/>
    <n v="7688"/>
    <m/>
    <m/>
    <m/>
  </r>
  <r>
    <x v="47"/>
    <x v="2"/>
    <x v="23"/>
    <n v="1093"/>
    <n v="5"/>
    <n v="82"/>
    <n v="2542"/>
    <n v="30.06"/>
    <n v="750"/>
    <n v="764"/>
  </r>
  <r>
    <x v="47"/>
    <x v="2"/>
    <x v="24"/>
    <n v="66460"/>
    <n v="61"/>
    <n v="3315"/>
    <n v="102765"/>
    <n v="53.57"/>
    <n v="39347"/>
    <n v="55053"/>
  </r>
  <r>
    <x v="47"/>
    <x v="2"/>
    <x v="25"/>
    <n v="26454"/>
    <n v="27"/>
    <n v="1284"/>
    <n v="39804"/>
    <n v="51.43"/>
    <n v="20139"/>
    <n v="20472"/>
  </r>
  <r>
    <x v="47"/>
    <x v="2"/>
    <x v="26"/>
    <m/>
    <n v="9"/>
    <n v="433"/>
    <n v="13423"/>
    <m/>
    <m/>
    <m/>
  </r>
  <r>
    <x v="47"/>
    <x v="2"/>
    <x v="27"/>
    <n v="39972"/>
    <n v="21"/>
    <n v="1804"/>
    <n v="55924"/>
    <n v="66.11"/>
    <n v="17641"/>
    <n v="36972"/>
  </r>
  <r>
    <x v="47"/>
    <x v="2"/>
    <x v="28"/>
    <n v="2038"/>
    <n v="5"/>
    <n v="89"/>
    <n v="2759"/>
    <n v="57.74"/>
    <n v="1696"/>
    <n v="1593"/>
  </r>
  <r>
    <x v="47"/>
    <x v="2"/>
    <x v="29"/>
    <n v="2175"/>
    <n v="6"/>
    <n v="512"/>
    <n v="15872"/>
    <n v="12.49"/>
    <n v="889"/>
    <n v="1982"/>
  </r>
  <r>
    <x v="47"/>
    <x v="2"/>
    <x v="30"/>
    <n v="7982"/>
    <n v="9"/>
    <n v="352"/>
    <n v="10912"/>
    <n v="67"/>
    <n v="4502"/>
    <n v="7311"/>
  </r>
  <r>
    <x v="47"/>
    <x v="2"/>
    <x v="31"/>
    <m/>
    <n v="2"/>
    <n v="47"/>
    <n v="1457"/>
    <m/>
    <m/>
    <m/>
  </r>
  <r>
    <x v="47"/>
    <x v="2"/>
    <x v="32"/>
    <m/>
    <n v="4"/>
    <n v="537"/>
    <n v="16647"/>
    <m/>
    <m/>
    <m/>
  </r>
  <r>
    <x v="47"/>
    <x v="2"/>
    <x v="33"/>
    <n v="4119"/>
    <n v="6"/>
    <n v="281"/>
    <n v="8711"/>
    <n v="40.74"/>
    <n v="3253"/>
    <n v="3549"/>
  </r>
  <r>
    <x v="47"/>
    <x v="2"/>
    <x v="34"/>
    <n v="402339"/>
    <n v="403"/>
    <n v="22212"/>
    <n v="688572"/>
    <n v="50.9"/>
    <n v="217641"/>
    <n v="350470"/>
  </r>
  <r>
    <x v="47"/>
    <x v="3"/>
    <x v="0"/>
    <n v="95174"/>
    <n v="52"/>
    <n v="6570"/>
    <n v="203670"/>
    <n v="18.100000000000001"/>
    <n v="36649"/>
    <n v="36866"/>
  </r>
  <r>
    <x v="47"/>
    <x v="3"/>
    <x v="1"/>
    <n v="60988"/>
    <n v="26"/>
    <n v="3332"/>
    <n v="103292"/>
    <n v="23.05"/>
    <n v="23790"/>
    <n v="23813"/>
  </r>
  <r>
    <x v="47"/>
    <x v="3"/>
    <x v="2"/>
    <n v="62984"/>
    <n v="22"/>
    <n v="2455"/>
    <n v="76105"/>
    <n v="35.61"/>
    <n v="26579"/>
    <n v="27101"/>
  </r>
  <r>
    <x v="47"/>
    <x v="3"/>
    <x v="3"/>
    <n v="21225"/>
    <n v="19"/>
    <n v="1787"/>
    <n v="55397"/>
    <n v="16.440000000000001"/>
    <n v="11177"/>
    <n v="9110"/>
  </r>
  <r>
    <x v="47"/>
    <x v="3"/>
    <x v="4"/>
    <n v="42434"/>
    <n v="21"/>
    <n v="2861"/>
    <n v="88691"/>
    <n v="23.35"/>
    <n v="13230"/>
    <n v="20706"/>
  </r>
  <r>
    <x v="47"/>
    <x v="3"/>
    <x v="5"/>
    <n v="38357"/>
    <n v="14"/>
    <n v="1613"/>
    <n v="50003"/>
    <n v="31.51"/>
    <n v="17801"/>
    <n v="15757"/>
  </r>
  <r>
    <x v="47"/>
    <x v="3"/>
    <x v="6"/>
    <n v="26207"/>
    <n v="11"/>
    <n v="1557"/>
    <n v="48267"/>
    <n v="24.9"/>
    <n v="13717"/>
    <n v="12020"/>
  </r>
  <r>
    <x v="47"/>
    <x v="3"/>
    <x v="7"/>
    <n v="19982"/>
    <n v="5"/>
    <n v="1018"/>
    <n v="31558"/>
    <n v="20.23"/>
    <n v="5620"/>
    <n v="6385"/>
  </r>
  <r>
    <x v="47"/>
    <x v="3"/>
    <x v="8"/>
    <n v="24627"/>
    <n v="12"/>
    <n v="1634"/>
    <n v="50654"/>
    <n v="16.62"/>
    <n v="10150"/>
    <n v="8417"/>
  </r>
  <r>
    <x v="47"/>
    <x v="3"/>
    <x v="9"/>
    <n v="17279"/>
    <n v="11"/>
    <n v="1116"/>
    <n v="34596"/>
    <n v="24.38"/>
    <n v="5948"/>
    <n v="8433"/>
  </r>
  <r>
    <x v="47"/>
    <x v="3"/>
    <x v="10"/>
    <n v="43157"/>
    <n v="21"/>
    <n v="2264"/>
    <n v="70184"/>
    <n v="22.1"/>
    <n v="17085"/>
    <n v="15509"/>
  </r>
  <r>
    <x v="47"/>
    <x v="3"/>
    <x v="11"/>
    <n v="4877"/>
    <n v="5"/>
    <n v="496"/>
    <n v="15376"/>
    <n v="16.2"/>
    <n v="3557"/>
    <n v="2491"/>
  </r>
  <r>
    <x v="47"/>
    <x v="3"/>
    <x v="12"/>
    <n v="7107"/>
    <n v="7"/>
    <n v="582"/>
    <n v="18042"/>
    <m/>
    <n v="3158"/>
    <m/>
  </r>
  <r>
    <x v="47"/>
    <x v="3"/>
    <x v="13"/>
    <m/>
    <n v="2"/>
    <n v="255"/>
    <n v="7905"/>
    <m/>
    <m/>
    <m/>
  </r>
  <r>
    <x v="47"/>
    <x v="3"/>
    <x v="14"/>
    <n v="11171"/>
    <n v="9"/>
    <n v="861"/>
    <n v="26691"/>
    <n v="13.64"/>
    <n v="3352"/>
    <n v="3641"/>
  </r>
  <r>
    <x v="47"/>
    <x v="3"/>
    <x v="15"/>
    <n v="14495"/>
    <n v="9"/>
    <n v="1465"/>
    <n v="45415"/>
    <n v="14.9"/>
    <n v="5840"/>
    <n v="6765"/>
  </r>
  <r>
    <x v="47"/>
    <x v="3"/>
    <x v="16"/>
    <m/>
    <n v="4"/>
    <n v="450"/>
    <n v="13950"/>
    <m/>
    <m/>
    <m/>
  </r>
  <r>
    <x v="47"/>
    <x v="3"/>
    <x v="17"/>
    <s v="-"/>
    <s v="-"/>
    <s v="-"/>
    <s v="-"/>
    <s v="-"/>
    <s v="-"/>
    <s v="-"/>
  </r>
  <r>
    <x v="47"/>
    <x v="3"/>
    <x v="18"/>
    <n v="26183"/>
    <n v="17"/>
    <n v="1299"/>
    <n v="40269"/>
    <n v="27.32"/>
    <n v="14777"/>
    <n v="11001"/>
  </r>
  <r>
    <x v="47"/>
    <x v="3"/>
    <x v="19"/>
    <n v="79016"/>
    <n v="20"/>
    <n v="3858"/>
    <n v="119598"/>
    <n v="23.9"/>
    <n v="32769"/>
    <n v="28578"/>
  </r>
  <r>
    <x v="47"/>
    <x v="3"/>
    <x v="20"/>
    <n v="87936"/>
    <n v="37"/>
    <n v="4759"/>
    <n v="147529"/>
    <n v="21.65"/>
    <n v="39429"/>
    <n v="31940"/>
  </r>
  <r>
    <x v="47"/>
    <x v="3"/>
    <x v="21"/>
    <n v="11125"/>
    <n v="7"/>
    <n v="569"/>
    <n v="17639"/>
    <n v="23.54"/>
    <n v="6554"/>
    <n v="4153"/>
  </r>
  <r>
    <x v="47"/>
    <x v="3"/>
    <x v="22"/>
    <n v="8208"/>
    <n v="4"/>
    <n v="505"/>
    <n v="15655"/>
    <n v="20.78"/>
    <n v="5413"/>
    <n v="3253"/>
  </r>
  <r>
    <x v="47"/>
    <x v="3"/>
    <x v="23"/>
    <n v="9565"/>
    <n v="6"/>
    <n v="750"/>
    <n v="23250"/>
    <n v="16.850000000000001"/>
    <n v="5028"/>
    <n v="3917"/>
  </r>
  <r>
    <x v="47"/>
    <x v="3"/>
    <x v="24"/>
    <n v="116834"/>
    <n v="54"/>
    <n v="6583"/>
    <n v="204073"/>
    <n v="21.2"/>
    <n v="56424"/>
    <n v="43263"/>
  </r>
  <r>
    <x v="47"/>
    <x v="3"/>
    <x v="25"/>
    <n v="33708"/>
    <n v="15"/>
    <n v="1202"/>
    <n v="37262"/>
    <n v="35.61"/>
    <n v="24885"/>
    <n v="13269"/>
  </r>
  <r>
    <x v="47"/>
    <x v="3"/>
    <x v="26"/>
    <n v="19806"/>
    <n v="5"/>
    <n v="1208"/>
    <n v="37448"/>
    <n v="25.67"/>
    <n v="13407"/>
    <n v="9612"/>
  </r>
  <r>
    <x v="47"/>
    <x v="3"/>
    <x v="27"/>
    <n v="29570"/>
    <n v="8"/>
    <n v="1390"/>
    <n v="43090"/>
    <n v="28.34"/>
    <n v="16377"/>
    <n v="12211"/>
  </r>
  <r>
    <x v="47"/>
    <x v="3"/>
    <x v="28"/>
    <n v="15165"/>
    <n v="9"/>
    <n v="3849"/>
    <n v="119319"/>
    <n v="5.53"/>
    <n v="8557"/>
    <n v="6598"/>
  </r>
  <r>
    <x v="47"/>
    <x v="3"/>
    <x v="29"/>
    <n v="23921"/>
    <n v="10"/>
    <n v="2026"/>
    <n v="62806"/>
    <n v="16.149999999999999"/>
    <n v="8071"/>
    <n v="10141"/>
  </r>
  <r>
    <x v="47"/>
    <x v="3"/>
    <x v="30"/>
    <n v="16178"/>
    <n v="7"/>
    <n v="609"/>
    <n v="18879"/>
    <n v="34.380000000000003"/>
    <n v="9509"/>
    <n v="6490"/>
  </r>
  <r>
    <x v="47"/>
    <x v="3"/>
    <x v="31"/>
    <m/>
    <n v="5"/>
    <n v="279"/>
    <n v="8649"/>
    <m/>
    <m/>
    <m/>
  </r>
  <r>
    <x v="47"/>
    <x v="3"/>
    <x v="32"/>
    <m/>
    <n v="3"/>
    <n v="510"/>
    <n v="15810"/>
    <m/>
    <m/>
    <m/>
  </r>
  <r>
    <x v="47"/>
    <x v="3"/>
    <x v="33"/>
    <n v="12743"/>
    <n v="11"/>
    <n v="901"/>
    <n v="27931"/>
    <m/>
    <n v="7745"/>
    <m/>
  </r>
  <r>
    <x v="47"/>
    <x v="3"/>
    <x v="34"/>
    <n v="892450"/>
    <n v="414"/>
    <n v="54030"/>
    <n v="1674930"/>
    <n v="21.59"/>
    <n v="407136"/>
    <n v="361665"/>
  </r>
  <r>
    <x v="47"/>
    <x v="4"/>
    <x v="0"/>
    <n v="217535"/>
    <n v="259"/>
    <n v="10718"/>
    <n v="332258"/>
    <n v="30.14"/>
    <n v="96307"/>
    <n v="100144"/>
  </r>
  <r>
    <x v="47"/>
    <x v="4"/>
    <x v="1"/>
    <n v="479764"/>
    <n v="294"/>
    <n v="17563"/>
    <n v="544453"/>
    <n v="52.79"/>
    <n v="240516"/>
    <n v="287431"/>
  </r>
  <r>
    <x v="47"/>
    <x v="4"/>
    <x v="2"/>
    <n v="98119"/>
    <n v="109"/>
    <n v="3770"/>
    <n v="116870"/>
    <n v="39.46"/>
    <n v="46273"/>
    <n v="46118"/>
  </r>
  <r>
    <x v="47"/>
    <x v="4"/>
    <x v="3"/>
    <n v="88546"/>
    <n v="150"/>
    <n v="4746"/>
    <n v="147126"/>
    <n v="32.85"/>
    <n v="56006"/>
    <n v="48336"/>
  </r>
  <r>
    <x v="47"/>
    <x v="4"/>
    <x v="4"/>
    <n v="91753"/>
    <n v="101"/>
    <n v="4476"/>
    <n v="138756"/>
    <n v="32.89"/>
    <n v="38441"/>
    <n v="45635"/>
  </r>
  <r>
    <x v="47"/>
    <x v="4"/>
    <x v="5"/>
    <n v="184145"/>
    <n v="122"/>
    <n v="5695"/>
    <n v="176545"/>
    <n v="52.2"/>
    <n v="102254"/>
    <n v="92161"/>
  </r>
  <r>
    <x v="47"/>
    <x v="4"/>
    <x v="6"/>
    <n v="105625"/>
    <n v="113"/>
    <n v="4275"/>
    <n v="132525"/>
    <n v="40.35"/>
    <n v="60878"/>
    <n v="53475"/>
  </r>
  <r>
    <x v="47"/>
    <x v="4"/>
    <x v="7"/>
    <n v="31071"/>
    <n v="32"/>
    <n v="1406"/>
    <n v="43586"/>
    <n v="29.23"/>
    <n v="11854"/>
    <n v="12740"/>
  </r>
  <r>
    <x v="47"/>
    <x v="4"/>
    <x v="8"/>
    <n v="45056"/>
    <n v="54"/>
    <n v="2332"/>
    <n v="72292"/>
    <n v="26.89"/>
    <n v="21470"/>
    <n v="19440"/>
  </r>
  <r>
    <x v="47"/>
    <x v="4"/>
    <x v="9"/>
    <n v="46335"/>
    <n v="82"/>
    <n v="2540"/>
    <n v="78740"/>
    <n v="33.29"/>
    <n v="21311"/>
    <n v="26216"/>
  </r>
  <r>
    <x v="47"/>
    <x v="4"/>
    <x v="10"/>
    <n v="111377"/>
    <n v="119"/>
    <n v="4572"/>
    <n v="141732"/>
    <n v="38.049999999999997"/>
    <n v="53511"/>
    <n v="53932"/>
  </r>
  <r>
    <x v="47"/>
    <x v="4"/>
    <x v="11"/>
    <n v="21322"/>
    <n v="39"/>
    <n v="1522"/>
    <n v="47182"/>
    <n v="23.98"/>
    <n v="14082"/>
    <n v="11314"/>
  </r>
  <r>
    <x v="47"/>
    <x v="4"/>
    <x v="12"/>
    <n v="41821"/>
    <n v="95"/>
    <n v="2306"/>
    <n v="71486"/>
    <n v="32.54"/>
    <n v="24698"/>
    <n v="23261"/>
  </r>
  <r>
    <x v="47"/>
    <x v="4"/>
    <x v="13"/>
    <n v="17927"/>
    <n v="33"/>
    <n v="844"/>
    <n v="26164"/>
    <n v="34.83"/>
    <n v="10767"/>
    <n v="9113"/>
  </r>
  <r>
    <x v="47"/>
    <x v="4"/>
    <x v="14"/>
    <n v="23183"/>
    <n v="40"/>
    <n v="1326"/>
    <n v="41106"/>
    <n v="22.45"/>
    <n v="10108"/>
    <n v="9227"/>
  </r>
  <r>
    <x v="47"/>
    <x v="4"/>
    <x v="15"/>
    <n v="25259"/>
    <n v="45"/>
    <n v="1980"/>
    <n v="61380"/>
    <n v="20.11"/>
    <n v="12269"/>
    <n v="12342"/>
  </r>
  <r>
    <x v="47"/>
    <x v="4"/>
    <x v="16"/>
    <n v="156539"/>
    <n v="100"/>
    <n v="5916"/>
    <n v="183396"/>
    <n v="54.68"/>
    <n v="89503"/>
    <n v="100273"/>
  </r>
  <r>
    <x v="47"/>
    <x v="4"/>
    <x v="17"/>
    <n v="127203"/>
    <n v="67"/>
    <n v="4902"/>
    <n v="151962"/>
    <n v="57.11"/>
    <n v="73951"/>
    <n v="86783"/>
  </r>
  <r>
    <x v="47"/>
    <x v="4"/>
    <x v="18"/>
    <n v="75329"/>
    <n v="98"/>
    <n v="2976"/>
    <n v="92256"/>
    <n v="44.67"/>
    <n v="44174"/>
    <n v="41212"/>
  </r>
  <r>
    <x v="47"/>
    <x v="4"/>
    <x v="19"/>
    <n v="152691"/>
    <n v="156"/>
    <n v="6357"/>
    <n v="197067"/>
    <n v="36.200000000000003"/>
    <n v="71941"/>
    <n v="71329"/>
  </r>
  <r>
    <x v="47"/>
    <x v="4"/>
    <x v="20"/>
    <n v="389493"/>
    <n v="328"/>
    <n v="13907"/>
    <n v="431117"/>
    <n v="47.3"/>
    <n v="221727"/>
    <n v="203897"/>
  </r>
  <r>
    <x v="47"/>
    <x v="4"/>
    <x v="21"/>
    <n v="27359"/>
    <n v="40"/>
    <n v="1234"/>
    <n v="38254"/>
    <n v="31.9"/>
    <n v="18082"/>
    <n v="12204"/>
  </r>
  <r>
    <x v="47"/>
    <x v="4"/>
    <x v="22"/>
    <n v="39856"/>
    <n v="27"/>
    <n v="1393"/>
    <n v="43183"/>
    <n v="46.99"/>
    <n v="33492"/>
    <n v="20290"/>
  </r>
  <r>
    <x v="47"/>
    <x v="4"/>
    <x v="23"/>
    <n v="24161"/>
    <n v="48"/>
    <n v="1285"/>
    <n v="39835"/>
    <n v="30.24"/>
    <n v="13909"/>
    <n v="12045"/>
  </r>
  <r>
    <x v="47"/>
    <x v="4"/>
    <x v="24"/>
    <n v="480868"/>
    <n v="443"/>
    <n v="17819"/>
    <n v="552389"/>
    <n v="44.97"/>
    <n v="287210"/>
    <n v="248436"/>
  </r>
  <r>
    <x v="47"/>
    <x v="4"/>
    <x v="25"/>
    <n v="130116"/>
    <n v="150"/>
    <n v="4700"/>
    <n v="145700"/>
    <n v="46.25"/>
    <n v="97894"/>
    <n v="67383"/>
  </r>
  <r>
    <x v="47"/>
    <x v="4"/>
    <x v="26"/>
    <n v="47192"/>
    <n v="42"/>
    <n v="2116"/>
    <n v="65596"/>
    <n v="37.74"/>
    <n v="30315"/>
    <n v="24756"/>
  </r>
  <r>
    <x v="47"/>
    <x v="4"/>
    <x v="27"/>
    <n v="204293"/>
    <n v="99"/>
    <n v="6408"/>
    <n v="198648"/>
    <n v="58.12"/>
    <n v="94166"/>
    <n v="115458"/>
  </r>
  <r>
    <x v="47"/>
    <x v="4"/>
    <x v="28"/>
    <n v="32204"/>
    <n v="42"/>
    <n v="4557"/>
    <n v="141267"/>
    <n v="11.26"/>
    <n v="20526"/>
    <n v="15902"/>
  </r>
  <r>
    <x v="47"/>
    <x v="4"/>
    <x v="29"/>
    <n v="36492"/>
    <n v="50"/>
    <n v="2929"/>
    <n v="90799"/>
    <n v="19.309999999999999"/>
    <n v="14900"/>
    <n v="17536"/>
  </r>
  <r>
    <x v="47"/>
    <x v="4"/>
    <x v="30"/>
    <n v="77157"/>
    <n v="78"/>
    <n v="2400"/>
    <n v="74400"/>
    <n v="54.67"/>
    <n v="45097"/>
    <n v="40677"/>
  </r>
  <r>
    <x v="47"/>
    <x v="4"/>
    <x v="31"/>
    <n v="6057"/>
    <n v="26"/>
    <n v="492"/>
    <n v="15252"/>
    <n v="19.46"/>
    <n v="3911"/>
    <n v="2968"/>
  </r>
  <r>
    <x v="47"/>
    <x v="4"/>
    <x v="32"/>
    <n v="57283"/>
    <n v="34"/>
    <n v="1918"/>
    <n v="59458"/>
    <n v="54.53"/>
    <n v="34567"/>
    <n v="32422"/>
  </r>
  <r>
    <x v="47"/>
    <x v="4"/>
    <x v="33"/>
    <n v="41422"/>
    <n v="78"/>
    <n v="2137"/>
    <n v="66247"/>
    <n v="40.53"/>
    <n v="25376"/>
    <n v="26850"/>
  </r>
  <r>
    <x v="47"/>
    <x v="4"/>
    <x v="34"/>
    <n v="3126482"/>
    <n v="3083"/>
    <n v="130796"/>
    <n v="4054676"/>
    <n v="40.840000000000003"/>
    <n v="1680321"/>
    <n v="1656087"/>
  </r>
  <r>
    <x v="48"/>
    <x v="0"/>
    <x v="0"/>
    <n v="40087"/>
    <n v="33"/>
    <n v="1123"/>
    <n v="34813"/>
    <n v="58.06"/>
    <n v="18101"/>
    <n v="20211"/>
  </r>
  <r>
    <x v="48"/>
    <x v="0"/>
    <x v="1"/>
    <n v="266367"/>
    <n v="63"/>
    <n v="7731"/>
    <n v="239661"/>
    <n v="67.150000000000006"/>
    <n v="129732"/>
    <n v="160932"/>
  </r>
  <r>
    <x v="48"/>
    <x v="0"/>
    <x v="2"/>
    <m/>
    <n v="7"/>
    <n v="137"/>
    <n v="4247"/>
    <m/>
    <m/>
    <m/>
  </r>
  <r>
    <x v="48"/>
    <x v="0"/>
    <x v="3"/>
    <n v="16550"/>
    <n v="27"/>
    <n v="911"/>
    <n v="28241"/>
    <n v="34.340000000000003"/>
    <n v="10433"/>
    <n v="9699"/>
  </r>
  <r>
    <x v="48"/>
    <x v="0"/>
    <x v="4"/>
    <n v="11724"/>
    <n v="10"/>
    <n v="313"/>
    <n v="9703"/>
    <n v="52.48"/>
    <n v="4540"/>
    <n v="5092"/>
  </r>
  <r>
    <x v="48"/>
    <x v="0"/>
    <x v="5"/>
    <n v="77977"/>
    <n v="20"/>
    <n v="1718"/>
    <n v="53258"/>
    <n v="72.650000000000006"/>
    <n v="38907"/>
    <n v="38693"/>
  </r>
  <r>
    <x v="48"/>
    <x v="0"/>
    <x v="6"/>
    <n v="16740"/>
    <n v="11"/>
    <n v="503"/>
    <n v="15593"/>
    <n v="47.21"/>
    <n v="9560"/>
    <n v="7362"/>
  </r>
  <r>
    <x v="48"/>
    <x v="0"/>
    <x v="7"/>
    <m/>
    <n v="4"/>
    <n v="74"/>
    <n v="2294"/>
    <m/>
    <m/>
    <m/>
  </r>
  <r>
    <x v="48"/>
    <x v="0"/>
    <x v="8"/>
    <n v="1101"/>
    <n v="8"/>
    <n v="150"/>
    <n v="4650"/>
    <n v="13.05"/>
    <n v="818"/>
    <n v="607"/>
  </r>
  <r>
    <x v="48"/>
    <x v="0"/>
    <x v="9"/>
    <n v="7728"/>
    <n v="19"/>
    <n v="433"/>
    <n v="13423"/>
    <n v="37.03"/>
    <n v="4338"/>
    <n v="4971"/>
  </r>
  <r>
    <x v="48"/>
    <x v="0"/>
    <x v="10"/>
    <n v="10428"/>
    <n v="13"/>
    <n v="389"/>
    <n v="12059"/>
    <n v="49.47"/>
    <n v="6377"/>
    <n v="5965"/>
  </r>
  <r>
    <x v="48"/>
    <x v="0"/>
    <x v="11"/>
    <n v="9735"/>
    <n v="9"/>
    <n v="326"/>
    <n v="10106"/>
    <n v="49.93"/>
    <n v="5422"/>
    <n v="5046"/>
  </r>
  <r>
    <x v="48"/>
    <x v="0"/>
    <x v="12"/>
    <n v="7748"/>
    <n v="21"/>
    <n v="556"/>
    <n v="17236"/>
    <n v="31.43"/>
    <n v="4550"/>
    <n v="5418"/>
  </r>
  <r>
    <x v="48"/>
    <x v="0"/>
    <x v="13"/>
    <m/>
    <n v="4"/>
    <n v="140"/>
    <n v="4340"/>
    <m/>
    <m/>
    <m/>
  </r>
  <r>
    <x v="48"/>
    <x v="0"/>
    <x v="14"/>
    <m/>
    <n v="10"/>
    <n v="198"/>
    <n v="6138"/>
    <m/>
    <m/>
    <m/>
  </r>
  <r>
    <x v="48"/>
    <x v="0"/>
    <x v="15"/>
    <m/>
    <n v="4"/>
    <n v="31"/>
    <n v="961"/>
    <m/>
    <m/>
    <m/>
  </r>
  <r>
    <x v="48"/>
    <x v="0"/>
    <x v="16"/>
    <n v="68299"/>
    <n v="27"/>
    <n v="2642"/>
    <n v="81902"/>
    <n v="51.88"/>
    <n v="37039"/>
    <n v="42489"/>
  </r>
  <r>
    <x v="48"/>
    <x v="0"/>
    <x v="17"/>
    <n v="65759"/>
    <n v="24"/>
    <n v="2541"/>
    <n v="78771"/>
    <n v="51.49"/>
    <n v="35711"/>
    <n v="40561"/>
  </r>
  <r>
    <x v="48"/>
    <x v="0"/>
    <x v="18"/>
    <n v="11458"/>
    <n v="13"/>
    <n v="303"/>
    <n v="9393"/>
    <n v="63.59"/>
    <n v="6956"/>
    <n v="5973"/>
  </r>
  <r>
    <x v="48"/>
    <x v="0"/>
    <x v="19"/>
    <n v="11558"/>
    <n v="19"/>
    <n v="380"/>
    <n v="11780"/>
    <n v="51.73"/>
    <n v="6041"/>
    <n v="6094"/>
  </r>
  <r>
    <x v="48"/>
    <x v="0"/>
    <x v="20"/>
    <n v="156901"/>
    <n v="72"/>
    <n v="4044"/>
    <n v="125364"/>
    <n v="67.569999999999993"/>
    <n v="90237"/>
    <n v="84711"/>
  </r>
  <r>
    <x v="48"/>
    <x v="0"/>
    <x v="21"/>
    <m/>
    <n v="7"/>
    <n v="132"/>
    <n v="4092"/>
    <m/>
    <m/>
    <m/>
  </r>
  <r>
    <x v="48"/>
    <x v="0"/>
    <x v="22"/>
    <m/>
    <n v="3"/>
    <n v="311"/>
    <n v="9641"/>
    <m/>
    <m/>
    <m/>
  </r>
  <r>
    <x v="48"/>
    <x v="0"/>
    <x v="23"/>
    <n v="1591"/>
    <n v="11"/>
    <n v="150"/>
    <n v="4650"/>
    <n v="22.9"/>
    <n v="915"/>
    <n v="1065"/>
  </r>
  <r>
    <x v="48"/>
    <x v="0"/>
    <x v="24"/>
    <n v="174801"/>
    <n v="93"/>
    <n v="4637"/>
    <n v="143747"/>
    <n v="65.459999999999994"/>
    <n v="105882"/>
    <n v="94102"/>
  </r>
  <r>
    <x v="48"/>
    <x v="0"/>
    <x v="25"/>
    <n v="40953"/>
    <n v="45"/>
    <n v="1263"/>
    <n v="39153"/>
    <n v="56.38"/>
    <n v="33737"/>
    <n v="22075"/>
  </r>
  <r>
    <x v="48"/>
    <x v="0"/>
    <x v="26"/>
    <n v="9884"/>
    <n v="7"/>
    <n v="234"/>
    <n v="7254"/>
    <n v="60.42"/>
    <n v="6800"/>
    <n v="4383"/>
  </r>
  <r>
    <x v="48"/>
    <x v="0"/>
    <x v="27"/>
    <n v="107365"/>
    <n v="28"/>
    <n v="2483"/>
    <n v="76973"/>
    <n v="72.23"/>
    <n v="45368"/>
    <n v="55600"/>
  </r>
  <r>
    <x v="48"/>
    <x v="0"/>
    <x v="28"/>
    <n v="9226"/>
    <n v="12"/>
    <n v="435"/>
    <n v="13485"/>
    <n v="38.590000000000003"/>
    <n v="6076"/>
    <n v="5204"/>
  </r>
  <r>
    <x v="48"/>
    <x v="0"/>
    <x v="29"/>
    <n v="3113"/>
    <n v="14"/>
    <n v="189"/>
    <n v="5859"/>
    <n v="32.380000000000003"/>
    <n v="2446"/>
    <n v="1897"/>
  </r>
  <r>
    <x v="48"/>
    <x v="0"/>
    <x v="30"/>
    <n v="24546"/>
    <n v="19"/>
    <n v="775"/>
    <n v="24025"/>
    <n v="55.33"/>
    <n v="15995"/>
    <n v="13293"/>
  </r>
  <r>
    <x v="48"/>
    <x v="0"/>
    <x v="31"/>
    <m/>
    <n v="8"/>
    <n v="83"/>
    <n v="2573"/>
    <m/>
    <m/>
    <m/>
  </r>
  <r>
    <x v="48"/>
    <x v="0"/>
    <x v="32"/>
    <n v="22303"/>
    <n v="6"/>
    <n v="531"/>
    <n v="16461"/>
    <n v="70.260000000000005"/>
    <n v="15768"/>
    <n v="11565"/>
  </r>
  <r>
    <x v="48"/>
    <x v="0"/>
    <x v="33"/>
    <n v="10270"/>
    <n v="21"/>
    <n v="468"/>
    <n v="14508"/>
    <n v="38.58"/>
    <n v="5834"/>
    <n v="5597"/>
  </r>
  <r>
    <x v="48"/>
    <x v="0"/>
    <x v="34"/>
    <n v="973649"/>
    <n v="575"/>
    <n v="29156"/>
    <n v="903836"/>
    <n v="59.64"/>
    <n v="527710"/>
    <n v="539025"/>
  </r>
  <r>
    <x v="48"/>
    <x v="1"/>
    <x v="0"/>
    <n v="86553"/>
    <n v="135"/>
    <n v="1565"/>
    <n v="48515"/>
    <n v="72.25"/>
    <n v="40973"/>
    <n v="35050"/>
  </r>
  <r>
    <x v="48"/>
    <x v="1"/>
    <x v="1"/>
    <n v="138333"/>
    <n v="170"/>
    <n v="3267"/>
    <n v="101277"/>
    <n v="65.010000000000005"/>
    <n v="67142"/>
    <n v="65840"/>
  </r>
  <r>
    <x v="48"/>
    <x v="1"/>
    <x v="2"/>
    <n v="35561"/>
    <n v="62"/>
    <n v="644"/>
    <n v="19964"/>
    <n v="67.56"/>
    <n v="17009"/>
    <n v="13488"/>
  </r>
  <r>
    <x v="48"/>
    <x v="1"/>
    <x v="3"/>
    <n v="47366"/>
    <n v="86"/>
    <n v="1419"/>
    <n v="43989"/>
    <n v="53.05"/>
    <n v="30858"/>
    <n v="23337"/>
  </r>
  <r>
    <x v="48"/>
    <x v="1"/>
    <x v="4"/>
    <n v="49589"/>
    <n v="62"/>
    <n v="945"/>
    <n v="29295"/>
    <n v="67.05"/>
    <n v="22304"/>
    <n v="19642"/>
  </r>
  <r>
    <x v="48"/>
    <x v="1"/>
    <x v="5"/>
    <n v="74761"/>
    <n v="78"/>
    <n v="1310"/>
    <n v="40610"/>
    <n v="72"/>
    <n v="43844"/>
    <n v="29241"/>
  </r>
  <r>
    <x v="48"/>
    <x v="1"/>
    <x v="6"/>
    <n v="65064"/>
    <n v="74"/>
    <n v="1166"/>
    <n v="36146"/>
    <n v="70.7"/>
    <n v="38444"/>
    <n v="25557"/>
  </r>
  <r>
    <x v="48"/>
    <x v="1"/>
    <x v="7"/>
    <n v="11211"/>
    <n v="20"/>
    <n v="242"/>
    <n v="7502"/>
    <n v="72.930000000000007"/>
    <n v="6278"/>
    <n v="5471"/>
  </r>
  <r>
    <x v="48"/>
    <x v="1"/>
    <x v="8"/>
    <n v="25817"/>
    <n v="29"/>
    <n v="410"/>
    <n v="12710"/>
    <n v="82.19"/>
    <n v="12033"/>
    <n v="10446"/>
  </r>
  <r>
    <x v="48"/>
    <x v="1"/>
    <x v="9"/>
    <n v="26545"/>
    <n v="42"/>
    <n v="684"/>
    <n v="21204"/>
    <n v="60.43"/>
    <n v="13413"/>
    <n v="12814"/>
  </r>
  <r>
    <x v="48"/>
    <x v="1"/>
    <x v="10"/>
    <n v="74025"/>
    <n v="71"/>
    <n v="1306"/>
    <n v="40486"/>
    <n v="75.069999999999993"/>
    <n v="36635"/>
    <n v="30394"/>
  </r>
  <r>
    <x v="48"/>
    <x v="1"/>
    <x v="11"/>
    <n v="7405"/>
    <n v="16"/>
    <n v="384"/>
    <n v="11904"/>
    <n v="29.32"/>
    <n v="4638"/>
    <n v="3490"/>
  </r>
  <r>
    <x v="48"/>
    <x v="1"/>
    <x v="12"/>
    <n v="30877"/>
    <n v="63"/>
    <n v="1001"/>
    <n v="31031"/>
    <n v="47.5"/>
    <n v="18066"/>
    <n v="14741"/>
  </r>
  <r>
    <x v="48"/>
    <x v="1"/>
    <x v="13"/>
    <n v="13969"/>
    <n v="23"/>
    <n v="385"/>
    <n v="11935"/>
    <n v="57.82"/>
    <n v="7495"/>
    <n v="6901"/>
  </r>
  <r>
    <x v="48"/>
    <x v="1"/>
    <x v="14"/>
    <n v="9194"/>
    <n v="18"/>
    <n v="205"/>
    <n v="6355"/>
    <n v="58.79"/>
    <n v="4975"/>
    <n v="3736"/>
  </r>
  <r>
    <x v="48"/>
    <x v="1"/>
    <x v="15"/>
    <n v="10638"/>
    <n v="28"/>
    <n v="271"/>
    <n v="8401"/>
    <n v="59.22"/>
    <n v="6595"/>
    <n v="4975"/>
  </r>
  <r>
    <x v="48"/>
    <x v="1"/>
    <x v="16"/>
    <n v="53580"/>
    <n v="58"/>
    <n v="1241"/>
    <n v="38471"/>
    <n v="64.900000000000006"/>
    <n v="29031"/>
    <n v="24967"/>
  </r>
  <r>
    <x v="48"/>
    <x v="1"/>
    <x v="17"/>
    <n v="35910"/>
    <n v="32"/>
    <n v="808"/>
    <n v="25048"/>
    <n v="68.8"/>
    <n v="19723"/>
    <n v="17232"/>
  </r>
  <r>
    <x v="48"/>
    <x v="1"/>
    <x v="18"/>
    <n v="35029"/>
    <n v="49"/>
    <n v="634"/>
    <n v="19654"/>
    <n v="77.86"/>
    <n v="21994"/>
    <n v="15302"/>
  </r>
  <r>
    <x v="48"/>
    <x v="1"/>
    <x v="19"/>
    <n v="66401"/>
    <n v="92"/>
    <n v="1136"/>
    <n v="35216"/>
    <n v="79.45"/>
    <n v="31464"/>
    <n v="27980"/>
  </r>
  <r>
    <x v="48"/>
    <x v="1"/>
    <x v="20"/>
    <n v="120291"/>
    <n v="172"/>
    <n v="2364"/>
    <n v="73284"/>
    <n v="68.180000000000007"/>
    <n v="64384"/>
    <n v="49966"/>
  </r>
  <r>
    <x v="48"/>
    <x v="1"/>
    <x v="21"/>
    <n v="15192"/>
    <n v="20"/>
    <n v="288"/>
    <n v="8928"/>
    <n v="65.95"/>
    <n v="10144"/>
    <n v="5888"/>
  </r>
  <r>
    <x v="48"/>
    <x v="1"/>
    <x v="22"/>
    <n v="16501"/>
    <n v="16"/>
    <n v="329"/>
    <n v="10199"/>
    <n v="70.180000000000007"/>
    <n v="12873"/>
    <n v="7158"/>
  </r>
  <r>
    <x v="48"/>
    <x v="1"/>
    <x v="23"/>
    <n v="16422"/>
    <n v="26"/>
    <n v="305"/>
    <n v="9455"/>
    <n v="82.61"/>
    <n v="9049"/>
    <n v="7811"/>
  </r>
  <r>
    <x v="48"/>
    <x v="1"/>
    <x v="24"/>
    <n v="168406"/>
    <n v="234"/>
    <n v="3286"/>
    <n v="101866"/>
    <n v="69.53"/>
    <n v="96450"/>
    <n v="70823"/>
  </r>
  <r>
    <x v="48"/>
    <x v="1"/>
    <x v="25"/>
    <n v="49549"/>
    <n v="62"/>
    <n v="1010"/>
    <n v="31310"/>
    <n v="64.12"/>
    <n v="35052"/>
    <n v="20077"/>
  </r>
  <r>
    <x v="48"/>
    <x v="1"/>
    <x v="26"/>
    <n v="14124"/>
    <n v="21"/>
    <n v="241"/>
    <n v="7471"/>
    <n v="78.44"/>
    <n v="8184"/>
    <n v="5860"/>
  </r>
  <r>
    <x v="48"/>
    <x v="1"/>
    <x v="27"/>
    <n v="46741"/>
    <n v="42"/>
    <n v="746"/>
    <n v="23126"/>
    <n v="78.77"/>
    <n v="20984"/>
    <n v="18216"/>
  </r>
  <r>
    <x v="48"/>
    <x v="1"/>
    <x v="28"/>
    <n v="9298"/>
    <n v="17"/>
    <n v="190"/>
    <n v="5890"/>
    <n v="69.08"/>
    <n v="7296"/>
    <n v="4069"/>
  </r>
  <r>
    <x v="48"/>
    <x v="1"/>
    <x v="29"/>
    <n v="10973"/>
    <n v="20"/>
    <n v="205"/>
    <n v="6355"/>
    <n v="73.86"/>
    <n v="5641"/>
    <n v="4694"/>
  </r>
  <r>
    <x v="48"/>
    <x v="1"/>
    <x v="30"/>
    <n v="34950"/>
    <n v="43"/>
    <n v="664"/>
    <n v="20584"/>
    <n v="72.930000000000007"/>
    <n v="19790"/>
    <n v="15012"/>
  </r>
  <r>
    <x v="48"/>
    <x v="1"/>
    <x v="31"/>
    <n v="3385"/>
    <n v="11"/>
    <n v="83"/>
    <n v="2573"/>
    <n v="57.25"/>
    <n v="1902"/>
    <n v="1473"/>
  </r>
  <r>
    <x v="48"/>
    <x v="1"/>
    <x v="32"/>
    <n v="19310"/>
    <n v="21"/>
    <n v="339"/>
    <n v="10509"/>
    <n v="77.650000000000006"/>
    <n v="11704"/>
    <n v="8160"/>
  </r>
  <r>
    <x v="48"/>
    <x v="1"/>
    <x v="33"/>
    <n v="17371"/>
    <n v="40"/>
    <n v="490"/>
    <n v="15190"/>
    <n v="58.76"/>
    <n v="10384"/>
    <n v="8926"/>
  </r>
  <r>
    <x v="48"/>
    <x v="1"/>
    <x v="34"/>
    <n v="1236026"/>
    <n v="1687"/>
    <n v="25469"/>
    <n v="789539"/>
    <n v="67.209999999999994"/>
    <n v="670577"/>
    <n v="530680"/>
  </r>
  <r>
    <x v="48"/>
    <x v="2"/>
    <x v="0"/>
    <n v="31144"/>
    <n v="38"/>
    <n v="1468"/>
    <n v="45508"/>
    <n v="57.57"/>
    <n v="14379"/>
    <n v="26201"/>
  </r>
  <r>
    <x v="48"/>
    <x v="2"/>
    <x v="1"/>
    <n v="66543"/>
    <n v="35"/>
    <n v="3290"/>
    <n v="101990"/>
    <n v="61.24"/>
    <n v="32902"/>
    <n v="62456"/>
  </r>
  <r>
    <x v="48"/>
    <x v="2"/>
    <x v="2"/>
    <n v="12669"/>
    <n v="18"/>
    <n v="535"/>
    <n v="16585"/>
    <n v="67.37"/>
    <n v="6885"/>
    <n v="11174"/>
  </r>
  <r>
    <x v="48"/>
    <x v="2"/>
    <x v="3"/>
    <n v="10778"/>
    <n v="17"/>
    <n v="644"/>
    <n v="19964"/>
    <n v="47.46"/>
    <n v="7121"/>
    <n v="9474"/>
  </r>
  <r>
    <x v="48"/>
    <x v="2"/>
    <x v="4"/>
    <n v="8127"/>
    <n v="8"/>
    <n v="359"/>
    <n v="11129"/>
    <n v="63.51"/>
    <n v="3323"/>
    <n v="7068"/>
  </r>
  <r>
    <x v="48"/>
    <x v="2"/>
    <x v="5"/>
    <n v="23288"/>
    <n v="11"/>
    <n v="1068"/>
    <n v="33108"/>
    <n v="66.88"/>
    <n v="13138"/>
    <n v="22141"/>
  </r>
  <r>
    <x v="48"/>
    <x v="2"/>
    <x v="6"/>
    <n v="21152"/>
    <n v="17"/>
    <n v="1072"/>
    <n v="33232"/>
    <n v="49.77"/>
    <n v="11077"/>
    <n v="16538"/>
  </r>
  <r>
    <x v="48"/>
    <x v="2"/>
    <x v="7"/>
    <m/>
    <n v="2"/>
    <n v="37"/>
    <n v="1147"/>
    <m/>
    <m/>
    <m/>
  </r>
  <r>
    <x v="48"/>
    <x v="2"/>
    <x v="8"/>
    <n v="3214"/>
    <n v="5"/>
    <n v="145"/>
    <n v="4495"/>
    <n v="69.430000000000007"/>
    <n v="1705"/>
    <n v="3121"/>
  </r>
  <r>
    <x v="48"/>
    <x v="2"/>
    <x v="9"/>
    <n v="4466"/>
    <n v="9"/>
    <n v="308"/>
    <n v="9548"/>
    <n v="41.63"/>
    <n v="1907"/>
    <n v="3975"/>
  </r>
  <r>
    <x v="48"/>
    <x v="2"/>
    <x v="10"/>
    <n v="12176"/>
    <n v="14"/>
    <n v="652"/>
    <n v="20212"/>
    <n v="56.96"/>
    <n v="4792"/>
    <n v="11512"/>
  </r>
  <r>
    <x v="48"/>
    <x v="2"/>
    <x v="11"/>
    <n v="2887"/>
    <n v="7"/>
    <n v="299"/>
    <n v="9269"/>
    <n v="27.19"/>
    <n v="1168"/>
    <n v="2520"/>
  </r>
  <r>
    <x v="48"/>
    <x v="2"/>
    <x v="12"/>
    <m/>
    <n v="5"/>
    <n v="163"/>
    <n v="5053"/>
    <m/>
    <m/>
    <m/>
  </r>
  <r>
    <x v="48"/>
    <x v="2"/>
    <x v="13"/>
    <m/>
    <n v="2"/>
    <n v="50"/>
    <n v="1550"/>
    <m/>
    <m/>
    <m/>
  </r>
  <r>
    <x v="48"/>
    <x v="2"/>
    <x v="14"/>
    <m/>
    <n v="3"/>
    <n v="70"/>
    <n v="2170"/>
    <m/>
    <m/>
    <m/>
  </r>
  <r>
    <x v="48"/>
    <x v="2"/>
    <x v="15"/>
    <m/>
    <n v="4"/>
    <n v="213"/>
    <n v="6603"/>
    <m/>
    <m/>
    <m/>
  </r>
  <r>
    <x v="48"/>
    <x v="2"/>
    <x v="16"/>
    <m/>
    <n v="14"/>
    <n v="1602"/>
    <n v="49662"/>
    <m/>
    <m/>
    <m/>
  </r>
  <r>
    <x v="48"/>
    <x v="2"/>
    <x v="17"/>
    <n v="37787"/>
    <n v="12"/>
    <n v="1568"/>
    <n v="48608"/>
    <n v="66.3"/>
    <n v="18842"/>
    <n v="32226"/>
  </r>
  <r>
    <x v="48"/>
    <x v="2"/>
    <x v="18"/>
    <n v="18899"/>
    <n v="20"/>
    <n v="760"/>
    <n v="23560"/>
    <n v="74.400000000000006"/>
    <n v="10563"/>
    <n v="17529"/>
  </r>
  <r>
    <x v="48"/>
    <x v="2"/>
    <x v="19"/>
    <n v="23748"/>
    <n v="25"/>
    <n v="991"/>
    <n v="30721"/>
    <n v="72.98"/>
    <n v="13078"/>
    <n v="22420"/>
  </r>
  <r>
    <x v="48"/>
    <x v="2"/>
    <x v="20"/>
    <n v="64211"/>
    <n v="46"/>
    <n v="2785"/>
    <n v="86335"/>
    <n v="63.69"/>
    <n v="34784"/>
    <n v="54989"/>
  </r>
  <r>
    <x v="48"/>
    <x v="2"/>
    <x v="21"/>
    <m/>
    <n v="6"/>
    <n v="245"/>
    <n v="7595"/>
    <m/>
    <m/>
    <m/>
  </r>
  <r>
    <x v="48"/>
    <x v="2"/>
    <x v="22"/>
    <m/>
    <n v="4"/>
    <n v="248"/>
    <n v="7688"/>
    <m/>
    <m/>
    <m/>
  </r>
  <r>
    <x v="48"/>
    <x v="2"/>
    <x v="23"/>
    <n v="1285"/>
    <n v="5"/>
    <n v="82"/>
    <n v="2542"/>
    <n v="35.799999999999997"/>
    <n v="912"/>
    <n v="910"/>
  </r>
  <r>
    <x v="48"/>
    <x v="2"/>
    <x v="24"/>
    <n v="76600"/>
    <n v="61"/>
    <n v="3360"/>
    <n v="104160"/>
    <n v="61.7"/>
    <n v="44088"/>
    <n v="64269"/>
  </r>
  <r>
    <x v="48"/>
    <x v="2"/>
    <x v="25"/>
    <n v="29169"/>
    <n v="27"/>
    <n v="1298"/>
    <n v="40238"/>
    <n v="58.13"/>
    <n v="22483"/>
    <n v="23390"/>
  </r>
  <r>
    <x v="48"/>
    <x v="2"/>
    <x v="26"/>
    <n v="9792"/>
    <n v="9"/>
    <n v="433"/>
    <n v="13423"/>
    <n v="56.53"/>
    <n v="5953"/>
    <n v="7588"/>
  </r>
  <r>
    <x v="48"/>
    <x v="2"/>
    <x v="27"/>
    <n v="48561"/>
    <n v="21"/>
    <n v="1826"/>
    <n v="56606"/>
    <n v="80.48"/>
    <n v="20883"/>
    <n v="45557"/>
  </r>
  <r>
    <x v="48"/>
    <x v="2"/>
    <x v="28"/>
    <n v="2506"/>
    <n v="5"/>
    <n v="98"/>
    <n v="3038"/>
    <n v="72.98"/>
    <n v="1970"/>
    <n v="2217"/>
  </r>
  <r>
    <x v="48"/>
    <x v="2"/>
    <x v="29"/>
    <n v="2324"/>
    <n v="6"/>
    <n v="512"/>
    <n v="15872"/>
    <n v="12.82"/>
    <n v="961"/>
    <n v="2034"/>
  </r>
  <r>
    <x v="48"/>
    <x v="2"/>
    <x v="30"/>
    <n v="10232"/>
    <n v="10"/>
    <n v="378"/>
    <n v="11718"/>
    <n v="82.49"/>
    <n v="5936"/>
    <n v="9666"/>
  </r>
  <r>
    <x v="48"/>
    <x v="2"/>
    <x v="31"/>
    <m/>
    <n v="2"/>
    <n v="47"/>
    <n v="1457"/>
    <m/>
    <m/>
    <m/>
  </r>
  <r>
    <x v="48"/>
    <x v="2"/>
    <x v="32"/>
    <m/>
    <n v="4"/>
    <n v="537"/>
    <n v="16647"/>
    <m/>
    <m/>
    <m/>
  </r>
  <r>
    <x v="48"/>
    <x v="2"/>
    <x v="33"/>
    <n v="6410"/>
    <n v="6"/>
    <n v="281"/>
    <n v="8711"/>
    <n v="48.33"/>
    <n v="4738"/>
    <n v="4210"/>
  </r>
  <r>
    <x v="48"/>
    <x v="2"/>
    <x v="34"/>
    <n v="481429"/>
    <n v="405"/>
    <n v="22496"/>
    <n v="697376"/>
    <n v="60.96"/>
    <n v="258007"/>
    <n v="425146"/>
  </r>
  <r>
    <x v="48"/>
    <x v="3"/>
    <x v="0"/>
    <n v="170899"/>
    <n v="51"/>
    <n v="6480"/>
    <n v="200880"/>
    <n v="28.22"/>
    <n v="54414"/>
    <n v="56695"/>
  </r>
  <r>
    <x v="48"/>
    <x v="3"/>
    <x v="1"/>
    <n v="99319"/>
    <n v="26"/>
    <n v="3328"/>
    <n v="103168"/>
    <n v="34.33"/>
    <n v="33740"/>
    <n v="35419"/>
  </r>
  <r>
    <x v="48"/>
    <x v="3"/>
    <x v="2"/>
    <n v="105671"/>
    <n v="22"/>
    <n v="2455"/>
    <n v="76105"/>
    <n v="46.12"/>
    <n v="31397"/>
    <n v="35103"/>
  </r>
  <r>
    <x v="48"/>
    <x v="3"/>
    <x v="3"/>
    <n v="37929"/>
    <n v="20"/>
    <n v="1796"/>
    <n v="55676"/>
    <n v="31.42"/>
    <n v="16681"/>
    <n v="17492"/>
  </r>
  <r>
    <x v="48"/>
    <x v="3"/>
    <x v="4"/>
    <n v="111654"/>
    <n v="21"/>
    <n v="2905"/>
    <n v="90055"/>
    <n v="50.09"/>
    <n v="23974"/>
    <n v="45109"/>
  </r>
  <r>
    <x v="48"/>
    <x v="3"/>
    <x v="5"/>
    <n v="59479"/>
    <n v="14"/>
    <n v="1613"/>
    <n v="50003"/>
    <n v="36.880000000000003"/>
    <n v="21147"/>
    <n v="18439"/>
  </r>
  <r>
    <x v="48"/>
    <x v="3"/>
    <x v="6"/>
    <n v="39769"/>
    <n v="11"/>
    <n v="1557"/>
    <n v="48267"/>
    <n v="33.97"/>
    <n v="18492"/>
    <n v="16397"/>
  </r>
  <r>
    <x v="48"/>
    <x v="3"/>
    <x v="7"/>
    <m/>
    <n v="5"/>
    <n v="1018"/>
    <n v="31558"/>
    <n v="60.04"/>
    <n v="11660"/>
    <n v="18949"/>
  </r>
  <r>
    <x v="48"/>
    <x v="3"/>
    <x v="8"/>
    <n v="51223"/>
    <n v="12"/>
    <n v="1634"/>
    <n v="50654"/>
    <n v="34.17"/>
    <n v="18054"/>
    <n v="17309"/>
  </r>
  <r>
    <x v="48"/>
    <x v="3"/>
    <x v="9"/>
    <n v="33638"/>
    <n v="11"/>
    <n v="1116"/>
    <n v="34596"/>
    <n v="39.96"/>
    <n v="8044"/>
    <n v="13823"/>
  </r>
  <r>
    <x v="48"/>
    <x v="3"/>
    <x v="10"/>
    <n v="80078"/>
    <n v="21"/>
    <n v="2264"/>
    <n v="70184"/>
    <n v="37.14"/>
    <n v="25288"/>
    <n v="26066"/>
  </r>
  <r>
    <x v="48"/>
    <x v="3"/>
    <x v="11"/>
    <n v="7827"/>
    <n v="5"/>
    <n v="496"/>
    <n v="15376"/>
    <m/>
    <n v="4480"/>
    <m/>
  </r>
  <r>
    <x v="48"/>
    <x v="3"/>
    <x v="12"/>
    <m/>
    <n v="7"/>
    <n v="582"/>
    <n v="18042"/>
    <m/>
    <m/>
    <m/>
  </r>
  <r>
    <x v="48"/>
    <x v="3"/>
    <x v="13"/>
    <m/>
    <n v="2"/>
    <n v="255"/>
    <n v="7905"/>
    <m/>
    <m/>
    <m/>
  </r>
  <r>
    <x v="48"/>
    <x v="3"/>
    <x v="14"/>
    <n v="14115"/>
    <n v="9"/>
    <n v="861"/>
    <n v="26691"/>
    <n v="19.670000000000002"/>
    <n v="3860"/>
    <n v="5250"/>
  </r>
  <r>
    <x v="48"/>
    <x v="3"/>
    <x v="15"/>
    <n v="19530"/>
    <n v="9"/>
    <n v="1460"/>
    <n v="45260"/>
    <n v="19.579999999999998"/>
    <n v="7789"/>
    <n v="8864"/>
  </r>
  <r>
    <x v="48"/>
    <x v="3"/>
    <x v="16"/>
    <m/>
    <n v="4"/>
    <n v="450"/>
    <n v="13950"/>
    <m/>
    <m/>
    <m/>
  </r>
  <r>
    <x v="48"/>
    <x v="3"/>
    <x v="17"/>
    <s v="-"/>
    <s v="-"/>
    <s v="-"/>
    <s v="-"/>
    <s v="-"/>
    <s v="-"/>
    <s v="-"/>
  </r>
  <r>
    <x v="48"/>
    <x v="3"/>
    <x v="18"/>
    <n v="35104"/>
    <n v="17"/>
    <n v="1299"/>
    <n v="40269"/>
    <n v="31.95"/>
    <n v="16744"/>
    <n v="12866"/>
  </r>
  <r>
    <x v="48"/>
    <x v="3"/>
    <x v="19"/>
    <n v="156287"/>
    <n v="19"/>
    <n v="3652"/>
    <n v="113212"/>
    <n v="45.33"/>
    <n v="33623"/>
    <n v="51319"/>
  </r>
  <r>
    <x v="48"/>
    <x v="3"/>
    <x v="20"/>
    <n v="132532"/>
    <n v="37"/>
    <n v="4761"/>
    <n v="147591"/>
    <n v="29.8"/>
    <n v="51440"/>
    <n v="43987"/>
  </r>
  <r>
    <x v="48"/>
    <x v="3"/>
    <x v="21"/>
    <n v="17033"/>
    <n v="7"/>
    <n v="569"/>
    <n v="17639"/>
    <n v="34.130000000000003"/>
    <n v="9269"/>
    <n v="6020"/>
  </r>
  <r>
    <x v="48"/>
    <x v="3"/>
    <x v="22"/>
    <n v="12429"/>
    <n v="4"/>
    <n v="505"/>
    <n v="15655"/>
    <n v="28.06"/>
    <n v="6542"/>
    <n v="4393"/>
  </r>
  <r>
    <x v="48"/>
    <x v="3"/>
    <x v="23"/>
    <n v="23306"/>
    <n v="6"/>
    <n v="786"/>
    <n v="24366"/>
    <n v="30.07"/>
    <n v="8708"/>
    <n v="7328"/>
  </r>
  <r>
    <x v="48"/>
    <x v="3"/>
    <x v="24"/>
    <n v="185299"/>
    <n v="54"/>
    <n v="6621"/>
    <n v="205251"/>
    <n v="30.07"/>
    <n v="75959"/>
    <n v="61728"/>
  </r>
  <r>
    <x v="48"/>
    <x v="3"/>
    <x v="25"/>
    <n v="47167"/>
    <n v="15"/>
    <n v="1218"/>
    <n v="37758"/>
    <n v="47.3"/>
    <n v="27990"/>
    <n v="17861"/>
  </r>
  <r>
    <x v="48"/>
    <x v="3"/>
    <x v="26"/>
    <n v="60724"/>
    <n v="5"/>
    <n v="1208"/>
    <n v="37448"/>
    <n v="78.59"/>
    <n v="19627"/>
    <n v="29430"/>
  </r>
  <r>
    <x v="48"/>
    <x v="3"/>
    <x v="27"/>
    <n v="43180"/>
    <n v="8"/>
    <n v="1390"/>
    <n v="43090"/>
    <n v="41.12"/>
    <n v="22249"/>
    <n v="17719"/>
  </r>
  <r>
    <x v="48"/>
    <x v="3"/>
    <x v="28"/>
    <n v="28559"/>
    <n v="9"/>
    <n v="3849"/>
    <n v="119319"/>
    <n v="8.94"/>
    <n v="11854"/>
    <n v="10665"/>
  </r>
  <r>
    <x v="48"/>
    <x v="3"/>
    <x v="29"/>
    <n v="41924"/>
    <n v="10"/>
    <n v="2026"/>
    <n v="62806"/>
    <n v="25.65"/>
    <n v="8436"/>
    <n v="16110"/>
  </r>
  <r>
    <x v="48"/>
    <x v="3"/>
    <x v="30"/>
    <n v="21220"/>
    <n v="7"/>
    <n v="609"/>
    <n v="18879"/>
    <n v="43.43"/>
    <n v="11768"/>
    <n v="8199"/>
  </r>
  <r>
    <x v="48"/>
    <x v="3"/>
    <x v="31"/>
    <n v="3634"/>
    <n v="6"/>
    <n v="292"/>
    <n v="9052"/>
    <n v="17.190000000000001"/>
    <n v="1611"/>
    <n v="1556"/>
  </r>
  <r>
    <x v="48"/>
    <x v="3"/>
    <x v="32"/>
    <m/>
    <n v="3"/>
    <n v="510"/>
    <n v="15810"/>
    <m/>
    <m/>
    <m/>
  </r>
  <r>
    <x v="48"/>
    <x v="3"/>
    <x v="33"/>
    <n v="16796"/>
    <n v="11"/>
    <n v="962"/>
    <n v="29822"/>
    <n v="34.43"/>
    <n v="9396"/>
    <n v="10268"/>
  </r>
  <r>
    <x v="48"/>
    <x v="3"/>
    <x v="34"/>
    <n v="1588896"/>
    <n v="414"/>
    <n v="53906"/>
    <n v="1671086"/>
    <n v="34.29"/>
    <n v="539078"/>
    <n v="573095"/>
  </r>
  <r>
    <x v="48"/>
    <x v="4"/>
    <x v="0"/>
    <n v="328684"/>
    <n v="257"/>
    <n v="10636"/>
    <n v="329716"/>
    <n v="41.9"/>
    <n v="127867"/>
    <n v="138158"/>
  </r>
  <r>
    <x v="48"/>
    <x v="4"/>
    <x v="1"/>
    <n v="570562"/>
    <n v="294"/>
    <n v="17616"/>
    <n v="546096"/>
    <n v="59.45"/>
    <n v="263517"/>
    <n v="324648"/>
  </r>
  <r>
    <x v="48"/>
    <x v="4"/>
    <x v="2"/>
    <n v="156996"/>
    <n v="109"/>
    <n v="3771"/>
    <n v="116901"/>
    <n v="52.47"/>
    <n v="57268"/>
    <n v="61336"/>
  </r>
  <r>
    <x v="48"/>
    <x v="4"/>
    <x v="3"/>
    <n v="112623"/>
    <n v="150"/>
    <n v="4770"/>
    <n v="147870"/>
    <n v="40.58"/>
    <n v="65094"/>
    <n v="60002"/>
  </r>
  <r>
    <x v="48"/>
    <x v="4"/>
    <x v="4"/>
    <n v="181095"/>
    <n v="101"/>
    <n v="4522"/>
    <n v="140182"/>
    <n v="54.87"/>
    <n v="54141"/>
    <n v="76912"/>
  </r>
  <r>
    <x v="48"/>
    <x v="4"/>
    <x v="5"/>
    <n v="235505"/>
    <n v="123"/>
    <n v="5709"/>
    <n v="176979"/>
    <n v="61.31"/>
    <n v="117036"/>
    <n v="108513"/>
  </r>
  <r>
    <x v="48"/>
    <x v="4"/>
    <x v="6"/>
    <n v="142724"/>
    <n v="113"/>
    <n v="4298"/>
    <n v="133238"/>
    <n v="49.43"/>
    <n v="77573"/>
    <n v="65854"/>
  </r>
  <r>
    <x v="48"/>
    <x v="4"/>
    <x v="7"/>
    <n v="90410"/>
    <n v="31"/>
    <n v="1371"/>
    <n v="42501"/>
    <n v="61.11"/>
    <n v="19329"/>
    <n v="25974"/>
  </r>
  <r>
    <x v="48"/>
    <x v="4"/>
    <x v="8"/>
    <n v="81355"/>
    <n v="54"/>
    <n v="2339"/>
    <n v="72509"/>
    <n v="43.42"/>
    <n v="32610"/>
    <n v="31483"/>
  </r>
  <r>
    <x v="48"/>
    <x v="4"/>
    <x v="9"/>
    <n v="72377"/>
    <n v="81"/>
    <n v="2541"/>
    <n v="78771"/>
    <n v="45.17"/>
    <n v="27702"/>
    <n v="35583"/>
  </r>
  <r>
    <x v="48"/>
    <x v="4"/>
    <x v="10"/>
    <n v="176707"/>
    <n v="119"/>
    <n v="4611"/>
    <n v="142941"/>
    <n v="51.73"/>
    <n v="73091"/>
    <n v="73937"/>
  </r>
  <r>
    <x v="48"/>
    <x v="4"/>
    <x v="11"/>
    <n v="27854"/>
    <n v="37"/>
    <n v="1505"/>
    <n v="46655"/>
    <n v="33.58"/>
    <n v="15707"/>
    <n v="15669"/>
  </r>
  <r>
    <x v="48"/>
    <x v="4"/>
    <x v="12"/>
    <n v="48702"/>
    <n v="96"/>
    <n v="2302"/>
    <n v="71362"/>
    <n v="34.22"/>
    <n v="26479"/>
    <n v="24417"/>
  </r>
  <r>
    <x v="48"/>
    <x v="4"/>
    <x v="13"/>
    <n v="20979"/>
    <n v="31"/>
    <n v="830"/>
    <n v="25730"/>
    <n v="39.06"/>
    <n v="11610"/>
    <n v="10051"/>
  </r>
  <r>
    <x v="48"/>
    <x v="4"/>
    <x v="14"/>
    <n v="30249"/>
    <n v="40"/>
    <n v="1334"/>
    <n v="41354"/>
    <n v="29.56"/>
    <n v="11963"/>
    <n v="12224"/>
  </r>
  <r>
    <x v="48"/>
    <x v="4"/>
    <x v="15"/>
    <n v="31451"/>
    <n v="45"/>
    <n v="1975"/>
    <n v="61225"/>
    <n v="24.48"/>
    <n v="14806"/>
    <n v="14985"/>
  </r>
  <r>
    <x v="48"/>
    <x v="4"/>
    <x v="16"/>
    <n v="172714"/>
    <n v="103"/>
    <n v="5935"/>
    <n v="183985"/>
    <n v="57.19"/>
    <n v="92936"/>
    <n v="105230"/>
  </r>
  <r>
    <x v="48"/>
    <x v="4"/>
    <x v="17"/>
    <n v="139457"/>
    <n v="68"/>
    <n v="4917"/>
    <n v="152427"/>
    <n v="59.06"/>
    <n v="74276"/>
    <n v="90019"/>
  </r>
  <r>
    <x v="48"/>
    <x v="4"/>
    <x v="18"/>
    <n v="100490"/>
    <n v="99"/>
    <n v="2996"/>
    <n v="92876"/>
    <n v="55.63"/>
    <n v="56256"/>
    <n v="51670"/>
  </r>
  <r>
    <x v="48"/>
    <x v="4"/>
    <x v="19"/>
    <n v="257994"/>
    <n v="155"/>
    <n v="6159"/>
    <n v="190929"/>
    <n v="56.47"/>
    <n v="84205"/>
    <n v="107813"/>
  </r>
  <r>
    <x v="48"/>
    <x v="4"/>
    <x v="20"/>
    <n v="473934"/>
    <n v="327"/>
    <n v="13954"/>
    <n v="432574"/>
    <n v="54.01"/>
    <n v="240846"/>
    <n v="233654"/>
  </r>
  <r>
    <x v="48"/>
    <x v="4"/>
    <x v="21"/>
    <n v="39107"/>
    <n v="40"/>
    <n v="1234"/>
    <n v="38254"/>
    <n v="42.03"/>
    <n v="24389"/>
    <n v="16077"/>
  </r>
  <r>
    <x v="48"/>
    <x v="4"/>
    <x v="22"/>
    <n v="49461"/>
    <n v="27"/>
    <n v="1393"/>
    <n v="43183"/>
    <n v="55.75"/>
    <n v="37560"/>
    <n v="24076"/>
  </r>
  <r>
    <x v="48"/>
    <x v="4"/>
    <x v="23"/>
    <n v="42603"/>
    <n v="48"/>
    <n v="1323"/>
    <n v="41013"/>
    <n v="41.73"/>
    <n v="19584"/>
    <n v="17114"/>
  </r>
  <r>
    <x v="48"/>
    <x v="4"/>
    <x v="24"/>
    <n v="605106"/>
    <n v="442"/>
    <n v="17904"/>
    <n v="555024"/>
    <n v="52.42"/>
    <n v="322378"/>
    <n v="290921"/>
  </r>
  <r>
    <x v="48"/>
    <x v="4"/>
    <x v="25"/>
    <n v="166838"/>
    <n v="149"/>
    <n v="4789"/>
    <n v="148459"/>
    <n v="56.18"/>
    <n v="119262"/>
    <n v="83403"/>
  </r>
  <r>
    <x v="48"/>
    <x v="4"/>
    <x v="26"/>
    <n v="94525"/>
    <n v="42"/>
    <n v="2116"/>
    <n v="65596"/>
    <n v="72.05"/>
    <n v="40564"/>
    <n v="47261"/>
  </r>
  <r>
    <x v="48"/>
    <x v="4"/>
    <x v="27"/>
    <n v="245847"/>
    <n v="99"/>
    <n v="6445"/>
    <n v="199795"/>
    <n v="68.62"/>
    <n v="109483"/>
    <n v="137092"/>
  </r>
  <r>
    <x v="48"/>
    <x v="4"/>
    <x v="28"/>
    <n v="49589"/>
    <n v="43"/>
    <n v="4572"/>
    <n v="141732"/>
    <n v="15.63"/>
    <n v="27195"/>
    <n v="22154"/>
  </r>
  <r>
    <x v="48"/>
    <x v="4"/>
    <x v="29"/>
    <n v="58334"/>
    <n v="50"/>
    <n v="2932"/>
    <n v="90892"/>
    <n v="27.21"/>
    <n v="17484"/>
    <n v="24736"/>
  </r>
  <r>
    <x v="48"/>
    <x v="4"/>
    <x v="30"/>
    <n v="90948"/>
    <n v="79"/>
    <n v="2426"/>
    <n v="75206"/>
    <n v="61.39"/>
    <n v="53489"/>
    <n v="46170"/>
  </r>
  <r>
    <x v="48"/>
    <x v="4"/>
    <x v="31"/>
    <n v="8358"/>
    <n v="27"/>
    <n v="505"/>
    <n v="15655"/>
    <n v="24.43"/>
    <n v="4311"/>
    <n v="3825"/>
  </r>
  <r>
    <x v="48"/>
    <x v="4"/>
    <x v="32"/>
    <n v="70139"/>
    <n v="34"/>
    <n v="1917"/>
    <n v="59427"/>
    <n v="65.5"/>
    <n v="41661"/>
    <n v="38927"/>
  </r>
  <r>
    <x v="48"/>
    <x v="4"/>
    <x v="33"/>
    <n v="50847"/>
    <n v="78"/>
    <n v="2201"/>
    <n v="68231"/>
    <n v="42.5"/>
    <n v="30352"/>
    <n v="29000"/>
  </r>
  <r>
    <x v="48"/>
    <x v="4"/>
    <x v="34"/>
    <n v="4280001"/>
    <n v="3081"/>
    <n v="131027"/>
    <n v="4061837"/>
    <n v="50.91"/>
    <n v="1995371"/>
    <n v="2067946"/>
  </r>
  <r>
    <x v="49"/>
    <x v="0"/>
    <x v="0"/>
    <n v="35520"/>
    <n v="33"/>
    <n v="1120"/>
    <n v="31360"/>
    <n v="62.86"/>
    <n v="16970"/>
    <n v="19714"/>
  </r>
  <r>
    <x v="49"/>
    <x v="0"/>
    <x v="1"/>
    <n v="269847"/>
    <n v="61"/>
    <n v="7747"/>
    <n v="216916"/>
    <n v="84.87"/>
    <n v="147778"/>
    <n v="184102"/>
  </r>
  <r>
    <x v="49"/>
    <x v="0"/>
    <x v="2"/>
    <m/>
    <n v="7"/>
    <n v="137"/>
    <n v="3836"/>
    <n v="46.56"/>
    <n v="2098"/>
    <n v="1786"/>
  </r>
  <r>
    <x v="49"/>
    <x v="0"/>
    <x v="3"/>
    <n v="19868"/>
    <n v="28"/>
    <n v="934"/>
    <n v="26152"/>
    <n v="46.91"/>
    <n v="11984"/>
    <n v="12268"/>
  </r>
  <r>
    <x v="49"/>
    <x v="0"/>
    <x v="4"/>
    <n v="8157"/>
    <n v="10"/>
    <n v="313"/>
    <n v="8764"/>
    <n v="51.96"/>
    <n v="5083"/>
    <n v="4554"/>
  </r>
  <r>
    <x v="49"/>
    <x v="0"/>
    <x v="5"/>
    <n v="72118"/>
    <n v="20"/>
    <n v="1715"/>
    <n v="48020"/>
    <n v="80.150000000000006"/>
    <n v="38251"/>
    <n v="38489"/>
  </r>
  <r>
    <x v="49"/>
    <x v="0"/>
    <x v="6"/>
    <n v="14544"/>
    <n v="11"/>
    <n v="503"/>
    <n v="14084"/>
    <n v="56.52"/>
    <n v="8764"/>
    <n v="7960"/>
  </r>
  <r>
    <x v="49"/>
    <x v="0"/>
    <x v="7"/>
    <m/>
    <n v="4"/>
    <n v="74"/>
    <n v="2072"/>
    <m/>
    <m/>
    <m/>
  </r>
  <r>
    <x v="49"/>
    <x v="0"/>
    <x v="8"/>
    <n v="1168"/>
    <n v="8"/>
    <n v="150"/>
    <n v="4200"/>
    <n v="19.21"/>
    <n v="923"/>
    <n v="807"/>
  </r>
  <r>
    <x v="49"/>
    <x v="0"/>
    <x v="9"/>
    <n v="7987"/>
    <n v="18"/>
    <n v="419"/>
    <n v="11732"/>
    <n v="50.76"/>
    <n v="4541"/>
    <n v="5955"/>
  </r>
  <r>
    <x v="49"/>
    <x v="0"/>
    <x v="10"/>
    <n v="10216"/>
    <n v="13"/>
    <n v="389"/>
    <n v="10892"/>
    <n v="57.71"/>
    <n v="6708"/>
    <n v="6286"/>
  </r>
  <r>
    <x v="49"/>
    <x v="0"/>
    <x v="11"/>
    <n v="9211"/>
    <n v="10"/>
    <n v="341"/>
    <n v="9548"/>
    <n v="51.04"/>
    <n v="5540"/>
    <n v="4873"/>
  </r>
  <r>
    <x v="49"/>
    <x v="0"/>
    <x v="12"/>
    <n v="11068"/>
    <n v="21"/>
    <n v="556"/>
    <n v="15568"/>
    <n v="52.14"/>
    <n v="5861"/>
    <n v="8117"/>
  </r>
  <r>
    <x v="49"/>
    <x v="0"/>
    <x v="13"/>
    <m/>
    <n v="4"/>
    <n v="140"/>
    <n v="3920"/>
    <m/>
    <m/>
    <m/>
  </r>
  <r>
    <x v="49"/>
    <x v="0"/>
    <x v="14"/>
    <m/>
    <n v="10"/>
    <n v="198"/>
    <n v="5544"/>
    <m/>
    <m/>
    <m/>
  </r>
  <r>
    <x v="49"/>
    <x v="0"/>
    <x v="15"/>
    <m/>
    <n v="4"/>
    <n v="31"/>
    <n v="868"/>
    <m/>
    <m/>
    <m/>
  </r>
  <r>
    <x v="49"/>
    <x v="0"/>
    <x v="16"/>
    <n v="84036"/>
    <n v="26"/>
    <n v="2629"/>
    <n v="73612"/>
    <n v="80.739999999999995"/>
    <n v="45150"/>
    <n v="59436"/>
  </r>
  <r>
    <x v="49"/>
    <x v="0"/>
    <x v="17"/>
    <n v="81012"/>
    <n v="23"/>
    <n v="2528"/>
    <n v="70784"/>
    <n v="80.67"/>
    <n v="43386"/>
    <n v="57104"/>
  </r>
  <r>
    <x v="49"/>
    <x v="0"/>
    <x v="18"/>
    <n v="9860"/>
    <n v="13"/>
    <n v="303"/>
    <n v="8484"/>
    <n v="62.98"/>
    <n v="6106"/>
    <n v="5343"/>
  </r>
  <r>
    <x v="49"/>
    <x v="0"/>
    <x v="19"/>
    <n v="10413"/>
    <n v="19"/>
    <n v="380"/>
    <n v="10640"/>
    <n v="55.67"/>
    <n v="5514"/>
    <n v="5923"/>
  </r>
  <r>
    <x v="49"/>
    <x v="0"/>
    <x v="20"/>
    <n v="162565"/>
    <n v="73"/>
    <n v="4053"/>
    <n v="113484"/>
    <n v="83.12"/>
    <n v="107129"/>
    <n v="94328"/>
  </r>
  <r>
    <x v="49"/>
    <x v="0"/>
    <x v="21"/>
    <m/>
    <n v="8"/>
    <n v="135"/>
    <n v="3780"/>
    <m/>
    <m/>
    <m/>
  </r>
  <r>
    <x v="49"/>
    <x v="0"/>
    <x v="22"/>
    <m/>
    <n v="3"/>
    <n v="311"/>
    <n v="8708"/>
    <m/>
    <m/>
    <m/>
  </r>
  <r>
    <x v="49"/>
    <x v="0"/>
    <x v="23"/>
    <n v="2113"/>
    <n v="11"/>
    <n v="150"/>
    <n v="4200"/>
    <n v="41.62"/>
    <n v="1170"/>
    <n v="1748"/>
  </r>
  <r>
    <x v="49"/>
    <x v="0"/>
    <x v="24"/>
    <n v="178935"/>
    <n v="95"/>
    <n v="4649"/>
    <n v="130172"/>
    <n v="79.510000000000005"/>
    <n v="121363"/>
    <n v="103502"/>
  </r>
  <r>
    <x v="49"/>
    <x v="0"/>
    <x v="25"/>
    <n v="40691"/>
    <n v="46"/>
    <n v="1298"/>
    <n v="36344"/>
    <n v="63.31"/>
    <n v="33897"/>
    <n v="23011"/>
  </r>
  <r>
    <x v="49"/>
    <x v="0"/>
    <x v="26"/>
    <n v="11333"/>
    <n v="7"/>
    <n v="234"/>
    <n v="6552"/>
    <n v="81.349999999999994"/>
    <n v="5939"/>
    <n v="5330"/>
  </r>
  <r>
    <x v="49"/>
    <x v="0"/>
    <x v="27"/>
    <n v="105914"/>
    <n v="28"/>
    <n v="2501"/>
    <n v="70028"/>
    <n v="81.540000000000006"/>
    <n v="49117"/>
    <n v="57101"/>
  </r>
  <r>
    <x v="49"/>
    <x v="0"/>
    <x v="28"/>
    <n v="10502"/>
    <n v="12"/>
    <n v="435"/>
    <n v="12180"/>
    <n v="50.63"/>
    <n v="7891"/>
    <n v="6167"/>
  </r>
  <r>
    <x v="49"/>
    <x v="0"/>
    <x v="29"/>
    <n v="3570"/>
    <n v="14"/>
    <n v="189"/>
    <n v="5292"/>
    <n v="45.07"/>
    <n v="2327"/>
    <n v="2385"/>
  </r>
  <r>
    <x v="49"/>
    <x v="0"/>
    <x v="30"/>
    <n v="28307"/>
    <n v="19"/>
    <n v="775"/>
    <n v="21700"/>
    <n v="75.069999999999993"/>
    <n v="19932"/>
    <n v="16290"/>
  </r>
  <r>
    <x v="49"/>
    <x v="0"/>
    <x v="31"/>
    <m/>
    <n v="8"/>
    <n v="83"/>
    <n v="2324"/>
    <m/>
    <m/>
    <m/>
  </r>
  <r>
    <x v="49"/>
    <x v="0"/>
    <x v="32"/>
    <n v="24145"/>
    <n v="6"/>
    <n v="531"/>
    <n v="14868"/>
    <n v="87.34"/>
    <n v="18234"/>
    <n v="12985"/>
  </r>
  <r>
    <x v="49"/>
    <x v="0"/>
    <x v="33"/>
    <n v="11850"/>
    <n v="22"/>
    <n v="484"/>
    <n v="13552"/>
    <n v="57.02"/>
    <n v="7924"/>
    <n v="7728"/>
  </r>
  <r>
    <x v="49"/>
    <x v="0"/>
    <x v="34"/>
    <n v="991494"/>
    <n v="577"/>
    <n v="29258"/>
    <n v="819224"/>
    <n v="73.91"/>
    <n v="583161"/>
    <n v="605500"/>
  </r>
  <r>
    <x v="49"/>
    <x v="1"/>
    <x v="0"/>
    <n v="68374"/>
    <n v="136"/>
    <n v="1569"/>
    <n v="43932"/>
    <n v="74.8"/>
    <n v="34561"/>
    <n v="32860"/>
  </r>
  <r>
    <x v="49"/>
    <x v="1"/>
    <x v="1"/>
    <n v="126559"/>
    <n v="172"/>
    <n v="3315"/>
    <n v="92820"/>
    <n v="72.42"/>
    <n v="60650"/>
    <n v="67220"/>
  </r>
  <r>
    <x v="49"/>
    <x v="1"/>
    <x v="2"/>
    <n v="23798"/>
    <n v="62"/>
    <n v="644"/>
    <n v="18032"/>
    <n v="62.01"/>
    <n v="14213"/>
    <n v="11182"/>
  </r>
  <r>
    <x v="49"/>
    <x v="1"/>
    <x v="3"/>
    <n v="44519"/>
    <n v="86"/>
    <n v="1419"/>
    <n v="39732"/>
    <n v="61.08"/>
    <n v="26970"/>
    <n v="24268"/>
  </r>
  <r>
    <x v="49"/>
    <x v="1"/>
    <x v="4"/>
    <n v="34873"/>
    <n v="63"/>
    <n v="946"/>
    <n v="26488"/>
    <n v="62.73"/>
    <n v="18472"/>
    <n v="16617"/>
  </r>
  <r>
    <x v="49"/>
    <x v="1"/>
    <x v="5"/>
    <n v="56947"/>
    <n v="78"/>
    <n v="1308"/>
    <n v="36624"/>
    <n v="71.59"/>
    <n v="34057"/>
    <n v="26218"/>
  </r>
  <r>
    <x v="49"/>
    <x v="1"/>
    <x v="6"/>
    <n v="49540"/>
    <n v="75"/>
    <n v="1133"/>
    <n v="31724"/>
    <n v="72.69"/>
    <n v="31464"/>
    <n v="23059"/>
  </r>
  <r>
    <x v="49"/>
    <x v="1"/>
    <x v="7"/>
    <n v="9005"/>
    <n v="20"/>
    <n v="242"/>
    <n v="6776"/>
    <n v="79.97"/>
    <n v="5086"/>
    <n v="5419"/>
  </r>
  <r>
    <x v="49"/>
    <x v="1"/>
    <x v="8"/>
    <n v="14982"/>
    <n v="31"/>
    <n v="440"/>
    <n v="12320"/>
    <n v="64.8"/>
    <n v="9082"/>
    <n v="7983"/>
  </r>
  <r>
    <x v="49"/>
    <x v="1"/>
    <x v="9"/>
    <n v="21482"/>
    <n v="42"/>
    <n v="684"/>
    <n v="19152"/>
    <n v="66.28"/>
    <n v="11974"/>
    <n v="12693"/>
  </r>
  <r>
    <x v="49"/>
    <x v="1"/>
    <x v="10"/>
    <n v="55700"/>
    <n v="71"/>
    <n v="1318"/>
    <n v="36904"/>
    <n v="75.48"/>
    <n v="29791"/>
    <n v="27855"/>
  </r>
  <r>
    <x v="49"/>
    <x v="1"/>
    <x v="11"/>
    <n v="7206"/>
    <n v="17"/>
    <n v="385"/>
    <n v="10780"/>
    <n v="36.75"/>
    <n v="4434"/>
    <n v="3962"/>
  </r>
  <r>
    <x v="49"/>
    <x v="1"/>
    <x v="12"/>
    <n v="35774"/>
    <n v="63"/>
    <n v="1003"/>
    <n v="28084"/>
    <n v="66.03"/>
    <n v="20663"/>
    <n v="18543"/>
  </r>
  <r>
    <x v="49"/>
    <x v="1"/>
    <x v="13"/>
    <n v="14997"/>
    <n v="25"/>
    <n v="403"/>
    <n v="11284"/>
    <n v="69.02"/>
    <n v="7616"/>
    <n v="7788"/>
  </r>
  <r>
    <x v="49"/>
    <x v="1"/>
    <x v="14"/>
    <n v="8431"/>
    <n v="18"/>
    <n v="204"/>
    <n v="5712"/>
    <n v="64.22"/>
    <n v="5308"/>
    <n v="3668"/>
  </r>
  <r>
    <x v="49"/>
    <x v="1"/>
    <x v="15"/>
    <n v="9691"/>
    <n v="28"/>
    <n v="271"/>
    <n v="7588"/>
    <n v="68.459999999999994"/>
    <n v="6669"/>
    <n v="5195"/>
  </r>
  <r>
    <x v="49"/>
    <x v="1"/>
    <x v="16"/>
    <n v="56892"/>
    <n v="55"/>
    <n v="1260"/>
    <n v="35280"/>
    <n v="81.849999999999994"/>
    <n v="28733"/>
    <n v="28878"/>
  </r>
  <r>
    <x v="49"/>
    <x v="1"/>
    <x v="17"/>
    <n v="38982"/>
    <n v="31"/>
    <n v="829"/>
    <n v="23212"/>
    <n v="86.02"/>
    <n v="19030"/>
    <n v="19968"/>
  </r>
  <r>
    <x v="49"/>
    <x v="1"/>
    <x v="18"/>
    <n v="30728"/>
    <n v="50"/>
    <n v="639"/>
    <n v="17892"/>
    <n v="82.61"/>
    <n v="19547"/>
    <n v="14780"/>
  </r>
  <r>
    <x v="49"/>
    <x v="1"/>
    <x v="19"/>
    <n v="49645"/>
    <n v="93"/>
    <n v="1146"/>
    <n v="32088"/>
    <n v="80.680000000000007"/>
    <n v="26762"/>
    <n v="25887"/>
  </r>
  <r>
    <x v="49"/>
    <x v="1"/>
    <x v="20"/>
    <n v="111770"/>
    <n v="173"/>
    <n v="2380"/>
    <n v="66640"/>
    <n v="78.11"/>
    <n v="62723"/>
    <n v="52053"/>
  </r>
  <r>
    <x v="49"/>
    <x v="1"/>
    <x v="21"/>
    <n v="12396"/>
    <n v="20"/>
    <n v="288"/>
    <n v="8064"/>
    <n v="68.34"/>
    <n v="8575"/>
    <n v="5511"/>
  </r>
  <r>
    <x v="49"/>
    <x v="1"/>
    <x v="22"/>
    <n v="15004"/>
    <n v="16"/>
    <n v="329"/>
    <n v="9212"/>
    <n v="79.73"/>
    <n v="13005"/>
    <n v="7345"/>
  </r>
  <r>
    <x v="49"/>
    <x v="1"/>
    <x v="23"/>
    <n v="13535"/>
    <n v="26"/>
    <n v="305"/>
    <n v="8540"/>
    <n v="83.9"/>
    <n v="8286"/>
    <n v="7165"/>
  </r>
  <r>
    <x v="49"/>
    <x v="1"/>
    <x v="24"/>
    <n v="152705"/>
    <n v="235"/>
    <n v="3302"/>
    <n v="92456"/>
    <n v="77.95"/>
    <n v="92590"/>
    <n v="72074"/>
  </r>
  <r>
    <x v="49"/>
    <x v="1"/>
    <x v="25"/>
    <n v="48924"/>
    <n v="65"/>
    <n v="1037"/>
    <n v="29036"/>
    <n v="74.14"/>
    <n v="33127"/>
    <n v="21527"/>
  </r>
  <r>
    <x v="49"/>
    <x v="1"/>
    <x v="26"/>
    <n v="13148"/>
    <n v="21"/>
    <n v="241"/>
    <n v="6748"/>
    <n v="87.39"/>
    <n v="7995"/>
    <n v="5897"/>
  </r>
  <r>
    <x v="49"/>
    <x v="1"/>
    <x v="27"/>
    <n v="41161"/>
    <n v="42"/>
    <n v="747"/>
    <n v="20916"/>
    <n v="86.58"/>
    <n v="20726"/>
    <n v="18109"/>
  </r>
  <r>
    <x v="49"/>
    <x v="1"/>
    <x v="28"/>
    <n v="8770"/>
    <n v="17"/>
    <n v="190"/>
    <n v="5320"/>
    <n v="78.760000000000005"/>
    <n v="7024"/>
    <n v="4190"/>
  </r>
  <r>
    <x v="49"/>
    <x v="1"/>
    <x v="29"/>
    <n v="8525"/>
    <n v="20"/>
    <n v="206"/>
    <n v="5768"/>
    <n v="75.5"/>
    <n v="4699"/>
    <n v="4355"/>
  </r>
  <r>
    <x v="49"/>
    <x v="1"/>
    <x v="30"/>
    <n v="33103"/>
    <n v="44"/>
    <n v="665"/>
    <n v="18620"/>
    <n v="87.86"/>
    <n v="18166"/>
    <n v="16360"/>
  </r>
  <r>
    <x v="49"/>
    <x v="1"/>
    <x v="31"/>
    <n v="3205"/>
    <n v="11"/>
    <n v="83"/>
    <n v="2324"/>
    <n v="68.98"/>
    <n v="2387"/>
    <n v="1603"/>
  </r>
  <r>
    <x v="49"/>
    <x v="1"/>
    <x v="32"/>
    <n v="17246"/>
    <n v="21"/>
    <n v="339"/>
    <n v="9492"/>
    <n v="87.15"/>
    <n v="11099"/>
    <n v="8272"/>
  </r>
  <r>
    <x v="49"/>
    <x v="1"/>
    <x v="33"/>
    <n v="17614"/>
    <n v="39"/>
    <n v="478"/>
    <n v="13384"/>
    <n v="75.319999999999993"/>
    <n v="10726"/>
    <n v="10081"/>
  </r>
  <r>
    <x v="49"/>
    <x v="1"/>
    <x v="34"/>
    <n v="1063546"/>
    <n v="1700"/>
    <n v="25617"/>
    <n v="717276"/>
    <n v="73.41"/>
    <n v="604590"/>
    <n v="526547"/>
  </r>
  <r>
    <x v="49"/>
    <x v="2"/>
    <x v="0"/>
    <n v="24409"/>
    <n v="37"/>
    <n v="1445"/>
    <n v="40460"/>
    <n v="47.68"/>
    <n v="12181"/>
    <n v="19293"/>
  </r>
  <r>
    <x v="49"/>
    <x v="2"/>
    <x v="1"/>
    <n v="58680"/>
    <n v="34"/>
    <n v="3276"/>
    <n v="91728"/>
    <n v="60.37"/>
    <n v="31575"/>
    <n v="55373"/>
  </r>
  <r>
    <x v="49"/>
    <x v="2"/>
    <x v="2"/>
    <n v="10401"/>
    <n v="18"/>
    <n v="541"/>
    <n v="15148"/>
    <n v="57.31"/>
    <n v="6697"/>
    <n v="8682"/>
  </r>
  <r>
    <x v="49"/>
    <x v="2"/>
    <x v="3"/>
    <n v="8778"/>
    <n v="17"/>
    <n v="644"/>
    <n v="18032"/>
    <n v="44.02"/>
    <n v="6454"/>
    <n v="7937"/>
  </r>
  <r>
    <x v="49"/>
    <x v="2"/>
    <x v="4"/>
    <n v="5615"/>
    <n v="9"/>
    <n v="364"/>
    <n v="10192"/>
    <n v="49.01"/>
    <n v="2355"/>
    <n v="4995"/>
  </r>
  <r>
    <x v="49"/>
    <x v="2"/>
    <x v="5"/>
    <n v="20404"/>
    <n v="11"/>
    <n v="1018"/>
    <n v="28504"/>
    <n v="69.040000000000006"/>
    <n v="12143"/>
    <n v="19679"/>
  </r>
  <r>
    <x v="49"/>
    <x v="2"/>
    <x v="6"/>
    <n v="18308"/>
    <n v="17"/>
    <n v="1082"/>
    <n v="30296"/>
    <n v="55.37"/>
    <n v="9036"/>
    <n v="16776"/>
  </r>
  <r>
    <x v="49"/>
    <x v="2"/>
    <x v="7"/>
    <m/>
    <n v="2"/>
    <n v="37"/>
    <n v="1036"/>
    <m/>
    <m/>
    <m/>
  </r>
  <r>
    <x v="49"/>
    <x v="2"/>
    <x v="8"/>
    <n v="2330"/>
    <n v="5"/>
    <n v="145"/>
    <n v="4060"/>
    <n v="48.2"/>
    <n v="1089"/>
    <n v="1957"/>
  </r>
  <r>
    <x v="49"/>
    <x v="2"/>
    <x v="9"/>
    <n v="3859"/>
    <n v="10"/>
    <n v="315"/>
    <n v="8820"/>
    <n v="39.94"/>
    <n v="2002"/>
    <n v="3523"/>
  </r>
  <r>
    <x v="49"/>
    <x v="2"/>
    <x v="10"/>
    <n v="11092"/>
    <n v="14"/>
    <n v="652"/>
    <n v="18256"/>
    <n v="60.24"/>
    <n v="4139"/>
    <n v="10997"/>
  </r>
  <r>
    <x v="49"/>
    <x v="2"/>
    <x v="11"/>
    <n v="3621"/>
    <n v="8"/>
    <n v="409"/>
    <n v="11452"/>
    <n v="28.23"/>
    <n v="1683"/>
    <n v="3233"/>
  </r>
  <r>
    <x v="49"/>
    <x v="2"/>
    <x v="12"/>
    <m/>
    <n v="5"/>
    <n v="163"/>
    <n v="4564"/>
    <m/>
    <n v="497"/>
    <m/>
  </r>
  <r>
    <x v="49"/>
    <x v="2"/>
    <x v="13"/>
    <m/>
    <n v="2"/>
    <n v="50"/>
    <n v="1400"/>
    <m/>
    <m/>
    <m/>
  </r>
  <r>
    <x v="49"/>
    <x v="2"/>
    <x v="14"/>
    <m/>
    <n v="3"/>
    <n v="70"/>
    <n v="1960"/>
    <m/>
    <m/>
    <m/>
  </r>
  <r>
    <x v="49"/>
    <x v="2"/>
    <x v="15"/>
    <m/>
    <n v="4"/>
    <n v="213"/>
    <n v="5964"/>
    <m/>
    <m/>
    <m/>
  </r>
  <r>
    <x v="49"/>
    <x v="2"/>
    <x v="16"/>
    <m/>
    <n v="13"/>
    <n v="1596"/>
    <n v="44688"/>
    <m/>
    <m/>
    <m/>
  </r>
  <r>
    <x v="49"/>
    <x v="2"/>
    <x v="17"/>
    <n v="38233"/>
    <n v="11"/>
    <n v="1565"/>
    <n v="43820"/>
    <n v="76.150000000000006"/>
    <n v="21456"/>
    <n v="33368"/>
  </r>
  <r>
    <x v="49"/>
    <x v="2"/>
    <x v="18"/>
    <n v="16300"/>
    <n v="21"/>
    <n v="794"/>
    <n v="22232"/>
    <n v="66.97"/>
    <n v="9492"/>
    <n v="14888"/>
  </r>
  <r>
    <x v="49"/>
    <x v="2"/>
    <x v="19"/>
    <n v="22622"/>
    <n v="25"/>
    <n v="1050"/>
    <n v="29400"/>
    <n v="74.45"/>
    <n v="12400"/>
    <n v="21887"/>
  </r>
  <r>
    <x v="49"/>
    <x v="2"/>
    <x v="20"/>
    <n v="62174"/>
    <n v="47"/>
    <n v="2829"/>
    <n v="79212"/>
    <n v="66.88"/>
    <n v="33966"/>
    <n v="52974"/>
  </r>
  <r>
    <x v="49"/>
    <x v="2"/>
    <x v="21"/>
    <m/>
    <n v="6"/>
    <n v="245"/>
    <n v="6860"/>
    <m/>
    <m/>
    <m/>
  </r>
  <r>
    <x v="49"/>
    <x v="2"/>
    <x v="22"/>
    <m/>
    <n v="4"/>
    <n v="248"/>
    <n v="6944"/>
    <m/>
    <m/>
    <m/>
  </r>
  <r>
    <x v="49"/>
    <x v="2"/>
    <x v="23"/>
    <n v="1181"/>
    <n v="5"/>
    <n v="82"/>
    <n v="2296"/>
    <n v="41.46"/>
    <n v="817"/>
    <n v="952"/>
  </r>
  <r>
    <x v="49"/>
    <x v="2"/>
    <x v="24"/>
    <n v="73340"/>
    <n v="62"/>
    <n v="3404"/>
    <n v="95312"/>
    <n v="64.92"/>
    <n v="42213"/>
    <n v="61874"/>
  </r>
  <r>
    <x v="49"/>
    <x v="2"/>
    <x v="25"/>
    <n v="26552"/>
    <n v="27"/>
    <n v="1300"/>
    <n v="36400"/>
    <n v="58.43"/>
    <n v="19758"/>
    <n v="21270"/>
  </r>
  <r>
    <x v="49"/>
    <x v="2"/>
    <x v="26"/>
    <n v="9275"/>
    <n v="9"/>
    <n v="433"/>
    <n v="12124"/>
    <n v="58.19"/>
    <n v="5887"/>
    <n v="7055"/>
  </r>
  <r>
    <x v="49"/>
    <x v="2"/>
    <x v="27"/>
    <n v="45676"/>
    <n v="21"/>
    <n v="1869"/>
    <n v="52332"/>
    <n v="79.290000000000006"/>
    <n v="24218"/>
    <n v="41492"/>
  </r>
  <r>
    <x v="49"/>
    <x v="2"/>
    <x v="28"/>
    <n v="2382"/>
    <n v="5"/>
    <n v="98"/>
    <n v="2744"/>
    <n v="74.930000000000007"/>
    <n v="1752"/>
    <n v="2056"/>
  </r>
  <r>
    <x v="49"/>
    <x v="2"/>
    <x v="29"/>
    <n v="3317"/>
    <n v="6"/>
    <n v="512"/>
    <n v="14336"/>
    <n v="21.98"/>
    <n v="1039"/>
    <n v="3151"/>
  </r>
  <r>
    <x v="49"/>
    <x v="2"/>
    <x v="30"/>
    <n v="8039"/>
    <n v="9"/>
    <n v="352"/>
    <n v="9856"/>
    <n v="76.23"/>
    <n v="4639"/>
    <n v="7513"/>
  </r>
  <r>
    <x v="49"/>
    <x v="2"/>
    <x v="31"/>
    <m/>
    <n v="2"/>
    <n v="47"/>
    <n v="1316"/>
    <m/>
    <m/>
    <m/>
  </r>
  <r>
    <x v="49"/>
    <x v="2"/>
    <x v="32"/>
    <m/>
    <n v="4"/>
    <n v="545"/>
    <n v="15260"/>
    <m/>
    <m/>
    <m/>
  </r>
  <r>
    <x v="49"/>
    <x v="2"/>
    <x v="33"/>
    <n v="5454"/>
    <n v="7"/>
    <n v="295"/>
    <n v="8260"/>
    <n v="52.74"/>
    <n v="4073"/>
    <n v="4356"/>
  </r>
  <r>
    <x v="49"/>
    <x v="2"/>
    <x v="34"/>
    <n v="437933"/>
    <n v="407"/>
    <n v="22719"/>
    <n v="636132"/>
    <n v="61.25"/>
    <n v="246314"/>
    <n v="389646"/>
  </r>
  <r>
    <x v="49"/>
    <x v="3"/>
    <x v="0"/>
    <n v="43922"/>
    <n v="49"/>
    <n v="6142"/>
    <n v="171976"/>
    <n v="11.95"/>
    <n v="24455"/>
    <n v="20543"/>
  </r>
  <r>
    <x v="49"/>
    <x v="3"/>
    <x v="1"/>
    <n v="35690"/>
    <n v="26"/>
    <n v="3339"/>
    <n v="93492"/>
    <n v="20.61"/>
    <n v="18294"/>
    <n v="19271"/>
  </r>
  <r>
    <x v="49"/>
    <x v="3"/>
    <x v="2"/>
    <n v="34531"/>
    <n v="22"/>
    <n v="2455"/>
    <n v="68740"/>
    <n v="20.149999999999999"/>
    <n v="16063"/>
    <n v="13852"/>
  </r>
  <r>
    <x v="49"/>
    <x v="3"/>
    <x v="3"/>
    <n v="16637"/>
    <n v="20"/>
    <n v="1826"/>
    <n v="51128"/>
    <n v="17.18"/>
    <n v="10003"/>
    <n v="8782"/>
  </r>
  <r>
    <x v="49"/>
    <x v="3"/>
    <x v="4"/>
    <n v="33190"/>
    <n v="21"/>
    <n v="2905"/>
    <n v="81340"/>
    <n v="23.28"/>
    <n v="13446"/>
    <n v="18937"/>
  </r>
  <r>
    <x v="49"/>
    <x v="3"/>
    <x v="5"/>
    <n v="31097"/>
    <n v="14"/>
    <n v="1613"/>
    <n v="45164"/>
    <n v="29.49"/>
    <n v="14195"/>
    <n v="13317"/>
  </r>
  <r>
    <x v="49"/>
    <x v="3"/>
    <x v="6"/>
    <n v="22449"/>
    <n v="11"/>
    <n v="1557"/>
    <n v="43596"/>
    <n v="26.21"/>
    <n v="13119"/>
    <n v="11426"/>
  </r>
  <r>
    <x v="49"/>
    <x v="3"/>
    <x v="7"/>
    <m/>
    <n v="5"/>
    <n v="1018"/>
    <n v="28504"/>
    <m/>
    <n v="3665"/>
    <m/>
  </r>
  <r>
    <x v="49"/>
    <x v="3"/>
    <x v="8"/>
    <n v="10593"/>
    <n v="12"/>
    <n v="1634"/>
    <n v="45752"/>
    <n v="10.41"/>
    <n v="4617"/>
    <n v="4764"/>
  </r>
  <r>
    <x v="49"/>
    <x v="3"/>
    <x v="9"/>
    <n v="15601"/>
    <n v="11"/>
    <n v="1116"/>
    <n v="31248"/>
    <n v="27.87"/>
    <n v="6466"/>
    <n v="8710"/>
  </r>
  <r>
    <x v="49"/>
    <x v="3"/>
    <x v="10"/>
    <n v="29038"/>
    <n v="21"/>
    <n v="2264"/>
    <n v="63392"/>
    <n v="21.98"/>
    <n v="14210"/>
    <n v="13932"/>
  </r>
  <r>
    <x v="49"/>
    <x v="3"/>
    <x v="11"/>
    <n v="6499"/>
    <n v="5"/>
    <n v="496"/>
    <n v="13888"/>
    <n v="22.66"/>
    <n v="4298"/>
    <n v="3147"/>
  </r>
  <r>
    <x v="49"/>
    <x v="3"/>
    <x v="12"/>
    <m/>
    <n v="7"/>
    <n v="582"/>
    <n v="16296"/>
    <m/>
    <n v="2340"/>
    <m/>
  </r>
  <r>
    <x v="49"/>
    <x v="3"/>
    <x v="13"/>
    <m/>
    <n v="2"/>
    <n v="255"/>
    <n v="7140"/>
    <m/>
    <m/>
    <m/>
  </r>
  <r>
    <x v="49"/>
    <x v="3"/>
    <x v="14"/>
    <n v="6123"/>
    <n v="9"/>
    <n v="861"/>
    <n v="24108"/>
    <n v="9.4600000000000009"/>
    <n v="2635"/>
    <n v="2280"/>
  </r>
  <r>
    <x v="49"/>
    <x v="3"/>
    <x v="15"/>
    <n v="5812"/>
    <n v="9"/>
    <n v="1460"/>
    <n v="40880"/>
    <n v="6.75"/>
    <n v="2748"/>
    <n v="2759"/>
  </r>
  <r>
    <x v="49"/>
    <x v="3"/>
    <x v="16"/>
    <m/>
    <n v="4"/>
    <n v="450"/>
    <n v="12600"/>
    <m/>
    <m/>
    <m/>
  </r>
  <r>
    <x v="49"/>
    <x v="3"/>
    <x v="17"/>
    <s v="-"/>
    <s v="-"/>
    <s v="-"/>
    <s v="-"/>
    <s v="-"/>
    <s v="-"/>
    <s v="-"/>
  </r>
  <r>
    <x v="49"/>
    <x v="3"/>
    <x v="18"/>
    <n v="21605"/>
    <n v="17"/>
    <n v="1299"/>
    <n v="36372"/>
    <n v="24.99"/>
    <n v="13627"/>
    <n v="9089"/>
  </r>
  <r>
    <x v="49"/>
    <x v="3"/>
    <x v="19"/>
    <n v="61821"/>
    <n v="19"/>
    <n v="3652"/>
    <n v="102256"/>
    <n v="26.68"/>
    <n v="22739"/>
    <n v="27278"/>
  </r>
  <r>
    <x v="49"/>
    <x v="3"/>
    <x v="20"/>
    <n v="71327"/>
    <n v="37"/>
    <n v="4776"/>
    <n v="133728"/>
    <n v="22.77"/>
    <n v="38117"/>
    <n v="30454"/>
  </r>
  <r>
    <x v="49"/>
    <x v="3"/>
    <x v="21"/>
    <n v="11610"/>
    <n v="7"/>
    <n v="569"/>
    <n v="15932"/>
    <n v="29.58"/>
    <n v="6935"/>
    <n v="4712"/>
  </r>
  <r>
    <x v="49"/>
    <x v="3"/>
    <x v="22"/>
    <n v="8065"/>
    <n v="4"/>
    <n v="506"/>
    <n v="14168"/>
    <n v="26.93"/>
    <n v="6838"/>
    <n v="3816"/>
  </r>
  <r>
    <x v="49"/>
    <x v="3"/>
    <x v="23"/>
    <n v="7815"/>
    <n v="6"/>
    <n v="786"/>
    <n v="22008"/>
    <n v="15.04"/>
    <n v="5331"/>
    <n v="3311"/>
  </r>
  <r>
    <x v="49"/>
    <x v="3"/>
    <x v="24"/>
    <n v="98817"/>
    <n v="54"/>
    <n v="6637"/>
    <n v="185836"/>
    <n v="22.76"/>
    <n v="57221"/>
    <n v="42292"/>
  </r>
  <r>
    <x v="49"/>
    <x v="3"/>
    <x v="25"/>
    <n v="35865"/>
    <n v="15"/>
    <n v="1237"/>
    <n v="34636"/>
    <n v="45.91"/>
    <n v="27156"/>
    <n v="15900"/>
  </r>
  <r>
    <x v="49"/>
    <x v="3"/>
    <x v="26"/>
    <n v="19807"/>
    <n v="5"/>
    <n v="1208"/>
    <n v="33824"/>
    <n v="27.44"/>
    <n v="14346"/>
    <n v="9281"/>
  </r>
  <r>
    <x v="49"/>
    <x v="3"/>
    <x v="27"/>
    <n v="26768"/>
    <n v="8"/>
    <n v="1390"/>
    <n v="38920"/>
    <n v="31.1"/>
    <n v="14842"/>
    <n v="12103"/>
  </r>
  <r>
    <x v="49"/>
    <x v="3"/>
    <x v="28"/>
    <n v="14117"/>
    <n v="9"/>
    <n v="3849"/>
    <n v="107772"/>
    <n v="6.19"/>
    <n v="9302"/>
    <n v="6671"/>
  </r>
  <r>
    <x v="49"/>
    <x v="3"/>
    <x v="29"/>
    <n v="12476"/>
    <n v="10"/>
    <n v="2026"/>
    <n v="56728"/>
    <n v="11.36"/>
    <n v="6011"/>
    <n v="6446"/>
  </r>
  <r>
    <x v="49"/>
    <x v="3"/>
    <x v="30"/>
    <n v="18486"/>
    <n v="7"/>
    <n v="609"/>
    <n v="17052"/>
    <n v="44.39"/>
    <n v="11896"/>
    <n v="7570"/>
  </r>
  <r>
    <x v="49"/>
    <x v="3"/>
    <x v="31"/>
    <n v="2309"/>
    <n v="6"/>
    <n v="292"/>
    <n v="8176"/>
    <n v="14.86"/>
    <n v="1641"/>
    <n v="1215"/>
  </r>
  <r>
    <x v="49"/>
    <x v="3"/>
    <x v="32"/>
    <m/>
    <n v="3"/>
    <n v="510"/>
    <n v="14280"/>
    <m/>
    <m/>
    <m/>
  </r>
  <r>
    <x v="49"/>
    <x v="3"/>
    <x v="33"/>
    <n v="16124"/>
    <n v="11"/>
    <n v="962"/>
    <n v="26936"/>
    <n v="34.880000000000003"/>
    <n v="9481"/>
    <n v="9396"/>
  </r>
  <r>
    <x v="49"/>
    <x v="3"/>
    <x v="34"/>
    <n v="657655"/>
    <n v="412"/>
    <n v="53644"/>
    <n v="1502032"/>
    <n v="20.37"/>
    <n v="353595"/>
    <n v="305919"/>
  </r>
  <r>
    <x v="49"/>
    <x v="4"/>
    <x v="0"/>
    <n v="172225"/>
    <n v="255"/>
    <n v="10276"/>
    <n v="287728"/>
    <n v="32.119999999999997"/>
    <n v="88167"/>
    <n v="92410"/>
  </r>
  <r>
    <x v="49"/>
    <x v="4"/>
    <x v="1"/>
    <n v="490777"/>
    <n v="293"/>
    <n v="17677"/>
    <n v="494956"/>
    <n v="65.86"/>
    <n v="258297"/>
    <n v="325965"/>
  </r>
  <r>
    <x v="49"/>
    <x v="4"/>
    <x v="2"/>
    <n v="71891"/>
    <n v="109"/>
    <n v="3777"/>
    <n v="105756"/>
    <n v="33.57"/>
    <n v="39072"/>
    <n v="35502"/>
  </r>
  <r>
    <x v="49"/>
    <x v="4"/>
    <x v="3"/>
    <n v="89802"/>
    <n v="151"/>
    <n v="4823"/>
    <n v="135044"/>
    <n v="39.43"/>
    <n v="55411"/>
    <n v="53254"/>
  </r>
  <r>
    <x v="49"/>
    <x v="4"/>
    <x v="4"/>
    <n v="81836"/>
    <n v="103"/>
    <n v="4528"/>
    <n v="126784"/>
    <n v="35.57"/>
    <n v="39356"/>
    <n v="45103"/>
  </r>
  <r>
    <x v="49"/>
    <x v="4"/>
    <x v="5"/>
    <n v="180565"/>
    <n v="123"/>
    <n v="5654"/>
    <n v="158312"/>
    <n v="61.72"/>
    <n v="98646"/>
    <n v="97703"/>
  </r>
  <r>
    <x v="49"/>
    <x v="4"/>
    <x v="6"/>
    <n v="104841"/>
    <n v="114"/>
    <n v="4275"/>
    <n v="119700"/>
    <n v="49.47"/>
    <n v="62383"/>
    <n v="59221"/>
  </r>
  <r>
    <x v="49"/>
    <x v="4"/>
    <x v="7"/>
    <n v="19381"/>
    <n v="31"/>
    <n v="1371"/>
    <n v="38388"/>
    <n v="26.53"/>
    <n v="9754"/>
    <n v="10186"/>
  </r>
  <r>
    <x v="49"/>
    <x v="4"/>
    <x v="8"/>
    <n v="29073"/>
    <n v="56"/>
    <n v="2369"/>
    <n v="66332"/>
    <n v="23.38"/>
    <n v="15711"/>
    <n v="15511"/>
  </r>
  <r>
    <x v="49"/>
    <x v="4"/>
    <x v="9"/>
    <n v="48929"/>
    <n v="81"/>
    <n v="2534"/>
    <n v="70952"/>
    <n v="43.53"/>
    <n v="24982"/>
    <n v="30882"/>
  </r>
  <r>
    <x v="49"/>
    <x v="4"/>
    <x v="10"/>
    <n v="106045"/>
    <n v="119"/>
    <n v="4623"/>
    <n v="129444"/>
    <n v="45.63"/>
    <n v="54847"/>
    <n v="59070"/>
  </r>
  <r>
    <x v="49"/>
    <x v="4"/>
    <x v="11"/>
    <n v="26537"/>
    <n v="40"/>
    <n v="1631"/>
    <n v="45668"/>
    <n v="33.32"/>
    <n v="15955"/>
    <n v="15215"/>
  </r>
  <r>
    <x v="49"/>
    <x v="4"/>
    <x v="12"/>
    <n v="53554"/>
    <n v="96"/>
    <n v="2304"/>
    <n v="64512"/>
    <n v="46.42"/>
    <n v="29361"/>
    <n v="29949"/>
  </r>
  <r>
    <x v="49"/>
    <x v="4"/>
    <x v="13"/>
    <n v="20799"/>
    <n v="33"/>
    <n v="848"/>
    <n v="23744"/>
    <n v="45.24"/>
    <n v="11725"/>
    <n v="10742"/>
  </r>
  <r>
    <x v="49"/>
    <x v="4"/>
    <x v="14"/>
    <n v="19707"/>
    <n v="40"/>
    <n v="1333"/>
    <n v="37324"/>
    <n v="23.99"/>
    <n v="10786"/>
    <n v="8955"/>
  </r>
  <r>
    <x v="49"/>
    <x v="4"/>
    <x v="15"/>
    <n v="17034"/>
    <n v="45"/>
    <n v="1975"/>
    <n v="55300"/>
    <n v="16.920000000000002"/>
    <n v="10197"/>
    <n v="9356"/>
  </r>
  <r>
    <x v="49"/>
    <x v="4"/>
    <x v="16"/>
    <n v="189858"/>
    <n v="98"/>
    <n v="5935"/>
    <n v="166180"/>
    <n v="76.430000000000007"/>
    <n v="102186"/>
    <n v="127016"/>
  </r>
  <r>
    <x v="49"/>
    <x v="4"/>
    <x v="17"/>
    <n v="158227"/>
    <n v="65"/>
    <n v="4922"/>
    <n v="137816"/>
    <n v="80.14"/>
    <n v="83872"/>
    <n v="110440"/>
  </r>
  <r>
    <x v="49"/>
    <x v="4"/>
    <x v="18"/>
    <n v="78493"/>
    <n v="101"/>
    <n v="3035"/>
    <n v="84980"/>
    <n v="51.89"/>
    <n v="48771"/>
    <n v="44099"/>
  </r>
  <r>
    <x v="49"/>
    <x v="4"/>
    <x v="19"/>
    <n v="144502"/>
    <n v="156"/>
    <n v="6228"/>
    <n v="174384"/>
    <n v="46.44"/>
    <n v="67416"/>
    <n v="80976"/>
  </r>
  <r>
    <x v="49"/>
    <x v="4"/>
    <x v="20"/>
    <n v="407836"/>
    <n v="330"/>
    <n v="14038"/>
    <n v="393064"/>
    <n v="58.47"/>
    <n v="241935"/>
    <n v="229808"/>
  </r>
  <r>
    <x v="49"/>
    <x v="4"/>
    <x v="21"/>
    <n v="30156"/>
    <n v="41"/>
    <n v="1237"/>
    <n v="34636"/>
    <n v="41.72"/>
    <n v="19916"/>
    <n v="14449"/>
  </r>
  <r>
    <x v="49"/>
    <x v="4"/>
    <x v="22"/>
    <n v="41160"/>
    <n v="27"/>
    <n v="1394"/>
    <n v="39032"/>
    <n v="57.16"/>
    <n v="35931"/>
    <n v="22309"/>
  </r>
  <r>
    <x v="49"/>
    <x v="4"/>
    <x v="23"/>
    <n v="24644"/>
    <n v="48"/>
    <n v="1323"/>
    <n v="37044"/>
    <n v="35.57"/>
    <n v="15604"/>
    <n v="13175"/>
  </r>
  <r>
    <x v="49"/>
    <x v="4"/>
    <x v="24"/>
    <n v="503796"/>
    <n v="446"/>
    <n v="17992"/>
    <n v="503776"/>
    <n v="55.53"/>
    <n v="313386"/>
    <n v="279742"/>
  </r>
  <r>
    <x v="49"/>
    <x v="4"/>
    <x v="25"/>
    <n v="152031"/>
    <n v="153"/>
    <n v="4872"/>
    <n v="136416"/>
    <n v="59.9"/>
    <n v="113937"/>
    <n v="81708"/>
  </r>
  <r>
    <x v="49"/>
    <x v="4"/>
    <x v="26"/>
    <n v="53563"/>
    <n v="42"/>
    <n v="2116"/>
    <n v="59248"/>
    <n v="46.52"/>
    <n v="34167"/>
    <n v="27563"/>
  </r>
  <r>
    <x v="49"/>
    <x v="4"/>
    <x v="27"/>
    <n v="219518"/>
    <n v="99"/>
    <n v="6507"/>
    <n v="182196"/>
    <n v="70.7"/>
    <n v="108903"/>
    <n v="128805"/>
  </r>
  <r>
    <x v="49"/>
    <x v="4"/>
    <x v="28"/>
    <n v="35771"/>
    <n v="43"/>
    <n v="4572"/>
    <n v="128016"/>
    <n v="14.91"/>
    <n v="25969"/>
    <n v="19085"/>
  </r>
  <r>
    <x v="49"/>
    <x v="4"/>
    <x v="29"/>
    <n v="27888"/>
    <n v="50"/>
    <n v="2933"/>
    <n v="82124"/>
    <n v="19.89"/>
    <n v="14076"/>
    <n v="16336"/>
  </r>
  <r>
    <x v="49"/>
    <x v="4"/>
    <x v="30"/>
    <n v="87935"/>
    <n v="79"/>
    <n v="2401"/>
    <n v="67228"/>
    <n v="71"/>
    <n v="54633"/>
    <n v="47734"/>
  </r>
  <r>
    <x v="49"/>
    <x v="4"/>
    <x v="31"/>
    <n v="7017"/>
    <n v="27"/>
    <n v="505"/>
    <n v="14140"/>
    <n v="27.58"/>
    <n v="4862"/>
    <n v="3900"/>
  </r>
  <r>
    <x v="49"/>
    <x v="4"/>
    <x v="32"/>
    <n v="66217"/>
    <n v="34"/>
    <n v="1925"/>
    <n v="53900"/>
    <n v="74.34"/>
    <n v="42502"/>
    <n v="40067"/>
  </r>
  <r>
    <x v="49"/>
    <x v="4"/>
    <x v="33"/>
    <n v="51042"/>
    <n v="79"/>
    <n v="2219"/>
    <n v="62132"/>
    <n v="50.8"/>
    <n v="32204"/>
    <n v="31561"/>
  </r>
  <r>
    <x v="49"/>
    <x v="4"/>
    <x v="34"/>
    <n v="3150628"/>
    <n v="3096"/>
    <n v="131238"/>
    <n v="3674664"/>
    <n v="49.74"/>
    <n v="1787659"/>
    <n v="1827612"/>
  </r>
  <r>
    <x v="50"/>
    <x v="0"/>
    <x v="0"/>
    <n v="36384"/>
    <n v="33"/>
    <n v="1121"/>
    <n v="34751"/>
    <n v="59.07"/>
    <n v="17426"/>
    <n v="20528"/>
  </r>
  <r>
    <x v="50"/>
    <x v="0"/>
    <x v="1"/>
    <n v="283154"/>
    <n v="62"/>
    <n v="7757"/>
    <n v="240467"/>
    <n v="77.459999999999994"/>
    <n v="149601"/>
    <n v="186258"/>
  </r>
  <r>
    <x v="50"/>
    <x v="0"/>
    <x v="2"/>
    <n v="2703"/>
    <n v="7"/>
    <n v="137"/>
    <n v="4247"/>
    <n v="37.89"/>
    <n v="1490"/>
    <n v="1609"/>
  </r>
  <r>
    <x v="50"/>
    <x v="0"/>
    <x v="3"/>
    <n v="21492"/>
    <n v="29"/>
    <n v="943"/>
    <n v="29233"/>
    <n v="41.2"/>
    <n v="12728"/>
    <n v="12043"/>
  </r>
  <r>
    <x v="50"/>
    <x v="0"/>
    <x v="4"/>
    <n v="9444"/>
    <n v="10"/>
    <n v="313"/>
    <n v="9703"/>
    <n v="50.6"/>
    <n v="4571"/>
    <n v="4910"/>
  </r>
  <r>
    <x v="50"/>
    <x v="0"/>
    <x v="5"/>
    <n v="73766"/>
    <n v="21"/>
    <n v="1863"/>
    <n v="57753"/>
    <n v="69.209999999999994"/>
    <n v="40982"/>
    <n v="39969"/>
  </r>
  <r>
    <x v="50"/>
    <x v="0"/>
    <x v="6"/>
    <n v="17264"/>
    <n v="10"/>
    <n v="499"/>
    <n v="15469"/>
    <n v="56.26"/>
    <n v="9122"/>
    <n v="8703"/>
  </r>
  <r>
    <x v="50"/>
    <x v="0"/>
    <x v="7"/>
    <m/>
    <n v="3"/>
    <n v="66"/>
    <n v="2046"/>
    <m/>
    <m/>
    <m/>
  </r>
  <r>
    <x v="50"/>
    <x v="0"/>
    <x v="8"/>
    <n v="2458"/>
    <n v="9"/>
    <n v="220"/>
    <n v="6820"/>
    <n v="22.65"/>
    <n v="1158"/>
    <n v="1545"/>
  </r>
  <r>
    <x v="50"/>
    <x v="0"/>
    <x v="9"/>
    <n v="9772"/>
    <n v="17"/>
    <n v="410"/>
    <n v="12710"/>
    <n v="50.77"/>
    <n v="4731"/>
    <n v="6453"/>
  </r>
  <r>
    <x v="50"/>
    <x v="0"/>
    <x v="10"/>
    <n v="10393"/>
    <n v="13"/>
    <n v="389"/>
    <n v="12059"/>
    <n v="53.51"/>
    <n v="6404"/>
    <n v="6453"/>
  </r>
  <r>
    <x v="50"/>
    <x v="0"/>
    <x v="11"/>
    <n v="8713"/>
    <n v="10"/>
    <n v="383"/>
    <n v="11873"/>
    <n v="39.64"/>
    <n v="5433"/>
    <n v="4707"/>
  </r>
  <r>
    <x v="50"/>
    <x v="0"/>
    <x v="12"/>
    <n v="10649"/>
    <n v="21"/>
    <n v="532"/>
    <n v="16492"/>
    <n v="47.28"/>
    <n v="6296"/>
    <n v="7797"/>
  </r>
  <r>
    <x v="50"/>
    <x v="0"/>
    <x v="13"/>
    <m/>
    <n v="4"/>
    <n v="140"/>
    <n v="4340"/>
    <m/>
    <n v="805"/>
    <m/>
  </r>
  <r>
    <x v="50"/>
    <x v="0"/>
    <x v="14"/>
    <m/>
    <n v="10"/>
    <n v="198"/>
    <n v="6138"/>
    <m/>
    <m/>
    <m/>
  </r>
  <r>
    <x v="50"/>
    <x v="0"/>
    <x v="15"/>
    <m/>
    <n v="4"/>
    <n v="31"/>
    <n v="961"/>
    <m/>
    <m/>
    <m/>
  </r>
  <r>
    <x v="50"/>
    <x v="0"/>
    <x v="16"/>
    <n v="90783"/>
    <n v="26"/>
    <n v="2634"/>
    <n v="81654"/>
    <n v="78.180000000000007"/>
    <n v="55088"/>
    <n v="63835"/>
  </r>
  <r>
    <x v="50"/>
    <x v="0"/>
    <x v="17"/>
    <n v="87228"/>
    <n v="23"/>
    <n v="2533"/>
    <n v="78523"/>
    <n v="78.239999999999995"/>
    <n v="53525"/>
    <n v="61436"/>
  </r>
  <r>
    <x v="50"/>
    <x v="0"/>
    <x v="18"/>
    <n v="11226"/>
    <n v="14"/>
    <n v="303"/>
    <n v="9393"/>
    <n v="68.89"/>
    <n v="7120"/>
    <n v="6471"/>
  </r>
  <r>
    <x v="50"/>
    <x v="0"/>
    <x v="19"/>
    <n v="10550"/>
    <n v="19"/>
    <n v="380"/>
    <n v="11780"/>
    <n v="49.9"/>
    <n v="5603"/>
    <n v="5878"/>
  </r>
  <r>
    <x v="50"/>
    <x v="0"/>
    <x v="20"/>
    <n v="169810"/>
    <n v="74"/>
    <n v="4119"/>
    <n v="127689"/>
    <n v="74.73"/>
    <n v="102539"/>
    <n v="95428"/>
  </r>
  <r>
    <x v="50"/>
    <x v="0"/>
    <x v="21"/>
    <m/>
    <n v="8"/>
    <n v="135"/>
    <n v="4185"/>
    <m/>
    <m/>
    <m/>
  </r>
  <r>
    <x v="50"/>
    <x v="0"/>
    <x v="22"/>
    <m/>
    <n v="3"/>
    <n v="311"/>
    <n v="9641"/>
    <m/>
    <m/>
    <m/>
  </r>
  <r>
    <x v="50"/>
    <x v="0"/>
    <x v="23"/>
    <n v="1931"/>
    <n v="11"/>
    <n v="151"/>
    <n v="4681"/>
    <n v="32.79"/>
    <n v="1086"/>
    <n v="1535"/>
  </r>
  <r>
    <x v="50"/>
    <x v="0"/>
    <x v="24"/>
    <n v="184758"/>
    <n v="96"/>
    <n v="4716"/>
    <n v="146196"/>
    <n v="71.209999999999994"/>
    <n v="115774"/>
    <n v="104103"/>
  </r>
  <r>
    <x v="50"/>
    <x v="0"/>
    <x v="25"/>
    <n v="39584"/>
    <n v="46"/>
    <n v="1298"/>
    <n v="40238"/>
    <n v="55.78"/>
    <n v="30794"/>
    <n v="22443"/>
  </r>
  <r>
    <x v="50"/>
    <x v="0"/>
    <x v="26"/>
    <n v="10411"/>
    <n v="7"/>
    <n v="234"/>
    <n v="7254"/>
    <n v="68.39"/>
    <n v="5319"/>
    <n v="4961"/>
  </r>
  <r>
    <x v="50"/>
    <x v="0"/>
    <x v="27"/>
    <n v="100870"/>
    <n v="28"/>
    <n v="2519"/>
    <n v="78089"/>
    <n v="66.87"/>
    <n v="46022"/>
    <n v="52216"/>
  </r>
  <r>
    <x v="50"/>
    <x v="0"/>
    <x v="28"/>
    <n v="10263"/>
    <n v="12"/>
    <n v="435"/>
    <n v="13485"/>
    <n v="45.61"/>
    <n v="7795"/>
    <n v="6150"/>
  </r>
  <r>
    <x v="50"/>
    <x v="0"/>
    <x v="29"/>
    <n v="4571"/>
    <n v="14"/>
    <n v="193"/>
    <n v="5983"/>
    <n v="46.58"/>
    <n v="2980"/>
    <n v="2787"/>
  </r>
  <r>
    <x v="50"/>
    <x v="0"/>
    <x v="30"/>
    <n v="29571"/>
    <n v="19"/>
    <n v="775"/>
    <n v="24025"/>
    <n v="68.55"/>
    <n v="18558"/>
    <n v="16470"/>
  </r>
  <r>
    <x v="50"/>
    <x v="0"/>
    <x v="31"/>
    <m/>
    <n v="8"/>
    <n v="86"/>
    <n v="2666"/>
    <m/>
    <m/>
    <m/>
  </r>
  <r>
    <x v="50"/>
    <x v="0"/>
    <x v="32"/>
    <n v="21045"/>
    <n v="6"/>
    <n v="531"/>
    <n v="16461"/>
    <n v="69.84"/>
    <n v="15176"/>
    <n v="11496"/>
  </r>
  <r>
    <x v="50"/>
    <x v="0"/>
    <x v="33"/>
    <n v="11627"/>
    <n v="22"/>
    <n v="484"/>
    <n v="15004"/>
    <n v="50.26"/>
    <n v="6961"/>
    <n v="7541"/>
  </r>
  <r>
    <x v="50"/>
    <x v="0"/>
    <x v="34"/>
    <n v="1021222"/>
    <n v="580"/>
    <n v="29590"/>
    <n v="917290"/>
    <n v="66.66"/>
    <n v="582498"/>
    <n v="611477"/>
  </r>
  <r>
    <x v="50"/>
    <x v="1"/>
    <x v="0"/>
    <n v="70512"/>
    <n v="135"/>
    <n v="1567"/>
    <n v="48577"/>
    <n v="69.02"/>
    <n v="35687"/>
    <n v="33529"/>
  </r>
  <r>
    <x v="50"/>
    <x v="1"/>
    <x v="1"/>
    <n v="137129"/>
    <n v="171"/>
    <n v="3280"/>
    <n v="101680"/>
    <n v="70.59"/>
    <n v="68031"/>
    <n v="71776"/>
  </r>
  <r>
    <x v="50"/>
    <x v="1"/>
    <x v="2"/>
    <n v="25504"/>
    <n v="62"/>
    <n v="646"/>
    <n v="20026"/>
    <n v="57.56"/>
    <n v="14235"/>
    <n v="11527"/>
  </r>
  <r>
    <x v="50"/>
    <x v="1"/>
    <x v="3"/>
    <n v="54998"/>
    <n v="87"/>
    <n v="1422"/>
    <n v="44082"/>
    <n v="65.84"/>
    <n v="32340"/>
    <n v="29024"/>
  </r>
  <r>
    <x v="50"/>
    <x v="1"/>
    <x v="4"/>
    <n v="43116"/>
    <n v="63"/>
    <n v="947"/>
    <n v="29357"/>
    <n v="63.69"/>
    <n v="20091"/>
    <n v="18698"/>
  </r>
  <r>
    <x v="50"/>
    <x v="1"/>
    <x v="5"/>
    <n v="59591"/>
    <n v="78"/>
    <n v="1321"/>
    <n v="40951"/>
    <n v="64.16"/>
    <n v="34460"/>
    <n v="26274"/>
  </r>
  <r>
    <x v="50"/>
    <x v="1"/>
    <x v="6"/>
    <n v="54112"/>
    <n v="75"/>
    <n v="1133"/>
    <n v="35123"/>
    <n v="72.2"/>
    <n v="31370"/>
    <n v="25360"/>
  </r>
  <r>
    <x v="50"/>
    <x v="1"/>
    <x v="7"/>
    <n v="9382"/>
    <n v="20"/>
    <n v="242"/>
    <n v="7502"/>
    <n v="74.06"/>
    <n v="5303"/>
    <n v="5556"/>
  </r>
  <r>
    <x v="50"/>
    <x v="1"/>
    <x v="8"/>
    <n v="18214"/>
    <n v="32"/>
    <n v="461"/>
    <n v="14291"/>
    <n v="64.11"/>
    <n v="10038"/>
    <n v="9162"/>
  </r>
  <r>
    <x v="50"/>
    <x v="1"/>
    <x v="9"/>
    <n v="25502"/>
    <n v="42"/>
    <n v="685"/>
    <n v="21235"/>
    <n v="68.900000000000006"/>
    <n v="13493"/>
    <n v="14630"/>
  </r>
  <r>
    <x v="50"/>
    <x v="1"/>
    <x v="10"/>
    <n v="58633"/>
    <n v="71"/>
    <n v="1295"/>
    <n v="40145"/>
    <n v="75.13"/>
    <n v="30600"/>
    <n v="30160"/>
  </r>
  <r>
    <x v="50"/>
    <x v="1"/>
    <x v="11"/>
    <n v="7407"/>
    <n v="17"/>
    <n v="420"/>
    <n v="13020"/>
    <n v="27.32"/>
    <n v="4466"/>
    <n v="3557"/>
  </r>
  <r>
    <x v="50"/>
    <x v="1"/>
    <x v="12"/>
    <n v="34121"/>
    <n v="64"/>
    <n v="1019"/>
    <n v="31589"/>
    <n v="59.85"/>
    <n v="20538"/>
    <n v="18905"/>
  </r>
  <r>
    <x v="50"/>
    <x v="1"/>
    <x v="13"/>
    <n v="12909"/>
    <n v="24"/>
    <n v="391"/>
    <n v="12121"/>
    <n v="58.05"/>
    <n v="7671"/>
    <n v="7036"/>
  </r>
  <r>
    <x v="50"/>
    <x v="1"/>
    <x v="14"/>
    <n v="8603"/>
    <n v="18"/>
    <n v="204"/>
    <n v="6324"/>
    <n v="62.76"/>
    <n v="4873"/>
    <n v="3969"/>
  </r>
  <r>
    <x v="50"/>
    <x v="1"/>
    <x v="15"/>
    <n v="10102"/>
    <n v="28"/>
    <n v="271"/>
    <n v="8401"/>
    <n v="63.46"/>
    <n v="6705"/>
    <n v="5331"/>
  </r>
  <r>
    <x v="50"/>
    <x v="1"/>
    <x v="16"/>
    <n v="62313"/>
    <n v="58"/>
    <n v="1406"/>
    <n v="43586"/>
    <n v="75.28"/>
    <n v="31166"/>
    <n v="32811"/>
  </r>
  <r>
    <x v="50"/>
    <x v="1"/>
    <x v="17"/>
    <n v="42936"/>
    <n v="33"/>
    <n v="974"/>
    <n v="30194"/>
    <n v="75.56"/>
    <n v="20559"/>
    <n v="22814"/>
  </r>
  <r>
    <x v="50"/>
    <x v="1"/>
    <x v="18"/>
    <n v="32865"/>
    <n v="50"/>
    <n v="640"/>
    <n v="19840"/>
    <n v="80.13"/>
    <n v="21446"/>
    <n v="15898"/>
  </r>
  <r>
    <x v="50"/>
    <x v="1"/>
    <x v="19"/>
    <n v="48221"/>
    <n v="93"/>
    <n v="1145"/>
    <n v="35495"/>
    <n v="70.84"/>
    <n v="27361"/>
    <n v="25143"/>
  </r>
  <r>
    <x v="50"/>
    <x v="1"/>
    <x v="20"/>
    <n v="119636"/>
    <n v="171"/>
    <n v="2354"/>
    <n v="72974"/>
    <n v="72.8"/>
    <n v="64239"/>
    <n v="53123"/>
  </r>
  <r>
    <x v="50"/>
    <x v="1"/>
    <x v="21"/>
    <n v="14027"/>
    <n v="20"/>
    <n v="288"/>
    <n v="8928"/>
    <n v="68.2"/>
    <n v="9726"/>
    <n v="6089"/>
  </r>
  <r>
    <x v="50"/>
    <x v="1"/>
    <x v="22"/>
    <n v="15467"/>
    <n v="16"/>
    <n v="330"/>
    <n v="10230"/>
    <n v="70.28"/>
    <n v="12809"/>
    <n v="7190"/>
  </r>
  <r>
    <x v="50"/>
    <x v="1"/>
    <x v="23"/>
    <n v="14643"/>
    <n v="27"/>
    <n v="313"/>
    <n v="9703"/>
    <n v="78.040000000000006"/>
    <n v="8930"/>
    <n v="7572"/>
  </r>
  <r>
    <x v="50"/>
    <x v="1"/>
    <x v="24"/>
    <n v="163773"/>
    <n v="234"/>
    <n v="3285"/>
    <n v="101835"/>
    <n v="72.64"/>
    <n v="95704"/>
    <n v="73974"/>
  </r>
  <r>
    <x v="50"/>
    <x v="1"/>
    <x v="25"/>
    <n v="51033"/>
    <n v="65"/>
    <n v="1040"/>
    <n v="32240"/>
    <n v="69.61"/>
    <n v="36975"/>
    <n v="22441"/>
  </r>
  <r>
    <x v="50"/>
    <x v="1"/>
    <x v="26"/>
    <n v="12435"/>
    <n v="21"/>
    <n v="241"/>
    <n v="7471"/>
    <n v="74.010000000000005"/>
    <n v="7182"/>
    <n v="5529"/>
  </r>
  <r>
    <x v="50"/>
    <x v="1"/>
    <x v="27"/>
    <n v="42762"/>
    <n v="42"/>
    <n v="760"/>
    <n v="23560"/>
    <n v="75.86"/>
    <n v="20507"/>
    <n v="17872"/>
  </r>
  <r>
    <x v="50"/>
    <x v="1"/>
    <x v="28"/>
    <n v="9268"/>
    <n v="17"/>
    <n v="192"/>
    <n v="5952"/>
    <n v="73.17"/>
    <n v="6553"/>
    <n v="4355"/>
  </r>
  <r>
    <x v="50"/>
    <x v="1"/>
    <x v="29"/>
    <n v="8969"/>
    <n v="20"/>
    <n v="206"/>
    <n v="6386"/>
    <n v="70.94"/>
    <n v="4782"/>
    <n v="4530"/>
  </r>
  <r>
    <x v="50"/>
    <x v="1"/>
    <x v="30"/>
    <n v="37204"/>
    <n v="44"/>
    <n v="666"/>
    <n v="20646"/>
    <n v="86.42"/>
    <n v="19817"/>
    <n v="17843"/>
  </r>
  <r>
    <x v="50"/>
    <x v="1"/>
    <x v="31"/>
    <n v="3254"/>
    <n v="11"/>
    <n v="83"/>
    <n v="2573"/>
    <n v="66.89"/>
    <n v="1964"/>
    <n v="1721"/>
  </r>
  <r>
    <x v="50"/>
    <x v="1"/>
    <x v="32"/>
    <n v="17262"/>
    <n v="21"/>
    <n v="339"/>
    <n v="10509"/>
    <n v="74.569999999999993"/>
    <n v="11025"/>
    <n v="7837"/>
  </r>
  <r>
    <x v="50"/>
    <x v="1"/>
    <x v="33"/>
    <n v="21234"/>
    <n v="39"/>
    <n v="493"/>
    <n v="15283"/>
    <n v="72.02"/>
    <n v="11450"/>
    <n v="11007"/>
  </r>
  <r>
    <x v="50"/>
    <x v="1"/>
    <x v="34"/>
    <n v="1140427"/>
    <n v="1702"/>
    <n v="25800"/>
    <n v="799800"/>
    <n v="69.45"/>
    <n v="635831"/>
    <n v="555454"/>
  </r>
  <r>
    <x v="50"/>
    <x v="2"/>
    <x v="0"/>
    <n v="25183"/>
    <n v="37"/>
    <n v="1445"/>
    <n v="44795"/>
    <n v="43.5"/>
    <n v="12832"/>
    <n v="19485"/>
  </r>
  <r>
    <x v="50"/>
    <x v="2"/>
    <x v="1"/>
    <n v="62648"/>
    <n v="35"/>
    <n v="3303"/>
    <n v="102393"/>
    <n v="57.41"/>
    <n v="30018"/>
    <n v="58780"/>
  </r>
  <r>
    <x v="50"/>
    <x v="2"/>
    <x v="2"/>
    <n v="9841"/>
    <n v="18"/>
    <n v="541"/>
    <n v="16771"/>
    <n v="50.43"/>
    <n v="5756"/>
    <n v="8457"/>
  </r>
  <r>
    <x v="50"/>
    <x v="2"/>
    <x v="3"/>
    <n v="9915"/>
    <n v="17"/>
    <n v="648"/>
    <n v="20088"/>
    <n v="44.46"/>
    <n v="7236"/>
    <n v="8931"/>
  </r>
  <r>
    <x v="50"/>
    <x v="2"/>
    <x v="4"/>
    <n v="6514"/>
    <n v="9"/>
    <n v="364"/>
    <n v="11284"/>
    <n v="52.02"/>
    <n v="3042"/>
    <n v="5870"/>
  </r>
  <r>
    <x v="50"/>
    <x v="2"/>
    <x v="5"/>
    <n v="20469"/>
    <n v="11"/>
    <n v="1024"/>
    <n v="31744"/>
    <n v="61.1"/>
    <n v="9255"/>
    <n v="19395"/>
  </r>
  <r>
    <x v="50"/>
    <x v="2"/>
    <x v="6"/>
    <n v="20071"/>
    <n v="17"/>
    <n v="1098"/>
    <n v="34038"/>
    <n v="50.27"/>
    <n v="11037"/>
    <n v="17112"/>
  </r>
  <r>
    <x v="50"/>
    <x v="2"/>
    <x v="7"/>
    <m/>
    <n v="2"/>
    <n v="37"/>
    <n v="1147"/>
    <m/>
    <m/>
    <m/>
  </r>
  <r>
    <x v="50"/>
    <x v="2"/>
    <x v="8"/>
    <n v="2201"/>
    <n v="5"/>
    <n v="145"/>
    <n v="4495"/>
    <n v="48.85"/>
    <n v="1088"/>
    <n v="2196"/>
  </r>
  <r>
    <x v="50"/>
    <x v="2"/>
    <x v="9"/>
    <n v="4746"/>
    <n v="10"/>
    <n v="315"/>
    <n v="9765"/>
    <n v="44.36"/>
    <n v="1938"/>
    <n v="4332"/>
  </r>
  <r>
    <x v="50"/>
    <x v="2"/>
    <x v="10"/>
    <n v="11566"/>
    <n v="15"/>
    <n v="659"/>
    <n v="20429"/>
    <n v="56.55"/>
    <n v="4171"/>
    <n v="11552"/>
  </r>
  <r>
    <x v="50"/>
    <x v="2"/>
    <x v="11"/>
    <n v="3322"/>
    <n v="8"/>
    <n v="409"/>
    <n v="12679"/>
    <n v="22.13"/>
    <n v="1301"/>
    <n v="2806"/>
  </r>
  <r>
    <x v="50"/>
    <x v="2"/>
    <x v="12"/>
    <m/>
    <n v="5"/>
    <n v="163"/>
    <n v="5053"/>
    <m/>
    <n v="619"/>
    <m/>
  </r>
  <r>
    <x v="50"/>
    <x v="2"/>
    <x v="13"/>
    <m/>
    <n v="3"/>
    <n v="62"/>
    <n v="1922"/>
    <m/>
    <m/>
    <m/>
  </r>
  <r>
    <x v="50"/>
    <x v="2"/>
    <x v="14"/>
    <m/>
    <n v="3"/>
    <n v="70"/>
    <n v="2170"/>
    <m/>
    <m/>
    <m/>
  </r>
  <r>
    <x v="50"/>
    <x v="2"/>
    <x v="15"/>
    <m/>
    <n v="4"/>
    <n v="213"/>
    <n v="6603"/>
    <m/>
    <m/>
    <m/>
  </r>
  <r>
    <x v="50"/>
    <x v="2"/>
    <x v="16"/>
    <m/>
    <n v="13"/>
    <n v="1596"/>
    <n v="49476"/>
    <m/>
    <m/>
    <m/>
  </r>
  <r>
    <x v="50"/>
    <x v="2"/>
    <x v="17"/>
    <n v="41474"/>
    <n v="11"/>
    <n v="1565"/>
    <n v="48515"/>
    <n v="74.3"/>
    <n v="23158"/>
    <n v="36048"/>
  </r>
  <r>
    <x v="50"/>
    <x v="2"/>
    <x v="18"/>
    <n v="17160"/>
    <n v="21"/>
    <n v="794"/>
    <n v="24614"/>
    <n v="62.93"/>
    <n v="10756"/>
    <n v="15490"/>
  </r>
  <r>
    <x v="50"/>
    <x v="2"/>
    <x v="19"/>
    <n v="22587"/>
    <n v="26"/>
    <n v="1069"/>
    <n v="33139"/>
    <n v="65.66"/>
    <n v="12224"/>
    <n v="21758"/>
  </r>
  <r>
    <x v="50"/>
    <x v="2"/>
    <x v="20"/>
    <n v="65939"/>
    <n v="48"/>
    <n v="2888"/>
    <n v="89528"/>
    <n v="61.28"/>
    <n v="35241"/>
    <n v="54862"/>
  </r>
  <r>
    <x v="50"/>
    <x v="2"/>
    <x v="21"/>
    <m/>
    <n v="6"/>
    <n v="245"/>
    <n v="7595"/>
    <m/>
    <m/>
    <m/>
  </r>
  <r>
    <x v="50"/>
    <x v="2"/>
    <x v="22"/>
    <n v="8345"/>
    <n v="4"/>
    <n v="248"/>
    <n v="7688"/>
    <n v="80.14"/>
    <n v="6240"/>
    <n v="6161"/>
  </r>
  <r>
    <x v="50"/>
    <x v="2"/>
    <x v="23"/>
    <n v="880"/>
    <n v="5"/>
    <n v="82"/>
    <n v="2542"/>
    <n v="23.64"/>
    <n v="584"/>
    <n v="601"/>
  </r>
  <r>
    <x v="50"/>
    <x v="2"/>
    <x v="24"/>
    <n v="77418"/>
    <n v="63"/>
    <n v="3463"/>
    <n v="107353"/>
    <n v="59.46"/>
    <n v="43518"/>
    <n v="63831"/>
  </r>
  <r>
    <x v="50"/>
    <x v="2"/>
    <x v="25"/>
    <n v="27762"/>
    <n v="28"/>
    <n v="1328"/>
    <n v="41168"/>
    <n v="53.54"/>
    <n v="20787"/>
    <n v="22040"/>
  </r>
  <r>
    <x v="50"/>
    <x v="2"/>
    <x v="26"/>
    <n v="9633"/>
    <n v="9"/>
    <n v="433"/>
    <n v="13423"/>
    <n v="54.48"/>
    <n v="5530"/>
    <n v="7313"/>
  </r>
  <r>
    <x v="50"/>
    <x v="2"/>
    <x v="27"/>
    <n v="47014"/>
    <n v="21"/>
    <n v="1959"/>
    <n v="60729"/>
    <n v="72.58"/>
    <n v="22755"/>
    <n v="44080"/>
  </r>
  <r>
    <x v="50"/>
    <x v="2"/>
    <x v="28"/>
    <n v="2365"/>
    <n v="5"/>
    <n v="98"/>
    <n v="3038"/>
    <n v="62.44"/>
    <n v="1754"/>
    <n v="1897"/>
  </r>
  <r>
    <x v="50"/>
    <x v="2"/>
    <x v="29"/>
    <n v="3072"/>
    <n v="6"/>
    <n v="512"/>
    <n v="15872"/>
    <n v="17.940000000000001"/>
    <n v="1454"/>
    <n v="2847"/>
  </r>
  <r>
    <x v="50"/>
    <x v="2"/>
    <x v="30"/>
    <n v="8885"/>
    <n v="10"/>
    <n v="389"/>
    <n v="12059"/>
    <n v="68.930000000000007"/>
    <n v="5107"/>
    <n v="8312"/>
  </r>
  <r>
    <x v="50"/>
    <x v="2"/>
    <x v="31"/>
    <m/>
    <n v="2"/>
    <n v="47"/>
    <n v="1457"/>
    <m/>
    <m/>
    <m/>
  </r>
  <r>
    <x v="50"/>
    <x v="2"/>
    <x v="32"/>
    <m/>
    <n v="3"/>
    <n v="489"/>
    <n v="15159"/>
    <m/>
    <m/>
    <m/>
  </r>
  <r>
    <x v="50"/>
    <x v="2"/>
    <x v="33"/>
    <n v="5840"/>
    <n v="7"/>
    <n v="295"/>
    <n v="9145"/>
    <n v="51.47"/>
    <n v="3195"/>
    <n v="4707"/>
  </r>
  <r>
    <x v="50"/>
    <x v="2"/>
    <x v="34"/>
    <n v="457879"/>
    <n v="413"/>
    <n v="22968"/>
    <n v="712008"/>
    <n v="56.79"/>
    <n v="247604"/>
    <n v="404340"/>
  </r>
  <r>
    <x v="50"/>
    <x v="3"/>
    <x v="0"/>
    <n v="54516"/>
    <n v="49"/>
    <n v="6172"/>
    <n v="191332"/>
    <n v="13.07"/>
    <n v="32425"/>
    <n v="24999"/>
  </r>
  <r>
    <x v="50"/>
    <x v="3"/>
    <x v="1"/>
    <n v="49163"/>
    <n v="25"/>
    <n v="3184"/>
    <n v="98704"/>
    <n v="24.23"/>
    <n v="25917"/>
    <n v="23920"/>
  </r>
  <r>
    <x v="50"/>
    <x v="3"/>
    <x v="2"/>
    <n v="36227"/>
    <n v="24"/>
    <n v="2559"/>
    <n v="79329"/>
    <n v="20.23"/>
    <n v="18635"/>
    <n v="16048"/>
  </r>
  <r>
    <x v="50"/>
    <x v="3"/>
    <x v="3"/>
    <n v="20004"/>
    <n v="20"/>
    <n v="1826"/>
    <n v="56606"/>
    <n v="18.38"/>
    <n v="11508"/>
    <n v="10402"/>
  </r>
  <r>
    <x v="50"/>
    <x v="3"/>
    <x v="4"/>
    <n v="35985"/>
    <n v="21"/>
    <n v="2916"/>
    <n v="90396"/>
    <n v="19.77"/>
    <n v="15227"/>
    <n v="17873"/>
  </r>
  <r>
    <x v="50"/>
    <x v="3"/>
    <x v="5"/>
    <n v="33853"/>
    <n v="14"/>
    <n v="1621"/>
    <n v="50251"/>
    <n v="27.21"/>
    <n v="16394"/>
    <n v="13671"/>
  </r>
  <r>
    <x v="50"/>
    <x v="3"/>
    <x v="6"/>
    <n v="26742"/>
    <n v="11"/>
    <n v="1557"/>
    <n v="48267"/>
    <n v="26.98"/>
    <n v="14745"/>
    <n v="13022"/>
  </r>
  <r>
    <x v="50"/>
    <x v="3"/>
    <x v="7"/>
    <m/>
    <n v="5"/>
    <n v="1018"/>
    <n v="31558"/>
    <n v="11.67"/>
    <n v="4211"/>
    <n v="3684"/>
  </r>
  <r>
    <x v="50"/>
    <x v="3"/>
    <x v="8"/>
    <n v="9996"/>
    <n v="12"/>
    <n v="1667"/>
    <n v="51677"/>
    <n v="10.6"/>
    <n v="5473"/>
    <n v="5480"/>
  </r>
  <r>
    <x v="50"/>
    <x v="3"/>
    <x v="9"/>
    <n v="20195"/>
    <n v="11"/>
    <n v="1116"/>
    <n v="34596"/>
    <n v="30.32"/>
    <n v="8454"/>
    <n v="10490"/>
  </r>
  <r>
    <x v="50"/>
    <x v="3"/>
    <x v="10"/>
    <n v="29173"/>
    <n v="20"/>
    <n v="2018"/>
    <n v="62558"/>
    <n v="18.98"/>
    <n v="14149"/>
    <n v="11872"/>
  </r>
  <r>
    <x v="50"/>
    <x v="3"/>
    <x v="11"/>
    <n v="6931"/>
    <n v="5"/>
    <n v="496"/>
    <n v="15376"/>
    <n v="20.7"/>
    <n v="4399"/>
    <n v="3183"/>
  </r>
  <r>
    <x v="50"/>
    <x v="3"/>
    <x v="12"/>
    <m/>
    <n v="7"/>
    <n v="582"/>
    <n v="18042"/>
    <m/>
    <n v="3348"/>
    <m/>
  </r>
  <r>
    <x v="50"/>
    <x v="3"/>
    <x v="13"/>
    <m/>
    <n v="2"/>
    <n v="255"/>
    <n v="7905"/>
    <m/>
    <m/>
    <m/>
  </r>
  <r>
    <x v="50"/>
    <x v="3"/>
    <x v="14"/>
    <n v="6997"/>
    <n v="9"/>
    <n v="807"/>
    <n v="25017"/>
    <n v="11.32"/>
    <n v="3336"/>
    <n v="2831"/>
  </r>
  <r>
    <x v="50"/>
    <x v="3"/>
    <x v="15"/>
    <n v="6476"/>
    <n v="9"/>
    <n v="1460"/>
    <n v="45260"/>
    <n v="7.57"/>
    <n v="3746"/>
    <n v="3427"/>
  </r>
  <r>
    <x v="50"/>
    <x v="3"/>
    <x v="16"/>
    <m/>
    <n v="4"/>
    <n v="450"/>
    <n v="13950"/>
    <m/>
    <m/>
    <m/>
  </r>
  <r>
    <x v="50"/>
    <x v="3"/>
    <x v="17"/>
    <s v="-"/>
    <s v="-"/>
    <s v="-"/>
    <s v="-"/>
    <s v="-"/>
    <s v="-"/>
    <s v="-"/>
  </r>
  <r>
    <x v="50"/>
    <x v="3"/>
    <x v="18"/>
    <n v="22094"/>
    <n v="17"/>
    <n v="1299"/>
    <n v="40269"/>
    <n v="23.57"/>
    <n v="14112"/>
    <n v="9491"/>
  </r>
  <r>
    <x v="50"/>
    <x v="3"/>
    <x v="19"/>
    <n v="52300"/>
    <n v="19"/>
    <n v="3684"/>
    <n v="114204"/>
    <n v="19.670000000000002"/>
    <n v="21745"/>
    <n v="22461"/>
  </r>
  <r>
    <x v="50"/>
    <x v="3"/>
    <x v="20"/>
    <n v="81925"/>
    <n v="37"/>
    <n v="4499"/>
    <n v="139469"/>
    <n v="22.9"/>
    <n v="37839"/>
    <n v="31932"/>
  </r>
  <r>
    <x v="50"/>
    <x v="3"/>
    <x v="21"/>
    <n v="12753"/>
    <n v="7"/>
    <n v="569"/>
    <n v="17639"/>
    <n v="29.3"/>
    <n v="7348"/>
    <n v="5168"/>
  </r>
  <r>
    <x v="50"/>
    <x v="3"/>
    <x v="22"/>
    <m/>
    <n v="4"/>
    <n v="506"/>
    <n v="15686"/>
    <m/>
    <m/>
    <m/>
  </r>
  <r>
    <x v="50"/>
    <x v="3"/>
    <x v="23"/>
    <n v="9906"/>
    <n v="6"/>
    <n v="786"/>
    <n v="24366"/>
    <n v="17.39"/>
    <n v="5777"/>
    <n v="4238"/>
  </r>
  <r>
    <x v="50"/>
    <x v="3"/>
    <x v="24"/>
    <n v="111699"/>
    <n v="54"/>
    <n v="6360"/>
    <n v="197160"/>
    <n v="22.53"/>
    <n v="56321"/>
    <n v="44415"/>
  </r>
  <r>
    <x v="50"/>
    <x v="3"/>
    <x v="25"/>
    <n v="37403"/>
    <n v="15"/>
    <n v="1234"/>
    <n v="38254"/>
    <n v="42.37"/>
    <n v="27109"/>
    <n v="16210"/>
  </r>
  <r>
    <x v="50"/>
    <x v="3"/>
    <x v="26"/>
    <n v="16937"/>
    <n v="5"/>
    <n v="1208"/>
    <n v="37448"/>
    <n v="20.81"/>
    <n v="10365"/>
    <n v="7793"/>
  </r>
  <r>
    <x v="50"/>
    <x v="3"/>
    <x v="27"/>
    <n v="27530"/>
    <n v="8"/>
    <n v="1390"/>
    <n v="43090"/>
    <n v="28.89"/>
    <n v="15634"/>
    <n v="12450"/>
  </r>
  <r>
    <x v="50"/>
    <x v="3"/>
    <x v="28"/>
    <n v="16304"/>
    <n v="9"/>
    <n v="3849"/>
    <n v="119319"/>
    <n v="5.93"/>
    <n v="9608"/>
    <n v="7073"/>
  </r>
  <r>
    <x v="50"/>
    <x v="3"/>
    <x v="29"/>
    <n v="16176"/>
    <n v="10"/>
    <n v="2026"/>
    <n v="62806"/>
    <n v="12.75"/>
    <n v="6791"/>
    <n v="8010"/>
  </r>
  <r>
    <x v="50"/>
    <x v="3"/>
    <x v="30"/>
    <n v="18727"/>
    <n v="7"/>
    <n v="609"/>
    <n v="18879"/>
    <n v="44.13"/>
    <n v="11757"/>
    <n v="8331"/>
  </r>
  <r>
    <x v="50"/>
    <x v="3"/>
    <x v="31"/>
    <n v="2535"/>
    <n v="6"/>
    <n v="292"/>
    <n v="9052"/>
    <n v="14.77"/>
    <n v="1805"/>
    <n v="1337"/>
  </r>
  <r>
    <x v="50"/>
    <x v="3"/>
    <x v="32"/>
    <m/>
    <n v="3"/>
    <n v="510"/>
    <n v="15810"/>
    <m/>
    <m/>
    <m/>
  </r>
  <r>
    <x v="50"/>
    <x v="3"/>
    <x v="33"/>
    <n v="16318"/>
    <n v="12"/>
    <n v="1025"/>
    <n v="31775"/>
    <n v="30.19"/>
    <n v="9818"/>
    <n v="9593"/>
  </r>
  <r>
    <x v="50"/>
    <x v="3"/>
    <x v="34"/>
    <n v="713521"/>
    <n v="413"/>
    <n v="53190"/>
    <n v="1648890"/>
    <n v="19.510000000000002"/>
    <n v="381216"/>
    <n v="321688"/>
  </r>
  <r>
    <x v="50"/>
    <x v="4"/>
    <x v="0"/>
    <n v="186595"/>
    <n v="254"/>
    <n v="10305"/>
    <n v="319455"/>
    <n v="30.85"/>
    <n v="98371"/>
    <n v="98540"/>
  </r>
  <r>
    <x v="50"/>
    <x v="4"/>
    <x v="1"/>
    <n v="532094"/>
    <n v="293"/>
    <n v="17524"/>
    <n v="543244"/>
    <n v="62.72"/>
    <n v="273568"/>
    <n v="340734"/>
  </r>
  <r>
    <x v="50"/>
    <x v="4"/>
    <x v="2"/>
    <n v="74276"/>
    <n v="111"/>
    <n v="3883"/>
    <n v="120373"/>
    <n v="31.27"/>
    <n v="40116"/>
    <n v="37642"/>
  </r>
  <r>
    <x v="50"/>
    <x v="4"/>
    <x v="3"/>
    <n v="106409"/>
    <n v="153"/>
    <n v="4839"/>
    <n v="150009"/>
    <n v="40.26"/>
    <n v="63812"/>
    <n v="60400"/>
  </r>
  <r>
    <x v="50"/>
    <x v="4"/>
    <x v="4"/>
    <n v="95059"/>
    <n v="103"/>
    <n v="4540"/>
    <n v="140740"/>
    <n v="33.64"/>
    <n v="42931"/>
    <n v="47350"/>
  </r>
  <r>
    <x v="50"/>
    <x v="4"/>
    <x v="5"/>
    <n v="187679"/>
    <n v="124"/>
    <n v="5829"/>
    <n v="180699"/>
    <n v="54.96"/>
    <n v="101090"/>
    <n v="99309"/>
  </r>
  <r>
    <x v="50"/>
    <x v="4"/>
    <x v="6"/>
    <n v="118188"/>
    <n v="113"/>
    <n v="4287"/>
    <n v="132897"/>
    <n v="48.31"/>
    <n v="66273"/>
    <n v="64198"/>
  </r>
  <r>
    <x v="50"/>
    <x v="4"/>
    <x v="7"/>
    <n v="20816"/>
    <n v="30"/>
    <n v="1363"/>
    <n v="42253"/>
    <n v="24.56"/>
    <n v="10584"/>
    <n v="10377"/>
  </r>
  <r>
    <x v="50"/>
    <x v="4"/>
    <x v="8"/>
    <n v="32869"/>
    <n v="58"/>
    <n v="2493"/>
    <n v="77283"/>
    <n v="23.79"/>
    <n v="17757"/>
    <n v="18383"/>
  </r>
  <r>
    <x v="50"/>
    <x v="4"/>
    <x v="9"/>
    <n v="60215"/>
    <n v="80"/>
    <n v="2526"/>
    <n v="78306"/>
    <n v="45.85"/>
    <n v="28616"/>
    <n v="35904"/>
  </r>
  <r>
    <x v="50"/>
    <x v="4"/>
    <x v="10"/>
    <n v="109764"/>
    <n v="119"/>
    <n v="4361"/>
    <n v="135191"/>
    <n v="44.41"/>
    <n v="55324"/>
    <n v="60037"/>
  </r>
  <r>
    <x v="50"/>
    <x v="4"/>
    <x v="11"/>
    <n v="26372"/>
    <n v="40"/>
    <n v="1708"/>
    <n v="52948"/>
    <n v="26.92"/>
    <n v="15599"/>
    <n v="14253"/>
  </r>
  <r>
    <x v="50"/>
    <x v="4"/>
    <x v="12"/>
    <n v="51986"/>
    <n v="97"/>
    <n v="2296"/>
    <n v="71176"/>
    <n v="42.35"/>
    <n v="30801"/>
    <n v="30145"/>
  </r>
  <r>
    <x v="50"/>
    <x v="4"/>
    <x v="13"/>
    <n v="19464"/>
    <n v="33"/>
    <n v="848"/>
    <n v="26288"/>
    <n v="39.26"/>
    <n v="12455"/>
    <n v="10321"/>
  </r>
  <r>
    <x v="50"/>
    <x v="4"/>
    <x v="14"/>
    <n v="21773"/>
    <n v="40"/>
    <n v="1279"/>
    <n v="39649"/>
    <n v="27"/>
    <n v="11692"/>
    <n v="10707"/>
  </r>
  <r>
    <x v="50"/>
    <x v="4"/>
    <x v="15"/>
    <n v="18470"/>
    <n v="45"/>
    <n v="1975"/>
    <n v="61225"/>
    <n v="17.14"/>
    <n v="11263"/>
    <n v="10491"/>
  </r>
  <r>
    <x v="50"/>
    <x v="4"/>
    <x v="16"/>
    <n v="203385"/>
    <n v="101"/>
    <n v="6086"/>
    <n v="188666"/>
    <n v="72.89"/>
    <n v="114001"/>
    <n v="137521"/>
  </r>
  <r>
    <x v="50"/>
    <x v="4"/>
    <x v="17"/>
    <n v="171638"/>
    <n v="67"/>
    <n v="5072"/>
    <n v="157232"/>
    <n v="76.510000000000005"/>
    <n v="97242"/>
    <n v="120297"/>
  </r>
  <r>
    <x v="50"/>
    <x v="4"/>
    <x v="18"/>
    <n v="83345"/>
    <n v="102"/>
    <n v="3036"/>
    <n v="94116"/>
    <n v="50.31"/>
    <n v="53434"/>
    <n v="47350"/>
  </r>
  <r>
    <x v="50"/>
    <x v="4"/>
    <x v="19"/>
    <n v="133657"/>
    <n v="157"/>
    <n v="6278"/>
    <n v="194618"/>
    <n v="38.659999999999997"/>
    <n v="66932"/>
    <n v="75241"/>
  </r>
  <r>
    <x v="50"/>
    <x v="4"/>
    <x v="20"/>
    <n v="437309"/>
    <n v="330"/>
    <n v="13860"/>
    <n v="429660"/>
    <n v="54.77"/>
    <n v="239858"/>
    <n v="235346"/>
  </r>
  <r>
    <x v="50"/>
    <x v="4"/>
    <x v="21"/>
    <n v="32537"/>
    <n v="41"/>
    <n v="1237"/>
    <n v="38347"/>
    <n v="39.630000000000003"/>
    <n v="21202"/>
    <n v="15195"/>
  </r>
  <r>
    <x v="50"/>
    <x v="4"/>
    <x v="22"/>
    <n v="40442"/>
    <n v="27"/>
    <n v="1395"/>
    <n v="43245"/>
    <n v="50.5"/>
    <n v="33879"/>
    <n v="21838"/>
  </r>
  <r>
    <x v="50"/>
    <x v="4"/>
    <x v="23"/>
    <n v="27360"/>
    <n v="49"/>
    <n v="1332"/>
    <n v="41292"/>
    <n v="33.770000000000003"/>
    <n v="16377"/>
    <n v="13946"/>
  </r>
  <r>
    <x v="50"/>
    <x v="4"/>
    <x v="24"/>
    <n v="537648"/>
    <n v="447"/>
    <n v="17824"/>
    <n v="552544"/>
    <n v="51.82"/>
    <n v="311316"/>
    <n v="286324"/>
  </r>
  <r>
    <x v="50"/>
    <x v="4"/>
    <x v="25"/>
    <n v="155782"/>
    <n v="154"/>
    <n v="4900"/>
    <n v="151900"/>
    <n v="54.73"/>
    <n v="115665"/>
    <n v="83134"/>
  </r>
  <r>
    <x v="50"/>
    <x v="4"/>
    <x v="26"/>
    <n v="49416"/>
    <n v="42"/>
    <n v="2116"/>
    <n v="65596"/>
    <n v="39.020000000000003"/>
    <n v="28396"/>
    <n v="25596"/>
  </r>
  <r>
    <x v="50"/>
    <x v="4"/>
    <x v="27"/>
    <n v="218176"/>
    <n v="99"/>
    <n v="6628"/>
    <n v="205468"/>
    <n v="61.62"/>
    <n v="104918"/>
    <n v="126619"/>
  </r>
  <r>
    <x v="50"/>
    <x v="4"/>
    <x v="28"/>
    <n v="38200"/>
    <n v="43"/>
    <n v="4574"/>
    <n v="141794"/>
    <n v="13.73"/>
    <n v="25710"/>
    <n v="19475"/>
  </r>
  <r>
    <x v="50"/>
    <x v="4"/>
    <x v="29"/>
    <n v="32788"/>
    <n v="50"/>
    <n v="2937"/>
    <n v="91047"/>
    <n v="19.96"/>
    <n v="16006"/>
    <n v="18175"/>
  </r>
  <r>
    <x v="50"/>
    <x v="4"/>
    <x v="30"/>
    <n v="94386"/>
    <n v="80"/>
    <n v="2439"/>
    <n v="75609"/>
    <n v="67.400000000000006"/>
    <n v="55239"/>
    <n v="50957"/>
  </r>
  <r>
    <x v="50"/>
    <x v="4"/>
    <x v="31"/>
    <n v="7325"/>
    <n v="27"/>
    <n v="508"/>
    <n v="15748"/>
    <n v="26.96"/>
    <n v="4569"/>
    <n v="4246"/>
  </r>
  <r>
    <x v="50"/>
    <x v="4"/>
    <x v="32"/>
    <n v="61893"/>
    <n v="33"/>
    <n v="1869"/>
    <n v="57939"/>
    <n v="63.31"/>
    <n v="39288"/>
    <n v="36684"/>
  </r>
  <r>
    <x v="50"/>
    <x v="4"/>
    <x v="33"/>
    <n v="55019"/>
    <n v="80"/>
    <n v="2297"/>
    <n v="71207"/>
    <n v="46.13"/>
    <n v="31424"/>
    <n v="32847"/>
  </r>
  <r>
    <x v="50"/>
    <x v="4"/>
    <x v="34"/>
    <n v="3333049"/>
    <n v="3108"/>
    <n v="131548"/>
    <n v="4077988"/>
    <n v="46.42"/>
    <n v="1847150"/>
    <n v="1892959"/>
  </r>
  <r>
    <x v="51"/>
    <x v="0"/>
    <x v="0"/>
    <n v="29812"/>
    <n v="32"/>
    <n v="1137"/>
    <n v="34110"/>
    <n v="49.56"/>
    <n v="13391"/>
    <n v="16906"/>
  </r>
  <r>
    <x v="51"/>
    <x v="0"/>
    <x v="1"/>
    <n v="240854"/>
    <n v="63"/>
    <n v="7867"/>
    <n v="236010"/>
    <n v="67.86"/>
    <n v="125302"/>
    <n v="160156"/>
  </r>
  <r>
    <x v="51"/>
    <x v="0"/>
    <x v="2"/>
    <n v="2015"/>
    <n v="7"/>
    <n v="137"/>
    <n v="4110"/>
    <n v="28.95"/>
    <n v="1209"/>
    <n v="1190"/>
  </r>
  <r>
    <x v="51"/>
    <x v="0"/>
    <x v="3"/>
    <n v="20953"/>
    <n v="29"/>
    <n v="944"/>
    <n v="28320"/>
    <n v="43.92"/>
    <n v="13364"/>
    <n v="12437"/>
  </r>
  <r>
    <x v="51"/>
    <x v="0"/>
    <x v="4"/>
    <n v="7653"/>
    <n v="9"/>
    <n v="276"/>
    <n v="8280"/>
    <n v="48.29"/>
    <n v="4297"/>
    <n v="3998"/>
  </r>
  <r>
    <x v="51"/>
    <x v="0"/>
    <x v="5"/>
    <n v="64744"/>
    <n v="21"/>
    <n v="1863"/>
    <n v="55890"/>
    <n v="60.94"/>
    <n v="35938"/>
    <n v="34060"/>
  </r>
  <r>
    <x v="51"/>
    <x v="0"/>
    <x v="6"/>
    <n v="14436"/>
    <n v="10"/>
    <n v="499"/>
    <n v="14970"/>
    <n v="43.78"/>
    <n v="7536"/>
    <n v="6554"/>
  </r>
  <r>
    <x v="51"/>
    <x v="0"/>
    <x v="7"/>
    <m/>
    <n v="3"/>
    <n v="66"/>
    <n v="1980"/>
    <m/>
    <m/>
    <m/>
  </r>
  <r>
    <x v="51"/>
    <x v="0"/>
    <x v="8"/>
    <n v="1542"/>
    <n v="9"/>
    <n v="220"/>
    <n v="6600"/>
    <n v="19.29"/>
    <n v="902"/>
    <n v="1273"/>
  </r>
  <r>
    <x v="51"/>
    <x v="0"/>
    <x v="9"/>
    <n v="7531"/>
    <n v="17"/>
    <n v="410"/>
    <n v="12300"/>
    <n v="41.31"/>
    <n v="4958"/>
    <n v="5081"/>
  </r>
  <r>
    <x v="51"/>
    <x v="0"/>
    <x v="10"/>
    <n v="7919"/>
    <n v="14"/>
    <n v="393"/>
    <n v="11790"/>
    <n v="43.72"/>
    <n v="4441"/>
    <n v="5154"/>
  </r>
  <r>
    <x v="51"/>
    <x v="0"/>
    <x v="11"/>
    <n v="5947"/>
    <n v="10"/>
    <n v="383"/>
    <n v="11490"/>
    <n v="27.15"/>
    <n v="3798"/>
    <n v="3119"/>
  </r>
  <r>
    <x v="51"/>
    <x v="0"/>
    <x v="12"/>
    <n v="10640"/>
    <n v="21"/>
    <n v="532"/>
    <n v="15960"/>
    <n v="49.03"/>
    <n v="5561"/>
    <n v="7825"/>
  </r>
  <r>
    <x v="51"/>
    <x v="0"/>
    <x v="13"/>
    <m/>
    <n v="4"/>
    <n v="140"/>
    <n v="4200"/>
    <n v="14.1"/>
    <m/>
    <n v="592"/>
  </r>
  <r>
    <x v="51"/>
    <x v="0"/>
    <x v="14"/>
    <m/>
    <n v="10"/>
    <n v="198"/>
    <n v="5940"/>
    <m/>
    <m/>
    <m/>
  </r>
  <r>
    <x v="51"/>
    <x v="0"/>
    <x v="15"/>
    <m/>
    <n v="4"/>
    <n v="31"/>
    <n v="930"/>
    <m/>
    <m/>
    <m/>
  </r>
  <r>
    <x v="51"/>
    <x v="0"/>
    <x v="16"/>
    <n v="81349"/>
    <n v="26"/>
    <n v="2640"/>
    <n v="79200"/>
    <n v="73.17"/>
    <n v="51219"/>
    <n v="57950"/>
  </r>
  <r>
    <x v="51"/>
    <x v="0"/>
    <x v="17"/>
    <n v="77833"/>
    <n v="23"/>
    <n v="2539"/>
    <n v="76170"/>
    <n v="72.78"/>
    <n v="49706"/>
    <n v="55434"/>
  </r>
  <r>
    <x v="51"/>
    <x v="0"/>
    <x v="18"/>
    <n v="8122"/>
    <n v="14"/>
    <n v="303"/>
    <n v="9090"/>
    <n v="49.66"/>
    <n v="4667"/>
    <n v="4514"/>
  </r>
  <r>
    <x v="51"/>
    <x v="0"/>
    <x v="19"/>
    <n v="8104"/>
    <n v="19"/>
    <n v="380"/>
    <n v="11400"/>
    <n v="39.39"/>
    <n v="4162"/>
    <n v="4491"/>
  </r>
  <r>
    <x v="51"/>
    <x v="0"/>
    <x v="20"/>
    <n v="142537"/>
    <n v="74"/>
    <n v="4119"/>
    <n v="123570"/>
    <n v="65.73"/>
    <n v="84064"/>
    <n v="81225"/>
  </r>
  <r>
    <x v="51"/>
    <x v="0"/>
    <x v="21"/>
    <m/>
    <n v="8"/>
    <n v="135"/>
    <n v="4050"/>
    <m/>
    <m/>
    <m/>
  </r>
  <r>
    <x v="51"/>
    <x v="0"/>
    <x v="22"/>
    <m/>
    <n v="3"/>
    <n v="311"/>
    <n v="9330"/>
    <m/>
    <m/>
    <m/>
  </r>
  <r>
    <x v="51"/>
    <x v="0"/>
    <x v="23"/>
    <n v="1550"/>
    <n v="10"/>
    <n v="132"/>
    <n v="3960"/>
    <n v="30.38"/>
    <n v="978"/>
    <n v="1203"/>
  </r>
  <r>
    <x v="51"/>
    <x v="0"/>
    <x v="24"/>
    <n v="154372"/>
    <n v="95"/>
    <n v="4697"/>
    <n v="140910"/>
    <n v="62.35"/>
    <n v="94221"/>
    <n v="87851"/>
  </r>
  <r>
    <x v="51"/>
    <x v="0"/>
    <x v="25"/>
    <n v="25143"/>
    <n v="46"/>
    <n v="1300"/>
    <n v="39000"/>
    <n v="37.81"/>
    <n v="20417"/>
    <n v="14747"/>
  </r>
  <r>
    <x v="51"/>
    <x v="0"/>
    <x v="26"/>
    <n v="7848"/>
    <n v="7"/>
    <n v="234"/>
    <n v="7020"/>
    <n v="53.33"/>
    <n v="3915"/>
    <n v="3744"/>
  </r>
  <r>
    <x v="51"/>
    <x v="0"/>
    <x v="27"/>
    <n v="77279"/>
    <n v="26"/>
    <n v="2513"/>
    <n v="75390"/>
    <n v="55.46"/>
    <n v="39007"/>
    <n v="41813"/>
  </r>
  <r>
    <x v="51"/>
    <x v="0"/>
    <x v="28"/>
    <n v="6923"/>
    <n v="12"/>
    <n v="435"/>
    <n v="13050"/>
    <n v="26.87"/>
    <n v="5180"/>
    <n v="3506"/>
  </r>
  <r>
    <x v="51"/>
    <x v="0"/>
    <x v="29"/>
    <n v="3269"/>
    <n v="13"/>
    <n v="187"/>
    <n v="5610"/>
    <n v="41.57"/>
    <n v="2474"/>
    <n v="2332"/>
  </r>
  <r>
    <x v="51"/>
    <x v="0"/>
    <x v="30"/>
    <n v="24221"/>
    <n v="19"/>
    <n v="789"/>
    <n v="23670"/>
    <n v="58.83"/>
    <n v="15772"/>
    <n v="13925"/>
  </r>
  <r>
    <x v="51"/>
    <x v="0"/>
    <x v="31"/>
    <n v="1096"/>
    <n v="8"/>
    <n v="86"/>
    <n v="2580"/>
    <n v="30.62"/>
    <n v="705"/>
    <n v="790"/>
  </r>
  <r>
    <x v="51"/>
    <x v="0"/>
    <x v="32"/>
    <n v="11884"/>
    <n v="6"/>
    <n v="531"/>
    <n v="15930"/>
    <n v="43.95"/>
    <n v="8952"/>
    <n v="7001"/>
  </r>
  <r>
    <x v="51"/>
    <x v="0"/>
    <x v="33"/>
    <n v="9413"/>
    <n v="22"/>
    <n v="485"/>
    <n v="14550"/>
    <n v="43.54"/>
    <n v="6056"/>
    <n v="6335"/>
  </r>
  <r>
    <x v="51"/>
    <x v="0"/>
    <x v="34"/>
    <n v="840258"/>
    <n v="576"/>
    <n v="29676"/>
    <n v="890280"/>
    <n v="57.37"/>
    <n v="482019"/>
    <n v="510725"/>
  </r>
  <r>
    <x v="51"/>
    <x v="1"/>
    <x v="0"/>
    <n v="52753"/>
    <n v="138"/>
    <n v="1580"/>
    <n v="47400"/>
    <n v="53.42"/>
    <n v="27787"/>
    <n v="25323"/>
  </r>
  <r>
    <x v="51"/>
    <x v="1"/>
    <x v="1"/>
    <n v="118970"/>
    <n v="171"/>
    <n v="3306"/>
    <n v="99180"/>
    <n v="62.26"/>
    <n v="61523"/>
    <n v="61746"/>
  </r>
  <r>
    <x v="51"/>
    <x v="1"/>
    <x v="2"/>
    <n v="19429"/>
    <n v="64"/>
    <n v="658"/>
    <n v="19740"/>
    <n v="46.2"/>
    <n v="11326"/>
    <n v="9119"/>
  </r>
  <r>
    <x v="51"/>
    <x v="1"/>
    <x v="3"/>
    <n v="52083"/>
    <n v="87"/>
    <n v="1422"/>
    <n v="42660"/>
    <n v="62.67"/>
    <n v="29152"/>
    <n v="26737"/>
  </r>
  <r>
    <x v="51"/>
    <x v="1"/>
    <x v="4"/>
    <n v="31319"/>
    <n v="63"/>
    <n v="947"/>
    <n v="28410"/>
    <n v="53.83"/>
    <n v="16793"/>
    <n v="15294"/>
  </r>
  <r>
    <x v="51"/>
    <x v="1"/>
    <x v="5"/>
    <n v="55787"/>
    <n v="78"/>
    <n v="1340"/>
    <n v="40200"/>
    <n v="59.47"/>
    <n v="31230"/>
    <n v="23906"/>
  </r>
  <r>
    <x v="51"/>
    <x v="1"/>
    <x v="6"/>
    <n v="42623"/>
    <n v="75"/>
    <n v="1135"/>
    <n v="34050"/>
    <n v="58.56"/>
    <n v="28872"/>
    <n v="19941"/>
  </r>
  <r>
    <x v="51"/>
    <x v="1"/>
    <x v="7"/>
    <n v="8722"/>
    <n v="20"/>
    <n v="242"/>
    <n v="7260"/>
    <n v="74.7"/>
    <n v="4770"/>
    <n v="5423"/>
  </r>
  <r>
    <x v="51"/>
    <x v="1"/>
    <x v="8"/>
    <n v="14135"/>
    <n v="32"/>
    <n v="461"/>
    <n v="13830"/>
    <n v="54.9"/>
    <n v="8329"/>
    <n v="7592"/>
  </r>
  <r>
    <x v="51"/>
    <x v="1"/>
    <x v="9"/>
    <n v="21785"/>
    <n v="42"/>
    <n v="685"/>
    <n v="20550"/>
    <n v="58.2"/>
    <n v="11451"/>
    <n v="11960"/>
  </r>
  <r>
    <x v="51"/>
    <x v="1"/>
    <x v="10"/>
    <n v="48615"/>
    <n v="72"/>
    <n v="1305"/>
    <n v="39150"/>
    <n v="64.069999999999993"/>
    <n v="26570"/>
    <n v="25082"/>
  </r>
  <r>
    <x v="51"/>
    <x v="1"/>
    <x v="11"/>
    <n v="5449"/>
    <n v="17"/>
    <n v="438"/>
    <n v="13140"/>
    <n v="18.68"/>
    <n v="3337"/>
    <n v="2454"/>
  </r>
  <r>
    <x v="51"/>
    <x v="1"/>
    <x v="12"/>
    <n v="35198"/>
    <n v="64"/>
    <n v="1019"/>
    <n v="30570"/>
    <n v="61.06"/>
    <n v="19505"/>
    <n v="18665"/>
  </r>
  <r>
    <x v="51"/>
    <x v="1"/>
    <x v="13"/>
    <n v="9403"/>
    <n v="24"/>
    <n v="394"/>
    <n v="11820"/>
    <n v="43.82"/>
    <n v="6049"/>
    <n v="5180"/>
  </r>
  <r>
    <x v="51"/>
    <x v="1"/>
    <x v="14"/>
    <n v="6957"/>
    <n v="18"/>
    <n v="204"/>
    <n v="6120"/>
    <n v="55.44"/>
    <n v="4542"/>
    <n v="3393"/>
  </r>
  <r>
    <x v="51"/>
    <x v="1"/>
    <x v="15"/>
    <n v="8277"/>
    <n v="29"/>
    <n v="282"/>
    <n v="8460"/>
    <n v="52.04"/>
    <n v="5841"/>
    <n v="4403"/>
  </r>
  <r>
    <x v="51"/>
    <x v="1"/>
    <x v="16"/>
    <n v="53637"/>
    <n v="58"/>
    <n v="1406"/>
    <n v="42180"/>
    <n v="67.540000000000006"/>
    <n v="26869"/>
    <n v="28488"/>
  </r>
  <r>
    <x v="51"/>
    <x v="1"/>
    <x v="17"/>
    <n v="37641"/>
    <n v="33"/>
    <n v="974"/>
    <n v="29220"/>
    <n v="68.53"/>
    <n v="18195"/>
    <n v="20025"/>
  </r>
  <r>
    <x v="51"/>
    <x v="1"/>
    <x v="18"/>
    <n v="23005"/>
    <n v="50"/>
    <n v="640"/>
    <n v="19200"/>
    <n v="58.99"/>
    <n v="15267"/>
    <n v="11327"/>
  </r>
  <r>
    <x v="51"/>
    <x v="1"/>
    <x v="19"/>
    <n v="33171"/>
    <n v="92"/>
    <n v="1138"/>
    <n v="34140"/>
    <n v="51.01"/>
    <n v="18116"/>
    <n v="17414"/>
  </r>
  <r>
    <x v="51"/>
    <x v="1"/>
    <x v="20"/>
    <n v="95057"/>
    <n v="171"/>
    <n v="2377"/>
    <n v="71310"/>
    <n v="61.87"/>
    <n v="52648"/>
    <n v="44123"/>
  </r>
  <r>
    <x v="51"/>
    <x v="1"/>
    <x v="21"/>
    <n v="12127"/>
    <n v="20"/>
    <n v="288"/>
    <n v="8640"/>
    <n v="58.1"/>
    <n v="8254"/>
    <n v="5020"/>
  </r>
  <r>
    <x v="51"/>
    <x v="1"/>
    <x v="22"/>
    <n v="11136"/>
    <n v="16"/>
    <n v="356"/>
    <n v="10680"/>
    <n v="46.9"/>
    <n v="9441"/>
    <n v="5009"/>
  </r>
  <r>
    <x v="51"/>
    <x v="1"/>
    <x v="23"/>
    <n v="11577"/>
    <n v="27"/>
    <n v="313"/>
    <n v="9390"/>
    <n v="69.819999999999993"/>
    <n v="7448"/>
    <n v="6556"/>
  </r>
  <r>
    <x v="51"/>
    <x v="1"/>
    <x v="24"/>
    <n v="129897"/>
    <n v="234"/>
    <n v="3334"/>
    <n v="100020"/>
    <n v="60.69"/>
    <n v="77791"/>
    <n v="60707"/>
  </r>
  <r>
    <x v="51"/>
    <x v="1"/>
    <x v="25"/>
    <n v="38081"/>
    <n v="64"/>
    <n v="1037"/>
    <n v="31110"/>
    <n v="53.09"/>
    <n v="27484"/>
    <n v="16517"/>
  </r>
  <r>
    <x v="51"/>
    <x v="1"/>
    <x v="26"/>
    <n v="8369"/>
    <n v="21"/>
    <n v="241"/>
    <n v="7230"/>
    <n v="51.89"/>
    <n v="5132"/>
    <n v="3752"/>
  </r>
  <r>
    <x v="51"/>
    <x v="1"/>
    <x v="27"/>
    <n v="35332"/>
    <n v="42"/>
    <n v="760"/>
    <n v="22800"/>
    <n v="60.39"/>
    <n v="16543"/>
    <n v="13769"/>
  </r>
  <r>
    <x v="51"/>
    <x v="1"/>
    <x v="28"/>
    <n v="7542"/>
    <n v="17"/>
    <n v="192"/>
    <n v="5760"/>
    <n v="61.13"/>
    <n v="5378"/>
    <n v="3521"/>
  </r>
  <r>
    <x v="51"/>
    <x v="1"/>
    <x v="29"/>
    <n v="7768"/>
    <n v="20"/>
    <n v="206"/>
    <n v="6180"/>
    <n v="63.64"/>
    <n v="4340"/>
    <n v="3933"/>
  </r>
  <r>
    <x v="51"/>
    <x v="1"/>
    <x v="30"/>
    <n v="30757"/>
    <n v="44"/>
    <n v="666"/>
    <n v="19980"/>
    <n v="74.78"/>
    <n v="16961"/>
    <n v="14941"/>
  </r>
  <r>
    <x v="51"/>
    <x v="1"/>
    <x v="31"/>
    <n v="2523"/>
    <n v="11"/>
    <n v="83"/>
    <n v="2490"/>
    <n v="52.17"/>
    <n v="1629"/>
    <n v="1299"/>
  </r>
  <r>
    <x v="51"/>
    <x v="1"/>
    <x v="32"/>
    <n v="11895"/>
    <n v="21"/>
    <n v="339"/>
    <n v="10170"/>
    <n v="54.55"/>
    <n v="7620"/>
    <n v="5548"/>
  </r>
  <r>
    <x v="51"/>
    <x v="1"/>
    <x v="33"/>
    <n v="16603"/>
    <n v="39"/>
    <n v="495"/>
    <n v="14850"/>
    <n v="61.14"/>
    <n v="10306"/>
    <n v="9080"/>
  </r>
  <r>
    <x v="51"/>
    <x v="1"/>
    <x v="34"/>
    <n v="930084"/>
    <n v="1707"/>
    <n v="25955"/>
    <n v="778650"/>
    <n v="58.63"/>
    <n v="530512"/>
    <n v="456512"/>
  </r>
  <r>
    <x v="51"/>
    <x v="2"/>
    <x v="0"/>
    <n v="18739"/>
    <n v="37"/>
    <n v="1461"/>
    <n v="43830"/>
    <n v="31.38"/>
    <n v="9170"/>
    <n v="13754"/>
  </r>
  <r>
    <x v="51"/>
    <x v="2"/>
    <x v="1"/>
    <n v="53552"/>
    <n v="35"/>
    <n v="3305"/>
    <n v="99150"/>
    <n v="51.04"/>
    <n v="24213"/>
    <n v="50609"/>
  </r>
  <r>
    <x v="51"/>
    <x v="2"/>
    <x v="2"/>
    <n v="7337"/>
    <n v="18"/>
    <n v="541"/>
    <n v="16230"/>
    <n v="37.950000000000003"/>
    <n v="4399"/>
    <n v="6159"/>
  </r>
  <r>
    <x v="51"/>
    <x v="2"/>
    <x v="3"/>
    <n v="8398"/>
    <n v="17"/>
    <n v="648"/>
    <n v="19440"/>
    <n v="39.380000000000003"/>
    <n v="5429"/>
    <n v="7656"/>
  </r>
  <r>
    <x v="51"/>
    <x v="2"/>
    <x v="4"/>
    <n v="6120"/>
    <n v="9"/>
    <n v="364"/>
    <n v="10920"/>
    <n v="48.08"/>
    <n v="2613"/>
    <n v="5250"/>
  </r>
  <r>
    <x v="51"/>
    <x v="2"/>
    <x v="5"/>
    <n v="17523"/>
    <n v="11"/>
    <n v="1024"/>
    <n v="30720"/>
    <n v="54.27"/>
    <n v="8924"/>
    <n v="16671"/>
  </r>
  <r>
    <x v="51"/>
    <x v="2"/>
    <x v="6"/>
    <n v="15757"/>
    <n v="17"/>
    <n v="1098"/>
    <n v="32940"/>
    <n v="42.43"/>
    <n v="9381"/>
    <n v="13977"/>
  </r>
  <r>
    <x v="51"/>
    <x v="2"/>
    <x v="7"/>
    <m/>
    <n v="2"/>
    <n v="37"/>
    <n v="1110"/>
    <m/>
    <m/>
    <m/>
  </r>
  <r>
    <x v="51"/>
    <x v="2"/>
    <x v="8"/>
    <n v="1725"/>
    <n v="5"/>
    <n v="145"/>
    <n v="4350"/>
    <n v="33.26"/>
    <n v="703"/>
    <n v="1447"/>
  </r>
  <r>
    <x v="51"/>
    <x v="2"/>
    <x v="9"/>
    <n v="3769"/>
    <n v="10"/>
    <n v="317"/>
    <n v="9510"/>
    <n v="31.98"/>
    <n v="1322"/>
    <n v="3041"/>
  </r>
  <r>
    <x v="51"/>
    <x v="2"/>
    <x v="10"/>
    <n v="9534"/>
    <n v="15"/>
    <n v="661"/>
    <n v="19830"/>
    <n v="47.99"/>
    <n v="3066"/>
    <n v="9516"/>
  </r>
  <r>
    <x v="51"/>
    <x v="2"/>
    <x v="11"/>
    <n v="2163"/>
    <n v="8"/>
    <n v="426"/>
    <n v="12780"/>
    <n v="13.83"/>
    <n v="1147"/>
    <n v="1768"/>
  </r>
  <r>
    <x v="51"/>
    <x v="2"/>
    <x v="12"/>
    <m/>
    <n v="5"/>
    <n v="163"/>
    <n v="4890"/>
    <m/>
    <m/>
    <m/>
  </r>
  <r>
    <x v="51"/>
    <x v="2"/>
    <x v="13"/>
    <m/>
    <n v="3"/>
    <n v="62"/>
    <n v="1860"/>
    <m/>
    <m/>
    <m/>
  </r>
  <r>
    <x v="51"/>
    <x v="2"/>
    <x v="14"/>
    <m/>
    <n v="3"/>
    <n v="74"/>
    <n v="2220"/>
    <m/>
    <m/>
    <m/>
  </r>
  <r>
    <x v="51"/>
    <x v="2"/>
    <x v="15"/>
    <m/>
    <n v="4"/>
    <n v="213"/>
    <n v="6390"/>
    <m/>
    <m/>
    <m/>
  </r>
  <r>
    <x v="51"/>
    <x v="2"/>
    <x v="16"/>
    <m/>
    <n v="13"/>
    <n v="1576"/>
    <n v="47280"/>
    <m/>
    <m/>
    <m/>
  </r>
  <r>
    <x v="51"/>
    <x v="2"/>
    <x v="17"/>
    <n v="34922"/>
    <n v="11"/>
    <n v="1545"/>
    <n v="46350"/>
    <n v="64.5"/>
    <n v="19620"/>
    <n v="29897"/>
  </r>
  <r>
    <x v="51"/>
    <x v="2"/>
    <x v="18"/>
    <n v="13835"/>
    <n v="21"/>
    <n v="801"/>
    <n v="24030"/>
    <n v="51.29"/>
    <n v="7889"/>
    <n v="12326"/>
  </r>
  <r>
    <x v="51"/>
    <x v="2"/>
    <x v="19"/>
    <n v="16194"/>
    <n v="26"/>
    <n v="1034"/>
    <n v="31020"/>
    <n v="48.88"/>
    <n v="8500"/>
    <n v="15162"/>
  </r>
  <r>
    <x v="51"/>
    <x v="2"/>
    <x v="20"/>
    <n v="53529"/>
    <n v="49"/>
    <n v="2890"/>
    <n v="86700"/>
    <n v="51.33"/>
    <n v="26602"/>
    <n v="44501"/>
  </r>
  <r>
    <x v="51"/>
    <x v="2"/>
    <x v="21"/>
    <m/>
    <n v="6"/>
    <n v="245"/>
    <n v="7350"/>
    <m/>
    <m/>
    <m/>
  </r>
  <r>
    <x v="51"/>
    <x v="2"/>
    <x v="22"/>
    <n v="6711"/>
    <n v="4"/>
    <n v="248"/>
    <n v="7440"/>
    <n v="70.09"/>
    <n v="4690"/>
    <n v="5215"/>
  </r>
  <r>
    <x v="51"/>
    <x v="2"/>
    <x v="23"/>
    <n v="493"/>
    <n v="5"/>
    <n v="82"/>
    <n v="2460"/>
    <n v="17.07"/>
    <n v="357"/>
    <n v="420"/>
  </r>
  <r>
    <x v="51"/>
    <x v="2"/>
    <x v="24"/>
    <n v="62942"/>
    <n v="64"/>
    <n v="3465"/>
    <n v="103950"/>
    <n v="49.98"/>
    <n v="33252"/>
    <n v="51957"/>
  </r>
  <r>
    <x v="51"/>
    <x v="2"/>
    <x v="25"/>
    <n v="20355"/>
    <n v="28"/>
    <n v="1328"/>
    <n v="39840"/>
    <n v="41.12"/>
    <n v="15122"/>
    <n v="16384"/>
  </r>
  <r>
    <x v="51"/>
    <x v="2"/>
    <x v="26"/>
    <n v="6780"/>
    <n v="9"/>
    <n v="433"/>
    <n v="12990"/>
    <n v="42.23"/>
    <n v="3833"/>
    <n v="5486"/>
  </r>
  <r>
    <x v="51"/>
    <x v="2"/>
    <x v="27"/>
    <n v="39757"/>
    <n v="20"/>
    <n v="1939"/>
    <n v="58170"/>
    <n v="63.8"/>
    <n v="18760"/>
    <n v="37110"/>
  </r>
  <r>
    <x v="51"/>
    <x v="2"/>
    <x v="28"/>
    <n v="1597"/>
    <n v="5"/>
    <n v="104"/>
    <n v="3120"/>
    <n v="44.84"/>
    <n v="1268"/>
    <n v="1399"/>
  </r>
  <r>
    <x v="51"/>
    <x v="2"/>
    <x v="29"/>
    <n v="2725"/>
    <n v="6"/>
    <n v="512"/>
    <n v="15360"/>
    <n v="16.03"/>
    <n v="982"/>
    <n v="2462"/>
  </r>
  <r>
    <x v="51"/>
    <x v="2"/>
    <x v="30"/>
    <n v="8382"/>
    <n v="10"/>
    <n v="389"/>
    <n v="11670"/>
    <n v="62.05"/>
    <n v="4683"/>
    <n v="7241"/>
  </r>
  <r>
    <x v="51"/>
    <x v="2"/>
    <x v="31"/>
    <m/>
    <n v="2"/>
    <n v="47"/>
    <n v="1410"/>
    <m/>
    <m/>
    <m/>
  </r>
  <r>
    <x v="51"/>
    <x v="2"/>
    <x v="32"/>
    <m/>
    <n v="3"/>
    <n v="489"/>
    <n v="14670"/>
    <m/>
    <m/>
    <m/>
  </r>
  <r>
    <x v="51"/>
    <x v="2"/>
    <x v="33"/>
    <n v="4349"/>
    <n v="7"/>
    <n v="295"/>
    <n v="8850"/>
    <n v="38.869999999999997"/>
    <n v="3304"/>
    <n v="3440"/>
  </r>
  <r>
    <x v="51"/>
    <x v="2"/>
    <x v="34"/>
    <n v="367719"/>
    <n v="413"/>
    <n v="22951"/>
    <n v="688530"/>
    <n v="46.96"/>
    <n v="194339"/>
    <n v="323338"/>
  </r>
  <r>
    <x v="51"/>
    <x v="3"/>
    <x v="0"/>
    <n v="35961"/>
    <n v="48"/>
    <n v="6084"/>
    <n v="182520"/>
    <n v="9.77"/>
    <n v="19686"/>
    <n v="17829"/>
  </r>
  <r>
    <x v="51"/>
    <x v="3"/>
    <x v="1"/>
    <n v="36720"/>
    <n v="25"/>
    <n v="3178"/>
    <n v="95340"/>
    <n v="19.38"/>
    <n v="18012"/>
    <n v="18474"/>
  </r>
  <r>
    <x v="51"/>
    <x v="3"/>
    <x v="2"/>
    <n v="27481"/>
    <n v="24"/>
    <n v="2630"/>
    <n v="78900"/>
    <n v="13.16"/>
    <n v="14528"/>
    <n v="10382"/>
  </r>
  <r>
    <x v="51"/>
    <x v="3"/>
    <x v="3"/>
    <n v="17499"/>
    <n v="20"/>
    <n v="1826"/>
    <n v="54780"/>
    <n v="15.03"/>
    <n v="8724"/>
    <n v="8231"/>
  </r>
  <r>
    <x v="51"/>
    <x v="3"/>
    <x v="4"/>
    <n v="20548"/>
    <n v="21"/>
    <n v="2916"/>
    <n v="87480"/>
    <n v="11.46"/>
    <n v="9903"/>
    <n v="10027"/>
  </r>
  <r>
    <x v="51"/>
    <x v="3"/>
    <x v="5"/>
    <n v="31283"/>
    <n v="14"/>
    <n v="1621"/>
    <n v="48630"/>
    <n v="24.14"/>
    <n v="16360"/>
    <n v="11737"/>
  </r>
  <r>
    <x v="51"/>
    <x v="3"/>
    <x v="6"/>
    <n v="17676"/>
    <n v="10"/>
    <n v="1482"/>
    <n v="44460"/>
    <n v="18.93"/>
    <n v="10304"/>
    <n v="8417"/>
  </r>
  <r>
    <x v="51"/>
    <x v="3"/>
    <x v="7"/>
    <m/>
    <n v="5"/>
    <n v="1018"/>
    <n v="30540"/>
    <m/>
    <n v="2798"/>
    <m/>
  </r>
  <r>
    <x v="51"/>
    <x v="3"/>
    <x v="8"/>
    <n v="6057"/>
    <n v="12"/>
    <n v="1667"/>
    <n v="50010"/>
    <n v="6.83"/>
    <n v="2977"/>
    <n v="3415"/>
  </r>
  <r>
    <x v="51"/>
    <x v="3"/>
    <x v="9"/>
    <n v="13506"/>
    <n v="11"/>
    <n v="1116"/>
    <n v="33480"/>
    <n v="21.77"/>
    <n v="5157"/>
    <n v="7289"/>
  </r>
  <r>
    <x v="51"/>
    <x v="3"/>
    <x v="10"/>
    <n v="19831"/>
    <n v="19"/>
    <n v="1915"/>
    <n v="57450"/>
    <n v="13.54"/>
    <n v="9750"/>
    <n v="7778"/>
  </r>
  <r>
    <x v="51"/>
    <x v="3"/>
    <x v="11"/>
    <n v="4105"/>
    <n v="5"/>
    <n v="501"/>
    <n v="15030"/>
    <n v="12.44"/>
    <n v="2549"/>
    <n v="1870"/>
  </r>
  <r>
    <x v="51"/>
    <x v="3"/>
    <x v="12"/>
    <m/>
    <n v="7"/>
    <n v="492"/>
    <n v="14760"/>
    <m/>
    <m/>
    <m/>
  </r>
  <r>
    <x v="51"/>
    <x v="3"/>
    <x v="13"/>
    <m/>
    <n v="2"/>
    <n v="255"/>
    <n v="7650"/>
    <m/>
    <m/>
    <m/>
  </r>
  <r>
    <x v="51"/>
    <x v="3"/>
    <x v="14"/>
    <n v="4343"/>
    <n v="8"/>
    <n v="707"/>
    <n v="21210"/>
    <n v="8.18"/>
    <n v="2136"/>
    <n v="1735"/>
  </r>
  <r>
    <x v="51"/>
    <x v="3"/>
    <x v="15"/>
    <n v="4129"/>
    <n v="9"/>
    <n v="1430"/>
    <n v="42900"/>
    <n v="4.95"/>
    <n v="2041"/>
    <n v="2124"/>
  </r>
  <r>
    <x v="51"/>
    <x v="3"/>
    <x v="16"/>
    <m/>
    <n v="4"/>
    <n v="450"/>
    <n v="13500"/>
    <m/>
    <m/>
    <m/>
  </r>
  <r>
    <x v="51"/>
    <x v="3"/>
    <x v="17"/>
    <s v="-"/>
    <s v="-"/>
    <s v="-"/>
    <s v="-"/>
    <s v="-"/>
    <s v="-"/>
    <s v="-"/>
  </r>
  <r>
    <x v="51"/>
    <x v="3"/>
    <x v="18"/>
    <n v="13753"/>
    <n v="17"/>
    <n v="1299"/>
    <n v="38970"/>
    <n v="15.57"/>
    <n v="9187"/>
    <n v="6067"/>
  </r>
  <r>
    <x v="51"/>
    <x v="3"/>
    <x v="19"/>
    <n v="28863"/>
    <n v="17"/>
    <n v="3600"/>
    <n v="108000"/>
    <n v="11.43"/>
    <n v="13052"/>
    <n v="12348"/>
  </r>
  <r>
    <x v="51"/>
    <x v="3"/>
    <x v="20"/>
    <n v="51091"/>
    <n v="35"/>
    <n v="4431"/>
    <n v="132930"/>
    <n v="16.73"/>
    <n v="26803"/>
    <n v="22233"/>
  </r>
  <r>
    <x v="51"/>
    <x v="3"/>
    <x v="21"/>
    <n v="7994"/>
    <n v="7"/>
    <n v="569"/>
    <n v="17070"/>
    <n v="20.25"/>
    <n v="5654"/>
    <n v="3457"/>
  </r>
  <r>
    <x v="51"/>
    <x v="3"/>
    <x v="22"/>
    <m/>
    <n v="4"/>
    <n v="517"/>
    <n v="15510"/>
    <m/>
    <m/>
    <m/>
  </r>
  <r>
    <x v="51"/>
    <x v="3"/>
    <x v="23"/>
    <n v="5243"/>
    <n v="6"/>
    <n v="786"/>
    <n v="23580"/>
    <n v="9.36"/>
    <n v="3475"/>
    <n v="2206"/>
  </r>
  <r>
    <x v="51"/>
    <x v="3"/>
    <x v="24"/>
    <n v="69054"/>
    <n v="52"/>
    <n v="6303"/>
    <n v="189090"/>
    <n v="15.79"/>
    <n v="40050"/>
    <n v="29853"/>
  </r>
  <r>
    <x v="51"/>
    <x v="3"/>
    <x v="25"/>
    <n v="24365"/>
    <n v="15"/>
    <n v="1234"/>
    <n v="37020"/>
    <n v="28.14"/>
    <n v="17731"/>
    <n v="10419"/>
  </r>
  <r>
    <x v="51"/>
    <x v="3"/>
    <x v="26"/>
    <n v="9313"/>
    <n v="5"/>
    <n v="1208"/>
    <n v="36240"/>
    <n v="11.99"/>
    <n v="6118"/>
    <n v="4346"/>
  </r>
  <r>
    <x v="51"/>
    <x v="3"/>
    <x v="27"/>
    <n v="20446"/>
    <n v="8"/>
    <n v="1390"/>
    <n v="41700"/>
    <n v="15.41"/>
    <n v="11180"/>
    <n v="6428"/>
  </r>
  <r>
    <x v="51"/>
    <x v="3"/>
    <x v="28"/>
    <n v="6450"/>
    <n v="8"/>
    <n v="3829"/>
    <n v="114870"/>
    <n v="2.73"/>
    <n v="4646"/>
    <n v="3139"/>
  </r>
  <r>
    <x v="51"/>
    <x v="3"/>
    <x v="29"/>
    <n v="7067"/>
    <n v="10"/>
    <n v="2026"/>
    <n v="60780"/>
    <n v="5.71"/>
    <n v="3552"/>
    <n v="3470"/>
  </r>
  <r>
    <x v="51"/>
    <x v="3"/>
    <x v="30"/>
    <n v="13140"/>
    <n v="7"/>
    <n v="609"/>
    <n v="18270"/>
    <n v="29.96"/>
    <n v="8844"/>
    <n v="5474"/>
  </r>
  <r>
    <x v="51"/>
    <x v="3"/>
    <x v="31"/>
    <m/>
    <n v="6"/>
    <n v="292"/>
    <n v="8760"/>
    <m/>
    <m/>
    <m/>
  </r>
  <r>
    <x v="51"/>
    <x v="3"/>
    <x v="32"/>
    <m/>
    <n v="3"/>
    <n v="510"/>
    <n v="15300"/>
    <m/>
    <m/>
    <m/>
  </r>
  <r>
    <x v="51"/>
    <x v="3"/>
    <x v="33"/>
    <n v="8894"/>
    <n v="12"/>
    <n v="1025"/>
    <n v="30750"/>
    <n v="18.100000000000001"/>
    <n v="5359"/>
    <n v="5565"/>
  </r>
  <r>
    <x v="51"/>
    <x v="3"/>
    <x v="34"/>
    <n v="472818"/>
    <n v="404"/>
    <n v="52613"/>
    <n v="1578390"/>
    <n v="13.31"/>
    <n v="261240"/>
    <n v="210112"/>
  </r>
  <r>
    <x v="51"/>
    <x v="4"/>
    <x v="0"/>
    <n v="137264"/>
    <n v="255"/>
    <n v="10262"/>
    <n v="307860"/>
    <n v="23.98"/>
    <n v="70034"/>
    <n v="73812"/>
  </r>
  <r>
    <x v="51"/>
    <x v="4"/>
    <x v="1"/>
    <n v="450096"/>
    <n v="294"/>
    <n v="17656"/>
    <n v="529680"/>
    <n v="54.94"/>
    <n v="229050"/>
    <n v="290985"/>
  </r>
  <r>
    <x v="51"/>
    <x v="4"/>
    <x v="2"/>
    <n v="56262"/>
    <n v="113"/>
    <n v="3966"/>
    <n v="118980"/>
    <n v="22.57"/>
    <n v="31461"/>
    <n v="26849"/>
  </r>
  <r>
    <x v="51"/>
    <x v="4"/>
    <x v="3"/>
    <n v="98933"/>
    <n v="153"/>
    <n v="4840"/>
    <n v="145200"/>
    <n v="37.92"/>
    <n v="56670"/>
    <n v="55061"/>
  </r>
  <r>
    <x v="51"/>
    <x v="4"/>
    <x v="4"/>
    <n v="65639"/>
    <n v="102"/>
    <n v="4503"/>
    <n v="135090"/>
    <n v="25.59"/>
    <n v="33607"/>
    <n v="34569"/>
  </r>
  <r>
    <x v="51"/>
    <x v="4"/>
    <x v="5"/>
    <n v="169336"/>
    <n v="124"/>
    <n v="5848"/>
    <n v="175440"/>
    <n v="49.23"/>
    <n v="92452"/>
    <n v="86373"/>
  </r>
  <r>
    <x v="51"/>
    <x v="4"/>
    <x v="6"/>
    <n v="90492"/>
    <n v="112"/>
    <n v="4214"/>
    <n v="126420"/>
    <n v="38.67"/>
    <n v="56094"/>
    <n v="48889"/>
  </r>
  <r>
    <x v="51"/>
    <x v="4"/>
    <x v="7"/>
    <n v="16141"/>
    <n v="30"/>
    <n v="1363"/>
    <n v="40890"/>
    <n v="21.44"/>
    <n v="8446"/>
    <n v="8766"/>
  </r>
  <r>
    <x v="51"/>
    <x v="4"/>
    <x v="8"/>
    <n v="23460"/>
    <n v="58"/>
    <n v="2493"/>
    <n v="74790"/>
    <n v="18.36"/>
    <n v="12911"/>
    <n v="13728"/>
  </r>
  <r>
    <x v="51"/>
    <x v="4"/>
    <x v="9"/>
    <n v="46592"/>
    <n v="80"/>
    <n v="2528"/>
    <n v="75840"/>
    <n v="36.090000000000003"/>
    <n v="22888"/>
    <n v="27371"/>
  </r>
  <r>
    <x v="51"/>
    <x v="4"/>
    <x v="10"/>
    <n v="85899"/>
    <n v="120"/>
    <n v="4274"/>
    <n v="128220"/>
    <n v="37.07"/>
    <n v="43828"/>
    <n v="47529"/>
  </r>
  <r>
    <x v="51"/>
    <x v="4"/>
    <x v="11"/>
    <n v="17664"/>
    <n v="40"/>
    <n v="1748"/>
    <n v="52440"/>
    <n v="17.559999999999999"/>
    <n v="10831"/>
    <n v="9211"/>
  </r>
  <r>
    <x v="51"/>
    <x v="4"/>
    <x v="12"/>
    <n v="50758"/>
    <n v="97"/>
    <n v="2206"/>
    <n v="66180"/>
    <n v="43.75"/>
    <n v="28102"/>
    <n v="28957"/>
  </r>
  <r>
    <x v="51"/>
    <x v="4"/>
    <x v="13"/>
    <n v="13672"/>
    <n v="33"/>
    <n v="851"/>
    <n v="25530"/>
    <n v="29.28"/>
    <n v="8884"/>
    <n v="7475"/>
  </r>
  <r>
    <x v="51"/>
    <x v="4"/>
    <x v="14"/>
    <n v="16529"/>
    <n v="39"/>
    <n v="1183"/>
    <n v="35490"/>
    <n v="22.23"/>
    <n v="10124"/>
    <n v="7889"/>
  </r>
  <r>
    <x v="51"/>
    <x v="4"/>
    <x v="15"/>
    <n v="13188"/>
    <n v="46"/>
    <n v="1956"/>
    <n v="58680"/>
    <n v="12.23"/>
    <n v="8296"/>
    <n v="7179"/>
  </r>
  <r>
    <x v="51"/>
    <x v="4"/>
    <x v="16"/>
    <n v="178504"/>
    <n v="101"/>
    <n v="6072"/>
    <n v="182160"/>
    <n v="66.040000000000006"/>
    <n v="103588"/>
    <n v="120299"/>
  </r>
  <r>
    <x v="51"/>
    <x v="4"/>
    <x v="17"/>
    <n v="150396"/>
    <n v="67"/>
    <n v="5058"/>
    <n v="151740"/>
    <n v="69.430000000000007"/>
    <n v="87521"/>
    <n v="105355"/>
  </r>
  <r>
    <x v="51"/>
    <x v="4"/>
    <x v="18"/>
    <n v="58715"/>
    <n v="102"/>
    <n v="3043"/>
    <n v="91290"/>
    <n v="37.5"/>
    <n v="37011"/>
    <n v="34234"/>
  </r>
  <r>
    <x v="51"/>
    <x v="4"/>
    <x v="19"/>
    <n v="86332"/>
    <n v="154"/>
    <n v="6152"/>
    <n v="184560"/>
    <n v="26.77"/>
    <n v="43831"/>
    <n v="49415"/>
  </r>
  <r>
    <x v="51"/>
    <x v="4"/>
    <x v="20"/>
    <n v="342214"/>
    <n v="329"/>
    <n v="13817"/>
    <n v="414510"/>
    <n v="46.34"/>
    <n v="190117"/>
    <n v="192082"/>
  </r>
  <r>
    <x v="51"/>
    <x v="4"/>
    <x v="21"/>
    <n v="25687"/>
    <n v="41"/>
    <n v="1237"/>
    <n v="37110"/>
    <n v="32.119999999999997"/>
    <n v="17861"/>
    <n v="11921"/>
  </r>
  <r>
    <x v="51"/>
    <x v="4"/>
    <x v="22"/>
    <n v="29499"/>
    <n v="27"/>
    <n v="1432"/>
    <n v="42960"/>
    <n v="37.200000000000003"/>
    <n v="25078"/>
    <n v="15980"/>
  </r>
  <r>
    <x v="51"/>
    <x v="4"/>
    <x v="23"/>
    <n v="18864"/>
    <n v="48"/>
    <n v="1313"/>
    <n v="39390"/>
    <n v="26.36"/>
    <n v="12258"/>
    <n v="10384"/>
  </r>
  <r>
    <x v="51"/>
    <x v="4"/>
    <x v="24"/>
    <n v="416264"/>
    <n v="445"/>
    <n v="17799"/>
    <n v="533970"/>
    <n v="43.14"/>
    <n v="245314"/>
    <n v="230367"/>
  </r>
  <r>
    <x v="51"/>
    <x v="4"/>
    <x v="25"/>
    <n v="107944"/>
    <n v="153"/>
    <n v="4899"/>
    <n v="146970"/>
    <n v="39.51"/>
    <n v="80755"/>
    <n v="58067"/>
  </r>
  <r>
    <x v="51"/>
    <x v="4"/>
    <x v="26"/>
    <n v="32310"/>
    <n v="42"/>
    <n v="2116"/>
    <n v="63480"/>
    <n v="27.3"/>
    <n v="18998"/>
    <n v="17328"/>
  </r>
  <r>
    <x v="51"/>
    <x v="4"/>
    <x v="27"/>
    <n v="172815"/>
    <n v="96"/>
    <n v="6602"/>
    <n v="198060"/>
    <n v="50.04"/>
    <n v="85490"/>
    <n v="99119"/>
  </r>
  <r>
    <x v="51"/>
    <x v="4"/>
    <x v="28"/>
    <n v="22512"/>
    <n v="42"/>
    <n v="4560"/>
    <n v="136800"/>
    <n v="8.4499999999999993"/>
    <n v="16472"/>
    <n v="11565"/>
  </r>
  <r>
    <x v="51"/>
    <x v="4"/>
    <x v="29"/>
    <n v="20829"/>
    <n v="49"/>
    <n v="2931"/>
    <n v="87930"/>
    <n v="13.87"/>
    <n v="11348"/>
    <n v="12197"/>
  </r>
  <r>
    <x v="51"/>
    <x v="4"/>
    <x v="30"/>
    <n v="76499"/>
    <n v="80"/>
    <n v="2453"/>
    <n v="73590"/>
    <n v="56.5"/>
    <n v="46260"/>
    <n v="41582"/>
  </r>
  <r>
    <x v="51"/>
    <x v="4"/>
    <x v="31"/>
    <n v="6019"/>
    <n v="27"/>
    <n v="508"/>
    <n v="15240"/>
    <n v="21.52"/>
    <n v="4263"/>
    <n v="3280"/>
  </r>
  <r>
    <x v="51"/>
    <x v="4"/>
    <x v="32"/>
    <n v="40952"/>
    <n v="33"/>
    <n v="1869"/>
    <n v="56070"/>
    <n v="43.1"/>
    <n v="26081"/>
    <n v="24168"/>
  </r>
  <r>
    <x v="51"/>
    <x v="4"/>
    <x v="33"/>
    <n v="39259"/>
    <n v="80"/>
    <n v="2300"/>
    <n v="69000"/>
    <n v="35.39"/>
    <n v="25025"/>
    <n v="24421"/>
  </r>
  <r>
    <x v="51"/>
    <x v="4"/>
    <x v="34"/>
    <n v="2610879"/>
    <n v="3100"/>
    <n v="131195"/>
    <n v="3935850"/>
    <n v="38.130000000000003"/>
    <n v="1468110"/>
    <n v="1500687"/>
  </r>
  <r>
    <x v="52"/>
    <x v="0"/>
    <x v="0"/>
    <n v="19017"/>
    <n v="32"/>
    <n v="1137"/>
    <n v="35247"/>
    <n v="33.15"/>
    <n v="9945"/>
    <n v="11686"/>
  </r>
  <r>
    <x v="52"/>
    <x v="0"/>
    <x v="1"/>
    <n v="214625"/>
    <n v="65"/>
    <n v="8308"/>
    <n v="257548"/>
    <n v="58.32"/>
    <n v="108787"/>
    <n v="150194"/>
  </r>
  <r>
    <x v="52"/>
    <x v="0"/>
    <x v="2"/>
    <n v="1355"/>
    <n v="7"/>
    <n v="138"/>
    <n v="4278"/>
    <n v="21.93"/>
    <n v="825"/>
    <n v="938"/>
  </r>
  <r>
    <x v="52"/>
    <x v="0"/>
    <x v="3"/>
    <n v="18640"/>
    <n v="29"/>
    <n v="946"/>
    <n v="29326"/>
    <n v="41.75"/>
    <n v="10943"/>
    <n v="12243"/>
  </r>
  <r>
    <x v="52"/>
    <x v="0"/>
    <x v="4"/>
    <n v="6266"/>
    <n v="8"/>
    <n v="272"/>
    <n v="8432"/>
    <n v="45.73"/>
    <n v="2956"/>
    <n v="3856"/>
  </r>
  <r>
    <x v="52"/>
    <x v="0"/>
    <x v="5"/>
    <n v="50207"/>
    <n v="21"/>
    <n v="1863"/>
    <n v="57753"/>
    <n v="49.08"/>
    <n v="28504"/>
    <n v="28343"/>
  </r>
  <r>
    <x v="52"/>
    <x v="0"/>
    <x v="6"/>
    <n v="10009"/>
    <n v="10"/>
    <n v="499"/>
    <n v="15469"/>
    <n v="35.56"/>
    <n v="5676"/>
    <n v="5501"/>
  </r>
  <r>
    <x v="52"/>
    <x v="0"/>
    <x v="7"/>
    <m/>
    <n v="3"/>
    <n v="66"/>
    <n v="2046"/>
    <m/>
    <m/>
    <m/>
  </r>
  <r>
    <x v="52"/>
    <x v="0"/>
    <x v="8"/>
    <n v="1248"/>
    <n v="9"/>
    <n v="220"/>
    <n v="6820"/>
    <n v="14.9"/>
    <n v="753"/>
    <n v="1016"/>
  </r>
  <r>
    <x v="52"/>
    <x v="0"/>
    <x v="9"/>
    <n v="6299"/>
    <n v="17"/>
    <n v="410"/>
    <n v="12710"/>
    <n v="39.31"/>
    <n v="4220"/>
    <n v="4996"/>
  </r>
  <r>
    <x v="52"/>
    <x v="0"/>
    <x v="10"/>
    <n v="5654"/>
    <n v="13"/>
    <n v="390"/>
    <n v="12090"/>
    <n v="33.57"/>
    <n v="3243"/>
    <n v="4059"/>
  </r>
  <r>
    <x v="52"/>
    <x v="0"/>
    <x v="11"/>
    <n v="4764"/>
    <n v="10"/>
    <n v="388"/>
    <n v="12028"/>
    <n v="22.1"/>
    <n v="3104"/>
    <n v="2658"/>
  </r>
  <r>
    <x v="52"/>
    <x v="0"/>
    <x v="12"/>
    <n v="9361"/>
    <n v="20"/>
    <n v="552"/>
    <n v="17112"/>
    <n v="42.53"/>
    <n v="5405"/>
    <n v="7277"/>
  </r>
  <r>
    <x v="52"/>
    <x v="0"/>
    <x v="13"/>
    <n v="1148"/>
    <n v="5"/>
    <n v="146"/>
    <n v="4526"/>
    <n v="15.64"/>
    <n v="716"/>
    <n v="708"/>
  </r>
  <r>
    <x v="52"/>
    <x v="0"/>
    <x v="14"/>
    <m/>
    <n v="10"/>
    <n v="197"/>
    <n v="6107"/>
    <m/>
    <m/>
    <m/>
  </r>
  <r>
    <x v="52"/>
    <x v="0"/>
    <x v="15"/>
    <m/>
    <n v="5"/>
    <n v="52"/>
    <n v="1612"/>
    <m/>
    <m/>
    <m/>
  </r>
  <r>
    <x v="52"/>
    <x v="0"/>
    <x v="16"/>
    <n v="70852"/>
    <n v="28"/>
    <n v="2820"/>
    <n v="87420"/>
    <n v="64.38"/>
    <n v="41346"/>
    <n v="56281"/>
  </r>
  <r>
    <x v="52"/>
    <x v="0"/>
    <x v="17"/>
    <n v="68379"/>
    <n v="25"/>
    <n v="2719"/>
    <n v="84289"/>
    <n v="64.36"/>
    <n v="39997"/>
    <n v="54248"/>
  </r>
  <r>
    <x v="52"/>
    <x v="0"/>
    <x v="18"/>
    <n v="3931"/>
    <n v="14"/>
    <n v="303"/>
    <n v="9393"/>
    <n v="28.69"/>
    <n v="2266"/>
    <n v="2695"/>
  </r>
  <r>
    <x v="52"/>
    <x v="0"/>
    <x v="19"/>
    <n v="5042"/>
    <n v="17"/>
    <n v="359"/>
    <n v="11129"/>
    <n v="32.200000000000003"/>
    <n v="2588"/>
    <n v="3584"/>
  </r>
  <r>
    <x v="52"/>
    <x v="0"/>
    <x v="20"/>
    <n v="107409"/>
    <n v="73"/>
    <n v="4113"/>
    <n v="127503"/>
    <n v="53.69"/>
    <n v="66023"/>
    <n v="68450"/>
  </r>
  <r>
    <x v="52"/>
    <x v="0"/>
    <x v="21"/>
    <m/>
    <n v="8"/>
    <n v="135"/>
    <n v="4185"/>
    <m/>
    <n v="1072"/>
    <m/>
  </r>
  <r>
    <x v="52"/>
    <x v="0"/>
    <x v="22"/>
    <m/>
    <n v="3"/>
    <n v="311"/>
    <n v="9641"/>
    <m/>
    <m/>
    <m/>
  </r>
  <r>
    <x v="52"/>
    <x v="0"/>
    <x v="23"/>
    <n v="1647"/>
    <n v="11"/>
    <n v="151"/>
    <n v="4681"/>
    <n v="27.52"/>
    <n v="1025"/>
    <n v="1288"/>
  </r>
  <r>
    <x v="52"/>
    <x v="0"/>
    <x v="24"/>
    <n v="115335"/>
    <n v="95"/>
    <n v="4710"/>
    <n v="146010"/>
    <n v="50.12"/>
    <n v="71251"/>
    <n v="73186"/>
  </r>
  <r>
    <x v="52"/>
    <x v="0"/>
    <x v="25"/>
    <n v="16443"/>
    <n v="46"/>
    <n v="1300"/>
    <n v="40300"/>
    <n v="26.52"/>
    <n v="12329"/>
    <n v="10689"/>
  </r>
  <r>
    <x v="52"/>
    <x v="0"/>
    <x v="26"/>
    <m/>
    <n v="6"/>
    <n v="230"/>
    <n v="7130"/>
    <m/>
    <n v="2357"/>
    <m/>
  </r>
  <r>
    <x v="52"/>
    <x v="0"/>
    <x v="27"/>
    <n v="58661"/>
    <n v="27"/>
    <n v="2523"/>
    <n v="78213"/>
    <n v="40.799999999999997"/>
    <n v="28511"/>
    <n v="31911"/>
  </r>
  <r>
    <x v="52"/>
    <x v="0"/>
    <x v="28"/>
    <n v="4084"/>
    <n v="12"/>
    <n v="436"/>
    <n v="13516"/>
    <n v="20.29"/>
    <n v="2797"/>
    <n v="2742"/>
  </r>
  <r>
    <x v="52"/>
    <x v="0"/>
    <x v="29"/>
    <n v="1867"/>
    <n v="14"/>
    <n v="193"/>
    <n v="5983"/>
    <n v="24.4"/>
    <n v="1349"/>
    <n v="1460"/>
  </r>
  <r>
    <x v="52"/>
    <x v="0"/>
    <x v="30"/>
    <n v="19324"/>
    <n v="18"/>
    <n v="775"/>
    <n v="24025"/>
    <n v="52.93"/>
    <n v="12760"/>
    <n v="12716"/>
  </r>
  <r>
    <x v="52"/>
    <x v="0"/>
    <x v="31"/>
    <n v="919"/>
    <n v="7"/>
    <n v="80"/>
    <n v="2480"/>
    <n v="28.35"/>
    <n v="457"/>
    <n v="703"/>
  </r>
  <r>
    <x v="52"/>
    <x v="0"/>
    <x v="32"/>
    <n v="6375"/>
    <n v="6"/>
    <n v="531"/>
    <n v="16461"/>
    <n v="22.07"/>
    <n v="4375"/>
    <n v="3633"/>
  </r>
  <r>
    <x v="52"/>
    <x v="0"/>
    <x v="33"/>
    <n v="7066"/>
    <n v="22"/>
    <n v="485"/>
    <n v="15035"/>
    <n v="34.83"/>
    <n v="4464"/>
    <n v="5236"/>
  </r>
  <r>
    <x v="52"/>
    <x v="0"/>
    <x v="34"/>
    <n v="668439"/>
    <n v="576"/>
    <n v="30329"/>
    <n v="940199"/>
    <n v="47.22"/>
    <n v="375035"/>
    <n v="443917"/>
  </r>
  <r>
    <x v="52"/>
    <x v="1"/>
    <x v="0"/>
    <n v="33105"/>
    <n v="135"/>
    <n v="1559"/>
    <n v="48329"/>
    <n v="37.76"/>
    <n v="17815"/>
    <n v="18249"/>
  </r>
  <r>
    <x v="52"/>
    <x v="1"/>
    <x v="1"/>
    <n v="93185"/>
    <n v="173"/>
    <n v="3360"/>
    <n v="104160"/>
    <n v="50.39"/>
    <n v="49638"/>
    <n v="52489"/>
  </r>
  <r>
    <x v="52"/>
    <x v="1"/>
    <x v="2"/>
    <n v="9081"/>
    <n v="63"/>
    <n v="652"/>
    <n v="20212"/>
    <n v="23.44"/>
    <n v="5722"/>
    <n v="4738"/>
  </r>
  <r>
    <x v="52"/>
    <x v="1"/>
    <x v="3"/>
    <n v="37249"/>
    <n v="87"/>
    <n v="1422"/>
    <n v="44082"/>
    <n v="50.47"/>
    <n v="22142"/>
    <n v="22246"/>
  </r>
  <r>
    <x v="52"/>
    <x v="1"/>
    <x v="4"/>
    <n v="25587"/>
    <n v="62"/>
    <n v="936"/>
    <n v="29016"/>
    <n v="48.06"/>
    <n v="12265"/>
    <n v="13945"/>
  </r>
  <r>
    <x v="52"/>
    <x v="1"/>
    <x v="5"/>
    <n v="35582"/>
    <n v="79"/>
    <n v="1331"/>
    <n v="41261"/>
    <n v="43.87"/>
    <n v="19848"/>
    <n v="18102"/>
  </r>
  <r>
    <x v="52"/>
    <x v="1"/>
    <x v="6"/>
    <n v="26613"/>
    <n v="75"/>
    <n v="1132"/>
    <n v="35092"/>
    <n v="39.96"/>
    <n v="18095"/>
    <n v="14023"/>
  </r>
  <r>
    <x v="52"/>
    <x v="1"/>
    <x v="7"/>
    <n v="7484"/>
    <n v="20"/>
    <n v="242"/>
    <n v="7502"/>
    <n v="63.74"/>
    <n v="3833"/>
    <n v="4782"/>
  </r>
  <r>
    <x v="52"/>
    <x v="1"/>
    <x v="8"/>
    <n v="11487"/>
    <n v="32"/>
    <n v="461"/>
    <n v="14291"/>
    <n v="47.41"/>
    <n v="6918"/>
    <n v="6776"/>
  </r>
  <r>
    <x v="52"/>
    <x v="1"/>
    <x v="9"/>
    <n v="15920"/>
    <n v="42"/>
    <n v="689"/>
    <n v="21359"/>
    <n v="49.87"/>
    <n v="8738"/>
    <n v="10652"/>
  </r>
  <r>
    <x v="52"/>
    <x v="1"/>
    <x v="10"/>
    <n v="32378"/>
    <n v="75"/>
    <n v="1329"/>
    <n v="41199"/>
    <n v="46.3"/>
    <n v="17785"/>
    <n v="19077"/>
  </r>
  <r>
    <x v="52"/>
    <x v="1"/>
    <x v="11"/>
    <n v="3223"/>
    <n v="18"/>
    <n v="439"/>
    <n v="13609"/>
    <n v="12.62"/>
    <n v="1690"/>
    <n v="1718"/>
  </r>
  <r>
    <x v="52"/>
    <x v="1"/>
    <x v="12"/>
    <n v="27283"/>
    <n v="64"/>
    <n v="1019"/>
    <n v="31589"/>
    <n v="50.19"/>
    <n v="16362"/>
    <n v="15853"/>
  </r>
  <r>
    <x v="52"/>
    <x v="1"/>
    <x v="13"/>
    <n v="8974"/>
    <n v="24"/>
    <n v="394"/>
    <n v="12214"/>
    <n v="44.06"/>
    <n v="5018"/>
    <n v="5382"/>
  </r>
  <r>
    <x v="52"/>
    <x v="1"/>
    <x v="14"/>
    <n v="5587"/>
    <n v="19"/>
    <n v="206"/>
    <n v="6386"/>
    <n v="48.25"/>
    <n v="3339"/>
    <n v="3081"/>
  </r>
  <r>
    <x v="52"/>
    <x v="1"/>
    <x v="15"/>
    <n v="6214"/>
    <n v="29"/>
    <n v="283"/>
    <n v="8773"/>
    <n v="41.73"/>
    <n v="4333"/>
    <n v="3661"/>
  </r>
  <r>
    <x v="52"/>
    <x v="1"/>
    <x v="16"/>
    <n v="40323"/>
    <n v="58"/>
    <n v="1266"/>
    <n v="39246"/>
    <n v="57.47"/>
    <n v="20146"/>
    <n v="22555"/>
  </r>
  <r>
    <x v="52"/>
    <x v="1"/>
    <x v="17"/>
    <n v="28452"/>
    <n v="33"/>
    <n v="834"/>
    <n v="25854"/>
    <n v="61.6"/>
    <n v="13611"/>
    <n v="15927"/>
  </r>
  <r>
    <x v="52"/>
    <x v="1"/>
    <x v="18"/>
    <n v="14564"/>
    <n v="47"/>
    <n v="635"/>
    <n v="19685"/>
    <n v="40.94"/>
    <n v="8767"/>
    <n v="8059"/>
  </r>
  <r>
    <x v="52"/>
    <x v="1"/>
    <x v="19"/>
    <n v="20658"/>
    <n v="87"/>
    <n v="1089"/>
    <n v="33759"/>
    <n v="38.340000000000003"/>
    <n v="11600"/>
    <n v="12944"/>
  </r>
  <r>
    <x v="52"/>
    <x v="1"/>
    <x v="20"/>
    <n v="56096"/>
    <n v="172"/>
    <n v="2391"/>
    <n v="74121"/>
    <n v="38.14"/>
    <n v="32439"/>
    <n v="28271"/>
  </r>
  <r>
    <x v="52"/>
    <x v="1"/>
    <x v="21"/>
    <n v="6879"/>
    <n v="21"/>
    <n v="289"/>
    <n v="8959"/>
    <n v="35.42"/>
    <n v="4932"/>
    <n v="3173"/>
  </r>
  <r>
    <x v="52"/>
    <x v="1"/>
    <x v="22"/>
    <n v="5168"/>
    <n v="14"/>
    <n v="348"/>
    <n v="10788"/>
    <n v="24.53"/>
    <n v="3990"/>
    <n v="2646"/>
  </r>
  <r>
    <x v="52"/>
    <x v="1"/>
    <x v="23"/>
    <n v="8402"/>
    <n v="28"/>
    <n v="315"/>
    <n v="9765"/>
    <n v="55.25"/>
    <n v="5326"/>
    <n v="5395"/>
  </r>
  <r>
    <x v="52"/>
    <x v="1"/>
    <x v="24"/>
    <n v="76545"/>
    <n v="235"/>
    <n v="3343"/>
    <n v="103633"/>
    <n v="38.1"/>
    <n v="46687"/>
    <n v="39484"/>
  </r>
  <r>
    <x v="52"/>
    <x v="1"/>
    <x v="25"/>
    <n v="22301"/>
    <n v="65"/>
    <n v="1046"/>
    <n v="32426"/>
    <n v="32.93"/>
    <n v="15501"/>
    <n v="10679"/>
  </r>
  <r>
    <x v="52"/>
    <x v="1"/>
    <x v="26"/>
    <n v="4074"/>
    <n v="21"/>
    <n v="241"/>
    <n v="7471"/>
    <n v="28.34"/>
    <n v="2504"/>
    <n v="2117"/>
  </r>
  <r>
    <x v="52"/>
    <x v="1"/>
    <x v="27"/>
    <n v="16438"/>
    <n v="42"/>
    <n v="785"/>
    <n v="24335"/>
    <n v="32.61"/>
    <n v="8337"/>
    <n v="7935"/>
  </r>
  <r>
    <x v="52"/>
    <x v="1"/>
    <x v="28"/>
    <n v="6903"/>
    <n v="17"/>
    <n v="192"/>
    <n v="5952"/>
    <n v="55.85"/>
    <n v="3795"/>
    <n v="3324"/>
  </r>
  <r>
    <x v="52"/>
    <x v="1"/>
    <x v="29"/>
    <n v="3816"/>
    <n v="20"/>
    <n v="209"/>
    <n v="6479"/>
    <n v="36.5"/>
    <n v="2262"/>
    <n v="2365"/>
  </r>
  <r>
    <x v="52"/>
    <x v="1"/>
    <x v="30"/>
    <n v="25451"/>
    <n v="45"/>
    <n v="672"/>
    <n v="20832"/>
    <n v="64.489999999999995"/>
    <n v="13239"/>
    <n v="13435"/>
  </r>
  <r>
    <x v="52"/>
    <x v="1"/>
    <x v="31"/>
    <n v="1680"/>
    <n v="11"/>
    <n v="83"/>
    <n v="2573"/>
    <n v="36.42"/>
    <n v="753"/>
    <n v="937"/>
  </r>
  <r>
    <x v="52"/>
    <x v="1"/>
    <x v="32"/>
    <n v="4930"/>
    <n v="21"/>
    <n v="339"/>
    <n v="10509"/>
    <n v="23.85"/>
    <n v="3061"/>
    <n v="2506"/>
  </r>
  <r>
    <x v="52"/>
    <x v="1"/>
    <x v="33"/>
    <n v="10700"/>
    <n v="39"/>
    <n v="496"/>
    <n v="15376"/>
    <n v="43.01"/>
    <n v="6512"/>
    <n v="6613"/>
  </r>
  <r>
    <x v="52"/>
    <x v="1"/>
    <x v="34"/>
    <n v="627333"/>
    <n v="1705"/>
    <n v="25850"/>
    <n v="801350"/>
    <n v="43.39"/>
    <n v="356707"/>
    <n v="347726"/>
  </r>
  <r>
    <x v="52"/>
    <x v="2"/>
    <x v="0"/>
    <n v="16037"/>
    <n v="36"/>
    <n v="1430"/>
    <n v="44330"/>
    <n v="31.84"/>
    <n v="7317"/>
    <n v="14113"/>
  </r>
  <r>
    <x v="52"/>
    <x v="2"/>
    <x v="1"/>
    <n v="44174"/>
    <n v="35"/>
    <n v="3316"/>
    <n v="102796"/>
    <n v="41.32"/>
    <n v="19684"/>
    <n v="42471"/>
  </r>
  <r>
    <x v="52"/>
    <x v="2"/>
    <x v="2"/>
    <n v="3700"/>
    <n v="18"/>
    <n v="541"/>
    <n v="16771"/>
    <n v="20.89"/>
    <n v="2071"/>
    <n v="3504"/>
  </r>
  <r>
    <x v="52"/>
    <x v="2"/>
    <x v="3"/>
    <n v="5539"/>
    <n v="16"/>
    <n v="630"/>
    <n v="19530"/>
    <n v="26.61"/>
    <n v="4024"/>
    <n v="5197"/>
  </r>
  <r>
    <x v="52"/>
    <x v="2"/>
    <x v="4"/>
    <n v="7152"/>
    <n v="8"/>
    <n v="344"/>
    <n v="10664"/>
    <n v="57.58"/>
    <n v="2041"/>
    <n v="6140"/>
  </r>
  <r>
    <x v="52"/>
    <x v="2"/>
    <x v="5"/>
    <n v="13606"/>
    <n v="11"/>
    <n v="1033"/>
    <n v="32023"/>
    <n v="41.05"/>
    <n v="9534"/>
    <n v="13147"/>
  </r>
  <r>
    <x v="52"/>
    <x v="2"/>
    <x v="6"/>
    <n v="11476"/>
    <n v="17"/>
    <n v="1098"/>
    <n v="34038"/>
    <n v="30.77"/>
    <n v="7228"/>
    <n v="10473"/>
  </r>
  <r>
    <x v="52"/>
    <x v="2"/>
    <x v="7"/>
    <m/>
    <n v="2"/>
    <n v="37"/>
    <n v="1147"/>
    <m/>
    <m/>
    <m/>
  </r>
  <r>
    <x v="52"/>
    <x v="2"/>
    <x v="8"/>
    <n v="1631"/>
    <n v="5"/>
    <n v="145"/>
    <n v="4495"/>
    <n v="32.549999999999997"/>
    <n v="822"/>
    <n v="1463"/>
  </r>
  <r>
    <x v="52"/>
    <x v="2"/>
    <x v="9"/>
    <n v="2693"/>
    <n v="10"/>
    <n v="317"/>
    <n v="9827"/>
    <n v="19.97"/>
    <n v="1232"/>
    <n v="1962"/>
  </r>
  <r>
    <x v="52"/>
    <x v="2"/>
    <x v="10"/>
    <n v="6220"/>
    <n v="13"/>
    <n v="640"/>
    <n v="19840"/>
    <n v="31.3"/>
    <n v="2212"/>
    <n v="6209"/>
  </r>
  <r>
    <x v="52"/>
    <x v="2"/>
    <x v="11"/>
    <n v="1237"/>
    <n v="9"/>
    <n v="447"/>
    <n v="13857"/>
    <n v="7.53"/>
    <n v="686"/>
    <n v="1043"/>
  </r>
  <r>
    <x v="52"/>
    <x v="2"/>
    <x v="12"/>
    <m/>
    <n v="5"/>
    <n v="163"/>
    <n v="5053"/>
    <m/>
    <m/>
    <m/>
  </r>
  <r>
    <x v="52"/>
    <x v="2"/>
    <x v="13"/>
    <m/>
    <n v="3"/>
    <n v="62"/>
    <n v="1922"/>
    <m/>
    <m/>
    <m/>
  </r>
  <r>
    <x v="52"/>
    <x v="2"/>
    <x v="14"/>
    <m/>
    <n v="2"/>
    <n v="63"/>
    <n v="1953"/>
    <m/>
    <m/>
    <m/>
  </r>
  <r>
    <x v="52"/>
    <x v="2"/>
    <x v="15"/>
    <m/>
    <n v="4"/>
    <n v="213"/>
    <n v="6603"/>
    <m/>
    <m/>
    <m/>
  </r>
  <r>
    <x v="52"/>
    <x v="2"/>
    <x v="16"/>
    <m/>
    <n v="13"/>
    <n v="1596"/>
    <n v="49476"/>
    <m/>
    <m/>
    <m/>
  </r>
  <r>
    <x v="52"/>
    <x v="2"/>
    <x v="17"/>
    <n v="25409"/>
    <n v="11"/>
    <n v="1565"/>
    <n v="48515"/>
    <n v="49.44"/>
    <n v="16234"/>
    <n v="23986"/>
  </r>
  <r>
    <x v="52"/>
    <x v="2"/>
    <x v="18"/>
    <n v="9325"/>
    <n v="19"/>
    <n v="755"/>
    <n v="23405"/>
    <n v="36.340000000000003"/>
    <n v="4871"/>
    <n v="8505"/>
  </r>
  <r>
    <x v="52"/>
    <x v="2"/>
    <x v="19"/>
    <n v="12623"/>
    <n v="27"/>
    <n v="1048"/>
    <n v="32488"/>
    <n v="34.729999999999997"/>
    <n v="6621"/>
    <n v="11283"/>
  </r>
  <r>
    <x v="52"/>
    <x v="2"/>
    <x v="20"/>
    <n v="39143"/>
    <n v="46"/>
    <n v="2826"/>
    <n v="87606"/>
    <n v="38.549999999999997"/>
    <n v="18751"/>
    <n v="33770"/>
  </r>
  <r>
    <x v="52"/>
    <x v="2"/>
    <x v="21"/>
    <m/>
    <n v="6"/>
    <n v="245"/>
    <n v="7595"/>
    <m/>
    <n v="927"/>
    <m/>
  </r>
  <r>
    <x v="52"/>
    <x v="2"/>
    <x v="22"/>
    <n v="3980"/>
    <n v="4"/>
    <n v="248"/>
    <n v="7688"/>
    <n v="48.3"/>
    <n v="2631"/>
    <n v="3713"/>
  </r>
  <r>
    <x v="52"/>
    <x v="2"/>
    <x v="23"/>
    <n v="609"/>
    <n v="6"/>
    <n v="84"/>
    <n v="2604"/>
    <n v="17.82"/>
    <n v="427"/>
    <n v="464"/>
  </r>
  <r>
    <x v="52"/>
    <x v="2"/>
    <x v="24"/>
    <n v="45150"/>
    <n v="62"/>
    <n v="3403"/>
    <n v="105493"/>
    <n v="37.15"/>
    <n v="22736"/>
    <n v="39195"/>
  </r>
  <r>
    <x v="52"/>
    <x v="2"/>
    <x v="25"/>
    <n v="13413"/>
    <n v="27"/>
    <n v="1264"/>
    <n v="39184"/>
    <n v="28.86"/>
    <n v="9833"/>
    <n v="11310"/>
  </r>
  <r>
    <x v="52"/>
    <x v="2"/>
    <x v="26"/>
    <n v="4157"/>
    <n v="9"/>
    <n v="433"/>
    <n v="13423"/>
    <n v="29.01"/>
    <n v="2302"/>
    <n v="3894"/>
  </r>
  <r>
    <x v="52"/>
    <x v="2"/>
    <x v="27"/>
    <n v="30213"/>
    <n v="21"/>
    <n v="2039"/>
    <n v="63209"/>
    <n v="45.29"/>
    <n v="11959"/>
    <n v="28625"/>
  </r>
  <r>
    <x v="52"/>
    <x v="2"/>
    <x v="28"/>
    <n v="923"/>
    <n v="4"/>
    <n v="89"/>
    <n v="2759"/>
    <n v="28.02"/>
    <n v="619"/>
    <n v="773"/>
  </r>
  <r>
    <x v="52"/>
    <x v="2"/>
    <x v="29"/>
    <n v="1731"/>
    <n v="6"/>
    <n v="512"/>
    <n v="15872"/>
    <n v="10.16"/>
    <n v="671"/>
    <n v="1613"/>
  </r>
  <r>
    <x v="52"/>
    <x v="2"/>
    <x v="30"/>
    <n v="6852"/>
    <n v="10"/>
    <n v="389"/>
    <n v="12059"/>
    <n v="46.49"/>
    <n v="3515"/>
    <n v="5606"/>
  </r>
  <r>
    <x v="52"/>
    <x v="2"/>
    <x v="31"/>
    <m/>
    <n v="3"/>
    <n v="52"/>
    <n v="1612"/>
    <m/>
    <m/>
    <m/>
  </r>
  <r>
    <x v="52"/>
    <x v="2"/>
    <x v="32"/>
    <m/>
    <n v="2"/>
    <n v="281"/>
    <n v="8711"/>
    <m/>
    <m/>
    <m/>
  </r>
  <r>
    <x v="52"/>
    <x v="2"/>
    <x v="33"/>
    <n v="3384"/>
    <n v="7"/>
    <n v="306"/>
    <n v="9486"/>
    <n v="27.55"/>
    <n v="2263"/>
    <n v="2613"/>
  </r>
  <r>
    <x v="52"/>
    <x v="2"/>
    <x v="34"/>
    <n v="272137"/>
    <n v="404"/>
    <n v="22646"/>
    <n v="702026"/>
    <n v="35.340000000000003"/>
    <n v="142378"/>
    <n v="248085"/>
  </r>
  <r>
    <x v="52"/>
    <x v="3"/>
    <x v="0"/>
    <n v="14588"/>
    <n v="46"/>
    <n v="5807"/>
    <n v="180017"/>
    <n v="4.2699999999999996"/>
    <n v="8575"/>
    <n v="7691"/>
  </r>
  <r>
    <x v="52"/>
    <x v="3"/>
    <x v="1"/>
    <n v="18698"/>
    <n v="26"/>
    <n v="3328"/>
    <n v="103168"/>
    <n v="10.84"/>
    <n v="10235"/>
    <n v="11184"/>
  </r>
  <r>
    <x v="52"/>
    <x v="3"/>
    <x v="2"/>
    <n v="8057"/>
    <n v="23"/>
    <n v="2585"/>
    <n v="80135"/>
    <n v="4.7699999999999996"/>
    <n v="4649"/>
    <n v="3826"/>
  </r>
  <r>
    <x v="52"/>
    <x v="3"/>
    <x v="3"/>
    <n v="8014"/>
    <n v="19"/>
    <n v="1776"/>
    <n v="55056"/>
    <n v="8.43"/>
    <n v="5011"/>
    <n v="4639"/>
  </r>
  <r>
    <x v="52"/>
    <x v="3"/>
    <x v="4"/>
    <n v="12124"/>
    <n v="20"/>
    <n v="2851"/>
    <n v="88381"/>
    <n v="5.96"/>
    <n v="3947"/>
    <n v="5264"/>
  </r>
  <r>
    <x v="52"/>
    <x v="3"/>
    <x v="5"/>
    <n v="16037"/>
    <n v="14"/>
    <n v="1621"/>
    <n v="50251"/>
    <n v="14.31"/>
    <n v="8737"/>
    <n v="7189"/>
  </r>
  <r>
    <x v="52"/>
    <x v="3"/>
    <x v="6"/>
    <n v="8491"/>
    <n v="10"/>
    <n v="1482"/>
    <n v="45942"/>
    <n v="11.21"/>
    <n v="5038"/>
    <n v="5148"/>
  </r>
  <r>
    <x v="52"/>
    <x v="3"/>
    <x v="7"/>
    <m/>
    <n v="5"/>
    <n v="1018"/>
    <n v="31558"/>
    <m/>
    <n v="1267"/>
    <m/>
  </r>
  <r>
    <x v="52"/>
    <x v="3"/>
    <x v="8"/>
    <n v="2964"/>
    <n v="12"/>
    <n v="1747"/>
    <n v="54157"/>
    <n v="3.48"/>
    <n v="1690"/>
    <n v="1885"/>
  </r>
  <r>
    <x v="52"/>
    <x v="3"/>
    <x v="9"/>
    <n v="7616"/>
    <n v="11"/>
    <n v="1118"/>
    <n v="34658"/>
    <n v="13.39"/>
    <n v="3401"/>
    <n v="4640"/>
  </r>
  <r>
    <x v="52"/>
    <x v="3"/>
    <x v="10"/>
    <n v="9048"/>
    <n v="18"/>
    <n v="1871"/>
    <n v="58001"/>
    <n v="7.95"/>
    <n v="4316"/>
    <n v="4609"/>
  </r>
  <r>
    <x v="52"/>
    <x v="3"/>
    <x v="11"/>
    <n v="1633"/>
    <n v="5"/>
    <n v="501"/>
    <n v="15531"/>
    <n v="6.42"/>
    <n v="1193"/>
    <n v="997"/>
  </r>
  <r>
    <x v="52"/>
    <x v="3"/>
    <x v="12"/>
    <m/>
    <n v="7"/>
    <n v="492"/>
    <n v="15252"/>
    <m/>
    <m/>
    <m/>
  </r>
  <r>
    <x v="52"/>
    <x v="3"/>
    <x v="13"/>
    <m/>
    <n v="2"/>
    <n v="255"/>
    <n v="7905"/>
    <m/>
    <m/>
    <m/>
  </r>
  <r>
    <x v="52"/>
    <x v="3"/>
    <x v="14"/>
    <n v="1169"/>
    <n v="8"/>
    <n v="707"/>
    <n v="21917"/>
    <n v="2.78"/>
    <n v="894"/>
    <n v="609"/>
  </r>
  <r>
    <x v="52"/>
    <x v="3"/>
    <x v="15"/>
    <n v="2178"/>
    <n v="9"/>
    <n v="1448"/>
    <n v="44888"/>
    <n v="2.5299999999999998"/>
    <n v="1298"/>
    <n v="1136"/>
  </r>
  <r>
    <x v="52"/>
    <x v="3"/>
    <x v="16"/>
    <m/>
    <n v="4"/>
    <n v="450"/>
    <n v="13950"/>
    <m/>
    <m/>
    <m/>
  </r>
  <r>
    <x v="52"/>
    <x v="3"/>
    <x v="17"/>
    <s v="-"/>
    <s v="-"/>
    <s v="-"/>
    <s v="-"/>
    <s v="-"/>
    <s v="-"/>
    <s v="-"/>
  </r>
  <r>
    <x v="52"/>
    <x v="3"/>
    <x v="18"/>
    <n v="7790"/>
    <n v="16"/>
    <n v="1242"/>
    <n v="38502"/>
    <n v="9.86"/>
    <n v="5262"/>
    <n v="3795"/>
  </r>
  <r>
    <x v="52"/>
    <x v="3"/>
    <x v="19"/>
    <n v="12063"/>
    <n v="17"/>
    <n v="3603"/>
    <n v="111693"/>
    <n v="4.58"/>
    <n v="5358"/>
    <n v="5117"/>
  </r>
  <r>
    <x v="52"/>
    <x v="3"/>
    <x v="20"/>
    <n v="24848"/>
    <n v="34"/>
    <n v="4269"/>
    <n v="132339"/>
    <n v="8.4"/>
    <n v="13126"/>
    <n v="11115"/>
  </r>
  <r>
    <x v="52"/>
    <x v="3"/>
    <x v="21"/>
    <n v="3578"/>
    <n v="7"/>
    <n v="581"/>
    <n v="18011"/>
    <n v="8.56"/>
    <n v="2618"/>
    <n v="1541"/>
  </r>
  <r>
    <x v="52"/>
    <x v="3"/>
    <x v="22"/>
    <m/>
    <n v="4"/>
    <n v="517"/>
    <n v="16027"/>
    <m/>
    <m/>
    <m/>
  </r>
  <r>
    <x v="52"/>
    <x v="3"/>
    <x v="23"/>
    <n v="2565"/>
    <n v="6"/>
    <n v="786"/>
    <n v="24366"/>
    <n v="5.43"/>
    <n v="1923"/>
    <n v="1323"/>
  </r>
  <r>
    <x v="52"/>
    <x v="3"/>
    <x v="24"/>
    <n v="33548"/>
    <n v="51"/>
    <n v="6153"/>
    <n v="190743"/>
    <n v="7.91"/>
    <n v="19696"/>
    <n v="15087"/>
  </r>
  <r>
    <x v="52"/>
    <x v="3"/>
    <x v="25"/>
    <n v="10667"/>
    <n v="15"/>
    <n v="1234"/>
    <n v="38254"/>
    <n v="12.89"/>
    <n v="7287"/>
    <n v="4932"/>
  </r>
  <r>
    <x v="52"/>
    <x v="3"/>
    <x v="26"/>
    <m/>
    <n v="5"/>
    <n v="1208"/>
    <n v="37448"/>
    <m/>
    <n v="2360"/>
    <m/>
  </r>
  <r>
    <x v="52"/>
    <x v="3"/>
    <x v="27"/>
    <n v="10336"/>
    <n v="8"/>
    <n v="1390"/>
    <n v="43090"/>
    <n v="11.35"/>
    <n v="5243"/>
    <n v="4891"/>
  </r>
  <r>
    <x v="52"/>
    <x v="3"/>
    <x v="28"/>
    <n v="2944"/>
    <n v="7"/>
    <n v="817"/>
    <n v="25327"/>
    <n v="5.94"/>
    <n v="2288"/>
    <n v="1504"/>
  </r>
  <r>
    <x v="52"/>
    <x v="3"/>
    <x v="29"/>
    <n v="3435"/>
    <n v="9"/>
    <n v="1946"/>
    <n v="60326"/>
    <n v="3.24"/>
    <n v="1605"/>
    <n v="1956"/>
  </r>
  <r>
    <x v="52"/>
    <x v="3"/>
    <x v="30"/>
    <n v="7776"/>
    <n v="7"/>
    <n v="609"/>
    <n v="18879"/>
    <n v="18.14"/>
    <n v="4768"/>
    <n v="3424"/>
  </r>
  <r>
    <x v="52"/>
    <x v="3"/>
    <x v="31"/>
    <m/>
    <n v="7"/>
    <n v="348"/>
    <n v="10788"/>
    <m/>
    <m/>
    <m/>
  </r>
  <r>
    <x v="52"/>
    <x v="3"/>
    <x v="32"/>
    <m/>
    <n v="3"/>
    <n v="510"/>
    <n v="15810"/>
    <m/>
    <m/>
    <m/>
  </r>
  <r>
    <x v="52"/>
    <x v="3"/>
    <x v="33"/>
    <n v="3933"/>
    <n v="12"/>
    <n v="1025"/>
    <n v="31775"/>
    <n v="7.68"/>
    <n v="2616"/>
    <n v="2439"/>
  </r>
  <r>
    <x v="52"/>
    <x v="3"/>
    <x v="34"/>
    <n v="223629"/>
    <n v="396"/>
    <n v="49142"/>
    <n v="1523402"/>
    <n v="7.31"/>
    <n v="127015"/>
    <n v="111436"/>
  </r>
  <r>
    <x v="52"/>
    <x v="4"/>
    <x v="0"/>
    <n v="82747"/>
    <n v="249"/>
    <n v="9933"/>
    <n v="307923"/>
    <n v="16.8"/>
    <n v="43652"/>
    <n v="51739"/>
  </r>
  <r>
    <x v="52"/>
    <x v="4"/>
    <x v="1"/>
    <n v="370682"/>
    <n v="299"/>
    <n v="18312"/>
    <n v="567672"/>
    <n v="45.16"/>
    <n v="188344"/>
    <n v="256338"/>
  </r>
  <r>
    <x v="52"/>
    <x v="4"/>
    <x v="2"/>
    <n v="22193"/>
    <n v="111"/>
    <n v="3916"/>
    <n v="121396"/>
    <n v="10.71"/>
    <n v="13267"/>
    <n v="13006"/>
  </r>
  <r>
    <x v="52"/>
    <x v="4"/>
    <x v="3"/>
    <n v="69442"/>
    <n v="151"/>
    <n v="4774"/>
    <n v="147994"/>
    <n v="29.95"/>
    <n v="42121"/>
    <n v="44324"/>
  </r>
  <r>
    <x v="52"/>
    <x v="4"/>
    <x v="4"/>
    <n v="51129"/>
    <n v="98"/>
    <n v="4403"/>
    <n v="136493"/>
    <n v="21.4"/>
    <n v="21209"/>
    <n v="29205"/>
  </r>
  <r>
    <x v="52"/>
    <x v="4"/>
    <x v="5"/>
    <n v="115432"/>
    <n v="125"/>
    <n v="5848"/>
    <n v="181288"/>
    <n v="36.840000000000003"/>
    <n v="66623"/>
    <n v="66781"/>
  </r>
  <r>
    <x v="52"/>
    <x v="4"/>
    <x v="6"/>
    <n v="56588"/>
    <n v="112"/>
    <n v="4211"/>
    <n v="130541"/>
    <n v="26.92"/>
    <n v="36037"/>
    <n v="35144"/>
  </r>
  <r>
    <x v="52"/>
    <x v="4"/>
    <x v="7"/>
    <n v="11200"/>
    <n v="30"/>
    <n v="1363"/>
    <n v="42253"/>
    <n v="16.32"/>
    <n v="5819"/>
    <n v="6895"/>
  </r>
  <r>
    <x v="52"/>
    <x v="4"/>
    <x v="8"/>
    <n v="17330"/>
    <n v="58"/>
    <n v="2573"/>
    <n v="79763"/>
    <n v="13.97"/>
    <n v="10183"/>
    <n v="11140"/>
  </r>
  <r>
    <x v="52"/>
    <x v="4"/>
    <x v="9"/>
    <n v="32527"/>
    <n v="80"/>
    <n v="2534"/>
    <n v="78554"/>
    <n v="28.32"/>
    <n v="17590"/>
    <n v="22250"/>
  </r>
  <r>
    <x v="52"/>
    <x v="4"/>
    <x v="10"/>
    <n v="53299"/>
    <n v="119"/>
    <n v="4230"/>
    <n v="131130"/>
    <n v="25.89"/>
    <n v="27555"/>
    <n v="33953"/>
  </r>
  <r>
    <x v="52"/>
    <x v="4"/>
    <x v="11"/>
    <n v="10857"/>
    <n v="42"/>
    <n v="1775"/>
    <n v="55025"/>
    <n v="11.66"/>
    <n v="6673"/>
    <n v="6416"/>
  </r>
  <r>
    <x v="52"/>
    <x v="4"/>
    <x v="12"/>
    <n v="40118"/>
    <n v="96"/>
    <n v="2226"/>
    <n v="69006"/>
    <n v="36.090000000000003"/>
    <n v="23767"/>
    <n v="24906"/>
  </r>
  <r>
    <x v="52"/>
    <x v="4"/>
    <x v="13"/>
    <n v="11955"/>
    <n v="34"/>
    <n v="857"/>
    <n v="26567"/>
    <n v="26.65"/>
    <n v="6980"/>
    <n v="7081"/>
  </r>
  <r>
    <x v="52"/>
    <x v="4"/>
    <x v="14"/>
    <n v="10231"/>
    <n v="39"/>
    <n v="1173"/>
    <n v="36363"/>
    <n v="15.99"/>
    <n v="6496"/>
    <n v="5813"/>
  </r>
  <r>
    <x v="52"/>
    <x v="4"/>
    <x v="15"/>
    <n v="9397"/>
    <n v="47"/>
    <n v="1996"/>
    <n v="61876"/>
    <n v="9.02"/>
    <n v="6279"/>
    <n v="5581"/>
  </r>
  <r>
    <x v="52"/>
    <x v="4"/>
    <x v="16"/>
    <n v="143025"/>
    <n v="103"/>
    <n v="6132"/>
    <n v="190092"/>
    <n v="55.77"/>
    <n v="83411"/>
    <n v="106011"/>
  </r>
  <r>
    <x v="52"/>
    <x v="4"/>
    <x v="17"/>
    <n v="122240"/>
    <n v="69"/>
    <n v="5118"/>
    <n v="158658"/>
    <n v="59.35"/>
    <n v="69842"/>
    <n v="94161"/>
  </r>
  <r>
    <x v="52"/>
    <x v="4"/>
    <x v="18"/>
    <n v="35610"/>
    <n v="96"/>
    <n v="2935"/>
    <n v="90985"/>
    <n v="25.34"/>
    <n v="21166"/>
    <n v="23053"/>
  </r>
  <r>
    <x v="52"/>
    <x v="4"/>
    <x v="19"/>
    <n v="50386"/>
    <n v="148"/>
    <n v="6099"/>
    <n v="189069"/>
    <n v="17.420000000000002"/>
    <n v="26166"/>
    <n v="32929"/>
  </r>
  <r>
    <x v="52"/>
    <x v="4"/>
    <x v="20"/>
    <n v="227497"/>
    <n v="325"/>
    <n v="13599"/>
    <n v="421569"/>
    <n v="33.590000000000003"/>
    <n v="130340"/>
    <n v="141604"/>
  </r>
  <r>
    <x v="52"/>
    <x v="4"/>
    <x v="21"/>
    <n v="14318"/>
    <n v="42"/>
    <n v="1250"/>
    <n v="38750"/>
    <n v="18.559999999999999"/>
    <n v="9549"/>
    <n v="7191"/>
  </r>
  <r>
    <x v="52"/>
    <x v="4"/>
    <x v="22"/>
    <n v="15543"/>
    <n v="25"/>
    <n v="1424"/>
    <n v="44144"/>
    <n v="21.95"/>
    <n v="11781"/>
    <n v="9688"/>
  </r>
  <r>
    <x v="52"/>
    <x v="4"/>
    <x v="23"/>
    <n v="13222"/>
    <n v="51"/>
    <n v="1336"/>
    <n v="41416"/>
    <n v="20.45"/>
    <n v="8701"/>
    <n v="8469"/>
  </r>
  <r>
    <x v="52"/>
    <x v="4"/>
    <x v="24"/>
    <n v="270579"/>
    <n v="443"/>
    <n v="17609"/>
    <n v="545879"/>
    <n v="30.58"/>
    <n v="160370"/>
    <n v="166952"/>
  </r>
  <r>
    <x v="52"/>
    <x v="4"/>
    <x v="25"/>
    <n v="62824"/>
    <n v="153"/>
    <n v="4844"/>
    <n v="150164"/>
    <n v="25.05"/>
    <n v="44949"/>
    <n v="37610"/>
  </r>
  <r>
    <x v="52"/>
    <x v="4"/>
    <x v="26"/>
    <n v="17418"/>
    <n v="41"/>
    <n v="2112"/>
    <n v="65472"/>
    <n v="16.3"/>
    <n v="9522"/>
    <n v="10673"/>
  </r>
  <r>
    <x v="52"/>
    <x v="4"/>
    <x v="27"/>
    <n v="115648"/>
    <n v="98"/>
    <n v="6737"/>
    <n v="208847"/>
    <n v="35.130000000000003"/>
    <n v="54050"/>
    <n v="73361"/>
  </r>
  <r>
    <x v="52"/>
    <x v="4"/>
    <x v="28"/>
    <n v="14854"/>
    <n v="40"/>
    <n v="1534"/>
    <n v="47554"/>
    <n v="17.54"/>
    <n v="9499"/>
    <n v="8343"/>
  </r>
  <r>
    <x v="52"/>
    <x v="4"/>
    <x v="29"/>
    <n v="10849"/>
    <n v="49"/>
    <n v="2860"/>
    <n v="88660"/>
    <n v="8.34"/>
    <n v="5887"/>
    <n v="7393"/>
  </r>
  <r>
    <x v="52"/>
    <x v="4"/>
    <x v="30"/>
    <n v="59402"/>
    <n v="80"/>
    <n v="2445"/>
    <n v="75795"/>
    <n v="46.42"/>
    <n v="34281"/>
    <n v="35181"/>
  </r>
  <r>
    <x v="52"/>
    <x v="4"/>
    <x v="31"/>
    <n v="3358"/>
    <n v="28"/>
    <n v="563"/>
    <n v="17453"/>
    <n v="11.22"/>
    <n v="1716"/>
    <n v="1958"/>
  </r>
  <r>
    <x v="52"/>
    <x v="4"/>
    <x v="32"/>
    <n v="17376"/>
    <n v="32"/>
    <n v="1661"/>
    <n v="51491"/>
    <n v="19.86"/>
    <n v="11669"/>
    <n v="10226"/>
  </r>
  <r>
    <x v="52"/>
    <x v="4"/>
    <x v="33"/>
    <n v="25083"/>
    <n v="80"/>
    <n v="2312"/>
    <n v="71672"/>
    <n v="23.58"/>
    <n v="15855"/>
    <n v="16901"/>
  </r>
  <r>
    <x v="52"/>
    <x v="4"/>
    <x v="34"/>
    <n v="1791539"/>
    <n v="3081"/>
    <n v="127967"/>
    <n v="3966977"/>
    <n v="29.02"/>
    <n v="1001135"/>
    <n v="1151163"/>
  </r>
  <r>
    <x v="53"/>
    <x v="0"/>
    <x v="0"/>
    <n v="15055"/>
    <n v="33"/>
    <n v="1203"/>
    <n v="36090"/>
    <n v="26.18"/>
    <n v="8031"/>
    <n v="9448"/>
  </r>
  <r>
    <x v="53"/>
    <x v="0"/>
    <x v="1"/>
    <n v="199768"/>
    <n v="65"/>
    <n v="8303"/>
    <n v="249090"/>
    <n v="56.85"/>
    <n v="106157"/>
    <n v="141606"/>
  </r>
  <r>
    <x v="53"/>
    <x v="0"/>
    <x v="2"/>
    <n v="1253"/>
    <n v="7"/>
    <n v="140"/>
    <n v="4200"/>
    <n v="19.399999999999999"/>
    <n v="748"/>
    <n v="815"/>
  </r>
  <r>
    <x v="53"/>
    <x v="0"/>
    <x v="3"/>
    <n v="20354"/>
    <n v="28"/>
    <n v="940"/>
    <n v="28200"/>
    <n v="44.61"/>
    <n v="11705"/>
    <n v="12581"/>
  </r>
  <r>
    <x v="53"/>
    <x v="0"/>
    <x v="4"/>
    <n v="6825"/>
    <n v="8"/>
    <n v="272"/>
    <n v="8160"/>
    <n v="48.01"/>
    <n v="3203"/>
    <n v="3918"/>
  </r>
  <r>
    <x v="53"/>
    <x v="0"/>
    <x v="5"/>
    <n v="49338"/>
    <n v="21"/>
    <n v="1863"/>
    <n v="55890"/>
    <n v="48.36"/>
    <n v="28161"/>
    <n v="27028"/>
  </r>
  <r>
    <x v="53"/>
    <x v="0"/>
    <x v="6"/>
    <n v="12279"/>
    <n v="10"/>
    <n v="499"/>
    <n v="14970"/>
    <n v="44.11"/>
    <n v="6710"/>
    <n v="6604"/>
  </r>
  <r>
    <x v="53"/>
    <x v="0"/>
    <x v="7"/>
    <m/>
    <n v="3"/>
    <n v="66"/>
    <n v="1980"/>
    <m/>
    <m/>
    <m/>
  </r>
  <r>
    <x v="53"/>
    <x v="0"/>
    <x v="8"/>
    <n v="1325"/>
    <n v="9"/>
    <n v="220"/>
    <n v="6600"/>
    <n v="14.03"/>
    <n v="763"/>
    <n v="926"/>
  </r>
  <r>
    <x v="53"/>
    <x v="0"/>
    <x v="9"/>
    <n v="7074"/>
    <n v="16"/>
    <n v="397"/>
    <n v="11910"/>
    <n v="44.07"/>
    <n v="4488"/>
    <n v="5249"/>
  </r>
  <r>
    <x v="53"/>
    <x v="0"/>
    <x v="10"/>
    <n v="5612"/>
    <n v="13"/>
    <n v="390"/>
    <n v="11700"/>
    <n v="34.03"/>
    <n v="3500"/>
    <n v="3982"/>
  </r>
  <r>
    <x v="53"/>
    <x v="0"/>
    <x v="11"/>
    <n v="5988"/>
    <n v="10"/>
    <n v="388"/>
    <n v="11640"/>
    <n v="25.31"/>
    <n v="2862"/>
    <n v="2946"/>
  </r>
  <r>
    <x v="53"/>
    <x v="0"/>
    <x v="12"/>
    <n v="9918"/>
    <n v="20"/>
    <n v="552"/>
    <n v="16560"/>
    <n v="46.27"/>
    <n v="5813"/>
    <n v="7662"/>
  </r>
  <r>
    <x v="53"/>
    <x v="0"/>
    <x v="13"/>
    <m/>
    <n v="5"/>
    <n v="146"/>
    <n v="4380"/>
    <m/>
    <m/>
    <m/>
  </r>
  <r>
    <x v="53"/>
    <x v="0"/>
    <x v="14"/>
    <n v="3265"/>
    <n v="10"/>
    <n v="197"/>
    <n v="5910"/>
    <n v="32.909999999999997"/>
    <n v="2115"/>
    <n v="1945"/>
  </r>
  <r>
    <x v="53"/>
    <x v="0"/>
    <x v="15"/>
    <m/>
    <n v="5"/>
    <n v="52"/>
    <n v="1560"/>
    <m/>
    <m/>
    <m/>
  </r>
  <r>
    <x v="53"/>
    <x v="0"/>
    <x v="16"/>
    <n v="74214"/>
    <n v="28"/>
    <n v="2882"/>
    <n v="86460"/>
    <n v="61.97"/>
    <n v="40377"/>
    <n v="53575"/>
  </r>
  <r>
    <x v="53"/>
    <x v="0"/>
    <x v="17"/>
    <n v="71173"/>
    <n v="25"/>
    <n v="2781"/>
    <n v="83430"/>
    <n v="61.47"/>
    <n v="38885"/>
    <n v="51281"/>
  </r>
  <r>
    <x v="53"/>
    <x v="0"/>
    <x v="18"/>
    <n v="4309"/>
    <n v="13"/>
    <n v="287"/>
    <n v="8610"/>
    <n v="31.79"/>
    <n v="2382"/>
    <n v="2737"/>
  </r>
  <r>
    <x v="53"/>
    <x v="0"/>
    <x v="19"/>
    <n v="5051"/>
    <n v="17"/>
    <n v="359"/>
    <n v="10770"/>
    <n v="34.69"/>
    <n v="2877"/>
    <n v="3736"/>
  </r>
  <r>
    <x v="53"/>
    <x v="0"/>
    <x v="20"/>
    <n v="115655"/>
    <n v="72"/>
    <n v="4119"/>
    <n v="123570"/>
    <n v="58.14"/>
    <n v="59352"/>
    <n v="71845"/>
  </r>
  <r>
    <x v="53"/>
    <x v="0"/>
    <x v="21"/>
    <m/>
    <n v="8"/>
    <n v="136"/>
    <n v="4080"/>
    <m/>
    <n v="1310"/>
    <m/>
  </r>
  <r>
    <x v="53"/>
    <x v="0"/>
    <x v="22"/>
    <m/>
    <n v="3"/>
    <n v="311"/>
    <n v="9330"/>
    <m/>
    <m/>
    <m/>
  </r>
  <r>
    <x v="53"/>
    <x v="0"/>
    <x v="23"/>
    <n v="1307"/>
    <n v="11"/>
    <n v="152"/>
    <n v="4560"/>
    <n v="23.95"/>
    <n v="839"/>
    <n v="1092"/>
  </r>
  <r>
    <x v="53"/>
    <x v="0"/>
    <x v="24"/>
    <n v="122460"/>
    <n v="94"/>
    <n v="4718"/>
    <n v="141540"/>
    <n v="53.57"/>
    <n v="63337"/>
    <n v="75820"/>
  </r>
  <r>
    <x v="53"/>
    <x v="0"/>
    <x v="25"/>
    <n v="13726"/>
    <n v="46"/>
    <n v="1300"/>
    <n v="39000"/>
    <n v="22.52"/>
    <n v="9504"/>
    <n v="8784"/>
  </r>
  <r>
    <x v="53"/>
    <x v="0"/>
    <x v="26"/>
    <n v="2995"/>
    <n v="6"/>
    <n v="234"/>
    <n v="7020"/>
    <m/>
    <n v="1762"/>
    <m/>
  </r>
  <r>
    <x v="53"/>
    <x v="0"/>
    <x v="27"/>
    <n v="57243"/>
    <n v="27"/>
    <n v="2523"/>
    <n v="75690"/>
    <n v="39.909999999999997"/>
    <n v="24636"/>
    <n v="30210"/>
  </r>
  <r>
    <x v="53"/>
    <x v="0"/>
    <x v="28"/>
    <n v="3276"/>
    <n v="12"/>
    <n v="437"/>
    <n v="13110"/>
    <n v="18.02"/>
    <n v="2028"/>
    <n v="2362"/>
  </r>
  <r>
    <x v="53"/>
    <x v="0"/>
    <x v="29"/>
    <n v="1828"/>
    <n v="14"/>
    <n v="193"/>
    <n v="5790"/>
    <n v="23.3"/>
    <n v="1299"/>
    <n v="1349"/>
  </r>
  <r>
    <x v="53"/>
    <x v="0"/>
    <x v="30"/>
    <n v="17302"/>
    <n v="20"/>
    <n v="832"/>
    <n v="24960"/>
    <n v="44.76"/>
    <n v="11420"/>
    <n v="11171"/>
  </r>
  <r>
    <x v="53"/>
    <x v="0"/>
    <x v="31"/>
    <n v="593"/>
    <n v="8"/>
    <n v="86"/>
    <n v="2580"/>
    <n v="15.31"/>
    <n v="371"/>
    <n v="395"/>
  </r>
  <r>
    <x v="53"/>
    <x v="0"/>
    <x v="32"/>
    <n v="3600"/>
    <n v="6"/>
    <n v="531"/>
    <n v="15930"/>
    <n v="12.79"/>
    <n v="2434"/>
    <n v="2037"/>
  </r>
  <r>
    <x v="53"/>
    <x v="0"/>
    <x v="33"/>
    <n v="6679"/>
    <n v="22"/>
    <n v="490"/>
    <n v="14700"/>
    <n v="33.33"/>
    <n v="4747"/>
    <n v="4899"/>
  </r>
  <r>
    <x v="53"/>
    <x v="0"/>
    <x v="34"/>
    <n v="654113"/>
    <n v="576"/>
    <n v="30500"/>
    <n v="915000"/>
    <n v="46.52"/>
    <n v="353006"/>
    <n v="425652"/>
  </r>
  <r>
    <x v="53"/>
    <x v="1"/>
    <x v="0"/>
    <n v="30770"/>
    <n v="132"/>
    <n v="1480"/>
    <n v="44400"/>
    <n v="37.159999999999997"/>
    <n v="16160"/>
    <n v="16501"/>
  </r>
  <r>
    <x v="53"/>
    <x v="1"/>
    <x v="1"/>
    <n v="93246"/>
    <n v="170"/>
    <n v="3353"/>
    <n v="100590"/>
    <n v="51.93"/>
    <n v="49212"/>
    <n v="52241"/>
  </r>
  <r>
    <x v="53"/>
    <x v="1"/>
    <x v="2"/>
    <n v="8582"/>
    <n v="61"/>
    <n v="637"/>
    <n v="19110"/>
    <n v="23.45"/>
    <n v="5572"/>
    <n v="4482"/>
  </r>
  <r>
    <x v="53"/>
    <x v="1"/>
    <x v="3"/>
    <n v="42450"/>
    <n v="85"/>
    <n v="1416"/>
    <n v="42480"/>
    <n v="55.86"/>
    <n v="24629"/>
    <n v="23730"/>
  </r>
  <r>
    <x v="53"/>
    <x v="1"/>
    <x v="4"/>
    <n v="28250"/>
    <n v="61"/>
    <n v="935"/>
    <n v="28050"/>
    <n v="50.68"/>
    <n v="13283"/>
    <n v="14216"/>
  </r>
  <r>
    <x v="53"/>
    <x v="1"/>
    <x v="5"/>
    <n v="38533"/>
    <n v="79"/>
    <n v="1331"/>
    <n v="39930"/>
    <n v="45.13"/>
    <n v="20938"/>
    <n v="18021"/>
  </r>
  <r>
    <x v="53"/>
    <x v="1"/>
    <x v="6"/>
    <n v="30640"/>
    <n v="74"/>
    <n v="1135"/>
    <n v="34050"/>
    <n v="44.88"/>
    <n v="20157"/>
    <n v="15282"/>
  </r>
  <r>
    <x v="53"/>
    <x v="1"/>
    <x v="7"/>
    <n v="7051"/>
    <n v="19"/>
    <n v="239"/>
    <n v="7170"/>
    <n v="68.31"/>
    <n v="3611"/>
    <n v="4898"/>
  </r>
  <r>
    <x v="53"/>
    <x v="1"/>
    <x v="8"/>
    <n v="10954"/>
    <n v="32"/>
    <n v="461"/>
    <n v="13830"/>
    <n v="46.41"/>
    <n v="6246"/>
    <n v="6419"/>
  </r>
  <r>
    <x v="53"/>
    <x v="1"/>
    <x v="9"/>
    <n v="19297"/>
    <n v="42"/>
    <n v="690"/>
    <n v="20700"/>
    <n v="54.45"/>
    <n v="9622"/>
    <n v="11271"/>
  </r>
  <r>
    <x v="53"/>
    <x v="1"/>
    <x v="10"/>
    <n v="33115"/>
    <n v="75"/>
    <n v="1330"/>
    <n v="39900"/>
    <n v="46.09"/>
    <n v="17455"/>
    <n v="18391"/>
  </r>
  <r>
    <x v="53"/>
    <x v="1"/>
    <x v="11"/>
    <n v="5750"/>
    <n v="18"/>
    <n v="419"/>
    <n v="12570"/>
    <n v="20.170000000000002"/>
    <n v="2575"/>
    <n v="2535"/>
  </r>
  <r>
    <x v="53"/>
    <x v="1"/>
    <x v="12"/>
    <n v="28122"/>
    <n v="63"/>
    <n v="1018"/>
    <n v="30540"/>
    <n v="52.35"/>
    <n v="16614"/>
    <n v="15988"/>
  </r>
  <r>
    <x v="53"/>
    <x v="1"/>
    <x v="13"/>
    <n v="11606"/>
    <n v="24"/>
    <n v="394"/>
    <n v="11820"/>
    <n v="49.25"/>
    <n v="5711"/>
    <n v="5821"/>
  </r>
  <r>
    <x v="53"/>
    <x v="1"/>
    <x v="14"/>
    <n v="5022"/>
    <n v="19"/>
    <n v="206"/>
    <n v="6180"/>
    <n v="43.71"/>
    <n v="2921"/>
    <n v="2701"/>
  </r>
  <r>
    <x v="53"/>
    <x v="1"/>
    <x v="15"/>
    <n v="6950"/>
    <n v="29"/>
    <n v="283"/>
    <n v="8490"/>
    <n v="47.1"/>
    <n v="4418"/>
    <n v="3999"/>
  </r>
  <r>
    <x v="53"/>
    <x v="1"/>
    <x v="16"/>
    <n v="42411"/>
    <n v="58"/>
    <n v="1263"/>
    <n v="37890"/>
    <n v="61.26"/>
    <n v="20641"/>
    <n v="23212"/>
  </r>
  <r>
    <x v="53"/>
    <x v="1"/>
    <x v="17"/>
    <n v="29358"/>
    <n v="32"/>
    <n v="830"/>
    <n v="24900"/>
    <n v="64.150000000000006"/>
    <n v="14011"/>
    <n v="15974"/>
  </r>
  <r>
    <x v="53"/>
    <x v="1"/>
    <x v="18"/>
    <n v="14229"/>
    <n v="47"/>
    <n v="635"/>
    <n v="19050"/>
    <n v="40.39"/>
    <n v="9252"/>
    <n v="7694"/>
  </r>
  <r>
    <x v="53"/>
    <x v="1"/>
    <x v="19"/>
    <n v="20213"/>
    <n v="83"/>
    <n v="1112"/>
    <n v="33360"/>
    <n v="37.380000000000003"/>
    <n v="11171"/>
    <n v="12470"/>
  </r>
  <r>
    <x v="53"/>
    <x v="1"/>
    <x v="20"/>
    <n v="67970"/>
    <n v="171"/>
    <n v="2387"/>
    <n v="71610"/>
    <n v="45.48"/>
    <n v="36950"/>
    <n v="32570"/>
  </r>
  <r>
    <x v="53"/>
    <x v="1"/>
    <x v="21"/>
    <n v="8043"/>
    <n v="21"/>
    <n v="289"/>
    <n v="8670"/>
    <n v="40.68"/>
    <n v="5635"/>
    <n v="3527"/>
  </r>
  <r>
    <x v="53"/>
    <x v="1"/>
    <x v="22"/>
    <n v="4679"/>
    <n v="15"/>
    <n v="353"/>
    <n v="10590"/>
    <n v="21.17"/>
    <n v="3620"/>
    <n v="2242"/>
  </r>
  <r>
    <x v="53"/>
    <x v="1"/>
    <x v="23"/>
    <n v="8864"/>
    <n v="28"/>
    <n v="315"/>
    <n v="9450"/>
    <n v="57.67"/>
    <n v="5351"/>
    <n v="5450"/>
  </r>
  <r>
    <x v="53"/>
    <x v="1"/>
    <x v="24"/>
    <n v="89556"/>
    <n v="235"/>
    <n v="3344"/>
    <n v="100320"/>
    <n v="43.65"/>
    <n v="51556"/>
    <n v="43789"/>
  </r>
  <r>
    <x v="53"/>
    <x v="1"/>
    <x v="25"/>
    <n v="20447"/>
    <n v="65"/>
    <n v="1034"/>
    <n v="31020"/>
    <n v="30.74"/>
    <n v="14570"/>
    <n v="9536"/>
  </r>
  <r>
    <x v="53"/>
    <x v="1"/>
    <x v="26"/>
    <n v="5045"/>
    <n v="21"/>
    <n v="241"/>
    <n v="7230"/>
    <n v="29.88"/>
    <n v="2562"/>
    <n v="2160"/>
  </r>
  <r>
    <x v="53"/>
    <x v="1"/>
    <x v="27"/>
    <n v="22093"/>
    <n v="42"/>
    <n v="785"/>
    <n v="23550"/>
    <n v="36.03"/>
    <n v="9047"/>
    <n v="8485"/>
  </r>
  <r>
    <x v="53"/>
    <x v="1"/>
    <x v="28"/>
    <n v="4871"/>
    <n v="17"/>
    <n v="192"/>
    <n v="5760"/>
    <n v="46.18"/>
    <n v="3494"/>
    <n v="2660"/>
  </r>
  <r>
    <x v="53"/>
    <x v="1"/>
    <x v="29"/>
    <n v="3447"/>
    <n v="20"/>
    <n v="210"/>
    <n v="6300"/>
    <n v="31.4"/>
    <n v="2014"/>
    <n v="1978"/>
  </r>
  <r>
    <x v="53"/>
    <x v="1"/>
    <x v="30"/>
    <n v="23183"/>
    <n v="46"/>
    <n v="704"/>
    <n v="21120"/>
    <n v="56.9"/>
    <n v="11765"/>
    <n v="12017"/>
  </r>
  <r>
    <x v="53"/>
    <x v="1"/>
    <x v="31"/>
    <n v="1246"/>
    <n v="10"/>
    <n v="75"/>
    <n v="2250"/>
    <n v="33.33"/>
    <n v="734"/>
    <n v="750"/>
  </r>
  <r>
    <x v="53"/>
    <x v="1"/>
    <x v="32"/>
    <n v="3307"/>
    <n v="20"/>
    <n v="291"/>
    <n v="8730"/>
    <n v="18.38"/>
    <n v="2122"/>
    <n v="1605"/>
  </r>
  <r>
    <x v="53"/>
    <x v="1"/>
    <x v="33"/>
    <n v="11774"/>
    <n v="39"/>
    <n v="496"/>
    <n v="14880"/>
    <n v="47.43"/>
    <n v="6560"/>
    <n v="7058"/>
  </r>
  <r>
    <x v="53"/>
    <x v="1"/>
    <x v="34"/>
    <n v="662157"/>
    <n v="1686"/>
    <n v="25709"/>
    <n v="771270"/>
    <n v="45.37"/>
    <n v="364614"/>
    <n v="349907"/>
  </r>
  <r>
    <x v="53"/>
    <x v="2"/>
    <x v="0"/>
    <n v="11486"/>
    <n v="36"/>
    <n v="1454"/>
    <n v="43620"/>
    <n v="21.89"/>
    <n v="6981"/>
    <n v="9548"/>
  </r>
  <r>
    <x v="53"/>
    <x v="2"/>
    <x v="1"/>
    <n v="42755"/>
    <n v="36"/>
    <n v="3332"/>
    <n v="99960"/>
    <n v="40.729999999999997"/>
    <n v="19298"/>
    <n v="40712"/>
  </r>
  <r>
    <x v="53"/>
    <x v="2"/>
    <x v="2"/>
    <n v="3059"/>
    <n v="18"/>
    <n v="517"/>
    <n v="15510"/>
    <n v="17.86"/>
    <n v="1746"/>
    <n v="2770"/>
  </r>
  <r>
    <x v="53"/>
    <x v="2"/>
    <x v="3"/>
    <n v="6853"/>
    <n v="17"/>
    <n v="643"/>
    <n v="19290"/>
    <n v="33.159999999999997"/>
    <n v="3915"/>
    <n v="6396"/>
  </r>
  <r>
    <x v="53"/>
    <x v="2"/>
    <x v="4"/>
    <n v="6279"/>
    <n v="10"/>
    <n v="400"/>
    <n v="12000"/>
    <n v="45.58"/>
    <n v="1732"/>
    <n v="5469"/>
  </r>
  <r>
    <x v="53"/>
    <x v="2"/>
    <x v="5"/>
    <n v="16446"/>
    <n v="11"/>
    <n v="1035"/>
    <n v="31050"/>
    <n v="51.09"/>
    <n v="9356"/>
    <n v="15864"/>
  </r>
  <r>
    <x v="53"/>
    <x v="2"/>
    <x v="6"/>
    <n v="9953"/>
    <n v="16"/>
    <n v="1091"/>
    <n v="32730"/>
    <n v="28.6"/>
    <n v="6198"/>
    <n v="9361"/>
  </r>
  <r>
    <x v="53"/>
    <x v="2"/>
    <x v="7"/>
    <m/>
    <n v="2"/>
    <n v="37"/>
    <n v="1110"/>
    <m/>
    <m/>
    <m/>
  </r>
  <r>
    <x v="53"/>
    <x v="2"/>
    <x v="8"/>
    <n v="1678"/>
    <n v="6"/>
    <n v="153"/>
    <n v="4590"/>
    <n v="30.85"/>
    <n v="699"/>
    <n v="1416"/>
  </r>
  <r>
    <x v="53"/>
    <x v="2"/>
    <x v="9"/>
    <n v="2632"/>
    <n v="10"/>
    <n v="347"/>
    <n v="10410"/>
    <n v="22.09"/>
    <n v="1192"/>
    <n v="2300"/>
  </r>
  <r>
    <x v="53"/>
    <x v="2"/>
    <x v="10"/>
    <n v="6298"/>
    <n v="14"/>
    <n v="678"/>
    <n v="20340"/>
    <n v="30.94"/>
    <n v="2718"/>
    <n v="6293"/>
  </r>
  <r>
    <x v="53"/>
    <x v="2"/>
    <x v="11"/>
    <n v="1553"/>
    <n v="9"/>
    <n v="448"/>
    <n v="13440"/>
    <n v="9.5299999999999994"/>
    <n v="632"/>
    <n v="1281"/>
  </r>
  <r>
    <x v="53"/>
    <x v="2"/>
    <x v="12"/>
    <m/>
    <n v="5"/>
    <n v="163"/>
    <n v="4890"/>
    <m/>
    <m/>
    <m/>
  </r>
  <r>
    <x v="53"/>
    <x v="2"/>
    <x v="13"/>
    <m/>
    <n v="3"/>
    <n v="62"/>
    <n v="1860"/>
    <m/>
    <m/>
    <m/>
  </r>
  <r>
    <x v="53"/>
    <x v="2"/>
    <x v="14"/>
    <m/>
    <n v="2"/>
    <n v="63"/>
    <n v="1890"/>
    <m/>
    <m/>
    <m/>
  </r>
  <r>
    <x v="53"/>
    <x v="2"/>
    <x v="15"/>
    <m/>
    <n v="5"/>
    <n v="253"/>
    <n v="7590"/>
    <m/>
    <m/>
    <m/>
  </r>
  <r>
    <x v="53"/>
    <x v="2"/>
    <x v="16"/>
    <m/>
    <n v="13"/>
    <n v="1596"/>
    <n v="47880"/>
    <m/>
    <m/>
    <m/>
  </r>
  <r>
    <x v="53"/>
    <x v="2"/>
    <x v="17"/>
    <n v="26469"/>
    <n v="11"/>
    <n v="1565"/>
    <n v="46950"/>
    <n v="52.88"/>
    <n v="15925"/>
    <n v="24826"/>
  </r>
  <r>
    <x v="53"/>
    <x v="2"/>
    <x v="18"/>
    <n v="8345"/>
    <n v="18"/>
    <n v="707"/>
    <n v="21210"/>
    <n v="38.409999999999997"/>
    <n v="4254"/>
    <n v="8147"/>
  </r>
  <r>
    <x v="53"/>
    <x v="2"/>
    <x v="19"/>
    <n v="10633"/>
    <n v="24"/>
    <n v="983"/>
    <n v="29490"/>
    <n v="34.1"/>
    <n v="5474"/>
    <n v="10056"/>
  </r>
  <r>
    <x v="53"/>
    <x v="2"/>
    <x v="20"/>
    <n v="41654"/>
    <n v="45"/>
    <n v="2817"/>
    <n v="84510"/>
    <n v="42.23"/>
    <n v="20289"/>
    <n v="35692"/>
  </r>
  <r>
    <x v="53"/>
    <x v="2"/>
    <x v="21"/>
    <m/>
    <n v="5"/>
    <n v="169"/>
    <n v="5070"/>
    <m/>
    <n v="1253"/>
    <m/>
  </r>
  <r>
    <x v="53"/>
    <x v="2"/>
    <x v="22"/>
    <n v="3260"/>
    <n v="4"/>
    <n v="248"/>
    <n v="7440"/>
    <n v="38.86"/>
    <n v="2508"/>
    <n v="2891"/>
  </r>
  <r>
    <x v="53"/>
    <x v="2"/>
    <x v="23"/>
    <n v="515"/>
    <n v="5"/>
    <n v="82"/>
    <n v="2460"/>
    <n v="12.2"/>
    <n v="319"/>
    <n v="300"/>
  </r>
  <r>
    <x v="53"/>
    <x v="2"/>
    <x v="24"/>
    <n v="47009"/>
    <n v="59"/>
    <n v="3316"/>
    <n v="99480"/>
    <n v="40.53"/>
    <n v="24369"/>
    <n v="40322"/>
  </r>
  <r>
    <x v="53"/>
    <x v="2"/>
    <x v="25"/>
    <n v="12778"/>
    <n v="27"/>
    <n v="1264"/>
    <n v="37920"/>
    <n v="28.24"/>
    <n v="9839"/>
    <n v="10707"/>
  </r>
  <r>
    <x v="53"/>
    <x v="2"/>
    <x v="26"/>
    <n v="4931"/>
    <n v="9"/>
    <n v="433"/>
    <n v="12990"/>
    <n v="33.36"/>
    <n v="2728"/>
    <n v="4334"/>
  </r>
  <r>
    <x v="53"/>
    <x v="2"/>
    <x v="27"/>
    <m/>
    <n v="21"/>
    <n v="2039"/>
    <n v="61170"/>
    <n v="56.54"/>
    <n v="15081"/>
    <n v="34587"/>
  </r>
  <r>
    <x v="53"/>
    <x v="2"/>
    <x v="28"/>
    <n v="813"/>
    <n v="4"/>
    <n v="89"/>
    <n v="2670"/>
    <n v="24.57"/>
    <n v="616"/>
    <n v="656"/>
  </r>
  <r>
    <x v="53"/>
    <x v="2"/>
    <x v="29"/>
    <n v="878"/>
    <n v="6"/>
    <n v="512"/>
    <n v="15360"/>
    <n v="4.41"/>
    <n v="415"/>
    <n v="677"/>
  </r>
  <r>
    <x v="53"/>
    <x v="2"/>
    <x v="30"/>
    <n v="6272"/>
    <n v="10"/>
    <n v="389"/>
    <n v="11670"/>
    <n v="51.53"/>
    <n v="3263"/>
    <n v="6013"/>
  </r>
  <r>
    <x v="53"/>
    <x v="2"/>
    <x v="31"/>
    <m/>
    <n v="2"/>
    <n v="24"/>
    <n v="720"/>
    <m/>
    <m/>
    <m/>
  </r>
  <r>
    <x v="53"/>
    <x v="2"/>
    <x v="32"/>
    <m/>
    <n v="2"/>
    <n v="281"/>
    <n v="8430"/>
    <m/>
    <m/>
    <m/>
  </r>
  <r>
    <x v="53"/>
    <x v="2"/>
    <x v="33"/>
    <n v="2557"/>
    <n v="7"/>
    <n v="306"/>
    <n v="9180"/>
    <n v="22.15"/>
    <n v="1761"/>
    <n v="2033"/>
  </r>
  <r>
    <x v="53"/>
    <x v="2"/>
    <x v="34"/>
    <n v="272165"/>
    <n v="402"/>
    <n v="22615"/>
    <n v="678450"/>
    <n v="36.65"/>
    <n v="141732"/>
    <n v="248646"/>
  </r>
  <r>
    <x v="53"/>
    <x v="3"/>
    <x v="0"/>
    <n v="15593"/>
    <n v="46"/>
    <n v="5807"/>
    <n v="174210"/>
    <n v="5.43"/>
    <n v="6697"/>
    <n v="9466"/>
  </r>
  <r>
    <x v="53"/>
    <x v="3"/>
    <x v="1"/>
    <n v="16243"/>
    <n v="26"/>
    <n v="3332"/>
    <n v="99960"/>
    <n v="9.76"/>
    <n v="8521"/>
    <n v="9755"/>
  </r>
  <r>
    <x v="53"/>
    <x v="3"/>
    <x v="2"/>
    <n v="7384"/>
    <n v="23"/>
    <n v="2585"/>
    <n v="77550"/>
    <n v="4.95"/>
    <n v="4288"/>
    <n v="3841"/>
  </r>
  <r>
    <x v="53"/>
    <x v="3"/>
    <x v="3"/>
    <n v="8052"/>
    <n v="20"/>
    <n v="1792"/>
    <n v="53760"/>
    <n v="8.34"/>
    <n v="4623"/>
    <n v="4483"/>
  </r>
  <r>
    <x v="53"/>
    <x v="3"/>
    <x v="4"/>
    <n v="12155"/>
    <n v="20"/>
    <n v="2851"/>
    <n v="85530"/>
    <n v="6.65"/>
    <n v="4403"/>
    <n v="5690"/>
  </r>
  <r>
    <x v="53"/>
    <x v="3"/>
    <x v="5"/>
    <n v="12605"/>
    <n v="14"/>
    <n v="1647"/>
    <n v="49410"/>
    <n v="11.96"/>
    <n v="6829"/>
    <n v="5910"/>
  </r>
  <r>
    <x v="53"/>
    <x v="3"/>
    <x v="6"/>
    <n v="9405"/>
    <n v="10"/>
    <n v="1482"/>
    <n v="44460"/>
    <n v="11.51"/>
    <n v="5461"/>
    <n v="5118"/>
  </r>
  <r>
    <x v="53"/>
    <x v="3"/>
    <x v="7"/>
    <m/>
    <n v="5"/>
    <n v="1018"/>
    <n v="30540"/>
    <m/>
    <n v="1103"/>
    <m/>
  </r>
  <r>
    <x v="53"/>
    <x v="3"/>
    <x v="8"/>
    <n v="1959"/>
    <n v="11"/>
    <n v="1533"/>
    <n v="45990"/>
    <n v="2.02"/>
    <n v="953"/>
    <n v="930"/>
  </r>
  <r>
    <x v="53"/>
    <x v="3"/>
    <x v="9"/>
    <n v="8212"/>
    <n v="11"/>
    <n v="1116"/>
    <n v="33480"/>
    <n v="14.41"/>
    <n v="3209"/>
    <n v="4826"/>
  </r>
  <r>
    <x v="53"/>
    <x v="3"/>
    <x v="10"/>
    <n v="8957"/>
    <n v="18"/>
    <n v="1871"/>
    <n v="56130"/>
    <n v="7.55"/>
    <n v="4050"/>
    <n v="4238"/>
  </r>
  <r>
    <x v="53"/>
    <x v="3"/>
    <x v="11"/>
    <n v="1866"/>
    <n v="6"/>
    <n v="513"/>
    <n v="15390"/>
    <n v="5.25"/>
    <n v="1116"/>
    <n v="808"/>
  </r>
  <r>
    <x v="53"/>
    <x v="3"/>
    <x v="12"/>
    <m/>
    <n v="7"/>
    <n v="492"/>
    <n v="14760"/>
    <m/>
    <m/>
    <m/>
  </r>
  <r>
    <x v="53"/>
    <x v="3"/>
    <x v="13"/>
    <m/>
    <n v="2"/>
    <n v="255"/>
    <n v="7650"/>
    <m/>
    <m/>
    <m/>
  </r>
  <r>
    <x v="53"/>
    <x v="3"/>
    <x v="14"/>
    <m/>
    <n v="7"/>
    <n v="687"/>
    <n v="20610"/>
    <m/>
    <m/>
    <m/>
  </r>
  <r>
    <x v="53"/>
    <x v="3"/>
    <x v="15"/>
    <n v="3077"/>
    <n v="9"/>
    <n v="1129"/>
    <n v="33870"/>
    <n v="4.58"/>
    <n v="1290"/>
    <n v="1550"/>
  </r>
  <r>
    <x v="53"/>
    <x v="3"/>
    <x v="16"/>
    <m/>
    <n v="4"/>
    <n v="514"/>
    <n v="15420"/>
    <m/>
    <m/>
    <m/>
  </r>
  <r>
    <x v="53"/>
    <x v="3"/>
    <x v="17"/>
    <s v="-"/>
    <s v="-"/>
    <s v="-"/>
    <s v="-"/>
    <s v="-"/>
    <s v="-"/>
    <s v="-"/>
  </r>
  <r>
    <x v="53"/>
    <x v="3"/>
    <x v="18"/>
    <n v="7644"/>
    <n v="15"/>
    <n v="1216"/>
    <n v="36480"/>
    <n v="9.93"/>
    <n v="5248"/>
    <n v="3623"/>
  </r>
  <r>
    <x v="53"/>
    <x v="3"/>
    <x v="19"/>
    <n v="9421"/>
    <n v="17"/>
    <n v="3603"/>
    <n v="108090"/>
    <n v="3.92"/>
    <n v="4795"/>
    <n v="4233"/>
  </r>
  <r>
    <x v="53"/>
    <x v="3"/>
    <x v="20"/>
    <n v="31690"/>
    <n v="35"/>
    <n v="4435"/>
    <n v="133050"/>
    <n v="9.4"/>
    <n v="16409"/>
    <n v="12504"/>
  </r>
  <r>
    <x v="53"/>
    <x v="3"/>
    <x v="21"/>
    <n v="4026"/>
    <n v="7"/>
    <n v="581"/>
    <n v="17430"/>
    <n v="8.52"/>
    <n v="2761"/>
    <n v="1485"/>
  </r>
  <r>
    <x v="53"/>
    <x v="3"/>
    <x v="22"/>
    <m/>
    <n v="4"/>
    <n v="517"/>
    <n v="15510"/>
    <m/>
    <m/>
    <m/>
  </r>
  <r>
    <x v="53"/>
    <x v="3"/>
    <x v="23"/>
    <n v="2530"/>
    <n v="6"/>
    <n v="786"/>
    <n v="23580"/>
    <n v="5.19"/>
    <n v="1630"/>
    <n v="1224"/>
  </r>
  <r>
    <x v="53"/>
    <x v="3"/>
    <x v="24"/>
    <n v="40318"/>
    <n v="52"/>
    <n v="6319"/>
    <n v="189570"/>
    <n v="8.51"/>
    <n v="22553"/>
    <n v="16135"/>
  </r>
  <r>
    <x v="53"/>
    <x v="3"/>
    <x v="25"/>
    <n v="7686"/>
    <n v="15"/>
    <n v="1239"/>
    <n v="37170"/>
    <n v="9.18"/>
    <n v="5203"/>
    <n v="3411"/>
  </r>
  <r>
    <x v="53"/>
    <x v="3"/>
    <x v="26"/>
    <n v="4939"/>
    <n v="5"/>
    <n v="1208"/>
    <n v="36240"/>
    <m/>
    <n v="2207"/>
    <m/>
  </r>
  <r>
    <x v="53"/>
    <x v="3"/>
    <x v="27"/>
    <m/>
    <n v="8"/>
    <n v="1390"/>
    <n v="41700"/>
    <n v="14.04"/>
    <n v="6397"/>
    <n v="5856"/>
  </r>
  <r>
    <x v="53"/>
    <x v="3"/>
    <x v="28"/>
    <n v="2726"/>
    <n v="7"/>
    <n v="817"/>
    <n v="24510"/>
    <n v="5.74"/>
    <n v="2006"/>
    <n v="1406"/>
  </r>
  <r>
    <x v="53"/>
    <x v="3"/>
    <x v="29"/>
    <n v="2365"/>
    <n v="8"/>
    <n v="1843"/>
    <n v="55290"/>
    <n v="2.0099999999999998"/>
    <n v="1139"/>
    <n v="1109"/>
  </r>
  <r>
    <x v="53"/>
    <x v="3"/>
    <x v="30"/>
    <n v="6489"/>
    <n v="7"/>
    <n v="609"/>
    <n v="18270"/>
    <n v="15.48"/>
    <n v="4192"/>
    <n v="2828"/>
  </r>
  <r>
    <x v="53"/>
    <x v="3"/>
    <x v="31"/>
    <m/>
    <n v="6"/>
    <n v="335"/>
    <n v="10050"/>
    <m/>
    <m/>
    <m/>
  </r>
  <r>
    <x v="53"/>
    <x v="3"/>
    <x v="32"/>
    <m/>
    <n v="3"/>
    <n v="510"/>
    <n v="15300"/>
    <m/>
    <m/>
    <m/>
  </r>
  <r>
    <x v="53"/>
    <x v="3"/>
    <x v="33"/>
    <n v="3205"/>
    <n v="12"/>
    <n v="1025"/>
    <n v="30750"/>
    <n v="5.44"/>
    <n v="1982"/>
    <n v="1674"/>
  </r>
  <r>
    <x v="53"/>
    <x v="3"/>
    <x v="34"/>
    <n v="221698"/>
    <n v="394"/>
    <n v="48738"/>
    <n v="1462140"/>
    <n v="7.31"/>
    <n v="116568"/>
    <n v="106902"/>
  </r>
  <r>
    <x v="53"/>
    <x v="4"/>
    <x v="0"/>
    <n v="72904"/>
    <n v="247"/>
    <n v="9944"/>
    <n v="298320"/>
    <n v="15.07"/>
    <n v="37869"/>
    <n v="44964"/>
  </r>
  <r>
    <x v="53"/>
    <x v="4"/>
    <x v="1"/>
    <n v="352012"/>
    <n v="297"/>
    <n v="18320"/>
    <n v="549600"/>
    <n v="44.45"/>
    <n v="183187"/>
    <n v="244314"/>
  </r>
  <r>
    <x v="53"/>
    <x v="4"/>
    <x v="2"/>
    <n v="20278"/>
    <n v="109"/>
    <n v="3879"/>
    <n v="116370"/>
    <n v="10.23"/>
    <n v="12354"/>
    <n v="11908"/>
  </r>
  <r>
    <x v="53"/>
    <x v="4"/>
    <x v="3"/>
    <n v="77708"/>
    <n v="150"/>
    <n v="4791"/>
    <n v="143730"/>
    <n v="32.83"/>
    <n v="44872"/>
    <n v="47190"/>
  </r>
  <r>
    <x v="53"/>
    <x v="4"/>
    <x v="4"/>
    <n v="53509"/>
    <n v="99"/>
    <n v="4458"/>
    <n v="133740"/>
    <n v="21.9"/>
    <n v="22621"/>
    <n v="29293"/>
  </r>
  <r>
    <x v="53"/>
    <x v="4"/>
    <x v="5"/>
    <n v="116921"/>
    <n v="125"/>
    <n v="5876"/>
    <n v="176280"/>
    <n v="37.909999999999997"/>
    <n v="65284"/>
    <n v="66822"/>
  </r>
  <r>
    <x v="53"/>
    <x v="4"/>
    <x v="6"/>
    <n v="62276"/>
    <n v="110"/>
    <n v="4207"/>
    <n v="126210"/>
    <n v="28.81"/>
    <n v="38526"/>
    <n v="36364"/>
  </r>
  <r>
    <x v="53"/>
    <x v="4"/>
    <x v="7"/>
    <n v="10543"/>
    <n v="29"/>
    <n v="1360"/>
    <n v="40800"/>
    <n v="16.989999999999998"/>
    <n v="5434"/>
    <n v="6931"/>
  </r>
  <r>
    <x v="53"/>
    <x v="4"/>
    <x v="8"/>
    <n v="15916"/>
    <n v="58"/>
    <n v="2367"/>
    <n v="71010"/>
    <n v="13.65"/>
    <n v="8661"/>
    <n v="9691"/>
  </r>
  <r>
    <x v="53"/>
    <x v="4"/>
    <x v="9"/>
    <n v="37215"/>
    <n v="79"/>
    <n v="2550"/>
    <n v="76500"/>
    <n v="30.91"/>
    <n v="18511"/>
    <n v="23646"/>
  </r>
  <r>
    <x v="53"/>
    <x v="4"/>
    <x v="10"/>
    <n v="53982"/>
    <n v="120"/>
    <n v="4269"/>
    <n v="128070"/>
    <n v="25.69"/>
    <n v="27722"/>
    <n v="32904"/>
  </r>
  <r>
    <x v="53"/>
    <x v="4"/>
    <x v="11"/>
    <n v="15157"/>
    <n v="43"/>
    <n v="1768"/>
    <n v="53040"/>
    <n v="14.27"/>
    <n v="7185"/>
    <n v="7570"/>
  </r>
  <r>
    <x v="53"/>
    <x v="4"/>
    <x v="12"/>
    <n v="42044"/>
    <n v="95"/>
    <n v="2225"/>
    <n v="66750"/>
    <n v="38.299999999999997"/>
    <n v="24599"/>
    <n v="25562"/>
  </r>
  <r>
    <x v="53"/>
    <x v="4"/>
    <x v="13"/>
    <n v="15925"/>
    <n v="34"/>
    <n v="857"/>
    <n v="25710"/>
    <n v="31.63"/>
    <n v="8000"/>
    <n v="8131"/>
  </r>
  <r>
    <x v="53"/>
    <x v="4"/>
    <x v="14"/>
    <n v="10122"/>
    <n v="38"/>
    <n v="1153"/>
    <n v="34590"/>
    <n v="16.62"/>
    <n v="5891"/>
    <n v="5748"/>
  </r>
  <r>
    <x v="53"/>
    <x v="4"/>
    <x v="15"/>
    <n v="11069"/>
    <n v="48"/>
    <n v="1717"/>
    <n v="51510"/>
    <n v="12.3"/>
    <n v="6324"/>
    <n v="6336"/>
  </r>
  <r>
    <x v="53"/>
    <x v="4"/>
    <x v="16"/>
    <n v="149614"/>
    <n v="103"/>
    <n v="6255"/>
    <n v="187650"/>
    <n v="55.83"/>
    <n v="80453"/>
    <n v="104759"/>
  </r>
  <r>
    <x v="53"/>
    <x v="4"/>
    <x v="17"/>
    <n v="127000"/>
    <n v="68"/>
    <n v="5176"/>
    <n v="155280"/>
    <n v="59.3"/>
    <n v="68821"/>
    <n v="92081"/>
  </r>
  <r>
    <x v="53"/>
    <x v="4"/>
    <x v="18"/>
    <n v="34527"/>
    <n v="93"/>
    <n v="2845"/>
    <n v="85350"/>
    <n v="26.01"/>
    <n v="21136"/>
    <n v="22201"/>
  </r>
  <r>
    <x v="53"/>
    <x v="4"/>
    <x v="19"/>
    <n v="45317"/>
    <n v="141"/>
    <n v="6057"/>
    <n v="181710"/>
    <n v="16.78"/>
    <n v="24316"/>
    <n v="30494"/>
  </r>
  <r>
    <x v="53"/>
    <x v="4"/>
    <x v="20"/>
    <n v="256969"/>
    <n v="323"/>
    <n v="13758"/>
    <n v="412740"/>
    <n v="36.979999999999997"/>
    <n v="133000"/>
    <n v="152611"/>
  </r>
  <r>
    <x v="53"/>
    <x v="4"/>
    <x v="21"/>
    <n v="16785"/>
    <n v="41"/>
    <n v="1175"/>
    <n v="35250"/>
    <n v="22.79"/>
    <n v="10959"/>
    <n v="8033"/>
  </r>
  <r>
    <x v="53"/>
    <x v="4"/>
    <x v="22"/>
    <n v="12374"/>
    <n v="26"/>
    <n v="1429"/>
    <n v="42870"/>
    <n v="17.16"/>
    <n v="9717"/>
    <n v="7356"/>
  </r>
  <r>
    <x v="53"/>
    <x v="4"/>
    <x v="23"/>
    <n v="13216"/>
    <n v="50"/>
    <n v="1335"/>
    <n v="40050"/>
    <n v="20.14"/>
    <n v="8139"/>
    <n v="8065"/>
  </r>
  <r>
    <x v="53"/>
    <x v="4"/>
    <x v="24"/>
    <n v="299343"/>
    <n v="440"/>
    <n v="17697"/>
    <n v="530910"/>
    <n v="33.159999999999997"/>
    <n v="161815"/>
    <n v="176065"/>
  </r>
  <r>
    <x v="53"/>
    <x v="4"/>
    <x v="25"/>
    <n v="54637"/>
    <n v="153"/>
    <n v="4837"/>
    <n v="145110"/>
    <n v="22.35"/>
    <n v="39116"/>
    <n v="32438"/>
  </r>
  <r>
    <x v="53"/>
    <x v="4"/>
    <x v="26"/>
    <n v="17911"/>
    <n v="41"/>
    <n v="2116"/>
    <n v="63480"/>
    <n v="17.149999999999999"/>
    <n v="9259"/>
    <n v="10885"/>
  </r>
  <r>
    <x v="53"/>
    <x v="4"/>
    <x v="27"/>
    <n v="129821"/>
    <n v="98"/>
    <n v="6737"/>
    <n v="202110"/>
    <n v="39.159999999999997"/>
    <n v="55162"/>
    <n v="79137"/>
  </r>
  <r>
    <x v="53"/>
    <x v="4"/>
    <x v="28"/>
    <n v="11686"/>
    <n v="40"/>
    <n v="1535"/>
    <n v="46050"/>
    <n v="15.38"/>
    <n v="8144"/>
    <n v="7084"/>
  </r>
  <r>
    <x v="53"/>
    <x v="4"/>
    <x v="29"/>
    <n v="8517"/>
    <n v="48"/>
    <n v="2758"/>
    <n v="82740"/>
    <n v="6.18"/>
    <n v="4867"/>
    <n v="5113"/>
  </r>
  <r>
    <x v="53"/>
    <x v="4"/>
    <x v="30"/>
    <n v="53246"/>
    <n v="83"/>
    <n v="2534"/>
    <n v="76020"/>
    <n v="42.13"/>
    <n v="30640"/>
    <n v="32029"/>
  </r>
  <r>
    <x v="53"/>
    <x v="4"/>
    <x v="31"/>
    <n v="2438"/>
    <n v="26"/>
    <n v="520"/>
    <n v="15600"/>
    <n v="8.9600000000000009"/>
    <n v="1393"/>
    <n v="1397"/>
  </r>
  <r>
    <x v="53"/>
    <x v="4"/>
    <x v="32"/>
    <n v="11281"/>
    <n v="31"/>
    <n v="1613"/>
    <n v="48390"/>
    <n v="13.37"/>
    <n v="7527"/>
    <n v="6470"/>
  </r>
  <r>
    <x v="53"/>
    <x v="4"/>
    <x v="33"/>
    <n v="24215"/>
    <n v="80"/>
    <n v="2317"/>
    <n v="69510"/>
    <n v="22.53"/>
    <n v="15050"/>
    <n v="15663"/>
  </r>
  <r>
    <x v="53"/>
    <x v="4"/>
    <x v="34"/>
    <n v="1810133"/>
    <n v="3058"/>
    <n v="127562"/>
    <n v="3826860"/>
    <n v="29.56"/>
    <n v="975919"/>
    <n v="1131107"/>
  </r>
  <r>
    <x v="54"/>
    <x v="0"/>
    <x v="0"/>
    <n v="20609"/>
    <n v="33"/>
    <n v="1175"/>
    <n v="36425"/>
    <n v="30.41"/>
    <n v="10069"/>
    <n v="11078"/>
  </r>
  <r>
    <x v="54"/>
    <x v="0"/>
    <x v="1"/>
    <n v="237293"/>
    <n v="66"/>
    <n v="8312"/>
    <n v="257672"/>
    <n v="61.33"/>
    <n v="111657"/>
    <n v="158019"/>
  </r>
  <r>
    <x v="54"/>
    <x v="0"/>
    <x v="2"/>
    <n v="1485"/>
    <n v="7"/>
    <n v="140"/>
    <n v="4340"/>
    <n v="23.89"/>
    <n v="863"/>
    <n v="1037"/>
  </r>
  <r>
    <x v="54"/>
    <x v="0"/>
    <x v="3"/>
    <n v="18911"/>
    <n v="28"/>
    <n v="948"/>
    <n v="29388"/>
    <n v="39.08"/>
    <n v="11741"/>
    <n v="11486"/>
  </r>
  <r>
    <x v="54"/>
    <x v="0"/>
    <x v="4"/>
    <n v="7217"/>
    <n v="8"/>
    <n v="272"/>
    <n v="8432"/>
    <n v="45.67"/>
    <n v="3739"/>
    <n v="3851"/>
  </r>
  <r>
    <x v="54"/>
    <x v="0"/>
    <x v="5"/>
    <n v="60777"/>
    <n v="21"/>
    <n v="1863"/>
    <n v="57753"/>
    <n v="52.63"/>
    <n v="33032"/>
    <n v="30398"/>
  </r>
  <r>
    <x v="54"/>
    <x v="0"/>
    <x v="6"/>
    <n v="15577"/>
    <n v="10"/>
    <n v="499"/>
    <n v="15469"/>
    <n v="46.42"/>
    <n v="8981"/>
    <n v="7180"/>
  </r>
  <r>
    <x v="54"/>
    <x v="0"/>
    <x v="7"/>
    <m/>
    <n v="4"/>
    <n v="74"/>
    <n v="2294"/>
    <m/>
    <m/>
    <m/>
  </r>
  <r>
    <x v="54"/>
    <x v="0"/>
    <x v="8"/>
    <n v="993"/>
    <n v="9"/>
    <n v="220"/>
    <n v="6820"/>
    <n v="10.95"/>
    <n v="668"/>
    <n v="747"/>
  </r>
  <r>
    <x v="54"/>
    <x v="0"/>
    <x v="9"/>
    <n v="7521"/>
    <n v="17"/>
    <n v="411"/>
    <n v="12741"/>
    <n v="43.1"/>
    <n v="5083"/>
    <n v="5492"/>
  </r>
  <r>
    <x v="54"/>
    <x v="0"/>
    <x v="10"/>
    <n v="6472"/>
    <n v="13"/>
    <n v="390"/>
    <n v="12090"/>
    <n v="37.53"/>
    <n v="3988"/>
    <n v="4537"/>
  </r>
  <r>
    <x v="54"/>
    <x v="0"/>
    <x v="11"/>
    <n v="15746"/>
    <n v="10"/>
    <n v="388"/>
    <n v="12028"/>
    <n v="51.56"/>
    <n v="7701"/>
    <n v="6202"/>
  </r>
  <r>
    <x v="54"/>
    <x v="0"/>
    <x v="12"/>
    <n v="9992"/>
    <n v="20"/>
    <n v="552"/>
    <n v="17112"/>
    <n v="42.48"/>
    <n v="5535"/>
    <n v="7270"/>
  </r>
  <r>
    <x v="54"/>
    <x v="0"/>
    <x v="13"/>
    <m/>
    <n v="3"/>
    <n v="137"/>
    <n v="4247"/>
    <m/>
    <m/>
    <m/>
  </r>
  <r>
    <x v="54"/>
    <x v="0"/>
    <x v="14"/>
    <m/>
    <n v="10"/>
    <n v="197"/>
    <n v="6107"/>
    <m/>
    <m/>
    <m/>
  </r>
  <r>
    <x v="54"/>
    <x v="0"/>
    <x v="15"/>
    <m/>
    <n v="5"/>
    <n v="52"/>
    <n v="1612"/>
    <m/>
    <m/>
    <m/>
  </r>
  <r>
    <x v="54"/>
    <x v="0"/>
    <x v="16"/>
    <n v="79408"/>
    <n v="28"/>
    <n v="2882"/>
    <n v="89342"/>
    <n v="63.7"/>
    <n v="41945"/>
    <n v="56914"/>
  </r>
  <r>
    <x v="54"/>
    <x v="0"/>
    <x v="17"/>
    <n v="76500"/>
    <n v="25"/>
    <n v="2781"/>
    <n v="86211"/>
    <n v="63.43"/>
    <n v="40656"/>
    <n v="54682"/>
  </r>
  <r>
    <x v="54"/>
    <x v="0"/>
    <x v="18"/>
    <n v="3730"/>
    <n v="14"/>
    <n v="304"/>
    <n v="9424"/>
    <n v="24.34"/>
    <n v="2271"/>
    <n v="2294"/>
  </r>
  <r>
    <x v="54"/>
    <x v="0"/>
    <x v="19"/>
    <n v="4717"/>
    <n v="17"/>
    <n v="359"/>
    <n v="11129"/>
    <n v="30.67"/>
    <n v="1671"/>
    <n v="3413"/>
  </r>
  <r>
    <x v="54"/>
    <x v="0"/>
    <x v="20"/>
    <n v="111226"/>
    <n v="72"/>
    <n v="4143"/>
    <n v="128433"/>
    <n v="51.64"/>
    <n v="61961"/>
    <n v="66318"/>
  </r>
  <r>
    <x v="54"/>
    <x v="0"/>
    <x v="21"/>
    <m/>
    <n v="8"/>
    <n v="136"/>
    <n v="4216"/>
    <m/>
    <m/>
    <m/>
  </r>
  <r>
    <x v="54"/>
    <x v="0"/>
    <x v="22"/>
    <m/>
    <n v="3"/>
    <n v="311"/>
    <n v="9641"/>
    <m/>
    <m/>
    <m/>
  </r>
  <r>
    <x v="54"/>
    <x v="0"/>
    <x v="23"/>
    <n v="1266"/>
    <n v="11"/>
    <n v="152"/>
    <n v="4712"/>
    <m/>
    <n v="710"/>
    <m/>
  </r>
  <r>
    <x v="54"/>
    <x v="0"/>
    <x v="24"/>
    <n v="118041"/>
    <n v="94"/>
    <n v="4742"/>
    <n v="147002"/>
    <n v="47.46"/>
    <n v="67094"/>
    <n v="69766"/>
  </r>
  <r>
    <x v="54"/>
    <x v="0"/>
    <x v="25"/>
    <n v="14428"/>
    <n v="46"/>
    <n v="1300"/>
    <n v="40300"/>
    <n v="21.5"/>
    <n v="10476"/>
    <n v="8665"/>
  </r>
  <r>
    <x v="54"/>
    <x v="0"/>
    <x v="26"/>
    <m/>
    <n v="6"/>
    <n v="234"/>
    <n v="7254"/>
    <m/>
    <n v="5005"/>
    <m/>
  </r>
  <r>
    <x v="54"/>
    <x v="0"/>
    <x v="27"/>
    <n v="98832"/>
    <n v="28"/>
    <n v="2531"/>
    <n v="78461"/>
    <n v="67.28"/>
    <n v="32211"/>
    <n v="52789"/>
  </r>
  <r>
    <x v="54"/>
    <x v="0"/>
    <x v="28"/>
    <n v="3819"/>
    <n v="12"/>
    <n v="437"/>
    <n v="13547"/>
    <n v="19.829999999999998"/>
    <n v="2245"/>
    <n v="2686"/>
  </r>
  <r>
    <x v="54"/>
    <x v="0"/>
    <x v="29"/>
    <m/>
    <n v="14"/>
    <n v="194"/>
    <n v="6014"/>
    <m/>
    <m/>
    <m/>
  </r>
  <r>
    <x v="54"/>
    <x v="0"/>
    <x v="30"/>
    <n v="19913"/>
    <n v="19"/>
    <n v="826"/>
    <n v="25606"/>
    <n v="48.68"/>
    <n v="12912"/>
    <n v="12465"/>
  </r>
  <r>
    <x v="54"/>
    <x v="0"/>
    <x v="31"/>
    <n v="752"/>
    <n v="8"/>
    <n v="86"/>
    <n v="2666"/>
    <n v="19.77"/>
    <n v="379"/>
    <n v="527"/>
  </r>
  <r>
    <x v="54"/>
    <x v="0"/>
    <x v="32"/>
    <n v="3965"/>
    <n v="6"/>
    <n v="531"/>
    <n v="16461"/>
    <n v="13.14"/>
    <n v="3039"/>
    <n v="2163"/>
  </r>
  <r>
    <x v="54"/>
    <x v="0"/>
    <x v="33"/>
    <n v="6177"/>
    <n v="22"/>
    <n v="490"/>
    <n v="15190"/>
    <n v="30.2"/>
    <n v="3885"/>
    <n v="4587"/>
  </r>
  <r>
    <x v="54"/>
    <x v="0"/>
    <x v="34"/>
    <n v="777377"/>
    <n v="578"/>
    <n v="30546"/>
    <n v="946926"/>
    <n v="50.11"/>
    <n v="391795"/>
    <n v="474483"/>
  </r>
  <r>
    <x v="54"/>
    <x v="1"/>
    <x v="0"/>
    <n v="34148"/>
    <n v="130"/>
    <n v="1475"/>
    <n v="45725"/>
    <n v="38.369999999999997"/>
    <n v="18887"/>
    <n v="17543"/>
  </r>
  <r>
    <x v="54"/>
    <x v="1"/>
    <x v="1"/>
    <n v="114883"/>
    <n v="171"/>
    <n v="3354"/>
    <n v="103974"/>
    <n v="58.02"/>
    <n v="56497"/>
    <n v="60325"/>
  </r>
  <r>
    <x v="54"/>
    <x v="1"/>
    <x v="2"/>
    <n v="9594"/>
    <n v="62"/>
    <n v="646"/>
    <n v="20026"/>
    <n v="23.46"/>
    <n v="5844"/>
    <n v="4698"/>
  </r>
  <r>
    <x v="54"/>
    <x v="1"/>
    <x v="3"/>
    <n v="41305"/>
    <n v="85"/>
    <n v="1416"/>
    <n v="43896"/>
    <n v="51.53"/>
    <n v="25518"/>
    <n v="22618"/>
  </r>
  <r>
    <x v="54"/>
    <x v="1"/>
    <x v="4"/>
    <n v="29873"/>
    <n v="62"/>
    <n v="937"/>
    <n v="29047"/>
    <n v="48.97"/>
    <n v="14039"/>
    <n v="14224"/>
  </r>
  <r>
    <x v="54"/>
    <x v="1"/>
    <x v="5"/>
    <n v="57258"/>
    <n v="81"/>
    <n v="1344"/>
    <n v="41664"/>
    <n v="54.62"/>
    <n v="32558"/>
    <n v="22756"/>
  </r>
  <r>
    <x v="54"/>
    <x v="1"/>
    <x v="6"/>
    <n v="49226"/>
    <n v="75"/>
    <n v="1136"/>
    <n v="35216"/>
    <n v="57.36"/>
    <n v="30726"/>
    <n v="20199"/>
  </r>
  <r>
    <x v="54"/>
    <x v="1"/>
    <x v="7"/>
    <n v="6658"/>
    <n v="19"/>
    <n v="239"/>
    <n v="7409"/>
    <n v="57.96"/>
    <n v="3604"/>
    <n v="4294"/>
  </r>
  <r>
    <x v="54"/>
    <x v="1"/>
    <x v="8"/>
    <n v="10647"/>
    <n v="32"/>
    <n v="461"/>
    <n v="14291"/>
    <n v="43.39"/>
    <n v="6236"/>
    <n v="6201"/>
  </r>
  <r>
    <x v="54"/>
    <x v="1"/>
    <x v="9"/>
    <n v="20054"/>
    <n v="42"/>
    <n v="690"/>
    <n v="21390"/>
    <n v="50.15"/>
    <n v="10730"/>
    <n v="10727"/>
  </r>
  <r>
    <x v="54"/>
    <x v="1"/>
    <x v="10"/>
    <n v="37026"/>
    <n v="74"/>
    <n v="1328"/>
    <n v="41168"/>
    <n v="47.68"/>
    <n v="20766"/>
    <n v="19627"/>
  </r>
  <r>
    <x v="54"/>
    <x v="1"/>
    <x v="11"/>
    <n v="17954"/>
    <n v="21"/>
    <n v="477"/>
    <n v="14787"/>
    <n v="39.83"/>
    <n v="7807"/>
    <n v="5889"/>
  </r>
  <r>
    <x v="54"/>
    <x v="1"/>
    <x v="12"/>
    <n v="31245"/>
    <n v="63"/>
    <n v="1018"/>
    <n v="31558"/>
    <n v="52.03"/>
    <n v="17204"/>
    <n v="16419"/>
  </r>
  <r>
    <x v="54"/>
    <x v="1"/>
    <x v="13"/>
    <n v="10930"/>
    <n v="24"/>
    <n v="394"/>
    <n v="12214"/>
    <n v="48.75"/>
    <n v="6152"/>
    <n v="5954"/>
  </r>
  <r>
    <x v="54"/>
    <x v="1"/>
    <x v="14"/>
    <n v="5215"/>
    <n v="20"/>
    <n v="211"/>
    <n v="6541"/>
    <n v="43.77"/>
    <n v="3423"/>
    <n v="2863"/>
  </r>
  <r>
    <x v="54"/>
    <x v="1"/>
    <x v="15"/>
    <n v="7777"/>
    <n v="29"/>
    <n v="283"/>
    <n v="8773"/>
    <n v="47.22"/>
    <n v="4972"/>
    <n v="4143"/>
  </r>
  <r>
    <x v="54"/>
    <x v="1"/>
    <x v="16"/>
    <n v="49354"/>
    <n v="58"/>
    <n v="1263"/>
    <n v="39153"/>
    <n v="67.3"/>
    <n v="22766"/>
    <n v="26350"/>
  </r>
  <r>
    <x v="54"/>
    <x v="1"/>
    <x v="17"/>
    <n v="34053"/>
    <n v="32"/>
    <n v="830"/>
    <n v="25730"/>
    <n v="69.489999999999995"/>
    <n v="15526"/>
    <n v="17881"/>
  </r>
  <r>
    <x v="54"/>
    <x v="1"/>
    <x v="18"/>
    <n v="17056"/>
    <n v="48"/>
    <n v="636"/>
    <n v="19716"/>
    <n v="43.1"/>
    <n v="10703"/>
    <n v="8497"/>
  </r>
  <r>
    <x v="54"/>
    <x v="1"/>
    <x v="19"/>
    <n v="22601"/>
    <n v="83"/>
    <n v="1094"/>
    <n v="33914"/>
    <n v="38.01"/>
    <n v="11981"/>
    <n v="12890"/>
  </r>
  <r>
    <x v="54"/>
    <x v="1"/>
    <x v="20"/>
    <n v="80867"/>
    <n v="168"/>
    <n v="2385"/>
    <n v="73935"/>
    <n v="48.36"/>
    <n v="42379"/>
    <n v="35752"/>
  </r>
  <r>
    <x v="54"/>
    <x v="1"/>
    <x v="21"/>
    <n v="10475"/>
    <n v="20"/>
    <n v="288"/>
    <n v="8928"/>
    <n v="48.54"/>
    <n v="7067"/>
    <n v="4334"/>
  </r>
  <r>
    <x v="54"/>
    <x v="1"/>
    <x v="22"/>
    <n v="6259"/>
    <n v="15"/>
    <n v="353"/>
    <n v="10943"/>
    <n v="25.08"/>
    <n v="3915"/>
    <n v="2745"/>
  </r>
  <r>
    <x v="54"/>
    <x v="1"/>
    <x v="23"/>
    <n v="9318"/>
    <n v="28"/>
    <n v="315"/>
    <n v="9765"/>
    <n v="56.78"/>
    <n v="5706"/>
    <n v="5545"/>
  </r>
  <r>
    <x v="54"/>
    <x v="1"/>
    <x v="24"/>
    <n v="106919"/>
    <n v="231"/>
    <n v="3341"/>
    <n v="103571"/>
    <n v="46.71"/>
    <n v="59067"/>
    <n v="48377"/>
  </r>
  <r>
    <x v="54"/>
    <x v="1"/>
    <x v="25"/>
    <n v="23249"/>
    <n v="65"/>
    <n v="1039"/>
    <n v="32209"/>
    <n v="31.92"/>
    <n v="16471"/>
    <n v="10280"/>
  </r>
  <r>
    <x v="54"/>
    <x v="1"/>
    <x v="26"/>
    <n v="13304"/>
    <n v="20"/>
    <n v="240"/>
    <n v="7440"/>
    <n v="79.69"/>
    <n v="4364"/>
    <n v="5929"/>
  </r>
  <r>
    <x v="54"/>
    <x v="1"/>
    <x v="27"/>
    <n v="49663"/>
    <n v="44"/>
    <n v="849"/>
    <n v="26319"/>
    <n v="66.77"/>
    <n v="15561"/>
    <n v="17574"/>
  </r>
  <r>
    <x v="54"/>
    <x v="1"/>
    <x v="28"/>
    <n v="5695"/>
    <n v="17"/>
    <n v="192"/>
    <n v="5952"/>
    <n v="49.56"/>
    <n v="3829"/>
    <n v="2950"/>
  </r>
  <r>
    <x v="54"/>
    <x v="1"/>
    <x v="29"/>
    <n v="4906"/>
    <n v="20"/>
    <n v="210"/>
    <n v="6510"/>
    <n v="39.119999999999997"/>
    <n v="2842"/>
    <n v="2547"/>
  </r>
  <r>
    <x v="54"/>
    <x v="1"/>
    <x v="30"/>
    <n v="26333"/>
    <n v="46"/>
    <n v="704"/>
    <n v="21824"/>
    <n v="59.75"/>
    <n v="13328"/>
    <n v="13040"/>
  </r>
  <r>
    <x v="54"/>
    <x v="1"/>
    <x v="31"/>
    <n v="1393"/>
    <n v="10"/>
    <n v="75"/>
    <n v="2325"/>
    <n v="32.86"/>
    <n v="638"/>
    <n v="764"/>
  </r>
  <r>
    <x v="54"/>
    <x v="1"/>
    <x v="32"/>
    <n v="4309"/>
    <n v="20"/>
    <n v="291"/>
    <n v="9021"/>
    <n v="22.51"/>
    <n v="2479"/>
    <n v="2031"/>
  </r>
  <r>
    <x v="54"/>
    <x v="1"/>
    <x v="33"/>
    <n v="14289"/>
    <n v="39"/>
    <n v="496"/>
    <n v="15376"/>
    <n v="50.44"/>
    <n v="7033"/>
    <n v="7755"/>
  </r>
  <r>
    <x v="54"/>
    <x v="1"/>
    <x v="34"/>
    <n v="822862"/>
    <n v="1691"/>
    <n v="25839"/>
    <n v="801009"/>
    <n v="49.62"/>
    <n v="436024"/>
    <n v="397463"/>
  </r>
  <r>
    <x v="54"/>
    <x v="2"/>
    <x v="0"/>
    <n v="12341"/>
    <n v="34"/>
    <n v="1402"/>
    <n v="43462"/>
    <n v="23.34"/>
    <n v="6921"/>
    <n v="10142"/>
  </r>
  <r>
    <x v="54"/>
    <x v="2"/>
    <x v="1"/>
    <n v="43978"/>
    <n v="36"/>
    <n v="3332"/>
    <n v="103292"/>
    <n v="39.67"/>
    <n v="19745"/>
    <n v="40971"/>
  </r>
  <r>
    <x v="54"/>
    <x v="2"/>
    <x v="2"/>
    <n v="3383"/>
    <n v="17"/>
    <n v="522"/>
    <n v="16182"/>
    <n v="18.27"/>
    <n v="1992"/>
    <n v="2956"/>
  </r>
  <r>
    <x v="54"/>
    <x v="2"/>
    <x v="3"/>
    <n v="6730"/>
    <n v="17"/>
    <n v="643"/>
    <n v="19933"/>
    <n v="32.29"/>
    <n v="3826"/>
    <n v="6436"/>
  </r>
  <r>
    <x v="54"/>
    <x v="2"/>
    <x v="4"/>
    <n v="4814"/>
    <n v="9"/>
    <n v="365"/>
    <n v="11315"/>
    <n v="42.32"/>
    <n v="2221"/>
    <n v="4789"/>
  </r>
  <r>
    <x v="54"/>
    <x v="2"/>
    <x v="5"/>
    <n v="16030"/>
    <n v="11"/>
    <n v="1035"/>
    <n v="32085"/>
    <n v="44.43"/>
    <n v="9803"/>
    <n v="14255"/>
  </r>
  <r>
    <x v="54"/>
    <x v="2"/>
    <x v="6"/>
    <n v="11611"/>
    <n v="16"/>
    <n v="1091"/>
    <n v="33821"/>
    <n v="31.6"/>
    <n v="6961"/>
    <n v="10689"/>
  </r>
  <r>
    <x v="54"/>
    <x v="2"/>
    <x v="7"/>
    <m/>
    <n v="2"/>
    <n v="37"/>
    <n v="1147"/>
    <m/>
    <m/>
    <m/>
  </r>
  <r>
    <x v="54"/>
    <x v="2"/>
    <x v="8"/>
    <n v="1470"/>
    <n v="6"/>
    <n v="155"/>
    <n v="4805"/>
    <n v="26.93"/>
    <n v="665"/>
    <n v="1294"/>
  </r>
  <r>
    <x v="54"/>
    <x v="2"/>
    <x v="9"/>
    <n v="2432"/>
    <n v="9"/>
    <n v="310"/>
    <n v="9610"/>
    <n v="23.64"/>
    <n v="724"/>
    <n v="2272"/>
  </r>
  <r>
    <x v="54"/>
    <x v="2"/>
    <x v="10"/>
    <n v="5237"/>
    <n v="11"/>
    <n v="584"/>
    <n v="18104"/>
    <n v="28.84"/>
    <n v="2577"/>
    <n v="5221"/>
  </r>
  <r>
    <x v="54"/>
    <x v="2"/>
    <x v="11"/>
    <n v="10625"/>
    <n v="14"/>
    <n v="864"/>
    <n v="26784"/>
    <n v="27.7"/>
    <n v="4115"/>
    <n v="7418"/>
  </r>
  <r>
    <x v="54"/>
    <x v="2"/>
    <x v="12"/>
    <m/>
    <n v="5"/>
    <n v="163"/>
    <n v="5053"/>
    <m/>
    <m/>
    <m/>
  </r>
  <r>
    <x v="54"/>
    <x v="2"/>
    <x v="13"/>
    <m/>
    <n v="3"/>
    <n v="62"/>
    <n v="1922"/>
    <m/>
    <m/>
    <m/>
  </r>
  <r>
    <x v="54"/>
    <x v="2"/>
    <x v="14"/>
    <m/>
    <n v="3"/>
    <n v="74"/>
    <n v="2294"/>
    <m/>
    <m/>
    <m/>
  </r>
  <r>
    <x v="54"/>
    <x v="2"/>
    <x v="15"/>
    <m/>
    <n v="6"/>
    <n v="492"/>
    <n v="15252"/>
    <m/>
    <m/>
    <m/>
  </r>
  <r>
    <x v="54"/>
    <x v="2"/>
    <x v="16"/>
    <m/>
    <n v="14"/>
    <n v="1775"/>
    <n v="55025"/>
    <m/>
    <m/>
    <m/>
  </r>
  <r>
    <x v="54"/>
    <x v="2"/>
    <x v="17"/>
    <n v="32669"/>
    <n v="12"/>
    <n v="1744"/>
    <n v="54064"/>
    <n v="50.47"/>
    <n v="15815"/>
    <n v="27284"/>
  </r>
  <r>
    <x v="54"/>
    <x v="2"/>
    <x v="18"/>
    <n v="7604"/>
    <n v="18"/>
    <n v="715"/>
    <n v="22165"/>
    <n v="33.49"/>
    <n v="3744"/>
    <n v="7424"/>
  </r>
  <r>
    <x v="54"/>
    <x v="2"/>
    <x v="19"/>
    <n v="8761"/>
    <n v="21"/>
    <n v="929"/>
    <n v="28799"/>
    <n v="28.34"/>
    <n v="4640"/>
    <n v="8163"/>
  </r>
  <r>
    <x v="54"/>
    <x v="2"/>
    <x v="20"/>
    <n v="41541"/>
    <n v="45"/>
    <n v="2900"/>
    <n v="89900"/>
    <n v="39.020000000000003"/>
    <n v="20455"/>
    <n v="35078"/>
  </r>
  <r>
    <x v="54"/>
    <x v="2"/>
    <x v="21"/>
    <m/>
    <n v="5"/>
    <n v="169"/>
    <n v="5239"/>
    <m/>
    <m/>
    <m/>
  </r>
  <r>
    <x v="54"/>
    <x v="2"/>
    <x v="22"/>
    <n v="3054"/>
    <n v="4"/>
    <n v="248"/>
    <n v="7688"/>
    <n v="35.03"/>
    <n v="2254"/>
    <n v="2693"/>
  </r>
  <r>
    <x v="54"/>
    <x v="2"/>
    <x v="23"/>
    <n v="409"/>
    <n v="4"/>
    <n v="75"/>
    <n v="2325"/>
    <m/>
    <n v="262"/>
    <m/>
  </r>
  <r>
    <x v="54"/>
    <x v="2"/>
    <x v="24"/>
    <n v="46723"/>
    <n v="58"/>
    <n v="3392"/>
    <n v="105152"/>
    <n v="37.76"/>
    <n v="24371"/>
    <n v="39705"/>
  </r>
  <r>
    <x v="54"/>
    <x v="2"/>
    <x v="25"/>
    <n v="12511"/>
    <n v="26"/>
    <n v="1244"/>
    <n v="38564"/>
    <n v="27.53"/>
    <n v="9363"/>
    <n v="10617"/>
  </r>
  <r>
    <x v="54"/>
    <x v="2"/>
    <x v="26"/>
    <n v="8926"/>
    <n v="9"/>
    <n v="433"/>
    <n v="13423"/>
    <n v="50.18"/>
    <n v="3650"/>
    <n v="6736"/>
  </r>
  <r>
    <x v="54"/>
    <x v="2"/>
    <x v="27"/>
    <n v="45239"/>
    <n v="21"/>
    <n v="2039"/>
    <n v="63209"/>
    <n v="65.989999999999995"/>
    <n v="16554"/>
    <n v="41710"/>
  </r>
  <r>
    <x v="54"/>
    <x v="2"/>
    <x v="28"/>
    <n v="739"/>
    <n v="4"/>
    <n v="89"/>
    <n v="2759"/>
    <n v="23.31"/>
    <n v="580"/>
    <n v="643"/>
  </r>
  <r>
    <x v="54"/>
    <x v="2"/>
    <x v="29"/>
    <m/>
    <n v="6"/>
    <n v="512"/>
    <n v="15872"/>
    <m/>
    <m/>
    <m/>
  </r>
  <r>
    <x v="54"/>
    <x v="2"/>
    <x v="30"/>
    <n v="6568"/>
    <n v="10"/>
    <n v="389"/>
    <n v="12059"/>
    <n v="51.67"/>
    <n v="3348"/>
    <n v="6231"/>
  </r>
  <r>
    <x v="54"/>
    <x v="2"/>
    <x v="31"/>
    <m/>
    <n v="2"/>
    <n v="24"/>
    <n v="744"/>
    <m/>
    <m/>
    <m/>
  </r>
  <r>
    <x v="54"/>
    <x v="2"/>
    <x v="32"/>
    <m/>
    <n v="2"/>
    <n v="281"/>
    <n v="8711"/>
    <m/>
    <m/>
    <m/>
  </r>
  <r>
    <x v="54"/>
    <x v="2"/>
    <x v="33"/>
    <n v="2236"/>
    <n v="8"/>
    <n v="320"/>
    <n v="9920"/>
    <n v="17.41"/>
    <n v="1590"/>
    <n v="1727"/>
  </r>
  <r>
    <x v="54"/>
    <x v="2"/>
    <x v="34"/>
    <n v="298236"/>
    <n v="398"/>
    <n v="23273"/>
    <n v="721463"/>
    <n v="36.51"/>
    <n v="147763"/>
    <n v="263397"/>
  </r>
  <r>
    <x v="54"/>
    <x v="3"/>
    <x v="0"/>
    <n v="16686"/>
    <n v="46"/>
    <n v="5807"/>
    <n v="180017"/>
    <n v="5.4"/>
    <n v="8523"/>
    <n v="9712"/>
  </r>
  <r>
    <x v="54"/>
    <x v="3"/>
    <x v="1"/>
    <n v="20063"/>
    <n v="26"/>
    <n v="3332"/>
    <n v="103292"/>
    <n v="11.22"/>
    <n v="10292"/>
    <n v="11585"/>
  </r>
  <r>
    <x v="54"/>
    <x v="3"/>
    <x v="2"/>
    <n v="8712"/>
    <n v="23"/>
    <n v="2585"/>
    <n v="80135"/>
    <n v="5.15"/>
    <n v="5382"/>
    <n v="4126"/>
  </r>
  <r>
    <x v="54"/>
    <x v="3"/>
    <x v="3"/>
    <n v="8061"/>
    <n v="19"/>
    <n v="1666"/>
    <n v="51646"/>
    <n v="8.7100000000000009"/>
    <n v="4957"/>
    <n v="4500"/>
  </r>
  <r>
    <x v="54"/>
    <x v="3"/>
    <x v="4"/>
    <n v="14624"/>
    <n v="19"/>
    <n v="2828"/>
    <n v="87668"/>
    <n v="8.2899999999999991"/>
    <n v="5569"/>
    <n v="7272"/>
  </r>
  <r>
    <x v="54"/>
    <x v="3"/>
    <x v="5"/>
    <n v="18861"/>
    <n v="14"/>
    <n v="1647"/>
    <n v="51057"/>
    <n v="14.46"/>
    <n v="10437"/>
    <n v="7384"/>
  </r>
  <r>
    <x v="54"/>
    <x v="3"/>
    <x v="6"/>
    <n v="15365"/>
    <n v="10"/>
    <n v="1482"/>
    <n v="45942"/>
    <n v="14.72"/>
    <n v="9123"/>
    <n v="6764"/>
  </r>
  <r>
    <x v="54"/>
    <x v="3"/>
    <x v="7"/>
    <m/>
    <n v="4"/>
    <n v="911"/>
    <n v="28241"/>
    <m/>
    <m/>
    <m/>
  </r>
  <r>
    <x v="54"/>
    <x v="3"/>
    <x v="8"/>
    <n v="1654"/>
    <n v="10"/>
    <n v="1359"/>
    <n v="42129"/>
    <n v="2.61"/>
    <n v="881"/>
    <n v="1100"/>
  </r>
  <r>
    <x v="54"/>
    <x v="3"/>
    <x v="9"/>
    <n v="4592"/>
    <n v="11"/>
    <n v="1116"/>
    <n v="34596"/>
    <n v="6.85"/>
    <n v="2009"/>
    <n v="2371"/>
  </r>
  <r>
    <x v="54"/>
    <x v="3"/>
    <x v="10"/>
    <n v="12067"/>
    <n v="17"/>
    <n v="1859"/>
    <n v="57629"/>
    <n v="8.91"/>
    <n v="5610"/>
    <n v="5133"/>
  </r>
  <r>
    <x v="54"/>
    <x v="3"/>
    <x v="11"/>
    <n v="5779"/>
    <n v="6"/>
    <n v="513"/>
    <n v="15903"/>
    <m/>
    <n v="2891"/>
    <m/>
  </r>
  <r>
    <x v="54"/>
    <x v="3"/>
    <x v="12"/>
    <m/>
    <n v="7"/>
    <n v="492"/>
    <n v="15252"/>
    <m/>
    <m/>
    <m/>
  </r>
  <r>
    <x v="54"/>
    <x v="3"/>
    <x v="13"/>
    <m/>
    <n v="2"/>
    <n v="255"/>
    <n v="7905"/>
    <m/>
    <m/>
    <m/>
  </r>
  <r>
    <x v="54"/>
    <x v="3"/>
    <x v="14"/>
    <n v="1399"/>
    <n v="7"/>
    <n v="687"/>
    <n v="21297"/>
    <n v="3.24"/>
    <n v="577"/>
    <n v="689"/>
  </r>
  <r>
    <x v="54"/>
    <x v="3"/>
    <x v="15"/>
    <n v="2946"/>
    <n v="9"/>
    <n v="1129"/>
    <n v="34999"/>
    <n v="4.5999999999999996"/>
    <n v="1693"/>
    <n v="1610"/>
  </r>
  <r>
    <x v="54"/>
    <x v="3"/>
    <x v="16"/>
    <m/>
    <n v="4"/>
    <n v="514"/>
    <n v="15934"/>
    <m/>
    <m/>
    <m/>
  </r>
  <r>
    <x v="54"/>
    <x v="3"/>
    <x v="17"/>
    <s v="-"/>
    <s v="-"/>
    <s v="-"/>
    <s v="-"/>
    <s v="-"/>
    <s v="-"/>
    <s v="-"/>
  </r>
  <r>
    <x v="54"/>
    <x v="3"/>
    <x v="18"/>
    <n v="8213"/>
    <n v="15"/>
    <n v="1216"/>
    <n v="37696"/>
    <n v="9.4499999999999993"/>
    <n v="5610"/>
    <n v="3561"/>
  </r>
  <r>
    <x v="54"/>
    <x v="3"/>
    <x v="19"/>
    <n v="9048"/>
    <n v="17"/>
    <n v="3603"/>
    <n v="111693"/>
    <n v="3.67"/>
    <n v="5039"/>
    <n v="4101"/>
  </r>
  <r>
    <x v="54"/>
    <x v="3"/>
    <x v="20"/>
    <n v="26146"/>
    <n v="34"/>
    <n v="4400"/>
    <n v="136400"/>
    <n v="8.39"/>
    <n v="14952"/>
    <n v="11444"/>
  </r>
  <r>
    <x v="54"/>
    <x v="3"/>
    <x v="21"/>
    <n v="4421"/>
    <n v="7"/>
    <n v="581"/>
    <n v="18011"/>
    <n v="8.92"/>
    <n v="2783"/>
    <n v="1606"/>
  </r>
  <r>
    <x v="54"/>
    <x v="3"/>
    <x v="22"/>
    <m/>
    <n v="3"/>
    <n v="399"/>
    <n v="12369"/>
    <m/>
    <m/>
    <m/>
  </r>
  <r>
    <x v="54"/>
    <x v="3"/>
    <x v="23"/>
    <n v="2526"/>
    <n v="6"/>
    <n v="786"/>
    <n v="24366"/>
    <n v="4.7"/>
    <n v="1775"/>
    <n v="1146"/>
  </r>
  <r>
    <x v="54"/>
    <x v="3"/>
    <x v="24"/>
    <n v="35386"/>
    <n v="50"/>
    <n v="6166"/>
    <n v="191146"/>
    <n v="7.86"/>
    <n v="21293"/>
    <n v="15025"/>
  </r>
  <r>
    <x v="54"/>
    <x v="3"/>
    <x v="25"/>
    <n v="6895"/>
    <n v="14"/>
    <n v="1182"/>
    <n v="36642"/>
    <n v="7.95"/>
    <n v="5248"/>
    <n v="2913"/>
  </r>
  <r>
    <x v="54"/>
    <x v="3"/>
    <x v="26"/>
    <m/>
    <n v="5"/>
    <n v="1208"/>
    <n v="37448"/>
    <m/>
    <n v="3592"/>
    <m/>
  </r>
  <r>
    <x v="54"/>
    <x v="3"/>
    <x v="27"/>
    <n v="17325"/>
    <n v="8"/>
    <n v="1396"/>
    <n v="43276"/>
    <n v="16.75"/>
    <n v="6562"/>
    <n v="7248"/>
  </r>
  <r>
    <x v="54"/>
    <x v="3"/>
    <x v="28"/>
    <n v="2422"/>
    <n v="7"/>
    <n v="817"/>
    <n v="25327"/>
    <n v="5.08"/>
    <n v="1467"/>
    <n v="1286"/>
  </r>
  <r>
    <x v="54"/>
    <x v="3"/>
    <x v="29"/>
    <n v="3186"/>
    <n v="8"/>
    <n v="1843"/>
    <n v="57133"/>
    <n v="3.02"/>
    <n v="1332"/>
    <n v="1724"/>
  </r>
  <r>
    <x v="54"/>
    <x v="3"/>
    <x v="30"/>
    <n v="6037"/>
    <n v="7"/>
    <n v="609"/>
    <n v="18879"/>
    <n v="12.6"/>
    <n v="3701"/>
    <n v="2379"/>
  </r>
  <r>
    <x v="54"/>
    <x v="3"/>
    <x v="31"/>
    <m/>
    <n v="6"/>
    <n v="335"/>
    <n v="10385"/>
    <m/>
    <m/>
    <m/>
  </r>
  <r>
    <x v="54"/>
    <x v="3"/>
    <x v="32"/>
    <m/>
    <n v="2"/>
    <n v="389"/>
    <n v="12059"/>
    <m/>
    <m/>
    <m/>
  </r>
  <r>
    <x v="54"/>
    <x v="3"/>
    <x v="33"/>
    <n v="2168"/>
    <n v="12"/>
    <n v="1035"/>
    <n v="32085"/>
    <n v="3.63"/>
    <n v="1511"/>
    <n v="1165"/>
  </r>
  <r>
    <x v="54"/>
    <x v="3"/>
    <x v="34"/>
    <n v="247814"/>
    <n v="385"/>
    <n v="47981"/>
    <n v="1487411"/>
    <n v="7.83"/>
    <n v="131640"/>
    <n v="116428"/>
  </r>
  <r>
    <x v="54"/>
    <x v="4"/>
    <x v="0"/>
    <n v="83784"/>
    <n v="243"/>
    <n v="9859"/>
    <n v="305629"/>
    <n v="15.86"/>
    <n v="44399"/>
    <n v="48475"/>
  </r>
  <r>
    <x v="54"/>
    <x v="4"/>
    <x v="1"/>
    <n v="416216"/>
    <n v="299"/>
    <n v="18330"/>
    <n v="568230"/>
    <n v="47.67"/>
    <n v="198190"/>
    <n v="270899"/>
  </r>
  <r>
    <x v="54"/>
    <x v="4"/>
    <x v="2"/>
    <n v="23174"/>
    <n v="109"/>
    <n v="3893"/>
    <n v="120683"/>
    <n v="10.62"/>
    <n v="14081"/>
    <n v="12817"/>
  </r>
  <r>
    <x v="54"/>
    <x v="4"/>
    <x v="3"/>
    <n v="75007"/>
    <n v="149"/>
    <n v="4673"/>
    <n v="144863"/>
    <n v="31.09"/>
    <n v="46042"/>
    <n v="45039"/>
  </r>
  <r>
    <x v="54"/>
    <x v="4"/>
    <x v="4"/>
    <n v="56528"/>
    <n v="98"/>
    <n v="4402"/>
    <n v="136462"/>
    <n v="22.08"/>
    <n v="25568"/>
    <n v="30136"/>
  </r>
  <r>
    <x v="54"/>
    <x v="4"/>
    <x v="5"/>
    <n v="152926"/>
    <n v="127"/>
    <n v="5889"/>
    <n v="182559"/>
    <n v="40.97"/>
    <n v="85830"/>
    <n v="74793"/>
  </r>
  <r>
    <x v="54"/>
    <x v="4"/>
    <x v="6"/>
    <n v="91778"/>
    <n v="111"/>
    <n v="4208"/>
    <n v="130448"/>
    <n v="34.369999999999997"/>
    <n v="55791"/>
    <n v="44832"/>
  </r>
  <r>
    <x v="54"/>
    <x v="4"/>
    <x v="7"/>
    <n v="10774"/>
    <n v="29"/>
    <n v="1261"/>
    <n v="39091"/>
    <n v="16.78"/>
    <n v="5747"/>
    <n v="6559"/>
  </r>
  <r>
    <x v="54"/>
    <x v="4"/>
    <x v="8"/>
    <n v="14764"/>
    <n v="57"/>
    <n v="2195"/>
    <n v="68045"/>
    <n v="13.73"/>
    <n v="8449"/>
    <n v="9341"/>
  </r>
  <r>
    <x v="54"/>
    <x v="4"/>
    <x v="9"/>
    <n v="34599"/>
    <n v="79"/>
    <n v="2527"/>
    <n v="78337"/>
    <n v="26.63"/>
    <n v="18546"/>
    <n v="20862"/>
  </r>
  <r>
    <x v="54"/>
    <x v="4"/>
    <x v="10"/>
    <n v="60801"/>
    <n v="115"/>
    <n v="4161"/>
    <n v="128991"/>
    <n v="26.76"/>
    <n v="32942"/>
    <n v="34517"/>
  </r>
  <r>
    <x v="54"/>
    <x v="4"/>
    <x v="11"/>
    <n v="50104"/>
    <n v="51"/>
    <n v="2242"/>
    <n v="69502"/>
    <n v="32.11"/>
    <n v="22515"/>
    <n v="22314"/>
  </r>
  <r>
    <x v="54"/>
    <x v="4"/>
    <x v="12"/>
    <n v="44203"/>
    <n v="95"/>
    <n v="2225"/>
    <n v="68975"/>
    <n v="37.119999999999997"/>
    <n v="24357"/>
    <n v="25602"/>
  </r>
  <r>
    <x v="54"/>
    <x v="4"/>
    <x v="13"/>
    <n v="14533"/>
    <n v="32"/>
    <n v="848"/>
    <n v="26288"/>
    <n v="29.6"/>
    <n v="8051"/>
    <n v="7781"/>
  </r>
  <r>
    <x v="54"/>
    <x v="4"/>
    <x v="14"/>
    <n v="11404"/>
    <n v="40"/>
    <n v="1169"/>
    <n v="36239"/>
    <n v="16.88"/>
    <n v="6977"/>
    <n v="6116"/>
  </r>
  <r>
    <x v="54"/>
    <x v="4"/>
    <x v="15"/>
    <n v="13031"/>
    <n v="49"/>
    <n v="1956"/>
    <n v="60636"/>
    <n v="12.18"/>
    <n v="8011"/>
    <n v="7386"/>
  </r>
  <r>
    <x v="54"/>
    <x v="4"/>
    <x v="16"/>
    <n v="170293"/>
    <n v="104"/>
    <n v="6434"/>
    <n v="199454"/>
    <n v="57.44"/>
    <n v="84658"/>
    <n v="114575"/>
  </r>
  <r>
    <x v="54"/>
    <x v="4"/>
    <x v="17"/>
    <n v="143222"/>
    <n v="69"/>
    <n v="5355"/>
    <n v="166005"/>
    <n v="60.15"/>
    <n v="71996"/>
    <n v="99846"/>
  </r>
  <r>
    <x v="54"/>
    <x v="4"/>
    <x v="18"/>
    <n v="36603"/>
    <n v="95"/>
    <n v="2871"/>
    <n v="89001"/>
    <n v="24.47"/>
    <n v="22328"/>
    <n v="21776"/>
  </r>
  <r>
    <x v="54"/>
    <x v="4"/>
    <x v="19"/>
    <n v="45127"/>
    <n v="138"/>
    <n v="5985"/>
    <n v="185535"/>
    <n v="15.4"/>
    <n v="23331"/>
    <n v="28567"/>
  </r>
  <r>
    <x v="54"/>
    <x v="4"/>
    <x v="20"/>
    <n v="259781"/>
    <n v="319"/>
    <n v="13828"/>
    <n v="428668"/>
    <n v="34.659999999999997"/>
    <n v="139747"/>
    <n v="148593"/>
  </r>
  <r>
    <x v="54"/>
    <x v="4"/>
    <x v="21"/>
    <n v="20038"/>
    <n v="40"/>
    <n v="1174"/>
    <n v="36394"/>
    <n v="24.96"/>
    <n v="13679"/>
    <n v="9085"/>
  </r>
  <r>
    <x v="54"/>
    <x v="4"/>
    <x v="22"/>
    <n v="13731"/>
    <n v="25"/>
    <n v="1311"/>
    <n v="40641"/>
    <n v="17.73"/>
    <n v="9947"/>
    <n v="7205"/>
  </r>
  <r>
    <x v="54"/>
    <x v="4"/>
    <x v="23"/>
    <n v="13519"/>
    <n v="49"/>
    <n v="1328"/>
    <n v="41168"/>
    <n v="19.41"/>
    <n v="8452"/>
    <n v="7990"/>
  </r>
  <r>
    <x v="54"/>
    <x v="4"/>
    <x v="24"/>
    <n v="307069"/>
    <n v="433"/>
    <n v="17641"/>
    <n v="546871"/>
    <n v="31.61"/>
    <n v="171826"/>
    <n v="172872"/>
  </r>
  <r>
    <x v="54"/>
    <x v="4"/>
    <x v="25"/>
    <n v="57082"/>
    <n v="151"/>
    <n v="4765"/>
    <n v="147715"/>
    <n v="21.98"/>
    <n v="41557"/>
    <n v="32475"/>
  </r>
  <r>
    <x v="54"/>
    <x v="4"/>
    <x v="26"/>
    <n v="43397"/>
    <n v="40"/>
    <n v="2115"/>
    <n v="65565"/>
    <n v="34.58"/>
    <n v="16610"/>
    <n v="22674"/>
  </r>
  <r>
    <x v="54"/>
    <x v="4"/>
    <x v="27"/>
    <n v="211059"/>
    <n v="101"/>
    <n v="6815"/>
    <n v="211265"/>
    <n v="56.48"/>
    <n v="70889"/>
    <n v="119322"/>
  </r>
  <r>
    <x v="54"/>
    <x v="4"/>
    <x v="28"/>
    <n v="12675"/>
    <n v="40"/>
    <n v="1535"/>
    <n v="47585"/>
    <n v="15.9"/>
    <n v="8121"/>
    <n v="7565"/>
  </r>
  <r>
    <x v="54"/>
    <x v="4"/>
    <x v="29"/>
    <n v="11451"/>
    <n v="48"/>
    <n v="2759"/>
    <n v="85529"/>
    <n v="7.81"/>
    <n v="6080"/>
    <n v="6683"/>
  </r>
  <r>
    <x v="54"/>
    <x v="4"/>
    <x v="30"/>
    <n v="58851"/>
    <n v="82"/>
    <n v="2528"/>
    <n v="78368"/>
    <n v="43.53"/>
    <n v="33289"/>
    <n v="34116"/>
  </r>
  <r>
    <x v="54"/>
    <x v="4"/>
    <x v="31"/>
    <n v="2709"/>
    <n v="26"/>
    <n v="520"/>
    <n v="16120"/>
    <n v="9.6999999999999993"/>
    <n v="1367"/>
    <n v="1563"/>
  </r>
  <r>
    <x v="54"/>
    <x v="4"/>
    <x v="32"/>
    <n v="11478"/>
    <n v="30"/>
    <n v="1492"/>
    <n v="46252"/>
    <n v="14.88"/>
    <n v="7652"/>
    <n v="6881"/>
  </r>
  <r>
    <x v="54"/>
    <x v="4"/>
    <x v="33"/>
    <n v="24869"/>
    <n v="81"/>
    <n v="2341"/>
    <n v="72571"/>
    <n v="20.99"/>
    <n v="14019"/>
    <n v="15234"/>
  </r>
  <r>
    <x v="54"/>
    <x v="4"/>
    <x v="34"/>
    <n v="2146289"/>
    <n v="3052"/>
    <n v="127639"/>
    <n v="3956809"/>
    <n v="31.64"/>
    <n v="1107221"/>
    <n v="1251771"/>
  </r>
  <r>
    <x v="55"/>
    <x v="0"/>
    <x v="0"/>
    <n v="16206"/>
    <n v="33"/>
    <n v="1175"/>
    <n v="36425"/>
    <n v="28.04"/>
    <n v="8546"/>
    <n v="10212"/>
  </r>
  <r>
    <x v="55"/>
    <x v="0"/>
    <x v="1"/>
    <n v="212497"/>
    <n v="64"/>
    <n v="8207"/>
    <n v="254417"/>
    <n v="57.51"/>
    <n v="107876"/>
    <n v="146312"/>
  </r>
  <r>
    <x v="55"/>
    <x v="0"/>
    <x v="2"/>
    <m/>
    <n v="7"/>
    <n v="140"/>
    <n v="4340"/>
    <n v="16.5"/>
    <n v="613"/>
    <n v="716"/>
  </r>
  <r>
    <x v="55"/>
    <x v="0"/>
    <x v="3"/>
    <n v="17708"/>
    <n v="28"/>
    <n v="950"/>
    <n v="29450"/>
    <n v="37.97"/>
    <n v="9920"/>
    <n v="11182"/>
  </r>
  <r>
    <x v="55"/>
    <x v="0"/>
    <x v="4"/>
    <n v="6485"/>
    <n v="8"/>
    <n v="272"/>
    <n v="8432"/>
    <n v="46.85"/>
    <n v="3797"/>
    <n v="3950"/>
  </r>
  <r>
    <x v="55"/>
    <x v="0"/>
    <x v="5"/>
    <n v="44057"/>
    <n v="21"/>
    <n v="1863"/>
    <n v="57753"/>
    <n v="41.23"/>
    <n v="28096"/>
    <n v="23810"/>
  </r>
  <r>
    <x v="55"/>
    <x v="0"/>
    <x v="6"/>
    <n v="10000"/>
    <n v="10"/>
    <n v="499"/>
    <n v="15469"/>
    <n v="36.25"/>
    <n v="6068"/>
    <n v="5607"/>
  </r>
  <r>
    <x v="55"/>
    <x v="0"/>
    <x v="7"/>
    <m/>
    <n v="4"/>
    <n v="74"/>
    <n v="2294"/>
    <m/>
    <m/>
    <m/>
  </r>
  <r>
    <x v="55"/>
    <x v="0"/>
    <x v="8"/>
    <n v="1420"/>
    <n v="9"/>
    <n v="220"/>
    <n v="6820"/>
    <n v="16.190000000000001"/>
    <n v="846"/>
    <n v="1104"/>
  </r>
  <r>
    <x v="55"/>
    <x v="0"/>
    <x v="9"/>
    <n v="7626"/>
    <n v="17"/>
    <n v="411"/>
    <n v="12741"/>
    <n v="47.74"/>
    <n v="5229"/>
    <n v="6083"/>
  </r>
  <r>
    <x v="55"/>
    <x v="0"/>
    <x v="10"/>
    <n v="6260"/>
    <n v="12"/>
    <n v="378"/>
    <n v="11718"/>
    <n v="38.67"/>
    <n v="3417"/>
    <n v="4531"/>
  </r>
  <r>
    <x v="55"/>
    <x v="0"/>
    <x v="11"/>
    <n v="14382"/>
    <n v="10"/>
    <n v="388"/>
    <n v="12028"/>
    <n v="48.09"/>
    <n v="7634"/>
    <n v="5784"/>
  </r>
  <r>
    <x v="55"/>
    <x v="0"/>
    <x v="12"/>
    <n v="11658"/>
    <n v="20"/>
    <n v="552"/>
    <n v="17112"/>
    <n v="49.82"/>
    <n v="6686"/>
    <n v="8525"/>
  </r>
  <r>
    <x v="55"/>
    <x v="0"/>
    <x v="13"/>
    <m/>
    <n v="3"/>
    <n v="137"/>
    <n v="4247"/>
    <m/>
    <m/>
    <m/>
  </r>
  <r>
    <x v="55"/>
    <x v="0"/>
    <x v="14"/>
    <m/>
    <n v="10"/>
    <n v="197"/>
    <n v="6107"/>
    <m/>
    <m/>
    <m/>
  </r>
  <r>
    <x v="55"/>
    <x v="0"/>
    <x v="15"/>
    <m/>
    <n v="5"/>
    <n v="52"/>
    <n v="1612"/>
    <m/>
    <m/>
    <m/>
  </r>
  <r>
    <x v="55"/>
    <x v="0"/>
    <x v="16"/>
    <n v="69906"/>
    <n v="28"/>
    <n v="2882"/>
    <n v="89342"/>
    <n v="60"/>
    <n v="37088"/>
    <n v="53605"/>
  </r>
  <r>
    <x v="55"/>
    <x v="0"/>
    <x v="17"/>
    <n v="66688"/>
    <n v="25"/>
    <n v="2781"/>
    <n v="86211"/>
    <n v="59.24"/>
    <n v="35780"/>
    <n v="51074"/>
  </r>
  <r>
    <x v="55"/>
    <x v="0"/>
    <x v="18"/>
    <n v="3553"/>
    <n v="14"/>
    <n v="304"/>
    <n v="9424"/>
    <n v="25.3"/>
    <n v="2140"/>
    <n v="2384"/>
  </r>
  <r>
    <x v="55"/>
    <x v="0"/>
    <x v="19"/>
    <n v="5605"/>
    <n v="16"/>
    <n v="352"/>
    <n v="10912"/>
    <n v="37.35"/>
    <n v="2523"/>
    <n v="4076"/>
  </r>
  <r>
    <x v="55"/>
    <x v="0"/>
    <x v="20"/>
    <n v="108194"/>
    <n v="74"/>
    <n v="4175"/>
    <n v="129425"/>
    <n v="51.77"/>
    <n v="61831"/>
    <n v="66998"/>
  </r>
  <r>
    <x v="55"/>
    <x v="0"/>
    <x v="21"/>
    <m/>
    <n v="8"/>
    <n v="136"/>
    <n v="4216"/>
    <m/>
    <m/>
    <m/>
  </r>
  <r>
    <x v="55"/>
    <x v="0"/>
    <x v="22"/>
    <m/>
    <n v="3"/>
    <n v="311"/>
    <n v="9641"/>
    <m/>
    <m/>
    <m/>
  </r>
  <r>
    <x v="55"/>
    <x v="0"/>
    <x v="23"/>
    <n v="993"/>
    <n v="11"/>
    <n v="152"/>
    <n v="4712"/>
    <n v="15.64"/>
    <n v="702"/>
    <n v="737"/>
  </r>
  <r>
    <x v="55"/>
    <x v="0"/>
    <x v="24"/>
    <n v="114790"/>
    <n v="96"/>
    <n v="4774"/>
    <n v="147994"/>
    <n v="47.79"/>
    <n v="66605"/>
    <n v="70725"/>
  </r>
  <r>
    <x v="55"/>
    <x v="0"/>
    <x v="25"/>
    <n v="13329"/>
    <n v="46"/>
    <n v="1300"/>
    <n v="40300"/>
    <n v="21.48"/>
    <n v="9802"/>
    <n v="8657"/>
  </r>
  <r>
    <x v="55"/>
    <x v="0"/>
    <x v="26"/>
    <n v="13144"/>
    <n v="8"/>
    <n v="317"/>
    <n v="9827"/>
    <n v="70.650000000000006"/>
    <n v="5584"/>
    <n v="6943"/>
  </r>
  <r>
    <x v="55"/>
    <x v="0"/>
    <x v="27"/>
    <n v="103339"/>
    <n v="28"/>
    <n v="2531"/>
    <n v="78461"/>
    <n v="69.78"/>
    <n v="34197"/>
    <n v="54754"/>
  </r>
  <r>
    <x v="55"/>
    <x v="0"/>
    <x v="28"/>
    <n v="4857"/>
    <n v="12"/>
    <n v="437"/>
    <n v="13547"/>
    <n v="22.62"/>
    <n v="2904"/>
    <n v="3064"/>
  </r>
  <r>
    <x v="55"/>
    <x v="0"/>
    <x v="29"/>
    <n v="2152"/>
    <n v="14"/>
    <n v="194"/>
    <n v="6014"/>
    <n v="26.69"/>
    <n v="1278"/>
    <n v="1605"/>
  </r>
  <r>
    <x v="55"/>
    <x v="0"/>
    <x v="30"/>
    <n v="19431"/>
    <n v="19"/>
    <n v="828"/>
    <n v="25668"/>
    <n v="50.41"/>
    <n v="12985"/>
    <n v="12939"/>
  </r>
  <r>
    <x v="55"/>
    <x v="0"/>
    <x v="31"/>
    <n v="856"/>
    <n v="8"/>
    <n v="89"/>
    <n v="2759"/>
    <n v="21.53"/>
    <n v="498"/>
    <n v="594"/>
  </r>
  <r>
    <x v="55"/>
    <x v="0"/>
    <x v="32"/>
    <n v="3934"/>
    <n v="6"/>
    <n v="533"/>
    <n v="16523"/>
    <n v="13.87"/>
    <n v="2939"/>
    <n v="2292"/>
  </r>
  <r>
    <x v="55"/>
    <x v="0"/>
    <x v="33"/>
    <n v="6863"/>
    <n v="22"/>
    <n v="490"/>
    <n v="15190"/>
    <n v="34.090000000000003"/>
    <n v="4147"/>
    <n v="5179"/>
  </r>
  <r>
    <x v="55"/>
    <x v="0"/>
    <x v="34"/>
    <n v="716900"/>
    <n v="578"/>
    <n v="30546"/>
    <n v="946926"/>
    <n v="48.37"/>
    <n v="374935"/>
    <n v="458064"/>
  </r>
  <r>
    <x v="55"/>
    <x v="1"/>
    <x v="0"/>
    <n v="31183"/>
    <n v="131"/>
    <n v="1479"/>
    <n v="45849"/>
    <n v="37.93"/>
    <n v="16976"/>
    <n v="17391"/>
  </r>
  <r>
    <x v="55"/>
    <x v="1"/>
    <x v="1"/>
    <n v="99179"/>
    <n v="174"/>
    <n v="3377"/>
    <n v="104687"/>
    <n v="52.7"/>
    <n v="48149"/>
    <n v="55167"/>
  </r>
  <r>
    <x v="55"/>
    <x v="1"/>
    <x v="2"/>
    <n v="9452"/>
    <n v="61"/>
    <n v="636"/>
    <n v="19716"/>
    <n v="25.18"/>
    <n v="6191"/>
    <n v="4964"/>
  </r>
  <r>
    <x v="55"/>
    <x v="1"/>
    <x v="3"/>
    <n v="36557"/>
    <n v="82"/>
    <n v="1397"/>
    <n v="43307"/>
    <n v="49.05"/>
    <n v="21529"/>
    <n v="21242"/>
  </r>
  <r>
    <x v="55"/>
    <x v="1"/>
    <x v="4"/>
    <n v="25724"/>
    <n v="62"/>
    <n v="937"/>
    <n v="29047"/>
    <n v="46.3"/>
    <n v="13019"/>
    <n v="13448"/>
  </r>
  <r>
    <x v="55"/>
    <x v="1"/>
    <x v="5"/>
    <n v="40739"/>
    <n v="80"/>
    <n v="1333"/>
    <n v="41323"/>
    <n v="43"/>
    <n v="24009"/>
    <n v="17768"/>
  </r>
  <r>
    <x v="55"/>
    <x v="1"/>
    <x v="6"/>
    <n v="34991"/>
    <n v="76"/>
    <n v="1147"/>
    <n v="35557"/>
    <n v="45.18"/>
    <n v="22891"/>
    <n v="16065"/>
  </r>
  <r>
    <x v="55"/>
    <x v="1"/>
    <x v="7"/>
    <n v="5558"/>
    <n v="19"/>
    <n v="239"/>
    <n v="7409"/>
    <n v="51.77"/>
    <n v="3410"/>
    <n v="3836"/>
  </r>
  <r>
    <x v="55"/>
    <x v="1"/>
    <x v="8"/>
    <n v="10635"/>
    <n v="32"/>
    <n v="461"/>
    <n v="14291"/>
    <n v="46.66"/>
    <n v="6300"/>
    <n v="6668"/>
  </r>
  <r>
    <x v="55"/>
    <x v="1"/>
    <x v="9"/>
    <n v="18753"/>
    <n v="42"/>
    <n v="690"/>
    <n v="21390"/>
    <n v="52.68"/>
    <n v="9400"/>
    <n v="11268"/>
  </r>
  <r>
    <x v="55"/>
    <x v="1"/>
    <x v="10"/>
    <n v="34397"/>
    <n v="75"/>
    <n v="1329"/>
    <n v="41199"/>
    <n v="47.06"/>
    <n v="19540"/>
    <n v="19389"/>
  </r>
  <r>
    <x v="55"/>
    <x v="1"/>
    <x v="11"/>
    <n v="16052"/>
    <n v="20"/>
    <n v="476"/>
    <n v="14756"/>
    <n v="39.880000000000003"/>
    <n v="7832"/>
    <n v="5885"/>
  </r>
  <r>
    <x v="55"/>
    <x v="1"/>
    <x v="12"/>
    <n v="30298"/>
    <n v="63"/>
    <n v="1018"/>
    <n v="31558"/>
    <n v="52.63"/>
    <n v="17358"/>
    <n v="16608"/>
  </r>
  <r>
    <x v="55"/>
    <x v="1"/>
    <x v="13"/>
    <n v="10193"/>
    <n v="24"/>
    <n v="396"/>
    <n v="12276"/>
    <n v="45.52"/>
    <n v="5243"/>
    <n v="5588"/>
  </r>
  <r>
    <x v="55"/>
    <x v="1"/>
    <x v="14"/>
    <n v="5381"/>
    <n v="20"/>
    <n v="211"/>
    <n v="6541"/>
    <n v="43.66"/>
    <n v="3132"/>
    <n v="2856"/>
  </r>
  <r>
    <x v="55"/>
    <x v="1"/>
    <x v="15"/>
    <n v="6346"/>
    <n v="29"/>
    <n v="283"/>
    <n v="8773"/>
    <n v="39.590000000000003"/>
    <n v="3923"/>
    <n v="3473"/>
  </r>
  <r>
    <x v="55"/>
    <x v="1"/>
    <x v="16"/>
    <n v="41612"/>
    <n v="57"/>
    <n v="1262"/>
    <n v="39122"/>
    <n v="58.07"/>
    <n v="19334"/>
    <n v="22719"/>
  </r>
  <r>
    <x v="55"/>
    <x v="1"/>
    <x v="17"/>
    <n v="28887"/>
    <n v="32"/>
    <n v="830"/>
    <n v="25730"/>
    <n v="59.15"/>
    <n v="13183"/>
    <n v="15219"/>
  </r>
  <r>
    <x v="55"/>
    <x v="1"/>
    <x v="18"/>
    <n v="14940"/>
    <n v="48"/>
    <n v="636"/>
    <n v="19716"/>
    <n v="39.72"/>
    <n v="8339"/>
    <n v="7831"/>
  </r>
  <r>
    <x v="55"/>
    <x v="1"/>
    <x v="19"/>
    <n v="24705"/>
    <n v="84"/>
    <n v="1104"/>
    <n v="34224"/>
    <n v="41.61"/>
    <n v="12254"/>
    <n v="14239"/>
  </r>
  <r>
    <x v="55"/>
    <x v="1"/>
    <x v="20"/>
    <n v="65960"/>
    <n v="172"/>
    <n v="2490"/>
    <n v="77190"/>
    <n v="40.1"/>
    <n v="34211"/>
    <n v="30957"/>
  </r>
  <r>
    <x v="55"/>
    <x v="1"/>
    <x v="21"/>
    <n v="7240"/>
    <n v="20"/>
    <n v="288"/>
    <n v="8928"/>
    <n v="36.770000000000003"/>
    <n v="4985"/>
    <n v="3283"/>
  </r>
  <r>
    <x v="55"/>
    <x v="1"/>
    <x v="22"/>
    <n v="5567"/>
    <n v="15"/>
    <n v="353"/>
    <n v="10943"/>
    <n v="22.15"/>
    <n v="3789"/>
    <n v="2424"/>
  </r>
  <r>
    <x v="55"/>
    <x v="1"/>
    <x v="23"/>
    <n v="9204"/>
    <n v="28"/>
    <n v="315"/>
    <n v="9765"/>
    <n v="57.71"/>
    <n v="5536"/>
    <n v="5635"/>
  </r>
  <r>
    <x v="55"/>
    <x v="1"/>
    <x v="24"/>
    <n v="87971"/>
    <n v="235"/>
    <n v="3446"/>
    <n v="106826"/>
    <n v="39.6"/>
    <n v="48520"/>
    <n v="42299"/>
  </r>
  <r>
    <x v="55"/>
    <x v="1"/>
    <x v="25"/>
    <n v="19260"/>
    <n v="64"/>
    <n v="1028"/>
    <n v="31868"/>
    <n v="31.43"/>
    <n v="13455"/>
    <n v="10015"/>
  </r>
  <r>
    <x v="55"/>
    <x v="1"/>
    <x v="26"/>
    <n v="15195"/>
    <n v="20"/>
    <n v="240"/>
    <n v="7440"/>
    <n v="82.47"/>
    <n v="4722"/>
    <n v="6136"/>
  </r>
  <r>
    <x v="55"/>
    <x v="1"/>
    <x v="27"/>
    <n v="46932"/>
    <n v="45"/>
    <n v="864"/>
    <n v="26784"/>
    <n v="65.400000000000006"/>
    <n v="13866"/>
    <n v="17516"/>
  </r>
  <r>
    <x v="55"/>
    <x v="1"/>
    <x v="28"/>
    <n v="4964"/>
    <n v="17"/>
    <n v="192"/>
    <n v="5952"/>
    <n v="40.07"/>
    <n v="3414"/>
    <n v="2385"/>
  </r>
  <r>
    <x v="55"/>
    <x v="1"/>
    <x v="29"/>
    <n v="4254"/>
    <n v="20"/>
    <n v="210"/>
    <n v="6510"/>
    <n v="37.880000000000003"/>
    <n v="2412"/>
    <n v="2466"/>
  </r>
  <r>
    <x v="55"/>
    <x v="1"/>
    <x v="30"/>
    <n v="23070"/>
    <n v="45"/>
    <n v="703"/>
    <n v="21793"/>
    <n v="55.75"/>
    <n v="11476"/>
    <n v="12150"/>
  </r>
  <r>
    <x v="55"/>
    <x v="1"/>
    <x v="31"/>
    <n v="1431"/>
    <n v="10"/>
    <n v="75"/>
    <n v="2325"/>
    <n v="36.69"/>
    <n v="678"/>
    <n v="853"/>
  </r>
  <r>
    <x v="55"/>
    <x v="1"/>
    <x v="32"/>
    <n v="4022"/>
    <n v="20"/>
    <n v="291"/>
    <n v="9021"/>
    <n v="21.33"/>
    <n v="2402"/>
    <n v="1924"/>
  </r>
  <r>
    <x v="55"/>
    <x v="1"/>
    <x v="33"/>
    <n v="14492"/>
    <n v="38"/>
    <n v="493"/>
    <n v="15283"/>
    <n v="54.54"/>
    <n v="7910"/>
    <n v="8336"/>
  </r>
  <r>
    <x v="55"/>
    <x v="1"/>
    <x v="34"/>
    <n v="718285"/>
    <n v="1693"/>
    <n v="25953"/>
    <n v="804543"/>
    <n v="46.05"/>
    <n v="377681"/>
    <n v="370483"/>
  </r>
  <r>
    <x v="55"/>
    <x v="2"/>
    <x v="0"/>
    <n v="12593"/>
    <n v="34"/>
    <n v="1402"/>
    <n v="43462"/>
    <n v="23.73"/>
    <n v="6472"/>
    <n v="10314"/>
  </r>
  <r>
    <x v="55"/>
    <x v="2"/>
    <x v="1"/>
    <n v="33617"/>
    <n v="35"/>
    <n v="3233"/>
    <n v="100223"/>
    <n v="32"/>
    <n v="16080"/>
    <n v="32070"/>
  </r>
  <r>
    <x v="55"/>
    <x v="2"/>
    <x v="2"/>
    <n v="3123"/>
    <n v="17"/>
    <n v="522"/>
    <n v="16182"/>
    <n v="17.87"/>
    <n v="2080"/>
    <n v="2891"/>
  </r>
  <r>
    <x v="55"/>
    <x v="2"/>
    <x v="3"/>
    <n v="5814"/>
    <n v="18"/>
    <n v="663"/>
    <n v="20553"/>
    <n v="27"/>
    <n v="3466"/>
    <n v="5549"/>
  </r>
  <r>
    <x v="55"/>
    <x v="2"/>
    <x v="4"/>
    <n v="4666"/>
    <n v="10"/>
    <n v="400"/>
    <n v="12400"/>
    <n v="37.44"/>
    <n v="1827"/>
    <n v="4642"/>
  </r>
  <r>
    <x v="55"/>
    <x v="2"/>
    <x v="5"/>
    <n v="13213"/>
    <n v="11"/>
    <n v="1035"/>
    <n v="32085"/>
    <n v="39.64"/>
    <n v="7872"/>
    <n v="12720"/>
  </r>
  <r>
    <x v="55"/>
    <x v="2"/>
    <x v="6"/>
    <n v="8661"/>
    <n v="16"/>
    <n v="1091"/>
    <n v="33821"/>
    <n v="23.91"/>
    <n v="4892"/>
    <n v="8088"/>
  </r>
  <r>
    <x v="55"/>
    <x v="2"/>
    <x v="7"/>
    <m/>
    <n v="2"/>
    <n v="37"/>
    <n v="1147"/>
    <m/>
    <m/>
    <m/>
  </r>
  <r>
    <x v="55"/>
    <x v="2"/>
    <x v="8"/>
    <n v="1144"/>
    <n v="6"/>
    <n v="155"/>
    <n v="4805"/>
    <n v="22.39"/>
    <n v="552"/>
    <n v="1076"/>
  </r>
  <r>
    <x v="55"/>
    <x v="2"/>
    <x v="9"/>
    <n v="2526"/>
    <n v="10"/>
    <n v="347"/>
    <n v="10757"/>
    <n v="22.37"/>
    <n v="1002"/>
    <n v="2406"/>
  </r>
  <r>
    <x v="55"/>
    <x v="2"/>
    <x v="10"/>
    <n v="4517"/>
    <n v="13"/>
    <n v="667"/>
    <n v="20677"/>
    <n v="21.44"/>
    <n v="1856"/>
    <n v="4434"/>
  </r>
  <r>
    <x v="55"/>
    <x v="2"/>
    <x v="11"/>
    <n v="14996"/>
    <n v="14"/>
    <n v="903"/>
    <n v="27993"/>
    <n v="49.03"/>
    <n v="6092"/>
    <n v="13724"/>
  </r>
  <r>
    <x v="55"/>
    <x v="2"/>
    <x v="12"/>
    <m/>
    <n v="5"/>
    <n v="163"/>
    <n v="5053"/>
    <m/>
    <m/>
    <m/>
  </r>
  <r>
    <x v="55"/>
    <x v="2"/>
    <x v="13"/>
    <m/>
    <n v="3"/>
    <n v="62"/>
    <n v="1922"/>
    <m/>
    <m/>
    <m/>
  </r>
  <r>
    <x v="55"/>
    <x v="2"/>
    <x v="14"/>
    <m/>
    <n v="3"/>
    <n v="74"/>
    <n v="2294"/>
    <m/>
    <m/>
    <m/>
  </r>
  <r>
    <x v="55"/>
    <x v="2"/>
    <x v="15"/>
    <m/>
    <n v="6"/>
    <n v="492"/>
    <n v="15252"/>
    <m/>
    <m/>
    <m/>
  </r>
  <r>
    <x v="55"/>
    <x v="2"/>
    <x v="16"/>
    <m/>
    <n v="14"/>
    <n v="1775"/>
    <n v="55025"/>
    <m/>
    <m/>
    <m/>
  </r>
  <r>
    <x v="55"/>
    <x v="2"/>
    <x v="17"/>
    <n v="22926"/>
    <n v="12"/>
    <n v="1744"/>
    <n v="54064"/>
    <n v="39.880000000000003"/>
    <n v="12543"/>
    <n v="21559"/>
  </r>
  <r>
    <x v="55"/>
    <x v="2"/>
    <x v="18"/>
    <n v="7063"/>
    <n v="18"/>
    <n v="719"/>
    <n v="22289"/>
    <n v="30.71"/>
    <n v="3141"/>
    <n v="6846"/>
  </r>
  <r>
    <x v="55"/>
    <x v="2"/>
    <x v="19"/>
    <n v="8671"/>
    <n v="23"/>
    <n v="972"/>
    <n v="30132"/>
    <n v="26.45"/>
    <n v="3906"/>
    <n v="7969"/>
  </r>
  <r>
    <x v="55"/>
    <x v="2"/>
    <x v="20"/>
    <n v="37111"/>
    <n v="48"/>
    <n v="2986"/>
    <n v="92566"/>
    <n v="34.619999999999997"/>
    <n v="17549"/>
    <n v="32044"/>
  </r>
  <r>
    <x v="55"/>
    <x v="2"/>
    <x v="21"/>
    <n v="1816"/>
    <n v="5"/>
    <n v="169"/>
    <n v="5239"/>
    <n v="31.7"/>
    <n v="1317"/>
    <n v="1661"/>
  </r>
  <r>
    <x v="55"/>
    <x v="2"/>
    <x v="22"/>
    <n v="3396"/>
    <n v="5"/>
    <n v="316"/>
    <n v="9796"/>
    <n v="30.75"/>
    <n v="2815"/>
    <n v="3012"/>
  </r>
  <r>
    <x v="55"/>
    <x v="2"/>
    <x v="23"/>
    <n v="528"/>
    <n v="4"/>
    <n v="75"/>
    <n v="2325"/>
    <n v="17.16"/>
    <n v="298"/>
    <n v="399"/>
  </r>
  <r>
    <x v="55"/>
    <x v="2"/>
    <x v="24"/>
    <n v="42851"/>
    <n v="62"/>
    <n v="3546"/>
    <n v="109926"/>
    <n v="33.76"/>
    <n v="21978"/>
    <n v="37116"/>
  </r>
  <r>
    <x v="55"/>
    <x v="2"/>
    <x v="25"/>
    <n v="10390"/>
    <n v="24"/>
    <n v="1166"/>
    <n v="36146"/>
    <n v="24.23"/>
    <n v="7468"/>
    <n v="8759"/>
  </r>
  <r>
    <x v="55"/>
    <x v="2"/>
    <x v="26"/>
    <m/>
    <n v="9"/>
    <n v="435"/>
    <n v="13485"/>
    <m/>
    <n v="3111"/>
    <m/>
  </r>
  <r>
    <x v="55"/>
    <x v="2"/>
    <x v="27"/>
    <n v="42386"/>
    <n v="21"/>
    <n v="1988"/>
    <n v="61628"/>
    <n v="63.55"/>
    <n v="14520"/>
    <n v="39166"/>
  </r>
  <r>
    <x v="55"/>
    <x v="2"/>
    <x v="28"/>
    <n v="840"/>
    <n v="4"/>
    <n v="89"/>
    <n v="2759"/>
    <n v="24.54"/>
    <n v="558"/>
    <n v="677"/>
  </r>
  <r>
    <x v="55"/>
    <x v="2"/>
    <x v="29"/>
    <m/>
    <n v="6"/>
    <n v="512"/>
    <n v="15872"/>
    <n v="5.07"/>
    <m/>
    <n v="804"/>
  </r>
  <r>
    <x v="55"/>
    <x v="2"/>
    <x v="30"/>
    <m/>
    <n v="10"/>
    <n v="419"/>
    <n v="12989"/>
    <n v="47.59"/>
    <n v="3777"/>
    <n v="6181"/>
  </r>
  <r>
    <x v="55"/>
    <x v="2"/>
    <x v="31"/>
    <m/>
    <n v="1"/>
    <n v="5"/>
    <n v="155"/>
    <m/>
    <m/>
    <m/>
  </r>
  <r>
    <x v="55"/>
    <x v="2"/>
    <x v="32"/>
    <m/>
    <n v="2"/>
    <n v="281"/>
    <n v="8711"/>
    <m/>
    <m/>
    <m/>
  </r>
  <r>
    <x v="55"/>
    <x v="2"/>
    <x v="33"/>
    <n v="2484"/>
    <n v="9"/>
    <n v="323"/>
    <n v="10013"/>
    <n v="22.93"/>
    <n v="1935"/>
    <n v="2296"/>
  </r>
  <r>
    <x v="55"/>
    <x v="2"/>
    <x v="34"/>
    <n v="264853"/>
    <n v="406"/>
    <n v="23476"/>
    <n v="727756"/>
    <n v="33.270000000000003"/>
    <n v="128948"/>
    <n v="242128"/>
  </r>
  <r>
    <x v="55"/>
    <x v="3"/>
    <x v="0"/>
    <n v="12672"/>
    <n v="44"/>
    <n v="5547"/>
    <n v="171957"/>
    <n v="3.71"/>
    <n v="7269"/>
    <n v="6379"/>
  </r>
  <r>
    <x v="55"/>
    <x v="3"/>
    <x v="1"/>
    <n v="16367"/>
    <n v="25"/>
    <n v="3188"/>
    <n v="98828"/>
    <n v="8.82"/>
    <n v="8533"/>
    <n v="8721"/>
  </r>
  <r>
    <x v="55"/>
    <x v="3"/>
    <x v="2"/>
    <n v="9107"/>
    <n v="23"/>
    <n v="2585"/>
    <n v="80135"/>
    <n v="5.4"/>
    <n v="5155"/>
    <n v="4329"/>
  </r>
  <r>
    <x v="55"/>
    <x v="3"/>
    <x v="3"/>
    <n v="7355"/>
    <n v="20"/>
    <n v="1792"/>
    <n v="55552"/>
    <n v="7.45"/>
    <n v="4131"/>
    <n v="4139"/>
  </r>
  <r>
    <x v="55"/>
    <x v="3"/>
    <x v="4"/>
    <n v="14284"/>
    <n v="20"/>
    <n v="2858"/>
    <n v="88598"/>
    <n v="7.38"/>
    <n v="5124"/>
    <n v="6540"/>
  </r>
  <r>
    <x v="55"/>
    <x v="3"/>
    <x v="5"/>
    <n v="13154"/>
    <n v="13"/>
    <n v="1578"/>
    <n v="48918"/>
    <n v="12.68"/>
    <n v="7894"/>
    <n v="6204"/>
  </r>
  <r>
    <x v="55"/>
    <x v="3"/>
    <x v="6"/>
    <n v="11265"/>
    <n v="10"/>
    <n v="1482"/>
    <n v="45942"/>
    <n v="13.02"/>
    <n v="6670"/>
    <n v="5981"/>
  </r>
  <r>
    <x v="55"/>
    <x v="3"/>
    <x v="7"/>
    <m/>
    <n v="4"/>
    <n v="911"/>
    <n v="28241"/>
    <m/>
    <m/>
    <m/>
  </r>
  <r>
    <x v="55"/>
    <x v="3"/>
    <x v="8"/>
    <n v="1795"/>
    <n v="11"/>
    <n v="1533"/>
    <n v="47523"/>
    <n v="2.4700000000000002"/>
    <n v="962"/>
    <n v="1174"/>
  </r>
  <r>
    <x v="55"/>
    <x v="3"/>
    <x v="9"/>
    <n v="3829"/>
    <n v="11"/>
    <n v="1116"/>
    <n v="34596"/>
    <n v="6.56"/>
    <n v="1677"/>
    <n v="2268"/>
  </r>
  <r>
    <x v="55"/>
    <x v="3"/>
    <x v="10"/>
    <n v="8948"/>
    <n v="17"/>
    <n v="1747"/>
    <n v="54157"/>
    <n v="7.43"/>
    <n v="4464"/>
    <n v="4022"/>
  </r>
  <r>
    <x v="55"/>
    <x v="3"/>
    <x v="11"/>
    <m/>
    <n v="6"/>
    <n v="513"/>
    <n v="15903"/>
    <m/>
    <n v="2778"/>
    <m/>
  </r>
  <r>
    <x v="55"/>
    <x v="3"/>
    <x v="12"/>
    <m/>
    <n v="7"/>
    <n v="492"/>
    <n v="15252"/>
    <m/>
    <m/>
    <m/>
  </r>
  <r>
    <x v="55"/>
    <x v="3"/>
    <x v="13"/>
    <m/>
    <n v="2"/>
    <n v="255"/>
    <n v="7905"/>
    <m/>
    <m/>
    <m/>
  </r>
  <r>
    <x v="55"/>
    <x v="3"/>
    <x v="14"/>
    <n v="1491"/>
    <n v="6"/>
    <n v="650"/>
    <n v="20150"/>
    <m/>
    <n v="473"/>
    <m/>
  </r>
  <r>
    <x v="55"/>
    <x v="3"/>
    <x v="15"/>
    <n v="2763"/>
    <n v="9"/>
    <n v="1129"/>
    <n v="34999"/>
    <n v="4.05"/>
    <n v="1243"/>
    <n v="1418"/>
  </r>
  <r>
    <x v="55"/>
    <x v="3"/>
    <x v="16"/>
    <m/>
    <n v="4"/>
    <n v="514"/>
    <n v="15934"/>
    <m/>
    <m/>
    <m/>
  </r>
  <r>
    <x v="55"/>
    <x v="3"/>
    <x v="17"/>
    <s v="-"/>
    <s v="-"/>
    <s v="-"/>
    <s v="-"/>
    <s v="-"/>
    <s v="-"/>
    <s v="-"/>
  </r>
  <r>
    <x v="55"/>
    <x v="3"/>
    <x v="18"/>
    <n v="6664"/>
    <n v="15"/>
    <n v="1216"/>
    <n v="37696"/>
    <n v="8.35"/>
    <n v="4530"/>
    <n v="3147"/>
  </r>
  <r>
    <x v="55"/>
    <x v="3"/>
    <x v="19"/>
    <n v="8895"/>
    <n v="16"/>
    <n v="3549"/>
    <n v="110019"/>
    <n v="3.46"/>
    <n v="4460"/>
    <n v="3802"/>
  </r>
  <r>
    <x v="55"/>
    <x v="3"/>
    <x v="20"/>
    <n v="23440"/>
    <n v="34"/>
    <n v="4400"/>
    <n v="136400"/>
    <n v="7.74"/>
    <n v="12204"/>
    <n v="10563"/>
  </r>
  <r>
    <x v="55"/>
    <x v="3"/>
    <x v="21"/>
    <m/>
    <n v="7"/>
    <n v="581"/>
    <n v="18011"/>
    <m/>
    <m/>
    <m/>
  </r>
  <r>
    <x v="55"/>
    <x v="3"/>
    <x v="22"/>
    <m/>
    <n v="3"/>
    <n v="399"/>
    <n v="12369"/>
    <m/>
    <m/>
    <m/>
  </r>
  <r>
    <x v="55"/>
    <x v="3"/>
    <x v="23"/>
    <n v="3046"/>
    <n v="6"/>
    <n v="786"/>
    <n v="24366"/>
    <n v="5.37"/>
    <n v="1577"/>
    <n v="1309"/>
  </r>
  <r>
    <x v="55"/>
    <x v="3"/>
    <x v="24"/>
    <n v="31950"/>
    <n v="50"/>
    <n v="6166"/>
    <n v="191146"/>
    <n v="7.33"/>
    <n v="18149"/>
    <n v="14004"/>
  </r>
  <r>
    <x v="55"/>
    <x v="3"/>
    <x v="25"/>
    <n v="7011"/>
    <n v="14"/>
    <n v="1182"/>
    <n v="36642"/>
    <n v="8.14"/>
    <n v="4924"/>
    <n v="2982"/>
  </r>
  <r>
    <x v="55"/>
    <x v="3"/>
    <x v="26"/>
    <m/>
    <n v="5"/>
    <n v="1208"/>
    <n v="37448"/>
    <m/>
    <n v="3890"/>
    <m/>
  </r>
  <r>
    <x v="55"/>
    <x v="3"/>
    <x v="27"/>
    <n v="16086"/>
    <n v="8"/>
    <n v="1396"/>
    <n v="43276"/>
    <n v="15.75"/>
    <n v="6613"/>
    <n v="6817"/>
  </r>
  <r>
    <x v="55"/>
    <x v="3"/>
    <x v="28"/>
    <n v="2746"/>
    <n v="7"/>
    <n v="817"/>
    <n v="25327"/>
    <n v="5.47"/>
    <n v="2099"/>
    <n v="1386"/>
  </r>
  <r>
    <x v="55"/>
    <x v="3"/>
    <x v="29"/>
    <m/>
    <n v="8"/>
    <n v="1843"/>
    <n v="57133"/>
    <n v="3.25"/>
    <m/>
    <n v="1859"/>
  </r>
  <r>
    <x v="55"/>
    <x v="3"/>
    <x v="30"/>
    <m/>
    <n v="7"/>
    <n v="609"/>
    <n v="18879"/>
    <n v="14.76"/>
    <n v="4085"/>
    <n v="2787"/>
  </r>
  <r>
    <x v="55"/>
    <x v="3"/>
    <x v="31"/>
    <m/>
    <n v="6"/>
    <n v="335"/>
    <n v="10385"/>
    <m/>
    <m/>
    <m/>
  </r>
  <r>
    <x v="55"/>
    <x v="3"/>
    <x v="32"/>
    <m/>
    <n v="2"/>
    <n v="389"/>
    <n v="12059"/>
    <m/>
    <m/>
    <m/>
  </r>
  <r>
    <x v="55"/>
    <x v="3"/>
    <x v="33"/>
    <n v="2774"/>
    <n v="12"/>
    <n v="1035"/>
    <n v="32085"/>
    <n v="4.0599999999999996"/>
    <n v="1572"/>
    <n v="1304"/>
  </r>
  <r>
    <x v="55"/>
    <x v="3"/>
    <x v="34"/>
    <n v="220353"/>
    <n v="382"/>
    <n v="47635"/>
    <n v="1476685"/>
    <n v="7.04"/>
    <n v="116589"/>
    <n v="103981"/>
  </r>
  <r>
    <x v="55"/>
    <x v="4"/>
    <x v="0"/>
    <n v="72655"/>
    <n v="242"/>
    <n v="9603"/>
    <n v="297693"/>
    <n v="14.88"/>
    <n v="39263"/>
    <n v="44295"/>
  </r>
  <r>
    <x v="55"/>
    <x v="4"/>
    <x v="1"/>
    <n v="361660"/>
    <n v="298"/>
    <n v="18005"/>
    <n v="558155"/>
    <n v="43.41"/>
    <n v="180638"/>
    <n v="242270"/>
  </r>
  <r>
    <x v="55"/>
    <x v="4"/>
    <x v="2"/>
    <n v="22897"/>
    <n v="108"/>
    <n v="3883"/>
    <n v="120373"/>
    <n v="10.72"/>
    <n v="14039"/>
    <n v="12900"/>
  </r>
  <r>
    <x v="55"/>
    <x v="4"/>
    <x v="3"/>
    <n v="67434"/>
    <n v="148"/>
    <n v="4802"/>
    <n v="148862"/>
    <n v="28.29"/>
    <n v="39047"/>
    <n v="42112"/>
  </r>
  <r>
    <x v="55"/>
    <x v="4"/>
    <x v="4"/>
    <n v="51159"/>
    <n v="100"/>
    <n v="4467"/>
    <n v="138477"/>
    <n v="20.64"/>
    <n v="23767"/>
    <n v="28580"/>
  </r>
  <r>
    <x v="55"/>
    <x v="4"/>
    <x v="5"/>
    <n v="111163"/>
    <n v="125"/>
    <n v="5809"/>
    <n v="180079"/>
    <n v="33.6"/>
    <n v="67872"/>
    <n v="60501"/>
  </r>
  <r>
    <x v="55"/>
    <x v="4"/>
    <x v="6"/>
    <n v="64917"/>
    <n v="112"/>
    <n v="4219"/>
    <n v="130789"/>
    <n v="27.33"/>
    <n v="40521"/>
    <n v="35740"/>
  </r>
  <r>
    <x v="55"/>
    <x v="4"/>
    <x v="7"/>
    <n v="8527"/>
    <n v="29"/>
    <n v="1261"/>
    <n v="39091"/>
    <n v="14.04"/>
    <n v="5145"/>
    <n v="5489"/>
  </r>
  <r>
    <x v="55"/>
    <x v="4"/>
    <x v="8"/>
    <n v="14993"/>
    <n v="58"/>
    <n v="2369"/>
    <n v="73439"/>
    <n v="13.65"/>
    <n v="8659"/>
    <n v="10023"/>
  </r>
  <r>
    <x v="55"/>
    <x v="4"/>
    <x v="9"/>
    <n v="32735"/>
    <n v="80"/>
    <n v="2564"/>
    <n v="79484"/>
    <n v="27.71"/>
    <n v="17308"/>
    <n v="22024"/>
  </r>
  <r>
    <x v="55"/>
    <x v="4"/>
    <x v="10"/>
    <n v="54122"/>
    <n v="117"/>
    <n v="4121"/>
    <n v="127751"/>
    <n v="25.34"/>
    <n v="29276"/>
    <n v="32376"/>
  </r>
  <r>
    <x v="55"/>
    <x v="4"/>
    <x v="11"/>
    <n v="50838"/>
    <n v="50"/>
    <n v="2280"/>
    <n v="70680"/>
    <n v="38.9"/>
    <n v="24336"/>
    <n v="27493"/>
  </r>
  <r>
    <x v="55"/>
    <x v="4"/>
    <x v="12"/>
    <n v="44983"/>
    <n v="95"/>
    <n v="2225"/>
    <n v="68975"/>
    <n v="39.130000000000003"/>
    <n v="25731"/>
    <n v="26989"/>
  </r>
  <r>
    <x v="55"/>
    <x v="4"/>
    <x v="13"/>
    <n v="13809"/>
    <n v="32"/>
    <n v="850"/>
    <n v="26350"/>
    <n v="27.81"/>
    <n v="7441"/>
    <n v="7329"/>
  </r>
  <r>
    <x v="55"/>
    <x v="4"/>
    <x v="14"/>
    <n v="10278"/>
    <n v="39"/>
    <n v="1132"/>
    <n v="35092"/>
    <n v="17.04"/>
    <n v="5766"/>
    <n v="5979"/>
  </r>
  <r>
    <x v="55"/>
    <x v="4"/>
    <x v="15"/>
    <n v="11594"/>
    <n v="49"/>
    <n v="1956"/>
    <n v="60636"/>
    <n v="11.4"/>
    <n v="6278"/>
    <n v="6913"/>
  </r>
  <r>
    <x v="55"/>
    <x v="4"/>
    <x v="16"/>
    <n v="140349"/>
    <n v="103"/>
    <n v="6433"/>
    <n v="199423"/>
    <n v="50.43"/>
    <n v="72182"/>
    <n v="100563"/>
  </r>
  <r>
    <x v="55"/>
    <x v="4"/>
    <x v="17"/>
    <n v="118501"/>
    <n v="69"/>
    <n v="5355"/>
    <n v="166005"/>
    <n v="52.92"/>
    <n v="61506"/>
    <n v="87853"/>
  </r>
  <r>
    <x v="55"/>
    <x v="4"/>
    <x v="18"/>
    <n v="32220"/>
    <n v="95"/>
    <n v="2875"/>
    <n v="89125"/>
    <n v="22.67"/>
    <n v="18150"/>
    <n v="20208"/>
  </r>
  <r>
    <x v="55"/>
    <x v="4"/>
    <x v="19"/>
    <n v="47876"/>
    <n v="139"/>
    <n v="5977"/>
    <n v="185287"/>
    <n v="16.239999999999998"/>
    <n v="23143"/>
    <n v="30086"/>
  </r>
  <r>
    <x v="55"/>
    <x v="4"/>
    <x v="20"/>
    <n v="234705"/>
    <n v="328"/>
    <n v="14051"/>
    <n v="435581"/>
    <n v="32.270000000000003"/>
    <n v="125795"/>
    <n v="140562"/>
  </r>
  <r>
    <x v="55"/>
    <x v="4"/>
    <x v="21"/>
    <n v="15301"/>
    <n v="40"/>
    <n v="1174"/>
    <n v="36394"/>
    <n v="21.13"/>
    <n v="10951"/>
    <n v="7691"/>
  </r>
  <r>
    <x v="55"/>
    <x v="4"/>
    <x v="22"/>
    <n v="13784"/>
    <n v="26"/>
    <n v="1379"/>
    <n v="42749"/>
    <n v="18.27"/>
    <n v="10393"/>
    <n v="7811"/>
  </r>
  <r>
    <x v="55"/>
    <x v="4"/>
    <x v="23"/>
    <n v="13772"/>
    <n v="49"/>
    <n v="1328"/>
    <n v="41168"/>
    <n v="19.63"/>
    <n v="8113"/>
    <n v="8080"/>
  </r>
  <r>
    <x v="55"/>
    <x v="4"/>
    <x v="24"/>
    <n v="277562"/>
    <n v="443"/>
    <n v="17932"/>
    <n v="555892"/>
    <n v="29.53"/>
    <n v="155252"/>
    <n v="164144"/>
  </r>
  <r>
    <x v="55"/>
    <x v="4"/>
    <x v="25"/>
    <n v="49990"/>
    <n v="148"/>
    <n v="4676"/>
    <n v="144956"/>
    <n v="20.98"/>
    <n v="35649"/>
    <n v="30413"/>
  </r>
  <r>
    <x v="55"/>
    <x v="4"/>
    <x v="26"/>
    <n v="48250"/>
    <n v="42"/>
    <n v="2200"/>
    <n v="68200"/>
    <n v="38.36"/>
    <n v="17307"/>
    <n v="26161"/>
  </r>
  <r>
    <x v="55"/>
    <x v="4"/>
    <x v="27"/>
    <n v="208743"/>
    <n v="102"/>
    <n v="6779"/>
    <n v="210149"/>
    <n v="56.27"/>
    <n v="69195"/>
    <n v="118253"/>
  </r>
  <r>
    <x v="55"/>
    <x v="4"/>
    <x v="28"/>
    <n v="13407"/>
    <n v="40"/>
    <n v="1535"/>
    <n v="47585"/>
    <n v="15.79"/>
    <n v="8975"/>
    <n v="7512"/>
  </r>
  <r>
    <x v="55"/>
    <x v="4"/>
    <x v="29"/>
    <n v="11303"/>
    <n v="48"/>
    <n v="2759"/>
    <n v="85529"/>
    <n v="7.87"/>
    <n v="5853"/>
    <n v="6734"/>
  </r>
  <r>
    <x v="55"/>
    <x v="4"/>
    <x v="30"/>
    <n v="55702"/>
    <n v="81"/>
    <n v="2559"/>
    <n v="79329"/>
    <n v="42.93"/>
    <n v="32323"/>
    <n v="34057"/>
  </r>
  <r>
    <x v="55"/>
    <x v="4"/>
    <x v="31"/>
    <n v="2936"/>
    <n v="25"/>
    <n v="504"/>
    <n v="15624"/>
    <n v="11.15"/>
    <n v="1624"/>
    <n v="1742"/>
  </r>
  <r>
    <x v="55"/>
    <x v="4"/>
    <x v="32"/>
    <n v="11678"/>
    <n v="30"/>
    <n v="1494"/>
    <n v="46314"/>
    <n v="14.37"/>
    <n v="7848"/>
    <n v="6656"/>
  </r>
  <r>
    <x v="55"/>
    <x v="4"/>
    <x v="33"/>
    <n v="26613"/>
    <n v="81"/>
    <n v="2341"/>
    <n v="72571"/>
    <n v="23.58"/>
    <n v="15565"/>
    <n v="17115"/>
  </r>
  <r>
    <x v="55"/>
    <x v="4"/>
    <x v="34"/>
    <n v="1920391"/>
    <n v="3059"/>
    <n v="127610"/>
    <n v="3955910"/>
    <n v="29.69"/>
    <n v="998153"/>
    <n v="1174656"/>
  </r>
  <r>
    <x v="56"/>
    <x v="0"/>
    <x v="0"/>
    <n v="22272"/>
    <n v="33"/>
    <n v="1193"/>
    <n v="35790"/>
    <n v="37.4"/>
    <n v="11576"/>
    <n v="13387"/>
  </r>
  <r>
    <x v="56"/>
    <x v="0"/>
    <x v="1"/>
    <n v="216183"/>
    <n v="66"/>
    <n v="8230"/>
    <n v="246900"/>
    <n v="60.55"/>
    <n v="106965"/>
    <n v="149494"/>
  </r>
  <r>
    <x v="56"/>
    <x v="0"/>
    <x v="2"/>
    <n v="1914"/>
    <n v="8"/>
    <n v="147"/>
    <n v="4410"/>
    <n v="22.74"/>
    <n v="1069"/>
    <n v="1003"/>
  </r>
  <r>
    <x v="56"/>
    <x v="0"/>
    <x v="3"/>
    <n v="18963"/>
    <n v="28"/>
    <n v="950"/>
    <n v="28500"/>
    <n v="42.67"/>
    <n v="10915"/>
    <n v="12161"/>
  </r>
  <r>
    <x v="56"/>
    <x v="0"/>
    <x v="4"/>
    <n v="6372"/>
    <n v="8"/>
    <n v="272"/>
    <n v="8160"/>
    <n v="46.27"/>
    <n v="3756"/>
    <n v="3776"/>
  </r>
  <r>
    <x v="56"/>
    <x v="0"/>
    <x v="5"/>
    <n v="48640"/>
    <n v="21"/>
    <n v="1863"/>
    <n v="55890"/>
    <n v="46.88"/>
    <n v="28437"/>
    <n v="26200"/>
  </r>
  <r>
    <x v="56"/>
    <x v="0"/>
    <x v="6"/>
    <n v="11905"/>
    <n v="10"/>
    <n v="499"/>
    <n v="14970"/>
    <n v="40.93"/>
    <n v="6929"/>
    <n v="6127"/>
  </r>
  <r>
    <x v="56"/>
    <x v="0"/>
    <x v="7"/>
    <m/>
    <n v="5"/>
    <n v="94"/>
    <n v="2820"/>
    <m/>
    <m/>
    <m/>
  </r>
  <r>
    <x v="56"/>
    <x v="0"/>
    <x v="8"/>
    <n v="1608"/>
    <n v="9"/>
    <n v="220"/>
    <n v="6600"/>
    <n v="18.149999999999999"/>
    <n v="958"/>
    <n v="1198"/>
  </r>
  <r>
    <x v="56"/>
    <x v="0"/>
    <x v="9"/>
    <n v="7372"/>
    <n v="17"/>
    <n v="412"/>
    <n v="12360"/>
    <n v="48.83"/>
    <n v="4868"/>
    <n v="6035"/>
  </r>
  <r>
    <x v="56"/>
    <x v="0"/>
    <x v="10"/>
    <n v="6913"/>
    <n v="12"/>
    <n v="383"/>
    <n v="11490"/>
    <n v="42.44"/>
    <n v="4040"/>
    <n v="4876"/>
  </r>
  <r>
    <x v="56"/>
    <x v="0"/>
    <x v="11"/>
    <n v="15382"/>
    <n v="10"/>
    <n v="388"/>
    <n v="11640"/>
    <n v="49.61"/>
    <n v="7390"/>
    <n v="5775"/>
  </r>
  <r>
    <x v="56"/>
    <x v="0"/>
    <x v="12"/>
    <n v="10699"/>
    <n v="20"/>
    <n v="552"/>
    <n v="16560"/>
    <n v="49.09"/>
    <n v="6027"/>
    <n v="8130"/>
  </r>
  <r>
    <x v="56"/>
    <x v="0"/>
    <x v="13"/>
    <m/>
    <n v="3"/>
    <n v="137"/>
    <n v="4110"/>
    <m/>
    <m/>
    <m/>
  </r>
  <r>
    <x v="56"/>
    <x v="0"/>
    <x v="14"/>
    <m/>
    <n v="9"/>
    <n v="189"/>
    <n v="5670"/>
    <m/>
    <m/>
    <m/>
  </r>
  <r>
    <x v="56"/>
    <x v="0"/>
    <x v="15"/>
    <m/>
    <n v="5"/>
    <n v="52"/>
    <n v="1560"/>
    <m/>
    <m/>
    <m/>
  </r>
  <r>
    <x v="56"/>
    <x v="0"/>
    <x v="16"/>
    <n v="73911"/>
    <n v="28"/>
    <n v="2882"/>
    <n v="86460"/>
    <n v="68.17"/>
    <n v="39122"/>
    <n v="58943"/>
  </r>
  <r>
    <x v="56"/>
    <x v="0"/>
    <x v="17"/>
    <n v="71044"/>
    <n v="25"/>
    <n v="2781"/>
    <n v="83430"/>
    <n v="67.98"/>
    <n v="37849"/>
    <n v="56717"/>
  </r>
  <r>
    <x v="56"/>
    <x v="0"/>
    <x v="18"/>
    <n v="5189"/>
    <n v="14"/>
    <n v="308"/>
    <n v="9240"/>
    <n v="33.93"/>
    <n v="2902"/>
    <n v="3135"/>
  </r>
  <r>
    <x v="56"/>
    <x v="0"/>
    <x v="19"/>
    <n v="4411"/>
    <n v="16"/>
    <n v="350"/>
    <n v="10500"/>
    <n v="31.44"/>
    <n v="2493"/>
    <n v="3301"/>
  </r>
  <r>
    <x v="56"/>
    <x v="0"/>
    <x v="20"/>
    <n v="123037"/>
    <n v="74"/>
    <n v="4179"/>
    <n v="125370"/>
    <n v="58.88"/>
    <n v="72784"/>
    <n v="73820"/>
  </r>
  <r>
    <x v="56"/>
    <x v="0"/>
    <x v="21"/>
    <m/>
    <n v="8"/>
    <n v="136"/>
    <n v="4080"/>
    <m/>
    <m/>
    <m/>
  </r>
  <r>
    <x v="56"/>
    <x v="0"/>
    <x v="22"/>
    <m/>
    <n v="3"/>
    <n v="311"/>
    <n v="9330"/>
    <m/>
    <m/>
    <m/>
  </r>
  <r>
    <x v="56"/>
    <x v="0"/>
    <x v="23"/>
    <n v="1331"/>
    <n v="11"/>
    <n v="152"/>
    <n v="4560"/>
    <n v="22.26"/>
    <n v="808"/>
    <n v="1015"/>
  </r>
  <r>
    <x v="56"/>
    <x v="0"/>
    <x v="24"/>
    <n v="130910"/>
    <n v="96"/>
    <n v="4778"/>
    <n v="143340"/>
    <n v="54.6"/>
    <n v="78935"/>
    <n v="78258"/>
  </r>
  <r>
    <x v="56"/>
    <x v="0"/>
    <x v="25"/>
    <n v="16653"/>
    <n v="46"/>
    <n v="1313"/>
    <n v="39390"/>
    <n v="25.83"/>
    <n v="10995"/>
    <n v="10174"/>
  </r>
  <r>
    <x v="56"/>
    <x v="0"/>
    <x v="26"/>
    <n v="10392"/>
    <n v="8"/>
    <n v="317"/>
    <n v="9510"/>
    <n v="51.77"/>
    <n v="4332"/>
    <n v="4923"/>
  </r>
  <r>
    <x v="56"/>
    <x v="0"/>
    <x v="27"/>
    <n v="89754"/>
    <n v="29"/>
    <n v="2555"/>
    <n v="76650"/>
    <n v="63.95"/>
    <n v="32717"/>
    <n v="49016"/>
  </r>
  <r>
    <x v="56"/>
    <x v="0"/>
    <x v="28"/>
    <n v="5326"/>
    <n v="12"/>
    <n v="437"/>
    <n v="13110"/>
    <n v="23.95"/>
    <n v="3464"/>
    <n v="3140"/>
  </r>
  <r>
    <x v="56"/>
    <x v="0"/>
    <x v="29"/>
    <n v="2244"/>
    <n v="14"/>
    <n v="194"/>
    <n v="5820"/>
    <n v="30.19"/>
    <n v="1357"/>
    <n v="1757"/>
  </r>
  <r>
    <x v="56"/>
    <x v="0"/>
    <x v="30"/>
    <n v="24235"/>
    <n v="19"/>
    <n v="828"/>
    <n v="24840"/>
    <n v="63.71"/>
    <n v="15452"/>
    <n v="15826"/>
  </r>
  <r>
    <x v="56"/>
    <x v="0"/>
    <x v="31"/>
    <m/>
    <n v="8"/>
    <n v="89"/>
    <n v="2670"/>
    <m/>
    <m/>
    <m/>
  </r>
  <r>
    <x v="56"/>
    <x v="0"/>
    <x v="32"/>
    <n v="5142"/>
    <n v="6"/>
    <n v="533"/>
    <n v="15990"/>
    <n v="18.22"/>
    <n v="3768"/>
    <n v="2913"/>
  </r>
  <r>
    <x v="56"/>
    <x v="0"/>
    <x v="33"/>
    <n v="6841"/>
    <n v="21"/>
    <n v="434"/>
    <n v="13020"/>
    <n v="40.35"/>
    <n v="3984"/>
    <n v="5254"/>
  </r>
  <r>
    <x v="56"/>
    <x v="0"/>
    <x v="34"/>
    <n v="751190"/>
    <n v="581"/>
    <n v="30599"/>
    <n v="917970"/>
    <n v="52.23"/>
    <n v="397005"/>
    <n v="479483"/>
  </r>
  <r>
    <x v="56"/>
    <x v="1"/>
    <x v="0"/>
    <n v="34097"/>
    <n v="135"/>
    <n v="1501"/>
    <n v="45030"/>
    <n v="40"/>
    <n v="18295"/>
    <n v="18012"/>
  </r>
  <r>
    <x v="56"/>
    <x v="1"/>
    <x v="1"/>
    <n v="105642"/>
    <n v="172"/>
    <n v="3372"/>
    <n v="101160"/>
    <n v="54.98"/>
    <n v="54248"/>
    <n v="55622"/>
  </r>
  <r>
    <x v="56"/>
    <x v="1"/>
    <x v="2"/>
    <n v="11408"/>
    <n v="64"/>
    <n v="653"/>
    <n v="19590"/>
    <n v="29.4"/>
    <n v="7319"/>
    <n v="5760"/>
  </r>
  <r>
    <x v="56"/>
    <x v="1"/>
    <x v="3"/>
    <n v="44583"/>
    <n v="82"/>
    <n v="1399"/>
    <n v="41970"/>
    <n v="58.4"/>
    <n v="25665"/>
    <n v="24511"/>
  </r>
  <r>
    <x v="56"/>
    <x v="1"/>
    <x v="4"/>
    <n v="27757"/>
    <n v="62"/>
    <n v="920"/>
    <n v="27600"/>
    <n v="50.35"/>
    <n v="13841"/>
    <n v="13897"/>
  </r>
  <r>
    <x v="56"/>
    <x v="1"/>
    <x v="5"/>
    <n v="45715"/>
    <n v="80"/>
    <n v="1335"/>
    <n v="40050"/>
    <n v="49.95"/>
    <n v="25602"/>
    <n v="20006"/>
  </r>
  <r>
    <x v="56"/>
    <x v="1"/>
    <x v="6"/>
    <n v="37065"/>
    <n v="76"/>
    <n v="1161"/>
    <n v="34830"/>
    <n v="47.91"/>
    <n v="24141"/>
    <n v="16688"/>
  </r>
  <r>
    <x v="56"/>
    <x v="1"/>
    <x v="7"/>
    <n v="6882"/>
    <n v="20"/>
    <n v="242"/>
    <n v="7260"/>
    <n v="57.3"/>
    <n v="4181"/>
    <n v="4160"/>
  </r>
  <r>
    <x v="56"/>
    <x v="1"/>
    <x v="8"/>
    <n v="11350"/>
    <n v="32"/>
    <n v="461"/>
    <n v="13830"/>
    <n v="45.89"/>
    <n v="6534"/>
    <n v="6346"/>
  </r>
  <r>
    <x v="56"/>
    <x v="1"/>
    <x v="9"/>
    <n v="18219"/>
    <n v="42"/>
    <n v="690"/>
    <n v="20700"/>
    <n v="50.7"/>
    <n v="9550"/>
    <n v="10494"/>
  </r>
  <r>
    <x v="56"/>
    <x v="1"/>
    <x v="10"/>
    <n v="39969"/>
    <n v="74"/>
    <n v="1316"/>
    <n v="39480"/>
    <n v="53.88"/>
    <n v="21616"/>
    <n v="21273"/>
  </r>
  <r>
    <x v="56"/>
    <x v="1"/>
    <x v="11"/>
    <n v="18046"/>
    <n v="20"/>
    <n v="477"/>
    <n v="14310"/>
    <n v="44.93"/>
    <n v="7690"/>
    <n v="6429"/>
  </r>
  <r>
    <x v="56"/>
    <x v="1"/>
    <x v="12"/>
    <n v="30745"/>
    <n v="63"/>
    <n v="1011"/>
    <n v="30330"/>
    <n v="53.59"/>
    <n v="17154"/>
    <n v="16255"/>
  </r>
  <r>
    <x v="56"/>
    <x v="1"/>
    <x v="13"/>
    <n v="10469"/>
    <n v="24"/>
    <n v="396"/>
    <n v="11880"/>
    <n v="46.27"/>
    <n v="6011"/>
    <n v="5497"/>
  </r>
  <r>
    <x v="56"/>
    <x v="1"/>
    <x v="14"/>
    <n v="6011"/>
    <n v="20"/>
    <n v="211"/>
    <n v="6330"/>
    <n v="44.82"/>
    <n v="3323"/>
    <n v="2837"/>
  </r>
  <r>
    <x v="56"/>
    <x v="1"/>
    <x v="15"/>
    <n v="6962"/>
    <n v="29"/>
    <n v="284"/>
    <n v="8520"/>
    <n v="45.42"/>
    <n v="4680"/>
    <n v="3870"/>
  </r>
  <r>
    <x v="56"/>
    <x v="1"/>
    <x v="16"/>
    <n v="46520"/>
    <n v="58"/>
    <n v="1263"/>
    <n v="37890"/>
    <n v="64.33"/>
    <n v="22593"/>
    <n v="24373"/>
  </r>
  <r>
    <x v="56"/>
    <x v="1"/>
    <x v="17"/>
    <n v="32610"/>
    <n v="33"/>
    <n v="831"/>
    <n v="24930"/>
    <n v="68.06"/>
    <n v="15904"/>
    <n v="16968"/>
  </r>
  <r>
    <x v="56"/>
    <x v="1"/>
    <x v="18"/>
    <n v="18429"/>
    <n v="49"/>
    <n v="657"/>
    <n v="19710"/>
    <n v="47.22"/>
    <n v="10989"/>
    <n v="9307"/>
  </r>
  <r>
    <x v="56"/>
    <x v="1"/>
    <x v="19"/>
    <n v="25997"/>
    <n v="86"/>
    <n v="1113"/>
    <n v="33390"/>
    <n v="43.8"/>
    <n v="13486"/>
    <n v="14624"/>
  </r>
  <r>
    <x v="56"/>
    <x v="1"/>
    <x v="20"/>
    <n v="76159"/>
    <n v="173"/>
    <n v="2499"/>
    <n v="74970"/>
    <n v="46.39"/>
    <n v="42960"/>
    <n v="34782"/>
  </r>
  <r>
    <x v="56"/>
    <x v="1"/>
    <x v="21"/>
    <n v="8452"/>
    <n v="21"/>
    <n v="290"/>
    <n v="8700"/>
    <n v="40.22"/>
    <n v="5826"/>
    <n v="3499"/>
  </r>
  <r>
    <x v="56"/>
    <x v="1"/>
    <x v="22"/>
    <n v="5869"/>
    <n v="16"/>
    <n v="355"/>
    <n v="10650"/>
    <n v="25.49"/>
    <n v="4983"/>
    <n v="2715"/>
  </r>
  <r>
    <x v="56"/>
    <x v="1"/>
    <x v="23"/>
    <n v="9716"/>
    <n v="28"/>
    <n v="315"/>
    <n v="9450"/>
    <n v="57.84"/>
    <n v="5917"/>
    <n v="5466"/>
  </r>
  <r>
    <x v="56"/>
    <x v="1"/>
    <x v="24"/>
    <n v="100195"/>
    <n v="238"/>
    <n v="3459"/>
    <n v="103770"/>
    <n v="44.77"/>
    <n v="59686"/>
    <n v="46462"/>
  </r>
  <r>
    <x v="56"/>
    <x v="1"/>
    <x v="25"/>
    <n v="25119"/>
    <n v="65"/>
    <n v="1039"/>
    <n v="31170"/>
    <n v="38.71"/>
    <n v="18344"/>
    <n v="12067"/>
  </r>
  <r>
    <x v="56"/>
    <x v="1"/>
    <x v="26"/>
    <n v="13032"/>
    <n v="21"/>
    <n v="241"/>
    <n v="7230"/>
    <n v="73.91"/>
    <n v="4649"/>
    <n v="5344"/>
  </r>
  <r>
    <x v="56"/>
    <x v="1"/>
    <x v="27"/>
    <n v="47027"/>
    <n v="47"/>
    <n v="903"/>
    <n v="27090"/>
    <n v="61.9"/>
    <n v="13978"/>
    <n v="16769"/>
  </r>
  <r>
    <x v="56"/>
    <x v="1"/>
    <x v="28"/>
    <n v="6855"/>
    <n v="17"/>
    <n v="192"/>
    <n v="5760"/>
    <n v="57.14"/>
    <n v="4391"/>
    <n v="3291"/>
  </r>
  <r>
    <x v="56"/>
    <x v="1"/>
    <x v="29"/>
    <n v="5568"/>
    <n v="20"/>
    <n v="210"/>
    <n v="6300"/>
    <n v="46.03"/>
    <n v="3238"/>
    <n v="2900"/>
  </r>
  <r>
    <x v="56"/>
    <x v="1"/>
    <x v="30"/>
    <n v="28893"/>
    <n v="47"/>
    <n v="708"/>
    <n v="21240"/>
    <n v="67.510000000000005"/>
    <n v="14035"/>
    <n v="14340"/>
  </r>
  <r>
    <x v="56"/>
    <x v="1"/>
    <x v="31"/>
    <n v="1526"/>
    <n v="11"/>
    <n v="83"/>
    <n v="2490"/>
    <n v="36.43"/>
    <n v="760"/>
    <n v="907"/>
  </r>
  <r>
    <x v="56"/>
    <x v="1"/>
    <x v="32"/>
    <n v="5880"/>
    <n v="20"/>
    <n v="335"/>
    <n v="10050"/>
    <n v="27.48"/>
    <n v="3669"/>
    <n v="2762"/>
  </r>
  <r>
    <x v="56"/>
    <x v="1"/>
    <x v="33"/>
    <n v="13862"/>
    <n v="37"/>
    <n v="485"/>
    <n v="14550"/>
    <n v="55.42"/>
    <n v="7770"/>
    <n v="8064"/>
  </r>
  <r>
    <x v="56"/>
    <x v="1"/>
    <x v="34"/>
    <n v="793823"/>
    <n v="1711"/>
    <n v="26117"/>
    <n v="783510"/>
    <n v="50.14"/>
    <n v="427436"/>
    <n v="392865"/>
  </r>
  <r>
    <x v="56"/>
    <x v="2"/>
    <x v="0"/>
    <n v="13335"/>
    <n v="35"/>
    <n v="1423"/>
    <n v="42690"/>
    <n v="25.21"/>
    <n v="6326"/>
    <n v="10763"/>
  </r>
  <r>
    <x v="56"/>
    <x v="2"/>
    <x v="1"/>
    <n v="41145"/>
    <n v="36"/>
    <n v="3340"/>
    <n v="100200"/>
    <n v="38.72"/>
    <n v="18249"/>
    <n v="38799"/>
  </r>
  <r>
    <x v="56"/>
    <x v="2"/>
    <x v="2"/>
    <n v="3295"/>
    <n v="17"/>
    <n v="501"/>
    <n v="15030"/>
    <n v="20.04"/>
    <n v="2143"/>
    <n v="3012"/>
  </r>
  <r>
    <x v="56"/>
    <x v="2"/>
    <x v="3"/>
    <n v="5819"/>
    <n v="18"/>
    <n v="663"/>
    <n v="19890"/>
    <n v="27.19"/>
    <n v="4155"/>
    <n v="5408"/>
  </r>
  <r>
    <x v="56"/>
    <x v="2"/>
    <x v="4"/>
    <n v="5296"/>
    <n v="10"/>
    <n v="400"/>
    <n v="12000"/>
    <n v="38.68"/>
    <n v="2241"/>
    <n v="4641"/>
  </r>
  <r>
    <x v="56"/>
    <x v="2"/>
    <x v="5"/>
    <n v="12408"/>
    <n v="11"/>
    <n v="1035"/>
    <n v="31050"/>
    <n v="38.479999999999997"/>
    <n v="6628"/>
    <n v="11949"/>
  </r>
  <r>
    <x v="56"/>
    <x v="2"/>
    <x v="6"/>
    <n v="9230"/>
    <n v="16"/>
    <n v="1091"/>
    <n v="32730"/>
    <n v="25.67"/>
    <n v="5409"/>
    <n v="8403"/>
  </r>
  <r>
    <x v="56"/>
    <x v="2"/>
    <x v="7"/>
    <m/>
    <n v="2"/>
    <n v="37"/>
    <n v="1110"/>
    <m/>
    <m/>
    <m/>
  </r>
  <r>
    <x v="56"/>
    <x v="2"/>
    <x v="8"/>
    <n v="1468"/>
    <n v="6"/>
    <n v="155"/>
    <n v="4650"/>
    <n v="25.83"/>
    <n v="714"/>
    <n v="1201"/>
  </r>
  <r>
    <x v="56"/>
    <x v="2"/>
    <x v="9"/>
    <n v="2203"/>
    <n v="10"/>
    <n v="355"/>
    <n v="10650"/>
    <n v="19.440000000000001"/>
    <n v="992"/>
    <n v="2070"/>
  </r>
  <r>
    <x v="56"/>
    <x v="2"/>
    <x v="10"/>
    <n v="5317"/>
    <n v="14"/>
    <n v="681"/>
    <n v="20430"/>
    <n v="25.44"/>
    <n v="2532"/>
    <n v="5197"/>
  </r>
  <r>
    <x v="56"/>
    <x v="2"/>
    <x v="11"/>
    <n v="16218"/>
    <n v="14"/>
    <n v="914"/>
    <n v="27420"/>
    <n v="53.1"/>
    <n v="6216"/>
    <n v="14560"/>
  </r>
  <r>
    <x v="56"/>
    <x v="2"/>
    <x v="12"/>
    <m/>
    <n v="5"/>
    <n v="163"/>
    <n v="4890"/>
    <m/>
    <m/>
    <m/>
  </r>
  <r>
    <x v="56"/>
    <x v="2"/>
    <x v="13"/>
    <m/>
    <n v="3"/>
    <n v="62"/>
    <n v="1860"/>
    <m/>
    <m/>
    <m/>
  </r>
  <r>
    <x v="56"/>
    <x v="2"/>
    <x v="14"/>
    <m/>
    <n v="3"/>
    <n v="75"/>
    <n v="2250"/>
    <m/>
    <m/>
    <m/>
  </r>
  <r>
    <x v="56"/>
    <x v="2"/>
    <x v="15"/>
    <m/>
    <n v="6"/>
    <n v="493"/>
    <n v="14790"/>
    <m/>
    <m/>
    <m/>
  </r>
  <r>
    <x v="56"/>
    <x v="2"/>
    <x v="16"/>
    <m/>
    <n v="14"/>
    <n v="1775"/>
    <n v="53250"/>
    <m/>
    <m/>
    <m/>
  </r>
  <r>
    <x v="56"/>
    <x v="2"/>
    <x v="17"/>
    <n v="25196"/>
    <n v="12"/>
    <n v="1744"/>
    <n v="52320"/>
    <n v="44.48"/>
    <n v="13150"/>
    <n v="23272"/>
  </r>
  <r>
    <x v="56"/>
    <x v="2"/>
    <x v="18"/>
    <n v="6340"/>
    <n v="18"/>
    <n v="703"/>
    <n v="21090"/>
    <n v="28.05"/>
    <n v="3572"/>
    <n v="5916"/>
  </r>
  <r>
    <x v="56"/>
    <x v="2"/>
    <x v="19"/>
    <n v="8163"/>
    <n v="25"/>
    <n v="1027"/>
    <n v="30810"/>
    <n v="24.63"/>
    <n v="4206"/>
    <n v="7590"/>
  </r>
  <r>
    <x v="56"/>
    <x v="2"/>
    <x v="20"/>
    <n v="37331"/>
    <n v="52"/>
    <n v="3096"/>
    <n v="92880"/>
    <n v="34.56"/>
    <n v="18126"/>
    <n v="32098"/>
  </r>
  <r>
    <x v="56"/>
    <x v="2"/>
    <x v="21"/>
    <n v="1266"/>
    <n v="6"/>
    <n v="245"/>
    <n v="7350"/>
    <n v="15.96"/>
    <n v="1027"/>
    <n v="1173"/>
  </r>
  <r>
    <x v="56"/>
    <x v="2"/>
    <x v="22"/>
    <m/>
    <n v="5"/>
    <n v="316"/>
    <n v="9480"/>
    <m/>
    <m/>
    <m/>
  </r>
  <r>
    <x v="56"/>
    <x v="2"/>
    <x v="23"/>
    <n v="843"/>
    <n v="5"/>
    <n v="82"/>
    <n v="2460"/>
    <n v="22.72"/>
    <n v="419"/>
    <n v="559"/>
  </r>
  <r>
    <x v="56"/>
    <x v="2"/>
    <x v="24"/>
    <n v="42597"/>
    <n v="68"/>
    <n v="3739"/>
    <n v="112170"/>
    <n v="32.700000000000003"/>
    <n v="22135"/>
    <n v="36681"/>
  </r>
  <r>
    <x v="56"/>
    <x v="2"/>
    <x v="25"/>
    <n v="10335"/>
    <n v="24"/>
    <n v="1135"/>
    <n v="34050"/>
    <n v="25.18"/>
    <n v="6949"/>
    <n v="8575"/>
  </r>
  <r>
    <x v="56"/>
    <x v="2"/>
    <x v="26"/>
    <n v="7063"/>
    <n v="9"/>
    <n v="433"/>
    <n v="12990"/>
    <m/>
    <n v="2754"/>
    <m/>
  </r>
  <r>
    <x v="56"/>
    <x v="2"/>
    <x v="27"/>
    <n v="29742"/>
    <n v="21"/>
    <n v="1988"/>
    <n v="59640"/>
    <n v="47.33"/>
    <n v="12365"/>
    <n v="28227"/>
  </r>
  <r>
    <x v="56"/>
    <x v="2"/>
    <x v="28"/>
    <n v="825"/>
    <n v="4"/>
    <n v="92"/>
    <n v="2760"/>
    <n v="24.17"/>
    <n v="634"/>
    <n v="667"/>
  </r>
  <r>
    <x v="56"/>
    <x v="2"/>
    <x v="29"/>
    <n v="1466"/>
    <n v="6"/>
    <n v="518"/>
    <n v="15540"/>
    <n v="7.59"/>
    <n v="363"/>
    <n v="1180"/>
  </r>
  <r>
    <x v="56"/>
    <x v="2"/>
    <x v="30"/>
    <n v="5221"/>
    <n v="11"/>
    <n v="477"/>
    <n v="14310"/>
    <n v="34.79"/>
    <n v="2793"/>
    <n v="4979"/>
  </r>
  <r>
    <x v="56"/>
    <x v="2"/>
    <x v="31"/>
    <m/>
    <n v="2"/>
    <n v="24"/>
    <n v="720"/>
    <m/>
    <m/>
    <m/>
  </r>
  <r>
    <x v="56"/>
    <x v="2"/>
    <x v="32"/>
    <m/>
    <n v="2"/>
    <n v="281"/>
    <n v="8430"/>
    <m/>
    <m/>
    <m/>
  </r>
  <r>
    <x v="56"/>
    <x v="2"/>
    <x v="33"/>
    <n v="2388"/>
    <n v="9"/>
    <n v="323"/>
    <n v="9690"/>
    <n v="15.79"/>
    <n v="1366"/>
    <n v="1530"/>
  </r>
  <r>
    <x v="56"/>
    <x v="2"/>
    <x v="34"/>
    <n v="262317"/>
    <n v="419"/>
    <n v="23903"/>
    <n v="717090"/>
    <n v="33.07"/>
    <n v="130216"/>
    <n v="237107"/>
  </r>
  <r>
    <x v="56"/>
    <x v="3"/>
    <x v="0"/>
    <n v="17644"/>
    <n v="46"/>
    <n v="5594"/>
    <n v="167820"/>
    <n v="5.61"/>
    <n v="10243"/>
    <n v="9418"/>
  </r>
  <r>
    <x v="56"/>
    <x v="3"/>
    <x v="1"/>
    <n v="21161"/>
    <n v="25"/>
    <n v="3188"/>
    <n v="95640"/>
    <n v="12.7"/>
    <n v="10683"/>
    <n v="12144"/>
  </r>
  <r>
    <x v="56"/>
    <x v="3"/>
    <x v="2"/>
    <n v="13763"/>
    <n v="22"/>
    <n v="2547"/>
    <n v="76410"/>
    <n v="6.89"/>
    <n v="7348"/>
    <n v="5265"/>
  </r>
  <r>
    <x v="56"/>
    <x v="3"/>
    <x v="3"/>
    <n v="10022"/>
    <n v="20"/>
    <n v="1794"/>
    <n v="53820"/>
    <n v="10.01"/>
    <n v="5910"/>
    <n v="5388"/>
  </r>
  <r>
    <x v="56"/>
    <x v="3"/>
    <x v="4"/>
    <n v="16476"/>
    <n v="20"/>
    <n v="2862"/>
    <n v="85860"/>
    <n v="9.33"/>
    <n v="6331"/>
    <n v="8009"/>
  </r>
  <r>
    <x v="56"/>
    <x v="3"/>
    <x v="5"/>
    <n v="18243"/>
    <n v="14"/>
    <n v="1701"/>
    <n v="51030"/>
    <n v="16.510000000000002"/>
    <n v="9052"/>
    <n v="8426"/>
  </r>
  <r>
    <x v="56"/>
    <x v="3"/>
    <x v="6"/>
    <n v="15191"/>
    <n v="10"/>
    <n v="1482"/>
    <n v="44460"/>
    <n v="16.95"/>
    <n v="8662"/>
    <n v="7536"/>
  </r>
  <r>
    <x v="56"/>
    <x v="3"/>
    <x v="7"/>
    <n v="3999"/>
    <n v="5"/>
    <n v="1018"/>
    <n v="30540"/>
    <n v="5.33"/>
    <n v="2066"/>
    <n v="1628"/>
  </r>
  <r>
    <x v="56"/>
    <x v="3"/>
    <x v="8"/>
    <n v="4035"/>
    <n v="12"/>
    <n v="1747"/>
    <n v="52410"/>
    <n v="4.07"/>
    <n v="2056"/>
    <n v="2131"/>
  </r>
  <r>
    <x v="56"/>
    <x v="3"/>
    <x v="9"/>
    <n v="4879"/>
    <n v="11"/>
    <n v="1116"/>
    <n v="33480"/>
    <n v="7.62"/>
    <n v="2221"/>
    <n v="2550"/>
  </r>
  <r>
    <x v="56"/>
    <x v="3"/>
    <x v="10"/>
    <n v="12619"/>
    <n v="18"/>
    <n v="1759"/>
    <n v="52770"/>
    <n v="9.85"/>
    <n v="6416"/>
    <n v="5200"/>
  </r>
  <r>
    <x v="56"/>
    <x v="3"/>
    <x v="11"/>
    <n v="5727"/>
    <n v="6"/>
    <n v="513"/>
    <n v="15390"/>
    <n v="12.59"/>
    <n v="3140"/>
    <n v="1937"/>
  </r>
  <r>
    <x v="56"/>
    <x v="3"/>
    <x v="12"/>
    <m/>
    <n v="7"/>
    <n v="492"/>
    <n v="14760"/>
    <m/>
    <m/>
    <m/>
  </r>
  <r>
    <x v="56"/>
    <x v="3"/>
    <x v="13"/>
    <m/>
    <n v="2"/>
    <n v="255"/>
    <n v="7650"/>
    <m/>
    <m/>
    <m/>
  </r>
  <r>
    <x v="56"/>
    <x v="3"/>
    <x v="14"/>
    <n v="1595"/>
    <n v="7"/>
    <n v="670"/>
    <n v="20100"/>
    <n v="3.72"/>
    <n v="699"/>
    <n v="747"/>
  </r>
  <r>
    <x v="56"/>
    <x v="3"/>
    <x v="15"/>
    <n v="2505"/>
    <n v="9"/>
    <n v="1130"/>
    <n v="33900"/>
    <n v="3.82"/>
    <n v="1375"/>
    <n v="1294"/>
  </r>
  <r>
    <x v="56"/>
    <x v="3"/>
    <x v="16"/>
    <m/>
    <n v="4"/>
    <n v="515"/>
    <n v="15450"/>
    <m/>
    <m/>
    <m/>
  </r>
  <r>
    <x v="56"/>
    <x v="3"/>
    <x v="17"/>
    <s v="-"/>
    <s v="-"/>
    <s v="-"/>
    <s v="-"/>
    <s v="-"/>
    <s v="-"/>
    <s v="-"/>
  </r>
  <r>
    <x v="56"/>
    <x v="3"/>
    <x v="18"/>
    <n v="9608"/>
    <n v="16"/>
    <n v="1272"/>
    <n v="38160"/>
    <n v="11.94"/>
    <n v="6160"/>
    <n v="4556"/>
  </r>
  <r>
    <x v="56"/>
    <x v="3"/>
    <x v="19"/>
    <n v="12420"/>
    <n v="16"/>
    <n v="3549"/>
    <n v="106470"/>
    <n v="3.63"/>
    <n v="5804"/>
    <n v="3861"/>
  </r>
  <r>
    <x v="56"/>
    <x v="3"/>
    <x v="20"/>
    <n v="33617"/>
    <n v="36"/>
    <n v="4464"/>
    <n v="133920"/>
    <n v="10.24"/>
    <n v="19562"/>
    <n v="13720"/>
  </r>
  <r>
    <x v="56"/>
    <x v="3"/>
    <x v="21"/>
    <m/>
    <n v="7"/>
    <n v="602"/>
    <n v="18060"/>
    <m/>
    <m/>
    <m/>
  </r>
  <r>
    <x v="56"/>
    <x v="3"/>
    <x v="22"/>
    <n v="4062"/>
    <n v="4"/>
    <n v="526"/>
    <n v="15780"/>
    <n v="9.93"/>
    <n v="3355"/>
    <n v="1567"/>
  </r>
  <r>
    <x v="56"/>
    <x v="3"/>
    <x v="23"/>
    <n v="3392"/>
    <n v="6"/>
    <n v="786"/>
    <n v="23580"/>
    <n v="6.15"/>
    <n v="2456"/>
    <n v="1450"/>
  </r>
  <r>
    <x v="56"/>
    <x v="3"/>
    <x v="24"/>
    <n v="46351"/>
    <n v="53"/>
    <n v="6378"/>
    <n v="191340"/>
    <n v="9.75"/>
    <n v="29191"/>
    <n v="18649"/>
  </r>
  <r>
    <x v="56"/>
    <x v="3"/>
    <x v="25"/>
    <n v="13612"/>
    <n v="15"/>
    <n v="1239"/>
    <n v="37170"/>
    <n v="13.19"/>
    <n v="9605"/>
    <n v="4901"/>
  </r>
  <r>
    <x v="56"/>
    <x v="3"/>
    <x v="26"/>
    <n v="11817"/>
    <n v="5"/>
    <n v="1208"/>
    <n v="36240"/>
    <m/>
    <n v="5763"/>
    <m/>
  </r>
  <r>
    <x v="56"/>
    <x v="3"/>
    <x v="27"/>
    <n v="19149"/>
    <n v="8"/>
    <n v="1396"/>
    <n v="41880"/>
    <n v="18.03"/>
    <n v="9037"/>
    <n v="7552"/>
  </r>
  <r>
    <x v="56"/>
    <x v="3"/>
    <x v="28"/>
    <n v="3601"/>
    <n v="7"/>
    <n v="817"/>
    <n v="24510"/>
    <n v="6.47"/>
    <n v="2947"/>
    <n v="1585"/>
  </r>
  <r>
    <x v="56"/>
    <x v="3"/>
    <x v="29"/>
    <n v="6901"/>
    <n v="8"/>
    <n v="1844"/>
    <n v="55320"/>
    <n v="7.04"/>
    <n v="3028"/>
    <n v="3893"/>
  </r>
  <r>
    <x v="56"/>
    <x v="3"/>
    <x v="30"/>
    <m/>
    <n v="7"/>
    <n v="609"/>
    <n v="18270"/>
    <n v="20.49"/>
    <n v="6267"/>
    <n v="3744"/>
  </r>
  <r>
    <x v="56"/>
    <x v="3"/>
    <x v="31"/>
    <n v="1012"/>
    <n v="6"/>
    <n v="335"/>
    <n v="10050"/>
    <n v="4.6500000000000004"/>
    <n v="574"/>
    <n v="467"/>
  </r>
  <r>
    <x v="56"/>
    <x v="3"/>
    <x v="32"/>
    <m/>
    <n v="2"/>
    <n v="389"/>
    <n v="11670"/>
    <m/>
    <m/>
    <m/>
  </r>
  <r>
    <x v="56"/>
    <x v="3"/>
    <x v="33"/>
    <n v="3960"/>
    <n v="12"/>
    <n v="1043"/>
    <n v="31290"/>
    <n v="7.77"/>
    <n v="2492"/>
    <n v="2430"/>
  </r>
  <r>
    <x v="56"/>
    <x v="3"/>
    <x v="34"/>
    <n v="300876"/>
    <n v="393"/>
    <n v="48462"/>
    <n v="1453860"/>
    <n v="9.25"/>
    <n v="165950"/>
    <n v="134435"/>
  </r>
  <r>
    <x v="56"/>
    <x v="4"/>
    <x v="0"/>
    <n v="87348"/>
    <n v="249"/>
    <n v="9711"/>
    <n v="291330"/>
    <n v="17.71"/>
    <n v="46440"/>
    <n v="51580"/>
  </r>
  <r>
    <x v="56"/>
    <x v="4"/>
    <x v="1"/>
    <n v="384130"/>
    <n v="299"/>
    <n v="18130"/>
    <n v="543900"/>
    <n v="47.08"/>
    <n v="190145"/>
    <n v="256058"/>
  </r>
  <r>
    <x v="56"/>
    <x v="4"/>
    <x v="2"/>
    <n v="30379"/>
    <n v="111"/>
    <n v="3848"/>
    <n v="115440"/>
    <n v="13.03"/>
    <n v="17879"/>
    <n v="15041"/>
  </r>
  <r>
    <x v="56"/>
    <x v="4"/>
    <x v="3"/>
    <n v="79387"/>
    <n v="148"/>
    <n v="4806"/>
    <n v="144180"/>
    <n v="32.92"/>
    <n v="46645"/>
    <n v="47468"/>
  </r>
  <r>
    <x v="56"/>
    <x v="4"/>
    <x v="4"/>
    <n v="55900"/>
    <n v="100"/>
    <n v="4454"/>
    <n v="133620"/>
    <n v="22.69"/>
    <n v="26169"/>
    <n v="30323"/>
  </r>
  <r>
    <x v="56"/>
    <x v="4"/>
    <x v="5"/>
    <n v="125005"/>
    <n v="126"/>
    <n v="5934"/>
    <n v="178020"/>
    <n v="37.4"/>
    <n v="69719"/>
    <n v="66581"/>
  </r>
  <r>
    <x v="56"/>
    <x v="4"/>
    <x v="6"/>
    <n v="73391"/>
    <n v="112"/>
    <n v="4233"/>
    <n v="126990"/>
    <n v="30.52"/>
    <n v="45141"/>
    <n v="38754"/>
  </r>
  <r>
    <x v="56"/>
    <x v="4"/>
    <x v="7"/>
    <n v="12515"/>
    <n v="32"/>
    <n v="1391"/>
    <n v="41730"/>
    <n v="15.99"/>
    <n v="6974"/>
    <n v="6672"/>
  </r>
  <r>
    <x v="56"/>
    <x v="4"/>
    <x v="8"/>
    <n v="18460"/>
    <n v="59"/>
    <n v="2583"/>
    <n v="77490"/>
    <n v="14.04"/>
    <n v="10261"/>
    <n v="10876"/>
  </r>
  <r>
    <x v="56"/>
    <x v="4"/>
    <x v="9"/>
    <n v="32674"/>
    <n v="80"/>
    <n v="2573"/>
    <n v="77190"/>
    <n v="27.4"/>
    <n v="17630"/>
    <n v="21149"/>
  </r>
  <r>
    <x v="56"/>
    <x v="4"/>
    <x v="10"/>
    <n v="64818"/>
    <n v="118"/>
    <n v="4139"/>
    <n v="124170"/>
    <n v="29.43"/>
    <n v="34604"/>
    <n v="36546"/>
  </r>
  <r>
    <x v="56"/>
    <x v="4"/>
    <x v="11"/>
    <n v="55373"/>
    <n v="50"/>
    <n v="2292"/>
    <n v="68760"/>
    <n v="41.74"/>
    <n v="24436"/>
    <n v="28700"/>
  </r>
  <r>
    <x v="56"/>
    <x v="4"/>
    <x v="12"/>
    <n v="44623"/>
    <n v="95"/>
    <n v="2218"/>
    <n v="66540"/>
    <n v="39.700000000000003"/>
    <n v="25096"/>
    <n v="26416"/>
  </r>
  <r>
    <x v="56"/>
    <x v="4"/>
    <x v="13"/>
    <n v="13995"/>
    <n v="32"/>
    <n v="850"/>
    <n v="25500"/>
    <n v="28.65"/>
    <n v="8215"/>
    <n v="7305"/>
  </r>
  <r>
    <x v="56"/>
    <x v="4"/>
    <x v="14"/>
    <n v="11740"/>
    <n v="39"/>
    <n v="1145"/>
    <n v="34350"/>
    <n v="17.53"/>
    <n v="6585"/>
    <n v="6021"/>
  </r>
  <r>
    <x v="56"/>
    <x v="4"/>
    <x v="15"/>
    <n v="12890"/>
    <n v="49"/>
    <n v="1959"/>
    <n v="58770"/>
    <n v="13.7"/>
    <n v="7910"/>
    <n v="8052"/>
  </r>
  <r>
    <x v="56"/>
    <x v="4"/>
    <x v="16"/>
    <n v="153088"/>
    <n v="104"/>
    <n v="6435"/>
    <n v="193050"/>
    <n v="56.77"/>
    <n v="78984"/>
    <n v="109586"/>
  </r>
  <r>
    <x v="56"/>
    <x v="4"/>
    <x v="17"/>
    <n v="128850"/>
    <n v="70"/>
    <n v="5356"/>
    <n v="160680"/>
    <n v="60.34"/>
    <n v="66902"/>
    <n v="96957"/>
  </r>
  <r>
    <x v="56"/>
    <x v="4"/>
    <x v="18"/>
    <n v="39566"/>
    <n v="97"/>
    <n v="2940"/>
    <n v="88200"/>
    <n v="25.98"/>
    <n v="23624"/>
    <n v="22914"/>
  </r>
  <r>
    <x v="56"/>
    <x v="4"/>
    <x v="19"/>
    <n v="50991"/>
    <n v="143"/>
    <n v="6039"/>
    <n v="181170"/>
    <n v="16.21"/>
    <n v="25989"/>
    <n v="29375"/>
  </r>
  <r>
    <x v="56"/>
    <x v="4"/>
    <x v="20"/>
    <n v="270144"/>
    <n v="335"/>
    <n v="14238"/>
    <n v="427140"/>
    <n v="36.15"/>
    <n v="153431"/>
    <n v="154420"/>
  </r>
  <r>
    <x v="56"/>
    <x v="4"/>
    <x v="21"/>
    <n v="18139"/>
    <n v="42"/>
    <n v="1273"/>
    <n v="38190"/>
    <n v="21.2"/>
    <n v="12874"/>
    <n v="8098"/>
  </r>
  <r>
    <x v="56"/>
    <x v="4"/>
    <x v="22"/>
    <n v="16489"/>
    <n v="28"/>
    <n v="1508"/>
    <n v="45240"/>
    <n v="19.989999999999998"/>
    <n v="14043"/>
    <n v="9043"/>
  </r>
  <r>
    <x v="56"/>
    <x v="4"/>
    <x v="23"/>
    <n v="15281"/>
    <n v="50"/>
    <n v="1335"/>
    <n v="40050"/>
    <n v="21.2"/>
    <n v="9600"/>
    <n v="8490"/>
  </r>
  <r>
    <x v="56"/>
    <x v="4"/>
    <x v="24"/>
    <n v="320052"/>
    <n v="455"/>
    <n v="18354"/>
    <n v="550620"/>
    <n v="32.700000000000003"/>
    <n v="189948"/>
    <n v="180051"/>
  </r>
  <r>
    <x v="56"/>
    <x v="4"/>
    <x v="25"/>
    <n v="65718"/>
    <n v="150"/>
    <n v="4726"/>
    <n v="141780"/>
    <n v="25.19"/>
    <n v="45892"/>
    <n v="35717"/>
  </r>
  <r>
    <x v="56"/>
    <x v="4"/>
    <x v="26"/>
    <n v="42303"/>
    <n v="43"/>
    <n v="2199"/>
    <n v="65970"/>
    <n v="32.83"/>
    <n v="17497"/>
    <n v="21660"/>
  </r>
  <r>
    <x v="56"/>
    <x v="4"/>
    <x v="27"/>
    <n v="185672"/>
    <n v="105"/>
    <n v="6842"/>
    <n v="205260"/>
    <n v="49.48"/>
    <n v="68096"/>
    <n v="101564"/>
  </r>
  <r>
    <x v="56"/>
    <x v="4"/>
    <x v="28"/>
    <n v="16607"/>
    <n v="40"/>
    <n v="1538"/>
    <n v="46140"/>
    <n v="18.82"/>
    <n v="11436"/>
    <n v="8684"/>
  </r>
  <r>
    <x v="56"/>
    <x v="4"/>
    <x v="29"/>
    <n v="16179"/>
    <n v="48"/>
    <n v="2766"/>
    <n v="82980"/>
    <n v="11.72"/>
    <n v="7986"/>
    <n v="9729"/>
  </r>
  <r>
    <x v="56"/>
    <x v="4"/>
    <x v="30"/>
    <n v="68392"/>
    <n v="84"/>
    <n v="2622"/>
    <n v="78660"/>
    <n v="49.44"/>
    <n v="38547"/>
    <n v="38888"/>
  </r>
  <r>
    <x v="56"/>
    <x v="4"/>
    <x v="31"/>
    <n v="3286"/>
    <n v="27"/>
    <n v="531"/>
    <n v="15930"/>
    <n v="11.78"/>
    <n v="1750"/>
    <n v="1877"/>
  </r>
  <r>
    <x v="56"/>
    <x v="4"/>
    <x v="32"/>
    <n v="16673"/>
    <n v="30"/>
    <n v="1538"/>
    <n v="46140"/>
    <n v="19.57"/>
    <n v="11400"/>
    <n v="9029"/>
  </r>
  <r>
    <x v="56"/>
    <x v="4"/>
    <x v="33"/>
    <n v="27051"/>
    <n v="79"/>
    <n v="2285"/>
    <n v="68550"/>
    <n v="25.2"/>
    <n v="15611"/>
    <n v="17278"/>
  </r>
  <r>
    <x v="56"/>
    <x v="4"/>
    <x v="34"/>
    <n v="2108206"/>
    <n v="3104"/>
    <n v="129081"/>
    <n v="3872430"/>
    <n v="32.119999999999997"/>
    <n v="1120608"/>
    <n v="1243890"/>
  </r>
  <r>
    <x v="57"/>
    <x v="0"/>
    <x v="0"/>
    <n v="25783"/>
    <n v="33"/>
    <n v="1193"/>
    <n v="36983"/>
    <n v="41.5"/>
    <n v="13468"/>
    <n v="15349"/>
  </r>
  <r>
    <x v="57"/>
    <x v="0"/>
    <x v="1"/>
    <n v="228817"/>
    <n v="65"/>
    <n v="8226"/>
    <n v="255006"/>
    <n v="61.05"/>
    <n v="120583"/>
    <n v="155678"/>
  </r>
  <r>
    <x v="57"/>
    <x v="0"/>
    <x v="2"/>
    <n v="2266"/>
    <n v="8"/>
    <n v="147"/>
    <n v="4557"/>
    <n v="28.64"/>
    <n v="1186"/>
    <n v="1305"/>
  </r>
  <r>
    <x v="57"/>
    <x v="0"/>
    <x v="3"/>
    <n v="20085"/>
    <n v="28"/>
    <n v="972"/>
    <n v="30132"/>
    <n v="39.9"/>
    <n v="12426"/>
    <n v="12023"/>
  </r>
  <r>
    <x v="57"/>
    <x v="0"/>
    <x v="4"/>
    <n v="7676"/>
    <n v="8"/>
    <n v="272"/>
    <n v="8432"/>
    <n v="49.98"/>
    <n v="4419"/>
    <n v="4214"/>
  </r>
  <r>
    <x v="57"/>
    <x v="0"/>
    <x v="5"/>
    <n v="61842"/>
    <n v="21"/>
    <n v="1863"/>
    <n v="57753"/>
    <n v="61.98"/>
    <n v="37642"/>
    <n v="35796"/>
  </r>
  <r>
    <x v="57"/>
    <x v="0"/>
    <x v="6"/>
    <n v="13196"/>
    <n v="10"/>
    <n v="503"/>
    <n v="15593"/>
    <n v="45.3"/>
    <n v="7338"/>
    <n v="7063"/>
  </r>
  <r>
    <x v="57"/>
    <x v="0"/>
    <x v="7"/>
    <m/>
    <n v="5"/>
    <n v="94"/>
    <n v="2914"/>
    <m/>
    <m/>
    <m/>
  </r>
  <r>
    <x v="57"/>
    <x v="0"/>
    <x v="8"/>
    <n v="1715"/>
    <n v="9"/>
    <n v="203"/>
    <n v="6293"/>
    <m/>
    <n v="1023"/>
    <m/>
  </r>
  <r>
    <x v="57"/>
    <x v="0"/>
    <x v="9"/>
    <n v="8889"/>
    <n v="17"/>
    <n v="412"/>
    <n v="12772"/>
    <n v="50.26"/>
    <n v="5720"/>
    <n v="6419"/>
  </r>
  <r>
    <x v="57"/>
    <x v="0"/>
    <x v="10"/>
    <n v="8382"/>
    <n v="12"/>
    <n v="383"/>
    <n v="11873"/>
    <n v="47.21"/>
    <n v="5070"/>
    <n v="5605"/>
  </r>
  <r>
    <x v="57"/>
    <x v="0"/>
    <x v="11"/>
    <n v="9893"/>
    <n v="10"/>
    <n v="388"/>
    <n v="12028"/>
    <n v="39.21"/>
    <n v="5706"/>
    <n v="4716"/>
  </r>
  <r>
    <x v="57"/>
    <x v="0"/>
    <x v="12"/>
    <n v="11793"/>
    <n v="19"/>
    <n v="529"/>
    <n v="16399"/>
    <n v="50.17"/>
    <n v="5822"/>
    <n v="8227"/>
  </r>
  <r>
    <x v="57"/>
    <x v="0"/>
    <x v="13"/>
    <m/>
    <n v="3"/>
    <n v="137"/>
    <n v="4247"/>
    <m/>
    <m/>
    <m/>
  </r>
  <r>
    <x v="57"/>
    <x v="0"/>
    <x v="14"/>
    <n v="4739"/>
    <n v="10"/>
    <n v="197"/>
    <n v="6107"/>
    <n v="42.9"/>
    <n v="3053"/>
    <n v="2620"/>
  </r>
  <r>
    <x v="57"/>
    <x v="0"/>
    <x v="15"/>
    <m/>
    <n v="5"/>
    <n v="52"/>
    <n v="1612"/>
    <m/>
    <m/>
    <m/>
  </r>
  <r>
    <x v="57"/>
    <x v="0"/>
    <x v="16"/>
    <n v="76237"/>
    <n v="28"/>
    <n v="2882"/>
    <n v="89342"/>
    <n v="68.14"/>
    <n v="46428"/>
    <n v="60877"/>
  </r>
  <r>
    <x v="57"/>
    <x v="0"/>
    <x v="17"/>
    <n v="73038"/>
    <n v="25"/>
    <n v="2781"/>
    <n v="86211"/>
    <n v="67.87"/>
    <n v="45035"/>
    <n v="58513"/>
  </r>
  <r>
    <x v="57"/>
    <x v="0"/>
    <x v="18"/>
    <n v="6040"/>
    <n v="14"/>
    <n v="308"/>
    <n v="9548"/>
    <n v="36.049999999999997"/>
    <n v="3836"/>
    <n v="3442"/>
  </r>
  <r>
    <x v="57"/>
    <x v="0"/>
    <x v="19"/>
    <n v="6360"/>
    <n v="18"/>
    <n v="369"/>
    <n v="11439"/>
    <n v="39.090000000000003"/>
    <n v="3310"/>
    <n v="4471"/>
  </r>
  <r>
    <x v="57"/>
    <x v="0"/>
    <x v="20"/>
    <n v="138423"/>
    <n v="75"/>
    <n v="4172"/>
    <n v="129332"/>
    <n v="64.22"/>
    <n v="83715"/>
    <n v="83063"/>
  </r>
  <r>
    <x v="57"/>
    <x v="0"/>
    <x v="21"/>
    <m/>
    <n v="8"/>
    <n v="136"/>
    <n v="4216"/>
    <m/>
    <m/>
    <m/>
  </r>
  <r>
    <x v="57"/>
    <x v="0"/>
    <x v="22"/>
    <m/>
    <n v="3"/>
    <n v="311"/>
    <n v="9641"/>
    <m/>
    <m/>
    <m/>
  </r>
  <r>
    <x v="57"/>
    <x v="0"/>
    <x v="23"/>
    <n v="1178"/>
    <n v="11"/>
    <n v="152"/>
    <n v="4712"/>
    <n v="20.440000000000001"/>
    <n v="811"/>
    <n v="963"/>
  </r>
  <r>
    <x v="57"/>
    <x v="0"/>
    <x v="24"/>
    <n v="148691"/>
    <n v="97"/>
    <n v="4771"/>
    <n v="147901"/>
    <n v="60.26"/>
    <n v="92459"/>
    <n v="89120"/>
  </r>
  <r>
    <x v="57"/>
    <x v="0"/>
    <x v="25"/>
    <n v="24827"/>
    <n v="46"/>
    <n v="1317"/>
    <n v="40827"/>
    <n v="36.590000000000003"/>
    <n v="18989"/>
    <n v="14937"/>
  </r>
  <r>
    <x v="57"/>
    <x v="0"/>
    <x v="26"/>
    <n v="5916"/>
    <n v="8"/>
    <n v="317"/>
    <n v="9827"/>
    <n v="29.12"/>
    <n v="3558"/>
    <n v="2862"/>
  </r>
  <r>
    <x v="57"/>
    <x v="0"/>
    <x v="27"/>
    <n v="79011"/>
    <n v="30"/>
    <n v="2667"/>
    <n v="82677"/>
    <n v="54.7"/>
    <n v="35972"/>
    <n v="45223"/>
  </r>
  <r>
    <x v="57"/>
    <x v="0"/>
    <x v="28"/>
    <n v="6222"/>
    <n v="12"/>
    <n v="437"/>
    <n v="13547"/>
    <n v="27.58"/>
    <n v="4964"/>
    <n v="3736"/>
  </r>
  <r>
    <x v="57"/>
    <x v="0"/>
    <x v="29"/>
    <n v="2100"/>
    <n v="14"/>
    <n v="194"/>
    <n v="6014"/>
    <n v="25.84"/>
    <n v="1554"/>
    <n v="1554"/>
  </r>
  <r>
    <x v="57"/>
    <x v="0"/>
    <x v="30"/>
    <n v="24972"/>
    <n v="19"/>
    <n v="835"/>
    <n v="25885"/>
    <n v="59.59"/>
    <n v="15233"/>
    <n v="15424"/>
  </r>
  <r>
    <x v="57"/>
    <x v="0"/>
    <x v="31"/>
    <m/>
    <n v="8"/>
    <n v="89"/>
    <n v="2759"/>
    <m/>
    <m/>
    <m/>
  </r>
  <r>
    <x v="57"/>
    <x v="0"/>
    <x v="32"/>
    <n v="7704"/>
    <n v="6"/>
    <n v="533"/>
    <n v="16523"/>
    <n v="25.89"/>
    <n v="5777"/>
    <n v="4278"/>
  </r>
  <r>
    <x v="57"/>
    <x v="0"/>
    <x v="33"/>
    <n v="7992"/>
    <n v="22"/>
    <n v="505"/>
    <n v="15655"/>
    <n v="36.340000000000003"/>
    <n v="5017"/>
    <n v="5689"/>
  </r>
  <r>
    <x v="57"/>
    <x v="0"/>
    <x v="34"/>
    <n v="805830"/>
    <n v="585"/>
    <n v="30795"/>
    <n v="954645"/>
    <n v="53.94"/>
    <n v="463101"/>
    <n v="514946"/>
  </r>
  <r>
    <x v="57"/>
    <x v="1"/>
    <x v="0"/>
    <n v="44431"/>
    <n v="134"/>
    <n v="1499"/>
    <n v="46469"/>
    <n v="47.35"/>
    <n v="24488"/>
    <n v="22003"/>
  </r>
  <r>
    <x v="57"/>
    <x v="1"/>
    <x v="1"/>
    <n v="108547"/>
    <n v="173"/>
    <n v="3383"/>
    <n v="104873"/>
    <n v="55.82"/>
    <n v="55963"/>
    <n v="58540"/>
  </r>
  <r>
    <x v="57"/>
    <x v="1"/>
    <x v="2"/>
    <n v="16310"/>
    <n v="64"/>
    <n v="653"/>
    <n v="20243"/>
    <n v="36.03"/>
    <n v="9962"/>
    <n v="7293"/>
  </r>
  <r>
    <x v="57"/>
    <x v="1"/>
    <x v="3"/>
    <n v="46202"/>
    <n v="82"/>
    <n v="1406"/>
    <n v="43586"/>
    <n v="56.29"/>
    <n v="25299"/>
    <n v="24536"/>
  </r>
  <r>
    <x v="57"/>
    <x v="1"/>
    <x v="4"/>
    <n v="31944"/>
    <n v="60"/>
    <n v="919"/>
    <n v="28489"/>
    <n v="53.76"/>
    <n v="16394"/>
    <n v="15317"/>
  </r>
  <r>
    <x v="57"/>
    <x v="1"/>
    <x v="5"/>
    <n v="49586"/>
    <n v="80"/>
    <n v="1336"/>
    <n v="41416"/>
    <n v="51.89"/>
    <n v="27029"/>
    <n v="21490"/>
  </r>
  <r>
    <x v="57"/>
    <x v="1"/>
    <x v="6"/>
    <n v="39670"/>
    <n v="75"/>
    <n v="1159"/>
    <n v="35929"/>
    <n v="49.93"/>
    <n v="24968"/>
    <n v="17941"/>
  </r>
  <r>
    <x v="57"/>
    <x v="1"/>
    <x v="7"/>
    <n v="7258"/>
    <n v="20"/>
    <n v="242"/>
    <n v="7502"/>
    <n v="59.02"/>
    <n v="4357"/>
    <n v="4428"/>
  </r>
  <r>
    <x v="57"/>
    <x v="1"/>
    <x v="8"/>
    <n v="12470"/>
    <n v="32"/>
    <n v="461"/>
    <n v="14291"/>
    <n v="46.9"/>
    <n v="7274"/>
    <n v="6703"/>
  </r>
  <r>
    <x v="57"/>
    <x v="1"/>
    <x v="9"/>
    <n v="25015"/>
    <n v="43"/>
    <n v="708"/>
    <n v="21948"/>
    <n v="60.57"/>
    <n v="12108"/>
    <n v="13294"/>
  </r>
  <r>
    <x v="57"/>
    <x v="1"/>
    <x v="10"/>
    <n v="50577"/>
    <n v="74"/>
    <n v="1315"/>
    <n v="40765"/>
    <n v="61.93"/>
    <n v="24860"/>
    <n v="25245"/>
  </r>
  <r>
    <x v="57"/>
    <x v="1"/>
    <x v="11"/>
    <n v="8757"/>
    <n v="20"/>
    <n v="483"/>
    <n v="14973"/>
    <n v="25.31"/>
    <n v="4532"/>
    <n v="3789"/>
  </r>
  <r>
    <x v="57"/>
    <x v="1"/>
    <x v="12"/>
    <n v="34869"/>
    <n v="63"/>
    <n v="1003"/>
    <n v="31093"/>
    <n v="55.8"/>
    <n v="18724"/>
    <n v="17350"/>
  </r>
  <r>
    <x v="57"/>
    <x v="1"/>
    <x v="13"/>
    <n v="10090"/>
    <n v="23"/>
    <n v="384"/>
    <n v="11904"/>
    <n v="49.36"/>
    <n v="6101"/>
    <n v="5876"/>
  </r>
  <r>
    <x v="57"/>
    <x v="1"/>
    <x v="14"/>
    <n v="6852"/>
    <n v="20"/>
    <n v="213"/>
    <n v="6603"/>
    <n v="56.2"/>
    <n v="4138"/>
    <n v="3711"/>
  </r>
  <r>
    <x v="57"/>
    <x v="1"/>
    <x v="15"/>
    <n v="8148"/>
    <n v="29"/>
    <n v="284"/>
    <n v="8804"/>
    <n v="50.86"/>
    <n v="5226"/>
    <n v="4478"/>
  </r>
  <r>
    <x v="57"/>
    <x v="1"/>
    <x v="16"/>
    <n v="48977"/>
    <n v="58"/>
    <n v="1290"/>
    <n v="39990"/>
    <n v="64.349999999999994"/>
    <n v="25576"/>
    <n v="25735"/>
  </r>
  <r>
    <x v="57"/>
    <x v="1"/>
    <x v="17"/>
    <n v="34300"/>
    <n v="33"/>
    <n v="858"/>
    <n v="26598"/>
    <n v="67.11"/>
    <n v="18116"/>
    <n v="17849"/>
  </r>
  <r>
    <x v="57"/>
    <x v="1"/>
    <x v="18"/>
    <n v="21004"/>
    <n v="49"/>
    <n v="657"/>
    <n v="20367"/>
    <n v="53.31"/>
    <n v="12128"/>
    <n v="10857"/>
  </r>
  <r>
    <x v="57"/>
    <x v="1"/>
    <x v="19"/>
    <n v="30653"/>
    <n v="90"/>
    <n v="1159"/>
    <n v="35929"/>
    <n v="47.84"/>
    <n v="16632"/>
    <n v="17190"/>
  </r>
  <r>
    <x v="57"/>
    <x v="1"/>
    <x v="20"/>
    <n v="92099"/>
    <n v="174"/>
    <n v="2527"/>
    <n v="78337"/>
    <n v="54.65"/>
    <n v="49466"/>
    <n v="42811"/>
  </r>
  <r>
    <x v="57"/>
    <x v="1"/>
    <x v="21"/>
    <n v="10399"/>
    <n v="21"/>
    <n v="290"/>
    <n v="8990"/>
    <n v="51.1"/>
    <n v="7095"/>
    <n v="4594"/>
  </r>
  <r>
    <x v="57"/>
    <x v="1"/>
    <x v="22"/>
    <n v="8544"/>
    <n v="17"/>
    <n v="365"/>
    <n v="11315"/>
    <n v="37.29"/>
    <n v="7213"/>
    <n v="4219"/>
  </r>
  <r>
    <x v="57"/>
    <x v="1"/>
    <x v="23"/>
    <n v="9905"/>
    <n v="28"/>
    <n v="315"/>
    <n v="9765"/>
    <n v="57.99"/>
    <n v="6159"/>
    <n v="5663"/>
  </r>
  <r>
    <x v="57"/>
    <x v="1"/>
    <x v="24"/>
    <n v="120947"/>
    <n v="240"/>
    <n v="3497"/>
    <n v="108407"/>
    <n v="52.84"/>
    <n v="69932"/>
    <n v="57287"/>
  </r>
  <r>
    <x v="57"/>
    <x v="1"/>
    <x v="25"/>
    <n v="34822"/>
    <n v="66"/>
    <n v="1078"/>
    <n v="33418"/>
    <n v="49.21"/>
    <n v="25701"/>
    <n v="16445"/>
  </r>
  <r>
    <x v="57"/>
    <x v="1"/>
    <x v="26"/>
    <n v="6862"/>
    <n v="21"/>
    <n v="241"/>
    <n v="7471"/>
    <n v="42.14"/>
    <n v="3876"/>
    <n v="3148"/>
  </r>
  <r>
    <x v="57"/>
    <x v="1"/>
    <x v="27"/>
    <n v="27123"/>
    <n v="47"/>
    <n v="904"/>
    <n v="28024"/>
    <n v="42.31"/>
    <n v="12017"/>
    <n v="11858"/>
  </r>
  <r>
    <x v="57"/>
    <x v="1"/>
    <x v="28"/>
    <n v="7498"/>
    <n v="17"/>
    <n v="192"/>
    <n v="5952"/>
    <n v="68.8"/>
    <n v="5364"/>
    <n v="4095"/>
  </r>
  <r>
    <x v="57"/>
    <x v="1"/>
    <x v="29"/>
    <n v="5500"/>
    <n v="20"/>
    <n v="210"/>
    <n v="6510"/>
    <n v="43.43"/>
    <n v="3441"/>
    <n v="2827"/>
  </r>
  <r>
    <x v="57"/>
    <x v="1"/>
    <x v="30"/>
    <n v="27020"/>
    <n v="48"/>
    <n v="716"/>
    <n v="22196"/>
    <n v="64.47"/>
    <n v="14277"/>
    <n v="14309"/>
  </r>
  <r>
    <x v="57"/>
    <x v="1"/>
    <x v="31"/>
    <n v="1748"/>
    <n v="11"/>
    <n v="83"/>
    <n v="2573"/>
    <n v="43.53"/>
    <n v="915"/>
    <n v="1120"/>
  </r>
  <r>
    <x v="57"/>
    <x v="1"/>
    <x v="32"/>
    <n v="8761"/>
    <n v="20"/>
    <n v="336"/>
    <n v="10416"/>
    <n v="41.72"/>
    <n v="5707"/>
    <n v="4346"/>
  </r>
  <r>
    <x v="57"/>
    <x v="1"/>
    <x v="33"/>
    <n v="15893"/>
    <n v="38"/>
    <n v="500"/>
    <n v="15500"/>
    <n v="60.94"/>
    <n v="9256"/>
    <n v="9446"/>
  </r>
  <r>
    <x v="57"/>
    <x v="1"/>
    <x v="34"/>
    <n v="857533"/>
    <n v="1717"/>
    <n v="26311"/>
    <n v="815641"/>
    <n v="52.8"/>
    <n v="476246"/>
    <n v="430655"/>
  </r>
  <r>
    <x v="57"/>
    <x v="2"/>
    <x v="0"/>
    <n v="14395"/>
    <n v="37"/>
    <n v="1419"/>
    <n v="43989"/>
    <n v="27.3"/>
    <n v="7364"/>
    <n v="12010"/>
  </r>
  <r>
    <x v="57"/>
    <x v="2"/>
    <x v="1"/>
    <n v="49870"/>
    <n v="37"/>
    <n v="3359"/>
    <n v="104129"/>
    <n v="44.68"/>
    <n v="21577"/>
    <n v="46526"/>
  </r>
  <r>
    <x v="57"/>
    <x v="2"/>
    <x v="2"/>
    <n v="4824"/>
    <n v="17"/>
    <n v="522"/>
    <n v="16182"/>
    <n v="28.12"/>
    <n v="3162"/>
    <n v="4550"/>
  </r>
  <r>
    <x v="57"/>
    <x v="2"/>
    <x v="3"/>
    <n v="7593"/>
    <n v="17"/>
    <n v="650"/>
    <n v="20150"/>
    <n v="36.450000000000003"/>
    <n v="5055"/>
    <n v="7344"/>
  </r>
  <r>
    <x v="57"/>
    <x v="2"/>
    <x v="4"/>
    <n v="5868"/>
    <n v="10"/>
    <n v="400"/>
    <n v="12400"/>
    <n v="46.87"/>
    <n v="3484"/>
    <n v="5812"/>
  </r>
  <r>
    <x v="57"/>
    <x v="2"/>
    <x v="5"/>
    <n v="16444"/>
    <n v="11"/>
    <n v="1035"/>
    <n v="32085"/>
    <n v="48.85"/>
    <n v="8461"/>
    <n v="15672"/>
  </r>
  <r>
    <x v="57"/>
    <x v="2"/>
    <x v="6"/>
    <n v="12386"/>
    <n v="17"/>
    <n v="1098"/>
    <n v="34038"/>
    <n v="31.08"/>
    <n v="6610"/>
    <n v="10578"/>
  </r>
  <r>
    <x v="57"/>
    <x v="2"/>
    <x v="7"/>
    <m/>
    <n v="2"/>
    <n v="37"/>
    <n v="1147"/>
    <m/>
    <m/>
    <m/>
  </r>
  <r>
    <x v="57"/>
    <x v="2"/>
    <x v="8"/>
    <n v="1759"/>
    <n v="6"/>
    <n v="169"/>
    <n v="5239"/>
    <m/>
    <n v="705"/>
    <m/>
  </r>
  <r>
    <x v="57"/>
    <x v="2"/>
    <x v="9"/>
    <n v="2489"/>
    <n v="10"/>
    <n v="355"/>
    <n v="11005"/>
    <n v="20.52"/>
    <n v="1152"/>
    <n v="2258"/>
  </r>
  <r>
    <x v="57"/>
    <x v="2"/>
    <x v="10"/>
    <n v="6739"/>
    <n v="16"/>
    <n v="712"/>
    <n v="22072"/>
    <n v="29.89"/>
    <n v="2988"/>
    <n v="6598"/>
  </r>
  <r>
    <x v="57"/>
    <x v="2"/>
    <x v="11"/>
    <n v="6960"/>
    <n v="12"/>
    <n v="733"/>
    <n v="22723"/>
    <n v="28.16"/>
    <n v="3264"/>
    <n v="6398"/>
  </r>
  <r>
    <x v="57"/>
    <x v="2"/>
    <x v="12"/>
    <m/>
    <n v="5"/>
    <n v="163"/>
    <n v="5053"/>
    <m/>
    <m/>
    <m/>
  </r>
  <r>
    <x v="57"/>
    <x v="2"/>
    <x v="13"/>
    <m/>
    <n v="3"/>
    <n v="62"/>
    <n v="1922"/>
    <m/>
    <m/>
    <m/>
  </r>
  <r>
    <x v="57"/>
    <x v="2"/>
    <x v="14"/>
    <m/>
    <n v="3"/>
    <n v="75"/>
    <n v="2325"/>
    <m/>
    <m/>
    <m/>
  </r>
  <r>
    <x v="57"/>
    <x v="2"/>
    <x v="15"/>
    <m/>
    <n v="6"/>
    <n v="493"/>
    <n v="15283"/>
    <m/>
    <m/>
    <m/>
  </r>
  <r>
    <x v="57"/>
    <x v="2"/>
    <x v="16"/>
    <m/>
    <n v="14"/>
    <n v="1775"/>
    <n v="55025"/>
    <m/>
    <m/>
    <m/>
  </r>
  <r>
    <x v="57"/>
    <x v="2"/>
    <x v="17"/>
    <n v="26449"/>
    <n v="12"/>
    <n v="1744"/>
    <n v="54064"/>
    <n v="40.33"/>
    <n v="13160"/>
    <n v="21806"/>
  </r>
  <r>
    <x v="57"/>
    <x v="2"/>
    <x v="18"/>
    <n v="8413"/>
    <n v="22"/>
    <n v="810"/>
    <n v="25110"/>
    <n v="30.93"/>
    <n v="4741"/>
    <n v="7766"/>
  </r>
  <r>
    <x v="57"/>
    <x v="2"/>
    <x v="19"/>
    <n v="11932"/>
    <n v="29"/>
    <n v="1083"/>
    <n v="33573"/>
    <n v="32.54"/>
    <n v="6338"/>
    <n v="10924"/>
  </r>
  <r>
    <x v="57"/>
    <x v="2"/>
    <x v="20"/>
    <n v="44655"/>
    <n v="55"/>
    <n v="3156"/>
    <n v="97836"/>
    <n v="38.85"/>
    <n v="23092"/>
    <n v="38005"/>
  </r>
  <r>
    <x v="57"/>
    <x v="2"/>
    <x v="21"/>
    <m/>
    <n v="6"/>
    <n v="247"/>
    <n v="7657"/>
    <m/>
    <m/>
    <m/>
  </r>
  <r>
    <x v="57"/>
    <x v="2"/>
    <x v="22"/>
    <m/>
    <n v="6"/>
    <n v="328"/>
    <n v="10168"/>
    <m/>
    <m/>
    <m/>
  </r>
  <r>
    <x v="57"/>
    <x v="2"/>
    <x v="23"/>
    <n v="680"/>
    <n v="5"/>
    <n v="82"/>
    <n v="2542"/>
    <n v="23.41"/>
    <n v="273"/>
    <n v="595"/>
  </r>
  <r>
    <x v="57"/>
    <x v="2"/>
    <x v="24"/>
    <n v="51693"/>
    <n v="72"/>
    <n v="3813"/>
    <n v="118203"/>
    <n v="36.840000000000003"/>
    <n v="28123"/>
    <n v="43546"/>
  </r>
  <r>
    <x v="57"/>
    <x v="2"/>
    <x v="25"/>
    <n v="13566"/>
    <n v="27"/>
    <n v="1289"/>
    <n v="39959"/>
    <n v="28.29"/>
    <n v="10148"/>
    <n v="11303"/>
  </r>
  <r>
    <x v="57"/>
    <x v="2"/>
    <x v="26"/>
    <n v="5162"/>
    <n v="9"/>
    <n v="433"/>
    <n v="13423"/>
    <n v="32.74"/>
    <n v="2486"/>
    <n v="4395"/>
  </r>
  <r>
    <x v="57"/>
    <x v="2"/>
    <x v="27"/>
    <n v="25833"/>
    <n v="20"/>
    <n v="1971"/>
    <n v="61101"/>
    <n v="39.83"/>
    <n v="10608"/>
    <n v="24334"/>
  </r>
  <r>
    <x v="57"/>
    <x v="2"/>
    <x v="28"/>
    <n v="1015"/>
    <n v="5"/>
    <n v="107"/>
    <n v="3317"/>
    <n v="25.35"/>
    <n v="912"/>
    <n v="841"/>
  </r>
  <r>
    <x v="57"/>
    <x v="2"/>
    <x v="29"/>
    <n v="1669"/>
    <n v="6"/>
    <n v="518"/>
    <n v="16058"/>
    <n v="9.0500000000000007"/>
    <n v="753"/>
    <n v="1454"/>
  </r>
  <r>
    <x v="57"/>
    <x v="2"/>
    <x v="30"/>
    <m/>
    <n v="12"/>
    <n v="532"/>
    <n v="16492"/>
    <n v="37.79"/>
    <n v="3716"/>
    <n v="6233"/>
  </r>
  <r>
    <x v="57"/>
    <x v="2"/>
    <x v="31"/>
    <m/>
    <n v="3"/>
    <n v="52"/>
    <n v="1612"/>
    <m/>
    <m/>
    <m/>
  </r>
  <r>
    <x v="57"/>
    <x v="2"/>
    <x v="32"/>
    <m/>
    <n v="2"/>
    <n v="281"/>
    <n v="8711"/>
    <m/>
    <m/>
    <m/>
  </r>
  <r>
    <x v="57"/>
    <x v="2"/>
    <x v="33"/>
    <n v="3055"/>
    <n v="9"/>
    <n v="325"/>
    <n v="10075"/>
    <n v="22.28"/>
    <n v="2064"/>
    <n v="2245"/>
  </r>
  <r>
    <x v="57"/>
    <x v="2"/>
    <x v="34"/>
    <n v="294978"/>
    <n v="439"/>
    <n v="24271"/>
    <n v="752401"/>
    <n v="34.979999999999997"/>
    <n v="152804"/>
    <n v="263158"/>
  </r>
  <r>
    <x v="57"/>
    <x v="3"/>
    <x v="0"/>
    <n v="25900"/>
    <n v="48"/>
    <n v="5953"/>
    <n v="184543"/>
    <n v="6.57"/>
    <n v="15720"/>
    <n v="12133"/>
  </r>
  <r>
    <x v="57"/>
    <x v="3"/>
    <x v="1"/>
    <n v="25434"/>
    <n v="25"/>
    <n v="3188"/>
    <n v="98828"/>
    <n v="14.3"/>
    <n v="14403"/>
    <n v="14134"/>
  </r>
  <r>
    <x v="57"/>
    <x v="3"/>
    <x v="2"/>
    <n v="16899"/>
    <n v="23"/>
    <n v="2581"/>
    <n v="80011"/>
    <n v="9.44"/>
    <n v="10203"/>
    <n v="7551"/>
  </r>
  <r>
    <x v="57"/>
    <x v="3"/>
    <x v="3"/>
    <n v="11594"/>
    <n v="20"/>
    <n v="1794"/>
    <n v="55614"/>
    <n v="11.49"/>
    <n v="6943"/>
    <n v="6392"/>
  </r>
  <r>
    <x v="57"/>
    <x v="3"/>
    <x v="4"/>
    <n v="18098"/>
    <n v="21"/>
    <n v="2893"/>
    <n v="89683"/>
    <n v="8.9700000000000006"/>
    <n v="8387"/>
    <n v="8041"/>
  </r>
  <r>
    <x v="57"/>
    <x v="3"/>
    <x v="5"/>
    <n v="20878"/>
    <n v="14"/>
    <n v="1701"/>
    <n v="52731"/>
    <n v="17.16"/>
    <n v="10647"/>
    <n v="9050"/>
  </r>
  <r>
    <x v="57"/>
    <x v="3"/>
    <x v="6"/>
    <n v="16763"/>
    <n v="10"/>
    <n v="1482"/>
    <n v="45942"/>
    <n v="18.329999999999998"/>
    <n v="8690"/>
    <n v="8423"/>
  </r>
  <r>
    <x v="57"/>
    <x v="3"/>
    <x v="7"/>
    <n v="4968"/>
    <n v="5"/>
    <n v="1018"/>
    <n v="31558"/>
    <n v="7.14"/>
    <n v="2701"/>
    <n v="2254"/>
  </r>
  <r>
    <x v="57"/>
    <x v="3"/>
    <x v="8"/>
    <n v="6002"/>
    <n v="12"/>
    <n v="1747"/>
    <n v="54157"/>
    <n v="5.57"/>
    <n v="2460"/>
    <n v="3014"/>
  </r>
  <r>
    <x v="57"/>
    <x v="3"/>
    <x v="9"/>
    <n v="7569"/>
    <n v="12"/>
    <n v="1144"/>
    <n v="35464"/>
    <n v="10.58"/>
    <n v="3329"/>
    <n v="3751"/>
  </r>
  <r>
    <x v="57"/>
    <x v="3"/>
    <x v="10"/>
    <n v="19023"/>
    <n v="19"/>
    <n v="1918"/>
    <n v="59458"/>
    <n v="13.06"/>
    <n v="9499"/>
    <n v="7764"/>
  </r>
  <r>
    <x v="57"/>
    <x v="3"/>
    <x v="11"/>
    <n v="5463"/>
    <n v="6"/>
    <n v="513"/>
    <n v="15903"/>
    <n v="16.97"/>
    <n v="3098"/>
    <n v="2698"/>
  </r>
  <r>
    <x v="57"/>
    <x v="3"/>
    <x v="12"/>
    <m/>
    <n v="7"/>
    <n v="492"/>
    <n v="15252"/>
    <m/>
    <m/>
    <m/>
  </r>
  <r>
    <x v="57"/>
    <x v="3"/>
    <x v="13"/>
    <m/>
    <n v="2"/>
    <n v="255"/>
    <n v="7905"/>
    <m/>
    <m/>
    <m/>
  </r>
  <r>
    <x v="57"/>
    <x v="3"/>
    <x v="14"/>
    <m/>
    <n v="8"/>
    <n v="770"/>
    <n v="23870"/>
    <m/>
    <m/>
    <m/>
  </r>
  <r>
    <x v="57"/>
    <x v="3"/>
    <x v="15"/>
    <n v="3552"/>
    <n v="9"/>
    <n v="1130"/>
    <n v="35030"/>
    <n v="5.72"/>
    <n v="2007"/>
    <n v="2003"/>
  </r>
  <r>
    <x v="57"/>
    <x v="3"/>
    <x v="16"/>
    <m/>
    <n v="4"/>
    <n v="515"/>
    <n v="15965"/>
    <m/>
    <m/>
    <m/>
  </r>
  <r>
    <x v="57"/>
    <x v="3"/>
    <x v="17"/>
    <s v="-"/>
    <s v="-"/>
    <s v="-"/>
    <s v="-"/>
    <s v="-"/>
    <s v="-"/>
    <s v="-"/>
  </r>
  <r>
    <x v="57"/>
    <x v="3"/>
    <x v="18"/>
    <n v="12307"/>
    <n v="17"/>
    <n v="1329"/>
    <n v="41199"/>
    <n v="13.92"/>
    <n v="8125"/>
    <n v="5735"/>
  </r>
  <r>
    <x v="57"/>
    <x v="3"/>
    <x v="19"/>
    <n v="18985"/>
    <n v="16"/>
    <n v="3562"/>
    <n v="110422"/>
    <n v="6.42"/>
    <n v="9260"/>
    <n v="7094"/>
  </r>
  <r>
    <x v="57"/>
    <x v="3"/>
    <x v="20"/>
    <n v="39416"/>
    <n v="36"/>
    <n v="4485"/>
    <n v="139035"/>
    <n v="12.47"/>
    <n v="22330"/>
    <n v="17335"/>
  </r>
  <r>
    <x v="57"/>
    <x v="3"/>
    <x v="21"/>
    <n v="7250"/>
    <n v="8"/>
    <n v="627"/>
    <n v="19437"/>
    <n v="14.27"/>
    <n v="4793"/>
    <n v="2773"/>
  </r>
  <r>
    <x v="57"/>
    <x v="3"/>
    <x v="22"/>
    <n v="5751"/>
    <n v="4"/>
    <n v="526"/>
    <n v="16306"/>
    <n v="12.71"/>
    <n v="4105"/>
    <n v="2072"/>
  </r>
  <r>
    <x v="57"/>
    <x v="3"/>
    <x v="23"/>
    <n v="5437"/>
    <n v="6"/>
    <n v="786"/>
    <n v="24366"/>
    <n v="8.59"/>
    <n v="3325"/>
    <n v="2093"/>
  </r>
  <r>
    <x v="57"/>
    <x v="3"/>
    <x v="24"/>
    <n v="57854"/>
    <n v="54"/>
    <n v="6424"/>
    <n v="199144"/>
    <n v="12.19"/>
    <n v="34553"/>
    <n v="24273"/>
  </r>
  <r>
    <x v="57"/>
    <x v="3"/>
    <x v="25"/>
    <n v="20861"/>
    <n v="15"/>
    <n v="1243"/>
    <n v="38533"/>
    <n v="24.71"/>
    <n v="13684"/>
    <n v="9521"/>
  </r>
  <r>
    <x v="57"/>
    <x v="3"/>
    <x v="26"/>
    <n v="8752"/>
    <n v="5"/>
    <n v="1208"/>
    <n v="37448"/>
    <n v="11.48"/>
    <n v="5965"/>
    <n v="4298"/>
  </r>
  <r>
    <x v="57"/>
    <x v="3"/>
    <x v="27"/>
    <n v="18603"/>
    <n v="8"/>
    <n v="1396"/>
    <n v="43276"/>
    <n v="18.96"/>
    <n v="9923"/>
    <n v="8207"/>
  </r>
  <r>
    <x v="57"/>
    <x v="3"/>
    <x v="28"/>
    <n v="6219"/>
    <n v="9"/>
    <n v="3849"/>
    <n v="119319"/>
    <n v="2.64"/>
    <n v="4557"/>
    <n v="3145"/>
  </r>
  <r>
    <x v="57"/>
    <x v="3"/>
    <x v="29"/>
    <n v="8179"/>
    <n v="10"/>
    <n v="2028"/>
    <n v="62868"/>
    <n v="6.25"/>
    <n v="3945"/>
    <n v="3930"/>
  </r>
  <r>
    <x v="57"/>
    <x v="3"/>
    <x v="30"/>
    <n v="11470"/>
    <n v="7"/>
    <n v="609"/>
    <n v="18879"/>
    <n v="25.09"/>
    <n v="7288"/>
    <n v="4736"/>
  </r>
  <r>
    <x v="57"/>
    <x v="3"/>
    <x v="31"/>
    <n v="1695"/>
    <n v="6"/>
    <n v="335"/>
    <n v="10385"/>
    <n v="8.0500000000000007"/>
    <n v="1207"/>
    <n v="836"/>
  </r>
  <r>
    <x v="57"/>
    <x v="3"/>
    <x v="32"/>
    <m/>
    <n v="2"/>
    <n v="389"/>
    <n v="12059"/>
    <m/>
    <m/>
    <m/>
  </r>
  <r>
    <x v="57"/>
    <x v="3"/>
    <x v="33"/>
    <n v="6253"/>
    <n v="12"/>
    <n v="1043"/>
    <n v="32333"/>
    <n v="12.27"/>
    <n v="3930"/>
    <n v="3967"/>
  </r>
  <r>
    <x v="57"/>
    <x v="3"/>
    <x v="34"/>
    <n v="375579"/>
    <n v="406"/>
    <n v="52509"/>
    <n v="1627779"/>
    <n v="10.58"/>
    <n v="213144"/>
    <n v="172228"/>
  </r>
  <r>
    <x v="57"/>
    <x v="4"/>
    <x v="0"/>
    <n v="110509"/>
    <n v="252"/>
    <n v="10064"/>
    <n v="311984"/>
    <n v="19.71"/>
    <n v="61040"/>
    <n v="61494"/>
  </r>
  <r>
    <x v="57"/>
    <x v="4"/>
    <x v="1"/>
    <n v="412668"/>
    <n v="300"/>
    <n v="18156"/>
    <n v="562836"/>
    <n v="48.84"/>
    <n v="212526"/>
    <n v="274877"/>
  </r>
  <r>
    <x v="57"/>
    <x v="4"/>
    <x v="2"/>
    <n v="40299"/>
    <n v="112"/>
    <n v="3903"/>
    <n v="120993"/>
    <n v="17.11"/>
    <n v="24513"/>
    <n v="20699"/>
  </r>
  <r>
    <x v="57"/>
    <x v="4"/>
    <x v="3"/>
    <n v="85474"/>
    <n v="147"/>
    <n v="4822"/>
    <n v="149482"/>
    <n v="33.65"/>
    <n v="49723"/>
    <n v="50295"/>
  </r>
  <r>
    <x v="57"/>
    <x v="4"/>
    <x v="4"/>
    <n v="63586"/>
    <n v="99"/>
    <n v="4484"/>
    <n v="139004"/>
    <n v="24.02"/>
    <n v="32684"/>
    <n v="33384"/>
  </r>
  <r>
    <x v="57"/>
    <x v="4"/>
    <x v="5"/>
    <n v="148750"/>
    <n v="126"/>
    <n v="5935"/>
    <n v="183985"/>
    <n v="44.57"/>
    <n v="83778"/>
    <n v="82008"/>
  </r>
  <r>
    <x v="57"/>
    <x v="4"/>
    <x v="6"/>
    <n v="82016"/>
    <n v="112"/>
    <n v="4242"/>
    <n v="131502"/>
    <n v="33.46"/>
    <n v="47606"/>
    <n v="44004"/>
  </r>
  <r>
    <x v="57"/>
    <x v="4"/>
    <x v="7"/>
    <n v="13813"/>
    <n v="32"/>
    <n v="1391"/>
    <n v="43121"/>
    <n v="17.829999999999998"/>
    <n v="7959"/>
    <n v="7688"/>
  </r>
  <r>
    <x v="57"/>
    <x v="4"/>
    <x v="8"/>
    <n v="21946"/>
    <n v="59"/>
    <n v="2580"/>
    <n v="79980"/>
    <n v="15.75"/>
    <n v="11462"/>
    <n v="12595"/>
  </r>
  <r>
    <x v="57"/>
    <x v="4"/>
    <x v="9"/>
    <n v="43963"/>
    <n v="82"/>
    <n v="2619"/>
    <n v="81189"/>
    <n v="31.68"/>
    <n v="22309"/>
    <n v="25722"/>
  </r>
  <r>
    <x v="57"/>
    <x v="4"/>
    <x v="10"/>
    <n v="84721"/>
    <n v="121"/>
    <n v="4328"/>
    <n v="134168"/>
    <n v="33.700000000000003"/>
    <n v="42417"/>
    <n v="45212"/>
  </r>
  <r>
    <x v="57"/>
    <x v="4"/>
    <x v="11"/>
    <n v="31072"/>
    <n v="48"/>
    <n v="2117"/>
    <n v="65627"/>
    <n v="26.82"/>
    <n v="16600"/>
    <n v="17601"/>
  </r>
  <r>
    <x v="57"/>
    <x v="4"/>
    <x v="12"/>
    <n v="50489"/>
    <n v="94"/>
    <n v="2187"/>
    <n v="67797"/>
    <n v="41.28"/>
    <n v="26702"/>
    <n v="27989"/>
  </r>
  <r>
    <x v="57"/>
    <x v="4"/>
    <x v="13"/>
    <n v="14440"/>
    <n v="31"/>
    <n v="838"/>
    <n v="25978"/>
    <n v="32.01"/>
    <n v="8881"/>
    <n v="8315"/>
  </r>
  <r>
    <x v="57"/>
    <x v="4"/>
    <x v="14"/>
    <n v="15438"/>
    <n v="41"/>
    <n v="1255"/>
    <n v="38905"/>
    <n v="20.94"/>
    <n v="9148"/>
    <n v="8148"/>
  </r>
  <r>
    <x v="57"/>
    <x v="4"/>
    <x v="15"/>
    <n v="15726"/>
    <n v="49"/>
    <n v="1959"/>
    <n v="60729"/>
    <n v="16.2"/>
    <n v="9079"/>
    <n v="9840"/>
  </r>
  <r>
    <x v="57"/>
    <x v="4"/>
    <x v="16"/>
    <n v="161116"/>
    <n v="104"/>
    <n v="6462"/>
    <n v="200322"/>
    <n v="56.06"/>
    <n v="90082"/>
    <n v="112306"/>
  </r>
  <r>
    <x v="57"/>
    <x v="4"/>
    <x v="17"/>
    <n v="133787"/>
    <n v="70"/>
    <n v="5383"/>
    <n v="166873"/>
    <n v="58.83"/>
    <n v="76311"/>
    <n v="98168"/>
  </r>
  <r>
    <x v="57"/>
    <x v="4"/>
    <x v="18"/>
    <n v="47764"/>
    <n v="102"/>
    <n v="3104"/>
    <n v="96224"/>
    <n v="28.89"/>
    <n v="28829"/>
    <n v="27799"/>
  </r>
  <r>
    <x v="57"/>
    <x v="4"/>
    <x v="19"/>
    <n v="67929"/>
    <n v="153"/>
    <n v="6173"/>
    <n v="191363"/>
    <n v="20.73"/>
    <n v="35540"/>
    <n v="39679"/>
  </r>
  <r>
    <x v="57"/>
    <x v="4"/>
    <x v="20"/>
    <n v="314594"/>
    <n v="340"/>
    <n v="14340"/>
    <n v="444540"/>
    <n v="40.76"/>
    <n v="178603"/>
    <n v="181214"/>
  </r>
  <r>
    <x v="57"/>
    <x v="4"/>
    <x v="21"/>
    <n v="22383"/>
    <n v="43"/>
    <n v="1300"/>
    <n v="40300"/>
    <n v="24.75"/>
    <n v="15218"/>
    <n v="9973"/>
  </r>
  <r>
    <x v="57"/>
    <x v="4"/>
    <x v="22"/>
    <n v="25007"/>
    <n v="30"/>
    <n v="1530"/>
    <n v="47430"/>
    <n v="28.94"/>
    <n v="20680"/>
    <n v="13726"/>
  </r>
  <r>
    <x v="57"/>
    <x v="4"/>
    <x v="23"/>
    <n v="17200"/>
    <n v="50"/>
    <n v="1335"/>
    <n v="41385"/>
    <n v="22.5"/>
    <n v="10568"/>
    <n v="9313"/>
  </r>
  <r>
    <x v="57"/>
    <x v="4"/>
    <x v="24"/>
    <n v="379184"/>
    <n v="463"/>
    <n v="18505"/>
    <n v="573655"/>
    <n v="37.340000000000003"/>
    <n v="225069"/>
    <n v="214226"/>
  </r>
  <r>
    <x v="57"/>
    <x v="4"/>
    <x v="25"/>
    <n v="94076"/>
    <n v="154"/>
    <n v="4927"/>
    <n v="152737"/>
    <n v="34.18"/>
    <n v="68522"/>
    <n v="52206"/>
  </r>
  <r>
    <x v="57"/>
    <x v="4"/>
    <x v="26"/>
    <n v="26692"/>
    <n v="43"/>
    <n v="2199"/>
    <n v="68169"/>
    <n v="21.57"/>
    <n v="15885"/>
    <n v="14704"/>
  </r>
  <r>
    <x v="57"/>
    <x v="4"/>
    <x v="27"/>
    <n v="150571"/>
    <n v="105"/>
    <n v="6938"/>
    <n v="215078"/>
    <n v="41.67"/>
    <n v="68520"/>
    <n v="89622"/>
  </r>
  <r>
    <x v="57"/>
    <x v="4"/>
    <x v="28"/>
    <n v="20954"/>
    <n v="43"/>
    <n v="4585"/>
    <n v="142135"/>
    <n v="8.31"/>
    <n v="15797"/>
    <n v="11817"/>
  </r>
  <r>
    <x v="57"/>
    <x v="4"/>
    <x v="29"/>
    <n v="17448"/>
    <n v="50"/>
    <n v="2950"/>
    <n v="91450"/>
    <n v="10.68"/>
    <n v="9693"/>
    <n v="9764"/>
  </r>
  <r>
    <x v="57"/>
    <x v="4"/>
    <x v="30"/>
    <n v="70163"/>
    <n v="86"/>
    <n v="2692"/>
    <n v="83452"/>
    <n v="48.77"/>
    <n v="40515"/>
    <n v="40702"/>
  </r>
  <r>
    <x v="57"/>
    <x v="4"/>
    <x v="31"/>
    <n v="5167"/>
    <n v="28"/>
    <n v="559"/>
    <n v="17329"/>
    <n v="17.72"/>
    <n v="3179"/>
    <n v="3071"/>
  </r>
  <r>
    <x v="57"/>
    <x v="4"/>
    <x v="32"/>
    <n v="24754"/>
    <n v="30"/>
    <n v="1539"/>
    <n v="47709"/>
    <n v="29.07"/>
    <n v="16969"/>
    <n v="13871"/>
  </r>
  <r>
    <x v="57"/>
    <x v="4"/>
    <x v="33"/>
    <n v="33193"/>
    <n v="81"/>
    <n v="2373"/>
    <n v="73563"/>
    <n v="29.02"/>
    <n v="20268"/>
    <n v="21346"/>
  </r>
  <r>
    <x v="57"/>
    <x v="4"/>
    <x v="34"/>
    <n v="2333921"/>
    <n v="3147"/>
    <n v="133886"/>
    <n v="4150466"/>
    <n v="33.270000000000003"/>
    <n v="1305294"/>
    <n v="1380987"/>
  </r>
  <r>
    <x v="58"/>
    <x v="0"/>
    <x v="0"/>
    <n v="30520"/>
    <n v="35"/>
    <n v="1225"/>
    <n v="36750"/>
    <n v="48.71"/>
    <n v="14295"/>
    <n v="17900"/>
  </r>
  <r>
    <x v="58"/>
    <x v="0"/>
    <x v="1"/>
    <n v="269430"/>
    <n v="66"/>
    <n v="8273"/>
    <n v="248190"/>
    <n v="73.349999999999994"/>
    <n v="143769"/>
    <n v="182035"/>
  </r>
  <r>
    <x v="58"/>
    <x v="0"/>
    <x v="2"/>
    <n v="2182"/>
    <n v="8"/>
    <n v="147"/>
    <n v="4410"/>
    <n v="31.16"/>
    <n v="1348"/>
    <n v="1374"/>
  </r>
  <r>
    <x v="58"/>
    <x v="0"/>
    <x v="3"/>
    <n v="21173"/>
    <n v="28"/>
    <n v="941"/>
    <n v="28230"/>
    <n v="47.1"/>
    <n v="12863"/>
    <n v="13295"/>
  </r>
  <r>
    <x v="58"/>
    <x v="0"/>
    <x v="4"/>
    <n v="7168"/>
    <n v="9"/>
    <n v="276"/>
    <n v="8280"/>
    <n v="52.66"/>
    <n v="4239"/>
    <n v="4360"/>
  </r>
  <r>
    <x v="58"/>
    <x v="0"/>
    <x v="5"/>
    <n v="71939"/>
    <n v="21"/>
    <n v="1863"/>
    <n v="55890"/>
    <n v="76.53"/>
    <n v="44373"/>
    <n v="42774"/>
  </r>
  <r>
    <x v="58"/>
    <x v="0"/>
    <x v="6"/>
    <n v="13965"/>
    <n v="10"/>
    <n v="503"/>
    <n v="15090"/>
    <n v="54.72"/>
    <n v="7885"/>
    <n v="8258"/>
  </r>
  <r>
    <x v="58"/>
    <x v="0"/>
    <x v="7"/>
    <m/>
    <n v="5"/>
    <n v="94"/>
    <n v="2820"/>
    <m/>
    <m/>
    <m/>
  </r>
  <r>
    <x v="58"/>
    <x v="0"/>
    <x v="8"/>
    <n v="2044"/>
    <n v="9"/>
    <n v="203"/>
    <n v="6090"/>
    <m/>
    <n v="1064"/>
    <m/>
  </r>
  <r>
    <x v="58"/>
    <x v="0"/>
    <x v="9"/>
    <n v="8865"/>
    <n v="17"/>
    <n v="412"/>
    <n v="12360"/>
    <n v="50.83"/>
    <n v="6001"/>
    <n v="6282"/>
  </r>
  <r>
    <x v="58"/>
    <x v="0"/>
    <x v="10"/>
    <n v="8094"/>
    <n v="13"/>
    <n v="395"/>
    <n v="11850"/>
    <n v="47.89"/>
    <n v="5670"/>
    <n v="5675"/>
  </r>
  <r>
    <x v="58"/>
    <x v="0"/>
    <x v="11"/>
    <n v="7549"/>
    <n v="10"/>
    <n v="388"/>
    <n v="11640"/>
    <n v="32.630000000000003"/>
    <n v="4660"/>
    <n v="3798"/>
  </r>
  <r>
    <x v="58"/>
    <x v="0"/>
    <x v="12"/>
    <n v="12021"/>
    <n v="20"/>
    <n v="552"/>
    <n v="16560"/>
    <n v="51.89"/>
    <n v="6804"/>
    <n v="8593"/>
  </r>
  <r>
    <x v="58"/>
    <x v="0"/>
    <x v="13"/>
    <m/>
    <n v="3"/>
    <n v="137"/>
    <n v="4110"/>
    <m/>
    <m/>
    <m/>
  </r>
  <r>
    <x v="58"/>
    <x v="0"/>
    <x v="14"/>
    <n v="4624"/>
    <n v="10"/>
    <n v="197"/>
    <n v="5910"/>
    <n v="48.93"/>
    <n v="3024"/>
    <n v="2892"/>
  </r>
  <r>
    <x v="58"/>
    <x v="0"/>
    <x v="15"/>
    <m/>
    <n v="5"/>
    <n v="52"/>
    <n v="1560"/>
    <m/>
    <m/>
    <m/>
  </r>
  <r>
    <x v="58"/>
    <x v="0"/>
    <x v="16"/>
    <n v="87597"/>
    <n v="28"/>
    <n v="2905"/>
    <n v="87150"/>
    <n v="72.27"/>
    <n v="55191"/>
    <n v="62982"/>
  </r>
  <r>
    <x v="58"/>
    <x v="0"/>
    <x v="17"/>
    <n v="84645"/>
    <n v="25"/>
    <n v="2804"/>
    <n v="84120"/>
    <n v="71.97"/>
    <n v="53718"/>
    <n v="60540"/>
  </r>
  <r>
    <x v="58"/>
    <x v="0"/>
    <x v="18"/>
    <n v="7760"/>
    <n v="14"/>
    <n v="308"/>
    <n v="9240"/>
    <n v="50.84"/>
    <n v="4531"/>
    <n v="4698"/>
  </r>
  <r>
    <x v="58"/>
    <x v="0"/>
    <x v="19"/>
    <n v="7777"/>
    <n v="19"/>
    <n v="394"/>
    <n v="11820"/>
    <n v="42.76"/>
    <n v="3789"/>
    <n v="5054"/>
  </r>
  <r>
    <x v="58"/>
    <x v="0"/>
    <x v="20"/>
    <n v="154796"/>
    <n v="75"/>
    <n v="4172"/>
    <n v="125160"/>
    <n v="74.23"/>
    <n v="95232"/>
    <n v="92908"/>
  </r>
  <r>
    <x v="58"/>
    <x v="0"/>
    <x v="21"/>
    <m/>
    <n v="8"/>
    <n v="136"/>
    <n v="4080"/>
    <n v="39.340000000000003"/>
    <m/>
    <n v="1605"/>
  </r>
  <r>
    <x v="58"/>
    <x v="0"/>
    <x v="22"/>
    <m/>
    <n v="3"/>
    <n v="311"/>
    <n v="9330"/>
    <m/>
    <m/>
    <m/>
  </r>
  <r>
    <x v="58"/>
    <x v="0"/>
    <x v="23"/>
    <n v="1161"/>
    <n v="11"/>
    <n v="152"/>
    <n v="4560"/>
    <n v="19.649999999999999"/>
    <n v="860"/>
    <n v="896"/>
  </r>
  <r>
    <x v="58"/>
    <x v="0"/>
    <x v="24"/>
    <n v="168596"/>
    <n v="97"/>
    <n v="4771"/>
    <n v="143130"/>
    <n v="70.42"/>
    <n v="107649"/>
    <n v="100787"/>
  </r>
  <r>
    <x v="58"/>
    <x v="0"/>
    <x v="25"/>
    <n v="31510"/>
    <n v="46"/>
    <n v="1318"/>
    <n v="39540"/>
    <n v="48.22"/>
    <n v="25298"/>
    <n v="19068"/>
  </r>
  <r>
    <x v="58"/>
    <x v="0"/>
    <x v="26"/>
    <n v="8141"/>
    <n v="8"/>
    <n v="318"/>
    <n v="9540"/>
    <m/>
    <n v="4953"/>
    <m/>
  </r>
  <r>
    <x v="58"/>
    <x v="0"/>
    <x v="27"/>
    <n v="100089"/>
    <n v="30"/>
    <n v="2691"/>
    <n v="80730"/>
    <n v="70"/>
    <n v="43033"/>
    <n v="56515"/>
  </r>
  <r>
    <x v="58"/>
    <x v="0"/>
    <x v="28"/>
    <n v="7878"/>
    <n v="12"/>
    <n v="437"/>
    <n v="13110"/>
    <n v="35.6"/>
    <n v="6124"/>
    <n v="4667"/>
  </r>
  <r>
    <x v="58"/>
    <x v="0"/>
    <x v="29"/>
    <n v="2882"/>
    <n v="14"/>
    <n v="195"/>
    <n v="5850"/>
    <n v="35.369999999999997"/>
    <n v="2037"/>
    <n v="2069"/>
  </r>
  <r>
    <x v="58"/>
    <x v="0"/>
    <x v="30"/>
    <n v="28318"/>
    <n v="20"/>
    <n v="841"/>
    <n v="25230"/>
    <n v="72.069999999999993"/>
    <n v="18579"/>
    <n v="18183"/>
  </r>
  <r>
    <x v="58"/>
    <x v="0"/>
    <x v="31"/>
    <m/>
    <n v="8"/>
    <n v="89"/>
    <n v="2670"/>
    <m/>
    <m/>
    <m/>
  </r>
  <r>
    <x v="58"/>
    <x v="0"/>
    <x v="32"/>
    <n v="15410"/>
    <n v="6"/>
    <n v="533"/>
    <n v="15990"/>
    <n v="53.65"/>
    <n v="12076"/>
    <n v="8578"/>
  </r>
  <r>
    <x v="58"/>
    <x v="0"/>
    <x v="33"/>
    <n v="10443"/>
    <n v="22"/>
    <n v="509"/>
    <n v="15270"/>
    <n v="49.02"/>
    <n v="6686"/>
    <n v="7485"/>
  </r>
  <r>
    <x v="58"/>
    <x v="0"/>
    <x v="34"/>
    <n v="940685"/>
    <n v="593"/>
    <n v="30967"/>
    <n v="929010"/>
    <n v="64.11"/>
    <n v="548542"/>
    <n v="595628"/>
  </r>
  <r>
    <x v="58"/>
    <x v="1"/>
    <x v="0"/>
    <n v="46190"/>
    <n v="134"/>
    <n v="1481"/>
    <n v="44430"/>
    <n v="53.24"/>
    <n v="24991"/>
    <n v="23653"/>
  </r>
  <r>
    <x v="58"/>
    <x v="1"/>
    <x v="1"/>
    <n v="116355"/>
    <n v="174"/>
    <n v="3388"/>
    <n v="101640"/>
    <n v="62.31"/>
    <n v="58750"/>
    <n v="63332"/>
  </r>
  <r>
    <x v="58"/>
    <x v="1"/>
    <x v="2"/>
    <n v="16495"/>
    <n v="64"/>
    <n v="653"/>
    <n v="19590"/>
    <n v="41.14"/>
    <n v="10516"/>
    <n v="8059"/>
  </r>
  <r>
    <x v="58"/>
    <x v="1"/>
    <x v="3"/>
    <n v="44713"/>
    <n v="81"/>
    <n v="1400"/>
    <n v="42000"/>
    <n v="60.54"/>
    <n v="25337"/>
    <n v="25428"/>
  </r>
  <r>
    <x v="58"/>
    <x v="1"/>
    <x v="4"/>
    <n v="27437"/>
    <n v="61"/>
    <n v="920"/>
    <n v="27600"/>
    <n v="52.01"/>
    <n v="15384"/>
    <n v="14354"/>
  </r>
  <r>
    <x v="58"/>
    <x v="1"/>
    <x v="5"/>
    <n v="47453"/>
    <n v="80"/>
    <n v="1337"/>
    <n v="40110"/>
    <n v="54.59"/>
    <n v="27846"/>
    <n v="21895"/>
  </r>
  <r>
    <x v="58"/>
    <x v="1"/>
    <x v="6"/>
    <n v="38773"/>
    <n v="76"/>
    <n v="1161"/>
    <n v="34830"/>
    <n v="57.46"/>
    <n v="24704"/>
    <n v="20013"/>
  </r>
  <r>
    <x v="58"/>
    <x v="1"/>
    <x v="7"/>
    <n v="6517"/>
    <n v="20"/>
    <n v="242"/>
    <n v="7260"/>
    <n v="58.14"/>
    <n v="4058"/>
    <n v="4221"/>
  </r>
  <r>
    <x v="58"/>
    <x v="1"/>
    <x v="8"/>
    <n v="11007"/>
    <n v="31"/>
    <n v="429"/>
    <n v="12870"/>
    <n v="51.27"/>
    <n v="6849"/>
    <n v="6599"/>
  </r>
  <r>
    <x v="58"/>
    <x v="1"/>
    <x v="9"/>
    <n v="19746"/>
    <n v="43"/>
    <n v="708"/>
    <n v="21240"/>
    <n v="57.44"/>
    <n v="10847"/>
    <n v="12200"/>
  </r>
  <r>
    <x v="58"/>
    <x v="1"/>
    <x v="10"/>
    <n v="40459"/>
    <n v="74"/>
    <n v="1315"/>
    <n v="39450"/>
    <n v="58.06"/>
    <n v="22766"/>
    <n v="22903"/>
  </r>
  <r>
    <x v="58"/>
    <x v="1"/>
    <x v="11"/>
    <n v="4804"/>
    <n v="20"/>
    <n v="463"/>
    <n v="13890"/>
    <n v="17.79"/>
    <n v="2667"/>
    <n v="2471"/>
  </r>
  <r>
    <x v="58"/>
    <x v="1"/>
    <x v="12"/>
    <n v="29476"/>
    <n v="63"/>
    <n v="1003"/>
    <n v="30090"/>
    <n v="54.1"/>
    <n v="17558"/>
    <n v="16280"/>
  </r>
  <r>
    <x v="58"/>
    <x v="1"/>
    <x v="13"/>
    <n v="11400"/>
    <n v="24"/>
    <n v="397"/>
    <n v="11910"/>
    <n v="54.13"/>
    <n v="6284"/>
    <n v="6447"/>
  </r>
  <r>
    <x v="58"/>
    <x v="1"/>
    <x v="14"/>
    <n v="7304"/>
    <n v="20"/>
    <n v="213"/>
    <n v="6390"/>
    <n v="60.3"/>
    <n v="4475"/>
    <n v="3853"/>
  </r>
  <r>
    <x v="58"/>
    <x v="1"/>
    <x v="15"/>
    <n v="8192"/>
    <n v="29"/>
    <n v="284"/>
    <n v="8520"/>
    <n v="54.05"/>
    <n v="5033"/>
    <n v="4605"/>
  </r>
  <r>
    <x v="58"/>
    <x v="1"/>
    <x v="16"/>
    <n v="49210"/>
    <n v="58"/>
    <n v="1290"/>
    <n v="38700"/>
    <n v="71.59"/>
    <n v="24386"/>
    <n v="27704"/>
  </r>
  <r>
    <x v="58"/>
    <x v="1"/>
    <x v="17"/>
    <n v="33573"/>
    <n v="33"/>
    <n v="858"/>
    <n v="25740"/>
    <n v="73.66"/>
    <n v="16175"/>
    <n v="18959"/>
  </r>
  <r>
    <x v="58"/>
    <x v="1"/>
    <x v="18"/>
    <n v="23307"/>
    <n v="49"/>
    <n v="657"/>
    <n v="19710"/>
    <n v="62.64"/>
    <n v="13452"/>
    <n v="12346"/>
  </r>
  <r>
    <x v="58"/>
    <x v="1"/>
    <x v="19"/>
    <n v="36725"/>
    <n v="91"/>
    <n v="1163"/>
    <n v="34890"/>
    <n v="57.41"/>
    <n v="20044"/>
    <n v="20032"/>
  </r>
  <r>
    <x v="58"/>
    <x v="1"/>
    <x v="20"/>
    <n v="92174"/>
    <n v="173"/>
    <n v="2513"/>
    <n v="75390"/>
    <n v="58.58"/>
    <n v="49523"/>
    <n v="44166"/>
  </r>
  <r>
    <x v="58"/>
    <x v="1"/>
    <x v="21"/>
    <n v="9040"/>
    <n v="21"/>
    <n v="292"/>
    <n v="8760"/>
    <n v="46.06"/>
    <n v="6147"/>
    <n v="4035"/>
  </r>
  <r>
    <x v="58"/>
    <x v="1"/>
    <x v="22"/>
    <n v="11242"/>
    <n v="17"/>
    <n v="365"/>
    <n v="10950"/>
    <n v="51.03"/>
    <n v="9797"/>
    <n v="5588"/>
  </r>
  <r>
    <x v="58"/>
    <x v="1"/>
    <x v="23"/>
    <n v="11309"/>
    <n v="28"/>
    <n v="315"/>
    <n v="9450"/>
    <n v="67.400000000000006"/>
    <n v="7055"/>
    <n v="6369"/>
  </r>
  <r>
    <x v="58"/>
    <x v="1"/>
    <x v="24"/>
    <n v="123765"/>
    <n v="239"/>
    <n v="3485"/>
    <n v="104550"/>
    <n v="57.54"/>
    <n v="72522"/>
    <n v="60159"/>
  </r>
  <r>
    <x v="58"/>
    <x v="1"/>
    <x v="25"/>
    <n v="41243"/>
    <n v="69"/>
    <n v="1100"/>
    <n v="33000"/>
    <n v="61.05"/>
    <n v="31666"/>
    <n v="20145"/>
  </r>
  <r>
    <x v="58"/>
    <x v="1"/>
    <x v="26"/>
    <n v="9591"/>
    <n v="22"/>
    <n v="251"/>
    <n v="7530"/>
    <n v="63.11"/>
    <n v="5841"/>
    <n v="4752"/>
  </r>
  <r>
    <x v="58"/>
    <x v="1"/>
    <x v="27"/>
    <n v="34057"/>
    <n v="47"/>
    <n v="904"/>
    <n v="27120"/>
    <n v="59.63"/>
    <n v="17621"/>
    <n v="16171"/>
  </r>
  <r>
    <x v="58"/>
    <x v="1"/>
    <x v="28"/>
    <n v="7583"/>
    <n v="17"/>
    <n v="192"/>
    <n v="5760"/>
    <n v="70.95"/>
    <n v="5752"/>
    <n v="4087"/>
  </r>
  <r>
    <x v="58"/>
    <x v="1"/>
    <x v="29"/>
    <n v="5810"/>
    <n v="20"/>
    <n v="210"/>
    <n v="6300"/>
    <n v="53.14"/>
    <n v="3852"/>
    <n v="3348"/>
  </r>
  <r>
    <x v="58"/>
    <x v="1"/>
    <x v="30"/>
    <n v="28361"/>
    <n v="48"/>
    <n v="716"/>
    <n v="21480"/>
    <n v="70.540000000000006"/>
    <n v="16134"/>
    <n v="15153"/>
  </r>
  <r>
    <x v="58"/>
    <x v="1"/>
    <x v="31"/>
    <n v="2222"/>
    <n v="11"/>
    <n v="83"/>
    <n v="2490"/>
    <n v="52.77"/>
    <n v="1339"/>
    <n v="1314"/>
  </r>
  <r>
    <x v="58"/>
    <x v="1"/>
    <x v="32"/>
    <n v="13142"/>
    <n v="21"/>
    <n v="338"/>
    <n v="10140"/>
    <n v="64.73"/>
    <n v="8412"/>
    <n v="6564"/>
  </r>
  <r>
    <x v="58"/>
    <x v="1"/>
    <x v="33"/>
    <n v="15373"/>
    <n v="38"/>
    <n v="542"/>
    <n v="16260"/>
    <n v="57.44"/>
    <n v="9032"/>
    <n v="9340"/>
  </r>
  <r>
    <x v="58"/>
    <x v="1"/>
    <x v="34"/>
    <n v="866710"/>
    <n v="1724"/>
    <n v="26325"/>
    <n v="789750"/>
    <n v="57.92"/>
    <n v="498118"/>
    <n v="457429"/>
  </r>
  <r>
    <x v="58"/>
    <x v="2"/>
    <x v="0"/>
    <n v="21513"/>
    <n v="36"/>
    <n v="1404"/>
    <n v="42120"/>
    <n v="43.15"/>
    <n v="11236"/>
    <n v="18176"/>
  </r>
  <r>
    <x v="58"/>
    <x v="2"/>
    <x v="1"/>
    <n v="54223"/>
    <n v="37"/>
    <n v="3360"/>
    <n v="100800"/>
    <n v="48.06"/>
    <n v="24281"/>
    <n v="48443"/>
  </r>
  <r>
    <x v="58"/>
    <x v="2"/>
    <x v="2"/>
    <n v="5346"/>
    <n v="18"/>
    <n v="541"/>
    <n v="16230"/>
    <n v="29.88"/>
    <n v="3413"/>
    <n v="4850"/>
  </r>
  <r>
    <x v="58"/>
    <x v="2"/>
    <x v="3"/>
    <n v="8058"/>
    <n v="17"/>
    <n v="650"/>
    <n v="19500"/>
    <n v="38.49"/>
    <n v="5409"/>
    <n v="7505"/>
  </r>
  <r>
    <x v="58"/>
    <x v="2"/>
    <x v="4"/>
    <n v="6610"/>
    <n v="10"/>
    <n v="400"/>
    <n v="12000"/>
    <n v="54.84"/>
    <n v="2913"/>
    <n v="6581"/>
  </r>
  <r>
    <x v="58"/>
    <x v="2"/>
    <x v="5"/>
    <n v="18234"/>
    <n v="11"/>
    <n v="1035"/>
    <n v="31050"/>
    <n v="55.9"/>
    <n v="9082"/>
    <n v="17356"/>
  </r>
  <r>
    <x v="58"/>
    <x v="2"/>
    <x v="6"/>
    <n v="15114"/>
    <n v="17"/>
    <n v="1098"/>
    <n v="32940"/>
    <n v="40.29"/>
    <n v="8357"/>
    <n v="13270"/>
  </r>
  <r>
    <x v="58"/>
    <x v="2"/>
    <x v="7"/>
    <m/>
    <n v="2"/>
    <n v="37"/>
    <n v="1110"/>
    <m/>
    <m/>
    <m/>
  </r>
  <r>
    <x v="58"/>
    <x v="2"/>
    <x v="8"/>
    <n v="1925"/>
    <n v="6"/>
    <n v="171"/>
    <n v="5130"/>
    <m/>
    <n v="784"/>
    <m/>
  </r>
  <r>
    <x v="58"/>
    <x v="2"/>
    <x v="9"/>
    <n v="3914"/>
    <n v="10"/>
    <n v="355"/>
    <n v="10650"/>
    <n v="34.979999999999997"/>
    <n v="1428"/>
    <n v="3725"/>
  </r>
  <r>
    <x v="58"/>
    <x v="2"/>
    <x v="10"/>
    <n v="8175"/>
    <n v="17"/>
    <n v="737"/>
    <n v="22110"/>
    <n v="36.32"/>
    <n v="3604"/>
    <n v="8030"/>
  </r>
  <r>
    <x v="58"/>
    <x v="2"/>
    <x v="11"/>
    <n v="4026"/>
    <n v="10"/>
    <n v="548"/>
    <n v="16440"/>
    <n v="24.31"/>
    <n v="2024"/>
    <n v="3996"/>
  </r>
  <r>
    <x v="58"/>
    <x v="2"/>
    <x v="12"/>
    <m/>
    <n v="5"/>
    <n v="163"/>
    <n v="4890"/>
    <m/>
    <m/>
    <m/>
  </r>
  <r>
    <x v="58"/>
    <x v="2"/>
    <x v="13"/>
    <m/>
    <n v="3"/>
    <n v="62"/>
    <n v="1860"/>
    <m/>
    <m/>
    <m/>
  </r>
  <r>
    <x v="58"/>
    <x v="2"/>
    <x v="14"/>
    <m/>
    <n v="3"/>
    <n v="75"/>
    <n v="2250"/>
    <m/>
    <m/>
    <m/>
  </r>
  <r>
    <x v="58"/>
    <x v="2"/>
    <x v="15"/>
    <m/>
    <n v="6"/>
    <n v="493"/>
    <n v="14790"/>
    <m/>
    <m/>
    <m/>
  </r>
  <r>
    <x v="58"/>
    <x v="2"/>
    <x v="16"/>
    <m/>
    <n v="14"/>
    <n v="1775"/>
    <n v="53250"/>
    <m/>
    <m/>
    <m/>
  </r>
  <r>
    <x v="58"/>
    <x v="2"/>
    <x v="17"/>
    <n v="30416"/>
    <n v="12"/>
    <n v="1744"/>
    <n v="52320"/>
    <n v="54.92"/>
    <n v="16215"/>
    <n v="28733"/>
  </r>
  <r>
    <x v="58"/>
    <x v="2"/>
    <x v="18"/>
    <n v="12925"/>
    <n v="21"/>
    <n v="784"/>
    <n v="23520"/>
    <n v="46.77"/>
    <n v="8077"/>
    <n v="11001"/>
  </r>
  <r>
    <x v="58"/>
    <x v="2"/>
    <x v="19"/>
    <n v="16955"/>
    <n v="32"/>
    <n v="1184"/>
    <n v="35520"/>
    <n v="43.85"/>
    <n v="9419"/>
    <n v="15577"/>
  </r>
  <r>
    <x v="58"/>
    <x v="2"/>
    <x v="20"/>
    <n v="51607"/>
    <n v="54"/>
    <n v="3121"/>
    <n v="93630"/>
    <n v="46.61"/>
    <n v="25585"/>
    <n v="43639"/>
  </r>
  <r>
    <x v="58"/>
    <x v="2"/>
    <x v="21"/>
    <m/>
    <n v="6"/>
    <n v="247"/>
    <n v="7410"/>
    <n v="19.34"/>
    <m/>
    <n v="1433"/>
  </r>
  <r>
    <x v="58"/>
    <x v="2"/>
    <x v="22"/>
    <m/>
    <n v="6"/>
    <n v="328"/>
    <n v="9840"/>
    <m/>
    <m/>
    <m/>
  </r>
  <r>
    <x v="58"/>
    <x v="2"/>
    <x v="23"/>
    <n v="829"/>
    <n v="5"/>
    <n v="82"/>
    <n v="2460"/>
    <n v="28.66"/>
    <n v="343"/>
    <n v="705"/>
  </r>
  <r>
    <x v="58"/>
    <x v="2"/>
    <x v="24"/>
    <n v="60626"/>
    <n v="71"/>
    <n v="3778"/>
    <n v="113340"/>
    <n v="45.23"/>
    <n v="32470"/>
    <n v="51260"/>
  </r>
  <r>
    <x v="58"/>
    <x v="2"/>
    <x v="25"/>
    <n v="21517"/>
    <n v="28"/>
    <n v="1307"/>
    <n v="39210"/>
    <n v="45.29"/>
    <n v="14644"/>
    <n v="17760"/>
  </r>
  <r>
    <x v="58"/>
    <x v="2"/>
    <x v="26"/>
    <n v="6953"/>
    <n v="8"/>
    <n v="423"/>
    <n v="12690"/>
    <n v="45.96"/>
    <n v="3730"/>
    <n v="5832"/>
  </r>
  <r>
    <x v="58"/>
    <x v="2"/>
    <x v="27"/>
    <n v="34292"/>
    <n v="20"/>
    <n v="1971"/>
    <n v="59130"/>
    <n v="53.26"/>
    <n v="15000"/>
    <n v="31490"/>
  </r>
  <r>
    <x v="58"/>
    <x v="2"/>
    <x v="28"/>
    <n v="1499"/>
    <n v="5"/>
    <n v="107"/>
    <n v="3210"/>
    <n v="37.979999999999997"/>
    <n v="1224"/>
    <n v="1219"/>
  </r>
  <r>
    <x v="58"/>
    <x v="2"/>
    <x v="29"/>
    <n v="2413"/>
    <n v="6"/>
    <n v="518"/>
    <n v="15540"/>
    <n v="12.85"/>
    <n v="998"/>
    <n v="1997"/>
  </r>
  <r>
    <x v="58"/>
    <x v="2"/>
    <x v="30"/>
    <n v="8787"/>
    <n v="12"/>
    <n v="532"/>
    <n v="15960"/>
    <n v="50.48"/>
    <n v="4466"/>
    <n v="8057"/>
  </r>
  <r>
    <x v="58"/>
    <x v="2"/>
    <x v="31"/>
    <m/>
    <n v="3"/>
    <n v="52"/>
    <n v="1560"/>
    <m/>
    <m/>
    <m/>
  </r>
  <r>
    <x v="58"/>
    <x v="2"/>
    <x v="32"/>
    <m/>
    <n v="3"/>
    <n v="489"/>
    <n v="14670"/>
    <m/>
    <m/>
    <m/>
  </r>
  <r>
    <x v="58"/>
    <x v="2"/>
    <x v="33"/>
    <n v="4133"/>
    <n v="9"/>
    <n v="325"/>
    <n v="9750"/>
    <n v="31.93"/>
    <n v="2391"/>
    <n v="3113"/>
  </r>
  <r>
    <x v="58"/>
    <x v="2"/>
    <x v="34"/>
    <n v="364674"/>
    <n v="440"/>
    <n v="24374"/>
    <n v="731220"/>
    <n v="44.57"/>
    <n v="190002"/>
    <n v="325897"/>
  </r>
  <r>
    <x v="58"/>
    <x v="3"/>
    <x v="0"/>
    <n v="28509"/>
    <n v="48"/>
    <n v="5955"/>
    <n v="178650"/>
    <n v="7.66"/>
    <n v="17298"/>
    <n v="13681"/>
  </r>
  <r>
    <x v="58"/>
    <x v="3"/>
    <x v="1"/>
    <n v="24063"/>
    <n v="25"/>
    <n v="3188"/>
    <n v="95640"/>
    <n v="13.97"/>
    <n v="13990"/>
    <n v="13357"/>
  </r>
  <r>
    <x v="58"/>
    <x v="3"/>
    <x v="2"/>
    <n v="17005"/>
    <n v="23"/>
    <n v="2581"/>
    <n v="77430"/>
    <n v="10.52"/>
    <n v="11077"/>
    <n v="8144"/>
  </r>
  <r>
    <x v="58"/>
    <x v="3"/>
    <x v="3"/>
    <n v="11069"/>
    <n v="20"/>
    <n v="1815"/>
    <n v="54450"/>
    <n v="11.06"/>
    <n v="7032"/>
    <n v="6020"/>
  </r>
  <r>
    <x v="58"/>
    <x v="3"/>
    <x v="4"/>
    <n v="21547"/>
    <n v="21"/>
    <n v="2893"/>
    <n v="86790"/>
    <n v="12.52"/>
    <n v="9588"/>
    <n v="10862"/>
  </r>
  <r>
    <x v="58"/>
    <x v="3"/>
    <x v="5"/>
    <n v="21283"/>
    <n v="14"/>
    <n v="1701"/>
    <n v="51030"/>
    <n v="19.11"/>
    <n v="11528"/>
    <n v="9752"/>
  </r>
  <r>
    <x v="58"/>
    <x v="3"/>
    <x v="6"/>
    <n v="16933"/>
    <n v="10"/>
    <n v="1482"/>
    <n v="44460"/>
    <n v="19.739999999999998"/>
    <n v="9942"/>
    <n v="8775"/>
  </r>
  <r>
    <x v="58"/>
    <x v="3"/>
    <x v="7"/>
    <n v="4111"/>
    <n v="5"/>
    <n v="1018"/>
    <n v="30540"/>
    <n v="6.2"/>
    <n v="2411"/>
    <n v="1893"/>
  </r>
  <r>
    <x v="58"/>
    <x v="3"/>
    <x v="8"/>
    <n v="4781"/>
    <n v="12"/>
    <n v="1752"/>
    <n v="52560"/>
    <n v="5.0599999999999996"/>
    <n v="2342"/>
    <n v="2662"/>
  </r>
  <r>
    <x v="58"/>
    <x v="3"/>
    <x v="9"/>
    <n v="7791"/>
    <n v="12"/>
    <n v="1144"/>
    <n v="34320"/>
    <n v="10.36"/>
    <n v="3770"/>
    <n v="3556"/>
  </r>
  <r>
    <x v="58"/>
    <x v="3"/>
    <x v="10"/>
    <n v="17612"/>
    <n v="19"/>
    <n v="1899"/>
    <n v="56970"/>
    <n v="13.74"/>
    <n v="8575"/>
    <n v="7829"/>
  </r>
  <r>
    <x v="58"/>
    <x v="3"/>
    <x v="11"/>
    <n v="5191"/>
    <n v="6"/>
    <n v="513"/>
    <n v="15390"/>
    <n v="18.04"/>
    <n v="3587"/>
    <n v="2777"/>
  </r>
  <r>
    <x v="58"/>
    <x v="3"/>
    <x v="12"/>
    <m/>
    <n v="7"/>
    <n v="492"/>
    <n v="14760"/>
    <m/>
    <m/>
    <m/>
  </r>
  <r>
    <x v="58"/>
    <x v="3"/>
    <x v="13"/>
    <m/>
    <n v="2"/>
    <n v="255"/>
    <n v="7650"/>
    <m/>
    <m/>
    <m/>
  </r>
  <r>
    <x v="58"/>
    <x v="3"/>
    <x v="14"/>
    <m/>
    <n v="9"/>
    <n v="810"/>
    <n v="24300"/>
    <m/>
    <m/>
    <m/>
  </r>
  <r>
    <x v="58"/>
    <x v="3"/>
    <x v="15"/>
    <n v="4122"/>
    <n v="9"/>
    <n v="1130"/>
    <n v="33900"/>
    <n v="6.19"/>
    <n v="2068"/>
    <n v="2098"/>
  </r>
  <r>
    <x v="58"/>
    <x v="3"/>
    <x v="16"/>
    <m/>
    <n v="5"/>
    <n v="669"/>
    <n v="20070"/>
    <m/>
    <m/>
    <m/>
  </r>
  <r>
    <x v="58"/>
    <x v="3"/>
    <x v="17"/>
    <s v="-"/>
    <s v="-"/>
    <s v="-"/>
    <s v="-"/>
    <s v="-"/>
    <s v="-"/>
    <s v="-"/>
  </r>
  <r>
    <x v="58"/>
    <x v="3"/>
    <x v="18"/>
    <n v="14017"/>
    <n v="17"/>
    <n v="1329"/>
    <n v="39870"/>
    <n v="17.7"/>
    <n v="8976"/>
    <n v="7056"/>
  </r>
  <r>
    <x v="58"/>
    <x v="3"/>
    <x v="19"/>
    <n v="28509"/>
    <n v="17"/>
    <n v="3616"/>
    <n v="108480"/>
    <n v="10.35"/>
    <n v="16353"/>
    <n v="11233"/>
  </r>
  <r>
    <x v="58"/>
    <x v="3"/>
    <x v="20"/>
    <n v="45843"/>
    <n v="37"/>
    <n v="4521"/>
    <n v="135630"/>
    <n v="16.190000000000001"/>
    <n v="26982"/>
    <n v="21952"/>
  </r>
  <r>
    <x v="58"/>
    <x v="3"/>
    <x v="21"/>
    <n v="6621"/>
    <n v="7"/>
    <n v="602"/>
    <n v="18060"/>
    <n v="14.09"/>
    <n v="4223"/>
    <n v="2545"/>
  </r>
  <r>
    <x v="58"/>
    <x v="3"/>
    <x v="22"/>
    <n v="6811"/>
    <n v="4"/>
    <n v="543"/>
    <n v="16290"/>
    <n v="17.809999999999999"/>
    <n v="5427"/>
    <n v="2902"/>
  </r>
  <r>
    <x v="58"/>
    <x v="3"/>
    <x v="23"/>
    <n v="5929"/>
    <n v="6"/>
    <n v="786"/>
    <n v="23580"/>
    <n v="10.78"/>
    <n v="3619"/>
    <n v="2543"/>
  </r>
  <r>
    <x v="58"/>
    <x v="3"/>
    <x v="24"/>
    <n v="65203"/>
    <n v="54"/>
    <n v="6452"/>
    <n v="193560"/>
    <n v="15.47"/>
    <n v="40252"/>
    <n v="29942"/>
  </r>
  <r>
    <x v="58"/>
    <x v="3"/>
    <x v="25"/>
    <n v="22636"/>
    <n v="15"/>
    <n v="1243"/>
    <n v="37290"/>
    <n v="29.91"/>
    <n v="16986"/>
    <n v="11152"/>
  </r>
  <r>
    <x v="58"/>
    <x v="3"/>
    <x v="26"/>
    <n v="8347"/>
    <n v="5"/>
    <n v="1208"/>
    <n v="36240"/>
    <m/>
    <n v="6217"/>
    <m/>
  </r>
  <r>
    <x v="58"/>
    <x v="3"/>
    <x v="27"/>
    <n v="22234"/>
    <n v="8"/>
    <n v="1396"/>
    <n v="41880"/>
    <n v="23.94"/>
    <n v="12511"/>
    <n v="10027"/>
  </r>
  <r>
    <x v="58"/>
    <x v="3"/>
    <x v="28"/>
    <n v="8159"/>
    <n v="9"/>
    <n v="3849"/>
    <n v="115470"/>
    <n v="3.53"/>
    <n v="5725"/>
    <n v="4073"/>
  </r>
  <r>
    <x v="58"/>
    <x v="3"/>
    <x v="29"/>
    <n v="5349"/>
    <n v="10"/>
    <n v="2028"/>
    <n v="60840"/>
    <n v="4.37"/>
    <n v="2989"/>
    <n v="2657"/>
  </r>
  <r>
    <x v="58"/>
    <x v="3"/>
    <x v="30"/>
    <n v="12265"/>
    <n v="7"/>
    <n v="619"/>
    <n v="18570"/>
    <n v="28.8"/>
    <n v="7772"/>
    <n v="5348"/>
  </r>
  <r>
    <x v="58"/>
    <x v="3"/>
    <x v="31"/>
    <n v="2302"/>
    <n v="7"/>
    <n v="348"/>
    <n v="10440"/>
    <n v="12.45"/>
    <n v="1306"/>
    <n v="1300"/>
  </r>
  <r>
    <x v="58"/>
    <x v="3"/>
    <x v="32"/>
    <m/>
    <n v="3"/>
    <n v="510"/>
    <n v="15300"/>
    <m/>
    <m/>
    <m/>
  </r>
  <r>
    <x v="58"/>
    <x v="3"/>
    <x v="33"/>
    <n v="8477"/>
    <n v="12"/>
    <n v="1043"/>
    <n v="31290"/>
    <n v="18.46"/>
    <n v="5496"/>
    <n v="5776"/>
  </r>
  <r>
    <x v="58"/>
    <x v="3"/>
    <x v="34"/>
    <n v="407104"/>
    <n v="411"/>
    <n v="52938"/>
    <n v="1588140"/>
    <n v="12.57"/>
    <n v="242338"/>
    <n v="199596"/>
  </r>
  <r>
    <x v="58"/>
    <x v="4"/>
    <x v="0"/>
    <n v="126733"/>
    <n v="253"/>
    <n v="10065"/>
    <n v="301950"/>
    <n v="24.31"/>
    <n v="67820"/>
    <n v="73409"/>
  </r>
  <r>
    <x v="58"/>
    <x v="4"/>
    <x v="1"/>
    <n v="464071"/>
    <n v="302"/>
    <n v="18209"/>
    <n v="546270"/>
    <n v="56.23"/>
    <n v="240789"/>
    <n v="307167"/>
  </r>
  <r>
    <x v="58"/>
    <x v="4"/>
    <x v="2"/>
    <n v="41028"/>
    <n v="113"/>
    <n v="3922"/>
    <n v="117660"/>
    <n v="19.059999999999999"/>
    <n v="26354"/>
    <n v="22426"/>
  </r>
  <r>
    <x v="58"/>
    <x v="4"/>
    <x v="3"/>
    <n v="85012"/>
    <n v="146"/>
    <n v="4806"/>
    <n v="144180"/>
    <n v="36.24"/>
    <n v="50641"/>
    <n v="52248"/>
  </r>
  <r>
    <x v="58"/>
    <x v="4"/>
    <x v="4"/>
    <n v="62762"/>
    <n v="101"/>
    <n v="4489"/>
    <n v="134670"/>
    <n v="26.85"/>
    <n v="32124"/>
    <n v="36157"/>
  </r>
  <r>
    <x v="58"/>
    <x v="4"/>
    <x v="5"/>
    <n v="158909"/>
    <n v="126"/>
    <n v="5936"/>
    <n v="178080"/>
    <n v="51.54"/>
    <n v="92829"/>
    <n v="91776"/>
  </r>
  <r>
    <x v="58"/>
    <x v="4"/>
    <x v="6"/>
    <n v="84785"/>
    <n v="113"/>
    <n v="4244"/>
    <n v="127320"/>
    <n v="39.520000000000003"/>
    <n v="50887"/>
    <n v="50316"/>
  </r>
  <r>
    <x v="58"/>
    <x v="4"/>
    <x v="7"/>
    <n v="12149"/>
    <n v="32"/>
    <n v="1391"/>
    <n v="41730"/>
    <n v="16.97"/>
    <n v="7341"/>
    <n v="7080"/>
  </r>
  <r>
    <x v="58"/>
    <x v="4"/>
    <x v="8"/>
    <n v="19757"/>
    <n v="58"/>
    <n v="2555"/>
    <n v="76650"/>
    <n v="16.57"/>
    <n v="11039"/>
    <n v="12699"/>
  </r>
  <r>
    <x v="58"/>
    <x v="4"/>
    <x v="9"/>
    <n v="40315"/>
    <n v="82"/>
    <n v="2619"/>
    <n v="78570"/>
    <n v="32.79"/>
    <n v="22046"/>
    <n v="25763"/>
  </r>
  <r>
    <x v="58"/>
    <x v="4"/>
    <x v="10"/>
    <n v="74340"/>
    <n v="123"/>
    <n v="4346"/>
    <n v="130380"/>
    <n v="34.08"/>
    <n v="40615"/>
    <n v="44437"/>
  </r>
  <r>
    <x v="58"/>
    <x v="4"/>
    <x v="11"/>
    <n v="21570"/>
    <n v="46"/>
    <n v="1912"/>
    <n v="57360"/>
    <n v="22.74"/>
    <n v="12938"/>
    <n v="13041"/>
  </r>
  <r>
    <x v="58"/>
    <x v="4"/>
    <x v="12"/>
    <n v="45556"/>
    <n v="95"/>
    <n v="2210"/>
    <n v="66300"/>
    <n v="41.67"/>
    <n v="26780"/>
    <n v="27625"/>
  </r>
  <r>
    <x v="58"/>
    <x v="4"/>
    <x v="13"/>
    <n v="15794"/>
    <n v="32"/>
    <n v="851"/>
    <n v="25530"/>
    <n v="35.64"/>
    <n v="9279"/>
    <n v="9098"/>
  </r>
  <r>
    <x v="58"/>
    <x v="4"/>
    <x v="14"/>
    <n v="15409"/>
    <n v="42"/>
    <n v="1295"/>
    <n v="38850"/>
    <n v="22.02"/>
    <n v="9362"/>
    <n v="8554"/>
  </r>
  <r>
    <x v="58"/>
    <x v="4"/>
    <x v="15"/>
    <n v="16941"/>
    <n v="49"/>
    <n v="1959"/>
    <n v="58770"/>
    <n v="18.53"/>
    <n v="8912"/>
    <n v="10892"/>
  </r>
  <r>
    <x v="58"/>
    <x v="4"/>
    <x v="16"/>
    <n v="178338"/>
    <n v="105"/>
    <n v="6639"/>
    <n v="199170"/>
    <n v="63.27"/>
    <n v="101787"/>
    <n v="126024"/>
  </r>
  <r>
    <x v="58"/>
    <x v="4"/>
    <x v="17"/>
    <n v="148634"/>
    <n v="70"/>
    <n v="5406"/>
    <n v="162180"/>
    <n v="66.739999999999995"/>
    <n v="86107"/>
    <n v="108233"/>
  </r>
  <r>
    <x v="58"/>
    <x v="4"/>
    <x v="18"/>
    <n v="58009"/>
    <n v="101"/>
    <n v="3078"/>
    <n v="92340"/>
    <n v="38.01"/>
    <n v="35036"/>
    <n v="35101"/>
  </r>
  <r>
    <x v="58"/>
    <x v="4"/>
    <x v="19"/>
    <n v="89966"/>
    <n v="159"/>
    <n v="6357"/>
    <n v="190710"/>
    <n v="27.21"/>
    <n v="49605"/>
    <n v="51896"/>
  </r>
  <r>
    <x v="58"/>
    <x v="4"/>
    <x v="20"/>
    <n v="344420"/>
    <n v="339"/>
    <n v="14327"/>
    <n v="429810"/>
    <n v="47.15"/>
    <n v="197322"/>
    <n v="202665"/>
  </r>
  <r>
    <x v="58"/>
    <x v="4"/>
    <x v="21"/>
    <n v="20407"/>
    <n v="42"/>
    <n v="1277"/>
    <n v="38310"/>
    <n v="25.11"/>
    <n v="13952"/>
    <n v="9618"/>
  </r>
  <r>
    <x v="58"/>
    <x v="4"/>
    <x v="22"/>
    <n v="34135"/>
    <n v="30"/>
    <n v="1547"/>
    <n v="46410"/>
    <n v="41.7"/>
    <n v="29740"/>
    <n v="19352"/>
  </r>
  <r>
    <x v="58"/>
    <x v="4"/>
    <x v="23"/>
    <n v="19228"/>
    <n v="50"/>
    <n v="1335"/>
    <n v="40050"/>
    <n v="26.25"/>
    <n v="11877"/>
    <n v="10513"/>
  </r>
  <r>
    <x v="58"/>
    <x v="4"/>
    <x v="24"/>
    <n v="418189"/>
    <n v="461"/>
    <n v="18486"/>
    <n v="554580"/>
    <n v="43.66"/>
    <n v="252892"/>
    <n v="242147"/>
  </r>
  <r>
    <x v="58"/>
    <x v="4"/>
    <x v="25"/>
    <n v="116906"/>
    <n v="158"/>
    <n v="4968"/>
    <n v="149040"/>
    <n v="45.71"/>
    <n v="88594"/>
    <n v="68125"/>
  </r>
  <r>
    <x v="58"/>
    <x v="4"/>
    <x v="26"/>
    <n v="33031"/>
    <n v="43"/>
    <n v="2200"/>
    <n v="66000"/>
    <n v="31.07"/>
    <n v="20741"/>
    <n v="20506"/>
  </r>
  <r>
    <x v="58"/>
    <x v="4"/>
    <x v="27"/>
    <n v="190673"/>
    <n v="105"/>
    <n v="6962"/>
    <n v="208860"/>
    <n v="54.68"/>
    <n v="88164"/>
    <n v="114203"/>
  </r>
  <r>
    <x v="58"/>
    <x v="4"/>
    <x v="28"/>
    <n v="25119"/>
    <n v="43"/>
    <n v="4585"/>
    <n v="137550"/>
    <n v="10.210000000000001"/>
    <n v="18825"/>
    <n v="14047"/>
  </r>
  <r>
    <x v="58"/>
    <x v="4"/>
    <x v="29"/>
    <n v="16454"/>
    <n v="50"/>
    <n v="2951"/>
    <n v="88530"/>
    <n v="11.37"/>
    <n v="9875"/>
    <n v="10070"/>
  </r>
  <r>
    <x v="58"/>
    <x v="4"/>
    <x v="30"/>
    <n v="77732"/>
    <n v="87"/>
    <n v="2708"/>
    <n v="81240"/>
    <n v="57.54"/>
    <n v="46951"/>
    <n v="46742"/>
  </r>
  <r>
    <x v="58"/>
    <x v="4"/>
    <x v="31"/>
    <n v="6256"/>
    <n v="29"/>
    <n v="572"/>
    <n v="17160"/>
    <n v="21.12"/>
    <n v="3719"/>
    <n v="3625"/>
  </r>
  <r>
    <x v="58"/>
    <x v="4"/>
    <x v="32"/>
    <n v="44943"/>
    <n v="33"/>
    <n v="1870"/>
    <n v="56100"/>
    <n v="49.31"/>
    <n v="29448"/>
    <n v="27663"/>
  </r>
  <r>
    <x v="58"/>
    <x v="4"/>
    <x v="33"/>
    <n v="38425"/>
    <n v="81"/>
    <n v="2419"/>
    <n v="72570"/>
    <n v="35.43"/>
    <n v="23605"/>
    <n v="25714"/>
  </r>
  <r>
    <x v="58"/>
    <x v="4"/>
    <x v="34"/>
    <n v="2579173"/>
    <n v="3168"/>
    <n v="134604"/>
    <n v="4038120"/>
    <n v="39.090000000000003"/>
    <n v="1479000"/>
    <n v="1578552"/>
  </r>
  <r>
    <x v="59"/>
    <x v="0"/>
    <x v="0"/>
    <n v="31329"/>
    <n v="35"/>
    <n v="1165"/>
    <n v="36115"/>
    <n v="44.91"/>
    <n v="14862"/>
    <n v="16221"/>
  </r>
  <r>
    <x v="59"/>
    <x v="0"/>
    <x v="1"/>
    <n v="228581"/>
    <n v="67"/>
    <n v="8350"/>
    <n v="258850"/>
    <n v="57.43"/>
    <n v="122012"/>
    <n v="148649"/>
  </r>
  <r>
    <x v="59"/>
    <x v="0"/>
    <x v="2"/>
    <m/>
    <n v="7"/>
    <n v="142"/>
    <n v="4402"/>
    <m/>
    <m/>
    <m/>
  </r>
  <r>
    <x v="59"/>
    <x v="0"/>
    <x v="3"/>
    <n v="17135"/>
    <n v="28"/>
    <n v="941"/>
    <n v="29171"/>
    <n v="33.909999999999997"/>
    <n v="10422"/>
    <n v="9893"/>
  </r>
  <r>
    <x v="59"/>
    <x v="0"/>
    <x v="4"/>
    <n v="7523"/>
    <n v="8"/>
    <n v="272"/>
    <n v="8432"/>
    <n v="45.75"/>
    <n v="4199"/>
    <n v="3858"/>
  </r>
  <r>
    <x v="59"/>
    <x v="0"/>
    <x v="5"/>
    <n v="63015"/>
    <n v="20"/>
    <n v="1809"/>
    <n v="56079"/>
    <n v="60.48"/>
    <n v="36162"/>
    <n v="33915"/>
  </r>
  <r>
    <x v="59"/>
    <x v="0"/>
    <x v="6"/>
    <n v="14219"/>
    <n v="10"/>
    <n v="498"/>
    <n v="15438"/>
    <n v="43.52"/>
    <n v="8182"/>
    <n v="6718"/>
  </r>
  <r>
    <x v="59"/>
    <x v="0"/>
    <x v="7"/>
    <m/>
    <n v="5"/>
    <n v="94"/>
    <n v="2914"/>
    <m/>
    <m/>
    <m/>
  </r>
  <r>
    <x v="59"/>
    <x v="0"/>
    <x v="8"/>
    <n v="2479"/>
    <n v="9"/>
    <n v="203"/>
    <n v="6293"/>
    <n v="24.33"/>
    <n v="1259"/>
    <n v="1531"/>
  </r>
  <r>
    <x v="59"/>
    <x v="0"/>
    <x v="9"/>
    <n v="6305"/>
    <n v="16"/>
    <n v="403"/>
    <n v="12493"/>
    <n v="40.72"/>
    <n v="3899"/>
    <n v="5087"/>
  </r>
  <r>
    <x v="59"/>
    <x v="0"/>
    <x v="10"/>
    <n v="8843"/>
    <n v="14"/>
    <n v="398"/>
    <n v="12338"/>
    <n v="39.25"/>
    <n v="5591"/>
    <n v="4843"/>
  </r>
  <r>
    <x v="59"/>
    <x v="0"/>
    <x v="11"/>
    <n v="8011"/>
    <n v="10"/>
    <n v="388"/>
    <n v="12028"/>
    <n v="35.92"/>
    <n v="4643"/>
    <n v="4320"/>
  </r>
  <r>
    <x v="59"/>
    <x v="0"/>
    <x v="12"/>
    <n v="8846"/>
    <n v="20"/>
    <n v="552"/>
    <n v="17112"/>
    <n v="36.14"/>
    <n v="5357"/>
    <n v="6185"/>
  </r>
  <r>
    <x v="59"/>
    <x v="0"/>
    <x v="13"/>
    <m/>
    <n v="3"/>
    <n v="137"/>
    <n v="4247"/>
    <m/>
    <m/>
    <m/>
  </r>
  <r>
    <x v="59"/>
    <x v="0"/>
    <x v="14"/>
    <n v="5028"/>
    <n v="10"/>
    <n v="198"/>
    <n v="6138"/>
    <n v="42.55"/>
    <n v="2937"/>
    <n v="2612"/>
  </r>
  <r>
    <x v="59"/>
    <x v="0"/>
    <x v="15"/>
    <m/>
    <n v="5"/>
    <n v="52"/>
    <n v="1612"/>
    <m/>
    <m/>
    <m/>
  </r>
  <r>
    <x v="59"/>
    <x v="0"/>
    <x v="16"/>
    <n v="68911"/>
    <n v="28"/>
    <n v="2902"/>
    <n v="89962"/>
    <n v="52.71"/>
    <n v="37267"/>
    <n v="47416"/>
  </r>
  <r>
    <x v="59"/>
    <x v="0"/>
    <x v="17"/>
    <n v="66767"/>
    <n v="25"/>
    <n v="2801"/>
    <n v="86831"/>
    <n v="52.74"/>
    <n v="36389"/>
    <n v="45791"/>
  </r>
  <r>
    <x v="59"/>
    <x v="0"/>
    <x v="18"/>
    <n v="9516"/>
    <n v="14"/>
    <n v="308"/>
    <n v="9548"/>
    <n v="49.77"/>
    <n v="5240"/>
    <n v="4752"/>
  </r>
  <r>
    <x v="59"/>
    <x v="0"/>
    <x v="19"/>
    <n v="8799"/>
    <n v="18"/>
    <n v="383"/>
    <n v="11873"/>
    <n v="40.590000000000003"/>
    <n v="4854"/>
    <n v="4819"/>
  </r>
  <r>
    <x v="59"/>
    <x v="0"/>
    <x v="20"/>
    <n v="135621"/>
    <n v="75"/>
    <n v="4167"/>
    <n v="129177"/>
    <n v="59.39"/>
    <n v="84626"/>
    <n v="76722"/>
  </r>
  <r>
    <x v="59"/>
    <x v="0"/>
    <x v="21"/>
    <m/>
    <n v="8"/>
    <n v="136"/>
    <n v="4216"/>
    <m/>
    <m/>
    <m/>
  </r>
  <r>
    <x v="59"/>
    <x v="0"/>
    <x v="22"/>
    <m/>
    <n v="3"/>
    <n v="311"/>
    <n v="9641"/>
    <m/>
    <m/>
    <m/>
  </r>
  <r>
    <x v="59"/>
    <x v="0"/>
    <x v="23"/>
    <n v="978"/>
    <n v="11"/>
    <n v="152"/>
    <n v="4712"/>
    <n v="17.28"/>
    <n v="676"/>
    <n v="814"/>
  </r>
  <r>
    <x v="59"/>
    <x v="0"/>
    <x v="24"/>
    <n v="149610"/>
    <n v="97"/>
    <n v="4766"/>
    <n v="147746"/>
    <n v="56.99"/>
    <n v="96349"/>
    <n v="84199"/>
  </r>
  <r>
    <x v="59"/>
    <x v="0"/>
    <x v="25"/>
    <n v="28857"/>
    <n v="45"/>
    <n v="1311"/>
    <n v="40641"/>
    <n v="39.47"/>
    <n v="22263"/>
    <n v="16042"/>
  </r>
  <r>
    <x v="59"/>
    <x v="0"/>
    <x v="26"/>
    <n v="8935"/>
    <n v="8"/>
    <n v="318"/>
    <n v="9858"/>
    <n v="41.61"/>
    <n v="4639"/>
    <n v="4102"/>
  </r>
  <r>
    <x v="59"/>
    <x v="0"/>
    <x v="27"/>
    <n v="94473"/>
    <n v="30"/>
    <n v="2691"/>
    <n v="83421"/>
    <n v="63.45"/>
    <n v="45115"/>
    <n v="52934"/>
  </r>
  <r>
    <x v="59"/>
    <x v="0"/>
    <x v="28"/>
    <n v="6074"/>
    <n v="12"/>
    <n v="437"/>
    <n v="13547"/>
    <n v="26.38"/>
    <n v="5016"/>
    <n v="3574"/>
  </r>
  <r>
    <x v="59"/>
    <x v="0"/>
    <x v="29"/>
    <n v="2679"/>
    <n v="14"/>
    <n v="195"/>
    <n v="6045"/>
    <n v="30.36"/>
    <n v="1852"/>
    <n v="1835"/>
  </r>
  <r>
    <x v="59"/>
    <x v="0"/>
    <x v="30"/>
    <n v="22603"/>
    <n v="20"/>
    <n v="825"/>
    <n v="25575"/>
    <n v="52.06"/>
    <n v="15817"/>
    <n v="13314"/>
  </r>
  <r>
    <x v="59"/>
    <x v="0"/>
    <x v="31"/>
    <m/>
    <n v="8"/>
    <n v="89"/>
    <n v="2759"/>
    <m/>
    <m/>
    <m/>
  </r>
  <r>
    <x v="59"/>
    <x v="0"/>
    <x v="32"/>
    <n v="13736"/>
    <n v="6"/>
    <n v="533"/>
    <n v="16523"/>
    <n v="42.23"/>
    <n v="9601"/>
    <n v="6977"/>
  </r>
  <r>
    <x v="59"/>
    <x v="0"/>
    <x v="33"/>
    <n v="7983"/>
    <n v="22"/>
    <n v="505"/>
    <n v="15655"/>
    <n v="34.86"/>
    <n v="4937"/>
    <n v="5457"/>
  </r>
  <r>
    <x v="59"/>
    <x v="0"/>
    <x v="34"/>
    <n v="830192"/>
    <n v="589"/>
    <n v="30865"/>
    <n v="956815"/>
    <n v="51.52"/>
    <n v="476352"/>
    <n v="492984"/>
  </r>
  <r>
    <x v="59"/>
    <x v="1"/>
    <x v="0"/>
    <n v="55924"/>
    <n v="137"/>
    <n v="1494"/>
    <n v="46314"/>
    <n v="51.72"/>
    <n v="28014"/>
    <n v="23954"/>
  </r>
  <r>
    <x v="59"/>
    <x v="1"/>
    <x v="1"/>
    <n v="124814"/>
    <n v="177"/>
    <n v="3556"/>
    <n v="110236"/>
    <n v="55.52"/>
    <n v="63427"/>
    <n v="61202"/>
  </r>
  <r>
    <x v="59"/>
    <x v="1"/>
    <x v="2"/>
    <n v="22085"/>
    <n v="63"/>
    <n v="648"/>
    <n v="20088"/>
    <n v="45.82"/>
    <n v="11607"/>
    <n v="9204"/>
  </r>
  <r>
    <x v="59"/>
    <x v="1"/>
    <x v="3"/>
    <n v="41911"/>
    <n v="84"/>
    <n v="1446"/>
    <n v="44826"/>
    <n v="48.09"/>
    <n v="25463"/>
    <n v="21555"/>
  </r>
  <r>
    <x v="59"/>
    <x v="1"/>
    <x v="4"/>
    <n v="34562"/>
    <n v="61"/>
    <n v="919"/>
    <n v="28489"/>
    <n v="52.64"/>
    <n v="17838"/>
    <n v="14998"/>
  </r>
  <r>
    <x v="59"/>
    <x v="1"/>
    <x v="5"/>
    <n v="54971"/>
    <n v="80"/>
    <n v="1334"/>
    <n v="41354"/>
    <n v="52.46"/>
    <n v="32298"/>
    <n v="21694"/>
  </r>
  <r>
    <x v="59"/>
    <x v="1"/>
    <x v="6"/>
    <n v="46763"/>
    <n v="75"/>
    <n v="1158"/>
    <n v="35898"/>
    <n v="55.77"/>
    <n v="29497"/>
    <n v="20021"/>
  </r>
  <r>
    <x v="59"/>
    <x v="1"/>
    <x v="7"/>
    <n v="8709"/>
    <n v="21"/>
    <n v="259"/>
    <n v="8029"/>
    <n v="57.65"/>
    <n v="5187"/>
    <n v="4629"/>
  </r>
  <r>
    <x v="59"/>
    <x v="1"/>
    <x v="8"/>
    <n v="16667"/>
    <n v="32"/>
    <n v="461"/>
    <n v="14291"/>
    <n v="55.48"/>
    <n v="9091"/>
    <n v="7928"/>
  </r>
  <r>
    <x v="59"/>
    <x v="1"/>
    <x v="9"/>
    <n v="21269"/>
    <n v="43"/>
    <n v="708"/>
    <n v="21948"/>
    <n v="50.1"/>
    <n v="11556"/>
    <n v="10997"/>
  </r>
  <r>
    <x v="59"/>
    <x v="1"/>
    <x v="10"/>
    <n v="50562"/>
    <n v="74"/>
    <n v="1314"/>
    <n v="40734"/>
    <n v="57.4"/>
    <n v="27049"/>
    <n v="23383"/>
  </r>
  <r>
    <x v="59"/>
    <x v="1"/>
    <x v="11"/>
    <n v="4569"/>
    <n v="19"/>
    <n v="430"/>
    <n v="13330"/>
    <n v="18.510000000000002"/>
    <n v="2688"/>
    <n v="2467"/>
  </r>
  <r>
    <x v="59"/>
    <x v="1"/>
    <x v="12"/>
    <n v="23169"/>
    <n v="63"/>
    <n v="1003"/>
    <n v="31093"/>
    <n v="39.4"/>
    <n v="14493"/>
    <n v="12250"/>
  </r>
  <r>
    <x v="59"/>
    <x v="1"/>
    <x v="13"/>
    <n v="9916"/>
    <n v="23"/>
    <n v="383"/>
    <n v="11873"/>
    <n v="41.81"/>
    <n v="6218"/>
    <n v="4964"/>
  </r>
  <r>
    <x v="59"/>
    <x v="1"/>
    <x v="14"/>
    <n v="8239"/>
    <n v="19"/>
    <n v="220"/>
    <n v="6820"/>
    <n v="55.21"/>
    <n v="4743"/>
    <n v="3765"/>
  </r>
  <r>
    <x v="59"/>
    <x v="1"/>
    <x v="15"/>
    <n v="9038"/>
    <n v="29"/>
    <n v="284"/>
    <n v="8804"/>
    <n v="50.15"/>
    <n v="6015"/>
    <n v="4415"/>
  </r>
  <r>
    <x v="59"/>
    <x v="1"/>
    <x v="16"/>
    <n v="43902"/>
    <n v="59"/>
    <n v="1292"/>
    <n v="40052"/>
    <n v="54.61"/>
    <n v="24904"/>
    <n v="21871"/>
  </r>
  <r>
    <x v="59"/>
    <x v="1"/>
    <x v="17"/>
    <n v="28953"/>
    <n v="33"/>
    <n v="858"/>
    <n v="26598"/>
    <n v="55.67"/>
    <n v="16624"/>
    <n v="14807"/>
  </r>
  <r>
    <x v="59"/>
    <x v="1"/>
    <x v="18"/>
    <n v="25887"/>
    <n v="49"/>
    <n v="657"/>
    <n v="20367"/>
    <n v="59.51"/>
    <n v="15002"/>
    <n v="12120"/>
  </r>
  <r>
    <x v="59"/>
    <x v="1"/>
    <x v="19"/>
    <n v="41918"/>
    <n v="94"/>
    <n v="1182"/>
    <n v="36642"/>
    <n v="53.59"/>
    <n v="22904"/>
    <n v="19638"/>
  </r>
  <r>
    <x v="59"/>
    <x v="1"/>
    <x v="20"/>
    <n v="89420"/>
    <n v="173"/>
    <n v="2400"/>
    <n v="74400"/>
    <n v="52.44"/>
    <n v="50400"/>
    <n v="39016"/>
  </r>
  <r>
    <x v="59"/>
    <x v="1"/>
    <x v="21"/>
    <n v="9418"/>
    <n v="21"/>
    <n v="292"/>
    <n v="9052"/>
    <n v="44.29"/>
    <n v="6480"/>
    <n v="4009"/>
  </r>
  <r>
    <x v="59"/>
    <x v="1"/>
    <x v="22"/>
    <n v="12864"/>
    <n v="17"/>
    <n v="365"/>
    <n v="11315"/>
    <n v="49.92"/>
    <n v="10834"/>
    <n v="5648"/>
  </r>
  <r>
    <x v="59"/>
    <x v="1"/>
    <x v="23"/>
    <n v="12098"/>
    <n v="29"/>
    <n v="327"/>
    <n v="10137"/>
    <n v="60.01"/>
    <n v="7246"/>
    <n v="6083"/>
  </r>
  <r>
    <x v="59"/>
    <x v="1"/>
    <x v="24"/>
    <n v="123801"/>
    <n v="240"/>
    <n v="3384"/>
    <n v="104904"/>
    <n v="52.2"/>
    <n v="74960"/>
    <n v="54756"/>
  </r>
  <r>
    <x v="59"/>
    <x v="1"/>
    <x v="25"/>
    <n v="42737"/>
    <n v="70"/>
    <n v="1098"/>
    <n v="34038"/>
    <n v="54.76"/>
    <n v="32025"/>
    <n v="18639"/>
  </r>
  <r>
    <x v="59"/>
    <x v="1"/>
    <x v="26"/>
    <n v="10983"/>
    <n v="22"/>
    <n v="251"/>
    <n v="7781"/>
    <n v="61.21"/>
    <n v="6001"/>
    <n v="4763"/>
  </r>
  <r>
    <x v="59"/>
    <x v="1"/>
    <x v="27"/>
    <n v="41112"/>
    <n v="49"/>
    <n v="923"/>
    <n v="28613"/>
    <n v="56.13"/>
    <n v="17388"/>
    <n v="16061"/>
  </r>
  <r>
    <x v="59"/>
    <x v="1"/>
    <x v="28"/>
    <n v="8180"/>
    <n v="17"/>
    <n v="215"/>
    <n v="6665"/>
    <n v="58.32"/>
    <n v="5882"/>
    <n v="3887"/>
  </r>
  <r>
    <x v="59"/>
    <x v="1"/>
    <x v="29"/>
    <n v="6453"/>
    <n v="20"/>
    <n v="210"/>
    <n v="6510"/>
    <n v="46.45"/>
    <n v="3867"/>
    <n v="3024"/>
  </r>
  <r>
    <x v="59"/>
    <x v="1"/>
    <x v="30"/>
    <n v="29909"/>
    <n v="48"/>
    <n v="716"/>
    <n v="22196"/>
    <n v="62.47"/>
    <n v="16062"/>
    <n v="13866"/>
  </r>
  <r>
    <x v="59"/>
    <x v="1"/>
    <x v="31"/>
    <n v="2319"/>
    <n v="11"/>
    <n v="83"/>
    <n v="2573"/>
    <n v="48.15"/>
    <n v="1571"/>
    <n v="1239"/>
  </r>
  <r>
    <x v="59"/>
    <x v="1"/>
    <x v="32"/>
    <n v="13694"/>
    <n v="21"/>
    <n v="338"/>
    <n v="10478"/>
    <n v="59.29"/>
    <n v="9325"/>
    <n v="6212"/>
  </r>
  <r>
    <x v="59"/>
    <x v="1"/>
    <x v="33"/>
    <n v="12581"/>
    <n v="38"/>
    <n v="542"/>
    <n v="16802"/>
    <n v="41.45"/>
    <n v="7285"/>
    <n v="6964"/>
  </r>
  <r>
    <x v="59"/>
    <x v="1"/>
    <x v="34"/>
    <n v="936644"/>
    <n v="1738"/>
    <n v="26508"/>
    <n v="821748"/>
    <n v="52.38"/>
    <n v="532357"/>
    <n v="430468"/>
  </r>
  <r>
    <x v="59"/>
    <x v="2"/>
    <x v="0"/>
    <n v="25183"/>
    <n v="36"/>
    <n v="1386"/>
    <n v="42966"/>
    <n v="48.6"/>
    <n v="12467"/>
    <n v="20881"/>
  </r>
  <r>
    <x v="59"/>
    <x v="2"/>
    <x v="1"/>
    <n v="59169"/>
    <n v="38"/>
    <n v="3401"/>
    <n v="105431"/>
    <n v="53.54"/>
    <n v="27563"/>
    <n v="56448"/>
  </r>
  <r>
    <x v="59"/>
    <x v="2"/>
    <x v="2"/>
    <n v="8054"/>
    <n v="18"/>
    <n v="541"/>
    <n v="16771"/>
    <n v="43.49"/>
    <n v="4653"/>
    <n v="7293"/>
  </r>
  <r>
    <x v="59"/>
    <x v="2"/>
    <x v="3"/>
    <n v="8386"/>
    <n v="17"/>
    <n v="650"/>
    <n v="20150"/>
    <n v="40.04"/>
    <n v="5634"/>
    <n v="8068"/>
  </r>
  <r>
    <x v="59"/>
    <x v="2"/>
    <x v="4"/>
    <n v="7343"/>
    <n v="10"/>
    <n v="400"/>
    <n v="12400"/>
    <n v="57.16"/>
    <n v="3337"/>
    <n v="7088"/>
  </r>
  <r>
    <x v="59"/>
    <x v="2"/>
    <x v="5"/>
    <n v="20128"/>
    <n v="11"/>
    <n v="1035"/>
    <n v="32085"/>
    <n v="58.49"/>
    <n v="11931"/>
    <n v="18768"/>
  </r>
  <r>
    <x v="59"/>
    <x v="2"/>
    <x v="6"/>
    <n v="16129"/>
    <n v="17"/>
    <n v="1099"/>
    <n v="34069"/>
    <n v="45"/>
    <n v="8377"/>
    <n v="15332"/>
  </r>
  <r>
    <x v="59"/>
    <x v="2"/>
    <x v="7"/>
    <m/>
    <n v="2"/>
    <n v="37"/>
    <n v="1147"/>
    <m/>
    <m/>
    <m/>
  </r>
  <r>
    <x v="59"/>
    <x v="2"/>
    <x v="8"/>
    <n v="2682"/>
    <n v="6"/>
    <n v="171"/>
    <n v="5301"/>
    <n v="49.25"/>
    <n v="1044"/>
    <n v="2611"/>
  </r>
  <r>
    <x v="59"/>
    <x v="2"/>
    <x v="9"/>
    <n v="4499"/>
    <n v="10"/>
    <n v="355"/>
    <n v="11005"/>
    <n v="38.56"/>
    <n v="1597"/>
    <n v="4243"/>
  </r>
  <r>
    <x v="59"/>
    <x v="2"/>
    <x v="10"/>
    <n v="9067"/>
    <n v="18"/>
    <n v="749"/>
    <n v="23219"/>
    <n v="37.56"/>
    <n v="3999"/>
    <n v="8721"/>
  </r>
  <r>
    <x v="59"/>
    <x v="2"/>
    <x v="11"/>
    <n v="5699"/>
    <n v="10"/>
    <n v="548"/>
    <n v="16988"/>
    <n v="30.45"/>
    <n v="3135"/>
    <n v="5172"/>
  </r>
  <r>
    <x v="59"/>
    <x v="2"/>
    <x v="12"/>
    <m/>
    <n v="5"/>
    <n v="173"/>
    <n v="5363"/>
    <m/>
    <m/>
    <m/>
  </r>
  <r>
    <x v="59"/>
    <x v="2"/>
    <x v="13"/>
    <m/>
    <n v="3"/>
    <n v="62"/>
    <n v="1922"/>
    <m/>
    <m/>
    <m/>
  </r>
  <r>
    <x v="59"/>
    <x v="2"/>
    <x v="14"/>
    <m/>
    <n v="3"/>
    <n v="75"/>
    <n v="2325"/>
    <m/>
    <m/>
    <m/>
  </r>
  <r>
    <x v="59"/>
    <x v="2"/>
    <x v="15"/>
    <m/>
    <n v="6"/>
    <n v="493"/>
    <n v="15283"/>
    <m/>
    <m/>
    <m/>
  </r>
  <r>
    <x v="59"/>
    <x v="2"/>
    <x v="16"/>
    <m/>
    <n v="14"/>
    <n v="1780"/>
    <n v="55180"/>
    <m/>
    <m/>
    <m/>
  </r>
  <r>
    <x v="59"/>
    <x v="2"/>
    <x v="17"/>
    <n v="33862"/>
    <n v="12"/>
    <n v="1749"/>
    <n v="54219"/>
    <n v="55.64"/>
    <n v="17244"/>
    <n v="30170"/>
  </r>
  <r>
    <x v="59"/>
    <x v="2"/>
    <x v="18"/>
    <n v="15794"/>
    <n v="22"/>
    <n v="798"/>
    <n v="24738"/>
    <n v="55.25"/>
    <n v="8432"/>
    <n v="13667"/>
  </r>
  <r>
    <x v="59"/>
    <x v="2"/>
    <x v="19"/>
    <n v="22140"/>
    <n v="33"/>
    <n v="1214"/>
    <n v="37634"/>
    <n v="49.18"/>
    <n v="13106"/>
    <n v="18509"/>
  </r>
  <r>
    <x v="59"/>
    <x v="2"/>
    <x v="20"/>
    <n v="55081"/>
    <n v="57"/>
    <n v="3314"/>
    <n v="102734"/>
    <n v="46.22"/>
    <n v="30095"/>
    <n v="47483"/>
  </r>
  <r>
    <x v="59"/>
    <x v="2"/>
    <x v="21"/>
    <m/>
    <n v="6"/>
    <n v="247"/>
    <n v="7657"/>
    <m/>
    <m/>
    <m/>
  </r>
  <r>
    <x v="59"/>
    <x v="2"/>
    <x v="22"/>
    <m/>
    <n v="6"/>
    <n v="328"/>
    <n v="10168"/>
    <m/>
    <m/>
    <m/>
  </r>
  <r>
    <x v="59"/>
    <x v="2"/>
    <x v="23"/>
    <n v="1055"/>
    <n v="5"/>
    <n v="82"/>
    <n v="2542"/>
    <n v="36.619999999999997"/>
    <n v="547"/>
    <n v="931"/>
  </r>
  <r>
    <x v="59"/>
    <x v="2"/>
    <x v="24"/>
    <n v="66403"/>
    <n v="74"/>
    <n v="3971"/>
    <n v="123101"/>
    <n v="46.02"/>
    <n v="39002"/>
    <n v="56648"/>
  </r>
  <r>
    <x v="59"/>
    <x v="2"/>
    <x v="25"/>
    <n v="23415"/>
    <n v="28"/>
    <n v="1305"/>
    <n v="40455"/>
    <n v="49.28"/>
    <n v="16577"/>
    <n v="19937"/>
  </r>
  <r>
    <x v="59"/>
    <x v="2"/>
    <x v="26"/>
    <n v="8265"/>
    <n v="8"/>
    <n v="423"/>
    <n v="13113"/>
    <n v="55.83"/>
    <n v="4889"/>
    <n v="7321"/>
  </r>
  <r>
    <x v="59"/>
    <x v="2"/>
    <x v="27"/>
    <n v="42615"/>
    <n v="20"/>
    <n v="1954"/>
    <n v="60574"/>
    <n v="65.86"/>
    <n v="19430"/>
    <n v="39895"/>
  </r>
  <r>
    <x v="59"/>
    <x v="2"/>
    <x v="28"/>
    <n v="1779"/>
    <n v="5"/>
    <n v="107"/>
    <n v="3317"/>
    <n v="44.05"/>
    <n v="1435"/>
    <n v="1461"/>
  </r>
  <r>
    <x v="59"/>
    <x v="2"/>
    <x v="29"/>
    <n v="3493"/>
    <n v="5"/>
    <n v="152"/>
    <n v="4712"/>
    <n v="62.56"/>
    <n v="1085"/>
    <n v="2948"/>
  </r>
  <r>
    <x v="59"/>
    <x v="2"/>
    <x v="30"/>
    <n v="9784"/>
    <n v="12"/>
    <n v="532"/>
    <n v="16492"/>
    <n v="54.67"/>
    <n v="5364"/>
    <n v="9017"/>
  </r>
  <r>
    <x v="59"/>
    <x v="2"/>
    <x v="31"/>
    <m/>
    <n v="3"/>
    <n v="52"/>
    <n v="1612"/>
    <m/>
    <m/>
    <m/>
  </r>
  <r>
    <x v="59"/>
    <x v="2"/>
    <x v="32"/>
    <m/>
    <n v="4"/>
    <n v="545"/>
    <n v="16895"/>
    <m/>
    <m/>
    <m/>
  </r>
  <r>
    <x v="59"/>
    <x v="2"/>
    <x v="33"/>
    <n v="4512"/>
    <n v="9"/>
    <n v="325"/>
    <n v="10075"/>
    <n v="33.270000000000003"/>
    <n v="3108"/>
    <n v="3352"/>
  </r>
  <r>
    <x v="59"/>
    <x v="2"/>
    <x v="34"/>
    <n v="417303"/>
    <n v="447"/>
    <n v="24333"/>
    <n v="754323"/>
    <n v="49.73"/>
    <n v="223643"/>
    <n v="375114"/>
  </r>
  <r>
    <x v="59"/>
    <x v="3"/>
    <x v="0"/>
    <n v="82555"/>
    <n v="49"/>
    <n v="6047"/>
    <n v="187457"/>
    <n v="15.97"/>
    <n v="37327"/>
    <n v="29928"/>
  </r>
  <r>
    <x v="59"/>
    <x v="3"/>
    <x v="1"/>
    <n v="45539"/>
    <n v="24"/>
    <n v="3154"/>
    <n v="97774"/>
    <n v="19.739999999999998"/>
    <n v="21638"/>
    <n v="19303"/>
  </r>
  <r>
    <x v="59"/>
    <x v="3"/>
    <x v="2"/>
    <n v="58314"/>
    <n v="24"/>
    <n v="2629"/>
    <n v="81499"/>
    <n v="27.24"/>
    <n v="27020"/>
    <n v="22199"/>
  </r>
  <r>
    <x v="59"/>
    <x v="3"/>
    <x v="3"/>
    <n v="17901"/>
    <n v="22"/>
    <n v="1938"/>
    <n v="60078"/>
    <n v="12.25"/>
    <n v="10106"/>
    <n v="7357"/>
  </r>
  <r>
    <x v="59"/>
    <x v="3"/>
    <x v="4"/>
    <n v="49980"/>
    <n v="21"/>
    <n v="2905"/>
    <n v="90055"/>
    <n v="24.74"/>
    <n v="15620"/>
    <n v="22279"/>
  </r>
  <r>
    <x v="59"/>
    <x v="3"/>
    <x v="5"/>
    <n v="32124"/>
    <n v="14"/>
    <n v="1701"/>
    <n v="52731"/>
    <n v="22.89"/>
    <n v="14661"/>
    <n v="12070"/>
  </r>
  <r>
    <x v="59"/>
    <x v="3"/>
    <x v="6"/>
    <n v="24949"/>
    <n v="10"/>
    <n v="1482"/>
    <n v="45942"/>
    <n v="22.55"/>
    <n v="13156"/>
    <n v="10361"/>
  </r>
  <r>
    <x v="59"/>
    <x v="3"/>
    <x v="7"/>
    <n v="19526"/>
    <n v="5"/>
    <n v="1018"/>
    <n v="31558"/>
    <n v="21.45"/>
    <n v="6730"/>
    <n v="6768"/>
  </r>
  <r>
    <x v="59"/>
    <x v="3"/>
    <x v="8"/>
    <n v="23405"/>
    <n v="12"/>
    <n v="1752"/>
    <n v="54312"/>
    <n v="15.91"/>
    <n v="8985"/>
    <n v="8643"/>
  </r>
  <r>
    <x v="59"/>
    <x v="3"/>
    <x v="9"/>
    <n v="19700"/>
    <n v="12"/>
    <n v="1144"/>
    <n v="35464"/>
    <n v="25.42"/>
    <n v="6021"/>
    <n v="9016"/>
  </r>
  <r>
    <x v="59"/>
    <x v="3"/>
    <x v="10"/>
    <n v="40634"/>
    <n v="21"/>
    <n v="2054"/>
    <n v="63674"/>
    <n v="23.37"/>
    <n v="17238"/>
    <n v="14880"/>
  </r>
  <r>
    <x v="59"/>
    <x v="3"/>
    <x v="11"/>
    <n v="5877"/>
    <n v="5"/>
    <n v="501"/>
    <n v="15531"/>
    <n v="16.57"/>
    <n v="4188"/>
    <n v="2573"/>
  </r>
  <r>
    <x v="59"/>
    <x v="3"/>
    <x v="12"/>
    <m/>
    <n v="7"/>
    <n v="492"/>
    <n v="15252"/>
    <m/>
    <m/>
    <m/>
  </r>
  <r>
    <x v="59"/>
    <x v="3"/>
    <x v="13"/>
    <m/>
    <n v="2"/>
    <n v="255"/>
    <n v="7905"/>
    <m/>
    <m/>
    <m/>
  </r>
  <r>
    <x v="59"/>
    <x v="3"/>
    <x v="14"/>
    <m/>
    <n v="9"/>
    <n v="810"/>
    <n v="25110"/>
    <m/>
    <m/>
    <m/>
  </r>
  <r>
    <x v="59"/>
    <x v="3"/>
    <x v="15"/>
    <n v="9709"/>
    <n v="9"/>
    <n v="1130"/>
    <n v="35030"/>
    <n v="14.28"/>
    <n v="5260"/>
    <n v="5001"/>
  </r>
  <r>
    <x v="59"/>
    <x v="3"/>
    <x v="16"/>
    <m/>
    <n v="5"/>
    <n v="669"/>
    <n v="20739"/>
    <m/>
    <m/>
    <m/>
  </r>
  <r>
    <x v="59"/>
    <x v="3"/>
    <x v="17"/>
    <s v="-"/>
    <s v="-"/>
    <s v="-"/>
    <s v="-"/>
    <s v="-"/>
    <s v="-"/>
    <s v="-"/>
  </r>
  <r>
    <x v="59"/>
    <x v="3"/>
    <x v="18"/>
    <n v="24236"/>
    <n v="17"/>
    <n v="1329"/>
    <n v="41199"/>
    <n v="23.97"/>
    <n v="13251"/>
    <n v="9876"/>
  </r>
  <r>
    <x v="59"/>
    <x v="3"/>
    <x v="19"/>
    <n v="68856"/>
    <n v="19"/>
    <n v="3834"/>
    <n v="118854"/>
    <n v="19.690000000000001"/>
    <n v="25815"/>
    <n v="23407"/>
  </r>
  <r>
    <x v="59"/>
    <x v="3"/>
    <x v="20"/>
    <n v="83518"/>
    <n v="38"/>
    <n v="4552"/>
    <n v="141112"/>
    <n v="22.35"/>
    <n v="39348"/>
    <n v="31544"/>
  </r>
  <r>
    <x v="59"/>
    <x v="3"/>
    <x v="21"/>
    <n v="10413"/>
    <n v="7"/>
    <n v="602"/>
    <n v="18662"/>
    <n v="20.34"/>
    <n v="6399"/>
    <n v="3795"/>
  </r>
  <r>
    <x v="59"/>
    <x v="3"/>
    <x v="22"/>
    <n v="11682"/>
    <n v="4"/>
    <n v="543"/>
    <n v="16833"/>
    <n v="26.3"/>
    <n v="7084"/>
    <n v="4427"/>
  </r>
  <r>
    <x v="59"/>
    <x v="3"/>
    <x v="23"/>
    <n v="10597"/>
    <n v="6"/>
    <n v="786"/>
    <n v="24366"/>
    <n v="17.14"/>
    <n v="4873"/>
    <n v="4177"/>
  </r>
  <r>
    <x v="59"/>
    <x v="3"/>
    <x v="24"/>
    <n v="116211"/>
    <n v="55"/>
    <n v="6483"/>
    <n v="200973"/>
    <n v="21.87"/>
    <n v="57704"/>
    <n v="43943"/>
  </r>
  <r>
    <x v="59"/>
    <x v="3"/>
    <x v="25"/>
    <n v="31004"/>
    <n v="15"/>
    <n v="1243"/>
    <n v="38533"/>
    <n v="32.56"/>
    <n v="22055"/>
    <n v="12547"/>
  </r>
  <r>
    <x v="59"/>
    <x v="3"/>
    <x v="26"/>
    <n v="19082"/>
    <n v="5"/>
    <n v="1208"/>
    <n v="37448"/>
    <n v="24.87"/>
    <n v="9493"/>
    <n v="9315"/>
  </r>
  <r>
    <x v="59"/>
    <x v="3"/>
    <x v="27"/>
    <n v="29995"/>
    <n v="8"/>
    <n v="1396"/>
    <n v="43276"/>
    <n v="28.6"/>
    <n v="15433"/>
    <n v="12377"/>
  </r>
  <r>
    <x v="59"/>
    <x v="3"/>
    <x v="28"/>
    <n v="14543"/>
    <n v="9"/>
    <n v="3849"/>
    <n v="119319"/>
    <n v="4.93"/>
    <n v="7046"/>
    <n v="5877"/>
  </r>
  <r>
    <x v="59"/>
    <x v="3"/>
    <x v="29"/>
    <n v="28710"/>
    <n v="11"/>
    <n v="2390"/>
    <n v="74090"/>
    <n v="16.350000000000001"/>
    <n v="10031"/>
    <n v="12116"/>
  </r>
  <r>
    <x v="59"/>
    <x v="3"/>
    <x v="30"/>
    <n v="16508"/>
    <n v="7"/>
    <n v="619"/>
    <n v="19189"/>
    <n v="35.049999999999997"/>
    <n v="10199"/>
    <n v="6725"/>
  </r>
  <r>
    <x v="59"/>
    <x v="3"/>
    <x v="31"/>
    <n v="3261"/>
    <n v="7"/>
    <n v="348"/>
    <n v="10788"/>
    <n v="16.91"/>
    <n v="1721"/>
    <n v="1824"/>
  </r>
  <r>
    <x v="59"/>
    <x v="3"/>
    <x v="32"/>
    <m/>
    <n v="3"/>
    <n v="510"/>
    <n v="15810"/>
    <m/>
    <m/>
    <m/>
  </r>
  <r>
    <x v="59"/>
    <x v="3"/>
    <x v="33"/>
    <n v="12680"/>
    <n v="13"/>
    <n v="1199"/>
    <n v="37169"/>
    <n v="21.14"/>
    <n v="7291"/>
    <n v="7857"/>
  </r>
  <r>
    <x v="59"/>
    <x v="3"/>
    <x v="34"/>
    <n v="839152"/>
    <n v="420"/>
    <n v="54089"/>
    <n v="1676759"/>
    <n v="19.87"/>
    <n v="389318"/>
    <n v="333173"/>
  </r>
  <r>
    <x v="59"/>
    <x v="4"/>
    <x v="0"/>
    <n v="194991"/>
    <n v="257"/>
    <n v="10092"/>
    <n v="312852"/>
    <n v="29.08"/>
    <n v="92671"/>
    <n v="90984"/>
  </r>
  <r>
    <x v="59"/>
    <x v="4"/>
    <x v="1"/>
    <n v="458103"/>
    <n v="306"/>
    <n v="18461"/>
    <n v="572291"/>
    <n v="49.91"/>
    <n v="234640"/>
    <n v="285602"/>
  </r>
  <r>
    <x v="59"/>
    <x v="4"/>
    <x v="2"/>
    <n v="90801"/>
    <n v="112"/>
    <n v="3960"/>
    <n v="122760"/>
    <n v="32.53"/>
    <n v="44659"/>
    <n v="39930"/>
  </r>
  <r>
    <x v="59"/>
    <x v="4"/>
    <x v="3"/>
    <n v="85333"/>
    <n v="151"/>
    <n v="4975"/>
    <n v="154225"/>
    <n v="30.39"/>
    <n v="51625"/>
    <n v="46873"/>
  </r>
  <r>
    <x v="59"/>
    <x v="4"/>
    <x v="4"/>
    <n v="99407"/>
    <n v="100"/>
    <n v="4496"/>
    <n v="139376"/>
    <n v="34.6"/>
    <n v="40994"/>
    <n v="48223"/>
  </r>
  <r>
    <x v="59"/>
    <x v="4"/>
    <x v="5"/>
    <n v="170238"/>
    <n v="125"/>
    <n v="5879"/>
    <n v="182249"/>
    <n v="47.43"/>
    <n v="95052"/>
    <n v="86448"/>
  </r>
  <r>
    <x v="59"/>
    <x v="4"/>
    <x v="6"/>
    <n v="102060"/>
    <n v="112"/>
    <n v="4237"/>
    <n v="131347"/>
    <n v="39.92"/>
    <n v="59213"/>
    <n v="52432"/>
  </r>
  <r>
    <x v="59"/>
    <x v="4"/>
    <x v="7"/>
    <n v="30354"/>
    <n v="33"/>
    <n v="1408"/>
    <n v="43648"/>
    <n v="28.78"/>
    <n v="13013"/>
    <n v="12560"/>
  </r>
  <r>
    <x v="59"/>
    <x v="4"/>
    <x v="8"/>
    <n v="45233"/>
    <n v="59"/>
    <n v="2587"/>
    <n v="80197"/>
    <n v="25.83"/>
    <n v="20379"/>
    <n v="20714"/>
  </r>
  <r>
    <x v="59"/>
    <x v="4"/>
    <x v="9"/>
    <n v="51773"/>
    <n v="81"/>
    <n v="2610"/>
    <n v="80910"/>
    <n v="36.270000000000003"/>
    <n v="23073"/>
    <n v="29343"/>
  </r>
  <r>
    <x v="59"/>
    <x v="4"/>
    <x v="10"/>
    <n v="109106"/>
    <n v="127"/>
    <n v="4515"/>
    <n v="139965"/>
    <n v="37.03"/>
    <n v="53877"/>
    <n v="51827"/>
  </r>
  <r>
    <x v="59"/>
    <x v="4"/>
    <x v="11"/>
    <n v="24156"/>
    <n v="44"/>
    <n v="1867"/>
    <n v="57877"/>
    <n v="25.11"/>
    <n v="14654"/>
    <n v="14532"/>
  </r>
  <r>
    <x v="59"/>
    <x v="4"/>
    <x v="12"/>
    <n v="40250"/>
    <n v="95"/>
    <n v="2220"/>
    <n v="68820"/>
    <n v="32.69"/>
    <n v="23217"/>
    <n v="22499"/>
  </r>
  <r>
    <x v="59"/>
    <x v="4"/>
    <x v="13"/>
    <n v="16322"/>
    <n v="31"/>
    <n v="837"/>
    <n v="25947"/>
    <n v="30.93"/>
    <n v="10477"/>
    <n v="8026"/>
  </r>
  <r>
    <x v="59"/>
    <x v="4"/>
    <x v="14"/>
    <n v="24062"/>
    <n v="41"/>
    <n v="1303"/>
    <n v="40393"/>
    <n v="25.74"/>
    <n v="12741"/>
    <n v="10396"/>
  </r>
  <r>
    <x v="59"/>
    <x v="4"/>
    <x v="15"/>
    <n v="22499"/>
    <n v="49"/>
    <n v="1959"/>
    <n v="60729"/>
    <n v="21.12"/>
    <n v="12839"/>
    <n v="12825"/>
  </r>
  <r>
    <x v="59"/>
    <x v="4"/>
    <x v="16"/>
    <n v="157978"/>
    <n v="106"/>
    <n v="6643"/>
    <n v="205933"/>
    <n v="50.74"/>
    <n v="85959"/>
    <n v="104481"/>
  </r>
  <r>
    <x v="59"/>
    <x v="4"/>
    <x v="17"/>
    <n v="129582"/>
    <n v="70"/>
    <n v="5408"/>
    <n v="167648"/>
    <n v="54.14"/>
    <n v="70257"/>
    <n v="90768"/>
  </r>
  <r>
    <x v="59"/>
    <x v="4"/>
    <x v="18"/>
    <n v="75433"/>
    <n v="102"/>
    <n v="3092"/>
    <n v="95852"/>
    <n v="42.16"/>
    <n v="41925"/>
    <n v="40415"/>
  </r>
  <r>
    <x v="59"/>
    <x v="4"/>
    <x v="19"/>
    <n v="141713"/>
    <n v="164"/>
    <n v="6613"/>
    <n v="205003"/>
    <n v="32.380000000000003"/>
    <n v="66679"/>
    <n v="66374"/>
  </r>
  <r>
    <x v="59"/>
    <x v="4"/>
    <x v="20"/>
    <n v="363641"/>
    <n v="343"/>
    <n v="14433"/>
    <n v="447423"/>
    <n v="43.53"/>
    <n v="204470"/>
    <n v="194764"/>
  </r>
  <r>
    <x v="59"/>
    <x v="4"/>
    <x v="21"/>
    <n v="25811"/>
    <n v="42"/>
    <n v="1277"/>
    <n v="39587"/>
    <n v="28.76"/>
    <n v="17396"/>
    <n v="11385"/>
  </r>
  <r>
    <x v="59"/>
    <x v="4"/>
    <x v="22"/>
    <n v="41845"/>
    <n v="30"/>
    <n v="1547"/>
    <n v="47957"/>
    <n v="44.61"/>
    <n v="32808"/>
    <n v="21392"/>
  </r>
  <r>
    <x v="59"/>
    <x v="4"/>
    <x v="23"/>
    <n v="24728"/>
    <n v="51"/>
    <n v="1347"/>
    <n v="41757"/>
    <n v="28.75"/>
    <n v="13342"/>
    <n v="12005"/>
  </r>
  <r>
    <x v="59"/>
    <x v="4"/>
    <x v="24"/>
    <n v="456026"/>
    <n v="466"/>
    <n v="18604"/>
    <n v="576724"/>
    <n v="41.54"/>
    <n v="268015"/>
    <n v="239546"/>
  </r>
  <r>
    <x v="59"/>
    <x v="4"/>
    <x v="25"/>
    <n v="126014"/>
    <n v="158"/>
    <n v="4957"/>
    <n v="153667"/>
    <n v="43.71"/>
    <n v="92921"/>
    <n v="67166"/>
  </r>
  <r>
    <x v="59"/>
    <x v="4"/>
    <x v="26"/>
    <n v="47266"/>
    <n v="43"/>
    <n v="2200"/>
    <n v="68200"/>
    <n v="37.39"/>
    <n v="25022"/>
    <n v="25500"/>
  </r>
  <r>
    <x v="59"/>
    <x v="4"/>
    <x v="27"/>
    <n v="208195"/>
    <n v="107"/>
    <n v="6964"/>
    <n v="215884"/>
    <n v="56.17"/>
    <n v="97366"/>
    <n v="121267"/>
  </r>
  <r>
    <x v="59"/>
    <x v="4"/>
    <x v="28"/>
    <n v="30576"/>
    <n v="43"/>
    <n v="4608"/>
    <n v="142848"/>
    <n v="10.36"/>
    <n v="19380"/>
    <n v="14799"/>
  </r>
  <r>
    <x v="59"/>
    <x v="4"/>
    <x v="29"/>
    <n v="41335"/>
    <n v="50"/>
    <n v="2947"/>
    <n v="91357"/>
    <n v="21.81"/>
    <n v="16834"/>
    <n v="19923"/>
  </r>
  <r>
    <x v="59"/>
    <x v="4"/>
    <x v="30"/>
    <n v="78804"/>
    <n v="87"/>
    <n v="2692"/>
    <n v="83452"/>
    <n v="51.43"/>
    <n v="47443"/>
    <n v="42923"/>
  </r>
  <r>
    <x v="59"/>
    <x v="4"/>
    <x v="31"/>
    <n v="7185"/>
    <n v="29"/>
    <n v="572"/>
    <n v="17732"/>
    <n v="22.79"/>
    <n v="4264"/>
    <n v="4041"/>
  </r>
  <r>
    <x v="59"/>
    <x v="4"/>
    <x v="32"/>
    <n v="50324"/>
    <n v="34"/>
    <n v="1926"/>
    <n v="59706"/>
    <n v="47.67"/>
    <n v="30119"/>
    <n v="28461"/>
  </r>
  <r>
    <x v="59"/>
    <x v="4"/>
    <x v="33"/>
    <n v="37755"/>
    <n v="82"/>
    <n v="2571"/>
    <n v="79701"/>
    <n v="29.65"/>
    <n v="22622"/>
    <n v="23630"/>
  </r>
  <r>
    <x v="59"/>
    <x v="4"/>
    <x v="34"/>
    <n v="3023292"/>
    <n v="3194"/>
    <n v="135795"/>
    <n v="4209645"/>
    <n v="38.76"/>
    <n v="1621670"/>
    <n v="1631738"/>
  </r>
  <r>
    <x v="60"/>
    <x v="0"/>
    <x v="0"/>
    <n v="40729"/>
    <n v="34"/>
    <n v="1154"/>
    <n v="35774"/>
    <n v="57.09"/>
    <n v="17590"/>
    <n v="20423"/>
  </r>
  <r>
    <x v="60"/>
    <x v="0"/>
    <x v="1"/>
    <n v="240375"/>
    <n v="67"/>
    <n v="8351"/>
    <n v="258881"/>
    <n v="57.41"/>
    <n v="131273"/>
    <n v="148635"/>
  </r>
  <r>
    <x v="60"/>
    <x v="0"/>
    <x v="2"/>
    <m/>
    <n v="7"/>
    <n v="142"/>
    <n v="4402"/>
    <m/>
    <m/>
    <m/>
  </r>
  <r>
    <x v="60"/>
    <x v="0"/>
    <x v="3"/>
    <n v="17740"/>
    <n v="28"/>
    <n v="941"/>
    <n v="29171"/>
    <n v="33.57"/>
    <n v="10672"/>
    <n v="9793"/>
  </r>
  <r>
    <x v="60"/>
    <x v="0"/>
    <x v="4"/>
    <n v="11299"/>
    <n v="8"/>
    <n v="270"/>
    <n v="8370"/>
    <n v="56.26"/>
    <n v="5143"/>
    <n v="4709"/>
  </r>
  <r>
    <x v="60"/>
    <x v="0"/>
    <x v="5"/>
    <n v="73942"/>
    <n v="20"/>
    <n v="1809"/>
    <n v="56079"/>
    <n v="68.209999999999994"/>
    <n v="41419"/>
    <n v="38253"/>
  </r>
  <r>
    <x v="60"/>
    <x v="0"/>
    <x v="6"/>
    <n v="15973"/>
    <n v="10"/>
    <n v="498"/>
    <n v="15438"/>
    <n v="46.74"/>
    <n v="8685"/>
    <n v="7215"/>
  </r>
  <r>
    <x v="60"/>
    <x v="0"/>
    <x v="7"/>
    <m/>
    <n v="5"/>
    <n v="94"/>
    <n v="2914"/>
    <m/>
    <m/>
    <m/>
  </r>
  <r>
    <x v="60"/>
    <x v="0"/>
    <x v="8"/>
    <n v="3519"/>
    <n v="9"/>
    <n v="203"/>
    <n v="6293"/>
    <n v="33.35"/>
    <n v="1509"/>
    <n v="2099"/>
  </r>
  <r>
    <x v="60"/>
    <x v="0"/>
    <x v="9"/>
    <n v="9599"/>
    <n v="16"/>
    <n v="404"/>
    <n v="12524"/>
    <n v="47.85"/>
    <n v="4888"/>
    <n v="5993"/>
  </r>
  <r>
    <x v="60"/>
    <x v="0"/>
    <x v="10"/>
    <n v="10320"/>
    <n v="14"/>
    <n v="398"/>
    <n v="12338"/>
    <n v="48.29"/>
    <n v="6429"/>
    <n v="5958"/>
  </r>
  <r>
    <x v="60"/>
    <x v="0"/>
    <x v="11"/>
    <n v="9462"/>
    <n v="10"/>
    <n v="388"/>
    <n v="12028"/>
    <n v="39.71"/>
    <n v="5147"/>
    <n v="4776"/>
  </r>
  <r>
    <x v="60"/>
    <x v="0"/>
    <x v="12"/>
    <n v="8827"/>
    <n v="20"/>
    <n v="552"/>
    <n v="17112"/>
    <n v="33.42"/>
    <n v="4837"/>
    <n v="5718"/>
  </r>
  <r>
    <x v="60"/>
    <x v="0"/>
    <x v="13"/>
    <m/>
    <n v="3"/>
    <n v="137"/>
    <n v="4247"/>
    <m/>
    <m/>
    <m/>
  </r>
  <r>
    <x v="60"/>
    <x v="0"/>
    <x v="14"/>
    <n v="5128"/>
    <n v="10"/>
    <n v="198"/>
    <n v="6138"/>
    <n v="43.47"/>
    <n v="3239"/>
    <n v="2668"/>
  </r>
  <r>
    <x v="60"/>
    <x v="0"/>
    <x v="15"/>
    <m/>
    <n v="5"/>
    <n v="52"/>
    <n v="1612"/>
    <m/>
    <m/>
    <m/>
  </r>
  <r>
    <x v="60"/>
    <x v="0"/>
    <x v="16"/>
    <n v="70452"/>
    <n v="28"/>
    <n v="2904"/>
    <n v="90024"/>
    <n v="50.98"/>
    <n v="38626"/>
    <n v="45892"/>
  </r>
  <r>
    <x v="60"/>
    <x v="0"/>
    <x v="17"/>
    <n v="68159"/>
    <n v="25"/>
    <n v="2803"/>
    <n v="86893"/>
    <n v="50.9"/>
    <n v="37771"/>
    <n v="44230"/>
  </r>
  <r>
    <x v="60"/>
    <x v="0"/>
    <x v="18"/>
    <n v="11530"/>
    <n v="14"/>
    <n v="308"/>
    <n v="9548"/>
    <n v="62.73"/>
    <n v="7182"/>
    <n v="5989"/>
  </r>
  <r>
    <x v="60"/>
    <x v="0"/>
    <x v="19"/>
    <n v="12186"/>
    <n v="19"/>
    <n v="394"/>
    <n v="12214"/>
    <n v="53.95"/>
    <n v="6171"/>
    <n v="6590"/>
  </r>
  <r>
    <x v="60"/>
    <x v="0"/>
    <x v="20"/>
    <n v="140617"/>
    <n v="74"/>
    <n v="4150"/>
    <n v="128650"/>
    <n v="59.59"/>
    <n v="83786"/>
    <n v="76668"/>
  </r>
  <r>
    <x v="60"/>
    <x v="0"/>
    <x v="21"/>
    <m/>
    <n v="8"/>
    <n v="136"/>
    <n v="4216"/>
    <m/>
    <m/>
    <m/>
  </r>
  <r>
    <x v="60"/>
    <x v="0"/>
    <x v="22"/>
    <m/>
    <n v="3"/>
    <n v="311"/>
    <n v="9641"/>
    <m/>
    <m/>
    <m/>
  </r>
  <r>
    <x v="60"/>
    <x v="0"/>
    <x v="23"/>
    <n v="1571"/>
    <n v="11"/>
    <n v="152"/>
    <n v="4712"/>
    <n v="25.53"/>
    <n v="880"/>
    <n v="1203"/>
  </r>
  <r>
    <x v="60"/>
    <x v="0"/>
    <x v="24"/>
    <n v="155964"/>
    <n v="96"/>
    <n v="4749"/>
    <n v="147219"/>
    <n v="57.97"/>
    <n v="96772"/>
    <n v="85347"/>
  </r>
  <r>
    <x v="60"/>
    <x v="0"/>
    <x v="25"/>
    <n v="37551"/>
    <n v="46"/>
    <n v="1318"/>
    <n v="40858"/>
    <n v="49.86"/>
    <n v="30137"/>
    <n v="20373"/>
  </r>
  <r>
    <x v="60"/>
    <x v="0"/>
    <x v="26"/>
    <n v="11676"/>
    <n v="8"/>
    <n v="318"/>
    <n v="9858"/>
    <n v="53.26"/>
    <n v="6638"/>
    <n v="5250"/>
  </r>
  <r>
    <x v="60"/>
    <x v="0"/>
    <x v="27"/>
    <n v="120553"/>
    <n v="30"/>
    <n v="2691"/>
    <n v="83421"/>
    <n v="73.290000000000006"/>
    <n v="60128"/>
    <n v="61142"/>
  </r>
  <r>
    <x v="60"/>
    <x v="0"/>
    <x v="28"/>
    <n v="9429"/>
    <n v="12"/>
    <n v="438"/>
    <n v="13578"/>
    <n v="37.549999999999997"/>
    <n v="7032"/>
    <n v="5098"/>
  </r>
  <r>
    <x v="60"/>
    <x v="0"/>
    <x v="29"/>
    <n v="3574"/>
    <n v="14"/>
    <n v="195"/>
    <n v="6045"/>
    <n v="36"/>
    <n v="2434"/>
    <n v="2176"/>
  </r>
  <r>
    <x v="60"/>
    <x v="0"/>
    <x v="30"/>
    <n v="25522"/>
    <n v="20"/>
    <n v="826"/>
    <n v="25606"/>
    <n v="57.85"/>
    <n v="19051"/>
    <n v="14813"/>
  </r>
  <r>
    <x v="60"/>
    <x v="0"/>
    <x v="31"/>
    <m/>
    <n v="8"/>
    <n v="89"/>
    <n v="2759"/>
    <m/>
    <m/>
    <m/>
  </r>
  <r>
    <x v="60"/>
    <x v="0"/>
    <x v="32"/>
    <n v="18340"/>
    <n v="6"/>
    <n v="533"/>
    <n v="16523"/>
    <n v="55.32"/>
    <n v="12575"/>
    <n v="9141"/>
  </r>
  <r>
    <x v="60"/>
    <x v="0"/>
    <x v="33"/>
    <n v="11603"/>
    <n v="22"/>
    <n v="513"/>
    <n v="15903"/>
    <n v="45.07"/>
    <n v="7120"/>
    <n v="7168"/>
  </r>
  <r>
    <x v="60"/>
    <x v="0"/>
    <x v="34"/>
    <n v="944277"/>
    <n v="589"/>
    <n v="30867"/>
    <n v="956877"/>
    <n v="55.36"/>
    <n v="539349"/>
    <n v="529743"/>
  </r>
  <r>
    <x v="60"/>
    <x v="1"/>
    <x v="0"/>
    <n v="81431"/>
    <n v="138"/>
    <n v="1511"/>
    <n v="46841"/>
    <n v="71.959999999999994"/>
    <n v="38463"/>
    <n v="33707"/>
  </r>
  <r>
    <x v="60"/>
    <x v="1"/>
    <x v="1"/>
    <n v="137864"/>
    <n v="177"/>
    <n v="3547"/>
    <n v="109957"/>
    <n v="60.3"/>
    <n v="65461"/>
    <n v="66305"/>
  </r>
  <r>
    <x v="60"/>
    <x v="1"/>
    <x v="2"/>
    <n v="39081"/>
    <n v="65"/>
    <n v="663"/>
    <n v="20553"/>
    <n v="68.66"/>
    <n v="14710"/>
    <n v="14112"/>
  </r>
  <r>
    <x v="60"/>
    <x v="1"/>
    <x v="3"/>
    <n v="50489"/>
    <n v="83"/>
    <n v="1430"/>
    <n v="44330"/>
    <n v="56.03"/>
    <n v="29406"/>
    <n v="24839"/>
  </r>
  <r>
    <x v="60"/>
    <x v="1"/>
    <x v="4"/>
    <n v="50428"/>
    <n v="61"/>
    <n v="1190"/>
    <n v="36890"/>
    <n v="51.33"/>
    <n v="21856"/>
    <n v="18934"/>
  </r>
  <r>
    <x v="60"/>
    <x v="1"/>
    <x v="5"/>
    <n v="72145"/>
    <n v="79"/>
    <n v="1333"/>
    <n v="41323"/>
    <n v="63.93"/>
    <n v="39450"/>
    <n v="26417"/>
  </r>
  <r>
    <x v="60"/>
    <x v="1"/>
    <x v="6"/>
    <n v="59201"/>
    <n v="74"/>
    <n v="1157"/>
    <n v="35867"/>
    <n v="67.87"/>
    <n v="35730"/>
    <n v="24344"/>
  </r>
  <r>
    <x v="60"/>
    <x v="1"/>
    <x v="7"/>
    <n v="11896"/>
    <n v="21"/>
    <n v="259"/>
    <n v="8029"/>
    <n v="67.069999999999993"/>
    <n v="6261"/>
    <n v="5385"/>
  </r>
  <r>
    <x v="60"/>
    <x v="1"/>
    <x v="8"/>
    <n v="25243"/>
    <n v="32"/>
    <n v="461"/>
    <n v="14291"/>
    <n v="72.16"/>
    <n v="12827"/>
    <n v="10312"/>
  </r>
  <r>
    <x v="60"/>
    <x v="1"/>
    <x v="9"/>
    <n v="27951"/>
    <n v="43"/>
    <n v="708"/>
    <n v="21948"/>
    <n v="60.68"/>
    <n v="14115"/>
    <n v="13317"/>
  </r>
  <r>
    <x v="60"/>
    <x v="1"/>
    <x v="10"/>
    <n v="70441"/>
    <n v="74"/>
    <n v="1314"/>
    <n v="40734"/>
    <n v="73.64"/>
    <n v="35348"/>
    <n v="29998"/>
  </r>
  <r>
    <x v="60"/>
    <x v="1"/>
    <x v="11"/>
    <n v="5368"/>
    <n v="21"/>
    <n v="469"/>
    <n v="14539"/>
    <n v="17.989999999999998"/>
    <n v="3267"/>
    <n v="2616"/>
  </r>
  <r>
    <x v="60"/>
    <x v="1"/>
    <x v="12"/>
    <n v="28398"/>
    <n v="63"/>
    <n v="987"/>
    <n v="30597"/>
    <n v="44.68"/>
    <n v="17299"/>
    <n v="13671"/>
  </r>
  <r>
    <x v="60"/>
    <x v="1"/>
    <x v="13"/>
    <n v="15027"/>
    <n v="23"/>
    <n v="383"/>
    <n v="11873"/>
    <n v="63.1"/>
    <n v="7985"/>
    <n v="7492"/>
  </r>
  <r>
    <x v="60"/>
    <x v="1"/>
    <x v="14"/>
    <n v="9347"/>
    <n v="19"/>
    <n v="221"/>
    <n v="6851"/>
    <n v="59.17"/>
    <n v="5351"/>
    <n v="4054"/>
  </r>
  <r>
    <x v="60"/>
    <x v="1"/>
    <x v="15"/>
    <n v="10997"/>
    <n v="29"/>
    <n v="285"/>
    <n v="8835"/>
    <n v="57.45"/>
    <n v="7017"/>
    <n v="5076"/>
  </r>
  <r>
    <x v="60"/>
    <x v="1"/>
    <x v="16"/>
    <n v="52348"/>
    <n v="59"/>
    <n v="1292"/>
    <n v="40052"/>
    <n v="60.97"/>
    <n v="27391"/>
    <n v="24420"/>
  </r>
  <r>
    <x v="60"/>
    <x v="1"/>
    <x v="17"/>
    <n v="34744"/>
    <n v="33"/>
    <n v="858"/>
    <n v="26598"/>
    <n v="61.01"/>
    <n v="18388"/>
    <n v="16227"/>
  </r>
  <r>
    <x v="60"/>
    <x v="1"/>
    <x v="18"/>
    <n v="35814"/>
    <n v="49"/>
    <n v="657"/>
    <n v="20367"/>
    <n v="79.12"/>
    <n v="21215"/>
    <n v="16115"/>
  </r>
  <r>
    <x v="60"/>
    <x v="1"/>
    <x v="19"/>
    <n v="67587"/>
    <n v="94"/>
    <n v="1197"/>
    <n v="37107"/>
    <n v="76.02"/>
    <n v="34436"/>
    <n v="28207"/>
  </r>
  <r>
    <x v="60"/>
    <x v="1"/>
    <x v="20"/>
    <n v="117412"/>
    <n v="172"/>
    <n v="2406"/>
    <n v="74586"/>
    <n v="67.489999999999995"/>
    <n v="63588"/>
    <n v="50336"/>
  </r>
  <r>
    <x v="60"/>
    <x v="1"/>
    <x v="21"/>
    <n v="15171"/>
    <n v="21"/>
    <n v="292"/>
    <n v="9052"/>
    <n v="65.849999999999994"/>
    <n v="10470"/>
    <n v="5961"/>
  </r>
  <r>
    <x v="60"/>
    <x v="1"/>
    <x v="22"/>
    <n v="15531"/>
    <n v="17"/>
    <n v="365"/>
    <n v="11315"/>
    <n v="60.06"/>
    <n v="12466"/>
    <n v="6796"/>
  </r>
  <r>
    <x v="60"/>
    <x v="1"/>
    <x v="23"/>
    <n v="15778"/>
    <n v="30"/>
    <n v="330"/>
    <n v="10230"/>
    <n v="74.47"/>
    <n v="9578"/>
    <n v="7618"/>
  </r>
  <r>
    <x v="60"/>
    <x v="1"/>
    <x v="24"/>
    <n v="163892"/>
    <n v="240"/>
    <n v="3393"/>
    <n v="105183"/>
    <n v="67.23"/>
    <n v="96102"/>
    <n v="70711"/>
  </r>
  <r>
    <x v="60"/>
    <x v="1"/>
    <x v="25"/>
    <n v="59957"/>
    <n v="70"/>
    <n v="1097"/>
    <n v="34007"/>
    <n v="73.37"/>
    <n v="42316"/>
    <n v="24950"/>
  </r>
  <r>
    <x v="60"/>
    <x v="1"/>
    <x v="26"/>
    <n v="15089"/>
    <n v="22"/>
    <n v="252"/>
    <n v="7812"/>
    <n v="81"/>
    <n v="8131"/>
    <n v="6328"/>
  </r>
  <r>
    <x v="60"/>
    <x v="1"/>
    <x v="27"/>
    <n v="51022"/>
    <n v="49"/>
    <n v="900"/>
    <n v="27900"/>
    <n v="70.8"/>
    <n v="22995"/>
    <n v="19754"/>
  </r>
  <r>
    <x v="60"/>
    <x v="1"/>
    <x v="28"/>
    <n v="11144"/>
    <n v="17"/>
    <n v="215"/>
    <n v="6665"/>
    <n v="75.77"/>
    <n v="8515"/>
    <n v="5050"/>
  </r>
  <r>
    <x v="60"/>
    <x v="1"/>
    <x v="29"/>
    <n v="10616"/>
    <n v="20"/>
    <n v="211"/>
    <n v="6541"/>
    <n v="68.31"/>
    <n v="5819"/>
    <n v="4468"/>
  </r>
  <r>
    <x v="60"/>
    <x v="1"/>
    <x v="30"/>
    <n v="35371"/>
    <n v="48"/>
    <n v="718"/>
    <n v="22258"/>
    <n v="70.5"/>
    <n v="18979"/>
    <n v="15692"/>
  </r>
  <r>
    <x v="60"/>
    <x v="1"/>
    <x v="31"/>
    <n v="3421"/>
    <n v="11"/>
    <n v="83"/>
    <n v="2573"/>
    <n v="66.540000000000006"/>
    <n v="2270"/>
    <n v="1712"/>
  </r>
  <r>
    <x v="60"/>
    <x v="1"/>
    <x v="32"/>
    <n v="20095"/>
    <n v="22"/>
    <n v="348"/>
    <n v="10788"/>
    <n v="79.37"/>
    <n v="12848"/>
    <n v="8562"/>
  </r>
  <r>
    <x v="60"/>
    <x v="1"/>
    <x v="33"/>
    <n v="20718"/>
    <n v="38"/>
    <n v="542"/>
    <n v="16802"/>
    <n v="61.03"/>
    <n v="9583"/>
    <n v="10254"/>
  </r>
  <r>
    <x v="60"/>
    <x v="1"/>
    <x v="34"/>
    <n v="1242380"/>
    <n v="1741"/>
    <n v="26823"/>
    <n v="831513"/>
    <n v="64.56"/>
    <n v="665147"/>
    <n v="536802"/>
  </r>
  <r>
    <x v="60"/>
    <x v="2"/>
    <x v="0"/>
    <n v="29359"/>
    <n v="35"/>
    <n v="1363"/>
    <n v="42253"/>
    <n v="56.29"/>
    <n v="14236"/>
    <n v="23783"/>
  </r>
  <r>
    <x v="60"/>
    <x v="2"/>
    <x v="1"/>
    <n v="62762"/>
    <n v="37"/>
    <n v="3387"/>
    <n v="104997"/>
    <n v="56.57"/>
    <n v="28898"/>
    <n v="59400"/>
  </r>
  <r>
    <x v="60"/>
    <x v="2"/>
    <x v="2"/>
    <n v="9810"/>
    <n v="18"/>
    <n v="541"/>
    <n v="16771"/>
    <n v="50.5"/>
    <n v="5626"/>
    <n v="8470"/>
  </r>
  <r>
    <x v="60"/>
    <x v="2"/>
    <x v="3"/>
    <n v="11147"/>
    <n v="17"/>
    <n v="658"/>
    <n v="20398"/>
    <n v="52.19"/>
    <n v="7401"/>
    <n v="10645"/>
  </r>
  <r>
    <x v="60"/>
    <x v="2"/>
    <x v="4"/>
    <n v="8613"/>
    <n v="10"/>
    <n v="400"/>
    <n v="12400"/>
    <n v="62.51"/>
    <n v="4091"/>
    <n v="7751"/>
  </r>
  <r>
    <x v="60"/>
    <x v="2"/>
    <x v="5"/>
    <n v="23242"/>
    <n v="10"/>
    <n v="955"/>
    <n v="29605"/>
    <n v="73.45"/>
    <n v="13914"/>
    <n v="21746"/>
  </r>
  <r>
    <x v="60"/>
    <x v="2"/>
    <x v="6"/>
    <n v="21008"/>
    <n v="17"/>
    <n v="1099"/>
    <n v="34069"/>
    <n v="55.07"/>
    <n v="10804"/>
    <n v="18762"/>
  </r>
  <r>
    <x v="60"/>
    <x v="2"/>
    <x v="7"/>
    <m/>
    <n v="2"/>
    <n v="37"/>
    <n v="1147"/>
    <m/>
    <m/>
    <m/>
  </r>
  <r>
    <x v="60"/>
    <x v="2"/>
    <x v="8"/>
    <n v="3124"/>
    <n v="6"/>
    <n v="171"/>
    <n v="5301"/>
    <n v="57.25"/>
    <n v="1202"/>
    <n v="3035"/>
  </r>
  <r>
    <x v="60"/>
    <x v="2"/>
    <x v="9"/>
    <n v="4686"/>
    <n v="11"/>
    <n v="362"/>
    <n v="11222"/>
    <n v="39.24"/>
    <n v="1669"/>
    <n v="4404"/>
  </r>
  <r>
    <x v="60"/>
    <x v="2"/>
    <x v="10"/>
    <n v="11092"/>
    <n v="18"/>
    <n v="781"/>
    <n v="24211"/>
    <n v="43.44"/>
    <n v="4931"/>
    <n v="10517"/>
  </r>
  <r>
    <x v="60"/>
    <x v="2"/>
    <x v="11"/>
    <n v="5224"/>
    <n v="9"/>
    <n v="438"/>
    <n v="13578"/>
    <n v="33.89"/>
    <n v="2658"/>
    <n v="4601"/>
  </r>
  <r>
    <x v="60"/>
    <x v="2"/>
    <x v="12"/>
    <m/>
    <n v="5"/>
    <n v="173"/>
    <n v="5363"/>
    <m/>
    <m/>
    <m/>
  </r>
  <r>
    <x v="60"/>
    <x v="2"/>
    <x v="13"/>
    <m/>
    <n v="3"/>
    <n v="62"/>
    <n v="1922"/>
    <m/>
    <m/>
    <m/>
  </r>
  <r>
    <x v="60"/>
    <x v="2"/>
    <x v="14"/>
    <m/>
    <n v="3"/>
    <n v="75"/>
    <n v="2325"/>
    <m/>
    <m/>
    <m/>
  </r>
  <r>
    <x v="60"/>
    <x v="2"/>
    <x v="15"/>
    <m/>
    <n v="6"/>
    <n v="493"/>
    <n v="15283"/>
    <m/>
    <m/>
    <m/>
  </r>
  <r>
    <x v="60"/>
    <x v="2"/>
    <x v="16"/>
    <m/>
    <n v="14"/>
    <n v="1780"/>
    <n v="55180"/>
    <m/>
    <m/>
    <m/>
  </r>
  <r>
    <x v="60"/>
    <x v="2"/>
    <x v="17"/>
    <n v="37166"/>
    <n v="12"/>
    <n v="1749"/>
    <n v="54219"/>
    <n v="60.27"/>
    <n v="19372"/>
    <n v="32679"/>
  </r>
  <r>
    <x v="60"/>
    <x v="2"/>
    <x v="18"/>
    <n v="19421"/>
    <n v="22"/>
    <n v="806"/>
    <n v="24986"/>
    <n v="66.930000000000007"/>
    <n v="11656"/>
    <n v="16723"/>
  </r>
  <r>
    <x v="60"/>
    <x v="2"/>
    <x v="19"/>
    <n v="28744"/>
    <n v="33"/>
    <n v="1237"/>
    <n v="38347"/>
    <n v="64.489999999999995"/>
    <n v="17691"/>
    <n v="24730"/>
  </r>
  <r>
    <x v="60"/>
    <x v="2"/>
    <x v="20"/>
    <n v="69360"/>
    <n v="55"/>
    <n v="3226"/>
    <n v="100006"/>
    <n v="59.44"/>
    <n v="38344"/>
    <n v="59445"/>
  </r>
  <r>
    <x v="60"/>
    <x v="2"/>
    <x v="21"/>
    <n v="3014"/>
    <n v="6"/>
    <n v="247"/>
    <n v="7657"/>
    <n v="34.520000000000003"/>
    <n v="2044"/>
    <n v="2643"/>
  </r>
  <r>
    <x v="60"/>
    <x v="2"/>
    <x v="22"/>
    <m/>
    <n v="6"/>
    <n v="328"/>
    <n v="10168"/>
    <m/>
    <m/>
    <m/>
  </r>
  <r>
    <x v="60"/>
    <x v="2"/>
    <x v="23"/>
    <n v="1236"/>
    <n v="5"/>
    <n v="89"/>
    <n v="2759"/>
    <n v="37.22"/>
    <n v="876"/>
    <n v="1027"/>
  </r>
  <r>
    <x v="60"/>
    <x v="2"/>
    <x v="24"/>
    <n v="83599"/>
    <n v="72"/>
    <n v="3890"/>
    <n v="120590"/>
    <n v="58.5"/>
    <n v="49227"/>
    <n v="70543"/>
  </r>
  <r>
    <x v="60"/>
    <x v="2"/>
    <x v="25"/>
    <n v="28063"/>
    <n v="28"/>
    <n v="1305"/>
    <n v="40455"/>
    <n v="57.5"/>
    <n v="20191"/>
    <n v="23262"/>
  </r>
  <r>
    <x v="60"/>
    <x v="2"/>
    <x v="26"/>
    <n v="9921"/>
    <n v="8"/>
    <n v="423"/>
    <n v="13113"/>
    <n v="63.23"/>
    <n v="5505"/>
    <n v="8291"/>
  </r>
  <r>
    <x v="60"/>
    <x v="2"/>
    <x v="27"/>
    <n v="44887"/>
    <n v="21"/>
    <n v="1972"/>
    <n v="61132"/>
    <n v="65.39"/>
    <n v="20403"/>
    <n v="39977"/>
  </r>
  <r>
    <x v="60"/>
    <x v="2"/>
    <x v="28"/>
    <n v="2343"/>
    <n v="5"/>
    <n v="109"/>
    <n v="3379"/>
    <n v="58.18"/>
    <n v="1763"/>
    <n v="1966"/>
  </r>
  <r>
    <x v="60"/>
    <x v="2"/>
    <x v="29"/>
    <n v="4014"/>
    <n v="5"/>
    <n v="152"/>
    <n v="4712"/>
    <n v="78.86"/>
    <n v="1192"/>
    <n v="3716"/>
  </r>
  <r>
    <x v="60"/>
    <x v="2"/>
    <x v="30"/>
    <n v="11441"/>
    <n v="12"/>
    <n v="532"/>
    <n v="16492"/>
    <n v="63.74"/>
    <n v="6459"/>
    <n v="10512"/>
  </r>
  <r>
    <x v="60"/>
    <x v="2"/>
    <x v="31"/>
    <m/>
    <n v="3"/>
    <n v="52"/>
    <n v="1612"/>
    <m/>
    <m/>
    <m/>
  </r>
  <r>
    <x v="60"/>
    <x v="2"/>
    <x v="32"/>
    <m/>
    <n v="4"/>
    <n v="545"/>
    <n v="16895"/>
    <m/>
    <m/>
    <m/>
  </r>
  <r>
    <x v="60"/>
    <x v="2"/>
    <x v="33"/>
    <n v="6499"/>
    <n v="9"/>
    <n v="325"/>
    <n v="10075"/>
    <n v="47.59"/>
    <n v="4689"/>
    <n v="4795"/>
  </r>
  <r>
    <x v="60"/>
    <x v="2"/>
    <x v="34"/>
    <n v="486916"/>
    <n v="443"/>
    <n v="24123"/>
    <n v="747813"/>
    <n v="57.42"/>
    <n v="264376"/>
    <n v="429392"/>
  </r>
  <r>
    <x v="60"/>
    <x v="3"/>
    <x v="0"/>
    <n v="160648"/>
    <n v="50"/>
    <n v="6198"/>
    <n v="192138"/>
    <n v="29.7"/>
    <n v="49661"/>
    <n v="57058"/>
  </r>
  <r>
    <x v="60"/>
    <x v="3"/>
    <x v="1"/>
    <n v="86116"/>
    <n v="24"/>
    <n v="3154"/>
    <n v="97774"/>
    <n v="32.28"/>
    <n v="26166"/>
    <n v="31559"/>
  </r>
  <r>
    <x v="60"/>
    <x v="3"/>
    <x v="2"/>
    <n v="99793"/>
    <n v="24"/>
    <n v="2630"/>
    <n v="81530"/>
    <n v="42.47"/>
    <n v="37899"/>
    <n v="34623"/>
  </r>
  <r>
    <x v="60"/>
    <x v="3"/>
    <x v="3"/>
    <n v="33315"/>
    <n v="22"/>
    <n v="1938"/>
    <n v="60078"/>
    <n v="22.93"/>
    <n v="14704"/>
    <n v="13775"/>
  </r>
  <r>
    <x v="60"/>
    <x v="3"/>
    <x v="4"/>
    <n v="100254"/>
    <n v="21"/>
    <n v="2905"/>
    <n v="90055"/>
    <n v="37.11"/>
    <n v="20770"/>
    <n v="33419"/>
  </r>
  <r>
    <x v="60"/>
    <x v="3"/>
    <x v="5"/>
    <n v="47141"/>
    <n v="14"/>
    <n v="1701"/>
    <n v="52731"/>
    <n v="31.51"/>
    <n v="18113"/>
    <n v="16614"/>
  </r>
  <r>
    <x v="60"/>
    <x v="3"/>
    <x v="6"/>
    <n v="33338"/>
    <n v="10"/>
    <n v="1482"/>
    <n v="45942"/>
    <n v="29.25"/>
    <n v="15248"/>
    <n v="13437"/>
  </r>
  <r>
    <x v="60"/>
    <x v="3"/>
    <x v="7"/>
    <m/>
    <n v="5"/>
    <n v="1031"/>
    <n v="31961"/>
    <n v="55.99"/>
    <n v="12635"/>
    <n v="17896"/>
  </r>
  <r>
    <x v="60"/>
    <x v="3"/>
    <x v="8"/>
    <n v="56320"/>
    <n v="12"/>
    <n v="1752"/>
    <n v="54312"/>
    <n v="36.880000000000003"/>
    <n v="12290"/>
    <n v="20030"/>
  </r>
  <r>
    <x v="60"/>
    <x v="3"/>
    <x v="9"/>
    <n v="40383"/>
    <n v="12"/>
    <n v="1144"/>
    <n v="35464"/>
    <n v="46.03"/>
    <n v="9162"/>
    <n v="16325"/>
  </r>
  <r>
    <x v="60"/>
    <x v="3"/>
    <x v="10"/>
    <n v="73323"/>
    <n v="21"/>
    <n v="2056"/>
    <n v="63736"/>
    <n v="37.71"/>
    <n v="24792"/>
    <n v="24038"/>
  </r>
  <r>
    <x v="60"/>
    <x v="3"/>
    <x v="11"/>
    <n v="6700"/>
    <n v="6"/>
    <n v="513"/>
    <n v="15903"/>
    <n v="19.170000000000002"/>
    <n v="4586"/>
    <n v="3048"/>
  </r>
  <r>
    <x v="60"/>
    <x v="3"/>
    <x v="12"/>
    <m/>
    <n v="7"/>
    <n v="492"/>
    <n v="15252"/>
    <m/>
    <m/>
    <m/>
  </r>
  <r>
    <x v="60"/>
    <x v="3"/>
    <x v="13"/>
    <m/>
    <n v="2"/>
    <n v="255"/>
    <n v="7905"/>
    <m/>
    <m/>
    <m/>
  </r>
  <r>
    <x v="60"/>
    <x v="3"/>
    <x v="14"/>
    <m/>
    <n v="9"/>
    <n v="810"/>
    <n v="25110"/>
    <m/>
    <m/>
    <m/>
  </r>
  <r>
    <x v="60"/>
    <x v="3"/>
    <x v="15"/>
    <n v="18124"/>
    <n v="9"/>
    <n v="1131"/>
    <n v="35061"/>
    <n v="22.75"/>
    <n v="9385"/>
    <n v="7975"/>
  </r>
  <r>
    <x v="60"/>
    <x v="3"/>
    <x v="16"/>
    <m/>
    <n v="5"/>
    <n v="669"/>
    <n v="20739"/>
    <m/>
    <m/>
    <m/>
  </r>
  <r>
    <x v="60"/>
    <x v="3"/>
    <x v="17"/>
    <s v="-"/>
    <s v="-"/>
    <s v="-"/>
    <s v="-"/>
    <s v="-"/>
    <s v="-"/>
    <s v="-"/>
  </r>
  <r>
    <x v="60"/>
    <x v="3"/>
    <x v="18"/>
    <n v="36015"/>
    <n v="17"/>
    <n v="1329"/>
    <n v="41199"/>
    <n v="34.200000000000003"/>
    <n v="16706"/>
    <n v="14088"/>
  </r>
  <r>
    <x v="60"/>
    <x v="3"/>
    <x v="19"/>
    <n v="165539"/>
    <n v="19"/>
    <n v="3862"/>
    <n v="119722"/>
    <n v="46.77"/>
    <n v="34152"/>
    <n v="55992"/>
  </r>
  <r>
    <x v="60"/>
    <x v="3"/>
    <x v="20"/>
    <n v="129120"/>
    <n v="38"/>
    <n v="4548"/>
    <n v="140988"/>
    <n v="32.630000000000003"/>
    <n v="49826"/>
    <n v="45998"/>
  </r>
  <r>
    <x v="60"/>
    <x v="3"/>
    <x v="21"/>
    <m/>
    <n v="7"/>
    <n v="602"/>
    <n v="18662"/>
    <m/>
    <m/>
    <m/>
  </r>
  <r>
    <x v="60"/>
    <x v="3"/>
    <x v="22"/>
    <n v="14263"/>
    <n v="4"/>
    <n v="543"/>
    <n v="16833"/>
    <n v="35.35"/>
    <n v="5906"/>
    <n v="5950"/>
  </r>
  <r>
    <x v="60"/>
    <x v="3"/>
    <x v="23"/>
    <n v="28068"/>
    <n v="6"/>
    <n v="786"/>
    <n v="24366"/>
    <n v="30.04"/>
    <n v="8515"/>
    <n v="7320"/>
  </r>
  <r>
    <x v="60"/>
    <x v="3"/>
    <x v="24"/>
    <n v="185779"/>
    <n v="55"/>
    <n v="6479"/>
    <n v="200849"/>
    <n v="32.159999999999997"/>
    <n v="72471"/>
    <n v="64589"/>
  </r>
  <r>
    <x v="60"/>
    <x v="3"/>
    <x v="25"/>
    <n v="43131"/>
    <n v="15"/>
    <n v="1243"/>
    <n v="38533"/>
    <n v="45.45"/>
    <n v="27164"/>
    <n v="17513"/>
  </r>
  <r>
    <x v="60"/>
    <x v="3"/>
    <x v="26"/>
    <n v="64023"/>
    <n v="5"/>
    <n v="1208"/>
    <n v="37448"/>
    <n v="72.05"/>
    <n v="17810"/>
    <n v="26980"/>
  </r>
  <r>
    <x v="60"/>
    <x v="3"/>
    <x v="27"/>
    <n v="41351"/>
    <n v="8"/>
    <n v="1400"/>
    <n v="43400"/>
    <n v="38.049999999999997"/>
    <n v="19626"/>
    <n v="16513"/>
  </r>
  <r>
    <x v="60"/>
    <x v="3"/>
    <x v="28"/>
    <n v="25235"/>
    <n v="9"/>
    <n v="3849"/>
    <n v="119319"/>
    <n v="8.77"/>
    <n v="11191"/>
    <n v="10460"/>
  </r>
  <r>
    <x v="60"/>
    <x v="3"/>
    <x v="29"/>
    <n v="45366"/>
    <n v="11"/>
    <n v="2392"/>
    <n v="74152"/>
    <n v="28.04"/>
    <n v="10857"/>
    <n v="20791"/>
  </r>
  <r>
    <x v="60"/>
    <x v="3"/>
    <x v="30"/>
    <n v="24388"/>
    <n v="7"/>
    <n v="619"/>
    <n v="19189"/>
    <n v="49.06"/>
    <n v="14075"/>
    <n v="9415"/>
  </r>
  <r>
    <x v="60"/>
    <x v="3"/>
    <x v="31"/>
    <n v="4724"/>
    <n v="7"/>
    <n v="367"/>
    <n v="11377"/>
    <n v="19.16"/>
    <n v="2247"/>
    <n v="2180"/>
  </r>
  <r>
    <x v="60"/>
    <x v="3"/>
    <x v="32"/>
    <m/>
    <n v="3"/>
    <n v="510"/>
    <n v="15810"/>
    <m/>
    <m/>
    <m/>
  </r>
  <r>
    <x v="60"/>
    <x v="3"/>
    <x v="33"/>
    <n v="18132"/>
    <n v="13"/>
    <n v="1200"/>
    <n v="37200"/>
    <n v="28.98"/>
    <n v="9029"/>
    <n v="10780"/>
  </r>
  <r>
    <x v="60"/>
    <x v="3"/>
    <x v="34"/>
    <n v="1526584"/>
    <n v="422"/>
    <n v="54319"/>
    <n v="1683889"/>
    <n v="33.340000000000003"/>
    <n v="515303"/>
    <n v="561487"/>
  </r>
  <r>
    <x v="60"/>
    <x v="4"/>
    <x v="0"/>
    <n v="312167"/>
    <n v="257"/>
    <n v="10226"/>
    <n v="317006"/>
    <n v="42.58"/>
    <n v="119951"/>
    <n v="134971"/>
  </r>
  <r>
    <x v="60"/>
    <x v="4"/>
    <x v="1"/>
    <n v="527117"/>
    <n v="305"/>
    <n v="18439"/>
    <n v="571609"/>
    <n v="53.52"/>
    <n v="251798"/>
    <n v="305898"/>
  </r>
  <r>
    <x v="60"/>
    <x v="4"/>
    <x v="2"/>
    <n v="151569"/>
    <n v="114"/>
    <n v="3976"/>
    <n v="123256"/>
    <n v="47.69"/>
    <n v="60037"/>
    <n v="58781"/>
  </r>
  <r>
    <x v="60"/>
    <x v="4"/>
    <x v="3"/>
    <n v="112691"/>
    <n v="150"/>
    <n v="4967"/>
    <n v="153977"/>
    <n v="38.35"/>
    <n v="62184"/>
    <n v="59052"/>
  </r>
  <r>
    <x v="60"/>
    <x v="4"/>
    <x v="4"/>
    <n v="170594"/>
    <n v="100"/>
    <n v="4765"/>
    <n v="147715"/>
    <n v="43.88"/>
    <n v="51860"/>
    <n v="64812"/>
  </r>
  <r>
    <x v="60"/>
    <x v="4"/>
    <x v="5"/>
    <n v="216470"/>
    <n v="123"/>
    <n v="5798"/>
    <n v="179738"/>
    <n v="57.32"/>
    <n v="112897"/>
    <n v="103030"/>
  </r>
  <r>
    <x v="60"/>
    <x v="4"/>
    <x v="6"/>
    <n v="129520"/>
    <n v="111"/>
    <n v="4236"/>
    <n v="131316"/>
    <n v="48.55"/>
    <n v="70466"/>
    <n v="63758"/>
  </r>
  <r>
    <x v="60"/>
    <x v="4"/>
    <x v="7"/>
    <n v="72739"/>
    <n v="33"/>
    <n v="1421"/>
    <n v="44051"/>
    <n v="56.49"/>
    <n v="20383"/>
    <n v="24886"/>
  </r>
  <r>
    <x v="60"/>
    <x v="4"/>
    <x v="8"/>
    <n v="88206"/>
    <n v="59"/>
    <n v="2587"/>
    <n v="80197"/>
    <n v="44.24"/>
    <n v="27826"/>
    <n v="35476"/>
  </r>
  <r>
    <x v="60"/>
    <x v="4"/>
    <x v="9"/>
    <n v="82618"/>
    <n v="82"/>
    <n v="2618"/>
    <n v="81158"/>
    <n v="49.33"/>
    <n v="29833"/>
    <n v="40039"/>
  </r>
  <r>
    <x v="60"/>
    <x v="4"/>
    <x v="10"/>
    <n v="165175"/>
    <n v="127"/>
    <n v="4549"/>
    <n v="141019"/>
    <n v="50"/>
    <n v="71500"/>
    <n v="70510"/>
  </r>
  <r>
    <x v="60"/>
    <x v="4"/>
    <x v="11"/>
    <n v="26754"/>
    <n v="46"/>
    <n v="1808"/>
    <n v="56048"/>
    <n v="26.84"/>
    <n v="15658"/>
    <n v="15041"/>
  </r>
  <r>
    <x v="60"/>
    <x v="4"/>
    <x v="12"/>
    <n v="44155"/>
    <n v="95"/>
    <n v="2204"/>
    <n v="68324"/>
    <n v="33.54"/>
    <n v="25049"/>
    <n v="22919"/>
  </r>
  <r>
    <x v="60"/>
    <x v="4"/>
    <x v="13"/>
    <n v="23972"/>
    <n v="31"/>
    <n v="837"/>
    <n v="25947"/>
    <n v="43.6"/>
    <n v="12671"/>
    <n v="11314"/>
  </r>
  <r>
    <x v="60"/>
    <x v="4"/>
    <x v="14"/>
    <n v="32044"/>
    <n v="41"/>
    <n v="1304"/>
    <n v="40424"/>
    <n v="36.340000000000003"/>
    <n v="15282"/>
    <n v="14690"/>
  </r>
  <r>
    <x v="60"/>
    <x v="4"/>
    <x v="15"/>
    <n v="32985"/>
    <n v="49"/>
    <n v="1961"/>
    <n v="60791"/>
    <n v="27.12"/>
    <n v="17895"/>
    <n v="16485"/>
  </r>
  <r>
    <x v="60"/>
    <x v="4"/>
    <x v="16"/>
    <n v="180180"/>
    <n v="106"/>
    <n v="6645"/>
    <n v="205995"/>
    <n v="52.94"/>
    <n v="93066"/>
    <n v="109044"/>
  </r>
  <r>
    <x v="60"/>
    <x v="4"/>
    <x v="17"/>
    <n v="140069"/>
    <n v="70"/>
    <n v="5410"/>
    <n v="167710"/>
    <n v="55.53"/>
    <n v="75531"/>
    <n v="93136"/>
  </r>
  <r>
    <x v="60"/>
    <x v="4"/>
    <x v="18"/>
    <n v="102780"/>
    <n v="102"/>
    <n v="3100"/>
    <n v="96100"/>
    <n v="55.06"/>
    <n v="56759"/>
    <n v="52914"/>
  </r>
  <r>
    <x v="60"/>
    <x v="4"/>
    <x v="19"/>
    <n v="274055"/>
    <n v="165"/>
    <n v="6690"/>
    <n v="207390"/>
    <n v="55.7"/>
    <n v="92450"/>
    <n v="115520"/>
  </r>
  <r>
    <x v="60"/>
    <x v="4"/>
    <x v="20"/>
    <n v="456510"/>
    <n v="339"/>
    <n v="14330"/>
    <n v="444230"/>
    <n v="52.33"/>
    <n v="235544"/>
    <n v="232447"/>
  </r>
  <r>
    <x v="60"/>
    <x v="4"/>
    <x v="21"/>
    <n v="36834"/>
    <n v="42"/>
    <n v="1277"/>
    <n v="39587"/>
    <n v="40.1"/>
    <n v="23662"/>
    <n v="15873"/>
  </r>
  <r>
    <x v="60"/>
    <x v="4"/>
    <x v="22"/>
    <n v="49238"/>
    <n v="30"/>
    <n v="1547"/>
    <n v="47957"/>
    <n v="53.6"/>
    <n v="35519"/>
    <n v="25703"/>
  </r>
  <r>
    <x v="60"/>
    <x v="4"/>
    <x v="23"/>
    <n v="46653"/>
    <n v="52"/>
    <n v="1357"/>
    <n v="42067"/>
    <n v="40.81"/>
    <n v="19848"/>
    <n v="17168"/>
  </r>
  <r>
    <x v="60"/>
    <x v="4"/>
    <x v="24"/>
    <n v="589235"/>
    <n v="463"/>
    <n v="18511"/>
    <n v="573841"/>
    <n v="50.74"/>
    <n v="314573"/>
    <n v="291191"/>
  </r>
  <r>
    <x v="60"/>
    <x v="4"/>
    <x v="25"/>
    <n v="168703"/>
    <n v="159"/>
    <n v="4963"/>
    <n v="153853"/>
    <n v="55.96"/>
    <n v="119808"/>
    <n v="86098"/>
  </r>
  <r>
    <x v="60"/>
    <x v="4"/>
    <x v="26"/>
    <n v="100709"/>
    <n v="43"/>
    <n v="2201"/>
    <n v="68231"/>
    <n v="68.66"/>
    <n v="38085"/>
    <n v="46850"/>
  </r>
  <r>
    <x v="60"/>
    <x v="4"/>
    <x v="27"/>
    <n v="257812"/>
    <n v="108"/>
    <n v="6963"/>
    <n v="215853"/>
    <n v="63.65"/>
    <n v="123152"/>
    <n v="137387"/>
  </r>
  <r>
    <x v="60"/>
    <x v="4"/>
    <x v="28"/>
    <n v="48151"/>
    <n v="43"/>
    <n v="4611"/>
    <n v="142941"/>
    <n v="15.79"/>
    <n v="28501"/>
    <n v="22574"/>
  </r>
  <r>
    <x v="60"/>
    <x v="4"/>
    <x v="29"/>
    <n v="63570"/>
    <n v="50"/>
    <n v="2950"/>
    <n v="91450"/>
    <n v="34.06"/>
    <n v="20302"/>
    <n v="31151"/>
  </r>
  <r>
    <x v="60"/>
    <x v="4"/>
    <x v="30"/>
    <n v="96721"/>
    <n v="87"/>
    <n v="2695"/>
    <n v="83545"/>
    <n v="60.37"/>
    <n v="58564"/>
    <n v="50432"/>
  </r>
  <r>
    <x v="60"/>
    <x v="4"/>
    <x v="31"/>
    <n v="10184"/>
    <n v="29"/>
    <n v="591"/>
    <n v="18321"/>
    <n v="27.43"/>
    <n v="5713"/>
    <n v="5026"/>
  </r>
  <r>
    <x v="60"/>
    <x v="4"/>
    <x v="32"/>
    <n v="62330"/>
    <n v="35"/>
    <n v="1936"/>
    <n v="60016"/>
    <n v="57.62"/>
    <n v="37497"/>
    <n v="34581"/>
  </r>
  <r>
    <x v="60"/>
    <x v="4"/>
    <x v="33"/>
    <n v="56951"/>
    <n v="82"/>
    <n v="2580"/>
    <n v="79980"/>
    <n v="41.26"/>
    <n v="30421"/>
    <n v="32998"/>
  </r>
  <r>
    <x v="60"/>
    <x v="4"/>
    <x v="34"/>
    <n v="4200158"/>
    <n v="3195"/>
    <n v="136132"/>
    <n v="4220092"/>
    <n v="48.75"/>
    <n v="1984175"/>
    <n v="2057423"/>
  </r>
  <r>
    <x v="61"/>
    <x v="0"/>
    <x v="0"/>
    <n v="38654"/>
    <n v="35"/>
    <n v="1189"/>
    <n v="33292"/>
    <n v="64.66"/>
    <n v="17524"/>
    <n v="21528"/>
  </r>
  <r>
    <x v="61"/>
    <x v="0"/>
    <x v="1"/>
    <n v="263580"/>
    <n v="67"/>
    <n v="8354"/>
    <n v="233912"/>
    <n v="75.97"/>
    <n v="133806"/>
    <n v="177700"/>
  </r>
  <r>
    <x v="61"/>
    <x v="0"/>
    <x v="2"/>
    <m/>
    <n v="8"/>
    <n v="147"/>
    <n v="4116"/>
    <m/>
    <n v="1804"/>
    <m/>
  </r>
  <r>
    <x v="61"/>
    <x v="0"/>
    <x v="3"/>
    <n v="19721"/>
    <n v="28"/>
    <n v="951"/>
    <n v="26628"/>
    <n v="43.94"/>
    <n v="12290"/>
    <n v="11701"/>
  </r>
  <r>
    <x v="61"/>
    <x v="0"/>
    <x v="4"/>
    <n v="8406"/>
    <n v="8"/>
    <n v="272"/>
    <n v="7616"/>
    <n v="57.54"/>
    <n v="4625"/>
    <n v="4382"/>
  </r>
  <r>
    <x v="61"/>
    <x v="0"/>
    <x v="5"/>
    <n v="73962"/>
    <n v="20"/>
    <n v="1810"/>
    <n v="50680"/>
    <n v="78.790000000000006"/>
    <n v="41759"/>
    <n v="39931"/>
  </r>
  <r>
    <x v="61"/>
    <x v="0"/>
    <x v="6"/>
    <n v="14135"/>
    <n v="10"/>
    <n v="498"/>
    <n v="13944"/>
    <n v="55.1"/>
    <n v="7934"/>
    <n v="7683"/>
  </r>
  <r>
    <x v="61"/>
    <x v="0"/>
    <x v="7"/>
    <n v="1547"/>
    <n v="5"/>
    <n v="94"/>
    <n v="2632"/>
    <n v="30.93"/>
    <n v="806"/>
    <n v="814"/>
  </r>
  <r>
    <x v="61"/>
    <x v="0"/>
    <x v="8"/>
    <n v="2390"/>
    <n v="9"/>
    <n v="203"/>
    <n v="5684"/>
    <n v="28.08"/>
    <n v="1136"/>
    <n v="1596"/>
  </r>
  <r>
    <x v="61"/>
    <x v="0"/>
    <x v="9"/>
    <n v="8556"/>
    <n v="17"/>
    <n v="414"/>
    <n v="11592"/>
    <n v="51.82"/>
    <n v="4471"/>
    <n v="6007"/>
  </r>
  <r>
    <x v="61"/>
    <x v="0"/>
    <x v="10"/>
    <n v="10382"/>
    <n v="14"/>
    <n v="398"/>
    <n v="11144"/>
    <n v="58.9"/>
    <n v="6561"/>
    <n v="6564"/>
  </r>
  <r>
    <x v="61"/>
    <x v="0"/>
    <x v="11"/>
    <n v="9244"/>
    <n v="9"/>
    <n v="347"/>
    <n v="9716"/>
    <n v="52.24"/>
    <n v="4652"/>
    <n v="5076"/>
  </r>
  <r>
    <x v="61"/>
    <x v="0"/>
    <x v="12"/>
    <n v="11818"/>
    <n v="20"/>
    <n v="553"/>
    <n v="15484"/>
    <n v="54.04"/>
    <n v="6282"/>
    <n v="8367"/>
  </r>
  <r>
    <x v="61"/>
    <x v="0"/>
    <x v="13"/>
    <m/>
    <n v="3"/>
    <n v="137"/>
    <n v="3836"/>
    <m/>
    <m/>
    <m/>
  </r>
  <r>
    <x v="61"/>
    <x v="0"/>
    <x v="14"/>
    <n v="4641"/>
    <n v="10"/>
    <n v="198"/>
    <n v="5544"/>
    <n v="49.53"/>
    <n v="2989"/>
    <n v="2746"/>
  </r>
  <r>
    <x v="61"/>
    <x v="0"/>
    <x v="15"/>
    <m/>
    <n v="5"/>
    <n v="52"/>
    <n v="1456"/>
    <m/>
    <m/>
    <m/>
  </r>
  <r>
    <x v="61"/>
    <x v="0"/>
    <x v="16"/>
    <n v="95184"/>
    <n v="28"/>
    <n v="2973"/>
    <n v="83244"/>
    <n v="78.38"/>
    <n v="52378"/>
    <n v="65244"/>
  </r>
  <r>
    <x v="61"/>
    <x v="0"/>
    <x v="17"/>
    <n v="92475"/>
    <n v="25"/>
    <n v="2872"/>
    <n v="80416"/>
    <n v="78.63"/>
    <n v="51092"/>
    <n v="63235"/>
  </r>
  <r>
    <x v="61"/>
    <x v="0"/>
    <x v="18"/>
    <n v="11724"/>
    <n v="14"/>
    <n v="309"/>
    <n v="8652"/>
    <n v="72.45"/>
    <n v="6939"/>
    <n v="6268"/>
  </r>
  <r>
    <x v="61"/>
    <x v="0"/>
    <x v="19"/>
    <n v="11796"/>
    <n v="18"/>
    <n v="383"/>
    <n v="10724"/>
    <n v="64.34"/>
    <n v="6170"/>
    <n v="6900"/>
  </r>
  <r>
    <x v="61"/>
    <x v="0"/>
    <x v="20"/>
    <n v="157971"/>
    <n v="74"/>
    <n v="4151"/>
    <n v="116228"/>
    <n v="79.89"/>
    <n v="96083"/>
    <n v="92849"/>
  </r>
  <r>
    <x v="61"/>
    <x v="0"/>
    <x v="21"/>
    <m/>
    <n v="8"/>
    <n v="136"/>
    <n v="3808"/>
    <n v="54.36"/>
    <m/>
    <n v="2070"/>
  </r>
  <r>
    <x v="61"/>
    <x v="0"/>
    <x v="22"/>
    <m/>
    <n v="3"/>
    <n v="311"/>
    <n v="8708"/>
    <m/>
    <m/>
    <m/>
  </r>
  <r>
    <x v="61"/>
    <x v="0"/>
    <x v="23"/>
    <n v="1671"/>
    <n v="11"/>
    <n v="152"/>
    <n v="4256"/>
    <n v="31.74"/>
    <n v="958"/>
    <n v="1351"/>
  </r>
  <r>
    <x v="61"/>
    <x v="0"/>
    <x v="24"/>
    <n v="175300"/>
    <n v="96"/>
    <n v="4750"/>
    <n v="133000"/>
    <n v="77.17"/>
    <n v="109946"/>
    <n v="102639"/>
  </r>
  <r>
    <x v="61"/>
    <x v="0"/>
    <x v="25"/>
    <n v="39930"/>
    <n v="46"/>
    <n v="1318"/>
    <n v="36904"/>
    <n v="61.91"/>
    <n v="33171"/>
    <n v="22849"/>
  </r>
  <r>
    <x v="61"/>
    <x v="0"/>
    <x v="26"/>
    <n v="13216"/>
    <n v="8"/>
    <n v="318"/>
    <n v="8904"/>
    <n v="71.39"/>
    <n v="8350"/>
    <n v="6357"/>
  </r>
  <r>
    <x v="61"/>
    <x v="0"/>
    <x v="27"/>
    <n v="111757"/>
    <n v="30"/>
    <n v="2688"/>
    <n v="75264"/>
    <n v="81.260000000000005"/>
    <n v="61960"/>
    <n v="61157"/>
  </r>
  <r>
    <x v="61"/>
    <x v="0"/>
    <x v="28"/>
    <n v="10307"/>
    <n v="12"/>
    <n v="437"/>
    <n v="12236"/>
    <n v="48.9"/>
    <n v="8759"/>
    <n v="5983"/>
  </r>
  <r>
    <x v="61"/>
    <x v="0"/>
    <x v="29"/>
    <m/>
    <n v="14"/>
    <n v="195"/>
    <n v="5460"/>
    <m/>
    <m/>
    <m/>
  </r>
  <r>
    <x v="61"/>
    <x v="0"/>
    <x v="30"/>
    <n v="31096"/>
    <n v="20"/>
    <n v="828"/>
    <n v="23184"/>
    <n v="81.99"/>
    <n v="21168"/>
    <n v="19009"/>
  </r>
  <r>
    <x v="61"/>
    <x v="0"/>
    <x v="31"/>
    <m/>
    <n v="8"/>
    <n v="89"/>
    <n v="2492"/>
    <m/>
    <m/>
    <m/>
  </r>
  <r>
    <x v="61"/>
    <x v="0"/>
    <x v="32"/>
    <n v="20911"/>
    <n v="6"/>
    <n v="533"/>
    <n v="14924"/>
    <n v="85.37"/>
    <n v="11595"/>
    <n v="12741"/>
  </r>
  <r>
    <x v="61"/>
    <x v="0"/>
    <x v="33"/>
    <n v="11967"/>
    <n v="22"/>
    <n v="513"/>
    <n v="14364"/>
    <n v="52.84"/>
    <n v="7429"/>
    <n v="7590"/>
  </r>
  <r>
    <x v="61"/>
    <x v="0"/>
    <x v="34"/>
    <n v="1010973"/>
    <n v="590"/>
    <n v="30951"/>
    <n v="866628"/>
    <n v="71.239999999999995"/>
    <n v="579598"/>
    <n v="617370"/>
  </r>
  <r>
    <x v="61"/>
    <x v="1"/>
    <x v="0"/>
    <n v="65880"/>
    <n v="138"/>
    <n v="1510"/>
    <n v="42280"/>
    <n v="75.31"/>
    <n v="34731"/>
    <n v="31842"/>
  </r>
  <r>
    <x v="61"/>
    <x v="1"/>
    <x v="1"/>
    <n v="124926"/>
    <n v="177"/>
    <n v="3488"/>
    <n v="97664"/>
    <n v="67"/>
    <n v="62307"/>
    <n v="65434"/>
  </r>
  <r>
    <x v="61"/>
    <x v="1"/>
    <x v="2"/>
    <n v="27312"/>
    <n v="65"/>
    <n v="662"/>
    <n v="18536"/>
    <n v="63.68"/>
    <n v="15111"/>
    <n v="11803"/>
  </r>
  <r>
    <x v="61"/>
    <x v="1"/>
    <x v="3"/>
    <n v="46932"/>
    <n v="82"/>
    <n v="1408"/>
    <n v="39424"/>
    <n v="63.81"/>
    <n v="27765"/>
    <n v="25155"/>
  </r>
  <r>
    <x v="61"/>
    <x v="1"/>
    <x v="4"/>
    <n v="35892"/>
    <n v="61"/>
    <n v="919"/>
    <n v="25732"/>
    <n v="63.96"/>
    <n v="17017"/>
    <n v="16458"/>
  </r>
  <r>
    <x v="61"/>
    <x v="1"/>
    <x v="5"/>
    <n v="58645"/>
    <n v="80"/>
    <n v="1350"/>
    <n v="37800"/>
    <n v="68.89"/>
    <n v="33229"/>
    <n v="26039"/>
  </r>
  <r>
    <x v="61"/>
    <x v="1"/>
    <x v="6"/>
    <n v="48500"/>
    <n v="74"/>
    <n v="1161"/>
    <n v="32508"/>
    <n v="69.67"/>
    <n v="30214"/>
    <n v="22649"/>
  </r>
  <r>
    <x v="61"/>
    <x v="1"/>
    <x v="7"/>
    <n v="9174"/>
    <n v="21"/>
    <n v="259"/>
    <n v="7252"/>
    <n v="69.73"/>
    <n v="5302"/>
    <n v="5057"/>
  </r>
  <r>
    <x v="61"/>
    <x v="1"/>
    <x v="8"/>
    <n v="17481"/>
    <n v="33"/>
    <n v="478"/>
    <n v="13384"/>
    <n v="68.290000000000006"/>
    <n v="10502"/>
    <n v="9140"/>
  </r>
  <r>
    <x v="61"/>
    <x v="1"/>
    <x v="9"/>
    <n v="21602"/>
    <n v="43"/>
    <n v="708"/>
    <n v="19824"/>
    <n v="62.17"/>
    <n v="12293"/>
    <n v="12324"/>
  </r>
  <r>
    <x v="61"/>
    <x v="1"/>
    <x v="10"/>
    <n v="57124"/>
    <n v="73"/>
    <n v="1310"/>
    <n v="36680"/>
    <n v="78.41"/>
    <n v="30246"/>
    <n v="28759"/>
  </r>
  <r>
    <x v="61"/>
    <x v="1"/>
    <x v="11"/>
    <n v="6071"/>
    <n v="20"/>
    <n v="454"/>
    <n v="12712"/>
    <n v="25.42"/>
    <n v="3277"/>
    <n v="3232"/>
  </r>
  <r>
    <x v="61"/>
    <x v="1"/>
    <x v="12"/>
    <n v="31333"/>
    <n v="63"/>
    <n v="1003"/>
    <n v="28084"/>
    <n v="59.05"/>
    <n v="18083"/>
    <n v="16585"/>
  </r>
  <r>
    <x v="61"/>
    <x v="1"/>
    <x v="13"/>
    <n v="13161"/>
    <n v="23"/>
    <n v="383"/>
    <n v="10724"/>
    <n v="65.39"/>
    <n v="7440"/>
    <n v="7012"/>
  </r>
  <r>
    <x v="61"/>
    <x v="1"/>
    <x v="14"/>
    <n v="8094"/>
    <n v="19"/>
    <n v="224"/>
    <n v="6272"/>
    <n v="60.12"/>
    <n v="4880"/>
    <n v="3771"/>
  </r>
  <r>
    <x v="61"/>
    <x v="1"/>
    <x v="15"/>
    <n v="10288"/>
    <n v="28"/>
    <n v="272"/>
    <n v="7616"/>
    <n v="69.87"/>
    <n v="6241"/>
    <n v="5321"/>
  </r>
  <r>
    <x v="61"/>
    <x v="1"/>
    <x v="16"/>
    <n v="51786"/>
    <n v="59"/>
    <n v="1292"/>
    <n v="36176"/>
    <n v="73.34"/>
    <n v="27473"/>
    <n v="26532"/>
  </r>
  <r>
    <x v="61"/>
    <x v="1"/>
    <x v="17"/>
    <n v="34060"/>
    <n v="33"/>
    <n v="858"/>
    <n v="24024"/>
    <n v="72.34"/>
    <n v="17900"/>
    <n v="17380"/>
  </r>
  <r>
    <x v="61"/>
    <x v="1"/>
    <x v="18"/>
    <n v="31664"/>
    <n v="49"/>
    <n v="658"/>
    <n v="18424"/>
    <n v="85.78"/>
    <n v="19335"/>
    <n v="15804"/>
  </r>
  <r>
    <x v="61"/>
    <x v="1"/>
    <x v="19"/>
    <n v="55341"/>
    <n v="94"/>
    <n v="1194"/>
    <n v="33432"/>
    <n v="81.75"/>
    <n v="30417"/>
    <n v="27331"/>
  </r>
  <r>
    <x v="61"/>
    <x v="1"/>
    <x v="20"/>
    <n v="109355"/>
    <n v="171"/>
    <n v="2386"/>
    <n v="66808"/>
    <n v="75.33"/>
    <n v="60780"/>
    <n v="50329"/>
  </r>
  <r>
    <x v="61"/>
    <x v="1"/>
    <x v="21"/>
    <n v="13034"/>
    <n v="20"/>
    <n v="291"/>
    <n v="8148"/>
    <n v="71.319999999999993"/>
    <n v="9267"/>
    <n v="5811"/>
  </r>
  <r>
    <x v="61"/>
    <x v="1"/>
    <x v="22"/>
    <n v="14904"/>
    <n v="17"/>
    <n v="365"/>
    <n v="10220"/>
    <n v="73.010000000000005"/>
    <n v="12735"/>
    <n v="7462"/>
  </r>
  <r>
    <x v="61"/>
    <x v="1"/>
    <x v="23"/>
    <n v="13748"/>
    <n v="30"/>
    <n v="330"/>
    <n v="9240"/>
    <n v="78.19"/>
    <n v="8794"/>
    <n v="7225"/>
  </r>
  <r>
    <x v="61"/>
    <x v="1"/>
    <x v="24"/>
    <n v="151041"/>
    <n v="238"/>
    <n v="3372"/>
    <n v="94416"/>
    <n v="75.02"/>
    <n v="91575"/>
    <n v="70827"/>
  </r>
  <r>
    <x v="61"/>
    <x v="1"/>
    <x v="25"/>
    <n v="51022"/>
    <n v="70"/>
    <n v="1095"/>
    <n v="30660"/>
    <n v="80.150000000000006"/>
    <n v="39084"/>
    <n v="24573"/>
  </r>
  <r>
    <x v="61"/>
    <x v="1"/>
    <x v="26"/>
    <n v="13163"/>
    <n v="22"/>
    <n v="252"/>
    <n v="7056"/>
    <n v="86.93"/>
    <n v="7845"/>
    <n v="6134"/>
  </r>
  <r>
    <x v="61"/>
    <x v="1"/>
    <x v="27"/>
    <n v="46316"/>
    <n v="51"/>
    <n v="903"/>
    <n v="25284"/>
    <n v="80.22"/>
    <n v="22779"/>
    <n v="20284"/>
  </r>
  <r>
    <x v="61"/>
    <x v="1"/>
    <x v="28"/>
    <n v="9729"/>
    <n v="17"/>
    <n v="215"/>
    <n v="6020"/>
    <n v="80.45"/>
    <n v="7260"/>
    <n v="4843"/>
  </r>
  <r>
    <x v="61"/>
    <x v="1"/>
    <x v="29"/>
    <n v="8742"/>
    <n v="20"/>
    <n v="211"/>
    <n v="5908"/>
    <n v="71.94"/>
    <n v="4892"/>
    <n v="4250"/>
  </r>
  <r>
    <x v="61"/>
    <x v="1"/>
    <x v="30"/>
    <n v="37001"/>
    <n v="48"/>
    <n v="722"/>
    <n v="20216"/>
    <n v="89.29"/>
    <n v="20005"/>
    <n v="18051"/>
  </r>
  <r>
    <x v="61"/>
    <x v="1"/>
    <x v="31"/>
    <n v="3443"/>
    <n v="11"/>
    <n v="83"/>
    <n v="2324"/>
    <n v="78.180000000000007"/>
    <n v="2558"/>
    <n v="1817"/>
  </r>
  <r>
    <x v="61"/>
    <x v="1"/>
    <x v="32"/>
    <n v="17926"/>
    <n v="22"/>
    <n v="348"/>
    <n v="9744"/>
    <n v="88.35"/>
    <n v="12186"/>
    <n v="8609"/>
  </r>
  <r>
    <x v="61"/>
    <x v="1"/>
    <x v="33"/>
    <n v="16673"/>
    <n v="38"/>
    <n v="549"/>
    <n v="15372"/>
    <n v="59.39"/>
    <n v="9381"/>
    <n v="9130"/>
  </r>
  <r>
    <x v="61"/>
    <x v="1"/>
    <x v="34"/>
    <n v="1076260"/>
    <n v="1739"/>
    <n v="26483"/>
    <n v="741524"/>
    <n v="71.31"/>
    <n v="613427"/>
    <n v="528767"/>
  </r>
  <r>
    <x v="61"/>
    <x v="2"/>
    <x v="0"/>
    <n v="23958"/>
    <n v="35"/>
    <n v="1370"/>
    <n v="38360"/>
    <n v="50.54"/>
    <n v="12205"/>
    <n v="19388"/>
  </r>
  <r>
    <x v="61"/>
    <x v="2"/>
    <x v="1"/>
    <n v="58711"/>
    <n v="37"/>
    <n v="3387"/>
    <n v="94836"/>
    <n v="58.86"/>
    <n v="28394"/>
    <n v="55825"/>
  </r>
  <r>
    <x v="61"/>
    <x v="2"/>
    <x v="2"/>
    <n v="7551"/>
    <n v="18"/>
    <n v="541"/>
    <n v="15148"/>
    <n v="42.53"/>
    <n v="4509"/>
    <n v="6443"/>
  </r>
  <r>
    <x v="61"/>
    <x v="2"/>
    <x v="3"/>
    <n v="8733"/>
    <n v="16"/>
    <n v="607"/>
    <n v="16996"/>
    <n v="49.3"/>
    <n v="5686"/>
    <n v="8379"/>
  </r>
  <r>
    <x v="61"/>
    <x v="2"/>
    <x v="4"/>
    <n v="6582"/>
    <n v="10"/>
    <n v="401"/>
    <n v="11228"/>
    <n v="55.45"/>
    <n v="2858"/>
    <n v="6226"/>
  </r>
  <r>
    <x v="61"/>
    <x v="2"/>
    <x v="5"/>
    <n v="21295"/>
    <n v="10"/>
    <n v="955"/>
    <n v="26740"/>
    <n v="73.12"/>
    <n v="12852"/>
    <n v="19553"/>
  </r>
  <r>
    <x v="61"/>
    <x v="2"/>
    <x v="6"/>
    <n v="20657"/>
    <n v="17"/>
    <n v="1101"/>
    <n v="30828"/>
    <n v="57.41"/>
    <n v="11000"/>
    <n v="17697"/>
  </r>
  <r>
    <x v="61"/>
    <x v="2"/>
    <x v="7"/>
    <m/>
    <n v="2"/>
    <n v="37"/>
    <n v="1036"/>
    <m/>
    <m/>
    <m/>
  </r>
  <r>
    <x v="61"/>
    <x v="2"/>
    <x v="8"/>
    <n v="2421"/>
    <n v="6"/>
    <n v="156"/>
    <n v="4368"/>
    <n v="43.18"/>
    <n v="1053"/>
    <n v="1886"/>
  </r>
  <r>
    <x v="61"/>
    <x v="2"/>
    <x v="9"/>
    <n v="4207"/>
    <n v="10"/>
    <n v="358"/>
    <n v="10024"/>
    <n v="36.94"/>
    <n v="1495"/>
    <n v="3703"/>
  </r>
  <r>
    <x v="61"/>
    <x v="2"/>
    <x v="10"/>
    <n v="13481"/>
    <n v="18"/>
    <n v="786"/>
    <n v="22008"/>
    <n v="58.78"/>
    <n v="5532"/>
    <n v="12937"/>
  </r>
  <r>
    <x v="61"/>
    <x v="2"/>
    <x v="11"/>
    <n v="5159"/>
    <n v="11"/>
    <n v="693"/>
    <n v="19404"/>
    <n v="24.52"/>
    <n v="2322"/>
    <n v="4758"/>
  </r>
  <r>
    <x v="61"/>
    <x v="2"/>
    <x v="12"/>
    <m/>
    <n v="5"/>
    <n v="173"/>
    <n v="4844"/>
    <m/>
    <m/>
    <m/>
  </r>
  <r>
    <x v="61"/>
    <x v="2"/>
    <x v="13"/>
    <m/>
    <n v="3"/>
    <n v="62"/>
    <n v="1736"/>
    <m/>
    <m/>
    <m/>
  </r>
  <r>
    <x v="61"/>
    <x v="2"/>
    <x v="14"/>
    <m/>
    <n v="3"/>
    <n v="75"/>
    <n v="2100"/>
    <m/>
    <m/>
    <m/>
  </r>
  <r>
    <x v="61"/>
    <x v="2"/>
    <x v="15"/>
    <m/>
    <n v="6"/>
    <n v="493"/>
    <n v="13804"/>
    <m/>
    <m/>
    <m/>
  </r>
  <r>
    <x v="61"/>
    <x v="2"/>
    <x v="16"/>
    <m/>
    <n v="14"/>
    <n v="1784"/>
    <n v="49952"/>
    <m/>
    <m/>
    <m/>
  </r>
  <r>
    <x v="61"/>
    <x v="2"/>
    <x v="17"/>
    <n v="40323"/>
    <n v="12"/>
    <n v="1753"/>
    <n v="49084"/>
    <n v="74.040000000000006"/>
    <n v="21921"/>
    <n v="36341"/>
  </r>
  <r>
    <x v="61"/>
    <x v="2"/>
    <x v="18"/>
    <n v="16342"/>
    <n v="22"/>
    <n v="806"/>
    <n v="22568"/>
    <n v="62.11"/>
    <n v="10114"/>
    <n v="14018"/>
  </r>
  <r>
    <x v="61"/>
    <x v="2"/>
    <x v="19"/>
    <n v="26996"/>
    <n v="33"/>
    <n v="1273"/>
    <n v="35644"/>
    <n v="64.25"/>
    <n v="15667"/>
    <n v="22902"/>
  </r>
  <r>
    <x v="61"/>
    <x v="2"/>
    <x v="20"/>
    <n v="66946"/>
    <n v="58"/>
    <n v="3350"/>
    <n v="93800"/>
    <n v="58.97"/>
    <n v="36053"/>
    <n v="55311"/>
  </r>
  <r>
    <x v="61"/>
    <x v="2"/>
    <x v="21"/>
    <m/>
    <n v="6"/>
    <n v="247"/>
    <n v="6916"/>
    <n v="30.34"/>
    <m/>
    <n v="2098"/>
  </r>
  <r>
    <x v="61"/>
    <x v="2"/>
    <x v="22"/>
    <m/>
    <n v="6"/>
    <n v="328"/>
    <n v="9184"/>
    <m/>
    <m/>
    <m/>
  </r>
  <r>
    <x v="61"/>
    <x v="2"/>
    <x v="23"/>
    <n v="1269"/>
    <n v="5"/>
    <n v="89"/>
    <n v="2492"/>
    <n v="34.71"/>
    <n v="739"/>
    <n v="865"/>
  </r>
  <r>
    <x v="61"/>
    <x v="2"/>
    <x v="24"/>
    <n v="79538"/>
    <n v="75"/>
    <n v="4014"/>
    <n v="112392"/>
    <n v="58.1"/>
    <n v="45559"/>
    <n v="65300"/>
  </r>
  <r>
    <x v="61"/>
    <x v="2"/>
    <x v="25"/>
    <n v="27267"/>
    <n v="28"/>
    <n v="1305"/>
    <n v="36540"/>
    <n v="56.27"/>
    <n v="20682"/>
    <n v="20562"/>
  </r>
  <r>
    <x v="61"/>
    <x v="2"/>
    <x v="26"/>
    <n v="9125"/>
    <n v="8"/>
    <n v="424"/>
    <n v="11872"/>
    <n v="65.39"/>
    <n v="5294"/>
    <n v="7763"/>
  </r>
  <r>
    <x v="61"/>
    <x v="2"/>
    <x v="27"/>
    <n v="45840"/>
    <n v="21"/>
    <n v="2005"/>
    <n v="56140"/>
    <n v="76.13"/>
    <n v="22391"/>
    <n v="42738"/>
  </r>
  <r>
    <x v="61"/>
    <x v="2"/>
    <x v="28"/>
    <n v="2245"/>
    <n v="5"/>
    <n v="110"/>
    <n v="3080"/>
    <n v="60.78"/>
    <n v="1855"/>
    <n v="1872"/>
  </r>
  <r>
    <x v="61"/>
    <x v="2"/>
    <x v="29"/>
    <m/>
    <n v="5"/>
    <n v="152"/>
    <n v="4256"/>
    <m/>
    <m/>
    <m/>
  </r>
  <r>
    <x v="61"/>
    <x v="2"/>
    <x v="30"/>
    <n v="12179"/>
    <n v="12"/>
    <n v="532"/>
    <n v="14896"/>
    <n v="75.540000000000006"/>
    <n v="6415"/>
    <n v="11253"/>
  </r>
  <r>
    <x v="61"/>
    <x v="2"/>
    <x v="31"/>
    <m/>
    <n v="3"/>
    <n v="52"/>
    <n v="1456"/>
    <m/>
    <m/>
    <m/>
  </r>
  <r>
    <x v="61"/>
    <x v="2"/>
    <x v="32"/>
    <m/>
    <n v="4"/>
    <n v="545"/>
    <n v="15260"/>
    <m/>
    <m/>
    <m/>
  </r>
  <r>
    <x v="61"/>
    <x v="2"/>
    <x v="33"/>
    <n v="6309"/>
    <n v="10"/>
    <n v="334"/>
    <n v="9352"/>
    <n v="50.66"/>
    <n v="4002"/>
    <n v="4738"/>
  </r>
  <r>
    <x v="61"/>
    <x v="2"/>
    <x v="34"/>
    <n v="461937"/>
    <n v="447"/>
    <n v="24531"/>
    <n v="686868"/>
    <n v="59.07"/>
    <n v="254171"/>
    <n v="405702"/>
  </r>
  <r>
    <x v="61"/>
    <x v="3"/>
    <x v="0"/>
    <n v="55049"/>
    <n v="50"/>
    <n v="6204"/>
    <n v="173712"/>
    <n v="14.13"/>
    <n v="31159"/>
    <n v="24539"/>
  </r>
  <r>
    <x v="61"/>
    <x v="3"/>
    <x v="1"/>
    <n v="37105"/>
    <n v="24"/>
    <n v="3156"/>
    <n v="88368"/>
    <n v="20.8"/>
    <n v="17714"/>
    <n v="18377"/>
  </r>
  <r>
    <x v="61"/>
    <x v="3"/>
    <x v="2"/>
    <n v="36542"/>
    <n v="24"/>
    <n v="2630"/>
    <n v="73640"/>
    <n v="22.28"/>
    <n v="16570"/>
    <n v="16410"/>
  </r>
  <r>
    <x v="61"/>
    <x v="3"/>
    <x v="3"/>
    <n v="17385"/>
    <n v="21"/>
    <n v="1812"/>
    <n v="50736"/>
    <n v="17.14"/>
    <n v="9770"/>
    <n v="8695"/>
  </r>
  <r>
    <x v="61"/>
    <x v="3"/>
    <x v="4"/>
    <n v="38090"/>
    <n v="21"/>
    <n v="2906"/>
    <n v="81368"/>
    <n v="25.24"/>
    <n v="14409"/>
    <n v="20534"/>
  </r>
  <r>
    <x v="61"/>
    <x v="3"/>
    <x v="5"/>
    <n v="28467"/>
    <n v="14"/>
    <n v="1701"/>
    <n v="47628"/>
    <n v="26.63"/>
    <n v="14081"/>
    <n v="12685"/>
  </r>
  <r>
    <x v="61"/>
    <x v="3"/>
    <x v="6"/>
    <n v="21866"/>
    <n v="10"/>
    <n v="1482"/>
    <n v="41496"/>
    <n v="26.98"/>
    <n v="12981"/>
    <n v="11195"/>
  </r>
  <r>
    <x v="61"/>
    <x v="3"/>
    <x v="7"/>
    <m/>
    <n v="5"/>
    <n v="1031"/>
    <n v="28868"/>
    <m/>
    <m/>
    <m/>
  </r>
  <r>
    <x v="61"/>
    <x v="3"/>
    <x v="8"/>
    <n v="9405"/>
    <n v="12"/>
    <n v="1739"/>
    <n v="48692"/>
    <n v="8.98"/>
    <n v="4749"/>
    <n v="4374"/>
  </r>
  <r>
    <x v="61"/>
    <x v="3"/>
    <x v="9"/>
    <n v="14178"/>
    <n v="13"/>
    <n v="1269"/>
    <n v="35532"/>
    <n v="19.52"/>
    <n v="6449"/>
    <n v="6935"/>
  </r>
  <r>
    <x v="61"/>
    <x v="3"/>
    <x v="10"/>
    <n v="31829"/>
    <n v="21"/>
    <n v="2056"/>
    <n v="57568"/>
    <n v="22.86"/>
    <n v="15200"/>
    <n v="13162"/>
  </r>
  <r>
    <x v="61"/>
    <x v="3"/>
    <x v="11"/>
    <n v="6274"/>
    <n v="6"/>
    <n v="513"/>
    <n v="14364"/>
    <n v="20.76"/>
    <n v="4102"/>
    <n v="2982"/>
  </r>
  <r>
    <x v="61"/>
    <x v="3"/>
    <x v="12"/>
    <m/>
    <n v="7"/>
    <n v="492"/>
    <n v="13776"/>
    <m/>
    <m/>
    <m/>
  </r>
  <r>
    <x v="61"/>
    <x v="3"/>
    <x v="13"/>
    <m/>
    <n v="2"/>
    <n v="255"/>
    <n v="7140"/>
    <m/>
    <m/>
    <m/>
  </r>
  <r>
    <x v="61"/>
    <x v="3"/>
    <x v="14"/>
    <m/>
    <n v="9"/>
    <n v="810"/>
    <n v="22680"/>
    <m/>
    <m/>
    <m/>
  </r>
  <r>
    <x v="61"/>
    <x v="3"/>
    <x v="15"/>
    <n v="6762"/>
    <n v="9"/>
    <n v="1131"/>
    <n v="31668"/>
    <n v="9.9"/>
    <n v="3518"/>
    <n v="3135"/>
  </r>
  <r>
    <x v="61"/>
    <x v="3"/>
    <x v="16"/>
    <m/>
    <n v="5"/>
    <n v="669"/>
    <n v="18732"/>
    <m/>
    <m/>
    <m/>
  </r>
  <r>
    <x v="61"/>
    <x v="3"/>
    <x v="17"/>
    <s v="-"/>
    <s v="-"/>
    <s v="-"/>
    <s v="-"/>
    <s v="-"/>
    <s v="-"/>
    <s v="-"/>
  </r>
  <r>
    <x v="61"/>
    <x v="3"/>
    <x v="18"/>
    <n v="23498"/>
    <n v="17"/>
    <n v="1329"/>
    <n v="37212"/>
    <n v="27.7"/>
    <n v="14712"/>
    <n v="10306"/>
  </r>
  <r>
    <x v="61"/>
    <x v="3"/>
    <x v="19"/>
    <n v="63206"/>
    <n v="19"/>
    <n v="3875"/>
    <n v="108500"/>
    <n v="24.44"/>
    <n v="21860"/>
    <n v="26512"/>
  </r>
  <r>
    <x v="61"/>
    <x v="3"/>
    <x v="20"/>
    <n v="72799"/>
    <n v="38"/>
    <n v="4548"/>
    <n v="127344"/>
    <n v="25.5"/>
    <n v="39283"/>
    <n v="32477"/>
  </r>
  <r>
    <x v="61"/>
    <x v="3"/>
    <x v="21"/>
    <n v="10820"/>
    <n v="8"/>
    <n v="627"/>
    <n v="17556"/>
    <n v="24.09"/>
    <n v="6570"/>
    <n v="4229"/>
  </r>
  <r>
    <x v="61"/>
    <x v="3"/>
    <x v="22"/>
    <n v="8992"/>
    <n v="4"/>
    <n v="586"/>
    <n v="16408"/>
    <n v="27.21"/>
    <n v="7331"/>
    <n v="4465"/>
  </r>
  <r>
    <x v="61"/>
    <x v="3"/>
    <x v="23"/>
    <n v="8590"/>
    <n v="6"/>
    <n v="786"/>
    <n v="22008"/>
    <n v="16.399999999999999"/>
    <n v="5437"/>
    <n v="3609"/>
  </r>
  <r>
    <x v="61"/>
    <x v="3"/>
    <x v="24"/>
    <n v="101201"/>
    <n v="56"/>
    <n v="6547"/>
    <n v="183316"/>
    <n v="24.43"/>
    <n v="58622"/>
    <n v="44779"/>
  </r>
  <r>
    <x v="61"/>
    <x v="3"/>
    <x v="25"/>
    <n v="33380"/>
    <n v="15"/>
    <n v="1258"/>
    <n v="35224"/>
    <n v="44.8"/>
    <n v="25277"/>
    <n v="15779"/>
  </r>
  <r>
    <x v="61"/>
    <x v="3"/>
    <x v="26"/>
    <n v="16583"/>
    <n v="5"/>
    <n v="1208"/>
    <n v="33824"/>
    <n v="23.08"/>
    <n v="10248"/>
    <n v="7807"/>
  </r>
  <r>
    <x v="61"/>
    <x v="3"/>
    <x v="27"/>
    <n v="25508"/>
    <n v="8"/>
    <n v="1400"/>
    <n v="39200"/>
    <n v="30.04"/>
    <n v="16640"/>
    <n v="11775"/>
  </r>
  <r>
    <x v="61"/>
    <x v="3"/>
    <x v="28"/>
    <n v="13463"/>
    <n v="9"/>
    <n v="3849"/>
    <n v="107772"/>
    <n v="5.79"/>
    <n v="9258"/>
    <n v="6236"/>
  </r>
  <r>
    <x v="61"/>
    <x v="3"/>
    <x v="29"/>
    <n v="12261"/>
    <n v="11"/>
    <n v="2392"/>
    <n v="66976"/>
    <n v="8.44"/>
    <n v="6009"/>
    <n v="5653"/>
  </r>
  <r>
    <x v="61"/>
    <x v="3"/>
    <x v="30"/>
    <n v="17842"/>
    <n v="7"/>
    <n v="619"/>
    <n v="17332"/>
    <n v="46.65"/>
    <n v="11367"/>
    <n v="8085"/>
  </r>
  <r>
    <x v="61"/>
    <x v="3"/>
    <x v="31"/>
    <n v="3249"/>
    <n v="7"/>
    <n v="367"/>
    <n v="10276"/>
    <n v="17.59"/>
    <n v="2031"/>
    <n v="1808"/>
  </r>
  <r>
    <x v="61"/>
    <x v="3"/>
    <x v="32"/>
    <m/>
    <n v="3"/>
    <n v="510"/>
    <n v="14280"/>
    <m/>
    <m/>
    <m/>
  </r>
  <r>
    <x v="61"/>
    <x v="3"/>
    <x v="33"/>
    <n v="16572"/>
    <n v="13"/>
    <n v="1202"/>
    <n v="33656"/>
    <n v="19.190000000000001"/>
    <n v="9886"/>
    <n v="6459"/>
  </r>
  <r>
    <x v="61"/>
    <x v="3"/>
    <x v="34"/>
    <n v="676721"/>
    <n v="423"/>
    <n v="54412"/>
    <n v="1523536"/>
    <n v="20.239999999999998"/>
    <n v="363413"/>
    <n v="308357"/>
  </r>
  <r>
    <x v="61"/>
    <x v="4"/>
    <x v="0"/>
    <n v="183540"/>
    <n v="258"/>
    <n v="10273"/>
    <n v="287644"/>
    <n v="33.83"/>
    <n v="95618"/>
    <n v="97296"/>
  </r>
  <r>
    <x v="61"/>
    <x v="4"/>
    <x v="1"/>
    <n v="484322"/>
    <n v="305"/>
    <n v="18385"/>
    <n v="514780"/>
    <n v="61.64"/>
    <n v="242220"/>
    <n v="317336"/>
  </r>
  <r>
    <x v="61"/>
    <x v="4"/>
    <x v="2"/>
    <n v="74286"/>
    <n v="115"/>
    <n v="3980"/>
    <n v="111440"/>
    <n v="32.56"/>
    <n v="37994"/>
    <n v="36285"/>
  </r>
  <r>
    <x v="61"/>
    <x v="4"/>
    <x v="3"/>
    <n v="92771"/>
    <n v="147"/>
    <n v="4778"/>
    <n v="133784"/>
    <n v="40.31"/>
    <n v="55511"/>
    <n v="53930"/>
  </r>
  <r>
    <x v="61"/>
    <x v="4"/>
    <x v="4"/>
    <n v="88969"/>
    <n v="100"/>
    <n v="4498"/>
    <n v="125944"/>
    <n v="37.79"/>
    <n v="38908"/>
    <n v="47599"/>
  </r>
  <r>
    <x v="61"/>
    <x v="4"/>
    <x v="5"/>
    <n v="182368"/>
    <n v="124"/>
    <n v="5816"/>
    <n v="162848"/>
    <n v="60.31"/>
    <n v="101921"/>
    <n v="98208"/>
  </r>
  <r>
    <x v="61"/>
    <x v="4"/>
    <x v="6"/>
    <n v="105158"/>
    <n v="111"/>
    <n v="4242"/>
    <n v="118776"/>
    <n v="49.86"/>
    <n v="62129"/>
    <n v="59224"/>
  </r>
  <r>
    <x v="61"/>
    <x v="4"/>
    <x v="7"/>
    <n v="21404"/>
    <n v="33"/>
    <n v="1421"/>
    <n v="39788"/>
    <n v="27.14"/>
    <n v="10894"/>
    <n v="10797"/>
  </r>
  <r>
    <x v="61"/>
    <x v="4"/>
    <x v="8"/>
    <n v="31697"/>
    <n v="60"/>
    <n v="2576"/>
    <n v="72128"/>
    <n v="23.56"/>
    <n v="17441"/>
    <n v="16996"/>
  </r>
  <r>
    <x v="61"/>
    <x v="4"/>
    <x v="9"/>
    <n v="48543"/>
    <n v="83"/>
    <n v="2749"/>
    <n v="76972"/>
    <n v="37.64"/>
    <n v="24708"/>
    <n v="28969"/>
  </r>
  <r>
    <x v="61"/>
    <x v="4"/>
    <x v="10"/>
    <n v="112816"/>
    <n v="126"/>
    <n v="4550"/>
    <n v="127400"/>
    <n v="48.21"/>
    <n v="57539"/>
    <n v="61421"/>
  </r>
  <r>
    <x v="61"/>
    <x v="4"/>
    <x v="11"/>
    <n v="26748"/>
    <n v="46"/>
    <n v="2007"/>
    <n v="56196"/>
    <n v="28.56"/>
    <n v="14352"/>
    <n v="16048"/>
  </r>
  <r>
    <x v="61"/>
    <x v="4"/>
    <x v="12"/>
    <n v="47760"/>
    <n v="95"/>
    <n v="2221"/>
    <n v="62188"/>
    <n v="44.6"/>
    <n v="27172"/>
    <n v="27734"/>
  </r>
  <r>
    <x v="61"/>
    <x v="4"/>
    <x v="13"/>
    <n v="19539"/>
    <n v="31"/>
    <n v="837"/>
    <n v="23436"/>
    <n v="43.9"/>
    <n v="12094"/>
    <n v="10288"/>
  </r>
  <r>
    <x v="61"/>
    <x v="4"/>
    <x v="14"/>
    <n v="20109"/>
    <n v="41"/>
    <n v="1307"/>
    <n v="36596"/>
    <n v="27.46"/>
    <n v="11668"/>
    <n v="10049"/>
  </r>
  <r>
    <x v="61"/>
    <x v="4"/>
    <x v="15"/>
    <n v="22351"/>
    <n v="48"/>
    <n v="1948"/>
    <n v="54544"/>
    <n v="23.62"/>
    <n v="12150"/>
    <n v="12886"/>
  </r>
  <r>
    <x v="61"/>
    <x v="4"/>
    <x v="16"/>
    <n v="198771"/>
    <n v="106"/>
    <n v="6718"/>
    <n v="188104"/>
    <n v="70.97"/>
    <n v="109280"/>
    <n v="133498"/>
  </r>
  <r>
    <x v="61"/>
    <x v="4"/>
    <x v="17"/>
    <n v="166858"/>
    <n v="70"/>
    <n v="5483"/>
    <n v="153524"/>
    <n v="76.180000000000007"/>
    <n v="90913"/>
    <n v="116955"/>
  </r>
  <r>
    <x v="61"/>
    <x v="4"/>
    <x v="18"/>
    <n v="83228"/>
    <n v="102"/>
    <n v="3102"/>
    <n v="86856"/>
    <n v="53.42"/>
    <n v="51100"/>
    <n v="46395"/>
  </r>
  <r>
    <x v="61"/>
    <x v="4"/>
    <x v="19"/>
    <n v="157339"/>
    <n v="164"/>
    <n v="6725"/>
    <n v="188300"/>
    <n v="44.42"/>
    <n v="74114"/>
    <n v="83645"/>
  </r>
  <r>
    <x v="61"/>
    <x v="4"/>
    <x v="20"/>
    <n v="407071"/>
    <n v="341"/>
    <n v="14435"/>
    <n v="404180"/>
    <n v="57.14"/>
    <n v="232199"/>
    <n v="230967"/>
  </r>
  <r>
    <x v="61"/>
    <x v="4"/>
    <x v="21"/>
    <n v="30147"/>
    <n v="42"/>
    <n v="1301"/>
    <n v="36428"/>
    <n v="39"/>
    <n v="20235"/>
    <n v="14207"/>
  </r>
  <r>
    <x v="61"/>
    <x v="4"/>
    <x v="22"/>
    <n v="44583"/>
    <n v="30"/>
    <n v="1590"/>
    <n v="44520"/>
    <n v="56.88"/>
    <n v="37340"/>
    <n v="25321"/>
  </r>
  <r>
    <x v="61"/>
    <x v="4"/>
    <x v="23"/>
    <n v="25278"/>
    <n v="52"/>
    <n v="1357"/>
    <n v="37996"/>
    <n v="34.35"/>
    <n v="15927"/>
    <n v="13050"/>
  </r>
  <r>
    <x v="61"/>
    <x v="4"/>
    <x v="24"/>
    <n v="507079"/>
    <n v="465"/>
    <n v="18683"/>
    <n v="523124"/>
    <n v="54.2"/>
    <n v="305701"/>
    <n v="283545"/>
  </r>
  <r>
    <x v="61"/>
    <x v="4"/>
    <x v="25"/>
    <n v="151599"/>
    <n v="159"/>
    <n v="4976"/>
    <n v="139328"/>
    <n v="60.12"/>
    <n v="118214"/>
    <n v="83764"/>
  </r>
  <r>
    <x v="61"/>
    <x v="4"/>
    <x v="26"/>
    <n v="52087"/>
    <n v="43"/>
    <n v="2202"/>
    <n v="61656"/>
    <n v="45.51"/>
    <n v="31737"/>
    <n v="28062"/>
  </r>
  <r>
    <x v="61"/>
    <x v="4"/>
    <x v="27"/>
    <n v="229421"/>
    <n v="110"/>
    <n v="6996"/>
    <n v="195888"/>
    <n v="69.400000000000006"/>
    <n v="123770"/>
    <n v="135955"/>
  </r>
  <r>
    <x v="61"/>
    <x v="4"/>
    <x v="28"/>
    <n v="35743"/>
    <n v="43"/>
    <n v="4611"/>
    <n v="129108"/>
    <n v="14.67"/>
    <n v="27132"/>
    <n v="18935"/>
  </r>
  <r>
    <x v="61"/>
    <x v="4"/>
    <x v="29"/>
    <n v="26697"/>
    <n v="50"/>
    <n v="2950"/>
    <n v="82600"/>
    <n v="17.149999999999999"/>
    <n v="14313"/>
    <n v="14164"/>
  </r>
  <r>
    <x v="61"/>
    <x v="4"/>
    <x v="30"/>
    <n v="98119"/>
    <n v="87"/>
    <n v="2701"/>
    <n v="75628"/>
    <n v="74.569999999999993"/>
    <n v="58955"/>
    <n v="56398"/>
  </r>
  <r>
    <x v="61"/>
    <x v="4"/>
    <x v="31"/>
    <n v="8876"/>
    <n v="29"/>
    <n v="591"/>
    <n v="16548"/>
    <n v="30.26"/>
    <n v="5965"/>
    <n v="5007"/>
  </r>
  <r>
    <x v="61"/>
    <x v="4"/>
    <x v="32"/>
    <n v="63030"/>
    <n v="35"/>
    <n v="1936"/>
    <n v="54208"/>
    <n v="69.81"/>
    <n v="37313"/>
    <n v="37845"/>
  </r>
  <r>
    <x v="61"/>
    <x v="4"/>
    <x v="33"/>
    <n v="51521"/>
    <n v="83"/>
    <n v="2598"/>
    <n v="72744"/>
    <n v="38.380000000000003"/>
    <n v="30698"/>
    <n v="27917"/>
  </r>
  <r>
    <x v="61"/>
    <x v="4"/>
    <x v="34"/>
    <n v="3225892"/>
    <n v="3199"/>
    <n v="136377"/>
    <n v="3818556"/>
    <n v="48.71"/>
    <n v="1810609"/>
    <n v="1860196"/>
  </r>
  <r>
    <x v="62"/>
    <x v="0"/>
    <x v="0"/>
    <n v="36704"/>
    <n v="35"/>
    <n v="1167"/>
    <n v="36177"/>
    <n v="57.49"/>
    <n v="17641"/>
    <n v="20797"/>
  </r>
  <r>
    <x v="62"/>
    <x v="0"/>
    <x v="1"/>
    <n v="267802"/>
    <n v="67"/>
    <n v="8360"/>
    <n v="259160"/>
    <n v="72.5"/>
    <n v="148880"/>
    <n v="187895"/>
  </r>
  <r>
    <x v="62"/>
    <x v="0"/>
    <x v="2"/>
    <n v="2519"/>
    <n v="8"/>
    <n v="147"/>
    <n v="4557"/>
    <n v="32.35"/>
    <n v="1500"/>
    <n v="1474"/>
  </r>
  <r>
    <x v="62"/>
    <x v="0"/>
    <x v="3"/>
    <n v="25000"/>
    <n v="28"/>
    <n v="951"/>
    <n v="29481"/>
    <n v="50.16"/>
    <n v="14608"/>
    <n v="14788"/>
  </r>
  <r>
    <x v="62"/>
    <x v="0"/>
    <x v="4"/>
    <n v="7406"/>
    <n v="7"/>
    <n v="264"/>
    <n v="8184"/>
    <n v="50.83"/>
    <n v="4570"/>
    <n v="4160"/>
  </r>
  <r>
    <x v="62"/>
    <x v="0"/>
    <x v="5"/>
    <n v="69304"/>
    <n v="20"/>
    <n v="1810"/>
    <n v="56110"/>
    <n v="68.430000000000007"/>
    <n v="39869"/>
    <n v="38397"/>
  </r>
  <r>
    <x v="62"/>
    <x v="0"/>
    <x v="6"/>
    <n v="14326"/>
    <n v="10"/>
    <n v="498"/>
    <n v="15438"/>
    <n v="49.68"/>
    <n v="7684"/>
    <n v="7670"/>
  </r>
  <r>
    <x v="62"/>
    <x v="0"/>
    <x v="7"/>
    <n v="1712"/>
    <n v="5"/>
    <n v="94"/>
    <n v="2914"/>
    <n v="29.31"/>
    <m/>
    <n v="854"/>
  </r>
  <r>
    <x v="62"/>
    <x v="0"/>
    <x v="8"/>
    <m/>
    <n v="9"/>
    <n v="203"/>
    <n v="6293"/>
    <n v="27.71"/>
    <n v="1215"/>
    <n v="1744"/>
  </r>
  <r>
    <x v="62"/>
    <x v="0"/>
    <x v="9"/>
    <n v="10184"/>
    <n v="16"/>
    <n v="408"/>
    <n v="12648"/>
    <n v="56.8"/>
    <n v="5273"/>
    <n v="7184"/>
  </r>
  <r>
    <x v="62"/>
    <x v="0"/>
    <x v="10"/>
    <n v="10140"/>
    <n v="14"/>
    <n v="398"/>
    <n v="12338"/>
    <n v="59.42"/>
    <n v="6220"/>
    <n v="7331"/>
  </r>
  <r>
    <x v="62"/>
    <x v="0"/>
    <x v="11"/>
    <n v="9084"/>
    <n v="9"/>
    <n v="380"/>
    <n v="11780"/>
    <n v="42.51"/>
    <n v="4271"/>
    <n v="5008"/>
  </r>
  <r>
    <x v="62"/>
    <x v="0"/>
    <x v="12"/>
    <n v="12759"/>
    <n v="20"/>
    <n v="560"/>
    <n v="17360"/>
    <n v="56.11"/>
    <n v="6995"/>
    <n v="9741"/>
  </r>
  <r>
    <x v="62"/>
    <x v="0"/>
    <x v="13"/>
    <m/>
    <n v="3"/>
    <n v="137"/>
    <n v="4247"/>
    <m/>
    <m/>
    <m/>
  </r>
  <r>
    <x v="62"/>
    <x v="0"/>
    <x v="14"/>
    <n v="5014"/>
    <n v="10"/>
    <n v="198"/>
    <n v="6138"/>
    <n v="51.3"/>
    <n v="3564"/>
    <n v="3149"/>
  </r>
  <r>
    <x v="62"/>
    <x v="0"/>
    <x v="15"/>
    <m/>
    <n v="5"/>
    <n v="52"/>
    <n v="1612"/>
    <m/>
    <m/>
    <m/>
  </r>
  <r>
    <x v="62"/>
    <x v="0"/>
    <x v="16"/>
    <n v="92908"/>
    <n v="28"/>
    <n v="2974"/>
    <n v="92194"/>
    <n v="69.72"/>
    <n v="51847"/>
    <n v="64277"/>
  </r>
  <r>
    <x v="62"/>
    <x v="0"/>
    <x v="17"/>
    <n v="90791"/>
    <n v="25"/>
    <n v="2873"/>
    <n v="89063"/>
    <n v="70.09"/>
    <n v="50834"/>
    <n v="62428"/>
  </r>
  <r>
    <x v="62"/>
    <x v="0"/>
    <x v="18"/>
    <n v="10952"/>
    <n v="14"/>
    <n v="309"/>
    <n v="9579"/>
    <n v="63.34"/>
    <n v="6779"/>
    <n v="6067"/>
  </r>
  <r>
    <x v="62"/>
    <x v="0"/>
    <x v="19"/>
    <n v="10052"/>
    <n v="18"/>
    <n v="383"/>
    <n v="11873"/>
    <n v="49.27"/>
    <n v="5102"/>
    <n v="5850"/>
  </r>
  <r>
    <x v="62"/>
    <x v="0"/>
    <x v="20"/>
    <n v="157709"/>
    <n v="73"/>
    <n v="4142"/>
    <n v="128402"/>
    <n v="71.77"/>
    <n v="97670"/>
    <n v="92157"/>
  </r>
  <r>
    <x v="62"/>
    <x v="0"/>
    <x v="21"/>
    <m/>
    <n v="8"/>
    <n v="136"/>
    <n v="4216"/>
    <m/>
    <m/>
    <m/>
  </r>
  <r>
    <x v="62"/>
    <x v="0"/>
    <x v="22"/>
    <m/>
    <n v="3"/>
    <n v="311"/>
    <n v="9641"/>
    <m/>
    <m/>
    <m/>
  </r>
  <r>
    <x v="62"/>
    <x v="0"/>
    <x v="23"/>
    <n v="1609"/>
    <n v="11"/>
    <n v="152"/>
    <n v="4712"/>
    <n v="28.74"/>
    <n v="1030"/>
    <n v="1354"/>
  </r>
  <r>
    <x v="62"/>
    <x v="0"/>
    <x v="24"/>
    <n v="171978"/>
    <n v="95"/>
    <n v="4741"/>
    <n v="146971"/>
    <n v="68.2"/>
    <n v="109138"/>
    <n v="100237"/>
  </r>
  <r>
    <x v="62"/>
    <x v="0"/>
    <x v="25"/>
    <n v="36102"/>
    <n v="46"/>
    <n v="1318"/>
    <n v="40858"/>
    <n v="51.62"/>
    <n v="29537"/>
    <n v="21090"/>
  </r>
  <r>
    <x v="62"/>
    <x v="0"/>
    <x v="26"/>
    <n v="9973"/>
    <n v="8"/>
    <n v="318"/>
    <n v="9858"/>
    <n v="47.61"/>
    <n v="6743"/>
    <n v="4693"/>
  </r>
  <r>
    <x v="62"/>
    <x v="0"/>
    <x v="27"/>
    <n v="108740"/>
    <n v="30"/>
    <n v="2688"/>
    <n v="83328"/>
    <n v="73.34"/>
    <n v="51181"/>
    <n v="61111"/>
  </r>
  <r>
    <x v="62"/>
    <x v="0"/>
    <x v="28"/>
    <n v="9941"/>
    <n v="12"/>
    <n v="437"/>
    <n v="13547"/>
    <n v="43.17"/>
    <n v="7980"/>
    <n v="5848"/>
  </r>
  <r>
    <x v="62"/>
    <x v="0"/>
    <x v="29"/>
    <n v="4102"/>
    <n v="14"/>
    <n v="196"/>
    <n v="6076"/>
    <m/>
    <m/>
    <m/>
  </r>
  <r>
    <x v="62"/>
    <x v="0"/>
    <x v="30"/>
    <n v="30717"/>
    <n v="20"/>
    <n v="828"/>
    <n v="25668"/>
    <n v="75.319999999999993"/>
    <n v="21345"/>
    <n v="19333"/>
  </r>
  <r>
    <x v="62"/>
    <x v="0"/>
    <x v="31"/>
    <m/>
    <n v="8"/>
    <n v="89"/>
    <n v="2759"/>
    <m/>
    <m/>
    <m/>
  </r>
  <r>
    <x v="62"/>
    <x v="0"/>
    <x v="32"/>
    <n v="17916"/>
    <n v="6"/>
    <n v="533"/>
    <n v="16523"/>
    <n v="59.63"/>
    <n v="13776"/>
    <n v="9852"/>
  </r>
  <r>
    <x v="62"/>
    <x v="0"/>
    <x v="33"/>
    <n v="11593"/>
    <n v="22"/>
    <n v="514"/>
    <n v="15934"/>
    <n v="49.47"/>
    <n v="6837"/>
    <n v="7883"/>
  </r>
  <r>
    <x v="62"/>
    <x v="0"/>
    <x v="34"/>
    <n v="993700"/>
    <n v="587"/>
    <n v="30955"/>
    <n v="959605"/>
    <n v="64.78"/>
    <n v="578389"/>
    <n v="621679"/>
  </r>
  <r>
    <x v="62"/>
    <x v="1"/>
    <x v="0"/>
    <n v="62399"/>
    <n v="138"/>
    <n v="1543"/>
    <n v="47833"/>
    <n v="65.11"/>
    <n v="34010"/>
    <n v="31144"/>
  </r>
  <r>
    <x v="62"/>
    <x v="1"/>
    <x v="1"/>
    <n v="136617"/>
    <n v="179"/>
    <n v="3509"/>
    <n v="108779"/>
    <n v="67.150000000000006"/>
    <n v="67423"/>
    <n v="73047"/>
  </r>
  <r>
    <x v="62"/>
    <x v="1"/>
    <x v="2"/>
    <n v="22461"/>
    <n v="63"/>
    <n v="655"/>
    <n v="20305"/>
    <n v="52.13"/>
    <n v="13094"/>
    <n v="10586"/>
  </r>
  <r>
    <x v="62"/>
    <x v="1"/>
    <x v="3"/>
    <n v="56466"/>
    <n v="82"/>
    <n v="1409"/>
    <n v="43679"/>
    <n v="69.92"/>
    <n v="30483"/>
    <n v="30541"/>
  </r>
  <r>
    <x v="62"/>
    <x v="1"/>
    <x v="4"/>
    <n v="34783"/>
    <n v="61"/>
    <n v="919"/>
    <n v="28489"/>
    <n v="59.97"/>
    <n v="17561"/>
    <n v="17085"/>
  </r>
  <r>
    <x v="62"/>
    <x v="1"/>
    <x v="5"/>
    <n v="58379"/>
    <n v="81"/>
    <n v="1361"/>
    <n v="42191"/>
    <n v="62.77"/>
    <n v="32274"/>
    <n v="26485"/>
  </r>
  <r>
    <x v="62"/>
    <x v="1"/>
    <x v="6"/>
    <n v="49620"/>
    <n v="74"/>
    <n v="1161"/>
    <n v="35991"/>
    <n v="65.959999999999994"/>
    <n v="28283"/>
    <n v="23738"/>
  </r>
  <r>
    <x v="62"/>
    <x v="1"/>
    <x v="7"/>
    <n v="10038"/>
    <n v="21"/>
    <n v="259"/>
    <n v="8029"/>
    <n v="76.27"/>
    <n v="5421"/>
    <n v="6124"/>
  </r>
  <r>
    <x v="62"/>
    <x v="1"/>
    <x v="8"/>
    <n v="16547"/>
    <n v="32"/>
    <n v="462"/>
    <n v="14322"/>
    <n v="63.4"/>
    <n v="10169"/>
    <n v="9080"/>
  </r>
  <r>
    <x v="62"/>
    <x v="1"/>
    <x v="9"/>
    <n v="24850"/>
    <n v="43"/>
    <n v="708"/>
    <n v="21948"/>
    <n v="64.69"/>
    <n v="13948"/>
    <n v="14198"/>
  </r>
  <r>
    <x v="62"/>
    <x v="1"/>
    <x v="10"/>
    <n v="59070"/>
    <n v="73"/>
    <n v="1312"/>
    <n v="40672"/>
    <n v="75.89"/>
    <n v="30426"/>
    <n v="30865"/>
  </r>
  <r>
    <x v="62"/>
    <x v="1"/>
    <x v="11"/>
    <n v="4827"/>
    <n v="19"/>
    <n v="421"/>
    <n v="13051"/>
    <n v="22.05"/>
    <n v="2783"/>
    <n v="2878"/>
  </r>
  <r>
    <x v="62"/>
    <x v="1"/>
    <x v="12"/>
    <n v="34220"/>
    <n v="63"/>
    <n v="1003"/>
    <n v="31093"/>
    <n v="61.48"/>
    <n v="20059"/>
    <n v="19117"/>
  </r>
  <r>
    <x v="62"/>
    <x v="1"/>
    <x v="13"/>
    <n v="13841"/>
    <n v="23"/>
    <n v="383"/>
    <n v="11873"/>
    <n v="59.56"/>
    <n v="7205"/>
    <n v="7071"/>
  </r>
  <r>
    <x v="62"/>
    <x v="1"/>
    <x v="14"/>
    <n v="9078"/>
    <n v="19"/>
    <n v="224"/>
    <n v="6944"/>
    <n v="63.9"/>
    <n v="5222"/>
    <n v="4437"/>
  </r>
  <r>
    <x v="62"/>
    <x v="1"/>
    <x v="15"/>
    <n v="9683"/>
    <n v="28"/>
    <n v="272"/>
    <n v="8432"/>
    <n v="59.89"/>
    <n v="6318"/>
    <n v="5050"/>
  </r>
  <r>
    <x v="62"/>
    <x v="1"/>
    <x v="16"/>
    <n v="56317"/>
    <n v="58"/>
    <n v="1291"/>
    <n v="40021"/>
    <n v="74.41"/>
    <n v="28042"/>
    <n v="29778"/>
  </r>
  <r>
    <x v="62"/>
    <x v="1"/>
    <x v="17"/>
    <n v="37738"/>
    <n v="32"/>
    <n v="857"/>
    <n v="26567"/>
    <n v="75.319999999999993"/>
    <n v="18386"/>
    <n v="20009"/>
  </r>
  <r>
    <x v="62"/>
    <x v="1"/>
    <x v="18"/>
    <n v="31760"/>
    <n v="49"/>
    <n v="658"/>
    <n v="20398"/>
    <n v="79.48"/>
    <n v="20116"/>
    <n v="16213"/>
  </r>
  <r>
    <x v="62"/>
    <x v="1"/>
    <x v="19"/>
    <n v="47405"/>
    <n v="92"/>
    <n v="1163"/>
    <n v="36053"/>
    <n v="67.790000000000006"/>
    <n v="26121"/>
    <n v="24439"/>
  </r>
  <r>
    <x v="62"/>
    <x v="1"/>
    <x v="20"/>
    <n v="116313"/>
    <n v="175"/>
    <n v="2423"/>
    <n v="75113"/>
    <n v="70.849999999999994"/>
    <n v="63405"/>
    <n v="53214"/>
  </r>
  <r>
    <x v="62"/>
    <x v="1"/>
    <x v="21"/>
    <n v="13346"/>
    <n v="20"/>
    <n v="291"/>
    <n v="9021"/>
    <n v="67.790000000000006"/>
    <n v="9650"/>
    <n v="6115"/>
  </r>
  <r>
    <x v="62"/>
    <x v="1"/>
    <x v="22"/>
    <n v="14738"/>
    <n v="17"/>
    <n v="365"/>
    <n v="11315"/>
    <n v="62.09"/>
    <n v="11627"/>
    <n v="7025"/>
  </r>
  <r>
    <x v="62"/>
    <x v="1"/>
    <x v="23"/>
    <n v="14284"/>
    <n v="30"/>
    <n v="332"/>
    <n v="10292"/>
    <n v="77.42"/>
    <n v="9244"/>
    <n v="7968"/>
  </r>
  <r>
    <x v="62"/>
    <x v="1"/>
    <x v="24"/>
    <n v="158680"/>
    <n v="242"/>
    <n v="3411"/>
    <n v="105741"/>
    <n v="70.290000000000006"/>
    <n v="93926"/>
    <n v="74322"/>
  </r>
  <r>
    <x v="62"/>
    <x v="1"/>
    <x v="25"/>
    <n v="50959"/>
    <n v="72"/>
    <n v="1128"/>
    <n v="34968"/>
    <n v="72.27"/>
    <n v="38665"/>
    <n v="25272"/>
  </r>
  <r>
    <x v="62"/>
    <x v="1"/>
    <x v="26"/>
    <n v="10781"/>
    <n v="22"/>
    <n v="252"/>
    <n v="7812"/>
    <n v="65.59"/>
    <n v="6733"/>
    <n v="5124"/>
  </r>
  <r>
    <x v="62"/>
    <x v="1"/>
    <x v="27"/>
    <n v="39265"/>
    <n v="52"/>
    <n v="905"/>
    <n v="28055"/>
    <n v="63.95"/>
    <n v="17819"/>
    <n v="17942"/>
  </r>
  <r>
    <x v="62"/>
    <x v="1"/>
    <x v="28"/>
    <n v="9983"/>
    <n v="17"/>
    <n v="215"/>
    <n v="6665"/>
    <n v="74.12"/>
    <n v="6834"/>
    <n v="4940"/>
  </r>
  <r>
    <x v="62"/>
    <x v="1"/>
    <x v="29"/>
    <n v="7344"/>
    <n v="21"/>
    <n v="222"/>
    <n v="6882"/>
    <n v="59.33"/>
    <n v="4806"/>
    <n v="4083"/>
  </r>
  <r>
    <x v="62"/>
    <x v="1"/>
    <x v="30"/>
    <n v="34120"/>
    <n v="48"/>
    <n v="722"/>
    <n v="22382"/>
    <n v="77.98"/>
    <n v="18856"/>
    <n v="17454"/>
  </r>
  <r>
    <x v="62"/>
    <x v="1"/>
    <x v="31"/>
    <n v="3158"/>
    <n v="11"/>
    <n v="83"/>
    <n v="2573"/>
    <n v="67.98"/>
    <n v="2060"/>
    <n v="1749"/>
  </r>
  <r>
    <x v="62"/>
    <x v="1"/>
    <x v="32"/>
    <n v="16791"/>
    <n v="22"/>
    <n v="348"/>
    <n v="10788"/>
    <n v="76.45"/>
    <n v="11338"/>
    <n v="8247"/>
  </r>
  <r>
    <x v="62"/>
    <x v="1"/>
    <x v="33"/>
    <n v="16964"/>
    <n v="38"/>
    <n v="549"/>
    <n v="17019"/>
    <n v="58.95"/>
    <n v="9633"/>
    <n v="10032"/>
  </r>
  <r>
    <x v="62"/>
    <x v="1"/>
    <x v="34"/>
    <n v="1086406"/>
    <n v="1743"/>
    <n v="26548"/>
    <n v="822988"/>
    <n v="66.959999999999994"/>
    <n v="609627"/>
    <n v="551040"/>
  </r>
  <r>
    <x v="62"/>
    <x v="2"/>
    <x v="0"/>
    <n v="23304"/>
    <n v="36"/>
    <n v="1393"/>
    <n v="43183"/>
    <n v="44.65"/>
    <n v="11977"/>
    <n v="19283"/>
  </r>
  <r>
    <x v="62"/>
    <x v="2"/>
    <x v="1"/>
    <n v="61900"/>
    <n v="37"/>
    <n v="3387"/>
    <n v="104997"/>
    <n v="56.98"/>
    <n v="29076"/>
    <n v="59831"/>
  </r>
  <r>
    <x v="62"/>
    <x v="2"/>
    <x v="2"/>
    <n v="11490"/>
    <n v="20"/>
    <n v="687"/>
    <n v="21297"/>
    <n v="49.28"/>
    <n v="6498"/>
    <n v="10496"/>
  </r>
  <r>
    <x v="62"/>
    <x v="2"/>
    <x v="3"/>
    <n v="7908"/>
    <n v="15"/>
    <n v="583"/>
    <n v="18073"/>
    <n v="42.27"/>
    <n v="5046"/>
    <n v="7640"/>
  </r>
  <r>
    <x v="62"/>
    <x v="2"/>
    <x v="4"/>
    <n v="6080"/>
    <n v="10"/>
    <n v="401"/>
    <n v="12431"/>
    <n v="46.01"/>
    <n v="3516"/>
    <n v="5720"/>
  </r>
  <r>
    <x v="62"/>
    <x v="2"/>
    <x v="5"/>
    <n v="19849"/>
    <n v="10"/>
    <n v="955"/>
    <n v="29605"/>
    <n v="64.33"/>
    <n v="12810"/>
    <n v="19046"/>
  </r>
  <r>
    <x v="62"/>
    <x v="2"/>
    <x v="6"/>
    <n v="20424"/>
    <n v="17"/>
    <n v="1101"/>
    <n v="34131"/>
    <n v="56.69"/>
    <n v="11076"/>
    <n v="19350"/>
  </r>
  <r>
    <x v="62"/>
    <x v="2"/>
    <x v="7"/>
    <m/>
    <n v="2"/>
    <n v="37"/>
    <n v="1147"/>
    <m/>
    <m/>
    <m/>
  </r>
  <r>
    <x v="62"/>
    <x v="2"/>
    <x v="8"/>
    <m/>
    <n v="6"/>
    <n v="163"/>
    <n v="5053"/>
    <n v="43.22"/>
    <n v="1163"/>
    <n v="2184"/>
  </r>
  <r>
    <x v="62"/>
    <x v="2"/>
    <x v="9"/>
    <n v="4618"/>
    <n v="10"/>
    <n v="358"/>
    <n v="11098"/>
    <n v="38.380000000000003"/>
    <n v="1935"/>
    <n v="4259"/>
  </r>
  <r>
    <x v="62"/>
    <x v="2"/>
    <x v="10"/>
    <n v="15206"/>
    <n v="17"/>
    <n v="790"/>
    <n v="24490"/>
    <n v="60.49"/>
    <n v="5463"/>
    <n v="14813"/>
  </r>
  <r>
    <x v="62"/>
    <x v="2"/>
    <x v="11"/>
    <n v="4960"/>
    <n v="11"/>
    <n v="693"/>
    <n v="21483"/>
    <n v="21.65"/>
    <n v="2584"/>
    <n v="4651"/>
  </r>
  <r>
    <x v="62"/>
    <x v="2"/>
    <x v="12"/>
    <m/>
    <n v="5"/>
    <n v="163"/>
    <n v="5053"/>
    <m/>
    <m/>
    <m/>
  </r>
  <r>
    <x v="62"/>
    <x v="2"/>
    <x v="13"/>
    <m/>
    <n v="3"/>
    <n v="62"/>
    <n v="1922"/>
    <m/>
    <m/>
    <m/>
  </r>
  <r>
    <x v="62"/>
    <x v="2"/>
    <x v="14"/>
    <m/>
    <n v="3"/>
    <n v="75"/>
    <n v="2325"/>
    <m/>
    <m/>
    <m/>
  </r>
  <r>
    <x v="62"/>
    <x v="2"/>
    <x v="15"/>
    <m/>
    <n v="6"/>
    <n v="493"/>
    <n v="15283"/>
    <m/>
    <m/>
    <m/>
  </r>
  <r>
    <x v="62"/>
    <x v="2"/>
    <x v="16"/>
    <m/>
    <n v="14"/>
    <n v="1784"/>
    <n v="55304"/>
    <m/>
    <m/>
    <m/>
  </r>
  <r>
    <x v="62"/>
    <x v="2"/>
    <x v="17"/>
    <n v="46596"/>
    <n v="12"/>
    <n v="1753"/>
    <n v="54343"/>
    <n v="76.31"/>
    <n v="24889"/>
    <n v="41470"/>
  </r>
  <r>
    <x v="62"/>
    <x v="2"/>
    <x v="18"/>
    <n v="16584"/>
    <n v="22"/>
    <n v="807"/>
    <n v="25017"/>
    <n v="56.7"/>
    <n v="10012"/>
    <n v="14185"/>
  </r>
  <r>
    <x v="62"/>
    <x v="2"/>
    <x v="19"/>
    <n v="23641"/>
    <n v="32"/>
    <n v="1211"/>
    <n v="37541"/>
    <n v="58.54"/>
    <n v="13177"/>
    <n v="21978"/>
  </r>
  <r>
    <x v="62"/>
    <x v="2"/>
    <x v="20"/>
    <n v="67292"/>
    <n v="58"/>
    <n v="3353"/>
    <n v="103943"/>
    <n v="53.99"/>
    <n v="35487"/>
    <n v="56115"/>
  </r>
  <r>
    <x v="62"/>
    <x v="2"/>
    <x v="21"/>
    <n v="2252"/>
    <n v="6"/>
    <n v="247"/>
    <n v="7657"/>
    <n v="26.92"/>
    <n v="1749"/>
    <n v="2061"/>
  </r>
  <r>
    <x v="62"/>
    <x v="2"/>
    <x v="22"/>
    <n v="10411"/>
    <n v="6"/>
    <n v="328"/>
    <n v="10168"/>
    <n v="75.05"/>
    <n v="6912"/>
    <n v="7631"/>
  </r>
  <r>
    <x v="62"/>
    <x v="2"/>
    <x v="23"/>
    <n v="1176"/>
    <n v="5"/>
    <n v="89"/>
    <n v="2759"/>
    <n v="26.21"/>
    <n v="688"/>
    <n v="723"/>
  </r>
  <r>
    <x v="62"/>
    <x v="2"/>
    <x v="24"/>
    <n v="81131"/>
    <n v="75"/>
    <n v="4017"/>
    <n v="124527"/>
    <n v="53.43"/>
    <n v="44836"/>
    <n v="66530"/>
  </r>
  <r>
    <x v="62"/>
    <x v="2"/>
    <x v="25"/>
    <n v="26071"/>
    <n v="28"/>
    <n v="1305"/>
    <n v="40455"/>
    <n v="51.07"/>
    <n v="19573"/>
    <n v="20659"/>
  </r>
  <r>
    <x v="62"/>
    <x v="2"/>
    <x v="26"/>
    <n v="8469"/>
    <n v="8"/>
    <n v="423"/>
    <n v="13113"/>
    <n v="56.26"/>
    <n v="4402"/>
    <n v="7377"/>
  </r>
  <r>
    <x v="62"/>
    <x v="2"/>
    <x v="27"/>
    <n v="42919"/>
    <n v="21"/>
    <n v="2005"/>
    <n v="62155"/>
    <n v="64.569999999999993"/>
    <n v="20892"/>
    <n v="40134"/>
  </r>
  <r>
    <x v="62"/>
    <x v="2"/>
    <x v="28"/>
    <n v="2206"/>
    <n v="5"/>
    <n v="110"/>
    <n v="3410"/>
    <n v="56.63"/>
    <n v="1675"/>
    <n v="1931"/>
  </r>
  <r>
    <x v="62"/>
    <x v="2"/>
    <x v="29"/>
    <n v="2479"/>
    <n v="5"/>
    <n v="157"/>
    <n v="4867"/>
    <m/>
    <m/>
    <m/>
  </r>
  <r>
    <x v="62"/>
    <x v="2"/>
    <x v="30"/>
    <n v="11860"/>
    <n v="12"/>
    <n v="532"/>
    <n v="16492"/>
    <n v="66.930000000000007"/>
    <n v="6183"/>
    <n v="11038"/>
  </r>
  <r>
    <x v="62"/>
    <x v="2"/>
    <x v="31"/>
    <m/>
    <n v="3"/>
    <n v="117"/>
    <n v="3627"/>
    <m/>
    <m/>
    <m/>
  </r>
  <r>
    <x v="62"/>
    <x v="2"/>
    <x v="32"/>
    <m/>
    <n v="4"/>
    <n v="545"/>
    <n v="16895"/>
    <m/>
    <m/>
    <m/>
  </r>
  <r>
    <x v="62"/>
    <x v="2"/>
    <x v="33"/>
    <n v="6604"/>
    <n v="10"/>
    <n v="348"/>
    <n v="10788"/>
    <n v="45.87"/>
    <n v="3759"/>
    <n v="4948"/>
  </r>
  <r>
    <x v="62"/>
    <x v="2"/>
    <x v="34"/>
    <n v="468010"/>
    <n v="447"/>
    <n v="24702"/>
    <n v="765762"/>
    <n v="54.85"/>
    <n v="252730"/>
    <n v="420032"/>
  </r>
  <r>
    <x v="62"/>
    <x v="3"/>
    <x v="0"/>
    <n v="47408"/>
    <n v="50"/>
    <n v="6204"/>
    <n v="192324"/>
    <n v="11.01"/>
    <n v="28701"/>
    <n v="21181"/>
  </r>
  <r>
    <x v="62"/>
    <x v="3"/>
    <x v="1"/>
    <n v="32386"/>
    <n v="24"/>
    <n v="3156"/>
    <n v="97836"/>
    <n v="17.46"/>
    <n v="18112"/>
    <n v="17078"/>
  </r>
  <r>
    <x v="62"/>
    <x v="3"/>
    <x v="2"/>
    <n v="26787"/>
    <n v="21"/>
    <n v="2118"/>
    <n v="65658"/>
    <n v="19.010000000000002"/>
    <n v="17731"/>
    <n v="12479"/>
  </r>
  <r>
    <x v="62"/>
    <x v="3"/>
    <x v="3"/>
    <n v="17550"/>
    <n v="21"/>
    <n v="1812"/>
    <n v="56172"/>
    <n v="15.66"/>
    <n v="9678"/>
    <n v="8797"/>
  </r>
  <r>
    <x v="62"/>
    <x v="3"/>
    <x v="4"/>
    <n v="26460"/>
    <n v="21"/>
    <n v="2879"/>
    <n v="89249"/>
    <n v="16.46"/>
    <n v="12160"/>
    <n v="14686"/>
  </r>
  <r>
    <x v="62"/>
    <x v="3"/>
    <x v="5"/>
    <n v="26200"/>
    <n v="14"/>
    <n v="1701"/>
    <n v="52731"/>
    <n v="21.89"/>
    <n v="14107"/>
    <n v="11542"/>
  </r>
  <r>
    <x v="62"/>
    <x v="3"/>
    <x v="6"/>
    <n v="19954"/>
    <n v="10"/>
    <n v="1482"/>
    <n v="45942"/>
    <n v="22.28"/>
    <n v="11757"/>
    <n v="10238"/>
  </r>
  <r>
    <x v="62"/>
    <x v="3"/>
    <x v="7"/>
    <m/>
    <n v="5"/>
    <n v="1031"/>
    <n v="31961"/>
    <m/>
    <m/>
    <m/>
  </r>
  <r>
    <x v="62"/>
    <x v="3"/>
    <x v="8"/>
    <n v="9709"/>
    <n v="12"/>
    <n v="1739"/>
    <n v="53909"/>
    <n v="8.2799999999999994"/>
    <n v="4239"/>
    <n v="4465"/>
  </r>
  <r>
    <x v="62"/>
    <x v="3"/>
    <x v="9"/>
    <n v="12531"/>
    <n v="13"/>
    <n v="1274"/>
    <n v="39494"/>
    <n v="14.76"/>
    <n v="5828"/>
    <n v="5828"/>
  </r>
  <r>
    <x v="62"/>
    <x v="3"/>
    <x v="10"/>
    <n v="25226"/>
    <n v="21"/>
    <n v="2056"/>
    <n v="63736"/>
    <n v="17.37"/>
    <n v="12679"/>
    <n v="11070"/>
  </r>
  <r>
    <x v="62"/>
    <x v="3"/>
    <x v="11"/>
    <n v="5568"/>
    <n v="6"/>
    <n v="513"/>
    <n v="15903"/>
    <n v="16.62"/>
    <n v="3620"/>
    <n v="2643"/>
  </r>
  <r>
    <x v="62"/>
    <x v="3"/>
    <x v="12"/>
    <m/>
    <n v="7"/>
    <n v="495"/>
    <n v="15345"/>
    <m/>
    <m/>
    <m/>
  </r>
  <r>
    <x v="62"/>
    <x v="3"/>
    <x v="13"/>
    <m/>
    <n v="2"/>
    <n v="255"/>
    <n v="7905"/>
    <m/>
    <m/>
    <m/>
  </r>
  <r>
    <x v="62"/>
    <x v="3"/>
    <x v="14"/>
    <m/>
    <n v="9"/>
    <n v="810"/>
    <n v="25110"/>
    <m/>
    <m/>
    <m/>
  </r>
  <r>
    <x v="62"/>
    <x v="3"/>
    <x v="15"/>
    <n v="4110"/>
    <n v="9"/>
    <n v="1131"/>
    <n v="35061"/>
    <n v="6.57"/>
    <n v="2587"/>
    <n v="2302"/>
  </r>
  <r>
    <x v="62"/>
    <x v="3"/>
    <x v="16"/>
    <m/>
    <n v="5"/>
    <n v="669"/>
    <n v="20739"/>
    <m/>
    <m/>
    <m/>
  </r>
  <r>
    <x v="62"/>
    <x v="3"/>
    <x v="17"/>
    <s v="-"/>
    <s v="-"/>
    <s v="-"/>
    <s v="-"/>
    <s v="-"/>
    <s v="-"/>
    <s v="-"/>
  </r>
  <r>
    <x v="62"/>
    <x v="3"/>
    <x v="18"/>
    <n v="20265"/>
    <n v="16"/>
    <n v="1272"/>
    <n v="39432"/>
    <n v="20.88"/>
    <n v="13710"/>
    <n v="8234"/>
  </r>
  <r>
    <x v="62"/>
    <x v="3"/>
    <x v="19"/>
    <n v="42740"/>
    <n v="20"/>
    <n v="3911"/>
    <n v="121241"/>
    <n v="15.47"/>
    <n v="19930"/>
    <n v="18760"/>
  </r>
  <r>
    <x v="62"/>
    <x v="3"/>
    <x v="20"/>
    <n v="57395"/>
    <n v="38"/>
    <n v="4492"/>
    <n v="139252"/>
    <n v="19.420000000000002"/>
    <n v="33572"/>
    <n v="27039"/>
  </r>
  <r>
    <x v="62"/>
    <x v="3"/>
    <x v="21"/>
    <m/>
    <n v="8"/>
    <n v="627"/>
    <n v="19437"/>
    <m/>
    <m/>
    <m/>
  </r>
  <r>
    <x v="62"/>
    <x v="3"/>
    <x v="22"/>
    <m/>
    <n v="4"/>
    <n v="586"/>
    <n v="18166"/>
    <m/>
    <m/>
    <m/>
  </r>
  <r>
    <x v="62"/>
    <x v="3"/>
    <x v="23"/>
    <n v="7179"/>
    <n v="6"/>
    <n v="786"/>
    <n v="24366"/>
    <n v="12.83"/>
    <n v="4940"/>
    <n v="3126"/>
  </r>
  <r>
    <x v="62"/>
    <x v="3"/>
    <x v="24"/>
    <n v="81732"/>
    <n v="56"/>
    <n v="6491"/>
    <n v="201221"/>
    <n v="18.600000000000001"/>
    <n v="50756"/>
    <n v="37425"/>
  </r>
  <r>
    <x v="62"/>
    <x v="3"/>
    <x v="25"/>
    <n v="30877"/>
    <n v="15"/>
    <n v="1258"/>
    <n v="38998"/>
    <n v="34.92"/>
    <n v="24218"/>
    <n v="13617"/>
  </r>
  <r>
    <x v="62"/>
    <x v="3"/>
    <x v="26"/>
    <n v="13716"/>
    <n v="5"/>
    <n v="1208"/>
    <n v="37448"/>
    <n v="23.1"/>
    <n v="8887"/>
    <n v="8650"/>
  </r>
  <r>
    <x v="62"/>
    <x v="3"/>
    <x v="27"/>
    <n v="26486"/>
    <n v="8"/>
    <n v="1400"/>
    <n v="43400"/>
    <n v="28.41"/>
    <n v="15064"/>
    <n v="12328"/>
  </r>
  <r>
    <x v="62"/>
    <x v="3"/>
    <x v="28"/>
    <n v="11380"/>
    <n v="9"/>
    <n v="3849"/>
    <n v="119319"/>
    <n v="4.47"/>
    <n v="7686"/>
    <n v="5329"/>
  </r>
  <r>
    <x v="62"/>
    <x v="3"/>
    <x v="29"/>
    <n v="9750"/>
    <n v="11"/>
    <n v="2392"/>
    <n v="74152"/>
    <n v="6.38"/>
    <n v="5329"/>
    <n v="4728"/>
  </r>
  <r>
    <x v="62"/>
    <x v="3"/>
    <x v="30"/>
    <n v="16178"/>
    <n v="7"/>
    <n v="619"/>
    <n v="19189"/>
    <n v="38.950000000000003"/>
    <n v="11118"/>
    <n v="7474"/>
  </r>
  <r>
    <x v="62"/>
    <x v="3"/>
    <x v="31"/>
    <n v="3176"/>
    <n v="8"/>
    <n v="395"/>
    <n v="12245"/>
    <n v="12.21"/>
    <n v="2239"/>
    <n v="1495"/>
  </r>
  <r>
    <x v="62"/>
    <x v="3"/>
    <x v="32"/>
    <m/>
    <n v="3"/>
    <n v="510"/>
    <n v="15810"/>
    <m/>
    <m/>
    <m/>
  </r>
  <r>
    <x v="62"/>
    <x v="3"/>
    <x v="33"/>
    <n v="13550"/>
    <n v="13"/>
    <n v="1202"/>
    <n v="37262"/>
    <n v="20.51"/>
    <n v="8327"/>
    <n v="7644"/>
  </r>
  <r>
    <x v="62"/>
    <x v="3"/>
    <x v="34"/>
    <n v="561510"/>
    <n v="421"/>
    <n v="53832"/>
    <n v="1668792"/>
    <n v="15.98"/>
    <n v="329228"/>
    <n v="266642"/>
  </r>
  <r>
    <x v="62"/>
    <x v="4"/>
    <x v="0"/>
    <n v="169815"/>
    <n v="259"/>
    <n v="10307"/>
    <n v="319517"/>
    <n v="28.92"/>
    <n v="92329"/>
    <n v="92405"/>
  </r>
  <r>
    <x v="62"/>
    <x v="4"/>
    <x v="1"/>
    <n v="498703"/>
    <n v="307"/>
    <n v="18412"/>
    <n v="570772"/>
    <n v="59.19"/>
    <n v="263490"/>
    <n v="337852"/>
  </r>
  <r>
    <x v="62"/>
    <x v="4"/>
    <x v="2"/>
    <n v="63257"/>
    <n v="112"/>
    <n v="3607"/>
    <n v="111817"/>
    <n v="31.33"/>
    <n v="38823"/>
    <n v="35035"/>
  </r>
  <r>
    <x v="62"/>
    <x v="4"/>
    <x v="3"/>
    <n v="106923"/>
    <n v="146"/>
    <n v="4755"/>
    <n v="147405"/>
    <n v="41.9"/>
    <n v="59815"/>
    <n v="61766"/>
  </r>
  <r>
    <x v="62"/>
    <x v="4"/>
    <x v="4"/>
    <n v="74729"/>
    <n v="99"/>
    <n v="4463"/>
    <n v="138353"/>
    <n v="30.1"/>
    <n v="37806"/>
    <n v="41651"/>
  </r>
  <r>
    <x v="62"/>
    <x v="4"/>
    <x v="5"/>
    <n v="173733"/>
    <n v="125"/>
    <n v="5827"/>
    <n v="180637"/>
    <n v="52.85"/>
    <n v="99060"/>
    <n v="95470"/>
  </r>
  <r>
    <x v="62"/>
    <x v="4"/>
    <x v="6"/>
    <n v="104324"/>
    <n v="111"/>
    <n v="4242"/>
    <n v="131502"/>
    <n v="46.38"/>
    <n v="58799"/>
    <n v="60996"/>
  </r>
  <r>
    <x v="62"/>
    <x v="4"/>
    <x v="7"/>
    <n v="18644"/>
    <n v="33"/>
    <n v="1421"/>
    <n v="44051"/>
    <n v="23.9"/>
    <n v="9797"/>
    <n v="10530"/>
  </r>
  <r>
    <x v="62"/>
    <x v="4"/>
    <x v="8"/>
    <n v="30941"/>
    <n v="59"/>
    <n v="2567"/>
    <n v="79577"/>
    <n v="21.96"/>
    <n v="16786"/>
    <n v="17472"/>
  </r>
  <r>
    <x v="62"/>
    <x v="4"/>
    <x v="9"/>
    <n v="52184"/>
    <n v="82"/>
    <n v="2748"/>
    <n v="85188"/>
    <n v="36.94"/>
    <n v="26984"/>
    <n v="31467"/>
  </r>
  <r>
    <x v="62"/>
    <x v="4"/>
    <x v="10"/>
    <n v="109642"/>
    <n v="125"/>
    <n v="4556"/>
    <n v="141236"/>
    <n v="45.37"/>
    <n v="54788"/>
    <n v="64079"/>
  </r>
  <r>
    <x v="62"/>
    <x v="4"/>
    <x v="11"/>
    <n v="24439"/>
    <n v="45"/>
    <n v="2007"/>
    <n v="62217"/>
    <n v="24.4"/>
    <n v="13258"/>
    <n v="15180"/>
  </r>
  <r>
    <x v="62"/>
    <x v="4"/>
    <x v="12"/>
    <n v="51167"/>
    <n v="95"/>
    <n v="2221"/>
    <n v="68851"/>
    <n v="45.84"/>
    <n v="29498"/>
    <n v="31564"/>
  </r>
  <r>
    <x v="62"/>
    <x v="4"/>
    <x v="13"/>
    <n v="18673"/>
    <n v="31"/>
    <n v="837"/>
    <n v="25947"/>
    <n v="36.82"/>
    <n v="10369"/>
    <n v="9554"/>
  </r>
  <r>
    <x v="62"/>
    <x v="4"/>
    <x v="14"/>
    <n v="21087"/>
    <n v="41"/>
    <n v="1307"/>
    <n v="40517"/>
    <n v="27.87"/>
    <n v="11717"/>
    <n v="11291"/>
  </r>
  <r>
    <x v="62"/>
    <x v="4"/>
    <x v="15"/>
    <n v="20423"/>
    <n v="48"/>
    <n v="1948"/>
    <n v="60388"/>
    <n v="21.92"/>
    <n v="11590"/>
    <n v="13237"/>
  </r>
  <r>
    <x v="62"/>
    <x v="4"/>
    <x v="16"/>
    <n v="206685"/>
    <n v="105"/>
    <n v="6718"/>
    <n v="208258"/>
    <n v="68.489999999999995"/>
    <n v="110339"/>
    <n v="142642"/>
  </r>
  <r>
    <x v="62"/>
    <x v="4"/>
    <x v="17"/>
    <n v="175124"/>
    <n v="69"/>
    <n v="5483"/>
    <n v="169973"/>
    <n v="72.900000000000006"/>
    <n v="94108"/>
    <n v="123907"/>
  </r>
  <r>
    <x v="62"/>
    <x v="4"/>
    <x v="18"/>
    <n v="79561"/>
    <n v="101"/>
    <n v="3046"/>
    <n v="94426"/>
    <n v="47.34"/>
    <n v="50618"/>
    <n v="44699"/>
  </r>
  <r>
    <x v="62"/>
    <x v="4"/>
    <x v="19"/>
    <n v="123837"/>
    <n v="162"/>
    <n v="6668"/>
    <n v="206708"/>
    <n v="34.36"/>
    <n v="64330"/>
    <n v="71028"/>
  </r>
  <r>
    <x v="62"/>
    <x v="4"/>
    <x v="20"/>
    <n v="398709"/>
    <n v="344"/>
    <n v="14410"/>
    <n v="446710"/>
    <n v="51.16"/>
    <n v="230133"/>
    <n v="228525"/>
  </r>
  <r>
    <x v="62"/>
    <x v="4"/>
    <x v="21"/>
    <n v="28185"/>
    <n v="42"/>
    <n v="1301"/>
    <n v="40331"/>
    <n v="34.06"/>
    <n v="20013"/>
    <n v="13736"/>
  </r>
  <r>
    <x v="62"/>
    <x v="4"/>
    <x v="22"/>
    <n v="42380"/>
    <n v="30"/>
    <n v="1590"/>
    <n v="49290"/>
    <n v="46.83"/>
    <n v="32607"/>
    <n v="23082"/>
  </r>
  <r>
    <x v="62"/>
    <x v="4"/>
    <x v="23"/>
    <n v="24247"/>
    <n v="52"/>
    <n v="1359"/>
    <n v="42129"/>
    <n v="31.26"/>
    <n v="15902"/>
    <n v="13171"/>
  </r>
  <r>
    <x v="62"/>
    <x v="4"/>
    <x v="24"/>
    <n v="493520"/>
    <n v="468"/>
    <n v="18660"/>
    <n v="578460"/>
    <n v="48.15"/>
    <n v="298655"/>
    <n v="278514"/>
  </r>
  <r>
    <x v="62"/>
    <x v="4"/>
    <x v="25"/>
    <n v="144009"/>
    <n v="161"/>
    <n v="5009"/>
    <n v="155279"/>
    <n v="51.93"/>
    <n v="111994"/>
    <n v="80637"/>
  </r>
  <r>
    <x v="62"/>
    <x v="4"/>
    <x v="26"/>
    <n v="42940"/>
    <n v="43"/>
    <n v="2201"/>
    <n v="68231"/>
    <n v="37.880000000000003"/>
    <n v="26766"/>
    <n v="25844"/>
  </r>
  <r>
    <x v="62"/>
    <x v="4"/>
    <x v="27"/>
    <n v="217410"/>
    <n v="111"/>
    <n v="6998"/>
    <n v="216938"/>
    <n v="60.62"/>
    <n v="104956"/>
    <n v="131515"/>
  </r>
  <r>
    <x v="62"/>
    <x v="4"/>
    <x v="28"/>
    <n v="33509"/>
    <n v="43"/>
    <n v="4611"/>
    <n v="142941"/>
    <n v="12.63"/>
    <n v="24174"/>
    <n v="18048"/>
  </r>
  <r>
    <x v="62"/>
    <x v="4"/>
    <x v="29"/>
    <n v="23675"/>
    <n v="51"/>
    <n v="2967"/>
    <n v="91977"/>
    <n v="15.09"/>
    <n v="13937"/>
    <n v="13880"/>
  </r>
  <r>
    <x v="62"/>
    <x v="4"/>
    <x v="30"/>
    <n v="92875"/>
    <n v="87"/>
    <n v="2701"/>
    <n v="83731"/>
    <n v="66.040000000000006"/>
    <n v="57501"/>
    <n v="55299"/>
  </r>
  <r>
    <x v="62"/>
    <x v="4"/>
    <x v="31"/>
    <n v="8219"/>
    <n v="30"/>
    <n v="684"/>
    <n v="21204"/>
    <n v="20.77"/>
    <n v="5456"/>
    <n v="4404"/>
  </r>
  <r>
    <x v="62"/>
    <x v="4"/>
    <x v="32"/>
    <n v="55993"/>
    <n v="35"/>
    <n v="1936"/>
    <n v="60016"/>
    <n v="54.7"/>
    <n v="37786"/>
    <n v="32827"/>
  </r>
  <r>
    <x v="62"/>
    <x v="4"/>
    <x v="33"/>
    <n v="48711"/>
    <n v="83"/>
    <n v="2613"/>
    <n v="81003"/>
    <n v="37.659999999999997"/>
    <n v="28555"/>
    <n v="30508"/>
  </r>
  <r>
    <x v="62"/>
    <x v="4"/>
    <x v="34"/>
    <n v="3109626"/>
    <n v="3198"/>
    <n v="136037"/>
    <n v="4217147"/>
    <n v="44.09"/>
    <n v="1769974"/>
    <n v="1859393"/>
  </r>
  <r>
    <x v="63"/>
    <x v="0"/>
    <x v="0"/>
    <n v="30287"/>
    <n v="33"/>
    <n v="1161"/>
    <n v="34830"/>
    <n v="46.42"/>
    <n v="13332"/>
    <n v="16167"/>
  </r>
  <r>
    <x v="63"/>
    <x v="0"/>
    <x v="1"/>
    <n v="229447"/>
    <n v="68"/>
    <n v="8469"/>
    <n v="254070"/>
    <n v="59.08"/>
    <n v="124245"/>
    <n v="150093"/>
  </r>
  <r>
    <x v="63"/>
    <x v="0"/>
    <x v="2"/>
    <n v="3288"/>
    <n v="9"/>
    <n v="173"/>
    <n v="5190"/>
    <n v="35.28"/>
    <n v="1939"/>
    <n v="1831"/>
  </r>
  <r>
    <x v="63"/>
    <x v="0"/>
    <x v="3"/>
    <n v="19796"/>
    <n v="27"/>
    <n v="932"/>
    <n v="27960"/>
    <n v="39.03"/>
    <n v="12283"/>
    <n v="10913"/>
  </r>
  <r>
    <x v="63"/>
    <x v="0"/>
    <x v="4"/>
    <n v="6749"/>
    <n v="7"/>
    <n v="264"/>
    <n v="7920"/>
    <n v="43.81"/>
    <n v="3698"/>
    <n v="3470"/>
  </r>
  <r>
    <x v="63"/>
    <x v="0"/>
    <x v="5"/>
    <n v="65521"/>
    <n v="20"/>
    <n v="1810"/>
    <n v="54300"/>
    <n v="61.84"/>
    <n v="37879"/>
    <n v="33580"/>
  </r>
  <r>
    <x v="63"/>
    <x v="0"/>
    <x v="6"/>
    <n v="11804"/>
    <n v="10"/>
    <n v="498"/>
    <n v="14940"/>
    <n v="39.11"/>
    <n v="6977"/>
    <n v="5843"/>
  </r>
  <r>
    <x v="63"/>
    <x v="0"/>
    <x v="7"/>
    <n v="1441"/>
    <n v="5"/>
    <n v="94"/>
    <n v="2820"/>
    <n v="26.49"/>
    <n v="669"/>
    <n v="747"/>
  </r>
  <r>
    <x v="63"/>
    <x v="0"/>
    <x v="8"/>
    <m/>
    <n v="9"/>
    <n v="203"/>
    <n v="6090"/>
    <n v="23.12"/>
    <n v="892"/>
    <n v="1408"/>
  </r>
  <r>
    <x v="63"/>
    <x v="0"/>
    <x v="9"/>
    <n v="8450"/>
    <n v="17"/>
    <n v="414"/>
    <n v="12420"/>
    <n v="49.03"/>
    <n v="5003"/>
    <n v="6089"/>
  </r>
  <r>
    <x v="63"/>
    <x v="0"/>
    <x v="10"/>
    <n v="7867"/>
    <n v="14"/>
    <n v="398"/>
    <n v="11940"/>
    <n v="44.15"/>
    <n v="4979"/>
    <n v="5272"/>
  </r>
  <r>
    <x v="63"/>
    <x v="0"/>
    <x v="11"/>
    <n v="6325"/>
    <n v="9"/>
    <n v="380"/>
    <n v="11400"/>
    <n v="36.28"/>
    <n v="4391"/>
    <n v="4136"/>
  </r>
  <r>
    <x v="63"/>
    <x v="0"/>
    <x v="12"/>
    <n v="10507"/>
    <n v="20"/>
    <n v="560"/>
    <n v="16800"/>
    <n v="45.95"/>
    <n v="5919"/>
    <n v="7719"/>
  </r>
  <r>
    <x v="63"/>
    <x v="0"/>
    <x v="13"/>
    <m/>
    <n v="3"/>
    <n v="137"/>
    <n v="4110"/>
    <m/>
    <m/>
    <m/>
  </r>
  <r>
    <x v="63"/>
    <x v="0"/>
    <x v="14"/>
    <n v="5142"/>
    <n v="10"/>
    <n v="198"/>
    <n v="5940"/>
    <n v="48.18"/>
    <n v="2852"/>
    <n v="2862"/>
  </r>
  <r>
    <x v="63"/>
    <x v="0"/>
    <x v="15"/>
    <m/>
    <n v="5"/>
    <n v="52"/>
    <n v="1560"/>
    <m/>
    <m/>
    <m/>
  </r>
  <r>
    <x v="63"/>
    <x v="0"/>
    <x v="16"/>
    <n v="80454"/>
    <n v="28"/>
    <n v="2975"/>
    <n v="89250"/>
    <n v="61.18"/>
    <n v="43448"/>
    <n v="54605"/>
  </r>
  <r>
    <x v="63"/>
    <x v="0"/>
    <x v="17"/>
    <n v="78051"/>
    <n v="25"/>
    <n v="2874"/>
    <n v="86220"/>
    <n v="61.33"/>
    <n v="42433"/>
    <n v="52879"/>
  </r>
  <r>
    <x v="63"/>
    <x v="0"/>
    <x v="18"/>
    <n v="8413"/>
    <n v="14"/>
    <n v="309"/>
    <n v="9270"/>
    <n v="47.96"/>
    <n v="5406"/>
    <n v="4446"/>
  </r>
  <r>
    <x v="63"/>
    <x v="0"/>
    <x v="19"/>
    <n v="8096"/>
    <n v="18"/>
    <n v="383"/>
    <n v="11490"/>
    <n v="38.89"/>
    <n v="4138"/>
    <n v="4469"/>
  </r>
  <r>
    <x v="63"/>
    <x v="0"/>
    <x v="20"/>
    <n v="128475"/>
    <n v="73"/>
    <n v="4142"/>
    <n v="124260"/>
    <n v="57.75"/>
    <n v="77194"/>
    <n v="71757"/>
  </r>
  <r>
    <x v="63"/>
    <x v="0"/>
    <x v="21"/>
    <m/>
    <n v="8"/>
    <n v="136"/>
    <n v="4080"/>
    <m/>
    <m/>
    <m/>
  </r>
  <r>
    <x v="63"/>
    <x v="0"/>
    <x v="22"/>
    <m/>
    <n v="3"/>
    <n v="311"/>
    <n v="9330"/>
    <m/>
    <m/>
    <m/>
  </r>
  <r>
    <x v="63"/>
    <x v="0"/>
    <x v="23"/>
    <n v="1145"/>
    <n v="11"/>
    <n v="152"/>
    <n v="4560"/>
    <n v="19.96"/>
    <n v="801"/>
    <n v="910"/>
  </r>
  <r>
    <x v="63"/>
    <x v="0"/>
    <x v="24"/>
    <n v="140348"/>
    <n v="95"/>
    <n v="4741"/>
    <n v="142230"/>
    <n v="54.9"/>
    <n v="86206"/>
    <n v="78091"/>
  </r>
  <r>
    <x v="63"/>
    <x v="0"/>
    <x v="25"/>
    <n v="26908"/>
    <n v="46"/>
    <n v="1318"/>
    <n v="39540"/>
    <n v="38.61"/>
    <n v="21138"/>
    <n v="15268"/>
  </r>
  <r>
    <x v="63"/>
    <x v="0"/>
    <x v="26"/>
    <n v="8530"/>
    <n v="8"/>
    <n v="318"/>
    <n v="9540"/>
    <n v="47.25"/>
    <n v="5436"/>
    <n v="4508"/>
  </r>
  <r>
    <x v="63"/>
    <x v="0"/>
    <x v="27"/>
    <n v="89537"/>
    <n v="30"/>
    <n v="2688"/>
    <n v="80640"/>
    <n v="61.69"/>
    <n v="43053"/>
    <n v="49744"/>
  </r>
  <r>
    <x v="63"/>
    <x v="0"/>
    <x v="28"/>
    <n v="8058"/>
    <n v="12"/>
    <n v="437"/>
    <n v="13110"/>
    <n v="35.29"/>
    <n v="6813"/>
    <n v="4626"/>
  </r>
  <r>
    <x v="63"/>
    <x v="0"/>
    <x v="29"/>
    <n v="3945"/>
    <n v="14"/>
    <n v="196"/>
    <n v="5880"/>
    <n v="42.38"/>
    <n v="2882"/>
    <n v="2492"/>
  </r>
  <r>
    <x v="63"/>
    <x v="0"/>
    <x v="30"/>
    <n v="25739"/>
    <n v="20"/>
    <n v="828"/>
    <n v="24840"/>
    <n v="61.25"/>
    <n v="16116"/>
    <n v="15214"/>
  </r>
  <r>
    <x v="63"/>
    <x v="0"/>
    <x v="31"/>
    <m/>
    <n v="7"/>
    <n v="85"/>
    <n v="2550"/>
    <m/>
    <m/>
    <m/>
  </r>
  <r>
    <x v="63"/>
    <x v="0"/>
    <x v="32"/>
    <n v="13519"/>
    <n v="6"/>
    <n v="533"/>
    <n v="15990"/>
    <n v="45.03"/>
    <n v="9715"/>
    <n v="7201"/>
  </r>
  <r>
    <x v="63"/>
    <x v="0"/>
    <x v="33"/>
    <n v="8714"/>
    <n v="22"/>
    <n v="514"/>
    <n v="15420"/>
    <n v="36.89"/>
    <n v="5637"/>
    <n v="5689"/>
  </r>
  <r>
    <x v="63"/>
    <x v="0"/>
    <x v="34"/>
    <n v="834475"/>
    <n v="586"/>
    <n v="31068"/>
    <n v="932040"/>
    <n v="53.5"/>
    <n v="477160"/>
    <n v="498641"/>
  </r>
  <r>
    <x v="63"/>
    <x v="1"/>
    <x v="0"/>
    <n v="53979"/>
    <n v="137"/>
    <n v="1546"/>
    <n v="46380"/>
    <n v="54.04"/>
    <n v="28558"/>
    <n v="25062"/>
  </r>
  <r>
    <x v="63"/>
    <x v="1"/>
    <x v="1"/>
    <n v="122116"/>
    <n v="179"/>
    <n v="3509"/>
    <n v="105270"/>
    <n v="57.75"/>
    <n v="60509"/>
    <n v="60791"/>
  </r>
  <r>
    <x v="63"/>
    <x v="1"/>
    <x v="2"/>
    <n v="20765"/>
    <n v="62"/>
    <n v="650"/>
    <n v="19500"/>
    <n v="45.38"/>
    <n v="11026"/>
    <n v="8850"/>
  </r>
  <r>
    <x v="63"/>
    <x v="1"/>
    <x v="3"/>
    <n v="48055"/>
    <n v="82"/>
    <n v="1389"/>
    <n v="41670"/>
    <n v="57.46"/>
    <n v="28203"/>
    <n v="23945"/>
  </r>
  <r>
    <x v="63"/>
    <x v="1"/>
    <x v="4"/>
    <n v="33240"/>
    <n v="61"/>
    <n v="919"/>
    <n v="27570"/>
    <n v="54.45"/>
    <n v="15922"/>
    <n v="15012"/>
  </r>
  <r>
    <x v="63"/>
    <x v="1"/>
    <x v="5"/>
    <n v="62757"/>
    <n v="82"/>
    <n v="1412"/>
    <n v="42360"/>
    <n v="59.17"/>
    <n v="34709"/>
    <n v="25064"/>
  </r>
  <r>
    <x v="63"/>
    <x v="1"/>
    <x v="6"/>
    <n v="46035"/>
    <n v="76"/>
    <n v="1201"/>
    <n v="36030"/>
    <n v="56.87"/>
    <n v="29241"/>
    <n v="20489"/>
  </r>
  <r>
    <x v="63"/>
    <x v="1"/>
    <x v="7"/>
    <n v="8323"/>
    <n v="21"/>
    <n v="259"/>
    <n v="7770"/>
    <n v="60.95"/>
    <n v="4787"/>
    <n v="4736"/>
  </r>
  <r>
    <x v="63"/>
    <x v="1"/>
    <x v="8"/>
    <n v="13435"/>
    <n v="31"/>
    <n v="433"/>
    <n v="12990"/>
    <n v="55.22"/>
    <n v="7618"/>
    <n v="7173"/>
  </r>
  <r>
    <x v="63"/>
    <x v="1"/>
    <x v="9"/>
    <n v="21018"/>
    <n v="43"/>
    <n v="708"/>
    <n v="21240"/>
    <n v="52.56"/>
    <n v="10940"/>
    <n v="11163"/>
  </r>
  <r>
    <x v="63"/>
    <x v="1"/>
    <x v="10"/>
    <n v="50805"/>
    <n v="71"/>
    <n v="1303"/>
    <n v="39090"/>
    <n v="60.01"/>
    <n v="24551"/>
    <n v="23456"/>
  </r>
  <r>
    <x v="63"/>
    <x v="1"/>
    <x v="11"/>
    <n v="4557"/>
    <n v="19"/>
    <n v="421"/>
    <n v="12630"/>
    <n v="19.920000000000002"/>
    <n v="2729"/>
    <n v="2516"/>
  </r>
  <r>
    <x v="63"/>
    <x v="1"/>
    <x v="12"/>
    <n v="28435"/>
    <n v="63"/>
    <n v="1003"/>
    <n v="30090"/>
    <n v="49.99"/>
    <n v="17577"/>
    <n v="15041"/>
  </r>
  <r>
    <x v="63"/>
    <x v="1"/>
    <x v="13"/>
    <n v="10782"/>
    <n v="23"/>
    <n v="383"/>
    <n v="11490"/>
    <n v="51.44"/>
    <n v="6159"/>
    <n v="5911"/>
  </r>
  <r>
    <x v="63"/>
    <x v="1"/>
    <x v="14"/>
    <n v="8133"/>
    <n v="19"/>
    <n v="224"/>
    <n v="6720"/>
    <n v="57.35"/>
    <n v="4603"/>
    <n v="3854"/>
  </r>
  <r>
    <x v="63"/>
    <x v="1"/>
    <x v="15"/>
    <n v="9673"/>
    <n v="28"/>
    <n v="272"/>
    <n v="8160"/>
    <n v="59.93"/>
    <n v="6192"/>
    <n v="4890"/>
  </r>
  <r>
    <x v="63"/>
    <x v="1"/>
    <x v="16"/>
    <n v="48642"/>
    <n v="58"/>
    <n v="1300"/>
    <n v="39000"/>
    <n v="61.71"/>
    <n v="26032"/>
    <n v="24066"/>
  </r>
  <r>
    <x v="63"/>
    <x v="1"/>
    <x v="17"/>
    <n v="34070"/>
    <n v="32"/>
    <n v="857"/>
    <n v="25710"/>
    <n v="64.930000000000007"/>
    <n v="18033"/>
    <n v="16693"/>
  </r>
  <r>
    <x v="63"/>
    <x v="1"/>
    <x v="18"/>
    <n v="25435"/>
    <n v="49"/>
    <n v="654"/>
    <n v="19620"/>
    <n v="63.54"/>
    <n v="16274"/>
    <n v="12467"/>
  </r>
  <r>
    <x v="63"/>
    <x v="1"/>
    <x v="19"/>
    <n v="39700"/>
    <n v="90"/>
    <n v="1141"/>
    <n v="34230"/>
    <n v="56.52"/>
    <n v="20887"/>
    <n v="19348"/>
  </r>
  <r>
    <x v="63"/>
    <x v="1"/>
    <x v="20"/>
    <n v="96601"/>
    <n v="174"/>
    <n v="2408"/>
    <n v="72240"/>
    <n v="60.37"/>
    <n v="51852"/>
    <n v="43610"/>
  </r>
  <r>
    <x v="63"/>
    <x v="1"/>
    <x v="21"/>
    <n v="13086"/>
    <n v="21"/>
    <n v="308"/>
    <n v="9240"/>
    <n v="62.55"/>
    <n v="8872"/>
    <n v="5780"/>
  </r>
  <r>
    <x v="63"/>
    <x v="1"/>
    <x v="22"/>
    <n v="11093"/>
    <n v="17"/>
    <n v="365"/>
    <n v="10950"/>
    <n v="46.79"/>
    <n v="9286"/>
    <n v="5124"/>
  </r>
  <r>
    <x v="63"/>
    <x v="1"/>
    <x v="23"/>
    <n v="12636"/>
    <n v="31"/>
    <n v="336"/>
    <n v="10080"/>
    <n v="62.56"/>
    <n v="7669"/>
    <n v="6306"/>
  </r>
  <r>
    <x v="63"/>
    <x v="1"/>
    <x v="24"/>
    <n v="133415"/>
    <n v="243"/>
    <n v="3417"/>
    <n v="102510"/>
    <n v="59.33"/>
    <n v="77678"/>
    <n v="60819"/>
  </r>
  <r>
    <x v="63"/>
    <x v="1"/>
    <x v="25"/>
    <n v="43800"/>
    <n v="70"/>
    <n v="1076"/>
    <n v="32280"/>
    <n v="58.04"/>
    <n v="31930"/>
    <n v="18735"/>
  </r>
  <r>
    <x v="63"/>
    <x v="1"/>
    <x v="26"/>
    <n v="11409"/>
    <n v="23"/>
    <n v="253"/>
    <n v="7590"/>
    <n v="65.680000000000007"/>
    <n v="6219"/>
    <n v="4985"/>
  </r>
  <r>
    <x v="63"/>
    <x v="1"/>
    <x v="27"/>
    <n v="38210"/>
    <n v="52"/>
    <n v="918"/>
    <n v="27540"/>
    <n v="57.42"/>
    <n v="16663"/>
    <n v="15813"/>
  </r>
  <r>
    <x v="63"/>
    <x v="1"/>
    <x v="28"/>
    <n v="8078"/>
    <n v="17"/>
    <n v="215"/>
    <n v="6450"/>
    <n v="61.38"/>
    <n v="5806"/>
    <n v="3959"/>
  </r>
  <r>
    <x v="63"/>
    <x v="1"/>
    <x v="29"/>
    <n v="8579"/>
    <n v="22"/>
    <n v="236"/>
    <n v="7080"/>
    <n v="58.79"/>
    <n v="4915"/>
    <n v="4162"/>
  </r>
  <r>
    <x v="63"/>
    <x v="1"/>
    <x v="30"/>
    <n v="31461"/>
    <n v="48"/>
    <n v="722"/>
    <n v="21660"/>
    <n v="67.760000000000005"/>
    <n v="16889"/>
    <n v="14677"/>
  </r>
  <r>
    <x v="63"/>
    <x v="1"/>
    <x v="31"/>
    <n v="2737"/>
    <n v="11"/>
    <n v="83"/>
    <n v="2490"/>
    <n v="58.63"/>
    <n v="1978"/>
    <n v="1460"/>
  </r>
  <r>
    <x v="63"/>
    <x v="1"/>
    <x v="32"/>
    <n v="13610"/>
    <n v="22"/>
    <n v="348"/>
    <n v="10440"/>
    <n v="60"/>
    <n v="7469"/>
    <n v="6264"/>
  </r>
  <r>
    <x v="63"/>
    <x v="1"/>
    <x v="33"/>
    <n v="15071"/>
    <n v="38"/>
    <n v="549"/>
    <n v="16470"/>
    <n v="47.7"/>
    <n v="8569"/>
    <n v="7857"/>
  </r>
  <r>
    <x v="63"/>
    <x v="1"/>
    <x v="34"/>
    <n v="962256"/>
    <n v="1740"/>
    <n v="26544"/>
    <n v="796320"/>
    <n v="56.83"/>
    <n v="534635"/>
    <n v="452567"/>
  </r>
  <r>
    <x v="63"/>
    <x v="2"/>
    <x v="0"/>
    <n v="21115"/>
    <n v="37"/>
    <n v="1455"/>
    <n v="43650"/>
    <n v="44.08"/>
    <n v="11867"/>
    <n v="19243"/>
  </r>
  <r>
    <x v="63"/>
    <x v="2"/>
    <x v="1"/>
    <n v="49771"/>
    <n v="37"/>
    <n v="3383"/>
    <n v="101490"/>
    <n v="47.07"/>
    <n v="21186"/>
    <n v="47770"/>
  </r>
  <r>
    <x v="63"/>
    <x v="2"/>
    <x v="2"/>
    <n v="9664"/>
    <n v="20"/>
    <n v="691"/>
    <n v="20730"/>
    <n v="42.96"/>
    <n v="6092"/>
    <n v="8905"/>
  </r>
  <r>
    <x v="63"/>
    <x v="2"/>
    <x v="3"/>
    <n v="7669"/>
    <n v="15"/>
    <n v="583"/>
    <n v="17490"/>
    <n v="41.73"/>
    <n v="4199"/>
    <n v="7298"/>
  </r>
  <r>
    <x v="63"/>
    <x v="2"/>
    <x v="4"/>
    <n v="7100"/>
    <n v="10"/>
    <n v="401"/>
    <n v="12030"/>
    <n v="51.09"/>
    <n v="2404"/>
    <n v="6146"/>
  </r>
  <r>
    <x v="63"/>
    <x v="2"/>
    <x v="5"/>
    <n v="16164"/>
    <n v="10"/>
    <n v="955"/>
    <n v="28650"/>
    <n v="53.49"/>
    <n v="9974"/>
    <n v="15324"/>
  </r>
  <r>
    <x v="63"/>
    <x v="2"/>
    <x v="6"/>
    <n v="15136"/>
    <n v="17"/>
    <n v="1101"/>
    <n v="33030"/>
    <n v="43.35"/>
    <n v="7198"/>
    <n v="14319"/>
  </r>
  <r>
    <x v="63"/>
    <x v="2"/>
    <x v="7"/>
    <m/>
    <n v="2"/>
    <n v="37"/>
    <n v="1110"/>
    <m/>
    <m/>
    <m/>
  </r>
  <r>
    <x v="63"/>
    <x v="2"/>
    <x v="8"/>
    <m/>
    <n v="6"/>
    <n v="163"/>
    <n v="4890"/>
    <n v="31.45"/>
    <n v="966"/>
    <n v="1538"/>
  </r>
  <r>
    <x v="63"/>
    <x v="2"/>
    <x v="9"/>
    <n v="3190"/>
    <n v="10"/>
    <n v="359"/>
    <n v="10770"/>
    <n v="27.01"/>
    <n v="1157"/>
    <n v="2909"/>
  </r>
  <r>
    <x v="63"/>
    <x v="2"/>
    <x v="10"/>
    <n v="11131"/>
    <n v="17"/>
    <n v="767"/>
    <n v="23010"/>
    <n v="47.04"/>
    <n v="3976"/>
    <n v="10825"/>
  </r>
  <r>
    <x v="63"/>
    <x v="2"/>
    <x v="11"/>
    <n v="4596"/>
    <n v="10"/>
    <n v="664"/>
    <n v="19920"/>
    <n v="20.55"/>
    <n v="2423"/>
    <n v="4093"/>
  </r>
  <r>
    <x v="63"/>
    <x v="2"/>
    <x v="12"/>
    <m/>
    <n v="4"/>
    <n v="75"/>
    <n v="2250"/>
    <m/>
    <m/>
    <m/>
  </r>
  <r>
    <x v="63"/>
    <x v="2"/>
    <x v="13"/>
    <m/>
    <n v="3"/>
    <n v="62"/>
    <n v="1860"/>
    <m/>
    <m/>
    <m/>
  </r>
  <r>
    <x v="63"/>
    <x v="2"/>
    <x v="14"/>
    <m/>
    <n v="2"/>
    <n v="64"/>
    <n v="1920"/>
    <m/>
    <m/>
    <m/>
  </r>
  <r>
    <x v="63"/>
    <x v="2"/>
    <x v="15"/>
    <m/>
    <n v="6"/>
    <n v="493"/>
    <n v="14790"/>
    <m/>
    <m/>
    <m/>
  </r>
  <r>
    <x v="63"/>
    <x v="2"/>
    <x v="16"/>
    <m/>
    <n v="14"/>
    <n v="1784"/>
    <n v="53520"/>
    <m/>
    <m/>
    <m/>
  </r>
  <r>
    <x v="63"/>
    <x v="2"/>
    <x v="17"/>
    <n v="38034"/>
    <n v="12"/>
    <n v="1753"/>
    <n v="52590"/>
    <n v="63.88"/>
    <n v="21296"/>
    <n v="33594"/>
  </r>
  <r>
    <x v="63"/>
    <x v="2"/>
    <x v="18"/>
    <n v="12038"/>
    <n v="22"/>
    <n v="818"/>
    <n v="24540"/>
    <n v="40.46"/>
    <n v="7374"/>
    <n v="9930"/>
  </r>
  <r>
    <x v="63"/>
    <x v="2"/>
    <x v="19"/>
    <n v="19353"/>
    <n v="32"/>
    <n v="1212"/>
    <n v="36360"/>
    <n v="49.15"/>
    <n v="9879"/>
    <n v="17870"/>
  </r>
  <r>
    <x v="63"/>
    <x v="2"/>
    <x v="20"/>
    <n v="55665"/>
    <n v="56"/>
    <n v="3292"/>
    <n v="98760"/>
    <n v="49.16"/>
    <n v="30809"/>
    <n v="48550"/>
  </r>
  <r>
    <x v="63"/>
    <x v="2"/>
    <x v="21"/>
    <m/>
    <n v="6"/>
    <n v="247"/>
    <n v="7410"/>
    <m/>
    <m/>
    <m/>
  </r>
  <r>
    <x v="63"/>
    <x v="2"/>
    <x v="22"/>
    <n v="7398"/>
    <n v="6"/>
    <n v="328"/>
    <n v="9840"/>
    <n v="60.36"/>
    <n v="6062"/>
    <n v="5939"/>
  </r>
  <r>
    <x v="63"/>
    <x v="2"/>
    <x v="23"/>
    <n v="838"/>
    <n v="5"/>
    <n v="89"/>
    <n v="2670"/>
    <n v="27.94"/>
    <n v="459"/>
    <n v="746"/>
  </r>
  <r>
    <x v="63"/>
    <x v="2"/>
    <x v="24"/>
    <n v="66078"/>
    <n v="73"/>
    <n v="3956"/>
    <n v="118680"/>
    <n v="48.22"/>
    <n v="38915"/>
    <n v="57226"/>
  </r>
  <r>
    <x v="63"/>
    <x v="2"/>
    <x v="25"/>
    <n v="19871"/>
    <n v="28"/>
    <n v="1305"/>
    <n v="39150"/>
    <n v="42.27"/>
    <n v="15776"/>
    <n v="16549"/>
  </r>
  <r>
    <x v="63"/>
    <x v="2"/>
    <x v="26"/>
    <n v="7651"/>
    <n v="8"/>
    <n v="423"/>
    <n v="12690"/>
    <n v="53.47"/>
    <n v="3799"/>
    <n v="6785"/>
  </r>
  <r>
    <x v="63"/>
    <x v="2"/>
    <x v="27"/>
    <n v="41748"/>
    <n v="20"/>
    <n v="2004"/>
    <n v="60120"/>
    <n v="66.150000000000006"/>
    <n v="19586"/>
    <n v="39770"/>
  </r>
  <r>
    <x v="63"/>
    <x v="2"/>
    <x v="28"/>
    <n v="1498"/>
    <n v="5"/>
    <n v="110"/>
    <n v="3300"/>
    <n v="41.09"/>
    <n v="1200"/>
    <n v="1356"/>
  </r>
  <r>
    <x v="63"/>
    <x v="2"/>
    <x v="29"/>
    <n v="2340"/>
    <n v="5"/>
    <n v="157"/>
    <n v="4710"/>
    <n v="46.58"/>
    <n v="926"/>
    <n v="2194"/>
  </r>
  <r>
    <x v="63"/>
    <x v="2"/>
    <x v="30"/>
    <n v="9133"/>
    <n v="12"/>
    <n v="532"/>
    <n v="15960"/>
    <n v="52.96"/>
    <n v="4872"/>
    <n v="8452"/>
  </r>
  <r>
    <x v="63"/>
    <x v="2"/>
    <x v="31"/>
    <m/>
    <n v="3"/>
    <n v="117"/>
    <n v="3510"/>
    <m/>
    <m/>
    <m/>
  </r>
  <r>
    <x v="63"/>
    <x v="2"/>
    <x v="32"/>
    <m/>
    <n v="4"/>
    <n v="545"/>
    <n v="16350"/>
    <m/>
    <m/>
    <m/>
  </r>
  <r>
    <x v="63"/>
    <x v="2"/>
    <x v="33"/>
    <n v="4824"/>
    <n v="10"/>
    <n v="348"/>
    <n v="10440"/>
    <n v="44.02"/>
    <n v="2858"/>
    <n v="4596"/>
  </r>
  <r>
    <x v="63"/>
    <x v="2"/>
    <x v="34"/>
    <n v="386409"/>
    <n v="442"/>
    <n v="24564"/>
    <n v="736920"/>
    <n v="47.8"/>
    <n v="206561"/>
    <n v="352239"/>
  </r>
  <r>
    <x v="63"/>
    <x v="3"/>
    <x v="0"/>
    <n v="43458"/>
    <n v="49"/>
    <n v="6124"/>
    <n v="183720"/>
    <n v="11.47"/>
    <n v="21863"/>
    <n v="21080"/>
  </r>
  <r>
    <x v="63"/>
    <x v="3"/>
    <x v="1"/>
    <n v="30191"/>
    <n v="24"/>
    <n v="3156"/>
    <n v="94680"/>
    <n v="16.260000000000002"/>
    <n v="15883"/>
    <n v="15391"/>
  </r>
  <r>
    <x v="63"/>
    <x v="3"/>
    <x v="2"/>
    <n v="23401"/>
    <n v="21"/>
    <n v="1946"/>
    <n v="58380"/>
    <n v="18.68"/>
    <n v="12867"/>
    <n v="10907"/>
  </r>
  <r>
    <x v="63"/>
    <x v="3"/>
    <x v="3"/>
    <n v="15875"/>
    <n v="21"/>
    <n v="1812"/>
    <n v="54360"/>
    <n v="14.47"/>
    <n v="8660"/>
    <n v="7867"/>
  </r>
  <r>
    <x v="63"/>
    <x v="3"/>
    <x v="4"/>
    <n v="26063"/>
    <n v="21"/>
    <n v="2879"/>
    <n v="86370"/>
    <n v="15.54"/>
    <n v="10117"/>
    <n v="13422"/>
  </r>
  <r>
    <x v="63"/>
    <x v="3"/>
    <x v="5"/>
    <n v="25777"/>
    <n v="14"/>
    <n v="1701"/>
    <n v="51030"/>
    <n v="19.63"/>
    <n v="12337"/>
    <n v="10016"/>
  </r>
  <r>
    <x v="63"/>
    <x v="3"/>
    <x v="6"/>
    <n v="20121"/>
    <n v="10"/>
    <n v="1482"/>
    <n v="44460"/>
    <n v="20.45"/>
    <n v="10981"/>
    <n v="9091"/>
  </r>
  <r>
    <x v="63"/>
    <x v="3"/>
    <x v="7"/>
    <m/>
    <n v="5"/>
    <n v="1031"/>
    <n v="30930"/>
    <m/>
    <m/>
    <m/>
  </r>
  <r>
    <x v="63"/>
    <x v="3"/>
    <x v="8"/>
    <n v="7585"/>
    <n v="12"/>
    <n v="1739"/>
    <n v="52170"/>
    <n v="6.29"/>
    <n v="3007"/>
    <n v="3281"/>
  </r>
  <r>
    <x v="63"/>
    <x v="3"/>
    <x v="9"/>
    <n v="10901"/>
    <n v="13"/>
    <n v="1274"/>
    <n v="38220"/>
    <n v="14.16"/>
    <n v="4795"/>
    <n v="5411"/>
  </r>
  <r>
    <x v="63"/>
    <x v="3"/>
    <x v="10"/>
    <n v="23967"/>
    <n v="20"/>
    <n v="2005"/>
    <n v="60150"/>
    <n v="16.670000000000002"/>
    <n v="11029"/>
    <n v="10029"/>
  </r>
  <r>
    <x v="63"/>
    <x v="3"/>
    <x v="11"/>
    <n v="3626"/>
    <n v="6"/>
    <n v="513"/>
    <n v="15390"/>
    <n v="9.82"/>
    <n v="2533"/>
    <n v="1511"/>
  </r>
  <r>
    <x v="63"/>
    <x v="3"/>
    <x v="12"/>
    <m/>
    <n v="8"/>
    <n v="600"/>
    <n v="18000"/>
    <m/>
    <m/>
    <m/>
  </r>
  <r>
    <x v="63"/>
    <x v="3"/>
    <x v="13"/>
    <m/>
    <n v="2"/>
    <n v="255"/>
    <n v="7650"/>
    <m/>
    <m/>
    <m/>
  </r>
  <r>
    <x v="63"/>
    <x v="3"/>
    <x v="14"/>
    <m/>
    <n v="9"/>
    <n v="810"/>
    <n v="24300"/>
    <m/>
    <m/>
    <m/>
  </r>
  <r>
    <x v="63"/>
    <x v="3"/>
    <x v="15"/>
    <n v="4417"/>
    <n v="9"/>
    <n v="1131"/>
    <n v="33930"/>
    <n v="7.3"/>
    <n v="2671"/>
    <n v="2478"/>
  </r>
  <r>
    <x v="63"/>
    <x v="3"/>
    <x v="16"/>
    <m/>
    <n v="5"/>
    <n v="669"/>
    <n v="20070"/>
    <m/>
    <m/>
    <m/>
  </r>
  <r>
    <x v="63"/>
    <x v="3"/>
    <x v="17"/>
    <s v="-"/>
    <s v="-"/>
    <s v="-"/>
    <s v="-"/>
    <s v="-"/>
    <s v="-"/>
    <s v="-"/>
  </r>
  <r>
    <x v="63"/>
    <x v="3"/>
    <x v="18"/>
    <n v="14805"/>
    <n v="16"/>
    <n v="1273"/>
    <n v="38190"/>
    <n v="17.37"/>
    <n v="9551"/>
    <n v="6635"/>
  </r>
  <r>
    <x v="63"/>
    <x v="3"/>
    <x v="19"/>
    <n v="28805"/>
    <n v="20"/>
    <n v="3911"/>
    <n v="117330"/>
    <n v="10.85"/>
    <n v="13130"/>
    <n v="12736"/>
  </r>
  <r>
    <x v="63"/>
    <x v="3"/>
    <x v="20"/>
    <n v="66613"/>
    <n v="38"/>
    <n v="4492"/>
    <n v="134760"/>
    <n v="18.98"/>
    <n v="34042"/>
    <n v="25584"/>
  </r>
  <r>
    <x v="63"/>
    <x v="3"/>
    <x v="21"/>
    <n v="9585"/>
    <n v="8"/>
    <n v="574"/>
    <n v="17220"/>
    <n v="21.66"/>
    <n v="5822"/>
    <n v="3729"/>
  </r>
  <r>
    <x v="63"/>
    <x v="3"/>
    <x v="22"/>
    <m/>
    <n v="4"/>
    <n v="586"/>
    <n v="17580"/>
    <m/>
    <m/>
    <m/>
  </r>
  <r>
    <x v="63"/>
    <x v="3"/>
    <x v="23"/>
    <n v="7508"/>
    <n v="6"/>
    <n v="786"/>
    <n v="23580"/>
    <n v="15.02"/>
    <n v="4891"/>
    <n v="3542"/>
  </r>
  <r>
    <x v="63"/>
    <x v="3"/>
    <x v="24"/>
    <n v="89980"/>
    <n v="56"/>
    <n v="6438"/>
    <n v="193140"/>
    <n v="18.36"/>
    <n v="49925"/>
    <n v="35464"/>
  </r>
  <r>
    <x v="63"/>
    <x v="3"/>
    <x v="25"/>
    <n v="27342"/>
    <n v="16"/>
    <n v="1347"/>
    <n v="40410"/>
    <n v="28.63"/>
    <n v="20705"/>
    <n v="11569"/>
  </r>
  <r>
    <x v="63"/>
    <x v="3"/>
    <x v="26"/>
    <n v="12725"/>
    <n v="5"/>
    <n v="1208"/>
    <n v="36240"/>
    <n v="16.04"/>
    <n v="6770"/>
    <n v="5813"/>
  </r>
  <r>
    <x v="63"/>
    <x v="3"/>
    <x v="27"/>
    <n v="26032"/>
    <n v="8"/>
    <n v="1400"/>
    <n v="42000"/>
    <n v="25.71"/>
    <n v="14068"/>
    <n v="10798"/>
  </r>
  <r>
    <x v="63"/>
    <x v="3"/>
    <x v="28"/>
    <n v="9881"/>
    <n v="9"/>
    <n v="3849"/>
    <n v="115470"/>
    <n v="3.94"/>
    <n v="6524"/>
    <n v="4545"/>
  </r>
  <r>
    <x v="63"/>
    <x v="3"/>
    <x v="29"/>
    <n v="16801"/>
    <n v="11"/>
    <n v="2392"/>
    <n v="71760"/>
    <n v="10.82"/>
    <n v="7286"/>
    <n v="7763"/>
  </r>
  <r>
    <x v="63"/>
    <x v="3"/>
    <x v="30"/>
    <n v="15790"/>
    <n v="7"/>
    <n v="619"/>
    <n v="18570"/>
    <n v="34.65"/>
    <n v="9988"/>
    <n v="6435"/>
  </r>
  <r>
    <x v="63"/>
    <x v="3"/>
    <x v="31"/>
    <n v="3532"/>
    <n v="8"/>
    <n v="395"/>
    <n v="11850"/>
    <n v="11.23"/>
    <n v="2685"/>
    <n v="1331"/>
  </r>
  <r>
    <x v="63"/>
    <x v="3"/>
    <x v="32"/>
    <m/>
    <n v="3"/>
    <n v="510"/>
    <n v="15300"/>
    <m/>
    <m/>
    <m/>
  </r>
  <r>
    <x v="63"/>
    <x v="3"/>
    <x v="33"/>
    <n v="9598"/>
    <n v="13"/>
    <n v="1202"/>
    <n v="36060"/>
    <n v="15.78"/>
    <n v="5931"/>
    <n v="5690"/>
  </r>
  <r>
    <x v="63"/>
    <x v="3"/>
    <x v="34"/>
    <n v="527065"/>
    <n v="421"/>
    <n v="53671"/>
    <n v="1610130"/>
    <n v="14.53"/>
    <n v="283650"/>
    <n v="234010"/>
  </r>
  <r>
    <x v="63"/>
    <x v="4"/>
    <x v="0"/>
    <n v="148838"/>
    <n v="256"/>
    <n v="10286"/>
    <n v="308580"/>
    <n v="26.43"/>
    <n v="75620"/>
    <n v="81551"/>
  </r>
  <r>
    <x v="63"/>
    <x v="4"/>
    <x v="1"/>
    <n v="431525"/>
    <n v="308"/>
    <n v="18517"/>
    <n v="555510"/>
    <n v="49.33"/>
    <n v="221823"/>
    <n v="274045"/>
  </r>
  <r>
    <x v="63"/>
    <x v="4"/>
    <x v="2"/>
    <n v="57118"/>
    <n v="112"/>
    <n v="3460"/>
    <n v="103800"/>
    <n v="29.38"/>
    <n v="31925"/>
    <n v="30493"/>
  </r>
  <r>
    <x v="63"/>
    <x v="4"/>
    <x v="3"/>
    <n v="91395"/>
    <n v="145"/>
    <n v="4716"/>
    <n v="141480"/>
    <n v="35.36"/>
    <n v="53346"/>
    <n v="50022"/>
  </r>
  <r>
    <x v="63"/>
    <x v="4"/>
    <x v="4"/>
    <n v="73152"/>
    <n v="99"/>
    <n v="4463"/>
    <n v="133890"/>
    <n v="28.42"/>
    <n v="32141"/>
    <n v="38050"/>
  </r>
  <r>
    <x v="63"/>
    <x v="4"/>
    <x v="5"/>
    <n v="170218"/>
    <n v="126"/>
    <n v="5878"/>
    <n v="176340"/>
    <n v="47.63"/>
    <n v="94900"/>
    <n v="83985"/>
  </r>
  <r>
    <x v="63"/>
    <x v="4"/>
    <x v="6"/>
    <n v="93095"/>
    <n v="113"/>
    <n v="4282"/>
    <n v="128460"/>
    <n v="38.72"/>
    <n v="54397"/>
    <n v="49741"/>
  </r>
  <r>
    <x v="63"/>
    <x v="4"/>
    <x v="7"/>
    <n v="17399"/>
    <n v="33"/>
    <n v="1421"/>
    <n v="42630"/>
    <n v="20.02"/>
    <n v="8986"/>
    <n v="8535"/>
  </r>
  <r>
    <x v="63"/>
    <x v="4"/>
    <x v="8"/>
    <n v="24742"/>
    <n v="58"/>
    <n v="2538"/>
    <n v="76140"/>
    <n v="17.600000000000001"/>
    <n v="12484"/>
    <n v="13400"/>
  </r>
  <r>
    <x v="63"/>
    <x v="4"/>
    <x v="9"/>
    <n v="43558"/>
    <n v="83"/>
    <n v="2755"/>
    <n v="82650"/>
    <n v="30.94"/>
    <n v="21895"/>
    <n v="25571"/>
  </r>
  <r>
    <x v="63"/>
    <x v="4"/>
    <x v="10"/>
    <n v="93770"/>
    <n v="122"/>
    <n v="4473"/>
    <n v="134190"/>
    <n v="36.950000000000003"/>
    <n v="44535"/>
    <n v="49582"/>
  </r>
  <r>
    <x v="63"/>
    <x v="4"/>
    <x v="11"/>
    <n v="19104"/>
    <n v="44"/>
    <n v="1978"/>
    <n v="59340"/>
    <n v="20.66"/>
    <n v="12076"/>
    <n v="12257"/>
  </r>
  <r>
    <x v="63"/>
    <x v="4"/>
    <x v="12"/>
    <n v="42965"/>
    <n v="95"/>
    <n v="2238"/>
    <n v="67140"/>
    <n v="37.36"/>
    <n v="25696"/>
    <n v="25081"/>
  </r>
  <r>
    <x v="63"/>
    <x v="4"/>
    <x v="13"/>
    <n v="15329"/>
    <n v="31"/>
    <n v="837"/>
    <n v="25110"/>
    <n v="32.72"/>
    <n v="9180"/>
    <n v="8215"/>
  </r>
  <r>
    <x v="63"/>
    <x v="4"/>
    <x v="14"/>
    <n v="18408"/>
    <n v="40"/>
    <n v="1296"/>
    <n v="38880"/>
    <n v="24.06"/>
    <n v="10113"/>
    <n v="9354"/>
  </r>
  <r>
    <x v="63"/>
    <x v="4"/>
    <x v="15"/>
    <n v="19696"/>
    <n v="48"/>
    <n v="1948"/>
    <n v="58440"/>
    <n v="21.1"/>
    <n v="10994"/>
    <n v="12330"/>
  </r>
  <r>
    <x v="63"/>
    <x v="4"/>
    <x v="16"/>
    <n v="177393"/>
    <n v="105"/>
    <n v="6728"/>
    <n v="201840"/>
    <n v="57.85"/>
    <n v="96137"/>
    <n v="116772"/>
  </r>
  <r>
    <x v="63"/>
    <x v="4"/>
    <x v="17"/>
    <n v="150155"/>
    <n v="69"/>
    <n v="5484"/>
    <n v="164520"/>
    <n v="62.71"/>
    <n v="81761"/>
    <n v="103165"/>
  </r>
  <r>
    <x v="63"/>
    <x v="4"/>
    <x v="18"/>
    <n v="60691"/>
    <n v="101"/>
    <n v="3054"/>
    <n v="91620"/>
    <n v="36.54"/>
    <n v="38604"/>
    <n v="33478"/>
  </r>
  <r>
    <x v="63"/>
    <x v="4"/>
    <x v="19"/>
    <n v="95953"/>
    <n v="160"/>
    <n v="6647"/>
    <n v="199410"/>
    <n v="27.29"/>
    <n v="48035"/>
    <n v="54423"/>
  </r>
  <r>
    <x v="63"/>
    <x v="4"/>
    <x v="20"/>
    <n v="347354"/>
    <n v="341"/>
    <n v="14334"/>
    <n v="430020"/>
    <n v="44.07"/>
    <n v="193896"/>
    <n v="189502"/>
  </r>
  <r>
    <x v="63"/>
    <x v="4"/>
    <x v="21"/>
    <n v="28679"/>
    <n v="43"/>
    <n v="1265"/>
    <n v="37950"/>
    <n v="34.869999999999997"/>
    <n v="19025"/>
    <n v="13235"/>
  </r>
  <r>
    <x v="63"/>
    <x v="4"/>
    <x v="22"/>
    <n v="31662"/>
    <n v="30"/>
    <n v="1590"/>
    <n v="47700"/>
    <n v="36.39"/>
    <n v="25983"/>
    <n v="17360"/>
  </r>
  <r>
    <x v="63"/>
    <x v="4"/>
    <x v="23"/>
    <n v="22127"/>
    <n v="53"/>
    <n v="1363"/>
    <n v="40890"/>
    <n v="28.13"/>
    <n v="13820"/>
    <n v="11504"/>
  </r>
  <r>
    <x v="63"/>
    <x v="4"/>
    <x v="24"/>
    <n v="429822"/>
    <n v="467"/>
    <n v="18552"/>
    <n v="556560"/>
    <n v="41.61"/>
    <n v="252724"/>
    <n v="231601"/>
  </r>
  <r>
    <x v="63"/>
    <x v="4"/>
    <x v="25"/>
    <n v="117922"/>
    <n v="160"/>
    <n v="5046"/>
    <n v="151380"/>
    <n v="41.04"/>
    <n v="89549"/>
    <n v="62121"/>
  </r>
  <r>
    <x v="63"/>
    <x v="4"/>
    <x v="26"/>
    <n v="40316"/>
    <n v="44"/>
    <n v="2202"/>
    <n v="66060"/>
    <n v="33.44"/>
    <n v="22225"/>
    <n v="22091"/>
  </r>
  <r>
    <x v="63"/>
    <x v="4"/>
    <x v="27"/>
    <n v="195527"/>
    <n v="110"/>
    <n v="7010"/>
    <n v="210300"/>
    <n v="55.22"/>
    <n v="93370"/>
    <n v="116125"/>
  </r>
  <r>
    <x v="63"/>
    <x v="4"/>
    <x v="28"/>
    <n v="27515"/>
    <n v="43"/>
    <n v="4611"/>
    <n v="138330"/>
    <n v="10.47"/>
    <n v="20343"/>
    <n v="14485"/>
  </r>
  <r>
    <x v="63"/>
    <x v="4"/>
    <x v="29"/>
    <n v="31666"/>
    <n v="52"/>
    <n v="2981"/>
    <n v="89430"/>
    <n v="18.57"/>
    <n v="16009"/>
    <n v="16611"/>
  </r>
  <r>
    <x v="63"/>
    <x v="4"/>
    <x v="30"/>
    <n v="82122"/>
    <n v="87"/>
    <n v="2701"/>
    <n v="81030"/>
    <n v="55.26"/>
    <n v="47865"/>
    <n v="44777"/>
  </r>
  <r>
    <x v="63"/>
    <x v="4"/>
    <x v="31"/>
    <n v="7965"/>
    <n v="29"/>
    <n v="680"/>
    <n v="20400"/>
    <n v="18.75"/>
    <n v="5696"/>
    <n v="3826"/>
  </r>
  <r>
    <x v="63"/>
    <x v="4"/>
    <x v="32"/>
    <n v="44795"/>
    <n v="35"/>
    <n v="1936"/>
    <n v="58080"/>
    <n v="43.22"/>
    <n v="28343"/>
    <n v="25102"/>
  </r>
  <r>
    <x v="63"/>
    <x v="4"/>
    <x v="33"/>
    <n v="38208"/>
    <n v="83"/>
    <n v="2613"/>
    <n v="78390"/>
    <n v="30.4"/>
    <n v="22995"/>
    <n v="23831"/>
  </r>
  <r>
    <x v="63"/>
    <x v="4"/>
    <x v="34"/>
    <n v="2710206"/>
    <n v="3189"/>
    <n v="135847"/>
    <n v="4075410"/>
    <n v="37.729999999999997"/>
    <n v="1502005"/>
    <n v="1537457"/>
  </r>
  <r>
    <x v="64"/>
    <x v="0"/>
    <x v="0"/>
    <n v="17846"/>
    <n v="33"/>
    <n v="1161"/>
    <n v="35991"/>
    <n v="31.19"/>
    <n v="9139"/>
    <n v="11226"/>
  </r>
  <r>
    <x v="64"/>
    <x v="0"/>
    <x v="1"/>
    <n v="204337"/>
    <n v="68"/>
    <n v="8477"/>
    <n v="262787"/>
    <n v="56.4"/>
    <n v="110374"/>
    <n v="148212"/>
  </r>
  <r>
    <x v="64"/>
    <x v="0"/>
    <x v="2"/>
    <n v="1274"/>
    <n v="9"/>
    <n v="174"/>
    <n v="5394"/>
    <n v="14.16"/>
    <n v="784"/>
    <n v="764"/>
  </r>
  <r>
    <x v="64"/>
    <x v="0"/>
    <x v="3"/>
    <n v="18948"/>
    <n v="28"/>
    <n v="952"/>
    <n v="29512"/>
    <n v="41.3"/>
    <n v="11098"/>
    <n v="12189"/>
  </r>
  <r>
    <x v="64"/>
    <x v="0"/>
    <x v="4"/>
    <n v="5669"/>
    <n v="6"/>
    <n v="256"/>
    <n v="7936"/>
    <n v="44.12"/>
    <n v="3406"/>
    <n v="3501"/>
  </r>
  <r>
    <x v="64"/>
    <x v="0"/>
    <x v="5"/>
    <n v="50047"/>
    <n v="20"/>
    <n v="1810"/>
    <n v="56110"/>
    <n v="51.35"/>
    <n v="27907"/>
    <n v="28811"/>
  </r>
  <r>
    <x v="64"/>
    <x v="0"/>
    <x v="6"/>
    <n v="8186"/>
    <n v="10"/>
    <n v="498"/>
    <n v="15438"/>
    <n v="29.71"/>
    <n v="3851"/>
    <n v="4586"/>
  </r>
  <r>
    <x v="64"/>
    <x v="0"/>
    <x v="7"/>
    <m/>
    <n v="5"/>
    <n v="94"/>
    <n v="2914"/>
    <m/>
    <m/>
    <m/>
  </r>
  <r>
    <x v="64"/>
    <x v="0"/>
    <x v="8"/>
    <m/>
    <n v="9"/>
    <n v="203"/>
    <n v="6293"/>
    <n v="25"/>
    <n v="1043"/>
    <n v="1573"/>
  </r>
  <r>
    <x v="64"/>
    <x v="0"/>
    <x v="9"/>
    <n v="7500"/>
    <n v="17"/>
    <n v="414"/>
    <n v="12834"/>
    <n v="48.98"/>
    <n v="4391"/>
    <n v="6286"/>
  </r>
  <r>
    <x v="64"/>
    <x v="0"/>
    <x v="10"/>
    <n v="5635"/>
    <n v="14"/>
    <n v="398"/>
    <n v="12338"/>
    <n v="34.19"/>
    <n v="3697"/>
    <n v="4218"/>
  </r>
  <r>
    <x v="64"/>
    <x v="0"/>
    <x v="11"/>
    <n v="4108"/>
    <n v="10"/>
    <n v="388"/>
    <n v="12028"/>
    <n v="20.64"/>
    <n v="1951"/>
    <n v="2482"/>
  </r>
  <r>
    <x v="64"/>
    <x v="0"/>
    <x v="12"/>
    <n v="11200"/>
    <n v="20"/>
    <n v="560"/>
    <n v="17360"/>
    <n v="46.08"/>
    <n v="6389"/>
    <n v="7999"/>
  </r>
  <r>
    <x v="64"/>
    <x v="0"/>
    <x v="13"/>
    <m/>
    <n v="3"/>
    <n v="137"/>
    <n v="4247"/>
    <m/>
    <m/>
    <m/>
  </r>
  <r>
    <x v="64"/>
    <x v="0"/>
    <x v="14"/>
    <m/>
    <n v="10"/>
    <n v="201"/>
    <n v="6231"/>
    <m/>
    <m/>
    <m/>
  </r>
  <r>
    <x v="64"/>
    <x v="0"/>
    <x v="15"/>
    <m/>
    <n v="5"/>
    <n v="53"/>
    <n v="1643"/>
    <m/>
    <m/>
    <m/>
  </r>
  <r>
    <x v="64"/>
    <x v="0"/>
    <x v="16"/>
    <n v="73684"/>
    <n v="28"/>
    <n v="2977"/>
    <n v="92287"/>
    <n v="60.76"/>
    <n v="40876"/>
    <n v="56070"/>
  </r>
  <r>
    <x v="64"/>
    <x v="0"/>
    <x v="17"/>
    <n v="71270"/>
    <n v="25"/>
    <n v="2874"/>
    <n v="89094"/>
    <n v="60.8"/>
    <n v="39718"/>
    <n v="54168"/>
  </r>
  <r>
    <x v="64"/>
    <x v="0"/>
    <x v="18"/>
    <n v="4387"/>
    <n v="14"/>
    <n v="309"/>
    <n v="9579"/>
    <n v="30.49"/>
    <n v="2635"/>
    <n v="2921"/>
  </r>
  <r>
    <x v="64"/>
    <x v="0"/>
    <x v="19"/>
    <n v="4738"/>
    <n v="19"/>
    <n v="394"/>
    <n v="12214"/>
    <n v="22.13"/>
    <n v="3082"/>
    <n v="2703"/>
  </r>
  <r>
    <x v="64"/>
    <x v="0"/>
    <x v="20"/>
    <n v="106587"/>
    <n v="73"/>
    <n v="4142"/>
    <n v="128402"/>
    <n v="51.78"/>
    <n v="64544"/>
    <n v="66491"/>
  </r>
  <r>
    <x v="64"/>
    <x v="0"/>
    <x v="21"/>
    <m/>
    <n v="8"/>
    <n v="136"/>
    <n v="4216"/>
    <m/>
    <m/>
    <m/>
  </r>
  <r>
    <x v="64"/>
    <x v="0"/>
    <x v="22"/>
    <m/>
    <n v="3"/>
    <n v="311"/>
    <n v="9641"/>
    <m/>
    <m/>
    <m/>
  </r>
  <r>
    <x v="64"/>
    <x v="0"/>
    <x v="23"/>
    <n v="1068"/>
    <n v="11"/>
    <n v="152"/>
    <n v="4712"/>
    <m/>
    <n v="746"/>
    <m/>
  </r>
  <r>
    <x v="64"/>
    <x v="0"/>
    <x v="24"/>
    <n v="113516"/>
    <n v="95"/>
    <n v="4741"/>
    <n v="146971"/>
    <n v="48.01"/>
    <n v="70027"/>
    <n v="70558"/>
  </r>
  <r>
    <x v="64"/>
    <x v="0"/>
    <x v="25"/>
    <n v="16085"/>
    <n v="46"/>
    <n v="1318"/>
    <n v="40858"/>
    <n v="25.32"/>
    <n v="12971"/>
    <n v="10345"/>
  </r>
  <r>
    <x v="64"/>
    <x v="0"/>
    <x v="26"/>
    <n v="6043"/>
    <n v="8"/>
    <n v="319"/>
    <n v="9889"/>
    <n v="30.92"/>
    <n v="3641"/>
    <n v="3058"/>
  </r>
  <r>
    <x v="64"/>
    <x v="0"/>
    <x v="27"/>
    <n v="66487"/>
    <n v="30"/>
    <n v="2688"/>
    <n v="83328"/>
    <n v="50.84"/>
    <n v="27378"/>
    <n v="42366"/>
  </r>
  <r>
    <x v="64"/>
    <x v="0"/>
    <x v="28"/>
    <n v="4841"/>
    <n v="12"/>
    <n v="437"/>
    <n v="13547"/>
    <n v="22.66"/>
    <n v="3580"/>
    <n v="3070"/>
  </r>
  <r>
    <x v="64"/>
    <x v="0"/>
    <x v="29"/>
    <m/>
    <n v="14"/>
    <n v="196"/>
    <n v="6076"/>
    <m/>
    <m/>
    <m/>
  </r>
  <r>
    <x v="64"/>
    <x v="0"/>
    <x v="30"/>
    <n v="19755"/>
    <n v="20"/>
    <n v="829"/>
    <n v="25699"/>
    <n v="54.1"/>
    <n v="12639"/>
    <n v="13903"/>
  </r>
  <r>
    <x v="64"/>
    <x v="0"/>
    <x v="31"/>
    <m/>
    <n v="7"/>
    <n v="85"/>
    <n v="2635"/>
    <m/>
    <m/>
    <m/>
  </r>
  <r>
    <x v="64"/>
    <x v="0"/>
    <x v="32"/>
    <n v="6341"/>
    <n v="5"/>
    <n v="382"/>
    <n v="11842"/>
    <n v="29.66"/>
    <m/>
    <n v="3512"/>
  </r>
  <r>
    <x v="64"/>
    <x v="0"/>
    <x v="33"/>
    <n v="7032"/>
    <n v="21"/>
    <n v="504"/>
    <n v="15624"/>
    <n v="34.380000000000003"/>
    <n v="4827"/>
    <n v="5372"/>
  </r>
  <r>
    <x v="64"/>
    <x v="0"/>
    <x v="34"/>
    <n v="669285"/>
    <n v="586"/>
    <n v="30955"/>
    <n v="959605"/>
    <n v="47.11"/>
    <n v="376266"/>
    <n v="452115"/>
  </r>
  <r>
    <x v="64"/>
    <x v="1"/>
    <x v="0"/>
    <n v="32109"/>
    <n v="133"/>
    <n v="1500"/>
    <n v="46500"/>
    <n v="37.86"/>
    <n v="17378"/>
    <n v="17603"/>
  </r>
  <r>
    <x v="64"/>
    <x v="1"/>
    <x v="1"/>
    <n v="98132"/>
    <n v="179"/>
    <n v="3572"/>
    <n v="110732"/>
    <n v="49.81"/>
    <n v="50115"/>
    <n v="55153"/>
  </r>
  <r>
    <x v="64"/>
    <x v="1"/>
    <x v="2"/>
    <n v="8656"/>
    <n v="63"/>
    <n v="653"/>
    <n v="20243"/>
    <n v="23.81"/>
    <n v="5556"/>
    <n v="4819"/>
  </r>
  <r>
    <x v="64"/>
    <x v="1"/>
    <x v="3"/>
    <n v="37066"/>
    <n v="82"/>
    <n v="1389"/>
    <n v="43059"/>
    <n v="52.11"/>
    <n v="22420"/>
    <n v="22439"/>
  </r>
  <r>
    <x v="64"/>
    <x v="1"/>
    <x v="4"/>
    <n v="27291"/>
    <n v="60"/>
    <n v="914"/>
    <n v="28334"/>
    <n v="50.37"/>
    <n v="13407"/>
    <n v="14272"/>
  </r>
  <r>
    <x v="64"/>
    <x v="1"/>
    <x v="5"/>
    <n v="34477"/>
    <n v="81"/>
    <n v="1384"/>
    <n v="42904"/>
    <n v="39"/>
    <n v="18990"/>
    <n v="16734"/>
  </r>
  <r>
    <x v="64"/>
    <x v="1"/>
    <x v="6"/>
    <n v="26546"/>
    <n v="73"/>
    <n v="1171"/>
    <n v="36301"/>
    <n v="37.700000000000003"/>
    <n v="17631"/>
    <n v="13685"/>
  </r>
  <r>
    <x v="64"/>
    <x v="1"/>
    <x v="7"/>
    <n v="6183"/>
    <n v="21"/>
    <n v="259"/>
    <n v="8029"/>
    <n v="52.57"/>
    <n v="3669"/>
    <n v="4221"/>
  </r>
  <r>
    <x v="64"/>
    <x v="1"/>
    <x v="8"/>
    <n v="9423"/>
    <n v="31"/>
    <n v="433"/>
    <n v="13423"/>
    <n v="44.36"/>
    <n v="5988"/>
    <n v="5955"/>
  </r>
  <r>
    <x v="64"/>
    <x v="1"/>
    <x v="9"/>
    <n v="17403"/>
    <n v="44"/>
    <n v="722"/>
    <n v="22382"/>
    <n v="50.89"/>
    <n v="9698"/>
    <n v="11390"/>
  </r>
  <r>
    <x v="64"/>
    <x v="1"/>
    <x v="10"/>
    <n v="30804"/>
    <n v="70"/>
    <n v="1303"/>
    <n v="40393"/>
    <n v="47.04"/>
    <n v="17486"/>
    <n v="18999"/>
  </r>
  <r>
    <x v="64"/>
    <x v="1"/>
    <x v="11"/>
    <n v="3786"/>
    <n v="20"/>
    <n v="451"/>
    <n v="13981"/>
    <n v="15.66"/>
    <n v="2079"/>
    <n v="2190"/>
  </r>
  <r>
    <x v="64"/>
    <x v="1"/>
    <x v="12"/>
    <n v="28545"/>
    <n v="64"/>
    <n v="1023"/>
    <n v="31713"/>
    <n v="53.21"/>
    <n v="17373"/>
    <n v="16875"/>
  </r>
  <r>
    <x v="64"/>
    <x v="1"/>
    <x v="13"/>
    <n v="8856"/>
    <n v="22"/>
    <n v="365"/>
    <n v="11315"/>
    <n v="45.18"/>
    <n v="4935"/>
    <n v="5112"/>
  </r>
  <r>
    <x v="64"/>
    <x v="1"/>
    <x v="14"/>
    <n v="5226"/>
    <n v="19"/>
    <n v="224"/>
    <n v="6944"/>
    <n v="43.2"/>
    <n v="2984"/>
    <n v="3000"/>
  </r>
  <r>
    <x v="64"/>
    <x v="1"/>
    <x v="15"/>
    <n v="6896"/>
    <n v="28"/>
    <n v="272"/>
    <n v="8432"/>
    <n v="46.83"/>
    <n v="4345"/>
    <n v="3949"/>
  </r>
  <r>
    <x v="64"/>
    <x v="1"/>
    <x v="16"/>
    <n v="39693"/>
    <n v="58"/>
    <n v="1300"/>
    <n v="40300"/>
    <n v="59.01"/>
    <n v="19745"/>
    <n v="23783"/>
  </r>
  <r>
    <x v="64"/>
    <x v="1"/>
    <x v="17"/>
    <n v="26695"/>
    <n v="32"/>
    <n v="857"/>
    <n v="26567"/>
    <n v="59.69"/>
    <n v="13650"/>
    <n v="15858"/>
  </r>
  <r>
    <x v="64"/>
    <x v="1"/>
    <x v="18"/>
    <n v="16042"/>
    <n v="49"/>
    <n v="654"/>
    <n v="20274"/>
    <n v="44.71"/>
    <n v="9925"/>
    <n v="9064"/>
  </r>
  <r>
    <x v="64"/>
    <x v="1"/>
    <x v="19"/>
    <n v="22470"/>
    <n v="89"/>
    <n v="1133"/>
    <n v="35123"/>
    <n v="38.159999999999997"/>
    <n v="11687"/>
    <n v="13402"/>
  </r>
  <r>
    <x v="64"/>
    <x v="1"/>
    <x v="20"/>
    <n v="60733"/>
    <n v="175"/>
    <n v="2400"/>
    <n v="74400"/>
    <n v="40.69"/>
    <n v="33279"/>
    <n v="30270"/>
  </r>
  <r>
    <x v="64"/>
    <x v="1"/>
    <x v="21"/>
    <n v="7635"/>
    <n v="21"/>
    <n v="308"/>
    <n v="9548"/>
    <n v="37.630000000000003"/>
    <n v="5025"/>
    <n v="3593"/>
  </r>
  <r>
    <x v="64"/>
    <x v="1"/>
    <x v="22"/>
    <n v="4824"/>
    <n v="17"/>
    <n v="365"/>
    <n v="11315"/>
    <n v="23.79"/>
    <n v="4000"/>
    <n v="2692"/>
  </r>
  <r>
    <x v="64"/>
    <x v="1"/>
    <x v="23"/>
    <n v="9561"/>
    <n v="31"/>
    <n v="336"/>
    <n v="10416"/>
    <n v="56.24"/>
    <n v="5557"/>
    <n v="5858"/>
  </r>
  <r>
    <x v="64"/>
    <x v="1"/>
    <x v="24"/>
    <n v="82753"/>
    <n v="244"/>
    <n v="3409"/>
    <n v="105679"/>
    <n v="40.130000000000003"/>
    <n v="47861"/>
    <n v="42412"/>
  </r>
  <r>
    <x v="64"/>
    <x v="1"/>
    <x v="25"/>
    <n v="22584"/>
    <n v="69"/>
    <n v="1068"/>
    <n v="33108"/>
    <n v="33.32"/>
    <n v="14891"/>
    <n v="11032"/>
  </r>
  <r>
    <x v="64"/>
    <x v="1"/>
    <x v="26"/>
    <n v="5009"/>
    <n v="22"/>
    <n v="252"/>
    <n v="7812"/>
    <n v="34.78"/>
    <n v="3018"/>
    <n v="2717"/>
  </r>
  <r>
    <x v="64"/>
    <x v="1"/>
    <x v="27"/>
    <n v="16004"/>
    <n v="53"/>
    <n v="921"/>
    <n v="28551"/>
    <n v="28.93"/>
    <n v="7735"/>
    <n v="8261"/>
  </r>
  <r>
    <x v="64"/>
    <x v="1"/>
    <x v="28"/>
    <n v="6281"/>
    <n v="18"/>
    <n v="243"/>
    <n v="7533"/>
    <n v="45.29"/>
    <n v="4420"/>
    <n v="3412"/>
  </r>
  <r>
    <x v="64"/>
    <x v="1"/>
    <x v="29"/>
    <n v="3886"/>
    <n v="22"/>
    <n v="236"/>
    <n v="7316"/>
    <n v="34.200000000000003"/>
    <n v="2588"/>
    <n v="2502"/>
  </r>
  <r>
    <x v="64"/>
    <x v="1"/>
    <x v="30"/>
    <n v="24735"/>
    <n v="47"/>
    <n v="718"/>
    <n v="22258"/>
    <n v="57.53"/>
    <n v="12682"/>
    <n v="12804"/>
  </r>
  <r>
    <x v="64"/>
    <x v="1"/>
    <x v="31"/>
    <n v="1916"/>
    <n v="11"/>
    <n v="83"/>
    <n v="2573"/>
    <n v="44.31"/>
    <n v="1127"/>
    <n v="1140"/>
  </r>
  <r>
    <x v="64"/>
    <x v="1"/>
    <x v="32"/>
    <n v="6012"/>
    <n v="21"/>
    <n v="300"/>
    <n v="9300"/>
    <n v="33.75"/>
    <n v="3936"/>
    <n v="3139"/>
  </r>
  <r>
    <x v="64"/>
    <x v="1"/>
    <x v="33"/>
    <n v="10538"/>
    <n v="38"/>
    <n v="549"/>
    <n v="17019"/>
    <n v="39.770000000000003"/>
    <n v="6171"/>
    <n v="6768"/>
  </r>
  <r>
    <x v="64"/>
    <x v="1"/>
    <x v="34"/>
    <n v="639322"/>
    <n v="1731"/>
    <n v="26501"/>
    <n v="821531"/>
    <n v="43.44"/>
    <n v="359838"/>
    <n v="356837"/>
  </r>
  <r>
    <x v="64"/>
    <x v="2"/>
    <x v="0"/>
    <n v="16209"/>
    <n v="36"/>
    <n v="1433"/>
    <n v="44423"/>
    <n v="32.78"/>
    <n v="6181"/>
    <n v="14563"/>
  </r>
  <r>
    <x v="64"/>
    <x v="2"/>
    <x v="1"/>
    <n v="45576"/>
    <n v="38"/>
    <n v="3552"/>
    <n v="110112"/>
    <n v="39.33"/>
    <n v="18478"/>
    <n v="43310"/>
  </r>
  <r>
    <x v="64"/>
    <x v="2"/>
    <x v="2"/>
    <n v="3201"/>
    <n v="19"/>
    <n v="672"/>
    <n v="20832"/>
    <n v="14.13"/>
    <n v="2118"/>
    <n v="2943"/>
  </r>
  <r>
    <x v="64"/>
    <x v="2"/>
    <x v="3"/>
    <n v="4523"/>
    <n v="15"/>
    <n v="583"/>
    <n v="18073"/>
    <n v="24.25"/>
    <n v="2584"/>
    <n v="4383"/>
  </r>
  <r>
    <x v="64"/>
    <x v="2"/>
    <x v="4"/>
    <n v="7478"/>
    <n v="10"/>
    <n v="401"/>
    <n v="12431"/>
    <n v="49.79"/>
    <n v="1975"/>
    <n v="6190"/>
  </r>
  <r>
    <x v="64"/>
    <x v="2"/>
    <x v="5"/>
    <n v="11999"/>
    <n v="10"/>
    <n v="955"/>
    <n v="29605"/>
    <n v="39.01"/>
    <n v="7549"/>
    <n v="11549"/>
  </r>
  <r>
    <x v="64"/>
    <x v="2"/>
    <x v="6"/>
    <n v="11719"/>
    <n v="17"/>
    <n v="1099"/>
    <n v="34069"/>
    <n v="33.200000000000003"/>
    <n v="6233"/>
    <n v="11312"/>
  </r>
  <r>
    <x v="64"/>
    <x v="2"/>
    <x v="7"/>
    <m/>
    <n v="2"/>
    <n v="37"/>
    <n v="1147"/>
    <m/>
    <m/>
    <m/>
  </r>
  <r>
    <x v="64"/>
    <x v="2"/>
    <x v="8"/>
    <m/>
    <n v="6"/>
    <n v="163"/>
    <n v="5053"/>
    <n v="25.93"/>
    <n v="583"/>
    <n v="1310"/>
  </r>
  <r>
    <x v="64"/>
    <x v="2"/>
    <x v="9"/>
    <n v="2684"/>
    <n v="10"/>
    <n v="359"/>
    <n v="11129"/>
    <n v="22.72"/>
    <n v="1265"/>
    <n v="2529"/>
  </r>
  <r>
    <x v="64"/>
    <x v="2"/>
    <x v="10"/>
    <n v="6436"/>
    <n v="16"/>
    <n v="742"/>
    <n v="23002"/>
    <n v="27.57"/>
    <n v="2997"/>
    <n v="6341"/>
  </r>
  <r>
    <x v="64"/>
    <x v="2"/>
    <x v="11"/>
    <n v="2127"/>
    <n v="11"/>
    <n v="693"/>
    <n v="21483"/>
    <n v="8.66"/>
    <n v="974"/>
    <n v="1861"/>
  </r>
  <r>
    <x v="64"/>
    <x v="2"/>
    <x v="12"/>
    <m/>
    <n v="4"/>
    <n v="101"/>
    <n v="3131"/>
    <m/>
    <m/>
    <m/>
  </r>
  <r>
    <x v="64"/>
    <x v="2"/>
    <x v="13"/>
    <m/>
    <n v="3"/>
    <n v="62"/>
    <n v="1922"/>
    <m/>
    <m/>
    <m/>
  </r>
  <r>
    <x v="64"/>
    <x v="2"/>
    <x v="14"/>
    <m/>
    <n v="2"/>
    <n v="64"/>
    <n v="1984"/>
    <m/>
    <m/>
    <m/>
  </r>
  <r>
    <x v="64"/>
    <x v="2"/>
    <x v="15"/>
    <m/>
    <n v="6"/>
    <n v="493"/>
    <n v="15283"/>
    <m/>
    <m/>
    <m/>
  </r>
  <r>
    <x v="64"/>
    <x v="2"/>
    <x v="16"/>
    <m/>
    <n v="14"/>
    <n v="1784"/>
    <n v="55304"/>
    <m/>
    <m/>
    <m/>
  </r>
  <r>
    <x v="64"/>
    <x v="2"/>
    <x v="17"/>
    <n v="32055"/>
    <n v="12"/>
    <n v="1753"/>
    <n v="54343"/>
    <n v="52.32"/>
    <n v="15267"/>
    <n v="28432"/>
  </r>
  <r>
    <x v="64"/>
    <x v="2"/>
    <x v="18"/>
    <n v="8151"/>
    <n v="19"/>
    <n v="744"/>
    <n v="23064"/>
    <n v="33.659999999999997"/>
    <n v="4259"/>
    <n v="7764"/>
  </r>
  <r>
    <x v="64"/>
    <x v="2"/>
    <x v="19"/>
    <n v="12105"/>
    <n v="32"/>
    <n v="1196"/>
    <n v="37076"/>
    <n v="29.35"/>
    <n v="6254"/>
    <n v="10880"/>
  </r>
  <r>
    <x v="64"/>
    <x v="2"/>
    <x v="20"/>
    <n v="37892"/>
    <n v="54"/>
    <n v="3254"/>
    <n v="100874"/>
    <n v="33.18"/>
    <n v="17345"/>
    <n v="33466"/>
  </r>
  <r>
    <x v="64"/>
    <x v="2"/>
    <x v="21"/>
    <m/>
    <n v="6"/>
    <n v="247"/>
    <n v="7657"/>
    <m/>
    <m/>
    <m/>
  </r>
  <r>
    <x v="64"/>
    <x v="2"/>
    <x v="22"/>
    <n v="4469"/>
    <n v="6"/>
    <n v="328"/>
    <n v="10168"/>
    <n v="40.29"/>
    <n v="3288"/>
    <n v="4097"/>
  </r>
  <r>
    <x v="64"/>
    <x v="2"/>
    <x v="23"/>
    <n v="704"/>
    <n v="5"/>
    <n v="89"/>
    <n v="2759"/>
    <n v="17.829999999999998"/>
    <n v="271"/>
    <n v="492"/>
  </r>
  <r>
    <x v="64"/>
    <x v="2"/>
    <x v="24"/>
    <n v="44523"/>
    <n v="71"/>
    <n v="3918"/>
    <n v="121458"/>
    <n v="32.44"/>
    <n v="22087"/>
    <n v="39407"/>
  </r>
  <r>
    <x v="64"/>
    <x v="2"/>
    <x v="25"/>
    <n v="13020"/>
    <n v="27"/>
    <n v="1243"/>
    <n v="38533"/>
    <n v="28.93"/>
    <n v="9752"/>
    <n v="11146"/>
  </r>
  <r>
    <x v="64"/>
    <x v="2"/>
    <x v="26"/>
    <n v="4739"/>
    <n v="8"/>
    <n v="423"/>
    <n v="13113"/>
    <n v="32.69"/>
    <n v="2095"/>
    <n v="4286"/>
  </r>
  <r>
    <x v="64"/>
    <x v="2"/>
    <x v="27"/>
    <n v="30314"/>
    <n v="20"/>
    <n v="2004"/>
    <n v="62124"/>
    <n v="44.59"/>
    <n v="12737"/>
    <n v="27700"/>
  </r>
  <r>
    <x v="64"/>
    <x v="2"/>
    <x v="28"/>
    <n v="908"/>
    <n v="5"/>
    <n v="110"/>
    <n v="3410"/>
    <n v="23.2"/>
    <n v="709"/>
    <n v="791"/>
  </r>
  <r>
    <x v="64"/>
    <x v="2"/>
    <x v="29"/>
    <m/>
    <n v="5"/>
    <n v="157"/>
    <n v="4867"/>
    <m/>
    <m/>
    <m/>
  </r>
  <r>
    <x v="64"/>
    <x v="2"/>
    <x v="30"/>
    <n v="6298"/>
    <n v="12"/>
    <n v="532"/>
    <n v="16492"/>
    <n v="35.4"/>
    <n v="3815"/>
    <n v="5838"/>
  </r>
  <r>
    <x v="64"/>
    <x v="2"/>
    <x v="31"/>
    <m/>
    <n v="3"/>
    <n v="117"/>
    <n v="3627"/>
    <m/>
    <m/>
    <m/>
  </r>
  <r>
    <x v="64"/>
    <x v="2"/>
    <x v="32"/>
    <m/>
    <n v="3"/>
    <n v="337"/>
    <n v="10447"/>
    <m/>
    <m/>
    <m/>
  </r>
  <r>
    <x v="64"/>
    <x v="2"/>
    <x v="33"/>
    <n v="3293"/>
    <n v="10"/>
    <n v="348"/>
    <n v="10788"/>
    <n v="22.27"/>
    <n v="2213"/>
    <n v="2402"/>
  </r>
  <r>
    <x v="64"/>
    <x v="2"/>
    <x v="34"/>
    <n v="277427"/>
    <n v="434"/>
    <n v="24322"/>
    <n v="753982"/>
    <n v="33.549999999999997"/>
    <n v="134916"/>
    <n v="252947"/>
  </r>
  <r>
    <x v="64"/>
    <x v="3"/>
    <x v="0"/>
    <n v="15898"/>
    <n v="49"/>
    <n v="6124"/>
    <n v="189844"/>
    <n v="3.91"/>
    <n v="8786"/>
    <n v="7424"/>
  </r>
  <r>
    <x v="64"/>
    <x v="3"/>
    <x v="1"/>
    <n v="17637"/>
    <n v="23"/>
    <n v="2734"/>
    <n v="84754"/>
    <n v="11.78"/>
    <n v="8926"/>
    <n v="9986"/>
  </r>
  <r>
    <x v="64"/>
    <x v="3"/>
    <x v="2"/>
    <n v="8991"/>
    <n v="21"/>
    <n v="1946"/>
    <n v="60326"/>
    <n v="7.82"/>
    <n v="5263"/>
    <n v="4720"/>
  </r>
  <r>
    <x v="64"/>
    <x v="3"/>
    <x v="3"/>
    <n v="9120"/>
    <n v="21"/>
    <n v="1812"/>
    <n v="56172"/>
    <n v="9.3699999999999992"/>
    <n v="5194"/>
    <n v="5262"/>
  </r>
  <r>
    <x v="64"/>
    <x v="3"/>
    <x v="4"/>
    <n v="15341"/>
    <n v="20"/>
    <n v="2856"/>
    <n v="88536"/>
    <n v="10.07"/>
    <n v="4957"/>
    <n v="8917"/>
  </r>
  <r>
    <x v="64"/>
    <x v="3"/>
    <x v="5"/>
    <n v="12717"/>
    <n v="14"/>
    <n v="1701"/>
    <n v="52731"/>
    <n v="12.09"/>
    <n v="6287"/>
    <n v="6374"/>
  </r>
  <r>
    <x v="64"/>
    <x v="3"/>
    <x v="6"/>
    <n v="8183"/>
    <n v="9"/>
    <n v="1218"/>
    <n v="37758"/>
    <n v="12.5"/>
    <n v="5426"/>
    <n v="4720"/>
  </r>
  <r>
    <x v="64"/>
    <x v="3"/>
    <x v="7"/>
    <n v="2433"/>
    <n v="5"/>
    <n v="1031"/>
    <n v="31961"/>
    <n v="4.1500000000000004"/>
    <n v="1492"/>
    <n v="1327"/>
  </r>
  <r>
    <x v="64"/>
    <x v="3"/>
    <x v="8"/>
    <n v="2952"/>
    <n v="11"/>
    <n v="1565"/>
    <n v="48515"/>
    <n v="3.06"/>
    <n v="1106"/>
    <n v="1486"/>
  </r>
  <r>
    <x v="64"/>
    <x v="3"/>
    <x v="9"/>
    <n v="4259"/>
    <n v="12"/>
    <n v="1248"/>
    <n v="38688"/>
    <n v="6.97"/>
    <n v="2076"/>
    <n v="2697"/>
  </r>
  <r>
    <x v="64"/>
    <x v="3"/>
    <x v="10"/>
    <n v="8624"/>
    <n v="19"/>
    <n v="1958"/>
    <n v="60698"/>
    <n v="7.73"/>
    <n v="4341"/>
    <n v="4690"/>
  </r>
  <r>
    <x v="64"/>
    <x v="3"/>
    <x v="11"/>
    <n v="1666"/>
    <n v="5"/>
    <n v="501"/>
    <n v="15531"/>
    <n v="4.75"/>
    <n v="1323"/>
    <n v="737"/>
  </r>
  <r>
    <x v="64"/>
    <x v="3"/>
    <x v="12"/>
    <m/>
    <n v="8"/>
    <n v="600"/>
    <n v="18600"/>
    <m/>
    <m/>
    <m/>
  </r>
  <r>
    <x v="64"/>
    <x v="3"/>
    <x v="13"/>
    <m/>
    <n v="2"/>
    <n v="255"/>
    <n v="7905"/>
    <m/>
    <m/>
    <m/>
  </r>
  <r>
    <x v="64"/>
    <x v="3"/>
    <x v="14"/>
    <n v="1673"/>
    <n v="7"/>
    <n v="690"/>
    <n v="21390"/>
    <n v="4.28"/>
    <n v="898"/>
    <n v="915"/>
  </r>
  <r>
    <x v="64"/>
    <x v="3"/>
    <x v="15"/>
    <n v="2783"/>
    <n v="9"/>
    <n v="1131"/>
    <n v="35061"/>
    <n v="4.26"/>
    <n v="1896"/>
    <n v="1492"/>
  </r>
  <r>
    <x v="64"/>
    <x v="3"/>
    <x v="16"/>
    <m/>
    <n v="5"/>
    <n v="674"/>
    <n v="20894"/>
    <m/>
    <m/>
    <m/>
  </r>
  <r>
    <x v="64"/>
    <x v="3"/>
    <x v="17"/>
    <s v="-"/>
    <s v="-"/>
    <s v="-"/>
    <s v="-"/>
    <s v="-"/>
    <s v="-"/>
    <s v="-"/>
  </r>
  <r>
    <x v="64"/>
    <x v="3"/>
    <x v="18"/>
    <n v="7927"/>
    <n v="16"/>
    <n v="1256"/>
    <n v="38936"/>
    <n v="10.49"/>
    <n v="5412"/>
    <n v="4084"/>
  </r>
  <r>
    <x v="64"/>
    <x v="3"/>
    <x v="19"/>
    <n v="10343"/>
    <n v="19"/>
    <n v="3899"/>
    <n v="120869"/>
    <n v="4.5"/>
    <n v="5002"/>
    <n v="5437"/>
  </r>
  <r>
    <x v="64"/>
    <x v="3"/>
    <x v="20"/>
    <n v="31030"/>
    <n v="38"/>
    <n v="4492"/>
    <n v="139252"/>
    <n v="11.4"/>
    <n v="16503"/>
    <n v="15871"/>
  </r>
  <r>
    <x v="64"/>
    <x v="3"/>
    <x v="21"/>
    <n v="6094"/>
    <n v="8"/>
    <n v="627"/>
    <n v="19437"/>
    <n v="12.1"/>
    <n v="3347"/>
    <n v="2351"/>
  </r>
  <r>
    <x v="64"/>
    <x v="3"/>
    <x v="22"/>
    <m/>
    <n v="4"/>
    <n v="616"/>
    <n v="19096"/>
    <m/>
    <m/>
    <m/>
  </r>
  <r>
    <x v="64"/>
    <x v="3"/>
    <x v="23"/>
    <n v="2336"/>
    <n v="6"/>
    <n v="786"/>
    <n v="24366"/>
    <m/>
    <n v="1969"/>
    <m/>
  </r>
  <r>
    <x v="64"/>
    <x v="3"/>
    <x v="24"/>
    <n v="42668"/>
    <n v="56"/>
    <n v="6521"/>
    <n v="202151"/>
    <n v="10.3"/>
    <n v="24342"/>
    <n v="20823"/>
  </r>
  <r>
    <x v="64"/>
    <x v="3"/>
    <x v="25"/>
    <n v="11419"/>
    <n v="16"/>
    <n v="1347"/>
    <n v="41757"/>
    <n v="13.56"/>
    <n v="8479"/>
    <n v="5662"/>
  </r>
  <r>
    <x v="64"/>
    <x v="3"/>
    <x v="26"/>
    <n v="4443"/>
    <n v="5"/>
    <n v="1208"/>
    <n v="37448"/>
    <n v="5.95"/>
    <n v="2881"/>
    <n v="2228"/>
  </r>
  <r>
    <x v="64"/>
    <x v="3"/>
    <x v="27"/>
    <n v="11393"/>
    <n v="7"/>
    <n v="1063"/>
    <n v="32953"/>
    <n v="16.72"/>
    <n v="5840"/>
    <n v="5511"/>
  </r>
  <r>
    <x v="64"/>
    <x v="3"/>
    <x v="28"/>
    <n v="2947"/>
    <n v="7"/>
    <n v="817"/>
    <n v="25327"/>
    <n v="5.9"/>
    <n v="2376"/>
    <n v="1494"/>
  </r>
  <r>
    <x v="64"/>
    <x v="3"/>
    <x v="29"/>
    <n v="3455"/>
    <n v="10"/>
    <n v="2312"/>
    <n v="71672"/>
    <n v="2.54"/>
    <n v="1896"/>
    <n v="1823"/>
  </r>
  <r>
    <x v="64"/>
    <x v="3"/>
    <x v="30"/>
    <n v="8229"/>
    <n v="7"/>
    <n v="619"/>
    <n v="19189"/>
    <n v="19.489999999999998"/>
    <n v="5076"/>
    <n v="3740"/>
  </r>
  <r>
    <x v="64"/>
    <x v="3"/>
    <x v="31"/>
    <n v="1652"/>
    <n v="8"/>
    <n v="375"/>
    <n v="11625"/>
    <n v="5.57"/>
    <n v="1247"/>
    <n v="648"/>
  </r>
  <r>
    <x v="64"/>
    <x v="3"/>
    <x v="32"/>
    <m/>
    <n v="3"/>
    <n v="510"/>
    <n v="15810"/>
    <m/>
    <m/>
    <m/>
  </r>
  <r>
    <x v="64"/>
    <x v="3"/>
    <x v="33"/>
    <n v="3858"/>
    <n v="12"/>
    <n v="1142"/>
    <n v="35402"/>
    <n v="6.63"/>
    <n v="2626"/>
    <n v="2348"/>
  </r>
  <r>
    <x v="64"/>
    <x v="3"/>
    <x v="34"/>
    <n v="234007"/>
    <n v="406"/>
    <n v="49113"/>
    <n v="1522503"/>
    <n v="7.95"/>
    <n v="133391"/>
    <n v="120982"/>
  </r>
  <r>
    <x v="64"/>
    <x v="4"/>
    <x v="0"/>
    <n v="82061"/>
    <n v="251"/>
    <n v="10218"/>
    <n v="316758"/>
    <n v="16.04"/>
    <n v="41484"/>
    <n v="50816"/>
  </r>
  <r>
    <x v="64"/>
    <x v="4"/>
    <x v="1"/>
    <n v="365681"/>
    <n v="308"/>
    <n v="18335"/>
    <n v="568385"/>
    <n v="45.16"/>
    <n v="187893"/>
    <n v="256660"/>
  </r>
  <r>
    <x v="64"/>
    <x v="4"/>
    <x v="2"/>
    <n v="22122"/>
    <n v="112"/>
    <n v="3445"/>
    <n v="106795"/>
    <n v="12.4"/>
    <n v="13720"/>
    <n v="13246"/>
  </r>
  <r>
    <x v="64"/>
    <x v="4"/>
    <x v="3"/>
    <n v="69657"/>
    <n v="146"/>
    <n v="4736"/>
    <n v="146816"/>
    <n v="30.16"/>
    <n v="41296"/>
    <n v="44274"/>
  </r>
  <r>
    <x v="64"/>
    <x v="4"/>
    <x v="4"/>
    <n v="55779"/>
    <n v="96"/>
    <n v="4427"/>
    <n v="137237"/>
    <n v="23.96"/>
    <n v="23745"/>
    <n v="32880"/>
  </r>
  <r>
    <x v="64"/>
    <x v="4"/>
    <x v="5"/>
    <n v="109239"/>
    <n v="125"/>
    <n v="5850"/>
    <n v="181350"/>
    <n v="35"/>
    <n v="60733"/>
    <n v="63469"/>
  </r>
  <r>
    <x v="64"/>
    <x v="4"/>
    <x v="6"/>
    <n v="54634"/>
    <n v="109"/>
    <n v="3986"/>
    <n v="123566"/>
    <n v="27.76"/>
    <n v="33141"/>
    <n v="34304"/>
  </r>
  <r>
    <x v="64"/>
    <x v="4"/>
    <x v="7"/>
    <n v="10127"/>
    <n v="33"/>
    <n v="1421"/>
    <n v="44051"/>
    <n v="15.01"/>
    <n v="5907"/>
    <n v="6610"/>
  </r>
  <r>
    <x v="64"/>
    <x v="4"/>
    <x v="8"/>
    <n v="15695"/>
    <n v="57"/>
    <n v="2364"/>
    <n v="73284"/>
    <n v="14.09"/>
    <n v="8720"/>
    <n v="10324"/>
  </r>
  <r>
    <x v="64"/>
    <x v="4"/>
    <x v="9"/>
    <n v="31845"/>
    <n v="83"/>
    <n v="2743"/>
    <n v="85033"/>
    <n v="26.93"/>
    <n v="17430"/>
    <n v="22902"/>
  </r>
  <r>
    <x v="64"/>
    <x v="4"/>
    <x v="10"/>
    <n v="51499"/>
    <n v="119"/>
    <n v="4401"/>
    <n v="136431"/>
    <n v="25.1"/>
    <n v="28521"/>
    <n v="34248"/>
  </r>
  <r>
    <x v="64"/>
    <x v="4"/>
    <x v="11"/>
    <n v="11687"/>
    <n v="46"/>
    <n v="2033"/>
    <n v="63023"/>
    <n v="11.54"/>
    <n v="6327"/>
    <n v="7270"/>
  </r>
  <r>
    <x v="64"/>
    <x v="4"/>
    <x v="12"/>
    <n v="42682"/>
    <n v="96"/>
    <n v="2284"/>
    <n v="70804"/>
    <n v="37.869999999999997"/>
    <n v="25508"/>
    <n v="26817"/>
  </r>
  <r>
    <x v="64"/>
    <x v="4"/>
    <x v="13"/>
    <n v="11838"/>
    <n v="30"/>
    <n v="819"/>
    <n v="25389"/>
    <n v="26.62"/>
    <n v="6837"/>
    <n v="6758"/>
  </r>
  <r>
    <x v="64"/>
    <x v="4"/>
    <x v="14"/>
    <n v="10349"/>
    <n v="38"/>
    <n v="1179"/>
    <n v="36549"/>
    <n v="16.760000000000002"/>
    <n v="6199"/>
    <n v="6125"/>
  </r>
  <r>
    <x v="64"/>
    <x v="4"/>
    <x v="15"/>
    <n v="12336"/>
    <n v="48"/>
    <n v="1949"/>
    <n v="60419"/>
    <n v="12.99"/>
    <n v="7474"/>
    <n v="7848"/>
  </r>
  <r>
    <x v="64"/>
    <x v="4"/>
    <x v="16"/>
    <n v="151619"/>
    <n v="105"/>
    <n v="6735"/>
    <n v="208785"/>
    <n v="53.44"/>
    <n v="81196"/>
    <n v="111574"/>
  </r>
  <r>
    <x v="64"/>
    <x v="4"/>
    <x v="17"/>
    <n v="130019"/>
    <n v="69"/>
    <n v="5484"/>
    <n v="170004"/>
    <n v="57.92"/>
    <n v="68635"/>
    <n v="98458"/>
  </r>
  <r>
    <x v="64"/>
    <x v="4"/>
    <x v="18"/>
    <n v="36507"/>
    <n v="98"/>
    <n v="2963"/>
    <n v="91853"/>
    <n v="25.95"/>
    <n v="22231"/>
    <n v="23833"/>
  </r>
  <r>
    <x v="64"/>
    <x v="4"/>
    <x v="19"/>
    <n v="49656"/>
    <n v="159"/>
    <n v="6622"/>
    <n v="205282"/>
    <n v="15.79"/>
    <n v="26025"/>
    <n v="32422"/>
  </r>
  <r>
    <x v="64"/>
    <x v="4"/>
    <x v="20"/>
    <n v="236243"/>
    <n v="340"/>
    <n v="14288"/>
    <n v="442928"/>
    <n v="32.979999999999997"/>
    <n v="131670"/>
    <n v="146097"/>
  </r>
  <r>
    <x v="64"/>
    <x v="4"/>
    <x v="21"/>
    <n v="17709"/>
    <n v="43"/>
    <n v="1318"/>
    <n v="40858"/>
    <n v="21.05"/>
    <n v="11425"/>
    <n v="8599"/>
  </r>
  <r>
    <x v="64"/>
    <x v="4"/>
    <x v="22"/>
    <n v="15838"/>
    <n v="30"/>
    <n v="1620"/>
    <n v="50220"/>
    <n v="20.22"/>
    <n v="12679"/>
    <n v="10152"/>
  </r>
  <r>
    <x v="64"/>
    <x v="4"/>
    <x v="23"/>
    <n v="13669"/>
    <n v="53"/>
    <n v="1363"/>
    <n v="42253"/>
    <n v="19.77"/>
    <n v="8543"/>
    <n v="8353"/>
  </r>
  <r>
    <x v="64"/>
    <x v="4"/>
    <x v="24"/>
    <n v="283460"/>
    <n v="466"/>
    <n v="18589"/>
    <n v="576259"/>
    <n v="30.06"/>
    <n v="164317"/>
    <n v="173200"/>
  </r>
  <r>
    <x v="64"/>
    <x v="4"/>
    <x v="25"/>
    <n v="63108"/>
    <n v="158"/>
    <n v="4976"/>
    <n v="154256"/>
    <n v="24.75"/>
    <n v="46093"/>
    <n v="38185"/>
  </r>
  <r>
    <x v="64"/>
    <x v="4"/>
    <x v="26"/>
    <n v="20234"/>
    <n v="43"/>
    <n v="2202"/>
    <n v="68262"/>
    <n v="18"/>
    <n v="11635"/>
    <n v="12289"/>
  </r>
  <r>
    <x v="64"/>
    <x v="4"/>
    <x v="27"/>
    <n v="124198"/>
    <n v="110"/>
    <n v="6676"/>
    <n v="206956"/>
    <n v="40.51"/>
    <n v="53690"/>
    <n v="83838"/>
  </r>
  <r>
    <x v="64"/>
    <x v="4"/>
    <x v="28"/>
    <n v="14977"/>
    <n v="42"/>
    <n v="1607"/>
    <n v="49817"/>
    <n v="17.600000000000001"/>
    <n v="11085"/>
    <n v="8767"/>
  </r>
  <r>
    <x v="64"/>
    <x v="4"/>
    <x v="29"/>
    <n v="10719"/>
    <n v="51"/>
    <n v="2901"/>
    <n v="89931"/>
    <n v="7.81"/>
    <n v="6443"/>
    <n v="7023"/>
  </r>
  <r>
    <x v="64"/>
    <x v="4"/>
    <x v="30"/>
    <n v="59017"/>
    <n v="86"/>
    <n v="2698"/>
    <n v="83638"/>
    <n v="43.38"/>
    <n v="34212"/>
    <n v="36284"/>
  </r>
  <r>
    <x v="64"/>
    <x v="4"/>
    <x v="31"/>
    <n v="4931"/>
    <n v="29"/>
    <n v="660"/>
    <n v="20460"/>
    <n v="13.19"/>
    <n v="3231"/>
    <n v="2699"/>
  </r>
  <r>
    <x v="64"/>
    <x v="4"/>
    <x v="32"/>
    <n v="19665"/>
    <n v="32"/>
    <n v="1529"/>
    <n v="47399"/>
    <n v="23.89"/>
    <n v="13481"/>
    <n v="11325"/>
  </r>
  <r>
    <x v="64"/>
    <x v="4"/>
    <x v="33"/>
    <n v="24721"/>
    <n v="81"/>
    <n v="2543"/>
    <n v="78833"/>
    <n v="21.43"/>
    <n v="15836"/>
    <n v="16890"/>
  </r>
  <r>
    <x v="64"/>
    <x v="4"/>
    <x v="34"/>
    <n v="1820042"/>
    <n v="3157"/>
    <n v="130891"/>
    <n v="4057621"/>
    <n v="29.15"/>
    <n v="1004411"/>
    <n v="1182881"/>
  </r>
  <r>
    <x v="65"/>
    <x v="0"/>
    <x v="0"/>
    <n v="14122"/>
    <n v="33"/>
    <n v="1123"/>
    <n v="33690"/>
    <n v="25.92"/>
    <n v="7118"/>
    <n v="8731"/>
  </r>
  <r>
    <x v="65"/>
    <x v="0"/>
    <x v="1"/>
    <n v="193766"/>
    <n v="67"/>
    <n v="7953"/>
    <n v="238590"/>
    <n v="57.25"/>
    <n v="106393"/>
    <n v="136602"/>
  </r>
  <r>
    <x v="65"/>
    <x v="0"/>
    <x v="2"/>
    <n v="1537"/>
    <n v="9"/>
    <n v="177"/>
    <n v="5310"/>
    <n v="15.97"/>
    <n v="955"/>
    <n v="848"/>
  </r>
  <r>
    <x v="65"/>
    <x v="0"/>
    <x v="3"/>
    <n v="19721"/>
    <n v="27"/>
    <n v="943"/>
    <n v="28290"/>
    <n v="44.3"/>
    <n v="11040"/>
    <n v="12533"/>
  </r>
  <r>
    <x v="65"/>
    <x v="0"/>
    <x v="4"/>
    <n v="5659"/>
    <n v="7"/>
    <n v="260"/>
    <n v="7800"/>
    <n v="42.18"/>
    <n v="3759"/>
    <n v="3290"/>
  </r>
  <r>
    <x v="65"/>
    <x v="0"/>
    <x v="5"/>
    <n v="47077"/>
    <n v="20"/>
    <n v="1810"/>
    <n v="54300"/>
    <n v="52.12"/>
    <n v="25599"/>
    <n v="28300"/>
  </r>
  <r>
    <x v="65"/>
    <x v="0"/>
    <x v="6"/>
    <n v="8716"/>
    <n v="10"/>
    <n v="498"/>
    <n v="14940"/>
    <n v="30.62"/>
    <n v="3883"/>
    <n v="4575"/>
  </r>
  <r>
    <x v="65"/>
    <x v="0"/>
    <x v="7"/>
    <n v="970"/>
    <n v="5"/>
    <n v="94"/>
    <n v="2820"/>
    <n v="20.89"/>
    <m/>
    <n v="589"/>
  </r>
  <r>
    <x v="65"/>
    <x v="0"/>
    <x v="8"/>
    <n v="1451"/>
    <n v="9"/>
    <n v="203"/>
    <n v="6090"/>
    <n v="18.739999999999998"/>
    <n v="788"/>
    <n v="1141"/>
  </r>
  <r>
    <x v="65"/>
    <x v="0"/>
    <x v="9"/>
    <n v="8865"/>
    <n v="16"/>
    <n v="407"/>
    <n v="12210"/>
    <n v="54.57"/>
    <n v="4970"/>
    <n v="6663"/>
  </r>
  <r>
    <x v="65"/>
    <x v="0"/>
    <x v="10"/>
    <n v="6158"/>
    <n v="14"/>
    <n v="398"/>
    <n v="11940"/>
    <n v="37.25"/>
    <n v="3416"/>
    <n v="4448"/>
  </r>
  <r>
    <x v="65"/>
    <x v="0"/>
    <x v="11"/>
    <n v="6777"/>
    <n v="11"/>
    <n v="400"/>
    <n v="12000"/>
    <n v="31.42"/>
    <n v="3146"/>
    <n v="3770"/>
  </r>
  <r>
    <x v="65"/>
    <x v="0"/>
    <x v="12"/>
    <n v="10135"/>
    <n v="20"/>
    <n v="560"/>
    <n v="16800"/>
    <n v="44.14"/>
    <n v="5429"/>
    <n v="7416"/>
  </r>
  <r>
    <x v="65"/>
    <x v="0"/>
    <x v="13"/>
    <m/>
    <n v="3"/>
    <n v="137"/>
    <n v="4110"/>
    <m/>
    <m/>
    <m/>
  </r>
  <r>
    <x v="65"/>
    <x v="0"/>
    <x v="14"/>
    <n v="2939"/>
    <n v="10"/>
    <n v="201"/>
    <n v="6030"/>
    <n v="31.67"/>
    <n v="1990"/>
    <n v="1910"/>
  </r>
  <r>
    <x v="65"/>
    <x v="0"/>
    <x v="15"/>
    <m/>
    <n v="5"/>
    <n v="53"/>
    <n v="1590"/>
    <m/>
    <m/>
    <m/>
  </r>
  <r>
    <x v="65"/>
    <x v="0"/>
    <x v="16"/>
    <n v="71735"/>
    <n v="29"/>
    <n v="3039"/>
    <n v="91170"/>
    <n v="58.78"/>
    <n v="39100"/>
    <n v="53590"/>
  </r>
  <r>
    <x v="65"/>
    <x v="0"/>
    <x v="17"/>
    <n v="69043"/>
    <n v="26"/>
    <n v="2935"/>
    <n v="88050"/>
    <n v="58.61"/>
    <n v="37802"/>
    <n v="51609"/>
  </r>
  <r>
    <x v="65"/>
    <x v="0"/>
    <x v="18"/>
    <n v="3426"/>
    <n v="13"/>
    <n v="291"/>
    <n v="8730"/>
    <n v="25.46"/>
    <n v="2103"/>
    <n v="2223"/>
  </r>
  <r>
    <x v="65"/>
    <x v="0"/>
    <x v="19"/>
    <n v="4017"/>
    <n v="17"/>
    <n v="384"/>
    <n v="11520"/>
    <n v="24.44"/>
    <n v="2593"/>
    <n v="2815"/>
  </r>
  <r>
    <x v="65"/>
    <x v="0"/>
    <x v="20"/>
    <n v="88845"/>
    <n v="74"/>
    <n v="4164"/>
    <n v="124920"/>
    <n v="46.19"/>
    <n v="49422"/>
    <n v="57697"/>
  </r>
  <r>
    <x v="65"/>
    <x v="0"/>
    <x v="21"/>
    <m/>
    <n v="8"/>
    <n v="136"/>
    <n v="4080"/>
    <m/>
    <m/>
    <m/>
  </r>
  <r>
    <x v="65"/>
    <x v="0"/>
    <x v="22"/>
    <m/>
    <n v="3"/>
    <n v="311"/>
    <n v="9330"/>
    <m/>
    <m/>
    <m/>
  </r>
  <r>
    <x v="65"/>
    <x v="0"/>
    <x v="23"/>
    <n v="829"/>
    <n v="11"/>
    <n v="152"/>
    <n v="4560"/>
    <n v="15.39"/>
    <m/>
    <n v="702"/>
  </r>
  <r>
    <x v="65"/>
    <x v="0"/>
    <x v="24"/>
    <n v="94561"/>
    <n v="96"/>
    <n v="4763"/>
    <n v="142890"/>
    <n v="42.55"/>
    <n v="53263"/>
    <n v="60801"/>
  </r>
  <r>
    <x v="65"/>
    <x v="0"/>
    <x v="25"/>
    <n v="11235"/>
    <n v="46"/>
    <n v="1319"/>
    <n v="39570"/>
    <n v="18.68"/>
    <n v="7714"/>
    <n v="7392"/>
  </r>
  <r>
    <x v="65"/>
    <x v="0"/>
    <x v="26"/>
    <n v="4532"/>
    <n v="8"/>
    <n v="319"/>
    <n v="9570"/>
    <n v="25.74"/>
    <n v="2443"/>
    <n v="2463"/>
  </r>
  <r>
    <x v="65"/>
    <x v="0"/>
    <x v="27"/>
    <n v="57193"/>
    <n v="28"/>
    <n v="2660"/>
    <n v="79800"/>
    <n v="43.39"/>
    <n v="23435"/>
    <n v="34623"/>
  </r>
  <r>
    <x v="65"/>
    <x v="0"/>
    <x v="28"/>
    <n v="2680"/>
    <n v="12"/>
    <n v="437"/>
    <n v="13110"/>
    <n v="13.26"/>
    <n v="1877"/>
    <n v="1739"/>
  </r>
  <r>
    <x v="65"/>
    <x v="0"/>
    <x v="29"/>
    <m/>
    <n v="14"/>
    <n v="195"/>
    <n v="5850"/>
    <m/>
    <m/>
    <m/>
  </r>
  <r>
    <x v="65"/>
    <x v="0"/>
    <x v="30"/>
    <n v="14668"/>
    <n v="20"/>
    <n v="829"/>
    <n v="24870"/>
    <n v="40.06"/>
    <n v="9097"/>
    <n v="9963"/>
  </r>
  <r>
    <x v="65"/>
    <x v="0"/>
    <x v="31"/>
    <m/>
    <n v="7"/>
    <n v="85"/>
    <n v="2550"/>
    <m/>
    <m/>
    <m/>
  </r>
  <r>
    <x v="65"/>
    <x v="0"/>
    <x v="32"/>
    <n v="3048"/>
    <n v="5"/>
    <n v="382"/>
    <n v="11460"/>
    <n v="16.12"/>
    <n v="1834"/>
    <n v="1847"/>
  </r>
  <r>
    <x v="65"/>
    <x v="0"/>
    <x v="33"/>
    <n v="5800"/>
    <n v="21"/>
    <n v="504"/>
    <n v="15120"/>
    <n v="28.58"/>
    <n v="3335"/>
    <n v="4322"/>
  </r>
  <r>
    <x v="65"/>
    <x v="0"/>
    <x v="34"/>
    <n v="605237"/>
    <n v="582"/>
    <n v="30424"/>
    <n v="912720"/>
    <n v="44.46"/>
    <n v="328737"/>
    <n v="405802"/>
  </r>
  <r>
    <x v="65"/>
    <x v="1"/>
    <x v="0"/>
    <n v="29959"/>
    <n v="130"/>
    <n v="1475"/>
    <n v="44250"/>
    <n v="36.619999999999997"/>
    <n v="16123"/>
    <n v="16205"/>
  </r>
  <r>
    <x v="65"/>
    <x v="1"/>
    <x v="1"/>
    <n v="102090"/>
    <n v="176"/>
    <n v="3513"/>
    <n v="105390"/>
    <n v="53.03"/>
    <n v="51141"/>
    <n v="55889"/>
  </r>
  <r>
    <x v="65"/>
    <x v="1"/>
    <x v="2"/>
    <n v="9339"/>
    <n v="63"/>
    <n v="672"/>
    <n v="20160"/>
    <n v="24.83"/>
    <n v="5562"/>
    <n v="5005"/>
  </r>
  <r>
    <x v="65"/>
    <x v="1"/>
    <x v="3"/>
    <n v="45258"/>
    <n v="82"/>
    <n v="1378"/>
    <n v="41340"/>
    <n v="59.91"/>
    <n v="25275"/>
    <n v="24765"/>
  </r>
  <r>
    <x v="65"/>
    <x v="1"/>
    <x v="4"/>
    <n v="25082"/>
    <n v="60"/>
    <n v="914"/>
    <n v="27420"/>
    <n v="44.94"/>
    <n v="13395"/>
    <n v="12322"/>
  </r>
  <r>
    <x v="65"/>
    <x v="1"/>
    <x v="5"/>
    <n v="37145"/>
    <n v="81"/>
    <n v="1384"/>
    <n v="41520"/>
    <n v="39.46"/>
    <n v="20342"/>
    <n v="16382"/>
  </r>
  <r>
    <x v="65"/>
    <x v="1"/>
    <x v="6"/>
    <n v="29300"/>
    <n v="74"/>
    <n v="1174"/>
    <n v="35220"/>
    <n v="40.06"/>
    <n v="19159"/>
    <n v="14108"/>
  </r>
  <r>
    <x v="65"/>
    <x v="1"/>
    <x v="7"/>
    <n v="6509"/>
    <n v="21"/>
    <n v="259"/>
    <n v="7770"/>
    <n v="55.86"/>
    <n v="3427"/>
    <n v="4340"/>
  </r>
  <r>
    <x v="65"/>
    <x v="1"/>
    <x v="8"/>
    <n v="9462"/>
    <n v="32"/>
    <n v="443"/>
    <n v="13290"/>
    <n v="41.85"/>
    <n v="5636"/>
    <n v="5562"/>
  </r>
  <r>
    <x v="65"/>
    <x v="1"/>
    <x v="9"/>
    <n v="18559"/>
    <n v="45"/>
    <n v="732"/>
    <n v="21960"/>
    <n v="49.87"/>
    <n v="9973"/>
    <n v="10952"/>
  </r>
  <r>
    <x v="65"/>
    <x v="1"/>
    <x v="10"/>
    <n v="33986"/>
    <n v="72"/>
    <n v="1296"/>
    <n v="38880"/>
    <n v="49.78"/>
    <n v="17933"/>
    <n v="19356"/>
  </r>
  <r>
    <x v="65"/>
    <x v="1"/>
    <x v="11"/>
    <n v="4409"/>
    <n v="21"/>
    <n v="465"/>
    <n v="13950"/>
    <n v="16.170000000000002"/>
    <n v="2349"/>
    <n v="2256"/>
  </r>
  <r>
    <x v="65"/>
    <x v="1"/>
    <x v="12"/>
    <n v="24773"/>
    <n v="64"/>
    <n v="1023"/>
    <n v="30690"/>
    <n v="47.5"/>
    <n v="14757"/>
    <n v="14579"/>
  </r>
  <r>
    <x v="65"/>
    <x v="1"/>
    <x v="13"/>
    <n v="9074"/>
    <n v="22"/>
    <n v="365"/>
    <n v="10950"/>
    <n v="40.97"/>
    <n v="5377"/>
    <n v="4486"/>
  </r>
  <r>
    <x v="65"/>
    <x v="1"/>
    <x v="14"/>
    <n v="5177"/>
    <n v="19"/>
    <n v="224"/>
    <n v="6720"/>
    <n v="43.85"/>
    <n v="2936"/>
    <n v="2947"/>
  </r>
  <r>
    <x v="65"/>
    <x v="1"/>
    <x v="15"/>
    <n v="5565"/>
    <n v="29"/>
    <n v="283"/>
    <n v="8490"/>
    <n v="37.42"/>
    <n v="3638"/>
    <n v="3177"/>
  </r>
  <r>
    <x v="65"/>
    <x v="1"/>
    <x v="16"/>
    <n v="36624"/>
    <n v="58"/>
    <n v="1300"/>
    <n v="39000"/>
    <n v="55.11"/>
    <n v="18790"/>
    <n v="21493"/>
  </r>
  <r>
    <x v="65"/>
    <x v="1"/>
    <x v="17"/>
    <n v="25030"/>
    <n v="32"/>
    <n v="857"/>
    <n v="25710"/>
    <n v="56.99"/>
    <n v="12912"/>
    <n v="14651"/>
  </r>
  <r>
    <x v="65"/>
    <x v="1"/>
    <x v="18"/>
    <n v="16308"/>
    <n v="49"/>
    <n v="654"/>
    <n v="19620"/>
    <n v="43.79"/>
    <n v="9064"/>
    <n v="8591"/>
  </r>
  <r>
    <x v="65"/>
    <x v="1"/>
    <x v="19"/>
    <n v="21197"/>
    <n v="87"/>
    <n v="1124"/>
    <n v="33720"/>
    <n v="35.99"/>
    <n v="11209"/>
    <n v="12136"/>
  </r>
  <r>
    <x v="65"/>
    <x v="1"/>
    <x v="20"/>
    <n v="59649"/>
    <n v="176"/>
    <n v="2425"/>
    <n v="72750"/>
    <n v="37.85"/>
    <n v="31376"/>
    <n v="27535"/>
  </r>
  <r>
    <x v="65"/>
    <x v="1"/>
    <x v="21"/>
    <n v="7827"/>
    <n v="21"/>
    <n v="308"/>
    <n v="9240"/>
    <n v="38"/>
    <n v="5149"/>
    <n v="3511"/>
  </r>
  <r>
    <x v="65"/>
    <x v="1"/>
    <x v="22"/>
    <n v="3981"/>
    <n v="16"/>
    <n v="343"/>
    <n v="10290"/>
    <n v="19.559999999999999"/>
    <n v="2793"/>
    <n v="2013"/>
  </r>
  <r>
    <x v="65"/>
    <x v="1"/>
    <x v="23"/>
    <n v="10584"/>
    <n v="30"/>
    <n v="335"/>
    <n v="10050"/>
    <n v="60.95"/>
    <n v="6092"/>
    <n v="6125"/>
  </r>
  <r>
    <x v="65"/>
    <x v="1"/>
    <x v="24"/>
    <n v="82042"/>
    <n v="243"/>
    <n v="3411"/>
    <n v="102330"/>
    <n v="38.29"/>
    <n v="45410"/>
    <n v="39184"/>
  </r>
  <r>
    <x v="65"/>
    <x v="1"/>
    <x v="25"/>
    <n v="21639"/>
    <n v="71"/>
    <n v="1096"/>
    <n v="32880"/>
    <n v="30.15"/>
    <n v="13198"/>
    <n v="9913"/>
  </r>
  <r>
    <x v="65"/>
    <x v="1"/>
    <x v="26"/>
    <n v="4650"/>
    <n v="21"/>
    <n v="251"/>
    <n v="7530"/>
    <n v="29.31"/>
    <n v="2263"/>
    <n v="2207"/>
  </r>
  <r>
    <x v="65"/>
    <x v="1"/>
    <x v="27"/>
    <n v="18112"/>
    <n v="52"/>
    <n v="914"/>
    <n v="27420"/>
    <n v="29.42"/>
    <n v="6878"/>
    <n v="8068"/>
  </r>
  <r>
    <x v="65"/>
    <x v="1"/>
    <x v="28"/>
    <n v="5670"/>
    <n v="18"/>
    <n v="243"/>
    <n v="7290"/>
    <n v="40.69"/>
    <n v="3488"/>
    <n v="2966"/>
  </r>
  <r>
    <x v="65"/>
    <x v="1"/>
    <x v="29"/>
    <n v="3433"/>
    <n v="21"/>
    <n v="226"/>
    <n v="6780"/>
    <n v="30.84"/>
    <n v="2136"/>
    <n v="2091"/>
  </r>
  <r>
    <x v="65"/>
    <x v="1"/>
    <x v="30"/>
    <n v="19359"/>
    <n v="45"/>
    <n v="701"/>
    <n v="21030"/>
    <n v="49.43"/>
    <n v="10112"/>
    <n v="10396"/>
  </r>
  <r>
    <x v="65"/>
    <x v="1"/>
    <x v="31"/>
    <n v="1426"/>
    <n v="10"/>
    <n v="75"/>
    <n v="2250"/>
    <n v="38.93"/>
    <n v="866"/>
    <n v="876"/>
  </r>
  <r>
    <x v="65"/>
    <x v="1"/>
    <x v="32"/>
    <n v="3527"/>
    <n v="20"/>
    <n v="293"/>
    <n v="8790"/>
    <n v="19.899999999999999"/>
    <n v="2223"/>
    <n v="1749"/>
  </r>
  <r>
    <x v="65"/>
    <x v="1"/>
    <x v="33"/>
    <n v="11257"/>
    <n v="37"/>
    <n v="537"/>
    <n v="16110"/>
    <n v="40.86"/>
    <n v="5980"/>
    <n v="6583"/>
  </r>
  <r>
    <x v="65"/>
    <x v="1"/>
    <x v="34"/>
    <n v="640932"/>
    <n v="1723"/>
    <n v="26425"/>
    <n v="792750"/>
    <n v="42.71"/>
    <n v="348638"/>
    <n v="338583"/>
  </r>
  <r>
    <x v="65"/>
    <x v="2"/>
    <x v="0"/>
    <n v="12501"/>
    <n v="35"/>
    <n v="1406"/>
    <n v="42180"/>
    <n v="26.06"/>
    <n v="6474"/>
    <n v="10994"/>
  </r>
  <r>
    <x v="65"/>
    <x v="2"/>
    <x v="1"/>
    <n v="37129"/>
    <n v="38"/>
    <n v="3557"/>
    <n v="106710"/>
    <n v="33.54"/>
    <n v="15271"/>
    <n v="35787"/>
  </r>
  <r>
    <x v="65"/>
    <x v="2"/>
    <x v="2"/>
    <n v="3126"/>
    <n v="19"/>
    <n v="672"/>
    <n v="20160"/>
    <n v="14.1"/>
    <n v="2065"/>
    <n v="2843"/>
  </r>
  <r>
    <x v="65"/>
    <x v="2"/>
    <x v="3"/>
    <n v="8089"/>
    <n v="16"/>
    <n v="608"/>
    <n v="18240"/>
    <n v="36.86"/>
    <n v="4179"/>
    <n v="6723"/>
  </r>
  <r>
    <x v="65"/>
    <x v="2"/>
    <x v="4"/>
    <n v="6385"/>
    <n v="10"/>
    <n v="401"/>
    <n v="12030"/>
    <n v="49.59"/>
    <n v="1915"/>
    <n v="5966"/>
  </r>
  <r>
    <x v="65"/>
    <x v="2"/>
    <x v="5"/>
    <n v="11159"/>
    <n v="10"/>
    <n v="955"/>
    <n v="28650"/>
    <n v="37.35"/>
    <n v="7004"/>
    <n v="10702"/>
  </r>
  <r>
    <x v="65"/>
    <x v="2"/>
    <x v="6"/>
    <n v="9233"/>
    <n v="15"/>
    <n v="1049"/>
    <n v="31470"/>
    <n v="28.2"/>
    <n v="5200"/>
    <n v="8875"/>
  </r>
  <r>
    <x v="65"/>
    <x v="2"/>
    <x v="7"/>
    <m/>
    <n v="2"/>
    <n v="37"/>
    <n v="1110"/>
    <m/>
    <m/>
    <m/>
  </r>
  <r>
    <x v="65"/>
    <x v="2"/>
    <x v="8"/>
    <n v="1151"/>
    <n v="6"/>
    <n v="163"/>
    <n v="4890"/>
    <n v="19.61"/>
    <n v="504"/>
    <n v="959"/>
  </r>
  <r>
    <x v="65"/>
    <x v="2"/>
    <x v="9"/>
    <n v="2377"/>
    <n v="10"/>
    <n v="373"/>
    <n v="11190"/>
    <n v="19.88"/>
    <n v="1160"/>
    <n v="2225"/>
  </r>
  <r>
    <x v="65"/>
    <x v="2"/>
    <x v="10"/>
    <n v="6460"/>
    <n v="16"/>
    <n v="742"/>
    <n v="22260"/>
    <n v="28.57"/>
    <n v="2993"/>
    <n v="6360"/>
  </r>
  <r>
    <x v="65"/>
    <x v="2"/>
    <x v="11"/>
    <n v="3462"/>
    <n v="13"/>
    <n v="895"/>
    <n v="26850"/>
    <n v="11.61"/>
    <n v="1870"/>
    <n v="3116"/>
  </r>
  <r>
    <x v="65"/>
    <x v="2"/>
    <x v="12"/>
    <m/>
    <n v="4"/>
    <n v="101"/>
    <n v="3030"/>
    <m/>
    <m/>
    <m/>
  </r>
  <r>
    <x v="65"/>
    <x v="2"/>
    <x v="13"/>
    <m/>
    <n v="3"/>
    <n v="62"/>
    <n v="1860"/>
    <m/>
    <m/>
    <m/>
  </r>
  <r>
    <x v="65"/>
    <x v="2"/>
    <x v="14"/>
    <m/>
    <n v="3"/>
    <n v="75"/>
    <n v="2250"/>
    <m/>
    <m/>
    <m/>
  </r>
  <r>
    <x v="65"/>
    <x v="2"/>
    <x v="15"/>
    <m/>
    <n v="5"/>
    <n v="368"/>
    <n v="11040"/>
    <m/>
    <m/>
    <m/>
  </r>
  <r>
    <x v="65"/>
    <x v="2"/>
    <x v="16"/>
    <m/>
    <n v="14"/>
    <n v="1784"/>
    <n v="53520"/>
    <m/>
    <m/>
    <m/>
  </r>
  <r>
    <x v="65"/>
    <x v="2"/>
    <x v="17"/>
    <n v="29523"/>
    <n v="12"/>
    <n v="1753"/>
    <n v="52590"/>
    <n v="50.95"/>
    <n v="14856"/>
    <n v="26793"/>
  </r>
  <r>
    <x v="65"/>
    <x v="2"/>
    <x v="18"/>
    <n v="7621"/>
    <n v="17"/>
    <n v="692"/>
    <n v="20760"/>
    <n v="33.590000000000003"/>
    <n v="3605"/>
    <n v="6973"/>
  </r>
  <r>
    <x v="65"/>
    <x v="2"/>
    <x v="19"/>
    <n v="8801"/>
    <n v="25"/>
    <n v="1047"/>
    <n v="31410"/>
    <n v="26.26"/>
    <n v="4251"/>
    <n v="8248"/>
  </r>
  <r>
    <x v="65"/>
    <x v="2"/>
    <x v="20"/>
    <n v="34547"/>
    <n v="53"/>
    <n v="3226"/>
    <n v="96780"/>
    <n v="31.74"/>
    <n v="16975"/>
    <n v="30721"/>
  </r>
  <r>
    <x v="65"/>
    <x v="2"/>
    <x v="21"/>
    <m/>
    <n v="7"/>
    <n v="255"/>
    <n v="7650"/>
    <m/>
    <m/>
    <m/>
  </r>
  <r>
    <x v="65"/>
    <x v="2"/>
    <x v="22"/>
    <n v="3112"/>
    <n v="5"/>
    <n v="316"/>
    <n v="9480"/>
    <n v="29.25"/>
    <n v="2275"/>
    <n v="2773"/>
  </r>
  <r>
    <x v="65"/>
    <x v="2"/>
    <x v="23"/>
    <n v="664"/>
    <n v="4"/>
    <n v="75"/>
    <n v="2250"/>
    <n v="19.239999999999998"/>
    <m/>
    <n v="433"/>
  </r>
  <r>
    <x v="65"/>
    <x v="2"/>
    <x v="24"/>
    <n v="39582"/>
    <n v="69"/>
    <n v="3872"/>
    <n v="116160"/>
    <n v="30.19"/>
    <n v="20589"/>
    <n v="35071"/>
  </r>
  <r>
    <x v="65"/>
    <x v="2"/>
    <x v="25"/>
    <n v="10753"/>
    <n v="26"/>
    <n v="1237"/>
    <n v="37110"/>
    <n v="23.64"/>
    <n v="8180"/>
    <n v="8771"/>
  </r>
  <r>
    <x v="65"/>
    <x v="2"/>
    <x v="26"/>
    <n v="5719"/>
    <n v="8"/>
    <n v="423"/>
    <n v="12690"/>
    <m/>
    <n v="2498"/>
    <m/>
  </r>
  <r>
    <x v="65"/>
    <x v="2"/>
    <x v="27"/>
    <m/>
    <n v="20"/>
    <n v="2004"/>
    <n v="60120"/>
    <m/>
    <m/>
    <m/>
  </r>
  <r>
    <x v="65"/>
    <x v="2"/>
    <x v="28"/>
    <n v="646"/>
    <n v="5"/>
    <n v="110"/>
    <n v="3300"/>
    <n v="16.420000000000002"/>
    <n v="458"/>
    <n v="542"/>
  </r>
  <r>
    <x v="65"/>
    <x v="2"/>
    <x v="29"/>
    <m/>
    <n v="4"/>
    <n v="88"/>
    <n v="2640"/>
    <m/>
    <m/>
    <m/>
  </r>
  <r>
    <x v="65"/>
    <x v="2"/>
    <x v="30"/>
    <n v="5654"/>
    <n v="11"/>
    <n v="491"/>
    <n v="14730"/>
    <n v="36.729999999999997"/>
    <n v="2840"/>
    <n v="5411"/>
  </r>
  <r>
    <x v="65"/>
    <x v="2"/>
    <x v="31"/>
    <m/>
    <n v="3"/>
    <n v="117"/>
    <n v="3510"/>
    <m/>
    <m/>
    <m/>
  </r>
  <r>
    <x v="65"/>
    <x v="2"/>
    <x v="32"/>
    <m/>
    <n v="3"/>
    <n v="337"/>
    <n v="10110"/>
    <m/>
    <m/>
    <m/>
  </r>
  <r>
    <x v="65"/>
    <x v="2"/>
    <x v="33"/>
    <n v="1703"/>
    <n v="8"/>
    <n v="301"/>
    <n v="9030"/>
    <n v="16.670000000000002"/>
    <n v="998"/>
    <n v="1505"/>
  </r>
  <r>
    <x v="65"/>
    <x v="2"/>
    <x v="34"/>
    <n v="252258"/>
    <n v="418"/>
    <n v="23967"/>
    <n v="719010"/>
    <n v="32.03"/>
    <n v="124502"/>
    <n v="230319"/>
  </r>
  <r>
    <x v="65"/>
    <x v="3"/>
    <x v="0"/>
    <n v="15243"/>
    <n v="47"/>
    <n v="5768"/>
    <n v="173040"/>
    <n v="5.0599999999999996"/>
    <n v="7143"/>
    <n v="8754"/>
  </r>
  <r>
    <x v="65"/>
    <x v="3"/>
    <x v="1"/>
    <n v="14115"/>
    <n v="23"/>
    <n v="2734"/>
    <n v="82020"/>
    <n v="9.23"/>
    <n v="7430"/>
    <n v="7572"/>
  </r>
  <r>
    <x v="65"/>
    <x v="3"/>
    <x v="2"/>
    <n v="8907"/>
    <n v="20"/>
    <n v="1831"/>
    <n v="54930"/>
    <n v="8.51"/>
    <n v="4825"/>
    <n v="4674"/>
  </r>
  <r>
    <x v="65"/>
    <x v="3"/>
    <x v="3"/>
    <n v="9624"/>
    <n v="21"/>
    <n v="1812"/>
    <n v="54360"/>
    <n v="9.86"/>
    <n v="5203"/>
    <n v="5361"/>
  </r>
  <r>
    <x v="65"/>
    <x v="3"/>
    <x v="4"/>
    <n v="15201"/>
    <n v="20"/>
    <n v="2856"/>
    <n v="85680"/>
    <n v="10.76"/>
    <n v="5586"/>
    <n v="9217"/>
  </r>
  <r>
    <x v="65"/>
    <x v="3"/>
    <x v="5"/>
    <n v="10967"/>
    <n v="14"/>
    <n v="1701"/>
    <n v="51030"/>
    <n v="10.130000000000001"/>
    <n v="5515"/>
    <n v="5169"/>
  </r>
  <r>
    <x v="65"/>
    <x v="3"/>
    <x v="6"/>
    <n v="7753"/>
    <n v="9"/>
    <n v="1218"/>
    <n v="36540"/>
    <n v="11.55"/>
    <n v="4555"/>
    <n v="4220"/>
  </r>
  <r>
    <x v="65"/>
    <x v="3"/>
    <x v="7"/>
    <m/>
    <n v="5"/>
    <n v="1031"/>
    <n v="30930"/>
    <m/>
    <m/>
    <m/>
  </r>
  <r>
    <x v="65"/>
    <x v="3"/>
    <x v="8"/>
    <n v="2891"/>
    <n v="11"/>
    <n v="1565"/>
    <n v="46950"/>
    <n v="3.16"/>
    <n v="1008"/>
    <n v="1482"/>
  </r>
  <r>
    <x v="65"/>
    <x v="3"/>
    <x v="9"/>
    <n v="3413"/>
    <n v="12"/>
    <n v="1248"/>
    <n v="37440"/>
    <n v="4.71"/>
    <n v="1555"/>
    <n v="1762"/>
  </r>
  <r>
    <x v="65"/>
    <x v="3"/>
    <x v="10"/>
    <n v="8012"/>
    <n v="19"/>
    <n v="1958"/>
    <n v="58740"/>
    <n v="6.52"/>
    <n v="3480"/>
    <n v="3830"/>
  </r>
  <r>
    <x v="65"/>
    <x v="3"/>
    <x v="11"/>
    <n v="1885"/>
    <n v="6"/>
    <n v="513"/>
    <n v="15390"/>
    <n v="5.32"/>
    <n v="1206"/>
    <n v="818"/>
  </r>
  <r>
    <x v="65"/>
    <x v="3"/>
    <x v="12"/>
    <m/>
    <n v="8"/>
    <n v="600"/>
    <n v="18000"/>
    <m/>
    <m/>
    <m/>
  </r>
  <r>
    <x v="65"/>
    <x v="3"/>
    <x v="13"/>
    <m/>
    <n v="2"/>
    <n v="255"/>
    <n v="7650"/>
    <m/>
    <m/>
    <m/>
  </r>
  <r>
    <x v="65"/>
    <x v="3"/>
    <x v="14"/>
    <m/>
    <n v="7"/>
    <n v="690"/>
    <n v="20700"/>
    <m/>
    <m/>
    <m/>
  </r>
  <r>
    <x v="65"/>
    <x v="3"/>
    <x v="15"/>
    <n v="2268"/>
    <n v="8"/>
    <n v="1011"/>
    <n v="30330"/>
    <n v="4.1100000000000003"/>
    <n v="1061"/>
    <n v="1246"/>
  </r>
  <r>
    <x v="65"/>
    <x v="3"/>
    <x v="16"/>
    <m/>
    <n v="5"/>
    <n v="674"/>
    <n v="20220"/>
    <m/>
    <m/>
    <m/>
  </r>
  <r>
    <x v="65"/>
    <x v="3"/>
    <x v="17"/>
    <s v="-"/>
    <s v="-"/>
    <s v="-"/>
    <s v="-"/>
    <s v="-"/>
    <s v="-"/>
    <s v="-"/>
  </r>
  <r>
    <x v="65"/>
    <x v="3"/>
    <x v="18"/>
    <n v="5639"/>
    <n v="16"/>
    <n v="1256"/>
    <n v="37680"/>
    <n v="7.73"/>
    <n v="3791"/>
    <n v="2912"/>
  </r>
  <r>
    <x v="65"/>
    <x v="3"/>
    <x v="19"/>
    <n v="7852"/>
    <n v="19"/>
    <n v="3899"/>
    <n v="116970"/>
    <n v="3.38"/>
    <n v="3784"/>
    <n v="3948"/>
  </r>
  <r>
    <x v="65"/>
    <x v="3"/>
    <x v="20"/>
    <n v="22718"/>
    <n v="37"/>
    <n v="4392"/>
    <n v="131760"/>
    <n v="7.22"/>
    <n v="11479"/>
    <n v="9507"/>
  </r>
  <r>
    <x v="65"/>
    <x v="3"/>
    <x v="21"/>
    <n v="3645"/>
    <n v="8"/>
    <n v="627"/>
    <n v="18810"/>
    <n v="7.3"/>
    <n v="2487"/>
    <n v="1373"/>
  </r>
  <r>
    <x v="65"/>
    <x v="3"/>
    <x v="22"/>
    <m/>
    <n v="4"/>
    <n v="616"/>
    <n v="18480"/>
    <m/>
    <m/>
    <m/>
  </r>
  <r>
    <x v="65"/>
    <x v="3"/>
    <x v="23"/>
    <n v="2037"/>
    <n v="7"/>
    <n v="844"/>
    <n v="25320"/>
    <n v="3.67"/>
    <n v="1339"/>
    <n v="930"/>
  </r>
  <r>
    <x v="65"/>
    <x v="3"/>
    <x v="24"/>
    <n v="30202"/>
    <n v="56"/>
    <n v="6479"/>
    <n v="194370"/>
    <n v="6.49"/>
    <n v="16704"/>
    <n v="12619"/>
  </r>
  <r>
    <x v="65"/>
    <x v="3"/>
    <x v="25"/>
    <n v="7243"/>
    <n v="16"/>
    <n v="1347"/>
    <n v="40410"/>
    <n v="8.93"/>
    <n v="5163"/>
    <n v="3608"/>
  </r>
  <r>
    <x v="65"/>
    <x v="3"/>
    <x v="26"/>
    <n v="2812"/>
    <n v="5"/>
    <n v="1208"/>
    <n v="36240"/>
    <m/>
    <n v="1917"/>
    <m/>
  </r>
  <r>
    <x v="65"/>
    <x v="3"/>
    <x v="27"/>
    <m/>
    <n v="6"/>
    <n v="855"/>
    <n v="25650"/>
    <m/>
    <m/>
    <m/>
  </r>
  <r>
    <x v="65"/>
    <x v="3"/>
    <x v="28"/>
    <n v="2433"/>
    <n v="8"/>
    <n v="873"/>
    <n v="26190"/>
    <n v="4.5"/>
    <n v="1798"/>
    <n v="1178"/>
  </r>
  <r>
    <x v="65"/>
    <x v="3"/>
    <x v="29"/>
    <n v="2352"/>
    <n v="9"/>
    <n v="2208"/>
    <n v="66240"/>
    <n v="1.89"/>
    <n v="1158"/>
    <n v="1253"/>
  </r>
  <r>
    <x v="65"/>
    <x v="3"/>
    <x v="30"/>
    <n v="5263"/>
    <n v="7"/>
    <n v="619"/>
    <n v="18570"/>
    <n v="12.12"/>
    <n v="3486"/>
    <n v="2250"/>
  </r>
  <r>
    <x v="65"/>
    <x v="3"/>
    <x v="31"/>
    <n v="595"/>
    <n v="8"/>
    <n v="375"/>
    <n v="11250"/>
    <n v="2.0299999999999998"/>
    <n v="293"/>
    <n v="228"/>
  </r>
  <r>
    <x v="65"/>
    <x v="3"/>
    <x v="32"/>
    <m/>
    <n v="3"/>
    <n v="510"/>
    <n v="15300"/>
    <m/>
    <m/>
    <m/>
  </r>
  <r>
    <x v="65"/>
    <x v="3"/>
    <x v="33"/>
    <n v="2180"/>
    <n v="11"/>
    <n v="1128"/>
    <n v="33840"/>
    <n v="3.11"/>
    <n v="1282"/>
    <n v="1054"/>
  </r>
  <r>
    <x v="65"/>
    <x v="3"/>
    <x v="34"/>
    <n v="188612"/>
    <n v="401"/>
    <n v="48222"/>
    <n v="1446660"/>
    <n v="6.56"/>
    <n v="99237"/>
    <n v="94952"/>
  </r>
  <r>
    <x v="65"/>
    <x v="4"/>
    <x v="0"/>
    <n v="71825"/>
    <n v="245"/>
    <n v="9772"/>
    <n v="293160"/>
    <n v="15.24"/>
    <n v="36858"/>
    <n v="44684"/>
  </r>
  <r>
    <x v="65"/>
    <x v="4"/>
    <x v="1"/>
    <n v="347100"/>
    <n v="304"/>
    <n v="17757"/>
    <n v="532710"/>
    <n v="44.27"/>
    <n v="180235"/>
    <n v="235851"/>
  </r>
  <r>
    <x v="65"/>
    <x v="4"/>
    <x v="2"/>
    <n v="22908"/>
    <n v="111"/>
    <n v="3352"/>
    <n v="100560"/>
    <n v="13.3"/>
    <n v="13407"/>
    <n v="13370"/>
  </r>
  <r>
    <x v="65"/>
    <x v="4"/>
    <x v="3"/>
    <n v="82692"/>
    <n v="146"/>
    <n v="4741"/>
    <n v="142230"/>
    <n v="34.72"/>
    <n v="45698"/>
    <n v="49383"/>
  </r>
  <r>
    <x v="65"/>
    <x v="4"/>
    <x v="4"/>
    <n v="52326"/>
    <n v="97"/>
    <n v="4431"/>
    <n v="132930"/>
    <n v="23.17"/>
    <n v="24654"/>
    <n v="30794"/>
  </r>
  <r>
    <x v="65"/>
    <x v="4"/>
    <x v="5"/>
    <n v="106348"/>
    <n v="125"/>
    <n v="5850"/>
    <n v="175500"/>
    <n v="34.5"/>
    <n v="58460"/>
    <n v="60553"/>
  </r>
  <r>
    <x v="65"/>
    <x v="4"/>
    <x v="6"/>
    <n v="55003"/>
    <n v="108"/>
    <n v="3939"/>
    <n v="118170"/>
    <n v="26.89"/>
    <n v="32797"/>
    <n v="31778"/>
  </r>
  <r>
    <x v="65"/>
    <x v="4"/>
    <x v="7"/>
    <n v="11135"/>
    <n v="33"/>
    <n v="1421"/>
    <n v="42630"/>
    <n v="16.16"/>
    <n v="5740"/>
    <n v="6887"/>
  </r>
  <r>
    <x v="65"/>
    <x v="4"/>
    <x v="8"/>
    <n v="14955"/>
    <n v="58"/>
    <n v="2374"/>
    <n v="71220"/>
    <n v="12.84"/>
    <n v="7936"/>
    <n v="9144"/>
  </r>
  <r>
    <x v="65"/>
    <x v="4"/>
    <x v="9"/>
    <n v="33215"/>
    <n v="83"/>
    <n v="2760"/>
    <n v="82800"/>
    <n v="26.09"/>
    <n v="17658"/>
    <n v="21602"/>
  </r>
  <r>
    <x v="65"/>
    <x v="4"/>
    <x v="10"/>
    <n v="54616"/>
    <n v="121"/>
    <n v="4394"/>
    <n v="131820"/>
    <n v="25.79"/>
    <n v="27822"/>
    <n v="33994"/>
  </r>
  <r>
    <x v="65"/>
    <x v="4"/>
    <x v="11"/>
    <n v="16532"/>
    <n v="51"/>
    <n v="2273"/>
    <n v="68190"/>
    <n v="14.61"/>
    <n v="8571"/>
    <n v="9960"/>
  </r>
  <r>
    <x v="65"/>
    <x v="4"/>
    <x v="12"/>
    <n v="37340"/>
    <n v="96"/>
    <n v="2284"/>
    <n v="68520"/>
    <n v="34.64"/>
    <n v="21623"/>
    <n v="23738"/>
  </r>
  <r>
    <x v="65"/>
    <x v="4"/>
    <x v="13"/>
    <n v="12094"/>
    <n v="30"/>
    <n v="819"/>
    <n v="24570"/>
    <n v="25.78"/>
    <n v="7134"/>
    <n v="6333"/>
  </r>
  <r>
    <x v="65"/>
    <x v="4"/>
    <x v="14"/>
    <n v="9144"/>
    <n v="39"/>
    <n v="1190"/>
    <n v="35700"/>
    <n v="15.19"/>
    <n v="5530"/>
    <n v="5424"/>
  </r>
  <r>
    <x v="65"/>
    <x v="4"/>
    <x v="15"/>
    <n v="9703"/>
    <n v="47"/>
    <n v="1715"/>
    <n v="51450"/>
    <n v="11.44"/>
    <n v="5730"/>
    <n v="5885"/>
  </r>
  <r>
    <x v="65"/>
    <x v="4"/>
    <x v="16"/>
    <n v="142315"/>
    <n v="106"/>
    <n v="6797"/>
    <n v="203910"/>
    <n v="51.15"/>
    <n v="75171"/>
    <n v="104299"/>
  </r>
  <r>
    <x v="65"/>
    <x v="4"/>
    <x v="17"/>
    <n v="123596"/>
    <n v="70"/>
    <n v="5545"/>
    <n v="166350"/>
    <n v="55.94"/>
    <n v="65570"/>
    <n v="93052"/>
  </r>
  <r>
    <x v="65"/>
    <x v="4"/>
    <x v="18"/>
    <n v="32994"/>
    <n v="95"/>
    <n v="2893"/>
    <n v="86790"/>
    <n v="23.85"/>
    <n v="18563"/>
    <n v="20699"/>
  </r>
  <r>
    <x v="65"/>
    <x v="4"/>
    <x v="19"/>
    <n v="41867"/>
    <n v="148"/>
    <n v="6454"/>
    <n v="193620"/>
    <n v="14.02"/>
    <n v="21836"/>
    <n v="27146"/>
  </r>
  <r>
    <x v="65"/>
    <x v="4"/>
    <x v="20"/>
    <n v="205758"/>
    <n v="340"/>
    <n v="14207"/>
    <n v="426210"/>
    <n v="29.44"/>
    <n v="109252"/>
    <n v="125460"/>
  </r>
  <r>
    <x v="65"/>
    <x v="4"/>
    <x v="21"/>
    <n v="15362"/>
    <n v="44"/>
    <n v="1326"/>
    <n v="39780"/>
    <n v="18.41"/>
    <n v="9670"/>
    <n v="7324"/>
  </r>
  <r>
    <x v="65"/>
    <x v="4"/>
    <x v="22"/>
    <n v="11151"/>
    <n v="28"/>
    <n v="1586"/>
    <n v="47580"/>
    <n v="14.08"/>
    <n v="8641"/>
    <n v="6701"/>
  </r>
  <r>
    <x v="65"/>
    <x v="4"/>
    <x v="23"/>
    <n v="14114"/>
    <n v="52"/>
    <n v="1406"/>
    <n v="42180"/>
    <n v="19.420000000000002"/>
    <n v="8403"/>
    <n v="8190"/>
  </r>
  <r>
    <x v="65"/>
    <x v="4"/>
    <x v="24"/>
    <n v="246386"/>
    <n v="464"/>
    <n v="18525"/>
    <n v="555750"/>
    <n v="26.57"/>
    <n v="135966"/>
    <n v="147674"/>
  </r>
  <r>
    <x v="65"/>
    <x v="4"/>
    <x v="25"/>
    <n v="50870"/>
    <n v="159"/>
    <n v="4999"/>
    <n v="149970"/>
    <n v="19.79"/>
    <n v="34254"/>
    <n v="29684"/>
  </r>
  <r>
    <x v="65"/>
    <x v="4"/>
    <x v="26"/>
    <n v="17712"/>
    <n v="42"/>
    <n v="2201"/>
    <n v="66030"/>
    <n v="17.600000000000001"/>
    <n v="9121"/>
    <n v="11619"/>
  </r>
  <r>
    <x v="65"/>
    <x v="4"/>
    <x v="27"/>
    <n v="119182"/>
    <n v="106"/>
    <n v="6433"/>
    <n v="192990"/>
    <n v="40.42"/>
    <n v="48542"/>
    <n v="78008"/>
  </r>
  <r>
    <x v="65"/>
    <x v="4"/>
    <x v="28"/>
    <n v="11430"/>
    <n v="43"/>
    <n v="1663"/>
    <n v="49890"/>
    <n v="12.88"/>
    <n v="7621"/>
    <n v="6425"/>
  </r>
  <r>
    <x v="65"/>
    <x v="4"/>
    <x v="29"/>
    <n v="8464"/>
    <n v="48"/>
    <n v="2717"/>
    <n v="81510"/>
    <n v="6.67"/>
    <n v="4978"/>
    <n v="5440"/>
  </r>
  <r>
    <x v="65"/>
    <x v="4"/>
    <x v="30"/>
    <n v="44944"/>
    <n v="83"/>
    <n v="2640"/>
    <n v="79200"/>
    <n v="35.380000000000003"/>
    <n v="25534"/>
    <n v="28020"/>
  </r>
  <r>
    <x v="65"/>
    <x v="4"/>
    <x v="31"/>
    <n v="2951"/>
    <n v="28"/>
    <n v="652"/>
    <n v="19560"/>
    <n v="8.93"/>
    <n v="1715"/>
    <n v="1747"/>
  </r>
  <r>
    <x v="65"/>
    <x v="4"/>
    <x v="32"/>
    <n v="10048"/>
    <n v="31"/>
    <n v="1522"/>
    <n v="45660"/>
    <n v="13.25"/>
    <n v="6363"/>
    <n v="6050"/>
  </r>
  <r>
    <x v="65"/>
    <x v="4"/>
    <x v="33"/>
    <n v="20940"/>
    <n v="77"/>
    <n v="2470"/>
    <n v="74100"/>
    <n v="18.170000000000002"/>
    <n v="11595"/>
    <n v="13464"/>
  </r>
  <r>
    <x v="65"/>
    <x v="4"/>
    <x v="34"/>
    <n v="1687038"/>
    <n v="3124"/>
    <n v="129038"/>
    <n v="3871140"/>
    <n v="27.63"/>
    <n v="901115"/>
    <n v="1069657"/>
  </r>
  <r>
    <x v="66"/>
    <x v="0"/>
    <x v="0"/>
    <n v="17901"/>
    <n v="34"/>
    <n v="1177"/>
    <n v="36487"/>
    <n v="29.98"/>
    <n v="8978"/>
    <n v="10940"/>
  </r>
  <r>
    <x v="66"/>
    <x v="0"/>
    <x v="1"/>
    <n v="191338"/>
    <n v="68"/>
    <n v="7983"/>
    <n v="247473"/>
    <n v="53.35"/>
    <n v="102820"/>
    <n v="132027"/>
  </r>
  <r>
    <x v="66"/>
    <x v="0"/>
    <x v="2"/>
    <n v="1705"/>
    <n v="9"/>
    <n v="176"/>
    <n v="5456"/>
    <n v="18.239999999999998"/>
    <n v="957"/>
    <n v="995"/>
  </r>
  <r>
    <x v="66"/>
    <x v="0"/>
    <x v="3"/>
    <n v="22097"/>
    <n v="27"/>
    <n v="943"/>
    <n v="29233"/>
    <n v="40.299999999999997"/>
    <n v="13058"/>
    <n v="11781"/>
  </r>
  <r>
    <x v="66"/>
    <x v="0"/>
    <x v="4"/>
    <n v="6762"/>
    <n v="7"/>
    <n v="260"/>
    <n v="8060"/>
    <n v="46.4"/>
    <n v="4259"/>
    <n v="3740"/>
  </r>
  <r>
    <x v="66"/>
    <x v="0"/>
    <x v="5"/>
    <n v="56212"/>
    <n v="20"/>
    <n v="1810"/>
    <n v="56110"/>
    <n v="52.36"/>
    <n v="31289"/>
    <n v="29382"/>
  </r>
  <r>
    <x v="66"/>
    <x v="0"/>
    <x v="6"/>
    <n v="12356"/>
    <n v="10"/>
    <n v="498"/>
    <n v="15438"/>
    <n v="37.299999999999997"/>
    <n v="5202"/>
    <n v="5758"/>
  </r>
  <r>
    <x v="66"/>
    <x v="0"/>
    <x v="7"/>
    <n v="1122"/>
    <n v="5"/>
    <n v="94"/>
    <n v="2914"/>
    <n v="22.31"/>
    <n v="803"/>
    <n v="650"/>
  </r>
  <r>
    <x v="66"/>
    <x v="0"/>
    <x v="8"/>
    <n v="1607"/>
    <n v="9"/>
    <n v="203"/>
    <n v="6293"/>
    <n v="19.88"/>
    <n v="803"/>
    <n v="1251"/>
  </r>
  <r>
    <x v="66"/>
    <x v="0"/>
    <x v="9"/>
    <n v="8076"/>
    <n v="16"/>
    <n v="407"/>
    <n v="12617"/>
    <n v="42.14"/>
    <n v="4922"/>
    <n v="5317"/>
  </r>
  <r>
    <x v="66"/>
    <x v="0"/>
    <x v="10"/>
    <n v="7737"/>
    <n v="14"/>
    <n v="398"/>
    <n v="12338"/>
    <n v="33.93"/>
    <n v="3671"/>
    <n v="4186"/>
  </r>
  <r>
    <x v="66"/>
    <x v="0"/>
    <x v="11"/>
    <n v="16183"/>
    <n v="11"/>
    <n v="400"/>
    <n v="12400"/>
    <n v="58.77"/>
    <n v="7135"/>
    <n v="7288"/>
  </r>
  <r>
    <x v="66"/>
    <x v="0"/>
    <x v="12"/>
    <n v="12380"/>
    <n v="20"/>
    <n v="560"/>
    <n v="17360"/>
    <n v="52.1"/>
    <n v="6255"/>
    <n v="9044"/>
  </r>
  <r>
    <x v="66"/>
    <x v="0"/>
    <x v="13"/>
    <m/>
    <n v="3"/>
    <n v="137"/>
    <n v="4247"/>
    <m/>
    <m/>
    <m/>
  </r>
  <r>
    <x v="66"/>
    <x v="0"/>
    <x v="14"/>
    <n v="2673"/>
    <n v="11"/>
    <n v="208"/>
    <n v="6448"/>
    <n v="33.369999999999997"/>
    <n v="1742"/>
    <n v="2152"/>
  </r>
  <r>
    <x v="66"/>
    <x v="0"/>
    <x v="15"/>
    <m/>
    <n v="5"/>
    <n v="53"/>
    <n v="1643"/>
    <m/>
    <m/>
    <m/>
  </r>
  <r>
    <x v="66"/>
    <x v="0"/>
    <x v="16"/>
    <n v="87154"/>
    <n v="29"/>
    <n v="3039"/>
    <n v="94209"/>
    <n v="66.900000000000006"/>
    <n v="43949"/>
    <n v="63023"/>
  </r>
  <r>
    <x v="66"/>
    <x v="0"/>
    <x v="17"/>
    <n v="84218"/>
    <n v="26"/>
    <n v="2935"/>
    <n v="90985"/>
    <n v="67.03"/>
    <n v="42543"/>
    <n v="60991"/>
  </r>
  <r>
    <x v="66"/>
    <x v="0"/>
    <x v="18"/>
    <n v="3461"/>
    <n v="13"/>
    <n v="291"/>
    <n v="9021"/>
    <n v="25.1"/>
    <n v="2235"/>
    <n v="2264"/>
  </r>
  <r>
    <x v="66"/>
    <x v="0"/>
    <x v="19"/>
    <n v="4809"/>
    <n v="15"/>
    <n v="377"/>
    <n v="11687"/>
    <n v="26.4"/>
    <n v="3301"/>
    <n v="3085"/>
  </r>
  <r>
    <x v="66"/>
    <x v="0"/>
    <x v="20"/>
    <n v="107040"/>
    <n v="71"/>
    <n v="4126"/>
    <n v="127906"/>
    <n v="50.53"/>
    <n v="57406"/>
    <n v="64634"/>
  </r>
  <r>
    <x v="66"/>
    <x v="0"/>
    <x v="21"/>
    <m/>
    <n v="8"/>
    <n v="136"/>
    <n v="4216"/>
    <m/>
    <m/>
    <m/>
  </r>
  <r>
    <x v="66"/>
    <x v="0"/>
    <x v="22"/>
    <m/>
    <n v="3"/>
    <n v="311"/>
    <n v="9641"/>
    <m/>
    <m/>
    <m/>
  </r>
  <r>
    <x v="66"/>
    <x v="0"/>
    <x v="23"/>
    <n v="923"/>
    <n v="11"/>
    <n v="152"/>
    <n v="4712"/>
    <n v="16.04"/>
    <n v="698"/>
    <n v="756"/>
  </r>
  <r>
    <x v="66"/>
    <x v="0"/>
    <x v="24"/>
    <n v="114378"/>
    <n v="93"/>
    <n v="4725"/>
    <n v="146475"/>
    <n v="46.81"/>
    <n v="62547"/>
    <n v="68565"/>
  </r>
  <r>
    <x v="66"/>
    <x v="0"/>
    <x v="25"/>
    <n v="14336"/>
    <n v="45"/>
    <n v="1312"/>
    <n v="40672"/>
    <n v="21.93"/>
    <n v="10104"/>
    <n v="8921"/>
  </r>
  <r>
    <x v="66"/>
    <x v="0"/>
    <x v="26"/>
    <n v="13579"/>
    <n v="8"/>
    <n v="319"/>
    <n v="9889"/>
    <n v="68.010000000000005"/>
    <n v="5905"/>
    <n v="6726"/>
  </r>
  <r>
    <x v="66"/>
    <x v="0"/>
    <x v="27"/>
    <n v="95620"/>
    <n v="28"/>
    <n v="2660"/>
    <n v="82460"/>
    <n v="59.85"/>
    <n v="29347"/>
    <n v="49356"/>
  </r>
  <r>
    <x v="66"/>
    <x v="0"/>
    <x v="28"/>
    <n v="4020"/>
    <n v="12"/>
    <n v="437"/>
    <n v="13547"/>
    <n v="17.399999999999999"/>
    <n v="2744"/>
    <n v="2357"/>
  </r>
  <r>
    <x v="66"/>
    <x v="0"/>
    <x v="29"/>
    <m/>
    <n v="13"/>
    <n v="188"/>
    <n v="5828"/>
    <m/>
    <m/>
    <m/>
  </r>
  <r>
    <x v="66"/>
    <x v="0"/>
    <x v="30"/>
    <n v="18250"/>
    <n v="20"/>
    <n v="829"/>
    <n v="25699"/>
    <n v="46.79"/>
    <n v="11242"/>
    <n v="12025"/>
  </r>
  <r>
    <x v="66"/>
    <x v="0"/>
    <x v="31"/>
    <m/>
    <n v="8"/>
    <n v="89"/>
    <n v="2759"/>
    <m/>
    <m/>
    <m/>
  </r>
  <r>
    <x v="66"/>
    <x v="0"/>
    <x v="32"/>
    <n v="4115"/>
    <n v="5"/>
    <n v="382"/>
    <n v="11842"/>
    <n v="20.66"/>
    <n v="2517"/>
    <n v="2446"/>
  </r>
  <r>
    <x v="66"/>
    <x v="0"/>
    <x v="33"/>
    <n v="6160"/>
    <n v="21"/>
    <n v="504"/>
    <n v="15624"/>
    <n v="29.74"/>
    <n v="3822"/>
    <n v="4646"/>
  </r>
  <r>
    <x v="66"/>
    <x v="0"/>
    <x v="34"/>
    <n v="728982"/>
    <n v="579"/>
    <n v="30459"/>
    <n v="944229"/>
    <n v="47.8"/>
    <n v="372956"/>
    <n v="451356"/>
  </r>
  <r>
    <x v="66"/>
    <x v="1"/>
    <x v="0"/>
    <n v="36223"/>
    <n v="128"/>
    <n v="1460"/>
    <n v="45260"/>
    <n v="40.04"/>
    <n v="19397"/>
    <n v="18120"/>
  </r>
  <r>
    <x v="66"/>
    <x v="1"/>
    <x v="1"/>
    <n v="110921"/>
    <n v="178"/>
    <n v="3519"/>
    <n v="109089"/>
    <n v="55.28"/>
    <n v="54312"/>
    <n v="60307"/>
  </r>
  <r>
    <x v="66"/>
    <x v="1"/>
    <x v="2"/>
    <n v="9550"/>
    <n v="64"/>
    <n v="676"/>
    <n v="20956"/>
    <n v="23.74"/>
    <n v="5934"/>
    <n v="4976"/>
  </r>
  <r>
    <x v="66"/>
    <x v="1"/>
    <x v="3"/>
    <n v="45806"/>
    <n v="81"/>
    <n v="1366"/>
    <n v="42346"/>
    <n v="57.76"/>
    <n v="26066"/>
    <n v="24461"/>
  </r>
  <r>
    <x v="66"/>
    <x v="1"/>
    <x v="4"/>
    <n v="26952"/>
    <n v="60"/>
    <n v="914"/>
    <n v="28334"/>
    <n v="45.92"/>
    <n v="13550"/>
    <n v="13010"/>
  </r>
  <r>
    <x v="66"/>
    <x v="1"/>
    <x v="5"/>
    <n v="50168"/>
    <n v="81"/>
    <n v="1384"/>
    <n v="42904"/>
    <n v="46.12"/>
    <n v="28201"/>
    <n v="19789"/>
  </r>
  <r>
    <x v="66"/>
    <x v="1"/>
    <x v="6"/>
    <n v="45887"/>
    <n v="74"/>
    <n v="1179"/>
    <n v="36549"/>
    <n v="51.11"/>
    <n v="28711"/>
    <n v="18679"/>
  </r>
  <r>
    <x v="66"/>
    <x v="1"/>
    <x v="7"/>
    <n v="6834"/>
    <n v="21"/>
    <n v="259"/>
    <n v="8029"/>
    <n v="51.99"/>
    <n v="3904"/>
    <n v="4174"/>
  </r>
  <r>
    <x v="66"/>
    <x v="1"/>
    <x v="8"/>
    <n v="9323"/>
    <n v="32"/>
    <n v="443"/>
    <n v="13733"/>
    <n v="39.61"/>
    <n v="5414"/>
    <n v="5440"/>
  </r>
  <r>
    <x v="66"/>
    <x v="1"/>
    <x v="9"/>
    <n v="19844"/>
    <n v="45"/>
    <n v="732"/>
    <n v="22692"/>
    <n v="48.87"/>
    <n v="9514"/>
    <n v="11090"/>
  </r>
  <r>
    <x v="66"/>
    <x v="1"/>
    <x v="10"/>
    <n v="37244"/>
    <n v="72"/>
    <n v="1316"/>
    <n v="40796"/>
    <n v="49.32"/>
    <n v="19352"/>
    <n v="20122"/>
  </r>
  <r>
    <x v="66"/>
    <x v="1"/>
    <x v="11"/>
    <n v="17304"/>
    <n v="22"/>
    <n v="500"/>
    <n v="15500"/>
    <n v="47.23"/>
    <n v="9386"/>
    <n v="7321"/>
  </r>
  <r>
    <x v="66"/>
    <x v="1"/>
    <x v="12"/>
    <n v="31963"/>
    <n v="64"/>
    <n v="1023"/>
    <n v="31713"/>
    <n v="54.89"/>
    <n v="17300"/>
    <n v="17406"/>
  </r>
  <r>
    <x v="66"/>
    <x v="1"/>
    <x v="13"/>
    <n v="12261"/>
    <n v="22"/>
    <n v="365"/>
    <n v="11315"/>
    <n v="50.79"/>
    <n v="6581"/>
    <n v="5747"/>
  </r>
  <r>
    <x v="66"/>
    <x v="1"/>
    <x v="14"/>
    <n v="5112"/>
    <n v="19"/>
    <n v="224"/>
    <n v="6944"/>
    <n v="42.31"/>
    <n v="2877"/>
    <n v="2938"/>
  </r>
  <r>
    <x v="66"/>
    <x v="1"/>
    <x v="15"/>
    <n v="7148"/>
    <n v="29"/>
    <n v="283"/>
    <n v="8773"/>
    <n v="42.97"/>
    <n v="4498"/>
    <n v="3770"/>
  </r>
  <r>
    <x v="66"/>
    <x v="1"/>
    <x v="16"/>
    <n v="45026"/>
    <n v="58"/>
    <n v="1300"/>
    <n v="40300"/>
    <n v="60.52"/>
    <n v="22961"/>
    <n v="24391"/>
  </r>
  <r>
    <x v="66"/>
    <x v="1"/>
    <x v="17"/>
    <n v="32322"/>
    <n v="32"/>
    <n v="857"/>
    <n v="26567"/>
    <n v="64.53"/>
    <n v="16054"/>
    <n v="17143"/>
  </r>
  <r>
    <x v="66"/>
    <x v="1"/>
    <x v="18"/>
    <n v="15156"/>
    <n v="49"/>
    <n v="658"/>
    <n v="20398"/>
    <n v="38.68"/>
    <n v="9297"/>
    <n v="7890"/>
  </r>
  <r>
    <x v="66"/>
    <x v="1"/>
    <x v="19"/>
    <n v="22800"/>
    <n v="82"/>
    <n v="1073"/>
    <n v="33263"/>
    <n v="38.299999999999997"/>
    <n v="12172"/>
    <n v="12739"/>
  </r>
  <r>
    <x v="66"/>
    <x v="1"/>
    <x v="20"/>
    <n v="76846"/>
    <n v="175"/>
    <n v="2438"/>
    <n v="75578"/>
    <n v="44.73"/>
    <n v="42064"/>
    <n v="33805"/>
  </r>
  <r>
    <x v="66"/>
    <x v="1"/>
    <x v="21"/>
    <n v="10882"/>
    <n v="21"/>
    <n v="308"/>
    <n v="9548"/>
    <n v="47.32"/>
    <n v="7076"/>
    <n v="4518"/>
  </r>
  <r>
    <x v="66"/>
    <x v="1"/>
    <x v="22"/>
    <n v="4748"/>
    <n v="15"/>
    <n v="333"/>
    <n v="10323"/>
    <n v="22.08"/>
    <n v="2944"/>
    <n v="2279"/>
  </r>
  <r>
    <x v="66"/>
    <x v="1"/>
    <x v="23"/>
    <n v="10104"/>
    <n v="30"/>
    <n v="335"/>
    <n v="10385"/>
    <n v="58.25"/>
    <n v="5669"/>
    <n v="6049"/>
  </r>
  <r>
    <x v="66"/>
    <x v="1"/>
    <x v="24"/>
    <n v="102580"/>
    <n v="241"/>
    <n v="3414"/>
    <n v="105834"/>
    <n v="44.08"/>
    <n v="57752"/>
    <n v="46650"/>
  </r>
  <r>
    <x v="66"/>
    <x v="1"/>
    <x v="25"/>
    <n v="22707"/>
    <n v="70"/>
    <n v="1084"/>
    <n v="33604"/>
    <n v="29.93"/>
    <n v="15134"/>
    <n v="10059"/>
  </r>
  <r>
    <x v="66"/>
    <x v="1"/>
    <x v="26"/>
    <n v="14335"/>
    <n v="22"/>
    <n v="253"/>
    <n v="7843"/>
    <n v="77.3"/>
    <n v="4949"/>
    <n v="6063"/>
  </r>
  <r>
    <x v="66"/>
    <x v="1"/>
    <x v="27"/>
    <n v="48071"/>
    <n v="53"/>
    <n v="937"/>
    <n v="29047"/>
    <n v="59.12"/>
    <n v="12692"/>
    <n v="17172"/>
  </r>
  <r>
    <x v="66"/>
    <x v="1"/>
    <x v="28"/>
    <n v="6177"/>
    <n v="18"/>
    <n v="243"/>
    <n v="7533"/>
    <n v="42.94"/>
    <n v="3633"/>
    <n v="3235"/>
  </r>
  <r>
    <x v="66"/>
    <x v="1"/>
    <x v="29"/>
    <n v="4659"/>
    <n v="22"/>
    <n v="236"/>
    <n v="7316"/>
    <n v="33.61"/>
    <n v="2681"/>
    <n v="2459"/>
  </r>
  <r>
    <x v="66"/>
    <x v="1"/>
    <x v="30"/>
    <n v="29839"/>
    <n v="46"/>
    <n v="717"/>
    <n v="22227"/>
    <n v="59.55"/>
    <n v="13386"/>
    <n v="13236"/>
  </r>
  <r>
    <x v="66"/>
    <x v="1"/>
    <x v="31"/>
    <n v="1589"/>
    <n v="10"/>
    <n v="75"/>
    <n v="2325"/>
    <n v="37.08"/>
    <n v="902"/>
    <n v="862"/>
  </r>
  <r>
    <x v="66"/>
    <x v="1"/>
    <x v="32"/>
    <n v="4012"/>
    <n v="20"/>
    <n v="293"/>
    <n v="9083"/>
    <n v="20.58"/>
    <n v="2522"/>
    <n v="1869"/>
  </r>
  <r>
    <x v="66"/>
    <x v="1"/>
    <x v="33"/>
    <n v="12203"/>
    <n v="37"/>
    <n v="537"/>
    <n v="16647"/>
    <n v="41.2"/>
    <n v="5916"/>
    <n v="6859"/>
  </r>
  <r>
    <x v="66"/>
    <x v="1"/>
    <x v="34"/>
    <n v="801692"/>
    <n v="1720"/>
    <n v="26463"/>
    <n v="820353"/>
    <n v="47.64"/>
    <n v="418993"/>
    <n v="390833"/>
  </r>
  <r>
    <x v="66"/>
    <x v="2"/>
    <x v="0"/>
    <n v="13140"/>
    <n v="33"/>
    <n v="1395"/>
    <n v="43245"/>
    <n v="25.43"/>
    <n v="6510"/>
    <n v="10998"/>
  </r>
  <r>
    <x v="66"/>
    <x v="2"/>
    <x v="1"/>
    <n v="36773"/>
    <n v="38"/>
    <n v="3524"/>
    <n v="109244"/>
    <n v="32.770000000000003"/>
    <n v="16409"/>
    <n v="35796"/>
  </r>
  <r>
    <x v="66"/>
    <x v="2"/>
    <x v="2"/>
    <n v="3084"/>
    <n v="18"/>
    <n v="637"/>
    <n v="19747"/>
    <n v="14.14"/>
    <n v="2126"/>
    <n v="2793"/>
  </r>
  <r>
    <x v="66"/>
    <x v="2"/>
    <x v="3"/>
    <n v="5194"/>
    <n v="14"/>
    <n v="552"/>
    <n v="17112"/>
    <n v="28.11"/>
    <n v="2454"/>
    <n v="4811"/>
  </r>
  <r>
    <x v="66"/>
    <x v="2"/>
    <x v="4"/>
    <n v="6033"/>
    <n v="10"/>
    <n v="424"/>
    <n v="13144"/>
    <n v="43.5"/>
    <n v="1884"/>
    <n v="5718"/>
  </r>
  <r>
    <x v="66"/>
    <x v="2"/>
    <x v="5"/>
    <n v="12418"/>
    <n v="10"/>
    <n v="955"/>
    <n v="29605"/>
    <n v="39.85"/>
    <n v="7918"/>
    <n v="11798"/>
  </r>
  <r>
    <x v="66"/>
    <x v="2"/>
    <x v="6"/>
    <n v="10131"/>
    <n v="15"/>
    <n v="1049"/>
    <n v="32519"/>
    <n v="28.86"/>
    <n v="6638"/>
    <n v="9385"/>
  </r>
  <r>
    <x v="66"/>
    <x v="2"/>
    <x v="7"/>
    <m/>
    <n v="2"/>
    <n v="37"/>
    <n v="1147"/>
    <m/>
    <m/>
    <m/>
  </r>
  <r>
    <x v="66"/>
    <x v="2"/>
    <x v="8"/>
    <n v="1368"/>
    <n v="6"/>
    <n v="163"/>
    <n v="5053"/>
    <n v="21.83"/>
    <n v="553"/>
    <n v="1103"/>
  </r>
  <r>
    <x v="66"/>
    <x v="2"/>
    <x v="9"/>
    <n v="1879"/>
    <n v="10"/>
    <n v="373"/>
    <n v="11563"/>
    <n v="13.03"/>
    <n v="866"/>
    <n v="1507"/>
  </r>
  <r>
    <x v="66"/>
    <x v="2"/>
    <x v="10"/>
    <n v="5863"/>
    <n v="16"/>
    <n v="742"/>
    <n v="23002"/>
    <n v="25.15"/>
    <n v="2469"/>
    <n v="5785"/>
  </r>
  <r>
    <x v="66"/>
    <x v="2"/>
    <x v="11"/>
    <n v="14579"/>
    <n v="14"/>
    <n v="935"/>
    <n v="28985"/>
    <n v="44.16"/>
    <n v="6346"/>
    <n v="12799"/>
  </r>
  <r>
    <x v="66"/>
    <x v="2"/>
    <x v="12"/>
    <m/>
    <n v="3"/>
    <n v="87"/>
    <n v="2697"/>
    <m/>
    <m/>
    <m/>
  </r>
  <r>
    <x v="66"/>
    <x v="2"/>
    <x v="13"/>
    <m/>
    <n v="3"/>
    <n v="62"/>
    <n v="1922"/>
    <m/>
    <m/>
    <m/>
  </r>
  <r>
    <x v="66"/>
    <x v="2"/>
    <x v="14"/>
    <m/>
    <n v="3"/>
    <n v="75"/>
    <n v="2325"/>
    <m/>
    <m/>
    <m/>
  </r>
  <r>
    <x v="66"/>
    <x v="2"/>
    <x v="15"/>
    <m/>
    <n v="5"/>
    <n v="368"/>
    <n v="11408"/>
    <m/>
    <m/>
    <m/>
  </r>
  <r>
    <x v="66"/>
    <x v="2"/>
    <x v="16"/>
    <m/>
    <n v="14"/>
    <n v="1784"/>
    <n v="55304"/>
    <m/>
    <m/>
    <m/>
  </r>
  <r>
    <x v="66"/>
    <x v="2"/>
    <x v="17"/>
    <n v="32677"/>
    <n v="12"/>
    <n v="1753"/>
    <n v="54343"/>
    <n v="54.63"/>
    <n v="16981"/>
    <n v="29687"/>
  </r>
  <r>
    <x v="66"/>
    <x v="2"/>
    <x v="18"/>
    <n v="9434"/>
    <n v="18"/>
    <n v="741"/>
    <n v="22971"/>
    <n v="39.35"/>
    <n v="4370"/>
    <n v="9040"/>
  </r>
  <r>
    <x v="66"/>
    <x v="2"/>
    <x v="19"/>
    <n v="9116"/>
    <n v="24"/>
    <n v="1012"/>
    <n v="31372"/>
    <n v="26.25"/>
    <n v="4563"/>
    <n v="8234"/>
  </r>
  <r>
    <x v="66"/>
    <x v="2"/>
    <x v="20"/>
    <n v="42801"/>
    <n v="50"/>
    <n v="3160"/>
    <n v="97960"/>
    <n v="38.380000000000003"/>
    <n v="21897"/>
    <n v="37598"/>
  </r>
  <r>
    <x v="66"/>
    <x v="2"/>
    <x v="21"/>
    <m/>
    <n v="7"/>
    <n v="255"/>
    <n v="7905"/>
    <m/>
    <m/>
    <m/>
  </r>
  <r>
    <x v="66"/>
    <x v="2"/>
    <x v="22"/>
    <n v="3177"/>
    <n v="5"/>
    <n v="316"/>
    <n v="9796"/>
    <n v="28.87"/>
    <n v="2856"/>
    <n v="2828"/>
  </r>
  <r>
    <x v="66"/>
    <x v="2"/>
    <x v="23"/>
    <m/>
    <n v="4"/>
    <n v="75"/>
    <n v="2325"/>
    <m/>
    <n v="241"/>
    <m/>
  </r>
  <r>
    <x v="66"/>
    <x v="2"/>
    <x v="24"/>
    <n v="48346"/>
    <n v="66"/>
    <n v="3806"/>
    <n v="117986"/>
    <n v="36.17"/>
    <n v="26476"/>
    <n v="42672"/>
  </r>
  <r>
    <x v="66"/>
    <x v="2"/>
    <x v="25"/>
    <n v="12483"/>
    <n v="25"/>
    <n v="1195"/>
    <n v="37045"/>
    <n v="28.05"/>
    <n v="9721"/>
    <n v="10391"/>
  </r>
  <r>
    <x v="66"/>
    <x v="2"/>
    <x v="26"/>
    <m/>
    <n v="8"/>
    <n v="440"/>
    <n v="13640"/>
    <m/>
    <n v="2510"/>
    <m/>
  </r>
  <r>
    <x v="66"/>
    <x v="2"/>
    <x v="27"/>
    <n v="41530"/>
    <n v="21"/>
    <n v="2021"/>
    <n v="62651"/>
    <n v="62.46"/>
    <n v="16954"/>
    <n v="39133"/>
  </r>
  <r>
    <x v="66"/>
    <x v="2"/>
    <x v="28"/>
    <n v="788"/>
    <n v="4"/>
    <n v="96"/>
    <n v="2976"/>
    <m/>
    <n v="606"/>
    <m/>
  </r>
  <r>
    <x v="66"/>
    <x v="2"/>
    <x v="29"/>
    <m/>
    <n v="4"/>
    <n v="88"/>
    <n v="2728"/>
    <m/>
    <m/>
    <m/>
  </r>
  <r>
    <x v="66"/>
    <x v="2"/>
    <x v="30"/>
    <m/>
    <n v="11"/>
    <n v="491"/>
    <n v="15221"/>
    <n v="42.89"/>
    <n v="3548"/>
    <n v="6529"/>
  </r>
  <r>
    <x v="66"/>
    <x v="2"/>
    <x v="31"/>
    <m/>
    <n v="3"/>
    <n v="117"/>
    <n v="3627"/>
    <m/>
    <m/>
    <m/>
  </r>
  <r>
    <x v="66"/>
    <x v="2"/>
    <x v="32"/>
    <m/>
    <n v="3"/>
    <n v="337"/>
    <n v="10447"/>
    <m/>
    <m/>
    <m/>
  </r>
  <r>
    <x v="66"/>
    <x v="2"/>
    <x v="33"/>
    <n v="1704"/>
    <n v="8"/>
    <n v="301"/>
    <n v="9331"/>
    <n v="14.73"/>
    <n v="1259"/>
    <n v="1374"/>
  </r>
  <r>
    <x v="66"/>
    <x v="2"/>
    <x v="34"/>
    <n v="289332"/>
    <n v="409"/>
    <n v="23807"/>
    <n v="738017"/>
    <n v="35.86"/>
    <n v="145274"/>
    <n v="264620"/>
  </r>
  <r>
    <x v="66"/>
    <x v="3"/>
    <x v="0"/>
    <n v="17146"/>
    <n v="48"/>
    <n v="5893"/>
    <n v="182683"/>
    <n v="5.16"/>
    <n v="8915"/>
    <n v="9430"/>
  </r>
  <r>
    <x v="66"/>
    <x v="3"/>
    <x v="1"/>
    <n v="17952"/>
    <n v="22"/>
    <n v="2612"/>
    <n v="80972"/>
    <n v="12.86"/>
    <n v="9142"/>
    <n v="10415"/>
  </r>
  <r>
    <x v="66"/>
    <x v="3"/>
    <x v="2"/>
    <n v="8825"/>
    <n v="20"/>
    <n v="1796"/>
    <n v="55676"/>
    <n v="8.01"/>
    <n v="5656"/>
    <n v="4460"/>
  </r>
  <r>
    <x v="66"/>
    <x v="3"/>
    <x v="3"/>
    <n v="11199"/>
    <n v="21"/>
    <n v="1812"/>
    <n v="56172"/>
    <n v="10.68"/>
    <n v="5954"/>
    <n v="5998"/>
  </r>
  <r>
    <x v="66"/>
    <x v="3"/>
    <x v="4"/>
    <n v="15868"/>
    <n v="20"/>
    <n v="2856"/>
    <n v="88536"/>
    <n v="9.2100000000000009"/>
    <n v="5655"/>
    <n v="8150"/>
  </r>
  <r>
    <x v="66"/>
    <x v="3"/>
    <x v="5"/>
    <n v="14452"/>
    <n v="14"/>
    <n v="1589"/>
    <n v="49259"/>
    <n v="12.17"/>
    <n v="7974"/>
    <n v="5993"/>
  </r>
  <r>
    <x v="66"/>
    <x v="3"/>
    <x v="6"/>
    <n v="11598"/>
    <n v="9"/>
    <n v="1218"/>
    <n v="37758"/>
    <n v="15.33"/>
    <n v="7806"/>
    <n v="5787"/>
  </r>
  <r>
    <x v="66"/>
    <x v="3"/>
    <x v="7"/>
    <m/>
    <n v="5"/>
    <n v="1031"/>
    <n v="31961"/>
    <m/>
    <m/>
    <m/>
  </r>
  <r>
    <x v="66"/>
    <x v="3"/>
    <x v="8"/>
    <n v="2532"/>
    <n v="11"/>
    <n v="1565"/>
    <n v="48515"/>
    <n v="2.41"/>
    <n v="1318"/>
    <n v="1171"/>
  </r>
  <r>
    <x v="66"/>
    <x v="3"/>
    <x v="9"/>
    <n v="4241"/>
    <n v="12"/>
    <n v="1248"/>
    <n v="38688"/>
    <n v="4.58"/>
    <n v="1806"/>
    <n v="1771"/>
  </r>
  <r>
    <x v="66"/>
    <x v="3"/>
    <x v="10"/>
    <n v="9176"/>
    <n v="18"/>
    <n v="1906"/>
    <n v="59086"/>
    <n v="6.62"/>
    <n v="4147"/>
    <n v="3909"/>
  </r>
  <r>
    <x v="66"/>
    <x v="3"/>
    <x v="11"/>
    <n v="6433"/>
    <n v="6"/>
    <n v="513"/>
    <n v="15903"/>
    <n v="18.79"/>
    <n v="3464"/>
    <n v="2988"/>
  </r>
  <r>
    <x v="66"/>
    <x v="3"/>
    <x v="12"/>
    <m/>
    <n v="7"/>
    <n v="495"/>
    <n v="15345"/>
    <m/>
    <m/>
    <m/>
  </r>
  <r>
    <x v="66"/>
    <x v="3"/>
    <x v="13"/>
    <m/>
    <n v="2"/>
    <n v="255"/>
    <n v="7905"/>
    <m/>
    <m/>
    <m/>
  </r>
  <r>
    <x v="66"/>
    <x v="3"/>
    <x v="14"/>
    <m/>
    <n v="7"/>
    <n v="690"/>
    <n v="21390"/>
    <m/>
    <m/>
    <m/>
  </r>
  <r>
    <x v="66"/>
    <x v="3"/>
    <x v="15"/>
    <n v="2559"/>
    <n v="8"/>
    <n v="931"/>
    <n v="28861"/>
    <n v="5.0199999999999996"/>
    <n v="1193"/>
    <n v="1448"/>
  </r>
  <r>
    <x v="66"/>
    <x v="3"/>
    <x v="16"/>
    <m/>
    <n v="5"/>
    <n v="674"/>
    <n v="20894"/>
    <m/>
    <m/>
    <m/>
  </r>
  <r>
    <x v="66"/>
    <x v="3"/>
    <x v="17"/>
    <s v="-"/>
    <s v="-"/>
    <s v="-"/>
    <s v="-"/>
    <s v="-"/>
    <s v="-"/>
    <s v="-"/>
  </r>
  <r>
    <x v="66"/>
    <x v="3"/>
    <x v="18"/>
    <n v="6228"/>
    <n v="15"/>
    <n v="1230"/>
    <n v="38130"/>
    <n v="8.35"/>
    <n v="4248"/>
    <n v="3182"/>
  </r>
  <r>
    <x v="66"/>
    <x v="3"/>
    <x v="19"/>
    <n v="9583"/>
    <n v="19"/>
    <n v="3899"/>
    <n v="120869"/>
    <n v="3.8"/>
    <n v="4660"/>
    <n v="4597"/>
  </r>
  <r>
    <x v="66"/>
    <x v="3"/>
    <x v="20"/>
    <n v="26716"/>
    <n v="36"/>
    <n v="4357"/>
    <n v="135067"/>
    <n v="10.19"/>
    <n v="14494"/>
    <n v="13768"/>
  </r>
  <r>
    <x v="66"/>
    <x v="3"/>
    <x v="21"/>
    <n v="4864"/>
    <n v="8"/>
    <n v="627"/>
    <n v="19437"/>
    <n v="9.1"/>
    <n v="2230"/>
    <n v="1769"/>
  </r>
  <r>
    <x v="66"/>
    <x v="3"/>
    <x v="22"/>
    <m/>
    <n v="4"/>
    <n v="616"/>
    <n v="19096"/>
    <m/>
    <m/>
    <m/>
  </r>
  <r>
    <x v="66"/>
    <x v="3"/>
    <x v="23"/>
    <m/>
    <n v="7"/>
    <n v="844"/>
    <n v="26164"/>
    <m/>
    <n v="1539"/>
    <m/>
  </r>
  <r>
    <x v="66"/>
    <x v="3"/>
    <x v="24"/>
    <n v="36113"/>
    <n v="55"/>
    <n v="6444"/>
    <n v="199764"/>
    <n v="8.52"/>
    <n v="20050"/>
    <n v="17022"/>
  </r>
  <r>
    <x v="66"/>
    <x v="3"/>
    <x v="25"/>
    <n v="8594"/>
    <n v="15"/>
    <n v="1290"/>
    <n v="39990"/>
    <n v="10.57"/>
    <n v="5530"/>
    <n v="4226"/>
  </r>
  <r>
    <x v="66"/>
    <x v="3"/>
    <x v="26"/>
    <m/>
    <n v="5"/>
    <n v="1208"/>
    <n v="37448"/>
    <m/>
    <n v="4355"/>
    <m/>
  </r>
  <r>
    <x v="66"/>
    <x v="3"/>
    <x v="27"/>
    <n v="15607"/>
    <n v="6"/>
    <n v="855"/>
    <n v="26505"/>
    <n v="23.04"/>
    <n v="6508"/>
    <n v="6106"/>
  </r>
  <r>
    <x v="66"/>
    <x v="3"/>
    <x v="28"/>
    <n v="2766"/>
    <n v="8"/>
    <n v="873"/>
    <n v="27063"/>
    <m/>
    <n v="2005"/>
    <m/>
  </r>
  <r>
    <x v="66"/>
    <x v="3"/>
    <x v="29"/>
    <n v="2301"/>
    <n v="9"/>
    <n v="2208"/>
    <n v="68448"/>
    <n v="1.68"/>
    <n v="1260"/>
    <n v="1148"/>
  </r>
  <r>
    <x v="66"/>
    <x v="3"/>
    <x v="30"/>
    <m/>
    <n v="7"/>
    <n v="619"/>
    <n v="19189"/>
    <n v="15.38"/>
    <n v="4399"/>
    <n v="2952"/>
  </r>
  <r>
    <x v="66"/>
    <x v="3"/>
    <x v="31"/>
    <n v="638"/>
    <n v="7"/>
    <n v="367"/>
    <n v="11377"/>
    <n v="2.79"/>
    <n v="370"/>
    <n v="317"/>
  </r>
  <r>
    <x v="66"/>
    <x v="3"/>
    <x v="32"/>
    <m/>
    <n v="3"/>
    <n v="510"/>
    <n v="15810"/>
    <m/>
    <m/>
    <m/>
  </r>
  <r>
    <x v="66"/>
    <x v="3"/>
    <x v="33"/>
    <n v="3040"/>
    <n v="13"/>
    <n v="1202"/>
    <n v="37262"/>
    <n v="4.1100000000000003"/>
    <n v="2008"/>
    <n v="1530"/>
  </r>
  <r>
    <x v="66"/>
    <x v="3"/>
    <x v="34"/>
    <n v="239907"/>
    <n v="397"/>
    <n v="47789"/>
    <n v="1481459"/>
    <n v="7.77"/>
    <n v="126951"/>
    <n v="115163"/>
  </r>
  <r>
    <x v="66"/>
    <x v="4"/>
    <x v="0"/>
    <n v="84409"/>
    <n v="243"/>
    <n v="9925"/>
    <n v="307675"/>
    <n v="16.079999999999998"/>
    <n v="43799"/>
    <n v="49488"/>
  </r>
  <r>
    <x v="66"/>
    <x v="4"/>
    <x v="1"/>
    <n v="356984"/>
    <n v="306"/>
    <n v="17638"/>
    <n v="546778"/>
    <n v="43.63"/>
    <n v="182684"/>
    <n v="238545"/>
  </r>
  <r>
    <x v="66"/>
    <x v="4"/>
    <x v="2"/>
    <n v="23164"/>
    <n v="111"/>
    <n v="3285"/>
    <n v="101835"/>
    <n v="12.99"/>
    <n v="14673"/>
    <n v="13224"/>
  </r>
  <r>
    <x v="66"/>
    <x v="4"/>
    <x v="3"/>
    <n v="84296"/>
    <n v="143"/>
    <n v="4673"/>
    <n v="144863"/>
    <n v="32.479999999999997"/>
    <n v="47531"/>
    <n v="47052"/>
  </r>
  <r>
    <x v="66"/>
    <x v="4"/>
    <x v="4"/>
    <n v="55615"/>
    <n v="97"/>
    <n v="4454"/>
    <n v="138074"/>
    <n v="22.18"/>
    <n v="25348"/>
    <n v="30619"/>
  </r>
  <r>
    <x v="66"/>
    <x v="4"/>
    <x v="5"/>
    <n v="133251"/>
    <n v="125"/>
    <n v="5738"/>
    <n v="177878"/>
    <n v="37.64"/>
    <n v="75382"/>
    <n v="66962"/>
  </r>
  <r>
    <x v="66"/>
    <x v="4"/>
    <x v="6"/>
    <n v="79972"/>
    <n v="108"/>
    <n v="3944"/>
    <n v="122264"/>
    <n v="32.4"/>
    <n v="48356"/>
    <n v="39608"/>
  </r>
  <r>
    <x v="66"/>
    <x v="4"/>
    <x v="7"/>
    <n v="13073"/>
    <n v="33"/>
    <n v="1421"/>
    <n v="44051"/>
    <n v="17.13"/>
    <n v="7046"/>
    <n v="7546"/>
  </r>
  <r>
    <x v="66"/>
    <x v="4"/>
    <x v="8"/>
    <n v="14830"/>
    <n v="58"/>
    <n v="2374"/>
    <n v="73594"/>
    <n v="12.18"/>
    <n v="8088"/>
    <n v="8965"/>
  </r>
  <r>
    <x v="66"/>
    <x v="4"/>
    <x v="9"/>
    <n v="34040"/>
    <n v="83"/>
    <n v="2760"/>
    <n v="85560"/>
    <n v="23.01"/>
    <n v="17108"/>
    <n v="19685"/>
  </r>
  <r>
    <x v="66"/>
    <x v="4"/>
    <x v="10"/>
    <n v="60020"/>
    <n v="120"/>
    <n v="4362"/>
    <n v="135222"/>
    <n v="25.15"/>
    <n v="29638"/>
    <n v="34002"/>
  </r>
  <r>
    <x v="66"/>
    <x v="4"/>
    <x v="11"/>
    <n v="54498"/>
    <n v="53"/>
    <n v="2348"/>
    <n v="72788"/>
    <n v="41.76"/>
    <n v="26332"/>
    <n v="30396"/>
  </r>
  <r>
    <x v="66"/>
    <x v="4"/>
    <x v="12"/>
    <n v="46182"/>
    <n v="94"/>
    <n v="2165"/>
    <n v="67115"/>
    <n v="41.5"/>
    <n v="24611"/>
    <n v="27853"/>
  </r>
  <r>
    <x v="66"/>
    <x v="4"/>
    <x v="13"/>
    <n v="15500"/>
    <n v="30"/>
    <n v="819"/>
    <n v="25389"/>
    <n v="29.95"/>
    <n v="8676"/>
    <n v="7604"/>
  </r>
  <r>
    <x v="66"/>
    <x v="4"/>
    <x v="14"/>
    <n v="8817"/>
    <n v="40"/>
    <n v="1197"/>
    <n v="37107"/>
    <n v="15.21"/>
    <n v="5245"/>
    <n v="5645"/>
  </r>
  <r>
    <x v="66"/>
    <x v="4"/>
    <x v="15"/>
    <n v="12284"/>
    <n v="47"/>
    <n v="1635"/>
    <n v="50685"/>
    <n v="14.45"/>
    <n v="6910"/>
    <n v="7324"/>
  </r>
  <r>
    <x v="66"/>
    <x v="4"/>
    <x v="16"/>
    <n v="170722"/>
    <n v="106"/>
    <n v="6797"/>
    <n v="210707"/>
    <n v="56.8"/>
    <n v="87116"/>
    <n v="119682"/>
  </r>
  <r>
    <x v="66"/>
    <x v="4"/>
    <x v="17"/>
    <n v="149216"/>
    <n v="70"/>
    <n v="5545"/>
    <n v="171895"/>
    <n v="62.72"/>
    <n v="75578"/>
    <n v="107821"/>
  </r>
  <r>
    <x v="66"/>
    <x v="4"/>
    <x v="18"/>
    <n v="34279"/>
    <n v="95"/>
    <n v="2920"/>
    <n v="90520"/>
    <n v="24.72"/>
    <n v="20150"/>
    <n v="22376"/>
  </r>
  <r>
    <x v="66"/>
    <x v="4"/>
    <x v="19"/>
    <n v="46308"/>
    <n v="140"/>
    <n v="6361"/>
    <n v="197191"/>
    <n v="14.53"/>
    <n v="24696"/>
    <n v="28656"/>
  </r>
  <r>
    <x v="66"/>
    <x v="4"/>
    <x v="20"/>
    <n v="253403"/>
    <n v="332"/>
    <n v="14081"/>
    <n v="436511"/>
    <n v="34.32"/>
    <n v="135860"/>
    <n v="149805"/>
  </r>
  <r>
    <x v="66"/>
    <x v="4"/>
    <x v="21"/>
    <n v="21493"/>
    <n v="44"/>
    <n v="1326"/>
    <n v="41106"/>
    <n v="24.31"/>
    <n v="13369"/>
    <n v="9991"/>
  </r>
  <r>
    <x v="66"/>
    <x v="4"/>
    <x v="22"/>
    <n v="13052"/>
    <n v="27"/>
    <n v="1576"/>
    <n v="48856"/>
    <n v="15.17"/>
    <n v="9448"/>
    <n v="7413"/>
  </r>
  <r>
    <x v="66"/>
    <x v="4"/>
    <x v="23"/>
    <n v="13469"/>
    <n v="52"/>
    <n v="1406"/>
    <n v="43586"/>
    <n v="17.670000000000002"/>
    <n v="8147"/>
    <n v="7700"/>
  </r>
  <r>
    <x v="66"/>
    <x v="4"/>
    <x v="24"/>
    <n v="301416"/>
    <n v="455"/>
    <n v="18389"/>
    <n v="570059"/>
    <n v="30.68"/>
    <n v="166825"/>
    <n v="174908"/>
  </r>
  <r>
    <x v="66"/>
    <x v="4"/>
    <x v="25"/>
    <n v="58120"/>
    <n v="155"/>
    <n v="4881"/>
    <n v="151311"/>
    <n v="22.2"/>
    <n v="40489"/>
    <n v="33598"/>
  </r>
  <r>
    <x v="66"/>
    <x v="4"/>
    <x v="26"/>
    <n v="46026"/>
    <n v="43"/>
    <n v="2220"/>
    <n v="68820"/>
    <n v="35.78"/>
    <n v="17719"/>
    <n v="24626"/>
  </r>
  <r>
    <x v="66"/>
    <x v="4"/>
    <x v="27"/>
    <n v="200827"/>
    <n v="108"/>
    <n v="6473"/>
    <n v="200663"/>
    <n v="55.7"/>
    <n v="65501"/>
    <n v="111766"/>
  </r>
  <r>
    <x v="66"/>
    <x v="4"/>
    <x v="28"/>
    <n v="13750"/>
    <n v="42"/>
    <n v="1649"/>
    <n v="51119"/>
    <n v="14.75"/>
    <n v="8988"/>
    <n v="7541"/>
  </r>
  <r>
    <x v="66"/>
    <x v="4"/>
    <x v="29"/>
    <n v="10308"/>
    <n v="48"/>
    <n v="2720"/>
    <n v="84320"/>
    <n v="7.26"/>
    <n v="5862"/>
    <n v="6118"/>
  </r>
  <r>
    <x v="66"/>
    <x v="4"/>
    <x v="30"/>
    <n v="62543"/>
    <n v="84"/>
    <n v="2656"/>
    <n v="82336"/>
    <n v="42.2"/>
    <n v="32576"/>
    <n v="34742"/>
  </r>
  <r>
    <x v="66"/>
    <x v="4"/>
    <x v="31"/>
    <n v="3192"/>
    <n v="28"/>
    <n v="648"/>
    <n v="20088"/>
    <n v="9.07"/>
    <n v="1878"/>
    <n v="1822"/>
  </r>
  <r>
    <x v="66"/>
    <x v="4"/>
    <x v="32"/>
    <n v="12382"/>
    <n v="31"/>
    <n v="1522"/>
    <n v="47182"/>
    <n v="15.29"/>
    <n v="7945"/>
    <n v="7212"/>
  </r>
  <r>
    <x v="66"/>
    <x v="4"/>
    <x v="33"/>
    <n v="23107"/>
    <n v="79"/>
    <n v="2544"/>
    <n v="78864"/>
    <n v="18.27"/>
    <n v="13005"/>
    <n v="14409"/>
  </r>
  <r>
    <x v="66"/>
    <x v="4"/>
    <x v="34"/>
    <n v="2059914"/>
    <n v="3105"/>
    <n v="128518"/>
    <n v="3984058"/>
    <n v="30.67"/>
    <n v="1064174"/>
    <n v="1221972"/>
  </r>
  <r>
    <x v="67"/>
    <x v="0"/>
    <x v="0"/>
    <n v="17359"/>
    <n v="35"/>
    <n v="1188"/>
    <n v="36828"/>
    <n v="30.59"/>
    <n v="9946"/>
    <n v="11264"/>
  </r>
  <r>
    <x v="67"/>
    <x v="0"/>
    <x v="1"/>
    <n v="212039"/>
    <n v="69"/>
    <n v="8013"/>
    <n v="248403"/>
    <n v="60.59"/>
    <n v="114760"/>
    <n v="150511"/>
  </r>
  <r>
    <x v="67"/>
    <x v="0"/>
    <x v="2"/>
    <n v="1531"/>
    <n v="9"/>
    <n v="176"/>
    <n v="5456"/>
    <n v="15.03"/>
    <n v="888"/>
    <n v="820"/>
  </r>
  <r>
    <x v="67"/>
    <x v="0"/>
    <x v="3"/>
    <n v="20180"/>
    <n v="27"/>
    <n v="943"/>
    <n v="29233"/>
    <n v="39.549999999999997"/>
    <n v="10874"/>
    <n v="11563"/>
  </r>
  <r>
    <x v="67"/>
    <x v="0"/>
    <x v="4"/>
    <n v="5743"/>
    <n v="6"/>
    <n v="256"/>
    <n v="7936"/>
    <n v="42.93"/>
    <n v="3561"/>
    <n v="3407"/>
  </r>
  <r>
    <x v="67"/>
    <x v="0"/>
    <x v="5"/>
    <n v="50926"/>
    <n v="20"/>
    <n v="1810"/>
    <n v="56110"/>
    <n v="49.18"/>
    <n v="29951"/>
    <n v="27595"/>
  </r>
  <r>
    <x v="67"/>
    <x v="0"/>
    <x v="6"/>
    <n v="9780"/>
    <n v="10"/>
    <n v="498"/>
    <n v="15438"/>
    <n v="33.94"/>
    <n v="5717"/>
    <n v="5240"/>
  </r>
  <r>
    <x v="67"/>
    <x v="0"/>
    <x v="7"/>
    <m/>
    <n v="5"/>
    <n v="94"/>
    <n v="2914"/>
    <m/>
    <m/>
    <m/>
  </r>
  <r>
    <x v="67"/>
    <x v="0"/>
    <x v="8"/>
    <n v="2052"/>
    <n v="9"/>
    <n v="197"/>
    <n v="6107"/>
    <n v="27.28"/>
    <n v="1090"/>
    <n v="1666"/>
  </r>
  <r>
    <x v="67"/>
    <x v="0"/>
    <x v="9"/>
    <n v="7598"/>
    <n v="16"/>
    <n v="412"/>
    <n v="12772"/>
    <n v="45.73"/>
    <n v="4837"/>
    <n v="5840"/>
  </r>
  <r>
    <x v="67"/>
    <x v="0"/>
    <x v="10"/>
    <n v="5709"/>
    <n v="13"/>
    <n v="396"/>
    <n v="12276"/>
    <n v="32.619999999999997"/>
    <n v="3851"/>
    <n v="4005"/>
  </r>
  <r>
    <x v="67"/>
    <x v="0"/>
    <x v="11"/>
    <n v="16027"/>
    <n v="11"/>
    <n v="400"/>
    <n v="12400"/>
    <n v="56.41"/>
    <n v="6352"/>
    <n v="6995"/>
  </r>
  <r>
    <x v="67"/>
    <x v="0"/>
    <x v="12"/>
    <n v="10844"/>
    <n v="20"/>
    <n v="560"/>
    <n v="17360"/>
    <n v="46.71"/>
    <n v="5760"/>
    <n v="8109"/>
  </r>
  <r>
    <x v="67"/>
    <x v="0"/>
    <x v="13"/>
    <m/>
    <n v="3"/>
    <n v="137"/>
    <n v="4247"/>
    <m/>
    <m/>
    <m/>
  </r>
  <r>
    <x v="67"/>
    <x v="0"/>
    <x v="14"/>
    <m/>
    <n v="10"/>
    <n v="201"/>
    <n v="6231"/>
    <m/>
    <m/>
    <m/>
  </r>
  <r>
    <x v="67"/>
    <x v="0"/>
    <x v="15"/>
    <m/>
    <n v="5"/>
    <n v="53"/>
    <n v="1643"/>
    <m/>
    <m/>
    <m/>
  </r>
  <r>
    <x v="67"/>
    <x v="0"/>
    <x v="16"/>
    <n v="78213"/>
    <n v="29"/>
    <n v="3039"/>
    <n v="94209"/>
    <n v="60.81"/>
    <n v="42022"/>
    <n v="57289"/>
  </r>
  <r>
    <x v="67"/>
    <x v="0"/>
    <x v="17"/>
    <n v="76240"/>
    <n v="26"/>
    <n v="2935"/>
    <n v="90985"/>
    <n v="61.05"/>
    <n v="41072"/>
    <n v="55550"/>
  </r>
  <r>
    <x v="67"/>
    <x v="0"/>
    <x v="18"/>
    <n v="4180"/>
    <n v="14"/>
    <n v="309"/>
    <n v="9579"/>
    <n v="29.89"/>
    <n v="2402"/>
    <n v="2863"/>
  </r>
  <r>
    <x v="67"/>
    <x v="0"/>
    <x v="19"/>
    <n v="5146"/>
    <n v="15"/>
    <n v="360"/>
    <n v="11160"/>
    <n v="31.68"/>
    <n v="3402"/>
    <n v="3536"/>
  </r>
  <r>
    <x v="67"/>
    <x v="0"/>
    <x v="20"/>
    <n v="101251"/>
    <n v="72"/>
    <n v="4139"/>
    <n v="128309"/>
    <n v="50.48"/>
    <n v="55812"/>
    <n v="64770"/>
  </r>
  <r>
    <x v="67"/>
    <x v="0"/>
    <x v="21"/>
    <m/>
    <n v="8"/>
    <n v="136"/>
    <n v="4216"/>
    <m/>
    <m/>
    <m/>
  </r>
  <r>
    <x v="67"/>
    <x v="0"/>
    <x v="22"/>
    <m/>
    <n v="3"/>
    <n v="311"/>
    <n v="9641"/>
    <m/>
    <m/>
    <m/>
  </r>
  <r>
    <x v="67"/>
    <x v="0"/>
    <x v="23"/>
    <n v="1013"/>
    <n v="11"/>
    <n v="152"/>
    <n v="4712"/>
    <n v="17.57"/>
    <n v="699"/>
    <n v="828"/>
  </r>
  <r>
    <x v="67"/>
    <x v="0"/>
    <x v="24"/>
    <n v="107773"/>
    <n v="94"/>
    <n v="4738"/>
    <n v="146878"/>
    <n v="46.67"/>
    <n v="60563"/>
    <n v="68552"/>
  </r>
  <r>
    <x v="67"/>
    <x v="0"/>
    <x v="25"/>
    <n v="13549"/>
    <n v="45"/>
    <n v="1312"/>
    <n v="40672"/>
    <n v="21.55"/>
    <n v="9984"/>
    <n v="8764"/>
  </r>
  <r>
    <x v="67"/>
    <x v="0"/>
    <x v="26"/>
    <n v="15260"/>
    <n v="8"/>
    <n v="338"/>
    <n v="10478"/>
    <n v="73.37"/>
    <n v="6131"/>
    <n v="7688"/>
  </r>
  <r>
    <x v="67"/>
    <x v="0"/>
    <x v="27"/>
    <n v="108004"/>
    <n v="29"/>
    <n v="2665"/>
    <n v="82615"/>
    <n v="70.38"/>
    <n v="33742"/>
    <n v="58145"/>
  </r>
  <r>
    <x v="67"/>
    <x v="0"/>
    <x v="28"/>
    <n v="4918"/>
    <n v="12"/>
    <n v="437"/>
    <n v="13547"/>
    <n v="22.41"/>
    <n v="3273"/>
    <n v="3036"/>
  </r>
  <r>
    <x v="67"/>
    <x v="0"/>
    <x v="29"/>
    <m/>
    <n v="14"/>
    <n v="196"/>
    <n v="6076"/>
    <m/>
    <m/>
    <m/>
  </r>
  <r>
    <x v="67"/>
    <x v="0"/>
    <x v="30"/>
    <n v="18172"/>
    <n v="21"/>
    <n v="837"/>
    <n v="25947"/>
    <n v="50.46"/>
    <n v="11448"/>
    <n v="13092"/>
  </r>
  <r>
    <x v="67"/>
    <x v="0"/>
    <x v="31"/>
    <n v="812"/>
    <n v="7"/>
    <n v="79"/>
    <n v="2449"/>
    <n v="22.54"/>
    <n v="481"/>
    <n v="552"/>
  </r>
  <r>
    <x v="67"/>
    <x v="0"/>
    <x v="32"/>
    <n v="4883"/>
    <n v="5"/>
    <n v="382"/>
    <n v="11842"/>
    <n v="26.98"/>
    <n v="3002"/>
    <n v="3195"/>
  </r>
  <r>
    <x v="67"/>
    <x v="0"/>
    <x v="33"/>
    <n v="5878"/>
    <n v="19"/>
    <n v="428"/>
    <n v="13268"/>
    <n v="31.23"/>
    <n v="3758"/>
    <n v="4143"/>
  </r>
  <r>
    <x v="67"/>
    <x v="0"/>
    <x v="34"/>
    <n v="734676"/>
    <n v="580"/>
    <n v="30454"/>
    <n v="944074"/>
    <n v="50.13"/>
    <n v="383071"/>
    <n v="473246"/>
  </r>
  <r>
    <x v="67"/>
    <x v="1"/>
    <x v="0"/>
    <n v="31339"/>
    <n v="130"/>
    <n v="1469"/>
    <n v="45539"/>
    <n v="37.729999999999997"/>
    <n v="16367"/>
    <n v="17182"/>
  </r>
  <r>
    <x v="67"/>
    <x v="1"/>
    <x v="1"/>
    <n v="107501"/>
    <n v="179"/>
    <n v="3519"/>
    <n v="109089"/>
    <n v="55.62"/>
    <n v="51251"/>
    <n v="60671"/>
  </r>
  <r>
    <x v="67"/>
    <x v="1"/>
    <x v="2"/>
    <n v="9010"/>
    <n v="63"/>
    <n v="665"/>
    <n v="20615"/>
    <n v="23.4"/>
    <n v="5763"/>
    <n v="4824"/>
  </r>
  <r>
    <x v="67"/>
    <x v="1"/>
    <x v="3"/>
    <n v="36792"/>
    <n v="81"/>
    <n v="1369"/>
    <n v="42439"/>
    <n v="52.76"/>
    <n v="21614"/>
    <n v="22391"/>
  </r>
  <r>
    <x v="67"/>
    <x v="1"/>
    <x v="4"/>
    <n v="25014"/>
    <n v="61"/>
    <n v="919"/>
    <n v="28489"/>
    <n v="44.15"/>
    <n v="12276"/>
    <n v="12579"/>
  </r>
  <r>
    <x v="67"/>
    <x v="1"/>
    <x v="5"/>
    <n v="43069"/>
    <n v="81"/>
    <n v="1384"/>
    <n v="42904"/>
    <n v="43.93"/>
    <n v="22241"/>
    <n v="18848"/>
  </r>
  <r>
    <x v="67"/>
    <x v="1"/>
    <x v="6"/>
    <n v="33892"/>
    <n v="74"/>
    <n v="1168"/>
    <n v="36208"/>
    <n v="44.15"/>
    <n v="22768"/>
    <n v="15986"/>
  </r>
  <r>
    <x v="67"/>
    <x v="1"/>
    <x v="7"/>
    <n v="5675"/>
    <n v="21"/>
    <n v="259"/>
    <n v="8029"/>
    <n v="45.56"/>
    <n v="3621"/>
    <n v="3658"/>
  </r>
  <r>
    <x v="67"/>
    <x v="1"/>
    <x v="8"/>
    <n v="8751"/>
    <n v="32"/>
    <n v="443"/>
    <n v="13733"/>
    <n v="41.35"/>
    <n v="5497"/>
    <n v="5678"/>
  </r>
  <r>
    <x v="67"/>
    <x v="1"/>
    <x v="9"/>
    <n v="18941"/>
    <n v="45"/>
    <n v="730"/>
    <n v="22630"/>
    <n v="48.8"/>
    <n v="9215"/>
    <n v="11043"/>
  </r>
  <r>
    <x v="67"/>
    <x v="1"/>
    <x v="10"/>
    <n v="39431"/>
    <n v="72"/>
    <n v="1307"/>
    <n v="40517"/>
    <n v="53.15"/>
    <n v="18977"/>
    <n v="21536"/>
  </r>
  <r>
    <x v="67"/>
    <x v="1"/>
    <x v="11"/>
    <n v="24136"/>
    <n v="24"/>
    <n v="606"/>
    <n v="18786"/>
    <n v="48.45"/>
    <n v="9814"/>
    <n v="9102"/>
  </r>
  <r>
    <x v="67"/>
    <x v="1"/>
    <x v="12"/>
    <n v="27297"/>
    <n v="63"/>
    <n v="1022"/>
    <n v="31682"/>
    <n v="51.23"/>
    <n v="15622"/>
    <n v="16232"/>
  </r>
  <r>
    <x v="67"/>
    <x v="1"/>
    <x v="13"/>
    <n v="10077"/>
    <n v="22"/>
    <n v="365"/>
    <n v="11315"/>
    <n v="46.53"/>
    <n v="4630"/>
    <n v="5265"/>
  </r>
  <r>
    <x v="67"/>
    <x v="1"/>
    <x v="14"/>
    <n v="6237"/>
    <n v="19"/>
    <n v="224"/>
    <n v="6944"/>
    <n v="46.86"/>
    <n v="3059"/>
    <n v="3254"/>
  </r>
  <r>
    <x v="67"/>
    <x v="1"/>
    <x v="15"/>
    <n v="5767"/>
    <n v="29"/>
    <n v="283"/>
    <n v="8773"/>
    <n v="38.65"/>
    <n v="3711"/>
    <n v="3391"/>
  </r>
  <r>
    <x v="67"/>
    <x v="1"/>
    <x v="16"/>
    <n v="40304"/>
    <n v="58"/>
    <n v="1287"/>
    <n v="39897"/>
    <n v="57.48"/>
    <n v="19887"/>
    <n v="22933"/>
  </r>
  <r>
    <x v="67"/>
    <x v="1"/>
    <x v="17"/>
    <n v="27727"/>
    <n v="32"/>
    <n v="844"/>
    <n v="26164"/>
    <n v="59.08"/>
    <n v="13619"/>
    <n v="15457"/>
  </r>
  <r>
    <x v="67"/>
    <x v="1"/>
    <x v="18"/>
    <n v="14964"/>
    <n v="49"/>
    <n v="658"/>
    <n v="20398"/>
    <n v="40.11"/>
    <n v="8615"/>
    <n v="8181"/>
  </r>
  <r>
    <x v="67"/>
    <x v="1"/>
    <x v="19"/>
    <n v="23123"/>
    <n v="84"/>
    <n v="1099"/>
    <n v="34069"/>
    <n v="39.69"/>
    <n v="12254"/>
    <n v="13522"/>
  </r>
  <r>
    <x v="67"/>
    <x v="1"/>
    <x v="20"/>
    <n v="69155"/>
    <n v="180"/>
    <n v="2475"/>
    <n v="76725"/>
    <n v="41.94"/>
    <n v="35869"/>
    <n v="32177"/>
  </r>
  <r>
    <x v="67"/>
    <x v="1"/>
    <x v="21"/>
    <n v="7888"/>
    <n v="22"/>
    <n v="322"/>
    <n v="9982"/>
    <n v="35.700000000000003"/>
    <n v="5263"/>
    <n v="3564"/>
  </r>
  <r>
    <x v="67"/>
    <x v="1"/>
    <x v="22"/>
    <n v="5377"/>
    <n v="16"/>
    <n v="355"/>
    <n v="11005"/>
    <n v="24.96"/>
    <n v="3454"/>
    <n v="2747"/>
  </r>
  <r>
    <x v="67"/>
    <x v="1"/>
    <x v="23"/>
    <n v="11143"/>
    <n v="31"/>
    <n v="336"/>
    <n v="10416"/>
    <n v="62.43"/>
    <n v="5683"/>
    <n v="6503"/>
  </r>
  <r>
    <x v="67"/>
    <x v="1"/>
    <x v="24"/>
    <n v="93563"/>
    <n v="249"/>
    <n v="3488"/>
    <n v="108128"/>
    <n v="41.61"/>
    <n v="50269"/>
    <n v="44991"/>
  </r>
  <r>
    <x v="67"/>
    <x v="1"/>
    <x v="25"/>
    <n v="20476"/>
    <n v="70"/>
    <n v="1084"/>
    <n v="33604"/>
    <n v="29.55"/>
    <n v="13667"/>
    <n v="9929"/>
  </r>
  <r>
    <x v="67"/>
    <x v="1"/>
    <x v="26"/>
    <n v="16783"/>
    <n v="22"/>
    <n v="253"/>
    <n v="7843"/>
    <n v="86.79"/>
    <n v="5199"/>
    <n v="6807"/>
  </r>
  <r>
    <x v="67"/>
    <x v="1"/>
    <x v="27"/>
    <n v="50378"/>
    <n v="52"/>
    <n v="930"/>
    <n v="28830"/>
    <n v="63.42"/>
    <n v="14147"/>
    <n v="18283"/>
  </r>
  <r>
    <x v="67"/>
    <x v="1"/>
    <x v="28"/>
    <n v="5876"/>
    <n v="18"/>
    <n v="243"/>
    <n v="7533"/>
    <n v="42.02"/>
    <n v="3650"/>
    <n v="3165"/>
  </r>
  <r>
    <x v="67"/>
    <x v="1"/>
    <x v="29"/>
    <n v="5478"/>
    <n v="23"/>
    <n v="252"/>
    <n v="7812"/>
    <n v="40.76"/>
    <n v="3034"/>
    <n v="3184"/>
  </r>
  <r>
    <x v="67"/>
    <x v="1"/>
    <x v="30"/>
    <n v="24841"/>
    <n v="46"/>
    <n v="717"/>
    <n v="22227"/>
    <n v="56.88"/>
    <n v="12440"/>
    <n v="12642"/>
  </r>
  <r>
    <x v="67"/>
    <x v="1"/>
    <x v="31"/>
    <n v="1383"/>
    <n v="10"/>
    <n v="75"/>
    <n v="2325"/>
    <n v="34.54"/>
    <n v="898"/>
    <n v="803"/>
  </r>
  <r>
    <x v="67"/>
    <x v="1"/>
    <x v="32"/>
    <n v="4620"/>
    <n v="20"/>
    <n v="293"/>
    <n v="9083"/>
    <n v="24.44"/>
    <n v="2568"/>
    <n v="2220"/>
  </r>
  <r>
    <x v="67"/>
    <x v="1"/>
    <x v="33"/>
    <n v="11705"/>
    <n v="38"/>
    <n v="575"/>
    <n v="17825"/>
    <n v="41.63"/>
    <n v="6236"/>
    <n v="7421"/>
  </r>
  <r>
    <x v="67"/>
    <x v="1"/>
    <x v="34"/>
    <n v="746423"/>
    <n v="1735"/>
    <n v="26686"/>
    <n v="827266"/>
    <n v="46.63"/>
    <n v="379289"/>
    <n v="385721"/>
  </r>
  <r>
    <x v="67"/>
    <x v="2"/>
    <x v="0"/>
    <n v="11143"/>
    <n v="32"/>
    <n v="1380"/>
    <n v="42780"/>
    <n v="22.16"/>
    <n v="5383"/>
    <n v="9478"/>
  </r>
  <r>
    <x v="67"/>
    <x v="2"/>
    <x v="1"/>
    <n v="38299"/>
    <n v="38"/>
    <n v="3440"/>
    <n v="106640"/>
    <n v="34.25"/>
    <n v="16988"/>
    <n v="36527"/>
  </r>
  <r>
    <x v="67"/>
    <x v="2"/>
    <x v="2"/>
    <n v="3541"/>
    <n v="19"/>
    <n v="667"/>
    <n v="20677"/>
    <n v="14.95"/>
    <n v="2406"/>
    <n v="3092"/>
  </r>
  <r>
    <x v="67"/>
    <x v="2"/>
    <x v="3"/>
    <n v="4282"/>
    <n v="15"/>
    <n v="574"/>
    <n v="17794"/>
    <n v="22.16"/>
    <n v="2475"/>
    <n v="3943"/>
  </r>
  <r>
    <x v="67"/>
    <x v="2"/>
    <x v="4"/>
    <n v="7033"/>
    <n v="11"/>
    <n v="455"/>
    <n v="14105"/>
    <n v="49.59"/>
    <n v="2228"/>
    <n v="6995"/>
  </r>
  <r>
    <x v="67"/>
    <x v="2"/>
    <x v="5"/>
    <n v="15208"/>
    <n v="11"/>
    <n v="992"/>
    <n v="30752"/>
    <n v="46.27"/>
    <n v="9232"/>
    <n v="14229"/>
  </r>
  <r>
    <x v="67"/>
    <x v="2"/>
    <x v="6"/>
    <n v="10291"/>
    <n v="15"/>
    <n v="1049"/>
    <n v="32519"/>
    <n v="29.83"/>
    <n v="5883"/>
    <n v="9701"/>
  </r>
  <r>
    <x v="67"/>
    <x v="2"/>
    <x v="7"/>
    <m/>
    <n v="2"/>
    <n v="37"/>
    <n v="1147"/>
    <m/>
    <m/>
    <m/>
  </r>
  <r>
    <x v="67"/>
    <x v="2"/>
    <x v="8"/>
    <n v="1019"/>
    <n v="5"/>
    <n v="138"/>
    <n v="4278"/>
    <n v="19.309999999999999"/>
    <n v="451"/>
    <n v="826"/>
  </r>
  <r>
    <x v="67"/>
    <x v="2"/>
    <x v="9"/>
    <n v="2590"/>
    <n v="10"/>
    <n v="373"/>
    <n v="11563"/>
    <n v="21.08"/>
    <n v="866"/>
    <n v="2437"/>
  </r>
  <r>
    <x v="67"/>
    <x v="2"/>
    <x v="10"/>
    <n v="6005"/>
    <n v="17"/>
    <n v="760"/>
    <n v="23560"/>
    <n v="25.03"/>
    <n v="2259"/>
    <n v="5898"/>
  </r>
  <r>
    <x v="67"/>
    <x v="2"/>
    <x v="11"/>
    <n v="13722"/>
    <n v="14"/>
    <n v="935"/>
    <n v="28985"/>
    <n v="39.97"/>
    <n v="5676"/>
    <n v="11585"/>
  </r>
  <r>
    <x v="67"/>
    <x v="2"/>
    <x v="12"/>
    <m/>
    <n v="3"/>
    <n v="87"/>
    <n v="2697"/>
    <m/>
    <m/>
    <m/>
  </r>
  <r>
    <x v="67"/>
    <x v="2"/>
    <x v="13"/>
    <m/>
    <n v="3"/>
    <n v="62"/>
    <n v="1922"/>
    <m/>
    <m/>
    <m/>
  </r>
  <r>
    <x v="67"/>
    <x v="2"/>
    <x v="14"/>
    <m/>
    <n v="3"/>
    <n v="75"/>
    <n v="2325"/>
    <m/>
    <m/>
    <m/>
  </r>
  <r>
    <x v="67"/>
    <x v="2"/>
    <x v="15"/>
    <m/>
    <n v="5"/>
    <n v="368"/>
    <n v="11408"/>
    <m/>
    <m/>
    <m/>
  </r>
  <r>
    <x v="67"/>
    <x v="2"/>
    <x v="16"/>
    <m/>
    <n v="14"/>
    <n v="1784"/>
    <n v="55304"/>
    <m/>
    <m/>
    <m/>
  </r>
  <r>
    <x v="67"/>
    <x v="2"/>
    <x v="17"/>
    <n v="27228"/>
    <n v="12"/>
    <n v="1753"/>
    <n v="54343"/>
    <n v="47.85"/>
    <n v="13569"/>
    <n v="26003"/>
  </r>
  <r>
    <x v="67"/>
    <x v="2"/>
    <x v="18"/>
    <n v="7155"/>
    <n v="18"/>
    <n v="741"/>
    <n v="22971"/>
    <n v="30.11"/>
    <n v="3430"/>
    <n v="6917"/>
  </r>
  <r>
    <x v="67"/>
    <x v="2"/>
    <x v="19"/>
    <n v="8158"/>
    <n v="24"/>
    <n v="1031"/>
    <n v="31961"/>
    <n v="23.99"/>
    <n v="3813"/>
    <n v="7668"/>
  </r>
  <r>
    <x v="67"/>
    <x v="2"/>
    <x v="20"/>
    <n v="38037"/>
    <n v="53"/>
    <n v="3244"/>
    <n v="100564"/>
    <n v="32.71"/>
    <n v="18893"/>
    <n v="32899"/>
  </r>
  <r>
    <x v="67"/>
    <x v="2"/>
    <x v="21"/>
    <m/>
    <n v="7"/>
    <n v="255"/>
    <n v="7905"/>
    <m/>
    <m/>
    <m/>
  </r>
  <r>
    <x v="67"/>
    <x v="2"/>
    <x v="22"/>
    <n v="3152"/>
    <n v="5"/>
    <n v="316"/>
    <n v="9796"/>
    <n v="29.49"/>
    <n v="2615"/>
    <n v="2889"/>
  </r>
  <r>
    <x v="67"/>
    <x v="2"/>
    <x v="23"/>
    <m/>
    <n v="4"/>
    <n v="75"/>
    <n v="2325"/>
    <m/>
    <m/>
    <m/>
  </r>
  <r>
    <x v="67"/>
    <x v="2"/>
    <x v="24"/>
    <n v="43613"/>
    <n v="69"/>
    <n v="3890"/>
    <n v="120590"/>
    <n v="31.37"/>
    <n v="23109"/>
    <n v="37827"/>
  </r>
  <r>
    <x v="67"/>
    <x v="2"/>
    <x v="25"/>
    <n v="10955"/>
    <n v="23"/>
    <n v="1170"/>
    <n v="36270"/>
    <n v="25.2"/>
    <n v="7411"/>
    <n v="9139"/>
  </r>
  <r>
    <x v="67"/>
    <x v="2"/>
    <x v="26"/>
    <m/>
    <n v="8"/>
    <n v="440"/>
    <n v="13640"/>
    <n v="56.3"/>
    <n v="2842"/>
    <n v="7680"/>
  </r>
  <r>
    <x v="67"/>
    <x v="2"/>
    <x v="27"/>
    <m/>
    <n v="21"/>
    <n v="2021"/>
    <n v="62651"/>
    <m/>
    <n v="17001"/>
    <m/>
  </r>
  <r>
    <x v="67"/>
    <x v="2"/>
    <x v="28"/>
    <n v="816"/>
    <n v="4"/>
    <n v="96"/>
    <n v="2976"/>
    <m/>
    <n v="622"/>
    <m/>
  </r>
  <r>
    <x v="67"/>
    <x v="2"/>
    <x v="29"/>
    <m/>
    <n v="4"/>
    <n v="88"/>
    <n v="2728"/>
    <m/>
    <m/>
    <m/>
  </r>
  <r>
    <x v="67"/>
    <x v="2"/>
    <x v="30"/>
    <n v="6258"/>
    <n v="10"/>
    <n v="439"/>
    <n v="13609"/>
    <n v="44.46"/>
    <n v="3384"/>
    <n v="6051"/>
  </r>
  <r>
    <x v="67"/>
    <x v="2"/>
    <x v="31"/>
    <m/>
    <n v="3"/>
    <n v="117"/>
    <n v="3627"/>
    <m/>
    <m/>
    <m/>
  </r>
  <r>
    <x v="67"/>
    <x v="2"/>
    <x v="32"/>
    <m/>
    <n v="3"/>
    <n v="337"/>
    <n v="10447"/>
    <m/>
    <m/>
    <m/>
  </r>
  <r>
    <x v="67"/>
    <x v="2"/>
    <x v="33"/>
    <n v="1780"/>
    <n v="8"/>
    <n v="321"/>
    <n v="9951"/>
    <n v="14.07"/>
    <n v="1372"/>
    <n v="1400"/>
  </r>
  <r>
    <x v="67"/>
    <x v="2"/>
    <x v="34"/>
    <n v="278151"/>
    <n v="412"/>
    <n v="23867"/>
    <n v="739877"/>
    <n v="34.549999999999997"/>
    <n v="134019"/>
    <n v="255606"/>
  </r>
  <r>
    <x v="67"/>
    <x v="3"/>
    <x v="0"/>
    <n v="13597"/>
    <n v="46"/>
    <n v="5748"/>
    <n v="178188"/>
    <n v="4.1500000000000004"/>
    <n v="7319"/>
    <n v="7398"/>
  </r>
  <r>
    <x v="67"/>
    <x v="3"/>
    <x v="1"/>
    <n v="16622"/>
    <n v="22"/>
    <n v="2709"/>
    <n v="83979"/>
    <n v="11.48"/>
    <n v="8332"/>
    <n v="9639"/>
  </r>
  <r>
    <x v="67"/>
    <x v="3"/>
    <x v="2"/>
    <n v="8245"/>
    <n v="21"/>
    <n v="1844"/>
    <n v="57164"/>
    <n v="6.98"/>
    <n v="5421"/>
    <n v="3991"/>
  </r>
  <r>
    <x v="67"/>
    <x v="3"/>
    <x v="3"/>
    <n v="8154"/>
    <n v="21"/>
    <n v="1812"/>
    <n v="56172"/>
    <n v="8.24"/>
    <n v="4681"/>
    <n v="4631"/>
  </r>
  <r>
    <x v="67"/>
    <x v="3"/>
    <x v="4"/>
    <n v="15767"/>
    <n v="20"/>
    <n v="2856"/>
    <n v="88536"/>
    <n v="10.73"/>
    <n v="5782"/>
    <n v="9500"/>
  </r>
  <r>
    <x v="67"/>
    <x v="3"/>
    <x v="5"/>
    <n v="13971"/>
    <n v="14"/>
    <n v="1589"/>
    <n v="49259"/>
    <n v="13.22"/>
    <n v="7294"/>
    <n v="6513"/>
  </r>
  <r>
    <x v="67"/>
    <x v="3"/>
    <x v="6"/>
    <n v="10620"/>
    <n v="9"/>
    <n v="1218"/>
    <n v="37758"/>
    <n v="15.3"/>
    <n v="6870"/>
    <n v="5776"/>
  </r>
  <r>
    <x v="67"/>
    <x v="3"/>
    <x v="7"/>
    <n v="2662"/>
    <n v="5"/>
    <n v="1031"/>
    <n v="31961"/>
    <n v="4.66"/>
    <n v="1191"/>
    <n v="1489"/>
  </r>
  <r>
    <x v="67"/>
    <x v="3"/>
    <x v="8"/>
    <n v="2622"/>
    <n v="11"/>
    <n v="1565"/>
    <n v="48515"/>
    <n v="2.7"/>
    <n v="1221"/>
    <n v="1309"/>
  </r>
  <r>
    <x v="67"/>
    <x v="3"/>
    <x v="9"/>
    <n v="3105"/>
    <n v="12"/>
    <n v="1248"/>
    <n v="38688"/>
    <n v="3.79"/>
    <n v="1441"/>
    <n v="1467"/>
  </r>
  <r>
    <x v="67"/>
    <x v="3"/>
    <x v="10"/>
    <n v="10985"/>
    <n v="18"/>
    <n v="1906"/>
    <n v="59086"/>
    <n v="9.6"/>
    <n v="4438"/>
    <n v="5670"/>
  </r>
  <r>
    <x v="67"/>
    <x v="3"/>
    <x v="11"/>
    <n v="5365"/>
    <n v="6"/>
    <n v="513"/>
    <n v="15903"/>
    <n v="18.989999999999998"/>
    <n v="3669"/>
    <n v="3020"/>
  </r>
  <r>
    <x v="67"/>
    <x v="3"/>
    <x v="12"/>
    <m/>
    <n v="7"/>
    <n v="495"/>
    <n v="15345"/>
    <m/>
    <m/>
    <m/>
  </r>
  <r>
    <x v="67"/>
    <x v="3"/>
    <x v="13"/>
    <m/>
    <n v="2"/>
    <n v="255"/>
    <n v="7905"/>
    <m/>
    <m/>
    <m/>
  </r>
  <r>
    <x v="67"/>
    <x v="3"/>
    <x v="14"/>
    <n v="837"/>
    <n v="7"/>
    <n v="690"/>
    <n v="21390"/>
    <n v="1.86"/>
    <n v="420"/>
    <n v="398"/>
  </r>
  <r>
    <x v="67"/>
    <x v="3"/>
    <x v="15"/>
    <n v="2266"/>
    <n v="8"/>
    <n v="931"/>
    <n v="28861"/>
    <n v="4.55"/>
    <n v="1039"/>
    <n v="1314"/>
  </r>
  <r>
    <x v="67"/>
    <x v="3"/>
    <x v="16"/>
    <m/>
    <n v="5"/>
    <n v="674"/>
    <n v="20894"/>
    <m/>
    <m/>
    <m/>
  </r>
  <r>
    <x v="67"/>
    <x v="3"/>
    <x v="17"/>
    <s v="-"/>
    <s v="-"/>
    <s v="-"/>
    <s v="-"/>
    <s v="-"/>
    <s v="-"/>
    <s v="-"/>
  </r>
  <r>
    <x v="67"/>
    <x v="3"/>
    <x v="18"/>
    <n v="6963"/>
    <n v="15"/>
    <n v="1230"/>
    <n v="38130"/>
    <n v="8.76"/>
    <n v="5128"/>
    <n v="3340"/>
  </r>
  <r>
    <x v="67"/>
    <x v="3"/>
    <x v="19"/>
    <n v="8477"/>
    <n v="19"/>
    <n v="3899"/>
    <n v="120869"/>
    <n v="3.38"/>
    <n v="4118"/>
    <n v="4091"/>
  </r>
  <r>
    <x v="67"/>
    <x v="3"/>
    <x v="20"/>
    <n v="23042"/>
    <n v="36"/>
    <n v="4357"/>
    <n v="135067"/>
    <n v="7.42"/>
    <n v="12457"/>
    <n v="10020"/>
  </r>
  <r>
    <x v="67"/>
    <x v="3"/>
    <x v="21"/>
    <n v="3628"/>
    <n v="8"/>
    <n v="627"/>
    <n v="19437"/>
    <n v="7.64"/>
    <n v="2614"/>
    <n v="1485"/>
  </r>
  <r>
    <x v="67"/>
    <x v="3"/>
    <x v="22"/>
    <m/>
    <n v="4"/>
    <n v="616"/>
    <n v="19096"/>
    <m/>
    <m/>
    <m/>
  </r>
  <r>
    <x v="67"/>
    <x v="3"/>
    <x v="23"/>
    <m/>
    <n v="7"/>
    <n v="844"/>
    <n v="26164"/>
    <m/>
    <m/>
    <m/>
  </r>
  <r>
    <x v="67"/>
    <x v="3"/>
    <x v="24"/>
    <n v="30856"/>
    <n v="55"/>
    <n v="6444"/>
    <n v="199764"/>
    <n v="6.72"/>
    <n v="18136"/>
    <n v="13434"/>
  </r>
  <r>
    <x v="67"/>
    <x v="3"/>
    <x v="25"/>
    <n v="8842"/>
    <n v="15"/>
    <n v="1290"/>
    <n v="39990"/>
    <n v="10.44"/>
    <n v="6675"/>
    <n v="4176"/>
  </r>
  <r>
    <x v="67"/>
    <x v="3"/>
    <x v="26"/>
    <m/>
    <n v="5"/>
    <n v="1208"/>
    <n v="37448"/>
    <n v="12.53"/>
    <n v="4337"/>
    <n v="4692"/>
  </r>
  <r>
    <x v="67"/>
    <x v="3"/>
    <x v="27"/>
    <m/>
    <n v="6"/>
    <n v="855"/>
    <n v="26505"/>
    <m/>
    <n v="6394"/>
    <m/>
  </r>
  <r>
    <x v="67"/>
    <x v="3"/>
    <x v="28"/>
    <n v="2535"/>
    <n v="8"/>
    <n v="873"/>
    <n v="27063"/>
    <m/>
    <n v="2038"/>
    <m/>
  </r>
  <r>
    <x v="67"/>
    <x v="3"/>
    <x v="29"/>
    <n v="3511"/>
    <n v="9"/>
    <n v="2208"/>
    <n v="68448"/>
    <n v="2.5499999999999998"/>
    <n v="1552"/>
    <n v="1747"/>
  </r>
  <r>
    <x v="67"/>
    <x v="3"/>
    <x v="30"/>
    <n v="6197"/>
    <n v="7"/>
    <n v="619"/>
    <n v="19189"/>
    <n v="13.46"/>
    <n v="3642"/>
    <n v="2582"/>
  </r>
  <r>
    <x v="67"/>
    <x v="3"/>
    <x v="31"/>
    <m/>
    <n v="7"/>
    <n v="367"/>
    <n v="11377"/>
    <m/>
    <m/>
    <m/>
  </r>
  <r>
    <x v="67"/>
    <x v="3"/>
    <x v="32"/>
    <m/>
    <n v="3"/>
    <n v="526"/>
    <n v="16306"/>
    <m/>
    <m/>
    <m/>
  </r>
  <r>
    <x v="67"/>
    <x v="3"/>
    <x v="33"/>
    <n v="2922"/>
    <n v="13"/>
    <n v="1193"/>
    <n v="36983"/>
    <n v="3.85"/>
    <n v="1622"/>
    <n v="1424"/>
  </r>
  <r>
    <x v="67"/>
    <x v="3"/>
    <x v="34"/>
    <n v="222168"/>
    <n v="396"/>
    <n v="47796"/>
    <n v="1481676"/>
    <n v="7.45"/>
    <n v="119712"/>
    <n v="110426"/>
  </r>
  <r>
    <x v="67"/>
    <x v="4"/>
    <x v="0"/>
    <n v="73438"/>
    <n v="243"/>
    <n v="9785"/>
    <n v="303335"/>
    <n v="14.94"/>
    <n v="39015"/>
    <n v="45322"/>
  </r>
  <r>
    <x v="67"/>
    <x v="4"/>
    <x v="1"/>
    <n v="374460"/>
    <n v="308"/>
    <n v="17681"/>
    <n v="548111"/>
    <n v="46.95"/>
    <n v="191330"/>
    <n v="257347"/>
  </r>
  <r>
    <x v="67"/>
    <x v="4"/>
    <x v="2"/>
    <n v="22326"/>
    <n v="112"/>
    <n v="3352"/>
    <n v="103912"/>
    <n v="12.25"/>
    <n v="14478"/>
    <n v="12728"/>
  </r>
  <r>
    <x v="67"/>
    <x v="4"/>
    <x v="3"/>
    <n v="69409"/>
    <n v="144"/>
    <n v="4698"/>
    <n v="145638"/>
    <n v="29.2"/>
    <n v="39644"/>
    <n v="42528"/>
  </r>
  <r>
    <x v="67"/>
    <x v="4"/>
    <x v="4"/>
    <n v="53557"/>
    <n v="98"/>
    <n v="4486"/>
    <n v="139066"/>
    <n v="23.36"/>
    <n v="23847"/>
    <n v="32480"/>
  </r>
  <r>
    <x v="67"/>
    <x v="4"/>
    <x v="5"/>
    <n v="123175"/>
    <n v="126"/>
    <n v="5775"/>
    <n v="179025"/>
    <n v="37.53"/>
    <n v="68718"/>
    <n v="67184"/>
  </r>
  <r>
    <x v="67"/>
    <x v="4"/>
    <x v="6"/>
    <n v="64583"/>
    <n v="108"/>
    <n v="3933"/>
    <n v="121923"/>
    <n v="30.1"/>
    <n v="41237"/>
    <n v="36704"/>
  </r>
  <r>
    <x v="67"/>
    <x v="4"/>
    <x v="7"/>
    <n v="9562"/>
    <n v="33"/>
    <n v="1421"/>
    <n v="44051"/>
    <n v="13.43"/>
    <n v="5547"/>
    <n v="5914"/>
  </r>
  <r>
    <x v="67"/>
    <x v="4"/>
    <x v="8"/>
    <n v="14443"/>
    <n v="57"/>
    <n v="2343"/>
    <n v="72633"/>
    <n v="13.05"/>
    <n v="8258"/>
    <n v="9479"/>
  </r>
  <r>
    <x v="67"/>
    <x v="4"/>
    <x v="9"/>
    <n v="32235"/>
    <n v="83"/>
    <n v="2763"/>
    <n v="85653"/>
    <n v="24.27"/>
    <n v="16359"/>
    <n v="20786"/>
  </r>
  <r>
    <x v="67"/>
    <x v="4"/>
    <x v="10"/>
    <n v="62130"/>
    <n v="120"/>
    <n v="4369"/>
    <n v="135439"/>
    <n v="27.4"/>
    <n v="29525"/>
    <n v="37109"/>
  </r>
  <r>
    <x v="67"/>
    <x v="4"/>
    <x v="11"/>
    <n v="59250"/>
    <n v="55"/>
    <n v="2454"/>
    <n v="76074"/>
    <n v="40.36"/>
    <n v="25511"/>
    <n v="30702"/>
  </r>
  <r>
    <x v="67"/>
    <x v="4"/>
    <x v="12"/>
    <n v="40554"/>
    <n v="93"/>
    <n v="2164"/>
    <n v="67084"/>
    <n v="38.81"/>
    <n v="22789"/>
    <n v="26038"/>
  </r>
  <r>
    <x v="67"/>
    <x v="4"/>
    <x v="13"/>
    <n v="14049"/>
    <n v="30"/>
    <n v="819"/>
    <n v="25389"/>
    <n v="28.45"/>
    <n v="6883"/>
    <n v="7222"/>
  </r>
  <r>
    <x v="67"/>
    <x v="4"/>
    <x v="14"/>
    <n v="10257"/>
    <n v="39"/>
    <n v="1190"/>
    <n v="36890"/>
    <n v="15.78"/>
    <n v="5448"/>
    <n v="5823"/>
  </r>
  <r>
    <x v="67"/>
    <x v="4"/>
    <x v="15"/>
    <n v="9831"/>
    <n v="47"/>
    <n v="1635"/>
    <n v="50685"/>
    <n v="12.16"/>
    <n v="5687"/>
    <n v="6161"/>
  </r>
  <r>
    <x v="67"/>
    <x v="4"/>
    <x v="16"/>
    <n v="151073"/>
    <n v="106"/>
    <n v="6784"/>
    <n v="210304"/>
    <n v="51.78"/>
    <n v="78644"/>
    <n v="108894"/>
  </r>
  <r>
    <x v="67"/>
    <x v="4"/>
    <x v="17"/>
    <n v="131195"/>
    <n v="70"/>
    <n v="5532"/>
    <n v="171492"/>
    <n v="56.57"/>
    <n v="68260"/>
    <n v="97011"/>
  </r>
  <r>
    <x v="67"/>
    <x v="4"/>
    <x v="18"/>
    <n v="33262"/>
    <n v="96"/>
    <n v="2938"/>
    <n v="91078"/>
    <n v="23.39"/>
    <n v="19575"/>
    <n v="21302"/>
  </r>
  <r>
    <x v="67"/>
    <x v="4"/>
    <x v="19"/>
    <n v="44904"/>
    <n v="142"/>
    <n v="6389"/>
    <n v="198059"/>
    <n v="14.55"/>
    <n v="23587"/>
    <n v="28817"/>
  </r>
  <r>
    <x v="67"/>
    <x v="4"/>
    <x v="20"/>
    <n v="231484"/>
    <n v="341"/>
    <n v="14215"/>
    <n v="440665"/>
    <n v="31.74"/>
    <n v="123031"/>
    <n v="139866"/>
  </r>
  <r>
    <x v="67"/>
    <x v="4"/>
    <x v="21"/>
    <n v="16095"/>
    <n v="45"/>
    <n v="1340"/>
    <n v="41540"/>
    <n v="19.350000000000001"/>
    <n v="11198"/>
    <n v="8039"/>
  </r>
  <r>
    <x v="67"/>
    <x v="4"/>
    <x v="22"/>
    <n v="13455"/>
    <n v="28"/>
    <n v="1598"/>
    <n v="49538"/>
    <n v="16.39"/>
    <n v="9838"/>
    <n v="8120"/>
  </r>
  <r>
    <x v="67"/>
    <x v="4"/>
    <x v="23"/>
    <n v="14771"/>
    <n v="53"/>
    <n v="1407"/>
    <n v="43617"/>
    <n v="20.13"/>
    <n v="8011"/>
    <n v="8779"/>
  </r>
  <r>
    <x v="67"/>
    <x v="4"/>
    <x v="24"/>
    <n v="275806"/>
    <n v="467"/>
    <n v="18560"/>
    <n v="575360"/>
    <n v="28.64"/>
    <n v="152077"/>
    <n v="164804"/>
  </r>
  <r>
    <x v="67"/>
    <x v="4"/>
    <x v="25"/>
    <n v="53822"/>
    <n v="153"/>
    <n v="4856"/>
    <n v="150536"/>
    <n v="21.26"/>
    <n v="37737"/>
    <n v="32007"/>
  </r>
  <r>
    <x v="67"/>
    <x v="4"/>
    <x v="26"/>
    <n v="50916"/>
    <n v="43"/>
    <n v="2239"/>
    <n v="69409"/>
    <n v="38.71"/>
    <n v="18509"/>
    <n v="26867"/>
  </r>
  <r>
    <x v="67"/>
    <x v="4"/>
    <x v="27"/>
    <n v="217216"/>
    <n v="108"/>
    <n v="6471"/>
    <n v="200601"/>
    <n v="61.8"/>
    <n v="71284"/>
    <n v="123976"/>
  </r>
  <r>
    <x v="67"/>
    <x v="4"/>
    <x v="28"/>
    <n v="14145"/>
    <n v="42"/>
    <n v="1649"/>
    <n v="51119"/>
    <n v="16.100000000000001"/>
    <n v="9582"/>
    <n v="8231"/>
  </r>
  <r>
    <x v="67"/>
    <x v="4"/>
    <x v="29"/>
    <n v="12503"/>
    <n v="50"/>
    <n v="2744"/>
    <n v="85064"/>
    <n v="9.09"/>
    <n v="6539"/>
    <n v="7732"/>
  </r>
  <r>
    <x v="67"/>
    <x v="4"/>
    <x v="30"/>
    <n v="55467"/>
    <n v="84"/>
    <n v="2612"/>
    <n v="80972"/>
    <n v="42.44"/>
    <n v="30914"/>
    <n v="34367"/>
  </r>
  <r>
    <x v="67"/>
    <x v="4"/>
    <x v="31"/>
    <n v="2854"/>
    <n v="27"/>
    <n v="638"/>
    <n v="19778"/>
    <n v="8.69"/>
    <n v="1757"/>
    <n v="1719"/>
  </r>
  <r>
    <x v="67"/>
    <x v="4"/>
    <x v="32"/>
    <n v="13905"/>
    <n v="31"/>
    <n v="1538"/>
    <n v="47678"/>
    <n v="17.55"/>
    <n v="8624"/>
    <n v="8368"/>
  </r>
  <r>
    <x v="67"/>
    <x v="4"/>
    <x v="33"/>
    <n v="22285"/>
    <n v="78"/>
    <n v="2517"/>
    <n v="78027"/>
    <n v="18.440000000000001"/>
    <n v="12987"/>
    <n v="14388"/>
  </r>
  <r>
    <x v="67"/>
    <x v="4"/>
    <x v="34"/>
    <n v="1981418"/>
    <n v="3123"/>
    <n v="128803"/>
    <n v="3992893"/>
    <n v="30.68"/>
    <n v="1016091"/>
    <n v="1224999"/>
  </r>
  <r>
    <x v="68"/>
    <x v="0"/>
    <x v="0"/>
    <n v="21658"/>
    <n v="35"/>
    <n v="1188"/>
    <n v="35640"/>
    <n v="36.049999999999997"/>
    <n v="10691"/>
    <n v="12850"/>
  </r>
  <r>
    <x v="68"/>
    <x v="0"/>
    <x v="1"/>
    <n v="220349"/>
    <n v="70"/>
    <n v="8264"/>
    <n v="247920"/>
    <n v="62.18"/>
    <n v="116030"/>
    <n v="154149"/>
  </r>
  <r>
    <x v="68"/>
    <x v="0"/>
    <x v="2"/>
    <n v="2134"/>
    <n v="9"/>
    <n v="176"/>
    <n v="5280"/>
    <n v="21.38"/>
    <n v="1196"/>
    <n v="1129"/>
  </r>
  <r>
    <x v="68"/>
    <x v="0"/>
    <x v="3"/>
    <n v="18023"/>
    <n v="27"/>
    <n v="943"/>
    <n v="28290"/>
    <n v="37.93"/>
    <n v="11302"/>
    <n v="10730"/>
  </r>
  <r>
    <x v="68"/>
    <x v="0"/>
    <x v="4"/>
    <n v="6121"/>
    <n v="6"/>
    <n v="254"/>
    <n v="7620"/>
    <n v="45.59"/>
    <n v="3803"/>
    <n v="3474"/>
  </r>
  <r>
    <x v="68"/>
    <x v="0"/>
    <x v="5"/>
    <n v="50175"/>
    <n v="20"/>
    <n v="1810"/>
    <n v="54300"/>
    <n v="52.3"/>
    <n v="29240"/>
    <n v="28401"/>
  </r>
  <r>
    <x v="68"/>
    <x v="0"/>
    <x v="6"/>
    <n v="12360"/>
    <n v="10"/>
    <n v="498"/>
    <n v="14940"/>
    <n v="42.24"/>
    <n v="6502"/>
    <n v="6311"/>
  </r>
  <r>
    <x v="68"/>
    <x v="0"/>
    <x v="7"/>
    <m/>
    <n v="5"/>
    <n v="94"/>
    <n v="2820"/>
    <m/>
    <m/>
    <m/>
  </r>
  <r>
    <x v="68"/>
    <x v="0"/>
    <x v="8"/>
    <n v="2701"/>
    <n v="10"/>
    <n v="229"/>
    <n v="6870"/>
    <n v="29.32"/>
    <m/>
    <n v="2014"/>
  </r>
  <r>
    <x v="68"/>
    <x v="0"/>
    <x v="9"/>
    <n v="8343"/>
    <n v="16"/>
    <n v="412"/>
    <n v="12360"/>
    <n v="48.36"/>
    <n v="4425"/>
    <n v="5977"/>
  </r>
  <r>
    <x v="68"/>
    <x v="0"/>
    <x v="10"/>
    <n v="6531"/>
    <n v="13"/>
    <n v="396"/>
    <n v="11880"/>
    <n v="35.520000000000003"/>
    <n v="4052"/>
    <n v="4220"/>
  </r>
  <r>
    <x v="68"/>
    <x v="0"/>
    <x v="11"/>
    <n v="15267"/>
    <n v="11"/>
    <n v="400"/>
    <n v="12000"/>
    <n v="53.5"/>
    <n v="5930"/>
    <n v="6420"/>
  </r>
  <r>
    <x v="68"/>
    <x v="0"/>
    <x v="12"/>
    <n v="11470"/>
    <n v="20"/>
    <n v="557"/>
    <n v="16710"/>
    <n v="50.35"/>
    <n v="6550"/>
    <n v="8413"/>
  </r>
  <r>
    <x v="68"/>
    <x v="0"/>
    <x v="13"/>
    <m/>
    <n v="3"/>
    <n v="137"/>
    <n v="4110"/>
    <m/>
    <m/>
    <m/>
  </r>
  <r>
    <x v="68"/>
    <x v="0"/>
    <x v="14"/>
    <m/>
    <n v="9"/>
    <n v="201"/>
    <n v="6030"/>
    <m/>
    <m/>
    <m/>
  </r>
  <r>
    <x v="68"/>
    <x v="0"/>
    <x v="15"/>
    <m/>
    <n v="5"/>
    <n v="53"/>
    <n v="1590"/>
    <m/>
    <m/>
    <m/>
  </r>
  <r>
    <x v="68"/>
    <x v="0"/>
    <x v="16"/>
    <n v="88638"/>
    <n v="29"/>
    <n v="2986"/>
    <n v="89580"/>
    <n v="69.77"/>
    <n v="45941"/>
    <n v="62503"/>
  </r>
  <r>
    <x v="68"/>
    <x v="0"/>
    <x v="17"/>
    <n v="86002"/>
    <n v="26"/>
    <n v="2882"/>
    <n v="86460"/>
    <n v="69.8"/>
    <n v="44638"/>
    <n v="60347"/>
  </r>
  <r>
    <x v="68"/>
    <x v="0"/>
    <x v="18"/>
    <n v="5923"/>
    <n v="14"/>
    <n v="309"/>
    <n v="9270"/>
    <n v="35.5"/>
    <n v="3681"/>
    <n v="3291"/>
  </r>
  <r>
    <x v="68"/>
    <x v="0"/>
    <x v="19"/>
    <n v="5752"/>
    <n v="15"/>
    <n v="375"/>
    <n v="11250"/>
    <n v="33.71"/>
    <n v="2986"/>
    <n v="3792"/>
  </r>
  <r>
    <x v="68"/>
    <x v="0"/>
    <x v="20"/>
    <n v="120858"/>
    <n v="70"/>
    <n v="4142"/>
    <n v="124260"/>
    <n v="58.68"/>
    <n v="64147"/>
    <n v="72912"/>
  </r>
  <r>
    <x v="68"/>
    <x v="0"/>
    <x v="21"/>
    <m/>
    <n v="8"/>
    <n v="136"/>
    <n v="4080"/>
    <m/>
    <m/>
    <m/>
  </r>
  <r>
    <x v="68"/>
    <x v="0"/>
    <x v="22"/>
    <m/>
    <n v="3"/>
    <n v="311"/>
    <n v="9330"/>
    <m/>
    <m/>
    <m/>
  </r>
  <r>
    <x v="68"/>
    <x v="0"/>
    <x v="23"/>
    <n v="1027"/>
    <n v="11"/>
    <n v="152"/>
    <n v="4560"/>
    <n v="18.38"/>
    <n v="693"/>
    <n v="838"/>
  </r>
  <r>
    <x v="68"/>
    <x v="0"/>
    <x v="24"/>
    <n v="128647"/>
    <n v="92"/>
    <n v="4741"/>
    <n v="142230"/>
    <n v="54.32"/>
    <n v="68822"/>
    <n v="77253"/>
  </r>
  <r>
    <x v="68"/>
    <x v="0"/>
    <x v="25"/>
    <n v="17057"/>
    <n v="45"/>
    <n v="1312"/>
    <n v="39360"/>
    <n v="27.08"/>
    <n v="12478"/>
    <n v="10659"/>
  </r>
  <r>
    <x v="68"/>
    <x v="0"/>
    <x v="26"/>
    <n v="9740"/>
    <n v="8"/>
    <n v="338"/>
    <n v="10140"/>
    <n v="43.49"/>
    <n v="4528"/>
    <n v="4410"/>
  </r>
  <r>
    <x v="68"/>
    <x v="0"/>
    <x v="27"/>
    <n v="91951"/>
    <n v="30"/>
    <n v="2795"/>
    <n v="83850"/>
    <n v="59.7"/>
    <n v="34181"/>
    <n v="50060"/>
  </r>
  <r>
    <x v="68"/>
    <x v="0"/>
    <x v="28"/>
    <n v="5568"/>
    <n v="12"/>
    <n v="458"/>
    <n v="13740"/>
    <n v="23.45"/>
    <n v="4159"/>
    <n v="3222"/>
  </r>
  <r>
    <x v="68"/>
    <x v="0"/>
    <x v="29"/>
    <m/>
    <n v="13"/>
    <n v="190"/>
    <n v="5700"/>
    <m/>
    <m/>
    <m/>
  </r>
  <r>
    <x v="68"/>
    <x v="0"/>
    <x v="30"/>
    <n v="18596"/>
    <n v="21"/>
    <n v="839"/>
    <n v="25170"/>
    <n v="46.32"/>
    <n v="12302"/>
    <n v="11659"/>
  </r>
  <r>
    <x v="68"/>
    <x v="0"/>
    <x v="31"/>
    <n v="760"/>
    <n v="7"/>
    <n v="79"/>
    <n v="2370"/>
    <n v="22.07"/>
    <n v="452"/>
    <n v="523"/>
  </r>
  <r>
    <x v="68"/>
    <x v="0"/>
    <x v="32"/>
    <n v="6126"/>
    <n v="5"/>
    <n v="382"/>
    <n v="11460"/>
    <n v="32.33"/>
    <n v="4208"/>
    <n v="3705"/>
  </r>
  <r>
    <x v="68"/>
    <x v="0"/>
    <x v="33"/>
    <n v="5591"/>
    <n v="20"/>
    <n v="484"/>
    <n v="14520"/>
    <n v="28.79"/>
    <n v="3613"/>
    <n v="4181"/>
  </r>
  <r>
    <x v="68"/>
    <x v="0"/>
    <x v="34"/>
    <n v="769166"/>
    <n v="580"/>
    <n v="30900"/>
    <n v="927000"/>
    <n v="52.35"/>
    <n v="404642"/>
    <n v="485253"/>
  </r>
  <r>
    <x v="68"/>
    <x v="1"/>
    <x v="0"/>
    <n v="37319"/>
    <n v="136"/>
    <n v="1511"/>
    <n v="45330"/>
    <n v="41.6"/>
    <n v="19974"/>
    <n v="18856"/>
  </r>
  <r>
    <x v="68"/>
    <x v="1"/>
    <x v="1"/>
    <n v="109273"/>
    <n v="182"/>
    <n v="3621"/>
    <n v="108630"/>
    <n v="53.79"/>
    <n v="55522"/>
    <n v="58432"/>
  </r>
  <r>
    <x v="68"/>
    <x v="1"/>
    <x v="2"/>
    <n v="11729"/>
    <n v="64"/>
    <n v="676"/>
    <n v="20280"/>
    <n v="29.24"/>
    <n v="7257"/>
    <n v="5930"/>
  </r>
  <r>
    <x v="68"/>
    <x v="1"/>
    <x v="3"/>
    <n v="42280"/>
    <n v="81"/>
    <n v="1354"/>
    <n v="40620"/>
    <n v="56.59"/>
    <n v="24328"/>
    <n v="22985"/>
  </r>
  <r>
    <x v="68"/>
    <x v="1"/>
    <x v="4"/>
    <n v="28377"/>
    <n v="61"/>
    <n v="931"/>
    <n v="27930"/>
    <n v="48.77"/>
    <n v="14829"/>
    <n v="13621"/>
  </r>
  <r>
    <x v="68"/>
    <x v="1"/>
    <x v="5"/>
    <n v="46729"/>
    <n v="81"/>
    <n v="1384"/>
    <n v="41520"/>
    <n v="46.37"/>
    <n v="25761"/>
    <n v="19254"/>
  </r>
  <r>
    <x v="68"/>
    <x v="1"/>
    <x v="6"/>
    <n v="40134"/>
    <n v="74"/>
    <n v="1168"/>
    <n v="35040"/>
    <n v="51.76"/>
    <n v="26104"/>
    <n v="18137"/>
  </r>
  <r>
    <x v="68"/>
    <x v="1"/>
    <x v="7"/>
    <n v="6459"/>
    <n v="21"/>
    <n v="259"/>
    <n v="7770"/>
    <n v="53.15"/>
    <n v="3992"/>
    <n v="4130"/>
  </r>
  <r>
    <x v="68"/>
    <x v="1"/>
    <x v="8"/>
    <n v="10677"/>
    <n v="31"/>
    <n v="430"/>
    <n v="12900"/>
    <n v="50.17"/>
    <n v="6578"/>
    <n v="6472"/>
  </r>
  <r>
    <x v="68"/>
    <x v="1"/>
    <x v="9"/>
    <n v="23552"/>
    <n v="45"/>
    <n v="730"/>
    <n v="21900"/>
    <n v="57.56"/>
    <n v="11104"/>
    <n v="12605"/>
  </r>
  <r>
    <x v="68"/>
    <x v="1"/>
    <x v="10"/>
    <n v="40701"/>
    <n v="72"/>
    <n v="1307"/>
    <n v="39210"/>
    <n v="56.13"/>
    <n v="22461"/>
    <n v="22007"/>
  </r>
  <r>
    <x v="68"/>
    <x v="1"/>
    <x v="11"/>
    <n v="25272"/>
    <n v="24"/>
    <n v="604"/>
    <n v="18120"/>
    <n v="52.59"/>
    <n v="10348"/>
    <n v="9529"/>
  </r>
  <r>
    <x v="68"/>
    <x v="1"/>
    <x v="12"/>
    <n v="32946"/>
    <n v="63"/>
    <n v="1022"/>
    <n v="30660"/>
    <n v="56.31"/>
    <n v="18181"/>
    <n v="17265"/>
  </r>
  <r>
    <x v="68"/>
    <x v="1"/>
    <x v="13"/>
    <n v="9956"/>
    <n v="22"/>
    <n v="366"/>
    <n v="10980"/>
    <n v="50.46"/>
    <n v="5936"/>
    <n v="5541"/>
  </r>
  <r>
    <x v="68"/>
    <x v="1"/>
    <x v="14"/>
    <n v="6069"/>
    <n v="19"/>
    <n v="224"/>
    <n v="6720"/>
    <n v="48.41"/>
    <n v="3647"/>
    <n v="3253"/>
  </r>
  <r>
    <x v="68"/>
    <x v="1"/>
    <x v="15"/>
    <n v="6712"/>
    <n v="30"/>
    <n v="284"/>
    <n v="8520"/>
    <n v="42.18"/>
    <n v="4481"/>
    <n v="3594"/>
  </r>
  <r>
    <x v="68"/>
    <x v="1"/>
    <x v="16"/>
    <n v="46896"/>
    <n v="58"/>
    <n v="1287"/>
    <n v="38610"/>
    <n v="65.099999999999994"/>
    <n v="24636"/>
    <n v="25136"/>
  </r>
  <r>
    <x v="68"/>
    <x v="1"/>
    <x v="17"/>
    <n v="32275"/>
    <n v="32"/>
    <n v="844"/>
    <n v="25320"/>
    <n v="67.84"/>
    <n v="16918"/>
    <n v="17178"/>
  </r>
  <r>
    <x v="68"/>
    <x v="1"/>
    <x v="18"/>
    <n v="15910"/>
    <n v="49"/>
    <n v="644"/>
    <n v="19320"/>
    <n v="44.55"/>
    <n v="9955"/>
    <n v="8607"/>
  </r>
  <r>
    <x v="68"/>
    <x v="1"/>
    <x v="19"/>
    <n v="26940"/>
    <n v="89"/>
    <n v="1147"/>
    <n v="34410"/>
    <n v="43.86"/>
    <n v="14153"/>
    <n v="15091"/>
  </r>
  <r>
    <x v="68"/>
    <x v="1"/>
    <x v="20"/>
    <n v="84770"/>
    <n v="180"/>
    <n v="2475"/>
    <n v="74250"/>
    <n v="50.91"/>
    <n v="45497"/>
    <n v="37797"/>
  </r>
  <r>
    <x v="68"/>
    <x v="1"/>
    <x v="21"/>
    <n v="9533"/>
    <n v="22"/>
    <n v="322"/>
    <n v="9660"/>
    <n v="42.86"/>
    <n v="6285"/>
    <n v="4140"/>
  </r>
  <r>
    <x v="68"/>
    <x v="1"/>
    <x v="22"/>
    <n v="6020"/>
    <n v="16"/>
    <n v="355"/>
    <n v="10650"/>
    <n v="28.01"/>
    <n v="4791"/>
    <n v="2983"/>
  </r>
  <r>
    <x v="68"/>
    <x v="1"/>
    <x v="23"/>
    <n v="11546"/>
    <n v="31"/>
    <n v="350"/>
    <n v="10500"/>
    <n v="61.67"/>
    <n v="7094"/>
    <n v="6475"/>
  </r>
  <r>
    <x v="68"/>
    <x v="1"/>
    <x v="24"/>
    <n v="111868"/>
    <n v="249"/>
    <n v="3502"/>
    <n v="105060"/>
    <n v="48.92"/>
    <n v="63667"/>
    <n v="51396"/>
  </r>
  <r>
    <x v="68"/>
    <x v="1"/>
    <x v="25"/>
    <n v="25978"/>
    <n v="70"/>
    <n v="1084"/>
    <n v="32520"/>
    <n v="37.08"/>
    <n v="17940"/>
    <n v="12057"/>
  </r>
  <r>
    <x v="68"/>
    <x v="1"/>
    <x v="26"/>
    <n v="12289"/>
    <n v="24"/>
    <n v="255"/>
    <n v="7650"/>
    <n v="65.06"/>
    <n v="4685"/>
    <n v="4977"/>
  </r>
  <r>
    <x v="68"/>
    <x v="1"/>
    <x v="27"/>
    <n v="40886"/>
    <n v="52"/>
    <n v="930"/>
    <n v="27900"/>
    <n v="54.67"/>
    <n v="13381"/>
    <n v="15253"/>
  </r>
  <r>
    <x v="68"/>
    <x v="1"/>
    <x v="28"/>
    <n v="6087"/>
    <n v="17"/>
    <n v="215"/>
    <n v="6450"/>
    <n v="52"/>
    <n v="4325"/>
    <n v="3354"/>
  </r>
  <r>
    <x v="68"/>
    <x v="1"/>
    <x v="29"/>
    <n v="6896"/>
    <n v="23"/>
    <n v="252"/>
    <n v="7560"/>
    <n v="47.31"/>
    <n v="3908"/>
    <n v="3577"/>
  </r>
  <r>
    <x v="68"/>
    <x v="1"/>
    <x v="30"/>
    <n v="26662"/>
    <n v="46"/>
    <n v="717"/>
    <n v="21510"/>
    <n v="61.91"/>
    <n v="13821"/>
    <n v="13316"/>
  </r>
  <r>
    <x v="68"/>
    <x v="1"/>
    <x v="31"/>
    <n v="1601"/>
    <n v="10"/>
    <n v="80"/>
    <n v="2400"/>
    <n v="38.21"/>
    <n v="1068"/>
    <n v="917"/>
  </r>
  <r>
    <x v="68"/>
    <x v="1"/>
    <x v="32"/>
    <n v="6226"/>
    <n v="21"/>
    <n v="300"/>
    <n v="9000"/>
    <n v="33.619999999999997"/>
    <n v="4382"/>
    <n v="3026"/>
  </r>
  <r>
    <x v="68"/>
    <x v="1"/>
    <x v="33"/>
    <n v="12019"/>
    <n v="39"/>
    <n v="588"/>
    <n v="17640"/>
    <n v="42.06"/>
    <n v="6831"/>
    <n v="7419"/>
  </r>
  <r>
    <x v="68"/>
    <x v="1"/>
    <x v="34"/>
    <n v="818443"/>
    <n v="1753"/>
    <n v="26872"/>
    <n v="806160"/>
    <n v="50.33"/>
    <n v="443254"/>
    <n v="405733"/>
  </r>
  <r>
    <x v="68"/>
    <x v="2"/>
    <x v="0"/>
    <n v="12933"/>
    <n v="33"/>
    <n v="1394"/>
    <n v="41820"/>
    <n v="27.05"/>
    <n v="6261"/>
    <n v="11313"/>
  </r>
  <r>
    <x v="68"/>
    <x v="2"/>
    <x v="1"/>
    <n v="42727"/>
    <n v="38"/>
    <n v="3341"/>
    <n v="100230"/>
    <n v="40.19"/>
    <n v="18586"/>
    <n v="40278"/>
  </r>
  <r>
    <x v="68"/>
    <x v="2"/>
    <x v="2"/>
    <n v="4491"/>
    <n v="19"/>
    <n v="667"/>
    <n v="20010"/>
    <n v="18.899999999999999"/>
    <n v="3098"/>
    <n v="3782"/>
  </r>
  <r>
    <x v="68"/>
    <x v="2"/>
    <x v="3"/>
    <n v="5666"/>
    <n v="15"/>
    <n v="574"/>
    <n v="17220"/>
    <n v="30.52"/>
    <n v="2964"/>
    <n v="5256"/>
  </r>
  <r>
    <x v="68"/>
    <x v="2"/>
    <x v="4"/>
    <n v="9886"/>
    <n v="11"/>
    <n v="475"/>
    <n v="14250"/>
    <n v="67.010000000000005"/>
    <n v="3065"/>
    <n v="9549"/>
  </r>
  <r>
    <x v="68"/>
    <x v="2"/>
    <x v="5"/>
    <n v="13337"/>
    <n v="11"/>
    <n v="992"/>
    <n v="29760"/>
    <n v="42.6"/>
    <n v="7289"/>
    <n v="12677"/>
  </r>
  <r>
    <x v="68"/>
    <x v="2"/>
    <x v="6"/>
    <n v="11129"/>
    <n v="16"/>
    <n v="1094"/>
    <n v="32820"/>
    <n v="31"/>
    <n v="5683"/>
    <n v="10174"/>
  </r>
  <r>
    <x v="68"/>
    <x v="2"/>
    <x v="7"/>
    <m/>
    <n v="2"/>
    <n v="37"/>
    <n v="1110"/>
    <m/>
    <m/>
    <m/>
  </r>
  <r>
    <x v="68"/>
    <x v="2"/>
    <x v="8"/>
    <n v="1104"/>
    <n v="4"/>
    <n v="124"/>
    <n v="3720"/>
    <n v="23.6"/>
    <m/>
    <n v="878"/>
  </r>
  <r>
    <x v="68"/>
    <x v="2"/>
    <x v="9"/>
    <n v="3587"/>
    <n v="10"/>
    <n v="373"/>
    <n v="11190"/>
    <n v="22.51"/>
    <n v="1180"/>
    <n v="2519"/>
  </r>
  <r>
    <x v="68"/>
    <x v="2"/>
    <x v="10"/>
    <n v="5673"/>
    <n v="17"/>
    <n v="760"/>
    <n v="22800"/>
    <n v="24.24"/>
    <n v="2499"/>
    <n v="5526"/>
  </r>
  <r>
    <x v="68"/>
    <x v="2"/>
    <x v="11"/>
    <n v="15265"/>
    <n v="13"/>
    <n v="914"/>
    <n v="27420"/>
    <n v="49.06"/>
    <n v="7006"/>
    <n v="13452"/>
  </r>
  <r>
    <x v="68"/>
    <x v="2"/>
    <x v="12"/>
    <m/>
    <n v="3"/>
    <n v="87"/>
    <n v="2610"/>
    <m/>
    <m/>
    <m/>
  </r>
  <r>
    <x v="68"/>
    <x v="2"/>
    <x v="13"/>
    <m/>
    <n v="3"/>
    <n v="62"/>
    <n v="1860"/>
    <m/>
    <m/>
    <m/>
  </r>
  <r>
    <x v="68"/>
    <x v="2"/>
    <x v="14"/>
    <m/>
    <n v="3"/>
    <n v="75"/>
    <n v="2250"/>
    <m/>
    <m/>
    <m/>
  </r>
  <r>
    <x v="68"/>
    <x v="2"/>
    <x v="15"/>
    <m/>
    <n v="6"/>
    <n v="493"/>
    <n v="14790"/>
    <m/>
    <m/>
    <m/>
  </r>
  <r>
    <x v="68"/>
    <x v="2"/>
    <x v="16"/>
    <m/>
    <n v="14"/>
    <n v="1775"/>
    <n v="53250"/>
    <m/>
    <m/>
    <m/>
  </r>
  <r>
    <x v="68"/>
    <x v="2"/>
    <x v="17"/>
    <n v="26634"/>
    <n v="12"/>
    <n v="1753"/>
    <n v="52590"/>
    <n v="46.99"/>
    <n v="13615"/>
    <n v="24713"/>
  </r>
  <r>
    <x v="68"/>
    <x v="2"/>
    <x v="18"/>
    <n v="5634"/>
    <n v="18"/>
    <n v="720"/>
    <n v="21600"/>
    <n v="23.54"/>
    <n v="2847"/>
    <n v="5085"/>
  </r>
  <r>
    <x v="68"/>
    <x v="2"/>
    <x v="19"/>
    <n v="8856"/>
    <n v="27"/>
    <n v="1076"/>
    <n v="32280"/>
    <n v="24.27"/>
    <n v="4252"/>
    <n v="7833"/>
  </r>
  <r>
    <x v="68"/>
    <x v="2"/>
    <x v="20"/>
    <n v="41456"/>
    <n v="59"/>
    <n v="3423"/>
    <n v="102690"/>
    <n v="34.25"/>
    <n v="21301"/>
    <n v="35171"/>
  </r>
  <r>
    <x v="68"/>
    <x v="2"/>
    <x v="21"/>
    <m/>
    <n v="6"/>
    <n v="179"/>
    <n v="5370"/>
    <m/>
    <m/>
    <m/>
  </r>
  <r>
    <x v="68"/>
    <x v="2"/>
    <x v="22"/>
    <n v="3227"/>
    <n v="5"/>
    <n v="316"/>
    <n v="9480"/>
    <n v="30.65"/>
    <n v="2885"/>
    <n v="2906"/>
  </r>
  <r>
    <x v="68"/>
    <x v="2"/>
    <x v="23"/>
    <n v="639"/>
    <n v="4"/>
    <n v="72"/>
    <n v="2160"/>
    <n v="19.260000000000002"/>
    <n v="231"/>
    <n v="416"/>
  </r>
  <r>
    <x v="68"/>
    <x v="2"/>
    <x v="24"/>
    <n v="47275"/>
    <n v="74"/>
    <n v="3990"/>
    <n v="119700"/>
    <n v="33.53"/>
    <n v="25863"/>
    <n v="40132"/>
  </r>
  <r>
    <x v="68"/>
    <x v="2"/>
    <x v="25"/>
    <n v="10766"/>
    <n v="24"/>
    <n v="1184"/>
    <n v="35520"/>
    <n v="24.32"/>
    <n v="8182"/>
    <n v="8637"/>
  </r>
  <r>
    <x v="68"/>
    <x v="2"/>
    <x v="26"/>
    <n v="6469"/>
    <n v="8"/>
    <n v="440"/>
    <n v="13200"/>
    <m/>
    <n v="2508"/>
    <m/>
  </r>
  <r>
    <x v="68"/>
    <x v="2"/>
    <x v="27"/>
    <m/>
    <n v="20"/>
    <n v="2004"/>
    <n v="60120"/>
    <n v="48.27"/>
    <n v="13621"/>
    <n v="29019"/>
  </r>
  <r>
    <x v="68"/>
    <x v="2"/>
    <x v="28"/>
    <n v="623"/>
    <n v="4"/>
    <n v="96"/>
    <n v="2880"/>
    <m/>
    <n v="513"/>
    <m/>
  </r>
  <r>
    <x v="68"/>
    <x v="2"/>
    <x v="29"/>
    <m/>
    <n v="4"/>
    <n v="88"/>
    <n v="2640"/>
    <m/>
    <m/>
    <m/>
  </r>
  <r>
    <x v="68"/>
    <x v="2"/>
    <x v="30"/>
    <n v="5928"/>
    <n v="11"/>
    <n v="480"/>
    <n v="14400"/>
    <n v="38.35"/>
    <n v="3550"/>
    <n v="5522"/>
  </r>
  <r>
    <x v="68"/>
    <x v="2"/>
    <x v="31"/>
    <m/>
    <n v="3"/>
    <n v="117"/>
    <n v="3510"/>
    <m/>
    <m/>
    <m/>
  </r>
  <r>
    <x v="68"/>
    <x v="2"/>
    <x v="32"/>
    <m/>
    <n v="3"/>
    <n v="337"/>
    <n v="10110"/>
    <m/>
    <m/>
    <m/>
  </r>
  <r>
    <x v="68"/>
    <x v="2"/>
    <x v="33"/>
    <n v="2023"/>
    <n v="9"/>
    <n v="339"/>
    <n v="10170"/>
    <n v="15.38"/>
    <n v="1222"/>
    <n v="1564"/>
  </r>
  <r>
    <x v="68"/>
    <x v="2"/>
    <x v="34"/>
    <n v="279354"/>
    <n v="423"/>
    <n v="24108"/>
    <n v="723240"/>
    <n v="34.9"/>
    <n v="138889"/>
    <n v="252375"/>
  </r>
  <r>
    <x v="68"/>
    <x v="3"/>
    <x v="0"/>
    <n v="19297"/>
    <n v="47"/>
    <n v="5773"/>
    <n v="173190"/>
    <n v="4.95"/>
    <n v="11718"/>
    <n v="8578"/>
  </r>
  <r>
    <x v="68"/>
    <x v="3"/>
    <x v="1"/>
    <n v="21356"/>
    <n v="23"/>
    <n v="2734"/>
    <n v="82020"/>
    <n v="12.86"/>
    <n v="10504"/>
    <n v="10550"/>
  </r>
  <r>
    <x v="68"/>
    <x v="3"/>
    <x v="2"/>
    <n v="10698"/>
    <n v="21"/>
    <n v="1844"/>
    <n v="55320"/>
    <n v="9.0399999999999991"/>
    <n v="6949"/>
    <n v="5002"/>
  </r>
  <r>
    <x v="68"/>
    <x v="3"/>
    <x v="3"/>
    <n v="12703"/>
    <n v="22"/>
    <n v="1936"/>
    <n v="58080"/>
    <n v="11.43"/>
    <n v="7182"/>
    <n v="6639"/>
  </r>
  <r>
    <x v="68"/>
    <x v="3"/>
    <x v="4"/>
    <n v="21024"/>
    <n v="20"/>
    <n v="2856"/>
    <n v="85680"/>
    <n v="12.62"/>
    <n v="8124"/>
    <n v="10811"/>
  </r>
  <r>
    <x v="68"/>
    <x v="3"/>
    <x v="5"/>
    <n v="17505"/>
    <n v="14"/>
    <n v="1589"/>
    <n v="47670"/>
    <n v="15.24"/>
    <n v="9329"/>
    <n v="7267"/>
  </r>
  <r>
    <x v="68"/>
    <x v="3"/>
    <x v="6"/>
    <n v="15317"/>
    <n v="9"/>
    <n v="1218"/>
    <n v="36540"/>
    <n v="20.059999999999999"/>
    <n v="8721"/>
    <n v="7330"/>
  </r>
  <r>
    <x v="68"/>
    <x v="3"/>
    <x v="7"/>
    <n v="3694"/>
    <n v="5"/>
    <n v="1031"/>
    <n v="30930"/>
    <n v="6.18"/>
    <n v="1823"/>
    <n v="1912"/>
  </r>
  <r>
    <x v="68"/>
    <x v="3"/>
    <x v="8"/>
    <n v="4684"/>
    <n v="11"/>
    <n v="1565"/>
    <n v="46950"/>
    <n v="4.29"/>
    <n v="2227"/>
    <n v="2015"/>
  </r>
  <r>
    <x v="68"/>
    <x v="3"/>
    <x v="9"/>
    <n v="5467"/>
    <n v="13"/>
    <n v="1274"/>
    <n v="38220"/>
    <n v="6.11"/>
    <n v="2619"/>
    <n v="2337"/>
  </r>
  <r>
    <x v="68"/>
    <x v="3"/>
    <x v="10"/>
    <n v="9624"/>
    <n v="18"/>
    <n v="1906"/>
    <n v="57180"/>
    <n v="8.3000000000000007"/>
    <n v="4938"/>
    <n v="4746"/>
  </r>
  <r>
    <x v="68"/>
    <x v="3"/>
    <x v="11"/>
    <n v="6302"/>
    <n v="6"/>
    <n v="513"/>
    <n v="15390"/>
    <n v="21.42"/>
    <n v="3489"/>
    <n v="3296"/>
  </r>
  <r>
    <x v="68"/>
    <x v="3"/>
    <x v="12"/>
    <m/>
    <n v="7"/>
    <n v="495"/>
    <n v="14850"/>
    <m/>
    <m/>
    <m/>
  </r>
  <r>
    <x v="68"/>
    <x v="3"/>
    <x v="13"/>
    <m/>
    <n v="2"/>
    <n v="255"/>
    <n v="7650"/>
    <m/>
    <m/>
    <m/>
  </r>
  <r>
    <x v="68"/>
    <x v="3"/>
    <x v="14"/>
    <n v="1448"/>
    <n v="7"/>
    <n v="690"/>
    <n v="20700"/>
    <n v="3.57"/>
    <n v="805"/>
    <n v="740"/>
  </r>
  <r>
    <x v="68"/>
    <x v="3"/>
    <x v="15"/>
    <n v="1776"/>
    <n v="8"/>
    <n v="931"/>
    <n v="27930"/>
    <n v="3.29"/>
    <n v="1017"/>
    <n v="918"/>
  </r>
  <r>
    <x v="68"/>
    <x v="3"/>
    <x v="16"/>
    <m/>
    <n v="5"/>
    <n v="674"/>
    <n v="20220"/>
    <m/>
    <m/>
    <m/>
  </r>
  <r>
    <x v="68"/>
    <x v="3"/>
    <x v="17"/>
    <s v="-"/>
    <s v="-"/>
    <s v="-"/>
    <s v="-"/>
    <s v="-"/>
    <s v="-"/>
    <s v="-"/>
  </r>
  <r>
    <x v="68"/>
    <x v="3"/>
    <x v="18"/>
    <n v="9012"/>
    <n v="15"/>
    <n v="1230"/>
    <n v="36900"/>
    <n v="11.83"/>
    <n v="5945"/>
    <n v="4366"/>
  </r>
  <r>
    <x v="68"/>
    <x v="3"/>
    <x v="19"/>
    <n v="13943"/>
    <n v="19"/>
    <n v="3899"/>
    <n v="116970"/>
    <n v="5.23"/>
    <n v="7229"/>
    <n v="6121"/>
  </r>
  <r>
    <x v="68"/>
    <x v="3"/>
    <x v="20"/>
    <n v="33074"/>
    <n v="36"/>
    <n v="4357"/>
    <n v="130710"/>
    <n v="10.87"/>
    <n v="18795"/>
    <n v="14210"/>
  </r>
  <r>
    <x v="68"/>
    <x v="3"/>
    <x v="21"/>
    <n v="6370"/>
    <n v="9"/>
    <n v="703"/>
    <n v="21090"/>
    <n v="12.6"/>
    <n v="4341"/>
    <n v="2658"/>
  </r>
  <r>
    <x v="68"/>
    <x v="3"/>
    <x v="22"/>
    <m/>
    <n v="4"/>
    <n v="616"/>
    <n v="18480"/>
    <m/>
    <m/>
    <m/>
  </r>
  <r>
    <x v="68"/>
    <x v="3"/>
    <x v="23"/>
    <n v="4207"/>
    <n v="7"/>
    <n v="844"/>
    <n v="25320"/>
    <n v="6.64"/>
    <n v="2588"/>
    <n v="1682"/>
  </r>
  <r>
    <x v="68"/>
    <x v="3"/>
    <x v="24"/>
    <n v="47151"/>
    <n v="56"/>
    <n v="6520"/>
    <n v="195600"/>
    <n v="10.210000000000001"/>
    <n v="28803"/>
    <n v="19962"/>
  </r>
  <r>
    <x v="68"/>
    <x v="3"/>
    <x v="25"/>
    <n v="15040"/>
    <n v="15"/>
    <n v="1290"/>
    <n v="38700"/>
    <n v="17.36"/>
    <n v="10972"/>
    <n v="6718"/>
  </r>
  <r>
    <x v="68"/>
    <x v="3"/>
    <x v="26"/>
    <n v="8699"/>
    <n v="5"/>
    <n v="1208"/>
    <n v="36240"/>
    <m/>
    <n v="5310"/>
    <m/>
  </r>
  <r>
    <x v="68"/>
    <x v="3"/>
    <x v="27"/>
    <m/>
    <n v="6"/>
    <n v="855"/>
    <n v="25650"/>
    <n v="29.13"/>
    <n v="9270"/>
    <n v="7471"/>
  </r>
  <r>
    <x v="68"/>
    <x v="3"/>
    <x v="28"/>
    <n v="4151"/>
    <n v="8"/>
    <n v="873"/>
    <n v="26190"/>
    <m/>
    <n v="3440"/>
    <m/>
  </r>
  <r>
    <x v="68"/>
    <x v="3"/>
    <x v="29"/>
    <n v="6425"/>
    <n v="9"/>
    <n v="2208"/>
    <n v="66240"/>
    <n v="4.9800000000000004"/>
    <n v="3536"/>
    <n v="3301"/>
  </r>
  <r>
    <x v="68"/>
    <x v="3"/>
    <x v="30"/>
    <n v="10583"/>
    <n v="7"/>
    <n v="619"/>
    <n v="18570"/>
    <n v="22.51"/>
    <n v="6730"/>
    <n v="4180"/>
  </r>
  <r>
    <x v="68"/>
    <x v="3"/>
    <x v="31"/>
    <m/>
    <n v="7"/>
    <n v="367"/>
    <n v="11010"/>
    <m/>
    <m/>
    <m/>
  </r>
  <r>
    <x v="68"/>
    <x v="3"/>
    <x v="32"/>
    <m/>
    <n v="3"/>
    <n v="526"/>
    <n v="15780"/>
    <m/>
    <m/>
    <m/>
  </r>
  <r>
    <x v="68"/>
    <x v="3"/>
    <x v="33"/>
    <n v="4328"/>
    <n v="13"/>
    <n v="1193"/>
    <n v="35790"/>
    <n v="7.26"/>
    <n v="2593"/>
    <n v="2600"/>
  </r>
  <r>
    <x v="68"/>
    <x v="3"/>
    <x v="34"/>
    <n v="306645"/>
    <n v="401"/>
    <n v="48072"/>
    <n v="1442160"/>
    <n v="9.73"/>
    <n v="172584"/>
    <n v="140336"/>
  </r>
  <r>
    <x v="68"/>
    <x v="4"/>
    <x v="0"/>
    <n v="91207"/>
    <n v="251"/>
    <n v="9866"/>
    <n v="295980"/>
    <n v="17.43"/>
    <n v="48644"/>
    <n v="51596"/>
  </r>
  <r>
    <x v="68"/>
    <x v="4"/>
    <x v="1"/>
    <n v="393705"/>
    <n v="313"/>
    <n v="17960"/>
    <n v="538800"/>
    <n v="48.89"/>
    <n v="200642"/>
    <n v="263409"/>
  </r>
  <r>
    <x v="68"/>
    <x v="4"/>
    <x v="2"/>
    <n v="29051"/>
    <n v="113"/>
    <n v="3363"/>
    <n v="100890"/>
    <n v="15.7"/>
    <n v="18499"/>
    <n v="15843"/>
  </r>
  <r>
    <x v="68"/>
    <x v="4"/>
    <x v="3"/>
    <n v="78672"/>
    <n v="145"/>
    <n v="4807"/>
    <n v="144210"/>
    <n v="31.63"/>
    <n v="45776"/>
    <n v="45609"/>
  </r>
  <r>
    <x v="68"/>
    <x v="4"/>
    <x v="4"/>
    <n v="65408"/>
    <n v="98"/>
    <n v="4516"/>
    <n v="135480"/>
    <n v="27.65"/>
    <n v="29821"/>
    <n v="37455"/>
  </r>
  <r>
    <x v="68"/>
    <x v="4"/>
    <x v="5"/>
    <n v="127746"/>
    <n v="126"/>
    <n v="5775"/>
    <n v="173250"/>
    <n v="39.020000000000003"/>
    <n v="71619"/>
    <n v="67599"/>
  </r>
  <r>
    <x v="68"/>
    <x v="4"/>
    <x v="6"/>
    <n v="78941"/>
    <n v="109"/>
    <n v="3978"/>
    <n v="119340"/>
    <n v="35.15"/>
    <n v="47009"/>
    <n v="41952"/>
  </r>
  <r>
    <x v="68"/>
    <x v="4"/>
    <x v="7"/>
    <n v="11355"/>
    <n v="33"/>
    <n v="1421"/>
    <n v="42630"/>
    <n v="16.02"/>
    <n v="6576"/>
    <n v="6831"/>
  </r>
  <r>
    <x v="68"/>
    <x v="4"/>
    <x v="8"/>
    <n v="19166"/>
    <n v="56"/>
    <n v="2348"/>
    <n v="70440"/>
    <n v="16.16"/>
    <n v="10700"/>
    <n v="11380"/>
  </r>
  <r>
    <x v="68"/>
    <x v="4"/>
    <x v="9"/>
    <n v="40949"/>
    <n v="84"/>
    <n v="2789"/>
    <n v="83670"/>
    <n v="28.01"/>
    <n v="19328"/>
    <n v="23438"/>
  </r>
  <r>
    <x v="68"/>
    <x v="4"/>
    <x v="10"/>
    <n v="62529"/>
    <n v="120"/>
    <n v="4369"/>
    <n v="131070"/>
    <n v="27.85"/>
    <n v="33950"/>
    <n v="36499"/>
  </r>
  <r>
    <x v="68"/>
    <x v="4"/>
    <x v="11"/>
    <n v="62107"/>
    <n v="54"/>
    <n v="2431"/>
    <n v="72930"/>
    <n v="44.83"/>
    <n v="26773"/>
    <n v="32697"/>
  </r>
  <r>
    <x v="68"/>
    <x v="4"/>
    <x v="12"/>
    <n v="47914"/>
    <n v="93"/>
    <n v="2161"/>
    <n v="64830"/>
    <n v="42.78"/>
    <n v="26853"/>
    <n v="27732"/>
  </r>
  <r>
    <x v="68"/>
    <x v="4"/>
    <x v="13"/>
    <n v="13862"/>
    <n v="30"/>
    <n v="820"/>
    <n v="24600"/>
    <n v="30.74"/>
    <n v="8441"/>
    <n v="7563"/>
  </r>
  <r>
    <x v="68"/>
    <x v="4"/>
    <x v="14"/>
    <n v="11764"/>
    <n v="38"/>
    <n v="1190"/>
    <n v="35700"/>
    <n v="18"/>
    <n v="7210"/>
    <n v="6425"/>
  </r>
  <r>
    <x v="68"/>
    <x v="4"/>
    <x v="15"/>
    <n v="12301"/>
    <n v="49"/>
    <n v="1761"/>
    <n v="52830"/>
    <n v="14.74"/>
    <n v="7157"/>
    <n v="7789"/>
  </r>
  <r>
    <x v="68"/>
    <x v="4"/>
    <x v="16"/>
    <n v="169655"/>
    <n v="106"/>
    <n v="6722"/>
    <n v="201660"/>
    <n v="57.29"/>
    <n v="87571"/>
    <n v="115526"/>
  </r>
  <r>
    <x v="68"/>
    <x v="4"/>
    <x v="17"/>
    <n v="144911"/>
    <n v="70"/>
    <n v="5479"/>
    <n v="164370"/>
    <n v="62.2"/>
    <n v="75171"/>
    <n v="102239"/>
  </r>
  <r>
    <x v="68"/>
    <x v="4"/>
    <x v="18"/>
    <n v="36479"/>
    <n v="96"/>
    <n v="2903"/>
    <n v="87090"/>
    <n v="24.51"/>
    <n v="22427"/>
    <n v="21350"/>
  </r>
  <r>
    <x v="68"/>
    <x v="4"/>
    <x v="19"/>
    <n v="55490"/>
    <n v="150"/>
    <n v="6497"/>
    <n v="194910"/>
    <n v="16.850000000000001"/>
    <n v="28619"/>
    <n v="32836"/>
  </r>
  <r>
    <x v="68"/>
    <x v="4"/>
    <x v="20"/>
    <n v="280157"/>
    <n v="345"/>
    <n v="14397"/>
    <n v="431910"/>
    <n v="37.07"/>
    <n v="149740"/>
    <n v="160090"/>
  </r>
  <r>
    <x v="68"/>
    <x v="4"/>
    <x v="21"/>
    <n v="21027"/>
    <n v="45"/>
    <n v="1340"/>
    <n v="40200"/>
    <n v="24.68"/>
    <n v="13289"/>
    <n v="9922"/>
  </r>
  <r>
    <x v="68"/>
    <x v="4"/>
    <x v="22"/>
    <n v="16337"/>
    <n v="28"/>
    <n v="1598"/>
    <n v="47940"/>
    <n v="19.440000000000001"/>
    <n v="13519"/>
    <n v="9319"/>
  </r>
  <r>
    <x v="68"/>
    <x v="4"/>
    <x v="23"/>
    <n v="17419"/>
    <n v="53"/>
    <n v="1418"/>
    <n v="42540"/>
    <n v="22.12"/>
    <n v="10606"/>
    <n v="9411"/>
  </r>
  <r>
    <x v="68"/>
    <x v="4"/>
    <x v="24"/>
    <n v="334941"/>
    <n v="471"/>
    <n v="18753"/>
    <n v="562590"/>
    <n v="33.549999999999997"/>
    <n v="187154"/>
    <n v="188743"/>
  </r>
  <r>
    <x v="68"/>
    <x v="4"/>
    <x v="25"/>
    <n v="68841"/>
    <n v="154"/>
    <n v="4870"/>
    <n v="146100"/>
    <n v="26.06"/>
    <n v="49572"/>
    <n v="38070"/>
  </r>
  <r>
    <x v="68"/>
    <x v="4"/>
    <x v="26"/>
    <n v="37197"/>
    <n v="45"/>
    <n v="2241"/>
    <n v="67230"/>
    <n v="28.98"/>
    <n v="17031"/>
    <n v="19480"/>
  </r>
  <r>
    <x v="68"/>
    <x v="4"/>
    <x v="27"/>
    <n v="182555"/>
    <n v="108"/>
    <n v="6584"/>
    <n v="197520"/>
    <n v="51.54"/>
    <n v="70452"/>
    <n v="101804"/>
  </r>
  <r>
    <x v="68"/>
    <x v="4"/>
    <x v="28"/>
    <n v="16430"/>
    <n v="41"/>
    <n v="1642"/>
    <n v="49260"/>
    <n v="18.71"/>
    <n v="12437"/>
    <n v="9215"/>
  </r>
  <r>
    <x v="68"/>
    <x v="4"/>
    <x v="29"/>
    <n v="16938"/>
    <n v="49"/>
    <n v="2738"/>
    <n v="82140"/>
    <n v="11.67"/>
    <n v="9570"/>
    <n v="9588"/>
  </r>
  <r>
    <x v="68"/>
    <x v="4"/>
    <x v="30"/>
    <n v="61769"/>
    <n v="85"/>
    <n v="2655"/>
    <n v="79650"/>
    <n v="43.54"/>
    <n v="36403"/>
    <n v="34678"/>
  </r>
  <r>
    <x v="68"/>
    <x v="4"/>
    <x v="31"/>
    <n v="3434"/>
    <n v="27"/>
    <n v="643"/>
    <n v="19290"/>
    <n v="10.27"/>
    <n v="2102"/>
    <n v="1981"/>
  </r>
  <r>
    <x v="68"/>
    <x v="4"/>
    <x v="32"/>
    <n v="19243"/>
    <n v="32"/>
    <n v="1545"/>
    <n v="46350"/>
    <n v="23.4"/>
    <n v="12773"/>
    <n v="10847"/>
  </r>
  <r>
    <x v="68"/>
    <x v="4"/>
    <x v="33"/>
    <n v="23961"/>
    <n v="81"/>
    <n v="2604"/>
    <n v="78120"/>
    <n v="20.18"/>
    <n v="14258"/>
    <n v="15763"/>
  </r>
  <r>
    <x v="68"/>
    <x v="4"/>
    <x v="34"/>
    <n v="2173608"/>
    <n v="3157"/>
    <n v="129952"/>
    <n v="3898560"/>
    <n v="32.93"/>
    <n v="1159368"/>
    <n v="1283698"/>
  </r>
  <r>
    <x v="69"/>
    <x v="0"/>
    <x v="0"/>
    <n v="28902"/>
    <n v="36"/>
    <n v="1246"/>
    <n v="38626"/>
    <n v="42.32"/>
    <n v="12147"/>
    <n v="16348"/>
  </r>
  <r>
    <x v="69"/>
    <x v="0"/>
    <x v="1"/>
    <n v="251055"/>
    <n v="71"/>
    <n v="8593"/>
    <n v="266383"/>
    <n v="64.28"/>
    <n v="132515"/>
    <n v="171229"/>
  </r>
  <r>
    <x v="69"/>
    <x v="0"/>
    <x v="2"/>
    <n v="2371"/>
    <n v="9"/>
    <n v="176"/>
    <n v="5456"/>
    <n v="25.13"/>
    <n v="1307"/>
    <n v="1371"/>
  </r>
  <r>
    <x v="69"/>
    <x v="0"/>
    <x v="3"/>
    <n v="17770"/>
    <n v="26"/>
    <n v="923"/>
    <n v="28613"/>
    <n v="38.299999999999997"/>
    <n v="10700"/>
    <n v="10959"/>
  </r>
  <r>
    <x v="69"/>
    <x v="0"/>
    <x v="4"/>
    <n v="7301"/>
    <n v="7"/>
    <n v="260"/>
    <n v="8060"/>
    <n v="49.69"/>
    <n v="3368"/>
    <n v="4005"/>
  </r>
  <r>
    <x v="69"/>
    <x v="0"/>
    <x v="5"/>
    <n v="62735"/>
    <n v="20"/>
    <n v="1810"/>
    <n v="56110"/>
    <n v="65.209999999999994"/>
    <n v="34073"/>
    <n v="36590"/>
  </r>
  <r>
    <x v="69"/>
    <x v="0"/>
    <x v="6"/>
    <n v="12723"/>
    <n v="10"/>
    <n v="498"/>
    <n v="15438"/>
    <n v="44.01"/>
    <n v="6905"/>
    <n v="6795"/>
  </r>
  <r>
    <x v="69"/>
    <x v="0"/>
    <x v="7"/>
    <m/>
    <n v="5"/>
    <n v="94"/>
    <n v="2914"/>
    <m/>
    <m/>
    <m/>
  </r>
  <r>
    <x v="69"/>
    <x v="0"/>
    <x v="8"/>
    <n v="3472"/>
    <n v="10"/>
    <n v="229"/>
    <n v="7099"/>
    <n v="32.61"/>
    <m/>
    <n v="2315"/>
  </r>
  <r>
    <x v="69"/>
    <x v="0"/>
    <x v="9"/>
    <n v="9621"/>
    <n v="15"/>
    <n v="398"/>
    <n v="12338"/>
    <n v="52.68"/>
    <n v="5095"/>
    <n v="6500"/>
  </r>
  <r>
    <x v="69"/>
    <x v="0"/>
    <x v="10"/>
    <n v="7947"/>
    <n v="13"/>
    <n v="396"/>
    <n v="12276"/>
    <n v="41.54"/>
    <n v="5141"/>
    <n v="5100"/>
  </r>
  <r>
    <x v="69"/>
    <x v="0"/>
    <x v="11"/>
    <n v="9565"/>
    <n v="11"/>
    <n v="400"/>
    <n v="12400"/>
    <n v="36.869999999999997"/>
    <n v="3586"/>
    <n v="4572"/>
  </r>
  <r>
    <x v="69"/>
    <x v="0"/>
    <x v="12"/>
    <n v="11371"/>
    <n v="21"/>
    <n v="561"/>
    <n v="17391"/>
    <n v="48.5"/>
    <n v="6258"/>
    <n v="8435"/>
  </r>
  <r>
    <x v="69"/>
    <x v="0"/>
    <x v="13"/>
    <m/>
    <n v="3"/>
    <n v="137"/>
    <n v="4247"/>
    <m/>
    <m/>
    <m/>
  </r>
  <r>
    <x v="69"/>
    <x v="0"/>
    <x v="14"/>
    <n v="4636"/>
    <n v="9"/>
    <n v="199"/>
    <n v="6169"/>
    <n v="43.09"/>
    <n v="2763"/>
    <n v="2658"/>
  </r>
  <r>
    <x v="69"/>
    <x v="0"/>
    <x v="15"/>
    <m/>
    <n v="5"/>
    <n v="53"/>
    <n v="1643"/>
    <m/>
    <m/>
    <m/>
  </r>
  <r>
    <x v="69"/>
    <x v="0"/>
    <x v="16"/>
    <n v="95168"/>
    <n v="30"/>
    <n v="2971"/>
    <n v="92101"/>
    <n v="71.39"/>
    <n v="51236"/>
    <n v="65747"/>
  </r>
  <r>
    <x v="69"/>
    <x v="0"/>
    <x v="17"/>
    <n v="92047"/>
    <n v="27"/>
    <n v="2867"/>
    <n v="88877"/>
    <n v="71.349999999999994"/>
    <n v="49854"/>
    <n v="63413"/>
  </r>
  <r>
    <x v="69"/>
    <x v="0"/>
    <x v="18"/>
    <n v="7078"/>
    <n v="14"/>
    <n v="309"/>
    <n v="9579"/>
    <n v="39.92"/>
    <n v="4041"/>
    <n v="3824"/>
  </r>
  <r>
    <x v="69"/>
    <x v="0"/>
    <x v="19"/>
    <n v="6953"/>
    <n v="16"/>
    <n v="385"/>
    <n v="11935"/>
    <n v="30.52"/>
    <n v="4127"/>
    <n v="3642"/>
  </r>
  <r>
    <x v="69"/>
    <x v="0"/>
    <x v="20"/>
    <n v="135369"/>
    <n v="68"/>
    <n v="4119"/>
    <n v="127689"/>
    <n v="63.89"/>
    <n v="80772"/>
    <n v="81575"/>
  </r>
  <r>
    <x v="69"/>
    <x v="0"/>
    <x v="21"/>
    <m/>
    <n v="8"/>
    <n v="136"/>
    <n v="4216"/>
    <m/>
    <m/>
    <m/>
  </r>
  <r>
    <x v="69"/>
    <x v="0"/>
    <x v="22"/>
    <m/>
    <n v="3"/>
    <n v="311"/>
    <n v="9641"/>
    <m/>
    <m/>
    <m/>
  </r>
  <r>
    <x v="69"/>
    <x v="0"/>
    <x v="23"/>
    <n v="1627"/>
    <n v="11"/>
    <n v="152"/>
    <n v="4712"/>
    <n v="24.96"/>
    <m/>
    <n v="1176"/>
  </r>
  <r>
    <x v="69"/>
    <x v="0"/>
    <x v="24"/>
    <n v="145752"/>
    <n v="90"/>
    <n v="4718"/>
    <n v="146258"/>
    <n v="59.62"/>
    <n v="88747"/>
    <n v="87196"/>
  </r>
  <r>
    <x v="69"/>
    <x v="0"/>
    <x v="25"/>
    <n v="25130"/>
    <n v="44"/>
    <n v="1310"/>
    <n v="40610"/>
    <n v="35.869999999999997"/>
    <n v="19796"/>
    <n v="14566"/>
  </r>
  <r>
    <x v="69"/>
    <x v="0"/>
    <x v="26"/>
    <n v="6355"/>
    <n v="8"/>
    <n v="338"/>
    <n v="10478"/>
    <n v="31.98"/>
    <n v="3782"/>
    <n v="3351"/>
  </r>
  <r>
    <x v="69"/>
    <x v="0"/>
    <x v="27"/>
    <n v="83081"/>
    <n v="31"/>
    <n v="2817"/>
    <n v="87327"/>
    <n v="54.9"/>
    <n v="39039"/>
    <n v="47943"/>
  </r>
  <r>
    <x v="69"/>
    <x v="0"/>
    <x v="28"/>
    <n v="7469"/>
    <n v="12"/>
    <n v="458"/>
    <n v="14198"/>
    <n v="32.24"/>
    <n v="5697"/>
    <n v="4578"/>
  </r>
  <r>
    <x v="69"/>
    <x v="0"/>
    <x v="29"/>
    <n v="2615"/>
    <n v="13"/>
    <n v="190"/>
    <n v="5890"/>
    <n v="28.93"/>
    <n v="1853"/>
    <n v="1704"/>
  </r>
  <r>
    <x v="69"/>
    <x v="0"/>
    <x v="30"/>
    <n v="23407"/>
    <n v="21"/>
    <n v="846"/>
    <n v="26226"/>
    <n v="55.14"/>
    <n v="14931"/>
    <n v="14462"/>
  </r>
  <r>
    <x v="69"/>
    <x v="0"/>
    <x v="31"/>
    <m/>
    <n v="7"/>
    <n v="79"/>
    <n v="2449"/>
    <m/>
    <m/>
    <m/>
  </r>
  <r>
    <x v="69"/>
    <x v="0"/>
    <x v="32"/>
    <n v="10472"/>
    <n v="5"/>
    <n v="382"/>
    <n v="11842"/>
    <n v="49.87"/>
    <m/>
    <n v="5906"/>
  </r>
  <r>
    <x v="69"/>
    <x v="0"/>
    <x v="33"/>
    <n v="7779"/>
    <n v="20"/>
    <n v="484"/>
    <n v="15004"/>
    <n v="36.86"/>
    <n v="5090"/>
    <n v="5530"/>
  </r>
  <r>
    <x v="69"/>
    <x v="0"/>
    <x v="34"/>
    <n v="855509"/>
    <n v="582"/>
    <n v="31260"/>
    <n v="969060"/>
    <n v="55.55"/>
    <n v="474037"/>
    <n v="538305"/>
  </r>
  <r>
    <x v="69"/>
    <x v="1"/>
    <x v="0"/>
    <n v="47507"/>
    <n v="138"/>
    <n v="1508"/>
    <n v="46748"/>
    <n v="49.6"/>
    <n v="24977"/>
    <n v="23188"/>
  </r>
  <r>
    <x v="69"/>
    <x v="1"/>
    <x v="1"/>
    <n v="123882"/>
    <n v="183"/>
    <n v="3698"/>
    <n v="114638"/>
    <n v="57.05"/>
    <n v="60676"/>
    <n v="65401"/>
  </r>
  <r>
    <x v="69"/>
    <x v="1"/>
    <x v="2"/>
    <n v="15738"/>
    <n v="65"/>
    <n v="679"/>
    <n v="21049"/>
    <n v="36.83"/>
    <n v="9103"/>
    <n v="7752"/>
  </r>
  <r>
    <x v="69"/>
    <x v="1"/>
    <x v="3"/>
    <n v="41477"/>
    <n v="82"/>
    <n v="1391"/>
    <n v="43121"/>
    <n v="54.6"/>
    <n v="25493"/>
    <n v="23546"/>
  </r>
  <r>
    <x v="69"/>
    <x v="1"/>
    <x v="4"/>
    <n v="32583"/>
    <n v="61"/>
    <n v="931"/>
    <n v="28861"/>
    <n v="53.21"/>
    <n v="15895"/>
    <n v="15357"/>
  </r>
  <r>
    <x v="69"/>
    <x v="1"/>
    <x v="5"/>
    <n v="47462"/>
    <n v="81"/>
    <n v="1384"/>
    <n v="42904"/>
    <n v="46.74"/>
    <n v="26180"/>
    <n v="20052"/>
  </r>
  <r>
    <x v="69"/>
    <x v="1"/>
    <x v="6"/>
    <n v="40143"/>
    <n v="74"/>
    <n v="1166"/>
    <n v="36146"/>
    <n v="52.12"/>
    <n v="25744"/>
    <n v="18840"/>
  </r>
  <r>
    <x v="69"/>
    <x v="1"/>
    <x v="7"/>
    <n v="7460"/>
    <n v="21"/>
    <n v="260"/>
    <n v="8060"/>
    <n v="58.82"/>
    <n v="4639"/>
    <n v="4741"/>
  </r>
  <r>
    <x v="69"/>
    <x v="1"/>
    <x v="8"/>
    <n v="13042"/>
    <n v="31"/>
    <n v="430"/>
    <n v="13330"/>
    <n v="54.97"/>
    <n v="7464"/>
    <n v="7328"/>
  </r>
  <r>
    <x v="69"/>
    <x v="1"/>
    <x v="9"/>
    <n v="23466"/>
    <n v="45"/>
    <n v="730"/>
    <n v="22630"/>
    <n v="58.99"/>
    <n v="12097"/>
    <n v="13349"/>
  </r>
  <r>
    <x v="69"/>
    <x v="1"/>
    <x v="10"/>
    <n v="49642"/>
    <n v="72"/>
    <n v="1305"/>
    <n v="40455"/>
    <n v="59.84"/>
    <n v="25161"/>
    <n v="24210"/>
  </r>
  <r>
    <x v="69"/>
    <x v="1"/>
    <x v="11"/>
    <n v="10772"/>
    <n v="23"/>
    <n v="574"/>
    <n v="17794"/>
    <n v="28.67"/>
    <n v="4612"/>
    <n v="5101"/>
  </r>
  <r>
    <x v="69"/>
    <x v="1"/>
    <x v="12"/>
    <n v="29510"/>
    <n v="63"/>
    <n v="1022"/>
    <n v="31682"/>
    <n v="51.76"/>
    <n v="17664"/>
    <n v="16399"/>
  </r>
  <r>
    <x v="69"/>
    <x v="1"/>
    <x v="13"/>
    <n v="9246"/>
    <n v="23"/>
    <n v="384"/>
    <n v="11904"/>
    <n v="46.19"/>
    <n v="6050"/>
    <n v="5499"/>
  </r>
  <r>
    <x v="69"/>
    <x v="1"/>
    <x v="14"/>
    <n v="6920"/>
    <n v="19"/>
    <n v="224"/>
    <n v="6944"/>
    <n v="53.73"/>
    <n v="4198"/>
    <n v="3731"/>
  </r>
  <r>
    <x v="69"/>
    <x v="1"/>
    <x v="15"/>
    <n v="7193"/>
    <n v="30"/>
    <n v="284"/>
    <n v="8804"/>
    <n v="45.15"/>
    <n v="4596"/>
    <n v="3975"/>
  </r>
  <r>
    <x v="69"/>
    <x v="1"/>
    <x v="16"/>
    <n v="48003"/>
    <n v="57"/>
    <n v="1280"/>
    <n v="39680"/>
    <n v="64.81"/>
    <n v="25307"/>
    <n v="25715"/>
  </r>
  <r>
    <x v="69"/>
    <x v="1"/>
    <x v="17"/>
    <n v="31703"/>
    <n v="31"/>
    <n v="837"/>
    <n v="25947"/>
    <n v="64.42"/>
    <n v="16748"/>
    <n v="16714"/>
  </r>
  <r>
    <x v="69"/>
    <x v="1"/>
    <x v="18"/>
    <n v="23087"/>
    <n v="50"/>
    <n v="671"/>
    <n v="20801"/>
    <n v="57.05"/>
    <n v="13884"/>
    <n v="11866"/>
  </r>
  <r>
    <x v="69"/>
    <x v="1"/>
    <x v="19"/>
    <n v="29434"/>
    <n v="92"/>
    <n v="1160"/>
    <n v="35960"/>
    <n v="45.48"/>
    <n v="15132"/>
    <n v="16355"/>
  </r>
  <r>
    <x v="69"/>
    <x v="1"/>
    <x v="20"/>
    <n v="91764"/>
    <n v="183"/>
    <n v="2514"/>
    <n v="77934"/>
    <n v="55.3"/>
    <n v="50108"/>
    <n v="43096"/>
  </r>
  <r>
    <x v="69"/>
    <x v="1"/>
    <x v="21"/>
    <n v="10977"/>
    <n v="22"/>
    <n v="337"/>
    <n v="10447"/>
    <n v="48.27"/>
    <n v="7014"/>
    <n v="5043"/>
  </r>
  <r>
    <x v="69"/>
    <x v="1"/>
    <x v="22"/>
    <n v="9208"/>
    <n v="16"/>
    <n v="354"/>
    <n v="10974"/>
    <n v="41.21"/>
    <n v="7721"/>
    <n v="4522"/>
  </r>
  <r>
    <x v="69"/>
    <x v="1"/>
    <x v="23"/>
    <n v="15106"/>
    <n v="30"/>
    <n v="350"/>
    <n v="10850"/>
    <n v="71.3"/>
    <n v="9194"/>
    <n v="7736"/>
  </r>
  <r>
    <x v="69"/>
    <x v="1"/>
    <x v="24"/>
    <n v="127054"/>
    <n v="251"/>
    <n v="3555"/>
    <n v="110205"/>
    <n v="54.8"/>
    <n v="74037"/>
    <n v="60397"/>
  </r>
  <r>
    <x v="69"/>
    <x v="1"/>
    <x v="25"/>
    <n v="36510"/>
    <n v="70"/>
    <n v="1087"/>
    <n v="33697"/>
    <n v="48.78"/>
    <n v="24829"/>
    <n v="16438"/>
  </r>
  <r>
    <x v="69"/>
    <x v="1"/>
    <x v="26"/>
    <n v="7521"/>
    <n v="26"/>
    <n v="270"/>
    <n v="8370"/>
    <n v="41.16"/>
    <n v="4248"/>
    <n v="3445"/>
  </r>
  <r>
    <x v="69"/>
    <x v="1"/>
    <x v="27"/>
    <n v="30236"/>
    <n v="52"/>
    <n v="930"/>
    <n v="28830"/>
    <n v="44.94"/>
    <n v="11367"/>
    <n v="12955"/>
  </r>
  <r>
    <x v="69"/>
    <x v="1"/>
    <x v="28"/>
    <n v="8210"/>
    <n v="17"/>
    <n v="220"/>
    <n v="6820"/>
    <n v="65.180000000000007"/>
    <n v="4650"/>
    <n v="4445"/>
  </r>
  <r>
    <x v="69"/>
    <x v="1"/>
    <x v="29"/>
    <n v="6105"/>
    <n v="23"/>
    <n v="252"/>
    <n v="7812"/>
    <n v="42.32"/>
    <n v="3788"/>
    <n v="3306"/>
  </r>
  <r>
    <x v="69"/>
    <x v="1"/>
    <x v="30"/>
    <n v="30428"/>
    <n v="46"/>
    <n v="717"/>
    <n v="22227"/>
    <n v="67.760000000000005"/>
    <n v="15482"/>
    <n v="15062"/>
  </r>
  <r>
    <x v="69"/>
    <x v="1"/>
    <x v="31"/>
    <n v="2024"/>
    <n v="11"/>
    <n v="83"/>
    <n v="2573"/>
    <n v="43.65"/>
    <n v="1372"/>
    <n v="1123"/>
  </r>
  <r>
    <x v="69"/>
    <x v="1"/>
    <x v="32"/>
    <n v="10671"/>
    <n v="22"/>
    <n v="349"/>
    <n v="10819"/>
    <n v="47.46"/>
    <n v="7250"/>
    <n v="5135"/>
  </r>
  <r>
    <x v="69"/>
    <x v="1"/>
    <x v="33"/>
    <n v="14499"/>
    <n v="39"/>
    <n v="588"/>
    <n v="18228"/>
    <n v="45.76"/>
    <n v="8238"/>
    <n v="8342"/>
  </r>
  <r>
    <x v="69"/>
    <x v="1"/>
    <x v="34"/>
    <n v="879823"/>
    <n v="1767"/>
    <n v="27132"/>
    <n v="841092"/>
    <n v="52.68"/>
    <n v="484133"/>
    <n v="443051"/>
  </r>
  <r>
    <x v="69"/>
    <x v="2"/>
    <x v="0"/>
    <n v="21079"/>
    <n v="35"/>
    <n v="1411"/>
    <n v="43741"/>
    <n v="40.24"/>
    <n v="9307"/>
    <n v="17603"/>
  </r>
  <r>
    <x v="69"/>
    <x v="2"/>
    <x v="1"/>
    <n v="54075"/>
    <n v="38"/>
    <n v="3363"/>
    <n v="104253"/>
    <n v="48.93"/>
    <n v="23976"/>
    <n v="51007"/>
  </r>
  <r>
    <x v="69"/>
    <x v="2"/>
    <x v="2"/>
    <n v="5164"/>
    <n v="19"/>
    <n v="667"/>
    <n v="20677"/>
    <n v="22.34"/>
    <n v="3221"/>
    <n v="4619"/>
  </r>
  <r>
    <x v="69"/>
    <x v="2"/>
    <x v="3"/>
    <n v="7523"/>
    <n v="16"/>
    <n v="594"/>
    <n v="18414"/>
    <n v="39.44"/>
    <n v="4103"/>
    <n v="7262"/>
  </r>
  <r>
    <x v="69"/>
    <x v="2"/>
    <x v="4"/>
    <n v="9904"/>
    <n v="11"/>
    <n v="475"/>
    <n v="14725"/>
    <n v="64.680000000000007"/>
    <n v="3245"/>
    <n v="9524"/>
  </r>
  <r>
    <x v="69"/>
    <x v="2"/>
    <x v="5"/>
    <n v="16902"/>
    <n v="11"/>
    <n v="992"/>
    <n v="30752"/>
    <n v="52.23"/>
    <n v="10273"/>
    <n v="16063"/>
  </r>
  <r>
    <x v="69"/>
    <x v="2"/>
    <x v="6"/>
    <n v="12420"/>
    <n v="16"/>
    <n v="1037"/>
    <n v="32147"/>
    <n v="28.85"/>
    <n v="6721"/>
    <n v="9274"/>
  </r>
  <r>
    <x v="69"/>
    <x v="2"/>
    <x v="7"/>
    <m/>
    <n v="2"/>
    <n v="37"/>
    <n v="1147"/>
    <m/>
    <m/>
    <m/>
  </r>
  <r>
    <x v="69"/>
    <x v="2"/>
    <x v="8"/>
    <n v="1916"/>
    <n v="5"/>
    <n v="138"/>
    <n v="4278"/>
    <n v="31.28"/>
    <m/>
    <n v="1338"/>
  </r>
  <r>
    <x v="69"/>
    <x v="2"/>
    <x v="9"/>
    <n v="3476"/>
    <n v="10"/>
    <n v="373"/>
    <n v="11563"/>
    <n v="28.7"/>
    <n v="1115"/>
    <n v="3319"/>
  </r>
  <r>
    <x v="69"/>
    <x v="2"/>
    <x v="10"/>
    <n v="9132"/>
    <n v="18"/>
    <n v="790"/>
    <n v="24490"/>
    <n v="35.729999999999997"/>
    <n v="4008"/>
    <n v="8750"/>
  </r>
  <r>
    <x v="69"/>
    <x v="2"/>
    <x v="11"/>
    <n v="7359"/>
    <n v="12"/>
    <n v="870"/>
    <n v="26970"/>
    <n v="22.36"/>
    <n v="3277"/>
    <n v="6030"/>
  </r>
  <r>
    <x v="69"/>
    <x v="2"/>
    <x v="12"/>
    <m/>
    <n v="3"/>
    <n v="89"/>
    <n v="2759"/>
    <m/>
    <m/>
    <m/>
  </r>
  <r>
    <x v="69"/>
    <x v="2"/>
    <x v="13"/>
    <m/>
    <n v="3"/>
    <n v="62"/>
    <n v="1922"/>
    <m/>
    <m/>
    <m/>
  </r>
  <r>
    <x v="69"/>
    <x v="2"/>
    <x v="14"/>
    <m/>
    <n v="3"/>
    <n v="75"/>
    <n v="2325"/>
    <m/>
    <m/>
    <m/>
  </r>
  <r>
    <x v="69"/>
    <x v="2"/>
    <x v="15"/>
    <m/>
    <n v="6"/>
    <n v="493"/>
    <n v="15283"/>
    <m/>
    <m/>
    <m/>
  </r>
  <r>
    <x v="69"/>
    <x v="2"/>
    <x v="16"/>
    <m/>
    <n v="14"/>
    <n v="1755"/>
    <n v="54405"/>
    <m/>
    <m/>
    <m/>
  </r>
  <r>
    <x v="69"/>
    <x v="2"/>
    <x v="17"/>
    <n v="30332"/>
    <n v="12"/>
    <n v="1733"/>
    <n v="53723"/>
    <n v="53.1"/>
    <n v="15038"/>
    <n v="28529"/>
  </r>
  <r>
    <x v="69"/>
    <x v="2"/>
    <x v="18"/>
    <n v="9079"/>
    <n v="20"/>
    <n v="792"/>
    <n v="24552"/>
    <n v="34.659999999999997"/>
    <n v="4716"/>
    <n v="8510"/>
  </r>
  <r>
    <x v="69"/>
    <x v="2"/>
    <x v="19"/>
    <n v="11743"/>
    <n v="31"/>
    <n v="1159"/>
    <n v="35929"/>
    <n v="30.14"/>
    <n v="5911"/>
    <n v="10830"/>
  </r>
  <r>
    <x v="69"/>
    <x v="2"/>
    <x v="20"/>
    <n v="46728"/>
    <n v="59"/>
    <n v="3596"/>
    <n v="111476"/>
    <n v="35.479999999999997"/>
    <n v="25824"/>
    <n v="39556"/>
  </r>
  <r>
    <x v="69"/>
    <x v="2"/>
    <x v="21"/>
    <m/>
    <n v="6"/>
    <n v="179"/>
    <n v="5549"/>
    <m/>
    <m/>
    <m/>
  </r>
  <r>
    <x v="69"/>
    <x v="2"/>
    <x v="22"/>
    <n v="4657"/>
    <n v="6"/>
    <n v="328"/>
    <n v="10168"/>
    <n v="39.35"/>
    <n v="3712"/>
    <n v="4001"/>
  </r>
  <r>
    <x v="69"/>
    <x v="2"/>
    <x v="23"/>
    <n v="1090"/>
    <n v="5"/>
    <n v="89"/>
    <n v="2759"/>
    <n v="27.22"/>
    <m/>
    <n v="751"/>
  </r>
  <r>
    <x v="69"/>
    <x v="2"/>
    <x v="24"/>
    <n v="54019"/>
    <n v="76"/>
    <n v="4192"/>
    <n v="129952"/>
    <n v="35.17"/>
    <n v="31433"/>
    <n v="45708"/>
  </r>
  <r>
    <x v="69"/>
    <x v="2"/>
    <x v="25"/>
    <n v="14735"/>
    <n v="26"/>
    <n v="1262"/>
    <n v="39122"/>
    <n v="29.8"/>
    <n v="10863"/>
    <n v="11660"/>
  </r>
  <r>
    <x v="69"/>
    <x v="2"/>
    <x v="26"/>
    <n v="4941"/>
    <n v="8"/>
    <n v="440"/>
    <n v="13640"/>
    <n v="32.43"/>
    <n v="2548"/>
    <n v="4424"/>
  </r>
  <r>
    <x v="69"/>
    <x v="2"/>
    <x v="27"/>
    <n v="25898"/>
    <n v="20"/>
    <n v="2015"/>
    <n v="62465"/>
    <n v="38.86"/>
    <n v="11614"/>
    <n v="24275"/>
  </r>
  <r>
    <x v="69"/>
    <x v="2"/>
    <x v="28"/>
    <n v="953"/>
    <n v="5"/>
    <n v="110"/>
    <n v="3410"/>
    <n v="23.93"/>
    <n v="741"/>
    <n v="816"/>
  </r>
  <r>
    <x v="69"/>
    <x v="2"/>
    <x v="29"/>
    <n v="1352"/>
    <n v="5"/>
    <n v="157"/>
    <n v="4867"/>
    <n v="22.75"/>
    <n v="590"/>
    <n v="1107"/>
  </r>
  <r>
    <x v="69"/>
    <x v="2"/>
    <x v="30"/>
    <n v="7244"/>
    <n v="12"/>
    <n v="532"/>
    <n v="16492"/>
    <n v="41"/>
    <n v="4206"/>
    <n v="6761"/>
  </r>
  <r>
    <x v="69"/>
    <x v="2"/>
    <x v="31"/>
    <m/>
    <n v="3"/>
    <n v="117"/>
    <n v="3627"/>
    <m/>
    <m/>
    <m/>
  </r>
  <r>
    <x v="69"/>
    <x v="2"/>
    <x v="32"/>
    <m/>
    <n v="3"/>
    <n v="337"/>
    <n v="10447"/>
    <m/>
    <m/>
    <m/>
  </r>
  <r>
    <x v="69"/>
    <x v="2"/>
    <x v="33"/>
    <n v="2873"/>
    <n v="9"/>
    <n v="335"/>
    <n v="10385"/>
    <n v="20.12"/>
    <n v="1681"/>
    <n v="2089"/>
  </r>
  <r>
    <x v="69"/>
    <x v="2"/>
    <x v="34"/>
    <n v="320459"/>
    <n v="440"/>
    <n v="24669"/>
    <n v="764739"/>
    <n v="37.520000000000003"/>
    <n v="164541"/>
    <n v="286892"/>
  </r>
  <r>
    <x v="69"/>
    <x v="3"/>
    <x v="0"/>
    <n v="28813"/>
    <n v="47"/>
    <n v="5771"/>
    <n v="178901"/>
    <n v="7.43"/>
    <n v="17664"/>
    <n v="13299"/>
  </r>
  <r>
    <x v="69"/>
    <x v="3"/>
    <x v="1"/>
    <n v="27631"/>
    <n v="22"/>
    <n v="2684"/>
    <n v="83204"/>
    <n v="16.3"/>
    <n v="13867"/>
    <n v="13561"/>
  </r>
  <r>
    <x v="69"/>
    <x v="3"/>
    <x v="2"/>
    <n v="15337"/>
    <n v="22"/>
    <n v="1892"/>
    <n v="58652"/>
    <n v="12.19"/>
    <n v="9475"/>
    <n v="7151"/>
  </r>
  <r>
    <x v="69"/>
    <x v="3"/>
    <x v="3"/>
    <n v="14533"/>
    <n v="21"/>
    <n v="1843"/>
    <n v="57133"/>
    <n v="13.73"/>
    <n v="8215"/>
    <n v="7845"/>
  </r>
  <r>
    <x v="69"/>
    <x v="3"/>
    <x v="4"/>
    <n v="20673"/>
    <n v="21"/>
    <n v="2879"/>
    <n v="89249"/>
    <n v="12.99"/>
    <n v="10482"/>
    <n v="11592"/>
  </r>
  <r>
    <x v="69"/>
    <x v="3"/>
    <x v="5"/>
    <n v="22895"/>
    <n v="14"/>
    <n v="1582"/>
    <n v="49042"/>
    <n v="20.420000000000002"/>
    <n v="11855"/>
    <n v="10016"/>
  </r>
  <r>
    <x v="69"/>
    <x v="3"/>
    <x v="6"/>
    <n v="15927"/>
    <n v="9"/>
    <n v="1214"/>
    <n v="37634"/>
    <n v="22.08"/>
    <n v="9106"/>
    <n v="8308"/>
  </r>
  <r>
    <x v="69"/>
    <x v="3"/>
    <x v="7"/>
    <n v="5787"/>
    <n v="5"/>
    <n v="1031"/>
    <n v="31961"/>
    <n v="8.64"/>
    <n v="2779"/>
    <n v="2762"/>
  </r>
  <r>
    <x v="69"/>
    <x v="3"/>
    <x v="8"/>
    <n v="7653"/>
    <n v="11"/>
    <n v="1565"/>
    <n v="48515"/>
    <n v="6.46"/>
    <n v="3593"/>
    <n v="3133"/>
  </r>
  <r>
    <x v="69"/>
    <x v="3"/>
    <x v="9"/>
    <n v="7680"/>
    <n v="13"/>
    <n v="1274"/>
    <n v="39494"/>
    <n v="8.58"/>
    <n v="3606"/>
    <n v="3387"/>
  </r>
  <r>
    <x v="69"/>
    <x v="3"/>
    <x v="10"/>
    <n v="15324"/>
    <n v="19"/>
    <n v="1953"/>
    <n v="60543"/>
    <n v="12.96"/>
    <n v="7552"/>
    <n v="7848"/>
  </r>
  <r>
    <x v="69"/>
    <x v="3"/>
    <x v="11"/>
    <n v="5054"/>
    <n v="6"/>
    <n v="513"/>
    <n v="15903"/>
    <n v="17.25"/>
    <n v="3395"/>
    <n v="2743"/>
  </r>
  <r>
    <x v="69"/>
    <x v="3"/>
    <x v="12"/>
    <m/>
    <n v="8"/>
    <n v="562"/>
    <n v="17422"/>
    <m/>
    <m/>
    <m/>
  </r>
  <r>
    <x v="69"/>
    <x v="3"/>
    <x v="13"/>
    <m/>
    <n v="2"/>
    <n v="255"/>
    <n v="7905"/>
    <m/>
    <m/>
    <m/>
  </r>
  <r>
    <x v="69"/>
    <x v="3"/>
    <x v="14"/>
    <m/>
    <n v="8"/>
    <n v="710"/>
    <n v="22010"/>
    <m/>
    <m/>
    <m/>
  </r>
  <r>
    <x v="69"/>
    <x v="3"/>
    <x v="15"/>
    <n v="3577"/>
    <n v="8"/>
    <n v="931"/>
    <n v="28861"/>
    <n v="6.69"/>
    <n v="1842"/>
    <n v="1930"/>
  </r>
  <r>
    <x v="69"/>
    <x v="3"/>
    <x v="16"/>
    <m/>
    <n v="5"/>
    <n v="674"/>
    <n v="20894"/>
    <m/>
    <m/>
    <m/>
  </r>
  <r>
    <x v="69"/>
    <x v="3"/>
    <x v="17"/>
    <s v="-"/>
    <s v="-"/>
    <s v="-"/>
    <s v="-"/>
    <s v="-"/>
    <s v="-"/>
    <s v="-"/>
  </r>
  <r>
    <x v="69"/>
    <x v="3"/>
    <x v="18"/>
    <n v="12556"/>
    <n v="16"/>
    <n v="1256"/>
    <n v="38936"/>
    <n v="15.61"/>
    <n v="8140"/>
    <n v="6079"/>
  </r>
  <r>
    <x v="69"/>
    <x v="3"/>
    <x v="19"/>
    <n v="20833"/>
    <n v="19"/>
    <n v="3899"/>
    <n v="120869"/>
    <n v="7.22"/>
    <n v="11233"/>
    <n v="8724"/>
  </r>
  <r>
    <x v="69"/>
    <x v="3"/>
    <x v="20"/>
    <n v="39933"/>
    <n v="37"/>
    <n v="4332"/>
    <n v="134292"/>
    <n v="13.78"/>
    <n v="23710"/>
    <n v="18510"/>
  </r>
  <r>
    <x v="69"/>
    <x v="3"/>
    <x v="21"/>
    <n v="8381"/>
    <n v="9"/>
    <n v="703"/>
    <n v="21793"/>
    <n v="16.29"/>
    <n v="5471"/>
    <n v="3549"/>
  </r>
  <r>
    <x v="69"/>
    <x v="3"/>
    <x v="22"/>
    <m/>
    <n v="4"/>
    <n v="616"/>
    <n v="19096"/>
    <m/>
    <m/>
    <m/>
  </r>
  <r>
    <x v="69"/>
    <x v="3"/>
    <x v="23"/>
    <n v="5410"/>
    <n v="7"/>
    <n v="844"/>
    <n v="26164"/>
    <n v="8.5"/>
    <n v="3380"/>
    <n v="2224"/>
  </r>
  <r>
    <x v="69"/>
    <x v="3"/>
    <x v="24"/>
    <n v="58347"/>
    <n v="57"/>
    <n v="6495"/>
    <n v="201345"/>
    <n v="13.04"/>
    <n v="36670"/>
    <n v="26250"/>
  </r>
  <r>
    <x v="69"/>
    <x v="3"/>
    <x v="25"/>
    <n v="20099"/>
    <n v="16"/>
    <n v="1398"/>
    <n v="43338"/>
    <n v="20.329999999999998"/>
    <n v="14111"/>
    <n v="8812"/>
  </r>
  <r>
    <x v="69"/>
    <x v="3"/>
    <x v="26"/>
    <n v="9271"/>
    <n v="5"/>
    <n v="1208"/>
    <n v="37448"/>
    <n v="9.52"/>
    <n v="5216"/>
    <n v="3566"/>
  </r>
  <r>
    <x v="69"/>
    <x v="3"/>
    <x v="27"/>
    <n v="13913"/>
    <n v="6"/>
    <n v="855"/>
    <n v="26505"/>
    <n v="23.43"/>
    <n v="7728"/>
    <n v="6210"/>
  </r>
  <r>
    <x v="69"/>
    <x v="3"/>
    <x v="28"/>
    <n v="7495"/>
    <n v="10"/>
    <n v="3905"/>
    <n v="121055"/>
    <n v="2.96"/>
    <n v="5284"/>
    <n v="3587"/>
  </r>
  <r>
    <x v="69"/>
    <x v="3"/>
    <x v="29"/>
    <n v="9209"/>
    <n v="11"/>
    <n v="2392"/>
    <n v="74152"/>
    <n v="5.84"/>
    <n v="4158"/>
    <n v="4334"/>
  </r>
  <r>
    <x v="69"/>
    <x v="3"/>
    <x v="30"/>
    <n v="12487"/>
    <n v="7"/>
    <n v="619"/>
    <n v="19189"/>
    <n v="26.89"/>
    <n v="7978"/>
    <n v="5159"/>
  </r>
  <r>
    <x v="69"/>
    <x v="3"/>
    <x v="31"/>
    <n v="2369"/>
    <n v="7"/>
    <n v="367"/>
    <n v="11377"/>
    <n v="9.0399999999999991"/>
    <n v="1598"/>
    <n v="1028"/>
  </r>
  <r>
    <x v="69"/>
    <x v="3"/>
    <x v="32"/>
    <m/>
    <n v="3"/>
    <n v="526"/>
    <n v="16306"/>
    <m/>
    <m/>
    <m/>
  </r>
  <r>
    <x v="69"/>
    <x v="3"/>
    <x v="33"/>
    <n v="6288"/>
    <n v="13"/>
    <n v="1193"/>
    <n v="36983"/>
    <n v="10.25"/>
    <n v="3850"/>
    <n v="3792"/>
  </r>
  <r>
    <x v="69"/>
    <x v="3"/>
    <x v="34"/>
    <n v="386508"/>
    <n v="411"/>
    <n v="51446"/>
    <n v="1594826"/>
    <n v="11.38"/>
    <n v="222983"/>
    <n v="181441"/>
  </r>
  <r>
    <x v="69"/>
    <x v="4"/>
    <x v="0"/>
    <n v="126301"/>
    <n v="256"/>
    <n v="9936"/>
    <n v="308016"/>
    <n v="22.87"/>
    <n v="64095"/>
    <n v="70438"/>
  </r>
  <r>
    <x v="69"/>
    <x v="4"/>
    <x v="1"/>
    <n v="456643"/>
    <n v="314"/>
    <n v="18338"/>
    <n v="568478"/>
    <n v="52.98"/>
    <n v="231035"/>
    <n v="301198"/>
  </r>
  <r>
    <x v="69"/>
    <x v="4"/>
    <x v="2"/>
    <n v="38610"/>
    <n v="115"/>
    <n v="3414"/>
    <n v="105834"/>
    <n v="19.739999999999998"/>
    <n v="23106"/>
    <n v="20893"/>
  </r>
  <r>
    <x v="69"/>
    <x v="4"/>
    <x v="3"/>
    <n v="81303"/>
    <n v="145"/>
    <n v="4751"/>
    <n v="147281"/>
    <n v="33.69"/>
    <n v="48512"/>
    <n v="49612"/>
  </r>
  <r>
    <x v="69"/>
    <x v="4"/>
    <x v="4"/>
    <n v="70460"/>
    <n v="100"/>
    <n v="4545"/>
    <n v="140895"/>
    <n v="28.73"/>
    <n v="32991"/>
    <n v="40478"/>
  </r>
  <r>
    <x v="69"/>
    <x v="4"/>
    <x v="5"/>
    <n v="149994"/>
    <n v="126"/>
    <n v="5768"/>
    <n v="178808"/>
    <n v="46.26"/>
    <n v="82381"/>
    <n v="82721"/>
  </r>
  <r>
    <x v="69"/>
    <x v="4"/>
    <x v="6"/>
    <n v="81213"/>
    <n v="109"/>
    <n v="3915"/>
    <n v="121365"/>
    <n v="35.61"/>
    <n v="48476"/>
    <n v="43218"/>
  </r>
  <r>
    <x v="69"/>
    <x v="4"/>
    <x v="7"/>
    <n v="15043"/>
    <n v="33"/>
    <n v="1422"/>
    <n v="44082"/>
    <n v="19.45"/>
    <n v="8449"/>
    <n v="8575"/>
  </r>
  <r>
    <x v="69"/>
    <x v="4"/>
    <x v="8"/>
    <n v="26083"/>
    <n v="57"/>
    <n v="2362"/>
    <n v="73222"/>
    <n v="19.28"/>
    <n v="13351"/>
    <n v="14115"/>
  </r>
  <r>
    <x v="69"/>
    <x v="4"/>
    <x v="9"/>
    <n v="44243"/>
    <n v="83"/>
    <n v="2775"/>
    <n v="86025"/>
    <n v="30.87"/>
    <n v="21913"/>
    <n v="26554"/>
  </r>
  <r>
    <x v="69"/>
    <x v="4"/>
    <x v="10"/>
    <n v="82045"/>
    <n v="122"/>
    <n v="4444"/>
    <n v="137764"/>
    <n v="33.32"/>
    <n v="41862"/>
    <n v="45908"/>
  </r>
  <r>
    <x v="69"/>
    <x v="4"/>
    <x v="11"/>
    <n v="32750"/>
    <n v="52"/>
    <n v="2357"/>
    <n v="73067"/>
    <n v="25.25"/>
    <n v="14871"/>
    <n v="18446"/>
  </r>
  <r>
    <x v="69"/>
    <x v="4"/>
    <x v="12"/>
    <n v="44400"/>
    <n v="95"/>
    <n v="2234"/>
    <n v="69254"/>
    <n v="38.89"/>
    <n v="25882"/>
    <n v="26932"/>
  </r>
  <r>
    <x v="69"/>
    <x v="4"/>
    <x v="13"/>
    <n v="13903"/>
    <n v="31"/>
    <n v="838"/>
    <n v="25978"/>
    <n v="29.57"/>
    <n v="9065"/>
    <n v="7682"/>
  </r>
  <r>
    <x v="69"/>
    <x v="4"/>
    <x v="14"/>
    <n v="14507"/>
    <n v="39"/>
    <n v="1208"/>
    <n v="37448"/>
    <n v="21.39"/>
    <n v="8449"/>
    <n v="8009"/>
  </r>
  <r>
    <x v="69"/>
    <x v="4"/>
    <x v="15"/>
    <n v="14250"/>
    <n v="49"/>
    <n v="1761"/>
    <n v="54591"/>
    <n v="16.2"/>
    <n v="8232"/>
    <n v="8842"/>
  </r>
  <r>
    <x v="69"/>
    <x v="4"/>
    <x v="16"/>
    <n v="182334"/>
    <n v="106"/>
    <n v="6680"/>
    <n v="207080"/>
    <n v="60.08"/>
    <n v="97049"/>
    <n v="124416"/>
  </r>
  <r>
    <x v="69"/>
    <x v="4"/>
    <x v="17"/>
    <n v="154082"/>
    <n v="70"/>
    <n v="5437"/>
    <n v="168547"/>
    <n v="64.47"/>
    <n v="81640"/>
    <n v="108656"/>
  </r>
  <r>
    <x v="69"/>
    <x v="4"/>
    <x v="18"/>
    <n v="51799"/>
    <n v="100"/>
    <n v="3028"/>
    <n v="93868"/>
    <n v="32.26"/>
    <n v="30781"/>
    <n v="30279"/>
  </r>
  <r>
    <x v="69"/>
    <x v="4"/>
    <x v="19"/>
    <n v="68963"/>
    <n v="158"/>
    <n v="6603"/>
    <n v="204693"/>
    <n v="19.32"/>
    <n v="36403"/>
    <n v="39551"/>
  </r>
  <r>
    <x v="69"/>
    <x v="4"/>
    <x v="20"/>
    <n v="313793"/>
    <n v="347"/>
    <n v="14561"/>
    <n v="451391"/>
    <n v="40.479999999999997"/>
    <n v="180413"/>
    <n v="182737"/>
  </r>
  <r>
    <x v="69"/>
    <x v="4"/>
    <x v="21"/>
    <n v="24115"/>
    <n v="45"/>
    <n v="1355"/>
    <n v="42005"/>
    <n v="27.35"/>
    <n v="16065"/>
    <n v="11488"/>
  </r>
  <r>
    <x v="69"/>
    <x v="4"/>
    <x v="22"/>
    <n v="24032"/>
    <n v="29"/>
    <n v="1609"/>
    <n v="49879"/>
    <n v="26.95"/>
    <n v="20115"/>
    <n v="13440"/>
  </r>
  <r>
    <x v="69"/>
    <x v="4"/>
    <x v="23"/>
    <n v="23233"/>
    <n v="53"/>
    <n v="1435"/>
    <n v="44485"/>
    <n v="26.72"/>
    <n v="14294"/>
    <n v="11886"/>
  </r>
  <r>
    <x v="69"/>
    <x v="4"/>
    <x v="24"/>
    <n v="385173"/>
    <n v="474"/>
    <n v="18960"/>
    <n v="587760"/>
    <n v="37.35"/>
    <n v="230887"/>
    <n v="219551"/>
  </r>
  <r>
    <x v="69"/>
    <x v="4"/>
    <x v="25"/>
    <n v="96474"/>
    <n v="156"/>
    <n v="5057"/>
    <n v="156767"/>
    <n v="32.840000000000003"/>
    <n v="69599"/>
    <n v="51475"/>
  </r>
  <r>
    <x v="69"/>
    <x v="4"/>
    <x v="26"/>
    <n v="28088"/>
    <n v="47"/>
    <n v="2256"/>
    <n v="69936"/>
    <n v="21.14"/>
    <n v="15793"/>
    <n v="14786"/>
  </r>
  <r>
    <x v="69"/>
    <x v="4"/>
    <x v="27"/>
    <n v="153127"/>
    <n v="109"/>
    <n v="6617"/>
    <n v="205127"/>
    <n v="44.55"/>
    <n v="69748"/>
    <n v="91384"/>
  </r>
  <r>
    <x v="69"/>
    <x v="4"/>
    <x v="28"/>
    <n v="24127"/>
    <n v="44"/>
    <n v="4693"/>
    <n v="145483"/>
    <n v="9.23"/>
    <n v="16372"/>
    <n v="13426"/>
  </r>
  <r>
    <x v="69"/>
    <x v="4"/>
    <x v="29"/>
    <n v="19281"/>
    <n v="52"/>
    <n v="2991"/>
    <n v="92721"/>
    <n v="11.27"/>
    <n v="10389"/>
    <n v="10451"/>
  </r>
  <r>
    <x v="69"/>
    <x v="4"/>
    <x v="30"/>
    <n v="73566"/>
    <n v="86"/>
    <n v="2714"/>
    <n v="84134"/>
    <n v="49.26"/>
    <n v="42597"/>
    <n v="41445"/>
  </r>
  <r>
    <x v="69"/>
    <x v="4"/>
    <x v="31"/>
    <n v="5665"/>
    <n v="28"/>
    <n v="646"/>
    <n v="20026"/>
    <n v="14.64"/>
    <n v="3728"/>
    <n v="2932"/>
  </r>
  <r>
    <x v="69"/>
    <x v="4"/>
    <x v="32"/>
    <n v="30517"/>
    <n v="33"/>
    <n v="1594"/>
    <n v="49414"/>
    <n v="33.64"/>
    <n v="20822"/>
    <n v="16622"/>
  </r>
  <r>
    <x v="69"/>
    <x v="4"/>
    <x v="33"/>
    <n v="31438"/>
    <n v="81"/>
    <n v="2600"/>
    <n v="80600"/>
    <n v="24.51"/>
    <n v="18858"/>
    <n v="19753"/>
  </r>
  <r>
    <x v="69"/>
    <x v="4"/>
    <x v="34"/>
    <n v="2442298"/>
    <n v="3200"/>
    <n v="134507"/>
    <n v="4169717"/>
    <n v="34.770000000000003"/>
    <n v="1345694"/>
    <n v="1449690"/>
  </r>
  <r>
    <x v="70"/>
    <x v="0"/>
    <x v="0"/>
    <n v="31584"/>
    <n v="36"/>
    <n v="1239"/>
    <n v="37170"/>
    <n v="49.56"/>
    <n v="15910"/>
    <n v="18420"/>
  </r>
  <r>
    <x v="70"/>
    <x v="0"/>
    <x v="1"/>
    <n v="281883"/>
    <n v="71"/>
    <n v="8593"/>
    <n v="257790"/>
    <n v="75.34"/>
    <n v="157966"/>
    <n v="194228"/>
  </r>
  <r>
    <x v="70"/>
    <x v="0"/>
    <x v="2"/>
    <n v="2731"/>
    <n v="9"/>
    <n v="176"/>
    <n v="5280"/>
    <n v="28.58"/>
    <n v="1547"/>
    <n v="1509"/>
  </r>
  <r>
    <x v="70"/>
    <x v="0"/>
    <x v="3"/>
    <n v="26837"/>
    <n v="27"/>
    <n v="943"/>
    <n v="28290"/>
    <n v="50.54"/>
    <n v="14723"/>
    <n v="14297"/>
  </r>
  <r>
    <x v="70"/>
    <x v="0"/>
    <x v="4"/>
    <n v="6858"/>
    <n v="7"/>
    <n v="260"/>
    <n v="7800"/>
    <n v="51.22"/>
    <n v="4055"/>
    <n v="3995"/>
  </r>
  <r>
    <x v="70"/>
    <x v="0"/>
    <x v="5"/>
    <n v="72541"/>
    <n v="20"/>
    <n v="1810"/>
    <n v="54300"/>
    <n v="78.569999999999993"/>
    <n v="42457"/>
    <n v="42662"/>
  </r>
  <r>
    <x v="70"/>
    <x v="0"/>
    <x v="6"/>
    <n v="15769"/>
    <n v="10"/>
    <n v="498"/>
    <n v="14940"/>
    <n v="57.14"/>
    <n v="7911"/>
    <n v="8536"/>
  </r>
  <r>
    <x v="70"/>
    <x v="0"/>
    <x v="7"/>
    <m/>
    <n v="5"/>
    <n v="94"/>
    <n v="2820"/>
    <m/>
    <m/>
    <m/>
  </r>
  <r>
    <x v="70"/>
    <x v="0"/>
    <x v="8"/>
    <n v="2844"/>
    <n v="10"/>
    <n v="229"/>
    <n v="6870"/>
    <n v="30.77"/>
    <n v="1523"/>
    <n v="2114"/>
  </r>
  <r>
    <x v="70"/>
    <x v="0"/>
    <x v="9"/>
    <n v="8716"/>
    <n v="15"/>
    <n v="398"/>
    <n v="11940"/>
    <n v="49.72"/>
    <n v="5972"/>
    <n v="5937"/>
  </r>
  <r>
    <x v="70"/>
    <x v="0"/>
    <x v="10"/>
    <n v="8462"/>
    <n v="13"/>
    <n v="400"/>
    <n v="12000"/>
    <n v="44.81"/>
    <n v="5379"/>
    <n v="5377"/>
  </r>
  <r>
    <x v="70"/>
    <x v="0"/>
    <x v="11"/>
    <n v="8250"/>
    <n v="10"/>
    <n v="359"/>
    <n v="10770"/>
    <n v="44.09"/>
    <n v="5342"/>
    <n v="4749"/>
  </r>
  <r>
    <x v="70"/>
    <x v="0"/>
    <x v="12"/>
    <n v="9728"/>
    <n v="21"/>
    <n v="561"/>
    <n v="16830"/>
    <n v="45.13"/>
    <n v="6088"/>
    <n v="7596"/>
  </r>
  <r>
    <x v="70"/>
    <x v="0"/>
    <x v="13"/>
    <m/>
    <n v="3"/>
    <n v="137"/>
    <n v="4110"/>
    <m/>
    <m/>
    <m/>
  </r>
  <r>
    <x v="70"/>
    <x v="0"/>
    <x v="14"/>
    <n v="4515"/>
    <n v="9"/>
    <n v="199"/>
    <n v="5970"/>
    <n v="44.64"/>
    <n v="2848"/>
    <n v="2665"/>
  </r>
  <r>
    <x v="70"/>
    <x v="0"/>
    <x v="15"/>
    <m/>
    <n v="5"/>
    <n v="55"/>
    <n v="1650"/>
    <m/>
    <m/>
    <m/>
  </r>
  <r>
    <x v="70"/>
    <x v="0"/>
    <x v="16"/>
    <n v="104365"/>
    <n v="30"/>
    <n v="2971"/>
    <n v="89130"/>
    <n v="77.900000000000006"/>
    <n v="55377"/>
    <n v="69431"/>
  </r>
  <r>
    <x v="70"/>
    <x v="0"/>
    <x v="17"/>
    <n v="101581"/>
    <n v="27"/>
    <n v="2867"/>
    <n v="86010"/>
    <n v="78.16"/>
    <n v="54011"/>
    <n v="67225"/>
  </r>
  <r>
    <x v="70"/>
    <x v="0"/>
    <x v="18"/>
    <n v="8170"/>
    <n v="14"/>
    <n v="309"/>
    <n v="9270"/>
    <n v="49.75"/>
    <n v="5241"/>
    <n v="4612"/>
  </r>
  <r>
    <x v="70"/>
    <x v="0"/>
    <x v="19"/>
    <n v="9286"/>
    <n v="16"/>
    <n v="387"/>
    <n v="11610"/>
    <n v="50.95"/>
    <n v="5043"/>
    <n v="5915"/>
  </r>
  <r>
    <x v="70"/>
    <x v="0"/>
    <x v="20"/>
    <n v="155913"/>
    <n v="67"/>
    <n v="4077"/>
    <n v="122310"/>
    <n v="77.680000000000007"/>
    <n v="89429"/>
    <n v="95010"/>
  </r>
  <r>
    <x v="70"/>
    <x v="0"/>
    <x v="21"/>
    <m/>
    <n v="8"/>
    <n v="136"/>
    <n v="4080"/>
    <m/>
    <m/>
    <m/>
  </r>
  <r>
    <x v="70"/>
    <x v="0"/>
    <x v="22"/>
    <m/>
    <n v="3"/>
    <n v="311"/>
    <n v="9330"/>
    <m/>
    <m/>
    <m/>
  </r>
  <r>
    <x v="70"/>
    <x v="0"/>
    <x v="23"/>
    <n v="1720"/>
    <n v="11"/>
    <n v="152"/>
    <n v="4560"/>
    <n v="26.62"/>
    <m/>
    <n v="1214"/>
  </r>
  <r>
    <x v="70"/>
    <x v="0"/>
    <x v="24"/>
    <n v="169938"/>
    <n v="89"/>
    <n v="4676"/>
    <n v="140280"/>
    <n v="73.36"/>
    <n v="101746"/>
    <n v="102903"/>
  </r>
  <r>
    <x v="70"/>
    <x v="0"/>
    <x v="25"/>
    <n v="32520"/>
    <n v="44"/>
    <n v="1305"/>
    <n v="39150"/>
    <n v="47.83"/>
    <n v="26893"/>
    <n v="18724"/>
  </r>
  <r>
    <x v="70"/>
    <x v="0"/>
    <x v="26"/>
    <n v="8186"/>
    <n v="8"/>
    <n v="338"/>
    <n v="10140"/>
    <n v="39.340000000000003"/>
    <n v="5245"/>
    <n v="3989"/>
  </r>
  <r>
    <x v="70"/>
    <x v="0"/>
    <x v="27"/>
    <n v="102947"/>
    <n v="31"/>
    <n v="2817"/>
    <n v="84510"/>
    <n v="69.56"/>
    <n v="47198"/>
    <n v="58787"/>
  </r>
  <r>
    <x v="70"/>
    <x v="0"/>
    <x v="28"/>
    <n v="8201"/>
    <n v="12"/>
    <n v="458"/>
    <n v="13740"/>
    <n v="37.28"/>
    <n v="6388"/>
    <n v="5122"/>
  </r>
  <r>
    <x v="70"/>
    <x v="0"/>
    <x v="29"/>
    <n v="2891"/>
    <n v="14"/>
    <n v="196"/>
    <n v="5880"/>
    <n v="34.590000000000003"/>
    <m/>
    <n v="2034"/>
  </r>
  <r>
    <x v="70"/>
    <x v="0"/>
    <x v="30"/>
    <n v="26410"/>
    <n v="21"/>
    <n v="846"/>
    <n v="25380"/>
    <n v="67.599999999999994"/>
    <n v="18806"/>
    <n v="17158"/>
  </r>
  <r>
    <x v="70"/>
    <x v="0"/>
    <x v="31"/>
    <m/>
    <n v="7"/>
    <n v="79"/>
    <n v="2370"/>
    <m/>
    <m/>
    <m/>
  </r>
  <r>
    <x v="70"/>
    <x v="0"/>
    <x v="32"/>
    <n v="14071"/>
    <n v="6"/>
    <n v="533"/>
    <n v="15990"/>
    <n v="50.94"/>
    <n v="9896"/>
    <n v="8145"/>
  </r>
  <r>
    <x v="70"/>
    <x v="0"/>
    <x v="33"/>
    <n v="8475"/>
    <n v="20"/>
    <n v="484"/>
    <n v="14520"/>
    <n v="43.13"/>
    <n v="5303"/>
    <n v="6262"/>
  </r>
  <r>
    <x v="70"/>
    <x v="0"/>
    <x v="34"/>
    <n v="981174"/>
    <n v="583"/>
    <n v="31350"/>
    <n v="940500"/>
    <n v="65.72"/>
    <n v="563592"/>
    <n v="618092"/>
  </r>
  <r>
    <x v="70"/>
    <x v="1"/>
    <x v="0"/>
    <n v="49129"/>
    <n v="137"/>
    <n v="1525"/>
    <n v="45750"/>
    <n v="55.73"/>
    <n v="26506"/>
    <n v="25497"/>
  </r>
  <r>
    <x v="70"/>
    <x v="1"/>
    <x v="1"/>
    <n v="122320"/>
    <n v="181"/>
    <n v="3647"/>
    <n v="109410"/>
    <n v="60.56"/>
    <n v="62720"/>
    <n v="66258"/>
  </r>
  <r>
    <x v="70"/>
    <x v="1"/>
    <x v="2"/>
    <n v="16240"/>
    <n v="65"/>
    <n v="679"/>
    <n v="20370"/>
    <n v="41.96"/>
    <n v="9930"/>
    <n v="8547"/>
  </r>
  <r>
    <x v="70"/>
    <x v="1"/>
    <x v="3"/>
    <n v="45697"/>
    <n v="82"/>
    <n v="1391"/>
    <n v="41730"/>
    <n v="63.08"/>
    <n v="27685"/>
    <n v="26322"/>
  </r>
  <r>
    <x v="70"/>
    <x v="1"/>
    <x v="4"/>
    <n v="27794"/>
    <n v="61"/>
    <n v="931"/>
    <n v="27930"/>
    <n v="52.34"/>
    <n v="15178"/>
    <n v="14618"/>
  </r>
  <r>
    <x v="70"/>
    <x v="1"/>
    <x v="5"/>
    <n v="46790"/>
    <n v="80"/>
    <n v="1374"/>
    <n v="41220"/>
    <n v="52.87"/>
    <n v="25898"/>
    <n v="21792"/>
  </r>
  <r>
    <x v="70"/>
    <x v="1"/>
    <x v="6"/>
    <n v="49740"/>
    <n v="74"/>
    <n v="1185"/>
    <n v="35550"/>
    <n v="67.98"/>
    <n v="23813"/>
    <n v="24167"/>
  </r>
  <r>
    <x v="70"/>
    <x v="1"/>
    <x v="7"/>
    <n v="7401"/>
    <n v="21"/>
    <n v="260"/>
    <n v="7800"/>
    <n v="61.46"/>
    <n v="4704"/>
    <n v="4794"/>
  </r>
  <r>
    <x v="70"/>
    <x v="1"/>
    <x v="8"/>
    <n v="11847"/>
    <n v="31"/>
    <n v="430"/>
    <n v="12900"/>
    <n v="54.15"/>
    <n v="7625"/>
    <n v="6985"/>
  </r>
  <r>
    <x v="70"/>
    <x v="1"/>
    <x v="9"/>
    <n v="21090"/>
    <n v="46"/>
    <n v="749"/>
    <n v="22470"/>
    <n v="58.13"/>
    <n v="11552"/>
    <n v="13062"/>
  </r>
  <r>
    <x v="70"/>
    <x v="1"/>
    <x v="10"/>
    <n v="44327"/>
    <n v="72"/>
    <n v="1304"/>
    <n v="39120"/>
    <n v="61.99"/>
    <n v="24104"/>
    <n v="24251"/>
  </r>
  <r>
    <x v="70"/>
    <x v="1"/>
    <x v="11"/>
    <n v="6546"/>
    <n v="23"/>
    <n v="574"/>
    <n v="17220"/>
    <n v="21.1"/>
    <n v="3860"/>
    <n v="3634"/>
  </r>
  <r>
    <x v="70"/>
    <x v="1"/>
    <x v="12"/>
    <n v="29192"/>
    <n v="63"/>
    <n v="1022"/>
    <n v="30660"/>
    <n v="53.66"/>
    <n v="17037"/>
    <n v="16451"/>
  </r>
  <r>
    <x v="70"/>
    <x v="1"/>
    <x v="13"/>
    <n v="8701"/>
    <n v="23"/>
    <n v="384"/>
    <n v="11520"/>
    <n v="44.62"/>
    <n v="5577"/>
    <n v="5140"/>
  </r>
  <r>
    <x v="70"/>
    <x v="1"/>
    <x v="14"/>
    <n v="7399"/>
    <n v="19"/>
    <n v="224"/>
    <n v="6720"/>
    <n v="57.17"/>
    <n v="4766"/>
    <n v="3842"/>
  </r>
  <r>
    <x v="70"/>
    <x v="1"/>
    <x v="15"/>
    <n v="7552"/>
    <n v="30"/>
    <n v="284"/>
    <n v="8520"/>
    <n v="49.8"/>
    <n v="4987"/>
    <n v="4243"/>
  </r>
  <r>
    <x v="70"/>
    <x v="1"/>
    <x v="16"/>
    <n v="52694"/>
    <n v="59"/>
    <n v="1317"/>
    <n v="39510"/>
    <n v="74.290000000000006"/>
    <n v="26213"/>
    <n v="29353"/>
  </r>
  <r>
    <x v="70"/>
    <x v="1"/>
    <x v="17"/>
    <n v="36736"/>
    <n v="33"/>
    <n v="874"/>
    <n v="26220"/>
    <n v="77.05"/>
    <n v="17744"/>
    <n v="20202"/>
  </r>
  <r>
    <x v="70"/>
    <x v="1"/>
    <x v="18"/>
    <n v="24554"/>
    <n v="50"/>
    <n v="671"/>
    <n v="20130"/>
    <n v="66.45"/>
    <n v="15107"/>
    <n v="13377"/>
  </r>
  <r>
    <x v="70"/>
    <x v="1"/>
    <x v="19"/>
    <n v="38257"/>
    <n v="94"/>
    <n v="1169"/>
    <n v="35070"/>
    <n v="57.83"/>
    <n v="20133"/>
    <n v="20280"/>
  </r>
  <r>
    <x v="70"/>
    <x v="1"/>
    <x v="20"/>
    <n v="98442"/>
    <n v="182"/>
    <n v="2480"/>
    <n v="74400"/>
    <n v="65.02"/>
    <n v="55658"/>
    <n v="48375"/>
  </r>
  <r>
    <x v="70"/>
    <x v="1"/>
    <x v="21"/>
    <n v="9884"/>
    <n v="22"/>
    <n v="337"/>
    <n v="10110"/>
    <n v="44.62"/>
    <n v="7161"/>
    <n v="4511"/>
  </r>
  <r>
    <x v="70"/>
    <x v="1"/>
    <x v="22"/>
    <n v="11109"/>
    <n v="17"/>
    <n v="364"/>
    <n v="10920"/>
    <n v="53.43"/>
    <n v="9204"/>
    <n v="5835"/>
  </r>
  <r>
    <x v="70"/>
    <x v="1"/>
    <x v="23"/>
    <n v="12969"/>
    <n v="29"/>
    <n v="349"/>
    <n v="10470"/>
    <n v="69.040000000000006"/>
    <n v="7956"/>
    <n v="7229"/>
  </r>
  <r>
    <x v="70"/>
    <x v="1"/>
    <x v="24"/>
    <n v="132404"/>
    <n v="250"/>
    <n v="3530"/>
    <n v="105900"/>
    <n v="62.27"/>
    <n v="79979"/>
    <n v="65949"/>
  </r>
  <r>
    <x v="70"/>
    <x v="1"/>
    <x v="25"/>
    <n v="39181"/>
    <n v="70"/>
    <n v="1088"/>
    <n v="32640"/>
    <n v="57.23"/>
    <n v="27609"/>
    <n v="18679"/>
  </r>
  <r>
    <x v="70"/>
    <x v="1"/>
    <x v="26"/>
    <n v="9545"/>
    <n v="27"/>
    <n v="295"/>
    <n v="8850"/>
    <n v="51.62"/>
    <n v="5574"/>
    <n v="4568"/>
  </r>
  <r>
    <x v="70"/>
    <x v="1"/>
    <x v="27"/>
    <n v="33238"/>
    <n v="52"/>
    <n v="930"/>
    <n v="27900"/>
    <n v="57.34"/>
    <n v="14166"/>
    <n v="15997"/>
  </r>
  <r>
    <x v="70"/>
    <x v="1"/>
    <x v="28"/>
    <n v="8088"/>
    <n v="17"/>
    <n v="220"/>
    <n v="6600"/>
    <n v="64.86"/>
    <n v="5767"/>
    <n v="4281"/>
  </r>
  <r>
    <x v="70"/>
    <x v="1"/>
    <x v="29"/>
    <n v="6720"/>
    <n v="23"/>
    <n v="252"/>
    <n v="7560"/>
    <n v="50.63"/>
    <n v="4137"/>
    <n v="3828"/>
  </r>
  <r>
    <x v="70"/>
    <x v="1"/>
    <x v="30"/>
    <n v="27980"/>
    <n v="47"/>
    <n v="718"/>
    <n v="21540"/>
    <n v="69.08"/>
    <n v="15899"/>
    <n v="14880"/>
  </r>
  <r>
    <x v="70"/>
    <x v="1"/>
    <x v="31"/>
    <n v="2215"/>
    <n v="11"/>
    <n v="83"/>
    <n v="2490"/>
    <n v="50.88"/>
    <n v="1560"/>
    <n v="1267"/>
  </r>
  <r>
    <x v="70"/>
    <x v="1"/>
    <x v="32"/>
    <n v="14923"/>
    <n v="22"/>
    <n v="349"/>
    <n v="10470"/>
    <n v="69.91"/>
    <n v="9899"/>
    <n v="7320"/>
  </r>
  <r>
    <x v="70"/>
    <x v="1"/>
    <x v="33"/>
    <n v="17155"/>
    <n v="40"/>
    <n v="600"/>
    <n v="18000"/>
    <n v="56.84"/>
    <n v="9487"/>
    <n v="10231"/>
  </r>
  <r>
    <x v="70"/>
    <x v="1"/>
    <x v="34"/>
    <n v="908716"/>
    <n v="1770"/>
    <n v="27185"/>
    <n v="815550"/>
    <n v="58.81"/>
    <n v="511472"/>
    <n v="479614"/>
  </r>
  <r>
    <x v="70"/>
    <x v="2"/>
    <x v="0"/>
    <n v="22926"/>
    <n v="35"/>
    <n v="1418"/>
    <n v="42540"/>
    <n v="46.98"/>
    <n v="11638"/>
    <n v="19986"/>
  </r>
  <r>
    <x v="70"/>
    <x v="2"/>
    <x v="1"/>
    <n v="58965"/>
    <n v="38"/>
    <n v="3328"/>
    <n v="99840"/>
    <n v="55.43"/>
    <n v="27814"/>
    <n v="55346"/>
  </r>
  <r>
    <x v="70"/>
    <x v="2"/>
    <x v="2"/>
    <n v="7168"/>
    <n v="19"/>
    <n v="676"/>
    <n v="20280"/>
    <n v="30.85"/>
    <n v="4089"/>
    <n v="6257"/>
  </r>
  <r>
    <x v="70"/>
    <x v="2"/>
    <x v="3"/>
    <n v="9788"/>
    <n v="16"/>
    <n v="594"/>
    <n v="17820"/>
    <n v="48.65"/>
    <n v="5194"/>
    <n v="8670"/>
  </r>
  <r>
    <x v="70"/>
    <x v="2"/>
    <x v="4"/>
    <n v="9544"/>
    <n v="11"/>
    <n v="475"/>
    <n v="14250"/>
    <n v="61.56"/>
    <n v="3685"/>
    <n v="8773"/>
  </r>
  <r>
    <x v="70"/>
    <x v="2"/>
    <x v="5"/>
    <n v="17515"/>
    <n v="11"/>
    <n v="978"/>
    <n v="29340"/>
    <n v="54.83"/>
    <n v="8859"/>
    <n v="16088"/>
  </r>
  <r>
    <x v="70"/>
    <x v="2"/>
    <x v="6"/>
    <n v="14169"/>
    <n v="16"/>
    <n v="1037"/>
    <n v="31110"/>
    <n v="40.51"/>
    <n v="7542"/>
    <n v="12604"/>
  </r>
  <r>
    <x v="70"/>
    <x v="2"/>
    <x v="7"/>
    <m/>
    <n v="2"/>
    <n v="37"/>
    <n v="1110"/>
    <m/>
    <m/>
    <m/>
  </r>
  <r>
    <x v="70"/>
    <x v="2"/>
    <x v="8"/>
    <n v="2216"/>
    <n v="5"/>
    <n v="138"/>
    <n v="4140"/>
    <n v="52.46"/>
    <n v="791"/>
    <n v="2172"/>
  </r>
  <r>
    <x v="70"/>
    <x v="2"/>
    <x v="9"/>
    <n v="3831"/>
    <n v="11"/>
    <n v="382"/>
    <n v="11460"/>
    <n v="31.54"/>
    <n v="1627"/>
    <n v="3614"/>
  </r>
  <r>
    <x v="70"/>
    <x v="2"/>
    <x v="10"/>
    <n v="11935"/>
    <n v="19"/>
    <n v="827"/>
    <n v="24810"/>
    <n v="46.19"/>
    <n v="4394"/>
    <n v="11460"/>
  </r>
  <r>
    <x v="70"/>
    <x v="2"/>
    <x v="11"/>
    <n v="5374"/>
    <n v="10"/>
    <n v="672"/>
    <n v="20160"/>
    <n v="23.27"/>
    <n v="2602"/>
    <n v="4692"/>
  </r>
  <r>
    <x v="70"/>
    <x v="2"/>
    <x v="12"/>
    <m/>
    <n v="4"/>
    <n v="101"/>
    <n v="3030"/>
    <m/>
    <m/>
    <m/>
  </r>
  <r>
    <x v="70"/>
    <x v="2"/>
    <x v="13"/>
    <m/>
    <n v="3"/>
    <n v="62"/>
    <n v="1860"/>
    <m/>
    <m/>
    <m/>
  </r>
  <r>
    <x v="70"/>
    <x v="2"/>
    <x v="14"/>
    <m/>
    <n v="3"/>
    <n v="74"/>
    <n v="2220"/>
    <m/>
    <m/>
    <m/>
  </r>
  <r>
    <x v="70"/>
    <x v="2"/>
    <x v="15"/>
    <m/>
    <n v="6"/>
    <n v="493"/>
    <n v="14790"/>
    <m/>
    <m/>
    <m/>
  </r>
  <r>
    <x v="70"/>
    <x v="2"/>
    <x v="16"/>
    <m/>
    <n v="14"/>
    <n v="1780"/>
    <n v="53400"/>
    <m/>
    <m/>
    <m/>
  </r>
  <r>
    <x v="70"/>
    <x v="2"/>
    <x v="17"/>
    <n v="33166"/>
    <n v="12"/>
    <n v="1758"/>
    <n v="52740"/>
    <n v="60.61"/>
    <n v="16584"/>
    <n v="31967"/>
  </r>
  <r>
    <x v="70"/>
    <x v="2"/>
    <x v="18"/>
    <n v="14838"/>
    <n v="20"/>
    <n v="763"/>
    <n v="22890"/>
    <n v="53.79"/>
    <n v="8371"/>
    <n v="12313"/>
  </r>
  <r>
    <x v="70"/>
    <x v="2"/>
    <x v="19"/>
    <n v="16767"/>
    <n v="32"/>
    <n v="1201"/>
    <n v="36030"/>
    <n v="42.76"/>
    <n v="8717"/>
    <n v="15406"/>
  </r>
  <r>
    <x v="70"/>
    <x v="2"/>
    <x v="20"/>
    <n v="55937"/>
    <n v="57"/>
    <n v="3570"/>
    <n v="107100"/>
    <n v="44.63"/>
    <n v="29134"/>
    <n v="47795"/>
  </r>
  <r>
    <x v="70"/>
    <x v="2"/>
    <x v="21"/>
    <m/>
    <n v="6"/>
    <n v="179"/>
    <n v="5370"/>
    <m/>
    <m/>
    <m/>
  </r>
  <r>
    <x v="70"/>
    <x v="2"/>
    <x v="22"/>
    <n v="6248"/>
    <n v="6"/>
    <n v="328"/>
    <n v="9840"/>
    <n v="50.88"/>
    <n v="5274"/>
    <n v="5007"/>
  </r>
  <r>
    <x v="70"/>
    <x v="2"/>
    <x v="23"/>
    <n v="1197"/>
    <n v="4"/>
    <n v="72"/>
    <n v="2160"/>
    <n v="49.4"/>
    <m/>
    <n v="1067"/>
  </r>
  <r>
    <x v="70"/>
    <x v="2"/>
    <x v="24"/>
    <n v="65331"/>
    <n v="73"/>
    <n v="4149"/>
    <n v="124470"/>
    <n v="44.67"/>
    <n v="36809"/>
    <n v="55598"/>
  </r>
  <r>
    <x v="70"/>
    <x v="2"/>
    <x v="25"/>
    <n v="21329"/>
    <n v="27"/>
    <n v="1268"/>
    <n v="38040"/>
    <n v="46.62"/>
    <n v="16096"/>
    <n v="17734"/>
  </r>
  <r>
    <x v="70"/>
    <x v="2"/>
    <x v="26"/>
    <n v="6964"/>
    <n v="8"/>
    <n v="437"/>
    <n v="13110"/>
    <n v="47.89"/>
    <n v="4010"/>
    <n v="6278"/>
  </r>
  <r>
    <x v="70"/>
    <x v="2"/>
    <x v="27"/>
    <n v="36381"/>
    <n v="20"/>
    <n v="1924"/>
    <n v="57720"/>
    <n v="59.93"/>
    <n v="18032"/>
    <n v="34591"/>
  </r>
  <r>
    <x v="70"/>
    <x v="2"/>
    <x v="28"/>
    <n v="1534"/>
    <n v="5"/>
    <n v="115"/>
    <n v="3450"/>
    <n v="41.07"/>
    <n v="983"/>
    <n v="1417"/>
  </r>
  <r>
    <x v="70"/>
    <x v="2"/>
    <x v="29"/>
    <n v="2722"/>
    <n v="5"/>
    <n v="157"/>
    <n v="4710"/>
    <n v="53.99"/>
    <m/>
    <n v="2543"/>
  </r>
  <r>
    <x v="70"/>
    <x v="2"/>
    <x v="30"/>
    <n v="8570"/>
    <n v="12"/>
    <n v="532"/>
    <n v="15960"/>
    <n v="44.17"/>
    <n v="4730"/>
    <n v="7049"/>
  </r>
  <r>
    <x v="70"/>
    <x v="2"/>
    <x v="31"/>
    <m/>
    <n v="3"/>
    <n v="117"/>
    <n v="3510"/>
    <m/>
    <m/>
    <m/>
  </r>
  <r>
    <x v="70"/>
    <x v="2"/>
    <x v="32"/>
    <m/>
    <n v="5"/>
    <n v="569"/>
    <n v="17070"/>
    <m/>
    <m/>
    <m/>
  </r>
  <r>
    <x v="70"/>
    <x v="2"/>
    <x v="33"/>
    <n v="4847"/>
    <n v="10"/>
    <n v="330"/>
    <n v="9900"/>
    <n v="33.450000000000003"/>
    <n v="2751"/>
    <n v="3312"/>
  </r>
  <r>
    <x v="70"/>
    <x v="2"/>
    <x v="34"/>
    <n v="391183"/>
    <n v="443"/>
    <n v="24634"/>
    <n v="739020"/>
    <n v="47.65"/>
    <n v="204227"/>
    <n v="352135"/>
  </r>
  <r>
    <x v="70"/>
    <x v="3"/>
    <x v="0"/>
    <n v="31761"/>
    <n v="47"/>
    <n v="5823"/>
    <n v="174690"/>
    <n v="9.27"/>
    <n v="20135"/>
    <n v="16192"/>
  </r>
  <r>
    <x v="70"/>
    <x v="3"/>
    <x v="1"/>
    <n v="25981"/>
    <n v="22"/>
    <n v="2684"/>
    <n v="80520"/>
    <n v="16.690000000000001"/>
    <n v="13627"/>
    <n v="13439"/>
  </r>
  <r>
    <x v="70"/>
    <x v="3"/>
    <x v="2"/>
    <n v="18596"/>
    <n v="22"/>
    <n v="1897"/>
    <n v="56910"/>
    <n v="15.62"/>
    <n v="12838"/>
    <n v="8890"/>
  </r>
  <r>
    <x v="70"/>
    <x v="3"/>
    <x v="3"/>
    <n v="13376"/>
    <n v="21"/>
    <n v="1843"/>
    <n v="55290"/>
    <n v="13.28"/>
    <n v="8325"/>
    <n v="7345"/>
  </r>
  <r>
    <x v="70"/>
    <x v="3"/>
    <x v="4"/>
    <n v="19340"/>
    <n v="21"/>
    <n v="2879"/>
    <n v="86370"/>
    <n v="12.36"/>
    <n v="8582"/>
    <n v="10675"/>
  </r>
  <r>
    <x v="70"/>
    <x v="3"/>
    <x v="5"/>
    <n v="21256"/>
    <n v="14"/>
    <n v="1582"/>
    <n v="47460"/>
    <n v="20.71"/>
    <n v="12088"/>
    <n v="9827"/>
  </r>
  <r>
    <x v="70"/>
    <x v="3"/>
    <x v="6"/>
    <n v="17531"/>
    <n v="9"/>
    <n v="1214"/>
    <n v="36420"/>
    <n v="24.9"/>
    <n v="10635"/>
    <n v="9067"/>
  </r>
  <r>
    <x v="70"/>
    <x v="3"/>
    <x v="7"/>
    <n v="6546"/>
    <n v="5"/>
    <n v="1031"/>
    <n v="30930"/>
    <n v="11.18"/>
    <n v="3385"/>
    <n v="3457"/>
  </r>
  <r>
    <x v="70"/>
    <x v="3"/>
    <x v="8"/>
    <n v="6272"/>
    <n v="11"/>
    <n v="1559"/>
    <n v="46770"/>
    <n v="6.08"/>
    <n v="3342"/>
    <n v="2842"/>
  </r>
  <r>
    <x v="70"/>
    <x v="3"/>
    <x v="9"/>
    <n v="5630"/>
    <n v="13"/>
    <n v="1274"/>
    <n v="38220"/>
    <n v="7.23"/>
    <n v="2844"/>
    <n v="2764"/>
  </r>
  <r>
    <x v="70"/>
    <x v="3"/>
    <x v="10"/>
    <n v="14644"/>
    <n v="19"/>
    <n v="1953"/>
    <n v="58590"/>
    <n v="13.92"/>
    <n v="6058"/>
    <n v="8156"/>
  </r>
  <r>
    <x v="70"/>
    <x v="3"/>
    <x v="11"/>
    <n v="4529"/>
    <n v="6"/>
    <n v="513"/>
    <n v="15390"/>
    <n v="17.03"/>
    <n v="3518"/>
    <n v="2621"/>
  </r>
  <r>
    <x v="70"/>
    <x v="3"/>
    <x v="12"/>
    <m/>
    <n v="8"/>
    <n v="562"/>
    <n v="16860"/>
    <m/>
    <m/>
    <m/>
  </r>
  <r>
    <x v="70"/>
    <x v="3"/>
    <x v="13"/>
    <m/>
    <n v="2"/>
    <n v="255"/>
    <n v="7650"/>
    <m/>
    <m/>
    <m/>
  </r>
  <r>
    <x v="70"/>
    <x v="3"/>
    <x v="14"/>
    <m/>
    <n v="8"/>
    <n v="710"/>
    <n v="21300"/>
    <m/>
    <m/>
    <m/>
  </r>
  <r>
    <x v="70"/>
    <x v="3"/>
    <x v="15"/>
    <n v="3420"/>
    <n v="8"/>
    <n v="931"/>
    <n v="27930"/>
    <n v="6.21"/>
    <n v="1851"/>
    <n v="1735"/>
  </r>
  <r>
    <x v="70"/>
    <x v="3"/>
    <x v="16"/>
    <m/>
    <n v="5"/>
    <n v="674"/>
    <n v="20220"/>
    <m/>
    <m/>
    <m/>
  </r>
  <r>
    <x v="70"/>
    <x v="3"/>
    <x v="17"/>
    <s v="-"/>
    <s v="-"/>
    <s v="-"/>
    <s v="-"/>
    <s v="-"/>
    <s v="-"/>
    <s v="-"/>
  </r>
  <r>
    <x v="70"/>
    <x v="3"/>
    <x v="18"/>
    <n v="15446"/>
    <n v="17"/>
    <n v="1301"/>
    <n v="39030"/>
    <n v="19.809999999999999"/>
    <n v="9629"/>
    <n v="7731"/>
  </r>
  <r>
    <x v="70"/>
    <x v="3"/>
    <x v="19"/>
    <n v="25940"/>
    <n v="21"/>
    <n v="3976"/>
    <n v="119280"/>
    <n v="9.34"/>
    <n v="13711"/>
    <n v="11135"/>
  </r>
  <r>
    <x v="70"/>
    <x v="3"/>
    <x v="20"/>
    <n v="47179"/>
    <n v="37"/>
    <n v="4205"/>
    <n v="126150"/>
    <n v="17.36"/>
    <n v="26603"/>
    <n v="21905"/>
  </r>
  <r>
    <x v="70"/>
    <x v="3"/>
    <x v="21"/>
    <n v="7067"/>
    <n v="8"/>
    <n v="627"/>
    <n v="18810"/>
    <n v="18.559999999999999"/>
    <n v="4690"/>
    <n v="3491"/>
  </r>
  <r>
    <x v="70"/>
    <x v="3"/>
    <x v="22"/>
    <m/>
    <n v="4"/>
    <n v="638"/>
    <n v="19140"/>
    <m/>
    <m/>
    <m/>
  </r>
  <r>
    <x v="70"/>
    <x v="3"/>
    <x v="23"/>
    <n v="5840"/>
    <n v="7"/>
    <n v="844"/>
    <n v="25320"/>
    <n v="10.16"/>
    <n v="3715"/>
    <n v="2573"/>
  </r>
  <r>
    <x v="70"/>
    <x v="3"/>
    <x v="24"/>
    <n v="66331"/>
    <n v="56"/>
    <n v="6314"/>
    <n v="189420"/>
    <n v="16.32"/>
    <n v="39604"/>
    <n v="30916"/>
  </r>
  <r>
    <x v="70"/>
    <x v="3"/>
    <x v="25"/>
    <n v="25189"/>
    <n v="16"/>
    <n v="1380"/>
    <n v="41400"/>
    <n v="29.48"/>
    <n v="20631"/>
    <n v="12206"/>
  </r>
  <r>
    <x v="70"/>
    <x v="3"/>
    <x v="26"/>
    <n v="9367"/>
    <n v="5"/>
    <n v="1208"/>
    <n v="36240"/>
    <n v="12.54"/>
    <n v="6777"/>
    <n v="4546"/>
  </r>
  <r>
    <x v="70"/>
    <x v="3"/>
    <x v="27"/>
    <n v="20527"/>
    <n v="6"/>
    <n v="855"/>
    <n v="25650"/>
    <n v="35.35"/>
    <n v="12188"/>
    <n v="9067"/>
  </r>
  <r>
    <x v="70"/>
    <x v="3"/>
    <x v="28"/>
    <n v="8152"/>
    <n v="10"/>
    <n v="3905"/>
    <n v="117150"/>
    <n v="3.37"/>
    <n v="6052"/>
    <n v="3943"/>
  </r>
  <r>
    <x v="70"/>
    <x v="3"/>
    <x v="29"/>
    <n v="6534"/>
    <n v="11"/>
    <n v="2392"/>
    <n v="71760"/>
    <n v="4.78"/>
    <n v="3098"/>
    <n v="3430"/>
  </r>
  <r>
    <x v="70"/>
    <x v="3"/>
    <x v="30"/>
    <n v="12293"/>
    <n v="7"/>
    <n v="583"/>
    <n v="17490"/>
    <n v="30.85"/>
    <n v="8161"/>
    <n v="5395"/>
  </r>
  <r>
    <x v="70"/>
    <x v="3"/>
    <x v="31"/>
    <n v="2510"/>
    <n v="7"/>
    <n v="367"/>
    <n v="11010"/>
    <n v="10.56"/>
    <n v="1787"/>
    <n v="1163"/>
  </r>
  <r>
    <x v="70"/>
    <x v="3"/>
    <x v="32"/>
    <m/>
    <n v="3"/>
    <n v="526"/>
    <n v="15780"/>
    <m/>
    <m/>
    <m/>
  </r>
  <r>
    <x v="70"/>
    <x v="3"/>
    <x v="33"/>
    <n v="9619"/>
    <n v="13"/>
    <n v="1193"/>
    <n v="35790"/>
    <n v="17.52"/>
    <n v="6111"/>
    <n v="6272"/>
  </r>
  <r>
    <x v="70"/>
    <x v="3"/>
    <x v="34"/>
    <n v="415696"/>
    <n v="413"/>
    <n v="51384"/>
    <n v="1541520"/>
    <n v="13.28"/>
    <n v="250766"/>
    <n v="204779"/>
  </r>
  <r>
    <x v="70"/>
    <x v="4"/>
    <x v="0"/>
    <n v="135400"/>
    <n v="255"/>
    <n v="10005"/>
    <n v="300150"/>
    <n v="26.68"/>
    <n v="74189"/>
    <n v="80095"/>
  </r>
  <r>
    <x v="70"/>
    <x v="4"/>
    <x v="1"/>
    <n v="489149"/>
    <n v="312"/>
    <n v="18252"/>
    <n v="547560"/>
    <n v="60.13"/>
    <n v="262127"/>
    <n v="329271"/>
  </r>
  <r>
    <x v="70"/>
    <x v="4"/>
    <x v="2"/>
    <n v="44736"/>
    <n v="115"/>
    <n v="3428"/>
    <n v="102840"/>
    <n v="24.51"/>
    <n v="28403"/>
    <n v="25204"/>
  </r>
  <r>
    <x v="70"/>
    <x v="4"/>
    <x v="3"/>
    <n v="95698"/>
    <n v="146"/>
    <n v="4771"/>
    <n v="143130"/>
    <n v="39.57"/>
    <n v="55927"/>
    <n v="56634"/>
  </r>
  <r>
    <x v="70"/>
    <x v="4"/>
    <x v="4"/>
    <n v="63536"/>
    <n v="100"/>
    <n v="4545"/>
    <n v="136350"/>
    <n v="27.91"/>
    <n v="31500"/>
    <n v="38062"/>
  </r>
  <r>
    <x v="70"/>
    <x v="4"/>
    <x v="5"/>
    <n v="158102"/>
    <n v="125"/>
    <n v="5744"/>
    <n v="172320"/>
    <n v="52.44"/>
    <n v="89303"/>
    <n v="90369"/>
  </r>
  <r>
    <x v="70"/>
    <x v="4"/>
    <x v="6"/>
    <n v="97209"/>
    <n v="109"/>
    <n v="3934"/>
    <n v="118020"/>
    <n v="46.07"/>
    <n v="49901"/>
    <n v="54374"/>
  </r>
  <r>
    <x v="70"/>
    <x v="4"/>
    <x v="7"/>
    <n v="15773"/>
    <n v="33"/>
    <n v="1422"/>
    <n v="42660"/>
    <n v="22.22"/>
    <n v="9139"/>
    <n v="9477"/>
  </r>
  <r>
    <x v="70"/>
    <x v="4"/>
    <x v="8"/>
    <n v="23179"/>
    <n v="57"/>
    <n v="2356"/>
    <n v="70680"/>
    <n v="19.97"/>
    <n v="13281"/>
    <n v="14113"/>
  </r>
  <r>
    <x v="70"/>
    <x v="4"/>
    <x v="9"/>
    <n v="39267"/>
    <n v="85"/>
    <n v="2803"/>
    <n v="84090"/>
    <n v="30.18"/>
    <n v="21994"/>
    <n v="25377"/>
  </r>
  <r>
    <x v="70"/>
    <x v="4"/>
    <x v="10"/>
    <n v="79368"/>
    <n v="123"/>
    <n v="4484"/>
    <n v="134520"/>
    <n v="36.61"/>
    <n v="39934"/>
    <n v="49244"/>
  </r>
  <r>
    <x v="70"/>
    <x v="4"/>
    <x v="11"/>
    <n v="24699"/>
    <n v="49"/>
    <n v="2118"/>
    <n v="63540"/>
    <n v="24.7"/>
    <n v="15321"/>
    <n v="15697"/>
  </r>
  <r>
    <x v="70"/>
    <x v="4"/>
    <x v="12"/>
    <n v="41967"/>
    <n v="96"/>
    <n v="2246"/>
    <n v="67380"/>
    <n v="38.840000000000003"/>
    <n v="24947"/>
    <n v="26172"/>
  </r>
  <r>
    <x v="70"/>
    <x v="4"/>
    <x v="13"/>
    <n v="12397"/>
    <n v="31"/>
    <n v="838"/>
    <n v="25140"/>
    <n v="28.18"/>
    <n v="8100"/>
    <n v="7085"/>
  </r>
  <r>
    <x v="70"/>
    <x v="4"/>
    <x v="14"/>
    <n v="14760"/>
    <n v="39"/>
    <n v="1207"/>
    <n v="36210"/>
    <n v="21.84"/>
    <n v="9201"/>
    <n v="7910"/>
  </r>
  <r>
    <x v="70"/>
    <x v="4"/>
    <x v="15"/>
    <n v="14814"/>
    <n v="49"/>
    <n v="1763"/>
    <n v="52890"/>
    <n v="17.29"/>
    <n v="8281"/>
    <n v="9145"/>
  </r>
  <r>
    <x v="70"/>
    <x v="4"/>
    <x v="16"/>
    <n v="202263"/>
    <n v="108"/>
    <n v="6742"/>
    <n v="202260"/>
    <n v="67.650000000000006"/>
    <n v="106442"/>
    <n v="136822"/>
  </r>
  <r>
    <x v="70"/>
    <x v="4"/>
    <x v="17"/>
    <n v="171483"/>
    <n v="72"/>
    <n v="5499"/>
    <n v="164970"/>
    <n v="72.37"/>
    <n v="88338"/>
    <n v="119394"/>
  </r>
  <r>
    <x v="70"/>
    <x v="4"/>
    <x v="18"/>
    <n v="63007"/>
    <n v="101"/>
    <n v="3044"/>
    <n v="91320"/>
    <n v="41.65"/>
    <n v="38348"/>
    <n v="38032"/>
  </r>
  <r>
    <x v="70"/>
    <x v="4"/>
    <x v="19"/>
    <n v="90251"/>
    <n v="163"/>
    <n v="6733"/>
    <n v="201990"/>
    <n v="26.11"/>
    <n v="47604"/>
    <n v="52735"/>
  </r>
  <r>
    <x v="70"/>
    <x v="4"/>
    <x v="20"/>
    <n v="357471"/>
    <n v="343"/>
    <n v="14332"/>
    <n v="429960"/>
    <n v="49.56"/>
    <n v="200824"/>
    <n v="213085"/>
  </r>
  <r>
    <x v="70"/>
    <x v="4"/>
    <x v="21"/>
    <n v="22064"/>
    <n v="44"/>
    <n v="1279"/>
    <n v="38370"/>
    <n v="29.5"/>
    <n v="15761"/>
    <n v="11319"/>
  </r>
  <r>
    <x v="70"/>
    <x v="4"/>
    <x v="22"/>
    <n v="32744"/>
    <n v="30"/>
    <n v="1641"/>
    <n v="49230"/>
    <n v="38.35"/>
    <n v="27945"/>
    <n v="18880"/>
  </r>
  <r>
    <x v="70"/>
    <x v="4"/>
    <x v="23"/>
    <n v="21725"/>
    <n v="51"/>
    <n v="1417"/>
    <n v="42510"/>
    <n v="28.42"/>
    <n v="13608"/>
    <n v="12082"/>
  </r>
  <r>
    <x v="70"/>
    <x v="4"/>
    <x v="24"/>
    <n v="434004"/>
    <n v="468"/>
    <n v="18669"/>
    <n v="560070"/>
    <n v="45.6"/>
    <n v="258137"/>
    <n v="255365"/>
  </r>
  <r>
    <x v="70"/>
    <x v="4"/>
    <x v="25"/>
    <n v="118219"/>
    <n v="157"/>
    <n v="5041"/>
    <n v="151230"/>
    <n v="44.53"/>
    <n v="91229"/>
    <n v="67343"/>
  </r>
  <r>
    <x v="70"/>
    <x v="4"/>
    <x v="26"/>
    <n v="34061"/>
    <n v="48"/>
    <n v="2278"/>
    <n v="68340"/>
    <n v="28.36"/>
    <n v="21606"/>
    <n v="19380"/>
  </r>
  <r>
    <x v="70"/>
    <x v="4"/>
    <x v="27"/>
    <n v="193092"/>
    <n v="109"/>
    <n v="6526"/>
    <n v="195780"/>
    <n v="60.5"/>
    <n v="91585"/>
    <n v="118441"/>
  </r>
  <r>
    <x v="70"/>
    <x v="4"/>
    <x v="28"/>
    <n v="25975"/>
    <n v="44"/>
    <n v="4698"/>
    <n v="140940"/>
    <n v="10.47"/>
    <n v="19190"/>
    <n v="14763"/>
  </r>
  <r>
    <x v="70"/>
    <x v="4"/>
    <x v="29"/>
    <n v="18867"/>
    <n v="53"/>
    <n v="2997"/>
    <n v="89910"/>
    <n v="13.16"/>
    <n v="10365"/>
    <n v="11835"/>
  </r>
  <r>
    <x v="70"/>
    <x v="4"/>
    <x v="30"/>
    <n v="75253"/>
    <n v="87"/>
    <n v="2679"/>
    <n v="80370"/>
    <n v="55.35"/>
    <n v="47596"/>
    <n v="44483"/>
  </r>
  <r>
    <x v="70"/>
    <x v="4"/>
    <x v="31"/>
    <n v="6397"/>
    <n v="28"/>
    <n v="646"/>
    <n v="19380"/>
    <n v="17.82"/>
    <n v="4357"/>
    <n v="3454"/>
  </r>
  <r>
    <x v="70"/>
    <x v="4"/>
    <x v="32"/>
    <n v="45233"/>
    <n v="36"/>
    <n v="1977"/>
    <n v="59310"/>
    <n v="46.64"/>
    <n v="28397"/>
    <n v="27660"/>
  </r>
  <r>
    <x v="70"/>
    <x v="4"/>
    <x v="33"/>
    <n v="40096"/>
    <n v="83"/>
    <n v="2607"/>
    <n v="78210"/>
    <n v="33.340000000000003"/>
    <n v="23652"/>
    <n v="26077"/>
  </r>
  <r>
    <x v="70"/>
    <x v="4"/>
    <x v="34"/>
    <n v="2696769"/>
    <n v="3209"/>
    <n v="134553"/>
    <n v="4036590"/>
    <n v="40.99"/>
    <n v="1530056"/>
    <n v="1654620"/>
  </r>
  <r>
    <x v="71"/>
    <x v="0"/>
    <x v="0"/>
    <n v="36467"/>
    <n v="36"/>
    <n v="1251"/>
    <n v="38781"/>
    <n v="46.28"/>
    <n v="17010"/>
    <n v="17946"/>
  </r>
  <r>
    <x v="71"/>
    <x v="0"/>
    <x v="1"/>
    <n v="257053"/>
    <n v="71"/>
    <n v="8606"/>
    <n v="266786"/>
    <n v="60.75"/>
    <n v="135467"/>
    <n v="162084"/>
  </r>
  <r>
    <x v="71"/>
    <x v="0"/>
    <x v="2"/>
    <n v="2813"/>
    <n v="9"/>
    <n v="176"/>
    <n v="5456"/>
    <n v="24.51"/>
    <n v="1533"/>
    <n v="1337"/>
  </r>
  <r>
    <x v="71"/>
    <x v="0"/>
    <x v="3"/>
    <n v="19626"/>
    <n v="27"/>
    <n v="943"/>
    <n v="29233"/>
    <n v="38.909999999999997"/>
    <n v="11199"/>
    <n v="11375"/>
  </r>
  <r>
    <x v="71"/>
    <x v="0"/>
    <x v="4"/>
    <n v="7350"/>
    <n v="7"/>
    <n v="260"/>
    <n v="8060"/>
    <n v="43.96"/>
    <n v="4636"/>
    <n v="3543"/>
  </r>
  <r>
    <x v="71"/>
    <x v="0"/>
    <x v="5"/>
    <n v="66031"/>
    <n v="20"/>
    <n v="1810"/>
    <n v="56110"/>
    <n v="62.65"/>
    <n v="36894"/>
    <n v="35151"/>
  </r>
  <r>
    <x v="71"/>
    <x v="0"/>
    <x v="6"/>
    <n v="14254"/>
    <n v="10"/>
    <n v="498"/>
    <n v="15438"/>
    <n v="44.47"/>
    <n v="6112"/>
    <n v="6866"/>
  </r>
  <r>
    <x v="71"/>
    <x v="0"/>
    <x v="7"/>
    <m/>
    <n v="4"/>
    <n v="80"/>
    <n v="2480"/>
    <m/>
    <m/>
    <m/>
  </r>
  <r>
    <x v="71"/>
    <x v="0"/>
    <x v="8"/>
    <n v="3359"/>
    <n v="10"/>
    <n v="231"/>
    <n v="7161"/>
    <n v="27.12"/>
    <n v="1437"/>
    <n v="1942"/>
  </r>
  <r>
    <x v="71"/>
    <x v="0"/>
    <x v="9"/>
    <n v="6929"/>
    <n v="15"/>
    <n v="398"/>
    <n v="12338"/>
    <n v="35.909999999999997"/>
    <n v="4016"/>
    <n v="4430"/>
  </r>
  <r>
    <x v="71"/>
    <x v="0"/>
    <x v="10"/>
    <n v="9423"/>
    <n v="14"/>
    <n v="427"/>
    <n v="13237"/>
    <n v="38.03"/>
    <n v="5802"/>
    <n v="5034"/>
  </r>
  <r>
    <x v="71"/>
    <x v="0"/>
    <x v="11"/>
    <n v="8117"/>
    <n v="10"/>
    <n v="359"/>
    <n v="11129"/>
    <n v="37.479999999999997"/>
    <n v="4877"/>
    <n v="4171"/>
  </r>
  <r>
    <x v="71"/>
    <x v="0"/>
    <x v="12"/>
    <n v="7905"/>
    <n v="21"/>
    <n v="561"/>
    <n v="17391"/>
    <n v="33.22"/>
    <n v="4922"/>
    <n v="5778"/>
  </r>
  <r>
    <x v="71"/>
    <x v="0"/>
    <x v="13"/>
    <m/>
    <n v="3"/>
    <n v="137"/>
    <n v="4247"/>
    <m/>
    <m/>
    <m/>
  </r>
  <r>
    <x v="71"/>
    <x v="0"/>
    <x v="14"/>
    <n v="4542"/>
    <n v="10"/>
    <n v="211"/>
    <n v="6541"/>
    <n v="38.22"/>
    <n v="3006"/>
    <n v="2500"/>
  </r>
  <r>
    <x v="71"/>
    <x v="0"/>
    <x v="15"/>
    <m/>
    <n v="5"/>
    <n v="55"/>
    <n v="1705"/>
    <m/>
    <m/>
    <m/>
  </r>
  <r>
    <x v="71"/>
    <x v="0"/>
    <x v="16"/>
    <n v="79243"/>
    <n v="30"/>
    <n v="2971"/>
    <n v="92101"/>
    <n v="55.42"/>
    <n v="43054"/>
    <n v="51040"/>
  </r>
  <r>
    <x v="71"/>
    <x v="0"/>
    <x v="17"/>
    <n v="77140"/>
    <n v="27"/>
    <n v="2867"/>
    <n v="88877"/>
    <n v="56.05"/>
    <n v="41954"/>
    <n v="49817"/>
  </r>
  <r>
    <x v="71"/>
    <x v="0"/>
    <x v="18"/>
    <n v="9195"/>
    <n v="14"/>
    <n v="309"/>
    <n v="9579"/>
    <n v="46.42"/>
    <n v="5432"/>
    <n v="4447"/>
  </r>
  <r>
    <x v="71"/>
    <x v="0"/>
    <x v="19"/>
    <n v="10453"/>
    <n v="16"/>
    <n v="387"/>
    <n v="11997"/>
    <n v="55.96"/>
    <n v="5003"/>
    <n v="6714"/>
  </r>
  <r>
    <x v="71"/>
    <x v="0"/>
    <x v="20"/>
    <n v="133890"/>
    <n v="67"/>
    <n v="4033"/>
    <n v="125023"/>
    <n v="59.88"/>
    <n v="78117"/>
    <n v="74863"/>
  </r>
  <r>
    <x v="71"/>
    <x v="0"/>
    <x v="21"/>
    <m/>
    <n v="8"/>
    <n v="136"/>
    <n v="4216"/>
    <m/>
    <m/>
    <m/>
  </r>
  <r>
    <x v="71"/>
    <x v="0"/>
    <x v="22"/>
    <m/>
    <n v="3"/>
    <n v="311"/>
    <n v="9641"/>
    <m/>
    <m/>
    <m/>
  </r>
  <r>
    <x v="71"/>
    <x v="0"/>
    <x v="23"/>
    <n v="1124"/>
    <n v="11"/>
    <n v="152"/>
    <n v="4712"/>
    <n v="17.13"/>
    <n v="770"/>
    <n v="807"/>
  </r>
  <r>
    <x v="71"/>
    <x v="0"/>
    <x v="24"/>
    <n v="147716"/>
    <n v="89"/>
    <n v="4632"/>
    <n v="143592"/>
    <n v="57.22"/>
    <n v="89461"/>
    <n v="82170"/>
  </r>
  <r>
    <x v="71"/>
    <x v="0"/>
    <x v="25"/>
    <n v="28498"/>
    <n v="44"/>
    <n v="1305"/>
    <n v="40455"/>
    <n v="38.75"/>
    <n v="22353"/>
    <n v="15677"/>
  </r>
  <r>
    <x v="71"/>
    <x v="0"/>
    <x v="26"/>
    <n v="9573"/>
    <n v="8"/>
    <n v="338"/>
    <n v="10478"/>
    <n v="41.87"/>
    <n v="5811"/>
    <n v="4387"/>
  </r>
  <r>
    <x v="71"/>
    <x v="0"/>
    <x v="27"/>
    <n v="100686"/>
    <n v="31"/>
    <n v="2817"/>
    <n v="87327"/>
    <n v="60.56"/>
    <n v="47478"/>
    <n v="52889"/>
  </r>
  <r>
    <x v="71"/>
    <x v="0"/>
    <x v="28"/>
    <n v="7099"/>
    <n v="12"/>
    <n v="458"/>
    <n v="14198"/>
    <n v="28.29"/>
    <n v="5500"/>
    <n v="4017"/>
  </r>
  <r>
    <x v="71"/>
    <x v="0"/>
    <x v="29"/>
    <n v="3150"/>
    <n v="14"/>
    <n v="196"/>
    <n v="6076"/>
    <n v="33.33"/>
    <n v="2099"/>
    <n v="2025"/>
  </r>
  <r>
    <x v="71"/>
    <x v="0"/>
    <x v="30"/>
    <n v="22052"/>
    <n v="21"/>
    <n v="846"/>
    <n v="26226"/>
    <n v="46.47"/>
    <n v="12788"/>
    <n v="12187"/>
  </r>
  <r>
    <x v="71"/>
    <x v="0"/>
    <x v="31"/>
    <m/>
    <n v="7"/>
    <n v="79"/>
    <n v="2449"/>
    <m/>
    <m/>
    <m/>
  </r>
  <r>
    <x v="71"/>
    <x v="0"/>
    <x v="32"/>
    <n v="15099"/>
    <n v="6"/>
    <n v="533"/>
    <n v="16523"/>
    <n v="45.42"/>
    <n v="9902"/>
    <n v="7504"/>
  </r>
  <r>
    <x v="71"/>
    <x v="0"/>
    <x v="33"/>
    <n v="7742"/>
    <n v="20"/>
    <n v="484"/>
    <n v="15004"/>
    <n v="35.61"/>
    <n v="4895"/>
    <n v="5343"/>
  </r>
  <r>
    <x v="71"/>
    <x v="0"/>
    <x v="34"/>
    <n v="889938"/>
    <n v="584"/>
    <n v="31358"/>
    <n v="972098"/>
    <n v="52.81"/>
    <n v="493431"/>
    <n v="513368"/>
  </r>
  <r>
    <x v="71"/>
    <x v="1"/>
    <x v="0"/>
    <n v="59806"/>
    <n v="139"/>
    <n v="1540"/>
    <n v="47740"/>
    <n v="53.39"/>
    <n v="30147"/>
    <n v="25490"/>
  </r>
  <r>
    <x v="71"/>
    <x v="1"/>
    <x v="1"/>
    <n v="121476"/>
    <n v="183"/>
    <n v="3663"/>
    <n v="113553"/>
    <n v="52.77"/>
    <n v="59444"/>
    <n v="59921"/>
  </r>
  <r>
    <x v="71"/>
    <x v="1"/>
    <x v="2"/>
    <n v="24480"/>
    <n v="65"/>
    <n v="679"/>
    <n v="21049"/>
    <n v="51.59"/>
    <n v="12799"/>
    <n v="10860"/>
  </r>
  <r>
    <x v="71"/>
    <x v="1"/>
    <x v="3"/>
    <n v="40541"/>
    <n v="82"/>
    <n v="1362"/>
    <n v="42222"/>
    <n v="51.01"/>
    <n v="25326"/>
    <n v="21537"/>
  </r>
  <r>
    <x v="71"/>
    <x v="1"/>
    <x v="4"/>
    <n v="36673"/>
    <n v="62"/>
    <n v="961"/>
    <n v="29791"/>
    <n v="53.75"/>
    <n v="18120"/>
    <n v="16012"/>
  </r>
  <r>
    <x v="71"/>
    <x v="1"/>
    <x v="5"/>
    <n v="58878"/>
    <n v="80"/>
    <n v="1383"/>
    <n v="42873"/>
    <n v="52.96"/>
    <n v="33341"/>
    <n v="22704"/>
  </r>
  <r>
    <x v="71"/>
    <x v="1"/>
    <x v="6"/>
    <n v="46912"/>
    <n v="74"/>
    <n v="1186"/>
    <n v="36766"/>
    <n v="54.91"/>
    <n v="29587"/>
    <n v="20188"/>
  </r>
  <r>
    <x v="71"/>
    <x v="1"/>
    <x v="7"/>
    <n v="9268"/>
    <n v="21"/>
    <n v="260"/>
    <n v="8060"/>
    <n v="60.62"/>
    <n v="5559"/>
    <n v="4886"/>
  </r>
  <r>
    <x v="71"/>
    <x v="1"/>
    <x v="8"/>
    <n v="15285"/>
    <n v="31"/>
    <n v="433"/>
    <n v="13423"/>
    <n v="55.63"/>
    <n v="8837"/>
    <n v="7467"/>
  </r>
  <r>
    <x v="71"/>
    <x v="1"/>
    <x v="9"/>
    <n v="21604"/>
    <n v="46"/>
    <n v="749"/>
    <n v="23219"/>
    <n v="48.6"/>
    <n v="11559"/>
    <n v="11284"/>
  </r>
  <r>
    <x v="71"/>
    <x v="1"/>
    <x v="10"/>
    <n v="51952"/>
    <n v="73"/>
    <n v="1307"/>
    <n v="40517"/>
    <n v="58.56"/>
    <n v="27474"/>
    <n v="23725"/>
  </r>
  <r>
    <x v="71"/>
    <x v="1"/>
    <x v="11"/>
    <n v="6664"/>
    <n v="23"/>
    <n v="553"/>
    <n v="17143"/>
    <n v="18.13"/>
    <n v="3959"/>
    <n v="3108"/>
  </r>
  <r>
    <x v="71"/>
    <x v="1"/>
    <x v="12"/>
    <n v="25456"/>
    <n v="63"/>
    <n v="1022"/>
    <n v="31682"/>
    <n v="41.62"/>
    <n v="15140"/>
    <n v="13187"/>
  </r>
  <r>
    <x v="71"/>
    <x v="1"/>
    <x v="13"/>
    <n v="10301"/>
    <n v="23"/>
    <n v="384"/>
    <n v="11904"/>
    <n v="43.74"/>
    <n v="6268"/>
    <n v="5207"/>
  </r>
  <r>
    <x v="71"/>
    <x v="1"/>
    <x v="14"/>
    <n v="8501"/>
    <n v="19"/>
    <n v="224"/>
    <n v="6944"/>
    <n v="52.87"/>
    <n v="4504"/>
    <n v="3671"/>
  </r>
  <r>
    <x v="71"/>
    <x v="1"/>
    <x v="15"/>
    <n v="9551"/>
    <n v="29"/>
    <n v="275"/>
    <n v="8525"/>
    <n v="52.2"/>
    <n v="5817"/>
    <n v="4450"/>
  </r>
  <r>
    <x v="71"/>
    <x v="1"/>
    <x v="16"/>
    <n v="47501"/>
    <n v="60"/>
    <n v="1318"/>
    <n v="40858"/>
    <n v="59.2"/>
    <n v="25853"/>
    <n v="24189"/>
  </r>
  <r>
    <x v="71"/>
    <x v="1"/>
    <x v="17"/>
    <n v="32268"/>
    <n v="33"/>
    <n v="874"/>
    <n v="27094"/>
    <n v="60.84"/>
    <n v="17319"/>
    <n v="16484"/>
  </r>
  <r>
    <x v="71"/>
    <x v="1"/>
    <x v="18"/>
    <n v="26158"/>
    <n v="51"/>
    <n v="690"/>
    <n v="21390"/>
    <n v="59.14"/>
    <n v="15757"/>
    <n v="12651"/>
  </r>
  <r>
    <x v="71"/>
    <x v="1"/>
    <x v="19"/>
    <n v="42444"/>
    <n v="94"/>
    <n v="1159"/>
    <n v="35929"/>
    <n v="55.68"/>
    <n v="22048"/>
    <n v="20006"/>
  </r>
  <r>
    <x v="71"/>
    <x v="1"/>
    <x v="20"/>
    <n v="104333"/>
    <n v="184"/>
    <n v="2534"/>
    <n v="78554"/>
    <n v="57.16"/>
    <n v="59953"/>
    <n v="44899"/>
  </r>
  <r>
    <x v="71"/>
    <x v="1"/>
    <x v="21"/>
    <n v="10450"/>
    <n v="22"/>
    <n v="337"/>
    <n v="10447"/>
    <n v="43.57"/>
    <n v="7124"/>
    <n v="4552"/>
  </r>
  <r>
    <x v="71"/>
    <x v="1"/>
    <x v="22"/>
    <n v="13563"/>
    <n v="17"/>
    <n v="364"/>
    <n v="11284"/>
    <n v="55.26"/>
    <n v="10188"/>
    <n v="6236"/>
  </r>
  <r>
    <x v="71"/>
    <x v="1"/>
    <x v="23"/>
    <n v="14122"/>
    <n v="29"/>
    <n v="348"/>
    <n v="10788"/>
    <n v="66"/>
    <n v="8222"/>
    <n v="7120"/>
  </r>
  <r>
    <x v="71"/>
    <x v="1"/>
    <x v="24"/>
    <n v="142468"/>
    <n v="252"/>
    <n v="3583"/>
    <n v="111073"/>
    <n v="56.55"/>
    <n v="85485"/>
    <n v="62807"/>
  </r>
  <r>
    <x v="71"/>
    <x v="1"/>
    <x v="25"/>
    <n v="43651"/>
    <n v="71"/>
    <n v="1105"/>
    <n v="34255"/>
    <n v="55.68"/>
    <n v="30921"/>
    <n v="19072"/>
  </r>
  <r>
    <x v="71"/>
    <x v="1"/>
    <x v="26"/>
    <n v="11805"/>
    <n v="27"/>
    <n v="295"/>
    <n v="9145"/>
    <n v="54.13"/>
    <n v="6137"/>
    <n v="4950"/>
  </r>
  <r>
    <x v="71"/>
    <x v="1"/>
    <x v="27"/>
    <n v="39068"/>
    <n v="52"/>
    <n v="930"/>
    <n v="28830"/>
    <n v="55.62"/>
    <n v="16991"/>
    <n v="16035"/>
  </r>
  <r>
    <x v="71"/>
    <x v="1"/>
    <x v="28"/>
    <n v="8484"/>
    <n v="17"/>
    <n v="221"/>
    <n v="6851"/>
    <n v="55.82"/>
    <n v="5660"/>
    <n v="3824"/>
  </r>
  <r>
    <x v="71"/>
    <x v="1"/>
    <x v="29"/>
    <n v="8263"/>
    <n v="23"/>
    <n v="252"/>
    <n v="7812"/>
    <n v="49.23"/>
    <n v="4540"/>
    <n v="3846"/>
  </r>
  <r>
    <x v="71"/>
    <x v="1"/>
    <x v="30"/>
    <n v="30637"/>
    <n v="46"/>
    <n v="725"/>
    <n v="22475"/>
    <n v="61.99"/>
    <n v="16640"/>
    <n v="13933"/>
  </r>
  <r>
    <x v="71"/>
    <x v="1"/>
    <x v="31"/>
    <n v="2736"/>
    <n v="12"/>
    <n v="97"/>
    <n v="3007"/>
    <n v="46.62"/>
    <n v="1784"/>
    <n v="1402"/>
  </r>
  <r>
    <x v="71"/>
    <x v="1"/>
    <x v="32"/>
    <n v="15062"/>
    <n v="22"/>
    <n v="350"/>
    <n v="10850"/>
    <n v="62.52"/>
    <n v="10158"/>
    <n v="6783"/>
  </r>
  <r>
    <x v="71"/>
    <x v="1"/>
    <x v="33"/>
    <n v="13855"/>
    <n v="40"/>
    <n v="600"/>
    <n v="18600"/>
    <n v="41.25"/>
    <n v="8375"/>
    <n v="7673"/>
  </r>
  <r>
    <x v="71"/>
    <x v="1"/>
    <x v="34"/>
    <n v="979476"/>
    <n v="1780"/>
    <n v="27306"/>
    <n v="846486"/>
    <n v="53.26"/>
    <n v="548231"/>
    <n v="450867"/>
  </r>
  <r>
    <x v="71"/>
    <x v="2"/>
    <x v="0"/>
    <n v="26988"/>
    <n v="35"/>
    <n v="1418"/>
    <n v="43958"/>
    <n v="44.19"/>
    <n v="13624"/>
    <n v="19427"/>
  </r>
  <r>
    <x v="71"/>
    <x v="2"/>
    <x v="1"/>
    <n v="55756"/>
    <n v="38"/>
    <n v="3325"/>
    <n v="103075"/>
    <n v="51.27"/>
    <n v="28547"/>
    <n v="52851"/>
  </r>
  <r>
    <x v="71"/>
    <x v="2"/>
    <x v="2"/>
    <n v="9878"/>
    <n v="20"/>
    <n v="687"/>
    <n v="21297"/>
    <n v="41.47"/>
    <n v="4989"/>
    <n v="8831"/>
  </r>
  <r>
    <x v="71"/>
    <x v="2"/>
    <x v="3"/>
    <n v="9264"/>
    <n v="16"/>
    <n v="594"/>
    <n v="18414"/>
    <n v="47.46"/>
    <n v="5427"/>
    <n v="8739"/>
  </r>
  <r>
    <x v="71"/>
    <x v="2"/>
    <x v="4"/>
    <n v="10318"/>
    <n v="11"/>
    <n v="475"/>
    <n v="14725"/>
    <n v="66.489999999999995"/>
    <n v="3998"/>
    <n v="9790"/>
  </r>
  <r>
    <x v="71"/>
    <x v="2"/>
    <x v="5"/>
    <n v="17916"/>
    <n v="12"/>
    <n v="1001"/>
    <n v="31031"/>
    <n v="52.46"/>
    <n v="10891"/>
    <n v="16279"/>
  </r>
  <r>
    <x v="71"/>
    <x v="2"/>
    <x v="6"/>
    <n v="15910"/>
    <n v="15"/>
    <n v="997"/>
    <n v="30907"/>
    <n v="48.5"/>
    <n v="8261"/>
    <n v="14991"/>
  </r>
  <r>
    <x v="71"/>
    <x v="2"/>
    <x v="7"/>
    <m/>
    <n v="2"/>
    <n v="37"/>
    <n v="1147"/>
    <m/>
    <m/>
    <m/>
  </r>
  <r>
    <x v="71"/>
    <x v="2"/>
    <x v="8"/>
    <n v="2601"/>
    <n v="5"/>
    <n v="138"/>
    <n v="4278"/>
    <n v="44.79"/>
    <n v="854"/>
    <n v="1916"/>
  </r>
  <r>
    <x v="71"/>
    <x v="2"/>
    <x v="9"/>
    <n v="3586"/>
    <n v="10"/>
    <n v="337"/>
    <n v="10447"/>
    <n v="32.950000000000003"/>
    <n v="1552"/>
    <n v="3442"/>
  </r>
  <r>
    <x v="71"/>
    <x v="2"/>
    <x v="10"/>
    <n v="13431"/>
    <n v="19"/>
    <n v="827"/>
    <n v="25637"/>
    <n v="50.98"/>
    <n v="5611"/>
    <n v="13071"/>
  </r>
  <r>
    <x v="71"/>
    <x v="2"/>
    <x v="11"/>
    <n v="5448"/>
    <n v="9"/>
    <n v="562"/>
    <n v="17422"/>
    <n v="21.62"/>
    <n v="2971"/>
    <n v="3767"/>
  </r>
  <r>
    <x v="71"/>
    <x v="2"/>
    <x v="12"/>
    <m/>
    <n v="4"/>
    <n v="101"/>
    <n v="3131"/>
    <m/>
    <m/>
    <m/>
  </r>
  <r>
    <x v="71"/>
    <x v="2"/>
    <x v="13"/>
    <m/>
    <n v="3"/>
    <n v="62"/>
    <n v="1922"/>
    <m/>
    <m/>
    <m/>
  </r>
  <r>
    <x v="71"/>
    <x v="2"/>
    <x v="14"/>
    <m/>
    <n v="3"/>
    <n v="74"/>
    <n v="2294"/>
    <m/>
    <m/>
    <m/>
  </r>
  <r>
    <x v="71"/>
    <x v="2"/>
    <x v="15"/>
    <m/>
    <n v="6"/>
    <n v="493"/>
    <n v="15283"/>
    <m/>
    <m/>
    <m/>
  </r>
  <r>
    <x v="71"/>
    <x v="2"/>
    <x v="16"/>
    <m/>
    <n v="14"/>
    <n v="1780"/>
    <n v="55180"/>
    <m/>
    <m/>
    <m/>
  </r>
  <r>
    <x v="71"/>
    <x v="2"/>
    <x v="17"/>
    <n v="32460"/>
    <n v="12"/>
    <n v="1758"/>
    <n v="54498"/>
    <n v="57.63"/>
    <n v="17846"/>
    <n v="31408"/>
  </r>
  <r>
    <x v="71"/>
    <x v="2"/>
    <x v="18"/>
    <n v="17715"/>
    <n v="20"/>
    <n v="763"/>
    <n v="23653"/>
    <n v="59.95"/>
    <n v="10356"/>
    <n v="14180"/>
  </r>
  <r>
    <x v="71"/>
    <x v="2"/>
    <x v="19"/>
    <n v="22210"/>
    <n v="32"/>
    <n v="1227"/>
    <n v="38037"/>
    <n v="53.15"/>
    <n v="12409"/>
    <n v="20216"/>
  </r>
  <r>
    <x v="71"/>
    <x v="2"/>
    <x v="20"/>
    <n v="61368"/>
    <n v="62"/>
    <n v="3659"/>
    <n v="113429"/>
    <n v="45.58"/>
    <n v="34630"/>
    <n v="51701"/>
  </r>
  <r>
    <x v="71"/>
    <x v="2"/>
    <x v="21"/>
    <m/>
    <n v="6"/>
    <n v="179"/>
    <n v="5549"/>
    <m/>
    <m/>
    <m/>
  </r>
  <r>
    <x v="71"/>
    <x v="2"/>
    <x v="22"/>
    <n v="8366"/>
    <n v="6"/>
    <n v="328"/>
    <n v="10168"/>
    <n v="65.19"/>
    <n v="7303"/>
    <n v="6629"/>
  </r>
  <r>
    <x v="71"/>
    <x v="2"/>
    <x v="23"/>
    <n v="728"/>
    <n v="4"/>
    <n v="72"/>
    <n v="2232"/>
    <n v="17.649999999999999"/>
    <n v="465"/>
    <n v="394"/>
  </r>
  <r>
    <x v="71"/>
    <x v="2"/>
    <x v="24"/>
    <n v="72508"/>
    <n v="78"/>
    <n v="4238"/>
    <n v="131378"/>
    <n v="46.07"/>
    <n v="44102"/>
    <n v="60526"/>
  </r>
  <r>
    <x v="71"/>
    <x v="2"/>
    <x v="25"/>
    <n v="23495"/>
    <n v="27"/>
    <n v="1268"/>
    <n v="39308"/>
    <n v="46.11"/>
    <n v="17117"/>
    <n v="18126"/>
  </r>
  <r>
    <x v="71"/>
    <x v="2"/>
    <x v="26"/>
    <n v="7657"/>
    <n v="8"/>
    <n v="437"/>
    <n v="13547"/>
    <n v="50.62"/>
    <n v="4504"/>
    <n v="6857"/>
  </r>
  <r>
    <x v="71"/>
    <x v="2"/>
    <x v="27"/>
    <n v="42963"/>
    <n v="21"/>
    <n v="1957"/>
    <n v="60667"/>
    <n v="65.95"/>
    <n v="20070"/>
    <n v="40011"/>
  </r>
  <r>
    <x v="71"/>
    <x v="2"/>
    <x v="28"/>
    <n v="1734"/>
    <n v="5"/>
    <n v="115"/>
    <n v="3565"/>
    <n v="41.15"/>
    <n v="1406"/>
    <n v="1467"/>
  </r>
  <r>
    <x v="71"/>
    <x v="2"/>
    <x v="29"/>
    <n v="4104"/>
    <n v="5"/>
    <n v="161"/>
    <n v="4991"/>
    <n v="76.099999999999994"/>
    <n v="1376"/>
    <n v="3798"/>
  </r>
  <r>
    <x v="71"/>
    <x v="2"/>
    <x v="30"/>
    <n v="10293"/>
    <n v="12"/>
    <n v="532"/>
    <n v="16492"/>
    <n v="57.63"/>
    <n v="5871"/>
    <n v="9504"/>
  </r>
  <r>
    <x v="71"/>
    <x v="2"/>
    <x v="31"/>
    <m/>
    <n v="3"/>
    <n v="117"/>
    <n v="3627"/>
    <m/>
    <m/>
    <m/>
  </r>
  <r>
    <x v="71"/>
    <x v="2"/>
    <x v="32"/>
    <m/>
    <n v="5"/>
    <n v="569"/>
    <n v="17639"/>
    <m/>
    <m/>
    <m/>
  </r>
  <r>
    <x v="71"/>
    <x v="2"/>
    <x v="33"/>
    <n v="5322"/>
    <n v="10"/>
    <n v="330"/>
    <n v="10230"/>
    <n v="42.77"/>
    <n v="3247"/>
    <n v="4375"/>
  </r>
  <r>
    <x v="71"/>
    <x v="2"/>
    <x v="34"/>
    <n v="428927"/>
    <n v="448"/>
    <n v="24622"/>
    <n v="763282"/>
    <n v="49.73"/>
    <n v="234314"/>
    <n v="379575"/>
  </r>
  <r>
    <x v="71"/>
    <x v="3"/>
    <x v="0"/>
    <n v="81937"/>
    <n v="49"/>
    <n v="6129"/>
    <n v="189999"/>
    <n v="16.489999999999998"/>
    <n v="36646"/>
    <n v="31333"/>
  </r>
  <r>
    <x v="71"/>
    <x v="3"/>
    <x v="1"/>
    <n v="43573"/>
    <n v="23"/>
    <n v="2734"/>
    <n v="84754"/>
    <n v="23.06"/>
    <n v="19326"/>
    <n v="19544"/>
  </r>
  <r>
    <x v="71"/>
    <x v="3"/>
    <x v="2"/>
    <n v="54606"/>
    <n v="23"/>
    <n v="1943"/>
    <n v="60233"/>
    <n v="33.07"/>
    <n v="27068"/>
    <n v="19921"/>
  </r>
  <r>
    <x v="71"/>
    <x v="3"/>
    <x v="3"/>
    <n v="20733"/>
    <n v="21"/>
    <n v="1843"/>
    <n v="57133"/>
    <n v="16.100000000000001"/>
    <n v="10876"/>
    <n v="9196"/>
  </r>
  <r>
    <x v="71"/>
    <x v="3"/>
    <x v="4"/>
    <n v="55460"/>
    <n v="21"/>
    <n v="2879"/>
    <n v="89249"/>
    <n v="24.89"/>
    <n v="18387"/>
    <n v="22210"/>
  </r>
  <r>
    <x v="71"/>
    <x v="3"/>
    <x v="5"/>
    <n v="35913"/>
    <n v="14"/>
    <n v="1582"/>
    <n v="49042"/>
    <n v="27.69"/>
    <n v="16255"/>
    <n v="13578"/>
  </r>
  <r>
    <x v="71"/>
    <x v="3"/>
    <x v="6"/>
    <n v="20970"/>
    <n v="9"/>
    <n v="1214"/>
    <n v="37634"/>
    <n v="26.1"/>
    <n v="11916"/>
    <n v="9821"/>
  </r>
  <r>
    <x v="71"/>
    <x v="3"/>
    <x v="7"/>
    <n v="25071"/>
    <n v="5"/>
    <n v="1031"/>
    <n v="31961"/>
    <n v="27.08"/>
    <n v="8677"/>
    <n v="8654"/>
  </r>
  <r>
    <x v="71"/>
    <x v="3"/>
    <x v="8"/>
    <n v="25855"/>
    <n v="12"/>
    <n v="1735"/>
    <n v="53785"/>
    <n v="19.68"/>
    <n v="7385"/>
    <n v="10583"/>
  </r>
  <r>
    <x v="71"/>
    <x v="3"/>
    <x v="9"/>
    <n v="16833"/>
    <n v="13"/>
    <n v="1274"/>
    <n v="39494"/>
    <n v="19.149999999999999"/>
    <n v="5635"/>
    <n v="7562"/>
  </r>
  <r>
    <x v="71"/>
    <x v="3"/>
    <x v="10"/>
    <n v="46281"/>
    <n v="20"/>
    <n v="2085"/>
    <n v="64635"/>
    <n v="26.9"/>
    <n v="19157"/>
    <n v="17388"/>
  </r>
  <r>
    <x v="71"/>
    <x v="3"/>
    <x v="11"/>
    <n v="5938"/>
    <n v="5"/>
    <n v="501"/>
    <n v="15531"/>
    <n v="17.399999999999999"/>
    <n v="4406"/>
    <n v="2703"/>
  </r>
  <r>
    <x v="71"/>
    <x v="3"/>
    <x v="12"/>
    <m/>
    <n v="8"/>
    <n v="562"/>
    <n v="17422"/>
    <m/>
    <m/>
    <m/>
  </r>
  <r>
    <x v="71"/>
    <x v="3"/>
    <x v="13"/>
    <m/>
    <n v="2"/>
    <n v="255"/>
    <n v="7905"/>
    <m/>
    <m/>
    <m/>
  </r>
  <r>
    <x v="71"/>
    <x v="3"/>
    <x v="14"/>
    <m/>
    <n v="8"/>
    <n v="710"/>
    <n v="22010"/>
    <m/>
    <m/>
    <m/>
  </r>
  <r>
    <x v="71"/>
    <x v="3"/>
    <x v="15"/>
    <n v="6628"/>
    <n v="8"/>
    <n v="931"/>
    <n v="28861"/>
    <n v="10.5"/>
    <n v="3373"/>
    <n v="3030"/>
  </r>
  <r>
    <x v="71"/>
    <x v="3"/>
    <x v="16"/>
    <m/>
    <n v="5"/>
    <n v="674"/>
    <n v="20894"/>
    <m/>
    <m/>
    <m/>
  </r>
  <r>
    <x v="71"/>
    <x v="3"/>
    <x v="17"/>
    <s v="-"/>
    <s v="-"/>
    <s v="-"/>
    <s v="-"/>
    <s v="-"/>
    <s v="-"/>
    <s v="-"/>
  </r>
  <r>
    <x v="71"/>
    <x v="3"/>
    <x v="18"/>
    <n v="24682"/>
    <n v="17"/>
    <n v="1302"/>
    <n v="40362"/>
    <n v="27.04"/>
    <n v="13845"/>
    <n v="10913"/>
  </r>
  <r>
    <x v="71"/>
    <x v="3"/>
    <x v="19"/>
    <n v="74037"/>
    <n v="22"/>
    <n v="4006"/>
    <n v="124186"/>
    <n v="24.59"/>
    <n v="27124"/>
    <n v="30532"/>
  </r>
  <r>
    <x v="71"/>
    <x v="3"/>
    <x v="20"/>
    <n v="83886"/>
    <n v="38"/>
    <n v="4368"/>
    <n v="135408"/>
    <n v="24.33"/>
    <n v="38714"/>
    <n v="32944"/>
  </r>
  <r>
    <x v="71"/>
    <x v="3"/>
    <x v="21"/>
    <n v="11304"/>
    <n v="9"/>
    <n v="703"/>
    <n v="21793"/>
    <n v="19.829999999999998"/>
    <n v="7002"/>
    <n v="4321"/>
  </r>
  <r>
    <x v="71"/>
    <x v="3"/>
    <x v="22"/>
    <m/>
    <n v="4"/>
    <n v="638"/>
    <n v="19778"/>
    <m/>
    <m/>
    <m/>
  </r>
  <r>
    <x v="71"/>
    <x v="3"/>
    <x v="23"/>
    <n v="10793"/>
    <n v="7"/>
    <n v="844"/>
    <n v="26164"/>
    <n v="15.72"/>
    <n v="5616"/>
    <n v="4112"/>
  </r>
  <r>
    <x v="71"/>
    <x v="3"/>
    <x v="24"/>
    <n v="118937"/>
    <n v="58"/>
    <n v="6553"/>
    <n v="203143"/>
    <n v="23.56"/>
    <n v="58624"/>
    <n v="47860"/>
  </r>
  <r>
    <x v="71"/>
    <x v="3"/>
    <x v="25"/>
    <n v="36332"/>
    <n v="16"/>
    <n v="1380"/>
    <n v="42780"/>
    <n v="36.51"/>
    <n v="24535"/>
    <n v="15621"/>
  </r>
  <r>
    <x v="71"/>
    <x v="3"/>
    <x v="26"/>
    <n v="18383"/>
    <n v="5"/>
    <n v="1208"/>
    <n v="37448"/>
    <n v="19.760000000000002"/>
    <n v="9311"/>
    <n v="7398"/>
  </r>
  <r>
    <x v="71"/>
    <x v="3"/>
    <x v="27"/>
    <n v="29635"/>
    <n v="6"/>
    <n v="855"/>
    <n v="26505"/>
    <n v="44.9"/>
    <n v="15157"/>
    <n v="11901"/>
  </r>
  <r>
    <x v="71"/>
    <x v="3"/>
    <x v="28"/>
    <n v="13722"/>
    <n v="10"/>
    <n v="3905"/>
    <n v="121055"/>
    <n v="4.8600000000000003"/>
    <n v="7758"/>
    <n v="5880"/>
  </r>
  <r>
    <x v="71"/>
    <x v="3"/>
    <x v="29"/>
    <n v="30606"/>
    <n v="11"/>
    <n v="2392"/>
    <n v="74152"/>
    <n v="17.62"/>
    <n v="9496"/>
    <n v="13062"/>
  </r>
  <r>
    <x v="71"/>
    <x v="3"/>
    <x v="30"/>
    <n v="16085"/>
    <n v="7"/>
    <n v="583"/>
    <n v="18073"/>
    <n v="36.82"/>
    <n v="10015"/>
    <n v="6655"/>
  </r>
  <r>
    <x v="71"/>
    <x v="3"/>
    <x v="31"/>
    <n v="5570"/>
    <n v="7"/>
    <n v="367"/>
    <n v="11377"/>
    <n v="25.98"/>
    <n v="2381"/>
    <n v="2956"/>
  </r>
  <r>
    <x v="71"/>
    <x v="3"/>
    <x v="32"/>
    <m/>
    <n v="3"/>
    <n v="526"/>
    <n v="16306"/>
    <m/>
    <m/>
    <m/>
  </r>
  <r>
    <x v="71"/>
    <x v="3"/>
    <x v="33"/>
    <n v="12440"/>
    <n v="13"/>
    <n v="1193"/>
    <n v="36983"/>
    <n v="20.66"/>
    <n v="6951"/>
    <n v="7640"/>
  </r>
  <r>
    <x v="71"/>
    <x v="3"/>
    <x v="34"/>
    <n v="862802"/>
    <n v="421"/>
    <n v="52352"/>
    <n v="1622912"/>
    <n v="21.77"/>
    <n v="397020"/>
    <n v="353371"/>
  </r>
  <r>
    <x v="71"/>
    <x v="4"/>
    <x v="0"/>
    <n v="205198"/>
    <n v="259"/>
    <n v="10338"/>
    <n v="320478"/>
    <n v="29.39"/>
    <n v="97426"/>
    <n v="94196"/>
  </r>
  <r>
    <x v="71"/>
    <x v="4"/>
    <x v="1"/>
    <n v="477857"/>
    <n v="315"/>
    <n v="18328"/>
    <n v="568168"/>
    <n v="51.82"/>
    <n v="242784"/>
    <n v="294399"/>
  </r>
  <r>
    <x v="71"/>
    <x v="4"/>
    <x v="2"/>
    <n v="91776"/>
    <n v="117"/>
    <n v="3485"/>
    <n v="108035"/>
    <n v="37.9"/>
    <n v="46390"/>
    <n v="40949"/>
  </r>
  <r>
    <x v="71"/>
    <x v="4"/>
    <x v="3"/>
    <n v="90164"/>
    <n v="146"/>
    <n v="4742"/>
    <n v="147002"/>
    <n v="34.590000000000003"/>
    <n v="52827"/>
    <n v="50847"/>
  </r>
  <r>
    <x v="71"/>
    <x v="4"/>
    <x v="4"/>
    <n v="109800"/>
    <n v="101"/>
    <n v="4575"/>
    <n v="141825"/>
    <n v="36.35"/>
    <n v="45141"/>
    <n v="51556"/>
  </r>
  <r>
    <x v="71"/>
    <x v="4"/>
    <x v="5"/>
    <n v="178738"/>
    <n v="126"/>
    <n v="5776"/>
    <n v="179056"/>
    <n v="48.99"/>
    <n v="97381"/>
    <n v="87712"/>
  </r>
  <r>
    <x v="71"/>
    <x v="4"/>
    <x v="6"/>
    <n v="98047"/>
    <n v="108"/>
    <n v="3895"/>
    <n v="120745"/>
    <n v="42.95"/>
    <n v="55876"/>
    <n v="51865"/>
  </r>
  <r>
    <x v="71"/>
    <x v="4"/>
    <x v="7"/>
    <n v="36924"/>
    <n v="32"/>
    <n v="1408"/>
    <n v="43648"/>
    <n v="34.31"/>
    <n v="15412"/>
    <n v="14976"/>
  </r>
  <r>
    <x v="71"/>
    <x v="4"/>
    <x v="8"/>
    <n v="47101"/>
    <n v="58"/>
    <n v="2537"/>
    <n v="78647"/>
    <n v="27.85"/>
    <n v="18513"/>
    <n v="21907"/>
  </r>
  <r>
    <x v="71"/>
    <x v="4"/>
    <x v="9"/>
    <n v="48952"/>
    <n v="84"/>
    <n v="2758"/>
    <n v="85498"/>
    <n v="31.25"/>
    <n v="22762"/>
    <n v="26718"/>
  </r>
  <r>
    <x v="71"/>
    <x v="4"/>
    <x v="10"/>
    <n v="121086"/>
    <n v="126"/>
    <n v="4646"/>
    <n v="144026"/>
    <n v="41.12"/>
    <n v="58045"/>
    <n v="59219"/>
  </r>
  <r>
    <x v="71"/>
    <x v="4"/>
    <x v="11"/>
    <n v="26167"/>
    <n v="47"/>
    <n v="1975"/>
    <n v="61225"/>
    <n v="22.46"/>
    <n v="16213"/>
    <n v="13749"/>
  </r>
  <r>
    <x v="71"/>
    <x v="4"/>
    <x v="12"/>
    <n v="40257"/>
    <n v="96"/>
    <n v="2246"/>
    <n v="69626"/>
    <n v="32.049999999999997"/>
    <n v="23255"/>
    <n v="22313"/>
  </r>
  <r>
    <x v="71"/>
    <x v="4"/>
    <x v="13"/>
    <n v="16514"/>
    <n v="31"/>
    <n v="838"/>
    <n v="25978"/>
    <n v="31.83"/>
    <n v="10367"/>
    <n v="8268"/>
  </r>
  <r>
    <x v="71"/>
    <x v="4"/>
    <x v="14"/>
    <n v="22946"/>
    <n v="40"/>
    <n v="1219"/>
    <n v="37789"/>
    <n v="28.46"/>
    <n v="11207"/>
    <n v="10754"/>
  </r>
  <r>
    <x v="71"/>
    <x v="4"/>
    <x v="15"/>
    <n v="20333"/>
    <n v="48"/>
    <n v="1754"/>
    <n v="54374"/>
    <n v="19.350000000000001"/>
    <n v="10843"/>
    <n v="10520"/>
  </r>
  <r>
    <x v="71"/>
    <x v="4"/>
    <x v="16"/>
    <n v="171961"/>
    <n v="109"/>
    <n v="6743"/>
    <n v="209033"/>
    <n v="53.5"/>
    <n v="94341"/>
    <n v="111843"/>
  </r>
  <r>
    <x v="71"/>
    <x v="4"/>
    <x v="17"/>
    <n v="141868"/>
    <n v="72"/>
    <n v="5499"/>
    <n v="170469"/>
    <n v="57.32"/>
    <n v="77118"/>
    <n v="97709"/>
  </r>
  <r>
    <x v="71"/>
    <x v="4"/>
    <x v="18"/>
    <n v="77751"/>
    <n v="102"/>
    <n v="3064"/>
    <n v="94984"/>
    <n v="44.42"/>
    <n v="45390"/>
    <n v="42191"/>
  </r>
  <r>
    <x v="71"/>
    <x v="4"/>
    <x v="19"/>
    <n v="149143"/>
    <n v="164"/>
    <n v="6779"/>
    <n v="210149"/>
    <n v="36.86"/>
    <n v="66584"/>
    <n v="77467"/>
  </r>
  <r>
    <x v="71"/>
    <x v="4"/>
    <x v="20"/>
    <n v="383476"/>
    <n v="351"/>
    <n v="14594"/>
    <n v="452414"/>
    <n v="45.18"/>
    <n v="211414"/>
    <n v="204406"/>
  </r>
  <r>
    <x v="71"/>
    <x v="4"/>
    <x v="21"/>
    <n v="27254"/>
    <n v="45"/>
    <n v="1355"/>
    <n v="42005"/>
    <n v="29.01"/>
    <n v="18245"/>
    <n v="12186"/>
  </r>
  <r>
    <x v="71"/>
    <x v="4"/>
    <x v="22"/>
    <n v="44133"/>
    <n v="30"/>
    <n v="1641"/>
    <n v="50871"/>
    <n v="47.84"/>
    <n v="32941"/>
    <n v="24338"/>
  </r>
  <r>
    <x v="71"/>
    <x v="4"/>
    <x v="23"/>
    <n v="26767"/>
    <n v="51"/>
    <n v="1416"/>
    <n v="43896"/>
    <n v="28.32"/>
    <n v="15073"/>
    <n v="12433"/>
  </r>
  <r>
    <x v="71"/>
    <x v="4"/>
    <x v="24"/>
    <n v="481629"/>
    <n v="477"/>
    <n v="19006"/>
    <n v="589186"/>
    <n v="43"/>
    <n v="277672"/>
    <n v="253363"/>
  </r>
  <r>
    <x v="71"/>
    <x v="4"/>
    <x v="25"/>
    <n v="131975"/>
    <n v="158"/>
    <n v="5058"/>
    <n v="156798"/>
    <n v="43.68"/>
    <n v="94926"/>
    <n v="68496"/>
  </r>
  <r>
    <x v="71"/>
    <x v="4"/>
    <x v="26"/>
    <n v="47417"/>
    <n v="48"/>
    <n v="2278"/>
    <n v="70618"/>
    <n v="33.409999999999997"/>
    <n v="25764"/>
    <n v="23592"/>
  </r>
  <r>
    <x v="71"/>
    <x v="4"/>
    <x v="27"/>
    <n v="212353"/>
    <n v="110"/>
    <n v="6559"/>
    <n v="203329"/>
    <n v="59.43"/>
    <n v="99696"/>
    <n v="120836"/>
  </r>
  <r>
    <x v="71"/>
    <x v="4"/>
    <x v="28"/>
    <n v="31039"/>
    <n v="44"/>
    <n v="4699"/>
    <n v="145669"/>
    <n v="10.43"/>
    <n v="20323"/>
    <n v="15187"/>
  </r>
  <r>
    <x v="71"/>
    <x v="4"/>
    <x v="29"/>
    <n v="46124"/>
    <n v="53"/>
    <n v="3001"/>
    <n v="93031"/>
    <n v="24.43"/>
    <n v="17510"/>
    <n v="22732"/>
  </r>
  <r>
    <x v="71"/>
    <x v="4"/>
    <x v="30"/>
    <n v="79066"/>
    <n v="86"/>
    <n v="2686"/>
    <n v="83266"/>
    <n v="50.77"/>
    <n v="45314"/>
    <n v="42278"/>
  </r>
  <r>
    <x v="71"/>
    <x v="4"/>
    <x v="31"/>
    <n v="9879"/>
    <n v="29"/>
    <n v="660"/>
    <n v="20460"/>
    <n v="25.69"/>
    <n v="5093"/>
    <n v="5257"/>
  </r>
  <r>
    <x v="71"/>
    <x v="4"/>
    <x v="32"/>
    <n v="51590"/>
    <n v="36"/>
    <n v="1978"/>
    <n v="61318"/>
    <n v="47.23"/>
    <n v="32472"/>
    <n v="28959"/>
  </r>
  <r>
    <x v="71"/>
    <x v="4"/>
    <x v="33"/>
    <n v="39358"/>
    <n v="83"/>
    <n v="2607"/>
    <n v="80817"/>
    <n v="30.97"/>
    <n v="23468"/>
    <n v="25032"/>
  </r>
  <r>
    <x v="71"/>
    <x v="4"/>
    <x v="34"/>
    <n v="3161143"/>
    <n v="3233"/>
    <n v="135638"/>
    <n v="4204778"/>
    <n v="40.36"/>
    <n v="1672996"/>
    <n v="1697181"/>
  </r>
  <r>
    <x v="72"/>
    <x v="0"/>
    <x v="0"/>
    <n v="47151"/>
    <n v="36"/>
    <n v="1273"/>
    <n v="39463"/>
    <n v="58.18"/>
    <n v="19041"/>
    <n v="22960"/>
  </r>
  <r>
    <x v="72"/>
    <x v="0"/>
    <x v="1"/>
    <n v="275221"/>
    <n v="72"/>
    <n v="8618"/>
    <n v="267158"/>
    <n v="64.78"/>
    <n v="142607"/>
    <n v="173056"/>
  </r>
  <r>
    <x v="72"/>
    <x v="0"/>
    <x v="2"/>
    <n v="4315"/>
    <n v="9"/>
    <n v="176"/>
    <n v="5456"/>
    <n v="38.979999999999997"/>
    <n v="2297"/>
    <n v="2127"/>
  </r>
  <r>
    <x v="72"/>
    <x v="0"/>
    <x v="3"/>
    <n v="19469"/>
    <n v="26"/>
    <n v="923"/>
    <n v="28613"/>
    <n v="35.53"/>
    <n v="11898"/>
    <n v="10167"/>
  </r>
  <r>
    <x v="72"/>
    <x v="0"/>
    <x v="4"/>
    <n v="9698"/>
    <n v="7"/>
    <n v="260"/>
    <n v="8060"/>
    <n v="52.77"/>
    <n v="4367"/>
    <n v="4253"/>
  </r>
  <r>
    <x v="72"/>
    <x v="0"/>
    <x v="5"/>
    <n v="69898"/>
    <n v="20"/>
    <n v="1810"/>
    <n v="56110"/>
    <n v="65.89"/>
    <n v="38500"/>
    <n v="36969"/>
  </r>
  <r>
    <x v="72"/>
    <x v="0"/>
    <x v="6"/>
    <n v="18218"/>
    <n v="10"/>
    <n v="499"/>
    <n v="15469"/>
    <n v="56.15"/>
    <n v="6698"/>
    <n v="8686"/>
  </r>
  <r>
    <x v="72"/>
    <x v="0"/>
    <x v="7"/>
    <m/>
    <n v="4"/>
    <n v="80"/>
    <n v="2480"/>
    <m/>
    <m/>
    <m/>
  </r>
  <r>
    <x v="72"/>
    <x v="0"/>
    <x v="8"/>
    <n v="3942"/>
    <n v="10"/>
    <n v="231"/>
    <n v="7161"/>
    <n v="36.14"/>
    <n v="1698"/>
    <n v="2588"/>
  </r>
  <r>
    <x v="72"/>
    <x v="0"/>
    <x v="9"/>
    <n v="9696"/>
    <n v="14"/>
    <n v="388"/>
    <n v="12028"/>
    <n v="47.14"/>
    <n v="5906"/>
    <n v="5670"/>
  </r>
  <r>
    <x v="72"/>
    <x v="0"/>
    <x v="10"/>
    <n v="13376"/>
    <n v="14"/>
    <n v="427"/>
    <n v="13237"/>
    <n v="55.9"/>
    <n v="7980"/>
    <n v="7399"/>
  </r>
  <r>
    <x v="72"/>
    <x v="0"/>
    <x v="11"/>
    <n v="9750"/>
    <n v="10"/>
    <n v="359"/>
    <n v="11129"/>
    <n v="51.45"/>
    <n v="4755"/>
    <n v="5726"/>
  </r>
  <r>
    <x v="72"/>
    <x v="0"/>
    <x v="12"/>
    <n v="9232"/>
    <n v="21"/>
    <n v="561"/>
    <n v="17391"/>
    <n v="37.07"/>
    <n v="5124"/>
    <n v="6447"/>
  </r>
  <r>
    <x v="72"/>
    <x v="0"/>
    <x v="13"/>
    <m/>
    <n v="3"/>
    <n v="137"/>
    <n v="4247"/>
    <m/>
    <m/>
    <m/>
  </r>
  <r>
    <x v="72"/>
    <x v="0"/>
    <x v="14"/>
    <n v="5654"/>
    <n v="10"/>
    <n v="211"/>
    <n v="6541"/>
    <n v="39.96"/>
    <n v="3452"/>
    <n v="2614"/>
  </r>
  <r>
    <x v="72"/>
    <x v="0"/>
    <x v="15"/>
    <m/>
    <n v="5"/>
    <n v="55"/>
    <n v="1705"/>
    <m/>
    <m/>
    <m/>
  </r>
  <r>
    <x v="72"/>
    <x v="0"/>
    <x v="16"/>
    <n v="84548"/>
    <n v="30"/>
    <n v="2962"/>
    <n v="91822"/>
    <n v="56"/>
    <n v="41586"/>
    <n v="51420"/>
  </r>
  <r>
    <x v="72"/>
    <x v="0"/>
    <x v="17"/>
    <n v="82516"/>
    <n v="27"/>
    <n v="2858"/>
    <n v="88598"/>
    <n v="56.36"/>
    <n v="40529"/>
    <n v="49934"/>
  </r>
  <r>
    <x v="72"/>
    <x v="0"/>
    <x v="18"/>
    <n v="10969"/>
    <n v="14"/>
    <n v="309"/>
    <n v="9579"/>
    <n v="56.63"/>
    <n v="7270"/>
    <n v="5425"/>
  </r>
  <r>
    <x v="72"/>
    <x v="0"/>
    <x v="19"/>
    <n v="14110"/>
    <n v="16"/>
    <n v="391"/>
    <n v="12121"/>
    <n v="59.54"/>
    <n v="6263"/>
    <n v="7217"/>
  </r>
  <r>
    <x v="72"/>
    <x v="0"/>
    <x v="20"/>
    <n v="146544"/>
    <n v="67"/>
    <n v="4083"/>
    <n v="126573"/>
    <n v="64.78"/>
    <n v="83343"/>
    <n v="81993"/>
  </r>
  <r>
    <x v="72"/>
    <x v="0"/>
    <x v="21"/>
    <m/>
    <n v="8"/>
    <n v="136"/>
    <n v="4216"/>
    <m/>
    <m/>
    <m/>
  </r>
  <r>
    <x v="72"/>
    <x v="0"/>
    <x v="22"/>
    <m/>
    <n v="3"/>
    <n v="388"/>
    <n v="12028"/>
    <m/>
    <m/>
    <m/>
  </r>
  <r>
    <x v="72"/>
    <x v="0"/>
    <x v="23"/>
    <n v="1388"/>
    <n v="11"/>
    <n v="152"/>
    <n v="4712"/>
    <n v="19.93"/>
    <n v="837"/>
    <n v="939"/>
  </r>
  <r>
    <x v="72"/>
    <x v="0"/>
    <x v="24"/>
    <n v="165778"/>
    <n v="89"/>
    <n v="4759"/>
    <n v="147529"/>
    <n v="62.07"/>
    <n v="99363"/>
    <n v="91569"/>
  </r>
  <r>
    <x v="72"/>
    <x v="0"/>
    <x v="25"/>
    <n v="37359"/>
    <n v="44"/>
    <n v="1322"/>
    <n v="40982"/>
    <n v="51.31"/>
    <n v="28994"/>
    <n v="21029"/>
  </r>
  <r>
    <x v="72"/>
    <x v="0"/>
    <x v="26"/>
    <n v="12963"/>
    <n v="8"/>
    <n v="338"/>
    <n v="10478"/>
    <n v="56.15"/>
    <n v="7706"/>
    <n v="5883"/>
  </r>
  <r>
    <x v="72"/>
    <x v="0"/>
    <x v="27"/>
    <n v="110766"/>
    <n v="31"/>
    <n v="2820"/>
    <n v="87420"/>
    <n v="71.53"/>
    <n v="51618"/>
    <n v="62531"/>
  </r>
  <r>
    <x v="72"/>
    <x v="0"/>
    <x v="28"/>
    <n v="8114"/>
    <n v="12"/>
    <n v="458"/>
    <n v="14198"/>
    <n v="32.53"/>
    <n v="5861"/>
    <n v="4618"/>
  </r>
  <r>
    <x v="72"/>
    <x v="0"/>
    <x v="29"/>
    <m/>
    <n v="14"/>
    <n v="196"/>
    <n v="6076"/>
    <m/>
    <n v="2644"/>
    <m/>
  </r>
  <r>
    <x v="72"/>
    <x v="0"/>
    <x v="30"/>
    <n v="25509"/>
    <n v="21"/>
    <n v="846"/>
    <n v="26226"/>
    <n v="54"/>
    <n v="15550"/>
    <n v="14161"/>
  </r>
  <r>
    <x v="72"/>
    <x v="0"/>
    <x v="31"/>
    <m/>
    <n v="7"/>
    <n v="79"/>
    <n v="2449"/>
    <m/>
    <m/>
    <m/>
  </r>
  <r>
    <x v="72"/>
    <x v="0"/>
    <x v="32"/>
    <n v="19033"/>
    <n v="6"/>
    <n v="533"/>
    <n v="16523"/>
    <n v="56.33"/>
    <n v="12896"/>
    <n v="9307"/>
  </r>
  <r>
    <x v="72"/>
    <x v="0"/>
    <x v="33"/>
    <n v="9922"/>
    <n v="20"/>
    <n v="485"/>
    <n v="15035"/>
    <n v="43.15"/>
    <n v="6035"/>
    <n v="6487"/>
  </r>
  <r>
    <x v="72"/>
    <x v="0"/>
    <x v="34"/>
    <n v="1006895"/>
    <n v="583"/>
    <n v="31506"/>
    <n v="976686"/>
    <n v="58.76"/>
    <n v="543509"/>
    <n v="573908"/>
  </r>
  <r>
    <x v="72"/>
    <x v="1"/>
    <x v="0"/>
    <n v="80864"/>
    <n v="139"/>
    <n v="1545"/>
    <n v="47895"/>
    <n v="69.61"/>
    <n v="37802"/>
    <n v="33342"/>
  </r>
  <r>
    <x v="72"/>
    <x v="1"/>
    <x v="1"/>
    <n v="144642"/>
    <n v="182"/>
    <n v="3644"/>
    <n v="112964"/>
    <n v="61.63"/>
    <n v="69590"/>
    <n v="69619"/>
  </r>
  <r>
    <x v="72"/>
    <x v="1"/>
    <x v="2"/>
    <n v="39836"/>
    <n v="66"/>
    <n v="690"/>
    <n v="21390"/>
    <n v="71.55"/>
    <n v="16928"/>
    <n v="15305"/>
  </r>
  <r>
    <x v="72"/>
    <x v="1"/>
    <x v="3"/>
    <n v="47947"/>
    <n v="82"/>
    <n v="1362"/>
    <n v="42222"/>
    <n v="57.38"/>
    <n v="29793"/>
    <n v="24229"/>
  </r>
  <r>
    <x v="72"/>
    <x v="1"/>
    <x v="4"/>
    <n v="49167"/>
    <n v="61"/>
    <n v="952"/>
    <n v="29512"/>
    <n v="65.92"/>
    <n v="21145"/>
    <n v="19455"/>
  </r>
  <r>
    <x v="72"/>
    <x v="1"/>
    <x v="5"/>
    <n v="76898"/>
    <n v="81"/>
    <n v="1399"/>
    <n v="43369"/>
    <n v="66.48"/>
    <n v="43756"/>
    <n v="28831"/>
  </r>
  <r>
    <x v="72"/>
    <x v="1"/>
    <x v="6"/>
    <n v="64380"/>
    <n v="74"/>
    <n v="1192"/>
    <n v="36952"/>
    <n v="73.239999999999995"/>
    <n v="36766"/>
    <n v="27064"/>
  </r>
  <r>
    <x v="72"/>
    <x v="1"/>
    <x v="7"/>
    <n v="12440"/>
    <n v="21"/>
    <n v="260"/>
    <n v="8060"/>
    <n v="70.599999999999994"/>
    <n v="6513"/>
    <n v="5690"/>
  </r>
  <r>
    <x v="72"/>
    <x v="1"/>
    <x v="8"/>
    <n v="23730"/>
    <n v="32"/>
    <n v="465"/>
    <n v="14415"/>
    <n v="73.48"/>
    <n v="11930"/>
    <n v="10592"/>
  </r>
  <r>
    <x v="72"/>
    <x v="1"/>
    <x v="9"/>
    <n v="28695"/>
    <n v="45"/>
    <n v="742"/>
    <n v="23002"/>
    <n v="60.23"/>
    <n v="14921"/>
    <n v="13854"/>
  </r>
  <r>
    <x v="72"/>
    <x v="1"/>
    <x v="10"/>
    <n v="71518"/>
    <n v="73"/>
    <n v="1308"/>
    <n v="40548"/>
    <n v="74.03"/>
    <n v="34012"/>
    <n v="30016"/>
  </r>
  <r>
    <x v="72"/>
    <x v="1"/>
    <x v="11"/>
    <n v="7853"/>
    <n v="23"/>
    <n v="553"/>
    <n v="17143"/>
    <n v="21.95"/>
    <n v="4949"/>
    <n v="3763"/>
  </r>
  <r>
    <x v="72"/>
    <x v="1"/>
    <x v="12"/>
    <n v="30466"/>
    <n v="63"/>
    <n v="1012"/>
    <n v="31372"/>
    <n v="49.1"/>
    <n v="18011"/>
    <n v="15405"/>
  </r>
  <r>
    <x v="72"/>
    <x v="1"/>
    <x v="13"/>
    <n v="14406"/>
    <n v="22"/>
    <n v="375"/>
    <n v="11625"/>
    <n v="64.709999999999994"/>
    <n v="7790"/>
    <n v="7522"/>
  </r>
  <r>
    <x v="72"/>
    <x v="1"/>
    <x v="14"/>
    <n v="10160"/>
    <n v="19"/>
    <n v="226"/>
    <n v="7006"/>
    <n v="55.5"/>
    <n v="5205"/>
    <n v="3888"/>
  </r>
  <r>
    <x v="72"/>
    <x v="1"/>
    <x v="15"/>
    <n v="10785"/>
    <n v="30"/>
    <n v="284"/>
    <n v="8804"/>
    <n v="56.5"/>
    <n v="6274"/>
    <n v="4974"/>
  </r>
  <r>
    <x v="72"/>
    <x v="1"/>
    <x v="16"/>
    <n v="53020"/>
    <n v="61"/>
    <n v="1335"/>
    <n v="41385"/>
    <n v="65.209999999999994"/>
    <n v="27121"/>
    <n v="26989"/>
  </r>
  <r>
    <x v="72"/>
    <x v="1"/>
    <x v="17"/>
    <n v="36762"/>
    <n v="33"/>
    <n v="875"/>
    <n v="27125"/>
    <n v="70.38"/>
    <n v="18333"/>
    <n v="19090"/>
  </r>
  <r>
    <x v="72"/>
    <x v="1"/>
    <x v="18"/>
    <n v="34038"/>
    <n v="51"/>
    <n v="693"/>
    <n v="21483"/>
    <n v="72.14"/>
    <n v="19910"/>
    <n v="15497"/>
  </r>
  <r>
    <x v="72"/>
    <x v="1"/>
    <x v="19"/>
    <n v="66054"/>
    <n v="96"/>
    <n v="1168"/>
    <n v="36208"/>
    <n v="76.92"/>
    <n v="32715"/>
    <n v="27852"/>
  </r>
  <r>
    <x v="72"/>
    <x v="1"/>
    <x v="20"/>
    <n v="120331"/>
    <n v="183"/>
    <n v="2539"/>
    <n v="78709"/>
    <n v="65.17"/>
    <n v="68793"/>
    <n v="51296"/>
  </r>
  <r>
    <x v="72"/>
    <x v="1"/>
    <x v="21"/>
    <n v="15721"/>
    <n v="22"/>
    <n v="337"/>
    <n v="10447"/>
    <n v="63.38"/>
    <n v="10458"/>
    <n v="6621"/>
  </r>
  <r>
    <x v="72"/>
    <x v="1"/>
    <x v="22"/>
    <n v="11811"/>
    <n v="16"/>
    <n v="288"/>
    <n v="8928"/>
    <n v="66.42"/>
    <n v="8930"/>
    <n v="5930"/>
  </r>
  <r>
    <x v="72"/>
    <x v="1"/>
    <x v="23"/>
    <n v="14779"/>
    <n v="29"/>
    <n v="349"/>
    <n v="10819"/>
    <n v="67.040000000000006"/>
    <n v="8820"/>
    <n v="7253"/>
  </r>
  <r>
    <x v="72"/>
    <x v="1"/>
    <x v="24"/>
    <n v="162641"/>
    <n v="250"/>
    <n v="3513"/>
    <n v="108903"/>
    <n v="65.290000000000006"/>
    <n v="97001"/>
    <n v="71100"/>
  </r>
  <r>
    <x v="72"/>
    <x v="1"/>
    <x v="25"/>
    <n v="57662"/>
    <n v="72"/>
    <n v="1127"/>
    <n v="34937"/>
    <n v="69.12"/>
    <n v="39920"/>
    <n v="24150"/>
  </r>
  <r>
    <x v="72"/>
    <x v="1"/>
    <x v="26"/>
    <n v="15606"/>
    <n v="27"/>
    <n v="296"/>
    <n v="9176"/>
    <n v="70.36"/>
    <n v="8252"/>
    <n v="6456"/>
  </r>
  <r>
    <x v="72"/>
    <x v="1"/>
    <x v="27"/>
    <n v="50781"/>
    <n v="53"/>
    <n v="950"/>
    <n v="29450"/>
    <n v="68.77"/>
    <n v="20249"/>
    <n v="20253"/>
  </r>
  <r>
    <x v="72"/>
    <x v="1"/>
    <x v="28"/>
    <n v="10612"/>
    <n v="17"/>
    <n v="221"/>
    <n v="6851"/>
    <n v="68.17"/>
    <n v="6330"/>
    <n v="4670"/>
  </r>
  <r>
    <x v="72"/>
    <x v="1"/>
    <x v="29"/>
    <n v="12616"/>
    <n v="23"/>
    <n v="252"/>
    <n v="7812"/>
    <n v="68.37"/>
    <n v="6621"/>
    <n v="5341"/>
  </r>
  <r>
    <x v="72"/>
    <x v="1"/>
    <x v="30"/>
    <n v="35359"/>
    <n v="46"/>
    <n v="725"/>
    <n v="22475"/>
    <n v="69.78"/>
    <n v="18330"/>
    <n v="15682"/>
  </r>
  <r>
    <x v="72"/>
    <x v="1"/>
    <x v="31"/>
    <n v="3319"/>
    <n v="12"/>
    <n v="95"/>
    <n v="2945"/>
    <n v="54.6"/>
    <n v="1752"/>
    <n v="1608"/>
  </r>
  <r>
    <x v="72"/>
    <x v="1"/>
    <x v="32"/>
    <n v="18016"/>
    <n v="21"/>
    <n v="344"/>
    <n v="10664"/>
    <n v="75.3"/>
    <n v="10686"/>
    <n v="8030"/>
  </r>
  <r>
    <x v="72"/>
    <x v="1"/>
    <x v="33"/>
    <n v="16566"/>
    <n v="40"/>
    <n v="600"/>
    <n v="18600"/>
    <n v="47.72"/>
    <n v="9338"/>
    <n v="8876"/>
  </r>
  <r>
    <x v="72"/>
    <x v="1"/>
    <x v="34"/>
    <n v="1250076"/>
    <n v="1782"/>
    <n v="27328"/>
    <n v="847168"/>
    <n v="64.930000000000007"/>
    <n v="663610"/>
    <n v="550050"/>
  </r>
  <r>
    <x v="72"/>
    <x v="2"/>
    <x v="0"/>
    <n v="32569"/>
    <n v="35"/>
    <n v="1429"/>
    <n v="44299"/>
    <n v="63.06"/>
    <n v="15598"/>
    <n v="27933"/>
  </r>
  <r>
    <x v="72"/>
    <x v="2"/>
    <x v="1"/>
    <n v="62067"/>
    <n v="38"/>
    <n v="3324"/>
    <n v="103044"/>
    <n v="56.67"/>
    <n v="31625"/>
    <n v="58396"/>
  </r>
  <r>
    <x v="72"/>
    <x v="2"/>
    <x v="2"/>
    <n v="12499"/>
    <n v="20"/>
    <n v="693"/>
    <n v="21483"/>
    <n v="54.24"/>
    <n v="5520"/>
    <n v="11652"/>
  </r>
  <r>
    <x v="72"/>
    <x v="2"/>
    <x v="3"/>
    <n v="10767"/>
    <n v="16"/>
    <n v="594"/>
    <n v="18414"/>
    <n v="54.34"/>
    <n v="6106"/>
    <n v="10007"/>
  </r>
  <r>
    <x v="72"/>
    <x v="2"/>
    <x v="4"/>
    <n v="10739"/>
    <n v="11"/>
    <n v="475"/>
    <n v="14725"/>
    <n v="65.92"/>
    <n v="4559"/>
    <n v="9706"/>
  </r>
  <r>
    <x v="72"/>
    <x v="2"/>
    <x v="5"/>
    <n v="20847"/>
    <n v="12"/>
    <n v="1001"/>
    <n v="31031"/>
    <n v="61.65"/>
    <n v="13239"/>
    <n v="19131"/>
  </r>
  <r>
    <x v="72"/>
    <x v="2"/>
    <x v="6"/>
    <n v="19731"/>
    <n v="15"/>
    <n v="997"/>
    <n v="30907"/>
    <n v="57.01"/>
    <n v="9703"/>
    <n v="17621"/>
  </r>
  <r>
    <x v="72"/>
    <x v="2"/>
    <x v="7"/>
    <m/>
    <n v="2"/>
    <n v="37"/>
    <n v="1147"/>
    <m/>
    <m/>
    <m/>
  </r>
  <r>
    <x v="72"/>
    <x v="2"/>
    <x v="8"/>
    <n v="2906"/>
    <n v="5"/>
    <n v="138"/>
    <n v="4278"/>
    <n v="67.86"/>
    <n v="980"/>
    <n v="2903"/>
  </r>
  <r>
    <x v="72"/>
    <x v="2"/>
    <x v="9"/>
    <n v="4040"/>
    <n v="10"/>
    <n v="337"/>
    <n v="10447"/>
    <n v="35.79"/>
    <n v="1644"/>
    <n v="3739"/>
  </r>
  <r>
    <x v="72"/>
    <x v="2"/>
    <x v="10"/>
    <n v="15088"/>
    <n v="19"/>
    <n v="827"/>
    <n v="25637"/>
    <n v="57.75"/>
    <n v="6637"/>
    <n v="14805"/>
  </r>
  <r>
    <x v="72"/>
    <x v="2"/>
    <x v="11"/>
    <n v="5613"/>
    <n v="9"/>
    <n v="562"/>
    <n v="17422"/>
    <n v="26.47"/>
    <n v="2912"/>
    <n v="4611"/>
  </r>
  <r>
    <x v="72"/>
    <x v="2"/>
    <x v="12"/>
    <m/>
    <n v="4"/>
    <n v="101"/>
    <n v="3131"/>
    <m/>
    <m/>
    <m/>
  </r>
  <r>
    <x v="72"/>
    <x v="2"/>
    <x v="13"/>
    <m/>
    <n v="3"/>
    <n v="62"/>
    <n v="1922"/>
    <m/>
    <m/>
    <m/>
  </r>
  <r>
    <x v="72"/>
    <x v="2"/>
    <x v="14"/>
    <m/>
    <n v="3"/>
    <n v="74"/>
    <n v="2294"/>
    <m/>
    <m/>
    <m/>
  </r>
  <r>
    <x v="72"/>
    <x v="2"/>
    <x v="15"/>
    <m/>
    <n v="6"/>
    <n v="491"/>
    <n v="15221"/>
    <m/>
    <m/>
    <m/>
  </r>
  <r>
    <x v="72"/>
    <x v="2"/>
    <x v="16"/>
    <m/>
    <n v="14"/>
    <n v="1780"/>
    <n v="55180"/>
    <m/>
    <m/>
    <m/>
  </r>
  <r>
    <x v="72"/>
    <x v="2"/>
    <x v="17"/>
    <n v="42102"/>
    <n v="12"/>
    <n v="1758"/>
    <n v="54498"/>
    <n v="67.33"/>
    <n v="20528"/>
    <n v="36696"/>
  </r>
  <r>
    <x v="72"/>
    <x v="2"/>
    <x v="18"/>
    <n v="20624"/>
    <n v="21"/>
    <n v="789"/>
    <n v="24459"/>
    <n v="67.97"/>
    <n v="10351"/>
    <n v="16624"/>
  </r>
  <r>
    <x v="72"/>
    <x v="2"/>
    <x v="19"/>
    <n v="29197"/>
    <n v="33"/>
    <n v="1246"/>
    <n v="38626"/>
    <n v="68.180000000000007"/>
    <n v="16495"/>
    <n v="26335"/>
  </r>
  <r>
    <x v="72"/>
    <x v="2"/>
    <x v="20"/>
    <n v="70122"/>
    <n v="60"/>
    <n v="3592"/>
    <n v="111352"/>
    <n v="52.95"/>
    <n v="38533"/>
    <n v="58964"/>
  </r>
  <r>
    <x v="72"/>
    <x v="2"/>
    <x v="21"/>
    <m/>
    <n v="5"/>
    <n v="171"/>
    <n v="5301"/>
    <m/>
    <m/>
    <m/>
  </r>
  <r>
    <x v="72"/>
    <x v="2"/>
    <x v="22"/>
    <n v="10005"/>
    <n v="6"/>
    <n v="328"/>
    <n v="10168"/>
    <n v="74.55"/>
    <n v="6902"/>
    <n v="7580"/>
  </r>
  <r>
    <x v="72"/>
    <x v="2"/>
    <x v="23"/>
    <n v="1064"/>
    <n v="4"/>
    <n v="72"/>
    <n v="2232"/>
    <n v="35.659999999999997"/>
    <n v="659"/>
    <n v="796"/>
  </r>
  <r>
    <x v="72"/>
    <x v="2"/>
    <x v="24"/>
    <n v="83407"/>
    <n v="75"/>
    <n v="4163"/>
    <n v="129053"/>
    <n v="53.72"/>
    <n v="48005"/>
    <n v="69321"/>
  </r>
  <r>
    <x v="72"/>
    <x v="2"/>
    <x v="25"/>
    <n v="28993"/>
    <n v="27"/>
    <n v="1268"/>
    <n v="39308"/>
    <n v="57.88"/>
    <n v="22075"/>
    <n v="22750"/>
  </r>
  <r>
    <x v="72"/>
    <x v="2"/>
    <x v="26"/>
    <n v="9358"/>
    <n v="8"/>
    <n v="438"/>
    <n v="13578"/>
    <n v="60.46"/>
    <n v="5043"/>
    <n v="8209"/>
  </r>
  <r>
    <x v="72"/>
    <x v="2"/>
    <x v="27"/>
    <n v="48395"/>
    <n v="21"/>
    <n v="1957"/>
    <n v="60667"/>
    <n v="75.209999999999994"/>
    <n v="27809"/>
    <n v="45625"/>
  </r>
  <r>
    <x v="72"/>
    <x v="2"/>
    <x v="28"/>
    <n v="2370"/>
    <n v="5"/>
    <n v="115"/>
    <n v="3565"/>
    <n v="59.78"/>
    <n v="1874"/>
    <n v="2131"/>
  </r>
  <r>
    <x v="72"/>
    <x v="2"/>
    <x v="29"/>
    <m/>
    <n v="5"/>
    <n v="164"/>
    <n v="5084"/>
    <m/>
    <n v="1020"/>
    <m/>
  </r>
  <r>
    <x v="72"/>
    <x v="2"/>
    <x v="30"/>
    <n v="11659"/>
    <n v="12"/>
    <n v="532"/>
    <n v="16492"/>
    <n v="65.099999999999994"/>
    <n v="7654"/>
    <n v="10736"/>
  </r>
  <r>
    <x v="72"/>
    <x v="2"/>
    <x v="31"/>
    <m/>
    <n v="3"/>
    <n v="117"/>
    <n v="3627"/>
    <m/>
    <m/>
    <m/>
  </r>
  <r>
    <x v="72"/>
    <x v="2"/>
    <x v="32"/>
    <m/>
    <n v="5"/>
    <n v="569"/>
    <n v="17639"/>
    <m/>
    <m/>
    <m/>
  </r>
  <r>
    <x v="72"/>
    <x v="2"/>
    <x v="33"/>
    <n v="6946"/>
    <n v="10"/>
    <n v="338"/>
    <n v="10478"/>
    <n v="50.84"/>
    <n v="4115"/>
    <n v="5327"/>
  </r>
  <r>
    <x v="72"/>
    <x v="2"/>
    <x v="34"/>
    <n v="507193"/>
    <n v="447"/>
    <n v="24618"/>
    <n v="763158"/>
    <n v="58.89"/>
    <n v="274755"/>
    <n v="449415"/>
  </r>
  <r>
    <x v="72"/>
    <x v="3"/>
    <x v="0"/>
    <n v="196528"/>
    <n v="49"/>
    <n v="6161"/>
    <n v="190991"/>
    <n v="34.6"/>
    <n v="50999"/>
    <n v="66075"/>
  </r>
  <r>
    <x v="72"/>
    <x v="3"/>
    <x v="1"/>
    <n v="75772"/>
    <n v="23"/>
    <n v="2730"/>
    <n v="84630"/>
    <n v="38.9"/>
    <n v="25397"/>
    <n v="32917"/>
  </r>
  <r>
    <x v="72"/>
    <x v="3"/>
    <x v="2"/>
    <n v="97768"/>
    <n v="23"/>
    <n v="1950"/>
    <n v="60450"/>
    <n v="59.83"/>
    <n v="38419"/>
    <n v="36166"/>
  </r>
  <r>
    <x v="72"/>
    <x v="3"/>
    <x v="3"/>
    <n v="32264"/>
    <n v="21"/>
    <n v="1844"/>
    <n v="57164"/>
    <n v="23.69"/>
    <n v="15098"/>
    <n v="13541"/>
  </r>
  <r>
    <x v="72"/>
    <x v="3"/>
    <x v="4"/>
    <n v="110877"/>
    <n v="21"/>
    <n v="2883"/>
    <n v="89373"/>
    <n v="40.75"/>
    <n v="23282"/>
    <n v="36416"/>
  </r>
  <r>
    <x v="72"/>
    <x v="3"/>
    <x v="5"/>
    <n v="52020"/>
    <n v="14"/>
    <n v="1582"/>
    <n v="49042"/>
    <n v="36.51"/>
    <n v="16291"/>
    <n v="17905"/>
  </r>
  <r>
    <x v="72"/>
    <x v="3"/>
    <x v="6"/>
    <n v="32128"/>
    <n v="9"/>
    <n v="1214"/>
    <n v="37634"/>
    <n v="33.74"/>
    <n v="14893"/>
    <n v="12696"/>
  </r>
  <r>
    <x v="72"/>
    <x v="3"/>
    <x v="7"/>
    <n v="62282"/>
    <n v="5"/>
    <n v="1031"/>
    <n v="31961"/>
    <n v="63.45"/>
    <n v="13474"/>
    <n v="20279"/>
  </r>
  <r>
    <x v="72"/>
    <x v="3"/>
    <x v="8"/>
    <n v="51043"/>
    <n v="11"/>
    <n v="1561"/>
    <n v="48391"/>
    <n v="37.369999999999997"/>
    <n v="13063"/>
    <n v="18085"/>
  </r>
  <r>
    <x v="72"/>
    <x v="3"/>
    <x v="9"/>
    <n v="36529"/>
    <n v="13"/>
    <n v="1274"/>
    <n v="39494"/>
    <n v="40.68"/>
    <n v="10061"/>
    <n v="16065"/>
  </r>
  <r>
    <x v="72"/>
    <x v="3"/>
    <x v="10"/>
    <n v="78295"/>
    <n v="20"/>
    <n v="2085"/>
    <n v="64635"/>
    <n v="42.39"/>
    <n v="26400"/>
    <n v="27400"/>
  </r>
  <r>
    <x v="72"/>
    <x v="3"/>
    <x v="11"/>
    <n v="7553"/>
    <n v="5"/>
    <n v="501"/>
    <n v="15531"/>
    <n v="20.97"/>
    <n v="5425"/>
    <n v="3257"/>
  </r>
  <r>
    <x v="72"/>
    <x v="3"/>
    <x v="12"/>
    <m/>
    <n v="8"/>
    <n v="564"/>
    <n v="17484"/>
    <m/>
    <m/>
    <m/>
  </r>
  <r>
    <x v="72"/>
    <x v="3"/>
    <x v="13"/>
    <m/>
    <n v="2"/>
    <n v="255"/>
    <n v="7905"/>
    <m/>
    <m/>
    <m/>
  </r>
  <r>
    <x v="72"/>
    <x v="3"/>
    <x v="14"/>
    <m/>
    <n v="8"/>
    <n v="710"/>
    <n v="22010"/>
    <m/>
    <m/>
    <m/>
  </r>
  <r>
    <x v="72"/>
    <x v="3"/>
    <x v="15"/>
    <n v="10877"/>
    <n v="8"/>
    <n v="931"/>
    <n v="28861"/>
    <n v="15.62"/>
    <n v="4575"/>
    <n v="4509"/>
  </r>
  <r>
    <x v="72"/>
    <x v="3"/>
    <x v="16"/>
    <m/>
    <n v="5"/>
    <n v="674"/>
    <n v="20894"/>
    <m/>
    <m/>
    <m/>
  </r>
  <r>
    <x v="72"/>
    <x v="3"/>
    <x v="17"/>
    <s v="-"/>
    <s v="-"/>
    <s v="-"/>
    <s v="-"/>
    <s v="-"/>
    <s v="-"/>
    <s v="-"/>
  </r>
  <r>
    <x v="72"/>
    <x v="3"/>
    <x v="18"/>
    <n v="33231"/>
    <n v="17"/>
    <n v="1303"/>
    <n v="40393"/>
    <n v="36.26"/>
    <n v="16006"/>
    <n v="14647"/>
  </r>
  <r>
    <x v="72"/>
    <x v="3"/>
    <x v="19"/>
    <n v="155988"/>
    <n v="22"/>
    <n v="4006"/>
    <n v="124186"/>
    <n v="46.73"/>
    <n v="35367"/>
    <n v="58029"/>
  </r>
  <r>
    <x v="72"/>
    <x v="3"/>
    <x v="20"/>
    <n v="117340"/>
    <n v="38"/>
    <n v="4369"/>
    <n v="135439"/>
    <n v="34.6"/>
    <n v="48636"/>
    <n v="46865"/>
  </r>
  <r>
    <x v="72"/>
    <x v="3"/>
    <x v="21"/>
    <n v="17271"/>
    <n v="9"/>
    <n v="703"/>
    <n v="21793"/>
    <n v="27.5"/>
    <n v="9329"/>
    <n v="5994"/>
  </r>
  <r>
    <x v="72"/>
    <x v="3"/>
    <x v="22"/>
    <m/>
    <n v="4"/>
    <n v="651"/>
    <n v="20181"/>
    <m/>
    <m/>
    <m/>
  </r>
  <r>
    <x v="72"/>
    <x v="3"/>
    <x v="23"/>
    <n v="15755"/>
    <n v="7"/>
    <n v="844"/>
    <n v="26164"/>
    <n v="22.63"/>
    <n v="6332"/>
    <n v="5922"/>
  </r>
  <r>
    <x v="72"/>
    <x v="3"/>
    <x v="24"/>
    <n v="168799"/>
    <n v="58"/>
    <n v="6567"/>
    <n v="203577"/>
    <n v="33.090000000000003"/>
    <n v="74641"/>
    <n v="67370"/>
  </r>
  <r>
    <x v="72"/>
    <x v="3"/>
    <x v="25"/>
    <n v="49437"/>
    <n v="16"/>
    <n v="1515"/>
    <n v="46965"/>
    <n v="44.11"/>
    <n v="31269"/>
    <n v="20715"/>
  </r>
  <r>
    <x v="72"/>
    <x v="3"/>
    <x v="26"/>
    <n v="56273"/>
    <n v="5"/>
    <n v="1208"/>
    <n v="37448"/>
    <n v="59.55"/>
    <n v="17077"/>
    <n v="22301"/>
  </r>
  <r>
    <x v="72"/>
    <x v="3"/>
    <x v="27"/>
    <n v="46687"/>
    <n v="6"/>
    <n v="856"/>
    <n v="26536"/>
    <n v="63.89"/>
    <n v="18130"/>
    <n v="16954"/>
  </r>
  <r>
    <x v="72"/>
    <x v="3"/>
    <x v="28"/>
    <n v="25194"/>
    <n v="10"/>
    <n v="3905"/>
    <n v="121055"/>
    <n v="8.32"/>
    <n v="11343"/>
    <n v="10073"/>
  </r>
  <r>
    <x v="72"/>
    <x v="3"/>
    <x v="29"/>
    <n v="52981"/>
    <n v="11"/>
    <n v="2392"/>
    <n v="74152"/>
    <n v="27.4"/>
    <n v="10311"/>
    <n v="20318"/>
  </r>
  <r>
    <x v="72"/>
    <x v="3"/>
    <x v="30"/>
    <n v="22666"/>
    <n v="7"/>
    <n v="583"/>
    <n v="18073"/>
    <n v="47.29"/>
    <n v="12975"/>
    <n v="8546"/>
  </r>
  <r>
    <x v="72"/>
    <x v="3"/>
    <x v="31"/>
    <n v="7707"/>
    <n v="7"/>
    <n v="367"/>
    <n v="11377"/>
    <n v="29.32"/>
    <n v="3157"/>
    <n v="3336"/>
  </r>
  <r>
    <x v="72"/>
    <x v="3"/>
    <x v="32"/>
    <m/>
    <n v="3"/>
    <n v="526"/>
    <n v="16306"/>
    <m/>
    <m/>
    <m/>
  </r>
  <r>
    <x v="72"/>
    <x v="3"/>
    <x v="33"/>
    <n v="17523"/>
    <n v="13"/>
    <n v="1193"/>
    <n v="36983"/>
    <n v="28.81"/>
    <n v="8622"/>
    <n v="10653"/>
  </r>
  <r>
    <x v="72"/>
    <x v="3"/>
    <x v="34"/>
    <n v="1534882"/>
    <n v="420"/>
    <n v="52371"/>
    <n v="1623501"/>
    <n v="35.74"/>
    <n v="522335"/>
    <n v="580216"/>
  </r>
  <r>
    <x v="72"/>
    <x v="4"/>
    <x v="0"/>
    <n v="357112"/>
    <n v="259"/>
    <n v="10408"/>
    <n v="322648"/>
    <n v="46.59"/>
    <n v="123441"/>
    <n v="150309"/>
  </r>
  <r>
    <x v="72"/>
    <x v="4"/>
    <x v="1"/>
    <n v="557702"/>
    <n v="315"/>
    <n v="18316"/>
    <n v="567796"/>
    <n v="58.82"/>
    <n v="269218"/>
    <n v="333989"/>
  </r>
  <r>
    <x v="72"/>
    <x v="4"/>
    <x v="2"/>
    <n v="154418"/>
    <n v="118"/>
    <n v="3509"/>
    <n v="108779"/>
    <n v="59.98"/>
    <n v="63164"/>
    <n v="65250"/>
  </r>
  <r>
    <x v="72"/>
    <x v="4"/>
    <x v="3"/>
    <n v="110447"/>
    <n v="145"/>
    <n v="4723"/>
    <n v="146413"/>
    <n v="39.58"/>
    <n v="62895"/>
    <n v="57944"/>
  </r>
  <r>
    <x v="72"/>
    <x v="4"/>
    <x v="4"/>
    <n v="180481"/>
    <n v="100"/>
    <n v="4570"/>
    <n v="141670"/>
    <n v="49.29"/>
    <n v="53353"/>
    <n v="69830"/>
  </r>
  <r>
    <x v="72"/>
    <x v="4"/>
    <x v="5"/>
    <n v="219662"/>
    <n v="127"/>
    <n v="5792"/>
    <n v="179552"/>
    <n v="57.27"/>
    <n v="111786"/>
    <n v="102836"/>
  </r>
  <r>
    <x v="72"/>
    <x v="4"/>
    <x v="6"/>
    <n v="134457"/>
    <n v="108"/>
    <n v="3902"/>
    <n v="120962"/>
    <n v="54.62"/>
    <n v="68060"/>
    <n v="66067"/>
  </r>
  <r>
    <x v="72"/>
    <x v="4"/>
    <x v="7"/>
    <n v="78336"/>
    <n v="32"/>
    <n v="1408"/>
    <n v="43648"/>
    <n v="63.04"/>
    <n v="21481"/>
    <n v="27517"/>
  </r>
  <r>
    <x v="72"/>
    <x v="4"/>
    <x v="8"/>
    <n v="81621"/>
    <n v="58"/>
    <n v="2395"/>
    <n v="74245"/>
    <n v="46.02"/>
    <n v="27670"/>
    <n v="34168"/>
  </r>
  <r>
    <x v="72"/>
    <x v="4"/>
    <x v="9"/>
    <n v="78960"/>
    <n v="82"/>
    <n v="2741"/>
    <n v="84971"/>
    <n v="46.28"/>
    <n v="32532"/>
    <n v="39327"/>
  </r>
  <r>
    <x v="72"/>
    <x v="4"/>
    <x v="10"/>
    <n v="178277"/>
    <n v="126"/>
    <n v="4647"/>
    <n v="144057"/>
    <n v="55.27"/>
    <n v="75028"/>
    <n v="79621"/>
  </r>
  <r>
    <x v="72"/>
    <x v="4"/>
    <x v="11"/>
    <n v="30769"/>
    <n v="47"/>
    <n v="1975"/>
    <n v="61225"/>
    <n v="28.35"/>
    <n v="18042"/>
    <n v="17357"/>
  </r>
  <r>
    <x v="72"/>
    <x v="4"/>
    <x v="12"/>
    <n v="47276"/>
    <n v="96"/>
    <n v="2238"/>
    <n v="69378"/>
    <n v="37.229999999999997"/>
    <n v="26373"/>
    <n v="25831"/>
  </r>
  <r>
    <x v="72"/>
    <x v="4"/>
    <x v="13"/>
    <n v="22813"/>
    <n v="30"/>
    <n v="829"/>
    <n v="25699"/>
    <n v="43.16"/>
    <n v="12328"/>
    <n v="11092"/>
  </r>
  <r>
    <x v="72"/>
    <x v="4"/>
    <x v="14"/>
    <n v="30694"/>
    <n v="40"/>
    <n v="1221"/>
    <n v="37851"/>
    <n v="34.35"/>
    <n v="14156"/>
    <n v="13000"/>
  </r>
  <r>
    <x v="72"/>
    <x v="4"/>
    <x v="15"/>
    <n v="30006"/>
    <n v="49"/>
    <n v="1761"/>
    <n v="54591"/>
    <n v="27.71"/>
    <n v="13284"/>
    <n v="15129"/>
  </r>
  <r>
    <x v="72"/>
    <x v="4"/>
    <x v="16"/>
    <n v="194583"/>
    <n v="110"/>
    <n v="6751"/>
    <n v="209281"/>
    <n v="57.9"/>
    <n v="97864"/>
    <n v="121184"/>
  </r>
  <r>
    <x v="72"/>
    <x v="4"/>
    <x v="17"/>
    <n v="161380"/>
    <n v="72"/>
    <n v="5491"/>
    <n v="170221"/>
    <n v="62.11"/>
    <n v="79390"/>
    <n v="105720"/>
  </r>
  <r>
    <x v="72"/>
    <x v="4"/>
    <x v="18"/>
    <n v="98861"/>
    <n v="103"/>
    <n v="3094"/>
    <n v="95914"/>
    <n v="54.42"/>
    <n v="53538"/>
    <n v="52193"/>
  </r>
  <r>
    <x v="72"/>
    <x v="4"/>
    <x v="19"/>
    <n v="265349"/>
    <n v="167"/>
    <n v="6811"/>
    <n v="211141"/>
    <n v="56.57"/>
    <n v="90841"/>
    <n v="119434"/>
  </r>
  <r>
    <x v="72"/>
    <x v="4"/>
    <x v="20"/>
    <n v="454336"/>
    <n v="348"/>
    <n v="14583"/>
    <n v="452073"/>
    <n v="52.89"/>
    <n v="239304"/>
    <n v="239118"/>
  </r>
  <r>
    <x v="72"/>
    <x v="4"/>
    <x v="21"/>
    <n v="39512"/>
    <n v="44"/>
    <n v="1347"/>
    <n v="41757"/>
    <n v="39.51"/>
    <n v="24604"/>
    <n v="16500"/>
  </r>
  <r>
    <x v="72"/>
    <x v="4"/>
    <x v="22"/>
    <n v="53791"/>
    <n v="29"/>
    <n v="1655"/>
    <n v="51305"/>
    <n v="56.19"/>
    <n v="38454"/>
    <n v="28830"/>
  </r>
  <r>
    <x v="72"/>
    <x v="4"/>
    <x v="23"/>
    <n v="32986"/>
    <n v="51"/>
    <n v="1417"/>
    <n v="43927"/>
    <n v="33.94"/>
    <n v="16648"/>
    <n v="14911"/>
  </r>
  <r>
    <x v="72"/>
    <x v="4"/>
    <x v="24"/>
    <n v="580625"/>
    <n v="472"/>
    <n v="19002"/>
    <n v="589062"/>
    <n v="50.82"/>
    <n v="319011"/>
    <n v="299360"/>
  </r>
  <r>
    <x v="72"/>
    <x v="4"/>
    <x v="25"/>
    <n v="173451"/>
    <n v="159"/>
    <n v="5232"/>
    <n v="162192"/>
    <n v="54.65"/>
    <n v="122258"/>
    <n v="88644"/>
  </r>
  <r>
    <x v="72"/>
    <x v="4"/>
    <x v="26"/>
    <n v="94200"/>
    <n v="48"/>
    <n v="2280"/>
    <n v="70680"/>
    <n v="60.62"/>
    <n v="38078"/>
    <n v="42848"/>
  </r>
  <r>
    <x v="72"/>
    <x v="4"/>
    <x v="27"/>
    <n v="256629"/>
    <n v="111"/>
    <n v="6583"/>
    <n v="204073"/>
    <n v="71.23"/>
    <n v="117807"/>
    <n v="145364"/>
  </r>
  <r>
    <x v="72"/>
    <x v="4"/>
    <x v="28"/>
    <n v="46290"/>
    <n v="44"/>
    <n v="4699"/>
    <n v="145669"/>
    <n v="14.75"/>
    <n v="25408"/>
    <n v="21492"/>
  </r>
  <r>
    <x v="72"/>
    <x v="4"/>
    <x v="29"/>
    <n v="73266"/>
    <n v="53"/>
    <n v="3004"/>
    <n v="93124"/>
    <n v="34.11"/>
    <n v="20596"/>
    <n v="31761"/>
  </r>
  <r>
    <x v="72"/>
    <x v="4"/>
    <x v="30"/>
    <n v="95193"/>
    <n v="86"/>
    <n v="2686"/>
    <n v="83266"/>
    <n v="59"/>
    <n v="54508"/>
    <n v="49124"/>
  </r>
  <r>
    <x v="72"/>
    <x v="4"/>
    <x v="31"/>
    <n v="13025"/>
    <n v="29"/>
    <n v="658"/>
    <n v="20398"/>
    <n v="29.72"/>
    <n v="6160"/>
    <n v="6062"/>
  </r>
  <r>
    <x v="72"/>
    <x v="4"/>
    <x v="32"/>
    <n v="63587"/>
    <n v="35"/>
    <n v="1972"/>
    <n v="61132"/>
    <n v="58.1"/>
    <n v="37221"/>
    <n v="35515"/>
  </r>
  <r>
    <x v="72"/>
    <x v="4"/>
    <x v="33"/>
    <n v="50958"/>
    <n v="83"/>
    <n v="2616"/>
    <n v="81096"/>
    <n v="38.65"/>
    <n v="28109"/>
    <n v="31344"/>
  </r>
  <r>
    <x v="72"/>
    <x v="4"/>
    <x v="34"/>
    <n v="4299046"/>
    <n v="3232"/>
    <n v="135823"/>
    <n v="4210513"/>
    <n v="51.15"/>
    <n v="2004209"/>
    <n v="2153590"/>
  </r>
  <r>
    <x v="73"/>
    <x v="0"/>
    <x v="0"/>
    <n v="43337"/>
    <n v="36"/>
    <n v="1274"/>
    <n v="35672"/>
    <n v="64.94"/>
    <n v="22078"/>
    <n v="23165"/>
  </r>
  <r>
    <x v="73"/>
    <x v="0"/>
    <x v="1"/>
    <n v="279232"/>
    <n v="72"/>
    <n v="8623"/>
    <n v="241444"/>
    <n v="78.19"/>
    <n v="143787"/>
    <n v="188780"/>
  </r>
  <r>
    <x v="73"/>
    <x v="0"/>
    <x v="2"/>
    <n v="4078"/>
    <n v="9"/>
    <n v="176"/>
    <n v="4928"/>
    <n v="43.93"/>
    <n v="2510"/>
    <n v="2165"/>
  </r>
  <r>
    <x v="73"/>
    <x v="0"/>
    <x v="3"/>
    <n v="20599"/>
    <n v="26"/>
    <n v="925"/>
    <n v="25900"/>
    <n v="45.14"/>
    <n v="13099"/>
    <n v="11690"/>
  </r>
  <r>
    <x v="73"/>
    <x v="0"/>
    <x v="4"/>
    <n v="7431"/>
    <n v="7"/>
    <n v="262"/>
    <n v="7336"/>
    <n v="53.35"/>
    <n v="4051"/>
    <n v="3914"/>
  </r>
  <r>
    <x v="73"/>
    <x v="0"/>
    <x v="5"/>
    <n v="73223"/>
    <n v="20"/>
    <n v="1810"/>
    <n v="50680"/>
    <n v="79.98"/>
    <n v="42908"/>
    <n v="40535"/>
  </r>
  <r>
    <x v="73"/>
    <x v="0"/>
    <x v="6"/>
    <n v="14743"/>
    <n v="10"/>
    <n v="499"/>
    <n v="13972"/>
    <n v="59.13"/>
    <n v="8204"/>
    <n v="8261"/>
  </r>
  <r>
    <x v="73"/>
    <x v="0"/>
    <x v="7"/>
    <m/>
    <n v="5"/>
    <n v="92"/>
    <n v="2576"/>
    <m/>
    <m/>
    <m/>
  </r>
  <r>
    <x v="73"/>
    <x v="0"/>
    <x v="8"/>
    <n v="2846"/>
    <n v="10"/>
    <n v="231"/>
    <n v="6468"/>
    <m/>
    <n v="1260"/>
    <m/>
  </r>
  <r>
    <x v="73"/>
    <x v="0"/>
    <x v="9"/>
    <n v="8545"/>
    <n v="13"/>
    <n v="380"/>
    <n v="10640"/>
    <n v="57.81"/>
    <n v="5295"/>
    <n v="6151"/>
  </r>
  <r>
    <x v="73"/>
    <x v="0"/>
    <x v="10"/>
    <n v="11474"/>
    <n v="14"/>
    <n v="427"/>
    <n v="11956"/>
    <n v="61.69"/>
    <n v="7034"/>
    <n v="7376"/>
  </r>
  <r>
    <x v="73"/>
    <x v="0"/>
    <x v="11"/>
    <n v="10904"/>
    <n v="10"/>
    <n v="359"/>
    <n v="10052"/>
    <n v="54.29"/>
    <n v="3568"/>
    <n v="5457"/>
  </r>
  <r>
    <x v="73"/>
    <x v="0"/>
    <x v="12"/>
    <n v="13120"/>
    <n v="21"/>
    <n v="562"/>
    <n v="15736"/>
    <n v="56.96"/>
    <n v="6747"/>
    <n v="8964"/>
  </r>
  <r>
    <x v="73"/>
    <x v="0"/>
    <x v="13"/>
    <m/>
    <n v="3"/>
    <n v="137"/>
    <n v="3836"/>
    <m/>
    <m/>
    <m/>
  </r>
  <r>
    <x v="73"/>
    <x v="0"/>
    <x v="14"/>
    <n v="6128"/>
    <n v="10"/>
    <n v="211"/>
    <n v="5908"/>
    <n v="55.2"/>
    <n v="4031"/>
    <n v="3261"/>
  </r>
  <r>
    <x v="73"/>
    <x v="0"/>
    <x v="15"/>
    <m/>
    <n v="5"/>
    <n v="55"/>
    <n v="1540"/>
    <m/>
    <m/>
    <m/>
  </r>
  <r>
    <x v="73"/>
    <x v="0"/>
    <x v="16"/>
    <n v="100358"/>
    <n v="30"/>
    <n v="2962"/>
    <n v="82936"/>
    <n v="80.88"/>
    <n v="50867"/>
    <n v="67075"/>
  </r>
  <r>
    <x v="73"/>
    <x v="0"/>
    <x v="17"/>
    <n v="97392"/>
    <n v="27"/>
    <n v="2858"/>
    <n v="80024"/>
    <n v="80.790000000000006"/>
    <n v="49483"/>
    <n v="64648"/>
  </r>
  <r>
    <x v="73"/>
    <x v="0"/>
    <x v="18"/>
    <n v="11615"/>
    <n v="14"/>
    <n v="309"/>
    <n v="8652"/>
    <n v="69.91"/>
    <n v="7386"/>
    <n v="6049"/>
  </r>
  <r>
    <x v="73"/>
    <x v="0"/>
    <x v="19"/>
    <n v="13999"/>
    <n v="16"/>
    <n v="392"/>
    <n v="10976"/>
    <n v="72.989999999999995"/>
    <n v="6994"/>
    <n v="8011"/>
  </r>
  <r>
    <x v="73"/>
    <x v="0"/>
    <x v="20"/>
    <n v="153343"/>
    <n v="67"/>
    <n v="4085"/>
    <n v="114380"/>
    <n v="78.569999999999993"/>
    <n v="90522"/>
    <n v="89863"/>
  </r>
  <r>
    <x v="73"/>
    <x v="0"/>
    <x v="21"/>
    <m/>
    <n v="8"/>
    <n v="127"/>
    <n v="3556"/>
    <m/>
    <m/>
    <m/>
  </r>
  <r>
    <x v="73"/>
    <x v="0"/>
    <x v="22"/>
    <m/>
    <n v="3"/>
    <n v="311"/>
    <n v="8708"/>
    <m/>
    <m/>
    <m/>
  </r>
  <r>
    <x v="73"/>
    <x v="0"/>
    <x v="23"/>
    <n v="1329"/>
    <n v="11"/>
    <n v="152"/>
    <n v="4256"/>
    <m/>
    <n v="852"/>
    <m/>
  </r>
  <r>
    <x v="73"/>
    <x v="0"/>
    <x v="24"/>
    <n v="169468"/>
    <n v="89"/>
    <n v="4675"/>
    <n v="130900"/>
    <n v="75.42"/>
    <n v="103468"/>
    <n v="98728"/>
  </r>
  <r>
    <x v="73"/>
    <x v="0"/>
    <x v="25"/>
    <n v="43408"/>
    <n v="44"/>
    <n v="1339"/>
    <n v="37492"/>
    <n v="63.3"/>
    <n v="35838"/>
    <n v="23731"/>
  </r>
  <r>
    <x v="73"/>
    <x v="0"/>
    <x v="26"/>
    <n v="14085"/>
    <n v="8"/>
    <n v="338"/>
    <n v="9464"/>
    <n v="71.75"/>
    <n v="8480"/>
    <n v="6790"/>
  </r>
  <r>
    <x v="73"/>
    <x v="0"/>
    <x v="27"/>
    <n v="110516"/>
    <n v="31"/>
    <n v="2825"/>
    <n v="79100"/>
    <n v="78.14"/>
    <n v="52142"/>
    <n v="61810"/>
  </r>
  <r>
    <x v="73"/>
    <x v="0"/>
    <x v="28"/>
    <n v="10536"/>
    <n v="11"/>
    <n v="438"/>
    <n v="12264"/>
    <n v="49.65"/>
    <n v="8834"/>
    <n v="6089"/>
  </r>
  <r>
    <x v="73"/>
    <x v="0"/>
    <x v="29"/>
    <n v="3340"/>
    <n v="14"/>
    <n v="196"/>
    <n v="5488"/>
    <m/>
    <m/>
    <m/>
  </r>
  <r>
    <x v="73"/>
    <x v="0"/>
    <x v="30"/>
    <n v="30574"/>
    <n v="20"/>
    <n v="806"/>
    <n v="22568"/>
    <n v="79.569999999999993"/>
    <n v="19215"/>
    <n v="17957"/>
  </r>
  <r>
    <x v="73"/>
    <x v="0"/>
    <x v="31"/>
    <n v="1640"/>
    <n v="6"/>
    <n v="75"/>
    <n v="2100"/>
    <n v="46.81"/>
    <n v="761"/>
    <n v="983"/>
  </r>
  <r>
    <x v="73"/>
    <x v="0"/>
    <x v="32"/>
    <n v="22537"/>
    <n v="6"/>
    <n v="536"/>
    <n v="15008"/>
    <n v="84.47"/>
    <n v="14829"/>
    <n v="12677"/>
  </r>
  <r>
    <x v="73"/>
    <x v="0"/>
    <x v="33"/>
    <n v="11929"/>
    <n v="20"/>
    <n v="487"/>
    <n v="13636"/>
    <n v="54.45"/>
    <n v="7482"/>
    <n v="7425"/>
  </r>
  <r>
    <x v="73"/>
    <x v="0"/>
    <x v="34"/>
    <n v="1045481"/>
    <n v="580"/>
    <n v="31401"/>
    <n v="879228"/>
    <n v="72.19"/>
    <n v="586879"/>
    <n v="634682"/>
  </r>
  <r>
    <x v="73"/>
    <x v="1"/>
    <x v="0"/>
    <n v="65227"/>
    <n v="141"/>
    <n v="1555"/>
    <n v="43540"/>
    <n v="71.09"/>
    <n v="33758"/>
    <n v="30951"/>
  </r>
  <r>
    <x v="73"/>
    <x v="1"/>
    <x v="1"/>
    <n v="138539"/>
    <n v="183"/>
    <n v="3660"/>
    <n v="102480"/>
    <n v="69.33"/>
    <n v="67475"/>
    <n v="71048"/>
  </r>
  <r>
    <x v="73"/>
    <x v="1"/>
    <x v="2"/>
    <n v="27346"/>
    <n v="66"/>
    <n v="690"/>
    <n v="19320"/>
    <n v="63.69"/>
    <n v="14078"/>
    <n v="12305"/>
  </r>
  <r>
    <x v="73"/>
    <x v="1"/>
    <x v="3"/>
    <n v="46931"/>
    <n v="81"/>
    <n v="1361"/>
    <n v="38108"/>
    <n v="66.33"/>
    <n v="28702"/>
    <n v="25276"/>
  </r>
  <r>
    <x v="73"/>
    <x v="1"/>
    <x v="4"/>
    <n v="36606"/>
    <n v="62"/>
    <n v="983"/>
    <n v="27524"/>
    <n v="62.07"/>
    <n v="17593"/>
    <n v="17085"/>
  </r>
  <r>
    <x v="73"/>
    <x v="1"/>
    <x v="5"/>
    <n v="58401"/>
    <n v="81"/>
    <n v="1399"/>
    <n v="39172"/>
    <n v="68.39"/>
    <n v="33451"/>
    <n v="26788"/>
  </r>
  <r>
    <x v="73"/>
    <x v="1"/>
    <x v="6"/>
    <n v="53405"/>
    <n v="75"/>
    <n v="1216"/>
    <n v="34048"/>
    <n v="72.959999999999994"/>
    <n v="34485"/>
    <n v="24843"/>
  </r>
  <r>
    <x v="73"/>
    <x v="1"/>
    <x v="7"/>
    <n v="9276"/>
    <n v="21"/>
    <n v="260"/>
    <n v="7280"/>
    <n v="69.95"/>
    <n v="5190"/>
    <n v="5092"/>
  </r>
  <r>
    <x v="73"/>
    <x v="1"/>
    <x v="8"/>
    <n v="15670"/>
    <n v="33"/>
    <n v="483"/>
    <n v="13524"/>
    <n v="66.22"/>
    <n v="9697"/>
    <n v="8955"/>
  </r>
  <r>
    <x v="73"/>
    <x v="1"/>
    <x v="9"/>
    <n v="25347"/>
    <n v="45"/>
    <n v="743"/>
    <n v="20804"/>
    <n v="68.489999999999995"/>
    <n v="13183"/>
    <n v="14249"/>
  </r>
  <r>
    <x v="73"/>
    <x v="1"/>
    <x v="10"/>
    <n v="53891"/>
    <n v="72"/>
    <n v="1304"/>
    <n v="36512"/>
    <n v="72.39"/>
    <n v="28293"/>
    <n v="26432"/>
  </r>
  <r>
    <x v="73"/>
    <x v="1"/>
    <x v="11"/>
    <n v="7903"/>
    <n v="23"/>
    <n v="553"/>
    <n v="15484"/>
    <n v="28.26"/>
    <n v="4554"/>
    <n v="4376"/>
  </r>
  <r>
    <x v="73"/>
    <x v="1"/>
    <x v="12"/>
    <n v="36677"/>
    <n v="64"/>
    <n v="1019"/>
    <n v="28532"/>
    <n v="67.44"/>
    <n v="20173"/>
    <n v="19243"/>
  </r>
  <r>
    <x v="73"/>
    <x v="1"/>
    <x v="13"/>
    <n v="14798"/>
    <n v="23"/>
    <n v="384"/>
    <n v="10752"/>
    <n v="68.92"/>
    <n v="7167"/>
    <n v="7410"/>
  </r>
  <r>
    <x v="73"/>
    <x v="1"/>
    <x v="14"/>
    <n v="9707"/>
    <n v="19"/>
    <n v="230"/>
    <n v="6440"/>
    <n v="67.62"/>
    <n v="5782"/>
    <n v="4355"/>
  </r>
  <r>
    <x v="73"/>
    <x v="1"/>
    <x v="15"/>
    <n v="10615"/>
    <n v="31"/>
    <n v="285"/>
    <n v="7980"/>
    <n v="71.349999999999994"/>
    <n v="6533"/>
    <n v="5694"/>
  </r>
  <r>
    <x v="73"/>
    <x v="1"/>
    <x v="16"/>
    <n v="56479"/>
    <n v="62"/>
    <n v="1349"/>
    <n v="37772"/>
    <n v="80.42"/>
    <n v="29887"/>
    <n v="30376"/>
  </r>
  <r>
    <x v="73"/>
    <x v="1"/>
    <x v="17"/>
    <n v="37991"/>
    <n v="34"/>
    <n v="889"/>
    <n v="24892"/>
    <n v="81.400000000000006"/>
    <n v="20085"/>
    <n v="20261"/>
  </r>
  <r>
    <x v="73"/>
    <x v="1"/>
    <x v="18"/>
    <n v="32965"/>
    <n v="51"/>
    <n v="693"/>
    <n v="19404"/>
    <n v="82.66"/>
    <n v="20569"/>
    <n v="16040"/>
  </r>
  <r>
    <x v="73"/>
    <x v="1"/>
    <x v="19"/>
    <n v="54526"/>
    <n v="95"/>
    <n v="1167"/>
    <n v="32676"/>
    <n v="82.03"/>
    <n v="29400"/>
    <n v="26804"/>
  </r>
  <r>
    <x v="73"/>
    <x v="1"/>
    <x v="20"/>
    <n v="121932"/>
    <n v="184"/>
    <n v="2566"/>
    <n v="71848"/>
    <n v="79.5"/>
    <n v="68684"/>
    <n v="57117"/>
  </r>
  <r>
    <x v="73"/>
    <x v="1"/>
    <x v="21"/>
    <n v="13901"/>
    <n v="23"/>
    <n v="343"/>
    <n v="9604"/>
    <n v="65.709999999999994"/>
    <n v="10002"/>
    <n v="6311"/>
  </r>
  <r>
    <x v="73"/>
    <x v="1"/>
    <x v="22"/>
    <n v="15597"/>
    <n v="17"/>
    <n v="365"/>
    <n v="10220"/>
    <n v="73.94"/>
    <n v="13205"/>
    <n v="7557"/>
  </r>
  <r>
    <x v="73"/>
    <x v="1"/>
    <x v="23"/>
    <n v="14427"/>
    <n v="29"/>
    <n v="349"/>
    <n v="9772"/>
    <n v="75.38"/>
    <n v="9187"/>
    <n v="7366"/>
  </r>
  <r>
    <x v="73"/>
    <x v="1"/>
    <x v="24"/>
    <n v="165857"/>
    <n v="253"/>
    <n v="3623"/>
    <n v="101444"/>
    <n v="77.239999999999995"/>
    <n v="101080"/>
    <n v="78351"/>
  </r>
  <r>
    <x v="73"/>
    <x v="1"/>
    <x v="25"/>
    <n v="56446"/>
    <n v="72"/>
    <n v="1143"/>
    <n v="32004"/>
    <n v="78.83"/>
    <n v="39348"/>
    <n v="25228"/>
  </r>
  <r>
    <x v="73"/>
    <x v="1"/>
    <x v="26"/>
    <n v="14426"/>
    <n v="27"/>
    <n v="295"/>
    <n v="8260"/>
    <n v="82.65"/>
    <n v="8121"/>
    <n v="6827"/>
  </r>
  <r>
    <x v="73"/>
    <x v="1"/>
    <x v="27"/>
    <n v="48304"/>
    <n v="53"/>
    <n v="950"/>
    <n v="26600"/>
    <n v="80.56"/>
    <n v="21822"/>
    <n v="21428"/>
  </r>
  <r>
    <x v="73"/>
    <x v="1"/>
    <x v="28"/>
    <n v="9692"/>
    <n v="17"/>
    <n v="221"/>
    <n v="6188"/>
    <n v="76.63"/>
    <n v="7412"/>
    <n v="4742"/>
  </r>
  <r>
    <x v="73"/>
    <x v="1"/>
    <x v="29"/>
    <n v="10453"/>
    <n v="24"/>
    <n v="257"/>
    <n v="7196"/>
    <n v="70.709999999999994"/>
    <n v="5854"/>
    <n v="5088"/>
  </r>
  <r>
    <x v="73"/>
    <x v="1"/>
    <x v="30"/>
    <n v="34928"/>
    <n v="44"/>
    <n v="720"/>
    <n v="20160"/>
    <n v="86.76"/>
    <n v="19870"/>
    <n v="17490"/>
  </r>
  <r>
    <x v="73"/>
    <x v="1"/>
    <x v="31"/>
    <n v="3673"/>
    <n v="12"/>
    <n v="95"/>
    <n v="2660"/>
    <n v="74.55"/>
    <n v="2069"/>
    <n v="1983"/>
  </r>
  <r>
    <x v="73"/>
    <x v="1"/>
    <x v="32"/>
    <n v="17248"/>
    <n v="21"/>
    <n v="344"/>
    <n v="9632"/>
    <n v="86.31"/>
    <n v="11253"/>
    <n v="8313"/>
  </r>
  <r>
    <x v="73"/>
    <x v="1"/>
    <x v="33"/>
    <n v="18973"/>
    <n v="40"/>
    <n v="595"/>
    <n v="16660"/>
    <n v="60.41"/>
    <n v="10751"/>
    <n v="10064"/>
  </r>
  <r>
    <x v="73"/>
    <x v="1"/>
    <x v="34"/>
    <n v="1134309"/>
    <n v="1791"/>
    <n v="27577"/>
    <n v="772156"/>
    <n v="72.11"/>
    <n v="637549"/>
    <n v="556838"/>
  </r>
  <r>
    <x v="73"/>
    <x v="2"/>
    <x v="0"/>
    <n v="27571"/>
    <n v="36"/>
    <n v="1446"/>
    <n v="40488"/>
    <n v="60.25"/>
    <n v="13905"/>
    <n v="24395"/>
  </r>
  <r>
    <x v="73"/>
    <x v="2"/>
    <x v="1"/>
    <n v="60551"/>
    <n v="38"/>
    <n v="3433"/>
    <n v="96124"/>
    <n v="57.11"/>
    <n v="30761"/>
    <n v="54895"/>
  </r>
  <r>
    <x v="73"/>
    <x v="2"/>
    <x v="2"/>
    <n v="10358"/>
    <n v="20"/>
    <n v="693"/>
    <n v="19404"/>
    <n v="45.72"/>
    <n v="5153"/>
    <n v="8872"/>
  </r>
  <r>
    <x v="73"/>
    <x v="2"/>
    <x v="3"/>
    <n v="9659"/>
    <n v="16"/>
    <n v="595"/>
    <n v="16660"/>
    <n v="51.52"/>
    <n v="5316"/>
    <n v="8583"/>
  </r>
  <r>
    <x v="73"/>
    <x v="2"/>
    <x v="4"/>
    <n v="7968"/>
    <n v="11"/>
    <n v="475"/>
    <n v="13300"/>
    <n v="56.22"/>
    <n v="3251"/>
    <n v="7477"/>
  </r>
  <r>
    <x v="73"/>
    <x v="2"/>
    <x v="5"/>
    <n v="18361"/>
    <n v="12"/>
    <n v="1002"/>
    <n v="28056"/>
    <n v="60.41"/>
    <n v="11602"/>
    <n v="16950"/>
  </r>
  <r>
    <x v="73"/>
    <x v="2"/>
    <x v="6"/>
    <n v="17861"/>
    <n v="15"/>
    <n v="1000"/>
    <n v="28000"/>
    <n v="54.86"/>
    <n v="9579"/>
    <n v="15360"/>
  </r>
  <r>
    <x v="73"/>
    <x v="2"/>
    <x v="7"/>
    <m/>
    <n v="2"/>
    <n v="37"/>
    <n v="1036"/>
    <m/>
    <m/>
    <m/>
  </r>
  <r>
    <x v="73"/>
    <x v="2"/>
    <x v="8"/>
    <n v="2424"/>
    <n v="5"/>
    <n v="138"/>
    <n v="3864"/>
    <m/>
    <n v="837"/>
    <m/>
  </r>
  <r>
    <x v="73"/>
    <x v="2"/>
    <x v="9"/>
    <n v="3757"/>
    <n v="10"/>
    <n v="337"/>
    <n v="9436"/>
    <n v="33.409999999999997"/>
    <n v="1736"/>
    <n v="3153"/>
  </r>
  <r>
    <x v="73"/>
    <x v="2"/>
    <x v="10"/>
    <n v="15300"/>
    <n v="19"/>
    <n v="837"/>
    <n v="23436"/>
    <n v="64.14"/>
    <n v="5171"/>
    <n v="15033"/>
  </r>
  <r>
    <x v="73"/>
    <x v="2"/>
    <x v="11"/>
    <n v="7226"/>
    <n v="10"/>
    <n v="671"/>
    <n v="18788"/>
    <n v="31.33"/>
    <n v="3624"/>
    <n v="5887"/>
  </r>
  <r>
    <x v="73"/>
    <x v="2"/>
    <x v="12"/>
    <m/>
    <n v="4"/>
    <n v="101"/>
    <n v="2828"/>
    <m/>
    <m/>
    <m/>
  </r>
  <r>
    <x v="73"/>
    <x v="2"/>
    <x v="13"/>
    <m/>
    <n v="3"/>
    <n v="62"/>
    <n v="1736"/>
    <m/>
    <m/>
    <m/>
  </r>
  <r>
    <x v="73"/>
    <x v="2"/>
    <x v="14"/>
    <m/>
    <n v="3"/>
    <n v="74"/>
    <n v="2072"/>
    <m/>
    <m/>
    <m/>
  </r>
  <r>
    <x v="73"/>
    <x v="2"/>
    <x v="15"/>
    <m/>
    <n v="6"/>
    <n v="491"/>
    <n v="13748"/>
    <m/>
    <m/>
    <m/>
  </r>
  <r>
    <x v="73"/>
    <x v="2"/>
    <x v="16"/>
    <m/>
    <n v="14"/>
    <n v="1775"/>
    <n v="49700"/>
    <m/>
    <m/>
    <m/>
  </r>
  <r>
    <x v="73"/>
    <x v="2"/>
    <x v="17"/>
    <n v="45583"/>
    <n v="12"/>
    <n v="1753"/>
    <n v="49084"/>
    <n v="80.25"/>
    <n v="21170"/>
    <n v="39391"/>
  </r>
  <r>
    <x v="73"/>
    <x v="2"/>
    <x v="18"/>
    <n v="17248"/>
    <n v="21"/>
    <n v="793"/>
    <n v="22204"/>
    <n v="65.099999999999994"/>
    <n v="9740"/>
    <n v="14455"/>
  </r>
  <r>
    <x v="73"/>
    <x v="2"/>
    <x v="19"/>
    <n v="26986"/>
    <n v="31"/>
    <n v="1243"/>
    <n v="34804"/>
    <n v="69.09"/>
    <n v="14835"/>
    <n v="24045"/>
  </r>
  <r>
    <x v="73"/>
    <x v="2"/>
    <x v="20"/>
    <n v="71295"/>
    <n v="60"/>
    <n v="3593"/>
    <n v="100604"/>
    <n v="61.35"/>
    <n v="38463"/>
    <n v="61721"/>
  </r>
  <r>
    <x v="73"/>
    <x v="2"/>
    <x v="21"/>
    <m/>
    <n v="5"/>
    <n v="171"/>
    <n v="4788"/>
    <m/>
    <m/>
    <m/>
  </r>
  <r>
    <x v="73"/>
    <x v="2"/>
    <x v="22"/>
    <n v="10303"/>
    <n v="6"/>
    <n v="330"/>
    <n v="9240"/>
    <n v="80.75"/>
    <n v="7261"/>
    <n v="7461"/>
  </r>
  <r>
    <x v="73"/>
    <x v="2"/>
    <x v="23"/>
    <n v="904"/>
    <n v="4"/>
    <n v="72"/>
    <n v="2016"/>
    <m/>
    <n v="597"/>
    <m/>
  </r>
  <r>
    <x v="73"/>
    <x v="2"/>
    <x v="24"/>
    <n v="84493"/>
    <n v="75"/>
    <n v="4166"/>
    <n v="116648"/>
    <n v="61.47"/>
    <n v="47503"/>
    <n v="71700"/>
  </r>
  <r>
    <x v="73"/>
    <x v="2"/>
    <x v="25"/>
    <n v="28149"/>
    <n v="27"/>
    <n v="1268"/>
    <n v="35504"/>
    <n v="61.27"/>
    <n v="20609"/>
    <n v="21754"/>
  </r>
  <r>
    <x v="73"/>
    <x v="2"/>
    <x v="26"/>
    <n v="8797"/>
    <n v="8"/>
    <n v="439"/>
    <n v="12292"/>
    <n v="61.76"/>
    <n v="4798"/>
    <n v="7591"/>
  </r>
  <r>
    <x v="73"/>
    <x v="2"/>
    <x v="27"/>
    <n v="47882"/>
    <n v="21"/>
    <n v="1957"/>
    <n v="54796"/>
    <n v="77.739999999999995"/>
    <n v="24247"/>
    <n v="42596"/>
  </r>
  <r>
    <x v="73"/>
    <x v="2"/>
    <x v="28"/>
    <n v="2030"/>
    <n v="5"/>
    <n v="115"/>
    <n v="3220"/>
    <n v="53.2"/>
    <n v="1638"/>
    <n v="1713"/>
  </r>
  <r>
    <x v="73"/>
    <x v="2"/>
    <x v="29"/>
    <n v="3183"/>
    <n v="5"/>
    <n v="164"/>
    <n v="4592"/>
    <m/>
    <m/>
    <m/>
  </r>
  <r>
    <x v="73"/>
    <x v="2"/>
    <x v="30"/>
    <n v="11546"/>
    <n v="12"/>
    <n v="532"/>
    <n v="14896"/>
    <n v="71.28"/>
    <n v="7391"/>
    <n v="10618"/>
  </r>
  <r>
    <x v="73"/>
    <x v="2"/>
    <x v="31"/>
    <n v="1162"/>
    <n v="4"/>
    <n v="177"/>
    <n v="4956"/>
    <n v="14.83"/>
    <n v="766"/>
    <n v="735"/>
  </r>
  <r>
    <x v="73"/>
    <x v="2"/>
    <x v="32"/>
    <m/>
    <n v="5"/>
    <n v="569"/>
    <n v="15932"/>
    <m/>
    <m/>
    <m/>
  </r>
  <r>
    <x v="73"/>
    <x v="2"/>
    <x v="33"/>
    <n v="6923"/>
    <n v="10"/>
    <n v="338"/>
    <n v="9464"/>
    <n v="54.21"/>
    <n v="3997"/>
    <n v="5130"/>
  </r>
  <r>
    <x v="73"/>
    <x v="2"/>
    <x v="34"/>
    <n v="486009"/>
    <n v="448"/>
    <n v="24928"/>
    <n v="697984"/>
    <n v="60.89"/>
    <n v="259088"/>
    <n v="424969"/>
  </r>
  <r>
    <x v="73"/>
    <x v="3"/>
    <x v="0"/>
    <n v="63009"/>
    <n v="49"/>
    <n v="5856"/>
    <n v="163968"/>
    <n v="18.05"/>
    <n v="34812"/>
    <n v="29590"/>
  </r>
  <r>
    <x v="73"/>
    <x v="3"/>
    <x v="1"/>
    <n v="38478"/>
    <n v="23"/>
    <n v="2550"/>
    <n v="71400"/>
    <n v="26.16"/>
    <n v="20214"/>
    <n v="18676"/>
  </r>
  <r>
    <x v="73"/>
    <x v="3"/>
    <x v="2"/>
    <n v="47427"/>
    <n v="22"/>
    <n v="1912"/>
    <n v="53536"/>
    <n v="39.18"/>
    <n v="23935"/>
    <n v="20974"/>
  </r>
  <r>
    <x v="73"/>
    <x v="3"/>
    <x v="3"/>
    <n v="19013"/>
    <n v="21"/>
    <n v="1846"/>
    <n v="51688"/>
    <n v="17.45"/>
    <n v="11077"/>
    <n v="9022"/>
  </r>
  <r>
    <x v="73"/>
    <x v="3"/>
    <x v="4"/>
    <n v="42148"/>
    <n v="21"/>
    <n v="2883"/>
    <n v="80724"/>
    <n v="23.86"/>
    <n v="16094"/>
    <n v="19260"/>
  </r>
  <r>
    <x v="73"/>
    <x v="3"/>
    <x v="5"/>
    <n v="31479"/>
    <n v="14"/>
    <n v="1580"/>
    <n v="44240"/>
    <n v="29.65"/>
    <n v="15987"/>
    <n v="13117"/>
  </r>
  <r>
    <x v="73"/>
    <x v="3"/>
    <x v="6"/>
    <n v="20901"/>
    <n v="9"/>
    <n v="1214"/>
    <n v="33992"/>
    <n v="30.48"/>
    <n v="12500"/>
    <n v="10361"/>
  </r>
  <r>
    <x v="73"/>
    <x v="3"/>
    <x v="7"/>
    <n v="15617"/>
    <n v="5"/>
    <n v="1031"/>
    <n v="28868"/>
    <n v="25.17"/>
    <n v="6099"/>
    <n v="7267"/>
  </r>
  <r>
    <x v="73"/>
    <x v="3"/>
    <x v="8"/>
    <n v="14742"/>
    <n v="12"/>
    <n v="1735"/>
    <n v="48580"/>
    <n v="13.51"/>
    <n v="6987"/>
    <n v="6565"/>
  </r>
  <r>
    <x v="73"/>
    <x v="3"/>
    <x v="9"/>
    <n v="17738"/>
    <n v="13"/>
    <n v="1274"/>
    <n v="35672"/>
    <n v="23.1"/>
    <n v="7370"/>
    <n v="8239"/>
  </r>
  <r>
    <x v="73"/>
    <x v="3"/>
    <x v="10"/>
    <n v="28820"/>
    <n v="20"/>
    <n v="2085"/>
    <n v="58380"/>
    <n v="22.17"/>
    <n v="14515"/>
    <n v="12944"/>
  </r>
  <r>
    <x v="73"/>
    <x v="3"/>
    <x v="11"/>
    <n v="6671"/>
    <n v="5"/>
    <n v="501"/>
    <n v="14028"/>
    <n v="24.78"/>
    <n v="4852"/>
    <n v="3476"/>
  </r>
  <r>
    <x v="73"/>
    <x v="3"/>
    <x v="12"/>
    <m/>
    <n v="8"/>
    <n v="566"/>
    <n v="15848"/>
    <m/>
    <m/>
    <m/>
  </r>
  <r>
    <x v="73"/>
    <x v="3"/>
    <x v="13"/>
    <m/>
    <n v="2"/>
    <n v="255"/>
    <n v="7140"/>
    <m/>
    <m/>
    <m/>
  </r>
  <r>
    <x v="73"/>
    <x v="3"/>
    <x v="14"/>
    <m/>
    <n v="7"/>
    <n v="690"/>
    <n v="19320"/>
    <m/>
    <m/>
    <m/>
  </r>
  <r>
    <x v="73"/>
    <x v="3"/>
    <x v="15"/>
    <n v="7935"/>
    <n v="8"/>
    <n v="931"/>
    <n v="26068"/>
    <n v="16"/>
    <n v="3981"/>
    <n v="4170"/>
  </r>
  <r>
    <x v="73"/>
    <x v="3"/>
    <x v="16"/>
    <m/>
    <n v="5"/>
    <n v="674"/>
    <n v="18872"/>
    <m/>
    <m/>
    <m/>
  </r>
  <r>
    <x v="73"/>
    <x v="3"/>
    <x v="17"/>
    <s v="-"/>
    <s v="-"/>
    <s v="-"/>
    <s v="-"/>
    <s v="-"/>
    <s v="-"/>
    <s v="-"/>
  </r>
  <r>
    <x v="73"/>
    <x v="3"/>
    <x v="18"/>
    <n v="23203"/>
    <n v="18"/>
    <n v="1327"/>
    <n v="37156"/>
    <n v="30.37"/>
    <n v="14697"/>
    <n v="11283"/>
  </r>
  <r>
    <x v="73"/>
    <x v="3"/>
    <x v="19"/>
    <n v="65597"/>
    <n v="22"/>
    <n v="4006"/>
    <n v="112168"/>
    <n v="25.91"/>
    <n v="23171"/>
    <n v="29063"/>
  </r>
  <r>
    <x v="73"/>
    <x v="3"/>
    <x v="20"/>
    <n v="75053"/>
    <n v="38"/>
    <n v="4369"/>
    <n v="122332"/>
    <n v="27.79"/>
    <n v="40102"/>
    <n v="33990"/>
  </r>
  <r>
    <x v="73"/>
    <x v="3"/>
    <x v="21"/>
    <n v="10482"/>
    <n v="9"/>
    <n v="711"/>
    <n v="19908"/>
    <n v="22.45"/>
    <n v="6694"/>
    <n v="4469"/>
  </r>
  <r>
    <x v="73"/>
    <x v="3"/>
    <x v="22"/>
    <m/>
    <n v="4"/>
    <n v="615"/>
    <n v="17220"/>
    <m/>
    <m/>
    <m/>
  </r>
  <r>
    <x v="73"/>
    <x v="3"/>
    <x v="23"/>
    <n v="8754"/>
    <n v="7"/>
    <n v="844"/>
    <n v="23632"/>
    <n v="15.5"/>
    <n v="5386"/>
    <n v="3663"/>
  </r>
  <r>
    <x v="73"/>
    <x v="3"/>
    <x v="24"/>
    <n v="106490"/>
    <n v="58"/>
    <n v="6539"/>
    <n v="183092"/>
    <n v="26.11"/>
    <n v="61154"/>
    <n v="47801"/>
  </r>
  <r>
    <x v="73"/>
    <x v="3"/>
    <x v="25"/>
    <n v="40532"/>
    <n v="16"/>
    <n v="1515"/>
    <n v="42420"/>
    <n v="43.93"/>
    <n v="28533"/>
    <n v="18637"/>
  </r>
  <r>
    <x v="73"/>
    <x v="3"/>
    <x v="26"/>
    <n v="24450"/>
    <n v="5"/>
    <n v="1208"/>
    <n v="33824"/>
    <n v="29.32"/>
    <n v="12176"/>
    <n v="9916"/>
  </r>
  <r>
    <x v="73"/>
    <x v="3"/>
    <x v="27"/>
    <n v="28861"/>
    <n v="6"/>
    <n v="859"/>
    <n v="24052"/>
    <n v="52.11"/>
    <n v="15997"/>
    <n v="12533"/>
  </r>
  <r>
    <x v="73"/>
    <x v="3"/>
    <x v="28"/>
    <n v="15414"/>
    <n v="10"/>
    <n v="3905"/>
    <n v="109340"/>
    <n v="6.63"/>
    <n v="9698"/>
    <n v="7250"/>
  </r>
  <r>
    <x v="73"/>
    <x v="3"/>
    <x v="29"/>
    <n v="15774"/>
    <n v="11"/>
    <n v="2392"/>
    <n v="66976"/>
    <n v="10.23"/>
    <n v="7042"/>
    <n v="6854"/>
  </r>
  <r>
    <x v="73"/>
    <x v="3"/>
    <x v="30"/>
    <n v="17757"/>
    <n v="7"/>
    <n v="583"/>
    <n v="16324"/>
    <n v="47.78"/>
    <n v="11941"/>
    <n v="7800"/>
  </r>
  <r>
    <x v="73"/>
    <x v="3"/>
    <x v="31"/>
    <n v="4332"/>
    <n v="7"/>
    <n v="379"/>
    <n v="10612"/>
    <n v="21.07"/>
    <n v="2254"/>
    <n v="2236"/>
  </r>
  <r>
    <x v="73"/>
    <x v="3"/>
    <x v="32"/>
    <m/>
    <n v="3"/>
    <n v="537"/>
    <n v="15036"/>
    <m/>
    <m/>
    <m/>
  </r>
  <r>
    <x v="73"/>
    <x v="3"/>
    <x v="33"/>
    <n v="14191"/>
    <n v="13"/>
    <n v="1195"/>
    <n v="33460"/>
    <n v="27.18"/>
    <n v="8703"/>
    <n v="9094"/>
  </r>
  <r>
    <x v="73"/>
    <x v="3"/>
    <x v="34"/>
    <n v="755642"/>
    <n v="420"/>
    <n v="52028"/>
    <n v="1456784"/>
    <n v="23.76"/>
    <n v="399189"/>
    <n v="346143"/>
  </r>
  <r>
    <x v="73"/>
    <x v="4"/>
    <x v="0"/>
    <n v="199144"/>
    <n v="262"/>
    <n v="10131"/>
    <n v="283668"/>
    <n v="38.11"/>
    <n v="104552"/>
    <n v="108101"/>
  </r>
  <r>
    <x v="73"/>
    <x v="4"/>
    <x v="1"/>
    <n v="516800"/>
    <n v="316"/>
    <n v="18266"/>
    <n v="511448"/>
    <n v="65.19"/>
    <n v="262237"/>
    <n v="333400"/>
  </r>
  <r>
    <x v="73"/>
    <x v="4"/>
    <x v="2"/>
    <n v="89209"/>
    <n v="117"/>
    <n v="3471"/>
    <n v="97188"/>
    <n v="45.6"/>
    <n v="45675"/>
    <n v="44316"/>
  </r>
  <r>
    <x v="73"/>
    <x v="4"/>
    <x v="3"/>
    <n v="96202"/>
    <n v="144"/>
    <n v="4727"/>
    <n v="132356"/>
    <n v="41.23"/>
    <n v="58194"/>
    <n v="54571"/>
  </r>
  <r>
    <x v="73"/>
    <x v="4"/>
    <x v="4"/>
    <n v="94154"/>
    <n v="101"/>
    <n v="4603"/>
    <n v="128884"/>
    <n v="37.04"/>
    <n v="40989"/>
    <n v="47736"/>
  </r>
  <r>
    <x v="73"/>
    <x v="4"/>
    <x v="5"/>
    <n v="181463"/>
    <n v="127"/>
    <n v="5791"/>
    <n v="162148"/>
    <n v="60.06"/>
    <n v="103948"/>
    <n v="97389"/>
  </r>
  <r>
    <x v="73"/>
    <x v="4"/>
    <x v="6"/>
    <n v="106909"/>
    <n v="109"/>
    <n v="3929"/>
    <n v="110012"/>
    <n v="53.47"/>
    <n v="64768"/>
    <n v="58825"/>
  </r>
  <r>
    <x v="73"/>
    <x v="4"/>
    <x v="7"/>
    <n v="27876"/>
    <n v="33"/>
    <n v="1420"/>
    <n v="39760"/>
    <n v="35.380000000000003"/>
    <n v="12855"/>
    <n v="14066"/>
  </r>
  <r>
    <x v="73"/>
    <x v="4"/>
    <x v="8"/>
    <n v="35682"/>
    <n v="60"/>
    <n v="2587"/>
    <n v="72436"/>
    <n v="27.94"/>
    <n v="18781"/>
    <n v="20236"/>
  </r>
  <r>
    <x v="73"/>
    <x v="4"/>
    <x v="9"/>
    <n v="55388"/>
    <n v="81"/>
    <n v="2734"/>
    <n v="76552"/>
    <n v="41.53"/>
    <n v="27583"/>
    <n v="31792"/>
  </r>
  <r>
    <x v="73"/>
    <x v="4"/>
    <x v="10"/>
    <n v="109484"/>
    <n v="125"/>
    <n v="4653"/>
    <n v="130284"/>
    <n v="47.42"/>
    <n v="55012"/>
    <n v="61784"/>
  </r>
  <r>
    <x v="73"/>
    <x v="4"/>
    <x v="11"/>
    <n v="32704"/>
    <n v="48"/>
    <n v="2084"/>
    <n v="58352"/>
    <n v="32.9"/>
    <n v="16598"/>
    <n v="19196"/>
  </r>
  <r>
    <x v="73"/>
    <x v="4"/>
    <x v="12"/>
    <n v="54657"/>
    <n v="97"/>
    <n v="2248"/>
    <n v="62944"/>
    <n v="49.37"/>
    <n v="29716"/>
    <n v="31075"/>
  </r>
  <r>
    <x v="73"/>
    <x v="4"/>
    <x v="13"/>
    <n v="22455"/>
    <n v="31"/>
    <n v="838"/>
    <n v="23464"/>
    <n v="48.31"/>
    <n v="12210"/>
    <n v="11335"/>
  </r>
  <r>
    <x v="73"/>
    <x v="4"/>
    <x v="14"/>
    <n v="26152"/>
    <n v="39"/>
    <n v="1205"/>
    <n v="33740"/>
    <n v="35.93"/>
    <n v="13798"/>
    <n v="12124"/>
  </r>
  <r>
    <x v="73"/>
    <x v="4"/>
    <x v="15"/>
    <n v="24717"/>
    <n v="50"/>
    <n v="1762"/>
    <n v="49336"/>
    <n v="29.9"/>
    <n v="13401"/>
    <n v="14749"/>
  </r>
  <r>
    <x v="73"/>
    <x v="4"/>
    <x v="16"/>
    <n v="216089"/>
    <n v="111"/>
    <n v="6760"/>
    <n v="189280"/>
    <n v="75.739999999999995"/>
    <n v="110517"/>
    <n v="143363"/>
  </r>
  <r>
    <x v="73"/>
    <x v="4"/>
    <x v="17"/>
    <n v="180966"/>
    <n v="73"/>
    <n v="5500"/>
    <n v="154000"/>
    <n v="80.709999999999994"/>
    <n v="90737"/>
    <n v="124300"/>
  </r>
  <r>
    <x v="73"/>
    <x v="4"/>
    <x v="18"/>
    <n v="85031"/>
    <n v="104"/>
    <n v="3122"/>
    <n v="87416"/>
    <n v="54.71"/>
    <n v="52393"/>
    <n v="47826"/>
  </r>
  <r>
    <x v="73"/>
    <x v="4"/>
    <x v="19"/>
    <n v="161109"/>
    <n v="164"/>
    <n v="6808"/>
    <n v="190624"/>
    <n v="46.12"/>
    <n v="74400"/>
    <n v="87923"/>
  </r>
  <r>
    <x v="73"/>
    <x v="4"/>
    <x v="20"/>
    <n v="421624"/>
    <n v="349"/>
    <n v="14613"/>
    <n v="409164"/>
    <n v="59.31"/>
    <n v="237771"/>
    <n v="242691"/>
  </r>
  <r>
    <x v="73"/>
    <x v="4"/>
    <x v="21"/>
    <n v="30028"/>
    <n v="45"/>
    <n v="1352"/>
    <n v="37856"/>
    <n v="38.159999999999997"/>
    <n v="20515"/>
    <n v="14444"/>
  </r>
  <r>
    <x v="73"/>
    <x v="4"/>
    <x v="22"/>
    <n v="49241"/>
    <n v="30"/>
    <n v="1621"/>
    <n v="45388"/>
    <n v="59.13"/>
    <n v="38896"/>
    <n v="26839"/>
  </r>
  <r>
    <x v="73"/>
    <x v="4"/>
    <x v="23"/>
    <n v="25415"/>
    <n v="51"/>
    <n v="1417"/>
    <n v="39676"/>
    <n v="31.77"/>
    <n v="16022"/>
    <n v="12607"/>
  </r>
  <r>
    <x v="73"/>
    <x v="4"/>
    <x v="24"/>
    <n v="526307"/>
    <n v="475"/>
    <n v="19003"/>
    <n v="532084"/>
    <n v="55.74"/>
    <n v="313204"/>
    <n v="296580"/>
  </r>
  <r>
    <x v="73"/>
    <x v="4"/>
    <x v="25"/>
    <n v="168534"/>
    <n v="159"/>
    <n v="5265"/>
    <n v="147420"/>
    <n v="60.61"/>
    <n v="124327"/>
    <n v="89350"/>
  </r>
  <r>
    <x v="73"/>
    <x v="4"/>
    <x v="26"/>
    <n v="61757"/>
    <n v="48"/>
    <n v="2280"/>
    <n v="63840"/>
    <n v="48.75"/>
    <n v="33575"/>
    <n v="31125"/>
  </r>
  <r>
    <x v="73"/>
    <x v="4"/>
    <x v="27"/>
    <n v="235562"/>
    <n v="111"/>
    <n v="6591"/>
    <n v="184548"/>
    <n v="74.98"/>
    <n v="114207"/>
    <n v="138366"/>
  </r>
  <r>
    <x v="73"/>
    <x v="4"/>
    <x v="28"/>
    <n v="37672"/>
    <n v="43"/>
    <n v="4679"/>
    <n v="131012"/>
    <n v="15.11"/>
    <n v="27582"/>
    <n v="19793"/>
  </r>
  <r>
    <x v="73"/>
    <x v="4"/>
    <x v="29"/>
    <n v="32750"/>
    <n v="54"/>
    <n v="3009"/>
    <n v="84252"/>
    <n v="20.16"/>
    <n v="16406"/>
    <n v="16988"/>
  </r>
  <r>
    <x v="73"/>
    <x v="4"/>
    <x v="30"/>
    <n v="94805"/>
    <n v="83"/>
    <n v="2641"/>
    <n v="73948"/>
    <n v="72.84"/>
    <n v="58417"/>
    <n v="53865"/>
  </r>
  <r>
    <x v="73"/>
    <x v="4"/>
    <x v="31"/>
    <n v="10807"/>
    <n v="29"/>
    <n v="726"/>
    <n v="20328"/>
    <n v="29.2"/>
    <n v="5850"/>
    <n v="5936"/>
  </r>
  <r>
    <x v="73"/>
    <x v="4"/>
    <x v="32"/>
    <n v="66004"/>
    <n v="35"/>
    <n v="1986"/>
    <n v="55608"/>
    <n v="70.33"/>
    <n v="40577"/>
    <n v="39110"/>
  </r>
  <r>
    <x v="73"/>
    <x v="4"/>
    <x v="33"/>
    <n v="52016"/>
    <n v="83"/>
    <n v="2615"/>
    <n v="73220"/>
    <n v="43.31"/>
    <n v="30933"/>
    <n v="31712"/>
  </r>
  <r>
    <x v="73"/>
    <x v="4"/>
    <x v="34"/>
    <n v="3421441"/>
    <n v="3239"/>
    <n v="135934"/>
    <n v="3806152"/>
    <n v="51.56"/>
    <n v="1882705"/>
    <n v="1962632"/>
  </r>
  <r>
    <x v="74"/>
    <x v="0"/>
    <x v="0"/>
    <n v="41424"/>
    <n v="35"/>
    <n v="1265"/>
    <n v="39215"/>
    <n v="58.03"/>
    <n v="19744"/>
    <n v="22756"/>
  </r>
  <r>
    <x v="74"/>
    <x v="0"/>
    <x v="1"/>
    <n v="304448"/>
    <n v="73"/>
    <n v="8685"/>
    <n v="269235"/>
    <n v="78.19"/>
    <n v="155073"/>
    <n v="210502"/>
  </r>
  <r>
    <x v="74"/>
    <x v="0"/>
    <x v="2"/>
    <n v="4235"/>
    <n v="10"/>
    <n v="201"/>
    <n v="6231"/>
    <n v="36.96"/>
    <n v="2492"/>
    <n v="2303"/>
  </r>
  <r>
    <x v="74"/>
    <x v="0"/>
    <x v="3"/>
    <n v="25729"/>
    <n v="26"/>
    <n v="925"/>
    <n v="28675"/>
    <n v="48.57"/>
    <n v="15525"/>
    <n v="13927"/>
  </r>
  <r>
    <x v="74"/>
    <x v="0"/>
    <x v="4"/>
    <n v="7918"/>
    <n v="6"/>
    <n v="254"/>
    <n v="7874"/>
    <n v="54.5"/>
    <n v="4630"/>
    <n v="4291"/>
  </r>
  <r>
    <x v="74"/>
    <x v="0"/>
    <x v="5"/>
    <n v="69640"/>
    <n v="20"/>
    <n v="1810"/>
    <n v="56110"/>
    <n v="71.41"/>
    <n v="41534"/>
    <n v="40070"/>
  </r>
  <r>
    <x v="74"/>
    <x v="0"/>
    <x v="6"/>
    <n v="15357"/>
    <n v="10"/>
    <n v="499"/>
    <n v="15469"/>
    <n v="56.66"/>
    <n v="8172"/>
    <n v="8765"/>
  </r>
  <r>
    <x v="74"/>
    <x v="0"/>
    <x v="7"/>
    <m/>
    <n v="5"/>
    <n v="92"/>
    <n v="2852"/>
    <m/>
    <m/>
    <m/>
  </r>
  <r>
    <x v="74"/>
    <x v="0"/>
    <x v="8"/>
    <m/>
    <n v="10"/>
    <n v="230"/>
    <n v="7130"/>
    <m/>
    <n v="1565"/>
    <m/>
  </r>
  <r>
    <x v="74"/>
    <x v="0"/>
    <x v="9"/>
    <n v="10070"/>
    <n v="13"/>
    <n v="383"/>
    <n v="11873"/>
    <n v="57.47"/>
    <n v="4923"/>
    <n v="6824"/>
  </r>
  <r>
    <x v="74"/>
    <x v="0"/>
    <x v="10"/>
    <n v="11160"/>
    <n v="14"/>
    <n v="427"/>
    <n v="13237"/>
    <n v="54.9"/>
    <n v="7027"/>
    <n v="7267"/>
  </r>
  <r>
    <x v="74"/>
    <x v="0"/>
    <x v="11"/>
    <n v="9016"/>
    <n v="10"/>
    <n v="359"/>
    <n v="11129"/>
    <n v="40.9"/>
    <n v="4637"/>
    <n v="4552"/>
  </r>
  <r>
    <x v="74"/>
    <x v="0"/>
    <x v="12"/>
    <n v="12441"/>
    <n v="21"/>
    <n v="562"/>
    <n v="17422"/>
    <n v="55.31"/>
    <n v="6723"/>
    <n v="9636"/>
  </r>
  <r>
    <x v="74"/>
    <x v="0"/>
    <x v="13"/>
    <m/>
    <n v="3"/>
    <n v="137"/>
    <n v="4247"/>
    <m/>
    <m/>
    <m/>
  </r>
  <r>
    <x v="74"/>
    <x v="0"/>
    <x v="14"/>
    <n v="5886"/>
    <n v="10"/>
    <n v="211"/>
    <n v="6541"/>
    <n v="52.84"/>
    <n v="3684"/>
    <n v="3456"/>
  </r>
  <r>
    <x v="74"/>
    <x v="0"/>
    <x v="15"/>
    <m/>
    <n v="5"/>
    <n v="56"/>
    <n v="1736"/>
    <m/>
    <m/>
    <m/>
  </r>
  <r>
    <x v="74"/>
    <x v="0"/>
    <x v="16"/>
    <n v="104299"/>
    <n v="31"/>
    <n v="3242"/>
    <n v="100502"/>
    <n v="70"/>
    <n v="60036"/>
    <n v="70355"/>
  </r>
  <r>
    <x v="74"/>
    <x v="0"/>
    <x v="17"/>
    <n v="101501"/>
    <n v="28"/>
    <n v="3138"/>
    <n v="97278"/>
    <n v="69.959999999999994"/>
    <n v="58580"/>
    <n v="68058"/>
  </r>
  <r>
    <x v="74"/>
    <x v="0"/>
    <x v="18"/>
    <n v="11864"/>
    <n v="14"/>
    <n v="309"/>
    <n v="9579"/>
    <n v="64.19"/>
    <n v="7504"/>
    <n v="6149"/>
  </r>
  <r>
    <x v="74"/>
    <x v="0"/>
    <x v="19"/>
    <n v="11954"/>
    <n v="16"/>
    <n v="392"/>
    <n v="12152"/>
    <n v="62.79"/>
    <n v="6203"/>
    <n v="7630"/>
  </r>
  <r>
    <x v="74"/>
    <x v="0"/>
    <x v="20"/>
    <n v="156561"/>
    <n v="68"/>
    <n v="4094"/>
    <n v="126914"/>
    <n v="72.63"/>
    <n v="90303"/>
    <n v="92172"/>
  </r>
  <r>
    <x v="74"/>
    <x v="0"/>
    <x v="21"/>
    <m/>
    <n v="8"/>
    <n v="127"/>
    <n v="3937"/>
    <m/>
    <m/>
    <m/>
  </r>
  <r>
    <x v="74"/>
    <x v="0"/>
    <x v="22"/>
    <m/>
    <n v="3"/>
    <n v="311"/>
    <n v="9641"/>
    <m/>
    <m/>
    <m/>
  </r>
  <r>
    <x v="74"/>
    <x v="0"/>
    <x v="23"/>
    <n v="1576"/>
    <n v="11"/>
    <n v="152"/>
    <n v="4712"/>
    <n v="25.91"/>
    <n v="904"/>
    <n v="1221"/>
  </r>
  <r>
    <x v="74"/>
    <x v="0"/>
    <x v="24"/>
    <n v="169732"/>
    <n v="90"/>
    <n v="4684"/>
    <n v="145204"/>
    <n v="68.61"/>
    <n v="101834"/>
    <n v="99631"/>
  </r>
  <r>
    <x v="74"/>
    <x v="0"/>
    <x v="25"/>
    <n v="36713"/>
    <n v="44"/>
    <n v="1331"/>
    <n v="41261"/>
    <n v="51.06"/>
    <n v="29354"/>
    <n v="21066"/>
  </r>
  <r>
    <x v="74"/>
    <x v="0"/>
    <x v="26"/>
    <n v="11379"/>
    <n v="8"/>
    <n v="338"/>
    <n v="10478"/>
    <n v="54.49"/>
    <n v="6862"/>
    <n v="5709"/>
  </r>
  <r>
    <x v="74"/>
    <x v="0"/>
    <x v="27"/>
    <n v="114304"/>
    <n v="30"/>
    <n v="2817"/>
    <n v="87327"/>
    <n v="73.48"/>
    <n v="45457"/>
    <n v="64171"/>
  </r>
  <r>
    <x v="74"/>
    <x v="0"/>
    <x v="28"/>
    <n v="9829"/>
    <n v="11"/>
    <n v="438"/>
    <n v="13578"/>
    <n v="42.54"/>
    <n v="8240"/>
    <n v="5776"/>
  </r>
  <r>
    <x v="74"/>
    <x v="0"/>
    <x v="29"/>
    <n v="3892"/>
    <n v="14"/>
    <n v="196"/>
    <n v="6076"/>
    <n v="43.65"/>
    <n v="2976"/>
    <n v="2652"/>
  </r>
  <r>
    <x v="74"/>
    <x v="0"/>
    <x v="30"/>
    <n v="33042"/>
    <n v="20"/>
    <n v="806"/>
    <n v="24986"/>
    <n v="79.38"/>
    <n v="20551"/>
    <n v="19833"/>
  </r>
  <r>
    <x v="74"/>
    <x v="0"/>
    <x v="31"/>
    <n v="1531"/>
    <n v="7"/>
    <n v="79"/>
    <n v="2449"/>
    <n v="39.159999999999997"/>
    <n v="886"/>
    <n v="959"/>
  </r>
  <r>
    <x v="74"/>
    <x v="0"/>
    <x v="32"/>
    <n v="19885"/>
    <n v="6"/>
    <n v="536"/>
    <n v="16616"/>
    <n v="61.05"/>
    <n v="14703"/>
    <n v="10144"/>
  </r>
  <r>
    <x v="74"/>
    <x v="0"/>
    <x v="33"/>
    <n v="12041"/>
    <n v="20"/>
    <n v="488"/>
    <n v="15128"/>
    <n v="55.85"/>
    <n v="7092"/>
    <n v="8449"/>
  </r>
  <r>
    <x v="74"/>
    <x v="0"/>
    <x v="34"/>
    <n v="1066374"/>
    <n v="582"/>
    <n v="31752"/>
    <n v="984312"/>
    <n v="67.28"/>
    <n v="589976"/>
    <n v="662236"/>
  </r>
  <r>
    <x v="74"/>
    <x v="1"/>
    <x v="0"/>
    <n v="63992"/>
    <n v="144"/>
    <n v="1583"/>
    <n v="49073"/>
    <n v="64.88"/>
    <n v="34241"/>
    <n v="31837"/>
  </r>
  <r>
    <x v="74"/>
    <x v="1"/>
    <x v="1"/>
    <n v="155063"/>
    <n v="184"/>
    <n v="3697"/>
    <n v="114607"/>
    <n v="70.150000000000006"/>
    <n v="76203"/>
    <n v="80395"/>
  </r>
  <r>
    <x v="74"/>
    <x v="1"/>
    <x v="2"/>
    <n v="23545"/>
    <n v="66"/>
    <n v="693"/>
    <n v="21483"/>
    <n v="53"/>
    <n v="14158"/>
    <n v="11385"/>
  </r>
  <r>
    <x v="74"/>
    <x v="1"/>
    <x v="3"/>
    <n v="57712"/>
    <n v="81"/>
    <n v="1382"/>
    <n v="42842"/>
    <n v="72.989999999999995"/>
    <n v="31965"/>
    <n v="31272"/>
  </r>
  <r>
    <x v="74"/>
    <x v="1"/>
    <x v="4"/>
    <n v="41059"/>
    <n v="61"/>
    <n v="961"/>
    <n v="29791"/>
    <n v="63.95"/>
    <n v="19288"/>
    <n v="19052"/>
  </r>
  <r>
    <x v="74"/>
    <x v="1"/>
    <x v="5"/>
    <n v="64089"/>
    <n v="80"/>
    <n v="1397"/>
    <n v="43307"/>
    <n v="66.430000000000007"/>
    <n v="37042"/>
    <n v="28768"/>
  </r>
  <r>
    <x v="74"/>
    <x v="1"/>
    <x v="6"/>
    <n v="50326"/>
    <n v="75"/>
    <n v="1216"/>
    <n v="37696"/>
    <n v="63.08"/>
    <n v="30766"/>
    <n v="23779"/>
  </r>
  <r>
    <x v="74"/>
    <x v="1"/>
    <x v="7"/>
    <n v="9764"/>
    <n v="21"/>
    <n v="260"/>
    <n v="8060"/>
    <n v="71.459999999999994"/>
    <n v="5732"/>
    <n v="5760"/>
  </r>
  <r>
    <x v="74"/>
    <x v="1"/>
    <x v="8"/>
    <n v="18909"/>
    <n v="33"/>
    <n v="486"/>
    <n v="15066"/>
    <n v="69"/>
    <n v="10450"/>
    <n v="10395"/>
  </r>
  <r>
    <x v="74"/>
    <x v="1"/>
    <x v="9"/>
    <n v="26711"/>
    <n v="45"/>
    <n v="743"/>
    <n v="23033"/>
    <n v="66.92"/>
    <n v="13263"/>
    <n v="15414"/>
  </r>
  <r>
    <x v="74"/>
    <x v="1"/>
    <x v="10"/>
    <n v="59524"/>
    <n v="72"/>
    <n v="1304"/>
    <n v="40424"/>
    <n v="75.11"/>
    <n v="31859"/>
    <n v="30362"/>
  </r>
  <r>
    <x v="74"/>
    <x v="1"/>
    <x v="11"/>
    <n v="7442"/>
    <n v="23"/>
    <n v="553"/>
    <n v="17143"/>
    <n v="24.16"/>
    <n v="4073"/>
    <n v="4142"/>
  </r>
  <r>
    <x v="74"/>
    <x v="1"/>
    <x v="12"/>
    <n v="35643"/>
    <n v="64"/>
    <n v="1019"/>
    <n v="31589"/>
    <n v="67.33"/>
    <n v="21177"/>
    <n v="21270"/>
  </r>
  <r>
    <x v="74"/>
    <x v="1"/>
    <x v="13"/>
    <n v="12409"/>
    <n v="23"/>
    <n v="384"/>
    <n v="11904"/>
    <n v="58.65"/>
    <n v="7673"/>
    <n v="6982"/>
  </r>
  <r>
    <x v="74"/>
    <x v="1"/>
    <x v="14"/>
    <n v="9603"/>
    <n v="19"/>
    <n v="230"/>
    <n v="7130"/>
    <n v="64.959999999999994"/>
    <n v="5888"/>
    <n v="4632"/>
  </r>
  <r>
    <x v="74"/>
    <x v="1"/>
    <x v="15"/>
    <n v="10818"/>
    <n v="31"/>
    <n v="287"/>
    <n v="8897"/>
    <n v="66.64"/>
    <n v="6735"/>
    <n v="5929"/>
  </r>
  <r>
    <x v="74"/>
    <x v="1"/>
    <x v="16"/>
    <n v="57365"/>
    <n v="60"/>
    <n v="1334"/>
    <n v="41354"/>
    <n v="76.88"/>
    <n v="28214"/>
    <n v="31793"/>
  </r>
  <r>
    <x v="74"/>
    <x v="1"/>
    <x v="17"/>
    <n v="37733"/>
    <n v="32"/>
    <n v="874"/>
    <n v="27094"/>
    <n v="77.010000000000005"/>
    <n v="18882"/>
    <n v="20866"/>
  </r>
  <r>
    <x v="74"/>
    <x v="1"/>
    <x v="18"/>
    <n v="31578"/>
    <n v="51"/>
    <n v="693"/>
    <n v="21483"/>
    <n v="73.69"/>
    <n v="18895"/>
    <n v="15830"/>
  </r>
  <r>
    <x v="74"/>
    <x v="1"/>
    <x v="19"/>
    <n v="46423"/>
    <n v="94"/>
    <n v="1164"/>
    <n v="36084"/>
    <n v="67.44"/>
    <n v="25756"/>
    <n v="24334"/>
  </r>
  <r>
    <x v="74"/>
    <x v="1"/>
    <x v="20"/>
    <n v="116548"/>
    <n v="184"/>
    <n v="2568"/>
    <n v="79608"/>
    <n v="70.73"/>
    <n v="66174"/>
    <n v="56303"/>
  </r>
  <r>
    <x v="74"/>
    <x v="1"/>
    <x v="21"/>
    <n v="13015"/>
    <n v="23"/>
    <n v="343"/>
    <n v="10633"/>
    <n v="56.91"/>
    <n v="9548"/>
    <n v="6051"/>
  </r>
  <r>
    <x v="74"/>
    <x v="1"/>
    <x v="22"/>
    <n v="14429"/>
    <n v="17"/>
    <n v="365"/>
    <n v="11315"/>
    <n v="62.36"/>
    <n v="12016"/>
    <n v="7056"/>
  </r>
  <r>
    <x v="74"/>
    <x v="1"/>
    <x v="23"/>
    <n v="14733"/>
    <n v="29"/>
    <n v="348"/>
    <n v="10788"/>
    <n v="71.900000000000006"/>
    <n v="8959"/>
    <n v="7757"/>
  </r>
  <r>
    <x v="74"/>
    <x v="1"/>
    <x v="24"/>
    <n v="158725"/>
    <n v="253"/>
    <n v="3624"/>
    <n v="112344"/>
    <n v="68.69"/>
    <n v="96697"/>
    <n v="77166"/>
  </r>
  <r>
    <x v="74"/>
    <x v="1"/>
    <x v="25"/>
    <n v="51604"/>
    <n v="72"/>
    <n v="1146"/>
    <n v="35526"/>
    <n v="68.790000000000006"/>
    <n v="36458"/>
    <n v="24438"/>
  </r>
  <r>
    <x v="74"/>
    <x v="1"/>
    <x v="26"/>
    <n v="13448"/>
    <n v="27"/>
    <n v="315"/>
    <n v="9765"/>
    <n v="64.2"/>
    <n v="8420"/>
    <n v="6269"/>
  </r>
  <r>
    <x v="74"/>
    <x v="1"/>
    <x v="27"/>
    <n v="44138"/>
    <n v="53"/>
    <n v="954"/>
    <n v="29574"/>
    <n v="69.040000000000006"/>
    <n v="21062"/>
    <n v="20419"/>
  </r>
  <r>
    <x v="74"/>
    <x v="1"/>
    <x v="28"/>
    <n v="9532"/>
    <n v="17"/>
    <n v="221"/>
    <n v="6851"/>
    <n v="71.22"/>
    <n v="6747"/>
    <n v="4879"/>
  </r>
  <r>
    <x v="74"/>
    <x v="1"/>
    <x v="29"/>
    <n v="10551"/>
    <n v="24"/>
    <n v="257"/>
    <n v="7967"/>
    <n v="64.319999999999993"/>
    <n v="6321"/>
    <n v="5124"/>
  </r>
  <r>
    <x v="74"/>
    <x v="1"/>
    <x v="30"/>
    <n v="37208"/>
    <n v="44"/>
    <n v="720"/>
    <n v="22320"/>
    <n v="84.69"/>
    <n v="20319"/>
    <n v="18903"/>
  </r>
  <r>
    <x v="74"/>
    <x v="1"/>
    <x v="31"/>
    <n v="3713"/>
    <n v="12"/>
    <n v="95"/>
    <n v="2945"/>
    <n v="67.67"/>
    <n v="2712"/>
    <n v="1993"/>
  </r>
  <r>
    <x v="74"/>
    <x v="1"/>
    <x v="32"/>
    <n v="16967"/>
    <n v="21"/>
    <n v="344"/>
    <n v="10664"/>
    <n v="75.19"/>
    <n v="10940"/>
    <n v="8018"/>
  </r>
  <r>
    <x v="74"/>
    <x v="1"/>
    <x v="33"/>
    <n v="22412"/>
    <n v="41"/>
    <n v="596"/>
    <n v="18476"/>
    <n v="64.8"/>
    <n v="11729"/>
    <n v="11972"/>
  </r>
  <r>
    <x v="74"/>
    <x v="1"/>
    <x v="34"/>
    <n v="1150270"/>
    <n v="1791"/>
    <n v="27658"/>
    <n v="857398"/>
    <n v="67.94"/>
    <n v="644781"/>
    <n v="582513"/>
  </r>
  <r>
    <x v="74"/>
    <x v="2"/>
    <x v="0"/>
    <n v="27276"/>
    <n v="37"/>
    <n v="1467"/>
    <n v="45477"/>
    <n v="51.98"/>
    <n v="13575"/>
    <n v="23638"/>
  </r>
  <r>
    <x v="74"/>
    <x v="2"/>
    <x v="1"/>
    <n v="70821"/>
    <n v="38"/>
    <n v="3560"/>
    <n v="110360"/>
    <n v="58.64"/>
    <n v="34396"/>
    <n v="64710"/>
  </r>
  <r>
    <x v="74"/>
    <x v="2"/>
    <x v="2"/>
    <n v="11081"/>
    <n v="20"/>
    <n v="693"/>
    <n v="21483"/>
    <n v="47.47"/>
    <n v="5436"/>
    <n v="10198"/>
  </r>
  <r>
    <x v="74"/>
    <x v="2"/>
    <x v="3"/>
    <n v="10629"/>
    <n v="16"/>
    <n v="595"/>
    <n v="18445"/>
    <n v="54.49"/>
    <n v="6063"/>
    <n v="10050"/>
  </r>
  <r>
    <x v="74"/>
    <x v="2"/>
    <x v="4"/>
    <n v="9139"/>
    <n v="11"/>
    <n v="475"/>
    <n v="14725"/>
    <n v="59.21"/>
    <n v="4090"/>
    <n v="8719"/>
  </r>
  <r>
    <x v="74"/>
    <x v="2"/>
    <x v="5"/>
    <n v="20060"/>
    <n v="13"/>
    <n v="1040"/>
    <n v="32240"/>
    <n v="58.43"/>
    <n v="9450"/>
    <n v="18838"/>
  </r>
  <r>
    <x v="74"/>
    <x v="2"/>
    <x v="6"/>
    <n v="17458"/>
    <n v="15"/>
    <n v="1000"/>
    <n v="31000"/>
    <n v="53.01"/>
    <n v="9372"/>
    <n v="16433"/>
  </r>
  <r>
    <x v="74"/>
    <x v="2"/>
    <x v="7"/>
    <m/>
    <n v="2"/>
    <n v="37"/>
    <n v="1147"/>
    <m/>
    <m/>
    <m/>
  </r>
  <r>
    <x v="74"/>
    <x v="2"/>
    <x v="8"/>
    <m/>
    <n v="5"/>
    <n v="138"/>
    <n v="4278"/>
    <m/>
    <n v="767"/>
    <m/>
  </r>
  <r>
    <x v="74"/>
    <x v="2"/>
    <x v="9"/>
    <n v="4814"/>
    <n v="10"/>
    <n v="337"/>
    <n v="10447"/>
    <n v="43.66"/>
    <n v="2074"/>
    <n v="4561"/>
  </r>
  <r>
    <x v="74"/>
    <x v="2"/>
    <x v="10"/>
    <n v="15822"/>
    <n v="19"/>
    <n v="838"/>
    <n v="25978"/>
    <n v="59.03"/>
    <n v="4764"/>
    <n v="15335"/>
  </r>
  <r>
    <x v="74"/>
    <x v="2"/>
    <x v="11"/>
    <n v="6913"/>
    <n v="10"/>
    <n v="671"/>
    <n v="20801"/>
    <n v="28.67"/>
    <n v="3523"/>
    <n v="5963"/>
  </r>
  <r>
    <x v="74"/>
    <x v="2"/>
    <x v="12"/>
    <m/>
    <n v="4"/>
    <n v="101"/>
    <n v="3131"/>
    <m/>
    <m/>
    <m/>
  </r>
  <r>
    <x v="74"/>
    <x v="2"/>
    <x v="13"/>
    <m/>
    <n v="3"/>
    <n v="67"/>
    <n v="2077"/>
    <m/>
    <m/>
    <m/>
  </r>
  <r>
    <x v="74"/>
    <x v="2"/>
    <x v="14"/>
    <m/>
    <n v="3"/>
    <n v="74"/>
    <n v="2294"/>
    <m/>
    <m/>
    <m/>
  </r>
  <r>
    <x v="74"/>
    <x v="2"/>
    <x v="15"/>
    <m/>
    <n v="6"/>
    <n v="491"/>
    <n v="15221"/>
    <m/>
    <m/>
    <m/>
  </r>
  <r>
    <x v="74"/>
    <x v="2"/>
    <x v="16"/>
    <m/>
    <n v="14"/>
    <n v="1794"/>
    <n v="55614"/>
    <m/>
    <m/>
    <m/>
  </r>
  <r>
    <x v="74"/>
    <x v="2"/>
    <x v="17"/>
    <n v="47585"/>
    <n v="12"/>
    <n v="1772"/>
    <n v="54932"/>
    <n v="74.790000000000006"/>
    <n v="20488"/>
    <n v="41083"/>
  </r>
  <r>
    <x v="74"/>
    <x v="2"/>
    <x v="18"/>
    <n v="16684"/>
    <n v="21"/>
    <n v="793"/>
    <n v="24583"/>
    <n v="59.11"/>
    <n v="8737"/>
    <n v="14531"/>
  </r>
  <r>
    <x v="74"/>
    <x v="2"/>
    <x v="19"/>
    <n v="25177"/>
    <n v="31"/>
    <n v="1238"/>
    <n v="38378"/>
    <n v="60.39"/>
    <n v="13739"/>
    <n v="23177"/>
  </r>
  <r>
    <x v="74"/>
    <x v="2"/>
    <x v="20"/>
    <n v="71489"/>
    <n v="60"/>
    <n v="3591"/>
    <n v="111321"/>
    <n v="54.15"/>
    <n v="38186"/>
    <n v="60279"/>
  </r>
  <r>
    <x v="74"/>
    <x v="2"/>
    <x v="21"/>
    <m/>
    <n v="5"/>
    <n v="171"/>
    <n v="5301"/>
    <m/>
    <m/>
    <m/>
  </r>
  <r>
    <x v="74"/>
    <x v="2"/>
    <x v="22"/>
    <n v="9314"/>
    <n v="6"/>
    <n v="330"/>
    <n v="10230"/>
    <n v="70.88"/>
    <n v="7235"/>
    <n v="7251"/>
  </r>
  <r>
    <x v="74"/>
    <x v="2"/>
    <x v="23"/>
    <n v="787"/>
    <n v="5"/>
    <n v="77"/>
    <n v="2387"/>
    <n v="18.600000000000001"/>
    <n v="531"/>
    <n v="444"/>
  </r>
  <r>
    <x v="74"/>
    <x v="2"/>
    <x v="24"/>
    <n v="83552"/>
    <n v="76"/>
    <n v="4169"/>
    <n v="129239"/>
    <n v="53.93"/>
    <n v="47246"/>
    <n v="69697"/>
  </r>
  <r>
    <x v="74"/>
    <x v="2"/>
    <x v="25"/>
    <n v="25535"/>
    <n v="27"/>
    <n v="1261"/>
    <n v="39091"/>
    <n v="55.45"/>
    <n v="17738"/>
    <n v="21675"/>
  </r>
  <r>
    <x v="74"/>
    <x v="2"/>
    <x v="26"/>
    <n v="8822"/>
    <n v="8"/>
    <n v="439"/>
    <n v="13609"/>
    <n v="56.91"/>
    <n v="4618"/>
    <n v="7745"/>
  </r>
  <r>
    <x v="74"/>
    <x v="2"/>
    <x v="27"/>
    <n v="47474"/>
    <n v="21"/>
    <n v="1957"/>
    <n v="60667"/>
    <n v="71.150000000000006"/>
    <n v="28446"/>
    <n v="43162"/>
  </r>
  <r>
    <x v="74"/>
    <x v="2"/>
    <x v="28"/>
    <n v="1931"/>
    <n v="5"/>
    <n v="115"/>
    <n v="3565"/>
    <n v="45.27"/>
    <n v="1598"/>
    <n v="1614"/>
  </r>
  <r>
    <x v="74"/>
    <x v="2"/>
    <x v="29"/>
    <n v="3725"/>
    <n v="5"/>
    <n v="164"/>
    <n v="5084"/>
    <n v="67.7"/>
    <n v="1455"/>
    <n v="3442"/>
  </r>
  <r>
    <x v="74"/>
    <x v="2"/>
    <x v="30"/>
    <n v="11029"/>
    <n v="11"/>
    <n v="485"/>
    <n v="15035"/>
    <n v="67.48"/>
    <n v="6042"/>
    <n v="10146"/>
  </r>
  <r>
    <x v="74"/>
    <x v="2"/>
    <x v="31"/>
    <n v="1110"/>
    <n v="4"/>
    <n v="177"/>
    <n v="5487"/>
    <n v="13.65"/>
    <n v="781"/>
    <n v="749"/>
  </r>
  <r>
    <x v="74"/>
    <x v="2"/>
    <x v="32"/>
    <m/>
    <n v="5"/>
    <n v="569"/>
    <n v="17639"/>
    <m/>
    <m/>
    <m/>
  </r>
  <r>
    <x v="74"/>
    <x v="2"/>
    <x v="33"/>
    <n v="6635"/>
    <n v="10"/>
    <n v="338"/>
    <n v="10478"/>
    <n v="51.13"/>
    <n v="3645"/>
    <n v="5357"/>
  </r>
  <r>
    <x v="74"/>
    <x v="2"/>
    <x v="34"/>
    <n v="498409"/>
    <n v="450"/>
    <n v="25083"/>
    <n v="777573"/>
    <n v="57.18"/>
    <n v="259113"/>
    <n v="444621"/>
  </r>
  <r>
    <x v="74"/>
    <x v="3"/>
    <x v="0"/>
    <n v="46164"/>
    <n v="49"/>
    <n v="5856"/>
    <n v="181536"/>
    <n v="12.1"/>
    <n v="27361"/>
    <n v="21964"/>
  </r>
  <r>
    <x v="74"/>
    <x v="3"/>
    <x v="1"/>
    <n v="35344"/>
    <n v="23"/>
    <n v="2621"/>
    <n v="81251"/>
    <n v="21.6"/>
    <n v="19166"/>
    <n v="17548"/>
  </r>
  <r>
    <x v="74"/>
    <x v="3"/>
    <x v="2"/>
    <n v="32016"/>
    <n v="22"/>
    <n v="1931"/>
    <n v="59861"/>
    <n v="19.32"/>
    <n v="17803"/>
    <n v="11568"/>
  </r>
  <r>
    <x v="74"/>
    <x v="3"/>
    <x v="3"/>
    <n v="23930"/>
    <n v="21"/>
    <n v="1846"/>
    <n v="57226"/>
    <n v="21.11"/>
    <n v="12087"/>
    <n v="12083"/>
  </r>
  <r>
    <x v="74"/>
    <x v="3"/>
    <x v="4"/>
    <n v="33434"/>
    <n v="21"/>
    <n v="2890"/>
    <n v="89590"/>
    <n v="18.670000000000002"/>
    <n v="15007"/>
    <n v="16723"/>
  </r>
  <r>
    <x v="74"/>
    <x v="3"/>
    <x v="5"/>
    <n v="28361"/>
    <n v="14"/>
    <n v="1580"/>
    <n v="48980"/>
    <n v="24.96"/>
    <n v="14750"/>
    <n v="12223"/>
  </r>
  <r>
    <x v="74"/>
    <x v="3"/>
    <x v="6"/>
    <n v="19420"/>
    <n v="9"/>
    <n v="1214"/>
    <n v="37634"/>
    <n v="25.46"/>
    <n v="10879"/>
    <n v="9581"/>
  </r>
  <r>
    <x v="74"/>
    <x v="3"/>
    <x v="7"/>
    <n v="9134"/>
    <n v="5"/>
    <n v="1031"/>
    <n v="31961"/>
    <n v="13.93"/>
    <n v="4763"/>
    <n v="4451"/>
  </r>
  <r>
    <x v="74"/>
    <x v="3"/>
    <x v="8"/>
    <n v="7854"/>
    <n v="12"/>
    <n v="1735"/>
    <n v="53785"/>
    <n v="6.62"/>
    <n v="4249"/>
    <n v="3563"/>
  </r>
  <r>
    <x v="74"/>
    <x v="3"/>
    <x v="9"/>
    <n v="14639"/>
    <n v="13"/>
    <n v="1274"/>
    <n v="39494"/>
    <n v="18.04"/>
    <n v="6366"/>
    <n v="7125"/>
  </r>
  <r>
    <x v="74"/>
    <x v="3"/>
    <x v="10"/>
    <n v="28192"/>
    <n v="20"/>
    <n v="2085"/>
    <n v="64635"/>
    <n v="19.93"/>
    <n v="14846"/>
    <n v="12883"/>
  </r>
  <r>
    <x v="74"/>
    <x v="3"/>
    <x v="11"/>
    <n v="5915"/>
    <n v="5"/>
    <n v="501"/>
    <n v="15531"/>
    <n v="17.91"/>
    <n v="4358"/>
    <n v="2781"/>
  </r>
  <r>
    <x v="74"/>
    <x v="3"/>
    <x v="12"/>
    <m/>
    <n v="8"/>
    <n v="566"/>
    <n v="17546"/>
    <m/>
    <m/>
    <m/>
  </r>
  <r>
    <x v="74"/>
    <x v="3"/>
    <x v="13"/>
    <m/>
    <n v="2"/>
    <n v="255"/>
    <n v="7905"/>
    <m/>
    <m/>
    <m/>
  </r>
  <r>
    <x v="74"/>
    <x v="3"/>
    <x v="14"/>
    <m/>
    <n v="7"/>
    <n v="690"/>
    <n v="21390"/>
    <m/>
    <m/>
    <m/>
  </r>
  <r>
    <x v="74"/>
    <x v="3"/>
    <x v="15"/>
    <n v="5037"/>
    <n v="8"/>
    <n v="931"/>
    <n v="28861"/>
    <n v="10.68"/>
    <n v="3284"/>
    <n v="3081"/>
  </r>
  <r>
    <x v="74"/>
    <x v="3"/>
    <x v="16"/>
    <m/>
    <n v="5"/>
    <n v="674"/>
    <n v="20894"/>
    <m/>
    <m/>
    <m/>
  </r>
  <r>
    <x v="74"/>
    <x v="3"/>
    <x v="17"/>
    <s v="-"/>
    <s v="-"/>
    <s v="-"/>
    <s v="-"/>
    <s v="-"/>
    <s v="-"/>
    <s v="-"/>
  </r>
  <r>
    <x v="74"/>
    <x v="3"/>
    <x v="18"/>
    <n v="21375"/>
    <n v="18"/>
    <n v="1335"/>
    <n v="41385"/>
    <n v="25.33"/>
    <n v="13863"/>
    <n v="10482"/>
  </r>
  <r>
    <x v="74"/>
    <x v="3"/>
    <x v="19"/>
    <n v="48413"/>
    <n v="22"/>
    <n v="4006"/>
    <n v="124186"/>
    <n v="17.149999999999999"/>
    <n v="20668"/>
    <n v="21297"/>
  </r>
  <r>
    <x v="74"/>
    <x v="3"/>
    <x v="20"/>
    <n v="61487"/>
    <n v="38"/>
    <n v="4369"/>
    <n v="135439"/>
    <n v="21.67"/>
    <n v="35681"/>
    <n v="29350"/>
  </r>
  <r>
    <x v="74"/>
    <x v="3"/>
    <x v="21"/>
    <n v="10035"/>
    <n v="8"/>
    <n v="635"/>
    <n v="19685"/>
    <n v="22.06"/>
    <n v="6468"/>
    <n v="4342"/>
  </r>
  <r>
    <x v="74"/>
    <x v="3"/>
    <x v="22"/>
    <m/>
    <n v="4"/>
    <n v="615"/>
    <n v="19065"/>
    <m/>
    <m/>
    <m/>
  </r>
  <r>
    <x v="74"/>
    <x v="3"/>
    <x v="23"/>
    <n v="8147"/>
    <n v="7"/>
    <n v="844"/>
    <n v="26164"/>
    <n v="13.47"/>
    <n v="5361"/>
    <n v="3524"/>
  </r>
  <r>
    <x v="74"/>
    <x v="3"/>
    <x v="24"/>
    <n v="90334"/>
    <n v="57"/>
    <n v="6463"/>
    <n v="200353"/>
    <n v="21.09"/>
    <n v="54982"/>
    <n v="42264"/>
  </r>
  <r>
    <x v="74"/>
    <x v="3"/>
    <x v="25"/>
    <n v="33553"/>
    <n v="16"/>
    <n v="1431"/>
    <n v="44361"/>
    <n v="36.479999999999997"/>
    <n v="24034"/>
    <n v="16181"/>
  </r>
  <r>
    <x v="74"/>
    <x v="3"/>
    <x v="26"/>
    <n v="16000"/>
    <n v="5"/>
    <n v="1208"/>
    <n v="37448"/>
    <n v="18.04"/>
    <n v="10099"/>
    <n v="6756"/>
  </r>
  <r>
    <x v="74"/>
    <x v="3"/>
    <x v="27"/>
    <n v="25582"/>
    <n v="6"/>
    <n v="859"/>
    <n v="26629"/>
    <n v="43.12"/>
    <n v="14529"/>
    <n v="11482"/>
  </r>
  <r>
    <x v="74"/>
    <x v="3"/>
    <x v="28"/>
    <n v="12584"/>
    <n v="10"/>
    <n v="3905"/>
    <n v="121055"/>
    <n v="5.13"/>
    <n v="8548"/>
    <n v="6206"/>
  </r>
  <r>
    <x v="74"/>
    <x v="3"/>
    <x v="29"/>
    <n v="12381"/>
    <n v="11"/>
    <n v="2392"/>
    <n v="74152"/>
    <n v="7.2"/>
    <n v="5867"/>
    <n v="5338"/>
  </r>
  <r>
    <x v="74"/>
    <x v="3"/>
    <x v="30"/>
    <n v="19710"/>
    <n v="7"/>
    <n v="583"/>
    <n v="18073"/>
    <n v="45.71"/>
    <n v="11945"/>
    <n v="8261"/>
  </r>
  <r>
    <x v="74"/>
    <x v="3"/>
    <x v="31"/>
    <n v="4791"/>
    <n v="7"/>
    <n v="379"/>
    <n v="11749"/>
    <n v="21.65"/>
    <n v="2744"/>
    <n v="2544"/>
  </r>
  <r>
    <x v="74"/>
    <x v="3"/>
    <x v="32"/>
    <m/>
    <n v="3"/>
    <n v="537"/>
    <n v="16647"/>
    <m/>
    <m/>
    <m/>
  </r>
  <r>
    <x v="74"/>
    <x v="3"/>
    <x v="33"/>
    <n v="13314"/>
    <n v="12"/>
    <n v="1060"/>
    <n v="32860"/>
    <n v="23.68"/>
    <n v="8043"/>
    <n v="7781"/>
  </r>
  <r>
    <x v="74"/>
    <x v="3"/>
    <x v="34"/>
    <n v="626434"/>
    <n v="418"/>
    <n v="51838"/>
    <n v="1606978"/>
    <n v="18.190000000000001"/>
    <n v="352155"/>
    <n v="292257"/>
  </r>
  <r>
    <x v="74"/>
    <x v="4"/>
    <x v="0"/>
    <n v="178854"/>
    <n v="265"/>
    <n v="10171"/>
    <n v="315301"/>
    <n v="31.78"/>
    <n v="94921"/>
    <n v="100196"/>
  </r>
  <r>
    <x v="74"/>
    <x v="4"/>
    <x v="1"/>
    <n v="565677"/>
    <n v="318"/>
    <n v="18563"/>
    <n v="575453"/>
    <n v="64.849999999999994"/>
    <n v="284839"/>
    <n v="373155"/>
  </r>
  <r>
    <x v="74"/>
    <x v="4"/>
    <x v="2"/>
    <n v="70876"/>
    <n v="118"/>
    <n v="3518"/>
    <n v="109058"/>
    <n v="32.51"/>
    <n v="39889"/>
    <n v="35453"/>
  </r>
  <r>
    <x v="74"/>
    <x v="4"/>
    <x v="3"/>
    <n v="118001"/>
    <n v="144"/>
    <n v="4748"/>
    <n v="147188"/>
    <n v="45.75"/>
    <n v="65640"/>
    <n v="67332"/>
  </r>
  <r>
    <x v="74"/>
    <x v="4"/>
    <x v="4"/>
    <n v="91550"/>
    <n v="99"/>
    <n v="4580"/>
    <n v="141980"/>
    <n v="34.36"/>
    <n v="43015"/>
    <n v="48785"/>
  </r>
  <r>
    <x v="74"/>
    <x v="4"/>
    <x v="5"/>
    <n v="182151"/>
    <n v="127"/>
    <n v="5827"/>
    <n v="180637"/>
    <n v="55.3"/>
    <n v="102776"/>
    <n v="99899"/>
  </r>
  <r>
    <x v="74"/>
    <x v="4"/>
    <x v="6"/>
    <n v="102561"/>
    <n v="109"/>
    <n v="3929"/>
    <n v="121799"/>
    <n v="48.08"/>
    <n v="59189"/>
    <n v="58557"/>
  </r>
  <r>
    <x v="74"/>
    <x v="4"/>
    <x v="7"/>
    <n v="21802"/>
    <n v="33"/>
    <n v="1420"/>
    <n v="44020"/>
    <n v="27.38"/>
    <n v="11953"/>
    <n v="12051"/>
  </r>
  <r>
    <x v="74"/>
    <x v="4"/>
    <x v="8"/>
    <n v="32638"/>
    <n v="60"/>
    <n v="2589"/>
    <n v="80259"/>
    <n v="23.34"/>
    <n v="17030"/>
    <n v="18732"/>
  </r>
  <r>
    <x v="74"/>
    <x v="4"/>
    <x v="9"/>
    <n v="56233"/>
    <n v="81"/>
    <n v="2737"/>
    <n v="84847"/>
    <n v="39.979999999999997"/>
    <n v="26626"/>
    <n v="33924"/>
  </r>
  <r>
    <x v="74"/>
    <x v="4"/>
    <x v="10"/>
    <n v="114697"/>
    <n v="125"/>
    <n v="4654"/>
    <n v="144274"/>
    <n v="45.64"/>
    <n v="58496"/>
    <n v="65847"/>
  </r>
  <r>
    <x v="74"/>
    <x v="4"/>
    <x v="11"/>
    <n v="29286"/>
    <n v="48"/>
    <n v="2084"/>
    <n v="64604"/>
    <n v="26.99"/>
    <n v="16590"/>
    <n v="17437"/>
  </r>
  <r>
    <x v="74"/>
    <x v="4"/>
    <x v="12"/>
    <n v="52594"/>
    <n v="97"/>
    <n v="2248"/>
    <n v="69688"/>
    <n v="48.35"/>
    <n v="30466"/>
    <n v="33696"/>
  </r>
  <r>
    <x v="74"/>
    <x v="4"/>
    <x v="13"/>
    <n v="18433"/>
    <n v="31"/>
    <n v="843"/>
    <n v="26133"/>
    <n v="38.479999999999997"/>
    <n v="11726"/>
    <n v="10057"/>
  </r>
  <r>
    <x v="74"/>
    <x v="4"/>
    <x v="14"/>
    <n v="23147"/>
    <n v="39"/>
    <n v="1205"/>
    <n v="37355"/>
    <n v="32.21"/>
    <n v="12801"/>
    <n v="12032"/>
  </r>
  <r>
    <x v="74"/>
    <x v="4"/>
    <x v="15"/>
    <n v="23845"/>
    <n v="50"/>
    <n v="1765"/>
    <n v="54715"/>
    <n v="29.77"/>
    <n v="13322"/>
    <n v="16287"/>
  </r>
  <r>
    <x v="74"/>
    <x v="4"/>
    <x v="16"/>
    <n v="223055"/>
    <n v="110"/>
    <n v="7044"/>
    <n v="218364"/>
    <n v="68.58"/>
    <n v="116295"/>
    <n v="149756"/>
  </r>
  <r>
    <x v="74"/>
    <x v="4"/>
    <x v="17"/>
    <n v="186820"/>
    <n v="72"/>
    <n v="5784"/>
    <n v="179304"/>
    <n v="72.510000000000005"/>
    <n v="97951"/>
    <n v="130006"/>
  </r>
  <r>
    <x v="74"/>
    <x v="4"/>
    <x v="18"/>
    <n v="81501"/>
    <n v="104"/>
    <n v="3130"/>
    <n v="97030"/>
    <n v="48.43"/>
    <n v="48999"/>
    <n v="46992"/>
  </r>
  <r>
    <x v="74"/>
    <x v="4"/>
    <x v="19"/>
    <n v="131966"/>
    <n v="163"/>
    <n v="6800"/>
    <n v="210800"/>
    <n v="36.26"/>
    <n v="66366"/>
    <n v="76438"/>
  </r>
  <r>
    <x v="74"/>
    <x v="4"/>
    <x v="20"/>
    <n v="406084"/>
    <n v="350"/>
    <n v="14622"/>
    <n v="453282"/>
    <n v="52.53"/>
    <n v="230344"/>
    <n v="238104"/>
  </r>
  <r>
    <x v="74"/>
    <x v="4"/>
    <x v="21"/>
    <n v="28435"/>
    <n v="44"/>
    <n v="1276"/>
    <n v="39556"/>
    <n v="35.049999999999997"/>
    <n v="19884"/>
    <n v="13863"/>
  </r>
  <r>
    <x v="74"/>
    <x v="4"/>
    <x v="22"/>
    <n v="42580"/>
    <n v="30"/>
    <n v="1621"/>
    <n v="50251"/>
    <n v="47.45"/>
    <n v="34777"/>
    <n v="23846"/>
  </r>
  <r>
    <x v="74"/>
    <x v="4"/>
    <x v="23"/>
    <n v="25243"/>
    <n v="52"/>
    <n v="1421"/>
    <n v="44051"/>
    <n v="29.39"/>
    <n v="15754"/>
    <n v="12945"/>
  </r>
  <r>
    <x v="74"/>
    <x v="4"/>
    <x v="24"/>
    <n v="502342"/>
    <n v="476"/>
    <n v="18940"/>
    <n v="587140"/>
    <n v="49.18"/>
    <n v="300759"/>
    <n v="288758"/>
  </r>
  <r>
    <x v="74"/>
    <x v="4"/>
    <x v="25"/>
    <n v="147403"/>
    <n v="159"/>
    <n v="5169"/>
    <n v="160239"/>
    <n v="52.02"/>
    <n v="107585"/>
    <n v="83360"/>
  </r>
  <r>
    <x v="74"/>
    <x v="4"/>
    <x v="26"/>
    <n v="49648"/>
    <n v="48"/>
    <n v="2300"/>
    <n v="71300"/>
    <n v="37.14"/>
    <n v="29999"/>
    <n v="26480"/>
  </r>
  <r>
    <x v="74"/>
    <x v="4"/>
    <x v="27"/>
    <n v="231499"/>
    <n v="110"/>
    <n v="6587"/>
    <n v="204197"/>
    <n v="68.19"/>
    <n v="109495"/>
    <n v="139234"/>
  </r>
  <r>
    <x v="74"/>
    <x v="4"/>
    <x v="28"/>
    <n v="33875"/>
    <n v="43"/>
    <n v="4679"/>
    <n v="145049"/>
    <n v="12.74"/>
    <n v="25133"/>
    <n v="18475"/>
  </r>
  <r>
    <x v="74"/>
    <x v="4"/>
    <x v="29"/>
    <n v="30549"/>
    <n v="54"/>
    <n v="3009"/>
    <n v="93279"/>
    <n v="17.75"/>
    <n v="16619"/>
    <n v="16555"/>
  </r>
  <r>
    <x v="74"/>
    <x v="4"/>
    <x v="30"/>
    <n v="100988"/>
    <n v="82"/>
    <n v="2594"/>
    <n v="80414"/>
    <n v="71.06"/>
    <n v="58857"/>
    <n v="57142"/>
  </r>
  <r>
    <x v="74"/>
    <x v="4"/>
    <x v="31"/>
    <n v="11146"/>
    <n v="30"/>
    <n v="730"/>
    <n v="22630"/>
    <n v="27.59"/>
    <n v="7122"/>
    <n v="6244"/>
  </r>
  <r>
    <x v="74"/>
    <x v="4"/>
    <x v="32"/>
    <n v="60769"/>
    <n v="35"/>
    <n v="1986"/>
    <n v="61566"/>
    <n v="57.17"/>
    <n v="39010"/>
    <n v="35195"/>
  </r>
  <r>
    <x v="74"/>
    <x v="4"/>
    <x v="33"/>
    <n v="54402"/>
    <n v="83"/>
    <n v="2482"/>
    <n v="76942"/>
    <n v="43.61"/>
    <n v="30509"/>
    <n v="33558"/>
  </r>
  <r>
    <x v="74"/>
    <x v="4"/>
    <x v="34"/>
    <n v="3341487"/>
    <n v="3241"/>
    <n v="136331"/>
    <n v="4226261"/>
    <n v="46.89"/>
    <n v="1846025"/>
    <n v="1981627"/>
  </r>
  <r>
    <x v="75"/>
    <x v="0"/>
    <x v="0"/>
    <n v="32507"/>
    <n v="36"/>
    <n v="1275"/>
    <n v="38250"/>
    <n v="43.78"/>
    <n v="15573"/>
    <n v="16746"/>
  </r>
  <r>
    <x v="75"/>
    <x v="0"/>
    <x v="1"/>
    <n v="239285"/>
    <n v="73"/>
    <n v="8687"/>
    <n v="260610"/>
    <n v="60.15"/>
    <n v="127849"/>
    <n v="156768"/>
  </r>
  <r>
    <x v="75"/>
    <x v="0"/>
    <x v="2"/>
    <n v="3300"/>
    <n v="10"/>
    <n v="201"/>
    <n v="6030"/>
    <n v="29.19"/>
    <n v="1876"/>
    <n v="1760"/>
  </r>
  <r>
    <x v="75"/>
    <x v="0"/>
    <x v="3"/>
    <n v="21734"/>
    <n v="26"/>
    <n v="925"/>
    <n v="27750"/>
    <n v="41.52"/>
    <n v="13388"/>
    <n v="11522"/>
  </r>
  <r>
    <x v="75"/>
    <x v="0"/>
    <x v="4"/>
    <n v="7920"/>
    <n v="7"/>
    <n v="296"/>
    <n v="8880"/>
    <n v="48.37"/>
    <n v="4084"/>
    <n v="4295"/>
  </r>
  <r>
    <x v="75"/>
    <x v="0"/>
    <x v="5"/>
    <n v="63986"/>
    <n v="20"/>
    <n v="1810"/>
    <n v="54300"/>
    <n v="61.22"/>
    <n v="36842"/>
    <n v="33241"/>
  </r>
  <r>
    <x v="75"/>
    <x v="0"/>
    <x v="6"/>
    <n v="14221"/>
    <n v="10"/>
    <n v="499"/>
    <n v="14970"/>
    <n v="46.35"/>
    <n v="7946"/>
    <n v="6938"/>
  </r>
  <r>
    <x v="75"/>
    <x v="0"/>
    <x v="7"/>
    <m/>
    <n v="5"/>
    <n v="92"/>
    <n v="2760"/>
    <m/>
    <m/>
    <m/>
  </r>
  <r>
    <x v="75"/>
    <x v="0"/>
    <x v="8"/>
    <n v="2696"/>
    <n v="10"/>
    <n v="230"/>
    <n v="6900"/>
    <n v="25.61"/>
    <n v="1288"/>
    <n v="1767"/>
  </r>
  <r>
    <x v="75"/>
    <x v="0"/>
    <x v="9"/>
    <n v="8831"/>
    <n v="13"/>
    <n v="383"/>
    <n v="11490"/>
    <n v="47.3"/>
    <n v="5184"/>
    <n v="5435"/>
  </r>
  <r>
    <x v="75"/>
    <x v="0"/>
    <x v="10"/>
    <n v="8311"/>
    <n v="14"/>
    <n v="427"/>
    <n v="12810"/>
    <n v="38.57"/>
    <n v="4816"/>
    <n v="4941"/>
  </r>
  <r>
    <x v="75"/>
    <x v="0"/>
    <x v="11"/>
    <n v="7123"/>
    <n v="10"/>
    <n v="359"/>
    <n v="10770"/>
    <n v="33.049999999999997"/>
    <n v="3337"/>
    <n v="3560"/>
  </r>
  <r>
    <x v="75"/>
    <x v="0"/>
    <x v="12"/>
    <n v="9457"/>
    <n v="21"/>
    <n v="564"/>
    <n v="16920"/>
    <n v="41.32"/>
    <n v="6265"/>
    <n v="6992"/>
  </r>
  <r>
    <x v="75"/>
    <x v="0"/>
    <x v="13"/>
    <m/>
    <n v="3"/>
    <n v="137"/>
    <n v="4110"/>
    <m/>
    <m/>
    <m/>
  </r>
  <r>
    <x v="75"/>
    <x v="0"/>
    <x v="14"/>
    <n v="5036"/>
    <n v="10"/>
    <n v="211"/>
    <n v="6330"/>
    <n v="43.05"/>
    <n v="3194"/>
    <n v="2725"/>
  </r>
  <r>
    <x v="75"/>
    <x v="0"/>
    <x v="15"/>
    <m/>
    <n v="5"/>
    <n v="56"/>
    <n v="1680"/>
    <m/>
    <m/>
    <m/>
  </r>
  <r>
    <x v="75"/>
    <x v="0"/>
    <x v="16"/>
    <n v="85760"/>
    <n v="32"/>
    <n v="3271"/>
    <n v="98130"/>
    <n v="57.79"/>
    <n v="46653"/>
    <n v="56711"/>
  </r>
  <r>
    <x v="75"/>
    <x v="0"/>
    <x v="17"/>
    <n v="83758"/>
    <n v="28"/>
    <n v="3155"/>
    <n v="94650"/>
    <n v="57.98"/>
    <n v="45564"/>
    <n v="54874"/>
  </r>
  <r>
    <x v="75"/>
    <x v="0"/>
    <x v="18"/>
    <n v="9426"/>
    <n v="14"/>
    <n v="309"/>
    <n v="9270"/>
    <n v="52.71"/>
    <n v="5595"/>
    <n v="4886"/>
  </r>
  <r>
    <x v="75"/>
    <x v="0"/>
    <x v="19"/>
    <n v="9266"/>
    <n v="16"/>
    <n v="392"/>
    <n v="11760"/>
    <n v="47.97"/>
    <n v="4323"/>
    <n v="5641"/>
  </r>
  <r>
    <x v="75"/>
    <x v="0"/>
    <x v="20"/>
    <n v="124204"/>
    <n v="68"/>
    <n v="4094"/>
    <n v="122820"/>
    <n v="57.38"/>
    <n v="70762"/>
    <n v="70471"/>
  </r>
  <r>
    <x v="75"/>
    <x v="0"/>
    <x v="21"/>
    <m/>
    <n v="8"/>
    <n v="127"/>
    <n v="3810"/>
    <m/>
    <m/>
    <m/>
  </r>
  <r>
    <x v="75"/>
    <x v="0"/>
    <x v="22"/>
    <m/>
    <n v="3"/>
    <n v="311"/>
    <n v="9330"/>
    <m/>
    <m/>
    <m/>
  </r>
  <r>
    <x v="75"/>
    <x v="0"/>
    <x v="23"/>
    <n v="1283"/>
    <n v="10"/>
    <n v="139"/>
    <n v="4170"/>
    <n v="19.829999999999998"/>
    <n v="784"/>
    <n v="827"/>
  </r>
  <r>
    <x v="75"/>
    <x v="0"/>
    <x v="24"/>
    <n v="135432"/>
    <n v="89"/>
    <n v="4671"/>
    <n v="140130"/>
    <n v="54.87"/>
    <n v="79353"/>
    <n v="76892"/>
  </r>
  <r>
    <x v="75"/>
    <x v="0"/>
    <x v="25"/>
    <n v="27306"/>
    <n v="44"/>
    <n v="1331"/>
    <n v="39930"/>
    <n v="38.92"/>
    <n v="22432"/>
    <n v="15539"/>
  </r>
  <r>
    <x v="75"/>
    <x v="0"/>
    <x v="26"/>
    <n v="10556"/>
    <n v="8"/>
    <n v="338"/>
    <n v="10140"/>
    <n v="47.2"/>
    <n v="7634"/>
    <n v="4786"/>
  </r>
  <r>
    <x v="75"/>
    <x v="0"/>
    <x v="27"/>
    <n v="88335"/>
    <n v="30"/>
    <n v="2817"/>
    <n v="84510"/>
    <n v="55.49"/>
    <n v="40745"/>
    <n v="46897"/>
  </r>
  <r>
    <x v="75"/>
    <x v="0"/>
    <x v="28"/>
    <n v="7638"/>
    <n v="11"/>
    <n v="438"/>
    <n v="13140"/>
    <n v="32.770000000000003"/>
    <n v="6029"/>
    <n v="4306"/>
  </r>
  <r>
    <x v="75"/>
    <x v="0"/>
    <x v="29"/>
    <n v="3976"/>
    <n v="14"/>
    <n v="196"/>
    <n v="5880"/>
    <n v="48.49"/>
    <n v="2926"/>
    <n v="2851"/>
  </r>
  <r>
    <x v="75"/>
    <x v="0"/>
    <x v="30"/>
    <n v="25692"/>
    <n v="20"/>
    <n v="806"/>
    <n v="24180"/>
    <n v="64.05"/>
    <n v="16424"/>
    <n v="15488"/>
  </r>
  <r>
    <x v="75"/>
    <x v="0"/>
    <x v="31"/>
    <m/>
    <n v="6"/>
    <n v="75"/>
    <n v="2250"/>
    <m/>
    <m/>
    <m/>
  </r>
  <r>
    <x v="75"/>
    <x v="0"/>
    <x v="32"/>
    <n v="12803"/>
    <n v="6"/>
    <n v="536"/>
    <n v="16080"/>
    <n v="35.18"/>
    <n v="8807"/>
    <n v="5657"/>
  </r>
  <r>
    <x v="75"/>
    <x v="0"/>
    <x v="33"/>
    <n v="9767"/>
    <n v="20"/>
    <n v="488"/>
    <n v="14640"/>
    <n v="45.14"/>
    <n v="5257"/>
    <n v="6608"/>
  </r>
  <r>
    <x v="75"/>
    <x v="0"/>
    <x v="34"/>
    <n v="855392"/>
    <n v="583"/>
    <n v="31820"/>
    <n v="954600"/>
    <n v="52.98"/>
    <n v="480546"/>
    <n v="505708"/>
  </r>
  <r>
    <x v="75"/>
    <x v="1"/>
    <x v="0"/>
    <n v="50114"/>
    <n v="143"/>
    <n v="1589"/>
    <n v="47670"/>
    <n v="49.1"/>
    <n v="25559"/>
    <n v="23408"/>
  </r>
  <r>
    <x v="75"/>
    <x v="1"/>
    <x v="1"/>
    <n v="126539"/>
    <n v="182"/>
    <n v="3662"/>
    <n v="109860"/>
    <n v="57.81"/>
    <n v="60932"/>
    <n v="63507"/>
  </r>
  <r>
    <x v="75"/>
    <x v="1"/>
    <x v="2"/>
    <n v="20697"/>
    <n v="66"/>
    <n v="693"/>
    <n v="20790"/>
    <n v="46.98"/>
    <n v="11330"/>
    <n v="9768"/>
  </r>
  <r>
    <x v="75"/>
    <x v="1"/>
    <x v="3"/>
    <n v="47484"/>
    <n v="81"/>
    <n v="1383"/>
    <n v="41490"/>
    <n v="60.61"/>
    <n v="28986"/>
    <n v="25149"/>
  </r>
  <r>
    <x v="75"/>
    <x v="1"/>
    <x v="4"/>
    <n v="35921"/>
    <n v="61"/>
    <n v="1004"/>
    <n v="30120"/>
    <n v="54.29"/>
    <n v="16327"/>
    <n v="16353"/>
  </r>
  <r>
    <x v="75"/>
    <x v="1"/>
    <x v="5"/>
    <n v="61424"/>
    <n v="81"/>
    <n v="1415"/>
    <n v="42450"/>
    <n v="58.53"/>
    <n v="34483"/>
    <n v="24846"/>
  </r>
  <r>
    <x v="75"/>
    <x v="1"/>
    <x v="6"/>
    <n v="42627"/>
    <n v="74"/>
    <n v="1211"/>
    <n v="36330"/>
    <n v="51.21"/>
    <n v="27511"/>
    <n v="18604"/>
  </r>
  <r>
    <x v="75"/>
    <x v="1"/>
    <x v="7"/>
    <n v="9477"/>
    <n v="21"/>
    <n v="260"/>
    <n v="7800"/>
    <n v="59.17"/>
    <n v="5909"/>
    <n v="4615"/>
  </r>
  <r>
    <x v="75"/>
    <x v="1"/>
    <x v="8"/>
    <n v="15553"/>
    <n v="33"/>
    <n v="486"/>
    <n v="14580"/>
    <n v="56.36"/>
    <n v="9086"/>
    <n v="8217"/>
  </r>
  <r>
    <x v="75"/>
    <x v="1"/>
    <x v="9"/>
    <n v="24303"/>
    <n v="46"/>
    <n v="755"/>
    <n v="22650"/>
    <n v="59.53"/>
    <n v="12208"/>
    <n v="13484"/>
  </r>
  <r>
    <x v="75"/>
    <x v="1"/>
    <x v="10"/>
    <n v="48107"/>
    <n v="72"/>
    <n v="1304"/>
    <n v="39120"/>
    <n v="58.28"/>
    <n v="24488"/>
    <n v="22800"/>
  </r>
  <r>
    <x v="75"/>
    <x v="1"/>
    <x v="11"/>
    <n v="6616"/>
    <n v="23"/>
    <n v="553"/>
    <n v="16590"/>
    <n v="22.54"/>
    <n v="3769"/>
    <n v="3740"/>
  </r>
  <r>
    <x v="75"/>
    <x v="1"/>
    <x v="12"/>
    <n v="29136"/>
    <n v="64"/>
    <n v="1019"/>
    <n v="30570"/>
    <n v="52.56"/>
    <n v="17651"/>
    <n v="16067"/>
  </r>
  <r>
    <x v="75"/>
    <x v="1"/>
    <x v="13"/>
    <n v="9134"/>
    <n v="23"/>
    <n v="384"/>
    <n v="11520"/>
    <n v="44.37"/>
    <n v="5578"/>
    <n v="5111"/>
  </r>
  <r>
    <x v="75"/>
    <x v="1"/>
    <x v="14"/>
    <n v="7630"/>
    <n v="19"/>
    <n v="233"/>
    <n v="6990"/>
    <n v="45.87"/>
    <n v="4540"/>
    <n v="3206"/>
  </r>
  <r>
    <x v="75"/>
    <x v="1"/>
    <x v="15"/>
    <n v="8922"/>
    <n v="31"/>
    <n v="286"/>
    <n v="8580"/>
    <n v="51.63"/>
    <n v="5554"/>
    <n v="4430"/>
  </r>
  <r>
    <x v="75"/>
    <x v="1"/>
    <x v="16"/>
    <n v="47742"/>
    <n v="61"/>
    <n v="1335"/>
    <n v="40050"/>
    <n v="63.46"/>
    <n v="23308"/>
    <n v="25414"/>
  </r>
  <r>
    <x v="75"/>
    <x v="1"/>
    <x v="17"/>
    <n v="31568"/>
    <n v="33"/>
    <n v="875"/>
    <n v="26250"/>
    <n v="64.87"/>
    <n v="15158"/>
    <n v="17028"/>
  </r>
  <r>
    <x v="75"/>
    <x v="1"/>
    <x v="18"/>
    <n v="25901"/>
    <n v="51"/>
    <n v="700"/>
    <n v="21000"/>
    <n v="59.14"/>
    <n v="15015"/>
    <n v="12420"/>
  </r>
  <r>
    <x v="75"/>
    <x v="1"/>
    <x v="19"/>
    <n v="38121"/>
    <n v="95"/>
    <n v="1205"/>
    <n v="36150"/>
    <n v="50.63"/>
    <n v="20302"/>
    <n v="18302"/>
  </r>
  <r>
    <x v="75"/>
    <x v="1"/>
    <x v="20"/>
    <n v="99085"/>
    <n v="184"/>
    <n v="2576"/>
    <n v="77280"/>
    <n v="57.73"/>
    <n v="54509"/>
    <n v="44611"/>
  </r>
  <r>
    <x v="75"/>
    <x v="1"/>
    <x v="21"/>
    <n v="12742"/>
    <n v="23"/>
    <n v="343"/>
    <n v="10290"/>
    <n v="53.58"/>
    <n v="8406"/>
    <n v="5513"/>
  </r>
  <r>
    <x v="75"/>
    <x v="1"/>
    <x v="22"/>
    <n v="10613"/>
    <n v="17"/>
    <n v="365"/>
    <n v="10950"/>
    <n v="46.48"/>
    <n v="9073"/>
    <n v="5090"/>
  </r>
  <r>
    <x v="75"/>
    <x v="1"/>
    <x v="23"/>
    <n v="10280"/>
    <n v="30"/>
    <n v="362"/>
    <n v="10860"/>
    <n v="54.04"/>
    <n v="6483"/>
    <n v="5869"/>
  </r>
  <r>
    <x v="75"/>
    <x v="1"/>
    <x v="24"/>
    <n v="132720"/>
    <n v="254"/>
    <n v="3646"/>
    <n v="109380"/>
    <n v="55.84"/>
    <n v="78471"/>
    <n v="61083"/>
  </r>
  <r>
    <x v="75"/>
    <x v="1"/>
    <x v="25"/>
    <n v="42715"/>
    <n v="72"/>
    <n v="1148"/>
    <n v="34440"/>
    <n v="54.18"/>
    <n v="29302"/>
    <n v="18659"/>
  </r>
  <r>
    <x v="75"/>
    <x v="1"/>
    <x v="26"/>
    <n v="12035"/>
    <n v="28"/>
    <n v="324"/>
    <n v="9720"/>
    <n v="53.34"/>
    <n v="7030"/>
    <n v="5185"/>
  </r>
  <r>
    <x v="75"/>
    <x v="1"/>
    <x v="27"/>
    <n v="34661"/>
    <n v="52"/>
    <n v="943"/>
    <n v="28290"/>
    <n v="52.53"/>
    <n v="16117"/>
    <n v="14860"/>
  </r>
  <r>
    <x v="75"/>
    <x v="1"/>
    <x v="28"/>
    <n v="8107"/>
    <n v="17"/>
    <n v="221"/>
    <n v="6630"/>
    <n v="59.94"/>
    <n v="5908"/>
    <n v="3974"/>
  </r>
  <r>
    <x v="75"/>
    <x v="1"/>
    <x v="29"/>
    <n v="9324"/>
    <n v="24"/>
    <n v="257"/>
    <n v="7710"/>
    <n v="56.89"/>
    <n v="5224"/>
    <n v="4386"/>
  </r>
  <r>
    <x v="75"/>
    <x v="1"/>
    <x v="30"/>
    <n v="33174"/>
    <n v="45"/>
    <n v="735"/>
    <n v="22050"/>
    <n v="70.97"/>
    <n v="17631"/>
    <n v="15649"/>
  </r>
  <r>
    <x v="75"/>
    <x v="1"/>
    <x v="31"/>
    <n v="3289"/>
    <n v="12"/>
    <n v="95"/>
    <n v="2850"/>
    <n v="59.12"/>
    <n v="1788"/>
    <n v="1685"/>
  </r>
  <r>
    <x v="75"/>
    <x v="1"/>
    <x v="32"/>
    <n v="11817"/>
    <n v="21"/>
    <n v="344"/>
    <n v="10320"/>
    <n v="51.13"/>
    <n v="7915"/>
    <n v="5277"/>
  </r>
  <r>
    <x v="75"/>
    <x v="1"/>
    <x v="33"/>
    <n v="16179"/>
    <n v="41"/>
    <n v="595"/>
    <n v="17850"/>
    <n v="49.79"/>
    <n v="8874"/>
    <n v="8888"/>
  </r>
  <r>
    <x v="75"/>
    <x v="1"/>
    <x v="34"/>
    <n v="959473"/>
    <n v="1793"/>
    <n v="27785"/>
    <n v="833550"/>
    <n v="55.08"/>
    <n v="530796"/>
    <n v="459086"/>
  </r>
  <r>
    <x v="75"/>
    <x v="2"/>
    <x v="0"/>
    <n v="20625"/>
    <n v="37"/>
    <n v="1467"/>
    <n v="44010"/>
    <n v="43.22"/>
    <n v="10015"/>
    <n v="19019"/>
  </r>
  <r>
    <x v="75"/>
    <x v="2"/>
    <x v="1"/>
    <n v="57653"/>
    <n v="39"/>
    <n v="3671"/>
    <n v="110130"/>
    <n v="49.85"/>
    <n v="27123"/>
    <n v="54903"/>
  </r>
  <r>
    <x v="75"/>
    <x v="2"/>
    <x v="2"/>
    <n v="7303"/>
    <n v="20"/>
    <n v="693"/>
    <n v="20790"/>
    <n v="27.98"/>
    <n v="4108"/>
    <n v="5818"/>
  </r>
  <r>
    <x v="75"/>
    <x v="2"/>
    <x v="3"/>
    <n v="8861"/>
    <n v="16"/>
    <n v="595"/>
    <n v="17850"/>
    <n v="47.01"/>
    <n v="4627"/>
    <n v="8392"/>
  </r>
  <r>
    <x v="75"/>
    <x v="2"/>
    <x v="4"/>
    <n v="10386"/>
    <n v="11"/>
    <n v="478"/>
    <n v="14340"/>
    <n v="68.05"/>
    <n v="3847"/>
    <n v="9759"/>
  </r>
  <r>
    <x v="75"/>
    <x v="2"/>
    <x v="5"/>
    <n v="16642"/>
    <n v="13"/>
    <n v="1042"/>
    <n v="31260"/>
    <n v="50.44"/>
    <n v="10629"/>
    <n v="15769"/>
  </r>
  <r>
    <x v="75"/>
    <x v="2"/>
    <x v="6"/>
    <n v="15495"/>
    <n v="15"/>
    <n v="1000"/>
    <n v="30000"/>
    <n v="46.11"/>
    <n v="8170"/>
    <n v="13832"/>
  </r>
  <r>
    <x v="75"/>
    <x v="2"/>
    <x v="7"/>
    <m/>
    <n v="2"/>
    <n v="37"/>
    <n v="1110"/>
    <m/>
    <m/>
    <m/>
  </r>
  <r>
    <x v="75"/>
    <x v="2"/>
    <x v="8"/>
    <n v="2122"/>
    <n v="5"/>
    <n v="138"/>
    <n v="4140"/>
    <n v="32.869999999999997"/>
    <n v="742"/>
    <n v="1361"/>
  </r>
  <r>
    <x v="75"/>
    <x v="2"/>
    <x v="9"/>
    <n v="3456"/>
    <n v="10"/>
    <n v="337"/>
    <n v="10110"/>
    <n v="26.59"/>
    <n v="1475"/>
    <n v="2688"/>
  </r>
  <r>
    <x v="75"/>
    <x v="2"/>
    <x v="10"/>
    <n v="12908"/>
    <n v="19"/>
    <n v="863"/>
    <n v="25890"/>
    <n v="46.99"/>
    <n v="4528"/>
    <n v="12166"/>
  </r>
  <r>
    <x v="75"/>
    <x v="2"/>
    <x v="11"/>
    <n v="4757"/>
    <n v="10"/>
    <n v="671"/>
    <n v="20130"/>
    <n v="21.21"/>
    <n v="2603"/>
    <n v="4270"/>
  </r>
  <r>
    <x v="75"/>
    <x v="2"/>
    <x v="12"/>
    <m/>
    <n v="4"/>
    <n v="101"/>
    <n v="3030"/>
    <m/>
    <m/>
    <m/>
  </r>
  <r>
    <x v="75"/>
    <x v="2"/>
    <x v="13"/>
    <m/>
    <n v="3"/>
    <n v="67"/>
    <n v="2010"/>
    <m/>
    <m/>
    <m/>
  </r>
  <r>
    <x v="75"/>
    <x v="2"/>
    <x v="14"/>
    <m/>
    <n v="3"/>
    <n v="75"/>
    <n v="2250"/>
    <m/>
    <m/>
    <m/>
  </r>
  <r>
    <x v="75"/>
    <x v="2"/>
    <x v="15"/>
    <m/>
    <n v="5"/>
    <n v="439"/>
    <n v="13170"/>
    <m/>
    <m/>
    <m/>
  </r>
  <r>
    <x v="75"/>
    <x v="2"/>
    <x v="16"/>
    <m/>
    <n v="13"/>
    <n v="1800"/>
    <n v="54000"/>
    <m/>
    <m/>
    <m/>
  </r>
  <r>
    <x v="75"/>
    <x v="2"/>
    <x v="17"/>
    <n v="39611"/>
    <n v="12"/>
    <n v="1781"/>
    <n v="53430"/>
    <n v="66.38"/>
    <n v="17661"/>
    <n v="35466"/>
  </r>
  <r>
    <x v="75"/>
    <x v="2"/>
    <x v="18"/>
    <n v="12595"/>
    <n v="21"/>
    <n v="793"/>
    <n v="23790"/>
    <n v="43.12"/>
    <n v="6125"/>
    <n v="10258"/>
  </r>
  <r>
    <x v="75"/>
    <x v="2"/>
    <x v="19"/>
    <n v="19429"/>
    <n v="30"/>
    <n v="1225"/>
    <n v="36750"/>
    <n v="48.11"/>
    <n v="9950"/>
    <n v="17680"/>
  </r>
  <r>
    <x v="75"/>
    <x v="2"/>
    <x v="20"/>
    <n v="62552"/>
    <n v="59"/>
    <n v="3579"/>
    <n v="107370"/>
    <n v="50.01"/>
    <n v="32449"/>
    <n v="53693"/>
  </r>
  <r>
    <x v="75"/>
    <x v="2"/>
    <x v="21"/>
    <m/>
    <n v="5"/>
    <n v="171"/>
    <n v="5130"/>
    <m/>
    <m/>
    <m/>
  </r>
  <r>
    <x v="75"/>
    <x v="2"/>
    <x v="22"/>
    <n v="7095"/>
    <n v="6"/>
    <n v="330"/>
    <n v="9900"/>
    <n v="58.92"/>
    <n v="5667"/>
    <n v="5833"/>
  </r>
  <r>
    <x v="75"/>
    <x v="2"/>
    <x v="23"/>
    <n v="640"/>
    <n v="5"/>
    <n v="77"/>
    <n v="2310"/>
    <n v="15.15"/>
    <n v="448"/>
    <n v="350"/>
  </r>
  <r>
    <x v="75"/>
    <x v="2"/>
    <x v="24"/>
    <n v="72425"/>
    <n v="75"/>
    <n v="4157"/>
    <n v="124710"/>
    <n v="49.52"/>
    <n v="39968"/>
    <n v="61752"/>
  </r>
  <r>
    <x v="75"/>
    <x v="2"/>
    <x v="25"/>
    <n v="21236"/>
    <n v="27"/>
    <n v="1263"/>
    <n v="37890"/>
    <n v="46.58"/>
    <n v="15254"/>
    <n v="17648"/>
  </r>
  <r>
    <x v="75"/>
    <x v="2"/>
    <x v="26"/>
    <n v="8119"/>
    <n v="8"/>
    <n v="439"/>
    <n v="13170"/>
    <n v="54.4"/>
    <n v="4387"/>
    <n v="7164"/>
  </r>
  <r>
    <x v="75"/>
    <x v="2"/>
    <x v="27"/>
    <n v="43820"/>
    <n v="20"/>
    <n v="1935"/>
    <n v="58050"/>
    <n v="68.73"/>
    <n v="25280"/>
    <n v="39896"/>
  </r>
  <r>
    <x v="75"/>
    <x v="2"/>
    <x v="28"/>
    <n v="1709"/>
    <n v="5"/>
    <n v="116"/>
    <n v="3480"/>
    <n v="45.98"/>
    <n v="1471"/>
    <n v="1600"/>
  </r>
  <r>
    <x v="75"/>
    <x v="2"/>
    <x v="29"/>
    <n v="2637"/>
    <n v="5"/>
    <n v="164"/>
    <n v="4920"/>
    <n v="48.15"/>
    <n v="912"/>
    <n v="2369"/>
  </r>
  <r>
    <x v="75"/>
    <x v="2"/>
    <x v="30"/>
    <n v="9657"/>
    <n v="11"/>
    <n v="485"/>
    <n v="14550"/>
    <n v="60.99"/>
    <n v="5419"/>
    <n v="8874"/>
  </r>
  <r>
    <x v="75"/>
    <x v="2"/>
    <x v="31"/>
    <m/>
    <n v="3"/>
    <n v="117"/>
    <n v="3510"/>
    <m/>
    <m/>
    <m/>
  </r>
  <r>
    <x v="75"/>
    <x v="2"/>
    <x v="32"/>
    <m/>
    <n v="5"/>
    <n v="569"/>
    <n v="17070"/>
    <m/>
    <m/>
    <m/>
  </r>
  <r>
    <x v="75"/>
    <x v="2"/>
    <x v="33"/>
    <n v="4895"/>
    <n v="10"/>
    <n v="338"/>
    <n v="10140"/>
    <n v="37.31"/>
    <n v="2942"/>
    <n v="3783"/>
  </r>
  <r>
    <x v="75"/>
    <x v="2"/>
    <x v="34"/>
    <n v="412265"/>
    <n v="445"/>
    <n v="25075"/>
    <n v="752250"/>
    <n v="49.09"/>
    <n v="215382"/>
    <n v="369268"/>
  </r>
  <r>
    <x v="75"/>
    <x v="3"/>
    <x v="0"/>
    <n v="37535"/>
    <n v="48"/>
    <n v="5762"/>
    <n v="172860"/>
    <n v="10.17"/>
    <n v="20944"/>
    <n v="17585"/>
  </r>
  <r>
    <x v="75"/>
    <x v="3"/>
    <x v="1"/>
    <n v="35165"/>
    <n v="23"/>
    <n v="2613"/>
    <n v="78390"/>
    <n v="20.49"/>
    <n v="16592"/>
    <n v="16061"/>
  </r>
  <r>
    <x v="75"/>
    <x v="3"/>
    <x v="2"/>
    <n v="26789"/>
    <n v="22"/>
    <n v="1931"/>
    <n v="57930"/>
    <n v="21.14"/>
    <n v="15456"/>
    <n v="12245"/>
  </r>
  <r>
    <x v="75"/>
    <x v="3"/>
    <x v="3"/>
    <n v="17534"/>
    <n v="21"/>
    <n v="1846"/>
    <n v="55380"/>
    <n v="16.89"/>
    <n v="9814"/>
    <n v="9355"/>
  </r>
  <r>
    <x v="75"/>
    <x v="3"/>
    <x v="4"/>
    <n v="33118"/>
    <n v="21"/>
    <n v="2890"/>
    <n v="86700"/>
    <n v="17.04"/>
    <n v="13930"/>
    <n v="14774"/>
  </r>
  <r>
    <x v="75"/>
    <x v="3"/>
    <x v="5"/>
    <n v="25115"/>
    <n v="13"/>
    <n v="1511"/>
    <n v="45330"/>
    <n v="22.53"/>
    <n v="13383"/>
    <n v="10215"/>
  </r>
  <r>
    <x v="75"/>
    <x v="3"/>
    <x v="6"/>
    <n v="17881"/>
    <n v="9"/>
    <n v="1214"/>
    <n v="36420"/>
    <n v="21.53"/>
    <n v="10434"/>
    <n v="7842"/>
  </r>
  <r>
    <x v="75"/>
    <x v="3"/>
    <x v="7"/>
    <n v="9852"/>
    <n v="5"/>
    <n v="1031"/>
    <n v="30930"/>
    <n v="13.92"/>
    <n v="4513"/>
    <n v="4306"/>
  </r>
  <r>
    <x v="75"/>
    <x v="3"/>
    <x v="8"/>
    <n v="9395"/>
    <n v="11"/>
    <n v="1561"/>
    <n v="46830"/>
    <n v="9.2100000000000009"/>
    <n v="4170"/>
    <n v="4312"/>
  </r>
  <r>
    <x v="75"/>
    <x v="3"/>
    <x v="9"/>
    <n v="11306"/>
    <n v="13"/>
    <n v="1274"/>
    <n v="38220"/>
    <n v="13.31"/>
    <n v="5273"/>
    <n v="5087"/>
  </r>
  <r>
    <x v="75"/>
    <x v="3"/>
    <x v="10"/>
    <n v="24675"/>
    <n v="20"/>
    <n v="2085"/>
    <n v="62550"/>
    <n v="16.96"/>
    <n v="10963"/>
    <n v="10607"/>
  </r>
  <r>
    <x v="75"/>
    <x v="3"/>
    <x v="11"/>
    <n v="4253"/>
    <n v="5"/>
    <n v="501"/>
    <n v="15030"/>
    <n v="13.23"/>
    <n v="2995"/>
    <n v="1988"/>
  </r>
  <r>
    <x v="75"/>
    <x v="3"/>
    <x v="12"/>
    <m/>
    <n v="8"/>
    <n v="566"/>
    <n v="16980"/>
    <m/>
    <m/>
    <m/>
  </r>
  <r>
    <x v="75"/>
    <x v="3"/>
    <x v="13"/>
    <m/>
    <n v="2"/>
    <n v="255"/>
    <n v="7650"/>
    <m/>
    <m/>
    <m/>
  </r>
  <r>
    <x v="75"/>
    <x v="3"/>
    <x v="14"/>
    <m/>
    <n v="7"/>
    <n v="690"/>
    <n v="20700"/>
    <m/>
    <m/>
    <m/>
  </r>
  <r>
    <x v="75"/>
    <x v="3"/>
    <x v="15"/>
    <n v="3673"/>
    <n v="8"/>
    <n v="931"/>
    <n v="27930"/>
    <n v="7.5"/>
    <n v="2350"/>
    <n v="2095"/>
  </r>
  <r>
    <x v="75"/>
    <x v="3"/>
    <x v="16"/>
    <m/>
    <n v="5"/>
    <n v="674"/>
    <n v="20220"/>
    <m/>
    <m/>
    <m/>
  </r>
  <r>
    <x v="75"/>
    <x v="3"/>
    <x v="17"/>
    <s v="-"/>
    <s v="-"/>
    <s v="-"/>
    <s v="-"/>
    <s v="-"/>
    <s v="-"/>
    <s v="-"/>
  </r>
  <r>
    <x v="75"/>
    <x v="3"/>
    <x v="18"/>
    <n v="17733"/>
    <n v="17"/>
    <n v="1309"/>
    <n v="39270"/>
    <n v="20.239999999999998"/>
    <n v="11462"/>
    <n v="7950"/>
  </r>
  <r>
    <x v="75"/>
    <x v="3"/>
    <x v="19"/>
    <n v="34054"/>
    <n v="22"/>
    <n v="4006"/>
    <n v="120180"/>
    <n v="12"/>
    <n v="14368"/>
    <n v="14426"/>
  </r>
  <r>
    <x v="75"/>
    <x v="3"/>
    <x v="20"/>
    <n v="68216"/>
    <n v="37"/>
    <n v="4339"/>
    <n v="130170"/>
    <n v="18.579999999999998"/>
    <n v="34117"/>
    <n v="24186"/>
  </r>
  <r>
    <x v="75"/>
    <x v="3"/>
    <x v="21"/>
    <n v="10787"/>
    <n v="9"/>
    <n v="711"/>
    <n v="21330"/>
    <n v="24.53"/>
    <n v="6426"/>
    <n v="5233"/>
  </r>
  <r>
    <x v="75"/>
    <x v="3"/>
    <x v="22"/>
    <m/>
    <n v="4"/>
    <n v="615"/>
    <n v="18450"/>
    <m/>
    <m/>
    <m/>
  </r>
  <r>
    <x v="75"/>
    <x v="3"/>
    <x v="23"/>
    <n v="7521"/>
    <n v="7"/>
    <n v="844"/>
    <n v="25320"/>
    <n v="12.26"/>
    <n v="4325"/>
    <n v="3103"/>
  </r>
  <r>
    <x v="75"/>
    <x v="3"/>
    <x v="24"/>
    <n v="95556"/>
    <n v="57"/>
    <n v="6509"/>
    <n v="195270"/>
    <n v="18.600000000000001"/>
    <n v="51269"/>
    <n v="36311"/>
  </r>
  <r>
    <x v="75"/>
    <x v="3"/>
    <x v="25"/>
    <n v="24172"/>
    <n v="16"/>
    <n v="1431"/>
    <n v="42930"/>
    <n v="25.45"/>
    <n v="17369"/>
    <n v="10924"/>
  </r>
  <r>
    <x v="75"/>
    <x v="3"/>
    <x v="26"/>
    <n v="11866"/>
    <n v="5"/>
    <n v="1208"/>
    <n v="36240"/>
    <n v="13.92"/>
    <n v="7369"/>
    <n v="5044"/>
  </r>
  <r>
    <x v="75"/>
    <x v="3"/>
    <x v="27"/>
    <n v="23828"/>
    <n v="6"/>
    <n v="859"/>
    <n v="25770"/>
    <n v="35.76"/>
    <n v="12723"/>
    <n v="9215"/>
  </r>
  <r>
    <x v="75"/>
    <x v="3"/>
    <x v="28"/>
    <n v="11216"/>
    <n v="10"/>
    <n v="3905"/>
    <n v="117150"/>
    <n v="4.3899999999999997"/>
    <n v="7242"/>
    <n v="5143"/>
  </r>
  <r>
    <x v="75"/>
    <x v="3"/>
    <x v="29"/>
    <n v="18556"/>
    <n v="11"/>
    <n v="2392"/>
    <n v="71760"/>
    <n v="11.89"/>
    <n v="7952"/>
    <n v="8535"/>
  </r>
  <r>
    <x v="75"/>
    <x v="3"/>
    <x v="30"/>
    <n v="15626"/>
    <n v="7"/>
    <n v="583"/>
    <n v="17490"/>
    <n v="34.61"/>
    <n v="9750"/>
    <n v="6054"/>
  </r>
  <r>
    <x v="75"/>
    <x v="3"/>
    <x v="31"/>
    <n v="3858"/>
    <n v="7"/>
    <n v="387"/>
    <n v="11610"/>
    <n v="16.36"/>
    <n v="1927"/>
    <n v="1899"/>
  </r>
  <r>
    <x v="75"/>
    <x v="3"/>
    <x v="32"/>
    <m/>
    <n v="3"/>
    <n v="537"/>
    <n v="16110"/>
    <m/>
    <m/>
    <m/>
  </r>
  <r>
    <x v="75"/>
    <x v="3"/>
    <x v="33"/>
    <n v="9633"/>
    <n v="12"/>
    <n v="1060"/>
    <n v="31800"/>
    <n v="18.09"/>
    <n v="5959"/>
    <n v="5753"/>
  </r>
  <r>
    <x v="75"/>
    <x v="3"/>
    <x v="34"/>
    <n v="551888"/>
    <n v="414"/>
    <n v="51521"/>
    <n v="1545630"/>
    <n v="15.56"/>
    <n v="295330"/>
    <n v="240513"/>
  </r>
  <r>
    <x v="75"/>
    <x v="4"/>
    <x v="0"/>
    <n v="140781"/>
    <n v="264"/>
    <n v="10093"/>
    <n v="302790"/>
    <n v="25.35"/>
    <n v="72091"/>
    <n v="76758"/>
  </r>
  <r>
    <x v="75"/>
    <x v="4"/>
    <x v="1"/>
    <n v="458642"/>
    <n v="317"/>
    <n v="18633"/>
    <n v="558990"/>
    <n v="52.1"/>
    <n v="232496"/>
    <n v="291239"/>
  </r>
  <r>
    <x v="75"/>
    <x v="4"/>
    <x v="2"/>
    <n v="58089"/>
    <n v="118"/>
    <n v="3518"/>
    <n v="105540"/>
    <n v="28.04"/>
    <n v="32770"/>
    <n v="29591"/>
  </r>
  <r>
    <x v="75"/>
    <x v="4"/>
    <x v="3"/>
    <n v="95612"/>
    <n v="144"/>
    <n v="4749"/>
    <n v="142470"/>
    <n v="38.200000000000003"/>
    <n v="56814"/>
    <n v="54418"/>
  </r>
  <r>
    <x v="75"/>
    <x v="4"/>
    <x v="4"/>
    <n v="87345"/>
    <n v="100"/>
    <n v="4668"/>
    <n v="140040"/>
    <n v="32.26"/>
    <n v="38188"/>
    <n v="45181"/>
  </r>
  <r>
    <x v="75"/>
    <x v="4"/>
    <x v="5"/>
    <n v="167167"/>
    <n v="127"/>
    <n v="5778"/>
    <n v="173340"/>
    <n v="48.5"/>
    <n v="95338"/>
    <n v="84071"/>
  </r>
  <r>
    <x v="75"/>
    <x v="4"/>
    <x v="6"/>
    <n v="90224"/>
    <n v="108"/>
    <n v="3924"/>
    <n v="117720"/>
    <n v="40.11"/>
    <n v="54061"/>
    <n v="47215"/>
  </r>
  <r>
    <x v="75"/>
    <x v="4"/>
    <x v="7"/>
    <n v="21425"/>
    <n v="33"/>
    <n v="1420"/>
    <n v="42600"/>
    <n v="23.83"/>
    <n v="11428"/>
    <n v="10152"/>
  </r>
  <r>
    <x v="75"/>
    <x v="4"/>
    <x v="8"/>
    <n v="29766"/>
    <n v="59"/>
    <n v="2415"/>
    <n v="72450"/>
    <n v="21.61"/>
    <n v="15286"/>
    <n v="15657"/>
  </r>
  <r>
    <x v="75"/>
    <x v="4"/>
    <x v="9"/>
    <n v="47896"/>
    <n v="82"/>
    <n v="2749"/>
    <n v="82470"/>
    <n v="32.369999999999997"/>
    <n v="24140"/>
    <n v="26693"/>
  </r>
  <r>
    <x v="75"/>
    <x v="4"/>
    <x v="10"/>
    <n v="94000"/>
    <n v="125"/>
    <n v="4679"/>
    <n v="140370"/>
    <n v="35.99"/>
    <n v="44794"/>
    <n v="50515"/>
  </r>
  <r>
    <x v="75"/>
    <x v="4"/>
    <x v="11"/>
    <n v="22749"/>
    <n v="48"/>
    <n v="2084"/>
    <n v="62520"/>
    <n v="21.69"/>
    <n v="12704"/>
    <n v="13558"/>
  </r>
  <r>
    <x v="75"/>
    <x v="4"/>
    <x v="12"/>
    <n v="42604"/>
    <n v="97"/>
    <n v="2250"/>
    <n v="67500"/>
    <n v="37.86"/>
    <n v="25878"/>
    <n v="25553"/>
  </r>
  <r>
    <x v="75"/>
    <x v="4"/>
    <x v="13"/>
    <n v="14093"/>
    <n v="31"/>
    <n v="843"/>
    <n v="25290"/>
    <n v="29.56"/>
    <n v="9153"/>
    <n v="7475"/>
  </r>
  <r>
    <x v="75"/>
    <x v="4"/>
    <x v="14"/>
    <n v="18724"/>
    <n v="39"/>
    <n v="1209"/>
    <n v="36270"/>
    <n v="23.22"/>
    <n v="10412"/>
    <n v="8423"/>
  </r>
  <r>
    <x v="75"/>
    <x v="4"/>
    <x v="15"/>
    <n v="17474"/>
    <n v="49"/>
    <n v="1712"/>
    <n v="51360"/>
    <n v="20.8"/>
    <n v="9879"/>
    <n v="10684"/>
  </r>
  <r>
    <x v="75"/>
    <x v="4"/>
    <x v="16"/>
    <n v="183940"/>
    <n v="111"/>
    <n v="7080"/>
    <n v="212400"/>
    <n v="57.74"/>
    <n v="93992"/>
    <n v="122637"/>
  </r>
  <r>
    <x v="75"/>
    <x v="4"/>
    <x v="17"/>
    <n v="154938"/>
    <n v="73"/>
    <n v="5811"/>
    <n v="174330"/>
    <n v="61.59"/>
    <n v="78383"/>
    <n v="107368"/>
  </r>
  <r>
    <x v="75"/>
    <x v="4"/>
    <x v="18"/>
    <n v="65654"/>
    <n v="103"/>
    <n v="3111"/>
    <n v="93330"/>
    <n v="38.049999999999997"/>
    <n v="38197"/>
    <n v="35514"/>
  </r>
  <r>
    <x v="75"/>
    <x v="4"/>
    <x v="19"/>
    <n v="100871"/>
    <n v="163"/>
    <n v="6828"/>
    <n v="204840"/>
    <n v="27.36"/>
    <n v="48943"/>
    <n v="56049"/>
  </r>
  <r>
    <x v="75"/>
    <x v="4"/>
    <x v="20"/>
    <n v="354057"/>
    <n v="348"/>
    <n v="14588"/>
    <n v="437640"/>
    <n v="44.09"/>
    <n v="191837"/>
    <n v="192962"/>
  </r>
  <r>
    <x v="75"/>
    <x v="4"/>
    <x v="21"/>
    <n v="29198"/>
    <n v="45"/>
    <n v="1352"/>
    <n v="40560"/>
    <n v="35.090000000000003"/>
    <n v="18785"/>
    <n v="14232"/>
  </r>
  <r>
    <x v="75"/>
    <x v="4"/>
    <x v="22"/>
    <n v="33154"/>
    <n v="30"/>
    <n v="1621"/>
    <n v="48630"/>
    <n v="38.450000000000003"/>
    <n v="26399"/>
    <n v="18696"/>
  </r>
  <r>
    <x v="75"/>
    <x v="4"/>
    <x v="23"/>
    <n v="19724"/>
    <n v="52"/>
    <n v="1422"/>
    <n v="42660"/>
    <n v="23.79"/>
    <n v="12040"/>
    <n v="10149"/>
  </r>
  <r>
    <x v="75"/>
    <x v="4"/>
    <x v="24"/>
    <n v="436133"/>
    <n v="475"/>
    <n v="18983"/>
    <n v="569490"/>
    <n v="41.45"/>
    <n v="249061"/>
    <n v="236037"/>
  </r>
  <r>
    <x v="75"/>
    <x v="4"/>
    <x v="25"/>
    <n v="115430"/>
    <n v="159"/>
    <n v="5173"/>
    <n v="155190"/>
    <n v="40.450000000000003"/>
    <n v="84357"/>
    <n v="62770"/>
  </r>
  <r>
    <x v="75"/>
    <x v="4"/>
    <x v="26"/>
    <n v="42576"/>
    <n v="49"/>
    <n v="2309"/>
    <n v="69270"/>
    <n v="32.020000000000003"/>
    <n v="26420"/>
    <n v="22179"/>
  </r>
  <r>
    <x v="75"/>
    <x v="4"/>
    <x v="27"/>
    <n v="190644"/>
    <n v="108"/>
    <n v="6554"/>
    <n v="196620"/>
    <n v="56.39"/>
    <n v="94865"/>
    <n v="110868"/>
  </r>
  <r>
    <x v="75"/>
    <x v="4"/>
    <x v="28"/>
    <n v="28671"/>
    <n v="43"/>
    <n v="4680"/>
    <n v="140400"/>
    <n v="10.7"/>
    <n v="20650"/>
    <n v="15024"/>
  </r>
  <r>
    <x v="75"/>
    <x v="4"/>
    <x v="29"/>
    <n v="34494"/>
    <n v="54"/>
    <n v="3009"/>
    <n v="90270"/>
    <n v="20.100000000000001"/>
    <n v="17013"/>
    <n v="18141"/>
  </r>
  <r>
    <x v="75"/>
    <x v="4"/>
    <x v="30"/>
    <n v="84149"/>
    <n v="83"/>
    <n v="2609"/>
    <n v="78270"/>
    <n v="58.85"/>
    <n v="49224"/>
    <n v="46065"/>
  </r>
  <r>
    <x v="75"/>
    <x v="4"/>
    <x v="31"/>
    <n v="8917"/>
    <n v="28"/>
    <n v="674"/>
    <n v="20220"/>
    <n v="23.14"/>
    <n v="4799"/>
    <n v="4679"/>
  </r>
  <r>
    <x v="75"/>
    <x v="4"/>
    <x v="32"/>
    <n v="40475"/>
    <n v="35"/>
    <n v="1986"/>
    <n v="59580"/>
    <n v="37.590000000000003"/>
    <n v="26070"/>
    <n v="22399"/>
  </r>
  <r>
    <x v="75"/>
    <x v="4"/>
    <x v="33"/>
    <n v="40474"/>
    <n v="83"/>
    <n v="2481"/>
    <n v="74430"/>
    <n v="33.630000000000003"/>
    <n v="23032"/>
    <n v="25032"/>
  </r>
  <r>
    <x v="75"/>
    <x v="4"/>
    <x v="34"/>
    <n v="2779018"/>
    <n v="3235"/>
    <n v="136201"/>
    <n v="4086030"/>
    <n v="38.54"/>
    <n v="1522054"/>
    <n v="1574575"/>
  </r>
  <r>
    <x v="76"/>
    <x v="0"/>
    <x v="0"/>
    <n v="21714"/>
    <n v="35"/>
    <n v="1161"/>
    <n v="35991"/>
    <n v="36.99"/>
    <n v="10303"/>
    <n v="13313"/>
  </r>
  <r>
    <x v="76"/>
    <x v="0"/>
    <x v="1"/>
    <n v="206796"/>
    <n v="72"/>
    <n v="8473"/>
    <n v="262663"/>
    <n v="58.88"/>
    <n v="109953"/>
    <n v="154655"/>
  </r>
  <r>
    <x v="76"/>
    <x v="0"/>
    <x v="2"/>
    <n v="2687"/>
    <n v="10"/>
    <n v="201"/>
    <n v="6231"/>
    <n v="25.1"/>
    <n v="1493"/>
    <n v="1564"/>
  </r>
  <r>
    <x v="76"/>
    <x v="0"/>
    <x v="3"/>
    <n v="18789"/>
    <n v="25"/>
    <n v="913"/>
    <n v="28303"/>
    <n v="41.82"/>
    <n v="12275"/>
    <n v="11835"/>
  </r>
  <r>
    <x v="76"/>
    <x v="0"/>
    <x v="4"/>
    <n v="5961"/>
    <n v="7"/>
    <n v="296"/>
    <n v="9176"/>
    <n v="41.45"/>
    <n v="3787"/>
    <n v="3803"/>
  </r>
  <r>
    <x v="76"/>
    <x v="0"/>
    <x v="5"/>
    <n v="48724"/>
    <n v="20"/>
    <n v="1810"/>
    <n v="56110"/>
    <n v="50.82"/>
    <n v="26544"/>
    <n v="28515"/>
  </r>
  <r>
    <x v="76"/>
    <x v="0"/>
    <x v="6"/>
    <n v="9673"/>
    <n v="10"/>
    <n v="499"/>
    <n v="15469"/>
    <n v="37.14"/>
    <n v="5575"/>
    <n v="5745"/>
  </r>
  <r>
    <x v="76"/>
    <x v="0"/>
    <x v="7"/>
    <m/>
    <n v="5"/>
    <n v="92"/>
    <n v="2852"/>
    <m/>
    <m/>
    <m/>
  </r>
  <r>
    <x v="76"/>
    <x v="0"/>
    <x v="8"/>
    <n v="1967"/>
    <n v="10"/>
    <n v="230"/>
    <n v="7130"/>
    <n v="23.42"/>
    <n v="1116"/>
    <n v="1670"/>
  </r>
  <r>
    <x v="76"/>
    <x v="0"/>
    <x v="9"/>
    <n v="7368"/>
    <n v="14"/>
    <n v="391"/>
    <n v="12121"/>
    <n v="46.23"/>
    <n v="4643"/>
    <n v="5604"/>
  </r>
  <r>
    <x v="76"/>
    <x v="0"/>
    <x v="10"/>
    <n v="7104"/>
    <n v="14"/>
    <n v="427"/>
    <n v="13237"/>
    <n v="36.590000000000003"/>
    <n v="4117"/>
    <n v="4844"/>
  </r>
  <r>
    <x v="76"/>
    <x v="0"/>
    <x v="11"/>
    <n v="4234"/>
    <n v="10"/>
    <n v="359"/>
    <n v="11129"/>
    <n v="21.78"/>
    <n v="2988"/>
    <n v="2424"/>
  </r>
  <r>
    <x v="76"/>
    <x v="0"/>
    <x v="12"/>
    <n v="9784"/>
    <n v="22"/>
    <n v="570"/>
    <n v="17670"/>
    <n v="44.23"/>
    <n v="5445"/>
    <n v="7816"/>
  </r>
  <r>
    <x v="76"/>
    <x v="0"/>
    <x v="13"/>
    <m/>
    <n v="3"/>
    <n v="137"/>
    <n v="4247"/>
    <m/>
    <m/>
    <m/>
  </r>
  <r>
    <x v="76"/>
    <x v="0"/>
    <x v="14"/>
    <n v="4169"/>
    <n v="11"/>
    <n v="215"/>
    <n v="6665"/>
    <n v="40.17"/>
    <n v="2716"/>
    <n v="2677"/>
  </r>
  <r>
    <x v="76"/>
    <x v="0"/>
    <x v="15"/>
    <m/>
    <n v="5"/>
    <n v="56"/>
    <n v="1736"/>
    <m/>
    <m/>
    <m/>
  </r>
  <r>
    <x v="76"/>
    <x v="0"/>
    <x v="16"/>
    <n v="83629"/>
    <n v="32"/>
    <n v="3273"/>
    <n v="101463"/>
    <n v="59.39"/>
    <n v="46945"/>
    <n v="60255"/>
  </r>
  <r>
    <x v="76"/>
    <x v="0"/>
    <x v="17"/>
    <n v="81519"/>
    <n v="28"/>
    <n v="3157"/>
    <n v="97867"/>
    <n v="59.52"/>
    <n v="45812"/>
    <n v="58253"/>
  </r>
  <r>
    <x v="76"/>
    <x v="0"/>
    <x v="18"/>
    <n v="5076"/>
    <n v="14"/>
    <n v="309"/>
    <n v="9579"/>
    <n v="32.64"/>
    <n v="2853"/>
    <n v="3127"/>
  </r>
  <r>
    <x v="76"/>
    <x v="0"/>
    <x v="19"/>
    <n v="5534"/>
    <n v="15"/>
    <n v="382"/>
    <n v="11842"/>
    <n v="33.57"/>
    <n v="3962"/>
    <n v="3975"/>
  </r>
  <r>
    <x v="76"/>
    <x v="0"/>
    <x v="20"/>
    <n v="107228"/>
    <n v="67"/>
    <n v="4087"/>
    <n v="126697"/>
    <n v="54.92"/>
    <n v="59766"/>
    <n v="69586"/>
  </r>
  <r>
    <x v="76"/>
    <x v="0"/>
    <x v="21"/>
    <m/>
    <n v="8"/>
    <n v="127"/>
    <n v="3937"/>
    <m/>
    <m/>
    <m/>
  </r>
  <r>
    <x v="76"/>
    <x v="0"/>
    <x v="22"/>
    <m/>
    <n v="3"/>
    <n v="311"/>
    <n v="9641"/>
    <m/>
    <m/>
    <m/>
  </r>
  <r>
    <x v="76"/>
    <x v="0"/>
    <x v="23"/>
    <n v="1071"/>
    <n v="10"/>
    <n v="139"/>
    <n v="4309"/>
    <n v="20.38"/>
    <n v="661"/>
    <n v="878"/>
  </r>
  <r>
    <x v="76"/>
    <x v="0"/>
    <x v="24"/>
    <n v="114841"/>
    <n v="88"/>
    <n v="4664"/>
    <n v="144584"/>
    <n v="51.14"/>
    <n v="65964"/>
    <n v="73939"/>
  </r>
  <r>
    <x v="76"/>
    <x v="0"/>
    <x v="25"/>
    <n v="16234"/>
    <n v="45"/>
    <n v="1337"/>
    <n v="41447"/>
    <n v="23.83"/>
    <n v="13050"/>
    <n v="9877"/>
  </r>
  <r>
    <x v="76"/>
    <x v="0"/>
    <x v="26"/>
    <n v="5342"/>
    <n v="8"/>
    <n v="338"/>
    <n v="10478"/>
    <n v="26.59"/>
    <n v="3095"/>
    <n v="2786"/>
  </r>
  <r>
    <x v="76"/>
    <x v="0"/>
    <x v="27"/>
    <n v="58400"/>
    <n v="30"/>
    <n v="2687"/>
    <n v="83297"/>
    <n v="38.840000000000003"/>
    <n v="23911"/>
    <n v="32355"/>
  </r>
  <r>
    <x v="76"/>
    <x v="0"/>
    <x v="28"/>
    <n v="5377"/>
    <n v="11"/>
    <n v="438"/>
    <n v="13578"/>
    <n v="23.71"/>
    <n v="3689"/>
    <n v="3219"/>
  </r>
  <r>
    <x v="76"/>
    <x v="0"/>
    <x v="29"/>
    <m/>
    <n v="14"/>
    <n v="196"/>
    <n v="6076"/>
    <n v="25.02"/>
    <m/>
    <n v="1520"/>
  </r>
  <r>
    <x v="76"/>
    <x v="0"/>
    <x v="30"/>
    <n v="19892"/>
    <n v="20"/>
    <n v="806"/>
    <n v="24986"/>
    <n v="54.75"/>
    <n v="11562"/>
    <n v="13680"/>
  </r>
  <r>
    <x v="76"/>
    <x v="0"/>
    <x v="31"/>
    <m/>
    <n v="8"/>
    <n v="93"/>
    <n v="2883"/>
    <m/>
    <m/>
    <m/>
  </r>
  <r>
    <x v="76"/>
    <x v="0"/>
    <x v="32"/>
    <n v="5569"/>
    <n v="6"/>
    <n v="536"/>
    <n v="16616"/>
    <n v="17.39"/>
    <n v="4107"/>
    <n v="2889"/>
  </r>
  <r>
    <x v="76"/>
    <x v="0"/>
    <x v="33"/>
    <n v="8325"/>
    <n v="22"/>
    <n v="507"/>
    <n v="15717"/>
    <n v="40.18"/>
    <n v="5002"/>
    <n v="6315"/>
  </r>
  <r>
    <x v="76"/>
    <x v="0"/>
    <x v="34"/>
    <n v="683827"/>
    <n v="586"/>
    <n v="31396"/>
    <n v="973276"/>
    <n v="47.37"/>
    <n v="378957"/>
    <n v="461046"/>
  </r>
  <r>
    <x v="76"/>
    <x v="1"/>
    <x v="0"/>
    <n v="32286"/>
    <n v="142"/>
    <n v="1567"/>
    <n v="48577"/>
    <n v="36.979999999999997"/>
    <n v="18687"/>
    <n v="17965"/>
  </r>
  <r>
    <x v="76"/>
    <x v="1"/>
    <x v="1"/>
    <n v="103657"/>
    <n v="183"/>
    <n v="3702"/>
    <n v="114762"/>
    <n v="50.93"/>
    <n v="49658"/>
    <n v="58443"/>
  </r>
  <r>
    <x v="76"/>
    <x v="1"/>
    <x v="2"/>
    <n v="11853"/>
    <n v="65"/>
    <n v="709"/>
    <n v="21979"/>
    <n v="30.02"/>
    <n v="6527"/>
    <n v="6599"/>
  </r>
  <r>
    <x v="76"/>
    <x v="1"/>
    <x v="3"/>
    <n v="40504"/>
    <n v="81"/>
    <n v="1383"/>
    <n v="42873"/>
    <n v="56.52"/>
    <n v="23589"/>
    <n v="24233"/>
  </r>
  <r>
    <x v="76"/>
    <x v="1"/>
    <x v="4"/>
    <n v="26383"/>
    <n v="61"/>
    <n v="1004"/>
    <n v="31124"/>
    <n v="44.44"/>
    <n v="12635"/>
    <n v="13831"/>
  </r>
  <r>
    <x v="76"/>
    <x v="1"/>
    <x v="5"/>
    <n v="42377"/>
    <n v="81"/>
    <n v="1415"/>
    <n v="43865"/>
    <n v="46.19"/>
    <n v="22645"/>
    <n v="20260"/>
  </r>
  <r>
    <x v="76"/>
    <x v="1"/>
    <x v="6"/>
    <n v="28468"/>
    <n v="74"/>
    <n v="1211"/>
    <n v="37541"/>
    <n v="39.049999999999997"/>
    <n v="18791"/>
    <n v="14658"/>
  </r>
  <r>
    <x v="76"/>
    <x v="1"/>
    <x v="7"/>
    <n v="6741"/>
    <n v="21"/>
    <n v="260"/>
    <n v="8060"/>
    <n v="55.51"/>
    <n v="4121"/>
    <n v="4474"/>
  </r>
  <r>
    <x v="76"/>
    <x v="1"/>
    <x v="8"/>
    <n v="12005"/>
    <n v="33"/>
    <n v="486"/>
    <n v="15066"/>
    <n v="50.96"/>
    <n v="7071"/>
    <n v="7678"/>
  </r>
  <r>
    <x v="76"/>
    <x v="1"/>
    <x v="9"/>
    <n v="18395"/>
    <n v="47"/>
    <n v="759"/>
    <n v="23529"/>
    <n v="53.04"/>
    <n v="10060"/>
    <n v="12480"/>
  </r>
  <r>
    <x v="76"/>
    <x v="1"/>
    <x v="10"/>
    <n v="33277"/>
    <n v="73"/>
    <n v="1305"/>
    <n v="40455"/>
    <n v="48.34"/>
    <n v="18373"/>
    <n v="19554"/>
  </r>
  <r>
    <x v="76"/>
    <x v="1"/>
    <x v="11"/>
    <n v="4253"/>
    <n v="22"/>
    <n v="547"/>
    <n v="16957"/>
    <n v="14.51"/>
    <n v="2174"/>
    <n v="2460"/>
  </r>
  <r>
    <x v="76"/>
    <x v="1"/>
    <x v="12"/>
    <n v="28309"/>
    <n v="64"/>
    <n v="1023"/>
    <n v="31713"/>
    <n v="53.67"/>
    <n v="16918"/>
    <n v="17019"/>
  </r>
  <r>
    <x v="76"/>
    <x v="1"/>
    <x v="13"/>
    <n v="8843"/>
    <n v="23"/>
    <n v="384"/>
    <n v="11904"/>
    <n v="45.15"/>
    <n v="4715"/>
    <n v="5375"/>
  </r>
  <r>
    <x v="76"/>
    <x v="1"/>
    <x v="14"/>
    <n v="4713"/>
    <n v="20"/>
    <n v="251"/>
    <n v="7781"/>
    <n v="34.119999999999997"/>
    <n v="3162"/>
    <n v="2655"/>
  </r>
  <r>
    <x v="76"/>
    <x v="1"/>
    <x v="15"/>
    <n v="6960"/>
    <n v="31"/>
    <n v="286"/>
    <n v="8866"/>
    <n v="43.97"/>
    <n v="4415"/>
    <n v="3898"/>
  </r>
  <r>
    <x v="76"/>
    <x v="1"/>
    <x v="16"/>
    <n v="39028"/>
    <n v="61"/>
    <n v="1330"/>
    <n v="41230"/>
    <n v="56.43"/>
    <n v="20580"/>
    <n v="23266"/>
  </r>
  <r>
    <x v="76"/>
    <x v="1"/>
    <x v="17"/>
    <n v="26361"/>
    <n v="35"/>
    <n v="881"/>
    <n v="27311"/>
    <n v="56.7"/>
    <n v="13748"/>
    <n v="15485"/>
  </r>
  <r>
    <x v="76"/>
    <x v="1"/>
    <x v="18"/>
    <n v="15040"/>
    <n v="49"/>
    <n v="685"/>
    <n v="21235"/>
    <n v="41.12"/>
    <n v="9269"/>
    <n v="8732"/>
  </r>
  <r>
    <x v="76"/>
    <x v="1"/>
    <x v="19"/>
    <n v="26408"/>
    <n v="95"/>
    <n v="1198"/>
    <n v="37138"/>
    <n v="40.68"/>
    <n v="12619"/>
    <n v="15109"/>
  </r>
  <r>
    <x v="76"/>
    <x v="1"/>
    <x v="20"/>
    <n v="64634"/>
    <n v="185"/>
    <n v="2680"/>
    <n v="83080"/>
    <n v="40.479999999999997"/>
    <n v="37199"/>
    <n v="33631"/>
  </r>
  <r>
    <x v="76"/>
    <x v="1"/>
    <x v="21"/>
    <n v="7263"/>
    <n v="23"/>
    <n v="343"/>
    <n v="10633"/>
    <n v="32.840000000000003"/>
    <n v="5014"/>
    <n v="3492"/>
  </r>
  <r>
    <x v="76"/>
    <x v="1"/>
    <x v="22"/>
    <n v="5259"/>
    <n v="17"/>
    <n v="365"/>
    <n v="11315"/>
    <n v="25.94"/>
    <n v="4366"/>
    <n v="2935"/>
  </r>
  <r>
    <x v="76"/>
    <x v="1"/>
    <x v="23"/>
    <n v="8750"/>
    <n v="29"/>
    <n v="358"/>
    <n v="11098"/>
    <n v="52.41"/>
    <n v="5501"/>
    <n v="5816"/>
  </r>
  <r>
    <x v="76"/>
    <x v="1"/>
    <x v="24"/>
    <n v="85906"/>
    <n v="254"/>
    <n v="3746"/>
    <n v="116126"/>
    <n v="39.5"/>
    <n v="52080"/>
    <n v="45874"/>
  </r>
  <r>
    <x v="76"/>
    <x v="1"/>
    <x v="25"/>
    <n v="24770"/>
    <n v="72"/>
    <n v="1146"/>
    <n v="35526"/>
    <n v="34.99"/>
    <n v="16807"/>
    <n v="12429"/>
  </r>
  <r>
    <x v="76"/>
    <x v="1"/>
    <x v="26"/>
    <n v="5185"/>
    <n v="25"/>
    <n v="303"/>
    <n v="9393"/>
    <n v="27.25"/>
    <n v="3022"/>
    <n v="2560"/>
  </r>
  <r>
    <x v="76"/>
    <x v="1"/>
    <x v="27"/>
    <n v="17509"/>
    <n v="52"/>
    <n v="944"/>
    <n v="29264"/>
    <n v="29.97"/>
    <n v="8411"/>
    <n v="8770"/>
  </r>
  <r>
    <x v="76"/>
    <x v="1"/>
    <x v="28"/>
    <n v="6289"/>
    <n v="18"/>
    <n v="222"/>
    <n v="6882"/>
    <n v="47.92"/>
    <n v="4206"/>
    <n v="3298"/>
  </r>
  <r>
    <x v="76"/>
    <x v="1"/>
    <x v="29"/>
    <n v="4915"/>
    <n v="24"/>
    <n v="257"/>
    <n v="7967"/>
    <n v="38.119999999999997"/>
    <n v="2998"/>
    <n v="3037"/>
  </r>
  <r>
    <x v="76"/>
    <x v="1"/>
    <x v="30"/>
    <n v="28703"/>
    <n v="45"/>
    <n v="735"/>
    <n v="22785"/>
    <n v="62.03"/>
    <n v="14501"/>
    <n v="14134"/>
  </r>
  <r>
    <x v="76"/>
    <x v="1"/>
    <x v="31"/>
    <n v="2288"/>
    <n v="13"/>
    <n v="96"/>
    <n v="2976"/>
    <n v="37.9"/>
    <n v="1275"/>
    <n v="1128"/>
  </r>
  <r>
    <x v="76"/>
    <x v="1"/>
    <x v="32"/>
    <n v="5807"/>
    <n v="20"/>
    <n v="296"/>
    <n v="9176"/>
    <n v="32.72"/>
    <n v="3710"/>
    <n v="3002"/>
  </r>
  <r>
    <x v="76"/>
    <x v="1"/>
    <x v="33"/>
    <n v="13578"/>
    <n v="40"/>
    <n v="589"/>
    <n v="18259"/>
    <n v="46.26"/>
    <n v="7182"/>
    <n v="8446"/>
  </r>
  <r>
    <x v="76"/>
    <x v="1"/>
    <x v="34"/>
    <n v="684447"/>
    <n v="1789"/>
    <n v="27839"/>
    <n v="863009"/>
    <n v="44.19"/>
    <n v="380200"/>
    <n v="381368"/>
  </r>
  <r>
    <x v="76"/>
    <x v="2"/>
    <x v="0"/>
    <n v="15762"/>
    <n v="34"/>
    <n v="1366"/>
    <n v="42346"/>
    <n v="31.77"/>
    <n v="6860"/>
    <n v="13455"/>
  </r>
  <r>
    <x v="76"/>
    <x v="2"/>
    <x v="1"/>
    <n v="48678"/>
    <n v="40"/>
    <n v="3772"/>
    <n v="116932"/>
    <n v="40.33"/>
    <n v="22053"/>
    <n v="47163"/>
  </r>
  <r>
    <x v="76"/>
    <x v="2"/>
    <x v="2"/>
    <n v="3932"/>
    <n v="20"/>
    <n v="693"/>
    <n v="21483"/>
    <n v="15.14"/>
    <n v="2190"/>
    <n v="3252"/>
  </r>
  <r>
    <x v="76"/>
    <x v="2"/>
    <x v="3"/>
    <n v="6254"/>
    <n v="16"/>
    <n v="595"/>
    <n v="18445"/>
    <n v="32.36"/>
    <n v="3253"/>
    <n v="5968"/>
  </r>
  <r>
    <x v="76"/>
    <x v="2"/>
    <x v="4"/>
    <n v="10264"/>
    <n v="11"/>
    <n v="478"/>
    <n v="14818"/>
    <n v="64.37"/>
    <n v="3300"/>
    <n v="9539"/>
  </r>
  <r>
    <x v="76"/>
    <x v="2"/>
    <x v="5"/>
    <n v="13243"/>
    <n v="13"/>
    <n v="1042"/>
    <n v="32302"/>
    <n v="38.979999999999997"/>
    <n v="8012"/>
    <n v="12592"/>
  </r>
  <r>
    <x v="76"/>
    <x v="2"/>
    <x v="6"/>
    <n v="10094"/>
    <n v="15"/>
    <n v="1000"/>
    <n v="31000"/>
    <n v="31.75"/>
    <n v="5532"/>
    <n v="9842"/>
  </r>
  <r>
    <x v="76"/>
    <x v="2"/>
    <x v="7"/>
    <m/>
    <n v="2"/>
    <n v="37"/>
    <n v="1147"/>
    <m/>
    <m/>
    <m/>
  </r>
  <r>
    <x v="76"/>
    <x v="2"/>
    <x v="8"/>
    <n v="1219"/>
    <n v="5"/>
    <n v="138"/>
    <n v="4278"/>
    <n v="25.74"/>
    <n v="456"/>
    <n v="1101"/>
  </r>
  <r>
    <x v="76"/>
    <x v="2"/>
    <x v="9"/>
    <n v="2467"/>
    <n v="10"/>
    <n v="339"/>
    <n v="10509"/>
    <n v="20.64"/>
    <n v="1033"/>
    <n v="2169"/>
  </r>
  <r>
    <x v="76"/>
    <x v="2"/>
    <x v="10"/>
    <n v="8021"/>
    <n v="19"/>
    <n v="863"/>
    <n v="26753"/>
    <n v="29.36"/>
    <n v="2938"/>
    <n v="7854"/>
  </r>
  <r>
    <x v="76"/>
    <x v="2"/>
    <x v="11"/>
    <n v="2104"/>
    <n v="9"/>
    <n v="625"/>
    <n v="19375"/>
    <n v="9.4700000000000006"/>
    <n v="1103"/>
    <n v="1835"/>
  </r>
  <r>
    <x v="76"/>
    <x v="2"/>
    <x v="12"/>
    <m/>
    <n v="4"/>
    <n v="101"/>
    <n v="3131"/>
    <m/>
    <m/>
    <m/>
  </r>
  <r>
    <x v="76"/>
    <x v="2"/>
    <x v="13"/>
    <m/>
    <n v="3"/>
    <n v="67"/>
    <n v="2077"/>
    <m/>
    <m/>
    <m/>
  </r>
  <r>
    <x v="76"/>
    <x v="2"/>
    <x v="14"/>
    <m/>
    <n v="3"/>
    <n v="75"/>
    <n v="2325"/>
    <m/>
    <m/>
    <m/>
  </r>
  <r>
    <x v="76"/>
    <x v="2"/>
    <x v="15"/>
    <m/>
    <n v="5"/>
    <n v="439"/>
    <n v="13609"/>
    <m/>
    <m/>
    <m/>
  </r>
  <r>
    <x v="76"/>
    <x v="2"/>
    <x v="16"/>
    <m/>
    <n v="13"/>
    <n v="1770"/>
    <n v="54870"/>
    <m/>
    <m/>
    <m/>
  </r>
  <r>
    <x v="76"/>
    <x v="2"/>
    <x v="17"/>
    <n v="29417"/>
    <n v="12"/>
    <n v="1751"/>
    <n v="54281"/>
    <n v="48.39"/>
    <n v="13905"/>
    <n v="26265"/>
  </r>
  <r>
    <x v="76"/>
    <x v="2"/>
    <x v="18"/>
    <n v="7804"/>
    <n v="19"/>
    <n v="720"/>
    <n v="22320"/>
    <n v="31.34"/>
    <n v="3474"/>
    <n v="6994"/>
  </r>
  <r>
    <x v="76"/>
    <x v="2"/>
    <x v="19"/>
    <n v="12603"/>
    <n v="27"/>
    <n v="1163"/>
    <n v="36053"/>
    <n v="31.94"/>
    <n v="6003"/>
    <n v="11515"/>
  </r>
  <r>
    <x v="76"/>
    <x v="2"/>
    <x v="20"/>
    <n v="43783"/>
    <n v="58"/>
    <n v="3566"/>
    <n v="110546"/>
    <n v="35.14"/>
    <n v="20896"/>
    <n v="38847"/>
  </r>
  <r>
    <x v="76"/>
    <x v="2"/>
    <x v="21"/>
    <m/>
    <n v="5"/>
    <n v="171"/>
    <n v="5301"/>
    <m/>
    <m/>
    <m/>
  </r>
  <r>
    <x v="76"/>
    <x v="2"/>
    <x v="22"/>
    <n v="4136"/>
    <n v="6"/>
    <n v="330"/>
    <n v="10230"/>
    <n v="36.86"/>
    <n v="3429"/>
    <n v="3771"/>
  </r>
  <r>
    <x v="76"/>
    <x v="2"/>
    <x v="23"/>
    <n v="482"/>
    <n v="5"/>
    <n v="77"/>
    <n v="2387"/>
    <n v="11.4"/>
    <n v="314"/>
    <n v="272"/>
  </r>
  <r>
    <x v="76"/>
    <x v="2"/>
    <x v="24"/>
    <n v="49876"/>
    <n v="74"/>
    <n v="4144"/>
    <n v="128464"/>
    <n v="34.44"/>
    <n v="25539"/>
    <n v="44242"/>
  </r>
  <r>
    <x v="76"/>
    <x v="2"/>
    <x v="25"/>
    <n v="13717"/>
    <n v="27"/>
    <n v="1247"/>
    <n v="38657"/>
    <n v="29.72"/>
    <n v="10068"/>
    <n v="11490"/>
  </r>
  <r>
    <x v="76"/>
    <x v="2"/>
    <x v="26"/>
    <n v="6404"/>
    <n v="8"/>
    <n v="439"/>
    <n v="13609"/>
    <m/>
    <n v="3141"/>
    <m/>
  </r>
  <r>
    <x v="76"/>
    <x v="2"/>
    <x v="27"/>
    <n v="31905"/>
    <n v="20"/>
    <n v="1935"/>
    <n v="59985"/>
    <n v="50.61"/>
    <n v="18339"/>
    <n v="30356"/>
  </r>
  <r>
    <x v="76"/>
    <x v="2"/>
    <x v="28"/>
    <m/>
    <n v="4"/>
    <n v="97"/>
    <n v="3007"/>
    <m/>
    <m/>
    <m/>
  </r>
  <r>
    <x v="76"/>
    <x v="2"/>
    <x v="29"/>
    <m/>
    <n v="5"/>
    <n v="164"/>
    <n v="5084"/>
    <n v="31.96"/>
    <m/>
    <n v="1625"/>
  </r>
  <r>
    <x v="76"/>
    <x v="2"/>
    <x v="30"/>
    <n v="6990"/>
    <n v="11"/>
    <n v="500"/>
    <n v="15500"/>
    <n v="43.14"/>
    <n v="3725"/>
    <n v="6687"/>
  </r>
  <r>
    <x v="76"/>
    <x v="2"/>
    <x v="31"/>
    <m/>
    <n v="3"/>
    <n v="117"/>
    <n v="3627"/>
    <m/>
    <m/>
    <m/>
  </r>
  <r>
    <x v="76"/>
    <x v="2"/>
    <x v="32"/>
    <m/>
    <n v="4"/>
    <n v="361"/>
    <n v="11191"/>
    <m/>
    <m/>
    <m/>
  </r>
  <r>
    <x v="76"/>
    <x v="2"/>
    <x v="33"/>
    <n v="3045"/>
    <n v="10"/>
    <n v="330"/>
    <n v="10230"/>
    <n v="22.29"/>
    <n v="1558"/>
    <n v="2280"/>
  </r>
  <r>
    <x v="76"/>
    <x v="2"/>
    <x v="34"/>
    <n v="295061"/>
    <n v="434"/>
    <n v="24617"/>
    <n v="763127"/>
    <n v="35.51"/>
    <n v="148605"/>
    <n v="270997"/>
  </r>
  <r>
    <x v="76"/>
    <x v="3"/>
    <x v="0"/>
    <n v="19643"/>
    <n v="45"/>
    <n v="5338"/>
    <n v="165478"/>
    <n v="7.04"/>
    <n v="10197"/>
    <n v="11652"/>
  </r>
  <r>
    <x v="76"/>
    <x v="3"/>
    <x v="1"/>
    <n v="19103"/>
    <n v="23"/>
    <n v="2613"/>
    <n v="81003"/>
    <n v="13.36"/>
    <n v="8890"/>
    <n v="10826"/>
  </r>
  <r>
    <x v="76"/>
    <x v="3"/>
    <x v="2"/>
    <n v="9832"/>
    <n v="20"/>
    <n v="1766"/>
    <n v="54746"/>
    <n v="8.93"/>
    <n v="6127"/>
    <n v="4889"/>
  </r>
  <r>
    <x v="76"/>
    <x v="3"/>
    <x v="3"/>
    <n v="9723"/>
    <n v="21"/>
    <n v="1846"/>
    <n v="57226"/>
    <n v="10.4"/>
    <n v="5303"/>
    <n v="5949"/>
  </r>
  <r>
    <x v="76"/>
    <x v="3"/>
    <x v="4"/>
    <n v="16917"/>
    <n v="21"/>
    <n v="2890"/>
    <n v="89590"/>
    <n v="9.52"/>
    <n v="5750"/>
    <n v="8527"/>
  </r>
  <r>
    <x v="76"/>
    <x v="3"/>
    <x v="5"/>
    <n v="13006"/>
    <n v="13"/>
    <n v="1511"/>
    <n v="46841"/>
    <n v="14.66"/>
    <n v="6644"/>
    <n v="6866"/>
  </r>
  <r>
    <x v="76"/>
    <x v="3"/>
    <x v="6"/>
    <n v="8349"/>
    <n v="9"/>
    <n v="1214"/>
    <n v="37634"/>
    <n v="12.68"/>
    <n v="5233"/>
    <n v="4771"/>
  </r>
  <r>
    <x v="76"/>
    <x v="3"/>
    <x v="7"/>
    <n v="4155"/>
    <n v="4"/>
    <n v="858"/>
    <n v="26598"/>
    <n v="8.66"/>
    <n v="2087"/>
    <n v="2303"/>
  </r>
  <r>
    <x v="76"/>
    <x v="3"/>
    <x v="8"/>
    <n v="5227"/>
    <n v="11"/>
    <n v="1561"/>
    <n v="48391"/>
    <n v="5.09"/>
    <n v="2372"/>
    <n v="2464"/>
  </r>
  <r>
    <x v="76"/>
    <x v="3"/>
    <x v="9"/>
    <n v="4785"/>
    <n v="12"/>
    <n v="1248"/>
    <n v="38688"/>
    <n v="6.34"/>
    <n v="2194"/>
    <n v="2452"/>
  </r>
  <r>
    <x v="76"/>
    <x v="3"/>
    <x v="10"/>
    <n v="10845"/>
    <n v="19"/>
    <n v="1982"/>
    <n v="61442"/>
    <n v="9.25"/>
    <n v="5016"/>
    <n v="5684"/>
  </r>
  <r>
    <x v="76"/>
    <x v="3"/>
    <x v="11"/>
    <n v="1893"/>
    <n v="5"/>
    <n v="501"/>
    <n v="15531"/>
    <n v="6.56"/>
    <n v="1428"/>
    <n v="1019"/>
  </r>
  <r>
    <x v="76"/>
    <x v="3"/>
    <x v="12"/>
    <m/>
    <n v="8"/>
    <n v="566"/>
    <n v="17546"/>
    <m/>
    <m/>
    <m/>
  </r>
  <r>
    <x v="76"/>
    <x v="3"/>
    <x v="13"/>
    <m/>
    <n v="2"/>
    <n v="255"/>
    <n v="7905"/>
    <m/>
    <m/>
    <m/>
  </r>
  <r>
    <x v="76"/>
    <x v="3"/>
    <x v="14"/>
    <m/>
    <n v="7"/>
    <n v="690"/>
    <n v="21390"/>
    <m/>
    <m/>
    <m/>
  </r>
  <r>
    <x v="76"/>
    <x v="3"/>
    <x v="15"/>
    <n v="1869"/>
    <n v="8"/>
    <n v="961"/>
    <n v="29791"/>
    <n v="3.88"/>
    <n v="1049"/>
    <n v="1155"/>
  </r>
  <r>
    <x v="76"/>
    <x v="3"/>
    <x v="16"/>
    <m/>
    <n v="5"/>
    <n v="674"/>
    <n v="20894"/>
    <m/>
    <m/>
    <m/>
  </r>
  <r>
    <x v="76"/>
    <x v="3"/>
    <x v="17"/>
    <s v="-"/>
    <s v="-"/>
    <s v="-"/>
    <s v="-"/>
    <s v="-"/>
    <s v="-"/>
    <s v="-"/>
  </r>
  <r>
    <x v="76"/>
    <x v="3"/>
    <x v="18"/>
    <n v="9560"/>
    <n v="17"/>
    <n v="1309"/>
    <n v="40579"/>
    <n v="12.71"/>
    <n v="6209"/>
    <n v="5156"/>
  </r>
  <r>
    <x v="76"/>
    <x v="3"/>
    <x v="19"/>
    <n v="16871"/>
    <n v="19"/>
    <n v="3701"/>
    <n v="114731"/>
    <n v="6.81"/>
    <n v="7107"/>
    <n v="7818"/>
  </r>
  <r>
    <x v="76"/>
    <x v="3"/>
    <x v="20"/>
    <n v="26292"/>
    <n v="36"/>
    <n v="4303"/>
    <n v="133393"/>
    <n v="9.43"/>
    <n v="14803"/>
    <n v="12574"/>
  </r>
  <r>
    <x v="76"/>
    <x v="3"/>
    <x v="21"/>
    <n v="4796"/>
    <n v="9"/>
    <n v="711"/>
    <n v="22041"/>
    <n v="9.4700000000000006"/>
    <n v="3359"/>
    <n v="2088"/>
  </r>
  <r>
    <x v="76"/>
    <x v="3"/>
    <x v="22"/>
    <m/>
    <n v="3"/>
    <n v="488"/>
    <n v="15128"/>
    <m/>
    <m/>
    <m/>
  </r>
  <r>
    <x v="76"/>
    <x v="3"/>
    <x v="23"/>
    <n v="3236"/>
    <n v="7"/>
    <n v="844"/>
    <n v="26164"/>
    <n v="5.79"/>
    <n v="2164"/>
    <n v="1516"/>
  </r>
  <r>
    <x v="76"/>
    <x v="3"/>
    <x v="24"/>
    <n v="37408"/>
    <n v="55"/>
    <n v="6346"/>
    <n v="196726"/>
    <n v="8.9"/>
    <n v="23088"/>
    <n v="17504"/>
  </r>
  <r>
    <x v="76"/>
    <x v="3"/>
    <x v="25"/>
    <n v="12981"/>
    <n v="16"/>
    <n v="1431"/>
    <n v="44361"/>
    <n v="14.35"/>
    <n v="9494"/>
    <n v="6365"/>
  </r>
  <r>
    <x v="76"/>
    <x v="3"/>
    <x v="26"/>
    <n v="5317"/>
    <n v="5"/>
    <n v="1208"/>
    <n v="37448"/>
    <m/>
    <n v="3280"/>
    <m/>
  </r>
  <r>
    <x v="76"/>
    <x v="3"/>
    <x v="27"/>
    <n v="13584"/>
    <n v="6"/>
    <n v="859"/>
    <n v="26629"/>
    <n v="23.17"/>
    <n v="7239"/>
    <n v="6169"/>
  </r>
  <r>
    <x v="76"/>
    <x v="3"/>
    <x v="28"/>
    <m/>
    <n v="8"/>
    <n v="836"/>
    <n v="25916"/>
    <m/>
    <m/>
    <m/>
  </r>
  <r>
    <x v="76"/>
    <x v="3"/>
    <x v="29"/>
    <n v="4935"/>
    <n v="10"/>
    <n v="2312"/>
    <n v="71672"/>
    <n v="4.4400000000000004"/>
    <n v="1813"/>
    <n v="3183"/>
  </r>
  <r>
    <x v="76"/>
    <x v="3"/>
    <x v="30"/>
    <n v="8874"/>
    <n v="7"/>
    <n v="583"/>
    <n v="18073"/>
    <n v="22.02"/>
    <n v="5764"/>
    <n v="3980"/>
  </r>
  <r>
    <x v="76"/>
    <x v="3"/>
    <x v="31"/>
    <n v="1387"/>
    <n v="7"/>
    <n v="387"/>
    <n v="11997"/>
    <n v="6.06"/>
    <n v="770"/>
    <n v="727"/>
  </r>
  <r>
    <x v="76"/>
    <x v="3"/>
    <x v="32"/>
    <m/>
    <n v="3"/>
    <n v="537"/>
    <n v="16647"/>
    <m/>
    <m/>
    <m/>
  </r>
  <r>
    <x v="76"/>
    <x v="3"/>
    <x v="33"/>
    <n v="4211"/>
    <n v="12"/>
    <n v="1060"/>
    <n v="32860"/>
    <n v="7.82"/>
    <n v="2849"/>
    <n v="2570"/>
  </r>
  <r>
    <x v="76"/>
    <x v="3"/>
    <x v="34"/>
    <n v="261096"/>
    <n v="398"/>
    <n v="47043"/>
    <n v="1458333"/>
    <n v="9.32"/>
    <n v="141351"/>
    <n v="135925"/>
  </r>
  <r>
    <x v="76"/>
    <x v="4"/>
    <x v="0"/>
    <n v="89406"/>
    <n v="256"/>
    <n v="9432"/>
    <n v="292392"/>
    <n v="19.28"/>
    <n v="46047"/>
    <n v="56386"/>
  </r>
  <r>
    <x v="76"/>
    <x v="4"/>
    <x v="1"/>
    <n v="378233"/>
    <n v="318"/>
    <n v="18560"/>
    <n v="575360"/>
    <n v="47.12"/>
    <n v="190554"/>
    <n v="271087"/>
  </r>
  <r>
    <x v="76"/>
    <x v="4"/>
    <x v="2"/>
    <n v="28303"/>
    <n v="115"/>
    <n v="3369"/>
    <n v="104439"/>
    <n v="15.61"/>
    <n v="16336"/>
    <n v="16304"/>
  </r>
  <r>
    <x v="76"/>
    <x v="4"/>
    <x v="3"/>
    <n v="75269"/>
    <n v="143"/>
    <n v="4737"/>
    <n v="146847"/>
    <n v="32.68"/>
    <n v="44419"/>
    <n v="47985"/>
  </r>
  <r>
    <x v="76"/>
    <x v="4"/>
    <x v="4"/>
    <n v="59524"/>
    <n v="100"/>
    <n v="4668"/>
    <n v="144708"/>
    <n v="24.67"/>
    <n v="25472"/>
    <n v="35700"/>
  </r>
  <r>
    <x v="76"/>
    <x v="4"/>
    <x v="5"/>
    <n v="117350"/>
    <n v="127"/>
    <n v="5778"/>
    <n v="179118"/>
    <n v="38.090000000000003"/>
    <n v="63844"/>
    <n v="68233"/>
  </r>
  <r>
    <x v="76"/>
    <x v="4"/>
    <x v="6"/>
    <n v="56583"/>
    <n v="108"/>
    <n v="3924"/>
    <n v="121644"/>
    <n v="28.78"/>
    <n v="35130"/>
    <n v="35015"/>
  </r>
  <r>
    <x v="76"/>
    <x v="4"/>
    <x v="7"/>
    <n v="12331"/>
    <n v="32"/>
    <n v="1247"/>
    <n v="38657"/>
    <n v="20.22"/>
    <n v="6956"/>
    <n v="7817"/>
  </r>
  <r>
    <x v="76"/>
    <x v="4"/>
    <x v="8"/>
    <n v="20417"/>
    <n v="59"/>
    <n v="2415"/>
    <n v="74865"/>
    <n v="17.25"/>
    <n v="11015"/>
    <n v="12912"/>
  </r>
  <r>
    <x v="76"/>
    <x v="4"/>
    <x v="9"/>
    <n v="33014"/>
    <n v="83"/>
    <n v="2737"/>
    <n v="84847"/>
    <n v="26.76"/>
    <n v="17930"/>
    <n v="22705"/>
  </r>
  <r>
    <x v="76"/>
    <x v="4"/>
    <x v="10"/>
    <n v="59247"/>
    <n v="125"/>
    <n v="4577"/>
    <n v="141887"/>
    <n v="26.74"/>
    <n v="30444"/>
    <n v="37935"/>
  </r>
  <r>
    <x v="76"/>
    <x v="4"/>
    <x v="11"/>
    <n v="12484"/>
    <n v="46"/>
    <n v="2032"/>
    <n v="62992"/>
    <n v="12.28"/>
    <n v="7693"/>
    <n v="7738"/>
  </r>
  <r>
    <x v="76"/>
    <x v="4"/>
    <x v="12"/>
    <n v="40716"/>
    <n v="98"/>
    <n v="2260"/>
    <n v="70060"/>
    <n v="38.130000000000003"/>
    <n v="23696"/>
    <n v="26717"/>
  </r>
  <r>
    <x v="76"/>
    <x v="4"/>
    <x v="13"/>
    <n v="12217"/>
    <n v="31"/>
    <n v="843"/>
    <n v="26133"/>
    <n v="27.69"/>
    <n v="6858"/>
    <n v="7235"/>
  </r>
  <r>
    <x v="76"/>
    <x v="4"/>
    <x v="14"/>
    <n v="12612"/>
    <n v="41"/>
    <n v="1231"/>
    <n v="38161"/>
    <n v="18.12"/>
    <n v="7125"/>
    <n v="6916"/>
  </r>
  <r>
    <x v="76"/>
    <x v="4"/>
    <x v="15"/>
    <n v="12239"/>
    <n v="49"/>
    <n v="1742"/>
    <n v="54002"/>
    <n v="14.6"/>
    <n v="7001"/>
    <n v="7883"/>
  </r>
  <r>
    <x v="76"/>
    <x v="4"/>
    <x v="16"/>
    <n v="159182"/>
    <n v="111"/>
    <n v="7047"/>
    <n v="218457"/>
    <n v="51.89"/>
    <n v="85007"/>
    <n v="113365"/>
  </r>
  <r>
    <x v="76"/>
    <x v="4"/>
    <x v="17"/>
    <n v="137297"/>
    <n v="75"/>
    <n v="5789"/>
    <n v="179459"/>
    <n v="55.72"/>
    <n v="73465"/>
    <n v="100003"/>
  </r>
  <r>
    <x v="76"/>
    <x v="4"/>
    <x v="18"/>
    <n v="37479"/>
    <n v="99"/>
    <n v="3023"/>
    <n v="93713"/>
    <n v="25.62"/>
    <n v="21805"/>
    <n v="24009"/>
  </r>
  <r>
    <x v="76"/>
    <x v="4"/>
    <x v="19"/>
    <n v="61416"/>
    <n v="156"/>
    <n v="6444"/>
    <n v="199764"/>
    <n v="19.23"/>
    <n v="29691"/>
    <n v="38417"/>
  </r>
  <r>
    <x v="76"/>
    <x v="4"/>
    <x v="20"/>
    <n v="241937"/>
    <n v="346"/>
    <n v="14636"/>
    <n v="453716"/>
    <n v="34.08"/>
    <n v="132664"/>
    <n v="154638"/>
  </r>
  <r>
    <x v="76"/>
    <x v="4"/>
    <x v="21"/>
    <n v="16358"/>
    <n v="45"/>
    <n v="1352"/>
    <n v="41912"/>
    <n v="19.899999999999999"/>
    <n v="11206"/>
    <n v="8342"/>
  </r>
  <r>
    <x v="76"/>
    <x v="4"/>
    <x v="22"/>
    <n v="16196"/>
    <n v="29"/>
    <n v="1494"/>
    <n v="46314"/>
    <n v="21.8"/>
    <n v="14161"/>
    <n v="10098"/>
  </r>
  <r>
    <x v="76"/>
    <x v="4"/>
    <x v="23"/>
    <n v="13539"/>
    <n v="51"/>
    <n v="1418"/>
    <n v="43958"/>
    <n v="19.3"/>
    <n v="8641"/>
    <n v="8482"/>
  </r>
  <r>
    <x v="76"/>
    <x v="4"/>
    <x v="24"/>
    <n v="288030"/>
    <n v="471"/>
    <n v="18900"/>
    <n v="585900"/>
    <n v="30.99"/>
    <n v="166671"/>
    <n v="181560"/>
  </r>
  <r>
    <x v="76"/>
    <x v="4"/>
    <x v="25"/>
    <n v="67702"/>
    <n v="160"/>
    <n v="5161"/>
    <n v="159991"/>
    <n v="25.1"/>
    <n v="49419"/>
    <n v="40161"/>
  </r>
  <r>
    <x v="76"/>
    <x v="4"/>
    <x v="26"/>
    <n v="22248"/>
    <n v="46"/>
    <n v="2288"/>
    <n v="70928"/>
    <n v="21.57"/>
    <n v="12537"/>
    <n v="15299"/>
  </r>
  <r>
    <x v="76"/>
    <x v="4"/>
    <x v="27"/>
    <n v="121398"/>
    <n v="108"/>
    <n v="6425"/>
    <n v="199175"/>
    <n v="38.99"/>
    <n v="57900"/>
    <n v="77650"/>
  </r>
  <r>
    <x v="76"/>
    <x v="4"/>
    <x v="28"/>
    <n v="16354"/>
    <n v="41"/>
    <n v="1593"/>
    <n v="49383"/>
    <n v="18.899999999999999"/>
    <n v="11561"/>
    <n v="9331"/>
  </r>
  <r>
    <x v="76"/>
    <x v="4"/>
    <x v="29"/>
    <n v="13742"/>
    <n v="53"/>
    <n v="2929"/>
    <n v="90799"/>
    <n v="10.31"/>
    <n v="6741"/>
    <n v="9365"/>
  </r>
  <r>
    <x v="76"/>
    <x v="4"/>
    <x v="30"/>
    <n v="64458"/>
    <n v="83"/>
    <n v="2624"/>
    <n v="81344"/>
    <n v="47.31"/>
    <n v="35552"/>
    <n v="38481"/>
  </r>
  <r>
    <x v="76"/>
    <x v="4"/>
    <x v="31"/>
    <n v="4908"/>
    <n v="31"/>
    <n v="693"/>
    <n v="21483"/>
    <n v="12.08"/>
    <n v="2796"/>
    <n v="2596"/>
  </r>
  <r>
    <x v="76"/>
    <x v="4"/>
    <x v="32"/>
    <n v="18410"/>
    <n v="33"/>
    <n v="1730"/>
    <n v="53630"/>
    <n v="20.37"/>
    <n v="12322"/>
    <n v="10923"/>
  </r>
  <r>
    <x v="76"/>
    <x v="4"/>
    <x v="33"/>
    <n v="29159"/>
    <n v="84"/>
    <n v="2486"/>
    <n v="77066"/>
    <n v="25.45"/>
    <n v="16591"/>
    <n v="19611"/>
  </r>
  <r>
    <x v="76"/>
    <x v="4"/>
    <x v="34"/>
    <n v="1924430"/>
    <n v="3207"/>
    <n v="130895"/>
    <n v="4057745"/>
    <n v="30.79"/>
    <n v="1049114"/>
    <n v="1249335"/>
  </r>
  <r>
    <x v="77"/>
    <x v="0"/>
    <x v="0"/>
    <n v="15758"/>
    <n v="35"/>
    <n v="1166"/>
    <n v="34980"/>
    <n v="26.1"/>
    <n v="6835"/>
    <n v="9129"/>
  </r>
  <r>
    <x v="77"/>
    <x v="0"/>
    <x v="1"/>
    <n v="210635"/>
    <n v="72"/>
    <n v="8436"/>
    <n v="253080"/>
    <n v="61.3"/>
    <n v="115733"/>
    <n v="155145"/>
  </r>
  <r>
    <x v="77"/>
    <x v="0"/>
    <x v="2"/>
    <n v="1810"/>
    <n v="10"/>
    <n v="201"/>
    <n v="6030"/>
    <n v="16.920000000000002"/>
    <n v="1012"/>
    <n v="1020"/>
  </r>
  <r>
    <x v="77"/>
    <x v="0"/>
    <x v="3"/>
    <n v="21264"/>
    <n v="25"/>
    <n v="911"/>
    <n v="27330"/>
    <n v="41.6"/>
    <n v="12666"/>
    <n v="11369"/>
  </r>
  <r>
    <x v="77"/>
    <x v="0"/>
    <x v="4"/>
    <n v="6266"/>
    <n v="7"/>
    <n v="296"/>
    <n v="8880"/>
    <n v="42.16"/>
    <n v="3698"/>
    <n v="3744"/>
  </r>
  <r>
    <x v="77"/>
    <x v="0"/>
    <x v="5"/>
    <n v="43233"/>
    <n v="20"/>
    <n v="1811"/>
    <n v="54330"/>
    <n v="41.14"/>
    <n v="24583"/>
    <n v="22350"/>
  </r>
  <r>
    <x v="77"/>
    <x v="0"/>
    <x v="6"/>
    <n v="9734"/>
    <n v="10"/>
    <n v="499"/>
    <n v="14970"/>
    <n v="34.28"/>
    <n v="5816"/>
    <n v="5132"/>
  </r>
  <r>
    <x v="77"/>
    <x v="0"/>
    <x v="7"/>
    <m/>
    <n v="5"/>
    <n v="92"/>
    <n v="2760"/>
    <m/>
    <m/>
    <m/>
  </r>
  <r>
    <x v="77"/>
    <x v="0"/>
    <x v="8"/>
    <n v="2177"/>
    <n v="10"/>
    <n v="230"/>
    <n v="6900"/>
    <m/>
    <m/>
    <m/>
  </r>
  <r>
    <x v="77"/>
    <x v="0"/>
    <x v="9"/>
    <n v="6407"/>
    <n v="14"/>
    <n v="394"/>
    <n v="11820"/>
    <n v="38.42"/>
    <n v="4412"/>
    <n v="4541"/>
  </r>
  <r>
    <x v="77"/>
    <x v="0"/>
    <x v="10"/>
    <n v="6159"/>
    <n v="13"/>
    <n v="419"/>
    <n v="12570"/>
    <n v="31.08"/>
    <n v="3292"/>
    <n v="3907"/>
  </r>
  <r>
    <x v="77"/>
    <x v="0"/>
    <x v="11"/>
    <n v="6347"/>
    <n v="11"/>
    <n v="400"/>
    <n v="12000"/>
    <n v="27.65"/>
    <n v="4202"/>
    <n v="3318"/>
  </r>
  <r>
    <x v="77"/>
    <x v="0"/>
    <x v="12"/>
    <n v="8862"/>
    <n v="22"/>
    <n v="570"/>
    <n v="17100"/>
    <n v="39.5"/>
    <n v="4806"/>
    <n v="6755"/>
  </r>
  <r>
    <x v="77"/>
    <x v="0"/>
    <x v="13"/>
    <m/>
    <n v="3"/>
    <n v="137"/>
    <n v="4110"/>
    <m/>
    <m/>
    <m/>
  </r>
  <r>
    <x v="77"/>
    <x v="0"/>
    <x v="14"/>
    <n v="4021"/>
    <n v="11"/>
    <n v="217"/>
    <n v="6510"/>
    <n v="35.31"/>
    <n v="2638"/>
    <n v="2299"/>
  </r>
  <r>
    <x v="77"/>
    <x v="0"/>
    <x v="15"/>
    <m/>
    <n v="5"/>
    <n v="60"/>
    <n v="1800"/>
    <m/>
    <m/>
    <m/>
  </r>
  <r>
    <x v="77"/>
    <x v="0"/>
    <x v="16"/>
    <n v="78711"/>
    <n v="32"/>
    <n v="3273"/>
    <n v="98190"/>
    <n v="55.31"/>
    <n v="41754"/>
    <n v="54309"/>
  </r>
  <r>
    <x v="77"/>
    <x v="0"/>
    <x v="17"/>
    <n v="77319"/>
    <n v="28"/>
    <n v="3157"/>
    <n v="94710"/>
    <n v="56.02"/>
    <n v="40887"/>
    <n v="53053"/>
  </r>
  <r>
    <x v="77"/>
    <x v="0"/>
    <x v="18"/>
    <n v="4521"/>
    <n v="14"/>
    <n v="309"/>
    <n v="9270"/>
    <n v="28.28"/>
    <n v="2231"/>
    <n v="2622"/>
  </r>
  <r>
    <x v="77"/>
    <x v="0"/>
    <x v="19"/>
    <n v="5098"/>
    <n v="15"/>
    <n v="382"/>
    <n v="11460"/>
    <n v="30.97"/>
    <n v="2888"/>
    <n v="3549"/>
  </r>
  <r>
    <x v="77"/>
    <x v="0"/>
    <x v="20"/>
    <n v="91058"/>
    <n v="67"/>
    <n v="4105"/>
    <n v="123150"/>
    <n v="47.74"/>
    <n v="54507"/>
    <n v="58792"/>
  </r>
  <r>
    <x v="77"/>
    <x v="0"/>
    <x v="21"/>
    <m/>
    <n v="7"/>
    <n v="123"/>
    <n v="3690"/>
    <m/>
    <m/>
    <m/>
  </r>
  <r>
    <x v="77"/>
    <x v="0"/>
    <x v="22"/>
    <m/>
    <n v="3"/>
    <n v="311"/>
    <n v="9330"/>
    <m/>
    <m/>
    <m/>
  </r>
  <r>
    <x v="77"/>
    <x v="0"/>
    <x v="23"/>
    <n v="1089"/>
    <n v="10"/>
    <n v="139"/>
    <n v="4170"/>
    <n v="17.34"/>
    <n v="714"/>
    <n v="723"/>
  </r>
  <r>
    <x v="77"/>
    <x v="0"/>
    <x v="24"/>
    <n v="96482"/>
    <n v="87"/>
    <n v="4678"/>
    <n v="140340"/>
    <n v="44.23"/>
    <n v="58152"/>
    <n v="62069"/>
  </r>
  <r>
    <x v="77"/>
    <x v="0"/>
    <x v="25"/>
    <n v="11659"/>
    <n v="45"/>
    <n v="1337"/>
    <n v="40110"/>
    <n v="17.670000000000002"/>
    <n v="8541"/>
    <n v="7087"/>
  </r>
  <r>
    <x v="77"/>
    <x v="0"/>
    <x v="26"/>
    <n v="4482"/>
    <n v="8"/>
    <n v="338"/>
    <n v="10140"/>
    <n v="24.5"/>
    <n v="2637"/>
    <n v="2484"/>
  </r>
  <r>
    <x v="77"/>
    <x v="0"/>
    <x v="27"/>
    <n v="51995"/>
    <n v="28"/>
    <n v="2668"/>
    <n v="80040"/>
    <n v="35.07"/>
    <n v="21474"/>
    <n v="28068"/>
  </r>
  <r>
    <x v="77"/>
    <x v="0"/>
    <x v="28"/>
    <n v="3386"/>
    <n v="11"/>
    <n v="438"/>
    <n v="13140"/>
    <n v="15.91"/>
    <n v="2224"/>
    <n v="2091"/>
  </r>
  <r>
    <x v="77"/>
    <x v="0"/>
    <x v="29"/>
    <m/>
    <n v="14"/>
    <n v="196"/>
    <n v="5880"/>
    <m/>
    <m/>
    <m/>
  </r>
  <r>
    <x v="77"/>
    <x v="0"/>
    <x v="30"/>
    <n v="15206"/>
    <n v="19"/>
    <n v="792"/>
    <n v="23760"/>
    <n v="42.71"/>
    <n v="9151"/>
    <n v="10149"/>
  </r>
  <r>
    <x v="77"/>
    <x v="0"/>
    <x v="31"/>
    <m/>
    <n v="7"/>
    <n v="85"/>
    <n v="2550"/>
    <m/>
    <m/>
    <m/>
  </r>
  <r>
    <x v="77"/>
    <x v="0"/>
    <x v="32"/>
    <n v="2972"/>
    <n v="6"/>
    <n v="536"/>
    <n v="16080"/>
    <n v="9.82"/>
    <n v="2048"/>
    <n v="1579"/>
  </r>
  <r>
    <x v="77"/>
    <x v="0"/>
    <x v="33"/>
    <n v="7937"/>
    <n v="22"/>
    <n v="517"/>
    <n v="15510"/>
    <n v="37.92"/>
    <n v="4723"/>
    <n v="5881"/>
  </r>
  <r>
    <x v="77"/>
    <x v="0"/>
    <x v="34"/>
    <n v="631254"/>
    <n v="581"/>
    <n v="31388"/>
    <n v="941640"/>
    <n v="44"/>
    <n v="350278"/>
    <n v="414350"/>
  </r>
  <r>
    <x v="77"/>
    <x v="1"/>
    <x v="0"/>
    <n v="29281"/>
    <n v="138"/>
    <n v="1551"/>
    <n v="46530"/>
    <n v="32.75"/>
    <n v="16786"/>
    <n v="15239"/>
  </r>
  <r>
    <x v="77"/>
    <x v="1"/>
    <x v="1"/>
    <n v="102574"/>
    <n v="186"/>
    <n v="3728"/>
    <n v="111840"/>
    <n v="49.9"/>
    <n v="51549"/>
    <n v="55804"/>
  </r>
  <r>
    <x v="77"/>
    <x v="1"/>
    <x v="2"/>
    <n v="10084"/>
    <n v="64"/>
    <n v="699"/>
    <n v="20970"/>
    <n v="25.77"/>
    <n v="6003"/>
    <n v="5404"/>
  </r>
  <r>
    <x v="77"/>
    <x v="1"/>
    <x v="3"/>
    <n v="42746"/>
    <n v="81"/>
    <n v="1383"/>
    <n v="41490"/>
    <n v="58.06"/>
    <n v="24592"/>
    <n v="24089"/>
  </r>
  <r>
    <x v="77"/>
    <x v="1"/>
    <x v="4"/>
    <n v="27794"/>
    <n v="60"/>
    <n v="998"/>
    <n v="29940"/>
    <n v="45.28"/>
    <n v="13355"/>
    <n v="13558"/>
  </r>
  <r>
    <x v="77"/>
    <x v="1"/>
    <x v="5"/>
    <n v="39820"/>
    <n v="82"/>
    <n v="1419"/>
    <n v="42570"/>
    <n v="39.83"/>
    <n v="22742"/>
    <n v="16955"/>
  </r>
  <r>
    <x v="77"/>
    <x v="1"/>
    <x v="6"/>
    <n v="29091"/>
    <n v="75"/>
    <n v="1228"/>
    <n v="36840"/>
    <n v="37.36"/>
    <n v="19330"/>
    <n v="13762"/>
  </r>
  <r>
    <x v="77"/>
    <x v="1"/>
    <x v="7"/>
    <n v="6749"/>
    <n v="21"/>
    <n v="260"/>
    <n v="7800"/>
    <n v="53.4"/>
    <n v="3872"/>
    <n v="4165"/>
  </r>
  <r>
    <x v="77"/>
    <x v="1"/>
    <x v="8"/>
    <n v="11133"/>
    <n v="32"/>
    <n v="454"/>
    <n v="13620"/>
    <n v="48.96"/>
    <n v="6362"/>
    <n v="6669"/>
  </r>
  <r>
    <x v="77"/>
    <x v="1"/>
    <x v="9"/>
    <n v="21952"/>
    <n v="47"/>
    <n v="765"/>
    <n v="22950"/>
    <n v="54.33"/>
    <n v="10728"/>
    <n v="12469"/>
  </r>
  <r>
    <x v="77"/>
    <x v="1"/>
    <x v="10"/>
    <n v="34105"/>
    <n v="73"/>
    <n v="1317"/>
    <n v="39510"/>
    <n v="47.39"/>
    <n v="17364"/>
    <n v="18722"/>
  </r>
  <r>
    <x v="77"/>
    <x v="1"/>
    <x v="11"/>
    <n v="4927"/>
    <n v="24"/>
    <n v="589"/>
    <n v="17670"/>
    <n v="13.47"/>
    <n v="2742"/>
    <n v="2381"/>
  </r>
  <r>
    <x v="77"/>
    <x v="1"/>
    <x v="12"/>
    <n v="25520"/>
    <n v="64"/>
    <n v="1023"/>
    <n v="30690"/>
    <n v="47.61"/>
    <n v="16010"/>
    <n v="14610"/>
  </r>
  <r>
    <x v="77"/>
    <x v="1"/>
    <x v="13"/>
    <n v="8975"/>
    <n v="23"/>
    <n v="384"/>
    <n v="11520"/>
    <n v="42.03"/>
    <n v="5087"/>
    <n v="4842"/>
  </r>
  <r>
    <x v="77"/>
    <x v="1"/>
    <x v="14"/>
    <n v="5176"/>
    <n v="20"/>
    <n v="251"/>
    <n v="7530"/>
    <n v="37.04"/>
    <n v="3218"/>
    <n v="2789"/>
  </r>
  <r>
    <x v="77"/>
    <x v="1"/>
    <x v="15"/>
    <n v="6979"/>
    <n v="31"/>
    <n v="286"/>
    <n v="8580"/>
    <n v="44.35"/>
    <n v="4382"/>
    <n v="3805"/>
  </r>
  <r>
    <x v="77"/>
    <x v="1"/>
    <x v="16"/>
    <n v="37738"/>
    <n v="62"/>
    <n v="1326"/>
    <n v="39780"/>
    <n v="54.45"/>
    <n v="18572"/>
    <n v="21661"/>
  </r>
  <r>
    <x v="77"/>
    <x v="1"/>
    <x v="17"/>
    <n v="24971"/>
    <n v="35"/>
    <n v="889"/>
    <n v="26670"/>
    <n v="53.12"/>
    <n v="11758"/>
    <n v="14168"/>
  </r>
  <r>
    <x v="77"/>
    <x v="1"/>
    <x v="18"/>
    <n v="16476"/>
    <n v="47"/>
    <n v="642"/>
    <n v="19260"/>
    <n v="42.15"/>
    <n v="8653"/>
    <n v="8118"/>
  </r>
  <r>
    <x v="77"/>
    <x v="1"/>
    <x v="19"/>
    <n v="22009"/>
    <n v="88"/>
    <n v="1162"/>
    <n v="34860"/>
    <n v="35.729999999999997"/>
    <n v="11376"/>
    <n v="12457"/>
  </r>
  <r>
    <x v="77"/>
    <x v="1"/>
    <x v="20"/>
    <n v="66760"/>
    <n v="186"/>
    <n v="2691"/>
    <n v="80730"/>
    <n v="41.07"/>
    <n v="37966"/>
    <n v="33154"/>
  </r>
  <r>
    <x v="77"/>
    <x v="1"/>
    <x v="21"/>
    <n v="8439"/>
    <n v="23"/>
    <n v="343"/>
    <n v="10290"/>
    <n v="36.08"/>
    <n v="5726"/>
    <n v="3713"/>
  </r>
  <r>
    <x v="77"/>
    <x v="1"/>
    <x v="22"/>
    <n v="4098"/>
    <n v="17"/>
    <n v="365"/>
    <n v="10950"/>
    <n v="19.309999999999999"/>
    <n v="2844"/>
    <n v="2114"/>
  </r>
  <r>
    <x v="77"/>
    <x v="1"/>
    <x v="23"/>
    <n v="9618"/>
    <n v="29"/>
    <n v="358"/>
    <n v="10740"/>
    <n v="51.74"/>
    <n v="5939"/>
    <n v="5557"/>
  </r>
  <r>
    <x v="77"/>
    <x v="1"/>
    <x v="24"/>
    <n v="88915"/>
    <n v="255"/>
    <n v="3757"/>
    <n v="112710"/>
    <n v="39.51"/>
    <n v="52475"/>
    <n v="44537"/>
  </r>
  <r>
    <x v="77"/>
    <x v="1"/>
    <x v="25"/>
    <n v="22761"/>
    <n v="71"/>
    <n v="1111"/>
    <n v="33330"/>
    <n v="31.32"/>
    <n v="13564"/>
    <n v="10440"/>
  </r>
  <r>
    <x v="77"/>
    <x v="1"/>
    <x v="26"/>
    <n v="5823"/>
    <n v="25"/>
    <n v="315"/>
    <n v="9450"/>
    <n v="30.05"/>
    <n v="2997"/>
    <n v="2840"/>
  </r>
  <r>
    <x v="77"/>
    <x v="1"/>
    <x v="27"/>
    <n v="21739"/>
    <n v="49"/>
    <n v="913"/>
    <n v="27390"/>
    <n v="32.93"/>
    <n v="8359"/>
    <n v="9020"/>
  </r>
  <r>
    <x v="77"/>
    <x v="1"/>
    <x v="28"/>
    <n v="4987"/>
    <n v="18"/>
    <n v="202"/>
    <n v="6060"/>
    <n v="40.36"/>
    <n v="3447"/>
    <n v="2446"/>
  </r>
  <r>
    <x v="77"/>
    <x v="1"/>
    <x v="29"/>
    <n v="4686"/>
    <n v="24"/>
    <n v="257"/>
    <n v="7710"/>
    <n v="35.9"/>
    <n v="2704"/>
    <n v="2768"/>
  </r>
  <r>
    <x v="77"/>
    <x v="1"/>
    <x v="30"/>
    <n v="23455"/>
    <n v="44"/>
    <n v="734"/>
    <n v="22020"/>
    <n v="53.46"/>
    <n v="11212"/>
    <n v="11772"/>
  </r>
  <r>
    <x v="77"/>
    <x v="1"/>
    <x v="31"/>
    <n v="1673"/>
    <n v="12"/>
    <n v="88"/>
    <n v="2640"/>
    <n v="36.06"/>
    <n v="1038"/>
    <n v="952"/>
  </r>
  <r>
    <x v="77"/>
    <x v="1"/>
    <x v="32"/>
    <n v="3559"/>
    <n v="20"/>
    <n v="296"/>
    <n v="8880"/>
    <n v="20.149999999999999"/>
    <n v="2076"/>
    <n v="1789"/>
  </r>
  <r>
    <x v="77"/>
    <x v="1"/>
    <x v="33"/>
    <n v="12221"/>
    <n v="40"/>
    <n v="589"/>
    <n v="17670"/>
    <n v="41.41"/>
    <n v="6437"/>
    <n v="7317"/>
  </r>
  <r>
    <x v="77"/>
    <x v="1"/>
    <x v="34"/>
    <n v="672949"/>
    <n v="1776"/>
    <n v="27727"/>
    <n v="831810"/>
    <n v="42.24"/>
    <n v="367034"/>
    <n v="351378"/>
  </r>
  <r>
    <x v="77"/>
    <x v="2"/>
    <x v="0"/>
    <n v="14598"/>
    <n v="34"/>
    <n v="1346"/>
    <n v="40380"/>
    <n v="31.69"/>
    <n v="6885"/>
    <n v="12797"/>
  </r>
  <r>
    <x v="77"/>
    <x v="2"/>
    <x v="1"/>
    <n v="43999"/>
    <n v="38"/>
    <n v="3580"/>
    <n v="107400"/>
    <n v="38.659999999999997"/>
    <n v="18528"/>
    <n v="41523"/>
  </r>
  <r>
    <x v="77"/>
    <x v="2"/>
    <x v="2"/>
    <n v="3483"/>
    <n v="17"/>
    <n v="621"/>
    <n v="18630"/>
    <n v="15.34"/>
    <n v="2072"/>
    <n v="2857"/>
  </r>
  <r>
    <x v="77"/>
    <x v="2"/>
    <x v="3"/>
    <n v="5624"/>
    <n v="16"/>
    <n v="595"/>
    <n v="17850"/>
    <n v="29.5"/>
    <n v="2880"/>
    <n v="5266"/>
  </r>
  <r>
    <x v="77"/>
    <x v="2"/>
    <x v="4"/>
    <n v="8488"/>
    <n v="11"/>
    <n v="487"/>
    <n v="14610"/>
    <n v="55.48"/>
    <n v="2538"/>
    <n v="8106"/>
  </r>
  <r>
    <x v="77"/>
    <x v="2"/>
    <x v="5"/>
    <n v="11877"/>
    <n v="13"/>
    <n v="1042"/>
    <n v="31260"/>
    <n v="35.6"/>
    <n v="7359"/>
    <n v="11128"/>
  </r>
  <r>
    <x v="77"/>
    <x v="2"/>
    <x v="6"/>
    <n v="8370"/>
    <n v="13"/>
    <n v="871"/>
    <n v="26130"/>
    <n v="31.4"/>
    <n v="4755"/>
    <n v="8205"/>
  </r>
  <r>
    <x v="77"/>
    <x v="2"/>
    <x v="7"/>
    <m/>
    <n v="2"/>
    <n v="37"/>
    <n v="1110"/>
    <m/>
    <m/>
    <m/>
  </r>
  <r>
    <x v="77"/>
    <x v="2"/>
    <x v="8"/>
    <n v="948"/>
    <n v="4"/>
    <n v="98"/>
    <n v="2940"/>
    <m/>
    <m/>
    <m/>
  </r>
  <r>
    <x v="77"/>
    <x v="2"/>
    <x v="9"/>
    <n v="2960"/>
    <n v="10"/>
    <n v="339"/>
    <n v="10170"/>
    <n v="27.5"/>
    <n v="1406"/>
    <n v="2797"/>
  </r>
  <r>
    <x v="77"/>
    <x v="2"/>
    <x v="10"/>
    <n v="7366"/>
    <n v="18"/>
    <n v="793"/>
    <n v="23790"/>
    <n v="29.92"/>
    <n v="2595"/>
    <n v="7117"/>
  </r>
  <r>
    <x v="77"/>
    <x v="2"/>
    <x v="11"/>
    <n v="2713"/>
    <n v="10"/>
    <n v="783"/>
    <n v="23490"/>
    <n v="8.66"/>
    <n v="1251"/>
    <n v="2034"/>
  </r>
  <r>
    <x v="77"/>
    <x v="2"/>
    <x v="12"/>
    <m/>
    <n v="4"/>
    <n v="101"/>
    <n v="3030"/>
    <m/>
    <m/>
    <m/>
  </r>
  <r>
    <x v="77"/>
    <x v="2"/>
    <x v="13"/>
    <m/>
    <n v="3"/>
    <n v="67"/>
    <n v="2010"/>
    <m/>
    <m/>
    <m/>
  </r>
  <r>
    <x v="77"/>
    <x v="2"/>
    <x v="14"/>
    <m/>
    <n v="3"/>
    <n v="75"/>
    <n v="2250"/>
    <m/>
    <m/>
    <m/>
  </r>
  <r>
    <x v="77"/>
    <x v="2"/>
    <x v="15"/>
    <m/>
    <n v="5"/>
    <n v="439"/>
    <n v="13170"/>
    <m/>
    <m/>
    <m/>
  </r>
  <r>
    <x v="77"/>
    <x v="2"/>
    <x v="16"/>
    <m/>
    <n v="13"/>
    <n v="1770"/>
    <n v="53100"/>
    <m/>
    <m/>
    <m/>
  </r>
  <r>
    <x v="77"/>
    <x v="2"/>
    <x v="17"/>
    <n v="29302"/>
    <n v="12"/>
    <n v="1751"/>
    <n v="52530"/>
    <n v="51.83"/>
    <n v="14529"/>
    <n v="27227"/>
  </r>
  <r>
    <x v="77"/>
    <x v="2"/>
    <x v="18"/>
    <n v="7770"/>
    <n v="18"/>
    <n v="695"/>
    <n v="20850"/>
    <n v="33.44"/>
    <n v="3083"/>
    <n v="6973"/>
  </r>
  <r>
    <x v="77"/>
    <x v="2"/>
    <x v="19"/>
    <n v="10115"/>
    <n v="23"/>
    <n v="1074"/>
    <n v="32220"/>
    <n v="27.98"/>
    <n v="4596"/>
    <n v="9014"/>
  </r>
  <r>
    <x v="77"/>
    <x v="2"/>
    <x v="20"/>
    <n v="45883"/>
    <n v="57"/>
    <n v="3602"/>
    <n v="108060"/>
    <n v="36.72"/>
    <n v="21064"/>
    <n v="39679"/>
  </r>
  <r>
    <x v="77"/>
    <x v="2"/>
    <x v="21"/>
    <m/>
    <n v="5"/>
    <n v="171"/>
    <n v="5130"/>
    <m/>
    <m/>
    <m/>
  </r>
  <r>
    <x v="77"/>
    <x v="2"/>
    <x v="22"/>
    <n v="3554"/>
    <n v="5"/>
    <n v="318"/>
    <n v="9540"/>
    <n v="29.29"/>
    <n v="2363"/>
    <n v="2794"/>
  </r>
  <r>
    <x v="77"/>
    <x v="2"/>
    <x v="23"/>
    <n v="423"/>
    <n v="5"/>
    <n v="77"/>
    <n v="2310"/>
    <n v="11.04"/>
    <n v="251"/>
    <n v="255"/>
  </r>
  <r>
    <x v="77"/>
    <x v="2"/>
    <x v="24"/>
    <n v="51326"/>
    <n v="72"/>
    <n v="4168"/>
    <n v="125040"/>
    <n v="35.229999999999997"/>
    <n v="24649"/>
    <n v="44049"/>
  </r>
  <r>
    <x v="77"/>
    <x v="2"/>
    <x v="25"/>
    <n v="12463"/>
    <n v="26"/>
    <n v="1241"/>
    <n v="37230"/>
    <n v="27.41"/>
    <n v="8829"/>
    <n v="10205"/>
  </r>
  <r>
    <x v="77"/>
    <x v="2"/>
    <x v="26"/>
    <n v="6860"/>
    <n v="8"/>
    <n v="445"/>
    <n v="13350"/>
    <n v="47.55"/>
    <n v="2734"/>
    <n v="6348"/>
  </r>
  <r>
    <x v="77"/>
    <x v="2"/>
    <x v="27"/>
    <m/>
    <n v="20"/>
    <n v="1938"/>
    <n v="58140"/>
    <m/>
    <m/>
    <m/>
  </r>
  <r>
    <x v="77"/>
    <x v="2"/>
    <x v="28"/>
    <m/>
    <n v="3"/>
    <n v="83"/>
    <n v="2490"/>
    <m/>
    <m/>
    <m/>
  </r>
  <r>
    <x v="77"/>
    <x v="2"/>
    <x v="29"/>
    <m/>
    <n v="4"/>
    <n v="150"/>
    <n v="4500"/>
    <m/>
    <m/>
    <m/>
  </r>
  <r>
    <x v="77"/>
    <x v="2"/>
    <x v="30"/>
    <n v="6351"/>
    <n v="11"/>
    <n v="500"/>
    <n v="15000"/>
    <n v="40.35"/>
    <n v="3263"/>
    <n v="6052"/>
  </r>
  <r>
    <x v="77"/>
    <x v="2"/>
    <x v="31"/>
    <m/>
    <n v="3"/>
    <n v="117"/>
    <n v="3510"/>
    <m/>
    <m/>
    <m/>
  </r>
  <r>
    <x v="77"/>
    <x v="2"/>
    <x v="32"/>
    <m/>
    <n v="4"/>
    <n v="361"/>
    <n v="10830"/>
    <m/>
    <m/>
    <m/>
  </r>
  <r>
    <x v="77"/>
    <x v="2"/>
    <x v="33"/>
    <n v="2268"/>
    <n v="10"/>
    <n v="330"/>
    <n v="9900"/>
    <n v="16.489999999999998"/>
    <n v="1173"/>
    <n v="1633"/>
  </r>
  <r>
    <x v="77"/>
    <x v="2"/>
    <x v="34"/>
    <n v="280090"/>
    <n v="416"/>
    <n v="24146"/>
    <n v="724380"/>
    <n v="35.159999999999997"/>
    <n v="136892"/>
    <n v="254673"/>
  </r>
  <r>
    <x v="77"/>
    <x v="3"/>
    <x v="0"/>
    <n v="14970"/>
    <n v="45"/>
    <n v="5338"/>
    <n v="160140"/>
    <n v="5.35"/>
    <n v="7637"/>
    <n v="8568"/>
  </r>
  <r>
    <x v="77"/>
    <x v="3"/>
    <x v="1"/>
    <n v="16728"/>
    <n v="23"/>
    <n v="2613"/>
    <n v="78390"/>
    <n v="11.51"/>
    <n v="7414"/>
    <n v="9019"/>
  </r>
  <r>
    <x v="77"/>
    <x v="3"/>
    <x v="2"/>
    <n v="9177"/>
    <n v="21"/>
    <n v="1885"/>
    <n v="56550"/>
    <n v="7.82"/>
    <n v="5485"/>
    <n v="4422"/>
  </r>
  <r>
    <x v="77"/>
    <x v="3"/>
    <x v="3"/>
    <n v="9761"/>
    <n v="21"/>
    <n v="1846"/>
    <n v="55380"/>
    <n v="9.8699999999999992"/>
    <n v="5003"/>
    <n v="5467"/>
  </r>
  <r>
    <x v="77"/>
    <x v="3"/>
    <x v="4"/>
    <n v="13749"/>
    <n v="21"/>
    <n v="2890"/>
    <n v="86700"/>
    <n v="8.93"/>
    <n v="4665"/>
    <n v="7746"/>
  </r>
  <r>
    <x v="77"/>
    <x v="3"/>
    <x v="5"/>
    <n v="12298"/>
    <n v="13"/>
    <n v="1511"/>
    <n v="45330"/>
    <n v="12.72"/>
    <n v="5947"/>
    <n v="5767"/>
  </r>
  <r>
    <x v="77"/>
    <x v="3"/>
    <x v="6"/>
    <n v="8555"/>
    <n v="9"/>
    <n v="1214"/>
    <n v="36420"/>
    <n v="12.62"/>
    <n v="5014"/>
    <n v="4597"/>
  </r>
  <r>
    <x v="77"/>
    <x v="3"/>
    <x v="7"/>
    <n v="3816"/>
    <n v="4"/>
    <n v="858"/>
    <n v="25740"/>
    <n v="7.52"/>
    <n v="1865"/>
    <n v="1935"/>
  </r>
  <r>
    <x v="77"/>
    <x v="3"/>
    <x v="8"/>
    <n v="4137"/>
    <n v="11"/>
    <n v="1561"/>
    <n v="46830"/>
    <n v="3.91"/>
    <n v="1628"/>
    <n v="1830"/>
  </r>
  <r>
    <x v="77"/>
    <x v="3"/>
    <x v="9"/>
    <n v="4115"/>
    <n v="12"/>
    <n v="1248"/>
    <n v="37440"/>
    <n v="5.29"/>
    <n v="1758"/>
    <n v="1979"/>
  </r>
  <r>
    <x v="77"/>
    <x v="3"/>
    <x v="10"/>
    <n v="9413"/>
    <n v="19"/>
    <n v="1982"/>
    <n v="59460"/>
    <n v="8.08"/>
    <n v="4365"/>
    <n v="4802"/>
  </r>
  <r>
    <x v="77"/>
    <x v="3"/>
    <x v="11"/>
    <n v="1971"/>
    <n v="6"/>
    <n v="513"/>
    <n v="15390"/>
    <n v="5.34"/>
    <n v="1444"/>
    <n v="822"/>
  </r>
  <r>
    <x v="77"/>
    <x v="3"/>
    <x v="12"/>
    <m/>
    <n v="8"/>
    <n v="566"/>
    <n v="16980"/>
    <m/>
    <m/>
    <m/>
  </r>
  <r>
    <x v="77"/>
    <x v="3"/>
    <x v="13"/>
    <m/>
    <n v="2"/>
    <n v="255"/>
    <n v="7650"/>
    <m/>
    <m/>
    <m/>
  </r>
  <r>
    <x v="77"/>
    <x v="3"/>
    <x v="14"/>
    <m/>
    <n v="7"/>
    <n v="690"/>
    <n v="20700"/>
    <m/>
    <m/>
    <m/>
  </r>
  <r>
    <x v="77"/>
    <x v="3"/>
    <x v="15"/>
    <n v="1341"/>
    <n v="8"/>
    <n v="961"/>
    <n v="28830"/>
    <n v="3.03"/>
    <n v="874"/>
    <n v="874"/>
  </r>
  <r>
    <x v="77"/>
    <x v="3"/>
    <x v="16"/>
    <m/>
    <n v="5"/>
    <n v="674"/>
    <n v="20220"/>
    <m/>
    <m/>
    <m/>
  </r>
  <r>
    <x v="77"/>
    <x v="3"/>
    <x v="17"/>
    <s v="-"/>
    <s v="-"/>
    <s v="-"/>
    <s v="-"/>
    <s v="-"/>
    <s v="-"/>
    <s v="-"/>
  </r>
  <r>
    <x v="77"/>
    <x v="3"/>
    <x v="18"/>
    <n v="7145"/>
    <n v="17"/>
    <n v="1309"/>
    <n v="39270"/>
    <n v="9.33"/>
    <n v="4323"/>
    <n v="3662"/>
  </r>
  <r>
    <x v="77"/>
    <x v="3"/>
    <x v="19"/>
    <n v="11782"/>
    <n v="18"/>
    <n v="3671"/>
    <n v="110130"/>
    <n v="5.09"/>
    <n v="5058"/>
    <n v="5601"/>
  </r>
  <r>
    <x v="77"/>
    <x v="3"/>
    <x v="20"/>
    <n v="22157"/>
    <n v="35"/>
    <n v="4268"/>
    <n v="128040"/>
    <n v="7.94"/>
    <n v="12376"/>
    <n v="10169"/>
  </r>
  <r>
    <x v="77"/>
    <x v="3"/>
    <x v="21"/>
    <n v="4781"/>
    <n v="9"/>
    <n v="711"/>
    <n v="21330"/>
    <n v="9.42"/>
    <n v="3218"/>
    <n v="2010"/>
  </r>
  <r>
    <x v="77"/>
    <x v="3"/>
    <x v="22"/>
    <m/>
    <n v="3"/>
    <n v="488"/>
    <n v="14640"/>
    <m/>
    <m/>
    <m/>
  </r>
  <r>
    <x v="77"/>
    <x v="3"/>
    <x v="23"/>
    <n v="2758"/>
    <n v="7"/>
    <n v="844"/>
    <n v="25320"/>
    <n v="4.3899999999999997"/>
    <n v="1667"/>
    <n v="1111"/>
  </r>
  <r>
    <x v="77"/>
    <x v="3"/>
    <x v="24"/>
    <n v="31814"/>
    <n v="54"/>
    <n v="6311"/>
    <n v="189330"/>
    <n v="7.53"/>
    <n v="18854"/>
    <n v="14257"/>
  </r>
  <r>
    <x v="77"/>
    <x v="3"/>
    <x v="25"/>
    <n v="8430"/>
    <n v="16"/>
    <n v="1431"/>
    <n v="42930"/>
    <n v="9.1"/>
    <n v="5906"/>
    <n v="3907"/>
  </r>
  <r>
    <x v="77"/>
    <x v="3"/>
    <x v="26"/>
    <n v="3040"/>
    <n v="5"/>
    <n v="1208"/>
    <n v="36240"/>
    <n v="4.6900000000000004"/>
    <n v="2193"/>
    <n v="1699"/>
  </r>
  <r>
    <x v="77"/>
    <x v="3"/>
    <x v="27"/>
    <m/>
    <n v="6"/>
    <n v="859"/>
    <n v="25770"/>
    <m/>
    <m/>
    <m/>
  </r>
  <r>
    <x v="77"/>
    <x v="3"/>
    <x v="28"/>
    <m/>
    <n v="7"/>
    <n v="803"/>
    <n v="24090"/>
    <m/>
    <m/>
    <m/>
  </r>
  <r>
    <x v="77"/>
    <x v="3"/>
    <x v="29"/>
    <n v="2619"/>
    <n v="8"/>
    <n v="2122"/>
    <n v="63660"/>
    <n v="2.11"/>
    <n v="1541"/>
    <n v="1346"/>
  </r>
  <r>
    <x v="77"/>
    <x v="3"/>
    <x v="30"/>
    <n v="6028"/>
    <n v="7"/>
    <n v="583"/>
    <n v="17490"/>
    <n v="14.81"/>
    <n v="3837"/>
    <n v="2590"/>
  </r>
  <r>
    <x v="77"/>
    <x v="3"/>
    <x v="31"/>
    <n v="1174"/>
    <n v="7"/>
    <n v="387"/>
    <n v="11610"/>
    <n v="4.41"/>
    <n v="682"/>
    <n v="512"/>
  </r>
  <r>
    <x v="77"/>
    <x v="3"/>
    <x v="32"/>
    <m/>
    <n v="3"/>
    <n v="537"/>
    <n v="16110"/>
    <m/>
    <m/>
    <m/>
  </r>
  <r>
    <x v="77"/>
    <x v="3"/>
    <x v="33"/>
    <n v="2238"/>
    <n v="12"/>
    <n v="1060"/>
    <n v="31800"/>
    <n v="3.7"/>
    <n v="1299"/>
    <n v="1176"/>
  </r>
  <r>
    <x v="77"/>
    <x v="3"/>
    <x v="34"/>
    <n v="209591"/>
    <n v="395"/>
    <n v="46886"/>
    <n v="1406580"/>
    <n v="7.35"/>
    <n v="109807"/>
    <n v="103399"/>
  </r>
  <r>
    <x v="77"/>
    <x v="4"/>
    <x v="0"/>
    <n v="74607"/>
    <n v="252"/>
    <n v="9401"/>
    <n v="282030"/>
    <n v="16.22"/>
    <n v="38143"/>
    <n v="45732"/>
  </r>
  <r>
    <x v="77"/>
    <x v="4"/>
    <x v="1"/>
    <n v="373935"/>
    <n v="319"/>
    <n v="18357"/>
    <n v="550710"/>
    <n v="47.48"/>
    <n v="193225"/>
    <n v="261491"/>
  </r>
  <r>
    <x v="77"/>
    <x v="4"/>
    <x v="2"/>
    <n v="24553"/>
    <n v="112"/>
    <n v="3406"/>
    <n v="102180"/>
    <n v="13.41"/>
    <n v="14572"/>
    <n v="13704"/>
  </r>
  <r>
    <x v="77"/>
    <x v="4"/>
    <x v="3"/>
    <n v="79395"/>
    <n v="143"/>
    <n v="4735"/>
    <n v="142050"/>
    <n v="32.520000000000003"/>
    <n v="45141"/>
    <n v="46190"/>
  </r>
  <r>
    <x v="77"/>
    <x v="4"/>
    <x v="4"/>
    <n v="56297"/>
    <n v="99"/>
    <n v="4671"/>
    <n v="140130"/>
    <n v="23.66"/>
    <n v="24256"/>
    <n v="33153"/>
  </r>
  <r>
    <x v="77"/>
    <x v="4"/>
    <x v="5"/>
    <n v="107228"/>
    <n v="128"/>
    <n v="5783"/>
    <n v="173490"/>
    <n v="32.39"/>
    <n v="60631"/>
    <n v="56199"/>
  </r>
  <r>
    <x v="77"/>
    <x v="4"/>
    <x v="6"/>
    <n v="55751"/>
    <n v="107"/>
    <n v="3812"/>
    <n v="114360"/>
    <n v="27.72"/>
    <n v="34914"/>
    <n v="31695"/>
  </r>
  <r>
    <x v="77"/>
    <x v="4"/>
    <x v="7"/>
    <n v="11894"/>
    <n v="32"/>
    <n v="1247"/>
    <n v="37410"/>
    <n v="18.66"/>
    <n v="6491"/>
    <n v="6979"/>
  </r>
  <r>
    <x v="77"/>
    <x v="4"/>
    <x v="8"/>
    <n v="18396"/>
    <n v="57"/>
    <n v="2343"/>
    <n v="70290"/>
    <n v="15.33"/>
    <n v="9557"/>
    <n v="10778"/>
  </r>
  <r>
    <x v="77"/>
    <x v="4"/>
    <x v="9"/>
    <n v="35434"/>
    <n v="83"/>
    <n v="2746"/>
    <n v="82380"/>
    <n v="26.45"/>
    <n v="18304"/>
    <n v="21786"/>
  </r>
  <r>
    <x v="77"/>
    <x v="4"/>
    <x v="10"/>
    <n v="57044"/>
    <n v="123"/>
    <n v="4511"/>
    <n v="135330"/>
    <n v="25.53"/>
    <n v="27616"/>
    <n v="34548"/>
  </r>
  <r>
    <x v="77"/>
    <x v="4"/>
    <x v="11"/>
    <n v="15959"/>
    <n v="51"/>
    <n v="2285"/>
    <n v="68550"/>
    <n v="12.48"/>
    <n v="9639"/>
    <n v="8555"/>
  </r>
  <r>
    <x v="77"/>
    <x v="4"/>
    <x v="12"/>
    <n v="36823"/>
    <n v="98"/>
    <n v="2260"/>
    <n v="67800"/>
    <n v="34.049999999999997"/>
    <n v="22176"/>
    <n v="23088"/>
  </r>
  <r>
    <x v="77"/>
    <x v="4"/>
    <x v="13"/>
    <n v="11884"/>
    <n v="31"/>
    <n v="843"/>
    <n v="25290"/>
    <n v="26.6"/>
    <n v="6810"/>
    <n v="6727"/>
  </r>
  <r>
    <x v="77"/>
    <x v="4"/>
    <x v="14"/>
    <n v="12540"/>
    <n v="41"/>
    <n v="1233"/>
    <n v="36990"/>
    <n v="17.07"/>
    <n v="6999"/>
    <n v="6316"/>
  </r>
  <r>
    <x v="77"/>
    <x v="4"/>
    <x v="15"/>
    <n v="10695"/>
    <n v="49"/>
    <n v="1746"/>
    <n v="52380"/>
    <n v="12.26"/>
    <n v="6456"/>
    <n v="6423"/>
  </r>
  <r>
    <x v="77"/>
    <x v="4"/>
    <x v="16"/>
    <n v="151577"/>
    <n v="112"/>
    <n v="7043"/>
    <n v="211290"/>
    <n v="50.13"/>
    <n v="77651"/>
    <n v="105921"/>
  </r>
  <r>
    <x v="77"/>
    <x v="4"/>
    <x v="17"/>
    <n v="131591"/>
    <n v="75"/>
    <n v="5797"/>
    <n v="173910"/>
    <n v="54.31"/>
    <n v="67174"/>
    <n v="94448"/>
  </r>
  <r>
    <x v="77"/>
    <x v="4"/>
    <x v="18"/>
    <n v="35912"/>
    <n v="96"/>
    <n v="2955"/>
    <n v="88650"/>
    <n v="24.11"/>
    <n v="18290"/>
    <n v="21376"/>
  </r>
  <r>
    <x v="77"/>
    <x v="4"/>
    <x v="19"/>
    <n v="49004"/>
    <n v="144"/>
    <n v="6289"/>
    <n v="188670"/>
    <n v="16.23"/>
    <n v="23919"/>
    <n v="30622"/>
  </r>
  <r>
    <x v="77"/>
    <x v="4"/>
    <x v="20"/>
    <n v="225858"/>
    <n v="345"/>
    <n v="14666"/>
    <n v="439980"/>
    <n v="32.229999999999997"/>
    <n v="125913"/>
    <n v="141793"/>
  </r>
  <r>
    <x v="77"/>
    <x v="4"/>
    <x v="21"/>
    <n v="17395"/>
    <n v="44"/>
    <n v="1348"/>
    <n v="40440"/>
    <n v="20.74"/>
    <n v="11748"/>
    <n v="8389"/>
  </r>
  <r>
    <x v="77"/>
    <x v="4"/>
    <x v="22"/>
    <n v="11397"/>
    <n v="28"/>
    <n v="1482"/>
    <n v="44460"/>
    <n v="15.93"/>
    <n v="7898"/>
    <n v="7083"/>
  </r>
  <r>
    <x v="77"/>
    <x v="4"/>
    <x v="23"/>
    <n v="13887"/>
    <n v="51"/>
    <n v="1418"/>
    <n v="42540"/>
    <n v="17.97"/>
    <n v="8570"/>
    <n v="7646"/>
  </r>
  <r>
    <x v="77"/>
    <x v="4"/>
    <x v="24"/>
    <n v="268537"/>
    <n v="468"/>
    <n v="18914"/>
    <n v="567420"/>
    <n v="29.06"/>
    <n v="154130"/>
    <n v="164911"/>
  </r>
  <r>
    <x v="77"/>
    <x v="4"/>
    <x v="25"/>
    <n v="55313"/>
    <n v="158"/>
    <n v="5120"/>
    <n v="153600"/>
    <n v="20.6"/>
    <n v="36840"/>
    <n v="31639"/>
  </r>
  <r>
    <x v="77"/>
    <x v="4"/>
    <x v="26"/>
    <n v="20204"/>
    <n v="46"/>
    <n v="2306"/>
    <n v="69180"/>
    <n v="19.329999999999998"/>
    <n v="10560"/>
    <n v="13371"/>
  </r>
  <r>
    <x v="77"/>
    <x v="4"/>
    <x v="27"/>
    <n v="118844"/>
    <n v="103"/>
    <n v="6378"/>
    <n v="191340"/>
    <n v="39.17"/>
    <n v="53490"/>
    <n v="74949"/>
  </r>
  <r>
    <x v="77"/>
    <x v="4"/>
    <x v="28"/>
    <n v="11642"/>
    <n v="39"/>
    <n v="1526"/>
    <n v="45780"/>
    <n v="13.79"/>
    <n v="8132"/>
    <n v="6312"/>
  </r>
  <r>
    <x v="77"/>
    <x v="4"/>
    <x v="29"/>
    <n v="10829"/>
    <n v="50"/>
    <n v="2725"/>
    <n v="81750"/>
    <n v="8.35"/>
    <n v="6098"/>
    <n v="6830"/>
  </r>
  <r>
    <x v="77"/>
    <x v="4"/>
    <x v="30"/>
    <n v="51040"/>
    <n v="81"/>
    <n v="2609"/>
    <n v="78270"/>
    <n v="39.049999999999997"/>
    <n v="27464"/>
    <n v="30563"/>
  </r>
  <r>
    <x v="77"/>
    <x v="4"/>
    <x v="31"/>
    <n v="3849"/>
    <n v="29"/>
    <n v="677"/>
    <n v="20310"/>
    <n v="10.55"/>
    <n v="2297"/>
    <n v="2143"/>
  </r>
  <r>
    <x v="77"/>
    <x v="4"/>
    <x v="32"/>
    <n v="10037"/>
    <n v="33"/>
    <n v="1730"/>
    <n v="51900"/>
    <n v="11.16"/>
    <n v="6581"/>
    <n v="5794"/>
  </r>
  <r>
    <x v="77"/>
    <x v="4"/>
    <x v="33"/>
    <n v="24664"/>
    <n v="84"/>
    <n v="2496"/>
    <n v="74880"/>
    <n v="21.38"/>
    <n v="13633"/>
    <n v="16006"/>
  </r>
  <r>
    <x v="77"/>
    <x v="4"/>
    <x v="34"/>
    <n v="1793885"/>
    <n v="3168"/>
    <n v="130147"/>
    <n v="3904410"/>
    <n v="28.78"/>
    <n v="964011"/>
    <n v="1123800"/>
  </r>
  <r>
    <x v="78"/>
    <x v="0"/>
    <x v="0"/>
    <n v="17143"/>
    <n v="35"/>
    <n v="1166"/>
    <n v="36146"/>
    <n v="30.92"/>
    <n v="8062"/>
    <n v="11178"/>
  </r>
  <r>
    <x v="78"/>
    <x v="0"/>
    <x v="1"/>
    <n v="230682"/>
    <n v="73"/>
    <n v="8615"/>
    <n v="267065"/>
    <n v="56.87"/>
    <n v="119657"/>
    <n v="151882"/>
  </r>
  <r>
    <x v="78"/>
    <x v="0"/>
    <x v="2"/>
    <n v="1556"/>
    <n v="10"/>
    <n v="201"/>
    <n v="6231"/>
    <n v="14.36"/>
    <n v="831"/>
    <n v="895"/>
  </r>
  <r>
    <x v="78"/>
    <x v="0"/>
    <x v="3"/>
    <n v="20998"/>
    <n v="25"/>
    <n v="911"/>
    <n v="28241"/>
    <n v="46.05"/>
    <n v="12857"/>
    <n v="13005"/>
  </r>
  <r>
    <x v="78"/>
    <x v="0"/>
    <x v="4"/>
    <n v="7025"/>
    <n v="8"/>
    <n v="304"/>
    <n v="9424"/>
    <n v="44.31"/>
    <n v="4474"/>
    <n v="4176"/>
  </r>
  <r>
    <x v="78"/>
    <x v="0"/>
    <x v="5"/>
    <n v="53806"/>
    <n v="20"/>
    <n v="1811"/>
    <n v="56141"/>
    <n v="50.59"/>
    <n v="29624"/>
    <n v="28400"/>
  </r>
  <r>
    <x v="78"/>
    <x v="0"/>
    <x v="6"/>
    <n v="13419"/>
    <n v="10"/>
    <n v="499"/>
    <n v="15469"/>
    <n v="43.34"/>
    <n v="7670"/>
    <n v="6704"/>
  </r>
  <r>
    <x v="78"/>
    <x v="0"/>
    <x v="7"/>
    <m/>
    <n v="5"/>
    <n v="92"/>
    <n v="2852"/>
    <m/>
    <m/>
    <m/>
  </r>
  <r>
    <x v="78"/>
    <x v="0"/>
    <x v="8"/>
    <n v="2033"/>
    <n v="10"/>
    <n v="230"/>
    <n v="7130"/>
    <m/>
    <m/>
    <m/>
  </r>
  <r>
    <x v="78"/>
    <x v="0"/>
    <x v="9"/>
    <n v="7097"/>
    <n v="14"/>
    <n v="394"/>
    <n v="12214"/>
    <n v="38.090000000000003"/>
    <n v="4354"/>
    <n v="4652"/>
  </r>
  <r>
    <x v="78"/>
    <x v="0"/>
    <x v="10"/>
    <n v="6106"/>
    <n v="14"/>
    <n v="427"/>
    <n v="13237"/>
    <n v="31.37"/>
    <n v="3207"/>
    <n v="4153"/>
  </r>
  <r>
    <x v="78"/>
    <x v="0"/>
    <x v="11"/>
    <n v="15082"/>
    <n v="11"/>
    <n v="400"/>
    <n v="12400"/>
    <n v="50.86"/>
    <n v="6847"/>
    <n v="6307"/>
  </r>
  <r>
    <x v="78"/>
    <x v="0"/>
    <x v="12"/>
    <n v="9171"/>
    <n v="22"/>
    <n v="570"/>
    <n v="17670"/>
    <n v="39.56"/>
    <n v="5137"/>
    <n v="6991"/>
  </r>
  <r>
    <x v="78"/>
    <x v="0"/>
    <x v="13"/>
    <m/>
    <n v="3"/>
    <n v="137"/>
    <n v="4247"/>
    <m/>
    <m/>
    <m/>
  </r>
  <r>
    <x v="78"/>
    <x v="0"/>
    <x v="14"/>
    <n v="4264"/>
    <n v="11"/>
    <n v="217"/>
    <n v="6727"/>
    <n v="35.049999999999997"/>
    <n v="2801"/>
    <n v="2358"/>
  </r>
  <r>
    <x v="78"/>
    <x v="0"/>
    <x v="15"/>
    <m/>
    <n v="5"/>
    <n v="60"/>
    <n v="1860"/>
    <m/>
    <m/>
    <m/>
  </r>
  <r>
    <x v="78"/>
    <x v="0"/>
    <x v="16"/>
    <n v="83359"/>
    <n v="32"/>
    <n v="3277"/>
    <n v="101587"/>
    <n v="52.45"/>
    <n v="41357"/>
    <n v="53280"/>
  </r>
  <r>
    <x v="78"/>
    <x v="0"/>
    <x v="17"/>
    <n v="81262"/>
    <n v="29"/>
    <n v="3170"/>
    <n v="98270"/>
    <n v="52.43"/>
    <n v="40237"/>
    <n v="51520"/>
  </r>
  <r>
    <x v="78"/>
    <x v="0"/>
    <x v="18"/>
    <n v="4601"/>
    <n v="14"/>
    <n v="309"/>
    <n v="9579"/>
    <n v="26.04"/>
    <n v="2119"/>
    <n v="2494"/>
  </r>
  <r>
    <x v="78"/>
    <x v="0"/>
    <x v="19"/>
    <n v="5230"/>
    <n v="15"/>
    <n v="382"/>
    <n v="11842"/>
    <n v="30.49"/>
    <n v="2565"/>
    <n v="3611"/>
  </r>
  <r>
    <x v="78"/>
    <x v="0"/>
    <x v="20"/>
    <n v="112092"/>
    <n v="67"/>
    <n v="4238"/>
    <n v="131378"/>
    <n v="52.78"/>
    <n v="65156"/>
    <n v="69346"/>
  </r>
  <r>
    <x v="78"/>
    <x v="0"/>
    <x v="21"/>
    <m/>
    <n v="7"/>
    <n v="123"/>
    <n v="3813"/>
    <m/>
    <m/>
    <m/>
  </r>
  <r>
    <x v="78"/>
    <x v="0"/>
    <x v="22"/>
    <m/>
    <n v="3"/>
    <n v="311"/>
    <n v="9641"/>
    <m/>
    <m/>
    <m/>
  </r>
  <r>
    <x v="78"/>
    <x v="0"/>
    <x v="23"/>
    <n v="1028"/>
    <n v="10"/>
    <n v="140"/>
    <n v="4340"/>
    <n v="19.239999999999998"/>
    <n v="586"/>
    <n v="835"/>
  </r>
  <r>
    <x v="78"/>
    <x v="0"/>
    <x v="24"/>
    <n v="119527"/>
    <n v="87"/>
    <n v="4812"/>
    <n v="149172"/>
    <n v="49.08"/>
    <n v="70434"/>
    <n v="73212"/>
  </r>
  <r>
    <x v="78"/>
    <x v="0"/>
    <x v="25"/>
    <n v="14083"/>
    <n v="44"/>
    <n v="1311"/>
    <n v="40641"/>
    <n v="20.04"/>
    <n v="9985"/>
    <n v="8143"/>
  </r>
  <r>
    <x v="78"/>
    <x v="0"/>
    <x v="26"/>
    <n v="12157"/>
    <n v="8"/>
    <n v="338"/>
    <n v="10478"/>
    <n v="68.12"/>
    <n v="4910"/>
    <n v="7138"/>
  </r>
  <r>
    <x v="78"/>
    <x v="0"/>
    <x v="27"/>
    <n v="114743"/>
    <n v="29"/>
    <n v="2682"/>
    <n v="83142"/>
    <n v="69.61"/>
    <n v="32269"/>
    <n v="57876"/>
  </r>
  <r>
    <x v="78"/>
    <x v="0"/>
    <x v="28"/>
    <n v="4668"/>
    <n v="11"/>
    <n v="438"/>
    <n v="13578"/>
    <n v="19.239999999999998"/>
    <n v="2870"/>
    <n v="2612"/>
  </r>
  <r>
    <x v="78"/>
    <x v="0"/>
    <x v="29"/>
    <m/>
    <n v="14"/>
    <n v="198"/>
    <n v="6138"/>
    <m/>
    <m/>
    <m/>
  </r>
  <r>
    <x v="78"/>
    <x v="0"/>
    <x v="30"/>
    <n v="17403"/>
    <n v="19"/>
    <n v="792"/>
    <n v="24552"/>
    <n v="46.11"/>
    <n v="11116"/>
    <n v="11322"/>
  </r>
  <r>
    <x v="78"/>
    <x v="0"/>
    <x v="31"/>
    <n v="1050"/>
    <n v="7"/>
    <n v="85"/>
    <n v="2635"/>
    <n v="26.11"/>
    <n v="528"/>
    <n v="688"/>
  </r>
  <r>
    <x v="78"/>
    <x v="0"/>
    <x v="32"/>
    <n v="4083"/>
    <n v="6"/>
    <n v="536"/>
    <n v="16616"/>
    <n v="12.99"/>
    <n v="2880"/>
    <n v="2158"/>
  </r>
  <r>
    <x v="78"/>
    <x v="0"/>
    <x v="33"/>
    <n v="7637"/>
    <n v="22"/>
    <n v="517"/>
    <n v="16027"/>
    <n v="36.119999999999997"/>
    <n v="4306"/>
    <n v="5789"/>
  </r>
  <r>
    <x v="78"/>
    <x v="0"/>
    <x v="34"/>
    <n v="782591"/>
    <n v="584"/>
    <n v="31711"/>
    <n v="983041"/>
    <n v="48.23"/>
    <n v="395539"/>
    <n v="474154"/>
  </r>
  <r>
    <x v="78"/>
    <x v="1"/>
    <x v="0"/>
    <n v="32345"/>
    <n v="132"/>
    <n v="1512"/>
    <n v="46872"/>
    <n v="35.549999999999997"/>
    <n v="16421"/>
    <n v="16663"/>
  </r>
  <r>
    <x v="78"/>
    <x v="1"/>
    <x v="1"/>
    <n v="116320"/>
    <n v="184"/>
    <n v="3729"/>
    <n v="115599"/>
    <n v="54.05"/>
    <n v="55421"/>
    <n v="62479"/>
  </r>
  <r>
    <x v="78"/>
    <x v="1"/>
    <x v="2"/>
    <n v="10065"/>
    <n v="65"/>
    <n v="702"/>
    <n v="21762"/>
    <n v="23.93"/>
    <n v="5515"/>
    <n v="5208"/>
  </r>
  <r>
    <x v="78"/>
    <x v="1"/>
    <x v="3"/>
    <n v="44656"/>
    <n v="83"/>
    <n v="1447"/>
    <n v="44857"/>
    <n v="54.94"/>
    <n v="26021"/>
    <n v="24645"/>
  </r>
  <r>
    <x v="78"/>
    <x v="1"/>
    <x v="4"/>
    <n v="28970"/>
    <n v="62"/>
    <n v="1014"/>
    <n v="31434"/>
    <n v="44.68"/>
    <n v="13338"/>
    <n v="14046"/>
  </r>
  <r>
    <x v="78"/>
    <x v="1"/>
    <x v="5"/>
    <n v="54095"/>
    <n v="82"/>
    <n v="1419"/>
    <n v="43989"/>
    <n v="48.91"/>
    <n v="29757"/>
    <n v="21517"/>
  </r>
  <r>
    <x v="78"/>
    <x v="1"/>
    <x v="6"/>
    <n v="41674"/>
    <n v="75"/>
    <n v="1228"/>
    <n v="38068"/>
    <n v="49.1"/>
    <n v="27464"/>
    <n v="18693"/>
  </r>
  <r>
    <x v="78"/>
    <x v="1"/>
    <x v="7"/>
    <n v="7075"/>
    <n v="21"/>
    <n v="260"/>
    <n v="8060"/>
    <n v="52.25"/>
    <n v="4284"/>
    <n v="4211"/>
  </r>
  <r>
    <x v="78"/>
    <x v="1"/>
    <x v="8"/>
    <n v="11196"/>
    <n v="33"/>
    <n v="486"/>
    <n v="15066"/>
    <n v="41.05"/>
    <n v="5914"/>
    <n v="6184"/>
  </r>
  <r>
    <x v="78"/>
    <x v="1"/>
    <x v="9"/>
    <n v="21622"/>
    <n v="47"/>
    <n v="767"/>
    <n v="23777"/>
    <n v="53"/>
    <n v="10945"/>
    <n v="12602"/>
  </r>
  <r>
    <x v="78"/>
    <x v="1"/>
    <x v="10"/>
    <n v="36583"/>
    <n v="73"/>
    <n v="1317"/>
    <n v="40827"/>
    <n v="46.75"/>
    <n v="18230"/>
    <n v="19086"/>
  </r>
  <r>
    <x v="78"/>
    <x v="1"/>
    <x v="11"/>
    <n v="19208"/>
    <n v="24"/>
    <n v="591"/>
    <n v="18321"/>
    <n v="36.89"/>
    <n v="8121"/>
    <n v="6758"/>
  </r>
  <r>
    <x v="78"/>
    <x v="1"/>
    <x v="12"/>
    <n v="29063"/>
    <n v="65"/>
    <n v="1030"/>
    <n v="31930"/>
    <n v="48.11"/>
    <n v="15996"/>
    <n v="15361"/>
  </r>
  <r>
    <x v="78"/>
    <x v="1"/>
    <x v="13"/>
    <n v="9523"/>
    <n v="23"/>
    <n v="384"/>
    <n v="11904"/>
    <n v="38.229999999999997"/>
    <n v="5339"/>
    <n v="4551"/>
  </r>
  <r>
    <x v="78"/>
    <x v="1"/>
    <x v="14"/>
    <n v="4575"/>
    <n v="19"/>
    <n v="250"/>
    <n v="7750"/>
    <n v="31.91"/>
    <n v="3049"/>
    <n v="2473"/>
  </r>
  <r>
    <x v="78"/>
    <x v="1"/>
    <x v="15"/>
    <n v="7296"/>
    <n v="30"/>
    <n v="296"/>
    <n v="9176"/>
    <n v="42.67"/>
    <n v="4415"/>
    <n v="3915"/>
  </r>
  <r>
    <x v="78"/>
    <x v="1"/>
    <x v="16"/>
    <n v="42007"/>
    <n v="62"/>
    <n v="1326"/>
    <n v="41106"/>
    <n v="50.96"/>
    <n v="19426"/>
    <n v="20946"/>
  </r>
  <r>
    <x v="78"/>
    <x v="1"/>
    <x v="17"/>
    <n v="28207"/>
    <n v="35"/>
    <n v="889"/>
    <n v="27559"/>
    <n v="49.72"/>
    <n v="12674"/>
    <n v="13701"/>
  </r>
  <r>
    <x v="78"/>
    <x v="1"/>
    <x v="18"/>
    <n v="15669"/>
    <n v="49"/>
    <n v="685"/>
    <n v="21235"/>
    <n v="36.869999999999997"/>
    <n v="9091"/>
    <n v="7830"/>
  </r>
  <r>
    <x v="78"/>
    <x v="1"/>
    <x v="19"/>
    <n v="25693"/>
    <n v="86"/>
    <n v="1140"/>
    <n v="35340"/>
    <n v="39.090000000000003"/>
    <n v="13212"/>
    <n v="13814"/>
  </r>
  <r>
    <x v="78"/>
    <x v="1"/>
    <x v="20"/>
    <n v="89359"/>
    <n v="187"/>
    <n v="2753"/>
    <n v="85343"/>
    <n v="47.99"/>
    <n v="47241"/>
    <n v="40957"/>
  </r>
  <r>
    <x v="78"/>
    <x v="1"/>
    <x v="21"/>
    <n v="10269"/>
    <n v="23"/>
    <n v="343"/>
    <n v="10633"/>
    <n v="43.94"/>
    <n v="6895"/>
    <n v="4672"/>
  </r>
  <r>
    <x v="78"/>
    <x v="1"/>
    <x v="22"/>
    <n v="5138"/>
    <n v="17"/>
    <n v="365"/>
    <n v="11315"/>
    <n v="22.98"/>
    <n v="3460"/>
    <n v="2600"/>
  </r>
  <r>
    <x v="78"/>
    <x v="1"/>
    <x v="23"/>
    <n v="9348"/>
    <n v="29"/>
    <n v="364"/>
    <n v="11284"/>
    <n v="50.54"/>
    <n v="6014"/>
    <n v="5703"/>
  </r>
  <r>
    <x v="78"/>
    <x v="1"/>
    <x v="24"/>
    <n v="114113"/>
    <n v="256"/>
    <n v="3825"/>
    <n v="118575"/>
    <n v="45.48"/>
    <n v="63610"/>
    <n v="53931"/>
  </r>
  <r>
    <x v="78"/>
    <x v="1"/>
    <x v="25"/>
    <n v="26568"/>
    <n v="71"/>
    <n v="1105"/>
    <n v="34255"/>
    <n v="34.799999999999997"/>
    <n v="17295"/>
    <n v="11921"/>
  </r>
  <r>
    <x v="78"/>
    <x v="1"/>
    <x v="26"/>
    <n v="18942"/>
    <n v="25"/>
    <n v="315"/>
    <n v="9765"/>
    <n v="72.040000000000006"/>
    <n v="5875"/>
    <n v="7035"/>
  </r>
  <r>
    <x v="78"/>
    <x v="1"/>
    <x v="27"/>
    <n v="53992"/>
    <n v="50"/>
    <n v="933"/>
    <n v="28923"/>
    <n v="66.150000000000006"/>
    <n v="14197"/>
    <n v="19134"/>
  </r>
  <r>
    <x v="78"/>
    <x v="1"/>
    <x v="28"/>
    <n v="5758"/>
    <n v="18"/>
    <n v="202"/>
    <n v="6262"/>
    <n v="48.37"/>
    <n v="3869"/>
    <n v="3029"/>
  </r>
  <r>
    <x v="78"/>
    <x v="1"/>
    <x v="29"/>
    <n v="6181"/>
    <n v="24"/>
    <n v="257"/>
    <n v="7967"/>
    <n v="41.06"/>
    <n v="2982"/>
    <n v="3271"/>
  </r>
  <r>
    <x v="78"/>
    <x v="1"/>
    <x v="30"/>
    <n v="25218"/>
    <n v="44"/>
    <n v="729"/>
    <n v="22599"/>
    <n v="55.88"/>
    <n v="13052"/>
    <n v="12629"/>
  </r>
  <r>
    <x v="78"/>
    <x v="1"/>
    <x v="31"/>
    <n v="1710"/>
    <n v="12"/>
    <n v="88"/>
    <n v="2728"/>
    <n v="35.81"/>
    <n v="1080"/>
    <n v="977"/>
  </r>
  <r>
    <x v="78"/>
    <x v="1"/>
    <x v="32"/>
    <n v="4498"/>
    <n v="20"/>
    <n v="296"/>
    <n v="9176"/>
    <n v="23.08"/>
    <n v="2580"/>
    <n v="2118"/>
  </r>
  <r>
    <x v="78"/>
    <x v="1"/>
    <x v="33"/>
    <n v="11153"/>
    <n v="40"/>
    <n v="589"/>
    <n v="18259"/>
    <n v="37.32"/>
    <n v="6374"/>
    <n v="6814"/>
  </r>
  <r>
    <x v="78"/>
    <x v="1"/>
    <x v="34"/>
    <n v="825767"/>
    <n v="1775"/>
    <n v="27922"/>
    <n v="865582"/>
    <n v="46.42"/>
    <n v="422872"/>
    <n v="401843"/>
  </r>
  <r>
    <x v="78"/>
    <x v="2"/>
    <x v="0"/>
    <n v="13551"/>
    <n v="34"/>
    <n v="1378"/>
    <n v="42718"/>
    <n v="27.99"/>
    <n v="6230"/>
    <n v="11955"/>
  </r>
  <r>
    <x v="78"/>
    <x v="2"/>
    <x v="1"/>
    <n v="48812"/>
    <n v="38"/>
    <n v="3581"/>
    <n v="111011"/>
    <n v="41.34"/>
    <n v="19422"/>
    <n v="45889"/>
  </r>
  <r>
    <x v="78"/>
    <x v="2"/>
    <x v="2"/>
    <n v="3494"/>
    <n v="17"/>
    <n v="652"/>
    <n v="20212"/>
    <n v="15.13"/>
    <n v="1890"/>
    <n v="3058"/>
  </r>
  <r>
    <x v="78"/>
    <x v="2"/>
    <x v="3"/>
    <n v="7243"/>
    <n v="16"/>
    <n v="595"/>
    <n v="18445"/>
    <n v="37.520000000000003"/>
    <n v="2897"/>
    <n v="6920"/>
  </r>
  <r>
    <x v="78"/>
    <x v="2"/>
    <x v="4"/>
    <n v="7775"/>
    <n v="11"/>
    <n v="487"/>
    <n v="15097"/>
    <n v="51.2"/>
    <n v="2587"/>
    <n v="7729"/>
  </r>
  <r>
    <x v="78"/>
    <x v="2"/>
    <x v="5"/>
    <n v="14690"/>
    <n v="13"/>
    <n v="1042"/>
    <n v="32302"/>
    <n v="39.880000000000003"/>
    <n v="7844"/>
    <n v="12882"/>
  </r>
  <r>
    <x v="78"/>
    <x v="2"/>
    <x v="6"/>
    <n v="8491"/>
    <n v="14"/>
    <n v="916"/>
    <n v="28396"/>
    <n v="27.73"/>
    <n v="4879"/>
    <n v="7873"/>
  </r>
  <r>
    <x v="78"/>
    <x v="2"/>
    <x v="7"/>
    <m/>
    <n v="2"/>
    <n v="37"/>
    <n v="1147"/>
    <m/>
    <m/>
    <m/>
  </r>
  <r>
    <x v="78"/>
    <x v="2"/>
    <x v="8"/>
    <n v="1043"/>
    <n v="4"/>
    <n v="98"/>
    <n v="3038"/>
    <m/>
    <m/>
    <m/>
  </r>
  <r>
    <x v="78"/>
    <x v="2"/>
    <x v="9"/>
    <n v="2777"/>
    <n v="10"/>
    <n v="339"/>
    <n v="10509"/>
    <n v="20.78"/>
    <n v="972"/>
    <n v="2184"/>
  </r>
  <r>
    <x v="78"/>
    <x v="2"/>
    <x v="10"/>
    <n v="7879"/>
    <n v="17"/>
    <n v="772"/>
    <n v="23932"/>
    <n v="31.03"/>
    <n v="2523"/>
    <n v="7427"/>
  </r>
  <r>
    <x v="78"/>
    <x v="2"/>
    <x v="11"/>
    <n v="12879"/>
    <n v="13"/>
    <n v="913"/>
    <n v="28303"/>
    <n v="32.96"/>
    <n v="5629"/>
    <n v="9329"/>
  </r>
  <r>
    <x v="78"/>
    <x v="2"/>
    <x v="12"/>
    <m/>
    <n v="4"/>
    <n v="101"/>
    <n v="3131"/>
    <m/>
    <m/>
    <m/>
  </r>
  <r>
    <x v="78"/>
    <x v="2"/>
    <x v="13"/>
    <m/>
    <n v="3"/>
    <n v="67"/>
    <n v="2077"/>
    <m/>
    <m/>
    <m/>
  </r>
  <r>
    <x v="78"/>
    <x v="2"/>
    <x v="14"/>
    <m/>
    <n v="3"/>
    <n v="75"/>
    <n v="2325"/>
    <m/>
    <m/>
    <m/>
  </r>
  <r>
    <x v="78"/>
    <x v="2"/>
    <x v="15"/>
    <m/>
    <n v="5"/>
    <n v="439"/>
    <n v="13609"/>
    <m/>
    <m/>
    <m/>
  </r>
  <r>
    <x v="78"/>
    <x v="2"/>
    <x v="16"/>
    <m/>
    <n v="13"/>
    <n v="1773"/>
    <n v="54963"/>
    <m/>
    <m/>
    <m/>
  </r>
  <r>
    <x v="78"/>
    <x v="2"/>
    <x v="17"/>
    <n v="31734"/>
    <n v="12"/>
    <n v="1754"/>
    <n v="54374"/>
    <n v="48.98"/>
    <n v="13913"/>
    <n v="26630"/>
  </r>
  <r>
    <x v="78"/>
    <x v="2"/>
    <x v="18"/>
    <n v="7761"/>
    <n v="18"/>
    <n v="695"/>
    <n v="21545"/>
    <n v="33.04"/>
    <n v="3274"/>
    <n v="7118"/>
  </r>
  <r>
    <x v="78"/>
    <x v="2"/>
    <x v="19"/>
    <n v="8891"/>
    <n v="23"/>
    <n v="1074"/>
    <n v="33294"/>
    <n v="24.37"/>
    <n v="4276"/>
    <n v="8114"/>
  </r>
  <r>
    <x v="78"/>
    <x v="2"/>
    <x v="20"/>
    <n v="54612"/>
    <n v="56"/>
    <n v="3613"/>
    <n v="112003"/>
    <n v="41.64"/>
    <n v="25747"/>
    <n v="46633"/>
  </r>
  <r>
    <x v="78"/>
    <x v="2"/>
    <x v="21"/>
    <m/>
    <n v="5"/>
    <n v="171"/>
    <n v="5301"/>
    <m/>
    <m/>
    <m/>
  </r>
  <r>
    <x v="78"/>
    <x v="2"/>
    <x v="22"/>
    <n v="3620"/>
    <n v="5"/>
    <n v="318"/>
    <n v="9858"/>
    <n v="34.11"/>
    <n v="2945"/>
    <n v="3363"/>
  </r>
  <r>
    <x v="78"/>
    <x v="2"/>
    <x v="23"/>
    <n v="467"/>
    <n v="5"/>
    <n v="78"/>
    <n v="2418"/>
    <n v="10.88"/>
    <n v="306"/>
    <n v="263"/>
  </r>
  <r>
    <x v="78"/>
    <x v="2"/>
    <x v="24"/>
    <n v="60887"/>
    <n v="71"/>
    <n v="4180"/>
    <n v="129580"/>
    <n v="40.29"/>
    <n v="30426"/>
    <n v="52207"/>
  </r>
  <r>
    <x v="78"/>
    <x v="2"/>
    <x v="25"/>
    <n v="12324"/>
    <n v="24"/>
    <n v="1179"/>
    <n v="36549"/>
    <n v="27.7"/>
    <n v="8881"/>
    <n v="10125"/>
  </r>
  <r>
    <x v="78"/>
    <x v="2"/>
    <x v="26"/>
    <n v="9520"/>
    <n v="8"/>
    <n v="445"/>
    <n v="13795"/>
    <m/>
    <n v="3522"/>
    <m/>
  </r>
  <r>
    <x v="78"/>
    <x v="2"/>
    <x v="27"/>
    <n v="48688"/>
    <n v="20"/>
    <n v="1858"/>
    <n v="57598"/>
    <n v="80.59"/>
    <n v="18937"/>
    <n v="46416"/>
  </r>
  <r>
    <x v="78"/>
    <x v="2"/>
    <x v="28"/>
    <m/>
    <n v="3"/>
    <n v="83"/>
    <n v="2573"/>
    <m/>
    <m/>
    <m/>
  </r>
  <r>
    <x v="78"/>
    <x v="2"/>
    <x v="29"/>
    <m/>
    <n v="4"/>
    <n v="150"/>
    <n v="4650"/>
    <m/>
    <m/>
    <m/>
  </r>
  <r>
    <x v="78"/>
    <x v="2"/>
    <x v="30"/>
    <n v="5663"/>
    <n v="10"/>
    <n v="490"/>
    <n v="15190"/>
    <n v="35.729999999999997"/>
    <n v="3157"/>
    <n v="5428"/>
  </r>
  <r>
    <x v="78"/>
    <x v="2"/>
    <x v="31"/>
    <m/>
    <n v="3"/>
    <n v="117"/>
    <n v="3627"/>
    <m/>
    <m/>
    <m/>
  </r>
  <r>
    <x v="78"/>
    <x v="2"/>
    <x v="32"/>
    <m/>
    <n v="4"/>
    <n v="361"/>
    <n v="11191"/>
    <m/>
    <m/>
    <m/>
  </r>
  <r>
    <x v="78"/>
    <x v="2"/>
    <x v="33"/>
    <n v="1927"/>
    <n v="9"/>
    <n v="285"/>
    <n v="8835"/>
    <n v="16.38"/>
    <n v="1011"/>
    <n v="1447"/>
  </r>
  <r>
    <x v="78"/>
    <x v="2"/>
    <x v="34"/>
    <n v="324452"/>
    <n v="414"/>
    <n v="24182"/>
    <n v="749642"/>
    <n v="38.619999999999997"/>
    <n v="147119"/>
    <n v="289513"/>
  </r>
  <r>
    <x v="78"/>
    <x v="3"/>
    <x v="0"/>
    <n v="15369"/>
    <n v="45"/>
    <n v="5338"/>
    <n v="165478"/>
    <n v="4.67"/>
    <n v="7523"/>
    <n v="7735"/>
  </r>
  <r>
    <x v="78"/>
    <x v="3"/>
    <x v="1"/>
    <n v="18014"/>
    <n v="20"/>
    <n v="2337"/>
    <n v="72447"/>
    <n v="12.75"/>
    <n v="8067"/>
    <n v="9237"/>
  </r>
  <r>
    <x v="78"/>
    <x v="3"/>
    <x v="2"/>
    <n v="8599"/>
    <n v="21"/>
    <n v="1885"/>
    <n v="58435"/>
    <n v="6.85"/>
    <n v="5071"/>
    <n v="4003"/>
  </r>
  <r>
    <x v="78"/>
    <x v="3"/>
    <x v="3"/>
    <n v="10042"/>
    <n v="21"/>
    <n v="1846"/>
    <n v="57226"/>
    <n v="9.6999999999999993"/>
    <n v="5464"/>
    <n v="5550"/>
  </r>
  <r>
    <x v="78"/>
    <x v="3"/>
    <x v="4"/>
    <n v="13614"/>
    <n v="21"/>
    <n v="2890"/>
    <n v="89590"/>
    <n v="8.34"/>
    <n v="4383"/>
    <n v="7473"/>
  </r>
  <r>
    <x v="78"/>
    <x v="3"/>
    <x v="5"/>
    <n v="15530"/>
    <n v="13"/>
    <n v="1511"/>
    <n v="46841"/>
    <n v="14.62"/>
    <n v="8193"/>
    <n v="6848"/>
  </r>
  <r>
    <x v="78"/>
    <x v="3"/>
    <x v="6"/>
    <n v="12355"/>
    <n v="9"/>
    <n v="1214"/>
    <n v="37634"/>
    <n v="14.66"/>
    <n v="7730"/>
    <n v="5517"/>
  </r>
  <r>
    <x v="78"/>
    <x v="3"/>
    <x v="7"/>
    <n v="3756"/>
    <n v="4"/>
    <n v="858"/>
    <n v="26598"/>
    <n v="7.18"/>
    <n v="1588"/>
    <n v="1911"/>
  </r>
  <r>
    <x v="78"/>
    <x v="3"/>
    <x v="8"/>
    <n v="4170"/>
    <n v="9"/>
    <n v="1311"/>
    <n v="40641"/>
    <n v="4.25"/>
    <n v="1601"/>
    <n v="1728"/>
  </r>
  <r>
    <x v="78"/>
    <x v="3"/>
    <x v="9"/>
    <n v="4515"/>
    <n v="12"/>
    <n v="1248"/>
    <n v="38688"/>
    <n v="4.84"/>
    <n v="1835"/>
    <n v="1874"/>
  </r>
  <r>
    <x v="78"/>
    <x v="3"/>
    <x v="10"/>
    <n v="10554"/>
    <n v="19"/>
    <n v="1982"/>
    <n v="61442"/>
    <n v="9.59"/>
    <n v="4594"/>
    <n v="5893"/>
  </r>
  <r>
    <x v="78"/>
    <x v="3"/>
    <x v="11"/>
    <n v="5946"/>
    <n v="6"/>
    <n v="513"/>
    <n v="15903"/>
    <n v="16.55"/>
    <n v="3252"/>
    <n v="2632"/>
  </r>
  <r>
    <x v="78"/>
    <x v="3"/>
    <x v="12"/>
    <m/>
    <n v="8"/>
    <n v="576"/>
    <n v="17856"/>
    <m/>
    <m/>
    <m/>
  </r>
  <r>
    <x v="78"/>
    <x v="3"/>
    <x v="13"/>
    <m/>
    <n v="2"/>
    <n v="255"/>
    <n v="7905"/>
    <m/>
    <m/>
    <m/>
  </r>
  <r>
    <x v="78"/>
    <x v="3"/>
    <x v="14"/>
    <m/>
    <n v="7"/>
    <n v="690"/>
    <n v="21390"/>
    <m/>
    <m/>
    <m/>
  </r>
  <r>
    <x v="78"/>
    <x v="3"/>
    <x v="15"/>
    <n v="1824"/>
    <n v="8"/>
    <n v="961"/>
    <n v="29791"/>
    <n v="3.67"/>
    <n v="899"/>
    <n v="1092"/>
  </r>
  <r>
    <x v="78"/>
    <x v="3"/>
    <x v="16"/>
    <m/>
    <n v="5"/>
    <n v="674"/>
    <n v="20894"/>
    <m/>
    <m/>
    <m/>
  </r>
  <r>
    <x v="78"/>
    <x v="3"/>
    <x v="17"/>
    <s v="-"/>
    <s v="-"/>
    <s v="-"/>
    <s v="-"/>
    <s v="-"/>
    <s v="-"/>
    <s v="-"/>
  </r>
  <r>
    <x v="78"/>
    <x v="3"/>
    <x v="18"/>
    <n v="6675"/>
    <n v="16"/>
    <n v="1285"/>
    <n v="39835"/>
    <n v="7.33"/>
    <n v="4127"/>
    <n v="2920"/>
  </r>
  <r>
    <x v="78"/>
    <x v="3"/>
    <x v="19"/>
    <n v="11511"/>
    <n v="19"/>
    <n v="3701"/>
    <n v="114731"/>
    <n v="5.08"/>
    <n v="5410"/>
    <n v="5830"/>
  </r>
  <r>
    <x v="78"/>
    <x v="3"/>
    <x v="20"/>
    <n v="25295"/>
    <n v="35"/>
    <n v="4268"/>
    <n v="132308"/>
    <n v="8.3800000000000008"/>
    <n v="13964"/>
    <n v="11083"/>
  </r>
  <r>
    <x v="78"/>
    <x v="3"/>
    <x v="21"/>
    <n v="5486"/>
    <n v="8"/>
    <n v="635"/>
    <n v="19685"/>
    <n v="10.36"/>
    <n v="3589"/>
    <n v="2039"/>
  </r>
  <r>
    <x v="78"/>
    <x v="3"/>
    <x v="22"/>
    <m/>
    <n v="3"/>
    <n v="488"/>
    <n v="15128"/>
    <m/>
    <m/>
    <m/>
  </r>
  <r>
    <x v="78"/>
    <x v="3"/>
    <x v="23"/>
    <n v="2779"/>
    <n v="6"/>
    <n v="746"/>
    <n v="23126"/>
    <n v="4.29"/>
    <n v="1706"/>
    <n v="992"/>
  </r>
  <r>
    <x v="78"/>
    <x v="3"/>
    <x v="24"/>
    <n v="36965"/>
    <n v="52"/>
    <n v="6137"/>
    <n v="190247"/>
    <n v="8.08"/>
    <n v="21378"/>
    <n v="15374"/>
  </r>
  <r>
    <x v="78"/>
    <x v="3"/>
    <x v="25"/>
    <n v="10686"/>
    <n v="16"/>
    <n v="1431"/>
    <n v="44361"/>
    <n v="10.46"/>
    <n v="7695"/>
    <n v="4639"/>
  </r>
  <r>
    <x v="78"/>
    <x v="3"/>
    <x v="26"/>
    <n v="11915"/>
    <n v="5"/>
    <n v="1208"/>
    <n v="37448"/>
    <m/>
    <n v="4971"/>
    <m/>
  </r>
  <r>
    <x v="78"/>
    <x v="3"/>
    <x v="27"/>
    <n v="19959"/>
    <n v="7"/>
    <n v="1196"/>
    <n v="37076"/>
    <n v="20.83"/>
    <n v="7852"/>
    <n v="7722"/>
  </r>
  <r>
    <x v="78"/>
    <x v="3"/>
    <x v="28"/>
    <m/>
    <n v="7"/>
    <n v="817"/>
    <n v="25327"/>
    <m/>
    <m/>
    <m/>
  </r>
  <r>
    <x v="78"/>
    <x v="3"/>
    <x v="29"/>
    <n v="3099"/>
    <n v="8"/>
    <n v="2122"/>
    <n v="65782"/>
    <n v="2.38"/>
    <n v="1732"/>
    <n v="1563"/>
  </r>
  <r>
    <x v="78"/>
    <x v="3"/>
    <x v="30"/>
    <n v="7224"/>
    <n v="7"/>
    <n v="583"/>
    <n v="18073"/>
    <n v="15.76"/>
    <n v="4046"/>
    <n v="2848"/>
  </r>
  <r>
    <x v="78"/>
    <x v="3"/>
    <x v="31"/>
    <m/>
    <n v="7"/>
    <n v="387"/>
    <n v="11997"/>
    <m/>
    <m/>
    <m/>
  </r>
  <r>
    <x v="78"/>
    <x v="3"/>
    <x v="32"/>
    <m/>
    <n v="3"/>
    <n v="537"/>
    <n v="16647"/>
    <m/>
    <m/>
    <m/>
  </r>
  <r>
    <x v="78"/>
    <x v="3"/>
    <x v="33"/>
    <n v="2503"/>
    <n v="12"/>
    <n v="1060"/>
    <n v="32860"/>
    <n v="3.88"/>
    <n v="1840"/>
    <n v="1275"/>
  </r>
  <r>
    <x v="78"/>
    <x v="3"/>
    <x v="34"/>
    <n v="254195"/>
    <n v="389"/>
    <n v="46553"/>
    <n v="1443143"/>
    <n v="8.08"/>
    <n v="129398"/>
    <n v="116605"/>
  </r>
  <r>
    <x v="78"/>
    <x v="4"/>
    <x v="0"/>
    <n v="78409"/>
    <n v="246"/>
    <n v="9394"/>
    <n v="291214"/>
    <n v="16.32"/>
    <n v="38235"/>
    <n v="47532"/>
  </r>
  <r>
    <x v="78"/>
    <x v="4"/>
    <x v="1"/>
    <n v="413827"/>
    <n v="315"/>
    <n v="18262"/>
    <n v="566122"/>
    <n v="47.6"/>
    <n v="202567"/>
    <n v="269488"/>
  </r>
  <r>
    <x v="78"/>
    <x v="4"/>
    <x v="2"/>
    <n v="23713"/>
    <n v="113"/>
    <n v="3440"/>
    <n v="106640"/>
    <n v="12.34"/>
    <n v="13307"/>
    <n v="13163"/>
  </r>
  <r>
    <x v="78"/>
    <x v="4"/>
    <x v="3"/>
    <n v="82939"/>
    <n v="145"/>
    <n v="4799"/>
    <n v="148769"/>
    <n v="33.69"/>
    <n v="47239"/>
    <n v="50119"/>
  </r>
  <r>
    <x v="78"/>
    <x v="4"/>
    <x v="4"/>
    <n v="57383"/>
    <n v="102"/>
    <n v="4695"/>
    <n v="145545"/>
    <n v="22.96"/>
    <n v="24782"/>
    <n v="33424"/>
  </r>
  <r>
    <x v="78"/>
    <x v="4"/>
    <x v="5"/>
    <n v="138121"/>
    <n v="128"/>
    <n v="5783"/>
    <n v="179273"/>
    <n v="38.85"/>
    <n v="75417"/>
    <n v="69647"/>
  </r>
  <r>
    <x v="78"/>
    <x v="4"/>
    <x v="6"/>
    <n v="75939"/>
    <n v="108"/>
    <n v="3857"/>
    <n v="119567"/>
    <n v="32.44"/>
    <n v="47743"/>
    <n v="38786"/>
  </r>
  <r>
    <x v="78"/>
    <x v="4"/>
    <x v="7"/>
    <n v="12307"/>
    <n v="32"/>
    <n v="1247"/>
    <n v="38657"/>
    <n v="18.05"/>
    <n v="6602"/>
    <n v="6979"/>
  </r>
  <r>
    <x v="78"/>
    <x v="4"/>
    <x v="8"/>
    <n v="18441"/>
    <n v="56"/>
    <n v="2125"/>
    <n v="65875"/>
    <n v="15.41"/>
    <n v="9142"/>
    <n v="10153"/>
  </r>
  <r>
    <x v="78"/>
    <x v="4"/>
    <x v="9"/>
    <n v="36011"/>
    <n v="83"/>
    <n v="2748"/>
    <n v="85188"/>
    <n v="25.02"/>
    <n v="18106"/>
    <n v="21312"/>
  </r>
  <r>
    <x v="78"/>
    <x v="4"/>
    <x v="10"/>
    <n v="61122"/>
    <n v="123"/>
    <n v="4498"/>
    <n v="139438"/>
    <n v="26.22"/>
    <n v="28554"/>
    <n v="36560"/>
  </r>
  <r>
    <x v="78"/>
    <x v="4"/>
    <x v="11"/>
    <n v="53115"/>
    <n v="54"/>
    <n v="2417"/>
    <n v="74927"/>
    <n v="33.4"/>
    <n v="23849"/>
    <n v="25026"/>
  </r>
  <r>
    <x v="78"/>
    <x v="4"/>
    <x v="12"/>
    <n v="40352"/>
    <n v="99"/>
    <n v="2277"/>
    <n v="70587"/>
    <n v="33.97"/>
    <n v="22262"/>
    <n v="23976"/>
  </r>
  <r>
    <x v="78"/>
    <x v="4"/>
    <x v="13"/>
    <n v="12439"/>
    <n v="31"/>
    <n v="843"/>
    <n v="26133"/>
    <n v="24.42"/>
    <n v="7244"/>
    <n v="6382"/>
  </r>
  <r>
    <x v="78"/>
    <x v="4"/>
    <x v="14"/>
    <n v="12386"/>
    <n v="40"/>
    <n v="1232"/>
    <n v="38192"/>
    <n v="16.600000000000001"/>
    <n v="7270"/>
    <n v="6339"/>
  </r>
  <r>
    <x v="78"/>
    <x v="4"/>
    <x v="15"/>
    <n v="11475"/>
    <n v="48"/>
    <n v="1756"/>
    <n v="54436"/>
    <n v="12.41"/>
    <n v="6496"/>
    <n v="6757"/>
  </r>
  <r>
    <x v="78"/>
    <x v="4"/>
    <x v="16"/>
    <n v="164100"/>
    <n v="112"/>
    <n v="7050"/>
    <n v="218550"/>
    <n v="47.58"/>
    <n v="77764"/>
    <n v="103993"/>
  </r>
  <r>
    <x v="78"/>
    <x v="4"/>
    <x v="17"/>
    <n v="141203"/>
    <n v="76"/>
    <n v="5813"/>
    <n v="180203"/>
    <n v="50.97"/>
    <n v="66824"/>
    <n v="91850"/>
  </r>
  <r>
    <x v="78"/>
    <x v="4"/>
    <x v="18"/>
    <n v="34707"/>
    <n v="97"/>
    <n v="2974"/>
    <n v="92194"/>
    <n v="22.09"/>
    <n v="18611"/>
    <n v="20362"/>
  </r>
  <r>
    <x v="78"/>
    <x v="4"/>
    <x v="19"/>
    <n v="51324"/>
    <n v="143"/>
    <n v="6297"/>
    <n v="195207"/>
    <n v="16.07"/>
    <n v="25464"/>
    <n v="31370"/>
  </r>
  <r>
    <x v="78"/>
    <x v="4"/>
    <x v="20"/>
    <n v="281357"/>
    <n v="345"/>
    <n v="14872"/>
    <n v="461032"/>
    <n v="36.44"/>
    <n v="152108"/>
    <n v="168019"/>
  </r>
  <r>
    <x v="78"/>
    <x v="4"/>
    <x v="21"/>
    <n v="21358"/>
    <n v="43"/>
    <n v="1272"/>
    <n v="39432"/>
    <n v="25.76"/>
    <n v="14345"/>
    <n v="10159"/>
  </r>
  <r>
    <x v="78"/>
    <x v="4"/>
    <x v="22"/>
    <n v="15155"/>
    <n v="28"/>
    <n v="1482"/>
    <n v="45942"/>
    <n v="19.05"/>
    <n v="10783"/>
    <n v="8753"/>
  </r>
  <r>
    <x v="78"/>
    <x v="4"/>
    <x v="23"/>
    <n v="13621"/>
    <n v="50"/>
    <n v="1328"/>
    <n v="41168"/>
    <n v="18.93"/>
    <n v="8612"/>
    <n v="7793"/>
  </r>
  <r>
    <x v="78"/>
    <x v="4"/>
    <x v="24"/>
    <n v="331491"/>
    <n v="466"/>
    <n v="18954"/>
    <n v="587574"/>
    <n v="33.14"/>
    <n v="185848"/>
    <n v="194724"/>
  </r>
  <r>
    <x v="78"/>
    <x v="4"/>
    <x v="25"/>
    <n v="63662"/>
    <n v="155"/>
    <n v="5026"/>
    <n v="155806"/>
    <n v="22.35"/>
    <n v="43855"/>
    <n v="34828"/>
  </r>
  <r>
    <x v="78"/>
    <x v="4"/>
    <x v="26"/>
    <n v="52535"/>
    <n v="46"/>
    <n v="2306"/>
    <n v="71486"/>
    <n v="38.21"/>
    <n v="19278"/>
    <n v="27315"/>
  </r>
  <r>
    <x v="78"/>
    <x v="4"/>
    <x v="27"/>
    <n v="237382"/>
    <n v="106"/>
    <n v="6669"/>
    <n v="206739"/>
    <n v="63.44"/>
    <n v="73255"/>
    <n v="131149"/>
  </r>
  <r>
    <x v="78"/>
    <x v="4"/>
    <x v="28"/>
    <n v="14707"/>
    <n v="39"/>
    <n v="1540"/>
    <n v="47740"/>
    <n v="16.489999999999998"/>
    <n v="9682"/>
    <n v="7872"/>
  </r>
  <r>
    <x v="78"/>
    <x v="4"/>
    <x v="29"/>
    <n v="13300"/>
    <n v="50"/>
    <n v="2727"/>
    <n v="84537"/>
    <n v="9.25"/>
    <n v="6627"/>
    <n v="7818"/>
  </r>
  <r>
    <x v="78"/>
    <x v="4"/>
    <x v="30"/>
    <n v="55508"/>
    <n v="80"/>
    <n v="2594"/>
    <n v="80414"/>
    <n v="40.08"/>
    <n v="31370"/>
    <n v="32227"/>
  </r>
  <r>
    <x v="78"/>
    <x v="4"/>
    <x v="31"/>
    <n v="3892"/>
    <n v="29"/>
    <n v="677"/>
    <n v="20987"/>
    <n v="10.88"/>
    <n v="2239"/>
    <n v="2284"/>
  </r>
  <r>
    <x v="78"/>
    <x v="4"/>
    <x v="32"/>
    <n v="13197"/>
    <n v="33"/>
    <n v="1730"/>
    <n v="53630"/>
    <n v="13.43"/>
    <n v="8590"/>
    <n v="7205"/>
  </r>
  <r>
    <x v="78"/>
    <x v="4"/>
    <x v="33"/>
    <n v="23221"/>
    <n v="83"/>
    <n v="2451"/>
    <n v="75981"/>
    <n v="20.170000000000002"/>
    <n v="13530"/>
    <n v="15325"/>
  </r>
  <r>
    <x v="78"/>
    <x v="4"/>
    <x v="34"/>
    <n v="2187006"/>
    <n v="3162"/>
    <n v="130368"/>
    <n v="4041408"/>
    <n v="31.72"/>
    <n v="1094927"/>
    <n v="1282115"/>
  </r>
  <r>
    <x v="79"/>
    <x v="0"/>
    <x v="0"/>
    <n v="14602"/>
    <n v="37"/>
    <n v="1291"/>
    <n v="40021"/>
    <n v="23.64"/>
    <n v="8001"/>
    <n v="9459"/>
  </r>
  <r>
    <x v="79"/>
    <x v="0"/>
    <x v="1"/>
    <n v="236612"/>
    <n v="73"/>
    <n v="8623"/>
    <n v="267313"/>
    <n v="61.75"/>
    <n v="122909"/>
    <n v="165061"/>
  </r>
  <r>
    <x v="79"/>
    <x v="0"/>
    <x v="2"/>
    <n v="1842"/>
    <n v="10"/>
    <n v="201"/>
    <n v="6231"/>
    <n v="17.41"/>
    <n v="1001"/>
    <n v="1085"/>
  </r>
  <r>
    <x v="79"/>
    <x v="0"/>
    <x v="3"/>
    <n v="21743"/>
    <n v="25"/>
    <n v="911"/>
    <n v="28241"/>
    <n v="41.4"/>
    <n v="12520"/>
    <n v="11692"/>
  </r>
  <r>
    <x v="79"/>
    <x v="0"/>
    <x v="4"/>
    <n v="5747"/>
    <n v="7"/>
    <n v="296"/>
    <n v="9176"/>
    <n v="42.71"/>
    <n v="3755"/>
    <n v="3919"/>
  </r>
  <r>
    <x v="79"/>
    <x v="0"/>
    <x v="5"/>
    <n v="44619"/>
    <n v="20"/>
    <n v="1867"/>
    <n v="57877"/>
    <n v="41.74"/>
    <n v="25689"/>
    <n v="24156"/>
  </r>
  <r>
    <x v="79"/>
    <x v="0"/>
    <x v="6"/>
    <n v="11302"/>
    <n v="10"/>
    <n v="499"/>
    <n v="15469"/>
    <n v="41.06"/>
    <n v="6282"/>
    <n v="6352"/>
  </r>
  <r>
    <x v="79"/>
    <x v="0"/>
    <x v="7"/>
    <m/>
    <n v="5"/>
    <n v="92"/>
    <n v="2852"/>
    <m/>
    <n v="516"/>
    <m/>
  </r>
  <r>
    <x v="79"/>
    <x v="0"/>
    <x v="8"/>
    <m/>
    <n v="10"/>
    <n v="230"/>
    <n v="7130"/>
    <m/>
    <m/>
    <m/>
  </r>
  <r>
    <x v="79"/>
    <x v="0"/>
    <x v="9"/>
    <n v="6237"/>
    <n v="14"/>
    <n v="394"/>
    <n v="12214"/>
    <n v="37.520000000000003"/>
    <n v="4200"/>
    <n v="4583"/>
  </r>
  <r>
    <x v="79"/>
    <x v="0"/>
    <x v="10"/>
    <n v="8575"/>
    <n v="14"/>
    <n v="427"/>
    <n v="13237"/>
    <n v="40.020000000000003"/>
    <n v="4668"/>
    <n v="5297"/>
  </r>
  <r>
    <x v="79"/>
    <x v="0"/>
    <x v="11"/>
    <n v="14024"/>
    <n v="11"/>
    <n v="400"/>
    <n v="12400"/>
    <n v="50.03"/>
    <n v="7154"/>
    <n v="6204"/>
  </r>
  <r>
    <x v="79"/>
    <x v="0"/>
    <x v="12"/>
    <n v="12378"/>
    <n v="22"/>
    <n v="570"/>
    <n v="17670"/>
    <n v="54.35"/>
    <n v="6291"/>
    <n v="9604"/>
  </r>
  <r>
    <x v="79"/>
    <x v="0"/>
    <x v="13"/>
    <m/>
    <n v="3"/>
    <n v="137"/>
    <n v="4247"/>
    <m/>
    <m/>
    <m/>
  </r>
  <r>
    <x v="79"/>
    <x v="0"/>
    <x v="14"/>
    <n v="3418"/>
    <n v="11"/>
    <n v="217"/>
    <n v="6727"/>
    <n v="30.19"/>
    <n v="2419"/>
    <n v="2031"/>
  </r>
  <r>
    <x v="79"/>
    <x v="0"/>
    <x v="15"/>
    <m/>
    <n v="5"/>
    <n v="60"/>
    <n v="1860"/>
    <m/>
    <m/>
    <m/>
  </r>
  <r>
    <x v="79"/>
    <x v="0"/>
    <x v="16"/>
    <n v="81736"/>
    <n v="32"/>
    <n v="3277"/>
    <n v="101587"/>
    <n v="55.17"/>
    <n v="47576"/>
    <n v="56049"/>
  </r>
  <r>
    <x v="79"/>
    <x v="0"/>
    <x v="17"/>
    <n v="79528"/>
    <n v="29"/>
    <n v="3170"/>
    <n v="98270"/>
    <n v="55.15"/>
    <n v="46480"/>
    <n v="54198"/>
  </r>
  <r>
    <x v="79"/>
    <x v="0"/>
    <x v="18"/>
    <n v="5679"/>
    <n v="14"/>
    <n v="309"/>
    <n v="9579"/>
    <n v="34.22"/>
    <n v="2716"/>
    <n v="3278"/>
  </r>
  <r>
    <x v="79"/>
    <x v="0"/>
    <x v="19"/>
    <n v="5534"/>
    <n v="14"/>
    <n v="375"/>
    <n v="11625"/>
    <n v="31.16"/>
    <n v="2780"/>
    <n v="3622"/>
  </r>
  <r>
    <x v="79"/>
    <x v="0"/>
    <x v="20"/>
    <n v="110040"/>
    <n v="67"/>
    <n v="4254"/>
    <n v="131874"/>
    <n v="53.5"/>
    <n v="62524"/>
    <n v="70546"/>
  </r>
  <r>
    <x v="79"/>
    <x v="0"/>
    <x v="21"/>
    <m/>
    <n v="8"/>
    <n v="127"/>
    <n v="3937"/>
    <m/>
    <m/>
    <m/>
  </r>
  <r>
    <x v="79"/>
    <x v="0"/>
    <x v="22"/>
    <m/>
    <n v="3"/>
    <n v="311"/>
    <n v="9641"/>
    <m/>
    <m/>
    <m/>
  </r>
  <r>
    <x v="79"/>
    <x v="0"/>
    <x v="23"/>
    <n v="1554"/>
    <n v="10"/>
    <n v="140"/>
    <n v="4340"/>
    <n v="28.2"/>
    <n v="805"/>
    <n v="1224"/>
  </r>
  <r>
    <x v="79"/>
    <x v="0"/>
    <x v="24"/>
    <n v="117142"/>
    <n v="88"/>
    <n v="4832"/>
    <n v="149792"/>
    <n v="49.79"/>
    <n v="67717"/>
    <n v="74585"/>
  </r>
  <r>
    <x v="79"/>
    <x v="0"/>
    <x v="25"/>
    <n v="14178"/>
    <n v="45"/>
    <n v="1337"/>
    <n v="41447"/>
    <n v="20.96"/>
    <n v="9903"/>
    <n v="8688"/>
  </r>
  <r>
    <x v="79"/>
    <x v="0"/>
    <x v="26"/>
    <n v="18447"/>
    <n v="10"/>
    <n v="402"/>
    <n v="12462"/>
    <n v="78"/>
    <n v="6988"/>
    <n v="9720"/>
  </r>
  <r>
    <x v="79"/>
    <x v="0"/>
    <x v="27"/>
    <n v="108324"/>
    <n v="29"/>
    <n v="2685"/>
    <n v="83235"/>
    <n v="66.47"/>
    <n v="32829"/>
    <n v="55325"/>
  </r>
  <r>
    <x v="79"/>
    <x v="0"/>
    <x v="28"/>
    <n v="5760"/>
    <n v="11"/>
    <n v="438"/>
    <n v="13578"/>
    <n v="24.13"/>
    <n v="3469"/>
    <n v="3276"/>
  </r>
  <r>
    <x v="79"/>
    <x v="0"/>
    <x v="29"/>
    <m/>
    <n v="14"/>
    <n v="198"/>
    <n v="6138"/>
    <m/>
    <m/>
    <m/>
  </r>
  <r>
    <x v="79"/>
    <x v="0"/>
    <x v="30"/>
    <n v="15644"/>
    <n v="18"/>
    <n v="735"/>
    <n v="22785"/>
    <n v="47.68"/>
    <n v="9948"/>
    <n v="10863"/>
  </r>
  <r>
    <x v="79"/>
    <x v="0"/>
    <x v="31"/>
    <n v="967"/>
    <n v="7"/>
    <n v="85"/>
    <n v="2635"/>
    <n v="24.74"/>
    <n v="533"/>
    <n v="652"/>
  </r>
  <r>
    <x v="79"/>
    <x v="0"/>
    <x v="32"/>
    <n v="3374"/>
    <n v="6"/>
    <n v="536"/>
    <n v="16616"/>
    <n v="10.98"/>
    <n v="2296"/>
    <n v="1825"/>
  </r>
  <r>
    <x v="79"/>
    <x v="0"/>
    <x v="33"/>
    <n v="6287"/>
    <n v="21"/>
    <n v="495"/>
    <n v="15345"/>
    <n v="31.52"/>
    <n v="3836"/>
    <n v="4837"/>
  </r>
  <r>
    <x v="79"/>
    <x v="0"/>
    <x v="34"/>
    <n v="771475"/>
    <n v="586"/>
    <n v="31919"/>
    <n v="989489"/>
    <n v="49.21"/>
    <n v="400388"/>
    <n v="486895"/>
  </r>
  <r>
    <x v="79"/>
    <x v="1"/>
    <x v="0"/>
    <n v="32257"/>
    <n v="137"/>
    <n v="1542"/>
    <n v="47802"/>
    <n v="36.5"/>
    <n v="17183"/>
    <n v="17447"/>
  </r>
  <r>
    <x v="79"/>
    <x v="1"/>
    <x v="1"/>
    <n v="114648"/>
    <n v="187"/>
    <n v="3770"/>
    <n v="116870"/>
    <n v="55.01"/>
    <n v="51998"/>
    <n v="64285"/>
  </r>
  <r>
    <x v="79"/>
    <x v="1"/>
    <x v="2"/>
    <n v="10789"/>
    <n v="63"/>
    <n v="690"/>
    <n v="21390"/>
    <n v="27.41"/>
    <n v="5981"/>
    <n v="5864"/>
  </r>
  <r>
    <x v="79"/>
    <x v="1"/>
    <x v="3"/>
    <n v="40520"/>
    <n v="83"/>
    <n v="1447"/>
    <n v="44857"/>
    <n v="52.95"/>
    <n v="23765"/>
    <n v="23753"/>
  </r>
  <r>
    <x v="79"/>
    <x v="1"/>
    <x v="4"/>
    <n v="25249"/>
    <n v="61"/>
    <n v="1001"/>
    <n v="31031"/>
    <n v="43.01"/>
    <n v="12159"/>
    <n v="13346"/>
  </r>
  <r>
    <x v="79"/>
    <x v="1"/>
    <x v="5"/>
    <n v="41619"/>
    <n v="80"/>
    <n v="1408"/>
    <n v="43648"/>
    <n v="43.55"/>
    <n v="24426"/>
    <n v="19009"/>
  </r>
  <r>
    <x v="79"/>
    <x v="1"/>
    <x v="6"/>
    <n v="34955"/>
    <n v="76"/>
    <n v="1221"/>
    <n v="37851"/>
    <n v="43.38"/>
    <n v="23752"/>
    <n v="16421"/>
  </r>
  <r>
    <x v="79"/>
    <x v="1"/>
    <x v="7"/>
    <n v="5437"/>
    <n v="21"/>
    <n v="260"/>
    <n v="8060"/>
    <n v="44.78"/>
    <n v="3600"/>
    <n v="3609"/>
  </r>
  <r>
    <x v="79"/>
    <x v="1"/>
    <x v="8"/>
    <n v="8922"/>
    <n v="33"/>
    <n v="486"/>
    <n v="15066"/>
    <n v="36.74"/>
    <n v="5238"/>
    <n v="5535"/>
  </r>
  <r>
    <x v="79"/>
    <x v="1"/>
    <x v="9"/>
    <n v="18351"/>
    <n v="47"/>
    <n v="767"/>
    <n v="23777"/>
    <n v="49.92"/>
    <n v="9524"/>
    <n v="11869"/>
  </r>
  <r>
    <x v="79"/>
    <x v="1"/>
    <x v="10"/>
    <n v="36489"/>
    <n v="73"/>
    <n v="1315"/>
    <n v="40765"/>
    <n v="47.99"/>
    <n v="18822"/>
    <n v="19563"/>
  </r>
  <r>
    <x v="79"/>
    <x v="1"/>
    <x v="11"/>
    <n v="19305"/>
    <n v="24"/>
    <n v="591"/>
    <n v="18321"/>
    <n v="40.130000000000003"/>
    <n v="8353"/>
    <n v="7353"/>
  </r>
  <r>
    <x v="79"/>
    <x v="1"/>
    <x v="12"/>
    <n v="35637"/>
    <n v="65"/>
    <n v="1030"/>
    <n v="31930"/>
    <n v="60.9"/>
    <n v="18647"/>
    <n v="19444"/>
  </r>
  <r>
    <x v="79"/>
    <x v="1"/>
    <x v="13"/>
    <n v="10360"/>
    <n v="23"/>
    <n v="384"/>
    <n v="11904"/>
    <n v="46.32"/>
    <n v="5422"/>
    <n v="5514"/>
  </r>
  <r>
    <x v="79"/>
    <x v="1"/>
    <x v="14"/>
    <n v="5578"/>
    <n v="20"/>
    <n v="251"/>
    <n v="7781"/>
    <n v="35.97"/>
    <n v="3065"/>
    <n v="2799"/>
  </r>
  <r>
    <x v="79"/>
    <x v="1"/>
    <x v="15"/>
    <n v="7064"/>
    <n v="30"/>
    <n v="297"/>
    <n v="9207"/>
    <n v="45.34"/>
    <n v="4261"/>
    <n v="4174"/>
  </r>
  <r>
    <x v="79"/>
    <x v="1"/>
    <x v="16"/>
    <n v="40383"/>
    <n v="63"/>
    <n v="1341"/>
    <n v="41571"/>
    <n v="49.76"/>
    <n v="19125"/>
    <n v="20686"/>
  </r>
  <r>
    <x v="79"/>
    <x v="1"/>
    <x v="17"/>
    <n v="25706"/>
    <n v="36"/>
    <n v="891"/>
    <n v="27621"/>
    <n v="46.11"/>
    <n v="12143"/>
    <n v="12735"/>
  </r>
  <r>
    <x v="79"/>
    <x v="1"/>
    <x v="18"/>
    <n v="14717"/>
    <n v="50"/>
    <n v="688"/>
    <n v="21328"/>
    <n v="36.89"/>
    <n v="8824"/>
    <n v="7867"/>
  </r>
  <r>
    <x v="79"/>
    <x v="1"/>
    <x v="19"/>
    <n v="29136"/>
    <n v="92"/>
    <n v="1178"/>
    <n v="36518"/>
    <n v="41.32"/>
    <n v="12675"/>
    <n v="15088"/>
  </r>
  <r>
    <x v="79"/>
    <x v="1"/>
    <x v="20"/>
    <n v="80720"/>
    <n v="190"/>
    <n v="2706"/>
    <n v="83886"/>
    <n v="45.55"/>
    <n v="42550"/>
    <n v="38211"/>
  </r>
  <r>
    <x v="79"/>
    <x v="1"/>
    <x v="21"/>
    <n v="8900"/>
    <n v="23"/>
    <n v="343"/>
    <n v="10633"/>
    <n v="37.299999999999997"/>
    <n v="5917"/>
    <n v="3966"/>
  </r>
  <r>
    <x v="79"/>
    <x v="1"/>
    <x v="22"/>
    <n v="6119"/>
    <n v="16"/>
    <n v="360"/>
    <n v="11160"/>
    <n v="26.59"/>
    <n v="3921"/>
    <n v="2967"/>
  </r>
  <r>
    <x v="79"/>
    <x v="1"/>
    <x v="23"/>
    <n v="12272"/>
    <n v="29"/>
    <n v="365"/>
    <n v="11315"/>
    <n v="63.23"/>
    <n v="6895"/>
    <n v="7155"/>
  </r>
  <r>
    <x v="79"/>
    <x v="1"/>
    <x v="24"/>
    <n v="108010"/>
    <n v="258"/>
    <n v="3774"/>
    <n v="116994"/>
    <n v="44.7"/>
    <n v="59282"/>
    <n v="52300"/>
  </r>
  <r>
    <x v="79"/>
    <x v="1"/>
    <x v="25"/>
    <n v="22440"/>
    <n v="72"/>
    <n v="1113"/>
    <n v="34503"/>
    <n v="31.41"/>
    <n v="14465"/>
    <n v="10836"/>
  </r>
  <r>
    <x v="79"/>
    <x v="1"/>
    <x v="26"/>
    <n v="19478"/>
    <n v="26"/>
    <n v="316"/>
    <n v="9796"/>
    <n v="80.48"/>
    <n v="5520"/>
    <n v="7884"/>
  </r>
  <r>
    <x v="79"/>
    <x v="1"/>
    <x v="27"/>
    <n v="55334"/>
    <n v="50"/>
    <n v="933"/>
    <n v="28923"/>
    <n v="69.22"/>
    <n v="14303"/>
    <n v="20021"/>
  </r>
  <r>
    <x v="79"/>
    <x v="1"/>
    <x v="28"/>
    <n v="6122"/>
    <n v="18"/>
    <n v="202"/>
    <n v="6262"/>
    <n v="52.7"/>
    <n v="3757"/>
    <n v="3300"/>
  </r>
  <r>
    <x v="79"/>
    <x v="1"/>
    <x v="29"/>
    <n v="6734"/>
    <n v="25"/>
    <n v="258"/>
    <n v="7998"/>
    <n v="46.39"/>
    <n v="3273"/>
    <n v="3710"/>
  </r>
  <r>
    <x v="79"/>
    <x v="1"/>
    <x v="30"/>
    <n v="26752"/>
    <n v="46"/>
    <n v="776"/>
    <n v="24056"/>
    <n v="60.07"/>
    <n v="13897"/>
    <n v="14450"/>
  </r>
  <r>
    <x v="79"/>
    <x v="1"/>
    <x v="31"/>
    <n v="1981"/>
    <n v="12"/>
    <n v="88"/>
    <n v="2728"/>
    <n v="43.55"/>
    <n v="991"/>
    <n v="1188"/>
  </r>
  <r>
    <x v="79"/>
    <x v="1"/>
    <x v="32"/>
    <n v="5087"/>
    <n v="21"/>
    <n v="300"/>
    <n v="9300"/>
    <n v="26.69"/>
    <n v="3102"/>
    <n v="2482"/>
  </r>
  <r>
    <x v="79"/>
    <x v="1"/>
    <x v="33"/>
    <n v="12186"/>
    <n v="40"/>
    <n v="589"/>
    <n v="18259"/>
    <n v="41.13"/>
    <n v="6402"/>
    <n v="7510"/>
  </r>
  <r>
    <x v="79"/>
    <x v="1"/>
    <x v="34"/>
    <n v="795541"/>
    <n v="1796"/>
    <n v="28016"/>
    <n v="868496"/>
    <n v="46.9"/>
    <n v="401810"/>
    <n v="407304"/>
  </r>
  <r>
    <x v="79"/>
    <x v="2"/>
    <x v="0"/>
    <n v="13204"/>
    <n v="33"/>
    <n v="1363"/>
    <n v="42253"/>
    <n v="25.49"/>
    <n v="6414"/>
    <n v="10772"/>
  </r>
  <r>
    <x v="79"/>
    <x v="2"/>
    <x v="1"/>
    <n v="46767"/>
    <n v="39"/>
    <n v="3681"/>
    <n v="114111"/>
    <n v="36.67"/>
    <n v="19412"/>
    <n v="41843"/>
  </r>
  <r>
    <x v="79"/>
    <x v="2"/>
    <x v="2"/>
    <n v="3953"/>
    <n v="16"/>
    <n v="623"/>
    <n v="19313"/>
    <n v="15.56"/>
    <n v="2166"/>
    <n v="3005"/>
  </r>
  <r>
    <x v="79"/>
    <x v="2"/>
    <x v="3"/>
    <n v="6350"/>
    <n v="16"/>
    <n v="595"/>
    <n v="18445"/>
    <n v="33.07"/>
    <n v="2589"/>
    <n v="6100"/>
  </r>
  <r>
    <x v="79"/>
    <x v="2"/>
    <x v="4"/>
    <n v="7105"/>
    <n v="12"/>
    <n v="740"/>
    <n v="22940"/>
    <n v="30.78"/>
    <n v="2102"/>
    <n v="7061"/>
  </r>
  <r>
    <x v="79"/>
    <x v="2"/>
    <x v="5"/>
    <n v="12872"/>
    <n v="13"/>
    <n v="1036"/>
    <n v="32116"/>
    <n v="37.11"/>
    <n v="8310"/>
    <n v="11917"/>
  </r>
  <r>
    <x v="79"/>
    <x v="2"/>
    <x v="6"/>
    <n v="7539"/>
    <n v="13"/>
    <n v="848"/>
    <n v="26288"/>
    <n v="24.94"/>
    <n v="4103"/>
    <n v="6556"/>
  </r>
  <r>
    <x v="79"/>
    <x v="2"/>
    <x v="7"/>
    <m/>
    <n v="3"/>
    <n v="67"/>
    <n v="2077"/>
    <m/>
    <m/>
    <m/>
  </r>
  <r>
    <x v="79"/>
    <x v="2"/>
    <x v="8"/>
    <m/>
    <n v="4"/>
    <n v="98"/>
    <n v="3038"/>
    <m/>
    <m/>
    <m/>
  </r>
  <r>
    <x v="79"/>
    <x v="2"/>
    <x v="9"/>
    <n v="2261"/>
    <n v="10"/>
    <n v="343"/>
    <n v="10633"/>
    <n v="19.8"/>
    <n v="810"/>
    <n v="2105"/>
  </r>
  <r>
    <x v="79"/>
    <x v="2"/>
    <x v="10"/>
    <n v="6295"/>
    <n v="18"/>
    <n v="793"/>
    <n v="24583"/>
    <n v="25.33"/>
    <n v="2165"/>
    <n v="6226"/>
  </r>
  <r>
    <x v="79"/>
    <x v="2"/>
    <x v="11"/>
    <n v="11743"/>
    <n v="13"/>
    <n v="913"/>
    <n v="28303"/>
    <n v="30.82"/>
    <n v="5929"/>
    <n v="8724"/>
  </r>
  <r>
    <x v="79"/>
    <x v="2"/>
    <x v="12"/>
    <m/>
    <n v="4"/>
    <n v="101"/>
    <n v="3131"/>
    <m/>
    <m/>
    <m/>
  </r>
  <r>
    <x v="79"/>
    <x v="2"/>
    <x v="13"/>
    <m/>
    <n v="3"/>
    <n v="67"/>
    <n v="2077"/>
    <m/>
    <m/>
    <m/>
  </r>
  <r>
    <x v="79"/>
    <x v="2"/>
    <x v="14"/>
    <m/>
    <n v="3"/>
    <n v="75"/>
    <n v="2325"/>
    <m/>
    <m/>
    <m/>
  </r>
  <r>
    <x v="79"/>
    <x v="2"/>
    <x v="15"/>
    <m/>
    <n v="5"/>
    <n v="439"/>
    <n v="13609"/>
    <m/>
    <m/>
    <m/>
  </r>
  <r>
    <x v="79"/>
    <x v="2"/>
    <x v="16"/>
    <m/>
    <n v="13"/>
    <n v="1773"/>
    <n v="54963"/>
    <m/>
    <m/>
    <m/>
  </r>
  <r>
    <x v="79"/>
    <x v="2"/>
    <x v="17"/>
    <n v="29506"/>
    <n v="12"/>
    <n v="1754"/>
    <n v="54374"/>
    <n v="52.3"/>
    <n v="13820"/>
    <n v="28437"/>
  </r>
  <r>
    <x v="79"/>
    <x v="2"/>
    <x v="18"/>
    <n v="7914"/>
    <n v="19"/>
    <n v="711"/>
    <n v="22041"/>
    <n v="32.68"/>
    <n v="3401"/>
    <n v="7203"/>
  </r>
  <r>
    <x v="79"/>
    <x v="2"/>
    <x v="19"/>
    <n v="8106"/>
    <n v="24"/>
    <n v="1084"/>
    <n v="33604"/>
    <n v="22.45"/>
    <n v="3955"/>
    <n v="7543"/>
  </r>
  <r>
    <x v="79"/>
    <x v="2"/>
    <x v="20"/>
    <n v="48546"/>
    <n v="56"/>
    <n v="3694"/>
    <n v="114514"/>
    <n v="35.07"/>
    <n v="23370"/>
    <n v="40160"/>
  </r>
  <r>
    <x v="79"/>
    <x v="2"/>
    <x v="21"/>
    <m/>
    <n v="5"/>
    <n v="171"/>
    <n v="5301"/>
    <m/>
    <m/>
    <m/>
  </r>
  <r>
    <x v="79"/>
    <x v="2"/>
    <x v="22"/>
    <n v="3316"/>
    <n v="5"/>
    <n v="318"/>
    <n v="9858"/>
    <n v="31.4"/>
    <n v="2583"/>
    <n v="3095"/>
  </r>
  <r>
    <x v="79"/>
    <x v="2"/>
    <x v="23"/>
    <n v="636"/>
    <n v="5"/>
    <n v="78"/>
    <n v="2418"/>
    <n v="12.53"/>
    <n v="253"/>
    <n v="303"/>
  </r>
  <r>
    <x v="79"/>
    <x v="2"/>
    <x v="24"/>
    <n v="54375"/>
    <n v="71"/>
    <n v="4261"/>
    <n v="132091"/>
    <n v="34.18"/>
    <n v="27382"/>
    <n v="45143"/>
  </r>
  <r>
    <x v="79"/>
    <x v="2"/>
    <x v="25"/>
    <n v="11435"/>
    <n v="24"/>
    <n v="1179"/>
    <n v="36549"/>
    <n v="26.13"/>
    <n v="8203"/>
    <n v="9549"/>
  </r>
  <r>
    <x v="79"/>
    <x v="2"/>
    <x v="26"/>
    <n v="9427"/>
    <n v="8"/>
    <n v="449"/>
    <n v="13919"/>
    <m/>
    <n v="2497"/>
    <m/>
  </r>
  <r>
    <x v="79"/>
    <x v="2"/>
    <x v="27"/>
    <n v="45375"/>
    <n v="20"/>
    <n v="1858"/>
    <n v="57598"/>
    <n v="74.34"/>
    <n v="23278"/>
    <n v="42820"/>
  </r>
  <r>
    <x v="79"/>
    <x v="2"/>
    <x v="28"/>
    <m/>
    <n v="3"/>
    <n v="83"/>
    <n v="2573"/>
    <m/>
    <m/>
    <m/>
  </r>
  <r>
    <x v="79"/>
    <x v="2"/>
    <x v="29"/>
    <m/>
    <n v="4"/>
    <n v="150"/>
    <n v="4650"/>
    <m/>
    <m/>
    <m/>
  </r>
  <r>
    <x v="79"/>
    <x v="2"/>
    <x v="30"/>
    <n v="5549"/>
    <n v="9"/>
    <n v="438"/>
    <n v="13578"/>
    <n v="39.479999999999997"/>
    <n v="3068"/>
    <n v="5360"/>
  </r>
  <r>
    <x v="79"/>
    <x v="2"/>
    <x v="31"/>
    <m/>
    <n v="3"/>
    <n v="117"/>
    <n v="3627"/>
    <m/>
    <m/>
    <m/>
  </r>
  <r>
    <x v="79"/>
    <x v="2"/>
    <x v="32"/>
    <m/>
    <n v="5"/>
    <n v="370"/>
    <n v="11470"/>
    <m/>
    <m/>
    <m/>
  </r>
  <r>
    <x v="79"/>
    <x v="2"/>
    <x v="33"/>
    <n v="2250"/>
    <n v="7"/>
    <n v="258"/>
    <n v="7998"/>
    <n v="21.91"/>
    <n v="1177"/>
    <n v="1752"/>
  </r>
  <r>
    <x v="79"/>
    <x v="2"/>
    <x v="34"/>
    <n v="302532"/>
    <n v="415"/>
    <n v="24513"/>
    <n v="759903"/>
    <n v="35.51"/>
    <n v="146240"/>
    <n v="269866"/>
  </r>
  <r>
    <x v="79"/>
    <x v="3"/>
    <x v="0"/>
    <n v="15042"/>
    <n v="45"/>
    <n v="5358"/>
    <n v="166098"/>
    <n v="4.38"/>
    <n v="7797"/>
    <n v="7274"/>
  </r>
  <r>
    <x v="79"/>
    <x v="3"/>
    <x v="1"/>
    <n v="17154"/>
    <n v="20"/>
    <n v="2337"/>
    <n v="72447"/>
    <n v="12.19"/>
    <n v="7749"/>
    <n v="8833"/>
  </r>
  <r>
    <x v="79"/>
    <x v="3"/>
    <x v="2"/>
    <n v="8641"/>
    <n v="21"/>
    <n v="1885"/>
    <n v="58435"/>
    <n v="7.01"/>
    <n v="5114"/>
    <n v="4095"/>
  </r>
  <r>
    <x v="79"/>
    <x v="3"/>
    <x v="3"/>
    <n v="9772"/>
    <n v="21"/>
    <n v="1846"/>
    <n v="57226"/>
    <n v="10.5"/>
    <n v="5241"/>
    <n v="6007"/>
  </r>
  <r>
    <x v="79"/>
    <x v="3"/>
    <x v="4"/>
    <n v="12104"/>
    <n v="20"/>
    <n v="2864"/>
    <n v="88784"/>
    <n v="6.79"/>
    <n v="4512"/>
    <n v="6026"/>
  </r>
  <r>
    <x v="79"/>
    <x v="3"/>
    <x v="5"/>
    <n v="13312"/>
    <n v="13"/>
    <n v="1511"/>
    <n v="46841"/>
    <n v="14.13"/>
    <n v="7389"/>
    <n v="6618"/>
  </r>
  <r>
    <x v="79"/>
    <x v="3"/>
    <x v="6"/>
    <n v="11667"/>
    <n v="9"/>
    <n v="1214"/>
    <n v="37634"/>
    <n v="15.23"/>
    <n v="6956"/>
    <n v="5732"/>
  </r>
  <r>
    <x v="79"/>
    <x v="3"/>
    <x v="7"/>
    <m/>
    <n v="4"/>
    <n v="858"/>
    <n v="26598"/>
    <m/>
    <m/>
    <m/>
  </r>
  <r>
    <x v="79"/>
    <x v="3"/>
    <x v="8"/>
    <n v="4127"/>
    <n v="10"/>
    <n v="1525"/>
    <n v="47275"/>
    <n v="3.96"/>
    <n v="1820"/>
    <n v="1871"/>
  </r>
  <r>
    <x v="79"/>
    <x v="3"/>
    <x v="9"/>
    <n v="3426"/>
    <n v="12"/>
    <n v="1164"/>
    <n v="36084"/>
    <n v="4.8600000000000003"/>
    <n v="1492"/>
    <n v="1755"/>
  </r>
  <r>
    <x v="79"/>
    <x v="3"/>
    <x v="10"/>
    <n v="9635"/>
    <n v="19"/>
    <n v="1982"/>
    <n v="61442"/>
    <n v="7.31"/>
    <n v="4494"/>
    <n v="4490"/>
  </r>
  <r>
    <x v="79"/>
    <x v="3"/>
    <x v="11"/>
    <n v="5787"/>
    <n v="6"/>
    <n v="513"/>
    <n v="15903"/>
    <n v="18.11"/>
    <n v="3283"/>
    <n v="2880"/>
  </r>
  <r>
    <x v="79"/>
    <x v="3"/>
    <x v="12"/>
    <m/>
    <n v="7"/>
    <n v="569"/>
    <n v="17639"/>
    <m/>
    <m/>
    <m/>
  </r>
  <r>
    <x v="79"/>
    <x v="3"/>
    <x v="13"/>
    <m/>
    <n v="2"/>
    <n v="255"/>
    <n v="7905"/>
    <m/>
    <m/>
    <m/>
  </r>
  <r>
    <x v="79"/>
    <x v="3"/>
    <x v="14"/>
    <m/>
    <n v="7"/>
    <n v="690"/>
    <n v="21390"/>
    <m/>
    <m/>
    <m/>
  </r>
  <r>
    <x v="79"/>
    <x v="3"/>
    <x v="15"/>
    <n v="1988"/>
    <n v="8"/>
    <n v="961"/>
    <n v="29791"/>
    <n v="3.78"/>
    <n v="908"/>
    <n v="1125"/>
  </r>
  <r>
    <x v="79"/>
    <x v="3"/>
    <x v="16"/>
    <m/>
    <n v="5"/>
    <n v="674"/>
    <n v="20894"/>
    <m/>
    <m/>
    <m/>
  </r>
  <r>
    <x v="79"/>
    <x v="3"/>
    <x v="17"/>
    <s v="-"/>
    <s v="-"/>
    <s v="-"/>
    <s v="-"/>
    <s v="-"/>
    <s v="-"/>
    <s v="-"/>
  </r>
  <r>
    <x v="79"/>
    <x v="3"/>
    <x v="18"/>
    <n v="6734"/>
    <n v="15"/>
    <n v="1228"/>
    <n v="38068"/>
    <n v="8.0299999999999994"/>
    <n v="4391"/>
    <n v="3055"/>
  </r>
  <r>
    <x v="79"/>
    <x v="3"/>
    <x v="19"/>
    <n v="11035"/>
    <n v="19"/>
    <n v="3701"/>
    <n v="114731"/>
    <n v="5.08"/>
    <n v="4918"/>
    <n v="5831"/>
  </r>
  <r>
    <x v="79"/>
    <x v="3"/>
    <x v="20"/>
    <n v="25594"/>
    <n v="34"/>
    <n v="4202"/>
    <n v="130262"/>
    <n v="9.27"/>
    <n v="13370"/>
    <n v="12073"/>
  </r>
  <r>
    <x v="79"/>
    <x v="3"/>
    <x v="21"/>
    <n v="4992"/>
    <n v="9"/>
    <n v="926"/>
    <n v="28706"/>
    <n v="7.82"/>
    <n v="3611"/>
    <n v="2246"/>
  </r>
  <r>
    <x v="79"/>
    <x v="3"/>
    <x v="22"/>
    <m/>
    <n v="3"/>
    <n v="488"/>
    <n v="15128"/>
    <m/>
    <m/>
    <m/>
  </r>
  <r>
    <x v="79"/>
    <x v="3"/>
    <x v="23"/>
    <n v="3232"/>
    <n v="6"/>
    <n v="746"/>
    <n v="23126"/>
    <n v="5.27"/>
    <n v="1726"/>
    <n v="1218"/>
  </r>
  <r>
    <x v="79"/>
    <x v="3"/>
    <x v="24"/>
    <n v="36463"/>
    <n v="52"/>
    <n v="6362"/>
    <n v="197222"/>
    <n v="8.49"/>
    <n v="20819"/>
    <n v="16752"/>
  </r>
  <r>
    <x v="79"/>
    <x v="3"/>
    <x v="25"/>
    <n v="10466"/>
    <n v="16"/>
    <n v="1431"/>
    <n v="44361"/>
    <n v="9.81"/>
    <n v="7686"/>
    <n v="4352"/>
  </r>
  <r>
    <x v="79"/>
    <x v="3"/>
    <x v="26"/>
    <n v="12062"/>
    <n v="5"/>
    <n v="1208"/>
    <n v="37448"/>
    <m/>
    <n v="5328"/>
    <m/>
  </r>
  <r>
    <x v="79"/>
    <x v="3"/>
    <x v="27"/>
    <n v="17398"/>
    <n v="7"/>
    <n v="1196"/>
    <n v="37076"/>
    <n v="20.170000000000002"/>
    <n v="7238"/>
    <n v="7479"/>
  </r>
  <r>
    <x v="79"/>
    <x v="3"/>
    <x v="28"/>
    <m/>
    <n v="8"/>
    <n v="873"/>
    <n v="27063"/>
    <m/>
    <m/>
    <m/>
  </r>
  <r>
    <x v="79"/>
    <x v="3"/>
    <x v="29"/>
    <n v="3891"/>
    <n v="8"/>
    <n v="2100"/>
    <n v="65100"/>
    <n v="3.06"/>
    <n v="2017"/>
    <n v="1994"/>
  </r>
  <r>
    <x v="79"/>
    <x v="3"/>
    <x v="30"/>
    <n v="7792"/>
    <n v="7"/>
    <n v="583"/>
    <n v="18073"/>
    <n v="17.190000000000001"/>
    <n v="4480"/>
    <n v="3107"/>
  </r>
  <r>
    <x v="79"/>
    <x v="3"/>
    <x v="31"/>
    <m/>
    <n v="7"/>
    <n v="387"/>
    <n v="11997"/>
    <m/>
    <m/>
    <m/>
  </r>
  <r>
    <x v="79"/>
    <x v="3"/>
    <x v="32"/>
    <m/>
    <n v="3"/>
    <n v="537"/>
    <n v="16647"/>
    <m/>
    <m/>
    <m/>
  </r>
  <r>
    <x v="79"/>
    <x v="3"/>
    <x v="33"/>
    <n v="2511"/>
    <n v="12"/>
    <n v="1060"/>
    <n v="32860"/>
    <n v="3.75"/>
    <n v="1311"/>
    <n v="1231"/>
  </r>
  <r>
    <x v="79"/>
    <x v="3"/>
    <x v="34"/>
    <n v="241647"/>
    <n v="388"/>
    <n v="46872"/>
    <n v="1453032"/>
    <n v="7.96"/>
    <n v="125927"/>
    <n v="115727"/>
  </r>
  <r>
    <x v="79"/>
    <x v="4"/>
    <x v="0"/>
    <n v="75105"/>
    <n v="252"/>
    <n v="9554"/>
    <n v="296174"/>
    <n v="15.18"/>
    <n v="39394"/>
    <n v="44952"/>
  </r>
  <r>
    <x v="79"/>
    <x v="4"/>
    <x v="1"/>
    <n v="415181"/>
    <n v="319"/>
    <n v="18411"/>
    <n v="570741"/>
    <n v="49.06"/>
    <n v="202067"/>
    <n v="280021"/>
  </r>
  <r>
    <x v="79"/>
    <x v="4"/>
    <x v="2"/>
    <n v="25225"/>
    <n v="110"/>
    <n v="3399"/>
    <n v="105369"/>
    <n v="13.33"/>
    <n v="14262"/>
    <n v="14048"/>
  </r>
  <r>
    <x v="79"/>
    <x v="4"/>
    <x v="3"/>
    <n v="78384"/>
    <n v="145"/>
    <n v="4799"/>
    <n v="148769"/>
    <n v="31.96"/>
    <n v="44115"/>
    <n v="47552"/>
  </r>
  <r>
    <x v="79"/>
    <x v="4"/>
    <x v="4"/>
    <n v="50206"/>
    <n v="100"/>
    <n v="4901"/>
    <n v="151931"/>
    <n v="19.98"/>
    <n v="22528"/>
    <n v="30352"/>
  </r>
  <r>
    <x v="79"/>
    <x v="4"/>
    <x v="5"/>
    <n v="112422"/>
    <n v="126"/>
    <n v="5822"/>
    <n v="180482"/>
    <n v="34.19"/>
    <n v="65813"/>
    <n v="61699"/>
  </r>
  <r>
    <x v="79"/>
    <x v="4"/>
    <x v="6"/>
    <n v="65463"/>
    <n v="108"/>
    <n v="3782"/>
    <n v="117242"/>
    <n v="29.9"/>
    <n v="41091"/>
    <n v="35060"/>
  </r>
  <r>
    <x v="79"/>
    <x v="4"/>
    <x v="7"/>
    <n v="9330"/>
    <n v="33"/>
    <n v="1277"/>
    <n v="39587"/>
    <n v="14.57"/>
    <n v="5593"/>
    <n v="5768"/>
  </r>
  <r>
    <x v="79"/>
    <x v="4"/>
    <x v="8"/>
    <n v="15904"/>
    <n v="57"/>
    <n v="2339"/>
    <n v="72509"/>
    <n v="13.34"/>
    <n v="8823"/>
    <n v="9672"/>
  </r>
  <r>
    <x v="79"/>
    <x v="4"/>
    <x v="9"/>
    <n v="30275"/>
    <n v="83"/>
    <n v="2668"/>
    <n v="82708"/>
    <n v="24.56"/>
    <n v="16026"/>
    <n v="20312"/>
  </r>
  <r>
    <x v="79"/>
    <x v="4"/>
    <x v="10"/>
    <n v="60995"/>
    <n v="124"/>
    <n v="4517"/>
    <n v="140027"/>
    <n v="25.41"/>
    <n v="30148"/>
    <n v="35575"/>
  </r>
  <r>
    <x v="79"/>
    <x v="4"/>
    <x v="11"/>
    <n v="50859"/>
    <n v="54"/>
    <n v="2417"/>
    <n v="74927"/>
    <n v="33.58"/>
    <n v="24720"/>
    <n v="25161"/>
  </r>
  <r>
    <x v="79"/>
    <x v="4"/>
    <x v="12"/>
    <n v="51553"/>
    <n v="98"/>
    <n v="2270"/>
    <n v="70370"/>
    <n v="44.59"/>
    <n v="26718"/>
    <n v="31379"/>
  </r>
  <r>
    <x v="79"/>
    <x v="4"/>
    <x v="13"/>
    <n v="13777"/>
    <n v="31"/>
    <n v="843"/>
    <n v="26133"/>
    <n v="28.37"/>
    <n v="7550"/>
    <n v="7414"/>
  </r>
  <r>
    <x v="79"/>
    <x v="4"/>
    <x v="14"/>
    <n v="10748"/>
    <n v="41"/>
    <n v="1233"/>
    <n v="38223"/>
    <n v="14.84"/>
    <n v="6153"/>
    <n v="5674"/>
  </r>
  <r>
    <x v="79"/>
    <x v="4"/>
    <x v="15"/>
    <n v="11900"/>
    <n v="48"/>
    <n v="1757"/>
    <n v="54467"/>
    <n v="13.86"/>
    <n v="6851"/>
    <n v="7550"/>
  </r>
  <r>
    <x v="79"/>
    <x v="4"/>
    <x v="16"/>
    <n v="158056"/>
    <n v="113"/>
    <n v="7065"/>
    <n v="219015"/>
    <n v="49.4"/>
    <n v="83168"/>
    <n v="108191"/>
  </r>
  <r>
    <x v="79"/>
    <x v="4"/>
    <x v="17"/>
    <n v="134739"/>
    <n v="77"/>
    <n v="5815"/>
    <n v="180265"/>
    <n v="52.91"/>
    <n v="72443"/>
    <n v="95370"/>
  </r>
  <r>
    <x v="79"/>
    <x v="4"/>
    <x v="18"/>
    <n v="35044"/>
    <n v="98"/>
    <n v="2936"/>
    <n v="91016"/>
    <n v="23.52"/>
    <n v="19333"/>
    <n v="21403"/>
  </r>
  <r>
    <x v="79"/>
    <x v="4"/>
    <x v="19"/>
    <n v="53810"/>
    <n v="149"/>
    <n v="6338"/>
    <n v="196478"/>
    <n v="16.329999999999998"/>
    <n v="24328"/>
    <n v="32083"/>
  </r>
  <r>
    <x v="79"/>
    <x v="4"/>
    <x v="20"/>
    <n v="264899"/>
    <n v="347"/>
    <n v="14856"/>
    <n v="460536"/>
    <n v="34.96"/>
    <n v="141814"/>
    <n v="160989"/>
  </r>
  <r>
    <x v="79"/>
    <x v="4"/>
    <x v="21"/>
    <n v="19110"/>
    <n v="45"/>
    <n v="1567"/>
    <n v="48577"/>
    <n v="19.22"/>
    <n v="13043"/>
    <n v="9335"/>
  </r>
  <r>
    <x v="79"/>
    <x v="4"/>
    <x v="22"/>
    <n v="14287"/>
    <n v="27"/>
    <n v="1477"/>
    <n v="45787"/>
    <n v="18.68"/>
    <n v="10666"/>
    <n v="8555"/>
  </r>
  <r>
    <x v="79"/>
    <x v="4"/>
    <x v="23"/>
    <n v="17693"/>
    <n v="50"/>
    <n v="1329"/>
    <n v="41199"/>
    <n v="24.03"/>
    <n v="9678"/>
    <n v="9901"/>
  </r>
  <r>
    <x v="79"/>
    <x v="4"/>
    <x v="24"/>
    <n v="315989"/>
    <n v="469"/>
    <n v="19229"/>
    <n v="596099"/>
    <n v="31.67"/>
    <n v="175200"/>
    <n v="188780"/>
  </r>
  <r>
    <x v="79"/>
    <x v="4"/>
    <x v="25"/>
    <n v="58519"/>
    <n v="157"/>
    <n v="5060"/>
    <n v="156860"/>
    <n v="21.31"/>
    <n v="40257"/>
    <n v="33425"/>
  </r>
  <r>
    <x v="79"/>
    <x v="4"/>
    <x v="26"/>
    <n v="59413"/>
    <n v="49"/>
    <n v="2375"/>
    <n v="73625"/>
    <n v="43.21"/>
    <n v="20333"/>
    <n v="31816"/>
  </r>
  <r>
    <x v="79"/>
    <x v="4"/>
    <x v="27"/>
    <n v="226431"/>
    <n v="106"/>
    <n v="6672"/>
    <n v="206832"/>
    <n v="60.75"/>
    <n v="77647"/>
    <n v="125644"/>
  </r>
  <r>
    <x v="79"/>
    <x v="4"/>
    <x v="28"/>
    <n v="15653"/>
    <n v="40"/>
    <n v="1596"/>
    <n v="49476"/>
    <n v="17.260000000000002"/>
    <n v="10040"/>
    <n v="8542"/>
  </r>
  <r>
    <x v="79"/>
    <x v="4"/>
    <x v="29"/>
    <n v="14574"/>
    <n v="51"/>
    <n v="2706"/>
    <n v="83886"/>
    <n v="10.1"/>
    <n v="7377"/>
    <n v="8470"/>
  </r>
  <r>
    <x v="79"/>
    <x v="4"/>
    <x v="30"/>
    <n v="55737"/>
    <n v="80"/>
    <n v="2532"/>
    <n v="78492"/>
    <n v="43.04"/>
    <n v="31394"/>
    <n v="33780"/>
  </r>
  <r>
    <x v="79"/>
    <x v="4"/>
    <x v="31"/>
    <n v="4040"/>
    <n v="29"/>
    <n v="677"/>
    <n v="20987"/>
    <n v="11.53"/>
    <n v="2130"/>
    <n v="2419"/>
  </r>
  <r>
    <x v="79"/>
    <x v="4"/>
    <x v="32"/>
    <n v="13371"/>
    <n v="35"/>
    <n v="1743"/>
    <n v="54033"/>
    <n v="14.28"/>
    <n v="8582"/>
    <n v="7718"/>
  </r>
  <r>
    <x v="79"/>
    <x v="4"/>
    <x v="33"/>
    <n v="23233"/>
    <n v="80"/>
    <n v="2402"/>
    <n v="74462"/>
    <n v="20.59"/>
    <n v="12726"/>
    <n v="15331"/>
  </r>
  <r>
    <x v="79"/>
    <x v="4"/>
    <x v="34"/>
    <n v="2111197"/>
    <n v="3185"/>
    <n v="131320"/>
    <n v="4070920"/>
    <n v="31.44"/>
    <n v="1074365"/>
    <n v="1279792"/>
  </r>
  <r>
    <x v="80"/>
    <x v="0"/>
    <x v="0"/>
    <n v="18557"/>
    <n v="36"/>
    <n v="1242"/>
    <n v="37260"/>
    <n v="30.14"/>
    <n v="8822"/>
    <n v="11231"/>
  </r>
  <r>
    <x v="80"/>
    <x v="0"/>
    <x v="1"/>
    <n v="227410"/>
    <n v="73"/>
    <n v="8483"/>
    <n v="254490"/>
    <n v="58.64"/>
    <n v="116068"/>
    <n v="149221"/>
  </r>
  <r>
    <x v="80"/>
    <x v="0"/>
    <x v="2"/>
    <n v="2449"/>
    <n v="10"/>
    <n v="201"/>
    <n v="6030"/>
    <n v="24.2"/>
    <n v="1360"/>
    <n v="1459"/>
  </r>
  <r>
    <x v="80"/>
    <x v="0"/>
    <x v="3"/>
    <n v="23322"/>
    <n v="25"/>
    <n v="911"/>
    <n v="27330"/>
    <n v="43.05"/>
    <n v="13211"/>
    <n v="11765"/>
  </r>
  <r>
    <x v="80"/>
    <x v="0"/>
    <x v="4"/>
    <n v="7064"/>
    <n v="9"/>
    <n v="307"/>
    <n v="9210"/>
    <n v="41.67"/>
    <n v="3976"/>
    <n v="3838"/>
  </r>
  <r>
    <x v="80"/>
    <x v="0"/>
    <x v="5"/>
    <n v="58332"/>
    <n v="20"/>
    <n v="1867"/>
    <n v="56010"/>
    <n v="57.46"/>
    <n v="31391"/>
    <n v="32184"/>
  </r>
  <r>
    <x v="80"/>
    <x v="0"/>
    <x v="6"/>
    <n v="11552"/>
    <n v="10"/>
    <n v="499"/>
    <n v="14970"/>
    <n v="40.29"/>
    <n v="6607"/>
    <n v="6032"/>
  </r>
  <r>
    <x v="80"/>
    <x v="0"/>
    <x v="7"/>
    <n v="1302"/>
    <n v="5"/>
    <n v="92"/>
    <n v="2760"/>
    <n v="21.3"/>
    <m/>
    <n v="588"/>
  </r>
  <r>
    <x v="80"/>
    <x v="0"/>
    <x v="8"/>
    <m/>
    <n v="10"/>
    <n v="230"/>
    <n v="6900"/>
    <m/>
    <m/>
    <m/>
  </r>
  <r>
    <x v="80"/>
    <x v="0"/>
    <x v="9"/>
    <n v="6991"/>
    <n v="14"/>
    <n v="394"/>
    <n v="11820"/>
    <n v="39.85"/>
    <n v="4162"/>
    <n v="4710"/>
  </r>
  <r>
    <x v="80"/>
    <x v="0"/>
    <x v="10"/>
    <n v="8627"/>
    <n v="14"/>
    <n v="427"/>
    <n v="12810"/>
    <n v="43.09"/>
    <n v="4882"/>
    <n v="5520"/>
  </r>
  <r>
    <x v="80"/>
    <x v="0"/>
    <x v="11"/>
    <n v="13384"/>
    <n v="11"/>
    <n v="400"/>
    <n v="12000"/>
    <n v="47.92"/>
    <n v="5767"/>
    <n v="5750"/>
  </r>
  <r>
    <x v="80"/>
    <x v="0"/>
    <x v="12"/>
    <n v="10296"/>
    <n v="22"/>
    <n v="570"/>
    <n v="17100"/>
    <n v="41.92"/>
    <n v="5506"/>
    <n v="7169"/>
  </r>
  <r>
    <x v="80"/>
    <x v="0"/>
    <x v="13"/>
    <m/>
    <n v="3"/>
    <n v="137"/>
    <n v="4110"/>
    <m/>
    <m/>
    <m/>
  </r>
  <r>
    <x v="80"/>
    <x v="0"/>
    <x v="14"/>
    <n v="4206"/>
    <n v="11"/>
    <n v="217"/>
    <n v="6510"/>
    <n v="33.840000000000003"/>
    <n v="2859"/>
    <n v="2203"/>
  </r>
  <r>
    <x v="80"/>
    <x v="0"/>
    <x v="15"/>
    <m/>
    <n v="5"/>
    <n v="60"/>
    <n v="1800"/>
    <m/>
    <m/>
    <m/>
  </r>
  <r>
    <x v="80"/>
    <x v="0"/>
    <x v="16"/>
    <n v="95909"/>
    <n v="31"/>
    <n v="3220"/>
    <n v="96600"/>
    <n v="62.82"/>
    <n v="53912"/>
    <n v="60682"/>
  </r>
  <r>
    <x v="80"/>
    <x v="0"/>
    <x v="17"/>
    <n v="93969"/>
    <n v="28"/>
    <n v="3113"/>
    <n v="93390"/>
    <n v="63.13"/>
    <n v="52864"/>
    <n v="58961"/>
  </r>
  <r>
    <x v="80"/>
    <x v="0"/>
    <x v="18"/>
    <n v="6949"/>
    <n v="14"/>
    <n v="309"/>
    <n v="9270"/>
    <n v="42.79"/>
    <n v="3649"/>
    <n v="3967"/>
  </r>
  <r>
    <x v="80"/>
    <x v="0"/>
    <x v="19"/>
    <n v="6029"/>
    <n v="15"/>
    <n v="382"/>
    <n v="11460"/>
    <n v="33.729999999999997"/>
    <n v="3025"/>
    <n v="3866"/>
  </r>
  <r>
    <x v="80"/>
    <x v="0"/>
    <x v="20"/>
    <n v="118360"/>
    <n v="67"/>
    <n v="4228"/>
    <n v="126840"/>
    <n v="57.86"/>
    <n v="67374"/>
    <n v="73393"/>
  </r>
  <r>
    <x v="80"/>
    <x v="0"/>
    <x v="21"/>
    <m/>
    <n v="8"/>
    <n v="127"/>
    <n v="3810"/>
    <m/>
    <m/>
    <m/>
  </r>
  <r>
    <x v="80"/>
    <x v="0"/>
    <x v="22"/>
    <m/>
    <n v="3"/>
    <n v="311"/>
    <n v="9330"/>
    <m/>
    <m/>
    <m/>
  </r>
  <r>
    <x v="80"/>
    <x v="0"/>
    <x v="23"/>
    <n v="1734"/>
    <n v="10"/>
    <n v="140"/>
    <n v="4200"/>
    <n v="31.95"/>
    <n v="816"/>
    <n v="1342"/>
  </r>
  <r>
    <x v="80"/>
    <x v="0"/>
    <x v="24"/>
    <n v="126385"/>
    <n v="88"/>
    <n v="4806"/>
    <n v="144180"/>
    <n v="54.07"/>
    <n v="73408"/>
    <n v="77965"/>
  </r>
  <r>
    <x v="80"/>
    <x v="0"/>
    <x v="25"/>
    <n v="18230"/>
    <n v="45"/>
    <n v="1337"/>
    <n v="40110"/>
    <n v="25.26"/>
    <n v="13925"/>
    <n v="10130"/>
  </r>
  <r>
    <x v="80"/>
    <x v="0"/>
    <x v="26"/>
    <n v="10547"/>
    <n v="10"/>
    <n v="402"/>
    <n v="12060"/>
    <n v="45.17"/>
    <n v="5144"/>
    <n v="5448"/>
  </r>
  <r>
    <x v="80"/>
    <x v="0"/>
    <x v="27"/>
    <n v="86260"/>
    <n v="30"/>
    <n v="2690"/>
    <n v="80700"/>
    <n v="56.05"/>
    <n v="32314"/>
    <n v="45235"/>
  </r>
  <r>
    <x v="80"/>
    <x v="0"/>
    <x v="28"/>
    <n v="5922"/>
    <n v="11"/>
    <n v="438"/>
    <n v="13140"/>
    <n v="26.74"/>
    <n v="3864"/>
    <n v="3514"/>
  </r>
  <r>
    <x v="80"/>
    <x v="0"/>
    <x v="29"/>
    <m/>
    <n v="13"/>
    <n v="190"/>
    <n v="5700"/>
    <m/>
    <m/>
    <m/>
  </r>
  <r>
    <x v="80"/>
    <x v="0"/>
    <x v="30"/>
    <n v="16882"/>
    <n v="18"/>
    <n v="735"/>
    <n v="22050"/>
    <n v="50.86"/>
    <n v="11338"/>
    <n v="11214"/>
  </r>
  <r>
    <x v="80"/>
    <x v="0"/>
    <x v="31"/>
    <m/>
    <n v="7"/>
    <n v="85"/>
    <n v="2550"/>
    <m/>
    <m/>
    <m/>
  </r>
  <r>
    <x v="80"/>
    <x v="0"/>
    <x v="32"/>
    <n v="4908"/>
    <n v="6"/>
    <n v="536"/>
    <n v="16080"/>
    <n v="15.98"/>
    <n v="3564"/>
    <n v="2570"/>
  </r>
  <r>
    <x v="80"/>
    <x v="0"/>
    <x v="33"/>
    <n v="7667"/>
    <n v="22"/>
    <n v="517"/>
    <n v="15510"/>
    <n v="38.4"/>
    <n v="4640"/>
    <n v="5956"/>
  </r>
  <r>
    <x v="80"/>
    <x v="0"/>
    <x v="34"/>
    <n v="787547"/>
    <n v="588"/>
    <n v="31684"/>
    <n v="950520"/>
    <n v="50.27"/>
    <n v="418957"/>
    <n v="477793"/>
  </r>
  <r>
    <x v="80"/>
    <x v="1"/>
    <x v="0"/>
    <n v="36090"/>
    <n v="141"/>
    <n v="1567"/>
    <n v="47010"/>
    <n v="38.979999999999997"/>
    <n v="19529"/>
    <n v="18324"/>
  </r>
  <r>
    <x v="80"/>
    <x v="1"/>
    <x v="1"/>
    <n v="118971"/>
    <n v="184"/>
    <n v="3693"/>
    <n v="110790"/>
    <n v="56.81"/>
    <n v="56931"/>
    <n v="62937"/>
  </r>
  <r>
    <x v="80"/>
    <x v="1"/>
    <x v="2"/>
    <n v="11575"/>
    <n v="64"/>
    <n v="691"/>
    <n v="20730"/>
    <n v="28.38"/>
    <n v="6804"/>
    <n v="5883"/>
  </r>
  <r>
    <x v="80"/>
    <x v="1"/>
    <x v="3"/>
    <n v="43216"/>
    <n v="83"/>
    <n v="1447"/>
    <n v="43410"/>
    <n v="57"/>
    <n v="24840"/>
    <n v="24743"/>
  </r>
  <r>
    <x v="80"/>
    <x v="1"/>
    <x v="4"/>
    <n v="30858"/>
    <n v="61"/>
    <n v="1007"/>
    <n v="30210"/>
    <n v="48.06"/>
    <n v="14611"/>
    <n v="14519"/>
  </r>
  <r>
    <x v="80"/>
    <x v="1"/>
    <x v="5"/>
    <n v="51086"/>
    <n v="80"/>
    <n v="1408"/>
    <n v="42240"/>
    <n v="53.75"/>
    <n v="27483"/>
    <n v="22703"/>
  </r>
  <r>
    <x v="80"/>
    <x v="1"/>
    <x v="6"/>
    <n v="40889"/>
    <n v="76"/>
    <n v="1209"/>
    <n v="36270"/>
    <n v="52.33"/>
    <n v="26354"/>
    <n v="18981"/>
  </r>
  <r>
    <x v="80"/>
    <x v="1"/>
    <x v="7"/>
    <n v="6906"/>
    <n v="21"/>
    <n v="260"/>
    <n v="7800"/>
    <n v="53.19"/>
    <n v="4162"/>
    <n v="4149"/>
  </r>
  <r>
    <x v="80"/>
    <x v="1"/>
    <x v="8"/>
    <n v="11010"/>
    <n v="33"/>
    <n v="486"/>
    <n v="14580"/>
    <n v="42.54"/>
    <n v="6507"/>
    <n v="6203"/>
  </r>
  <r>
    <x v="80"/>
    <x v="1"/>
    <x v="9"/>
    <n v="21051"/>
    <n v="46"/>
    <n v="758"/>
    <n v="22740"/>
    <n v="55.71"/>
    <n v="10852"/>
    <n v="12668"/>
  </r>
  <r>
    <x v="80"/>
    <x v="1"/>
    <x v="10"/>
    <n v="39371"/>
    <n v="74"/>
    <n v="1343"/>
    <n v="40290"/>
    <n v="51.35"/>
    <n v="20108"/>
    <n v="20689"/>
  </r>
  <r>
    <x v="80"/>
    <x v="1"/>
    <x v="11"/>
    <n v="20105"/>
    <n v="24"/>
    <n v="608"/>
    <n v="18240"/>
    <n v="40.21"/>
    <n v="8565"/>
    <n v="7334"/>
  </r>
  <r>
    <x v="80"/>
    <x v="1"/>
    <x v="12"/>
    <n v="32536"/>
    <n v="65"/>
    <n v="1030"/>
    <n v="30900"/>
    <n v="55.18"/>
    <n v="17803"/>
    <n v="17052"/>
  </r>
  <r>
    <x v="80"/>
    <x v="1"/>
    <x v="13"/>
    <n v="10006"/>
    <n v="23"/>
    <n v="384"/>
    <n v="11520"/>
    <n v="44.58"/>
    <n v="5817"/>
    <n v="5136"/>
  </r>
  <r>
    <x v="80"/>
    <x v="1"/>
    <x v="14"/>
    <n v="6613"/>
    <n v="19"/>
    <n v="243"/>
    <n v="7290"/>
    <n v="41.8"/>
    <n v="3986"/>
    <n v="3047"/>
  </r>
  <r>
    <x v="80"/>
    <x v="1"/>
    <x v="15"/>
    <n v="8057"/>
    <n v="30"/>
    <n v="297"/>
    <n v="8910"/>
    <n v="47.6"/>
    <n v="4994"/>
    <n v="4241"/>
  </r>
  <r>
    <x v="80"/>
    <x v="1"/>
    <x v="16"/>
    <n v="44450"/>
    <n v="64"/>
    <n v="1342"/>
    <n v="40260"/>
    <n v="55.98"/>
    <n v="24182"/>
    <n v="22539"/>
  </r>
  <r>
    <x v="80"/>
    <x v="1"/>
    <x v="17"/>
    <n v="29485"/>
    <n v="37"/>
    <n v="892"/>
    <n v="26760"/>
    <n v="55.13"/>
    <n v="16551"/>
    <n v="14754"/>
  </r>
  <r>
    <x v="80"/>
    <x v="1"/>
    <x v="18"/>
    <n v="18228"/>
    <n v="51"/>
    <n v="698"/>
    <n v="20940"/>
    <n v="44.84"/>
    <n v="10885"/>
    <n v="9390"/>
  </r>
  <r>
    <x v="80"/>
    <x v="1"/>
    <x v="19"/>
    <n v="25364"/>
    <n v="91"/>
    <n v="1185"/>
    <n v="35550"/>
    <n v="39.950000000000003"/>
    <n v="13428"/>
    <n v="14201"/>
  </r>
  <r>
    <x v="80"/>
    <x v="1"/>
    <x v="20"/>
    <n v="86449"/>
    <n v="192"/>
    <n v="2730"/>
    <n v="81900"/>
    <n v="48.66"/>
    <n v="47155"/>
    <n v="39856"/>
  </r>
  <r>
    <x v="80"/>
    <x v="1"/>
    <x v="21"/>
    <n v="10338"/>
    <n v="23"/>
    <n v="343"/>
    <n v="10290"/>
    <n v="43.77"/>
    <n v="6854"/>
    <n v="4504"/>
  </r>
  <r>
    <x v="80"/>
    <x v="1"/>
    <x v="22"/>
    <n v="6568"/>
    <n v="16"/>
    <n v="360"/>
    <n v="10800"/>
    <n v="30.07"/>
    <n v="5267"/>
    <n v="3248"/>
  </r>
  <r>
    <x v="80"/>
    <x v="1"/>
    <x v="23"/>
    <n v="13935"/>
    <n v="29"/>
    <n v="365"/>
    <n v="10950"/>
    <n v="71"/>
    <n v="7944"/>
    <n v="7775"/>
  </r>
  <r>
    <x v="80"/>
    <x v="1"/>
    <x v="24"/>
    <n v="117291"/>
    <n v="260"/>
    <n v="3798"/>
    <n v="113940"/>
    <n v="48.61"/>
    <n v="67220"/>
    <n v="55383"/>
  </r>
  <r>
    <x v="80"/>
    <x v="1"/>
    <x v="25"/>
    <n v="28752"/>
    <n v="73"/>
    <n v="1132"/>
    <n v="33960"/>
    <n v="38.11"/>
    <n v="19510"/>
    <n v="12943"/>
  </r>
  <r>
    <x v="80"/>
    <x v="1"/>
    <x v="26"/>
    <n v="14030"/>
    <n v="25"/>
    <n v="315"/>
    <n v="9450"/>
    <n v="56.74"/>
    <n v="4766"/>
    <n v="5362"/>
  </r>
  <r>
    <x v="80"/>
    <x v="1"/>
    <x v="27"/>
    <n v="40030"/>
    <n v="50"/>
    <n v="933"/>
    <n v="27990"/>
    <n v="53.48"/>
    <n v="12854"/>
    <n v="14968"/>
  </r>
  <r>
    <x v="80"/>
    <x v="1"/>
    <x v="28"/>
    <n v="5971"/>
    <n v="18"/>
    <n v="202"/>
    <n v="6060"/>
    <n v="49.88"/>
    <n v="4098"/>
    <n v="3023"/>
  </r>
  <r>
    <x v="80"/>
    <x v="1"/>
    <x v="29"/>
    <n v="7394"/>
    <n v="25"/>
    <n v="261"/>
    <n v="7830"/>
    <n v="45.54"/>
    <n v="3728"/>
    <n v="3566"/>
  </r>
  <r>
    <x v="80"/>
    <x v="1"/>
    <x v="30"/>
    <n v="28797"/>
    <n v="46"/>
    <n v="776"/>
    <n v="23280"/>
    <n v="62.93"/>
    <n v="15267"/>
    <n v="14651"/>
  </r>
  <r>
    <x v="80"/>
    <x v="1"/>
    <x v="31"/>
    <n v="1745"/>
    <n v="12"/>
    <n v="92"/>
    <n v="2760"/>
    <n v="34.96"/>
    <n v="980"/>
    <n v="965"/>
  </r>
  <r>
    <x v="80"/>
    <x v="1"/>
    <x v="32"/>
    <n v="6342"/>
    <n v="21"/>
    <n v="300"/>
    <n v="9000"/>
    <n v="33.46"/>
    <n v="4093"/>
    <n v="3011"/>
  </r>
  <r>
    <x v="80"/>
    <x v="1"/>
    <x v="33"/>
    <n v="12766"/>
    <n v="40"/>
    <n v="589"/>
    <n v="17670"/>
    <n v="42.88"/>
    <n v="6701"/>
    <n v="7577"/>
  </r>
  <r>
    <x v="80"/>
    <x v="1"/>
    <x v="34"/>
    <n v="839498"/>
    <n v="1800"/>
    <n v="28054"/>
    <n v="841620"/>
    <n v="49.45"/>
    <n v="447060"/>
    <n v="416187"/>
  </r>
  <r>
    <x v="80"/>
    <x v="2"/>
    <x v="0"/>
    <n v="13800"/>
    <n v="34"/>
    <n v="1378"/>
    <n v="41340"/>
    <n v="30.75"/>
    <n v="6445"/>
    <n v="12710"/>
  </r>
  <r>
    <x v="80"/>
    <x v="2"/>
    <x v="1"/>
    <n v="57791"/>
    <n v="40"/>
    <n v="3712"/>
    <n v="111360"/>
    <n v="46.72"/>
    <n v="21944"/>
    <n v="52025"/>
  </r>
  <r>
    <x v="80"/>
    <x v="2"/>
    <x v="2"/>
    <n v="4750"/>
    <n v="18"/>
    <n v="669"/>
    <n v="20070"/>
    <n v="22.21"/>
    <n v="2894"/>
    <n v="4458"/>
  </r>
  <r>
    <x v="80"/>
    <x v="2"/>
    <x v="3"/>
    <n v="6793"/>
    <n v="15"/>
    <n v="575"/>
    <n v="17250"/>
    <n v="37.700000000000003"/>
    <n v="2743"/>
    <n v="6503"/>
  </r>
  <r>
    <x v="80"/>
    <x v="2"/>
    <x v="4"/>
    <n v="9293"/>
    <n v="12"/>
    <n v="740"/>
    <n v="22200"/>
    <n v="40.32"/>
    <n v="2971"/>
    <n v="8952"/>
  </r>
  <r>
    <x v="80"/>
    <x v="2"/>
    <x v="5"/>
    <n v="15453"/>
    <n v="13"/>
    <n v="1036"/>
    <n v="31080"/>
    <n v="43.11"/>
    <n v="9675"/>
    <n v="13399"/>
  </r>
  <r>
    <x v="80"/>
    <x v="2"/>
    <x v="6"/>
    <n v="9325"/>
    <n v="14"/>
    <n v="914"/>
    <n v="27420"/>
    <n v="33.159999999999997"/>
    <n v="5188"/>
    <n v="9093"/>
  </r>
  <r>
    <x v="80"/>
    <x v="2"/>
    <x v="7"/>
    <m/>
    <n v="3"/>
    <n v="67"/>
    <n v="2010"/>
    <m/>
    <m/>
    <m/>
  </r>
  <r>
    <x v="80"/>
    <x v="2"/>
    <x v="8"/>
    <m/>
    <n v="4"/>
    <n v="98"/>
    <n v="2940"/>
    <m/>
    <m/>
    <m/>
  </r>
  <r>
    <x v="80"/>
    <x v="2"/>
    <x v="9"/>
    <n v="3607"/>
    <n v="10"/>
    <n v="343"/>
    <n v="10290"/>
    <n v="29.72"/>
    <n v="1536"/>
    <n v="3058"/>
  </r>
  <r>
    <x v="80"/>
    <x v="2"/>
    <x v="10"/>
    <n v="6444"/>
    <n v="19"/>
    <n v="797"/>
    <n v="23910"/>
    <n v="25.84"/>
    <n v="2680"/>
    <n v="6178"/>
  </r>
  <r>
    <x v="80"/>
    <x v="2"/>
    <x v="11"/>
    <n v="13623"/>
    <n v="14"/>
    <n v="920"/>
    <n v="27600"/>
    <n v="41.57"/>
    <n v="5018"/>
    <n v="11473"/>
  </r>
  <r>
    <x v="80"/>
    <x v="2"/>
    <x v="12"/>
    <m/>
    <n v="3"/>
    <n v="89"/>
    <n v="2670"/>
    <m/>
    <m/>
    <m/>
  </r>
  <r>
    <x v="80"/>
    <x v="2"/>
    <x v="13"/>
    <m/>
    <n v="3"/>
    <n v="67"/>
    <n v="2010"/>
    <m/>
    <m/>
    <m/>
  </r>
  <r>
    <x v="80"/>
    <x v="2"/>
    <x v="14"/>
    <m/>
    <n v="3"/>
    <n v="75"/>
    <n v="2250"/>
    <m/>
    <m/>
    <m/>
  </r>
  <r>
    <x v="80"/>
    <x v="2"/>
    <x v="15"/>
    <m/>
    <n v="6"/>
    <n v="485"/>
    <n v="14550"/>
    <m/>
    <m/>
    <m/>
  </r>
  <r>
    <x v="80"/>
    <x v="2"/>
    <x v="16"/>
    <m/>
    <n v="13"/>
    <n v="1773"/>
    <n v="53190"/>
    <m/>
    <m/>
    <m/>
  </r>
  <r>
    <x v="80"/>
    <x v="2"/>
    <x v="17"/>
    <n v="31280"/>
    <n v="12"/>
    <n v="1754"/>
    <n v="52620"/>
    <n v="57.75"/>
    <n v="14961"/>
    <n v="30387"/>
  </r>
  <r>
    <x v="80"/>
    <x v="2"/>
    <x v="18"/>
    <n v="6741"/>
    <n v="19"/>
    <n v="707"/>
    <n v="21210"/>
    <n v="29.15"/>
    <n v="3160"/>
    <n v="6182"/>
  </r>
  <r>
    <x v="80"/>
    <x v="2"/>
    <x v="19"/>
    <n v="8019"/>
    <n v="25"/>
    <n v="1088"/>
    <n v="32640"/>
    <n v="22.37"/>
    <n v="3930"/>
    <n v="7303"/>
  </r>
  <r>
    <x v="80"/>
    <x v="2"/>
    <x v="20"/>
    <n v="45696"/>
    <n v="61"/>
    <n v="3765"/>
    <n v="112950"/>
    <n v="33.94"/>
    <n v="22278"/>
    <n v="38331"/>
  </r>
  <r>
    <x v="80"/>
    <x v="2"/>
    <x v="21"/>
    <m/>
    <n v="5"/>
    <n v="172"/>
    <n v="5160"/>
    <m/>
    <m/>
    <m/>
  </r>
  <r>
    <x v="80"/>
    <x v="2"/>
    <x v="22"/>
    <n v="3324"/>
    <n v="5"/>
    <n v="318"/>
    <n v="9540"/>
    <n v="30.7"/>
    <n v="2712"/>
    <n v="2929"/>
  </r>
  <r>
    <x v="80"/>
    <x v="2"/>
    <x v="23"/>
    <n v="515"/>
    <n v="5"/>
    <n v="78"/>
    <n v="2340"/>
    <n v="13.21"/>
    <n v="312"/>
    <n v="309"/>
  </r>
  <r>
    <x v="80"/>
    <x v="2"/>
    <x v="24"/>
    <n v="50897"/>
    <n v="76"/>
    <n v="4333"/>
    <n v="129990"/>
    <n v="32.92"/>
    <n v="26216"/>
    <n v="42799"/>
  </r>
  <r>
    <x v="80"/>
    <x v="2"/>
    <x v="25"/>
    <n v="10844"/>
    <n v="26"/>
    <n v="1243"/>
    <n v="37290"/>
    <n v="24.66"/>
    <n v="7608"/>
    <n v="9197"/>
  </r>
  <r>
    <x v="80"/>
    <x v="2"/>
    <x v="26"/>
    <n v="7484"/>
    <n v="8"/>
    <n v="449"/>
    <n v="13470"/>
    <n v="51.31"/>
    <n v="2661"/>
    <n v="6912"/>
  </r>
  <r>
    <x v="80"/>
    <x v="2"/>
    <x v="27"/>
    <n v="34968"/>
    <n v="20"/>
    <n v="1858"/>
    <n v="55740"/>
    <n v="58.16"/>
    <n v="20031"/>
    <n v="32419"/>
  </r>
  <r>
    <x v="80"/>
    <x v="2"/>
    <x v="28"/>
    <m/>
    <n v="3"/>
    <n v="83"/>
    <n v="2490"/>
    <m/>
    <m/>
    <m/>
  </r>
  <r>
    <x v="80"/>
    <x v="2"/>
    <x v="29"/>
    <m/>
    <n v="4"/>
    <n v="150"/>
    <n v="4500"/>
    <m/>
    <m/>
    <m/>
  </r>
  <r>
    <x v="80"/>
    <x v="2"/>
    <x v="30"/>
    <n v="4921"/>
    <n v="9"/>
    <n v="438"/>
    <n v="13140"/>
    <n v="36.28"/>
    <n v="2716"/>
    <n v="4767"/>
  </r>
  <r>
    <x v="80"/>
    <x v="2"/>
    <x v="31"/>
    <m/>
    <n v="3"/>
    <n v="117"/>
    <n v="3510"/>
    <m/>
    <m/>
    <m/>
  </r>
  <r>
    <x v="80"/>
    <x v="2"/>
    <x v="32"/>
    <m/>
    <n v="5"/>
    <n v="370"/>
    <n v="11100"/>
    <m/>
    <m/>
    <m/>
  </r>
  <r>
    <x v="80"/>
    <x v="2"/>
    <x v="33"/>
    <n v="1708"/>
    <n v="9"/>
    <n v="321"/>
    <n v="9630"/>
    <n v="15.16"/>
    <n v="1206"/>
    <n v="1460"/>
  </r>
  <r>
    <x v="80"/>
    <x v="2"/>
    <x v="34"/>
    <n v="308917"/>
    <n v="431"/>
    <n v="24895"/>
    <n v="746850"/>
    <n v="37.340000000000003"/>
    <n v="149237"/>
    <n v="278904"/>
  </r>
  <r>
    <x v="80"/>
    <x v="3"/>
    <x v="0"/>
    <n v="23275"/>
    <n v="44"/>
    <n v="5327"/>
    <n v="159810"/>
    <n v="7.19"/>
    <n v="12970"/>
    <n v="11488"/>
  </r>
  <r>
    <x v="80"/>
    <x v="3"/>
    <x v="1"/>
    <n v="23921"/>
    <n v="22"/>
    <n v="2551"/>
    <n v="76530"/>
    <n v="16"/>
    <n v="12319"/>
    <n v="12247"/>
  </r>
  <r>
    <x v="80"/>
    <x v="3"/>
    <x v="2"/>
    <n v="10272"/>
    <n v="21"/>
    <n v="1885"/>
    <n v="56550"/>
    <n v="8.0399999999999991"/>
    <n v="6432"/>
    <n v="4547"/>
  </r>
  <r>
    <x v="80"/>
    <x v="3"/>
    <x v="3"/>
    <n v="12554"/>
    <n v="21"/>
    <n v="1846"/>
    <n v="55380"/>
    <n v="12.25"/>
    <n v="6857"/>
    <n v="6783"/>
  </r>
  <r>
    <x v="80"/>
    <x v="3"/>
    <x v="4"/>
    <n v="19020"/>
    <n v="20"/>
    <n v="2864"/>
    <n v="85920"/>
    <n v="11.94"/>
    <n v="7787"/>
    <n v="10262"/>
  </r>
  <r>
    <x v="80"/>
    <x v="3"/>
    <x v="5"/>
    <n v="17863"/>
    <n v="13"/>
    <n v="1509"/>
    <n v="45270"/>
    <n v="17.61"/>
    <n v="9324"/>
    <n v="7971"/>
  </r>
  <r>
    <x v="80"/>
    <x v="3"/>
    <x v="6"/>
    <n v="15426"/>
    <n v="9"/>
    <n v="1214"/>
    <n v="36420"/>
    <n v="18.760000000000002"/>
    <n v="9048"/>
    <n v="6834"/>
  </r>
  <r>
    <x v="80"/>
    <x v="3"/>
    <x v="7"/>
    <m/>
    <n v="4"/>
    <n v="858"/>
    <n v="25740"/>
    <m/>
    <m/>
    <m/>
  </r>
  <r>
    <x v="80"/>
    <x v="3"/>
    <x v="8"/>
    <n v="6264"/>
    <n v="11"/>
    <n v="1699"/>
    <n v="50970"/>
    <n v="5.6"/>
    <n v="2980"/>
    <n v="2853"/>
  </r>
  <r>
    <x v="80"/>
    <x v="3"/>
    <x v="9"/>
    <n v="4968"/>
    <n v="12"/>
    <n v="1164"/>
    <n v="34920"/>
    <n v="6.76"/>
    <n v="2344"/>
    <n v="2362"/>
  </r>
  <r>
    <x v="80"/>
    <x v="3"/>
    <x v="10"/>
    <n v="11843"/>
    <n v="19"/>
    <n v="1982"/>
    <n v="59460"/>
    <n v="8.94"/>
    <n v="6080"/>
    <n v="5314"/>
  </r>
  <r>
    <x v="80"/>
    <x v="3"/>
    <x v="11"/>
    <n v="6672"/>
    <n v="6"/>
    <n v="513"/>
    <n v="15390"/>
    <n v="21.18"/>
    <n v="3522"/>
    <n v="3260"/>
  </r>
  <r>
    <x v="80"/>
    <x v="3"/>
    <x v="12"/>
    <m/>
    <n v="8"/>
    <n v="628"/>
    <n v="18840"/>
    <m/>
    <m/>
    <m/>
  </r>
  <r>
    <x v="80"/>
    <x v="3"/>
    <x v="13"/>
    <m/>
    <n v="2"/>
    <n v="255"/>
    <n v="7650"/>
    <m/>
    <m/>
    <m/>
  </r>
  <r>
    <x v="80"/>
    <x v="3"/>
    <x v="14"/>
    <m/>
    <n v="7"/>
    <n v="690"/>
    <n v="20700"/>
    <m/>
    <m/>
    <m/>
  </r>
  <r>
    <x v="80"/>
    <x v="3"/>
    <x v="15"/>
    <n v="2053"/>
    <n v="8"/>
    <n v="961"/>
    <n v="28830"/>
    <n v="4.2300000000000004"/>
    <n v="1204"/>
    <n v="1219"/>
  </r>
  <r>
    <x v="80"/>
    <x v="3"/>
    <x v="16"/>
    <m/>
    <n v="5"/>
    <n v="674"/>
    <n v="20220"/>
    <m/>
    <m/>
    <m/>
  </r>
  <r>
    <x v="80"/>
    <x v="3"/>
    <x v="17"/>
    <s v="-"/>
    <s v="-"/>
    <s v="-"/>
    <s v="-"/>
    <s v="-"/>
    <s v="-"/>
    <s v="-"/>
  </r>
  <r>
    <x v="80"/>
    <x v="3"/>
    <x v="18"/>
    <n v="8589"/>
    <n v="16"/>
    <n v="1252"/>
    <n v="37560"/>
    <n v="11.37"/>
    <n v="5633"/>
    <n v="4272"/>
  </r>
  <r>
    <x v="80"/>
    <x v="3"/>
    <x v="19"/>
    <n v="14307"/>
    <n v="20"/>
    <n v="3924"/>
    <n v="117720"/>
    <n v="5.32"/>
    <n v="7005"/>
    <n v="6266"/>
  </r>
  <r>
    <x v="80"/>
    <x v="3"/>
    <x v="20"/>
    <n v="34959"/>
    <n v="35"/>
    <n v="4275"/>
    <n v="128250"/>
    <n v="11.84"/>
    <n v="20816"/>
    <n v="15186"/>
  </r>
  <r>
    <x v="80"/>
    <x v="3"/>
    <x v="21"/>
    <n v="8428"/>
    <n v="9"/>
    <n v="926"/>
    <n v="27780"/>
    <n v="13.79"/>
    <n v="5360"/>
    <n v="3830"/>
  </r>
  <r>
    <x v="80"/>
    <x v="3"/>
    <x v="22"/>
    <m/>
    <n v="4"/>
    <n v="615"/>
    <n v="18450"/>
    <m/>
    <m/>
    <m/>
  </r>
  <r>
    <x v="80"/>
    <x v="3"/>
    <x v="23"/>
    <n v="4503"/>
    <n v="6"/>
    <n v="746"/>
    <n v="22380"/>
    <n v="7.12"/>
    <n v="2639"/>
    <n v="1593"/>
  </r>
  <r>
    <x v="80"/>
    <x v="3"/>
    <x v="24"/>
    <n v="51795"/>
    <n v="54"/>
    <n v="6562"/>
    <n v="196860"/>
    <n v="11.25"/>
    <n v="32288"/>
    <n v="22148"/>
  </r>
  <r>
    <x v="80"/>
    <x v="3"/>
    <x v="25"/>
    <n v="16585"/>
    <n v="16"/>
    <n v="1420"/>
    <n v="42600"/>
    <n v="17.66"/>
    <n v="12466"/>
    <n v="7524"/>
  </r>
  <r>
    <x v="80"/>
    <x v="3"/>
    <x v="26"/>
    <n v="11029"/>
    <n v="5"/>
    <n v="1208"/>
    <n v="36240"/>
    <n v="13.86"/>
    <n v="5785"/>
    <n v="5023"/>
  </r>
  <r>
    <x v="80"/>
    <x v="3"/>
    <x v="27"/>
    <n v="22281"/>
    <n v="7"/>
    <n v="1196"/>
    <n v="35880"/>
    <n v="22.86"/>
    <n v="10189"/>
    <n v="8202"/>
  </r>
  <r>
    <x v="80"/>
    <x v="3"/>
    <x v="28"/>
    <m/>
    <n v="8"/>
    <n v="873"/>
    <n v="26190"/>
    <m/>
    <m/>
    <m/>
  </r>
  <r>
    <x v="80"/>
    <x v="3"/>
    <x v="29"/>
    <n v="6964"/>
    <n v="8"/>
    <n v="2100"/>
    <n v="63000"/>
    <n v="5.51"/>
    <n v="3667"/>
    <n v="3473"/>
  </r>
  <r>
    <x v="80"/>
    <x v="3"/>
    <x v="30"/>
    <n v="11358"/>
    <n v="7"/>
    <n v="583"/>
    <n v="17490"/>
    <n v="25.04"/>
    <n v="7063"/>
    <n v="4379"/>
  </r>
  <r>
    <x v="80"/>
    <x v="3"/>
    <x v="31"/>
    <n v="1692"/>
    <n v="7"/>
    <n v="387"/>
    <n v="11610"/>
    <n v="7.48"/>
    <n v="959"/>
    <n v="868"/>
  </r>
  <r>
    <x v="80"/>
    <x v="3"/>
    <x v="32"/>
    <m/>
    <n v="3"/>
    <n v="537"/>
    <n v="16110"/>
    <m/>
    <m/>
    <m/>
  </r>
  <r>
    <x v="80"/>
    <x v="3"/>
    <x v="33"/>
    <n v="3834"/>
    <n v="12"/>
    <n v="1060"/>
    <n v="31800"/>
    <n v="7.81"/>
    <n v="2475"/>
    <n v="2484"/>
  </r>
  <r>
    <x v="80"/>
    <x v="3"/>
    <x v="34"/>
    <n v="329216"/>
    <n v="395"/>
    <n v="47722"/>
    <n v="1431660"/>
    <n v="10.61"/>
    <n v="183985"/>
    <n v="151835"/>
  </r>
  <r>
    <x v="80"/>
    <x v="4"/>
    <x v="0"/>
    <n v="91722"/>
    <n v="255"/>
    <n v="9514"/>
    <n v="285420"/>
    <n v="18.829999999999998"/>
    <n v="47765"/>
    <n v="53753"/>
  </r>
  <r>
    <x v="80"/>
    <x v="4"/>
    <x v="1"/>
    <n v="428092"/>
    <n v="319"/>
    <n v="18439"/>
    <n v="553170"/>
    <n v="49.97"/>
    <n v="207262"/>
    <n v="276430"/>
  </r>
  <r>
    <x v="80"/>
    <x v="4"/>
    <x v="2"/>
    <n v="29045"/>
    <n v="113"/>
    <n v="3446"/>
    <n v="103380"/>
    <n v="15.81"/>
    <n v="17491"/>
    <n v="16347"/>
  </r>
  <r>
    <x v="80"/>
    <x v="4"/>
    <x v="3"/>
    <n v="85885"/>
    <n v="144"/>
    <n v="4779"/>
    <n v="143370"/>
    <n v="34.729999999999997"/>
    <n v="47650"/>
    <n v="49794"/>
  </r>
  <r>
    <x v="80"/>
    <x v="4"/>
    <x v="4"/>
    <n v="66235"/>
    <n v="102"/>
    <n v="4918"/>
    <n v="147540"/>
    <n v="25.46"/>
    <n v="29344"/>
    <n v="37571"/>
  </r>
  <r>
    <x v="80"/>
    <x v="4"/>
    <x v="5"/>
    <n v="142734"/>
    <n v="126"/>
    <n v="5820"/>
    <n v="174600"/>
    <n v="43.67"/>
    <n v="77873"/>
    <n v="76256"/>
  </r>
  <r>
    <x v="80"/>
    <x v="4"/>
    <x v="6"/>
    <n v="77192"/>
    <n v="109"/>
    <n v="3836"/>
    <n v="115080"/>
    <n v="35.58"/>
    <n v="47196"/>
    <n v="40941"/>
  </r>
  <r>
    <x v="80"/>
    <x v="4"/>
    <x v="7"/>
    <n v="11886"/>
    <n v="33"/>
    <n v="1277"/>
    <n v="38310"/>
    <n v="17.420000000000002"/>
    <n v="6769"/>
    <n v="6675"/>
  </r>
  <r>
    <x v="80"/>
    <x v="4"/>
    <x v="8"/>
    <n v="20851"/>
    <n v="58"/>
    <n v="2513"/>
    <n v="75390"/>
    <n v="15.47"/>
    <n v="11268"/>
    <n v="11666"/>
  </r>
  <r>
    <x v="80"/>
    <x v="4"/>
    <x v="9"/>
    <n v="36616"/>
    <n v="82"/>
    <n v="2659"/>
    <n v="79770"/>
    <n v="28.58"/>
    <n v="18894"/>
    <n v="22798"/>
  </r>
  <r>
    <x v="80"/>
    <x v="4"/>
    <x v="10"/>
    <n v="66286"/>
    <n v="126"/>
    <n v="4549"/>
    <n v="136470"/>
    <n v="27.63"/>
    <n v="33750"/>
    <n v="37701"/>
  </r>
  <r>
    <x v="80"/>
    <x v="4"/>
    <x v="11"/>
    <n v="53784"/>
    <n v="55"/>
    <n v="2441"/>
    <n v="73230"/>
    <n v="37.99"/>
    <n v="22872"/>
    <n v="27817"/>
  </r>
  <r>
    <x v="80"/>
    <x v="4"/>
    <x v="12"/>
    <n v="46727"/>
    <n v="98"/>
    <n v="2317"/>
    <n v="69510"/>
    <n v="38.36"/>
    <n v="25257"/>
    <n v="26666"/>
  </r>
  <r>
    <x v="80"/>
    <x v="4"/>
    <x v="13"/>
    <n v="13903"/>
    <n v="31"/>
    <n v="843"/>
    <n v="25290"/>
    <n v="28.46"/>
    <n v="8273"/>
    <n v="7197"/>
  </r>
  <r>
    <x v="80"/>
    <x v="4"/>
    <x v="14"/>
    <n v="14629"/>
    <n v="40"/>
    <n v="1225"/>
    <n v="36750"/>
    <n v="18.5"/>
    <n v="8138"/>
    <n v="6799"/>
  </r>
  <r>
    <x v="80"/>
    <x v="4"/>
    <x v="15"/>
    <n v="13988"/>
    <n v="49"/>
    <n v="1803"/>
    <n v="54090"/>
    <n v="15.85"/>
    <n v="7915"/>
    <n v="8573"/>
  </r>
  <r>
    <x v="80"/>
    <x v="4"/>
    <x v="16"/>
    <n v="178148"/>
    <n v="113"/>
    <n v="7009"/>
    <n v="210270"/>
    <n v="55.62"/>
    <n v="97019"/>
    <n v="116958"/>
  </r>
  <r>
    <x v="80"/>
    <x v="4"/>
    <x v="17"/>
    <n v="154733"/>
    <n v="77"/>
    <n v="5759"/>
    <n v="172770"/>
    <n v="60.25"/>
    <n v="84376"/>
    <n v="104102"/>
  </r>
  <r>
    <x v="80"/>
    <x v="4"/>
    <x v="18"/>
    <n v="40507"/>
    <n v="100"/>
    <n v="2966"/>
    <n v="88980"/>
    <n v="26.76"/>
    <n v="23329"/>
    <n v="23811"/>
  </r>
  <r>
    <x v="80"/>
    <x v="4"/>
    <x v="19"/>
    <n v="53717"/>
    <n v="151"/>
    <n v="6579"/>
    <n v="197370"/>
    <n v="16.03"/>
    <n v="27388"/>
    <n v="31636"/>
  </r>
  <r>
    <x v="80"/>
    <x v="4"/>
    <x v="20"/>
    <n v="285465"/>
    <n v="355"/>
    <n v="14998"/>
    <n v="449940"/>
    <n v="37.06"/>
    <n v="157623"/>
    <n v="166765"/>
  </r>
  <r>
    <x v="80"/>
    <x v="4"/>
    <x v="21"/>
    <n v="23177"/>
    <n v="45"/>
    <n v="1568"/>
    <n v="47040"/>
    <n v="23.26"/>
    <n v="15276"/>
    <n v="10942"/>
  </r>
  <r>
    <x v="80"/>
    <x v="4"/>
    <x v="22"/>
    <n v="17038"/>
    <n v="28"/>
    <n v="1604"/>
    <n v="48120"/>
    <n v="19.88"/>
    <n v="14523"/>
    <n v="9568"/>
  </r>
  <r>
    <x v="80"/>
    <x v="4"/>
    <x v="23"/>
    <n v="20687"/>
    <n v="50"/>
    <n v="1329"/>
    <n v="39870"/>
    <n v="27.64"/>
    <n v="11711"/>
    <n v="11019"/>
  </r>
  <r>
    <x v="80"/>
    <x v="4"/>
    <x v="24"/>
    <n v="346368"/>
    <n v="478"/>
    <n v="19499"/>
    <n v="584970"/>
    <n v="33.9"/>
    <n v="199132"/>
    <n v="198295"/>
  </r>
  <r>
    <x v="80"/>
    <x v="4"/>
    <x v="25"/>
    <n v="74411"/>
    <n v="160"/>
    <n v="5132"/>
    <n v="153960"/>
    <n v="25.85"/>
    <n v="53509"/>
    <n v="39794"/>
  </r>
  <r>
    <x v="80"/>
    <x v="4"/>
    <x v="26"/>
    <n v="43090"/>
    <n v="48"/>
    <n v="2374"/>
    <n v="71220"/>
    <n v="31.94"/>
    <n v="18356"/>
    <n v="22745"/>
  </r>
  <r>
    <x v="80"/>
    <x v="4"/>
    <x v="27"/>
    <n v="183539"/>
    <n v="107"/>
    <n v="6677"/>
    <n v="200310"/>
    <n v="50.33"/>
    <n v="75388"/>
    <n v="100824"/>
  </r>
  <r>
    <x v="80"/>
    <x v="4"/>
    <x v="28"/>
    <n v="16390"/>
    <n v="40"/>
    <n v="1596"/>
    <n v="47880"/>
    <n v="18.41"/>
    <n v="11317"/>
    <n v="8813"/>
  </r>
  <r>
    <x v="80"/>
    <x v="4"/>
    <x v="29"/>
    <n v="18300"/>
    <n v="50"/>
    <n v="2701"/>
    <n v="81030"/>
    <n v="12.1"/>
    <n v="9639"/>
    <n v="9805"/>
  </r>
  <r>
    <x v="80"/>
    <x v="4"/>
    <x v="30"/>
    <n v="61959"/>
    <n v="80"/>
    <n v="2532"/>
    <n v="75960"/>
    <n v="46.09"/>
    <n v="36384"/>
    <n v="35012"/>
  </r>
  <r>
    <x v="80"/>
    <x v="4"/>
    <x v="31"/>
    <n v="4523"/>
    <n v="29"/>
    <n v="681"/>
    <n v="20430"/>
    <n v="12.75"/>
    <n v="2564"/>
    <n v="2604"/>
  </r>
  <r>
    <x v="80"/>
    <x v="4"/>
    <x v="32"/>
    <n v="18676"/>
    <n v="35"/>
    <n v="1743"/>
    <n v="52290"/>
    <n v="19.05"/>
    <n v="12475"/>
    <n v="9963"/>
  </r>
  <r>
    <x v="80"/>
    <x v="4"/>
    <x v="33"/>
    <n v="25975"/>
    <n v="83"/>
    <n v="2487"/>
    <n v="74610"/>
    <n v="23.42"/>
    <n v="15023"/>
    <n v="17477"/>
  </r>
  <r>
    <x v="80"/>
    <x v="4"/>
    <x v="34"/>
    <n v="2265177"/>
    <n v="3214"/>
    <n v="132355"/>
    <n v="3970650"/>
    <n v="33.36"/>
    <n v="1199239"/>
    <n v="1324719"/>
  </r>
  <r>
    <x v="81"/>
    <x v="0"/>
    <x v="0"/>
    <n v="24860"/>
    <n v="35"/>
    <n v="1231"/>
    <n v="38161"/>
    <n v="40.1"/>
    <n v="11359"/>
    <n v="15302"/>
  </r>
  <r>
    <x v="81"/>
    <x v="0"/>
    <x v="1"/>
    <n v="246152"/>
    <n v="72"/>
    <n v="8476"/>
    <n v="262756"/>
    <n v="63.26"/>
    <n v="130230"/>
    <n v="166217"/>
  </r>
  <r>
    <x v="81"/>
    <x v="0"/>
    <x v="2"/>
    <n v="3262"/>
    <n v="10"/>
    <n v="201"/>
    <n v="6231"/>
    <n v="30.09"/>
    <n v="1696"/>
    <n v="1875"/>
  </r>
  <r>
    <x v="81"/>
    <x v="0"/>
    <x v="3"/>
    <n v="21671"/>
    <n v="25"/>
    <n v="911"/>
    <n v="28241"/>
    <n v="45.1"/>
    <n v="13285"/>
    <n v="12737"/>
  </r>
  <r>
    <x v="81"/>
    <x v="0"/>
    <x v="4"/>
    <n v="7285"/>
    <n v="9"/>
    <n v="307"/>
    <n v="9517"/>
    <n v="45.19"/>
    <n v="3984"/>
    <n v="4301"/>
  </r>
  <r>
    <x v="81"/>
    <x v="0"/>
    <x v="5"/>
    <n v="63930"/>
    <n v="20"/>
    <n v="1867"/>
    <n v="57877"/>
    <n v="60.93"/>
    <n v="31596"/>
    <n v="35264"/>
  </r>
  <r>
    <x v="81"/>
    <x v="0"/>
    <x v="6"/>
    <n v="12284"/>
    <n v="10"/>
    <n v="499"/>
    <n v="15469"/>
    <n v="41.97"/>
    <n v="6905"/>
    <n v="6493"/>
  </r>
  <r>
    <x v="81"/>
    <x v="0"/>
    <x v="7"/>
    <n v="1664"/>
    <n v="4"/>
    <n v="78"/>
    <n v="2418"/>
    <n v="35.24"/>
    <n v="818"/>
    <n v="852"/>
  </r>
  <r>
    <x v="81"/>
    <x v="0"/>
    <x v="8"/>
    <m/>
    <n v="10"/>
    <n v="230"/>
    <n v="7130"/>
    <m/>
    <m/>
    <m/>
  </r>
  <r>
    <x v="81"/>
    <x v="0"/>
    <x v="9"/>
    <n v="9367"/>
    <n v="15"/>
    <n v="408"/>
    <n v="12648"/>
    <n v="49.49"/>
    <n v="5978"/>
    <n v="6259"/>
  </r>
  <r>
    <x v="81"/>
    <x v="0"/>
    <x v="10"/>
    <n v="9890"/>
    <n v="14"/>
    <n v="427"/>
    <n v="13237"/>
    <n v="48.54"/>
    <n v="6180"/>
    <n v="6425"/>
  </r>
  <r>
    <x v="81"/>
    <x v="0"/>
    <x v="11"/>
    <n v="7454"/>
    <n v="11"/>
    <n v="400"/>
    <n v="12400"/>
    <n v="29.63"/>
    <n v="3764"/>
    <n v="3674"/>
  </r>
  <r>
    <x v="81"/>
    <x v="0"/>
    <x v="12"/>
    <n v="10060"/>
    <n v="22"/>
    <n v="570"/>
    <n v="17670"/>
    <n v="39.869999999999997"/>
    <n v="6266"/>
    <n v="7045"/>
  </r>
  <r>
    <x v="81"/>
    <x v="0"/>
    <x v="13"/>
    <m/>
    <n v="3"/>
    <n v="137"/>
    <n v="4247"/>
    <m/>
    <m/>
    <m/>
  </r>
  <r>
    <x v="81"/>
    <x v="0"/>
    <x v="14"/>
    <n v="4362"/>
    <n v="11"/>
    <n v="217"/>
    <n v="6727"/>
    <n v="34.090000000000003"/>
    <n v="2959"/>
    <n v="2293"/>
  </r>
  <r>
    <x v="81"/>
    <x v="0"/>
    <x v="15"/>
    <m/>
    <n v="5"/>
    <n v="60"/>
    <n v="1860"/>
    <m/>
    <m/>
    <m/>
  </r>
  <r>
    <x v="81"/>
    <x v="0"/>
    <x v="16"/>
    <n v="92908"/>
    <n v="31"/>
    <n v="3262"/>
    <n v="101122"/>
    <n v="63.2"/>
    <n v="49484"/>
    <n v="63910"/>
  </r>
  <r>
    <x v="81"/>
    <x v="0"/>
    <x v="17"/>
    <n v="90502"/>
    <n v="28"/>
    <n v="3155"/>
    <n v="97805"/>
    <n v="63.4"/>
    <n v="48317"/>
    <n v="62013"/>
  </r>
  <r>
    <x v="81"/>
    <x v="0"/>
    <x v="18"/>
    <n v="7432"/>
    <n v="14"/>
    <n v="309"/>
    <n v="9579"/>
    <n v="43.25"/>
    <n v="4476"/>
    <n v="4143"/>
  </r>
  <r>
    <x v="81"/>
    <x v="0"/>
    <x v="19"/>
    <n v="6345"/>
    <n v="15"/>
    <n v="385"/>
    <n v="11935"/>
    <n v="34.68"/>
    <n v="3323"/>
    <n v="4139"/>
  </r>
  <r>
    <x v="81"/>
    <x v="0"/>
    <x v="20"/>
    <n v="136744"/>
    <n v="68"/>
    <n v="4240"/>
    <n v="131440"/>
    <n v="62.5"/>
    <n v="78868"/>
    <n v="82145"/>
  </r>
  <r>
    <x v="81"/>
    <x v="0"/>
    <x v="21"/>
    <m/>
    <n v="8"/>
    <n v="127"/>
    <n v="3937"/>
    <m/>
    <m/>
    <m/>
  </r>
  <r>
    <x v="81"/>
    <x v="0"/>
    <x v="22"/>
    <m/>
    <n v="3"/>
    <n v="311"/>
    <n v="9641"/>
    <m/>
    <m/>
    <m/>
  </r>
  <r>
    <x v="81"/>
    <x v="0"/>
    <x v="23"/>
    <n v="1373"/>
    <n v="10"/>
    <n v="140"/>
    <n v="4340"/>
    <n v="25.41"/>
    <n v="784"/>
    <n v="1103"/>
  </r>
  <r>
    <x v="81"/>
    <x v="0"/>
    <x v="24"/>
    <n v="147679"/>
    <n v="89"/>
    <n v="4818"/>
    <n v="149358"/>
    <n v="58.94"/>
    <n v="86200"/>
    <n v="88029"/>
  </r>
  <r>
    <x v="81"/>
    <x v="0"/>
    <x v="25"/>
    <n v="24175"/>
    <n v="44"/>
    <n v="1329"/>
    <n v="41199"/>
    <n v="34.590000000000003"/>
    <n v="18926"/>
    <n v="14251"/>
  </r>
  <r>
    <x v="81"/>
    <x v="0"/>
    <x v="26"/>
    <n v="6955"/>
    <n v="10"/>
    <n v="402"/>
    <n v="12462"/>
    <n v="29.31"/>
    <n v="4350"/>
    <n v="3653"/>
  </r>
  <r>
    <x v="81"/>
    <x v="0"/>
    <x v="27"/>
    <n v="86921"/>
    <n v="30"/>
    <n v="2893"/>
    <n v="89683"/>
    <n v="52"/>
    <n v="37617"/>
    <n v="46637"/>
  </r>
  <r>
    <x v="81"/>
    <x v="0"/>
    <x v="28"/>
    <n v="7210"/>
    <n v="11"/>
    <n v="438"/>
    <n v="13578"/>
    <n v="32.53"/>
    <n v="5055"/>
    <n v="4417"/>
  </r>
  <r>
    <x v="81"/>
    <x v="0"/>
    <x v="29"/>
    <m/>
    <n v="13"/>
    <n v="190"/>
    <n v="5890"/>
    <m/>
    <m/>
    <m/>
  </r>
  <r>
    <x v="81"/>
    <x v="0"/>
    <x v="30"/>
    <n v="20978"/>
    <n v="18"/>
    <n v="735"/>
    <n v="22785"/>
    <n v="58.78"/>
    <n v="14372"/>
    <n v="13392"/>
  </r>
  <r>
    <x v="81"/>
    <x v="0"/>
    <x v="31"/>
    <m/>
    <n v="7"/>
    <n v="85"/>
    <n v="2635"/>
    <m/>
    <m/>
    <m/>
  </r>
  <r>
    <x v="81"/>
    <x v="0"/>
    <x v="32"/>
    <n v="8074"/>
    <n v="6"/>
    <n v="536"/>
    <n v="16616"/>
    <n v="23.23"/>
    <n v="5933"/>
    <n v="3860"/>
  </r>
  <r>
    <x v="81"/>
    <x v="0"/>
    <x v="33"/>
    <n v="8436"/>
    <n v="22"/>
    <n v="517"/>
    <n v="16027"/>
    <n v="38.56"/>
    <n v="4821"/>
    <n v="6180"/>
  </r>
  <r>
    <x v="81"/>
    <x v="0"/>
    <x v="34"/>
    <n v="848464"/>
    <n v="586"/>
    <n v="31918"/>
    <n v="989458"/>
    <n v="53.31"/>
    <n v="464614"/>
    <n v="527478"/>
  </r>
  <r>
    <x v="81"/>
    <x v="1"/>
    <x v="0"/>
    <n v="43039"/>
    <n v="142"/>
    <n v="1562"/>
    <n v="48422"/>
    <n v="46.79"/>
    <n v="22550"/>
    <n v="22658"/>
  </r>
  <r>
    <x v="81"/>
    <x v="1"/>
    <x v="1"/>
    <n v="120696"/>
    <n v="186"/>
    <n v="3751"/>
    <n v="116281"/>
    <n v="54.67"/>
    <n v="58927"/>
    <n v="63568"/>
  </r>
  <r>
    <x v="81"/>
    <x v="1"/>
    <x v="2"/>
    <n v="14445"/>
    <n v="66"/>
    <n v="702"/>
    <n v="21762"/>
    <n v="34.22"/>
    <n v="8509"/>
    <n v="7447"/>
  </r>
  <r>
    <x v="81"/>
    <x v="1"/>
    <x v="3"/>
    <n v="41322"/>
    <n v="82"/>
    <n v="1412"/>
    <n v="43772"/>
    <n v="54.83"/>
    <n v="25404"/>
    <n v="24001"/>
  </r>
  <r>
    <x v="81"/>
    <x v="1"/>
    <x v="4"/>
    <n v="33550"/>
    <n v="58"/>
    <n v="969"/>
    <n v="30039"/>
    <n v="54.32"/>
    <n v="14180"/>
    <n v="16318"/>
  </r>
  <r>
    <x v="81"/>
    <x v="1"/>
    <x v="5"/>
    <n v="48249"/>
    <n v="79"/>
    <n v="1384"/>
    <n v="42904"/>
    <n v="51.58"/>
    <n v="28627"/>
    <n v="22132"/>
  </r>
  <r>
    <x v="81"/>
    <x v="1"/>
    <x v="6"/>
    <n v="37922"/>
    <n v="77"/>
    <n v="1230"/>
    <n v="38130"/>
    <n v="48.52"/>
    <n v="24170"/>
    <n v="18501"/>
  </r>
  <r>
    <x v="81"/>
    <x v="1"/>
    <x v="7"/>
    <n v="7489"/>
    <n v="21"/>
    <n v="260"/>
    <n v="8060"/>
    <n v="57.07"/>
    <n v="4515"/>
    <n v="4600"/>
  </r>
  <r>
    <x v="81"/>
    <x v="1"/>
    <x v="8"/>
    <n v="12485"/>
    <n v="33"/>
    <n v="486"/>
    <n v="15066"/>
    <n v="46.06"/>
    <n v="7608"/>
    <n v="6939"/>
  </r>
  <r>
    <x v="81"/>
    <x v="1"/>
    <x v="9"/>
    <n v="25231"/>
    <n v="46"/>
    <n v="758"/>
    <n v="23498"/>
    <n v="62.15"/>
    <n v="12156"/>
    <n v="14605"/>
  </r>
  <r>
    <x v="81"/>
    <x v="1"/>
    <x v="10"/>
    <n v="49539"/>
    <n v="75"/>
    <n v="1347"/>
    <n v="41757"/>
    <n v="60.77"/>
    <n v="24596"/>
    <n v="25374"/>
  </r>
  <r>
    <x v="81"/>
    <x v="1"/>
    <x v="11"/>
    <n v="8807"/>
    <n v="24"/>
    <n v="608"/>
    <n v="18848"/>
    <n v="20.58"/>
    <n v="4658"/>
    <n v="3879"/>
  </r>
  <r>
    <x v="81"/>
    <x v="1"/>
    <x v="12"/>
    <n v="28278"/>
    <n v="65"/>
    <n v="1030"/>
    <n v="31930"/>
    <n v="47.62"/>
    <n v="17795"/>
    <n v="15204"/>
  </r>
  <r>
    <x v="81"/>
    <x v="1"/>
    <x v="13"/>
    <n v="9073"/>
    <n v="23"/>
    <n v="384"/>
    <n v="11904"/>
    <n v="44.35"/>
    <n v="6035"/>
    <n v="5279"/>
  </r>
  <r>
    <x v="81"/>
    <x v="1"/>
    <x v="14"/>
    <n v="6458"/>
    <n v="19"/>
    <n v="243"/>
    <n v="7533"/>
    <n v="42.43"/>
    <n v="4045"/>
    <n v="3196"/>
  </r>
  <r>
    <x v="81"/>
    <x v="1"/>
    <x v="15"/>
    <n v="7794"/>
    <n v="30"/>
    <n v="303"/>
    <n v="9393"/>
    <n v="44.49"/>
    <n v="4978"/>
    <n v="4179"/>
  </r>
  <r>
    <x v="81"/>
    <x v="1"/>
    <x v="16"/>
    <n v="46462"/>
    <n v="65"/>
    <n v="1351"/>
    <n v="41881"/>
    <n v="56.4"/>
    <n v="26060"/>
    <n v="23621"/>
  </r>
  <r>
    <x v="81"/>
    <x v="1"/>
    <x v="17"/>
    <n v="30010"/>
    <n v="37"/>
    <n v="891"/>
    <n v="27621"/>
    <n v="54.52"/>
    <n v="17785"/>
    <n v="15058"/>
  </r>
  <r>
    <x v="81"/>
    <x v="1"/>
    <x v="18"/>
    <n v="21072"/>
    <n v="52"/>
    <n v="701"/>
    <n v="21731"/>
    <n v="50.84"/>
    <n v="12235"/>
    <n v="11047"/>
  </r>
  <r>
    <x v="81"/>
    <x v="1"/>
    <x v="19"/>
    <n v="31552"/>
    <n v="96"/>
    <n v="1223"/>
    <n v="37913"/>
    <n v="45.5"/>
    <n v="16788"/>
    <n v="17251"/>
  </r>
  <r>
    <x v="81"/>
    <x v="1"/>
    <x v="20"/>
    <n v="99114"/>
    <n v="191"/>
    <n v="2722"/>
    <n v="84382"/>
    <n v="55.9"/>
    <n v="52230"/>
    <n v="47173"/>
  </r>
  <r>
    <x v="81"/>
    <x v="1"/>
    <x v="21"/>
    <n v="11749"/>
    <n v="23"/>
    <n v="343"/>
    <n v="10633"/>
    <n v="51.91"/>
    <n v="7540"/>
    <n v="5520"/>
  </r>
  <r>
    <x v="81"/>
    <x v="1"/>
    <x v="22"/>
    <n v="8167"/>
    <n v="17"/>
    <n v="367"/>
    <n v="11377"/>
    <n v="36.479999999999997"/>
    <n v="5973"/>
    <n v="4150"/>
  </r>
  <r>
    <x v="81"/>
    <x v="1"/>
    <x v="23"/>
    <n v="13568"/>
    <n v="29"/>
    <n v="365"/>
    <n v="11315"/>
    <n v="69.459999999999994"/>
    <n v="8053"/>
    <n v="7859"/>
  </r>
  <r>
    <x v="81"/>
    <x v="1"/>
    <x v="24"/>
    <n v="132597"/>
    <n v="260"/>
    <n v="3797"/>
    <n v="117707"/>
    <n v="54.97"/>
    <n v="73796"/>
    <n v="64701"/>
  </r>
  <r>
    <x v="81"/>
    <x v="1"/>
    <x v="25"/>
    <n v="34225"/>
    <n v="73"/>
    <n v="1129"/>
    <n v="34999"/>
    <n v="50.18"/>
    <n v="23495"/>
    <n v="17561"/>
  </r>
  <r>
    <x v="81"/>
    <x v="1"/>
    <x v="26"/>
    <n v="7839"/>
    <n v="26"/>
    <n v="319"/>
    <n v="9889"/>
    <n v="37.31"/>
    <n v="4270"/>
    <n v="3690"/>
  </r>
  <r>
    <x v="81"/>
    <x v="1"/>
    <x v="27"/>
    <n v="27640"/>
    <n v="52"/>
    <n v="942"/>
    <n v="29202"/>
    <n v="41.43"/>
    <n v="11712"/>
    <n v="12099"/>
  </r>
  <r>
    <x v="81"/>
    <x v="1"/>
    <x v="28"/>
    <n v="7453"/>
    <n v="18"/>
    <n v="202"/>
    <n v="6262"/>
    <n v="61.99"/>
    <n v="4672"/>
    <n v="3882"/>
  </r>
  <r>
    <x v="81"/>
    <x v="1"/>
    <x v="29"/>
    <n v="6773"/>
    <n v="25"/>
    <n v="261"/>
    <n v="8091"/>
    <n v="48.03"/>
    <n v="3955"/>
    <n v="3886"/>
  </r>
  <r>
    <x v="81"/>
    <x v="1"/>
    <x v="30"/>
    <n v="30952"/>
    <n v="46"/>
    <n v="777"/>
    <n v="24087"/>
    <n v="66.180000000000007"/>
    <n v="15512"/>
    <n v="15941"/>
  </r>
  <r>
    <x v="81"/>
    <x v="1"/>
    <x v="31"/>
    <n v="2060"/>
    <n v="12"/>
    <n v="92"/>
    <n v="2852"/>
    <n v="40.53"/>
    <n v="1311"/>
    <n v="1156"/>
  </r>
  <r>
    <x v="81"/>
    <x v="1"/>
    <x v="32"/>
    <n v="9385"/>
    <n v="22"/>
    <n v="348"/>
    <n v="10788"/>
    <n v="41.58"/>
    <n v="6329"/>
    <n v="4486"/>
  </r>
  <r>
    <x v="81"/>
    <x v="1"/>
    <x v="33"/>
    <n v="14636"/>
    <n v="41"/>
    <n v="601"/>
    <n v="18631"/>
    <n v="47.78"/>
    <n v="7955"/>
    <n v="8902"/>
  </r>
  <r>
    <x v="81"/>
    <x v="1"/>
    <x v="34"/>
    <n v="867022"/>
    <n v="1814"/>
    <n v="28172"/>
    <n v="873332"/>
    <n v="51.08"/>
    <n v="476844"/>
    <n v="446102"/>
  </r>
  <r>
    <x v="81"/>
    <x v="2"/>
    <x v="0"/>
    <n v="17806"/>
    <n v="35"/>
    <n v="1387"/>
    <n v="42997"/>
    <n v="35.049999999999997"/>
    <n v="8071"/>
    <n v="15069"/>
  </r>
  <r>
    <x v="81"/>
    <x v="2"/>
    <x v="1"/>
    <n v="60141"/>
    <n v="41"/>
    <n v="3749"/>
    <n v="116219"/>
    <n v="45.74"/>
    <n v="24170"/>
    <n v="53163"/>
  </r>
  <r>
    <x v="81"/>
    <x v="2"/>
    <x v="2"/>
    <n v="6552"/>
    <n v="19"/>
    <n v="682"/>
    <n v="21142"/>
    <n v="26.27"/>
    <n v="3479"/>
    <n v="5554"/>
  </r>
  <r>
    <x v="81"/>
    <x v="2"/>
    <x v="3"/>
    <n v="6078"/>
    <n v="15"/>
    <n v="575"/>
    <n v="17825"/>
    <n v="32.58"/>
    <n v="3188"/>
    <n v="5808"/>
  </r>
  <r>
    <x v="81"/>
    <x v="2"/>
    <x v="4"/>
    <n v="9277"/>
    <n v="12"/>
    <n v="740"/>
    <n v="22940"/>
    <n v="35.78"/>
    <n v="3139"/>
    <n v="8207"/>
  </r>
  <r>
    <x v="81"/>
    <x v="2"/>
    <x v="5"/>
    <n v="17047"/>
    <n v="13"/>
    <n v="1036"/>
    <n v="32116"/>
    <n v="49.15"/>
    <n v="10751"/>
    <n v="15786"/>
  </r>
  <r>
    <x v="81"/>
    <x v="2"/>
    <x v="6"/>
    <n v="9162"/>
    <n v="14"/>
    <n v="914"/>
    <n v="28334"/>
    <n v="29.46"/>
    <n v="5129"/>
    <n v="8346"/>
  </r>
  <r>
    <x v="81"/>
    <x v="2"/>
    <x v="7"/>
    <m/>
    <n v="3"/>
    <n v="67"/>
    <n v="2077"/>
    <m/>
    <m/>
    <m/>
  </r>
  <r>
    <x v="81"/>
    <x v="2"/>
    <x v="8"/>
    <m/>
    <n v="4"/>
    <n v="98"/>
    <n v="3038"/>
    <m/>
    <m/>
    <m/>
  </r>
  <r>
    <x v="81"/>
    <x v="2"/>
    <x v="9"/>
    <n v="3254"/>
    <n v="10"/>
    <n v="343"/>
    <n v="10633"/>
    <n v="25.1"/>
    <n v="1516"/>
    <n v="2669"/>
  </r>
  <r>
    <x v="81"/>
    <x v="2"/>
    <x v="10"/>
    <n v="7768"/>
    <n v="20"/>
    <n v="831"/>
    <n v="25761"/>
    <n v="29.55"/>
    <n v="2964"/>
    <n v="7613"/>
  </r>
  <r>
    <x v="81"/>
    <x v="2"/>
    <x v="11"/>
    <n v="5423"/>
    <n v="14"/>
    <n v="944"/>
    <n v="29264"/>
    <n v="15.66"/>
    <n v="2355"/>
    <n v="4582"/>
  </r>
  <r>
    <x v="81"/>
    <x v="2"/>
    <x v="12"/>
    <m/>
    <n v="3"/>
    <n v="89"/>
    <n v="2759"/>
    <m/>
    <m/>
    <m/>
  </r>
  <r>
    <x v="81"/>
    <x v="2"/>
    <x v="13"/>
    <m/>
    <n v="3"/>
    <n v="67"/>
    <n v="2077"/>
    <m/>
    <m/>
    <m/>
  </r>
  <r>
    <x v="81"/>
    <x v="2"/>
    <x v="14"/>
    <m/>
    <n v="3"/>
    <n v="75"/>
    <n v="2325"/>
    <m/>
    <m/>
    <m/>
  </r>
  <r>
    <x v="81"/>
    <x v="2"/>
    <x v="15"/>
    <m/>
    <n v="6"/>
    <n v="485"/>
    <n v="15035"/>
    <m/>
    <m/>
    <m/>
  </r>
  <r>
    <x v="81"/>
    <x v="2"/>
    <x v="16"/>
    <m/>
    <n v="13"/>
    <n v="1773"/>
    <n v="54963"/>
    <m/>
    <m/>
    <m/>
  </r>
  <r>
    <x v="81"/>
    <x v="2"/>
    <x v="17"/>
    <n v="30561"/>
    <n v="12"/>
    <n v="1754"/>
    <n v="54374"/>
    <n v="50.11"/>
    <n v="14370"/>
    <n v="27247"/>
  </r>
  <r>
    <x v="81"/>
    <x v="2"/>
    <x v="18"/>
    <n v="8616"/>
    <n v="23"/>
    <n v="844"/>
    <n v="26164"/>
    <n v="30.02"/>
    <n v="4971"/>
    <n v="7855"/>
  </r>
  <r>
    <x v="81"/>
    <x v="2"/>
    <x v="19"/>
    <n v="11024"/>
    <n v="29"/>
    <n v="1160"/>
    <n v="35960"/>
    <n v="27.96"/>
    <n v="5500"/>
    <n v="10054"/>
  </r>
  <r>
    <x v="81"/>
    <x v="2"/>
    <x v="20"/>
    <n v="48773"/>
    <n v="64"/>
    <n v="3782"/>
    <n v="117242"/>
    <n v="35.549999999999997"/>
    <n v="24366"/>
    <n v="41675"/>
  </r>
  <r>
    <x v="81"/>
    <x v="2"/>
    <x v="21"/>
    <m/>
    <n v="5"/>
    <n v="172"/>
    <n v="5332"/>
    <m/>
    <m/>
    <m/>
  </r>
  <r>
    <x v="81"/>
    <x v="2"/>
    <x v="22"/>
    <n v="4411"/>
    <n v="6"/>
    <n v="330"/>
    <n v="10230"/>
    <n v="37.200000000000003"/>
    <n v="3501"/>
    <n v="3806"/>
  </r>
  <r>
    <x v="81"/>
    <x v="2"/>
    <x v="23"/>
    <n v="560"/>
    <n v="4"/>
    <n v="51"/>
    <n v="1581"/>
    <n v="19.54"/>
    <n v="346"/>
    <n v="309"/>
  </r>
  <r>
    <x v="81"/>
    <x v="2"/>
    <x v="24"/>
    <n v="55070"/>
    <n v="79"/>
    <n v="4335"/>
    <n v="134385"/>
    <n v="34.96"/>
    <n v="29169"/>
    <n v="46981"/>
  </r>
  <r>
    <x v="81"/>
    <x v="2"/>
    <x v="25"/>
    <n v="12967"/>
    <n v="27"/>
    <n v="1305"/>
    <n v="40455"/>
    <n v="27.25"/>
    <n v="9598"/>
    <n v="11026"/>
  </r>
  <r>
    <x v="81"/>
    <x v="2"/>
    <x v="26"/>
    <n v="4221"/>
    <n v="7"/>
    <n v="435"/>
    <n v="13485"/>
    <n v="28.42"/>
    <n v="2439"/>
    <n v="3832"/>
  </r>
  <r>
    <x v="81"/>
    <x v="2"/>
    <x v="27"/>
    <n v="30282"/>
    <n v="20"/>
    <n v="1814"/>
    <n v="56234"/>
    <n v="50"/>
    <n v="13934"/>
    <n v="28119"/>
  </r>
  <r>
    <x v="81"/>
    <x v="2"/>
    <x v="28"/>
    <n v="772"/>
    <n v="4"/>
    <n v="102"/>
    <n v="3162"/>
    <n v="20.079999999999998"/>
    <n v="497"/>
    <n v="635"/>
  </r>
  <r>
    <x v="81"/>
    <x v="2"/>
    <x v="29"/>
    <m/>
    <n v="5"/>
    <n v="164"/>
    <n v="5084"/>
    <m/>
    <m/>
    <m/>
  </r>
  <r>
    <x v="81"/>
    <x v="2"/>
    <x v="30"/>
    <n v="5798"/>
    <n v="10"/>
    <n v="490"/>
    <n v="15190"/>
    <n v="35.94"/>
    <n v="3104"/>
    <n v="5459"/>
  </r>
  <r>
    <x v="81"/>
    <x v="2"/>
    <x v="31"/>
    <m/>
    <n v="3"/>
    <n v="117"/>
    <n v="3627"/>
    <m/>
    <m/>
    <m/>
  </r>
  <r>
    <x v="81"/>
    <x v="2"/>
    <x v="32"/>
    <m/>
    <n v="5"/>
    <n v="370"/>
    <n v="11470"/>
    <m/>
    <m/>
    <m/>
  </r>
  <r>
    <x v="81"/>
    <x v="2"/>
    <x v="33"/>
    <n v="2872"/>
    <n v="10"/>
    <n v="330"/>
    <n v="10230"/>
    <n v="20.84"/>
    <n v="1736"/>
    <n v="2132"/>
  </r>
  <r>
    <x v="81"/>
    <x v="2"/>
    <x v="34"/>
    <n v="316483"/>
    <n v="450"/>
    <n v="25321"/>
    <n v="784951"/>
    <n v="35.71"/>
    <n v="156462"/>
    <n v="280313"/>
  </r>
  <r>
    <x v="81"/>
    <x v="3"/>
    <x v="0"/>
    <n v="28213"/>
    <n v="46"/>
    <n v="5444"/>
    <n v="168764"/>
    <n v="7.94"/>
    <n v="16437"/>
    <n v="13395"/>
  </r>
  <r>
    <x v="81"/>
    <x v="3"/>
    <x v="1"/>
    <n v="25712"/>
    <n v="22"/>
    <n v="2551"/>
    <n v="79081"/>
    <n v="16.079999999999998"/>
    <n v="12891"/>
    <n v="12716"/>
  </r>
  <r>
    <x v="81"/>
    <x v="3"/>
    <x v="2"/>
    <n v="13317"/>
    <n v="21"/>
    <n v="1897"/>
    <n v="58807"/>
    <n v="10.43"/>
    <n v="7977"/>
    <n v="6132"/>
  </r>
  <r>
    <x v="81"/>
    <x v="3"/>
    <x v="3"/>
    <n v="14423"/>
    <n v="21"/>
    <n v="1845"/>
    <n v="57195"/>
    <n v="14.24"/>
    <n v="7635"/>
    <n v="8142"/>
  </r>
  <r>
    <x v="81"/>
    <x v="3"/>
    <x v="4"/>
    <n v="18947"/>
    <n v="21"/>
    <n v="2894"/>
    <n v="89714"/>
    <n v="9.84"/>
    <n v="8135"/>
    <n v="8832"/>
  </r>
  <r>
    <x v="81"/>
    <x v="3"/>
    <x v="5"/>
    <n v="20586"/>
    <n v="13"/>
    <n v="1509"/>
    <n v="46779"/>
    <n v="19.670000000000002"/>
    <n v="10693"/>
    <n v="9203"/>
  </r>
  <r>
    <x v="81"/>
    <x v="3"/>
    <x v="6"/>
    <n v="15187"/>
    <n v="9"/>
    <n v="1214"/>
    <n v="37634"/>
    <n v="19.12"/>
    <n v="8472"/>
    <n v="7195"/>
  </r>
  <r>
    <x v="81"/>
    <x v="3"/>
    <x v="7"/>
    <m/>
    <n v="4"/>
    <n v="858"/>
    <n v="26598"/>
    <m/>
    <m/>
    <m/>
  </r>
  <r>
    <x v="81"/>
    <x v="3"/>
    <x v="8"/>
    <n v="8628"/>
    <n v="12"/>
    <n v="1735"/>
    <n v="53785"/>
    <n v="7.39"/>
    <n v="4246"/>
    <n v="3975"/>
  </r>
  <r>
    <x v="81"/>
    <x v="3"/>
    <x v="9"/>
    <n v="6902"/>
    <n v="12"/>
    <n v="1164"/>
    <n v="36084"/>
    <n v="8.6999999999999993"/>
    <n v="2825"/>
    <n v="3138"/>
  </r>
  <r>
    <x v="81"/>
    <x v="3"/>
    <x v="10"/>
    <n v="17795"/>
    <n v="19"/>
    <n v="1932"/>
    <n v="59892"/>
    <n v="12.85"/>
    <n v="8698"/>
    <n v="7694"/>
  </r>
  <r>
    <x v="81"/>
    <x v="3"/>
    <x v="11"/>
    <n v="4232"/>
    <n v="6"/>
    <n v="534"/>
    <n v="16554"/>
    <n v="15.34"/>
    <n v="3004"/>
    <n v="2540"/>
  </r>
  <r>
    <x v="81"/>
    <x v="3"/>
    <x v="12"/>
    <m/>
    <n v="7"/>
    <n v="600"/>
    <n v="18600"/>
    <m/>
    <m/>
    <m/>
  </r>
  <r>
    <x v="81"/>
    <x v="3"/>
    <x v="13"/>
    <m/>
    <n v="2"/>
    <n v="255"/>
    <n v="7905"/>
    <m/>
    <m/>
    <m/>
  </r>
  <r>
    <x v="81"/>
    <x v="3"/>
    <x v="14"/>
    <m/>
    <n v="7"/>
    <n v="690"/>
    <n v="21390"/>
    <m/>
    <m/>
    <m/>
  </r>
  <r>
    <x v="81"/>
    <x v="3"/>
    <x v="15"/>
    <n v="3194"/>
    <n v="8"/>
    <n v="961"/>
    <n v="29791"/>
    <n v="5.76"/>
    <n v="1769"/>
    <n v="1715"/>
  </r>
  <r>
    <x v="81"/>
    <x v="3"/>
    <x v="16"/>
    <m/>
    <n v="5"/>
    <n v="674"/>
    <n v="20894"/>
    <m/>
    <m/>
    <m/>
  </r>
  <r>
    <x v="81"/>
    <x v="3"/>
    <x v="17"/>
    <s v="-"/>
    <s v="-"/>
    <s v="-"/>
    <s v="-"/>
    <s v="-"/>
    <s v="-"/>
    <s v="-"/>
  </r>
  <r>
    <x v="81"/>
    <x v="3"/>
    <x v="18"/>
    <n v="10511"/>
    <n v="18"/>
    <n v="1335"/>
    <n v="41385"/>
    <n v="11.92"/>
    <n v="7069"/>
    <n v="4934"/>
  </r>
  <r>
    <x v="81"/>
    <x v="3"/>
    <x v="19"/>
    <n v="20312"/>
    <n v="21"/>
    <n v="3998"/>
    <n v="123938"/>
    <n v="7.27"/>
    <n v="9851"/>
    <n v="9010"/>
  </r>
  <r>
    <x v="81"/>
    <x v="3"/>
    <x v="20"/>
    <n v="41944"/>
    <n v="37"/>
    <n v="4338"/>
    <n v="134478"/>
    <n v="14.17"/>
    <n v="25086"/>
    <n v="19053"/>
  </r>
  <r>
    <x v="81"/>
    <x v="3"/>
    <x v="21"/>
    <n v="8555"/>
    <n v="9"/>
    <n v="926"/>
    <n v="28706"/>
    <n v="13.68"/>
    <n v="5542"/>
    <n v="3926"/>
  </r>
  <r>
    <x v="81"/>
    <x v="3"/>
    <x v="22"/>
    <m/>
    <n v="4"/>
    <n v="638"/>
    <n v="19778"/>
    <m/>
    <m/>
    <m/>
  </r>
  <r>
    <x v="81"/>
    <x v="3"/>
    <x v="23"/>
    <n v="5964"/>
    <n v="7"/>
    <n v="844"/>
    <n v="26164"/>
    <n v="8.6300000000000008"/>
    <n v="3974"/>
    <n v="2259"/>
  </r>
  <r>
    <x v="81"/>
    <x v="3"/>
    <x v="24"/>
    <n v="61369"/>
    <n v="57"/>
    <n v="6746"/>
    <n v="209126"/>
    <n v="13.08"/>
    <n v="38705"/>
    <n v="27355"/>
  </r>
  <r>
    <x v="81"/>
    <x v="3"/>
    <x v="25"/>
    <n v="19929"/>
    <n v="16"/>
    <n v="1420"/>
    <n v="44020"/>
    <n v="20.2"/>
    <n v="13529"/>
    <n v="8894"/>
  </r>
  <r>
    <x v="81"/>
    <x v="3"/>
    <x v="26"/>
    <n v="7831"/>
    <n v="5"/>
    <n v="1208"/>
    <n v="37448"/>
    <n v="9.66"/>
    <n v="5095"/>
    <n v="3617"/>
  </r>
  <r>
    <x v="81"/>
    <x v="3"/>
    <x v="27"/>
    <n v="20525"/>
    <n v="7"/>
    <n v="1196"/>
    <n v="37076"/>
    <n v="22.79"/>
    <n v="10189"/>
    <n v="8449"/>
  </r>
  <r>
    <x v="81"/>
    <x v="3"/>
    <x v="28"/>
    <n v="6026"/>
    <n v="11"/>
    <n v="3938"/>
    <n v="122078"/>
    <n v="2.5499999999999998"/>
    <n v="3555"/>
    <n v="3116"/>
  </r>
  <r>
    <x v="81"/>
    <x v="3"/>
    <x v="29"/>
    <n v="6467"/>
    <n v="10"/>
    <n v="2284"/>
    <n v="70804"/>
    <n v="4.46"/>
    <n v="3555"/>
    <n v="3159"/>
  </r>
  <r>
    <x v="81"/>
    <x v="3"/>
    <x v="30"/>
    <n v="12623"/>
    <n v="7"/>
    <n v="583"/>
    <n v="18073"/>
    <n v="29.28"/>
    <n v="8081"/>
    <n v="5291"/>
  </r>
  <r>
    <x v="81"/>
    <x v="3"/>
    <x v="31"/>
    <n v="1482"/>
    <n v="7"/>
    <n v="387"/>
    <n v="11997"/>
    <n v="6.03"/>
    <n v="595"/>
    <n v="723"/>
  </r>
  <r>
    <x v="81"/>
    <x v="3"/>
    <x v="32"/>
    <m/>
    <n v="3"/>
    <n v="537"/>
    <n v="16647"/>
    <m/>
    <m/>
    <m/>
  </r>
  <r>
    <x v="81"/>
    <x v="3"/>
    <x v="33"/>
    <n v="5740"/>
    <n v="12"/>
    <n v="1061"/>
    <n v="32891"/>
    <n v="8.7899999999999991"/>
    <n v="3502"/>
    <n v="2890"/>
  </r>
  <r>
    <x v="81"/>
    <x v="3"/>
    <x v="34"/>
    <n v="378899"/>
    <n v="409"/>
    <n v="51450"/>
    <n v="1594950"/>
    <n v="10.99"/>
    <n v="212461"/>
    <n v="175345"/>
  </r>
  <r>
    <x v="81"/>
    <x v="4"/>
    <x v="0"/>
    <n v="113918"/>
    <n v="258"/>
    <n v="9624"/>
    <n v="298344"/>
    <n v="22.26"/>
    <n v="58417"/>
    <n v="66425"/>
  </r>
  <r>
    <x v="81"/>
    <x v="4"/>
    <x v="1"/>
    <n v="452701"/>
    <n v="321"/>
    <n v="18527"/>
    <n v="574337"/>
    <n v="51.48"/>
    <n v="226218"/>
    <n v="295664"/>
  </r>
  <r>
    <x v="81"/>
    <x v="4"/>
    <x v="2"/>
    <n v="37576"/>
    <n v="116"/>
    <n v="3482"/>
    <n v="107942"/>
    <n v="19.46"/>
    <n v="21661"/>
    <n v="21008"/>
  </r>
  <r>
    <x v="81"/>
    <x v="4"/>
    <x v="3"/>
    <n v="83494"/>
    <n v="143"/>
    <n v="4743"/>
    <n v="147033"/>
    <n v="34.47"/>
    <n v="49512"/>
    <n v="50688"/>
  </r>
  <r>
    <x v="81"/>
    <x v="4"/>
    <x v="4"/>
    <n v="69060"/>
    <n v="100"/>
    <n v="4910"/>
    <n v="152210"/>
    <n v="24.74"/>
    <n v="29438"/>
    <n v="37659"/>
  </r>
  <r>
    <x v="81"/>
    <x v="4"/>
    <x v="5"/>
    <n v="149811"/>
    <n v="125"/>
    <n v="5796"/>
    <n v="179676"/>
    <n v="45.85"/>
    <n v="81667"/>
    <n v="82385"/>
  </r>
  <r>
    <x v="81"/>
    <x v="4"/>
    <x v="6"/>
    <n v="74556"/>
    <n v="110"/>
    <n v="3857"/>
    <n v="119567"/>
    <n v="33.9"/>
    <n v="44675"/>
    <n v="40535"/>
  </r>
  <r>
    <x v="81"/>
    <x v="4"/>
    <x v="7"/>
    <n v="14262"/>
    <n v="32"/>
    <n v="1263"/>
    <n v="39153"/>
    <n v="20.51"/>
    <n v="8113"/>
    <n v="8032"/>
  </r>
  <r>
    <x v="81"/>
    <x v="4"/>
    <x v="8"/>
    <n v="25258"/>
    <n v="59"/>
    <n v="2549"/>
    <n v="79019"/>
    <n v="17.690000000000001"/>
    <n v="13896"/>
    <n v="13980"/>
  </r>
  <r>
    <x v="81"/>
    <x v="4"/>
    <x v="9"/>
    <n v="44754"/>
    <n v="83"/>
    <n v="2673"/>
    <n v="82863"/>
    <n v="32.19"/>
    <n v="22475"/>
    <n v="26671"/>
  </r>
  <r>
    <x v="81"/>
    <x v="4"/>
    <x v="10"/>
    <n v="84992"/>
    <n v="128"/>
    <n v="4537"/>
    <n v="140647"/>
    <n v="33.49"/>
    <n v="42438"/>
    <n v="47107"/>
  </r>
  <r>
    <x v="81"/>
    <x v="4"/>
    <x v="11"/>
    <n v="25916"/>
    <n v="55"/>
    <n v="2486"/>
    <n v="77066"/>
    <n v="19.04"/>
    <n v="13782"/>
    <n v="14676"/>
  </r>
  <r>
    <x v="81"/>
    <x v="4"/>
    <x v="12"/>
    <n v="42331"/>
    <n v="97"/>
    <n v="2289"/>
    <n v="70959"/>
    <n v="34.93"/>
    <n v="26133"/>
    <n v="24788"/>
  </r>
  <r>
    <x v="81"/>
    <x v="4"/>
    <x v="13"/>
    <n v="13329"/>
    <n v="31"/>
    <n v="843"/>
    <n v="26133"/>
    <n v="29.81"/>
    <n v="8668"/>
    <n v="7789"/>
  </r>
  <r>
    <x v="81"/>
    <x v="4"/>
    <x v="14"/>
    <n v="15306"/>
    <n v="40"/>
    <n v="1225"/>
    <n v="37975"/>
    <n v="19.100000000000001"/>
    <n v="8657"/>
    <n v="7255"/>
  </r>
  <r>
    <x v="81"/>
    <x v="4"/>
    <x v="15"/>
    <n v="14399"/>
    <n v="49"/>
    <n v="1809"/>
    <n v="56079"/>
    <n v="14.97"/>
    <n v="8589"/>
    <n v="8393"/>
  </r>
  <r>
    <x v="81"/>
    <x v="4"/>
    <x v="16"/>
    <n v="178898"/>
    <n v="114"/>
    <n v="7060"/>
    <n v="218860"/>
    <n v="54.53"/>
    <n v="94901"/>
    <n v="119339"/>
  </r>
  <r>
    <x v="81"/>
    <x v="4"/>
    <x v="17"/>
    <n v="151073"/>
    <n v="77"/>
    <n v="5800"/>
    <n v="179800"/>
    <n v="58.02"/>
    <n v="80472"/>
    <n v="104318"/>
  </r>
  <r>
    <x v="81"/>
    <x v="4"/>
    <x v="18"/>
    <n v="47630"/>
    <n v="107"/>
    <n v="3189"/>
    <n v="98859"/>
    <n v="28.3"/>
    <n v="28751"/>
    <n v="27978"/>
  </r>
  <r>
    <x v="81"/>
    <x v="4"/>
    <x v="19"/>
    <n v="69233"/>
    <n v="161"/>
    <n v="6766"/>
    <n v="209746"/>
    <n v="19.29"/>
    <n v="35461"/>
    <n v="40453"/>
  </r>
  <r>
    <x v="81"/>
    <x v="4"/>
    <x v="20"/>
    <n v="326574"/>
    <n v="360"/>
    <n v="15082"/>
    <n v="467542"/>
    <n v="40.65"/>
    <n v="180550"/>
    <n v="190046"/>
  </r>
  <r>
    <x v="81"/>
    <x v="4"/>
    <x v="21"/>
    <n v="25148"/>
    <n v="45"/>
    <n v="1568"/>
    <n v="48608"/>
    <n v="25.3"/>
    <n v="15322"/>
    <n v="12297"/>
  </r>
  <r>
    <x v="81"/>
    <x v="4"/>
    <x v="22"/>
    <n v="23529"/>
    <n v="30"/>
    <n v="1646"/>
    <n v="51026"/>
    <n v="25.86"/>
    <n v="18841"/>
    <n v="13193"/>
  </r>
  <r>
    <x v="81"/>
    <x v="4"/>
    <x v="23"/>
    <n v="21465"/>
    <n v="50"/>
    <n v="1400"/>
    <n v="43400"/>
    <n v="26.57"/>
    <n v="13157"/>
    <n v="11530"/>
  </r>
  <r>
    <x v="81"/>
    <x v="4"/>
    <x v="24"/>
    <n v="396715"/>
    <n v="485"/>
    <n v="19696"/>
    <n v="610576"/>
    <n v="37.19"/>
    <n v="227870"/>
    <n v="227066"/>
  </r>
  <r>
    <x v="81"/>
    <x v="4"/>
    <x v="25"/>
    <n v="91296"/>
    <n v="160"/>
    <n v="5183"/>
    <n v="160673"/>
    <n v="32.200000000000003"/>
    <n v="65548"/>
    <n v="51732"/>
  </r>
  <r>
    <x v="81"/>
    <x v="4"/>
    <x v="26"/>
    <n v="26847"/>
    <n v="48"/>
    <n v="2364"/>
    <n v="73284"/>
    <n v="20.18"/>
    <n v="16154"/>
    <n v="14792"/>
  </r>
  <r>
    <x v="81"/>
    <x v="4"/>
    <x v="27"/>
    <n v="165367"/>
    <n v="109"/>
    <n v="6845"/>
    <n v="212195"/>
    <n v="44.91"/>
    <n v="73452"/>
    <n v="95304"/>
  </r>
  <r>
    <x v="81"/>
    <x v="4"/>
    <x v="28"/>
    <n v="21461"/>
    <n v="44"/>
    <n v="4680"/>
    <n v="145080"/>
    <n v="8.31"/>
    <n v="13779"/>
    <n v="12050"/>
  </r>
  <r>
    <x v="81"/>
    <x v="4"/>
    <x v="29"/>
    <n v="17093"/>
    <n v="53"/>
    <n v="2899"/>
    <n v="89869"/>
    <n v="10.9"/>
    <n v="9701"/>
    <n v="9793"/>
  </r>
  <r>
    <x v="81"/>
    <x v="4"/>
    <x v="30"/>
    <n v="70351"/>
    <n v="81"/>
    <n v="2585"/>
    <n v="80135"/>
    <n v="50.02"/>
    <n v="41070"/>
    <n v="40082"/>
  </r>
  <r>
    <x v="81"/>
    <x v="4"/>
    <x v="31"/>
    <n v="5033"/>
    <n v="29"/>
    <n v="681"/>
    <n v="21111"/>
    <n v="13.53"/>
    <n v="2789"/>
    <n v="2856"/>
  </r>
  <r>
    <x v="81"/>
    <x v="4"/>
    <x v="32"/>
    <n v="27597"/>
    <n v="36"/>
    <n v="1791"/>
    <n v="55521"/>
    <n v="26.36"/>
    <n v="18554"/>
    <n v="14635"/>
  </r>
  <r>
    <x v="81"/>
    <x v="4"/>
    <x v="33"/>
    <n v="31683"/>
    <n v="85"/>
    <n v="2509"/>
    <n v="77779"/>
    <n v="25.85"/>
    <n v="18014"/>
    <n v="20104"/>
  </r>
  <r>
    <x v="81"/>
    <x v="4"/>
    <x v="34"/>
    <n v="2410869"/>
    <n v="3259"/>
    <n v="136861"/>
    <n v="4242691"/>
    <n v="33.69"/>
    <n v="1310381"/>
    <n v="1429239"/>
  </r>
  <r>
    <x v="82"/>
    <x v="0"/>
    <x v="0"/>
    <n v="27524"/>
    <n v="36"/>
    <n v="1280"/>
    <n v="38400"/>
    <n v="42.04"/>
    <n v="12682"/>
    <n v="16145"/>
  </r>
  <r>
    <x v="82"/>
    <x v="0"/>
    <x v="1"/>
    <n v="305644"/>
    <n v="73"/>
    <n v="8507"/>
    <n v="255210"/>
    <n v="78.45"/>
    <n v="155283"/>
    <n v="200219"/>
  </r>
  <r>
    <x v="82"/>
    <x v="0"/>
    <x v="2"/>
    <n v="3137"/>
    <n v="10"/>
    <n v="201"/>
    <n v="6030"/>
    <n v="28.86"/>
    <n v="1851"/>
    <n v="1740"/>
  </r>
  <r>
    <x v="82"/>
    <x v="0"/>
    <x v="3"/>
    <n v="18965"/>
    <n v="25"/>
    <n v="911"/>
    <n v="27330"/>
    <n v="44.43"/>
    <n v="11698"/>
    <n v="12143"/>
  </r>
  <r>
    <x v="82"/>
    <x v="0"/>
    <x v="4"/>
    <n v="9365"/>
    <n v="9"/>
    <n v="420"/>
    <n v="12600"/>
    <n v="52"/>
    <n v="4887"/>
    <n v="6552"/>
  </r>
  <r>
    <x v="82"/>
    <x v="0"/>
    <x v="5"/>
    <n v="72838"/>
    <n v="21"/>
    <n v="1925"/>
    <n v="57750"/>
    <n v="70.489999999999995"/>
    <n v="42433"/>
    <n v="40709"/>
  </r>
  <r>
    <x v="82"/>
    <x v="0"/>
    <x v="6"/>
    <n v="13006"/>
    <n v="10"/>
    <n v="499"/>
    <n v="14970"/>
    <n v="50.57"/>
    <n v="6116"/>
    <n v="7571"/>
  </r>
  <r>
    <x v="82"/>
    <x v="0"/>
    <x v="7"/>
    <n v="1321"/>
    <n v="4"/>
    <n v="78"/>
    <n v="2340"/>
    <n v="31.88"/>
    <n v="669"/>
    <n v="746"/>
  </r>
  <r>
    <x v="82"/>
    <x v="0"/>
    <x v="8"/>
    <m/>
    <n v="10"/>
    <n v="230"/>
    <n v="6900"/>
    <m/>
    <n v="1259"/>
    <m/>
  </r>
  <r>
    <x v="82"/>
    <x v="0"/>
    <x v="9"/>
    <n v="9045"/>
    <n v="15"/>
    <n v="408"/>
    <n v="12240"/>
    <n v="49.44"/>
    <n v="5404"/>
    <n v="6051"/>
  </r>
  <r>
    <x v="82"/>
    <x v="0"/>
    <x v="10"/>
    <n v="8748"/>
    <n v="14"/>
    <n v="431"/>
    <n v="12930"/>
    <n v="42.43"/>
    <n v="5813"/>
    <n v="5486"/>
  </r>
  <r>
    <x v="82"/>
    <x v="0"/>
    <x v="11"/>
    <n v="8053"/>
    <n v="10"/>
    <n v="359"/>
    <n v="10770"/>
    <n v="40.409999999999997"/>
    <n v="4231"/>
    <n v="4352"/>
  </r>
  <r>
    <x v="82"/>
    <x v="0"/>
    <x v="12"/>
    <n v="11313"/>
    <n v="23"/>
    <n v="585"/>
    <n v="17550"/>
    <n v="47.37"/>
    <n v="6039"/>
    <n v="8314"/>
  </r>
  <r>
    <x v="82"/>
    <x v="0"/>
    <x v="13"/>
    <m/>
    <n v="3"/>
    <n v="137"/>
    <n v="4110"/>
    <m/>
    <m/>
    <m/>
  </r>
  <r>
    <x v="82"/>
    <x v="0"/>
    <x v="14"/>
    <n v="3879"/>
    <n v="11"/>
    <n v="217"/>
    <n v="6510"/>
    <n v="36.01"/>
    <n v="2667"/>
    <n v="2344"/>
  </r>
  <r>
    <x v="82"/>
    <x v="0"/>
    <x v="15"/>
    <m/>
    <n v="5"/>
    <n v="60"/>
    <n v="1800"/>
    <m/>
    <m/>
    <m/>
  </r>
  <r>
    <x v="82"/>
    <x v="0"/>
    <x v="16"/>
    <n v="108715"/>
    <n v="32"/>
    <n v="3270"/>
    <n v="98100"/>
    <n v="78.3"/>
    <n v="61554"/>
    <n v="76815"/>
  </r>
  <r>
    <x v="82"/>
    <x v="0"/>
    <x v="17"/>
    <n v="106594"/>
    <n v="28"/>
    <n v="3155"/>
    <n v="94650"/>
    <n v="79.19"/>
    <n v="60354"/>
    <n v="74951"/>
  </r>
  <r>
    <x v="82"/>
    <x v="0"/>
    <x v="18"/>
    <n v="8497"/>
    <n v="14"/>
    <n v="309"/>
    <n v="9270"/>
    <n v="48.71"/>
    <n v="5105"/>
    <n v="4515"/>
  </r>
  <r>
    <x v="82"/>
    <x v="0"/>
    <x v="19"/>
    <n v="8588"/>
    <n v="16"/>
    <n v="392"/>
    <n v="11760"/>
    <n v="48.86"/>
    <n v="4978"/>
    <n v="5746"/>
  </r>
  <r>
    <x v="82"/>
    <x v="0"/>
    <x v="20"/>
    <n v="162293"/>
    <n v="70"/>
    <n v="4247"/>
    <n v="127410"/>
    <n v="76.430000000000007"/>
    <n v="95130"/>
    <n v="97374"/>
  </r>
  <r>
    <x v="82"/>
    <x v="0"/>
    <x v="21"/>
    <m/>
    <n v="8"/>
    <n v="127"/>
    <n v="3810"/>
    <m/>
    <m/>
    <m/>
  </r>
  <r>
    <x v="82"/>
    <x v="0"/>
    <x v="22"/>
    <m/>
    <n v="4"/>
    <n v="331"/>
    <n v="9930"/>
    <m/>
    <m/>
    <m/>
  </r>
  <r>
    <x v="82"/>
    <x v="0"/>
    <x v="23"/>
    <n v="1624"/>
    <n v="10"/>
    <n v="140"/>
    <n v="4200"/>
    <n v="28.93"/>
    <n v="941"/>
    <n v="1215"/>
  </r>
  <r>
    <x v="82"/>
    <x v="0"/>
    <x v="24"/>
    <n v="175096"/>
    <n v="92"/>
    <n v="4845"/>
    <n v="145350"/>
    <n v="72.27"/>
    <n v="101945"/>
    <n v="105042"/>
  </r>
  <r>
    <x v="82"/>
    <x v="0"/>
    <x v="25"/>
    <n v="31727"/>
    <n v="44"/>
    <n v="1329"/>
    <n v="39870"/>
    <n v="47.11"/>
    <n v="23873"/>
    <n v="18782"/>
  </r>
  <r>
    <x v="82"/>
    <x v="0"/>
    <x v="26"/>
    <n v="8908"/>
    <n v="10"/>
    <n v="402"/>
    <n v="12060"/>
    <n v="40.409999999999997"/>
    <n v="5150"/>
    <n v="4874"/>
  </r>
  <r>
    <x v="82"/>
    <x v="0"/>
    <x v="27"/>
    <n v="104760"/>
    <n v="30"/>
    <n v="2893"/>
    <n v="86790"/>
    <n v="69.86"/>
    <n v="47379"/>
    <n v="60630"/>
  </r>
  <r>
    <x v="82"/>
    <x v="0"/>
    <x v="28"/>
    <n v="8053"/>
    <n v="11"/>
    <n v="438"/>
    <n v="13140"/>
    <n v="37.06"/>
    <n v="3801"/>
    <n v="4870"/>
  </r>
  <r>
    <x v="82"/>
    <x v="0"/>
    <x v="29"/>
    <m/>
    <n v="13"/>
    <n v="193"/>
    <n v="5790"/>
    <m/>
    <m/>
    <m/>
  </r>
  <r>
    <x v="82"/>
    <x v="0"/>
    <x v="30"/>
    <n v="23722"/>
    <n v="18"/>
    <n v="735"/>
    <n v="22050"/>
    <n v="69.709999999999994"/>
    <n v="15802"/>
    <n v="15370"/>
  </r>
  <r>
    <x v="82"/>
    <x v="0"/>
    <x v="31"/>
    <n v="1431"/>
    <n v="7"/>
    <n v="85"/>
    <n v="2550"/>
    <m/>
    <n v="736"/>
    <m/>
  </r>
  <r>
    <x v="82"/>
    <x v="0"/>
    <x v="32"/>
    <n v="12032"/>
    <n v="6"/>
    <n v="536"/>
    <n v="16080"/>
    <n v="35.72"/>
    <n v="7957"/>
    <n v="5743"/>
  </r>
  <r>
    <x v="82"/>
    <x v="0"/>
    <x v="33"/>
    <n v="9453"/>
    <n v="21"/>
    <n v="500"/>
    <n v="15000"/>
    <n v="46.49"/>
    <n v="5009"/>
    <n v="6974"/>
  </r>
  <r>
    <x v="82"/>
    <x v="0"/>
    <x v="34"/>
    <n v="1001551"/>
    <n v="593"/>
    <n v="32175"/>
    <n v="965250"/>
    <n v="65.069999999999993"/>
    <n v="547525"/>
    <n v="628065"/>
  </r>
  <r>
    <x v="82"/>
    <x v="1"/>
    <x v="0"/>
    <n v="46759"/>
    <n v="146"/>
    <n v="1571"/>
    <n v="47130"/>
    <n v="52.79"/>
    <n v="25467"/>
    <n v="24882"/>
  </r>
  <r>
    <x v="82"/>
    <x v="1"/>
    <x v="1"/>
    <n v="138153"/>
    <n v="188"/>
    <n v="3765"/>
    <n v="112950"/>
    <n v="65.92"/>
    <n v="66436"/>
    <n v="74461"/>
  </r>
  <r>
    <x v="82"/>
    <x v="1"/>
    <x v="2"/>
    <n v="17364"/>
    <n v="67"/>
    <n v="711"/>
    <n v="21330"/>
    <n v="40.35"/>
    <n v="10628"/>
    <n v="8606"/>
  </r>
  <r>
    <x v="82"/>
    <x v="1"/>
    <x v="3"/>
    <n v="40320"/>
    <n v="82"/>
    <n v="1414"/>
    <n v="42420"/>
    <n v="56.58"/>
    <n v="24977"/>
    <n v="24003"/>
  </r>
  <r>
    <x v="82"/>
    <x v="1"/>
    <x v="4"/>
    <n v="29311"/>
    <n v="59"/>
    <n v="970"/>
    <n v="29100"/>
    <n v="52.95"/>
    <n v="14283"/>
    <n v="15407"/>
  </r>
  <r>
    <x v="82"/>
    <x v="1"/>
    <x v="5"/>
    <n v="49352"/>
    <n v="79"/>
    <n v="1384"/>
    <n v="41520"/>
    <n v="55.1"/>
    <n v="28269"/>
    <n v="22879"/>
  </r>
  <r>
    <x v="82"/>
    <x v="1"/>
    <x v="6"/>
    <n v="39883"/>
    <n v="77"/>
    <n v="1232"/>
    <n v="36960"/>
    <n v="54.42"/>
    <n v="24414"/>
    <n v="20112"/>
  </r>
  <r>
    <x v="82"/>
    <x v="1"/>
    <x v="7"/>
    <n v="6888"/>
    <n v="21"/>
    <n v="260"/>
    <n v="7800"/>
    <n v="58.81"/>
    <n v="4155"/>
    <n v="4587"/>
  </r>
  <r>
    <x v="82"/>
    <x v="1"/>
    <x v="8"/>
    <n v="10750"/>
    <n v="33"/>
    <n v="486"/>
    <n v="14580"/>
    <n v="43.27"/>
    <n v="6701"/>
    <n v="6309"/>
  </r>
  <r>
    <x v="82"/>
    <x v="1"/>
    <x v="9"/>
    <n v="23413"/>
    <n v="46"/>
    <n v="758"/>
    <n v="22740"/>
    <n v="62.4"/>
    <n v="12163"/>
    <n v="14190"/>
  </r>
  <r>
    <x v="82"/>
    <x v="1"/>
    <x v="10"/>
    <n v="42798"/>
    <n v="76"/>
    <n v="1353"/>
    <n v="40590"/>
    <n v="56.99"/>
    <n v="23123"/>
    <n v="23132"/>
  </r>
  <r>
    <x v="82"/>
    <x v="1"/>
    <x v="11"/>
    <n v="5980"/>
    <n v="24"/>
    <n v="608"/>
    <n v="18240"/>
    <n v="15.12"/>
    <n v="3694"/>
    <n v="2758"/>
  </r>
  <r>
    <x v="82"/>
    <x v="1"/>
    <x v="12"/>
    <n v="27985"/>
    <n v="65"/>
    <n v="1030"/>
    <n v="30900"/>
    <n v="50.91"/>
    <n v="17174"/>
    <n v="15731"/>
  </r>
  <r>
    <x v="82"/>
    <x v="1"/>
    <x v="13"/>
    <n v="9970"/>
    <n v="23"/>
    <n v="384"/>
    <n v="11520"/>
    <n v="48.03"/>
    <n v="6028"/>
    <n v="5533"/>
  </r>
  <r>
    <x v="82"/>
    <x v="1"/>
    <x v="14"/>
    <n v="6975"/>
    <n v="18"/>
    <n v="242"/>
    <n v="7260"/>
    <n v="47.67"/>
    <n v="4729"/>
    <n v="3461"/>
  </r>
  <r>
    <x v="82"/>
    <x v="1"/>
    <x v="15"/>
    <n v="8690"/>
    <n v="30"/>
    <n v="303"/>
    <n v="9090"/>
    <n v="50.3"/>
    <n v="5486"/>
    <n v="4572"/>
  </r>
  <r>
    <x v="82"/>
    <x v="1"/>
    <x v="16"/>
    <n v="49078"/>
    <n v="67"/>
    <n v="1321"/>
    <n v="39630"/>
    <n v="66.06"/>
    <n v="27174"/>
    <n v="26178"/>
  </r>
  <r>
    <x v="82"/>
    <x v="1"/>
    <x v="17"/>
    <n v="32314"/>
    <n v="38"/>
    <n v="856"/>
    <n v="25680"/>
    <n v="66.44"/>
    <n v="18552"/>
    <n v="17063"/>
  </r>
  <r>
    <x v="82"/>
    <x v="1"/>
    <x v="18"/>
    <n v="23541"/>
    <n v="52"/>
    <n v="702"/>
    <n v="21060"/>
    <n v="59.73"/>
    <n v="13575"/>
    <n v="12579"/>
  </r>
  <r>
    <x v="82"/>
    <x v="1"/>
    <x v="19"/>
    <n v="38929"/>
    <n v="97"/>
    <n v="1231"/>
    <n v="36930"/>
    <n v="57.25"/>
    <n v="21843"/>
    <n v="21143"/>
  </r>
  <r>
    <x v="82"/>
    <x v="1"/>
    <x v="20"/>
    <n v="112175"/>
    <n v="189"/>
    <n v="2696"/>
    <n v="80880"/>
    <n v="66.319999999999993"/>
    <n v="60380"/>
    <n v="53637"/>
  </r>
  <r>
    <x v="82"/>
    <x v="1"/>
    <x v="21"/>
    <n v="10884"/>
    <n v="23"/>
    <n v="343"/>
    <n v="10290"/>
    <n v="47.07"/>
    <n v="6869"/>
    <n v="4843"/>
  </r>
  <r>
    <x v="82"/>
    <x v="1"/>
    <x v="22"/>
    <n v="11785"/>
    <n v="17"/>
    <n v="376"/>
    <n v="11280"/>
    <n v="55.47"/>
    <n v="6865"/>
    <n v="6257"/>
  </r>
  <r>
    <x v="82"/>
    <x v="1"/>
    <x v="23"/>
    <n v="13799"/>
    <n v="29"/>
    <n v="366"/>
    <n v="10980"/>
    <n v="71.86"/>
    <n v="8350"/>
    <n v="7890"/>
  </r>
  <r>
    <x v="82"/>
    <x v="1"/>
    <x v="24"/>
    <n v="148643"/>
    <n v="258"/>
    <n v="3781"/>
    <n v="113430"/>
    <n v="64.03"/>
    <n v="82464"/>
    <n v="72627"/>
  </r>
  <r>
    <x v="82"/>
    <x v="1"/>
    <x v="25"/>
    <n v="39545"/>
    <n v="72"/>
    <n v="1198"/>
    <n v="35940"/>
    <n v="59.5"/>
    <n v="28280"/>
    <n v="21384"/>
  </r>
  <r>
    <x v="82"/>
    <x v="1"/>
    <x v="26"/>
    <n v="10919"/>
    <n v="27"/>
    <n v="324"/>
    <n v="9720"/>
    <n v="53.25"/>
    <n v="5672"/>
    <n v="5176"/>
  </r>
  <r>
    <x v="82"/>
    <x v="1"/>
    <x v="27"/>
    <n v="33216"/>
    <n v="52"/>
    <n v="942"/>
    <n v="28260"/>
    <n v="54.57"/>
    <n v="16238"/>
    <n v="15421"/>
  </r>
  <r>
    <x v="82"/>
    <x v="1"/>
    <x v="28"/>
    <n v="7707"/>
    <n v="18"/>
    <n v="202"/>
    <n v="6060"/>
    <n v="68"/>
    <n v="5498"/>
    <n v="4121"/>
  </r>
  <r>
    <x v="82"/>
    <x v="1"/>
    <x v="29"/>
    <n v="7400"/>
    <n v="25"/>
    <n v="261"/>
    <n v="7830"/>
    <n v="52.62"/>
    <n v="4305"/>
    <n v="4120"/>
  </r>
  <r>
    <x v="82"/>
    <x v="1"/>
    <x v="30"/>
    <n v="30238"/>
    <n v="47"/>
    <n v="780"/>
    <n v="23400"/>
    <n v="71.42"/>
    <n v="17389"/>
    <n v="16712"/>
  </r>
  <r>
    <x v="82"/>
    <x v="1"/>
    <x v="31"/>
    <n v="2128"/>
    <n v="12"/>
    <n v="92"/>
    <n v="2760"/>
    <n v="44.93"/>
    <n v="1647"/>
    <n v="1240"/>
  </r>
  <r>
    <x v="82"/>
    <x v="1"/>
    <x v="32"/>
    <n v="13198"/>
    <n v="22"/>
    <n v="348"/>
    <n v="10440"/>
    <n v="60.99"/>
    <n v="8702"/>
    <n v="6367"/>
  </r>
  <r>
    <x v="82"/>
    <x v="1"/>
    <x v="33"/>
    <n v="18475"/>
    <n v="41"/>
    <n v="601"/>
    <n v="18030"/>
    <n v="60.13"/>
    <n v="10402"/>
    <n v="10841"/>
  </r>
  <r>
    <x v="82"/>
    <x v="1"/>
    <x v="34"/>
    <n v="927606"/>
    <n v="1824"/>
    <n v="28254"/>
    <n v="847620"/>
    <n v="57.64"/>
    <n v="520911"/>
    <n v="488531"/>
  </r>
  <r>
    <x v="82"/>
    <x v="2"/>
    <x v="0"/>
    <n v="21874"/>
    <n v="34"/>
    <n v="1377"/>
    <n v="41310"/>
    <n v="41.96"/>
    <n v="9454"/>
    <n v="17333"/>
  </r>
  <r>
    <x v="82"/>
    <x v="2"/>
    <x v="1"/>
    <n v="68467"/>
    <n v="40"/>
    <n v="3766"/>
    <n v="112980"/>
    <n v="55.28"/>
    <n v="30164"/>
    <n v="62460"/>
  </r>
  <r>
    <x v="82"/>
    <x v="2"/>
    <x v="2"/>
    <n v="7349"/>
    <n v="19"/>
    <n v="668"/>
    <n v="20040"/>
    <n v="33.17"/>
    <n v="4469"/>
    <n v="6648"/>
  </r>
  <r>
    <x v="82"/>
    <x v="2"/>
    <x v="3"/>
    <n v="8281"/>
    <n v="16"/>
    <n v="614"/>
    <n v="18420"/>
    <n v="43.44"/>
    <n v="4385"/>
    <n v="8001"/>
  </r>
  <r>
    <x v="82"/>
    <x v="2"/>
    <x v="4"/>
    <n v="9781"/>
    <n v="12"/>
    <n v="740"/>
    <n v="22200"/>
    <n v="41.43"/>
    <n v="3676"/>
    <n v="9197"/>
  </r>
  <r>
    <x v="82"/>
    <x v="2"/>
    <x v="5"/>
    <n v="19397"/>
    <n v="13"/>
    <n v="1036"/>
    <n v="31080"/>
    <n v="58.17"/>
    <n v="10598"/>
    <n v="18079"/>
  </r>
  <r>
    <x v="82"/>
    <x v="2"/>
    <x v="6"/>
    <n v="13366"/>
    <n v="14"/>
    <n v="898"/>
    <n v="26940"/>
    <n v="45.66"/>
    <n v="7262"/>
    <n v="12302"/>
  </r>
  <r>
    <x v="82"/>
    <x v="2"/>
    <x v="7"/>
    <m/>
    <n v="3"/>
    <n v="67"/>
    <n v="2010"/>
    <m/>
    <m/>
    <m/>
  </r>
  <r>
    <x v="82"/>
    <x v="2"/>
    <x v="8"/>
    <m/>
    <n v="5"/>
    <n v="100"/>
    <n v="3000"/>
    <m/>
    <n v="837"/>
    <m/>
  </r>
  <r>
    <x v="82"/>
    <x v="2"/>
    <x v="9"/>
    <n v="3728"/>
    <n v="10"/>
    <n v="343"/>
    <n v="10290"/>
    <n v="30.3"/>
    <n v="1822"/>
    <n v="3118"/>
  </r>
  <r>
    <x v="82"/>
    <x v="2"/>
    <x v="10"/>
    <n v="10558"/>
    <n v="20"/>
    <n v="825"/>
    <n v="24750"/>
    <n v="42.13"/>
    <n v="3376"/>
    <n v="10427"/>
  </r>
  <r>
    <x v="82"/>
    <x v="2"/>
    <x v="11"/>
    <n v="4378"/>
    <n v="11"/>
    <n v="702"/>
    <n v="21060"/>
    <n v="18.72"/>
    <n v="2213"/>
    <n v="3943"/>
  </r>
  <r>
    <x v="82"/>
    <x v="2"/>
    <x v="12"/>
    <m/>
    <n v="3"/>
    <n v="89"/>
    <n v="2670"/>
    <m/>
    <m/>
    <m/>
  </r>
  <r>
    <x v="82"/>
    <x v="2"/>
    <x v="13"/>
    <m/>
    <n v="3"/>
    <n v="67"/>
    <n v="2010"/>
    <m/>
    <m/>
    <m/>
  </r>
  <r>
    <x v="82"/>
    <x v="2"/>
    <x v="14"/>
    <m/>
    <n v="3"/>
    <n v="75"/>
    <n v="2250"/>
    <m/>
    <m/>
    <m/>
  </r>
  <r>
    <x v="82"/>
    <x v="2"/>
    <x v="15"/>
    <m/>
    <n v="5"/>
    <n v="246"/>
    <n v="7380"/>
    <m/>
    <m/>
    <m/>
  </r>
  <r>
    <x v="82"/>
    <x v="2"/>
    <x v="16"/>
    <m/>
    <n v="13"/>
    <n v="1774"/>
    <n v="53220"/>
    <m/>
    <m/>
    <m/>
  </r>
  <r>
    <x v="82"/>
    <x v="2"/>
    <x v="17"/>
    <n v="34792"/>
    <n v="12"/>
    <n v="1755"/>
    <n v="52650"/>
    <n v="62.38"/>
    <n v="18629"/>
    <n v="32843"/>
  </r>
  <r>
    <x v="82"/>
    <x v="2"/>
    <x v="18"/>
    <n v="14842"/>
    <n v="24"/>
    <n v="860"/>
    <n v="25800"/>
    <n v="47.33"/>
    <n v="7686"/>
    <n v="12212"/>
  </r>
  <r>
    <x v="82"/>
    <x v="2"/>
    <x v="19"/>
    <n v="16652"/>
    <n v="30"/>
    <n v="1184"/>
    <n v="35520"/>
    <n v="42.37"/>
    <n v="8724"/>
    <n v="15049"/>
  </r>
  <r>
    <x v="82"/>
    <x v="2"/>
    <x v="20"/>
    <n v="56514"/>
    <n v="64"/>
    <n v="3738"/>
    <n v="112140"/>
    <n v="43.46"/>
    <n v="29668"/>
    <n v="48737"/>
  </r>
  <r>
    <x v="82"/>
    <x v="2"/>
    <x v="21"/>
    <m/>
    <n v="5"/>
    <n v="172"/>
    <n v="5160"/>
    <m/>
    <m/>
    <m/>
  </r>
  <r>
    <x v="82"/>
    <x v="2"/>
    <x v="22"/>
    <n v="6552"/>
    <n v="6"/>
    <n v="330"/>
    <n v="9900"/>
    <n v="55.87"/>
    <n v="5335"/>
    <n v="5531"/>
  </r>
  <r>
    <x v="82"/>
    <x v="2"/>
    <x v="23"/>
    <n v="674"/>
    <n v="4"/>
    <n v="51"/>
    <n v="1530"/>
    <n v="23.92"/>
    <n v="495"/>
    <n v="366"/>
  </r>
  <r>
    <x v="82"/>
    <x v="2"/>
    <x v="24"/>
    <n v="65407"/>
    <n v="79"/>
    <n v="4291"/>
    <n v="128730"/>
    <n v="43.61"/>
    <n v="36670"/>
    <n v="56142"/>
  </r>
  <r>
    <x v="82"/>
    <x v="2"/>
    <x v="25"/>
    <n v="18540"/>
    <n v="27"/>
    <n v="1305"/>
    <n v="39150"/>
    <n v="39.58"/>
    <n v="14190"/>
    <n v="15495"/>
  </r>
  <r>
    <x v="82"/>
    <x v="2"/>
    <x v="26"/>
    <n v="5757"/>
    <n v="7"/>
    <n v="435"/>
    <n v="13050"/>
    <n v="39.1"/>
    <n v="3314"/>
    <n v="5103"/>
  </r>
  <r>
    <x v="82"/>
    <x v="2"/>
    <x v="27"/>
    <n v="37895"/>
    <n v="20"/>
    <n v="1814"/>
    <n v="54420"/>
    <n v="64.34"/>
    <n v="17183"/>
    <n v="35015"/>
  </r>
  <r>
    <x v="82"/>
    <x v="2"/>
    <x v="28"/>
    <n v="1249"/>
    <n v="5"/>
    <n v="116"/>
    <n v="3480"/>
    <n v="31.06"/>
    <n v="973"/>
    <n v="1081"/>
  </r>
  <r>
    <x v="82"/>
    <x v="2"/>
    <x v="29"/>
    <m/>
    <n v="5"/>
    <n v="164"/>
    <n v="4920"/>
    <m/>
    <m/>
    <m/>
  </r>
  <r>
    <x v="82"/>
    <x v="2"/>
    <x v="30"/>
    <n v="7423"/>
    <n v="10"/>
    <n v="490"/>
    <n v="14700"/>
    <n v="47.41"/>
    <n v="4194"/>
    <n v="6969"/>
  </r>
  <r>
    <x v="82"/>
    <x v="2"/>
    <x v="31"/>
    <n v="697"/>
    <n v="4"/>
    <n v="169"/>
    <n v="5070"/>
    <m/>
    <n v="467"/>
    <m/>
  </r>
  <r>
    <x v="82"/>
    <x v="2"/>
    <x v="32"/>
    <m/>
    <n v="6"/>
    <n v="495"/>
    <n v="14850"/>
    <m/>
    <m/>
    <m/>
  </r>
  <r>
    <x v="82"/>
    <x v="2"/>
    <x v="33"/>
    <n v="4387"/>
    <n v="10"/>
    <n v="330"/>
    <n v="9900"/>
    <n v="40.520000000000003"/>
    <n v="2459"/>
    <n v="4011"/>
  </r>
  <r>
    <x v="82"/>
    <x v="2"/>
    <x v="34"/>
    <n v="392794"/>
    <n v="451"/>
    <n v="25040"/>
    <n v="751200"/>
    <n v="46.96"/>
    <n v="200596"/>
    <n v="352776"/>
  </r>
  <r>
    <x v="82"/>
    <x v="3"/>
    <x v="0"/>
    <n v="29754"/>
    <n v="48"/>
    <n v="5666"/>
    <n v="169980"/>
    <n v="8.85"/>
    <n v="18905"/>
    <n v="15041"/>
  </r>
  <r>
    <x v="82"/>
    <x v="3"/>
    <x v="1"/>
    <n v="26078"/>
    <n v="23"/>
    <n v="2604"/>
    <n v="78120"/>
    <n v="17.149999999999999"/>
    <n v="13625"/>
    <n v="13401"/>
  </r>
  <r>
    <x v="82"/>
    <x v="3"/>
    <x v="2"/>
    <n v="16850"/>
    <n v="22"/>
    <n v="1945"/>
    <n v="58350"/>
    <n v="14.28"/>
    <n v="10888"/>
    <n v="8331"/>
  </r>
  <r>
    <x v="82"/>
    <x v="3"/>
    <x v="3"/>
    <n v="14725"/>
    <n v="21"/>
    <n v="1845"/>
    <n v="55350"/>
    <n v="15.98"/>
    <n v="8445"/>
    <n v="8845"/>
  </r>
  <r>
    <x v="82"/>
    <x v="3"/>
    <x v="4"/>
    <n v="20940"/>
    <n v="21"/>
    <n v="2894"/>
    <n v="86820"/>
    <n v="13.07"/>
    <n v="10374"/>
    <n v="11350"/>
  </r>
  <r>
    <x v="82"/>
    <x v="3"/>
    <x v="5"/>
    <n v="21638"/>
    <n v="13"/>
    <n v="1509"/>
    <n v="45270"/>
    <n v="22.54"/>
    <n v="12057"/>
    <n v="10202"/>
  </r>
  <r>
    <x v="82"/>
    <x v="3"/>
    <x v="6"/>
    <n v="14699"/>
    <n v="9"/>
    <n v="1214"/>
    <n v="36420"/>
    <n v="21.3"/>
    <n v="9072"/>
    <n v="7759"/>
  </r>
  <r>
    <x v="82"/>
    <x v="3"/>
    <x v="7"/>
    <m/>
    <n v="4"/>
    <n v="858"/>
    <n v="25740"/>
    <m/>
    <m/>
    <m/>
  </r>
  <r>
    <x v="82"/>
    <x v="3"/>
    <x v="8"/>
    <n v="7949"/>
    <n v="12"/>
    <n v="1735"/>
    <n v="52050"/>
    <n v="6.93"/>
    <n v="4344"/>
    <n v="3605"/>
  </r>
  <r>
    <x v="82"/>
    <x v="3"/>
    <x v="9"/>
    <n v="8605"/>
    <n v="12"/>
    <n v="1164"/>
    <n v="34920"/>
    <n v="12.58"/>
    <n v="3900"/>
    <n v="4392"/>
  </r>
  <r>
    <x v="82"/>
    <x v="3"/>
    <x v="10"/>
    <n v="17280"/>
    <n v="19"/>
    <n v="1950"/>
    <n v="58500"/>
    <n v="13.64"/>
    <n v="10169"/>
    <n v="7977"/>
  </r>
  <r>
    <x v="82"/>
    <x v="3"/>
    <x v="11"/>
    <n v="5250"/>
    <n v="6"/>
    <n v="534"/>
    <n v="16020"/>
    <n v="16.920000000000002"/>
    <n v="3865"/>
    <n v="2711"/>
  </r>
  <r>
    <x v="82"/>
    <x v="3"/>
    <x v="12"/>
    <m/>
    <n v="7"/>
    <n v="600"/>
    <n v="18000"/>
    <m/>
    <m/>
    <m/>
  </r>
  <r>
    <x v="82"/>
    <x v="3"/>
    <x v="13"/>
    <m/>
    <n v="3"/>
    <n v="347"/>
    <n v="10410"/>
    <m/>
    <m/>
    <m/>
  </r>
  <r>
    <x v="82"/>
    <x v="3"/>
    <x v="14"/>
    <m/>
    <n v="7"/>
    <n v="690"/>
    <n v="20700"/>
    <m/>
    <m/>
    <m/>
  </r>
  <r>
    <x v="82"/>
    <x v="3"/>
    <x v="15"/>
    <n v="3860"/>
    <n v="8"/>
    <n v="961"/>
    <n v="28830"/>
    <n v="7.9"/>
    <n v="2262"/>
    <n v="2279"/>
  </r>
  <r>
    <x v="82"/>
    <x v="3"/>
    <x v="16"/>
    <m/>
    <n v="5"/>
    <n v="674"/>
    <n v="20220"/>
    <m/>
    <m/>
    <m/>
  </r>
  <r>
    <x v="82"/>
    <x v="3"/>
    <x v="17"/>
    <s v="-"/>
    <s v="-"/>
    <s v="-"/>
    <s v="-"/>
    <s v="-"/>
    <s v="-"/>
    <s v="-"/>
  </r>
  <r>
    <x v="82"/>
    <x v="3"/>
    <x v="18"/>
    <n v="13579"/>
    <n v="17"/>
    <n v="1311"/>
    <n v="39330"/>
    <n v="15.91"/>
    <n v="9364"/>
    <n v="6258"/>
  </r>
  <r>
    <x v="82"/>
    <x v="3"/>
    <x v="19"/>
    <n v="27505"/>
    <n v="22"/>
    <n v="4007"/>
    <n v="120210"/>
    <n v="10.09"/>
    <n v="14395"/>
    <n v="12134"/>
  </r>
  <r>
    <x v="82"/>
    <x v="3"/>
    <x v="20"/>
    <n v="48828"/>
    <n v="37"/>
    <n v="4346"/>
    <n v="130380"/>
    <n v="16.68"/>
    <n v="28352"/>
    <n v="21745"/>
  </r>
  <r>
    <x v="82"/>
    <x v="3"/>
    <x v="21"/>
    <n v="8603"/>
    <n v="10"/>
    <n v="1002"/>
    <n v="30060"/>
    <n v="13.88"/>
    <n v="5438"/>
    <n v="4172"/>
  </r>
  <r>
    <x v="82"/>
    <x v="3"/>
    <x v="22"/>
    <m/>
    <n v="4"/>
    <n v="638"/>
    <n v="19140"/>
    <m/>
    <m/>
    <m/>
  </r>
  <r>
    <x v="82"/>
    <x v="3"/>
    <x v="23"/>
    <n v="6865"/>
    <n v="7"/>
    <n v="844"/>
    <n v="25320"/>
    <n v="11.15"/>
    <n v="3943"/>
    <n v="2823"/>
  </r>
  <r>
    <x v="82"/>
    <x v="3"/>
    <x v="24"/>
    <n v="71845"/>
    <n v="58"/>
    <n v="6830"/>
    <n v="204900"/>
    <n v="15.64"/>
    <n v="43619"/>
    <n v="32038"/>
  </r>
  <r>
    <x v="82"/>
    <x v="3"/>
    <x v="25"/>
    <n v="25700"/>
    <n v="17"/>
    <n v="1441"/>
    <n v="43230"/>
    <n v="27.77"/>
    <n v="18377"/>
    <n v="12005"/>
  </r>
  <r>
    <x v="82"/>
    <x v="3"/>
    <x v="26"/>
    <n v="11249"/>
    <n v="6"/>
    <n v="1463"/>
    <n v="43890"/>
    <n v="9.74"/>
    <n v="6351"/>
    <n v="4275"/>
  </r>
  <r>
    <x v="82"/>
    <x v="3"/>
    <x v="27"/>
    <n v="20215"/>
    <n v="7"/>
    <n v="1196"/>
    <n v="35880"/>
    <n v="24.08"/>
    <n v="11362"/>
    <n v="8639"/>
  </r>
  <r>
    <x v="82"/>
    <x v="3"/>
    <x v="28"/>
    <n v="7138"/>
    <n v="11"/>
    <n v="3938"/>
    <n v="118140"/>
    <n v="2.96"/>
    <n v="4824"/>
    <n v="3498"/>
  </r>
  <r>
    <x v="82"/>
    <x v="3"/>
    <x v="29"/>
    <n v="6518"/>
    <n v="11"/>
    <n v="2370"/>
    <n v="71100"/>
    <n v="4.6500000000000004"/>
    <n v="3327"/>
    <n v="3306"/>
  </r>
  <r>
    <x v="82"/>
    <x v="3"/>
    <x v="30"/>
    <n v="13086"/>
    <n v="7"/>
    <n v="583"/>
    <n v="17490"/>
    <n v="33.56"/>
    <n v="8864"/>
    <n v="5870"/>
  </r>
  <r>
    <x v="82"/>
    <x v="3"/>
    <x v="31"/>
    <n v="3254"/>
    <n v="7"/>
    <n v="379"/>
    <n v="11370"/>
    <n v="12.08"/>
    <n v="1865"/>
    <n v="1374"/>
  </r>
  <r>
    <x v="82"/>
    <x v="3"/>
    <x v="32"/>
    <m/>
    <n v="3"/>
    <n v="537"/>
    <n v="16110"/>
    <m/>
    <m/>
    <m/>
  </r>
  <r>
    <x v="82"/>
    <x v="3"/>
    <x v="33"/>
    <n v="8336"/>
    <n v="12"/>
    <n v="1061"/>
    <n v="31830"/>
    <n v="13.66"/>
    <n v="5419"/>
    <n v="4349"/>
  </r>
  <r>
    <x v="82"/>
    <x v="3"/>
    <x v="34"/>
    <n v="429574"/>
    <n v="418"/>
    <n v="52306"/>
    <n v="1569180"/>
    <n v="13.1"/>
    <n v="255762"/>
    <n v="205567"/>
  </r>
  <r>
    <x v="82"/>
    <x v="4"/>
    <x v="0"/>
    <n v="125910"/>
    <n v="264"/>
    <n v="9894"/>
    <n v="296820"/>
    <n v="24.73"/>
    <n v="66508"/>
    <n v="73401"/>
  </r>
  <r>
    <x v="82"/>
    <x v="4"/>
    <x v="1"/>
    <n v="538341"/>
    <n v="324"/>
    <n v="18642"/>
    <n v="559260"/>
    <n v="62.68"/>
    <n v="265508"/>
    <n v="350540"/>
  </r>
  <r>
    <x v="82"/>
    <x v="4"/>
    <x v="2"/>
    <n v="44699"/>
    <n v="118"/>
    <n v="3525"/>
    <n v="105750"/>
    <n v="23.95"/>
    <n v="27835"/>
    <n v="25325"/>
  </r>
  <r>
    <x v="82"/>
    <x v="4"/>
    <x v="3"/>
    <n v="82291"/>
    <n v="144"/>
    <n v="4784"/>
    <n v="143520"/>
    <n v="36.92"/>
    <n v="49506"/>
    <n v="52992"/>
  </r>
  <r>
    <x v="82"/>
    <x v="4"/>
    <x v="4"/>
    <n v="69397"/>
    <n v="101"/>
    <n v="5024"/>
    <n v="150720"/>
    <n v="28.2"/>
    <n v="33220"/>
    <n v="42505"/>
  </r>
  <r>
    <x v="82"/>
    <x v="4"/>
    <x v="5"/>
    <n v="163224"/>
    <n v="126"/>
    <n v="5854"/>
    <n v="175620"/>
    <n v="52.31"/>
    <n v="93357"/>
    <n v="91870"/>
  </r>
  <r>
    <x v="82"/>
    <x v="4"/>
    <x v="6"/>
    <n v="80954"/>
    <n v="110"/>
    <n v="3843"/>
    <n v="115290"/>
    <n v="41.41"/>
    <n v="46864"/>
    <n v="47744"/>
  </r>
  <r>
    <x v="82"/>
    <x v="4"/>
    <x v="7"/>
    <n v="13570"/>
    <n v="32"/>
    <n v="1263"/>
    <n v="37890"/>
    <n v="21.15"/>
    <n v="7737"/>
    <n v="8014"/>
  </r>
  <r>
    <x v="82"/>
    <x v="4"/>
    <x v="8"/>
    <n v="22781"/>
    <n v="60"/>
    <n v="2551"/>
    <n v="76530"/>
    <n v="17.43"/>
    <n v="13141"/>
    <n v="13338"/>
  </r>
  <r>
    <x v="82"/>
    <x v="4"/>
    <x v="9"/>
    <n v="44792"/>
    <n v="83"/>
    <n v="2673"/>
    <n v="80190"/>
    <n v="34.61"/>
    <n v="23289"/>
    <n v="27751"/>
  </r>
  <r>
    <x v="82"/>
    <x v="4"/>
    <x v="10"/>
    <n v="79383"/>
    <n v="129"/>
    <n v="4559"/>
    <n v="136770"/>
    <n v="34.380000000000003"/>
    <n v="42481"/>
    <n v="47023"/>
  </r>
  <r>
    <x v="82"/>
    <x v="4"/>
    <x v="11"/>
    <n v="23661"/>
    <n v="51"/>
    <n v="2203"/>
    <n v="66090"/>
    <n v="20.83"/>
    <n v="14002"/>
    <n v="13764"/>
  </r>
  <r>
    <x v="82"/>
    <x v="4"/>
    <x v="12"/>
    <n v="42627"/>
    <n v="98"/>
    <n v="2304"/>
    <n v="69120"/>
    <n v="38.08"/>
    <n v="25158"/>
    <n v="26322"/>
  </r>
  <r>
    <x v="82"/>
    <x v="4"/>
    <x v="13"/>
    <n v="15321"/>
    <n v="32"/>
    <n v="935"/>
    <n v="28050"/>
    <n v="30.34"/>
    <n v="9707"/>
    <n v="8510"/>
  </r>
  <r>
    <x v="82"/>
    <x v="4"/>
    <x v="14"/>
    <n v="15276"/>
    <n v="39"/>
    <n v="1224"/>
    <n v="36720"/>
    <n v="21.45"/>
    <n v="9621"/>
    <n v="7877"/>
  </r>
  <r>
    <x v="82"/>
    <x v="4"/>
    <x v="15"/>
    <n v="15782"/>
    <n v="48"/>
    <n v="1570"/>
    <n v="47100"/>
    <n v="19.97"/>
    <n v="9086"/>
    <n v="9408"/>
  </r>
  <r>
    <x v="82"/>
    <x v="4"/>
    <x v="16"/>
    <n v="203668"/>
    <n v="117"/>
    <n v="7039"/>
    <n v="211170"/>
    <n v="66.930000000000007"/>
    <n v="113934"/>
    <n v="141328"/>
  </r>
  <r>
    <x v="82"/>
    <x v="4"/>
    <x v="17"/>
    <n v="173699"/>
    <n v="78"/>
    <n v="5766"/>
    <n v="172980"/>
    <n v="72.180000000000007"/>
    <n v="97535"/>
    <n v="124857"/>
  </r>
  <r>
    <x v="82"/>
    <x v="4"/>
    <x v="18"/>
    <n v="60460"/>
    <n v="107"/>
    <n v="3182"/>
    <n v="95460"/>
    <n v="37.26"/>
    <n v="35729"/>
    <n v="35564"/>
  </r>
  <r>
    <x v="82"/>
    <x v="4"/>
    <x v="19"/>
    <n v="91674"/>
    <n v="165"/>
    <n v="6814"/>
    <n v="204420"/>
    <n v="26.45"/>
    <n v="49940"/>
    <n v="54072"/>
  </r>
  <r>
    <x v="82"/>
    <x v="4"/>
    <x v="20"/>
    <n v="379811"/>
    <n v="360"/>
    <n v="15027"/>
    <n v="450810"/>
    <n v="49.13"/>
    <n v="213530"/>
    <n v="221493"/>
  </r>
  <r>
    <x v="82"/>
    <x v="4"/>
    <x v="21"/>
    <n v="23593"/>
    <n v="46"/>
    <n v="1644"/>
    <n v="49320"/>
    <n v="24.58"/>
    <n v="14854"/>
    <n v="12122"/>
  </r>
  <r>
    <x v="82"/>
    <x v="4"/>
    <x v="22"/>
    <n v="34625"/>
    <n v="31"/>
    <n v="1675"/>
    <n v="50250"/>
    <n v="39.68"/>
    <n v="22585"/>
    <n v="19940"/>
  </r>
  <r>
    <x v="82"/>
    <x v="4"/>
    <x v="23"/>
    <n v="22962"/>
    <n v="50"/>
    <n v="1401"/>
    <n v="42030"/>
    <n v="29.25"/>
    <n v="13729"/>
    <n v="12294"/>
  </r>
  <r>
    <x v="82"/>
    <x v="4"/>
    <x v="24"/>
    <n v="460991"/>
    <n v="487"/>
    <n v="19747"/>
    <n v="592410"/>
    <n v="44.88"/>
    <n v="264698"/>
    <n v="265849"/>
  </r>
  <r>
    <x v="82"/>
    <x v="4"/>
    <x v="25"/>
    <n v="115512"/>
    <n v="160"/>
    <n v="5273"/>
    <n v="158190"/>
    <n v="42.78"/>
    <n v="84719"/>
    <n v="67666"/>
  </r>
  <r>
    <x v="82"/>
    <x v="4"/>
    <x v="26"/>
    <n v="36832"/>
    <n v="50"/>
    <n v="2624"/>
    <n v="78720"/>
    <n v="24.68"/>
    <n v="20486"/>
    <n v="19428"/>
  </r>
  <r>
    <x v="82"/>
    <x v="4"/>
    <x v="27"/>
    <n v="196085"/>
    <n v="109"/>
    <n v="6845"/>
    <n v="205350"/>
    <n v="58.29"/>
    <n v="92162"/>
    <n v="119704"/>
  </r>
  <r>
    <x v="82"/>
    <x v="4"/>
    <x v="28"/>
    <n v="24147"/>
    <n v="45"/>
    <n v="4694"/>
    <n v="140820"/>
    <n v="9.64"/>
    <n v="15096"/>
    <n v="13569"/>
  </r>
  <r>
    <x v="82"/>
    <x v="4"/>
    <x v="29"/>
    <n v="18094"/>
    <n v="54"/>
    <n v="2988"/>
    <n v="89640"/>
    <n v="12.01"/>
    <n v="10028"/>
    <n v="10764"/>
  </r>
  <r>
    <x v="82"/>
    <x v="4"/>
    <x v="30"/>
    <n v="74469"/>
    <n v="82"/>
    <n v="2588"/>
    <n v="77640"/>
    <n v="57.86"/>
    <n v="46248"/>
    <n v="44921"/>
  </r>
  <r>
    <x v="82"/>
    <x v="4"/>
    <x v="31"/>
    <n v="7509"/>
    <n v="30"/>
    <n v="725"/>
    <n v="21750"/>
    <n v="18.399999999999999"/>
    <n v="4714"/>
    <n v="4003"/>
  </r>
  <r>
    <x v="82"/>
    <x v="4"/>
    <x v="32"/>
    <n v="43423"/>
    <n v="37"/>
    <n v="1916"/>
    <n v="57480"/>
    <n v="44.39"/>
    <n v="26733"/>
    <n v="25515"/>
  </r>
  <r>
    <x v="82"/>
    <x v="4"/>
    <x v="33"/>
    <n v="40651"/>
    <n v="84"/>
    <n v="2492"/>
    <n v="74760"/>
    <n v="35.01"/>
    <n v="23289"/>
    <n v="26175"/>
  </r>
  <r>
    <x v="82"/>
    <x v="4"/>
    <x v="34"/>
    <n v="2751525"/>
    <n v="3286"/>
    <n v="137775"/>
    <n v="4133250"/>
    <n v="40.520000000000003"/>
    <n v="1524796"/>
    <n v="1674940"/>
  </r>
  <r>
    <x v="83"/>
    <x v="0"/>
    <x v="0"/>
    <n v="33119"/>
    <n v="36"/>
    <n v="1280"/>
    <n v="39680"/>
    <n v="39.340000000000003"/>
    <n v="12288"/>
    <n v="15611"/>
  </r>
  <r>
    <x v="83"/>
    <x v="0"/>
    <x v="1"/>
    <n v="245601"/>
    <n v="73"/>
    <n v="8507"/>
    <n v="263717"/>
    <n v="57.93"/>
    <n v="125429"/>
    <n v="152774"/>
  </r>
  <r>
    <x v="83"/>
    <x v="0"/>
    <x v="2"/>
    <n v="3579"/>
    <n v="10"/>
    <n v="201"/>
    <n v="6231"/>
    <n v="28.36"/>
    <n v="1963"/>
    <n v="1767"/>
  </r>
  <r>
    <x v="83"/>
    <x v="0"/>
    <x v="3"/>
    <n v="15429"/>
    <n v="25"/>
    <n v="911"/>
    <n v="28241"/>
    <n v="33.43"/>
    <n v="9746"/>
    <n v="9441"/>
  </r>
  <r>
    <x v="83"/>
    <x v="0"/>
    <x v="4"/>
    <n v="10246"/>
    <n v="10"/>
    <n v="428"/>
    <n v="13268"/>
    <n v="44.76"/>
    <n v="4938"/>
    <n v="5939"/>
  </r>
  <r>
    <x v="83"/>
    <x v="0"/>
    <x v="5"/>
    <n v="62430"/>
    <n v="20"/>
    <n v="1871"/>
    <n v="58001"/>
    <n v="53.31"/>
    <n v="36721"/>
    <n v="30919"/>
  </r>
  <r>
    <x v="83"/>
    <x v="0"/>
    <x v="6"/>
    <n v="10923"/>
    <n v="10"/>
    <n v="499"/>
    <n v="15469"/>
    <n v="41.69"/>
    <n v="5798"/>
    <n v="6449"/>
  </r>
  <r>
    <x v="83"/>
    <x v="0"/>
    <x v="7"/>
    <m/>
    <n v="4"/>
    <n v="78"/>
    <n v="2418"/>
    <m/>
    <m/>
    <m/>
  </r>
  <r>
    <x v="83"/>
    <x v="0"/>
    <x v="8"/>
    <m/>
    <n v="10"/>
    <n v="230"/>
    <n v="7130"/>
    <m/>
    <n v="1239"/>
    <m/>
  </r>
  <r>
    <x v="83"/>
    <x v="0"/>
    <x v="9"/>
    <n v="8422"/>
    <n v="15"/>
    <n v="408"/>
    <n v="12648"/>
    <n v="36.54"/>
    <n v="4870"/>
    <n v="4622"/>
  </r>
  <r>
    <x v="83"/>
    <x v="0"/>
    <x v="10"/>
    <n v="9798"/>
    <n v="14"/>
    <n v="431"/>
    <n v="13361"/>
    <n v="44.04"/>
    <n v="5891"/>
    <n v="5884"/>
  </r>
  <r>
    <x v="83"/>
    <x v="0"/>
    <x v="11"/>
    <n v="7411"/>
    <n v="10"/>
    <n v="359"/>
    <n v="11129"/>
    <n v="34.06"/>
    <n v="3958"/>
    <n v="3790"/>
  </r>
  <r>
    <x v="83"/>
    <x v="0"/>
    <x v="12"/>
    <n v="7781"/>
    <n v="23"/>
    <n v="585"/>
    <n v="18135"/>
    <n v="30.81"/>
    <n v="4041"/>
    <n v="5587"/>
  </r>
  <r>
    <x v="83"/>
    <x v="0"/>
    <x v="13"/>
    <m/>
    <n v="3"/>
    <n v="137"/>
    <n v="4247"/>
    <m/>
    <m/>
    <m/>
  </r>
  <r>
    <x v="83"/>
    <x v="0"/>
    <x v="14"/>
    <m/>
    <n v="11"/>
    <n v="217"/>
    <n v="6727"/>
    <m/>
    <m/>
    <m/>
  </r>
  <r>
    <x v="83"/>
    <x v="0"/>
    <x v="15"/>
    <m/>
    <n v="5"/>
    <n v="60"/>
    <n v="1860"/>
    <m/>
    <m/>
    <m/>
  </r>
  <r>
    <x v="83"/>
    <x v="0"/>
    <x v="16"/>
    <n v="87631"/>
    <n v="31"/>
    <n v="3282"/>
    <n v="101742"/>
    <n v="55.65"/>
    <n v="49478"/>
    <n v="56619"/>
  </r>
  <r>
    <x v="83"/>
    <x v="0"/>
    <x v="17"/>
    <n v="86038"/>
    <n v="28"/>
    <n v="3175"/>
    <n v="98425"/>
    <n v="56.22"/>
    <n v="48634"/>
    <n v="55339"/>
  </r>
  <r>
    <x v="83"/>
    <x v="0"/>
    <x v="18"/>
    <n v="10190"/>
    <n v="14"/>
    <n v="311"/>
    <n v="9641"/>
    <n v="44.49"/>
    <n v="5900"/>
    <n v="4289"/>
  </r>
  <r>
    <x v="83"/>
    <x v="0"/>
    <x v="19"/>
    <n v="11384"/>
    <n v="16"/>
    <n v="398"/>
    <n v="12338"/>
    <n v="51.52"/>
    <n v="6009"/>
    <n v="6356"/>
  </r>
  <r>
    <x v="83"/>
    <x v="0"/>
    <x v="20"/>
    <n v="133074"/>
    <n v="68"/>
    <n v="4227"/>
    <n v="131037"/>
    <n v="57.28"/>
    <n v="71794"/>
    <n v="75052"/>
  </r>
  <r>
    <x v="83"/>
    <x v="0"/>
    <x v="21"/>
    <m/>
    <n v="8"/>
    <n v="127"/>
    <n v="3937"/>
    <m/>
    <m/>
    <m/>
  </r>
  <r>
    <x v="83"/>
    <x v="0"/>
    <x v="22"/>
    <m/>
    <n v="4"/>
    <n v="331"/>
    <n v="10261"/>
    <m/>
    <m/>
    <m/>
  </r>
  <r>
    <x v="83"/>
    <x v="0"/>
    <x v="23"/>
    <n v="1272"/>
    <n v="10"/>
    <n v="140"/>
    <n v="4340"/>
    <n v="22.63"/>
    <n v="631"/>
    <n v="982"/>
  </r>
  <r>
    <x v="83"/>
    <x v="0"/>
    <x v="24"/>
    <n v="148063"/>
    <n v="90"/>
    <n v="4825"/>
    <n v="149575"/>
    <n v="55.15"/>
    <n v="80876"/>
    <n v="82497"/>
  </r>
  <r>
    <x v="83"/>
    <x v="0"/>
    <x v="25"/>
    <n v="28419"/>
    <n v="44"/>
    <n v="1329"/>
    <n v="41199"/>
    <n v="37.71"/>
    <n v="22256"/>
    <n v="15538"/>
  </r>
  <r>
    <x v="83"/>
    <x v="0"/>
    <x v="26"/>
    <n v="11692"/>
    <n v="10"/>
    <n v="402"/>
    <n v="12462"/>
    <n v="43.49"/>
    <n v="7231"/>
    <n v="5420"/>
  </r>
  <r>
    <x v="83"/>
    <x v="0"/>
    <x v="27"/>
    <n v="101981"/>
    <n v="30"/>
    <n v="2889"/>
    <n v="89559"/>
    <n v="60.62"/>
    <n v="50253"/>
    <n v="54290"/>
  </r>
  <r>
    <x v="83"/>
    <x v="0"/>
    <x v="28"/>
    <n v="7205"/>
    <n v="11"/>
    <n v="438"/>
    <n v="13578"/>
    <n v="30.48"/>
    <n v="4840"/>
    <n v="4139"/>
  </r>
  <r>
    <x v="83"/>
    <x v="0"/>
    <x v="29"/>
    <m/>
    <n v="14"/>
    <n v="201"/>
    <n v="6231"/>
    <m/>
    <m/>
    <m/>
  </r>
  <r>
    <x v="83"/>
    <x v="0"/>
    <x v="30"/>
    <n v="20247"/>
    <n v="18"/>
    <n v="735"/>
    <n v="22785"/>
    <n v="54.71"/>
    <n v="13589"/>
    <n v="12466"/>
  </r>
  <r>
    <x v="83"/>
    <x v="0"/>
    <x v="31"/>
    <n v="792"/>
    <n v="8"/>
    <n v="89"/>
    <n v="2759"/>
    <m/>
    <n v="544"/>
    <m/>
  </r>
  <r>
    <x v="83"/>
    <x v="0"/>
    <x v="32"/>
    <n v="12772"/>
    <n v="6"/>
    <n v="536"/>
    <n v="16616"/>
    <n v="43.31"/>
    <n v="9205"/>
    <n v="7196"/>
  </r>
  <r>
    <x v="83"/>
    <x v="0"/>
    <x v="33"/>
    <n v="8871"/>
    <n v="22"/>
    <n v="522"/>
    <n v="16182"/>
    <n v="36.32"/>
    <n v="5767"/>
    <n v="5878"/>
  </r>
  <r>
    <x v="83"/>
    <x v="0"/>
    <x v="34"/>
    <n v="878364"/>
    <n v="593"/>
    <n v="32159"/>
    <n v="996929"/>
    <n v="50.74"/>
    <n v="480200"/>
    <n v="505869"/>
  </r>
  <r>
    <x v="83"/>
    <x v="1"/>
    <x v="0"/>
    <n v="59095"/>
    <n v="146"/>
    <n v="1582"/>
    <n v="49042"/>
    <n v="53.86"/>
    <n v="28891"/>
    <n v="26415"/>
  </r>
  <r>
    <x v="83"/>
    <x v="1"/>
    <x v="1"/>
    <n v="126498"/>
    <n v="191"/>
    <n v="3779"/>
    <n v="117149"/>
    <n v="53.43"/>
    <n v="59057"/>
    <n v="62591"/>
  </r>
  <r>
    <x v="83"/>
    <x v="1"/>
    <x v="2"/>
    <n v="23196"/>
    <n v="67"/>
    <n v="681"/>
    <n v="21111"/>
    <n v="46.39"/>
    <n v="11587"/>
    <n v="9793"/>
  </r>
  <r>
    <x v="83"/>
    <x v="1"/>
    <x v="3"/>
    <n v="36513"/>
    <n v="83"/>
    <n v="1442"/>
    <n v="44702"/>
    <n v="43.89"/>
    <n v="22961"/>
    <n v="19618"/>
  </r>
  <r>
    <x v="83"/>
    <x v="1"/>
    <x v="4"/>
    <n v="34758"/>
    <n v="59"/>
    <n v="964"/>
    <n v="29884"/>
    <n v="53.18"/>
    <n v="16449"/>
    <n v="15892"/>
  </r>
  <r>
    <x v="83"/>
    <x v="1"/>
    <x v="5"/>
    <n v="56335"/>
    <n v="78"/>
    <n v="1352"/>
    <n v="41912"/>
    <n v="52.53"/>
    <n v="30390"/>
    <n v="22016"/>
  </r>
  <r>
    <x v="83"/>
    <x v="1"/>
    <x v="6"/>
    <n v="42953"/>
    <n v="77"/>
    <n v="1232"/>
    <n v="38192"/>
    <n v="48.8"/>
    <n v="28298"/>
    <n v="18637"/>
  </r>
  <r>
    <x v="83"/>
    <x v="1"/>
    <x v="7"/>
    <n v="8207"/>
    <n v="21"/>
    <n v="260"/>
    <n v="8060"/>
    <n v="57.52"/>
    <n v="4885"/>
    <n v="4636"/>
  </r>
  <r>
    <x v="83"/>
    <x v="1"/>
    <x v="8"/>
    <n v="15930"/>
    <n v="33"/>
    <n v="470"/>
    <n v="14570"/>
    <n v="53.01"/>
    <n v="8436"/>
    <n v="7723"/>
  </r>
  <r>
    <x v="83"/>
    <x v="1"/>
    <x v="9"/>
    <n v="22493"/>
    <n v="46"/>
    <n v="758"/>
    <n v="23498"/>
    <n v="51.04"/>
    <n v="12607"/>
    <n v="11993"/>
  </r>
  <r>
    <x v="83"/>
    <x v="1"/>
    <x v="10"/>
    <n v="51629"/>
    <n v="77"/>
    <n v="1354"/>
    <n v="41974"/>
    <n v="58.48"/>
    <n v="27531"/>
    <n v="24545"/>
  </r>
  <r>
    <x v="83"/>
    <x v="1"/>
    <x v="11"/>
    <n v="5116"/>
    <n v="24"/>
    <n v="608"/>
    <n v="18848"/>
    <n v="13.72"/>
    <n v="3171"/>
    <n v="2586"/>
  </r>
  <r>
    <x v="83"/>
    <x v="1"/>
    <x v="12"/>
    <n v="27313"/>
    <n v="65"/>
    <n v="1030"/>
    <n v="31930"/>
    <n v="42.59"/>
    <n v="16485"/>
    <n v="13598"/>
  </r>
  <r>
    <x v="83"/>
    <x v="1"/>
    <x v="13"/>
    <n v="12755"/>
    <n v="23"/>
    <n v="384"/>
    <n v="11904"/>
    <n v="49.43"/>
    <n v="7459"/>
    <n v="5884"/>
  </r>
  <r>
    <x v="83"/>
    <x v="1"/>
    <x v="14"/>
    <n v="7375"/>
    <n v="18"/>
    <n v="242"/>
    <n v="7502"/>
    <n v="44.2"/>
    <n v="4245"/>
    <n v="3316"/>
  </r>
  <r>
    <x v="83"/>
    <x v="1"/>
    <x v="15"/>
    <n v="10199"/>
    <n v="30"/>
    <n v="316"/>
    <n v="9796"/>
    <n v="48.74"/>
    <n v="6236"/>
    <n v="4775"/>
  </r>
  <r>
    <x v="83"/>
    <x v="1"/>
    <x v="16"/>
    <n v="50183"/>
    <n v="68"/>
    <n v="1323"/>
    <n v="41013"/>
    <n v="56.43"/>
    <n v="28525"/>
    <n v="23145"/>
  </r>
  <r>
    <x v="83"/>
    <x v="1"/>
    <x v="17"/>
    <n v="33801"/>
    <n v="38"/>
    <n v="856"/>
    <n v="26536"/>
    <n v="58.83"/>
    <n v="19806"/>
    <n v="15611"/>
  </r>
  <r>
    <x v="83"/>
    <x v="1"/>
    <x v="18"/>
    <n v="24849"/>
    <n v="52"/>
    <n v="700"/>
    <n v="21700"/>
    <n v="51.86"/>
    <n v="15289"/>
    <n v="11254"/>
  </r>
  <r>
    <x v="83"/>
    <x v="1"/>
    <x v="19"/>
    <n v="44738"/>
    <n v="99"/>
    <n v="1241"/>
    <n v="38471"/>
    <n v="55.08"/>
    <n v="23146"/>
    <n v="21189"/>
  </r>
  <r>
    <x v="83"/>
    <x v="1"/>
    <x v="20"/>
    <n v="103942"/>
    <n v="190"/>
    <n v="2718"/>
    <n v="84258"/>
    <n v="54.72"/>
    <n v="55242"/>
    <n v="46102"/>
  </r>
  <r>
    <x v="83"/>
    <x v="1"/>
    <x v="21"/>
    <n v="10988"/>
    <n v="23"/>
    <n v="343"/>
    <n v="10633"/>
    <n v="44.25"/>
    <n v="7018"/>
    <n v="4705"/>
  </r>
  <r>
    <x v="83"/>
    <x v="1"/>
    <x v="22"/>
    <n v="12439"/>
    <n v="17"/>
    <n v="376"/>
    <n v="11656"/>
    <n v="55.49"/>
    <n v="6799"/>
    <n v="6468"/>
  </r>
  <r>
    <x v="83"/>
    <x v="1"/>
    <x v="23"/>
    <n v="13068"/>
    <n v="29"/>
    <n v="366"/>
    <n v="11346"/>
    <n v="58.88"/>
    <n v="8030"/>
    <n v="6680"/>
  </r>
  <r>
    <x v="83"/>
    <x v="1"/>
    <x v="24"/>
    <n v="140437"/>
    <n v="259"/>
    <n v="3803"/>
    <n v="117893"/>
    <n v="54.25"/>
    <n v="77089"/>
    <n v="63954"/>
  </r>
  <r>
    <x v="83"/>
    <x v="1"/>
    <x v="25"/>
    <n v="44779"/>
    <n v="72"/>
    <n v="1233"/>
    <n v="38223"/>
    <n v="54.69"/>
    <n v="30975"/>
    <n v="20903"/>
  </r>
  <r>
    <x v="83"/>
    <x v="1"/>
    <x v="26"/>
    <n v="12091"/>
    <n v="27"/>
    <n v="324"/>
    <n v="10044"/>
    <n v="51.74"/>
    <n v="6218"/>
    <n v="5197"/>
  </r>
  <r>
    <x v="83"/>
    <x v="1"/>
    <x v="27"/>
    <n v="41111"/>
    <n v="53"/>
    <n v="951"/>
    <n v="29481"/>
    <n v="55.92"/>
    <n v="16435"/>
    <n v="16487"/>
  </r>
  <r>
    <x v="83"/>
    <x v="1"/>
    <x v="28"/>
    <n v="7441"/>
    <n v="18"/>
    <n v="201"/>
    <n v="6231"/>
    <n v="56.99"/>
    <n v="4685"/>
    <n v="3551"/>
  </r>
  <r>
    <x v="83"/>
    <x v="1"/>
    <x v="29"/>
    <n v="8204"/>
    <n v="25"/>
    <n v="261"/>
    <n v="8091"/>
    <n v="49.73"/>
    <n v="4521"/>
    <n v="4024"/>
  </r>
  <r>
    <x v="83"/>
    <x v="1"/>
    <x v="30"/>
    <n v="31633"/>
    <n v="47"/>
    <n v="780"/>
    <n v="24180"/>
    <n v="58.23"/>
    <n v="16051"/>
    <n v="14081"/>
  </r>
  <r>
    <x v="83"/>
    <x v="1"/>
    <x v="31"/>
    <n v="2281"/>
    <n v="13"/>
    <n v="96"/>
    <n v="2976"/>
    <n v="39.08"/>
    <n v="1629"/>
    <n v="1163"/>
  </r>
  <r>
    <x v="83"/>
    <x v="1"/>
    <x v="32"/>
    <n v="13778"/>
    <n v="22"/>
    <n v="348"/>
    <n v="10788"/>
    <n v="56.03"/>
    <n v="8872"/>
    <n v="6044"/>
  </r>
  <r>
    <x v="83"/>
    <x v="1"/>
    <x v="33"/>
    <n v="14197"/>
    <n v="40"/>
    <n v="599"/>
    <n v="18569"/>
    <n v="41.75"/>
    <n v="8292"/>
    <n v="7753"/>
  </r>
  <r>
    <x v="83"/>
    <x v="1"/>
    <x v="34"/>
    <n v="976087"/>
    <n v="1833"/>
    <n v="28314"/>
    <n v="877734"/>
    <n v="51.58"/>
    <n v="530417"/>
    <n v="452758"/>
  </r>
  <r>
    <x v="83"/>
    <x v="2"/>
    <x v="0"/>
    <n v="25251"/>
    <n v="35"/>
    <n v="1418"/>
    <n v="43958"/>
    <n v="46.86"/>
    <n v="13295"/>
    <n v="20598"/>
  </r>
  <r>
    <x v="83"/>
    <x v="2"/>
    <x v="1"/>
    <n v="59406"/>
    <n v="40"/>
    <n v="3736"/>
    <n v="115816"/>
    <n v="46.44"/>
    <n v="25963"/>
    <n v="53786"/>
  </r>
  <r>
    <x v="83"/>
    <x v="2"/>
    <x v="2"/>
    <n v="9574"/>
    <n v="19"/>
    <n v="684"/>
    <n v="21204"/>
    <n v="41.24"/>
    <n v="6156"/>
    <n v="8744"/>
  </r>
  <r>
    <x v="83"/>
    <x v="2"/>
    <x v="3"/>
    <n v="8060"/>
    <n v="14"/>
    <n v="558"/>
    <n v="17298"/>
    <n v="44.44"/>
    <n v="4812"/>
    <n v="7687"/>
  </r>
  <r>
    <x v="83"/>
    <x v="2"/>
    <x v="4"/>
    <n v="10634"/>
    <n v="12"/>
    <n v="740"/>
    <n v="22940"/>
    <n v="42.79"/>
    <n v="3745"/>
    <n v="9816"/>
  </r>
  <r>
    <x v="83"/>
    <x v="2"/>
    <x v="5"/>
    <n v="19431"/>
    <n v="13"/>
    <n v="1016"/>
    <n v="31496"/>
    <n v="57.52"/>
    <n v="10063"/>
    <n v="18117"/>
  </r>
  <r>
    <x v="83"/>
    <x v="2"/>
    <x v="6"/>
    <n v="14189"/>
    <n v="14"/>
    <n v="898"/>
    <n v="27838"/>
    <n v="42.98"/>
    <n v="8510"/>
    <n v="11965"/>
  </r>
  <r>
    <x v="83"/>
    <x v="2"/>
    <x v="7"/>
    <m/>
    <n v="3"/>
    <n v="67"/>
    <n v="2077"/>
    <m/>
    <m/>
    <m/>
  </r>
  <r>
    <x v="83"/>
    <x v="2"/>
    <x v="8"/>
    <m/>
    <n v="5"/>
    <n v="132"/>
    <n v="4092"/>
    <m/>
    <n v="922"/>
    <m/>
  </r>
  <r>
    <x v="83"/>
    <x v="2"/>
    <x v="9"/>
    <n v="3326"/>
    <n v="10"/>
    <n v="343"/>
    <n v="10633"/>
    <n v="22.64"/>
    <n v="1698"/>
    <n v="2407"/>
  </r>
  <r>
    <x v="83"/>
    <x v="2"/>
    <x v="10"/>
    <n v="13762"/>
    <n v="21"/>
    <n v="880"/>
    <n v="27280"/>
    <n v="45.89"/>
    <n v="3789"/>
    <n v="12520"/>
  </r>
  <r>
    <x v="83"/>
    <x v="2"/>
    <x v="11"/>
    <n v="4555"/>
    <n v="10"/>
    <n v="672"/>
    <n v="20832"/>
    <n v="17.149999999999999"/>
    <n v="2297"/>
    <n v="3573"/>
  </r>
  <r>
    <x v="83"/>
    <x v="2"/>
    <x v="12"/>
    <m/>
    <n v="3"/>
    <n v="89"/>
    <n v="2759"/>
    <m/>
    <m/>
    <m/>
  </r>
  <r>
    <x v="83"/>
    <x v="2"/>
    <x v="13"/>
    <m/>
    <n v="3"/>
    <n v="69"/>
    <n v="2139"/>
    <m/>
    <m/>
    <m/>
  </r>
  <r>
    <x v="83"/>
    <x v="2"/>
    <x v="14"/>
    <m/>
    <n v="3"/>
    <n v="75"/>
    <n v="2325"/>
    <m/>
    <m/>
    <m/>
  </r>
  <r>
    <x v="83"/>
    <x v="2"/>
    <x v="15"/>
    <m/>
    <n v="6"/>
    <n v="485"/>
    <n v="15035"/>
    <m/>
    <m/>
    <m/>
  </r>
  <r>
    <x v="83"/>
    <x v="2"/>
    <x v="16"/>
    <m/>
    <n v="14"/>
    <n v="1781"/>
    <n v="55211"/>
    <m/>
    <m/>
    <m/>
  </r>
  <r>
    <x v="83"/>
    <x v="2"/>
    <x v="17"/>
    <n v="37189"/>
    <n v="12"/>
    <n v="1755"/>
    <n v="54405"/>
    <n v="62.6"/>
    <n v="19561"/>
    <n v="34056"/>
  </r>
  <r>
    <x v="83"/>
    <x v="2"/>
    <x v="18"/>
    <n v="17122"/>
    <n v="24"/>
    <n v="860"/>
    <n v="26660"/>
    <n v="51.59"/>
    <n v="9780"/>
    <n v="13753"/>
  </r>
  <r>
    <x v="83"/>
    <x v="2"/>
    <x v="19"/>
    <n v="24221"/>
    <n v="32"/>
    <n v="1261"/>
    <n v="39091"/>
    <n v="55.4"/>
    <n v="13057"/>
    <n v="21658"/>
  </r>
  <r>
    <x v="83"/>
    <x v="2"/>
    <x v="20"/>
    <n v="69175"/>
    <n v="63"/>
    <n v="3698"/>
    <n v="114638"/>
    <n v="51.16"/>
    <n v="36103"/>
    <n v="58649"/>
  </r>
  <r>
    <x v="83"/>
    <x v="2"/>
    <x v="21"/>
    <m/>
    <n v="6"/>
    <n v="463"/>
    <n v="14353"/>
    <m/>
    <m/>
    <m/>
  </r>
  <r>
    <x v="83"/>
    <x v="2"/>
    <x v="22"/>
    <n v="8258"/>
    <n v="6"/>
    <n v="330"/>
    <n v="10230"/>
    <n v="65.31"/>
    <n v="6189"/>
    <n v="6681"/>
  </r>
  <r>
    <x v="83"/>
    <x v="2"/>
    <x v="23"/>
    <n v="760"/>
    <n v="4"/>
    <n v="51"/>
    <n v="1581"/>
    <n v="23.02"/>
    <n v="580"/>
    <n v="364"/>
  </r>
  <r>
    <x v="83"/>
    <x v="2"/>
    <x v="24"/>
    <n v="80957"/>
    <n v="79"/>
    <n v="4542"/>
    <n v="140802"/>
    <n v="48.49"/>
    <n v="44548"/>
    <n v="68268"/>
  </r>
  <r>
    <x v="83"/>
    <x v="2"/>
    <x v="25"/>
    <n v="22938"/>
    <n v="27"/>
    <n v="1305"/>
    <n v="40455"/>
    <n v="47.19"/>
    <n v="17181"/>
    <n v="19091"/>
  </r>
  <r>
    <x v="83"/>
    <x v="2"/>
    <x v="26"/>
    <n v="7326"/>
    <n v="7"/>
    <n v="435"/>
    <n v="13485"/>
    <n v="48.31"/>
    <n v="4734"/>
    <n v="6515"/>
  </r>
  <r>
    <x v="83"/>
    <x v="2"/>
    <x v="27"/>
    <n v="38544"/>
    <n v="20"/>
    <n v="1824"/>
    <n v="56544"/>
    <n v="62.7"/>
    <n v="24066"/>
    <n v="35451"/>
  </r>
  <r>
    <x v="83"/>
    <x v="2"/>
    <x v="28"/>
    <n v="1647"/>
    <n v="5"/>
    <n v="116"/>
    <n v="3596"/>
    <n v="39.82"/>
    <n v="1394"/>
    <n v="1432"/>
  </r>
  <r>
    <x v="83"/>
    <x v="2"/>
    <x v="29"/>
    <m/>
    <n v="5"/>
    <n v="164"/>
    <n v="5084"/>
    <m/>
    <m/>
    <m/>
  </r>
  <r>
    <x v="83"/>
    <x v="2"/>
    <x v="30"/>
    <n v="8966"/>
    <n v="10"/>
    <n v="490"/>
    <n v="15190"/>
    <n v="55.39"/>
    <n v="5568"/>
    <n v="8414"/>
  </r>
  <r>
    <x v="83"/>
    <x v="2"/>
    <x v="31"/>
    <n v="1003"/>
    <n v="4"/>
    <n v="169"/>
    <n v="5239"/>
    <m/>
    <n v="604"/>
    <m/>
  </r>
  <r>
    <x v="83"/>
    <x v="2"/>
    <x v="32"/>
    <m/>
    <n v="6"/>
    <n v="502"/>
    <n v="15562"/>
    <m/>
    <m/>
    <m/>
  </r>
  <r>
    <x v="83"/>
    <x v="2"/>
    <x v="33"/>
    <n v="5483"/>
    <n v="11"/>
    <n v="332"/>
    <n v="10292"/>
    <n v="39.93"/>
    <n v="3156"/>
    <n v="4110"/>
  </r>
  <r>
    <x v="83"/>
    <x v="2"/>
    <x v="34"/>
    <n v="438119"/>
    <n v="455"/>
    <n v="25643"/>
    <n v="794933"/>
    <n v="48.41"/>
    <n v="235372"/>
    <n v="384866"/>
  </r>
  <r>
    <x v="83"/>
    <x v="3"/>
    <x v="0"/>
    <n v="92239"/>
    <n v="49"/>
    <n v="5926"/>
    <n v="183706"/>
    <n v="24.17"/>
    <n v="43091"/>
    <n v="44409"/>
  </r>
  <r>
    <x v="83"/>
    <x v="3"/>
    <x v="1"/>
    <n v="49699"/>
    <n v="23"/>
    <n v="2604"/>
    <n v="80724"/>
    <n v="30.77"/>
    <n v="20642"/>
    <n v="24839"/>
  </r>
  <r>
    <x v="83"/>
    <x v="3"/>
    <x v="2"/>
    <n v="49571"/>
    <n v="23"/>
    <n v="1991"/>
    <n v="61721"/>
    <n v="30.2"/>
    <n v="22961"/>
    <n v="18639"/>
  </r>
  <r>
    <x v="83"/>
    <x v="3"/>
    <x v="3"/>
    <n v="23206"/>
    <n v="21"/>
    <n v="1845"/>
    <n v="57195"/>
    <n v="19.82"/>
    <n v="11903"/>
    <n v="11335"/>
  </r>
  <r>
    <x v="83"/>
    <x v="3"/>
    <x v="4"/>
    <n v="58285"/>
    <n v="21"/>
    <n v="2894"/>
    <n v="89714"/>
    <n v="26.88"/>
    <n v="19692"/>
    <n v="24119"/>
  </r>
  <r>
    <x v="83"/>
    <x v="3"/>
    <x v="5"/>
    <n v="34503"/>
    <n v="13"/>
    <n v="1509"/>
    <n v="46779"/>
    <n v="29.9"/>
    <n v="16407"/>
    <n v="13987"/>
  </r>
  <r>
    <x v="83"/>
    <x v="3"/>
    <x v="6"/>
    <n v="22775"/>
    <n v="9"/>
    <n v="1218"/>
    <n v="37758"/>
    <n v="25.5"/>
    <n v="11955"/>
    <n v="9629"/>
  </r>
  <r>
    <x v="83"/>
    <x v="3"/>
    <x v="7"/>
    <n v="28095"/>
    <n v="5"/>
    <n v="1031"/>
    <n v="31961"/>
    <n v="28.61"/>
    <n v="6948"/>
    <n v="9145"/>
  </r>
  <r>
    <x v="83"/>
    <x v="3"/>
    <x v="8"/>
    <n v="33658"/>
    <n v="12"/>
    <n v="1735"/>
    <n v="53785"/>
    <n v="27.07"/>
    <n v="14857"/>
    <n v="14562"/>
  </r>
  <r>
    <x v="83"/>
    <x v="3"/>
    <x v="9"/>
    <n v="18529"/>
    <n v="12"/>
    <n v="1164"/>
    <n v="36084"/>
    <n v="21.69"/>
    <n v="7210"/>
    <n v="7825"/>
  </r>
  <r>
    <x v="83"/>
    <x v="3"/>
    <x v="10"/>
    <n v="45714"/>
    <n v="20"/>
    <n v="2053"/>
    <n v="63643"/>
    <n v="25.48"/>
    <n v="17981"/>
    <n v="16218"/>
  </r>
  <r>
    <x v="83"/>
    <x v="3"/>
    <x v="11"/>
    <n v="6651"/>
    <n v="6"/>
    <n v="488"/>
    <n v="15128"/>
    <n v="18.48"/>
    <n v="4749"/>
    <n v="2796"/>
  </r>
  <r>
    <x v="83"/>
    <x v="3"/>
    <x v="12"/>
    <m/>
    <n v="7"/>
    <n v="600"/>
    <n v="18600"/>
    <m/>
    <m/>
    <m/>
  </r>
  <r>
    <x v="83"/>
    <x v="3"/>
    <x v="13"/>
    <m/>
    <n v="3"/>
    <n v="347"/>
    <n v="10757"/>
    <m/>
    <m/>
    <m/>
  </r>
  <r>
    <x v="83"/>
    <x v="3"/>
    <x v="14"/>
    <n v="8099"/>
    <n v="7"/>
    <n v="690"/>
    <n v="21390"/>
    <n v="14.64"/>
    <n v="3220"/>
    <n v="3132"/>
  </r>
  <r>
    <x v="83"/>
    <x v="3"/>
    <x v="15"/>
    <n v="3902"/>
    <n v="8"/>
    <n v="961"/>
    <n v="29791"/>
    <n v="7.17"/>
    <n v="2385"/>
    <n v="2135"/>
  </r>
  <r>
    <x v="83"/>
    <x v="3"/>
    <x v="16"/>
    <m/>
    <n v="5"/>
    <n v="674"/>
    <n v="20894"/>
    <m/>
    <m/>
    <m/>
  </r>
  <r>
    <x v="83"/>
    <x v="3"/>
    <x v="17"/>
    <s v="-"/>
    <s v="-"/>
    <s v="-"/>
    <s v="-"/>
    <s v="-"/>
    <s v="-"/>
    <s v="-"/>
  </r>
  <r>
    <x v="83"/>
    <x v="3"/>
    <x v="18"/>
    <n v="25054"/>
    <n v="17"/>
    <n v="1311"/>
    <n v="40641"/>
    <n v="27.26"/>
    <n v="13501"/>
    <n v="11077"/>
  </r>
  <r>
    <x v="83"/>
    <x v="3"/>
    <x v="19"/>
    <n v="74710"/>
    <n v="22"/>
    <n v="4007"/>
    <n v="124217"/>
    <n v="24.21"/>
    <n v="27646"/>
    <n v="30069"/>
  </r>
  <r>
    <x v="83"/>
    <x v="3"/>
    <x v="20"/>
    <n v="88534"/>
    <n v="37"/>
    <n v="4346"/>
    <n v="134726"/>
    <n v="26.3"/>
    <n v="42575"/>
    <n v="35429"/>
  </r>
  <r>
    <x v="83"/>
    <x v="3"/>
    <x v="21"/>
    <n v="11159"/>
    <n v="9"/>
    <n v="711"/>
    <n v="22041"/>
    <n v="20.05"/>
    <n v="6937"/>
    <n v="4419"/>
  </r>
  <r>
    <x v="83"/>
    <x v="3"/>
    <x v="22"/>
    <m/>
    <n v="4"/>
    <n v="638"/>
    <n v="19778"/>
    <m/>
    <m/>
    <m/>
  </r>
  <r>
    <x v="83"/>
    <x v="3"/>
    <x v="23"/>
    <n v="10469"/>
    <n v="7"/>
    <n v="844"/>
    <n v="26164"/>
    <n v="16.41"/>
    <n v="5132"/>
    <n v="4294"/>
  </r>
  <r>
    <x v="83"/>
    <x v="3"/>
    <x v="24"/>
    <n v="123686"/>
    <n v="57"/>
    <n v="6539"/>
    <n v="202709"/>
    <n v="24.62"/>
    <n v="63411"/>
    <n v="49905"/>
  </r>
  <r>
    <x v="83"/>
    <x v="3"/>
    <x v="25"/>
    <n v="36099"/>
    <n v="17"/>
    <n v="1453"/>
    <n v="45043"/>
    <n v="34.96"/>
    <n v="25014"/>
    <n v="15746"/>
  </r>
  <r>
    <x v="83"/>
    <x v="3"/>
    <x v="26"/>
    <n v="17481"/>
    <n v="6"/>
    <n v="1463"/>
    <n v="45353"/>
    <n v="16.21"/>
    <n v="10908"/>
    <n v="7350"/>
  </r>
  <r>
    <x v="83"/>
    <x v="3"/>
    <x v="27"/>
    <n v="31078"/>
    <n v="7"/>
    <n v="1219"/>
    <n v="37789"/>
    <n v="33.28"/>
    <n v="16182"/>
    <n v="12578"/>
  </r>
  <r>
    <x v="83"/>
    <x v="3"/>
    <x v="28"/>
    <n v="14733"/>
    <n v="11"/>
    <n v="3938"/>
    <n v="122078"/>
    <n v="5.0199999999999996"/>
    <n v="7815"/>
    <n v="6129"/>
  </r>
  <r>
    <x v="83"/>
    <x v="3"/>
    <x v="29"/>
    <n v="30908"/>
    <n v="11"/>
    <n v="2370"/>
    <n v="73470"/>
    <n v="21.52"/>
    <n v="12939"/>
    <n v="15808"/>
  </r>
  <r>
    <x v="83"/>
    <x v="3"/>
    <x v="30"/>
    <n v="17070"/>
    <n v="7"/>
    <n v="583"/>
    <n v="18073"/>
    <n v="37.56"/>
    <n v="10932"/>
    <n v="6788"/>
  </r>
  <r>
    <x v="83"/>
    <x v="3"/>
    <x v="31"/>
    <n v="5630"/>
    <n v="7"/>
    <n v="379"/>
    <n v="11749"/>
    <n v="29.32"/>
    <n v="2976"/>
    <n v="3445"/>
  </r>
  <r>
    <x v="83"/>
    <x v="3"/>
    <x v="32"/>
    <m/>
    <n v="3"/>
    <n v="537"/>
    <n v="16647"/>
    <m/>
    <m/>
    <m/>
  </r>
  <r>
    <x v="83"/>
    <x v="3"/>
    <x v="33"/>
    <n v="12704"/>
    <n v="12"/>
    <n v="1061"/>
    <n v="32891"/>
    <n v="19.25"/>
    <n v="7550"/>
    <n v="6331"/>
  </r>
  <r>
    <x v="83"/>
    <x v="3"/>
    <x v="34"/>
    <n v="894879"/>
    <n v="421"/>
    <n v="52590"/>
    <n v="1630290"/>
    <n v="23.45"/>
    <n v="421468"/>
    <n v="382378"/>
  </r>
  <r>
    <x v="83"/>
    <x v="4"/>
    <x v="0"/>
    <n v="209704"/>
    <n v="266"/>
    <n v="10206"/>
    <n v="316386"/>
    <n v="33.83"/>
    <n v="97566"/>
    <n v="107033"/>
  </r>
  <r>
    <x v="83"/>
    <x v="4"/>
    <x v="1"/>
    <n v="481205"/>
    <n v="327"/>
    <n v="18626"/>
    <n v="577406"/>
    <n v="50.92"/>
    <n v="231091"/>
    <n v="293991"/>
  </r>
  <r>
    <x v="83"/>
    <x v="4"/>
    <x v="2"/>
    <n v="85920"/>
    <n v="119"/>
    <n v="3557"/>
    <n v="110267"/>
    <n v="35.32"/>
    <n v="42667"/>
    <n v="38942"/>
  </r>
  <r>
    <x v="83"/>
    <x v="4"/>
    <x v="3"/>
    <n v="83207"/>
    <n v="143"/>
    <n v="4756"/>
    <n v="147436"/>
    <n v="32.61"/>
    <n v="49422"/>
    <n v="48081"/>
  </r>
  <r>
    <x v="83"/>
    <x v="4"/>
    <x v="4"/>
    <n v="113922"/>
    <n v="102"/>
    <n v="5026"/>
    <n v="155806"/>
    <n v="35.79"/>
    <n v="44824"/>
    <n v="55765"/>
  </r>
  <r>
    <x v="83"/>
    <x v="4"/>
    <x v="5"/>
    <n v="172699"/>
    <n v="124"/>
    <n v="5748"/>
    <n v="178188"/>
    <n v="47.72"/>
    <n v="93581"/>
    <n v="85039"/>
  </r>
  <r>
    <x v="83"/>
    <x v="4"/>
    <x v="6"/>
    <n v="90839"/>
    <n v="110"/>
    <n v="3847"/>
    <n v="119257"/>
    <n v="39.14"/>
    <n v="54560"/>
    <n v="46680"/>
  </r>
  <r>
    <x v="83"/>
    <x v="4"/>
    <x v="7"/>
    <n v="38925"/>
    <n v="33"/>
    <n v="1436"/>
    <n v="44516"/>
    <n v="34.43"/>
    <n v="13112"/>
    <n v="15327"/>
  </r>
  <r>
    <x v="83"/>
    <x v="4"/>
    <x v="8"/>
    <n v="54869"/>
    <n v="60"/>
    <n v="2567"/>
    <n v="79577"/>
    <n v="32.65"/>
    <n v="25454"/>
    <n v="25981"/>
  </r>
  <r>
    <x v="83"/>
    <x v="4"/>
    <x v="9"/>
    <n v="52770"/>
    <n v="83"/>
    <n v="2673"/>
    <n v="82863"/>
    <n v="32.4"/>
    <n v="26384"/>
    <n v="26847"/>
  </r>
  <r>
    <x v="83"/>
    <x v="4"/>
    <x v="10"/>
    <n v="120903"/>
    <n v="132"/>
    <n v="4718"/>
    <n v="146258"/>
    <n v="40.450000000000003"/>
    <n v="55192"/>
    <n v="59168"/>
  </r>
  <r>
    <x v="83"/>
    <x v="4"/>
    <x v="11"/>
    <n v="23732"/>
    <n v="50"/>
    <n v="2127"/>
    <n v="65937"/>
    <n v="19.329999999999998"/>
    <n v="14174"/>
    <n v="12745"/>
  </r>
  <r>
    <x v="83"/>
    <x v="4"/>
    <x v="12"/>
    <n v="39369"/>
    <n v="98"/>
    <n v="2304"/>
    <n v="71424"/>
    <n v="30.99"/>
    <n v="22941"/>
    <n v="22134"/>
  </r>
  <r>
    <x v="83"/>
    <x v="4"/>
    <x v="13"/>
    <n v="20233"/>
    <n v="32"/>
    <n v="937"/>
    <n v="29047"/>
    <n v="33.47"/>
    <n v="12051"/>
    <n v="9722"/>
  </r>
  <r>
    <x v="83"/>
    <x v="4"/>
    <x v="14"/>
    <n v="20472"/>
    <n v="39"/>
    <n v="1224"/>
    <n v="37944"/>
    <n v="23.64"/>
    <n v="10818"/>
    <n v="8971"/>
  </r>
  <r>
    <x v="83"/>
    <x v="4"/>
    <x v="15"/>
    <n v="18855"/>
    <n v="49"/>
    <n v="1822"/>
    <n v="56482"/>
    <n v="18.79"/>
    <n v="10601"/>
    <n v="10615"/>
  </r>
  <r>
    <x v="83"/>
    <x v="4"/>
    <x v="16"/>
    <n v="186994"/>
    <n v="118"/>
    <n v="7060"/>
    <n v="218860"/>
    <n v="54.68"/>
    <n v="105149"/>
    <n v="119670"/>
  </r>
  <r>
    <x v="83"/>
    <x v="4"/>
    <x v="17"/>
    <n v="157028"/>
    <n v="78"/>
    <n v="5786"/>
    <n v="179366"/>
    <n v="58.54"/>
    <n v="88002"/>
    <n v="105006"/>
  </r>
  <r>
    <x v="83"/>
    <x v="4"/>
    <x v="18"/>
    <n v="77215"/>
    <n v="107"/>
    <n v="3182"/>
    <n v="98642"/>
    <n v="40.93"/>
    <n v="44471"/>
    <n v="40373"/>
  </r>
  <r>
    <x v="83"/>
    <x v="4"/>
    <x v="19"/>
    <n v="155052"/>
    <n v="169"/>
    <n v="6907"/>
    <n v="214117"/>
    <n v="37.020000000000003"/>
    <n v="69859"/>
    <n v="79271"/>
  </r>
  <r>
    <x v="83"/>
    <x v="4"/>
    <x v="20"/>
    <n v="394725"/>
    <n v="358"/>
    <n v="14989"/>
    <n v="464659"/>
    <n v="46.32"/>
    <n v="205714"/>
    <n v="215231"/>
  </r>
  <r>
    <x v="83"/>
    <x v="4"/>
    <x v="21"/>
    <n v="28457"/>
    <n v="46"/>
    <n v="1644"/>
    <n v="50964"/>
    <n v="26.05"/>
    <n v="17922"/>
    <n v="13277"/>
  </r>
  <r>
    <x v="83"/>
    <x v="4"/>
    <x v="22"/>
    <n v="44392"/>
    <n v="31"/>
    <n v="1675"/>
    <n v="51925"/>
    <n v="45.83"/>
    <n v="27914"/>
    <n v="23796"/>
  </r>
  <r>
    <x v="83"/>
    <x v="4"/>
    <x v="23"/>
    <n v="25568"/>
    <n v="50"/>
    <n v="1401"/>
    <n v="43431"/>
    <n v="28.37"/>
    <n v="14373"/>
    <n v="12320"/>
  </r>
  <r>
    <x v="83"/>
    <x v="4"/>
    <x v="24"/>
    <n v="493142"/>
    <n v="485"/>
    <n v="19709"/>
    <n v="610979"/>
    <n v="43.31"/>
    <n v="265924"/>
    <n v="264624"/>
  </r>
  <r>
    <x v="83"/>
    <x v="4"/>
    <x v="25"/>
    <n v="132234"/>
    <n v="160"/>
    <n v="5320"/>
    <n v="164920"/>
    <n v="43.22"/>
    <n v="95426"/>
    <n v="71278"/>
  </r>
  <r>
    <x v="83"/>
    <x v="4"/>
    <x v="26"/>
    <n v="48590"/>
    <n v="50"/>
    <n v="2624"/>
    <n v="81344"/>
    <n v="30.1"/>
    <n v="29092"/>
    <n v="24481"/>
  </r>
  <r>
    <x v="83"/>
    <x v="4"/>
    <x v="27"/>
    <n v="212714"/>
    <n v="110"/>
    <n v="6883"/>
    <n v="213373"/>
    <n v="55.68"/>
    <n v="106936"/>
    <n v="118806"/>
  </r>
  <r>
    <x v="83"/>
    <x v="4"/>
    <x v="28"/>
    <n v="31026"/>
    <n v="45"/>
    <n v="4693"/>
    <n v="145483"/>
    <n v="10.48"/>
    <n v="18734"/>
    <n v="15250"/>
  </r>
  <r>
    <x v="83"/>
    <x v="4"/>
    <x v="29"/>
    <n v="44134"/>
    <n v="55"/>
    <n v="2996"/>
    <n v="92876"/>
    <n v="25.54"/>
    <n v="20296"/>
    <n v="23721"/>
  </r>
  <r>
    <x v="83"/>
    <x v="4"/>
    <x v="30"/>
    <n v="77916"/>
    <n v="82"/>
    <n v="2588"/>
    <n v="80228"/>
    <n v="52.04"/>
    <n v="46140"/>
    <n v="41749"/>
  </r>
  <r>
    <x v="83"/>
    <x v="4"/>
    <x v="31"/>
    <n v="9705"/>
    <n v="32"/>
    <n v="733"/>
    <n v="22723"/>
    <n v="25.6"/>
    <n v="5753"/>
    <n v="5817"/>
  </r>
  <r>
    <x v="83"/>
    <x v="4"/>
    <x v="32"/>
    <n v="49848"/>
    <n v="37"/>
    <n v="1923"/>
    <n v="59613"/>
    <n v="49.85"/>
    <n v="30474"/>
    <n v="29720"/>
  </r>
  <r>
    <x v="83"/>
    <x v="4"/>
    <x v="33"/>
    <n v="41256"/>
    <n v="85"/>
    <n v="2514"/>
    <n v="77934"/>
    <n v="30.89"/>
    <n v="24766"/>
    <n v="24072"/>
  </r>
  <r>
    <x v="83"/>
    <x v="4"/>
    <x v="34"/>
    <n v="3187449"/>
    <n v="3302"/>
    <n v="138706"/>
    <n v="4299886"/>
    <n v="40.14"/>
    <n v="1667456"/>
    <n v="1725871"/>
  </r>
  <r>
    <x v="84"/>
    <x v="0"/>
    <x v="0"/>
    <n v="45897"/>
    <n v="35"/>
    <n v="1278"/>
    <n v="39618"/>
    <n v="52.98"/>
    <n v="17303"/>
    <n v="20991"/>
  </r>
  <r>
    <x v="84"/>
    <x v="0"/>
    <x v="1"/>
    <n v="292465"/>
    <n v="73"/>
    <n v="8331"/>
    <n v="258261"/>
    <n v="69.19"/>
    <n v="153180"/>
    <n v="178699"/>
  </r>
  <r>
    <x v="84"/>
    <x v="0"/>
    <x v="2"/>
    <n v="4599"/>
    <n v="10"/>
    <n v="198"/>
    <n v="6138"/>
    <n v="36.14"/>
    <n v="2477"/>
    <n v="2218"/>
  </r>
  <r>
    <x v="84"/>
    <x v="0"/>
    <x v="3"/>
    <n v="14542"/>
    <n v="25"/>
    <n v="911"/>
    <n v="28241"/>
    <n v="28.21"/>
    <n v="8489"/>
    <n v="7966"/>
  </r>
  <r>
    <x v="84"/>
    <x v="0"/>
    <x v="4"/>
    <n v="14937"/>
    <n v="9"/>
    <n v="412"/>
    <n v="12772"/>
    <n v="60.07"/>
    <n v="6574"/>
    <n v="7672"/>
  </r>
  <r>
    <x v="84"/>
    <x v="0"/>
    <x v="5"/>
    <n v="76824"/>
    <n v="20"/>
    <n v="1871"/>
    <n v="58001"/>
    <n v="62.5"/>
    <n v="45241"/>
    <n v="36249"/>
  </r>
  <r>
    <x v="84"/>
    <x v="0"/>
    <x v="6"/>
    <n v="18465"/>
    <n v="10"/>
    <n v="499"/>
    <n v="15469"/>
    <n v="56.84"/>
    <n v="9865"/>
    <n v="8792"/>
  </r>
  <r>
    <x v="84"/>
    <x v="0"/>
    <x v="7"/>
    <m/>
    <n v="4"/>
    <n v="78"/>
    <n v="2418"/>
    <n v="45"/>
    <n v="1057"/>
    <n v="1088"/>
  </r>
  <r>
    <x v="84"/>
    <x v="0"/>
    <x v="8"/>
    <m/>
    <n v="10"/>
    <n v="237"/>
    <n v="7347"/>
    <m/>
    <n v="1331"/>
    <m/>
  </r>
  <r>
    <x v="84"/>
    <x v="0"/>
    <x v="9"/>
    <n v="9930"/>
    <n v="15"/>
    <n v="408"/>
    <n v="12648"/>
    <n v="45.64"/>
    <n v="5604"/>
    <n v="5772"/>
  </r>
  <r>
    <x v="84"/>
    <x v="0"/>
    <x v="10"/>
    <n v="12842"/>
    <n v="14"/>
    <n v="431"/>
    <n v="13361"/>
    <n v="55.64"/>
    <n v="7668"/>
    <n v="7434"/>
  </r>
  <r>
    <x v="84"/>
    <x v="0"/>
    <x v="11"/>
    <n v="8555"/>
    <n v="10"/>
    <n v="359"/>
    <n v="11129"/>
    <n v="39.020000000000003"/>
    <n v="4266"/>
    <n v="4343"/>
  </r>
  <r>
    <x v="84"/>
    <x v="0"/>
    <x v="12"/>
    <n v="7987"/>
    <n v="23"/>
    <n v="585"/>
    <n v="18135"/>
    <n v="30.5"/>
    <n v="4352"/>
    <n v="5531"/>
  </r>
  <r>
    <x v="84"/>
    <x v="0"/>
    <x v="13"/>
    <m/>
    <n v="3"/>
    <n v="137"/>
    <n v="4247"/>
    <m/>
    <m/>
    <m/>
  </r>
  <r>
    <x v="84"/>
    <x v="0"/>
    <x v="14"/>
    <n v="6320"/>
    <n v="11"/>
    <n v="217"/>
    <n v="6727"/>
    <n v="42.72"/>
    <n v="3707"/>
    <n v="2874"/>
  </r>
  <r>
    <x v="84"/>
    <x v="0"/>
    <x v="15"/>
    <m/>
    <n v="5"/>
    <n v="60"/>
    <n v="1860"/>
    <m/>
    <m/>
    <m/>
  </r>
  <r>
    <x v="84"/>
    <x v="0"/>
    <x v="16"/>
    <n v="94392"/>
    <n v="31"/>
    <n v="3282"/>
    <n v="101742"/>
    <n v="56.95"/>
    <n v="52813"/>
    <n v="57946"/>
  </r>
  <r>
    <x v="84"/>
    <x v="0"/>
    <x v="17"/>
    <n v="92703"/>
    <n v="28"/>
    <n v="3175"/>
    <n v="98425"/>
    <n v="57.52"/>
    <n v="51825"/>
    <n v="56611"/>
  </r>
  <r>
    <x v="84"/>
    <x v="0"/>
    <x v="18"/>
    <n v="12396"/>
    <n v="14"/>
    <n v="327"/>
    <n v="10137"/>
    <n v="55.24"/>
    <n v="7063"/>
    <n v="5600"/>
  </r>
  <r>
    <x v="84"/>
    <x v="0"/>
    <x v="19"/>
    <n v="15048"/>
    <n v="15"/>
    <n v="391"/>
    <n v="12121"/>
    <n v="67.680000000000007"/>
    <n v="7248"/>
    <n v="8204"/>
  </r>
  <r>
    <x v="84"/>
    <x v="0"/>
    <x v="20"/>
    <n v="159262"/>
    <n v="68"/>
    <n v="4494"/>
    <n v="139314"/>
    <n v="64.930000000000007"/>
    <n v="93102"/>
    <n v="90459"/>
  </r>
  <r>
    <x v="84"/>
    <x v="0"/>
    <x v="21"/>
    <m/>
    <n v="7"/>
    <n v="122"/>
    <n v="3782"/>
    <m/>
    <m/>
    <m/>
  </r>
  <r>
    <x v="84"/>
    <x v="0"/>
    <x v="22"/>
    <m/>
    <n v="4"/>
    <n v="331"/>
    <n v="10261"/>
    <m/>
    <m/>
    <m/>
  </r>
  <r>
    <x v="84"/>
    <x v="0"/>
    <x v="23"/>
    <m/>
    <n v="10"/>
    <n v="140"/>
    <n v="4340"/>
    <m/>
    <m/>
    <m/>
  </r>
  <r>
    <x v="84"/>
    <x v="0"/>
    <x v="24"/>
    <n v="175685"/>
    <n v="89"/>
    <n v="5087"/>
    <n v="157697"/>
    <n v="62.78"/>
    <n v="103712"/>
    <n v="99003"/>
  </r>
  <r>
    <x v="84"/>
    <x v="0"/>
    <x v="25"/>
    <n v="37058"/>
    <n v="44"/>
    <n v="1329"/>
    <n v="41199"/>
    <n v="48.37"/>
    <n v="28781"/>
    <n v="19930"/>
  </r>
  <r>
    <x v="84"/>
    <x v="0"/>
    <x v="26"/>
    <n v="13722"/>
    <n v="10"/>
    <n v="402"/>
    <n v="12462"/>
    <n v="51.27"/>
    <n v="7390"/>
    <n v="6389"/>
  </r>
  <r>
    <x v="84"/>
    <x v="0"/>
    <x v="27"/>
    <n v="113595"/>
    <n v="30"/>
    <n v="2889"/>
    <n v="89559"/>
    <n v="69.86"/>
    <n v="47318"/>
    <n v="62570"/>
  </r>
  <r>
    <x v="84"/>
    <x v="0"/>
    <x v="28"/>
    <n v="7528"/>
    <n v="11"/>
    <n v="438"/>
    <n v="13578"/>
    <n v="31.4"/>
    <n v="5300"/>
    <n v="4264"/>
  </r>
  <r>
    <x v="84"/>
    <x v="0"/>
    <x v="29"/>
    <m/>
    <n v="14"/>
    <n v="201"/>
    <n v="6231"/>
    <m/>
    <m/>
    <m/>
  </r>
  <r>
    <x v="84"/>
    <x v="0"/>
    <x v="30"/>
    <n v="23056"/>
    <n v="18"/>
    <n v="736"/>
    <n v="22816"/>
    <n v="60.44"/>
    <n v="15963"/>
    <n v="13789"/>
  </r>
  <r>
    <x v="84"/>
    <x v="0"/>
    <x v="31"/>
    <n v="1015"/>
    <n v="8"/>
    <n v="89"/>
    <n v="2759"/>
    <n v="21.75"/>
    <n v="591"/>
    <n v="600"/>
  </r>
  <r>
    <x v="84"/>
    <x v="0"/>
    <x v="32"/>
    <n v="16429"/>
    <n v="6"/>
    <n v="536"/>
    <n v="16616"/>
    <n v="63.45"/>
    <n v="11054"/>
    <n v="10543"/>
  </r>
  <r>
    <x v="84"/>
    <x v="0"/>
    <x v="33"/>
    <n v="10206"/>
    <n v="22"/>
    <n v="522"/>
    <n v="16182"/>
    <n v="38.93"/>
    <n v="6383"/>
    <n v="6299"/>
  </r>
  <r>
    <x v="84"/>
    <x v="0"/>
    <x v="34"/>
    <n v="1047185"/>
    <n v="589"/>
    <n v="32241"/>
    <n v="999471"/>
    <n v="59.16"/>
    <n v="568919"/>
    <n v="591260"/>
  </r>
  <r>
    <x v="84"/>
    <x v="1"/>
    <x v="0"/>
    <n v="79605"/>
    <n v="146"/>
    <n v="1580"/>
    <n v="48980"/>
    <n v="66.8"/>
    <n v="37261"/>
    <n v="32721"/>
  </r>
  <r>
    <x v="84"/>
    <x v="1"/>
    <x v="1"/>
    <n v="148683"/>
    <n v="190"/>
    <n v="3787"/>
    <n v="117397"/>
    <n v="60.34"/>
    <n v="65346"/>
    <n v="70842"/>
  </r>
  <r>
    <x v="84"/>
    <x v="1"/>
    <x v="2"/>
    <n v="35771"/>
    <n v="67"/>
    <n v="684"/>
    <n v="21204"/>
    <n v="65.83"/>
    <n v="15051"/>
    <n v="13959"/>
  </r>
  <r>
    <x v="84"/>
    <x v="1"/>
    <x v="3"/>
    <n v="45964"/>
    <n v="83"/>
    <n v="1442"/>
    <n v="44702"/>
    <n v="50.93"/>
    <n v="27635"/>
    <n v="22766"/>
  </r>
  <r>
    <x v="84"/>
    <x v="1"/>
    <x v="4"/>
    <n v="50485"/>
    <n v="59"/>
    <n v="971"/>
    <n v="30101"/>
    <n v="66.14"/>
    <n v="21485"/>
    <n v="19909"/>
  </r>
  <r>
    <x v="84"/>
    <x v="1"/>
    <x v="5"/>
    <n v="74773"/>
    <n v="79"/>
    <n v="1365"/>
    <n v="42315"/>
    <n v="66.42"/>
    <n v="42524"/>
    <n v="28104"/>
  </r>
  <r>
    <x v="84"/>
    <x v="1"/>
    <x v="6"/>
    <n v="61350"/>
    <n v="76"/>
    <n v="1225"/>
    <n v="37975"/>
    <n v="70.73"/>
    <n v="34510"/>
    <n v="26859"/>
  </r>
  <r>
    <x v="84"/>
    <x v="1"/>
    <x v="7"/>
    <n v="10520"/>
    <n v="21"/>
    <n v="261"/>
    <n v="8091"/>
    <n v="68.14"/>
    <n v="6105"/>
    <n v="5513"/>
  </r>
  <r>
    <x v="84"/>
    <x v="1"/>
    <x v="8"/>
    <n v="22473"/>
    <n v="33"/>
    <n v="463"/>
    <n v="14353"/>
    <n v="71.14"/>
    <n v="11223"/>
    <n v="10211"/>
  </r>
  <r>
    <x v="84"/>
    <x v="1"/>
    <x v="9"/>
    <n v="28636"/>
    <n v="46"/>
    <n v="758"/>
    <n v="23498"/>
    <n v="59.78"/>
    <n v="14339"/>
    <n v="14047"/>
  </r>
  <r>
    <x v="84"/>
    <x v="1"/>
    <x v="10"/>
    <n v="66570"/>
    <n v="77"/>
    <n v="1357"/>
    <n v="42067"/>
    <n v="68.28"/>
    <n v="33266"/>
    <n v="28722"/>
  </r>
  <r>
    <x v="84"/>
    <x v="1"/>
    <x v="11"/>
    <n v="6879"/>
    <n v="23"/>
    <n v="580"/>
    <n v="17980"/>
    <n v="18.55"/>
    <n v="4414"/>
    <n v="3336"/>
  </r>
  <r>
    <x v="84"/>
    <x v="1"/>
    <x v="12"/>
    <n v="26613"/>
    <n v="65"/>
    <n v="1030"/>
    <n v="31930"/>
    <n v="42.58"/>
    <n v="16432"/>
    <n v="13596"/>
  </r>
  <r>
    <x v="84"/>
    <x v="1"/>
    <x v="13"/>
    <n v="13887"/>
    <n v="23"/>
    <n v="384"/>
    <n v="11904"/>
    <n v="56.16"/>
    <n v="7430"/>
    <n v="6685"/>
  </r>
  <r>
    <x v="84"/>
    <x v="1"/>
    <x v="14"/>
    <n v="10597"/>
    <n v="18"/>
    <n v="242"/>
    <n v="7502"/>
    <n v="60.68"/>
    <n v="5428"/>
    <n v="4552"/>
  </r>
  <r>
    <x v="84"/>
    <x v="1"/>
    <x v="15"/>
    <n v="11318"/>
    <n v="30"/>
    <n v="318"/>
    <n v="9858"/>
    <n v="52.94"/>
    <n v="6751"/>
    <n v="5219"/>
  </r>
  <r>
    <x v="84"/>
    <x v="1"/>
    <x v="16"/>
    <n v="57593"/>
    <n v="68"/>
    <n v="1323"/>
    <n v="41013"/>
    <n v="61.95"/>
    <n v="31524"/>
    <n v="25408"/>
  </r>
  <r>
    <x v="84"/>
    <x v="1"/>
    <x v="17"/>
    <n v="39654"/>
    <n v="38"/>
    <n v="856"/>
    <n v="26536"/>
    <n v="65.05"/>
    <n v="22475"/>
    <n v="17261"/>
  </r>
  <r>
    <x v="84"/>
    <x v="1"/>
    <x v="18"/>
    <n v="36777"/>
    <n v="53"/>
    <n v="715"/>
    <n v="22165"/>
    <n v="72.38"/>
    <n v="20913"/>
    <n v="16043"/>
  </r>
  <r>
    <x v="84"/>
    <x v="1"/>
    <x v="19"/>
    <n v="66418"/>
    <n v="99"/>
    <n v="1240"/>
    <n v="38440"/>
    <n v="74.37"/>
    <n v="32386"/>
    <n v="28588"/>
  </r>
  <r>
    <x v="84"/>
    <x v="1"/>
    <x v="20"/>
    <n v="137535"/>
    <n v="193"/>
    <n v="2726"/>
    <n v="84506"/>
    <n v="67.52"/>
    <n v="70375"/>
    <n v="57059"/>
  </r>
  <r>
    <x v="84"/>
    <x v="1"/>
    <x v="21"/>
    <n v="15913"/>
    <n v="23"/>
    <n v="343"/>
    <n v="10633"/>
    <n v="61.24"/>
    <n v="9926"/>
    <n v="6512"/>
  </r>
  <r>
    <x v="84"/>
    <x v="1"/>
    <x v="22"/>
    <n v="15459"/>
    <n v="17"/>
    <n v="376"/>
    <n v="11656"/>
    <n v="60.36"/>
    <n v="10405"/>
    <n v="7035"/>
  </r>
  <r>
    <x v="84"/>
    <x v="1"/>
    <x v="23"/>
    <n v="14923"/>
    <n v="29"/>
    <n v="368"/>
    <n v="11408"/>
    <n v="63.81"/>
    <n v="9255"/>
    <n v="7279"/>
  </r>
  <r>
    <x v="84"/>
    <x v="1"/>
    <x v="24"/>
    <n v="183831"/>
    <n v="262"/>
    <n v="3813"/>
    <n v="118203"/>
    <n v="65.89"/>
    <n v="99961"/>
    <n v="77885"/>
  </r>
  <r>
    <x v="84"/>
    <x v="1"/>
    <x v="25"/>
    <n v="56352"/>
    <n v="72"/>
    <n v="1290"/>
    <n v="39990"/>
    <n v="67.739999999999995"/>
    <n v="39212"/>
    <n v="27089"/>
  </r>
  <r>
    <x v="84"/>
    <x v="1"/>
    <x v="26"/>
    <n v="15489"/>
    <n v="26"/>
    <n v="323"/>
    <n v="10013"/>
    <n v="64.209999999999994"/>
    <n v="7980"/>
    <n v="6429"/>
  </r>
  <r>
    <x v="84"/>
    <x v="1"/>
    <x v="27"/>
    <n v="46187"/>
    <n v="52"/>
    <n v="929"/>
    <n v="28799"/>
    <n v="64.92"/>
    <n v="21054"/>
    <n v="18696"/>
  </r>
  <r>
    <x v="84"/>
    <x v="1"/>
    <x v="28"/>
    <n v="9494"/>
    <n v="18"/>
    <n v="201"/>
    <n v="6231"/>
    <n v="70.650000000000006"/>
    <n v="6808"/>
    <n v="4402"/>
  </r>
  <r>
    <x v="84"/>
    <x v="1"/>
    <x v="29"/>
    <n v="11214"/>
    <n v="25"/>
    <n v="259"/>
    <n v="8029"/>
    <n v="61.64"/>
    <n v="5568"/>
    <n v="4949"/>
  </r>
  <r>
    <x v="84"/>
    <x v="1"/>
    <x v="30"/>
    <n v="36143"/>
    <n v="47"/>
    <n v="780"/>
    <n v="24180"/>
    <n v="65.69"/>
    <n v="19338"/>
    <n v="15885"/>
  </r>
  <r>
    <x v="84"/>
    <x v="1"/>
    <x v="31"/>
    <n v="3056"/>
    <n v="13"/>
    <n v="96"/>
    <n v="2976"/>
    <n v="48.89"/>
    <n v="2185"/>
    <n v="1455"/>
  </r>
  <r>
    <x v="84"/>
    <x v="1"/>
    <x v="32"/>
    <n v="16258"/>
    <n v="22"/>
    <n v="348"/>
    <n v="10788"/>
    <n v="66.13"/>
    <n v="10515"/>
    <n v="7134"/>
  </r>
  <r>
    <x v="84"/>
    <x v="1"/>
    <x v="33"/>
    <n v="17240"/>
    <n v="40"/>
    <n v="598"/>
    <n v="18538"/>
    <n v="48.92"/>
    <n v="9901"/>
    <n v="9069"/>
  </r>
  <r>
    <x v="84"/>
    <x v="1"/>
    <x v="34"/>
    <n v="1250175"/>
    <n v="1833"/>
    <n v="28362"/>
    <n v="879222"/>
    <n v="62.56"/>
    <n v="656545"/>
    <n v="550071"/>
  </r>
  <r>
    <x v="84"/>
    <x v="2"/>
    <x v="0"/>
    <n v="29446"/>
    <n v="35"/>
    <n v="1401"/>
    <n v="43431"/>
    <n v="58.09"/>
    <n v="13211"/>
    <n v="25230"/>
  </r>
  <r>
    <x v="84"/>
    <x v="2"/>
    <x v="1"/>
    <n v="66592"/>
    <n v="40"/>
    <n v="3754"/>
    <n v="116374"/>
    <n v="53"/>
    <n v="28672"/>
    <n v="61684"/>
  </r>
  <r>
    <x v="84"/>
    <x v="2"/>
    <x v="2"/>
    <n v="12255"/>
    <n v="19"/>
    <n v="687"/>
    <n v="21297"/>
    <n v="52.43"/>
    <n v="6577"/>
    <n v="11165"/>
  </r>
  <r>
    <x v="84"/>
    <x v="2"/>
    <x v="3"/>
    <n v="8891"/>
    <n v="14"/>
    <n v="562"/>
    <n v="17422"/>
    <n v="47.96"/>
    <n v="5758"/>
    <n v="8355"/>
  </r>
  <r>
    <x v="84"/>
    <x v="2"/>
    <x v="4"/>
    <n v="10322"/>
    <n v="12"/>
    <n v="718"/>
    <n v="22258"/>
    <n v="42.19"/>
    <n v="4096"/>
    <n v="9390"/>
  </r>
  <r>
    <x v="84"/>
    <x v="2"/>
    <x v="5"/>
    <n v="22502"/>
    <n v="13"/>
    <n v="1016"/>
    <n v="31496"/>
    <n v="64.3"/>
    <n v="12011"/>
    <n v="20252"/>
  </r>
  <r>
    <x v="84"/>
    <x v="2"/>
    <x v="6"/>
    <n v="16409"/>
    <n v="14"/>
    <n v="918"/>
    <n v="28458"/>
    <n v="54.63"/>
    <n v="9693"/>
    <n v="15548"/>
  </r>
  <r>
    <x v="84"/>
    <x v="2"/>
    <x v="7"/>
    <m/>
    <n v="3"/>
    <n v="74"/>
    <n v="2294"/>
    <m/>
    <m/>
    <m/>
  </r>
  <r>
    <x v="84"/>
    <x v="2"/>
    <x v="8"/>
    <m/>
    <n v="5"/>
    <n v="132"/>
    <n v="4092"/>
    <m/>
    <n v="1034"/>
    <m/>
  </r>
  <r>
    <x v="84"/>
    <x v="2"/>
    <x v="9"/>
    <n v="4578"/>
    <n v="10"/>
    <n v="392"/>
    <n v="12152"/>
    <n v="36.630000000000003"/>
    <n v="2177"/>
    <n v="4451"/>
  </r>
  <r>
    <x v="84"/>
    <x v="2"/>
    <x v="10"/>
    <n v="14026"/>
    <n v="20"/>
    <n v="879"/>
    <n v="27249"/>
    <n v="48.93"/>
    <n v="4002"/>
    <n v="13332"/>
  </r>
  <r>
    <x v="84"/>
    <x v="2"/>
    <x v="11"/>
    <n v="5466"/>
    <n v="10"/>
    <n v="672"/>
    <n v="20832"/>
    <n v="22.62"/>
    <n v="2814"/>
    <n v="4713"/>
  </r>
  <r>
    <x v="84"/>
    <x v="2"/>
    <x v="12"/>
    <m/>
    <n v="3"/>
    <n v="89"/>
    <n v="2759"/>
    <m/>
    <m/>
    <m/>
  </r>
  <r>
    <x v="84"/>
    <x v="2"/>
    <x v="13"/>
    <m/>
    <n v="3"/>
    <n v="69"/>
    <n v="2139"/>
    <m/>
    <m/>
    <m/>
  </r>
  <r>
    <x v="84"/>
    <x v="2"/>
    <x v="14"/>
    <m/>
    <n v="3"/>
    <n v="75"/>
    <n v="2325"/>
    <m/>
    <m/>
    <m/>
  </r>
  <r>
    <x v="84"/>
    <x v="2"/>
    <x v="15"/>
    <m/>
    <n v="5"/>
    <n v="246"/>
    <n v="7626"/>
    <m/>
    <m/>
    <m/>
  </r>
  <r>
    <x v="84"/>
    <x v="2"/>
    <x v="16"/>
    <m/>
    <n v="14"/>
    <n v="1788"/>
    <n v="55428"/>
    <m/>
    <m/>
    <m/>
  </r>
  <r>
    <x v="84"/>
    <x v="2"/>
    <x v="17"/>
    <n v="39047"/>
    <n v="12"/>
    <n v="1755"/>
    <n v="54405"/>
    <n v="68.89"/>
    <n v="20185"/>
    <n v="37479"/>
  </r>
  <r>
    <x v="84"/>
    <x v="2"/>
    <x v="18"/>
    <n v="19634"/>
    <n v="25"/>
    <n v="877"/>
    <n v="27187"/>
    <n v="65.23"/>
    <n v="11241"/>
    <n v="17735"/>
  </r>
  <r>
    <x v="84"/>
    <x v="2"/>
    <x v="19"/>
    <n v="28831"/>
    <n v="32"/>
    <n v="1315"/>
    <n v="40765"/>
    <n v="63.8"/>
    <n v="15888"/>
    <n v="26009"/>
  </r>
  <r>
    <x v="84"/>
    <x v="2"/>
    <x v="20"/>
    <n v="73248"/>
    <n v="62"/>
    <n v="3681"/>
    <n v="114111"/>
    <n v="56.9"/>
    <n v="40467"/>
    <n v="64929"/>
  </r>
  <r>
    <x v="84"/>
    <x v="2"/>
    <x v="21"/>
    <m/>
    <n v="6"/>
    <n v="463"/>
    <n v="14353"/>
    <m/>
    <m/>
    <m/>
  </r>
  <r>
    <x v="84"/>
    <x v="2"/>
    <x v="22"/>
    <n v="8949"/>
    <n v="6"/>
    <n v="330"/>
    <n v="10230"/>
    <n v="70.86"/>
    <n v="6929"/>
    <n v="7249"/>
  </r>
  <r>
    <x v="84"/>
    <x v="2"/>
    <x v="23"/>
    <m/>
    <n v="4"/>
    <n v="51"/>
    <n v="1581"/>
    <m/>
    <m/>
    <m/>
  </r>
  <r>
    <x v="84"/>
    <x v="2"/>
    <x v="24"/>
    <n v="87149"/>
    <n v="78"/>
    <n v="4525"/>
    <n v="140275"/>
    <n v="54.77"/>
    <n v="50401"/>
    <n v="76833"/>
  </r>
  <r>
    <x v="84"/>
    <x v="2"/>
    <x v="25"/>
    <n v="27226"/>
    <n v="27"/>
    <n v="1297"/>
    <n v="40207"/>
    <n v="58.6"/>
    <n v="20705"/>
    <n v="23563"/>
  </r>
  <r>
    <x v="84"/>
    <x v="2"/>
    <x v="26"/>
    <n v="9094"/>
    <n v="7"/>
    <n v="435"/>
    <n v="13485"/>
    <n v="58.55"/>
    <n v="5360"/>
    <n v="7895"/>
  </r>
  <r>
    <x v="84"/>
    <x v="2"/>
    <x v="27"/>
    <n v="47322"/>
    <n v="20"/>
    <n v="1834"/>
    <n v="56854"/>
    <n v="75.209999999999994"/>
    <n v="27304"/>
    <n v="42760"/>
  </r>
  <r>
    <x v="84"/>
    <x v="2"/>
    <x v="28"/>
    <n v="2006"/>
    <n v="5"/>
    <n v="116"/>
    <n v="3596"/>
    <n v="48.75"/>
    <n v="1601"/>
    <n v="1753"/>
  </r>
  <r>
    <x v="84"/>
    <x v="2"/>
    <x v="29"/>
    <m/>
    <n v="5"/>
    <n v="170"/>
    <n v="5270"/>
    <m/>
    <m/>
    <m/>
  </r>
  <r>
    <x v="84"/>
    <x v="2"/>
    <x v="30"/>
    <n v="9603"/>
    <n v="10"/>
    <n v="490"/>
    <n v="15190"/>
    <n v="59.3"/>
    <n v="5592"/>
    <n v="9008"/>
  </r>
  <r>
    <x v="84"/>
    <x v="2"/>
    <x v="31"/>
    <n v="1069"/>
    <n v="4"/>
    <n v="169"/>
    <n v="5239"/>
    <n v="16.190000000000001"/>
    <n v="643"/>
    <n v="848"/>
  </r>
  <r>
    <x v="84"/>
    <x v="2"/>
    <x v="32"/>
    <m/>
    <n v="6"/>
    <n v="524"/>
    <n v="16244"/>
    <m/>
    <m/>
    <m/>
  </r>
  <r>
    <x v="84"/>
    <x v="2"/>
    <x v="33"/>
    <n v="5933"/>
    <n v="11"/>
    <n v="332"/>
    <n v="10292"/>
    <n v="44.51"/>
    <n v="4194"/>
    <n v="4581"/>
  </r>
  <r>
    <x v="84"/>
    <x v="2"/>
    <x v="34"/>
    <n v="493110"/>
    <n v="453"/>
    <n v="25556"/>
    <n v="792236"/>
    <n v="56.4"/>
    <n v="264051"/>
    <n v="446807"/>
  </r>
  <r>
    <x v="84"/>
    <x v="3"/>
    <x v="0"/>
    <n v="194444"/>
    <n v="48"/>
    <n v="5906"/>
    <n v="183086"/>
    <n v="36.74"/>
    <n v="61823"/>
    <n v="67271"/>
  </r>
  <r>
    <x v="84"/>
    <x v="3"/>
    <x v="1"/>
    <n v="81959"/>
    <n v="23"/>
    <n v="2619"/>
    <n v="81189"/>
    <n v="39.770000000000003"/>
    <n v="27923"/>
    <n v="32285"/>
  </r>
  <r>
    <x v="84"/>
    <x v="3"/>
    <x v="2"/>
    <n v="98807"/>
    <n v="23"/>
    <n v="2057"/>
    <n v="63767"/>
    <n v="52.59"/>
    <n v="39116"/>
    <n v="33534"/>
  </r>
  <r>
    <x v="84"/>
    <x v="3"/>
    <x v="3"/>
    <n v="45473"/>
    <n v="21"/>
    <n v="1852"/>
    <n v="57412"/>
    <n v="34.03"/>
    <n v="19638"/>
    <n v="19539"/>
  </r>
  <r>
    <x v="84"/>
    <x v="3"/>
    <x v="4"/>
    <n v="117052"/>
    <n v="21"/>
    <n v="2894"/>
    <n v="89714"/>
    <n v="46.46"/>
    <n v="30580"/>
    <n v="41685"/>
  </r>
  <r>
    <x v="84"/>
    <x v="3"/>
    <x v="5"/>
    <n v="56626"/>
    <n v="13"/>
    <n v="1539"/>
    <n v="47709"/>
    <n v="45.14"/>
    <n v="22509"/>
    <n v="21537"/>
  </r>
  <r>
    <x v="84"/>
    <x v="3"/>
    <x v="6"/>
    <n v="34012"/>
    <n v="9"/>
    <n v="1218"/>
    <n v="37758"/>
    <n v="34.76"/>
    <n v="16097"/>
    <n v="13125"/>
  </r>
  <r>
    <x v="84"/>
    <x v="3"/>
    <x v="7"/>
    <m/>
    <n v="5"/>
    <n v="1031"/>
    <n v="31961"/>
    <m/>
    <m/>
    <m/>
  </r>
  <r>
    <x v="84"/>
    <x v="3"/>
    <x v="8"/>
    <n v="60649"/>
    <n v="12"/>
    <n v="1735"/>
    <n v="53785"/>
    <n v="43.82"/>
    <n v="22294"/>
    <n v="23568"/>
  </r>
  <r>
    <x v="84"/>
    <x v="3"/>
    <x v="9"/>
    <n v="39901"/>
    <n v="12"/>
    <n v="1264"/>
    <n v="39184"/>
    <n v="39.28"/>
    <n v="11240"/>
    <n v="15391"/>
  </r>
  <r>
    <x v="84"/>
    <x v="3"/>
    <x v="10"/>
    <n v="73545"/>
    <n v="20"/>
    <n v="2053"/>
    <n v="63643"/>
    <n v="39.729999999999997"/>
    <n v="24047"/>
    <n v="25284"/>
  </r>
  <r>
    <x v="84"/>
    <x v="3"/>
    <x v="11"/>
    <n v="8410"/>
    <n v="5"/>
    <n v="476"/>
    <n v="14756"/>
    <n v="24.4"/>
    <n v="5838"/>
    <n v="3600"/>
  </r>
  <r>
    <x v="84"/>
    <x v="3"/>
    <x v="12"/>
    <m/>
    <n v="7"/>
    <n v="600"/>
    <n v="18600"/>
    <m/>
    <m/>
    <m/>
  </r>
  <r>
    <x v="84"/>
    <x v="3"/>
    <x v="13"/>
    <m/>
    <n v="3"/>
    <n v="347"/>
    <n v="10757"/>
    <m/>
    <m/>
    <m/>
  </r>
  <r>
    <x v="84"/>
    <x v="3"/>
    <x v="14"/>
    <m/>
    <n v="7"/>
    <n v="690"/>
    <n v="21390"/>
    <m/>
    <m/>
    <m/>
  </r>
  <r>
    <x v="84"/>
    <x v="3"/>
    <x v="15"/>
    <n v="17385"/>
    <n v="8"/>
    <n v="961"/>
    <n v="29791"/>
    <n v="27.01"/>
    <n v="10781"/>
    <n v="8046"/>
  </r>
  <r>
    <x v="84"/>
    <x v="3"/>
    <x v="16"/>
    <m/>
    <n v="5"/>
    <n v="674"/>
    <n v="20894"/>
    <m/>
    <m/>
    <m/>
  </r>
  <r>
    <x v="84"/>
    <x v="3"/>
    <x v="17"/>
    <s v="-"/>
    <s v="-"/>
    <s v="-"/>
    <s v="-"/>
    <s v="-"/>
    <s v="-"/>
    <s v="-"/>
  </r>
  <r>
    <x v="84"/>
    <x v="3"/>
    <x v="18"/>
    <n v="38928"/>
    <n v="17"/>
    <n v="1311"/>
    <n v="40641"/>
    <n v="37.5"/>
    <n v="18829"/>
    <n v="15241"/>
  </r>
  <r>
    <x v="84"/>
    <x v="3"/>
    <x v="19"/>
    <n v="160365"/>
    <n v="22"/>
    <n v="3972"/>
    <n v="123132"/>
    <n v="46.63"/>
    <n v="42966"/>
    <n v="57412"/>
  </r>
  <r>
    <x v="84"/>
    <x v="3"/>
    <x v="20"/>
    <n v="126373"/>
    <n v="37"/>
    <n v="4347"/>
    <n v="134757"/>
    <n v="36.11"/>
    <n v="55545"/>
    <n v="48661"/>
  </r>
  <r>
    <x v="84"/>
    <x v="3"/>
    <x v="21"/>
    <n v="17815"/>
    <n v="9"/>
    <n v="711"/>
    <n v="22041"/>
    <n v="31.36"/>
    <n v="9298"/>
    <n v="6912"/>
  </r>
  <r>
    <x v="84"/>
    <x v="3"/>
    <x v="22"/>
    <m/>
    <n v="4"/>
    <n v="638"/>
    <n v="19778"/>
    <m/>
    <m/>
    <m/>
  </r>
  <r>
    <x v="84"/>
    <x v="3"/>
    <x v="23"/>
    <n v="17901"/>
    <n v="7"/>
    <n v="844"/>
    <n v="26164"/>
    <n v="21.51"/>
    <n v="7123"/>
    <n v="5628"/>
  </r>
  <r>
    <x v="84"/>
    <x v="3"/>
    <x v="24"/>
    <n v="178772"/>
    <n v="57"/>
    <n v="6540"/>
    <n v="202740"/>
    <n v="33.479999999999997"/>
    <n v="83653"/>
    <n v="67886"/>
  </r>
  <r>
    <x v="84"/>
    <x v="3"/>
    <x v="25"/>
    <n v="52207"/>
    <n v="17"/>
    <n v="1548"/>
    <n v="47988"/>
    <n v="47.04"/>
    <n v="33710"/>
    <n v="22575"/>
  </r>
  <r>
    <x v="84"/>
    <x v="3"/>
    <x v="26"/>
    <n v="52962"/>
    <n v="6"/>
    <n v="1463"/>
    <n v="45353"/>
    <n v="42.48"/>
    <n v="25801"/>
    <n v="19267"/>
  </r>
  <r>
    <x v="84"/>
    <x v="3"/>
    <x v="27"/>
    <n v="42574"/>
    <n v="7"/>
    <n v="1219"/>
    <n v="37789"/>
    <n v="42.57"/>
    <n v="20820"/>
    <n v="16087"/>
  </r>
  <r>
    <x v="84"/>
    <x v="3"/>
    <x v="28"/>
    <n v="23426"/>
    <n v="11"/>
    <n v="3938"/>
    <n v="122078"/>
    <n v="7.3"/>
    <n v="10065"/>
    <n v="8914"/>
  </r>
  <r>
    <x v="84"/>
    <x v="3"/>
    <x v="29"/>
    <n v="72842"/>
    <n v="11"/>
    <n v="2370"/>
    <n v="73470"/>
    <n v="33.57"/>
    <n v="16955"/>
    <n v="24661"/>
  </r>
  <r>
    <x v="84"/>
    <x v="3"/>
    <x v="30"/>
    <n v="23190"/>
    <n v="7"/>
    <n v="583"/>
    <n v="18073"/>
    <n v="48.88"/>
    <n v="14266"/>
    <n v="8834"/>
  </r>
  <r>
    <x v="84"/>
    <x v="3"/>
    <x v="31"/>
    <n v="7468"/>
    <n v="7"/>
    <n v="379"/>
    <n v="11749"/>
    <n v="32.78"/>
    <n v="4029"/>
    <n v="3851"/>
  </r>
  <r>
    <x v="84"/>
    <x v="3"/>
    <x v="32"/>
    <m/>
    <n v="3"/>
    <n v="537"/>
    <n v="16647"/>
    <m/>
    <m/>
    <m/>
  </r>
  <r>
    <x v="84"/>
    <x v="3"/>
    <x v="33"/>
    <n v="17587"/>
    <n v="12"/>
    <n v="1080"/>
    <n v="33480"/>
    <n v="30.99"/>
    <n v="9711"/>
    <n v="10376"/>
  </r>
  <r>
    <x v="84"/>
    <x v="3"/>
    <x v="34"/>
    <n v="1608410"/>
    <n v="419"/>
    <n v="52856"/>
    <n v="1638536"/>
    <n v="36.69"/>
    <n v="613794"/>
    <n v="601145"/>
  </r>
  <r>
    <x v="84"/>
    <x v="4"/>
    <x v="0"/>
    <n v="349391"/>
    <n v="264"/>
    <n v="10165"/>
    <n v="315115"/>
    <n v="46.4"/>
    <n v="129598"/>
    <n v="146212"/>
  </r>
  <r>
    <x v="84"/>
    <x v="4"/>
    <x v="1"/>
    <n v="589699"/>
    <n v="326"/>
    <n v="18491"/>
    <n v="573221"/>
    <n v="59.93"/>
    <n v="275121"/>
    <n v="343511"/>
  </r>
  <r>
    <x v="84"/>
    <x v="4"/>
    <x v="2"/>
    <n v="151431"/>
    <n v="119"/>
    <n v="3626"/>
    <n v="112406"/>
    <n v="54.16"/>
    <n v="63222"/>
    <n v="60876"/>
  </r>
  <r>
    <x v="84"/>
    <x v="4"/>
    <x v="3"/>
    <n v="114869"/>
    <n v="143"/>
    <n v="4767"/>
    <n v="147777"/>
    <n v="39.67"/>
    <n v="61520"/>
    <n v="58626"/>
  </r>
  <r>
    <x v="84"/>
    <x v="4"/>
    <x v="4"/>
    <n v="192796"/>
    <n v="101"/>
    <n v="4995"/>
    <n v="154845"/>
    <n v="50.8"/>
    <n v="62734"/>
    <n v="78655"/>
  </r>
  <r>
    <x v="84"/>
    <x v="4"/>
    <x v="5"/>
    <n v="230725"/>
    <n v="125"/>
    <n v="5791"/>
    <n v="179521"/>
    <n v="59.13"/>
    <n v="122285"/>
    <n v="106142"/>
  </r>
  <r>
    <x v="84"/>
    <x v="4"/>
    <x v="6"/>
    <n v="130236"/>
    <n v="109"/>
    <n v="3860"/>
    <n v="119660"/>
    <n v="53.76"/>
    <n v="70165"/>
    <n v="64324"/>
  </r>
  <r>
    <x v="84"/>
    <x v="4"/>
    <x v="7"/>
    <n v="66171"/>
    <n v="33"/>
    <n v="1444"/>
    <n v="44764"/>
    <n v="51.12"/>
    <n v="19407"/>
    <n v="22884"/>
  </r>
  <r>
    <x v="84"/>
    <x v="4"/>
    <x v="8"/>
    <n v="89430"/>
    <n v="60"/>
    <n v="2567"/>
    <n v="79577"/>
    <n v="48.65"/>
    <n v="35881"/>
    <n v="38712"/>
  </r>
  <r>
    <x v="84"/>
    <x v="4"/>
    <x v="9"/>
    <n v="83045"/>
    <n v="83"/>
    <n v="2822"/>
    <n v="87482"/>
    <n v="45.34"/>
    <n v="33361"/>
    <n v="39661"/>
  </r>
  <r>
    <x v="84"/>
    <x v="4"/>
    <x v="10"/>
    <n v="166983"/>
    <n v="131"/>
    <n v="4720"/>
    <n v="146320"/>
    <n v="51.1"/>
    <n v="68982"/>
    <n v="74772"/>
  </r>
  <r>
    <x v="84"/>
    <x v="4"/>
    <x v="11"/>
    <n v="29310"/>
    <n v="48"/>
    <n v="2087"/>
    <n v="64697"/>
    <n v="24.72"/>
    <n v="17333"/>
    <n v="15992"/>
  </r>
  <r>
    <x v="84"/>
    <x v="4"/>
    <x v="12"/>
    <n v="41884"/>
    <n v="98"/>
    <n v="2304"/>
    <n v="71424"/>
    <n v="32.07"/>
    <n v="24030"/>
    <n v="22907"/>
  </r>
  <r>
    <x v="84"/>
    <x v="4"/>
    <x v="13"/>
    <n v="24985"/>
    <n v="32"/>
    <n v="937"/>
    <n v="29047"/>
    <n v="41.59"/>
    <n v="12963"/>
    <n v="12082"/>
  </r>
  <r>
    <x v="84"/>
    <x v="4"/>
    <x v="14"/>
    <n v="29089"/>
    <n v="39"/>
    <n v="1224"/>
    <n v="37944"/>
    <n v="35.270000000000003"/>
    <n v="14557"/>
    <n v="13383"/>
  </r>
  <r>
    <x v="84"/>
    <x v="4"/>
    <x v="15"/>
    <n v="32516"/>
    <n v="48"/>
    <n v="1585"/>
    <n v="49135"/>
    <n v="32.659999999999997"/>
    <n v="19139"/>
    <n v="16046"/>
  </r>
  <r>
    <x v="84"/>
    <x v="4"/>
    <x v="16"/>
    <n v="208159"/>
    <n v="118"/>
    <n v="7067"/>
    <n v="219077"/>
    <n v="58.88"/>
    <n v="114172"/>
    <n v="128983"/>
  </r>
  <r>
    <x v="84"/>
    <x v="4"/>
    <x v="17"/>
    <n v="171404"/>
    <n v="78"/>
    <n v="5786"/>
    <n v="179366"/>
    <n v="62.08"/>
    <n v="94484"/>
    <n v="111351"/>
  </r>
  <r>
    <x v="84"/>
    <x v="4"/>
    <x v="18"/>
    <n v="107736"/>
    <n v="109"/>
    <n v="3230"/>
    <n v="100130"/>
    <n v="54.55"/>
    <n v="58046"/>
    <n v="54619"/>
  </r>
  <r>
    <x v="84"/>
    <x v="4"/>
    <x v="19"/>
    <n v="270662"/>
    <n v="168"/>
    <n v="6918"/>
    <n v="214458"/>
    <n v="56.05"/>
    <n v="98487"/>
    <n v="120212"/>
  </r>
  <r>
    <x v="84"/>
    <x v="4"/>
    <x v="20"/>
    <n v="496418"/>
    <n v="360"/>
    <n v="15248"/>
    <n v="472688"/>
    <n v="55.24"/>
    <n v="259489"/>
    <n v="261108"/>
  </r>
  <r>
    <x v="84"/>
    <x v="4"/>
    <x v="21"/>
    <n v="41869"/>
    <n v="45"/>
    <n v="1639"/>
    <n v="50809"/>
    <n v="37.9"/>
    <n v="24140"/>
    <n v="19256"/>
  </r>
  <r>
    <x v="84"/>
    <x v="4"/>
    <x v="22"/>
    <n v="52140"/>
    <n v="31"/>
    <n v="1675"/>
    <n v="51925"/>
    <n v="51.18"/>
    <n v="36384"/>
    <n v="26575"/>
  </r>
  <r>
    <x v="84"/>
    <x v="4"/>
    <x v="23"/>
    <n v="35009"/>
    <n v="50"/>
    <n v="1403"/>
    <n v="43493"/>
    <n v="33.72"/>
    <n v="17714"/>
    <n v="14668"/>
  </r>
  <r>
    <x v="84"/>
    <x v="4"/>
    <x v="24"/>
    <n v="625436"/>
    <n v="486"/>
    <n v="19965"/>
    <n v="618915"/>
    <n v="51.96"/>
    <n v="337728"/>
    <n v="321607"/>
  </r>
  <r>
    <x v="84"/>
    <x v="4"/>
    <x v="25"/>
    <n v="172843"/>
    <n v="160"/>
    <n v="5464"/>
    <n v="169384"/>
    <n v="55"/>
    <n v="122408"/>
    <n v="93158"/>
  </r>
  <r>
    <x v="84"/>
    <x v="4"/>
    <x v="26"/>
    <n v="91267"/>
    <n v="49"/>
    <n v="2623"/>
    <n v="81313"/>
    <n v="49.17"/>
    <n v="46531"/>
    <n v="39979"/>
  </r>
  <r>
    <x v="84"/>
    <x v="4"/>
    <x v="27"/>
    <n v="249679"/>
    <n v="109"/>
    <n v="6871"/>
    <n v="213001"/>
    <n v="65.78"/>
    <n v="116496"/>
    <n v="140113"/>
  </r>
  <r>
    <x v="84"/>
    <x v="4"/>
    <x v="28"/>
    <n v="42454"/>
    <n v="45"/>
    <n v="4693"/>
    <n v="145483"/>
    <n v="13.29"/>
    <n v="23774"/>
    <n v="19332"/>
  </r>
  <r>
    <x v="84"/>
    <x v="4"/>
    <x v="29"/>
    <n v="91334"/>
    <n v="55"/>
    <n v="3000"/>
    <n v="93000"/>
    <n v="37.9"/>
    <n v="25855"/>
    <n v="35246"/>
  </r>
  <r>
    <x v="84"/>
    <x v="4"/>
    <x v="30"/>
    <n v="91992"/>
    <n v="82"/>
    <n v="2589"/>
    <n v="80259"/>
    <n v="59.2"/>
    <n v="55158"/>
    <n v="47516"/>
  </r>
  <r>
    <x v="84"/>
    <x v="4"/>
    <x v="31"/>
    <n v="12609"/>
    <n v="32"/>
    <n v="733"/>
    <n v="22723"/>
    <n v="29.72"/>
    <n v="7448"/>
    <n v="6754"/>
  </r>
  <r>
    <x v="84"/>
    <x v="4"/>
    <x v="32"/>
    <n v="61184"/>
    <n v="37"/>
    <n v="1945"/>
    <n v="60295"/>
    <n v="60.79"/>
    <n v="36720"/>
    <n v="36652"/>
  </r>
  <r>
    <x v="84"/>
    <x v="4"/>
    <x v="33"/>
    <n v="50965"/>
    <n v="85"/>
    <n v="2532"/>
    <n v="78492"/>
    <n v="38.630000000000003"/>
    <n v="30188"/>
    <n v="30324"/>
  </r>
  <r>
    <x v="84"/>
    <x v="4"/>
    <x v="34"/>
    <n v="4398880"/>
    <n v="3294"/>
    <n v="139015"/>
    <n v="4309465"/>
    <n v="50.8"/>
    <n v="2103310"/>
    <n v="2189283"/>
  </r>
  <r>
    <x v="85"/>
    <x v="0"/>
    <x v="0"/>
    <n v="43229"/>
    <n v="35"/>
    <n v="1314"/>
    <n v="38106"/>
    <n v="57.72"/>
    <n v="18120"/>
    <n v="21994"/>
  </r>
  <r>
    <x v="85"/>
    <x v="0"/>
    <x v="1"/>
    <n v="312180"/>
    <n v="74"/>
    <n v="8425"/>
    <n v="244325"/>
    <n v="83.11"/>
    <n v="168862"/>
    <n v="203067"/>
  </r>
  <r>
    <x v="85"/>
    <x v="0"/>
    <x v="2"/>
    <n v="4363"/>
    <n v="10"/>
    <n v="198"/>
    <n v="5742"/>
    <n v="39.78"/>
    <n v="2554"/>
    <n v="2284"/>
  </r>
  <r>
    <x v="85"/>
    <x v="0"/>
    <x v="3"/>
    <n v="18834"/>
    <n v="25"/>
    <n v="911"/>
    <n v="26419"/>
    <n v="42.2"/>
    <n v="12305"/>
    <n v="11150"/>
  </r>
  <r>
    <x v="85"/>
    <x v="0"/>
    <x v="4"/>
    <n v="11774"/>
    <n v="10"/>
    <n v="420"/>
    <n v="12180"/>
    <n v="58.13"/>
    <n v="5956"/>
    <n v="7080"/>
  </r>
  <r>
    <x v="85"/>
    <x v="0"/>
    <x v="5"/>
    <n v="80715"/>
    <n v="20"/>
    <n v="1871"/>
    <n v="54259"/>
    <n v="74.930000000000007"/>
    <n v="44822"/>
    <n v="40658"/>
  </r>
  <r>
    <x v="85"/>
    <x v="0"/>
    <x v="6"/>
    <n v="16309"/>
    <n v="10"/>
    <n v="499"/>
    <n v="14471"/>
    <n v="56.99"/>
    <n v="8870"/>
    <n v="8247"/>
  </r>
  <r>
    <x v="85"/>
    <x v="0"/>
    <x v="7"/>
    <n v="1697"/>
    <n v="4"/>
    <n v="78"/>
    <n v="2262"/>
    <n v="41.69"/>
    <n v="767"/>
    <n v="943"/>
  </r>
  <r>
    <x v="85"/>
    <x v="0"/>
    <x v="8"/>
    <n v="3935"/>
    <n v="10"/>
    <n v="237"/>
    <n v="6873"/>
    <m/>
    <n v="1504"/>
    <m/>
  </r>
  <r>
    <x v="85"/>
    <x v="0"/>
    <x v="9"/>
    <n v="9781"/>
    <n v="15"/>
    <n v="408"/>
    <n v="11832"/>
    <n v="54.79"/>
    <n v="5176"/>
    <n v="6483"/>
  </r>
  <r>
    <x v="85"/>
    <x v="0"/>
    <x v="10"/>
    <n v="13168"/>
    <n v="14"/>
    <n v="431"/>
    <n v="12499"/>
    <n v="56.84"/>
    <n v="8411"/>
    <n v="7104"/>
  </r>
  <r>
    <x v="85"/>
    <x v="0"/>
    <x v="11"/>
    <n v="8729"/>
    <n v="10"/>
    <n v="359"/>
    <n v="10411"/>
    <n v="45.33"/>
    <n v="4768"/>
    <n v="4719"/>
  </r>
  <r>
    <x v="85"/>
    <x v="0"/>
    <x v="12"/>
    <n v="12888"/>
    <n v="23"/>
    <n v="585"/>
    <n v="16965"/>
    <n v="52.36"/>
    <n v="6499"/>
    <n v="8883"/>
  </r>
  <r>
    <x v="85"/>
    <x v="0"/>
    <x v="13"/>
    <m/>
    <n v="3"/>
    <n v="137"/>
    <n v="3973"/>
    <m/>
    <m/>
    <m/>
  </r>
  <r>
    <x v="85"/>
    <x v="0"/>
    <x v="14"/>
    <n v="5220"/>
    <n v="11"/>
    <n v="217"/>
    <n v="6293"/>
    <n v="43.83"/>
    <n v="3825"/>
    <n v="2758"/>
  </r>
  <r>
    <x v="85"/>
    <x v="0"/>
    <x v="15"/>
    <m/>
    <n v="5"/>
    <n v="60"/>
    <n v="1740"/>
    <m/>
    <m/>
    <m/>
  </r>
  <r>
    <x v="85"/>
    <x v="0"/>
    <x v="16"/>
    <n v="116834"/>
    <n v="31"/>
    <n v="3278"/>
    <n v="95062"/>
    <n v="83.67"/>
    <n v="70198"/>
    <n v="79539"/>
  </r>
  <r>
    <x v="85"/>
    <x v="0"/>
    <x v="17"/>
    <n v="113939"/>
    <n v="28"/>
    <n v="3171"/>
    <n v="91959"/>
    <n v="84.25"/>
    <n v="68853"/>
    <n v="77476"/>
  </r>
  <r>
    <x v="85"/>
    <x v="0"/>
    <x v="18"/>
    <n v="14040"/>
    <n v="14"/>
    <n v="327"/>
    <n v="9483"/>
    <n v="75.61"/>
    <n v="9321"/>
    <n v="7170"/>
  </r>
  <r>
    <x v="85"/>
    <x v="0"/>
    <x v="19"/>
    <n v="14306"/>
    <n v="15"/>
    <n v="399"/>
    <n v="11571"/>
    <n v="71.290000000000006"/>
    <n v="7980"/>
    <n v="8249"/>
  </r>
  <r>
    <x v="85"/>
    <x v="0"/>
    <x v="20"/>
    <n v="166272"/>
    <n v="69"/>
    <n v="4508"/>
    <n v="130732"/>
    <n v="74.25"/>
    <n v="103123"/>
    <n v="97071"/>
  </r>
  <r>
    <x v="85"/>
    <x v="0"/>
    <x v="21"/>
    <m/>
    <n v="7"/>
    <n v="122"/>
    <n v="3538"/>
    <m/>
    <m/>
    <m/>
  </r>
  <r>
    <x v="85"/>
    <x v="0"/>
    <x v="22"/>
    <m/>
    <n v="4"/>
    <n v="331"/>
    <n v="9599"/>
    <m/>
    <m/>
    <m/>
  </r>
  <r>
    <x v="85"/>
    <x v="0"/>
    <x v="23"/>
    <m/>
    <n v="10"/>
    <n v="140"/>
    <n v="4060"/>
    <n v="38.1"/>
    <m/>
    <n v="1547"/>
  </r>
  <r>
    <x v="85"/>
    <x v="0"/>
    <x v="24"/>
    <n v="182281"/>
    <n v="90"/>
    <n v="5101"/>
    <n v="147929"/>
    <n v="71.88"/>
    <n v="113445"/>
    <n v="106331"/>
  </r>
  <r>
    <x v="85"/>
    <x v="0"/>
    <x v="25"/>
    <n v="41580"/>
    <n v="44"/>
    <n v="1329"/>
    <n v="38541"/>
    <n v="60.03"/>
    <n v="33566"/>
    <n v="23135"/>
  </r>
  <r>
    <x v="85"/>
    <x v="0"/>
    <x v="26"/>
    <n v="14278"/>
    <n v="10"/>
    <n v="402"/>
    <n v="11658"/>
    <n v="62.06"/>
    <n v="8517"/>
    <n v="7235"/>
  </r>
  <r>
    <x v="85"/>
    <x v="0"/>
    <x v="27"/>
    <n v="123350"/>
    <n v="31"/>
    <n v="2890"/>
    <n v="83810"/>
    <n v="81.400000000000006"/>
    <n v="53537"/>
    <n v="68223"/>
  </r>
  <r>
    <x v="85"/>
    <x v="0"/>
    <x v="28"/>
    <n v="10029"/>
    <n v="11"/>
    <n v="438"/>
    <n v="12702"/>
    <n v="45.97"/>
    <n v="7191"/>
    <n v="5839"/>
  </r>
  <r>
    <x v="85"/>
    <x v="0"/>
    <x v="29"/>
    <m/>
    <n v="14"/>
    <n v="200"/>
    <n v="5800"/>
    <m/>
    <m/>
    <m/>
  </r>
  <r>
    <x v="85"/>
    <x v="0"/>
    <x v="30"/>
    <n v="29607"/>
    <n v="18"/>
    <n v="736"/>
    <n v="21344"/>
    <n v="85.41"/>
    <n v="21276"/>
    <n v="18229"/>
  </r>
  <r>
    <x v="85"/>
    <x v="0"/>
    <x v="31"/>
    <n v="1468"/>
    <n v="7"/>
    <n v="85"/>
    <n v="2465"/>
    <n v="38.700000000000003"/>
    <n v="905"/>
    <n v="954"/>
  </r>
  <r>
    <x v="85"/>
    <x v="0"/>
    <x v="32"/>
    <n v="21201"/>
    <n v="6"/>
    <n v="536"/>
    <n v="15544"/>
    <n v="68.3"/>
    <n v="13093"/>
    <n v="10617"/>
  </r>
  <r>
    <x v="85"/>
    <x v="0"/>
    <x v="33"/>
    <n v="13408"/>
    <n v="22"/>
    <n v="515"/>
    <n v="14935"/>
    <n v="58.3"/>
    <n v="8488"/>
    <n v="8707"/>
  </r>
  <r>
    <x v="85"/>
    <x v="0"/>
    <x v="34"/>
    <n v="1130794"/>
    <n v="592"/>
    <n v="32386"/>
    <n v="939194"/>
    <n v="71.959999999999994"/>
    <n v="643594"/>
    <n v="675819"/>
  </r>
  <r>
    <x v="85"/>
    <x v="1"/>
    <x v="0"/>
    <n v="66456"/>
    <n v="145"/>
    <n v="1575"/>
    <n v="45675"/>
    <n v="69.55"/>
    <n v="32889"/>
    <n v="31769"/>
  </r>
  <r>
    <x v="85"/>
    <x v="1"/>
    <x v="1"/>
    <n v="137434"/>
    <n v="192"/>
    <n v="3661"/>
    <n v="106169"/>
    <n v="70"/>
    <n v="65932"/>
    <n v="74319"/>
  </r>
  <r>
    <x v="85"/>
    <x v="1"/>
    <x v="2"/>
    <n v="27391"/>
    <n v="68"/>
    <n v="685"/>
    <n v="19865"/>
    <n v="62.27"/>
    <n v="15887"/>
    <n v="12369"/>
  </r>
  <r>
    <x v="85"/>
    <x v="1"/>
    <x v="3"/>
    <n v="46362"/>
    <n v="83"/>
    <n v="1442"/>
    <n v="41818"/>
    <n v="60.83"/>
    <n v="28812"/>
    <n v="25438"/>
  </r>
  <r>
    <x v="85"/>
    <x v="1"/>
    <x v="4"/>
    <n v="36595"/>
    <n v="58"/>
    <n v="957"/>
    <n v="27753"/>
    <n v="63.51"/>
    <n v="17748"/>
    <n v="17627"/>
  </r>
  <r>
    <x v="85"/>
    <x v="1"/>
    <x v="5"/>
    <n v="66317"/>
    <n v="78"/>
    <n v="1361"/>
    <n v="39469"/>
    <n v="71.2"/>
    <n v="39160"/>
    <n v="28103"/>
  </r>
  <r>
    <x v="85"/>
    <x v="1"/>
    <x v="6"/>
    <n v="48757"/>
    <n v="77"/>
    <n v="1235"/>
    <n v="35815"/>
    <n v="66.12"/>
    <n v="31333"/>
    <n v="23680"/>
  </r>
  <r>
    <x v="85"/>
    <x v="1"/>
    <x v="7"/>
    <n v="8241"/>
    <n v="21"/>
    <n v="261"/>
    <n v="7569"/>
    <n v="69.81"/>
    <n v="5133"/>
    <n v="5284"/>
  </r>
  <r>
    <x v="85"/>
    <x v="1"/>
    <x v="8"/>
    <n v="16702"/>
    <n v="33"/>
    <n v="463"/>
    <n v="13427"/>
    <n v="68.59"/>
    <n v="9710"/>
    <n v="9210"/>
  </r>
  <r>
    <x v="85"/>
    <x v="1"/>
    <x v="9"/>
    <n v="26168"/>
    <n v="46"/>
    <n v="758"/>
    <n v="21982"/>
    <n v="67.040000000000006"/>
    <n v="13030"/>
    <n v="14736"/>
  </r>
  <r>
    <x v="85"/>
    <x v="1"/>
    <x v="10"/>
    <n v="56715"/>
    <n v="77"/>
    <n v="1359"/>
    <n v="39411"/>
    <n v="72.41"/>
    <n v="30644"/>
    <n v="28536"/>
  </r>
  <r>
    <x v="85"/>
    <x v="1"/>
    <x v="11"/>
    <n v="6169"/>
    <n v="23"/>
    <n v="580"/>
    <n v="16820"/>
    <n v="19.04"/>
    <n v="3952"/>
    <n v="3203"/>
  </r>
  <r>
    <x v="85"/>
    <x v="1"/>
    <x v="12"/>
    <n v="35246"/>
    <n v="65"/>
    <n v="1031"/>
    <n v="29899"/>
    <n v="64.680000000000007"/>
    <n v="20083"/>
    <n v="19338"/>
  </r>
  <r>
    <x v="85"/>
    <x v="1"/>
    <x v="13"/>
    <n v="11940"/>
    <n v="23"/>
    <n v="384"/>
    <n v="11136"/>
    <n v="56.64"/>
    <n v="6978"/>
    <n v="6307"/>
  </r>
  <r>
    <x v="85"/>
    <x v="1"/>
    <x v="14"/>
    <n v="10042"/>
    <n v="19"/>
    <n v="247"/>
    <n v="7163"/>
    <n v="69.97"/>
    <n v="6169"/>
    <n v="5012"/>
  </r>
  <r>
    <x v="85"/>
    <x v="1"/>
    <x v="15"/>
    <n v="10856"/>
    <n v="30"/>
    <n v="319"/>
    <n v="9251"/>
    <n v="62.67"/>
    <n v="6683"/>
    <n v="5798"/>
  </r>
  <r>
    <x v="85"/>
    <x v="1"/>
    <x v="16"/>
    <n v="58475"/>
    <n v="70"/>
    <n v="1370"/>
    <n v="39730"/>
    <n v="73.8"/>
    <n v="34786"/>
    <n v="29321"/>
  </r>
  <r>
    <x v="85"/>
    <x v="1"/>
    <x v="17"/>
    <n v="38778"/>
    <n v="39"/>
    <n v="867"/>
    <n v="25143"/>
    <n v="74.42"/>
    <n v="24146"/>
    <n v="18711"/>
  </r>
  <r>
    <x v="85"/>
    <x v="1"/>
    <x v="18"/>
    <n v="33206"/>
    <n v="53"/>
    <n v="715"/>
    <n v="20735"/>
    <n v="78.86"/>
    <n v="20433"/>
    <n v="16352"/>
  </r>
  <r>
    <x v="85"/>
    <x v="1"/>
    <x v="19"/>
    <n v="58446"/>
    <n v="100"/>
    <n v="1274"/>
    <n v="36946"/>
    <n v="78.16"/>
    <n v="30374"/>
    <n v="28876"/>
  </r>
  <r>
    <x v="85"/>
    <x v="1"/>
    <x v="20"/>
    <n v="123050"/>
    <n v="194"/>
    <n v="2725"/>
    <n v="79025"/>
    <n v="74.760000000000005"/>
    <n v="69499"/>
    <n v="59082"/>
  </r>
  <r>
    <x v="85"/>
    <x v="1"/>
    <x v="21"/>
    <n v="13957"/>
    <n v="23"/>
    <n v="344"/>
    <n v="9976"/>
    <n v="64.72"/>
    <n v="9706"/>
    <n v="6456"/>
  </r>
  <r>
    <x v="85"/>
    <x v="1"/>
    <x v="22"/>
    <n v="14038"/>
    <n v="17"/>
    <n v="376"/>
    <n v="10904"/>
    <n v="71.98"/>
    <n v="10768"/>
    <n v="7849"/>
  </r>
  <r>
    <x v="85"/>
    <x v="1"/>
    <x v="23"/>
    <n v="15387"/>
    <n v="29"/>
    <n v="369"/>
    <n v="10701"/>
    <n v="76.89"/>
    <n v="9866"/>
    <n v="8228"/>
  </r>
  <r>
    <x v="85"/>
    <x v="1"/>
    <x v="24"/>
    <n v="166433"/>
    <n v="263"/>
    <n v="3814"/>
    <n v="110606"/>
    <n v="73.790000000000006"/>
    <n v="99839"/>
    <n v="81614"/>
  </r>
  <r>
    <x v="85"/>
    <x v="1"/>
    <x v="25"/>
    <n v="55157"/>
    <n v="72"/>
    <n v="1290"/>
    <n v="37410"/>
    <n v="74.430000000000007"/>
    <n v="39515"/>
    <n v="27846"/>
  </r>
  <r>
    <x v="85"/>
    <x v="1"/>
    <x v="26"/>
    <n v="15512"/>
    <n v="27"/>
    <n v="322"/>
    <n v="9338"/>
    <n v="76.05"/>
    <n v="8761"/>
    <n v="7102"/>
  </r>
  <r>
    <x v="85"/>
    <x v="1"/>
    <x v="27"/>
    <n v="47126"/>
    <n v="51"/>
    <n v="964"/>
    <n v="27956"/>
    <n v="75.31"/>
    <n v="22879"/>
    <n v="21053"/>
  </r>
  <r>
    <x v="85"/>
    <x v="1"/>
    <x v="28"/>
    <n v="10265"/>
    <n v="18"/>
    <n v="201"/>
    <n v="5829"/>
    <n v="88.95"/>
    <n v="7715"/>
    <n v="5185"/>
  </r>
  <r>
    <x v="85"/>
    <x v="1"/>
    <x v="29"/>
    <n v="10971"/>
    <n v="25"/>
    <n v="259"/>
    <n v="7511"/>
    <n v="71.27"/>
    <n v="6066"/>
    <n v="5353"/>
  </r>
  <r>
    <x v="85"/>
    <x v="1"/>
    <x v="30"/>
    <n v="39622"/>
    <n v="47"/>
    <n v="787"/>
    <n v="22823"/>
    <n v="84.66"/>
    <n v="20285"/>
    <n v="19322"/>
  </r>
  <r>
    <x v="85"/>
    <x v="1"/>
    <x v="31"/>
    <n v="3771"/>
    <n v="14"/>
    <n v="97"/>
    <n v="2813"/>
    <n v="72.66"/>
    <n v="2709"/>
    <n v="2044"/>
  </r>
  <r>
    <x v="85"/>
    <x v="1"/>
    <x v="32"/>
    <n v="16386"/>
    <n v="22"/>
    <n v="348"/>
    <n v="10092"/>
    <n v="78.36"/>
    <n v="10506"/>
    <n v="7908"/>
  </r>
  <r>
    <x v="85"/>
    <x v="1"/>
    <x v="33"/>
    <n v="21185"/>
    <n v="40"/>
    <n v="609"/>
    <n v="17661"/>
    <n v="66.42"/>
    <n v="12050"/>
    <n v="11731"/>
  </r>
  <r>
    <x v="85"/>
    <x v="1"/>
    <x v="34"/>
    <n v="1147946"/>
    <n v="1840"/>
    <n v="28368"/>
    <n v="822672"/>
    <n v="69.83"/>
    <n v="650059"/>
    <n v="574435"/>
  </r>
  <r>
    <x v="85"/>
    <x v="2"/>
    <x v="0"/>
    <n v="23151"/>
    <n v="36"/>
    <n v="1416"/>
    <n v="41064"/>
    <n v="47.89"/>
    <n v="12194"/>
    <n v="19664"/>
  </r>
  <r>
    <x v="85"/>
    <x v="2"/>
    <x v="1"/>
    <n v="67535"/>
    <n v="41"/>
    <n v="3776"/>
    <n v="109504"/>
    <n v="56.66"/>
    <n v="29075"/>
    <n v="62043"/>
  </r>
  <r>
    <x v="85"/>
    <x v="2"/>
    <x v="2"/>
    <n v="10448"/>
    <n v="19"/>
    <n v="693"/>
    <n v="20097"/>
    <n v="45.75"/>
    <n v="5929"/>
    <n v="9194"/>
  </r>
  <r>
    <x v="85"/>
    <x v="2"/>
    <x v="3"/>
    <n v="8352"/>
    <n v="14"/>
    <n v="567"/>
    <n v="16443"/>
    <n v="47.75"/>
    <n v="5326"/>
    <n v="7852"/>
  </r>
  <r>
    <x v="85"/>
    <x v="2"/>
    <x v="4"/>
    <n v="8211"/>
    <n v="12"/>
    <n v="730"/>
    <n v="21170"/>
    <n v="36.979999999999997"/>
    <n v="3096"/>
    <n v="7828"/>
  </r>
  <r>
    <x v="85"/>
    <x v="2"/>
    <x v="5"/>
    <n v="19745"/>
    <n v="13"/>
    <n v="1016"/>
    <n v="29464"/>
    <n v="62.71"/>
    <n v="10935"/>
    <n v="18476"/>
  </r>
  <r>
    <x v="85"/>
    <x v="2"/>
    <x v="6"/>
    <n v="16554"/>
    <n v="14"/>
    <n v="918"/>
    <n v="26622"/>
    <n v="56.18"/>
    <n v="9901"/>
    <n v="14955"/>
  </r>
  <r>
    <x v="85"/>
    <x v="2"/>
    <x v="7"/>
    <m/>
    <n v="3"/>
    <n v="74"/>
    <n v="2146"/>
    <m/>
    <m/>
    <m/>
  </r>
  <r>
    <x v="85"/>
    <x v="2"/>
    <x v="8"/>
    <n v="1537"/>
    <n v="5"/>
    <n v="132"/>
    <n v="3828"/>
    <m/>
    <n v="809"/>
    <m/>
  </r>
  <r>
    <x v="85"/>
    <x v="2"/>
    <x v="9"/>
    <n v="3151"/>
    <n v="9"/>
    <n v="384"/>
    <n v="11136"/>
    <n v="25.91"/>
    <n v="1593"/>
    <n v="2885"/>
  </r>
  <r>
    <x v="85"/>
    <x v="2"/>
    <x v="10"/>
    <n v="14927"/>
    <n v="21"/>
    <n v="880"/>
    <n v="25520"/>
    <n v="55"/>
    <n v="4499"/>
    <n v="14035"/>
  </r>
  <r>
    <x v="85"/>
    <x v="2"/>
    <x v="11"/>
    <n v="4971"/>
    <n v="10"/>
    <n v="672"/>
    <n v="19488"/>
    <n v="20.37"/>
    <n v="2408"/>
    <n v="3969"/>
  </r>
  <r>
    <x v="85"/>
    <x v="2"/>
    <x v="12"/>
    <m/>
    <n v="3"/>
    <n v="89"/>
    <n v="2581"/>
    <m/>
    <m/>
    <m/>
  </r>
  <r>
    <x v="85"/>
    <x v="2"/>
    <x v="13"/>
    <m/>
    <n v="3"/>
    <n v="69"/>
    <n v="2001"/>
    <m/>
    <m/>
    <m/>
  </r>
  <r>
    <x v="85"/>
    <x v="2"/>
    <x v="14"/>
    <m/>
    <n v="3"/>
    <n v="75"/>
    <n v="2175"/>
    <m/>
    <m/>
    <m/>
  </r>
  <r>
    <x v="85"/>
    <x v="2"/>
    <x v="15"/>
    <m/>
    <n v="6"/>
    <n v="485"/>
    <n v="14065"/>
    <m/>
    <m/>
    <m/>
  </r>
  <r>
    <x v="85"/>
    <x v="2"/>
    <x v="16"/>
    <m/>
    <n v="14"/>
    <n v="1792"/>
    <n v="51968"/>
    <m/>
    <m/>
    <m/>
  </r>
  <r>
    <x v="85"/>
    <x v="2"/>
    <x v="17"/>
    <n v="46814"/>
    <n v="12"/>
    <n v="1759"/>
    <n v="51011"/>
    <n v="79.77"/>
    <n v="24779"/>
    <n v="40689"/>
  </r>
  <r>
    <x v="85"/>
    <x v="2"/>
    <x v="18"/>
    <n v="19969"/>
    <n v="25"/>
    <n v="882"/>
    <n v="25578"/>
    <n v="64"/>
    <n v="10856"/>
    <n v="16371"/>
  </r>
  <r>
    <x v="85"/>
    <x v="2"/>
    <x v="19"/>
    <n v="27992"/>
    <n v="32"/>
    <n v="1326"/>
    <n v="38454"/>
    <n v="64.489999999999995"/>
    <n v="15782"/>
    <n v="24799"/>
  </r>
  <r>
    <x v="85"/>
    <x v="2"/>
    <x v="20"/>
    <n v="77173"/>
    <n v="62"/>
    <n v="3700"/>
    <n v="107300"/>
    <n v="63.19"/>
    <n v="41355"/>
    <n v="67804"/>
  </r>
  <r>
    <x v="85"/>
    <x v="2"/>
    <x v="21"/>
    <m/>
    <n v="7"/>
    <n v="458"/>
    <n v="13282"/>
    <m/>
    <m/>
    <m/>
  </r>
  <r>
    <x v="85"/>
    <x v="2"/>
    <x v="22"/>
    <n v="8806"/>
    <n v="6"/>
    <n v="330"/>
    <n v="9570"/>
    <n v="73.05"/>
    <n v="6408"/>
    <n v="6991"/>
  </r>
  <r>
    <x v="85"/>
    <x v="2"/>
    <x v="23"/>
    <m/>
    <n v="4"/>
    <n v="51"/>
    <n v="1479"/>
    <n v="38.950000000000003"/>
    <m/>
    <n v="576"/>
  </r>
  <r>
    <x v="85"/>
    <x v="2"/>
    <x v="24"/>
    <n v="91113"/>
    <n v="79"/>
    <n v="4539"/>
    <n v="131631"/>
    <n v="60.33"/>
    <n v="50837"/>
    <n v="79409"/>
  </r>
  <r>
    <x v="85"/>
    <x v="2"/>
    <x v="25"/>
    <n v="27886"/>
    <n v="27"/>
    <n v="1296"/>
    <n v="37584"/>
    <n v="63.09"/>
    <n v="19656"/>
    <n v="23710"/>
  </r>
  <r>
    <x v="85"/>
    <x v="2"/>
    <x v="26"/>
    <n v="9002"/>
    <n v="7"/>
    <n v="438"/>
    <n v="12702"/>
    <n v="62.38"/>
    <n v="5323"/>
    <n v="7924"/>
  </r>
  <r>
    <x v="85"/>
    <x v="2"/>
    <x v="27"/>
    <n v="46924"/>
    <n v="20"/>
    <n v="1881"/>
    <n v="54549"/>
    <n v="78.94"/>
    <n v="23308"/>
    <n v="43063"/>
  </r>
  <r>
    <x v="85"/>
    <x v="2"/>
    <x v="28"/>
    <m/>
    <n v="4"/>
    <n v="94"/>
    <n v="2726"/>
    <m/>
    <n v="1358"/>
    <m/>
  </r>
  <r>
    <x v="85"/>
    <x v="2"/>
    <x v="29"/>
    <m/>
    <n v="5"/>
    <n v="170"/>
    <n v="4930"/>
    <m/>
    <m/>
    <m/>
  </r>
  <r>
    <x v="85"/>
    <x v="2"/>
    <x v="30"/>
    <n v="9960"/>
    <n v="10"/>
    <n v="490"/>
    <n v="14210"/>
    <n v="65.45"/>
    <n v="5437"/>
    <n v="9300"/>
  </r>
  <r>
    <x v="85"/>
    <x v="2"/>
    <x v="31"/>
    <n v="1381"/>
    <n v="4"/>
    <n v="169"/>
    <n v="4901"/>
    <n v="16.55"/>
    <n v="971"/>
    <n v="811"/>
  </r>
  <r>
    <x v="85"/>
    <x v="2"/>
    <x v="32"/>
    <m/>
    <n v="6"/>
    <n v="524"/>
    <n v="15196"/>
    <m/>
    <m/>
    <m/>
  </r>
  <r>
    <x v="85"/>
    <x v="2"/>
    <x v="33"/>
    <n v="6343"/>
    <n v="11"/>
    <n v="332"/>
    <n v="9628"/>
    <n v="52.84"/>
    <n v="4009"/>
    <n v="5087"/>
  </r>
  <r>
    <x v="85"/>
    <x v="2"/>
    <x v="34"/>
    <n v="491042"/>
    <n v="456"/>
    <n v="25909"/>
    <n v="751361"/>
    <n v="58.13"/>
    <n v="259728"/>
    <n v="436730"/>
  </r>
  <r>
    <x v="85"/>
    <x v="3"/>
    <x v="0"/>
    <n v="63879"/>
    <n v="47"/>
    <n v="5808"/>
    <n v="168432"/>
    <n v="18.23"/>
    <n v="33803"/>
    <n v="30708"/>
  </r>
  <r>
    <x v="85"/>
    <x v="3"/>
    <x v="1"/>
    <n v="40939"/>
    <n v="23"/>
    <n v="2619"/>
    <n v="75951"/>
    <n v="23.31"/>
    <n v="18843"/>
    <n v="17701"/>
  </r>
  <r>
    <x v="85"/>
    <x v="3"/>
    <x v="2"/>
    <n v="38649"/>
    <n v="23"/>
    <n v="2105"/>
    <n v="61045"/>
    <n v="30.35"/>
    <n v="18515"/>
    <n v="18526"/>
  </r>
  <r>
    <x v="85"/>
    <x v="3"/>
    <x v="3"/>
    <n v="22812"/>
    <n v="21"/>
    <n v="1852"/>
    <n v="53708"/>
    <n v="20.89"/>
    <n v="13334"/>
    <n v="11219"/>
  </r>
  <r>
    <x v="85"/>
    <x v="3"/>
    <x v="4"/>
    <n v="44377"/>
    <n v="20"/>
    <n v="2676"/>
    <n v="77604"/>
    <n v="26.26"/>
    <n v="17590"/>
    <n v="20375"/>
  </r>
  <r>
    <x v="85"/>
    <x v="3"/>
    <x v="5"/>
    <n v="32660"/>
    <n v="12"/>
    <n v="1501"/>
    <n v="43529"/>
    <n v="29.26"/>
    <n v="17197"/>
    <n v="12735"/>
  </r>
  <r>
    <x v="85"/>
    <x v="3"/>
    <x v="6"/>
    <n v="19867"/>
    <n v="9"/>
    <n v="1218"/>
    <n v="35322"/>
    <n v="27.93"/>
    <n v="13601"/>
    <n v="9864"/>
  </r>
  <r>
    <x v="85"/>
    <x v="3"/>
    <x v="7"/>
    <m/>
    <n v="4"/>
    <n v="858"/>
    <n v="24882"/>
    <m/>
    <m/>
    <m/>
  </r>
  <r>
    <x v="85"/>
    <x v="3"/>
    <x v="8"/>
    <n v="23123"/>
    <n v="12"/>
    <n v="1735"/>
    <n v="50315"/>
    <n v="21.8"/>
    <n v="12187"/>
    <n v="10971"/>
  </r>
  <r>
    <x v="85"/>
    <x v="3"/>
    <x v="9"/>
    <n v="16523"/>
    <n v="12"/>
    <n v="1264"/>
    <n v="36656"/>
    <n v="22.51"/>
    <n v="6616"/>
    <n v="8250"/>
  </r>
  <r>
    <x v="85"/>
    <x v="3"/>
    <x v="10"/>
    <n v="30882"/>
    <n v="20"/>
    <n v="2053"/>
    <n v="59537"/>
    <n v="22.33"/>
    <n v="16195"/>
    <n v="13295"/>
  </r>
  <r>
    <x v="85"/>
    <x v="3"/>
    <x v="11"/>
    <n v="7014"/>
    <n v="5"/>
    <n v="476"/>
    <n v="13804"/>
    <n v="23.67"/>
    <n v="5070"/>
    <n v="3268"/>
  </r>
  <r>
    <x v="85"/>
    <x v="3"/>
    <x v="12"/>
    <m/>
    <n v="7"/>
    <n v="600"/>
    <n v="17400"/>
    <m/>
    <m/>
    <m/>
  </r>
  <r>
    <x v="85"/>
    <x v="3"/>
    <x v="13"/>
    <m/>
    <n v="3"/>
    <n v="347"/>
    <n v="10063"/>
    <m/>
    <m/>
    <m/>
  </r>
  <r>
    <x v="85"/>
    <x v="3"/>
    <x v="14"/>
    <m/>
    <n v="7"/>
    <n v="800"/>
    <n v="23200"/>
    <m/>
    <m/>
    <m/>
  </r>
  <r>
    <x v="85"/>
    <x v="3"/>
    <x v="15"/>
    <n v="6572"/>
    <n v="8"/>
    <n v="961"/>
    <n v="27869"/>
    <n v="10.93"/>
    <n v="3742"/>
    <n v="3045"/>
  </r>
  <r>
    <x v="85"/>
    <x v="3"/>
    <x v="16"/>
    <m/>
    <n v="5"/>
    <n v="674"/>
    <n v="19546"/>
    <m/>
    <m/>
    <m/>
  </r>
  <r>
    <x v="85"/>
    <x v="3"/>
    <x v="17"/>
    <s v="-"/>
    <s v="-"/>
    <s v="-"/>
    <s v="-"/>
    <s v="-"/>
    <s v="-"/>
    <s v="-"/>
  </r>
  <r>
    <x v="85"/>
    <x v="3"/>
    <x v="18"/>
    <n v="23749"/>
    <n v="17"/>
    <n v="1311"/>
    <n v="38019"/>
    <n v="30.82"/>
    <n v="14217"/>
    <n v="11719"/>
  </r>
  <r>
    <x v="85"/>
    <x v="3"/>
    <x v="19"/>
    <n v="73376"/>
    <n v="22"/>
    <n v="3680"/>
    <n v="106720"/>
    <n v="30.77"/>
    <n v="26376"/>
    <n v="32834"/>
  </r>
  <r>
    <x v="85"/>
    <x v="3"/>
    <x v="20"/>
    <n v="71483"/>
    <n v="37"/>
    <n v="4340"/>
    <n v="125860"/>
    <n v="26.8"/>
    <n v="38972"/>
    <n v="33736"/>
  </r>
  <r>
    <x v="85"/>
    <x v="3"/>
    <x v="21"/>
    <n v="10677"/>
    <n v="9"/>
    <n v="711"/>
    <n v="20619"/>
    <n v="21.45"/>
    <n v="5261"/>
    <n v="4423"/>
  </r>
  <r>
    <x v="85"/>
    <x v="3"/>
    <x v="22"/>
    <m/>
    <n v="4"/>
    <n v="638"/>
    <n v="18502"/>
    <m/>
    <m/>
    <m/>
  </r>
  <r>
    <x v="85"/>
    <x v="3"/>
    <x v="23"/>
    <n v="9587"/>
    <n v="7"/>
    <n v="844"/>
    <n v="24476"/>
    <n v="15.4"/>
    <n v="5804"/>
    <n v="3770"/>
  </r>
  <r>
    <x v="85"/>
    <x v="3"/>
    <x v="24"/>
    <n v="105273"/>
    <n v="57"/>
    <n v="6533"/>
    <n v="189457"/>
    <n v="25.12"/>
    <n v="59916"/>
    <n v="47589"/>
  </r>
  <r>
    <x v="85"/>
    <x v="3"/>
    <x v="25"/>
    <n v="43356"/>
    <n v="18"/>
    <n v="1605"/>
    <n v="46545"/>
    <n v="44.82"/>
    <n v="28820"/>
    <n v="20863"/>
  </r>
  <r>
    <x v="85"/>
    <x v="3"/>
    <x v="26"/>
    <n v="16500"/>
    <n v="6"/>
    <n v="1463"/>
    <n v="42427"/>
    <n v="17.73"/>
    <n v="9849"/>
    <n v="7522"/>
  </r>
  <r>
    <x v="85"/>
    <x v="3"/>
    <x v="27"/>
    <n v="29840"/>
    <n v="7"/>
    <n v="1219"/>
    <n v="35351"/>
    <n v="36.31"/>
    <n v="16825"/>
    <n v="12837"/>
  </r>
  <r>
    <x v="85"/>
    <x v="3"/>
    <x v="28"/>
    <m/>
    <n v="11"/>
    <n v="3938"/>
    <n v="114202"/>
    <m/>
    <n v="9386"/>
    <m/>
  </r>
  <r>
    <x v="85"/>
    <x v="3"/>
    <x v="29"/>
    <n v="19274"/>
    <n v="11"/>
    <n v="2379"/>
    <n v="68991"/>
    <n v="15.02"/>
    <n v="7830"/>
    <n v="10362"/>
  </r>
  <r>
    <x v="85"/>
    <x v="3"/>
    <x v="30"/>
    <n v="19910"/>
    <n v="7"/>
    <n v="583"/>
    <n v="16907"/>
    <n v="51.29"/>
    <n v="13210"/>
    <n v="8672"/>
  </r>
  <r>
    <x v="85"/>
    <x v="3"/>
    <x v="31"/>
    <n v="3971"/>
    <n v="6"/>
    <n v="279"/>
    <n v="8091"/>
    <n v="23.79"/>
    <n v="2115"/>
    <n v="1925"/>
  </r>
  <r>
    <x v="85"/>
    <x v="3"/>
    <x v="32"/>
    <m/>
    <n v="3"/>
    <n v="541"/>
    <n v="15689"/>
    <m/>
    <m/>
    <m/>
  </r>
  <r>
    <x v="85"/>
    <x v="3"/>
    <x v="33"/>
    <n v="17416"/>
    <n v="12"/>
    <n v="1080"/>
    <n v="31320"/>
    <n v="33.99"/>
    <n v="9751"/>
    <n v="10647"/>
  </r>
  <r>
    <x v="85"/>
    <x v="3"/>
    <x v="34"/>
    <n v="769601"/>
    <n v="415"/>
    <n v="52158"/>
    <n v="1512582"/>
    <n v="23.63"/>
    <n v="405682"/>
    <n v="357432"/>
  </r>
  <r>
    <x v="85"/>
    <x v="4"/>
    <x v="0"/>
    <n v="196715"/>
    <n v="263"/>
    <n v="10113"/>
    <n v="293277"/>
    <n v="35.51"/>
    <n v="97007"/>
    <n v="104135"/>
  </r>
  <r>
    <x v="85"/>
    <x v="4"/>
    <x v="1"/>
    <n v="558089"/>
    <n v="330"/>
    <n v="18481"/>
    <n v="535949"/>
    <n v="66.64"/>
    <n v="282711"/>
    <n v="357130"/>
  </r>
  <r>
    <x v="85"/>
    <x v="4"/>
    <x v="2"/>
    <n v="80851"/>
    <n v="120"/>
    <n v="3681"/>
    <n v="106749"/>
    <n v="39.69"/>
    <n v="42885"/>
    <n v="42373"/>
  </r>
  <r>
    <x v="85"/>
    <x v="4"/>
    <x v="3"/>
    <n v="96360"/>
    <n v="143"/>
    <n v="4772"/>
    <n v="138388"/>
    <n v="40.22"/>
    <n v="59777"/>
    <n v="55660"/>
  </r>
  <r>
    <x v="85"/>
    <x v="4"/>
    <x v="4"/>
    <n v="100957"/>
    <n v="100"/>
    <n v="4783"/>
    <n v="138707"/>
    <n v="38.14"/>
    <n v="44389"/>
    <n v="52909"/>
  </r>
  <r>
    <x v="85"/>
    <x v="4"/>
    <x v="5"/>
    <n v="199437"/>
    <n v="123"/>
    <n v="5749"/>
    <n v="166721"/>
    <n v="59.96"/>
    <n v="112113"/>
    <n v="99972"/>
  </r>
  <r>
    <x v="85"/>
    <x v="4"/>
    <x v="6"/>
    <n v="101487"/>
    <n v="110"/>
    <n v="3870"/>
    <n v="112230"/>
    <n v="50.56"/>
    <n v="63706"/>
    <n v="56746"/>
  </r>
  <r>
    <x v="85"/>
    <x v="4"/>
    <x v="7"/>
    <n v="20950"/>
    <n v="32"/>
    <n v="1271"/>
    <n v="36859"/>
    <n v="30.01"/>
    <n v="10598"/>
    <n v="11061"/>
  </r>
  <r>
    <x v="85"/>
    <x v="4"/>
    <x v="8"/>
    <n v="45297"/>
    <n v="60"/>
    <n v="2567"/>
    <n v="74443"/>
    <n v="33.299999999999997"/>
    <n v="24209"/>
    <n v="24788"/>
  </r>
  <r>
    <x v="85"/>
    <x v="4"/>
    <x v="9"/>
    <n v="55623"/>
    <n v="82"/>
    <n v="2814"/>
    <n v="81606"/>
    <n v="39.65"/>
    <n v="26415"/>
    <n v="32353"/>
  </r>
  <r>
    <x v="85"/>
    <x v="4"/>
    <x v="10"/>
    <n v="115692"/>
    <n v="132"/>
    <n v="4723"/>
    <n v="136967"/>
    <n v="45.97"/>
    <n v="59749"/>
    <n v="62969"/>
  </r>
  <r>
    <x v="85"/>
    <x v="4"/>
    <x v="11"/>
    <n v="26883"/>
    <n v="48"/>
    <n v="2087"/>
    <n v="60523"/>
    <n v="25.05"/>
    <n v="16198"/>
    <n v="15158"/>
  </r>
  <r>
    <x v="85"/>
    <x v="4"/>
    <x v="12"/>
    <n v="54066"/>
    <n v="98"/>
    <n v="2305"/>
    <n v="66845"/>
    <n v="47.49"/>
    <n v="29896"/>
    <n v="31744"/>
  </r>
  <r>
    <x v="85"/>
    <x v="4"/>
    <x v="13"/>
    <n v="19508"/>
    <n v="32"/>
    <n v="937"/>
    <n v="27173"/>
    <n v="38.47"/>
    <n v="11848"/>
    <n v="10453"/>
  </r>
  <r>
    <x v="85"/>
    <x v="4"/>
    <x v="14"/>
    <n v="25425"/>
    <n v="40"/>
    <n v="1339"/>
    <n v="38831"/>
    <n v="32.619999999999997"/>
    <n v="14905"/>
    <n v="12666"/>
  </r>
  <r>
    <x v="85"/>
    <x v="4"/>
    <x v="15"/>
    <n v="22319"/>
    <n v="49"/>
    <n v="1825"/>
    <n v="52925"/>
    <n v="23.72"/>
    <n v="12475"/>
    <n v="12554"/>
  </r>
  <r>
    <x v="85"/>
    <x v="4"/>
    <x v="16"/>
    <n v="236452"/>
    <n v="120"/>
    <n v="7114"/>
    <n v="206306"/>
    <n v="75.819999999999993"/>
    <n v="138149"/>
    <n v="156425"/>
  </r>
  <r>
    <x v="85"/>
    <x v="4"/>
    <x v="17"/>
    <n v="199530"/>
    <n v="79"/>
    <n v="5797"/>
    <n v="168113"/>
    <n v="81.42"/>
    <n v="117778"/>
    <n v="136877"/>
  </r>
  <r>
    <x v="85"/>
    <x v="4"/>
    <x v="18"/>
    <n v="90965"/>
    <n v="109"/>
    <n v="3235"/>
    <n v="93815"/>
    <n v="55.01"/>
    <n v="54827"/>
    <n v="51612"/>
  </r>
  <r>
    <x v="85"/>
    <x v="4"/>
    <x v="19"/>
    <n v="174120"/>
    <n v="169"/>
    <n v="6679"/>
    <n v="193691"/>
    <n v="48.92"/>
    <n v="80511"/>
    <n v="94758"/>
  </r>
  <r>
    <x v="85"/>
    <x v="4"/>
    <x v="20"/>
    <n v="437978"/>
    <n v="362"/>
    <n v="15273"/>
    <n v="442917"/>
    <n v="58.18"/>
    <n v="252949"/>
    <n v="257693"/>
  </r>
  <r>
    <x v="85"/>
    <x v="4"/>
    <x v="21"/>
    <n v="32338"/>
    <n v="46"/>
    <n v="1635"/>
    <n v="47415"/>
    <n v="35.19"/>
    <n v="19923"/>
    <n v="16686"/>
  </r>
  <r>
    <x v="85"/>
    <x v="4"/>
    <x v="22"/>
    <n v="46959"/>
    <n v="31"/>
    <n v="1675"/>
    <n v="48575"/>
    <n v="54.44"/>
    <n v="33799"/>
    <n v="26443"/>
  </r>
  <r>
    <x v="85"/>
    <x v="4"/>
    <x v="23"/>
    <n v="27825"/>
    <n v="50"/>
    <n v="1404"/>
    <n v="40716"/>
    <n v="34.68"/>
    <n v="17366"/>
    <n v="14121"/>
  </r>
  <r>
    <x v="85"/>
    <x v="4"/>
    <x v="24"/>
    <n v="545100"/>
    <n v="489"/>
    <n v="19987"/>
    <n v="579623"/>
    <n v="54.34"/>
    <n v="324037"/>
    <n v="314943"/>
  </r>
  <r>
    <x v="85"/>
    <x v="4"/>
    <x v="25"/>
    <n v="167979"/>
    <n v="161"/>
    <n v="5520"/>
    <n v="160080"/>
    <n v="59.69"/>
    <n v="121557"/>
    <n v="95554"/>
  </r>
  <r>
    <x v="85"/>
    <x v="4"/>
    <x v="26"/>
    <n v="55292"/>
    <n v="50"/>
    <n v="2625"/>
    <n v="76125"/>
    <n v="39.119999999999997"/>
    <n v="32449"/>
    <n v="29782"/>
  </r>
  <r>
    <x v="85"/>
    <x v="4"/>
    <x v="27"/>
    <n v="247240"/>
    <n v="109"/>
    <n v="6954"/>
    <n v="201666"/>
    <n v="71.989999999999995"/>
    <n v="116549"/>
    <n v="145177"/>
  </r>
  <r>
    <x v="85"/>
    <x v="4"/>
    <x v="28"/>
    <n v="35282"/>
    <n v="44"/>
    <n v="4671"/>
    <n v="135459"/>
    <n v="14.09"/>
    <n v="25650"/>
    <n v="19087"/>
  </r>
  <r>
    <x v="85"/>
    <x v="4"/>
    <x v="29"/>
    <n v="35671"/>
    <n v="55"/>
    <n v="3008"/>
    <n v="87232"/>
    <n v="22.77"/>
    <n v="17159"/>
    <n v="19862"/>
  </r>
  <r>
    <x v="85"/>
    <x v="4"/>
    <x v="30"/>
    <n v="99099"/>
    <n v="82"/>
    <n v="2596"/>
    <n v="75284"/>
    <n v="73.75"/>
    <n v="60209"/>
    <n v="55522"/>
  </r>
  <r>
    <x v="85"/>
    <x v="4"/>
    <x v="31"/>
    <n v="10591"/>
    <n v="31"/>
    <n v="630"/>
    <n v="18270"/>
    <n v="31.38"/>
    <n v="6700"/>
    <n v="5734"/>
  </r>
  <r>
    <x v="85"/>
    <x v="4"/>
    <x v="32"/>
    <n v="63585"/>
    <n v="37"/>
    <n v="1949"/>
    <n v="56521"/>
    <n v="65.67"/>
    <n v="38090"/>
    <n v="37118"/>
  </r>
  <r>
    <x v="85"/>
    <x v="4"/>
    <x v="33"/>
    <n v="58352"/>
    <n v="85"/>
    <n v="2536"/>
    <n v="73544"/>
    <n v="49.18"/>
    <n v="34297"/>
    <n v="36172"/>
  </r>
  <r>
    <x v="85"/>
    <x v="4"/>
    <x v="34"/>
    <n v="3539384"/>
    <n v="3303"/>
    <n v="138821"/>
    <n v="4025809"/>
    <n v="50.78"/>
    <n v="1959064"/>
    <n v="2044416"/>
  </r>
  <r>
    <x v="86"/>
    <x v="0"/>
    <x v="0"/>
    <n v="41217"/>
    <n v="36"/>
    <n v="1325"/>
    <n v="41075"/>
    <n v="50.37"/>
    <n v="16452"/>
    <n v="20691"/>
  </r>
  <r>
    <x v="86"/>
    <x v="0"/>
    <x v="1"/>
    <n v="302388"/>
    <n v="74"/>
    <n v="8439"/>
    <n v="261609"/>
    <n v="76.87"/>
    <n v="155139"/>
    <n v="201094"/>
  </r>
  <r>
    <x v="86"/>
    <x v="0"/>
    <x v="2"/>
    <n v="5311"/>
    <n v="11"/>
    <n v="204"/>
    <n v="6324"/>
    <n v="40.729999999999997"/>
    <n v="2566"/>
    <n v="2576"/>
  </r>
  <r>
    <x v="86"/>
    <x v="0"/>
    <x v="3"/>
    <n v="24707"/>
    <n v="26"/>
    <n v="1040"/>
    <n v="32240"/>
    <n v="43.77"/>
    <n v="12783"/>
    <n v="14110"/>
  </r>
  <r>
    <x v="86"/>
    <x v="0"/>
    <x v="4"/>
    <n v="10255"/>
    <n v="10"/>
    <n v="420"/>
    <n v="13020"/>
    <n v="46.65"/>
    <n v="6128"/>
    <n v="6074"/>
  </r>
  <r>
    <x v="86"/>
    <x v="0"/>
    <x v="5"/>
    <n v="75612"/>
    <n v="20"/>
    <n v="1871"/>
    <n v="58001"/>
    <n v="69.010000000000005"/>
    <n v="46953"/>
    <n v="40024"/>
  </r>
  <r>
    <x v="86"/>
    <x v="0"/>
    <x v="6"/>
    <n v="13227"/>
    <n v="10"/>
    <n v="499"/>
    <n v="15469"/>
    <n v="53.02"/>
    <n v="8687"/>
    <n v="8202"/>
  </r>
  <r>
    <x v="86"/>
    <x v="0"/>
    <x v="7"/>
    <m/>
    <n v="4"/>
    <n v="78"/>
    <n v="2418"/>
    <m/>
    <m/>
    <m/>
  </r>
  <r>
    <x v="86"/>
    <x v="0"/>
    <x v="8"/>
    <n v="3890"/>
    <n v="10"/>
    <n v="237"/>
    <n v="7347"/>
    <n v="40.96"/>
    <n v="1672"/>
    <n v="3009"/>
  </r>
  <r>
    <x v="86"/>
    <x v="0"/>
    <x v="9"/>
    <n v="10623"/>
    <n v="15"/>
    <n v="408"/>
    <n v="12648"/>
    <n v="57.24"/>
    <n v="5733"/>
    <n v="7240"/>
  </r>
  <r>
    <x v="86"/>
    <x v="0"/>
    <x v="10"/>
    <n v="12222"/>
    <n v="13"/>
    <n v="423"/>
    <n v="13113"/>
    <n v="55.69"/>
    <n v="7315"/>
    <n v="7303"/>
  </r>
  <r>
    <x v="86"/>
    <x v="0"/>
    <x v="11"/>
    <n v="8437"/>
    <n v="10"/>
    <n v="359"/>
    <n v="11129"/>
    <n v="40.92"/>
    <n v="4544"/>
    <n v="4554"/>
  </r>
  <r>
    <x v="86"/>
    <x v="0"/>
    <x v="12"/>
    <n v="12916"/>
    <n v="23"/>
    <n v="585"/>
    <n v="18135"/>
    <n v="50.45"/>
    <n v="7198"/>
    <n v="9150"/>
  </r>
  <r>
    <x v="86"/>
    <x v="0"/>
    <x v="13"/>
    <m/>
    <n v="3"/>
    <n v="137"/>
    <n v="4247"/>
    <m/>
    <m/>
    <m/>
  </r>
  <r>
    <x v="86"/>
    <x v="0"/>
    <x v="14"/>
    <n v="5765"/>
    <n v="11"/>
    <n v="217"/>
    <n v="6727"/>
    <n v="45.38"/>
    <n v="3428"/>
    <n v="3053"/>
  </r>
  <r>
    <x v="86"/>
    <x v="0"/>
    <x v="15"/>
    <m/>
    <n v="5"/>
    <n v="60"/>
    <n v="1860"/>
    <m/>
    <m/>
    <m/>
  </r>
  <r>
    <x v="86"/>
    <x v="0"/>
    <x v="16"/>
    <n v="123506"/>
    <n v="32"/>
    <n v="3255"/>
    <n v="100905"/>
    <n v="80.91"/>
    <n v="63956"/>
    <n v="81647"/>
  </r>
  <r>
    <x v="86"/>
    <x v="0"/>
    <x v="17"/>
    <n v="121125"/>
    <n v="29"/>
    <n v="3148"/>
    <n v="97588"/>
    <n v="81.84"/>
    <n v="62657"/>
    <n v="79868"/>
  </r>
  <r>
    <x v="86"/>
    <x v="0"/>
    <x v="18"/>
    <n v="13166"/>
    <n v="14"/>
    <n v="338"/>
    <n v="10478"/>
    <n v="70.06"/>
    <n v="7470"/>
    <n v="7341"/>
  </r>
  <r>
    <x v="86"/>
    <x v="0"/>
    <x v="19"/>
    <n v="12098"/>
    <n v="15"/>
    <n v="400"/>
    <n v="12400"/>
    <n v="56.91"/>
    <n v="6286"/>
    <n v="7057"/>
  </r>
  <r>
    <x v="86"/>
    <x v="0"/>
    <x v="20"/>
    <n v="167270"/>
    <n v="69"/>
    <n v="4508"/>
    <n v="139748"/>
    <n v="68.84"/>
    <n v="99099"/>
    <n v="96206"/>
  </r>
  <r>
    <x v="86"/>
    <x v="0"/>
    <x v="21"/>
    <m/>
    <n v="7"/>
    <n v="122"/>
    <n v="3782"/>
    <n v="51.35"/>
    <m/>
    <n v="1942"/>
  </r>
  <r>
    <x v="86"/>
    <x v="0"/>
    <x v="22"/>
    <m/>
    <n v="4"/>
    <n v="331"/>
    <n v="10261"/>
    <m/>
    <m/>
    <m/>
  </r>
  <r>
    <x v="86"/>
    <x v="0"/>
    <x v="23"/>
    <m/>
    <n v="11"/>
    <n v="146"/>
    <n v="4526"/>
    <m/>
    <m/>
    <m/>
  </r>
  <r>
    <x v="86"/>
    <x v="0"/>
    <x v="24"/>
    <n v="182870"/>
    <n v="91"/>
    <n v="5107"/>
    <n v="158317"/>
    <n v="66.260000000000005"/>
    <n v="112286"/>
    <n v="104906"/>
  </r>
  <r>
    <x v="86"/>
    <x v="0"/>
    <x v="25"/>
    <n v="39257"/>
    <n v="44"/>
    <n v="1329"/>
    <n v="41199"/>
    <n v="55.77"/>
    <n v="30377"/>
    <n v="22975"/>
  </r>
  <r>
    <x v="86"/>
    <x v="0"/>
    <x v="26"/>
    <n v="13806"/>
    <n v="10"/>
    <n v="513"/>
    <n v="15903"/>
    <n v="38.409999999999997"/>
    <n v="7404"/>
    <n v="6109"/>
  </r>
  <r>
    <x v="86"/>
    <x v="0"/>
    <x v="27"/>
    <n v="122542"/>
    <n v="31"/>
    <n v="2885"/>
    <n v="89435"/>
    <n v="73.33"/>
    <n v="54189"/>
    <n v="65580"/>
  </r>
  <r>
    <x v="86"/>
    <x v="0"/>
    <x v="28"/>
    <n v="10657"/>
    <n v="11"/>
    <n v="438"/>
    <n v="13578"/>
    <n v="44.85"/>
    <n v="8012"/>
    <n v="6090"/>
  </r>
  <r>
    <x v="86"/>
    <x v="0"/>
    <x v="29"/>
    <m/>
    <n v="14"/>
    <n v="207"/>
    <n v="6417"/>
    <m/>
    <m/>
    <m/>
  </r>
  <r>
    <x v="86"/>
    <x v="0"/>
    <x v="30"/>
    <n v="27968"/>
    <n v="18"/>
    <n v="736"/>
    <n v="22816"/>
    <n v="74.27"/>
    <n v="19218"/>
    <n v="16946"/>
  </r>
  <r>
    <x v="86"/>
    <x v="0"/>
    <x v="31"/>
    <n v="1257"/>
    <n v="7"/>
    <n v="85"/>
    <n v="2635"/>
    <n v="32.22"/>
    <n v="779"/>
    <n v="849"/>
  </r>
  <r>
    <x v="86"/>
    <x v="0"/>
    <x v="32"/>
    <n v="18376"/>
    <n v="6"/>
    <n v="536"/>
    <n v="16616"/>
    <n v="56.69"/>
    <n v="12554"/>
    <n v="9419"/>
  </r>
  <r>
    <x v="86"/>
    <x v="0"/>
    <x v="33"/>
    <n v="12337"/>
    <n v="21"/>
    <n v="502"/>
    <n v="15562"/>
    <n v="51.3"/>
    <n v="7396"/>
    <n v="7983"/>
  </r>
  <r>
    <x v="86"/>
    <x v="0"/>
    <x v="34"/>
    <n v="1113714"/>
    <n v="595"/>
    <n v="32633"/>
    <n v="1011623"/>
    <n v="66.14"/>
    <n v="614161"/>
    <n v="669087"/>
  </r>
  <r>
    <x v="86"/>
    <x v="1"/>
    <x v="0"/>
    <n v="65869"/>
    <n v="147"/>
    <n v="1589"/>
    <n v="49259"/>
    <n v="62.9"/>
    <n v="33525"/>
    <n v="30982"/>
  </r>
  <r>
    <x v="86"/>
    <x v="1"/>
    <x v="1"/>
    <n v="144580"/>
    <n v="192"/>
    <n v="3672"/>
    <n v="113832"/>
    <n v="66.63"/>
    <n v="67760"/>
    <n v="75847"/>
  </r>
  <r>
    <x v="86"/>
    <x v="1"/>
    <x v="2"/>
    <n v="25772"/>
    <n v="68"/>
    <n v="686"/>
    <n v="21266"/>
    <n v="57.13"/>
    <n v="14848"/>
    <n v="12149"/>
  </r>
  <r>
    <x v="86"/>
    <x v="1"/>
    <x v="3"/>
    <n v="50065"/>
    <n v="83"/>
    <n v="1443"/>
    <n v="44733"/>
    <n v="60.49"/>
    <n v="29173"/>
    <n v="27061"/>
  </r>
  <r>
    <x v="86"/>
    <x v="1"/>
    <x v="4"/>
    <n v="35930"/>
    <n v="58"/>
    <n v="953"/>
    <n v="29543"/>
    <n v="57.83"/>
    <n v="17436"/>
    <n v="17084"/>
  </r>
  <r>
    <x v="86"/>
    <x v="1"/>
    <x v="5"/>
    <n v="55835"/>
    <n v="77"/>
    <n v="1345"/>
    <n v="41695"/>
    <n v="60.56"/>
    <n v="32779"/>
    <n v="25251"/>
  </r>
  <r>
    <x v="86"/>
    <x v="1"/>
    <x v="6"/>
    <n v="49390"/>
    <n v="77"/>
    <n v="1239"/>
    <n v="38409"/>
    <n v="61.19"/>
    <n v="29385"/>
    <n v="23503"/>
  </r>
  <r>
    <x v="86"/>
    <x v="1"/>
    <x v="7"/>
    <n v="10283"/>
    <n v="21"/>
    <n v="261"/>
    <n v="8091"/>
    <n v="74"/>
    <n v="5509"/>
    <n v="5987"/>
  </r>
  <r>
    <x v="86"/>
    <x v="1"/>
    <x v="8"/>
    <n v="16902"/>
    <n v="33"/>
    <n v="464"/>
    <n v="14384"/>
    <n v="67.260000000000005"/>
    <n v="10020"/>
    <n v="9675"/>
  </r>
  <r>
    <x v="86"/>
    <x v="1"/>
    <x v="9"/>
    <n v="28130"/>
    <n v="46"/>
    <n v="758"/>
    <n v="23498"/>
    <n v="67.5"/>
    <n v="15139"/>
    <n v="15860"/>
  </r>
  <r>
    <x v="86"/>
    <x v="1"/>
    <x v="10"/>
    <n v="61210"/>
    <n v="77"/>
    <n v="1360"/>
    <n v="42160"/>
    <n v="72.78"/>
    <n v="29737"/>
    <n v="30682"/>
  </r>
  <r>
    <x v="86"/>
    <x v="1"/>
    <x v="11"/>
    <n v="7094"/>
    <n v="23"/>
    <n v="580"/>
    <n v="17980"/>
    <n v="20.96"/>
    <n v="4409"/>
    <n v="3769"/>
  </r>
  <r>
    <x v="86"/>
    <x v="1"/>
    <x v="12"/>
    <n v="37797"/>
    <n v="65"/>
    <n v="1031"/>
    <n v="31961"/>
    <n v="62.22"/>
    <n v="21498"/>
    <n v="19886"/>
  </r>
  <r>
    <x v="86"/>
    <x v="1"/>
    <x v="13"/>
    <n v="16070"/>
    <n v="24"/>
    <n v="402"/>
    <n v="12462"/>
    <n v="65.209999999999994"/>
    <n v="8776"/>
    <n v="8127"/>
  </r>
  <r>
    <x v="86"/>
    <x v="1"/>
    <x v="14"/>
    <n v="10738"/>
    <n v="18"/>
    <n v="239"/>
    <n v="7409"/>
    <n v="67.010000000000005"/>
    <n v="6064"/>
    <n v="4965"/>
  </r>
  <r>
    <x v="86"/>
    <x v="1"/>
    <x v="15"/>
    <n v="11415"/>
    <n v="30"/>
    <n v="319"/>
    <n v="9889"/>
    <n v="61.05"/>
    <n v="6732"/>
    <n v="6037"/>
  </r>
  <r>
    <x v="86"/>
    <x v="1"/>
    <x v="16"/>
    <n v="61078"/>
    <n v="71"/>
    <n v="1371"/>
    <n v="42501"/>
    <n v="71.12"/>
    <n v="33467"/>
    <n v="30226"/>
  </r>
  <r>
    <x v="86"/>
    <x v="1"/>
    <x v="17"/>
    <n v="40668"/>
    <n v="40"/>
    <n v="879"/>
    <n v="27249"/>
    <n v="72.02"/>
    <n v="23193"/>
    <n v="19626"/>
  </r>
  <r>
    <x v="86"/>
    <x v="1"/>
    <x v="18"/>
    <n v="34684"/>
    <n v="53"/>
    <n v="715"/>
    <n v="22165"/>
    <n v="74.650000000000006"/>
    <n v="21189"/>
    <n v="16547"/>
  </r>
  <r>
    <x v="86"/>
    <x v="1"/>
    <x v="19"/>
    <n v="55443"/>
    <n v="100"/>
    <n v="1274"/>
    <n v="39494"/>
    <n v="70.8"/>
    <n v="28189"/>
    <n v="27962"/>
  </r>
  <r>
    <x v="86"/>
    <x v="1"/>
    <x v="20"/>
    <n v="127535"/>
    <n v="196"/>
    <n v="2738"/>
    <n v="84878"/>
    <n v="69.98"/>
    <n v="70189"/>
    <n v="59394"/>
  </r>
  <r>
    <x v="86"/>
    <x v="1"/>
    <x v="21"/>
    <n v="15091"/>
    <n v="23"/>
    <n v="344"/>
    <n v="10664"/>
    <n v="61.74"/>
    <n v="9576"/>
    <n v="6584"/>
  </r>
  <r>
    <x v="86"/>
    <x v="1"/>
    <x v="22"/>
    <n v="15326"/>
    <n v="17"/>
    <n v="376"/>
    <n v="11656"/>
    <n v="60.84"/>
    <n v="10722"/>
    <n v="7091"/>
  </r>
  <r>
    <x v="86"/>
    <x v="1"/>
    <x v="23"/>
    <n v="15367"/>
    <n v="29"/>
    <n v="369"/>
    <n v="11439"/>
    <n v="69.73"/>
    <n v="9556"/>
    <n v="7976"/>
  </r>
  <r>
    <x v="86"/>
    <x v="1"/>
    <x v="24"/>
    <n v="173319"/>
    <n v="265"/>
    <n v="3827"/>
    <n v="118637"/>
    <n v="68.31"/>
    <n v="100043"/>
    <n v="81045"/>
  </r>
  <r>
    <x v="86"/>
    <x v="1"/>
    <x v="25"/>
    <n v="55485"/>
    <n v="72"/>
    <n v="1263"/>
    <n v="39153"/>
    <n v="72.44"/>
    <n v="39091"/>
    <n v="28364"/>
  </r>
  <r>
    <x v="86"/>
    <x v="1"/>
    <x v="26"/>
    <n v="14904"/>
    <n v="28"/>
    <n v="323"/>
    <n v="10013"/>
    <n v="66.430000000000007"/>
    <n v="7843"/>
    <n v="6652"/>
  </r>
  <r>
    <x v="86"/>
    <x v="1"/>
    <x v="27"/>
    <n v="45454"/>
    <n v="51"/>
    <n v="964"/>
    <n v="29884"/>
    <n v="65.900000000000006"/>
    <n v="20705"/>
    <n v="19695"/>
  </r>
  <r>
    <x v="86"/>
    <x v="1"/>
    <x v="28"/>
    <n v="9241"/>
    <n v="18"/>
    <n v="201"/>
    <n v="6231"/>
    <n v="75.08"/>
    <n v="6491"/>
    <n v="4678"/>
  </r>
  <r>
    <x v="86"/>
    <x v="1"/>
    <x v="29"/>
    <n v="11787"/>
    <n v="25"/>
    <n v="259"/>
    <n v="8029"/>
    <n v="70.02"/>
    <n v="6424"/>
    <n v="5622"/>
  </r>
  <r>
    <x v="86"/>
    <x v="1"/>
    <x v="30"/>
    <n v="36633"/>
    <n v="47"/>
    <n v="789"/>
    <n v="24459"/>
    <n v="75.349999999999994"/>
    <n v="20379"/>
    <n v="18429"/>
  </r>
  <r>
    <x v="86"/>
    <x v="1"/>
    <x v="31"/>
    <n v="3813"/>
    <n v="14"/>
    <n v="96"/>
    <n v="2976"/>
    <n v="68.040000000000006"/>
    <n v="2796"/>
    <n v="2025"/>
  </r>
  <r>
    <x v="86"/>
    <x v="1"/>
    <x v="32"/>
    <n v="16246"/>
    <n v="22"/>
    <n v="348"/>
    <n v="10788"/>
    <n v="68.400000000000006"/>
    <n v="10560"/>
    <n v="7379"/>
  </r>
  <r>
    <x v="86"/>
    <x v="1"/>
    <x v="33"/>
    <n v="20756"/>
    <n v="40"/>
    <n v="609"/>
    <n v="18879"/>
    <n v="61.6"/>
    <n v="11329"/>
    <n v="11630"/>
  </r>
  <r>
    <x v="86"/>
    <x v="1"/>
    <x v="34"/>
    <n v="1165924"/>
    <n v="1845"/>
    <n v="28380"/>
    <n v="879780"/>
    <n v="65.599999999999994"/>
    <n v="641294"/>
    <n v="577118"/>
  </r>
  <r>
    <x v="86"/>
    <x v="2"/>
    <x v="0"/>
    <n v="23752"/>
    <n v="34"/>
    <n v="1396"/>
    <n v="43276"/>
    <n v="47.8"/>
    <n v="11410"/>
    <n v="20685"/>
  </r>
  <r>
    <x v="86"/>
    <x v="2"/>
    <x v="1"/>
    <n v="73030"/>
    <n v="42"/>
    <n v="3833"/>
    <n v="118823"/>
    <n v="58.06"/>
    <n v="33075"/>
    <n v="68987"/>
  </r>
  <r>
    <x v="86"/>
    <x v="2"/>
    <x v="2"/>
    <n v="9605"/>
    <n v="19"/>
    <n v="693"/>
    <n v="21483"/>
    <n v="38.75"/>
    <n v="5681"/>
    <n v="8325"/>
  </r>
  <r>
    <x v="86"/>
    <x v="2"/>
    <x v="3"/>
    <n v="8002"/>
    <n v="14"/>
    <n v="567"/>
    <n v="17577"/>
    <n v="42.44"/>
    <n v="4830"/>
    <n v="7460"/>
  </r>
  <r>
    <x v="86"/>
    <x v="2"/>
    <x v="4"/>
    <n v="9402"/>
    <n v="13"/>
    <n v="780"/>
    <n v="24180"/>
    <n v="38.590000000000003"/>
    <n v="3742"/>
    <n v="9330"/>
  </r>
  <r>
    <x v="86"/>
    <x v="2"/>
    <x v="5"/>
    <n v="21802"/>
    <n v="13"/>
    <n v="1006"/>
    <n v="31186"/>
    <n v="64.08"/>
    <n v="11147"/>
    <n v="19985"/>
  </r>
  <r>
    <x v="86"/>
    <x v="2"/>
    <x v="6"/>
    <n v="16296"/>
    <n v="15"/>
    <n v="929"/>
    <n v="28799"/>
    <n v="49.3"/>
    <n v="9442"/>
    <n v="14199"/>
  </r>
  <r>
    <x v="86"/>
    <x v="2"/>
    <x v="7"/>
    <m/>
    <n v="3"/>
    <n v="74"/>
    <n v="2294"/>
    <m/>
    <m/>
    <m/>
  </r>
  <r>
    <x v="86"/>
    <x v="2"/>
    <x v="8"/>
    <n v="1437"/>
    <n v="5"/>
    <n v="132"/>
    <n v="4092"/>
    <n v="24.12"/>
    <n v="749"/>
    <n v="987"/>
  </r>
  <r>
    <x v="86"/>
    <x v="2"/>
    <x v="9"/>
    <n v="3941"/>
    <n v="9"/>
    <n v="379"/>
    <n v="11749"/>
    <n v="31.84"/>
    <n v="1841"/>
    <n v="3741"/>
  </r>
  <r>
    <x v="86"/>
    <x v="2"/>
    <x v="10"/>
    <n v="16971"/>
    <n v="21"/>
    <n v="929"/>
    <n v="28799"/>
    <n v="56.06"/>
    <n v="5621"/>
    <n v="16145"/>
  </r>
  <r>
    <x v="86"/>
    <x v="2"/>
    <x v="11"/>
    <n v="5657"/>
    <n v="9"/>
    <n v="562"/>
    <n v="17422"/>
    <n v="25.5"/>
    <n v="2878"/>
    <n v="4442"/>
  </r>
  <r>
    <x v="86"/>
    <x v="2"/>
    <x v="12"/>
    <m/>
    <n v="3"/>
    <n v="89"/>
    <n v="2759"/>
    <m/>
    <m/>
    <m/>
  </r>
  <r>
    <x v="86"/>
    <x v="2"/>
    <x v="13"/>
    <m/>
    <n v="3"/>
    <n v="69"/>
    <n v="2139"/>
    <m/>
    <m/>
    <m/>
  </r>
  <r>
    <x v="86"/>
    <x v="2"/>
    <x v="14"/>
    <m/>
    <n v="3"/>
    <n v="75"/>
    <n v="2325"/>
    <m/>
    <m/>
    <m/>
  </r>
  <r>
    <x v="86"/>
    <x v="2"/>
    <x v="15"/>
    <m/>
    <n v="6"/>
    <n v="485"/>
    <n v="15035"/>
    <m/>
    <m/>
    <m/>
  </r>
  <r>
    <x v="86"/>
    <x v="2"/>
    <x v="16"/>
    <m/>
    <n v="13"/>
    <n v="1758"/>
    <n v="54498"/>
    <m/>
    <m/>
    <m/>
  </r>
  <r>
    <x v="86"/>
    <x v="2"/>
    <x v="17"/>
    <n v="51736"/>
    <n v="11"/>
    <n v="1725"/>
    <n v="53475"/>
    <n v="82"/>
    <n v="22767"/>
    <n v="43850"/>
  </r>
  <r>
    <x v="86"/>
    <x v="2"/>
    <x v="18"/>
    <n v="20368"/>
    <n v="25"/>
    <n v="882"/>
    <n v="27342"/>
    <n v="63.81"/>
    <n v="10781"/>
    <n v="17448"/>
  </r>
  <r>
    <x v="86"/>
    <x v="2"/>
    <x v="19"/>
    <n v="27598"/>
    <n v="32"/>
    <n v="1326"/>
    <n v="41106"/>
    <n v="62.38"/>
    <n v="14770"/>
    <n v="25642"/>
  </r>
  <r>
    <x v="86"/>
    <x v="2"/>
    <x v="20"/>
    <n v="77289"/>
    <n v="62"/>
    <n v="3695"/>
    <n v="114545"/>
    <n v="60.52"/>
    <n v="42525"/>
    <n v="69317"/>
  </r>
  <r>
    <x v="86"/>
    <x v="2"/>
    <x v="21"/>
    <m/>
    <n v="7"/>
    <n v="458"/>
    <n v="14198"/>
    <n v="32.770000000000003"/>
    <m/>
    <n v="4653"/>
  </r>
  <r>
    <x v="86"/>
    <x v="2"/>
    <x v="22"/>
    <n v="9225"/>
    <n v="6"/>
    <n v="330"/>
    <n v="10230"/>
    <n v="72.39"/>
    <n v="6766"/>
    <n v="7406"/>
  </r>
  <r>
    <x v="86"/>
    <x v="2"/>
    <x v="23"/>
    <m/>
    <n v="4"/>
    <n v="51"/>
    <n v="1581"/>
    <m/>
    <m/>
    <m/>
  </r>
  <r>
    <x v="86"/>
    <x v="2"/>
    <x v="24"/>
    <n v="92562"/>
    <n v="79"/>
    <n v="4534"/>
    <n v="140554"/>
    <n v="58.29"/>
    <n v="53096"/>
    <n v="81931"/>
  </r>
  <r>
    <x v="86"/>
    <x v="2"/>
    <x v="25"/>
    <n v="28113"/>
    <n v="27"/>
    <n v="1296"/>
    <n v="40176"/>
    <n v="59.97"/>
    <n v="20132"/>
    <n v="24093"/>
  </r>
  <r>
    <x v="86"/>
    <x v="2"/>
    <x v="26"/>
    <n v="8954"/>
    <n v="7"/>
    <n v="440"/>
    <n v="13640"/>
    <n v="58.82"/>
    <n v="5380"/>
    <n v="8023"/>
  </r>
  <r>
    <x v="86"/>
    <x v="2"/>
    <x v="27"/>
    <n v="52111"/>
    <n v="20"/>
    <n v="1881"/>
    <n v="58311"/>
    <n v="75.319999999999993"/>
    <n v="25618"/>
    <n v="43921"/>
  </r>
  <r>
    <x v="86"/>
    <x v="2"/>
    <x v="28"/>
    <m/>
    <n v="4"/>
    <n v="94"/>
    <n v="2914"/>
    <m/>
    <m/>
    <m/>
  </r>
  <r>
    <x v="86"/>
    <x v="2"/>
    <x v="29"/>
    <m/>
    <n v="5"/>
    <n v="170"/>
    <n v="5270"/>
    <m/>
    <m/>
    <m/>
  </r>
  <r>
    <x v="86"/>
    <x v="2"/>
    <x v="30"/>
    <n v="11196"/>
    <n v="10"/>
    <n v="490"/>
    <n v="15190"/>
    <n v="69.53"/>
    <n v="6371"/>
    <n v="10561"/>
  </r>
  <r>
    <x v="86"/>
    <x v="2"/>
    <x v="31"/>
    <n v="1387"/>
    <n v="4"/>
    <n v="169"/>
    <n v="5239"/>
    <n v="14.24"/>
    <n v="1000"/>
    <n v="746"/>
  </r>
  <r>
    <x v="86"/>
    <x v="2"/>
    <x v="32"/>
    <m/>
    <n v="6"/>
    <n v="524"/>
    <n v="16244"/>
    <m/>
    <m/>
    <m/>
  </r>
  <r>
    <x v="86"/>
    <x v="2"/>
    <x v="33"/>
    <n v="6594"/>
    <n v="11"/>
    <n v="332"/>
    <n v="10292"/>
    <n v="47.1"/>
    <n v="4087"/>
    <n v="4848"/>
  </r>
  <r>
    <x v="86"/>
    <x v="2"/>
    <x v="34"/>
    <n v="518997"/>
    <n v="455"/>
    <n v="25894"/>
    <n v="802714"/>
    <n v="57.52"/>
    <n v="268591"/>
    <n v="461725"/>
  </r>
  <r>
    <x v="86"/>
    <x v="3"/>
    <x v="0"/>
    <n v="59471"/>
    <n v="47"/>
    <n v="5819"/>
    <n v="180389"/>
    <n v="15.86"/>
    <n v="33766"/>
    <n v="28613"/>
  </r>
  <r>
    <x v="86"/>
    <x v="3"/>
    <x v="1"/>
    <n v="45192"/>
    <n v="23"/>
    <n v="2619"/>
    <n v="81189"/>
    <n v="24.75"/>
    <n v="23106"/>
    <n v="20098"/>
  </r>
  <r>
    <x v="86"/>
    <x v="3"/>
    <x v="2"/>
    <n v="36602"/>
    <n v="22"/>
    <n v="2075"/>
    <n v="64325"/>
    <n v="20.58"/>
    <n v="20932"/>
    <n v="13237"/>
  </r>
  <r>
    <x v="86"/>
    <x v="3"/>
    <x v="3"/>
    <n v="25335"/>
    <n v="21"/>
    <n v="1852"/>
    <n v="57412"/>
    <n v="22.83"/>
    <n v="12872"/>
    <n v="13105"/>
  </r>
  <r>
    <x v="86"/>
    <x v="3"/>
    <x v="4"/>
    <n v="45809"/>
    <n v="20"/>
    <n v="2676"/>
    <n v="82956"/>
    <n v="26.35"/>
    <n v="23504"/>
    <n v="21860"/>
  </r>
  <r>
    <x v="86"/>
    <x v="3"/>
    <x v="5"/>
    <n v="28839"/>
    <n v="12"/>
    <n v="1501"/>
    <n v="46531"/>
    <n v="25.48"/>
    <n v="14675"/>
    <n v="11857"/>
  </r>
  <r>
    <x v="86"/>
    <x v="3"/>
    <x v="6"/>
    <n v="22413"/>
    <n v="9"/>
    <n v="1218"/>
    <n v="37758"/>
    <n v="28.23"/>
    <n v="13015"/>
    <n v="10660"/>
  </r>
  <r>
    <x v="86"/>
    <x v="3"/>
    <x v="7"/>
    <m/>
    <n v="4"/>
    <n v="858"/>
    <n v="26598"/>
    <n v="17.78"/>
    <n v="5026"/>
    <n v="4730"/>
  </r>
  <r>
    <x v="86"/>
    <x v="3"/>
    <x v="8"/>
    <n v="16435"/>
    <n v="12"/>
    <n v="1735"/>
    <n v="53785"/>
    <n v="13.87"/>
    <n v="8811"/>
    <n v="7459"/>
  </r>
  <r>
    <x v="86"/>
    <x v="3"/>
    <x v="9"/>
    <n v="18171"/>
    <n v="12"/>
    <n v="1266"/>
    <n v="39246"/>
    <n v="22.07"/>
    <n v="7231"/>
    <n v="8662"/>
  </r>
  <r>
    <x v="86"/>
    <x v="3"/>
    <x v="10"/>
    <n v="33623"/>
    <n v="20"/>
    <n v="2053"/>
    <n v="63643"/>
    <n v="22.06"/>
    <n v="17090"/>
    <n v="14040"/>
  </r>
  <r>
    <x v="86"/>
    <x v="3"/>
    <x v="11"/>
    <n v="7035"/>
    <n v="5"/>
    <n v="476"/>
    <n v="14756"/>
    <n v="21.93"/>
    <n v="5068"/>
    <n v="3236"/>
  </r>
  <r>
    <x v="86"/>
    <x v="3"/>
    <x v="12"/>
    <m/>
    <n v="7"/>
    <n v="600"/>
    <n v="18600"/>
    <m/>
    <m/>
    <m/>
  </r>
  <r>
    <x v="86"/>
    <x v="3"/>
    <x v="13"/>
    <m/>
    <n v="3"/>
    <n v="347"/>
    <n v="10757"/>
    <m/>
    <m/>
    <m/>
  </r>
  <r>
    <x v="86"/>
    <x v="3"/>
    <x v="14"/>
    <m/>
    <n v="7"/>
    <n v="800"/>
    <n v="24800"/>
    <m/>
    <m/>
    <m/>
  </r>
  <r>
    <x v="86"/>
    <x v="3"/>
    <x v="15"/>
    <n v="6116"/>
    <n v="8"/>
    <n v="961"/>
    <n v="29791"/>
    <n v="11.6"/>
    <n v="4016"/>
    <n v="3456"/>
  </r>
  <r>
    <x v="86"/>
    <x v="3"/>
    <x v="16"/>
    <m/>
    <n v="5"/>
    <n v="674"/>
    <n v="20894"/>
    <m/>
    <m/>
    <m/>
  </r>
  <r>
    <x v="86"/>
    <x v="3"/>
    <x v="17"/>
    <s v="-"/>
    <s v="-"/>
    <s v="-"/>
    <s v="-"/>
    <s v="-"/>
    <s v="-"/>
    <s v="-"/>
  </r>
  <r>
    <x v="86"/>
    <x v="3"/>
    <x v="18"/>
    <n v="23488"/>
    <n v="17"/>
    <n v="1313"/>
    <n v="40703"/>
    <n v="26.51"/>
    <n v="14034"/>
    <n v="10789"/>
  </r>
  <r>
    <x v="86"/>
    <x v="3"/>
    <x v="19"/>
    <n v="57062"/>
    <n v="22"/>
    <n v="3680"/>
    <n v="114080"/>
    <n v="21.2"/>
    <n v="24530"/>
    <n v="24181"/>
  </r>
  <r>
    <x v="86"/>
    <x v="3"/>
    <x v="20"/>
    <n v="90524"/>
    <n v="37"/>
    <n v="4360"/>
    <n v="135160"/>
    <n v="26.09"/>
    <n v="43762"/>
    <n v="35264"/>
  </r>
  <r>
    <x v="86"/>
    <x v="3"/>
    <x v="21"/>
    <n v="9983"/>
    <n v="9"/>
    <n v="711"/>
    <n v="22041"/>
    <n v="19.260000000000002"/>
    <n v="5098"/>
    <n v="4245"/>
  </r>
  <r>
    <x v="86"/>
    <x v="3"/>
    <x v="22"/>
    <m/>
    <n v="4"/>
    <n v="638"/>
    <n v="19778"/>
    <m/>
    <m/>
    <m/>
  </r>
  <r>
    <x v="86"/>
    <x v="3"/>
    <x v="23"/>
    <n v="10794"/>
    <n v="7"/>
    <n v="845"/>
    <n v="26195"/>
    <n v="17.52"/>
    <n v="6378"/>
    <n v="4590"/>
  </r>
  <r>
    <x v="86"/>
    <x v="3"/>
    <x v="24"/>
    <n v="125878"/>
    <n v="57"/>
    <n v="6554"/>
    <n v="203174"/>
    <n v="24.59"/>
    <n v="65155"/>
    <n v="49970"/>
  </r>
  <r>
    <x v="86"/>
    <x v="3"/>
    <x v="25"/>
    <n v="39958"/>
    <n v="18"/>
    <n v="1605"/>
    <n v="49755"/>
    <n v="36.99"/>
    <n v="24304"/>
    <n v="18406"/>
  </r>
  <r>
    <x v="86"/>
    <x v="3"/>
    <x v="26"/>
    <n v="19422"/>
    <n v="6"/>
    <n v="1463"/>
    <n v="45353"/>
    <n v="19.48"/>
    <n v="11507"/>
    <n v="8833"/>
  </r>
  <r>
    <x v="86"/>
    <x v="3"/>
    <x v="27"/>
    <n v="29682"/>
    <n v="7"/>
    <n v="1219"/>
    <n v="37789"/>
    <n v="36.54"/>
    <n v="12956"/>
    <n v="13807"/>
  </r>
  <r>
    <x v="86"/>
    <x v="3"/>
    <x v="28"/>
    <m/>
    <n v="11"/>
    <n v="3938"/>
    <n v="122078"/>
    <m/>
    <m/>
    <m/>
  </r>
  <r>
    <x v="86"/>
    <x v="3"/>
    <x v="29"/>
    <n v="22448"/>
    <n v="11"/>
    <n v="2380"/>
    <n v="73780"/>
    <n v="15.19"/>
    <n v="11401"/>
    <n v="11205"/>
  </r>
  <r>
    <x v="86"/>
    <x v="3"/>
    <x v="30"/>
    <n v="20297"/>
    <n v="7"/>
    <n v="583"/>
    <n v="18073"/>
    <n v="49.01"/>
    <n v="13131"/>
    <n v="8857"/>
  </r>
  <r>
    <x v="86"/>
    <x v="3"/>
    <x v="31"/>
    <n v="4041"/>
    <n v="6"/>
    <n v="279"/>
    <n v="8649"/>
    <n v="24.05"/>
    <n v="2744"/>
    <n v="2080"/>
  </r>
  <r>
    <x v="86"/>
    <x v="3"/>
    <x v="32"/>
    <m/>
    <n v="3"/>
    <n v="541"/>
    <n v="16771"/>
    <m/>
    <m/>
    <m/>
  </r>
  <r>
    <x v="86"/>
    <x v="3"/>
    <x v="33"/>
    <n v="15829"/>
    <n v="12"/>
    <n v="1080"/>
    <n v="33480"/>
    <n v="26.35"/>
    <n v="9848"/>
    <n v="8821"/>
  </r>
  <r>
    <x v="86"/>
    <x v="3"/>
    <x v="34"/>
    <n v="773730"/>
    <n v="414"/>
    <n v="52165"/>
    <n v="1617115"/>
    <n v="21.36"/>
    <n v="411149"/>
    <n v="345428"/>
  </r>
  <r>
    <x v="86"/>
    <x v="4"/>
    <x v="0"/>
    <n v="190309"/>
    <n v="264"/>
    <n v="10129"/>
    <n v="313999"/>
    <n v="32.159999999999997"/>
    <n v="95153"/>
    <n v="100971"/>
  </r>
  <r>
    <x v="86"/>
    <x v="4"/>
    <x v="1"/>
    <n v="565190"/>
    <n v="331"/>
    <n v="18563"/>
    <n v="575453"/>
    <n v="63.61"/>
    <n v="279079"/>
    <n v="366026"/>
  </r>
  <r>
    <x v="86"/>
    <x v="4"/>
    <x v="2"/>
    <n v="77290"/>
    <n v="120"/>
    <n v="3658"/>
    <n v="113398"/>
    <n v="32"/>
    <n v="44027"/>
    <n v="36287"/>
  </r>
  <r>
    <x v="86"/>
    <x v="4"/>
    <x v="3"/>
    <n v="108110"/>
    <n v="144"/>
    <n v="4902"/>
    <n v="151962"/>
    <n v="40.630000000000003"/>
    <n v="59658"/>
    <n v="61736"/>
  </r>
  <r>
    <x v="86"/>
    <x v="4"/>
    <x v="4"/>
    <n v="101395"/>
    <n v="101"/>
    <n v="4829"/>
    <n v="149699"/>
    <n v="36.299999999999997"/>
    <n v="50809"/>
    <n v="54347"/>
  </r>
  <r>
    <x v="86"/>
    <x v="4"/>
    <x v="5"/>
    <n v="182088"/>
    <n v="122"/>
    <n v="5723"/>
    <n v="177413"/>
    <n v="54.74"/>
    <n v="105554"/>
    <n v="97117"/>
  </r>
  <r>
    <x v="86"/>
    <x v="4"/>
    <x v="6"/>
    <n v="101326"/>
    <n v="111"/>
    <n v="3885"/>
    <n v="120435"/>
    <n v="46.97"/>
    <n v="60528"/>
    <n v="56563"/>
  </r>
  <r>
    <x v="86"/>
    <x v="4"/>
    <x v="7"/>
    <n v="24909"/>
    <n v="32"/>
    <n v="1271"/>
    <n v="39401"/>
    <n v="31.34"/>
    <n v="11963"/>
    <n v="12349"/>
  </r>
  <r>
    <x v="86"/>
    <x v="4"/>
    <x v="8"/>
    <n v="38664"/>
    <n v="60"/>
    <n v="2568"/>
    <n v="79608"/>
    <n v="26.54"/>
    <n v="21252"/>
    <n v="21130"/>
  </r>
  <r>
    <x v="86"/>
    <x v="4"/>
    <x v="9"/>
    <n v="60865"/>
    <n v="82"/>
    <n v="2811"/>
    <n v="87141"/>
    <n v="40.74"/>
    <n v="29943"/>
    <n v="35503"/>
  </r>
  <r>
    <x v="86"/>
    <x v="4"/>
    <x v="10"/>
    <n v="124026"/>
    <n v="131"/>
    <n v="4765"/>
    <n v="147715"/>
    <n v="46.15"/>
    <n v="59763"/>
    <n v="68170"/>
  </r>
  <r>
    <x v="86"/>
    <x v="4"/>
    <x v="11"/>
    <n v="28223"/>
    <n v="47"/>
    <n v="1977"/>
    <n v="61287"/>
    <n v="26.11"/>
    <n v="16899"/>
    <n v="16001"/>
  </r>
  <r>
    <x v="86"/>
    <x v="4"/>
    <x v="12"/>
    <n v="56489"/>
    <n v="98"/>
    <n v="2305"/>
    <n v="71455"/>
    <n v="45.36"/>
    <n v="31452"/>
    <n v="32415"/>
  </r>
  <r>
    <x v="86"/>
    <x v="4"/>
    <x v="13"/>
    <n v="23763"/>
    <n v="33"/>
    <n v="955"/>
    <n v="29605"/>
    <n v="41.12"/>
    <n v="13095"/>
    <n v="12175"/>
  </r>
  <r>
    <x v="86"/>
    <x v="4"/>
    <x v="14"/>
    <n v="26101"/>
    <n v="39"/>
    <n v="1331"/>
    <n v="41261"/>
    <n v="30.25"/>
    <n v="14078"/>
    <n v="12480"/>
  </r>
  <r>
    <x v="86"/>
    <x v="4"/>
    <x v="15"/>
    <n v="25606"/>
    <n v="49"/>
    <n v="1825"/>
    <n v="56575"/>
    <n v="29.47"/>
    <n v="14704"/>
    <n v="16671"/>
  </r>
  <r>
    <x v="86"/>
    <x v="4"/>
    <x v="16"/>
    <n v="251307"/>
    <n v="121"/>
    <n v="7058"/>
    <n v="218798"/>
    <n v="74.41"/>
    <n v="128624"/>
    <n v="162798"/>
  </r>
  <r>
    <x v="86"/>
    <x v="4"/>
    <x v="17"/>
    <n v="213529"/>
    <n v="80"/>
    <n v="5752"/>
    <n v="178312"/>
    <n v="80.39"/>
    <n v="108617"/>
    <n v="143344"/>
  </r>
  <r>
    <x v="86"/>
    <x v="4"/>
    <x v="18"/>
    <n v="91707"/>
    <n v="109"/>
    <n v="3248"/>
    <n v="100688"/>
    <n v="51.77"/>
    <n v="53474"/>
    <n v="52125"/>
  </r>
  <r>
    <x v="86"/>
    <x v="4"/>
    <x v="19"/>
    <n v="152201"/>
    <n v="169"/>
    <n v="6680"/>
    <n v="207080"/>
    <n v="40.97"/>
    <n v="73775"/>
    <n v="84842"/>
  </r>
  <r>
    <x v="86"/>
    <x v="4"/>
    <x v="20"/>
    <n v="462618"/>
    <n v="364"/>
    <n v="15301"/>
    <n v="474331"/>
    <n v="54.85"/>
    <n v="255574"/>
    <n v="260180"/>
  </r>
  <r>
    <x v="86"/>
    <x v="4"/>
    <x v="21"/>
    <n v="34029"/>
    <n v="46"/>
    <n v="1635"/>
    <n v="50685"/>
    <n v="34.380000000000003"/>
    <n v="20437"/>
    <n v="17424"/>
  </r>
  <r>
    <x v="86"/>
    <x v="4"/>
    <x v="22"/>
    <n v="48764"/>
    <n v="31"/>
    <n v="1675"/>
    <n v="51925"/>
    <n v="49.22"/>
    <n v="36656"/>
    <n v="25560"/>
  </r>
  <r>
    <x v="86"/>
    <x v="4"/>
    <x v="23"/>
    <n v="29217"/>
    <n v="51"/>
    <n v="1411"/>
    <n v="43741"/>
    <n v="33.58"/>
    <n v="17912"/>
    <n v="14688"/>
  </r>
  <r>
    <x v="86"/>
    <x v="4"/>
    <x v="24"/>
    <n v="574628"/>
    <n v="492"/>
    <n v="20022"/>
    <n v="620682"/>
    <n v="51.21"/>
    <n v="330580"/>
    <n v="317852"/>
  </r>
  <r>
    <x v="86"/>
    <x v="4"/>
    <x v="25"/>
    <n v="162813"/>
    <n v="161"/>
    <n v="5493"/>
    <n v="170283"/>
    <n v="55.11"/>
    <n v="113904"/>
    <n v="93837"/>
  </r>
  <r>
    <x v="86"/>
    <x v="4"/>
    <x v="26"/>
    <n v="57086"/>
    <n v="51"/>
    <n v="2739"/>
    <n v="84909"/>
    <n v="34.880000000000003"/>
    <n v="32133"/>
    <n v="29617"/>
  </r>
  <r>
    <x v="86"/>
    <x v="4"/>
    <x v="27"/>
    <n v="249788"/>
    <n v="109"/>
    <n v="6949"/>
    <n v="215419"/>
    <n v="66.38"/>
    <n v="113468"/>
    <n v="143003"/>
  </r>
  <r>
    <x v="86"/>
    <x v="4"/>
    <x v="28"/>
    <n v="34757"/>
    <n v="44"/>
    <n v="4671"/>
    <n v="144801"/>
    <n v="13.04"/>
    <n v="23001"/>
    <n v="18889"/>
  </r>
  <r>
    <x v="86"/>
    <x v="4"/>
    <x v="29"/>
    <n v="41616"/>
    <n v="55"/>
    <n v="3016"/>
    <n v="93496"/>
    <n v="23.61"/>
    <n v="22159"/>
    <n v="22079"/>
  </r>
  <r>
    <x v="86"/>
    <x v="4"/>
    <x v="30"/>
    <n v="96094"/>
    <n v="82"/>
    <n v="2598"/>
    <n v="80538"/>
    <n v="68.03"/>
    <n v="59099"/>
    <n v="54793"/>
  </r>
  <r>
    <x v="86"/>
    <x v="4"/>
    <x v="31"/>
    <n v="10498"/>
    <n v="31"/>
    <n v="629"/>
    <n v="19499"/>
    <n v="29.23"/>
    <n v="7319"/>
    <n v="5700"/>
  </r>
  <r>
    <x v="86"/>
    <x v="4"/>
    <x v="32"/>
    <n v="59999"/>
    <n v="37"/>
    <n v="1949"/>
    <n v="60419"/>
    <n v="57.26"/>
    <n v="37044"/>
    <n v="34598"/>
  </r>
  <r>
    <x v="86"/>
    <x v="4"/>
    <x v="33"/>
    <n v="55517"/>
    <n v="84"/>
    <n v="2523"/>
    <n v="78213"/>
    <n v="42.55"/>
    <n v="32660"/>
    <n v="33282"/>
  </r>
  <r>
    <x v="86"/>
    <x v="4"/>
    <x v="34"/>
    <n v="3572365"/>
    <n v="3309"/>
    <n v="139072"/>
    <n v="4311232"/>
    <n v="47.63"/>
    <n v="1935195"/>
    <n v="2053358"/>
  </r>
  <r>
    <x v="87"/>
    <x v="0"/>
    <x v="0"/>
    <n v="31329"/>
    <n v="36"/>
    <n v="1325"/>
    <n v="39750"/>
    <n v="41.54"/>
    <n v="13030"/>
    <n v="16514"/>
  </r>
  <r>
    <x v="87"/>
    <x v="0"/>
    <x v="1"/>
    <n v="264932"/>
    <n v="75"/>
    <n v="8576"/>
    <n v="257280"/>
    <n v="69"/>
    <n v="143361"/>
    <n v="177528"/>
  </r>
  <r>
    <x v="87"/>
    <x v="0"/>
    <x v="2"/>
    <n v="3959"/>
    <n v="11"/>
    <n v="204"/>
    <n v="6120"/>
    <n v="35.340000000000003"/>
    <n v="1890"/>
    <n v="2163"/>
  </r>
  <r>
    <x v="87"/>
    <x v="0"/>
    <x v="3"/>
    <n v="23172"/>
    <n v="26"/>
    <n v="1040"/>
    <n v="31200"/>
    <n v="46.13"/>
    <n v="13260"/>
    <n v="14391"/>
  </r>
  <r>
    <x v="87"/>
    <x v="0"/>
    <x v="4"/>
    <n v="9373"/>
    <n v="10"/>
    <n v="420"/>
    <n v="12600"/>
    <n v="45.4"/>
    <n v="5374"/>
    <n v="5721"/>
  </r>
  <r>
    <x v="87"/>
    <x v="0"/>
    <x v="5"/>
    <n v="66923"/>
    <n v="21"/>
    <n v="1909"/>
    <n v="57270"/>
    <n v="60.25"/>
    <n v="41134"/>
    <n v="34507"/>
  </r>
  <r>
    <x v="87"/>
    <x v="0"/>
    <x v="6"/>
    <n v="12931"/>
    <n v="10"/>
    <n v="499"/>
    <n v="14970"/>
    <n v="46.02"/>
    <n v="7345"/>
    <n v="6889"/>
  </r>
  <r>
    <x v="87"/>
    <x v="0"/>
    <x v="7"/>
    <m/>
    <n v="4"/>
    <n v="78"/>
    <n v="2340"/>
    <n v="28.5"/>
    <m/>
    <n v="667"/>
  </r>
  <r>
    <x v="87"/>
    <x v="0"/>
    <x v="8"/>
    <m/>
    <n v="10"/>
    <n v="237"/>
    <n v="7110"/>
    <m/>
    <n v="1462"/>
    <m/>
  </r>
  <r>
    <x v="87"/>
    <x v="0"/>
    <x v="9"/>
    <n v="8863"/>
    <n v="15"/>
    <n v="408"/>
    <n v="12240"/>
    <n v="51.66"/>
    <n v="5783"/>
    <n v="6323"/>
  </r>
  <r>
    <x v="87"/>
    <x v="0"/>
    <x v="10"/>
    <n v="9152"/>
    <n v="14"/>
    <n v="431"/>
    <n v="12930"/>
    <n v="42.42"/>
    <n v="5477"/>
    <n v="5485"/>
  </r>
  <r>
    <x v="87"/>
    <x v="0"/>
    <x v="11"/>
    <n v="6215"/>
    <n v="10"/>
    <n v="359"/>
    <n v="10770"/>
    <n v="33.270000000000003"/>
    <n v="3551"/>
    <n v="3583"/>
  </r>
  <r>
    <x v="87"/>
    <x v="0"/>
    <x v="12"/>
    <n v="11979"/>
    <n v="23"/>
    <n v="585"/>
    <n v="17550"/>
    <n v="47.82"/>
    <n v="6186"/>
    <n v="8393"/>
  </r>
  <r>
    <x v="87"/>
    <x v="0"/>
    <x v="13"/>
    <m/>
    <n v="3"/>
    <n v="137"/>
    <n v="4110"/>
    <m/>
    <m/>
    <m/>
  </r>
  <r>
    <x v="87"/>
    <x v="0"/>
    <x v="14"/>
    <n v="5058"/>
    <n v="10"/>
    <n v="212"/>
    <n v="6360"/>
    <n v="42.23"/>
    <n v="3280"/>
    <n v="2686"/>
  </r>
  <r>
    <x v="87"/>
    <x v="0"/>
    <x v="15"/>
    <m/>
    <n v="5"/>
    <n v="60"/>
    <n v="1800"/>
    <m/>
    <m/>
    <m/>
  </r>
  <r>
    <x v="87"/>
    <x v="0"/>
    <x v="16"/>
    <n v="99557"/>
    <n v="32"/>
    <n v="3255"/>
    <n v="97650"/>
    <n v="69.48"/>
    <n v="57149"/>
    <n v="67850"/>
  </r>
  <r>
    <x v="87"/>
    <x v="0"/>
    <x v="17"/>
    <n v="97271"/>
    <n v="29"/>
    <n v="3148"/>
    <n v="94440"/>
    <n v="69.94"/>
    <n v="55983"/>
    <n v="66055"/>
  </r>
  <r>
    <x v="87"/>
    <x v="0"/>
    <x v="18"/>
    <n v="9521"/>
    <n v="15"/>
    <n v="341"/>
    <n v="10230"/>
    <n v="53.86"/>
    <n v="6306"/>
    <n v="5510"/>
  </r>
  <r>
    <x v="87"/>
    <x v="0"/>
    <x v="19"/>
    <n v="7254"/>
    <n v="15"/>
    <n v="400"/>
    <n v="12000"/>
    <n v="37.24"/>
    <n v="3884"/>
    <n v="4469"/>
  </r>
  <r>
    <x v="87"/>
    <x v="0"/>
    <x v="20"/>
    <n v="127359"/>
    <n v="68"/>
    <n v="4462"/>
    <n v="133860"/>
    <n v="58.88"/>
    <n v="74302"/>
    <n v="78812"/>
  </r>
  <r>
    <x v="87"/>
    <x v="0"/>
    <x v="21"/>
    <m/>
    <n v="6"/>
    <n v="119"/>
    <n v="3570"/>
    <m/>
    <m/>
    <m/>
  </r>
  <r>
    <x v="87"/>
    <x v="0"/>
    <x v="22"/>
    <m/>
    <n v="4"/>
    <n v="331"/>
    <n v="9930"/>
    <m/>
    <m/>
    <m/>
  </r>
  <r>
    <x v="87"/>
    <x v="0"/>
    <x v="23"/>
    <m/>
    <n v="10"/>
    <n v="141"/>
    <n v="4230"/>
    <m/>
    <m/>
    <m/>
  </r>
  <r>
    <x v="87"/>
    <x v="0"/>
    <x v="24"/>
    <n v="139178"/>
    <n v="88"/>
    <n v="5053"/>
    <n v="151590"/>
    <n v="56.62"/>
    <n v="84401"/>
    <n v="85829"/>
  </r>
  <r>
    <x v="87"/>
    <x v="0"/>
    <x v="25"/>
    <n v="28597"/>
    <n v="43"/>
    <n v="1325"/>
    <n v="39750"/>
    <n v="42.78"/>
    <n v="21231"/>
    <n v="17005"/>
  </r>
  <r>
    <x v="87"/>
    <x v="0"/>
    <x v="26"/>
    <n v="9697"/>
    <n v="10"/>
    <n v="513"/>
    <n v="15390"/>
    <n v="31.71"/>
    <n v="5791"/>
    <n v="4880"/>
  </r>
  <r>
    <x v="87"/>
    <x v="0"/>
    <x v="27"/>
    <n v="89454"/>
    <n v="31"/>
    <n v="2885"/>
    <n v="86550"/>
    <n v="59.81"/>
    <n v="43453"/>
    <n v="51767"/>
  </r>
  <r>
    <x v="87"/>
    <x v="0"/>
    <x v="28"/>
    <n v="7157"/>
    <n v="11"/>
    <n v="438"/>
    <n v="13140"/>
    <n v="32.74"/>
    <n v="3376"/>
    <n v="4302"/>
  </r>
  <r>
    <x v="87"/>
    <x v="0"/>
    <x v="29"/>
    <m/>
    <n v="14"/>
    <n v="207"/>
    <n v="6210"/>
    <m/>
    <m/>
    <m/>
  </r>
  <r>
    <x v="87"/>
    <x v="0"/>
    <x v="30"/>
    <n v="21454"/>
    <n v="17"/>
    <n v="726"/>
    <n v="21780"/>
    <n v="66.94"/>
    <n v="14321"/>
    <n v="14580"/>
  </r>
  <r>
    <x v="87"/>
    <x v="0"/>
    <x v="31"/>
    <n v="1201"/>
    <n v="7"/>
    <n v="85"/>
    <n v="2550"/>
    <n v="31.41"/>
    <n v="798"/>
    <n v="801"/>
  </r>
  <r>
    <x v="87"/>
    <x v="0"/>
    <x v="32"/>
    <n v="10613"/>
    <n v="6"/>
    <n v="536"/>
    <n v="16080"/>
    <n v="30.89"/>
    <n v="7824"/>
    <n v="4967"/>
  </r>
  <r>
    <x v="87"/>
    <x v="0"/>
    <x v="33"/>
    <n v="9598"/>
    <n v="21"/>
    <n v="502"/>
    <n v="15060"/>
    <n v="44.37"/>
    <n v="5773"/>
    <n v="6682"/>
  </r>
  <r>
    <x v="87"/>
    <x v="0"/>
    <x v="34"/>
    <n v="897021"/>
    <n v="593"/>
    <n v="32746"/>
    <n v="982380"/>
    <n v="56.95"/>
    <n v="509943"/>
    <n v="559451"/>
  </r>
  <r>
    <x v="87"/>
    <x v="1"/>
    <x v="0"/>
    <n v="45811"/>
    <n v="147"/>
    <n v="1583"/>
    <n v="47490"/>
    <n v="47.74"/>
    <n v="23440"/>
    <n v="22670"/>
  </r>
  <r>
    <x v="87"/>
    <x v="1"/>
    <x v="1"/>
    <n v="116715"/>
    <n v="190"/>
    <n v="3666"/>
    <n v="109980"/>
    <n v="57.56"/>
    <n v="57016"/>
    <n v="63302"/>
  </r>
  <r>
    <x v="87"/>
    <x v="1"/>
    <x v="2"/>
    <n v="17179"/>
    <n v="68"/>
    <n v="704"/>
    <n v="21120"/>
    <n v="40.9"/>
    <n v="10043"/>
    <n v="8639"/>
  </r>
  <r>
    <x v="87"/>
    <x v="1"/>
    <x v="3"/>
    <n v="45789"/>
    <n v="84"/>
    <n v="1446"/>
    <n v="43380"/>
    <n v="58.18"/>
    <n v="25919"/>
    <n v="25240"/>
  </r>
  <r>
    <x v="87"/>
    <x v="1"/>
    <x v="4"/>
    <n v="28639"/>
    <n v="57"/>
    <n v="952"/>
    <n v="28560"/>
    <n v="52.37"/>
    <n v="14833"/>
    <n v="14958"/>
  </r>
  <r>
    <x v="87"/>
    <x v="1"/>
    <x v="5"/>
    <n v="50394"/>
    <n v="77"/>
    <n v="1346"/>
    <n v="40380"/>
    <n v="57.23"/>
    <n v="30098"/>
    <n v="23108"/>
  </r>
  <r>
    <x v="87"/>
    <x v="1"/>
    <x v="6"/>
    <n v="37322"/>
    <n v="77"/>
    <n v="1239"/>
    <n v="37170"/>
    <n v="48.28"/>
    <n v="23779"/>
    <n v="17947"/>
  </r>
  <r>
    <x v="87"/>
    <x v="1"/>
    <x v="7"/>
    <n v="7728"/>
    <n v="21"/>
    <n v="261"/>
    <n v="7830"/>
    <n v="65.03"/>
    <n v="4204"/>
    <n v="5092"/>
  </r>
  <r>
    <x v="87"/>
    <x v="1"/>
    <x v="8"/>
    <n v="11264"/>
    <n v="33"/>
    <n v="464"/>
    <n v="13920"/>
    <n v="47.5"/>
    <n v="6975"/>
    <n v="6612"/>
  </r>
  <r>
    <x v="87"/>
    <x v="1"/>
    <x v="9"/>
    <n v="22198"/>
    <n v="46"/>
    <n v="759"/>
    <n v="22770"/>
    <n v="59.74"/>
    <n v="11874"/>
    <n v="13603"/>
  </r>
  <r>
    <x v="87"/>
    <x v="1"/>
    <x v="10"/>
    <n v="47488"/>
    <n v="76"/>
    <n v="1331"/>
    <n v="39930"/>
    <n v="60.31"/>
    <n v="23160"/>
    <n v="24080"/>
  </r>
  <r>
    <x v="87"/>
    <x v="1"/>
    <x v="11"/>
    <n v="5657"/>
    <n v="23"/>
    <n v="580"/>
    <n v="17400"/>
    <n v="15.61"/>
    <n v="3212"/>
    <n v="2716"/>
  </r>
  <r>
    <x v="87"/>
    <x v="1"/>
    <x v="12"/>
    <n v="31446"/>
    <n v="65"/>
    <n v="1031"/>
    <n v="30930"/>
    <n v="56.38"/>
    <n v="17333"/>
    <n v="17438"/>
  </r>
  <r>
    <x v="87"/>
    <x v="1"/>
    <x v="13"/>
    <n v="9974"/>
    <n v="24"/>
    <n v="402"/>
    <n v="12060"/>
    <n v="49.93"/>
    <n v="6019"/>
    <n v="6021"/>
  </r>
  <r>
    <x v="87"/>
    <x v="1"/>
    <x v="14"/>
    <n v="8325"/>
    <n v="18"/>
    <n v="241"/>
    <n v="7230"/>
    <n v="56.1"/>
    <n v="4770"/>
    <n v="4056"/>
  </r>
  <r>
    <x v="87"/>
    <x v="1"/>
    <x v="15"/>
    <n v="8848"/>
    <n v="30"/>
    <n v="319"/>
    <n v="9570"/>
    <n v="49.14"/>
    <n v="5158"/>
    <n v="4703"/>
  </r>
  <r>
    <x v="87"/>
    <x v="1"/>
    <x v="16"/>
    <n v="48873"/>
    <n v="70"/>
    <n v="1357"/>
    <n v="40710"/>
    <n v="62.34"/>
    <n v="25916"/>
    <n v="25377"/>
  </r>
  <r>
    <x v="87"/>
    <x v="1"/>
    <x v="17"/>
    <n v="33015"/>
    <n v="39"/>
    <n v="859"/>
    <n v="25770"/>
    <n v="62.89"/>
    <n v="17899"/>
    <n v="16208"/>
  </r>
  <r>
    <x v="87"/>
    <x v="1"/>
    <x v="18"/>
    <n v="26921"/>
    <n v="53"/>
    <n v="715"/>
    <n v="21450"/>
    <n v="62.52"/>
    <n v="15820"/>
    <n v="13411"/>
  </r>
  <r>
    <x v="87"/>
    <x v="1"/>
    <x v="19"/>
    <n v="35827"/>
    <n v="99"/>
    <n v="1267"/>
    <n v="38010"/>
    <n v="50.49"/>
    <n v="19683"/>
    <n v="19193"/>
  </r>
  <r>
    <x v="87"/>
    <x v="1"/>
    <x v="20"/>
    <n v="97339"/>
    <n v="199"/>
    <n v="2794"/>
    <n v="83820"/>
    <n v="53.57"/>
    <n v="53607"/>
    <n v="44900"/>
  </r>
  <r>
    <x v="87"/>
    <x v="1"/>
    <x v="21"/>
    <n v="12679"/>
    <n v="23"/>
    <n v="344"/>
    <n v="10320"/>
    <n v="52.47"/>
    <n v="8295"/>
    <n v="5415"/>
  </r>
  <r>
    <x v="87"/>
    <x v="1"/>
    <x v="22"/>
    <n v="11317"/>
    <n v="17"/>
    <n v="395"/>
    <n v="11850"/>
    <n v="54.14"/>
    <n v="7307"/>
    <n v="6416"/>
  </r>
  <r>
    <x v="87"/>
    <x v="1"/>
    <x v="23"/>
    <n v="13761"/>
    <n v="29"/>
    <n v="369"/>
    <n v="11070"/>
    <n v="66.33"/>
    <n v="8525"/>
    <n v="7343"/>
  </r>
  <r>
    <x v="87"/>
    <x v="1"/>
    <x v="24"/>
    <n v="135096"/>
    <n v="268"/>
    <n v="3902"/>
    <n v="117060"/>
    <n v="54.74"/>
    <n v="77734"/>
    <n v="64074"/>
  </r>
  <r>
    <x v="87"/>
    <x v="1"/>
    <x v="25"/>
    <n v="40417"/>
    <n v="73"/>
    <n v="1265"/>
    <n v="37950"/>
    <n v="56.05"/>
    <n v="28330"/>
    <n v="21272"/>
  </r>
  <r>
    <x v="87"/>
    <x v="1"/>
    <x v="26"/>
    <n v="9439"/>
    <n v="28"/>
    <n v="323"/>
    <n v="9690"/>
    <n v="45.92"/>
    <n v="5707"/>
    <n v="4450"/>
  </r>
  <r>
    <x v="87"/>
    <x v="1"/>
    <x v="27"/>
    <n v="33615"/>
    <n v="53"/>
    <n v="970"/>
    <n v="29100"/>
    <n v="51.71"/>
    <n v="16233"/>
    <n v="15048"/>
  </r>
  <r>
    <x v="87"/>
    <x v="1"/>
    <x v="28"/>
    <n v="7507"/>
    <n v="19"/>
    <n v="241"/>
    <n v="7230"/>
    <n v="54"/>
    <n v="5009"/>
    <n v="3904"/>
  </r>
  <r>
    <x v="87"/>
    <x v="1"/>
    <x v="29"/>
    <n v="9732"/>
    <n v="25"/>
    <n v="267"/>
    <n v="8010"/>
    <n v="58.83"/>
    <n v="5653"/>
    <n v="4712"/>
  </r>
  <r>
    <x v="87"/>
    <x v="1"/>
    <x v="30"/>
    <n v="34614"/>
    <n v="47"/>
    <n v="789"/>
    <n v="23670"/>
    <n v="71.88"/>
    <n v="18941"/>
    <n v="17013"/>
  </r>
  <r>
    <x v="87"/>
    <x v="1"/>
    <x v="31"/>
    <n v="2851"/>
    <n v="14"/>
    <n v="96"/>
    <n v="2880"/>
    <n v="53.37"/>
    <n v="1912"/>
    <n v="1537"/>
  </r>
  <r>
    <x v="87"/>
    <x v="1"/>
    <x v="32"/>
    <n v="11122"/>
    <n v="22"/>
    <n v="348"/>
    <n v="10440"/>
    <n v="51.23"/>
    <n v="6643"/>
    <n v="5348"/>
  </r>
  <r>
    <x v="87"/>
    <x v="1"/>
    <x v="33"/>
    <n v="19409"/>
    <n v="40"/>
    <n v="609"/>
    <n v="18270"/>
    <n v="59.87"/>
    <n v="11030"/>
    <n v="10939"/>
  </r>
  <r>
    <x v="87"/>
    <x v="1"/>
    <x v="34"/>
    <n v="910198"/>
    <n v="1847"/>
    <n v="28473"/>
    <n v="854190"/>
    <n v="54.61"/>
    <n v="506444"/>
    <n v="466462"/>
  </r>
  <r>
    <x v="87"/>
    <x v="2"/>
    <x v="0"/>
    <n v="20289"/>
    <n v="35"/>
    <n v="1419"/>
    <n v="42570"/>
    <n v="41.12"/>
    <n v="9752"/>
    <n v="17505"/>
  </r>
  <r>
    <x v="87"/>
    <x v="2"/>
    <x v="1"/>
    <n v="60813"/>
    <n v="42"/>
    <n v="3834"/>
    <n v="115020"/>
    <n v="48.48"/>
    <n v="25763"/>
    <n v="55767"/>
  </r>
  <r>
    <x v="87"/>
    <x v="2"/>
    <x v="2"/>
    <n v="7144"/>
    <n v="19"/>
    <n v="693"/>
    <n v="20790"/>
    <n v="29.76"/>
    <n v="4084"/>
    <n v="6188"/>
  </r>
  <r>
    <x v="87"/>
    <x v="2"/>
    <x v="3"/>
    <n v="8090"/>
    <n v="15"/>
    <n v="587"/>
    <n v="17610"/>
    <n v="35.11"/>
    <n v="5455"/>
    <n v="6182"/>
  </r>
  <r>
    <x v="87"/>
    <x v="2"/>
    <x v="4"/>
    <n v="9404"/>
    <n v="13"/>
    <n v="759"/>
    <n v="22770"/>
    <n v="40.98"/>
    <n v="3366"/>
    <n v="9331"/>
  </r>
  <r>
    <x v="87"/>
    <x v="2"/>
    <x v="5"/>
    <n v="20786"/>
    <n v="13"/>
    <n v="1006"/>
    <n v="30180"/>
    <n v="55.41"/>
    <n v="11559"/>
    <n v="16723"/>
  </r>
  <r>
    <x v="87"/>
    <x v="2"/>
    <x v="6"/>
    <n v="13882"/>
    <n v="16"/>
    <n v="995"/>
    <n v="29850"/>
    <n v="41.3"/>
    <n v="8503"/>
    <n v="12328"/>
  </r>
  <r>
    <x v="87"/>
    <x v="2"/>
    <x v="7"/>
    <m/>
    <n v="3"/>
    <n v="74"/>
    <n v="2220"/>
    <m/>
    <m/>
    <m/>
  </r>
  <r>
    <x v="87"/>
    <x v="2"/>
    <x v="8"/>
    <m/>
    <n v="5"/>
    <n v="132"/>
    <n v="3960"/>
    <m/>
    <n v="663"/>
    <m/>
  </r>
  <r>
    <x v="87"/>
    <x v="2"/>
    <x v="9"/>
    <n v="3304"/>
    <n v="9"/>
    <n v="382"/>
    <n v="11460"/>
    <n v="27.85"/>
    <n v="1269"/>
    <n v="3192"/>
  </r>
  <r>
    <x v="87"/>
    <x v="2"/>
    <x v="10"/>
    <n v="12090"/>
    <n v="22"/>
    <n v="955"/>
    <n v="28650"/>
    <n v="39.07"/>
    <n v="4727"/>
    <n v="11194"/>
  </r>
  <r>
    <x v="87"/>
    <x v="2"/>
    <x v="11"/>
    <n v="4750"/>
    <n v="10"/>
    <n v="672"/>
    <n v="20160"/>
    <n v="15.94"/>
    <n v="2535"/>
    <n v="3214"/>
  </r>
  <r>
    <x v="87"/>
    <x v="2"/>
    <x v="12"/>
    <m/>
    <n v="3"/>
    <n v="89"/>
    <n v="2670"/>
    <m/>
    <m/>
    <m/>
  </r>
  <r>
    <x v="87"/>
    <x v="2"/>
    <x v="13"/>
    <m/>
    <n v="3"/>
    <n v="69"/>
    <n v="2070"/>
    <m/>
    <m/>
    <m/>
  </r>
  <r>
    <x v="87"/>
    <x v="2"/>
    <x v="14"/>
    <m/>
    <n v="3"/>
    <n v="75"/>
    <n v="2250"/>
    <m/>
    <m/>
    <m/>
  </r>
  <r>
    <x v="87"/>
    <x v="2"/>
    <x v="15"/>
    <m/>
    <n v="6"/>
    <n v="485"/>
    <n v="14550"/>
    <m/>
    <m/>
    <m/>
  </r>
  <r>
    <x v="87"/>
    <x v="2"/>
    <x v="16"/>
    <m/>
    <n v="13"/>
    <n v="1758"/>
    <n v="52740"/>
    <m/>
    <m/>
    <m/>
  </r>
  <r>
    <x v="87"/>
    <x v="2"/>
    <x v="17"/>
    <n v="43818"/>
    <n v="11"/>
    <n v="1725"/>
    <n v="51750"/>
    <n v="69.040000000000006"/>
    <n v="21472"/>
    <n v="35727"/>
  </r>
  <r>
    <x v="87"/>
    <x v="2"/>
    <x v="18"/>
    <n v="13846"/>
    <n v="24"/>
    <n v="867"/>
    <n v="26010"/>
    <n v="45.7"/>
    <n v="6505"/>
    <n v="11886"/>
  </r>
  <r>
    <x v="87"/>
    <x v="2"/>
    <x v="19"/>
    <n v="20332"/>
    <n v="32"/>
    <n v="1326"/>
    <n v="39780"/>
    <n v="47.12"/>
    <n v="10576"/>
    <n v="18744"/>
  </r>
  <r>
    <x v="87"/>
    <x v="2"/>
    <x v="20"/>
    <n v="65144"/>
    <n v="62"/>
    <n v="3703"/>
    <n v="111090"/>
    <n v="50.05"/>
    <n v="32531"/>
    <n v="55603"/>
  </r>
  <r>
    <x v="87"/>
    <x v="2"/>
    <x v="21"/>
    <m/>
    <n v="7"/>
    <n v="458"/>
    <n v="13740"/>
    <m/>
    <m/>
    <m/>
  </r>
  <r>
    <x v="87"/>
    <x v="2"/>
    <x v="22"/>
    <n v="7587"/>
    <n v="6"/>
    <n v="330"/>
    <n v="9900"/>
    <n v="62.87"/>
    <n v="5187"/>
    <n v="6224"/>
  </r>
  <r>
    <x v="87"/>
    <x v="2"/>
    <x v="23"/>
    <m/>
    <n v="4"/>
    <n v="53"/>
    <n v="1590"/>
    <m/>
    <m/>
    <m/>
  </r>
  <r>
    <x v="87"/>
    <x v="2"/>
    <x v="24"/>
    <n v="76466"/>
    <n v="79"/>
    <n v="4544"/>
    <n v="136320"/>
    <n v="47.59"/>
    <n v="40262"/>
    <n v="64873"/>
  </r>
  <r>
    <x v="87"/>
    <x v="2"/>
    <x v="25"/>
    <n v="19691"/>
    <n v="26"/>
    <n v="1287"/>
    <n v="38610"/>
    <n v="42.47"/>
    <n v="14028"/>
    <n v="16396"/>
  </r>
  <r>
    <x v="87"/>
    <x v="2"/>
    <x v="26"/>
    <n v="6920"/>
    <n v="7"/>
    <n v="440"/>
    <n v="13200"/>
    <n v="48.06"/>
    <n v="4222"/>
    <n v="6344"/>
  </r>
  <r>
    <x v="87"/>
    <x v="2"/>
    <x v="27"/>
    <n v="42269"/>
    <n v="20"/>
    <n v="1881"/>
    <n v="56430"/>
    <n v="68.03"/>
    <n v="19291"/>
    <n v="38389"/>
  </r>
  <r>
    <x v="87"/>
    <x v="2"/>
    <x v="28"/>
    <m/>
    <n v="3"/>
    <n v="83"/>
    <n v="2490"/>
    <m/>
    <m/>
    <m/>
  </r>
  <r>
    <x v="87"/>
    <x v="2"/>
    <x v="29"/>
    <m/>
    <n v="5"/>
    <n v="170"/>
    <n v="5100"/>
    <m/>
    <m/>
    <m/>
  </r>
  <r>
    <x v="87"/>
    <x v="2"/>
    <x v="30"/>
    <n v="10099"/>
    <n v="11"/>
    <n v="515"/>
    <n v="15450"/>
    <n v="60.21"/>
    <n v="5935"/>
    <n v="9303"/>
  </r>
  <r>
    <x v="87"/>
    <x v="2"/>
    <x v="31"/>
    <n v="821"/>
    <n v="4"/>
    <n v="169"/>
    <n v="5070"/>
    <n v="10.85"/>
    <n v="643"/>
    <n v="550"/>
  </r>
  <r>
    <x v="87"/>
    <x v="2"/>
    <x v="32"/>
    <m/>
    <n v="6"/>
    <n v="524"/>
    <n v="15720"/>
    <m/>
    <m/>
    <m/>
  </r>
  <r>
    <x v="87"/>
    <x v="2"/>
    <x v="33"/>
    <n v="4980"/>
    <n v="11"/>
    <n v="332"/>
    <n v="9960"/>
    <n v="34.75"/>
    <n v="3082"/>
    <n v="3461"/>
  </r>
  <r>
    <x v="87"/>
    <x v="2"/>
    <x v="34"/>
    <n v="420774"/>
    <n v="458"/>
    <n v="26122"/>
    <n v="783660"/>
    <n v="46.79"/>
    <n v="213377"/>
    <n v="366661"/>
  </r>
  <r>
    <x v="87"/>
    <x v="3"/>
    <x v="0"/>
    <n v="34332"/>
    <n v="47"/>
    <n v="5809"/>
    <n v="174270"/>
    <n v="9.51"/>
    <n v="19312"/>
    <n v="16575"/>
  </r>
  <r>
    <x v="87"/>
    <x v="3"/>
    <x v="1"/>
    <n v="30905"/>
    <n v="23"/>
    <n v="2623"/>
    <n v="78690"/>
    <n v="17.87"/>
    <n v="15222"/>
    <n v="14058"/>
  </r>
  <r>
    <x v="87"/>
    <x v="3"/>
    <x v="2"/>
    <n v="17046"/>
    <n v="21"/>
    <n v="2019"/>
    <n v="60570"/>
    <n v="13.21"/>
    <n v="10740"/>
    <n v="8004"/>
  </r>
  <r>
    <x v="87"/>
    <x v="3"/>
    <x v="3"/>
    <n v="17540"/>
    <n v="21"/>
    <n v="1852"/>
    <n v="55560"/>
    <n v="15.87"/>
    <n v="9503"/>
    <n v="8815"/>
  </r>
  <r>
    <x v="87"/>
    <x v="3"/>
    <x v="4"/>
    <n v="28833"/>
    <n v="19"/>
    <n v="2646"/>
    <n v="79380"/>
    <n v="18.78"/>
    <n v="14636"/>
    <n v="14904"/>
  </r>
  <r>
    <x v="87"/>
    <x v="3"/>
    <x v="5"/>
    <n v="21236"/>
    <n v="11"/>
    <n v="1456"/>
    <n v="43680"/>
    <n v="20.14"/>
    <n v="10583"/>
    <n v="8797"/>
  </r>
  <r>
    <x v="87"/>
    <x v="3"/>
    <x v="6"/>
    <n v="15095"/>
    <n v="9"/>
    <n v="1218"/>
    <n v="36540"/>
    <n v="18.5"/>
    <n v="9158"/>
    <n v="6759"/>
  </r>
  <r>
    <x v="87"/>
    <x v="3"/>
    <x v="7"/>
    <m/>
    <n v="4"/>
    <n v="858"/>
    <n v="25740"/>
    <m/>
    <m/>
    <m/>
  </r>
  <r>
    <x v="87"/>
    <x v="3"/>
    <x v="8"/>
    <n v="8977"/>
    <n v="12"/>
    <n v="1735"/>
    <n v="52050"/>
    <n v="8.17"/>
    <n v="5064"/>
    <n v="4250"/>
  </r>
  <r>
    <x v="87"/>
    <x v="3"/>
    <x v="9"/>
    <n v="8757"/>
    <n v="12"/>
    <n v="1267"/>
    <n v="38010"/>
    <n v="10.94"/>
    <n v="3862"/>
    <n v="4160"/>
  </r>
  <r>
    <x v="87"/>
    <x v="3"/>
    <x v="10"/>
    <n v="16478"/>
    <n v="19"/>
    <n v="1950"/>
    <n v="58500"/>
    <n v="12.21"/>
    <n v="9115"/>
    <n v="7141"/>
  </r>
  <r>
    <x v="87"/>
    <x v="3"/>
    <x v="11"/>
    <n v="3892"/>
    <n v="5"/>
    <n v="476"/>
    <n v="14280"/>
    <n v="12.57"/>
    <n v="2795"/>
    <n v="1795"/>
  </r>
  <r>
    <x v="87"/>
    <x v="3"/>
    <x v="12"/>
    <m/>
    <n v="7"/>
    <n v="600"/>
    <n v="18000"/>
    <m/>
    <m/>
    <m/>
  </r>
  <r>
    <x v="87"/>
    <x v="3"/>
    <x v="13"/>
    <m/>
    <n v="3"/>
    <n v="347"/>
    <n v="10410"/>
    <m/>
    <m/>
    <m/>
  </r>
  <r>
    <x v="87"/>
    <x v="3"/>
    <x v="14"/>
    <m/>
    <n v="7"/>
    <n v="800"/>
    <n v="24000"/>
    <m/>
    <m/>
    <m/>
  </r>
  <r>
    <x v="87"/>
    <x v="3"/>
    <x v="15"/>
    <n v="3972"/>
    <n v="8"/>
    <n v="961"/>
    <n v="28830"/>
    <n v="7.69"/>
    <n v="2583"/>
    <n v="2218"/>
  </r>
  <r>
    <x v="87"/>
    <x v="3"/>
    <x v="16"/>
    <m/>
    <n v="5"/>
    <n v="674"/>
    <n v="20220"/>
    <m/>
    <m/>
    <m/>
  </r>
  <r>
    <x v="87"/>
    <x v="3"/>
    <x v="17"/>
    <s v="-"/>
    <s v="-"/>
    <s v="-"/>
    <s v="-"/>
    <s v="-"/>
    <s v="-"/>
    <s v="-"/>
  </r>
  <r>
    <x v="87"/>
    <x v="3"/>
    <x v="18"/>
    <n v="14465"/>
    <n v="17"/>
    <n v="1313"/>
    <n v="39390"/>
    <n v="16.68"/>
    <n v="8756"/>
    <n v="6571"/>
  </r>
  <r>
    <x v="87"/>
    <x v="3"/>
    <x v="19"/>
    <n v="28418"/>
    <n v="21"/>
    <n v="3668"/>
    <n v="110040"/>
    <n v="11.59"/>
    <n v="12718"/>
    <n v="12750"/>
  </r>
  <r>
    <x v="87"/>
    <x v="3"/>
    <x v="20"/>
    <n v="46375"/>
    <n v="37"/>
    <n v="4360"/>
    <n v="130800"/>
    <n v="15.31"/>
    <n v="27720"/>
    <n v="20027"/>
  </r>
  <r>
    <x v="87"/>
    <x v="3"/>
    <x v="21"/>
    <m/>
    <n v="9"/>
    <n v="711"/>
    <n v="21330"/>
    <m/>
    <m/>
    <m/>
  </r>
  <r>
    <x v="87"/>
    <x v="3"/>
    <x v="22"/>
    <m/>
    <n v="4"/>
    <n v="638"/>
    <n v="19140"/>
    <m/>
    <m/>
    <m/>
  </r>
  <r>
    <x v="87"/>
    <x v="3"/>
    <x v="23"/>
    <n v="6334"/>
    <n v="7"/>
    <n v="845"/>
    <n v="25350"/>
    <n v="10.69"/>
    <n v="4284"/>
    <n v="2711"/>
  </r>
  <r>
    <x v="87"/>
    <x v="3"/>
    <x v="24"/>
    <n v="71321"/>
    <n v="57"/>
    <n v="6554"/>
    <n v="196620"/>
    <n v="15.44"/>
    <n v="44393"/>
    <n v="30360"/>
  </r>
  <r>
    <x v="87"/>
    <x v="3"/>
    <x v="25"/>
    <n v="25220"/>
    <n v="19"/>
    <n v="1646"/>
    <n v="49380"/>
    <n v="22.63"/>
    <n v="17622"/>
    <n v="11173"/>
  </r>
  <r>
    <x v="87"/>
    <x v="3"/>
    <x v="26"/>
    <n v="9118"/>
    <n v="6"/>
    <n v="1464"/>
    <n v="43920"/>
    <n v="9.41"/>
    <n v="6326"/>
    <n v="4134"/>
  </r>
  <r>
    <x v="87"/>
    <x v="3"/>
    <x v="27"/>
    <n v="23517"/>
    <n v="7"/>
    <n v="1219"/>
    <n v="36570"/>
    <n v="25.83"/>
    <n v="12952"/>
    <n v="9446"/>
  </r>
  <r>
    <x v="87"/>
    <x v="3"/>
    <x v="28"/>
    <m/>
    <n v="10"/>
    <n v="3918"/>
    <n v="117540"/>
    <m/>
    <m/>
    <m/>
  </r>
  <r>
    <x v="87"/>
    <x v="3"/>
    <x v="29"/>
    <n v="11834"/>
    <n v="11"/>
    <n v="2380"/>
    <n v="71400"/>
    <n v="7.34"/>
    <n v="6192"/>
    <n v="5241"/>
  </r>
  <r>
    <x v="87"/>
    <x v="3"/>
    <x v="30"/>
    <n v="14771"/>
    <n v="7"/>
    <n v="583"/>
    <n v="17490"/>
    <n v="33.89"/>
    <n v="9344"/>
    <n v="5928"/>
  </r>
  <r>
    <x v="87"/>
    <x v="3"/>
    <x v="31"/>
    <n v="2824"/>
    <n v="6"/>
    <n v="279"/>
    <n v="8370"/>
    <n v="18"/>
    <n v="1983"/>
    <n v="1507"/>
  </r>
  <r>
    <x v="87"/>
    <x v="3"/>
    <x v="32"/>
    <m/>
    <n v="3"/>
    <n v="541"/>
    <n v="16230"/>
    <m/>
    <m/>
    <m/>
  </r>
  <r>
    <x v="87"/>
    <x v="3"/>
    <x v="33"/>
    <n v="8961"/>
    <n v="13"/>
    <n v="1113"/>
    <n v="33390"/>
    <n v="14.97"/>
    <n v="5688"/>
    <n v="5000"/>
  </r>
  <r>
    <x v="87"/>
    <x v="3"/>
    <x v="34"/>
    <n v="454492"/>
    <n v="410"/>
    <n v="51969"/>
    <n v="1559070"/>
    <n v="13.25"/>
    <n v="259866"/>
    <n v="206621"/>
  </r>
  <r>
    <x v="87"/>
    <x v="4"/>
    <x v="0"/>
    <n v="131760"/>
    <n v="265"/>
    <n v="10136"/>
    <n v="304080"/>
    <n v="24.09"/>
    <n v="65535"/>
    <n v="73264"/>
  </r>
  <r>
    <x v="87"/>
    <x v="4"/>
    <x v="1"/>
    <n v="473365"/>
    <n v="330"/>
    <n v="18699"/>
    <n v="560970"/>
    <n v="55.38"/>
    <n v="241361"/>
    <n v="310655"/>
  </r>
  <r>
    <x v="87"/>
    <x v="4"/>
    <x v="2"/>
    <n v="45328"/>
    <n v="119"/>
    <n v="3620"/>
    <n v="108600"/>
    <n v="23.02"/>
    <n v="26756"/>
    <n v="24995"/>
  </r>
  <r>
    <x v="87"/>
    <x v="4"/>
    <x v="3"/>
    <n v="94590"/>
    <n v="146"/>
    <n v="4925"/>
    <n v="147750"/>
    <n v="36.97"/>
    <n v="54137"/>
    <n v="54627"/>
  </r>
  <r>
    <x v="87"/>
    <x v="4"/>
    <x v="4"/>
    <n v="76249"/>
    <n v="99"/>
    <n v="4777"/>
    <n v="143310"/>
    <n v="31.34"/>
    <n v="38209"/>
    <n v="44914"/>
  </r>
  <r>
    <x v="87"/>
    <x v="4"/>
    <x v="5"/>
    <n v="159338"/>
    <n v="122"/>
    <n v="5717"/>
    <n v="171510"/>
    <n v="48.47"/>
    <n v="93374"/>
    <n v="83134"/>
  </r>
  <r>
    <x v="87"/>
    <x v="4"/>
    <x v="6"/>
    <n v="79229"/>
    <n v="112"/>
    <n v="3951"/>
    <n v="118530"/>
    <n v="37.06"/>
    <n v="48785"/>
    <n v="43923"/>
  </r>
  <r>
    <x v="87"/>
    <x v="4"/>
    <x v="7"/>
    <n v="15537"/>
    <n v="32"/>
    <n v="1271"/>
    <n v="38130"/>
    <n v="22.07"/>
    <n v="8007"/>
    <n v="8415"/>
  </r>
  <r>
    <x v="87"/>
    <x v="4"/>
    <x v="8"/>
    <n v="24515"/>
    <n v="60"/>
    <n v="2568"/>
    <n v="77040"/>
    <n v="18.649999999999999"/>
    <n v="14164"/>
    <n v="14365"/>
  </r>
  <r>
    <x v="87"/>
    <x v="4"/>
    <x v="9"/>
    <n v="43122"/>
    <n v="82"/>
    <n v="2816"/>
    <n v="84480"/>
    <n v="32.29"/>
    <n v="22788"/>
    <n v="27278"/>
  </r>
  <r>
    <x v="87"/>
    <x v="4"/>
    <x v="10"/>
    <n v="85207"/>
    <n v="131"/>
    <n v="4667"/>
    <n v="140010"/>
    <n v="34.21"/>
    <n v="42479"/>
    <n v="47899"/>
  </r>
  <r>
    <x v="87"/>
    <x v="4"/>
    <x v="11"/>
    <n v="20514"/>
    <n v="48"/>
    <n v="2087"/>
    <n v="62610"/>
    <n v="18.059999999999999"/>
    <n v="12092"/>
    <n v="11307"/>
  </r>
  <r>
    <x v="87"/>
    <x v="4"/>
    <x v="12"/>
    <n v="46786"/>
    <n v="98"/>
    <n v="2305"/>
    <n v="69150"/>
    <n v="40.380000000000003"/>
    <n v="25414"/>
    <n v="27921"/>
  </r>
  <r>
    <x v="87"/>
    <x v="4"/>
    <x v="13"/>
    <n v="14332"/>
    <n v="33"/>
    <n v="955"/>
    <n v="28650"/>
    <n v="29.43"/>
    <n v="8736"/>
    <n v="8431"/>
  </r>
  <r>
    <x v="87"/>
    <x v="4"/>
    <x v="14"/>
    <n v="17186"/>
    <n v="38"/>
    <n v="1328"/>
    <n v="39840"/>
    <n v="21.84"/>
    <n v="10005"/>
    <n v="8703"/>
  </r>
  <r>
    <x v="87"/>
    <x v="4"/>
    <x v="15"/>
    <n v="19086"/>
    <n v="49"/>
    <n v="1825"/>
    <n v="54750"/>
    <n v="23.15"/>
    <n v="10425"/>
    <n v="12674"/>
  </r>
  <r>
    <x v="87"/>
    <x v="4"/>
    <x v="16"/>
    <n v="201850"/>
    <n v="120"/>
    <n v="7044"/>
    <n v="211320"/>
    <n v="63.23"/>
    <n v="109714"/>
    <n v="133621"/>
  </r>
  <r>
    <x v="87"/>
    <x v="4"/>
    <x v="17"/>
    <n v="174103"/>
    <n v="79"/>
    <n v="5732"/>
    <n v="171960"/>
    <n v="68.61"/>
    <n v="95354"/>
    <n v="117990"/>
  </r>
  <r>
    <x v="87"/>
    <x v="4"/>
    <x v="18"/>
    <n v="64752"/>
    <n v="109"/>
    <n v="3236"/>
    <n v="97080"/>
    <n v="38.5"/>
    <n v="37387"/>
    <n v="37377"/>
  </r>
  <r>
    <x v="87"/>
    <x v="4"/>
    <x v="19"/>
    <n v="91831"/>
    <n v="167"/>
    <n v="6661"/>
    <n v="199830"/>
    <n v="27.6"/>
    <n v="46861"/>
    <n v="55156"/>
  </r>
  <r>
    <x v="87"/>
    <x v="4"/>
    <x v="20"/>
    <n v="336218"/>
    <n v="366"/>
    <n v="15319"/>
    <n v="459570"/>
    <n v="43.38"/>
    <n v="188161"/>
    <n v="199342"/>
  </r>
  <r>
    <x v="87"/>
    <x v="4"/>
    <x v="21"/>
    <n v="27891"/>
    <n v="45"/>
    <n v="1632"/>
    <n v="48960"/>
    <n v="27.53"/>
    <n v="18606"/>
    <n v="13480"/>
  </r>
  <r>
    <x v="87"/>
    <x v="4"/>
    <x v="22"/>
    <n v="35310"/>
    <n v="31"/>
    <n v="1694"/>
    <n v="50820"/>
    <n v="40.4"/>
    <n v="25759"/>
    <n v="20533"/>
  </r>
  <r>
    <x v="87"/>
    <x v="4"/>
    <x v="23"/>
    <n v="22643"/>
    <n v="50"/>
    <n v="1408"/>
    <n v="42240"/>
    <n v="27.89"/>
    <n v="14264"/>
    <n v="11780"/>
  </r>
  <r>
    <x v="87"/>
    <x v="4"/>
    <x v="24"/>
    <n v="422062"/>
    <n v="492"/>
    <n v="20053"/>
    <n v="601590"/>
    <n v="40.75"/>
    <n v="246790"/>
    <n v="245135"/>
  </r>
  <r>
    <x v="87"/>
    <x v="4"/>
    <x v="25"/>
    <n v="113925"/>
    <n v="161"/>
    <n v="5523"/>
    <n v="165690"/>
    <n v="39.74"/>
    <n v="81210"/>
    <n v="65845"/>
  </r>
  <r>
    <x v="87"/>
    <x v="4"/>
    <x v="26"/>
    <n v="35174"/>
    <n v="51"/>
    <n v="2740"/>
    <n v="82200"/>
    <n v="24.1"/>
    <n v="22046"/>
    <n v="19808"/>
  </r>
  <r>
    <x v="87"/>
    <x v="4"/>
    <x v="27"/>
    <n v="188854"/>
    <n v="111"/>
    <n v="6955"/>
    <n v="208650"/>
    <n v="54.95"/>
    <n v="91930"/>
    <n v="114650"/>
  </r>
  <r>
    <x v="87"/>
    <x v="4"/>
    <x v="28"/>
    <n v="21904"/>
    <n v="43"/>
    <n v="4680"/>
    <n v="140400"/>
    <n v="8.6300000000000008"/>
    <n v="13717"/>
    <n v="12121"/>
  </r>
  <r>
    <x v="87"/>
    <x v="4"/>
    <x v="29"/>
    <n v="27240"/>
    <n v="55"/>
    <n v="3024"/>
    <n v="90720"/>
    <n v="15.71"/>
    <n v="15188"/>
    <n v="14251"/>
  </r>
  <r>
    <x v="87"/>
    <x v="4"/>
    <x v="30"/>
    <n v="80937"/>
    <n v="82"/>
    <n v="2613"/>
    <n v="78390"/>
    <n v="59.73"/>
    <n v="48540"/>
    <n v="46824"/>
  </r>
  <r>
    <x v="87"/>
    <x v="4"/>
    <x v="31"/>
    <n v="7697"/>
    <n v="31"/>
    <n v="629"/>
    <n v="18870"/>
    <n v="23.29"/>
    <n v="5336"/>
    <n v="4394"/>
  </r>
  <r>
    <x v="87"/>
    <x v="4"/>
    <x v="32"/>
    <n v="37168"/>
    <n v="37"/>
    <n v="1949"/>
    <n v="58470"/>
    <n v="36.64"/>
    <n v="23074"/>
    <n v="21425"/>
  </r>
  <r>
    <x v="87"/>
    <x v="4"/>
    <x v="33"/>
    <n v="42947"/>
    <n v="85"/>
    <n v="2556"/>
    <n v="76680"/>
    <n v="34.01"/>
    <n v="25571"/>
    <n v="26082"/>
  </r>
  <r>
    <x v="87"/>
    <x v="4"/>
    <x v="34"/>
    <n v="2682485"/>
    <n v="3308"/>
    <n v="139310"/>
    <n v="4179300"/>
    <n v="38.26"/>
    <n v="1489630"/>
    <n v="1599194"/>
  </r>
  <r>
    <x v="88"/>
    <x v="0"/>
    <x v="0"/>
    <n v="18439"/>
    <n v="33"/>
    <n v="1248"/>
    <n v="38688"/>
    <n v="26.95"/>
    <n v="7822"/>
    <n v="10426"/>
  </r>
  <r>
    <x v="88"/>
    <x v="0"/>
    <x v="1"/>
    <n v="242316"/>
    <n v="74"/>
    <n v="8548"/>
    <n v="264988"/>
    <n v="63.24"/>
    <n v="126560"/>
    <n v="167583"/>
  </r>
  <r>
    <x v="88"/>
    <x v="0"/>
    <x v="2"/>
    <n v="3091"/>
    <n v="11"/>
    <n v="204"/>
    <n v="6324"/>
    <n v="26.38"/>
    <n v="1651"/>
    <n v="1668"/>
  </r>
  <r>
    <x v="88"/>
    <x v="0"/>
    <x v="3"/>
    <n v="20976"/>
    <n v="26"/>
    <n v="1040"/>
    <n v="32240"/>
    <n v="42.46"/>
    <n v="12987"/>
    <n v="13689"/>
  </r>
  <r>
    <x v="88"/>
    <x v="0"/>
    <x v="4"/>
    <n v="8653"/>
    <n v="9"/>
    <n v="412"/>
    <n v="12772"/>
    <n v="41.33"/>
    <n v="4713"/>
    <n v="5279"/>
  </r>
  <r>
    <x v="88"/>
    <x v="0"/>
    <x v="5"/>
    <n v="54061"/>
    <n v="21"/>
    <n v="1855"/>
    <n v="57505"/>
    <n v="56.39"/>
    <n v="33125"/>
    <n v="32429"/>
  </r>
  <r>
    <x v="88"/>
    <x v="0"/>
    <x v="6"/>
    <n v="10020"/>
    <n v="10"/>
    <n v="499"/>
    <n v="15469"/>
    <n v="36.1"/>
    <n v="6026"/>
    <n v="5584"/>
  </r>
  <r>
    <x v="88"/>
    <x v="0"/>
    <x v="7"/>
    <n v="959"/>
    <n v="4"/>
    <n v="78"/>
    <n v="2418"/>
    <n v="20.68"/>
    <n v="507"/>
    <n v="500"/>
  </r>
  <r>
    <x v="88"/>
    <x v="0"/>
    <x v="8"/>
    <n v="2635"/>
    <n v="10"/>
    <n v="237"/>
    <n v="7347"/>
    <n v="28.52"/>
    <n v="1268"/>
    <n v="2095"/>
  </r>
  <r>
    <x v="88"/>
    <x v="0"/>
    <x v="9"/>
    <n v="7684"/>
    <n v="14"/>
    <n v="394"/>
    <n v="12214"/>
    <n v="43.72"/>
    <n v="5084"/>
    <n v="5340"/>
  </r>
  <r>
    <x v="88"/>
    <x v="0"/>
    <x v="10"/>
    <n v="7081"/>
    <n v="14"/>
    <n v="469"/>
    <n v="14539"/>
    <n v="35.07"/>
    <n v="4630"/>
    <n v="5099"/>
  </r>
  <r>
    <x v="88"/>
    <x v="0"/>
    <x v="11"/>
    <n v="4976"/>
    <n v="9"/>
    <n v="351"/>
    <n v="10881"/>
    <n v="25.23"/>
    <n v="2758"/>
    <n v="2745"/>
  </r>
  <r>
    <x v="88"/>
    <x v="0"/>
    <x v="12"/>
    <n v="10613"/>
    <n v="23"/>
    <n v="585"/>
    <n v="18135"/>
    <n v="44.94"/>
    <n v="6233"/>
    <n v="8150"/>
  </r>
  <r>
    <x v="88"/>
    <x v="0"/>
    <x v="13"/>
    <m/>
    <n v="3"/>
    <n v="137"/>
    <n v="4247"/>
    <m/>
    <m/>
    <m/>
  </r>
  <r>
    <x v="88"/>
    <x v="0"/>
    <x v="14"/>
    <n v="4290"/>
    <n v="10"/>
    <n v="212"/>
    <n v="6572"/>
    <n v="40.54"/>
    <n v="2713"/>
    <n v="2664"/>
  </r>
  <r>
    <x v="88"/>
    <x v="0"/>
    <x v="15"/>
    <m/>
    <n v="5"/>
    <n v="60"/>
    <n v="1860"/>
    <m/>
    <m/>
    <m/>
  </r>
  <r>
    <x v="88"/>
    <x v="0"/>
    <x v="16"/>
    <n v="97943"/>
    <n v="32"/>
    <n v="3261"/>
    <n v="101091"/>
    <n v="66.67"/>
    <n v="51141"/>
    <n v="67393"/>
  </r>
  <r>
    <x v="88"/>
    <x v="0"/>
    <x v="17"/>
    <n v="95979"/>
    <n v="29"/>
    <n v="3154"/>
    <n v="97774"/>
    <n v="67.17"/>
    <n v="50127"/>
    <n v="65674"/>
  </r>
  <r>
    <x v="88"/>
    <x v="0"/>
    <x v="18"/>
    <n v="6011"/>
    <n v="15"/>
    <n v="341"/>
    <n v="10571"/>
    <n v="36.51"/>
    <n v="3428"/>
    <n v="3859"/>
  </r>
  <r>
    <x v="88"/>
    <x v="0"/>
    <x v="19"/>
    <n v="5106"/>
    <n v="14"/>
    <n v="394"/>
    <n v="12214"/>
    <n v="27.4"/>
    <n v="2986"/>
    <n v="3347"/>
  </r>
  <r>
    <x v="88"/>
    <x v="0"/>
    <x v="20"/>
    <n v="107162"/>
    <n v="68"/>
    <n v="4451"/>
    <n v="137981"/>
    <n v="50"/>
    <n v="63267"/>
    <n v="68988"/>
  </r>
  <r>
    <x v="88"/>
    <x v="0"/>
    <x v="21"/>
    <m/>
    <n v="6"/>
    <n v="119"/>
    <n v="3689"/>
    <n v="34.159999999999997"/>
    <m/>
    <n v="1260"/>
  </r>
  <r>
    <x v="88"/>
    <x v="0"/>
    <x v="22"/>
    <m/>
    <n v="4"/>
    <n v="331"/>
    <n v="10261"/>
    <m/>
    <m/>
    <m/>
  </r>
  <r>
    <x v="88"/>
    <x v="0"/>
    <x v="23"/>
    <n v="1686"/>
    <n v="10"/>
    <n v="141"/>
    <n v="4371"/>
    <n v="31.21"/>
    <m/>
    <n v="1364"/>
  </r>
  <r>
    <x v="88"/>
    <x v="0"/>
    <x v="24"/>
    <n v="116439"/>
    <n v="88"/>
    <n v="5042"/>
    <n v="156302"/>
    <n v="47.61"/>
    <n v="68738"/>
    <n v="74416"/>
  </r>
  <r>
    <x v="88"/>
    <x v="0"/>
    <x v="25"/>
    <n v="16789"/>
    <n v="42"/>
    <n v="1307"/>
    <n v="40517"/>
    <n v="24.91"/>
    <n v="12355"/>
    <n v="10094"/>
  </r>
  <r>
    <x v="88"/>
    <x v="0"/>
    <x v="26"/>
    <n v="5425"/>
    <n v="9"/>
    <n v="505"/>
    <n v="15655"/>
    <n v="17.98"/>
    <n v="3413"/>
    <n v="2815"/>
  </r>
  <r>
    <x v="88"/>
    <x v="0"/>
    <x v="27"/>
    <n v="65994"/>
    <n v="30"/>
    <n v="2880"/>
    <n v="89280"/>
    <n v="42.31"/>
    <n v="29025"/>
    <n v="37770"/>
  </r>
  <r>
    <x v="88"/>
    <x v="0"/>
    <x v="28"/>
    <n v="4443"/>
    <n v="9"/>
    <n v="369"/>
    <n v="11439"/>
    <n v="24.23"/>
    <n v="2743"/>
    <n v="2772"/>
  </r>
  <r>
    <x v="88"/>
    <x v="0"/>
    <x v="29"/>
    <m/>
    <n v="14"/>
    <n v="207"/>
    <n v="6417"/>
    <m/>
    <m/>
    <m/>
  </r>
  <r>
    <x v="88"/>
    <x v="0"/>
    <x v="30"/>
    <n v="17802"/>
    <n v="17"/>
    <n v="726"/>
    <n v="22506"/>
    <n v="51.56"/>
    <n v="11181"/>
    <n v="11603"/>
  </r>
  <r>
    <x v="88"/>
    <x v="0"/>
    <x v="31"/>
    <n v="1027"/>
    <n v="7"/>
    <n v="85"/>
    <n v="2635"/>
    <n v="27.67"/>
    <n v="565"/>
    <n v="729"/>
  </r>
  <r>
    <x v="88"/>
    <x v="0"/>
    <x v="32"/>
    <n v="7030"/>
    <n v="6"/>
    <n v="536"/>
    <n v="16616"/>
    <n v="22.24"/>
    <n v="5543"/>
    <n v="3696"/>
  </r>
  <r>
    <x v="88"/>
    <x v="0"/>
    <x v="33"/>
    <n v="7784"/>
    <n v="18"/>
    <n v="415"/>
    <n v="12865"/>
    <n v="44.73"/>
    <n v="4553"/>
    <n v="5755"/>
  </r>
  <r>
    <x v="88"/>
    <x v="0"/>
    <x v="34"/>
    <n v="751292"/>
    <n v="577"/>
    <n v="32397"/>
    <n v="1004307"/>
    <n v="48.77"/>
    <n v="413978"/>
    <n v="489793"/>
  </r>
  <r>
    <x v="88"/>
    <x v="1"/>
    <x v="0"/>
    <n v="33470"/>
    <n v="144"/>
    <n v="1561"/>
    <n v="48391"/>
    <n v="37.76"/>
    <n v="17803"/>
    <n v="18274"/>
  </r>
  <r>
    <x v="88"/>
    <x v="1"/>
    <x v="1"/>
    <n v="101390"/>
    <n v="187"/>
    <n v="3669"/>
    <n v="113739"/>
    <n v="49.9"/>
    <n v="48928"/>
    <n v="56756"/>
  </r>
  <r>
    <x v="88"/>
    <x v="1"/>
    <x v="2"/>
    <n v="11115"/>
    <n v="67"/>
    <n v="703"/>
    <n v="21793"/>
    <n v="26.44"/>
    <n v="6541"/>
    <n v="5763"/>
  </r>
  <r>
    <x v="88"/>
    <x v="1"/>
    <x v="3"/>
    <n v="38621"/>
    <n v="83"/>
    <n v="1435"/>
    <n v="44485"/>
    <n v="49.73"/>
    <n v="22913"/>
    <n v="22122"/>
  </r>
  <r>
    <x v="88"/>
    <x v="1"/>
    <x v="4"/>
    <n v="24670"/>
    <n v="57"/>
    <n v="952"/>
    <n v="29512"/>
    <n v="44.5"/>
    <n v="12345"/>
    <n v="13133"/>
  </r>
  <r>
    <x v="88"/>
    <x v="1"/>
    <x v="5"/>
    <n v="36616"/>
    <n v="77"/>
    <n v="1346"/>
    <n v="41726"/>
    <n v="45.22"/>
    <n v="21393"/>
    <n v="18869"/>
  </r>
  <r>
    <x v="88"/>
    <x v="1"/>
    <x v="6"/>
    <n v="27010"/>
    <n v="75"/>
    <n v="1220"/>
    <n v="37820"/>
    <n v="37.19"/>
    <n v="17432"/>
    <n v="14064"/>
  </r>
  <r>
    <x v="88"/>
    <x v="1"/>
    <x v="7"/>
    <n v="6164"/>
    <n v="21"/>
    <n v="261"/>
    <n v="8091"/>
    <n v="48.7"/>
    <n v="3614"/>
    <n v="3940"/>
  </r>
  <r>
    <x v="88"/>
    <x v="1"/>
    <x v="8"/>
    <n v="9037"/>
    <n v="33"/>
    <n v="464"/>
    <n v="14384"/>
    <n v="38.880000000000003"/>
    <n v="5885"/>
    <n v="5592"/>
  </r>
  <r>
    <x v="88"/>
    <x v="1"/>
    <x v="9"/>
    <n v="20337"/>
    <n v="46"/>
    <n v="772"/>
    <n v="23932"/>
    <n v="53.02"/>
    <n v="11262"/>
    <n v="12688"/>
  </r>
  <r>
    <x v="88"/>
    <x v="1"/>
    <x v="10"/>
    <n v="37978"/>
    <n v="76"/>
    <n v="1331"/>
    <n v="41261"/>
    <n v="48.24"/>
    <n v="19096"/>
    <n v="19904"/>
  </r>
  <r>
    <x v="88"/>
    <x v="1"/>
    <x v="11"/>
    <n v="3719"/>
    <n v="21"/>
    <n v="537"/>
    <n v="16647"/>
    <n v="11.96"/>
    <n v="2335"/>
    <n v="1991"/>
  </r>
  <r>
    <x v="88"/>
    <x v="1"/>
    <x v="12"/>
    <n v="27261"/>
    <n v="65"/>
    <n v="1031"/>
    <n v="31961"/>
    <n v="50.29"/>
    <n v="16788"/>
    <n v="16072"/>
  </r>
  <r>
    <x v="88"/>
    <x v="1"/>
    <x v="13"/>
    <n v="9618"/>
    <n v="23"/>
    <n v="384"/>
    <n v="11904"/>
    <n v="44.41"/>
    <n v="5036"/>
    <n v="5286"/>
  </r>
  <r>
    <x v="88"/>
    <x v="1"/>
    <x v="14"/>
    <n v="6449"/>
    <n v="18"/>
    <n v="241"/>
    <n v="7471"/>
    <n v="43.05"/>
    <n v="3575"/>
    <n v="3216"/>
  </r>
  <r>
    <x v="88"/>
    <x v="1"/>
    <x v="15"/>
    <n v="7742"/>
    <n v="30"/>
    <n v="319"/>
    <n v="9889"/>
    <n v="42.59"/>
    <n v="4602"/>
    <n v="4212"/>
  </r>
  <r>
    <x v="88"/>
    <x v="1"/>
    <x v="16"/>
    <n v="42635"/>
    <n v="72"/>
    <n v="1378"/>
    <n v="42718"/>
    <n v="55.36"/>
    <n v="22464"/>
    <n v="23647"/>
  </r>
  <r>
    <x v="88"/>
    <x v="1"/>
    <x v="17"/>
    <n v="28013"/>
    <n v="41"/>
    <n v="880"/>
    <n v="27280"/>
    <n v="55.49"/>
    <n v="14809"/>
    <n v="15137"/>
  </r>
  <r>
    <x v="88"/>
    <x v="1"/>
    <x v="18"/>
    <n v="16227"/>
    <n v="53"/>
    <n v="715"/>
    <n v="22165"/>
    <n v="39.08"/>
    <n v="10041"/>
    <n v="8662"/>
  </r>
  <r>
    <x v="88"/>
    <x v="1"/>
    <x v="19"/>
    <n v="23260"/>
    <n v="95"/>
    <n v="1193"/>
    <n v="36983"/>
    <n v="37.79"/>
    <n v="12392"/>
    <n v="13976"/>
  </r>
  <r>
    <x v="88"/>
    <x v="1"/>
    <x v="20"/>
    <n v="71407"/>
    <n v="198"/>
    <n v="2831"/>
    <n v="87761"/>
    <n v="40.130000000000003"/>
    <n v="38792"/>
    <n v="35216"/>
  </r>
  <r>
    <x v="88"/>
    <x v="1"/>
    <x v="21"/>
    <n v="9378"/>
    <n v="23"/>
    <n v="344"/>
    <n v="10664"/>
    <n v="40.39"/>
    <n v="6537"/>
    <n v="4307"/>
  </r>
  <r>
    <x v="88"/>
    <x v="1"/>
    <x v="22"/>
    <n v="5276"/>
    <n v="17"/>
    <n v="395"/>
    <n v="12245"/>
    <n v="24.35"/>
    <n v="3643"/>
    <n v="2982"/>
  </r>
  <r>
    <x v="88"/>
    <x v="1"/>
    <x v="23"/>
    <n v="10564"/>
    <n v="29"/>
    <n v="369"/>
    <n v="11439"/>
    <n v="54.63"/>
    <n v="6167"/>
    <n v="6249"/>
  </r>
  <r>
    <x v="88"/>
    <x v="1"/>
    <x v="24"/>
    <n v="96624"/>
    <n v="267"/>
    <n v="3939"/>
    <n v="122109"/>
    <n v="39.93"/>
    <n v="55140"/>
    <n v="48755"/>
  </r>
  <r>
    <x v="88"/>
    <x v="1"/>
    <x v="25"/>
    <n v="24718"/>
    <n v="71"/>
    <n v="1254"/>
    <n v="38874"/>
    <n v="37.020000000000003"/>
    <n v="16358"/>
    <n v="14393"/>
  </r>
  <r>
    <x v="88"/>
    <x v="1"/>
    <x v="26"/>
    <n v="4596"/>
    <n v="26"/>
    <n v="320"/>
    <n v="9920"/>
    <n v="23.84"/>
    <n v="2746"/>
    <n v="2365"/>
  </r>
  <r>
    <x v="88"/>
    <x v="1"/>
    <x v="27"/>
    <n v="16610"/>
    <n v="53"/>
    <n v="970"/>
    <n v="30070"/>
    <n v="25.97"/>
    <n v="7826"/>
    <n v="7808"/>
  </r>
  <r>
    <x v="88"/>
    <x v="1"/>
    <x v="28"/>
    <n v="5627"/>
    <n v="19"/>
    <n v="241"/>
    <n v="7471"/>
    <n v="40.9"/>
    <n v="4081"/>
    <n v="3056"/>
  </r>
  <r>
    <x v="88"/>
    <x v="1"/>
    <x v="29"/>
    <n v="5009"/>
    <n v="25"/>
    <n v="267"/>
    <n v="8277"/>
    <n v="36.22"/>
    <n v="2961"/>
    <n v="2998"/>
  </r>
  <r>
    <x v="88"/>
    <x v="1"/>
    <x v="30"/>
    <n v="28614"/>
    <n v="46"/>
    <n v="788"/>
    <n v="24428"/>
    <n v="57.65"/>
    <n v="15218"/>
    <n v="14082"/>
  </r>
  <r>
    <x v="88"/>
    <x v="1"/>
    <x v="31"/>
    <n v="1848"/>
    <n v="14"/>
    <n v="96"/>
    <n v="2976"/>
    <n v="35.72"/>
    <n v="1269"/>
    <n v="1063"/>
  </r>
  <r>
    <x v="88"/>
    <x v="1"/>
    <x v="32"/>
    <n v="5928"/>
    <n v="21"/>
    <n v="300"/>
    <n v="9300"/>
    <n v="31.88"/>
    <n v="3439"/>
    <n v="2965"/>
  </r>
  <r>
    <x v="88"/>
    <x v="1"/>
    <x v="33"/>
    <n v="14479"/>
    <n v="40"/>
    <n v="609"/>
    <n v="18879"/>
    <n v="48.34"/>
    <n v="7801"/>
    <n v="9126"/>
  </r>
  <r>
    <x v="88"/>
    <x v="1"/>
    <x v="34"/>
    <n v="687369"/>
    <n v="1825"/>
    <n v="28296"/>
    <n v="877176"/>
    <n v="42.73"/>
    <n v="381285"/>
    <n v="374778"/>
  </r>
  <r>
    <x v="88"/>
    <x v="2"/>
    <x v="0"/>
    <n v="18742"/>
    <n v="34"/>
    <n v="1397"/>
    <n v="43307"/>
    <n v="37.85"/>
    <n v="8640"/>
    <n v="16392"/>
  </r>
  <r>
    <x v="88"/>
    <x v="2"/>
    <x v="1"/>
    <n v="55217"/>
    <n v="41"/>
    <n v="3819"/>
    <n v="118389"/>
    <n v="43.16"/>
    <n v="21760"/>
    <n v="51097"/>
  </r>
  <r>
    <x v="88"/>
    <x v="2"/>
    <x v="2"/>
    <n v="4478"/>
    <n v="19"/>
    <n v="693"/>
    <n v="21483"/>
    <n v="18.28"/>
    <n v="3185"/>
    <n v="3927"/>
  </r>
  <r>
    <x v="88"/>
    <x v="2"/>
    <x v="3"/>
    <n v="6654"/>
    <n v="15"/>
    <n v="587"/>
    <n v="18197"/>
    <n v="29.69"/>
    <n v="4529"/>
    <n v="5403"/>
  </r>
  <r>
    <x v="88"/>
    <x v="2"/>
    <x v="4"/>
    <n v="9462"/>
    <n v="13"/>
    <n v="759"/>
    <n v="23529"/>
    <n v="39.979999999999997"/>
    <n v="3269"/>
    <n v="9407"/>
  </r>
  <r>
    <x v="88"/>
    <x v="2"/>
    <x v="5"/>
    <n v="16801"/>
    <n v="13"/>
    <n v="1006"/>
    <n v="31186"/>
    <n v="44.57"/>
    <n v="9594"/>
    <n v="13900"/>
  </r>
  <r>
    <x v="88"/>
    <x v="2"/>
    <x v="6"/>
    <n v="10827"/>
    <n v="16"/>
    <n v="995"/>
    <n v="30845"/>
    <n v="32.96"/>
    <n v="6222"/>
    <n v="10167"/>
  </r>
  <r>
    <x v="88"/>
    <x v="2"/>
    <x v="7"/>
    <m/>
    <n v="3"/>
    <n v="74"/>
    <n v="2294"/>
    <m/>
    <m/>
    <m/>
  </r>
  <r>
    <x v="88"/>
    <x v="2"/>
    <x v="8"/>
    <n v="1009"/>
    <n v="5"/>
    <n v="132"/>
    <n v="4092"/>
    <n v="16.52"/>
    <n v="485"/>
    <n v="676"/>
  </r>
  <r>
    <x v="88"/>
    <x v="2"/>
    <x v="9"/>
    <n v="2355"/>
    <n v="9"/>
    <n v="382"/>
    <n v="11842"/>
    <n v="18.91"/>
    <n v="1134"/>
    <n v="2239"/>
  </r>
  <r>
    <x v="88"/>
    <x v="2"/>
    <x v="10"/>
    <n v="6784"/>
    <n v="18"/>
    <n v="785"/>
    <n v="24335"/>
    <n v="26.25"/>
    <n v="2442"/>
    <n v="6389"/>
  </r>
  <r>
    <x v="88"/>
    <x v="2"/>
    <x v="11"/>
    <n v="3007"/>
    <n v="9"/>
    <n v="562"/>
    <n v="17422"/>
    <n v="13.53"/>
    <n v="1527"/>
    <n v="2358"/>
  </r>
  <r>
    <x v="88"/>
    <x v="2"/>
    <x v="12"/>
    <m/>
    <n v="3"/>
    <n v="89"/>
    <n v="2759"/>
    <m/>
    <m/>
    <m/>
  </r>
  <r>
    <x v="88"/>
    <x v="2"/>
    <x v="13"/>
    <m/>
    <n v="3"/>
    <n v="69"/>
    <n v="2139"/>
    <m/>
    <m/>
    <m/>
  </r>
  <r>
    <x v="88"/>
    <x v="2"/>
    <x v="14"/>
    <m/>
    <n v="3"/>
    <n v="75"/>
    <n v="2325"/>
    <m/>
    <m/>
    <m/>
  </r>
  <r>
    <x v="88"/>
    <x v="2"/>
    <x v="15"/>
    <m/>
    <n v="6"/>
    <n v="485"/>
    <n v="15035"/>
    <m/>
    <m/>
    <m/>
  </r>
  <r>
    <x v="88"/>
    <x v="2"/>
    <x v="16"/>
    <m/>
    <n v="13"/>
    <n v="1759"/>
    <n v="54529"/>
    <m/>
    <m/>
    <m/>
  </r>
  <r>
    <x v="88"/>
    <x v="2"/>
    <x v="17"/>
    <n v="32615"/>
    <n v="11"/>
    <n v="1726"/>
    <n v="53506"/>
    <n v="59.16"/>
    <n v="18921"/>
    <n v="31653"/>
  </r>
  <r>
    <x v="88"/>
    <x v="2"/>
    <x v="18"/>
    <n v="10829"/>
    <n v="24"/>
    <n v="867"/>
    <n v="26877"/>
    <n v="35.24"/>
    <n v="5196"/>
    <n v="9471"/>
  </r>
  <r>
    <x v="88"/>
    <x v="2"/>
    <x v="19"/>
    <n v="14210"/>
    <n v="33"/>
    <n v="1341"/>
    <n v="41571"/>
    <n v="31.74"/>
    <n v="6907"/>
    <n v="13196"/>
  </r>
  <r>
    <x v="88"/>
    <x v="2"/>
    <x v="20"/>
    <n v="48508"/>
    <n v="60"/>
    <n v="3666"/>
    <n v="113646"/>
    <n v="37.07"/>
    <n v="22271"/>
    <n v="42131"/>
  </r>
  <r>
    <x v="88"/>
    <x v="2"/>
    <x v="21"/>
    <m/>
    <n v="7"/>
    <n v="458"/>
    <n v="14198"/>
    <n v="10.3"/>
    <m/>
    <n v="1463"/>
  </r>
  <r>
    <x v="88"/>
    <x v="2"/>
    <x v="22"/>
    <n v="5464"/>
    <n v="6"/>
    <n v="330"/>
    <n v="10230"/>
    <n v="43.69"/>
    <n v="3929"/>
    <n v="4469"/>
  </r>
  <r>
    <x v="88"/>
    <x v="2"/>
    <x v="23"/>
    <n v="539"/>
    <n v="4"/>
    <n v="53"/>
    <n v="1643"/>
    <m/>
    <m/>
    <m/>
  </r>
  <r>
    <x v="88"/>
    <x v="2"/>
    <x v="24"/>
    <n v="56204"/>
    <n v="77"/>
    <n v="4507"/>
    <n v="139717"/>
    <n v="34.69"/>
    <n v="27636"/>
    <n v="48470"/>
  </r>
  <r>
    <x v="88"/>
    <x v="2"/>
    <x v="25"/>
    <n v="14310"/>
    <n v="25"/>
    <n v="1322"/>
    <n v="40982"/>
    <n v="32"/>
    <n v="10435"/>
    <n v="13114"/>
  </r>
  <r>
    <x v="88"/>
    <x v="2"/>
    <x v="26"/>
    <n v="5254"/>
    <n v="7"/>
    <n v="440"/>
    <n v="13640"/>
    <n v="33.880000000000003"/>
    <n v="2575"/>
    <n v="4621"/>
  </r>
  <r>
    <x v="88"/>
    <x v="2"/>
    <x v="27"/>
    <m/>
    <n v="19"/>
    <n v="1876"/>
    <n v="58156"/>
    <n v="52.78"/>
    <m/>
    <n v="30695"/>
  </r>
  <r>
    <x v="88"/>
    <x v="2"/>
    <x v="28"/>
    <m/>
    <n v="3"/>
    <n v="84"/>
    <n v="2604"/>
    <m/>
    <m/>
    <m/>
  </r>
  <r>
    <x v="88"/>
    <x v="2"/>
    <x v="29"/>
    <m/>
    <n v="5"/>
    <n v="170"/>
    <n v="5270"/>
    <m/>
    <m/>
    <m/>
  </r>
  <r>
    <x v="88"/>
    <x v="2"/>
    <x v="30"/>
    <n v="8084"/>
    <n v="11"/>
    <n v="515"/>
    <n v="15965"/>
    <n v="48.67"/>
    <n v="4813"/>
    <n v="7770"/>
  </r>
  <r>
    <x v="88"/>
    <x v="2"/>
    <x v="31"/>
    <n v="520"/>
    <n v="4"/>
    <n v="169"/>
    <n v="5239"/>
    <n v="6.57"/>
    <n v="382"/>
    <n v="344"/>
  </r>
  <r>
    <x v="88"/>
    <x v="2"/>
    <x v="32"/>
    <m/>
    <n v="5"/>
    <n v="316"/>
    <n v="9796"/>
    <m/>
    <m/>
    <m/>
  </r>
  <r>
    <x v="88"/>
    <x v="2"/>
    <x v="33"/>
    <n v="4022"/>
    <n v="11"/>
    <n v="332"/>
    <n v="10292"/>
    <n v="31.87"/>
    <n v="2178"/>
    <n v="3280"/>
  </r>
  <r>
    <x v="88"/>
    <x v="2"/>
    <x v="34"/>
    <n v="325633"/>
    <n v="447"/>
    <n v="25607"/>
    <n v="793817"/>
    <n v="37.049999999999997"/>
    <n v="160284"/>
    <n v="294104"/>
  </r>
  <r>
    <x v="88"/>
    <x v="3"/>
    <x v="0"/>
    <n v="17895"/>
    <n v="46"/>
    <n v="5689"/>
    <n v="176359"/>
    <n v="5.34"/>
    <n v="10057"/>
    <n v="9415"/>
  </r>
  <r>
    <x v="88"/>
    <x v="3"/>
    <x v="1"/>
    <n v="18756"/>
    <n v="23"/>
    <n v="2623"/>
    <n v="81313"/>
    <n v="12.82"/>
    <n v="9108"/>
    <n v="10424"/>
  </r>
  <r>
    <x v="88"/>
    <x v="3"/>
    <x v="2"/>
    <n v="8885"/>
    <n v="20"/>
    <n v="1974"/>
    <n v="61194"/>
    <n v="7.54"/>
    <n v="5175"/>
    <n v="4614"/>
  </r>
  <r>
    <x v="88"/>
    <x v="3"/>
    <x v="3"/>
    <n v="9722"/>
    <n v="21"/>
    <n v="1852"/>
    <n v="57412"/>
    <n v="9.3699999999999992"/>
    <n v="5465"/>
    <n v="5377"/>
  </r>
  <r>
    <x v="88"/>
    <x v="3"/>
    <x v="4"/>
    <n v="16415"/>
    <n v="19"/>
    <n v="2846"/>
    <n v="88226"/>
    <n v="9.11"/>
    <n v="6685"/>
    <n v="8034"/>
  </r>
  <r>
    <x v="88"/>
    <x v="3"/>
    <x v="5"/>
    <n v="12878"/>
    <n v="11"/>
    <n v="1456"/>
    <n v="45136"/>
    <n v="13.47"/>
    <n v="7595"/>
    <n v="6081"/>
  </r>
  <r>
    <x v="88"/>
    <x v="3"/>
    <x v="6"/>
    <n v="11304"/>
    <n v="9"/>
    <n v="1218"/>
    <n v="37758"/>
    <n v="14.65"/>
    <n v="6271"/>
    <n v="5531"/>
  </r>
  <r>
    <x v="88"/>
    <x v="3"/>
    <x v="7"/>
    <m/>
    <n v="4"/>
    <n v="858"/>
    <n v="26598"/>
    <m/>
    <m/>
    <m/>
  </r>
  <r>
    <x v="88"/>
    <x v="3"/>
    <x v="8"/>
    <n v="3879"/>
    <n v="12"/>
    <n v="1735"/>
    <n v="53785"/>
    <n v="3.32"/>
    <n v="1934"/>
    <n v="1785"/>
  </r>
  <r>
    <x v="88"/>
    <x v="3"/>
    <x v="9"/>
    <n v="4935"/>
    <n v="12"/>
    <n v="1267"/>
    <n v="39277"/>
    <n v="6.47"/>
    <n v="2149"/>
    <n v="2543"/>
  </r>
  <r>
    <x v="88"/>
    <x v="3"/>
    <x v="10"/>
    <n v="9643"/>
    <n v="19"/>
    <n v="1950"/>
    <n v="60450"/>
    <n v="8.1"/>
    <n v="5558"/>
    <n v="4897"/>
  </r>
  <r>
    <x v="88"/>
    <x v="3"/>
    <x v="11"/>
    <n v="2029"/>
    <n v="5"/>
    <n v="476"/>
    <n v="14756"/>
    <n v="7.81"/>
    <n v="1674"/>
    <n v="1153"/>
  </r>
  <r>
    <x v="88"/>
    <x v="3"/>
    <x v="12"/>
    <m/>
    <n v="7"/>
    <n v="600"/>
    <n v="18600"/>
    <m/>
    <m/>
    <m/>
  </r>
  <r>
    <x v="88"/>
    <x v="3"/>
    <x v="13"/>
    <m/>
    <n v="3"/>
    <n v="347"/>
    <n v="10757"/>
    <m/>
    <m/>
    <m/>
  </r>
  <r>
    <x v="88"/>
    <x v="3"/>
    <x v="14"/>
    <m/>
    <n v="7"/>
    <n v="800"/>
    <n v="24800"/>
    <m/>
    <m/>
    <m/>
  </r>
  <r>
    <x v="88"/>
    <x v="3"/>
    <x v="15"/>
    <n v="2404"/>
    <n v="8"/>
    <n v="961"/>
    <n v="29791"/>
    <n v="5.18"/>
    <n v="1412"/>
    <n v="1542"/>
  </r>
  <r>
    <x v="88"/>
    <x v="3"/>
    <x v="16"/>
    <m/>
    <n v="5"/>
    <n v="674"/>
    <n v="20894"/>
    <m/>
    <m/>
    <m/>
  </r>
  <r>
    <x v="88"/>
    <x v="3"/>
    <x v="17"/>
    <s v="-"/>
    <s v="-"/>
    <s v="-"/>
    <s v="-"/>
    <s v="-"/>
    <s v="-"/>
    <s v="-"/>
  </r>
  <r>
    <x v="88"/>
    <x v="3"/>
    <x v="18"/>
    <n v="7728"/>
    <n v="16"/>
    <n v="1254"/>
    <n v="38874"/>
    <n v="10.06"/>
    <n v="5204"/>
    <n v="3912"/>
  </r>
  <r>
    <x v="88"/>
    <x v="3"/>
    <x v="19"/>
    <n v="17044"/>
    <n v="21"/>
    <n v="3668"/>
    <n v="113708"/>
    <n v="7.04"/>
    <n v="7919"/>
    <n v="8004"/>
  </r>
  <r>
    <x v="88"/>
    <x v="3"/>
    <x v="20"/>
    <n v="27911"/>
    <n v="36"/>
    <n v="4325"/>
    <n v="134075"/>
    <n v="9.64"/>
    <n v="16872"/>
    <n v="12926"/>
  </r>
  <r>
    <x v="88"/>
    <x v="3"/>
    <x v="21"/>
    <n v="5900"/>
    <n v="8"/>
    <n v="656"/>
    <n v="20336"/>
    <n v="11.69"/>
    <n v="3470"/>
    <n v="2377"/>
  </r>
  <r>
    <x v="88"/>
    <x v="3"/>
    <x v="22"/>
    <m/>
    <n v="3"/>
    <n v="511"/>
    <n v="15841"/>
    <m/>
    <m/>
    <m/>
  </r>
  <r>
    <x v="88"/>
    <x v="3"/>
    <x v="23"/>
    <n v="3746"/>
    <n v="7"/>
    <n v="845"/>
    <n v="26195"/>
    <m/>
    <m/>
    <m/>
  </r>
  <r>
    <x v="88"/>
    <x v="3"/>
    <x v="24"/>
    <n v="41017"/>
    <n v="54"/>
    <n v="6337"/>
    <n v="196447"/>
    <n v="9.52"/>
    <n v="25366"/>
    <n v="18706"/>
  </r>
  <r>
    <x v="88"/>
    <x v="3"/>
    <x v="25"/>
    <n v="12109"/>
    <n v="18"/>
    <n v="1589"/>
    <n v="49259"/>
    <n v="11.79"/>
    <n v="8675"/>
    <n v="5809"/>
  </r>
  <r>
    <x v="88"/>
    <x v="3"/>
    <x v="26"/>
    <n v="4372"/>
    <n v="5"/>
    <n v="1004"/>
    <n v="31124"/>
    <n v="7.52"/>
    <n v="2909"/>
    <n v="2341"/>
  </r>
  <r>
    <x v="88"/>
    <x v="3"/>
    <x v="27"/>
    <m/>
    <n v="7"/>
    <n v="1219"/>
    <n v="37789"/>
    <n v="12.9"/>
    <m/>
    <n v="4874"/>
  </r>
  <r>
    <x v="88"/>
    <x v="3"/>
    <x v="28"/>
    <m/>
    <n v="8"/>
    <n v="873"/>
    <n v="27063"/>
    <m/>
    <m/>
    <m/>
  </r>
  <r>
    <x v="88"/>
    <x v="3"/>
    <x v="29"/>
    <n v="3729"/>
    <n v="8"/>
    <n v="2110"/>
    <n v="65410"/>
    <n v="3.17"/>
    <n v="2142"/>
    <n v="2074"/>
  </r>
  <r>
    <x v="88"/>
    <x v="3"/>
    <x v="30"/>
    <n v="8654"/>
    <n v="7"/>
    <n v="583"/>
    <n v="18073"/>
    <n v="21.18"/>
    <n v="5358"/>
    <n v="3827"/>
  </r>
  <r>
    <x v="88"/>
    <x v="3"/>
    <x v="31"/>
    <n v="1005"/>
    <n v="6"/>
    <n v="279"/>
    <n v="8649"/>
    <n v="3.68"/>
    <n v="831"/>
    <n v="318"/>
  </r>
  <r>
    <x v="88"/>
    <x v="3"/>
    <x v="32"/>
    <m/>
    <n v="3"/>
    <n v="541"/>
    <n v="16771"/>
    <m/>
    <m/>
    <m/>
  </r>
  <r>
    <x v="88"/>
    <x v="3"/>
    <x v="33"/>
    <n v="4389"/>
    <n v="13"/>
    <n v="1113"/>
    <n v="34503"/>
    <n v="7.71"/>
    <n v="2794"/>
    <n v="2661"/>
  </r>
  <r>
    <x v="88"/>
    <x v="3"/>
    <x v="34"/>
    <n v="251747"/>
    <n v="397"/>
    <n v="47896"/>
    <n v="1484776"/>
    <n v="8.4"/>
    <n v="142894"/>
    <n v="124649"/>
  </r>
  <r>
    <x v="88"/>
    <x v="4"/>
    <x v="0"/>
    <n v="88546"/>
    <n v="257"/>
    <n v="9895"/>
    <n v="306745"/>
    <n v="17.77"/>
    <n v="44323"/>
    <n v="54507"/>
  </r>
  <r>
    <x v="88"/>
    <x v="4"/>
    <x v="1"/>
    <n v="417678"/>
    <n v="325"/>
    <n v="18659"/>
    <n v="578429"/>
    <n v="49.42"/>
    <n v="206355"/>
    <n v="285860"/>
  </r>
  <r>
    <x v="88"/>
    <x v="4"/>
    <x v="2"/>
    <n v="27568"/>
    <n v="117"/>
    <n v="3574"/>
    <n v="110794"/>
    <n v="14.42"/>
    <n v="16552"/>
    <n v="15971"/>
  </r>
  <r>
    <x v="88"/>
    <x v="4"/>
    <x v="3"/>
    <n v="75973"/>
    <n v="145"/>
    <n v="4914"/>
    <n v="152334"/>
    <n v="30.58"/>
    <n v="45895"/>
    <n v="46590"/>
  </r>
  <r>
    <x v="88"/>
    <x v="4"/>
    <x v="4"/>
    <n v="59200"/>
    <n v="98"/>
    <n v="4969"/>
    <n v="154039"/>
    <n v="23.28"/>
    <n v="27012"/>
    <n v="35853"/>
  </r>
  <r>
    <x v="88"/>
    <x v="4"/>
    <x v="5"/>
    <n v="120356"/>
    <n v="122"/>
    <n v="5663"/>
    <n v="175553"/>
    <n v="40.6"/>
    <n v="71707"/>
    <n v="71280"/>
  </r>
  <r>
    <x v="88"/>
    <x v="4"/>
    <x v="6"/>
    <n v="59161"/>
    <n v="110"/>
    <n v="3932"/>
    <n v="121892"/>
    <n v="29"/>
    <n v="35951"/>
    <n v="35346"/>
  </r>
  <r>
    <x v="88"/>
    <x v="4"/>
    <x v="7"/>
    <n v="11001"/>
    <n v="32"/>
    <n v="1271"/>
    <n v="39401"/>
    <n v="16.37"/>
    <n v="6420"/>
    <n v="6451"/>
  </r>
  <r>
    <x v="88"/>
    <x v="4"/>
    <x v="8"/>
    <n v="16560"/>
    <n v="60"/>
    <n v="2568"/>
    <n v="79608"/>
    <n v="12.75"/>
    <n v="9571"/>
    <n v="10148"/>
  </r>
  <r>
    <x v="88"/>
    <x v="4"/>
    <x v="9"/>
    <n v="35310"/>
    <n v="81"/>
    <n v="2815"/>
    <n v="87265"/>
    <n v="26.14"/>
    <n v="19630"/>
    <n v="22811"/>
  </r>
  <r>
    <x v="88"/>
    <x v="4"/>
    <x v="10"/>
    <n v="61485"/>
    <n v="127"/>
    <n v="4535"/>
    <n v="140585"/>
    <n v="25.81"/>
    <n v="31727"/>
    <n v="36290"/>
  </r>
  <r>
    <x v="88"/>
    <x v="4"/>
    <x v="11"/>
    <n v="13730"/>
    <n v="44"/>
    <n v="1926"/>
    <n v="59706"/>
    <n v="13.81"/>
    <n v="8294"/>
    <n v="8247"/>
  </r>
  <r>
    <x v="88"/>
    <x v="4"/>
    <x v="12"/>
    <n v="40681"/>
    <n v="98"/>
    <n v="2305"/>
    <n v="71455"/>
    <n v="36.58"/>
    <n v="24474"/>
    <n v="26138"/>
  </r>
  <r>
    <x v="88"/>
    <x v="4"/>
    <x v="13"/>
    <n v="12739"/>
    <n v="32"/>
    <n v="937"/>
    <n v="29047"/>
    <n v="23.77"/>
    <n v="6936"/>
    <n v="6905"/>
  </r>
  <r>
    <x v="88"/>
    <x v="4"/>
    <x v="14"/>
    <n v="12709"/>
    <n v="38"/>
    <n v="1328"/>
    <n v="41168"/>
    <n v="16.98"/>
    <n v="7319"/>
    <n v="6991"/>
  </r>
  <r>
    <x v="88"/>
    <x v="4"/>
    <x v="15"/>
    <n v="13114"/>
    <n v="49"/>
    <n v="1825"/>
    <n v="56575"/>
    <n v="14.38"/>
    <n v="7284"/>
    <n v="8136"/>
  </r>
  <r>
    <x v="88"/>
    <x v="4"/>
    <x v="16"/>
    <n v="180561"/>
    <n v="122"/>
    <n v="7072"/>
    <n v="219232"/>
    <n v="57.63"/>
    <n v="95977"/>
    <n v="126343"/>
  </r>
  <r>
    <x v="88"/>
    <x v="4"/>
    <x v="17"/>
    <n v="156606"/>
    <n v="81"/>
    <n v="5760"/>
    <n v="178560"/>
    <n v="62.98"/>
    <n v="83858"/>
    <n v="112464"/>
  </r>
  <r>
    <x v="88"/>
    <x v="4"/>
    <x v="18"/>
    <n v="40795"/>
    <n v="108"/>
    <n v="3177"/>
    <n v="98487"/>
    <n v="26.3"/>
    <n v="23869"/>
    <n v="25904"/>
  </r>
  <r>
    <x v="88"/>
    <x v="4"/>
    <x v="19"/>
    <n v="59620"/>
    <n v="163"/>
    <n v="6596"/>
    <n v="204476"/>
    <n v="18.84"/>
    <n v="30204"/>
    <n v="38522"/>
  </r>
  <r>
    <x v="88"/>
    <x v="4"/>
    <x v="20"/>
    <n v="254988"/>
    <n v="362"/>
    <n v="15273"/>
    <n v="473463"/>
    <n v="33.64"/>
    <n v="141203"/>
    <n v="159262"/>
  </r>
  <r>
    <x v="88"/>
    <x v="4"/>
    <x v="21"/>
    <n v="19549"/>
    <n v="44"/>
    <n v="1577"/>
    <n v="48887"/>
    <n v="19.239999999999998"/>
    <n v="12885"/>
    <n v="9407"/>
  </r>
  <r>
    <x v="88"/>
    <x v="4"/>
    <x v="22"/>
    <n v="19214"/>
    <n v="30"/>
    <n v="1567"/>
    <n v="48577"/>
    <n v="24.27"/>
    <n v="13293"/>
    <n v="11788"/>
  </r>
  <r>
    <x v="88"/>
    <x v="4"/>
    <x v="23"/>
    <n v="16535"/>
    <n v="50"/>
    <n v="1408"/>
    <n v="43648"/>
    <n v="22.66"/>
    <n v="9498"/>
    <n v="9891"/>
  </r>
  <r>
    <x v="88"/>
    <x v="4"/>
    <x v="24"/>
    <n v="310284"/>
    <n v="486"/>
    <n v="19825"/>
    <n v="614575"/>
    <n v="30.97"/>
    <n v="176879"/>
    <n v="190347"/>
  </r>
  <r>
    <x v="88"/>
    <x v="4"/>
    <x v="25"/>
    <n v="67926"/>
    <n v="156"/>
    <n v="5472"/>
    <n v="169632"/>
    <n v="25.59"/>
    <n v="47822"/>
    <n v="43409"/>
  </r>
  <r>
    <x v="88"/>
    <x v="4"/>
    <x v="26"/>
    <n v="19646"/>
    <n v="47"/>
    <n v="2269"/>
    <n v="70339"/>
    <n v="17.260000000000002"/>
    <n v="11644"/>
    <n v="12143"/>
  </r>
  <r>
    <x v="88"/>
    <x v="4"/>
    <x v="27"/>
    <n v="127290"/>
    <n v="109"/>
    <n v="6945"/>
    <n v="215295"/>
    <n v="37.69"/>
    <n v="55493"/>
    <n v="81146"/>
  </r>
  <r>
    <x v="88"/>
    <x v="4"/>
    <x v="28"/>
    <n v="13588"/>
    <n v="39"/>
    <n v="1567"/>
    <n v="48577"/>
    <n v="16.11"/>
    <n v="9683"/>
    <n v="7828"/>
  </r>
  <r>
    <x v="88"/>
    <x v="4"/>
    <x v="29"/>
    <n v="12518"/>
    <n v="52"/>
    <n v="2754"/>
    <n v="85374"/>
    <n v="9.48"/>
    <n v="6901"/>
    <n v="8096"/>
  </r>
  <r>
    <x v="88"/>
    <x v="4"/>
    <x v="30"/>
    <n v="63154"/>
    <n v="81"/>
    <n v="2612"/>
    <n v="80972"/>
    <n v="46.04"/>
    <n v="36569"/>
    <n v="37282"/>
  </r>
  <r>
    <x v="88"/>
    <x v="4"/>
    <x v="31"/>
    <n v="4400"/>
    <n v="31"/>
    <n v="629"/>
    <n v="19499"/>
    <n v="12.59"/>
    <n v="3046"/>
    <n v="2454"/>
  </r>
  <r>
    <x v="88"/>
    <x v="4"/>
    <x v="32"/>
    <n v="19777"/>
    <n v="35"/>
    <n v="1693"/>
    <n v="52483"/>
    <n v="21.92"/>
    <n v="13579"/>
    <n v="11505"/>
  </r>
  <r>
    <x v="88"/>
    <x v="4"/>
    <x v="33"/>
    <n v="30673"/>
    <n v="82"/>
    <n v="2469"/>
    <n v="76539"/>
    <n v="27.2"/>
    <n v="17326"/>
    <n v="20822"/>
  </r>
  <r>
    <x v="88"/>
    <x v="4"/>
    <x v="34"/>
    <n v="2016041"/>
    <n v="3246"/>
    <n v="134196"/>
    <n v="4160076"/>
    <n v="30.85"/>
    <n v="1098441"/>
    <n v="1283323"/>
  </r>
  <r>
    <x v="89"/>
    <x v="0"/>
    <x v="0"/>
    <n v="12438"/>
    <n v="32"/>
    <n v="1194"/>
    <n v="35820"/>
    <n v="20.11"/>
    <n v="6455"/>
    <n v="7204"/>
  </r>
  <r>
    <x v="89"/>
    <x v="0"/>
    <x v="1"/>
    <n v="220025"/>
    <n v="73"/>
    <n v="8548"/>
    <n v="256440"/>
    <n v="58.05"/>
    <n v="114606"/>
    <n v="148867"/>
  </r>
  <r>
    <x v="89"/>
    <x v="0"/>
    <x v="2"/>
    <n v="2187"/>
    <n v="10"/>
    <n v="198"/>
    <n v="5940"/>
    <n v="19.8"/>
    <n v="1178"/>
    <n v="1176"/>
  </r>
  <r>
    <x v="89"/>
    <x v="0"/>
    <x v="3"/>
    <n v="19551"/>
    <n v="26"/>
    <n v="1040"/>
    <n v="31200"/>
    <n v="39.72"/>
    <n v="12060"/>
    <n v="12393"/>
  </r>
  <r>
    <x v="89"/>
    <x v="0"/>
    <x v="4"/>
    <n v="7955"/>
    <n v="9"/>
    <n v="412"/>
    <n v="12360"/>
    <n v="40.89"/>
    <n v="4609"/>
    <n v="5054"/>
  </r>
  <r>
    <x v="89"/>
    <x v="0"/>
    <x v="5"/>
    <n v="48578"/>
    <n v="21"/>
    <n v="1855"/>
    <n v="55650"/>
    <n v="48.36"/>
    <n v="30152"/>
    <n v="26910"/>
  </r>
  <r>
    <x v="89"/>
    <x v="0"/>
    <x v="6"/>
    <n v="8960"/>
    <n v="10"/>
    <n v="499"/>
    <n v="14970"/>
    <n v="33.22"/>
    <n v="5307"/>
    <n v="4973"/>
  </r>
  <r>
    <x v="89"/>
    <x v="0"/>
    <x v="7"/>
    <n v="760"/>
    <n v="4"/>
    <n v="78"/>
    <n v="2340"/>
    <n v="19.059999999999999"/>
    <m/>
    <n v="446"/>
  </r>
  <r>
    <x v="89"/>
    <x v="0"/>
    <x v="8"/>
    <m/>
    <n v="10"/>
    <n v="237"/>
    <n v="7110"/>
    <m/>
    <m/>
    <m/>
  </r>
  <r>
    <x v="89"/>
    <x v="0"/>
    <x v="9"/>
    <n v="7425"/>
    <n v="16"/>
    <n v="415"/>
    <n v="12450"/>
    <n v="43.89"/>
    <n v="5174"/>
    <n v="5464"/>
  </r>
  <r>
    <x v="89"/>
    <x v="0"/>
    <x v="10"/>
    <n v="6184"/>
    <n v="14"/>
    <n v="469"/>
    <n v="14070"/>
    <n v="30.42"/>
    <n v="4250"/>
    <n v="4280"/>
  </r>
  <r>
    <x v="89"/>
    <x v="0"/>
    <x v="11"/>
    <n v="5597"/>
    <n v="11"/>
    <n v="400"/>
    <n v="12000"/>
    <n v="24.51"/>
    <n v="3358"/>
    <n v="2941"/>
  </r>
  <r>
    <x v="89"/>
    <x v="0"/>
    <x v="12"/>
    <n v="9912"/>
    <n v="23"/>
    <n v="585"/>
    <n v="17550"/>
    <n v="40"/>
    <n v="6492"/>
    <n v="7020"/>
  </r>
  <r>
    <x v="89"/>
    <x v="0"/>
    <x v="13"/>
    <m/>
    <n v="3"/>
    <n v="137"/>
    <n v="4110"/>
    <m/>
    <m/>
    <m/>
  </r>
  <r>
    <x v="89"/>
    <x v="0"/>
    <x v="14"/>
    <n v="3722"/>
    <n v="10"/>
    <n v="212"/>
    <n v="6360"/>
    <n v="34.06"/>
    <n v="2584"/>
    <n v="2166"/>
  </r>
  <r>
    <x v="89"/>
    <x v="0"/>
    <x v="15"/>
    <m/>
    <n v="5"/>
    <n v="60"/>
    <n v="1800"/>
    <m/>
    <m/>
    <m/>
  </r>
  <r>
    <x v="89"/>
    <x v="0"/>
    <x v="16"/>
    <n v="83845"/>
    <n v="32"/>
    <n v="3261"/>
    <n v="97830"/>
    <n v="60.19"/>
    <n v="46178"/>
    <n v="58888"/>
  </r>
  <r>
    <x v="89"/>
    <x v="0"/>
    <x v="17"/>
    <n v="81657"/>
    <n v="29"/>
    <n v="3154"/>
    <n v="94620"/>
    <n v="60.32"/>
    <n v="45090"/>
    <n v="57075"/>
  </r>
  <r>
    <x v="89"/>
    <x v="0"/>
    <x v="18"/>
    <n v="4820"/>
    <n v="15"/>
    <n v="341"/>
    <n v="10230"/>
    <n v="33.090000000000003"/>
    <n v="2319"/>
    <n v="3385"/>
  </r>
  <r>
    <x v="89"/>
    <x v="0"/>
    <x v="19"/>
    <n v="4044"/>
    <n v="13"/>
    <n v="385"/>
    <n v="11550"/>
    <n v="23.83"/>
    <n v="2529"/>
    <n v="2752"/>
  </r>
  <r>
    <x v="89"/>
    <x v="0"/>
    <x v="20"/>
    <n v="96381"/>
    <n v="71"/>
    <n v="4499"/>
    <n v="134970"/>
    <n v="44.85"/>
    <n v="53822"/>
    <n v="60540"/>
  </r>
  <r>
    <x v="89"/>
    <x v="0"/>
    <x v="21"/>
    <m/>
    <n v="6"/>
    <n v="119"/>
    <n v="3570"/>
    <n v="36.130000000000003"/>
    <m/>
    <n v="1290"/>
  </r>
  <r>
    <x v="89"/>
    <x v="0"/>
    <x v="22"/>
    <n v="3384"/>
    <n v="5"/>
    <n v="386"/>
    <n v="11580"/>
    <n v="15.54"/>
    <n v="2172"/>
    <n v="1800"/>
  </r>
  <r>
    <x v="89"/>
    <x v="0"/>
    <x v="23"/>
    <m/>
    <n v="10"/>
    <n v="150"/>
    <n v="4500"/>
    <n v="26.96"/>
    <m/>
    <n v="1213"/>
  </r>
  <r>
    <x v="89"/>
    <x v="0"/>
    <x v="24"/>
    <n v="103788"/>
    <n v="92"/>
    <n v="5154"/>
    <n v="154620"/>
    <n v="41.94"/>
    <n v="58430"/>
    <n v="64844"/>
  </r>
  <r>
    <x v="89"/>
    <x v="0"/>
    <x v="25"/>
    <n v="9997"/>
    <n v="41"/>
    <n v="1281"/>
    <n v="38430"/>
    <n v="17.98"/>
    <n v="7090"/>
    <n v="6910"/>
  </r>
  <r>
    <x v="89"/>
    <x v="0"/>
    <x v="26"/>
    <n v="4732"/>
    <n v="9"/>
    <n v="505"/>
    <n v="15150"/>
    <n v="16.34"/>
    <n v="3052"/>
    <n v="2476"/>
  </r>
  <r>
    <x v="89"/>
    <x v="0"/>
    <x v="27"/>
    <n v="53458"/>
    <n v="29"/>
    <n v="2870"/>
    <n v="86100"/>
    <n v="34.340000000000003"/>
    <n v="23053"/>
    <n v="29564"/>
  </r>
  <r>
    <x v="89"/>
    <x v="0"/>
    <x v="28"/>
    <n v="2568"/>
    <n v="9"/>
    <n v="369"/>
    <n v="11070"/>
    <n v="16.45"/>
    <n v="1683"/>
    <n v="1821"/>
  </r>
  <r>
    <x v="89"/>
    <x v="0"/>
    <x v="29"/>
    <m/>
    <n v="14"/>
    <n v="207"/>
    <n v="6210"/>
    <m/>
    <m/>
    <m/>
  </r>
  <r>
    <x v="89"/>
    <x v="0"/>
    <x v="30"/>
    <n v="11372"/>
    <n v="18"/>
    <n v="766"/>
    <n v="22980"/>
    <n v="35.99"/>
    <n v="7711"/>
    <n v="8271"/>
  </r>
  <r>
    <x v="89"/>
    <x v="0"/>
    <x v="31"/>
    <n v="798"/>
    <n v="7"/>
    <n v="85"/>
    <n v="2550"/>
    <n v="23.8"/>
    <n v="566"/>
    <n v="607"/>
  </r>
  <r>
    <x v="89"/>
    <x v="0"/>
    <x v="32"/>
    <n v="2538"/>
    <n v="6"/>
    <n v="536"/>
    <n v="16080"/>
    <n v="8.02"/>
    <n v="1713"/>
    <n v="1289"/>
  </r>
  <r>
    <x v="89"/>
    <x v="0"/>
    <x v="33"/>
    <n v="5954"/>
    <n v="19"/>
    <n v="424"/>
    <n v="12720"/>
    <n v="37.42"/>
    <n v="3783"/>
    <n v="4760"/>
  </r>
  <r>
    <x v="89"/>
    <x v="0"/>
    <x v="34"/>
    <n v="647186"/>
    <n v="581"/>
    <n v="32523"/>
    <n v="975690"/>
    <n v="42.95"/>
    <n v="357831"/>
    <n v="419051"/>
  </r>
  <r>
    <x v="89"/>
    <x v="1"/>
    <x v="0"/>
    <n v="26782"/>
    <n v="144"/>
    <n v="1560"/>
    <n v="46800"/>
    <n v="32.94"/>
    <n v="14009"/>
    <n v="15414"/>
  </r>
  <r>
    <x v="89"/>
    <x v="1"/>
    <x v="1"/>
    <n v="91671"/>
    <n v="185"/>
    <n v="3685"/>
    <n v="110550"/>
    <n v="47.29"/>
    <n v="43894"/>
    <n v="52281"/>
  </r>
  <r>
    <x v="89"/>
    <x v="1"/>
    <x v="2"/>
    <n v="7455"/>
    <n v="68"/>
    <n v="704"/>
    <n v="21120"/>
    <n v="20.89"/>
    <n v="4869"/>
    <n v="4411"/>
  </r>
  <r>
    <x v="89"/>
    <x v="1"/>
    <x v="3"/>
    <n v="35185"/>
    <n v="84"/>
    <n v="1449"/>
    <n v="43470"/>
    <n v="47.3"/>
    <n v="20221"/>
    <n v="20561"/>
  </r>
  <r>
    <x v="89"/>
    <x v="1"/>
    <x v="4"/>
    <n v="22479"/>
    <n v="57"/>
    <n v="950"/>
    <n v="28500"/>
    <n v="42.63"/>
    <n v="10687"/>
    <n v="12149"/>
  </r>
  <r>
    <x v="89"/>
    <x v="1"/>
    <x v="5"/>
    <n v="29086"/>
    <n v="77"/>
    <n v="1346"/>
    <n v="40380"/>
    <n v="37.24"/>
    <n v="17123"/>
    <n v="15039"/>
  </r>
  <r>
    <x v="89"/>
    <x v="1"/>
    <x v="6"/>
    <n v="21797"/>
    <n v="75"/>
    <n v="1223"/>
    <n v="36690"/>
    <n v="31.2"/>
    <n v="14337"/>
    <n v="11448"/>
  </r>
  <r>
    <x v="89"/>
    <x v="1"/>
    <x v="7"/>
    <n v="5065"/>
    <n v="21"/>
    <n v="261"/>
    <n v="7830"/>
    <n v="45.06"/>
    <n v="2874"/>
    <n v="3528"/>
  </r>
  <r>
    <x v="89"/>
    <x v="1"/>
    <x v="8"/>
    <n v="8739"/>
    <n v="33"/>
    <n v="464"/>
    <n v="13920"/>
    <n v="40.14"/>
    <n v="5260"/>
    <n v="5587"/>
  </r>
  <r>
    <x v="89"/>
    <x v="1"/>
    <x v="9"/>
    <n v="19627"/>
    <n v="46"/>
    <n v="772"/>
    <n v="23160"/>
    <n v="54.21"/>
    <n v="10045"/>
    <n v="12555"/>
  </r>
  <r>
    <x v="89"/>
    <x v="1"/>
    <x v="10"/>
    <n v="26505"/>
    <n v="76"/>
    <n v="1331"/>
    <n v="39930"/>
    <n v="39.96"/>
    <n v="13884"/>
    <n v="15956"/>
  </r>
  <r>
    <x v="89"/>
    <x v="1"/>
    <x v="11"/>
    <n v="4780"/>
    <n v="23"/>
    <n v="580"/>
    <n v="17400"/>
    <n v="12.94"/>
    <n v="2832"/>
    <n v="2252"/>
  </r>
  <r>
    <x v="89"/>
    <x v="1"/>
    <x v="12"/>
    <n v="22536"/>
    <n v="65"/>
    <n v="1033"/>
    <n v="30990"/>
    <n v="44.74"/>
    <n v="13205"/>
    <n v="13866"/>
  </r>
  <r>
    <x v="89"/>
    <x v="1"/>
    <x v="13"/>
    <n v="8463"/>
    <n v="23"/>
    <n v="384"/>
    <n v="11520"/>
    <n v="40.840000000000003"/>
    <n v="4323"/>
    <n v="4705"/>
  </r>
  <r>
    <x v="89"/>
    <x v="1"/>
    <x v="14"/>
    <n v="5223"/>
    <n v="18"/>
    <n v="241"/>
    <n v="7230"/>
    <n v="37.86"/>
    <n v="2754"/>
    <n v="2737"/>
  </r>
  <r>
    <x v="89"/>
    <x v="1"/>
    <x v="15"/>
    <n v="6246"/>
    <n v="30"/>
    <n v="319"/>
    <n v="9570"/>
    <n v="36.56"/>
    <n v="3883"/>
    <n v="3499"/>
  </r>
  <r>
    <x v="89"/>
    <x v="1"/>
    <x v="16"/>
    <n v="36978"/>
    <n v="72"/>
    <n v="1375"/>
    <n v="41250"/>
    <n v="50.06"/>
    <n v="19196"/>
    <n v="20649"/>
  </r>
  <r>
    <x v="89"/>
    <x v="1"/>
    <x v="17"/>
    <n v="23995"/>
    <n v="41"/>
    <n v="877"/>
    <n v="26310"/>
    <n v="49.58"/>
    <n v="12628"/>
    <n v="13044"/>
  </r>
  <r>
    <x v="89"/>
    <x v="1"/>
    <x v="18"/>
    <n v="14836"/>
    <n v="53"/>
    <n v="717"/>
    <n v="21510"/>
    <n v="37.86"/>
    <n v="8500"/>
    <n v="8143"/>
  </r>
  <r>
    <x v="89"/>
    <x v="1"/>
    <x v="19"/>
    <n v="21322"/>
    <n v="97"/>
    <n v="1256"/>
    <n v="37680"/>
    <n v="35.9"/>
    <n v="11224"/>
    <n v="13528"/>
  </r>
  <r>
    <x v="89"/>
    <x v="1"/>
    <x v="20"/>
    <n v="62037"/>
    <n v="199"/>
    <n v="2842"/>
    <n v="85260"/>
    <n v="35.630000000000003"/>
    <n v="34137"/>
    <n v="30375"/>
  </r>
  <r>
    <x v="89"/>
    <x v="1"/>
    <x v="21"/>
    <n v="8024"/>
    <n v="22"/>
    <n v="338"/>
    <n v="10140"/>
    <n v="36.06"/>
    <n v="5076"/>
    <n v="3656"/>
  </r>
  <r>
    <x v="89"/>
    <x v="1"/>
    <x v="22"/>
    <n v="3772"/>
    <n v="17"/>
    <n v="395"/>
    <n v="11850"/>
    <n v="17.690000000000001"/>
    <n v="2422"/>
    <n v="2096"/>
  </r>
  <r>
    <x v="89"/>
    <x v="1"/>
    <x v="23"/>
    <n v="8552"/>
    <n v="29"/>
    <n v="369"/>
    <n v="11070"/>
    <n v="46.9"/>
    <n v="4593"/>
    <n v="5192"/>
  </r>
  <r>
    <x v="89"/>
    <x v="1"/>
    <x v="24"/>
    <n v="82385"/>
    <n v="267"/>
    <n v="3944"/>
    <n v="118320"/>
    <n v="34.92"/>
    <n v="46228"/>
    <n v="41319"/>
  </r>
  <r>
    <x v="89"/>
    <x v="1"/>
    <x v="25"/>
    <n v="19612"/>
    <n v="70"/>
    <n v="1245"/>
    <n v="37350"/>
    <n v="32.090000000000003"/>
    <n v="12902"/>
    <n v="11984"/>
  </r>
  <r>
    <x v="89"/>
    <x v="1"/>
    <x v="26"/>
    <n v="4333"/>
    <n v="26"/>
    <n v="320"/>
    <n v="9600"/>
    <n v="21.9"/>
    <n v="2324"/>
    <n v="2102"/>
  </r>
  <r>
    <x v="89"/>
    <x v="1"/>
    <x v="27"/>
    <n v="16971"/>
    <n v="54"/>
    <n v="1012"/>
    <n v="30360"/>
    <n v="24.21"/>
    <n v="7015"/>
    <n v="7351"/>
  </r>
  <r>
    <x v="89"/>
    <x v="1"/>
    <x v="28"/>
    <n v="3687"/>
    <n v="19"/>
    <n v="241"/>
    <n v="7230"/>
    <n v="28.49"/>
    <n v="2598"/>
    <n v="2060"/>
  </r>
  <r>
    <x v="89"/>
    <x v="1"/>
    <x v="29"/>
    <n v="3266"/>
    <n v="25"/>
    <n v="267"/>
    <n v="8010"/>
    <n v="25.99"/>
    <n v="1975"/>
    <n v="2082"/>
  </r>
  <r>
    <x v="89"/>
    <x v="1"/>
    <x v="30"/>
    <n v="18971"/>
    <n v="45"/>
    <n v="787"/>
    <n v="23610"/>
    <n v="44.09"/>
    <n v="9930"/>
    <n v="10409"/>
  </r>
  <r>
    <x v="89"/>
    <x v="1"/>
    <x v="31"/>
    <n v="1514"/>
    <n v="13"/>
    <n v="88"/>
    <n v="2640"/>
    <n v="38.33"/>
    <n v="897"/>
    <n v="1012"/>
  </r>
  <r>
    <x v="89"/>
    <x v="1"/>
    <x v="32"/>
    <n v="3041"/>
    <n v="20"/>
    <n v="292"/>
    <n v="8760"/>
    <n v="17.71"/>
    <n v="1997"/>
    <n v="1551"/>
  </r>
  <r>
    <x v="89"/>
    <x v="1"/>
    <x v="33"/>
    <n v="12443"/>
    <n v="40"/>
    <n v="609"/>
    <n v="18270"/>
    <n v="43.94"/>
    <n v="6204"/>
    <n v="8028"/>
  </r>
  <r>
    <x v="89"/>
    <x v="1"/>
    <x v="34"/>
    <n v="580998"/>
    <n v="1826"/>
    <n v="28455"/>
    <n v="853650"/>
    <n v="38.21"/>
    <n v="315190"/>
    <n v="326207"/>
  </r>
  <r>
    <x v="89"/>
    <x v="2"/>
    <x v="0"/>
    <n v="11043"/>
    <n v="31"/>
    <n v="1336"/>
    <n v="40080"/>
    <n v="26.12"/>
    <n v="5574"/>
    <n v="10467"/>
  </r>
  <r>
    <x v="89"/>
    <x v="2"/>
    <x v="1"/>
    <n v="46599"/>
    <n v="41"/>
    <n v="3638"/>
    <n v="109140"/>
    <n v="39.229999999999997"/>
    <n v="18364"/>
    <n v="42814"/>
  </r>
  <r>
    <x v="89"/>
    <x v="2"/>
    <x v="2"/>
    <n v="3617"/>
    <n v="18"/>
    <n v="683"/>
    <n v="20490"/>
    <n v="14.07"/>
    <n v="2409"/>
    <n v="2882"/>
  </r>
  <r>
    <x v="89"/>
    <x v="2"/>
    <x v="3"/>
    <n v="5489"/>
    <n v="15"/>
    <n v="587"/>
    <n v="17610"/>
    <n v="26.85"/>
    <n v="3482"/>
    <n v="4728"/>
  </r>
  <r>
    <x v="89"/>
    <x v="2"/>
    <x v="4"/>
    <n v="7612"/>
    <n v="12"/>
    <n v="506"/>
    <n v="15180"/>
    <n v="49.9"/>
    <n v="2710"/>
    <n v="7575"/>
  </r>
  <r>
    <x v="89"/>
    <x v="2"/>
    <x v="5"/>
    <n v="15396"/>
    <n v="13"/>
    <n v="1006"/>
    <n v="30180"/>
    <n v="48.35"/>
    <n v="7621"/>
    <n v="14591"/>
  </r>
  <r>
    <x v="89"/>
    <x v="2"/>
    <x v="6"/>
    <n v="10703"/>
    <n v="16"/>
    <n v="1007"/>
    <n v="30210"/>
    <n v="33.46"/>
    <n v="5080"/>
    <n v="10107"/>
  </r>
  <r>
    <x v="89"/>
    <x v="2"/>
    <x v="7"/>
    <m/>
    <n v="3"/>
    <n v="74"/>
    <n v="2220"/>
    <m/>
    <m/>
    <m/>
  </r>
  <r>
    <x v="89"/>
    <x v="2"/>
    <x v="8"/>
    <n v="831"/>
    <n v="5"/>
    <n v="132"/>
    <n v="3960"/>
    <n v="15.03"/>
    <n v="406"/>
    <n v="595"/>
  </r>
  <r>
    <x v="89"/>
    <x v="2"/>
    <x v="9"/>
    <n v="1608"/>
    <n v="8"/>
    <n v="370"/>
    <n v="11100"/>
    <n v="13.51"/>
    <n v="639"/>
    <n v="1500"/>
  </r>
  <r>
    <x v="89"/>
    <x v="2"/>
    <x v="10"/>
    <n v="6741"/>
    <n v="19"/>
    <n v="825"/>
    <n v="24750"/>
    <n v="25.94"/>
    <n v="2175"/>
    <n v="6420"/>
  </r>
  <r>
    <x v="89"/>
    <x v="2"/>
    <x v="11"/>
    <m/>
    <n v="12"/>
    <n v="860"/>
    <n v="25800"/>
    <n v="10.27"/>
    <m/>
    <n v="2649"/>
  </r>
  <r>
    <x v="89"/>
    <x v="2"/>
    <x v="12"/>
    <m/>
    <n v="3"/>
    <n v="89"/>
    <n v="2670"/>
    <m/>
    <m/>
    <m/>
  </r>
  <r>
    <x v="89"/>
    <x v="2"/>
    <x v="13"/>
    <m/>
    <n v="3"/>
    <n v="69"/>
    <n v="2070"/>
    <m/>
    <m/>
    <m/>
  </r>
  <r>
    <x v="89"/>
    <x v="2"/>
    <x v="14"/>
    <m/>
    <n v="3"/>
    <n v="75"/>
    <n v="2250"/>
    <m/>
    <m/>
    <m/>
  </r>
  <r>
    <x v="89"/>
    <x v="2"/>
    <x v="15"/>
    <m/>
    <n v="6"/>
    <n v="485"/>
    <n v="14550"/>
    <m/>
    <m/>
    <m/>
  </r>
  <r>
    <x v="89"/>
    <x v="2"/>
    <x v="16"/>
    <m/>
    <n v="13"/>
    <n v="1759"/>
    <n v="52770"/>
    <m/>
    <m/>
    <m/>
  </r>
  <r>
    <x v="89"/>
    <x v="2"/>
    <x v="17"/>
    <n v="31668"/>
    <n v="11"/>
    <n v="1726"/>
    <n v="51780"/>
    <n v="55"/>
    <n v="15594"/>
    <n v="28480"/>
  </r>
  <r>
    <x v="89"/>
    <x v="2"/>
    <x v="18"/>
    <n v="9778"/>
    <n v="22"/>
    <n v="849"/>
    <n v="25470"/>
    <n v="36"/>
    <n v="3985"/>
    <n v="9169"/>
  </r>
  <r>
    <x v="89"/>
    <x v="2"/>
    <x v="19"/>
    <n v="11481"/>
    <n v="27"/>
    <n v="1199"/>
    <n v="35970"/>
    <n v="26.25"/>
    <n v="5497"/>
    <n v="9443"/>
  </r>
  <r>
    <x v="89"/>
    <x v="2"/>
    <x v="20"/>
    <n v="48273"/>
    <n v="55"/>
    <n v="3547"/>
    <n v="106410"/>
    <n v="39.75"/>
    <n v="21574"/>
    <n v="42299"/>
  </r>
  <r>
    <x v="89"/>
    <x v="2"/>
    <x v="21"/>
    <m/>
    <n v="7"/>
    <n v="458"/>
    <n v="13740"/>
    <n v="8.7100000000000009"/>
    <m/>
    <n v="1197"/>
  </r>
  <r>
    <x v="89"/>
    <x v="2"/>
    <x v="22"/>
    <n v="4004"/>
    <n v="5"/>
    <n v="318"/>
    <n v="9540"/>
    <n v="34.270000000000003"/>
    <n v="2774"/>
    <n v="3269"/>
  </r>
  <r>
    <x v="89"/>
    <x v="2"/>
    <x v="23"/>
    <m/>
    <n v="4"/>
    <n v="53"/>
    <n v="1590"/>
    <n v="23.52"/>
    <m/>
    <n v="374"/>
  </r>
  <r>
    <x v="89"/>
    <x v="2"/>
    <x v="24"/>
    <n v="54117"/>
    <n v="71"/>
    <n v="4376"/>
    <n v="131280"/>
    <n v="35.909999999999997"/>
    <n v="25619"/>
    <n v="47139"/>
  </r>
  <r>
    <x v="89"/>
    <x v="2"/>
    <x v="25"/>
    <n v="11663"/>
    <n v="24"/>
    <n v="1273"/>
    <n v="38190"/>
    <n v="27.48"/>
    <n v="8325"/>
    <n v="10495"/>
  </r>
  <r>
    <x v="89"/>
    <x v="2"/>
    <x v="26"/>
    <m/>
    <n v="7"/>
    <n v="440"/>
    <n v="13200"/>
    <m/>
    <n v="2560"/>
    <m/>
  </r>
  <r>
    <x v="89"/>
    <x v="2"/>
    <x v="27"/>
    <m/>
    <n v="19"/>
    <n v="1876"/>
    <n v="56280"/>
    <m/>
    <m/>
    <m/>
  </r>
  <r>
    <x v="89"/>
    <x v="2"/>
    <x v="28"/>
    <m/>
    <n v="3"/>
    <n v="84"/>
    <n v="2520"/>
    <m/>
    <m/>
    <m/>
  </r>
  <r>
    <x v="89"/>
    <x v="2"/>
    <x v="29"/>
    <m/>
    <n v="4"/>
    <n v="141"/>
    <n v="4230"/>
    <m/>
    <m/>
    <m/>
  </r>
  <r>
    <x v="89"/>
    <x v="2"/>
    <x v="30"/>
    <n v="6273"/>
    <n v="10"/>
    <n v="490"/>
    <n v="14700"/>
    <n v="41.88"/>
    <n v="3484"/>
    <n v="6156"/>
  </r>
  <r>
    <x v="89"/>
    <x v="2"/>
    <x v="31"/>
    <m/>
    <n v="3"/>
    <n v="117"/>
    <n v="3510"/>
    <m/>
    <m/>
    <m/>
  </r>
  <r>
    <x v="89"/>
    <x v="2"/>
    <x v="32"/>
    <m/>
    <n v="4"/>
    <n v="307"/>
    <n v="9210"/>
    <m/>
    <m/>
    <m/>
  </r>
  <r>
    <x v="89"/>
    <x v="2"/>
    <x v="33"/>
    <n v="1980"/>
    <n v="9"/>
    <n v="278"/>
    <n v="8340"/>
    <n v="20.14"/>
    <n v="1169"/>
    <n v="1680"/>
  </r>
  <r>
    <x v="89"/>
    <x v="2"/>
    <x v="34"/>
    <n v="291118"/>
    <n v="424"/>
    <n v="24931"/>
    <n v="747930"/>
    <n v="35.229999999999997"/>
    <n v="136128"/>
    <n v="263465"/>
  </r>
  <r>
    <x v="89"/>
    <x v="3"/>
    <x v="0"/>
    <n v="17053"/>
    <n v="46"/>
    <n v="5765"/>
    <n v="172950"/>
    <n v="6"/>
    <n v="7396"/>
    <n v="10370"/>
  </r>
  <r>
    <x v="89"/>
    <x v="3"/>
    <x v="1"/>
    <n v="14782"/>
    <n v="23"/>
    <n v="2623"/>
    <n v="78690"/>
    <n v="10.26"/>
    <n v="6686"/>
    <n v="8075"/>
  </r>
  <r>
    <x v="89"/>
    <x v="3"/>
    <x v="2"/>
    <n v="7192"/>
    <n v="20"/>
    <n v="1974"/>
    <n v="59220"/>
    <n v="6.47"/>
    <n v="3806"/>
    <n v="3830"/>
  </r>
  <r>
    <x v="89"/>
    <x v="3"/>
    <x v="3"/>
    <n v="8983"/>
    <n v="21"/>
    <n v="1852"/>
    <n v="55560"/>
    <n v="8.2100000000000009"/>
    <n v="4337"/>
    <n v="4559"/>
  </r>
  <r>
    <x v="89"/>
    <x v="3"/>
    <x v="4"/>
    <n v="14087"/>
    <n v="19"/>
    <n v="2846"/>
    <n v="85380"/>
    <n v="8.93"/>
    <n v="5078"/>
    <n v="7624"/>
  </r>
  <r>
    <x v="89"/>
    <x v="3"/>
    <x v="5"/>
    <n v="8851"/>
    <n v="11"/>
    <n v="1456"/>
    <n v="43680"/>
    <n v="10.18"/>
    <n v="4776"/>
    <n v="4448"/>
  </r>
  <r>
    <x v="89"/>
    <x v="3"/>
    <x v="6"/>
    <n v="7512"/>
    <n v="9"/>
    <n v="1218"/>
    <n v="36540"/>
    <n v="11.13"/>
    <n v="3964"/>
    <n v="4068"/>
  </r>
  <r>
    <x v="89"/>
    <x v="3"/>
    <x v="7"/>
    <m/>
    <n v="4"/>
    <n v="858"/>
    <n v="25740"/>
    <m/>
    <n v="1048"/>
    <m/>
  </r>
  <r>
    <x v="89"/>
    <x v="3"/>
    <x v="8"/>
    <m/>
    <n v="10"/>
    <n v="1515"/>
    <n v="45450"/>
    <m/>
    <m/>
    <m/>
  </r>
  <r>
    <x v="89"/>
    <x v="3"/>
    <x v="9"/>
    <n v="3578"/>
    <n v="12"/>
    <n v="1267"/>
    <n v="38010"/>
    <n v="4.93"/>
    <n v="1750"/>
    <n v="1872"/>
  </r>
  <r>
    <x v="89"/>
    <x v="3"/>
    <x v="10"/>
    <n v="6078"/>
    <n v="20"/>
    <n v="1964"/>
    <n v="58920"/>
    <n v="6.73"/>
    <n v="3321"/>
    <n v="3963"/>
  </r>
  <r>
    <x v="89"/>
    <x v="3"/>
    <x v="11"/>
    <m/>
    <n v="6"/>
    <n v="488"/>
    <n v="14640"/>
    <n v="4.6500000000000004"/>
    <m/>
    <n v="681"/>
  </r>
  <r>
    <x v="89"/>
    <x v="3"/>
    <x v="12"/>
    <m/>
    <n v="7"/>
    <n v="600"/>
    <n v="18000"/>
    <m/>
    <m/>
    <m/>
  </r>
  <r>
    <x v="89"/>
    <x v="3"/>
    <x v="13"/>
    <m/>
    <n v="3"/>
    <n v="347"/>
    <n v="10410"/>
    <m/>
    <m/>
    <m/>
  </r>
  <r>
    <x v="89"/>
    <x v="3"/>
    <x v="14"/>
    <m/>
    <n v="7"/>
    <n v="800"/>
    <n v="24000"/>
    <m/>
    <m/>
    <m/>
  </r>
  <r>
    <x v="89"/>
    <x v="3"/>
    <x v="15"/>
    <n v="1737"/>
    <n v="8"/>
    <n v="961"/>
    <n v="28830"/>
    <n v="3.77"/>
    <n v="912"/>
    <n v="1088"/>
  </r>
  <r>
    <x v="89"/>
    <x v="3"/>
    <x v="16"/>
    <m/>
    <n v="5"/>
    <n v="674"/>
    <n v="20220"/>
    <m/>
    <m/>
    <m/>
  </r>
  <r>
    <x v="89"/>
    <x v="3"/>
    <x v="17"/>
    <s v="-"/>
    <s v="-"/>
    <s v="-"/>
    <s v="-"/>
    <s v="-"/>
    <s v="-"/>
    <s v="-"/>
  </r>
  <r>
    <x v="89"/>
    <x v="3"/>
    <x v="18"/>
    <n v="6615"/>
    <n v="15"/>
    <n v="1180"/>
    <n v="35400"/>
    <n v="12.72"/>
    <n v="4332"/>
    <n v="4503"/>
  </r>
  <r>
    <x v="89"/>
    <x v="3"/>
    <x v="19"/>
    <n v="11524"/>
    <n v="21"/>
    <n v="3668"/>
    <n v="110040"/>
    <n v="4.97"/>
    <n v="4294"/>
    <n v="5472"/>
  </r>
  <r>
    <x v="89"/>
    <x v="3"/>
    <x v="20"/>
    <n v="19501"/>
    <n v="37"/>
    <n v="4331"/>
    <n v="129930"/>
    <n v="6.97"/>
    <n v="9819"/>
    <n v="9059"/>
  </r>
  <r>
    <x v="89"/>
    <x v="3"/>
    <x v="21"/>
    <n v="3622"/>
    <n v="8"/>
    <n v="656"/>
    <n v="19680"/>
    <n v="8"/>
    <n v="2314"/>
    <n v="1574"/>
  </r>
  <r>
    <x v="89"/>
    <x v="3"/>
    <x v="22"/>
    <n v="2245"/>
    <n v="4"/>
    <n v="638"/>
    <n v="19140"/>
    <n v="5.4"/>
    <n v="1744"/>
    <n v="1034"/>
  </r>
  <r>
    <x v="89"/>
    <x v="3"/>
    <x v="23"/>
    <n v="1971"/>
    <n v="6"/>
    <n v="747"/>
    <n v="22410"/>
    <n v="3.9"/>
    <n v="1347"/>
    <n v="874"/>
  </r>
  <r>
    <x v="89"/>
    <x v="3"/>
    <x v="24"/>
    <n v="27340"/>
    <n v="55"/>
    <n v="6372"/>
    <n v="191160"/>
    <n v="6.56"/>
    <n v="15223"/>
    <n v="12541"/>
  </r>
  <r>
    <x v="89"/>
    <x v="3"/>
    <x v="25"/>
    <n v="6766"/>
    <n v="18"/>
    <n v="1589"/>
    <n v="47670"/>
    <n v="6.77"/>
    <n v="4150"/>
    <n v="3229"/>
  </r>
  <r>
    <x v="89"/>
    <x v="3"/>
    <x v="26"/>
    <m/>
    <n v="5"/>
    <n v="1004"/>
    <n v="30120"/>
    <m/>
    <n v="1549"/>
    <m/>
  </r>
  <r>
    <x v="89"/>
    <x v="3"/>
    <x v="27"/>
    <m/>
    <n v="7"/>
    <n v="1219"/>
    <n v="36570"/>
    <m/>
    <m/>
    <m/>
  </r>
  <r>
    <x v="89"/>
    <x v="3"/>
    <x v="28"/>
    <m/>
    <n v="7"/>
    <n v="803"/>
    <n v="24090"/>
    <m/>
    <m/>
    <m/>
  </r>
  <r>
    <x v="89"/>
    <x v="3"/>
    <x v="29"/>
    <n v="2143"/>
    <n v="8"/>
    <n v="2110"/>
    <n v="63300"/>
    <n v="2.1"/>
    <n v="987"/>
    <n v="1330"/>
  </r>
  <r>
    <x v="89"/>
    <x v="3"/>
    <x v="30"/>
    <n v="4503"/>
    <n v="7"/>
    <n v="583"/>
    <n v="17490"/>
    <n v="11.87"/>
    <n v="2988"/>
    <n v="2076"/>
  </r>
  <r>
    <x v="89"/>
    <x v="3"/>
    <x v="31"/>
    <m/>
    <n v="6"/>
    <n v="279"/>
    <n v="8370"/>
    <m/>
    <m/>
    <m/>
  </r>
  <r>
    <x v="89"/>
    <x v="3"/>
    <x v="32"/>
    <m/>
    <n v="3"/>
    <n v="541"/>
    <n v="16230"/>
    <m/>
    <m/>
    <m/>
  </r>
  <r>
    <x v="89"/>
    <x v="3"/>
    <x v="33"/>
    <n v="1987"/>
    <n v="12"/>
    <n v="1089"/>
    <n v="32670"/>
    <n v="3.33"/>
    <n v="1164"/>
    <n v="1087"/>
  </r>
  <r>
    <x v="89"/>
    <x v="3"/>
    <x v="34"/>
    <n v="180827"/>
    <n v="395"/>
    <n v="47645"/>
    <n v="1429350"/>
    <n v="6.6"/>
    <n v="90407"/>
    <n v="94377"/>
  </r>
  <r>
    <x v="89"/>
    <x v="4"/>
    <x v="0"/>
    <n v="67316"/>
    <n v="253"/>
    <n v="9855"/>
    <n v="295650"/>
    <n v="14.7"/>
    <n v="33434"/>
    <n v="43456"/>
  </r>
  <r>
    <x v="89"/>
    <x v="4"/>
    <x v="1"/>
    <n v="373077"/>
    <n v="322"/>
    <n v="18494"/>
    <n v="554820"/>
    <n v="45.43"/>
    <n v="183550"/>
    <n v="252036"/>
  </r>
  <r>
    <x v="89"/>
    <x v="4"/>
    <x v="2"/>
    <n v="20451"/>
    <n v="116"/>
    <n v="3559"/>
    <n v="106770"/>
    <n v="11.52"/>
    <n v="12263"/>
    <n v="12299"/>
  </r>
  <r>
    <x v="89"/>
    <x v="4"/>
    <x v="3"/>
    <n v="69207"/>
    <n v="146"/>
    <n v="4928"/>
    <n v="147840"/>
    <n v="28.57"/>
    <n v="40100"/>
    <n v="42241"/>
  </r>
  <r>
    <x v="89"/>
    <x v="4"/>
    <x v="4"/>
    <n v="52132"/>
    <n v="97"/>
    <n v="4714"/>
    <n v="141420"/>
    <n v="22.91"/>
    <n v="23083"/>
    <n v="32402"/>
  </r>
  <r>
    <x v="89"/>
    <x v="4"/>
    <x v="5"/>
    <n v="101910"/>
    <n v="122"/>
    <n v="5663"/>
    <n v="169890"/>
    <n v="35.9"/>
    <n v="59671"/>
    <n v="60988"/>
  </r>
  <r>
    <x v="89"/>
    <x v="4"/>
    <x v="6"/>
    <n v="48972"/>
    <n v="110"/>
    <n v="3947"/>
    <n v="118410"/>
    <n v="25.84"/>
    <n v="28688"/>
    <n v="30596"/>
  </r>
  <r>
    <x v="89"/>
    <x v="4"/>
    <x v="7"/>
    <n v="8126"/>
    <n v="32"/>
    <n v="1271"/>
    <n v="38130"/>
    <n v="13.86"/>
    <n v="4565"/>
    <n v="5286"/>
  </r>
  <r>
    <x v="89"/>
    <x v="4"/>
    <x v="8"/>
    <n v="14525"/>
    <n v="58"/>
    <n v="2348"/>
    <n v="70440"/>
    <n v="13.31"/>
    <n v="8005"/>
    <n v="9376"/>
  </r>
  <r>
    <x v="89"/>
    <x v="4"/>
    <x v="9"/>
    <n v="32238"/>
    <n v="82"/>
    <n v="2824"/>
    <n v="84720"/>
    <n v="25.25"/>
    <n v="17608"/>
    <n v="21391"/>
  </r>
  <r>
    <x v="89"/>
    <x v="4"/>
    <x v="10"/>
    <n v="45508"/>
    <n v="129"/>
    <n v="4589"/>
    <n v="137670"/>
    <n v="22.24"/>
    <n v="23629"/>
    <n v="30619"/>
  </r>
  <r>
    <x v="89"/>
    <x v="4"/>
    <x v="11"/>
    <n v="15737"/>
    <n v="52"/>
    <n v="2328"/>
    <n v="69840"/>
    <n v="12.2"/>
    <n v="9305"/>
    <n v="8523"/>
  </r>
  <r>
    <x v="89"/>
    <x v="4"/>
    <x v="12"/>
    <n v="34342"/>
    <n v="98"/>
    <n v="2307"/>
    <n v="69210"/>
    <n v="32.22"/>
    <n v="20624"/>
    <n v="22298"/>
  </r>
  <r>
    <x v="89"/>
    <x v="4"/>
    <x v="13"/>
    <n v="10958"/>
    <n v="32"/>
    <n v="937"/>
    <n v="28110"/>
    <n v="22.64"/>
    <n v="5822"/>
    <n v="6363"/>
  </r>
  <r>
    <x v="89"/>
    <x v="4"/>
    <x v="14"/>
    <n v="10092"/>
    <n v="38"/>
    <n v="1328"/>
    <n v="39840"/>
    <n v="13.98"/>
    <n v="6077"/>
    <n v="5569"/>
  </r>
  <r>
    <x v="89"/>
    <x v="4"/>
    <x v="15"/>
    <n v="9373"/>
    <n v="49"/>
    <n v="1825"/>
    <n v="54750"/>
    <n v="10.050000000000001"/>
    <n v="5535"/>
    <n v="5504"/>
  </r>
  <r>
    <x v="89"/>
    <x v="4"/>
    <x v="16"/>
    <n v="158060"/>
    <n v="122"/>
    <n v="7069"/>
    <n v="212070"/>
    <n v="52.24"/>
    <n v="83108"/>
    <n v="110793"/>
  </r>
  <r>
    <x v="89"/>
    <x v="4"/>
    <x v="17"/>
    <n v="137319"/>
    <n v="81"/>
    <n v="5757"/>
    <n v="172710"/>
    <n v="57.09"/>
    <n v="73313"/>
    <n v="98599"/>
  </r>
  <r>
    <x v="89"/>
    <x v="4"/>
    <x v="18"/>
    <n v="36048"/>
    <n v="105"/>
    <n v="3087"/>
    <n v="92610"/>
    <n v="27.21"/>
    <n v="19135"/>
    <n v="25199"/>
  </r>
  <r>
    <x v="89"/>
    <x v="4"/>
    <x v="19"/>
    <n v="48371"/>
    <n v="158"/>
    <n v="6508"/>
    <n v="195240"/>
    <n v="15.98"/>
    <n v="23543"/>
    <n v="31194"/>
  </r>
  <r>
    <x v="89"/>
    <x v="4"/>
    <x v="20"/>
    <n v="226191"/>
    <n v="362"/>
    <n v="15219"/>
    <n v="456570"/>
    <n v="31.16"/>
    <n v="119352"/>
    <n v="142274"/>
  </r>
  <r>
    <x v="89"/>
    <x v="4"/>
    <x v="21"/>
    <n v="15608"/>
    <n v="43"/>
    <n v="1571"/>
    <n v="47130"/>
    <n v="16.37"/>
    <n v="10158"/>
    <n v="7716"/>
  </r>
  <r>
    <x v="89"/>
    <x v="4"/>
    <x v="22"/>
    <n v="13405"/>
    <n v="31"/>
    <n v="1737"/>
    <n v="52110"/>
    <n v="15.73"/>
    <n v="9111"/>
    <n v="8199"/>
  </r>
  <r>
    <x v="89"/>
    <x v="4"/>
    <x v="23"/>
    <n v="12426"/>
    <n v="49"/>
    <n v="1319"/>
    <n v="39570"/>
    <n v="19.34"/>
    <n v="6880"/>
    <n v="7653"/>
  </r>
  <r>
    <x v="89"/>
    <x v="4"/>
    <x v="24"/>
    <n v="267630"/>
    <n v="485"/>
    <n v="19846"/>
    <n v="595380"/>
    <n v="27.85"/>
    <n v="145501"/>
    <n v="165843"/>
  </r>
  <r>
    <x v="89"/>
    <x v="4"/>
    <x v="25"/>
    <n v="48039"/>
    <n v="153"/>
    <n v="5388"/>
    <n v="161640"/>
    <n v="20.18"/>
    <n v="32467"/>
    <n v="32618"/>
  </r>
  <r>
    <x v="89"/>
    <x v="4"/>
    <x v="26"/>
    <n v="17789"/>
    <n v="47"/>
    <n v="2269"/>
    <n v="68070"/>
    <n v="16.84"/>
    <n v="9485"/>
    <n v="11465"/>
  </r>
  <r>
    <x v="89"/>
    <x v="4"/>
    <x v="27"/>
    <n v="118108"/>
    <n v="109"/>
    <n v="6977"/>
    <n v="209310"/>
    <n v="36.520000000000003"/>
    <n v="49681"/>
    <n v="76450"/>
  </r>
  <r>
    <x v="89"/>
    <x v="4"/>
    <x v="28"/>
    <n v="8312"/>
    <n v="38"/>
    <n v="1497"/>
    <n v="44910"/>
    <n v="11.49"/>
    <n v="5695"/>
    <n v="5162"/>
  </r>
  <r>
    <x v="89"/>
    <x v="4"/>
    <x v="29"/>
    <n v="8330"/>
    <n v="51"/>
    <n v="2725"/>
    <n v="81750"/>
    <n v="6.99"/>
    <n v="4460"/>
    <n v="5714"/>
  </r>
  <r>
    <x v="89"/>
    <x v="4"/>
    <x v="30"/>
    <n v="41118"/>
    <n v="80"/>
    <n v="2626"/>
    <n v="78780"/>
    <n v="34.159999999999997"/>
    <n v="24113"/>
    <n v="26912"/>
  </r>
  <r>
    <x v="89"/>
    <x v="4"/>
    <x v="31"/>
    <n v="2978"/>
    <n v="29"/>
    <n v="569"/>
    <n v="17070"/>
    <n v="11.32"/>
    <n v="2053"/>
    <n v="1932"/>
  </r>
  <r>
    <x v="89"/>
    <x v="4"/>
    <x v="32"/>
    <n v="9019"/>
    <n v="33"/>
    <n v="1676"/>
    <n v="50280"/>
    <n v="10.58"/>
    <n v="6038"/>
    <n v="5318"/>
  </r>
  <r>
    <x v="89"/>
    <x v="4"/>
    <x v="33"/>
    <n v="22363"/>
    <n v="80"/>
    <n v="2400"/>
    <n v="72000"/>
    <n v="21.6"/>
    <n v="12319"/>
    <n v="15554"/>
  </r>
  <r>
    <x v="89"/>
    <x v="4"/>
    <x v="34"/>
    <n v="1700129"/>
    <n v="3226"/>
    <n v="133554"/>
    <n v="4006620"/>
    <n v="27.53"/>
    <n v="899556"/>
    <n v="1103100"/>
  </r>
  <r>
    <x v="90"/>
    <x v="0"/>
    <x v="0"/>
    <n v="15594"/>
    <n v="34"/>
    <n v="1259"/>
    <n v="39029"/>
    <n v="22.87"/>
    <n v="7112"/>
    <n v="8925"/>
  </r>
  <r>
    <x v="90"/>
    <x v="0"/>
    <x v="1"/>
    <n v="225966"/>
    <n v="73"/>
    <n v="8548"/>
    <n v="264988"/>
    <n v="58.75"/>
    <n v="109769"/>
    <n v="155683"/>
  </r>
  <r>
    <x v="90"/>
    <x v="0"/>
    <x v="2"/>
    <n v="2306"/>
    <n v="10"/>
    <n v="198"/>
    <n v="6138"/>
    <n v="20.12"/>
    <n v="1170"/>
    <n v="1235"/>
  </r>
  <r>
    <x v="90"/>
    <x v="0"/>
    <x v="3"/>
    <n v="21591"/>
    <n v="26"/>
    <n v="1042"/>
    <n v="32302"/>
    <n v="42.64"/>
    <n v="13106"/>
    <n v="13775"/>
  </r>
  <r>
    <x v="90"/>
    <x v="0"/>
    <x v="4"/>
    <n v="9342"/>
    <n v="9"/>
    <n v="412"/>
    <n v="12772"/>
    <n v="39.49"/>
    <n v="4946"/>
    <n v="5044"/>
  </r>
  <r>
    <x v="90"/>
    <x v="0"/>
    <x v="5"/>
    <n v="58948"/>
    <n v="21"/>
    <n v="1856"/>
    <n v="57536"/>
    <n v="52.82"/>
    <n v="32817"/>
    <n v="30391"/>
  </r>
  <r>
    <x v="90"/>
    <x v="0"/>
    <x v="6"/>
    <n v="10464"/>
    <n v="10"/>
    <n v="500"/>
    <n v="15500"/>
    <n v="40.21"/>
    <n v="7378"/>
    <n v="6233"/>
  </r>
  <r>
    <x v="90"/>
    <x v="0"/>
    <x v="7"/>
    <n v="934"/>
    <n v="4"/>
    <n v="78"/>
    <n v="2418"/>
    <n v="21.01"/>
    <n v="491"/>
    <n v="508"/>
  </r>
  <r>
    <x v="90"/>
    <x v="0"/>
    <x v="8"/>
    <m/>
    <n v="10"/>
    <n v="237"/>
    <n v="7347"/>
    <m/>
    <m/>
    <m/>
  </r>
  <r>
    <x v="90"/>
    <x v="0"/>
    <x v="9"/>
    <n v="9205"/>
    <n v="15"/>
    <n v="409"/>
    <n v="12679"/>
    <n v="52.82"/>
    <n v="5487"/>
    <n v="6697"/>
  </r>
  <r>
    <x v="90"/>
    <x v="0"/>
    <x v="10"/>
    <n v="8271"/>
    <n v="14"/>
    <n v="469"/>
    <n v="14539"/>
    <n v="34.58"/>
    <n v="4757"/>
    <n v="5028"/>
  </r>
  <r>
    <x v="90"/>
    <x v="0"/>
    <x v="11"/>
    <n v="14919"/>
    <n v="11"/>
    <n v="400"/>
    <n v="12400"/>
    <n v="47.25"/>
    <n v="6231"/>
    <n v="5859"/>
  </r>
  <r>
    <x v="90"/>
    <x v="0"/>
    <x v="12"/>
    <n v="10103"/>
    <n v="23"/>
    <n v="585"/>
    <n v="18135"/>
    <n v="41.19"/>
    <n v="5825"/>
    <n v="7469"/>
  </r>
  <r>
    <x v="90"/>
    <x v="0"/>
    <x v="13"/>
    <m/>
    <n v="3"/>
    <n v="137"/>
    <n v="4247"/>
    <m/>
    <m/>
    <m/>
  </r>
  <r>
    <x v="90"/>
    <x v="0"/>
    <x v="14"/>
    <n v="3663"/>
    <n v="10"/>
    <n v="213"/>
    <n v="6603"/>
    <n v="31.73"/>
    <n v="2372"/>
    <n v="2095"/>
  </r>
  <r>
    <x v="90"/>
    <x v="0"/>
    <x v="15"/>
    <m/>
    <n v="5"/>
    <n v="60"/>
    <n v="1860"/>
    <m/>
    <m/>
    <m/>
  </r>
  <r>
    <x v="90"/>
    <x v="0"/>
    <x v="16"/>
    <n v="94812"/>
    <n v="32"/>
    <n v="3261"/>
    <n v="101091"/>
    <n v="63.99"/>
    <n v="48236"/>
    <n v="64686"/>
  </r>
  <r>
    <x v="90"/>
    <x v="0"/>
    <x v="17"/>
    <n v="92820"/>
    <n v="29"/>
    <n v="3154"/>
    <n v="97774"/>
    <n v="64.430000000000007"/>
    <n v="47038"/>
    <n v="62993"/>
  </r>
  <r>
    <x v="90"/>
    <x v="0"/>
    <x v="18"/>
    <n v="4911"/>
    <n v="14"/>
    <n v="327"/>
    <n v="10137"/>
    <n v="33.92"/>
    <n v="2426"/>
    <n v="3438"/>
  </r>
  <r>
    <x v="90"/>
    <x v="0"/>
    <x v="19"/>
    <n v="4167"/>
    <n v="12"/>
    <n v="382"/>
    <n v="11842"/>
    <n v="22.29"/>
    <n v="2351"/>
    <n v="2639"/>
  </r>
  <r>
    <x v="90"/>
    <x v="0"/>
    <x v="20"/>
    <n v="116747"/>
    <n v="70"/>
    <n v="4478"/>
    <n v="138818"/>
    <n v="51.04"/>
    <n v="63376"/>
    <n v="70850"/>
  </r>
  <r>
    <x v="90"/>
    <x v="0"/>
    <x v="21"/>
    <m/>
    <n v="7"/>
    <n v="124"/>
    <n v="3844"/>
    <m/>
    <m/>
    <m/>
  </r>
  <r>
    <x v="90"/>
    <x v="0"/>
    <x v="22"/>
    <m/>
    <n v="5"/>
    <n v="397"/>
    <n v="12307"/>
    <m/>
    <m/>
    <m/>
  </r>
  <r>
    <x v="90"/>
    <x v="0"/>
    <x v="23"/>
    <n v="1710"/>
    <n v="10"/>
    <n v="150"/>
    <n v="4650"/>
    <n v="31.53"/>
    <n v="915"/>
    <n v="1466"/>
  </r>
  <r>
    <x v="90"/>
    <x v="0"/>
    <x v="24"/>
    <n v="127886"/>
    <n v="92"/>
    <n v="5149"/>
    <n v="159619"/>
    <n v="48.29"/>
    <n v="70029"/>
    <n v="77084"/>
  </r>
  <r>
    <x v="90"/>
    <x v="0"/>
    <x v="25"/>
    <n v="12996"/>
    <n v="42"/>
    <n v="1289"/>
    <n v="39959"/>
    <n v="20.059999999999999"/>
    <n v="9157"/>
    <n v="8017"/>
  </r>
  <r>
    <x v="90"/>
    <x v="0"/>
    <x v="26"/>
    <n v="17049"/>
    <n v="10"/>
    <n v="513"/>
    <n v="15903"/>
    <n v="55.48"/>
    <n v="6021"/>
    <n v="8823"/>
  </r>
  <r>
    <x v="90"/>
    <x v="0"/>
    <x v="27"/>
    <n v="111008"/>
    <n v="30"/>
    <n v="2892"/>
    <n v="89652"/>
    <n v="65.02"/>
    <n v="35324"/>
    <n v="58291"/>
  </r>
  <r>
    <x v="90"/>
    <x v="0"/>
    <x v="28"/>
    <n v="4740"/>
    <n v="9"/>
    <n v="369"/>
    <n v="11439"/>
    <n v="22.96"/>
    <n v="3021"/>
    <n v="2626"/>
  </r>
  <r>
    <x v="90"/>
    <x v="0"/>
    <x v="29"/>
    <m/>
    <n v="14"/>
    <n v="207"/>
    <n v="6417"/>
    <m/>
    <m/>
    <m/>
  </r>
  <r>
    <x v="90"/>
    <x v="0"/>
    <x v="30"/>
    <n v="15999"/>
    <n v="18"/>
    <n v="766"/>
    <n v="23746"/>
    <n v="46.84"/>
    <n v="9670"/>
    <n v="11122"/>
  </r>
  <r>
    <x v="90"/>
    <x v="0"/>
    <x v="31"/>
    <n v="844"/>
    <n v="7"/>
    <n v="85"/>
    <n v="2635"/>
    <n v="25.31"/>
    <n v="577"/>
    <n v="667"/>
  </r>
  <r>
    <x v="90"/>
    <x v="0"/>
    <x v="32"/>
    <n v="3193"/>
    <n v="6"/>
    <n v="536"/>
    <n v="16616"/>
    <n v="9.5299999999999994"/>
    <n v="2275"/>
    <n v="1584"/>
  </r>
  <r>
    <x v="90"/>
    <x v="0"/>
    <x v="33"/>
    <n v="6694"/>
    <n v="19"/>
    <n v="424"/>
    <n v="13144"/>
    <n v="38.81"/>
    <n v="4101"/>
    <n v="5101"/>
  </r>
  <r>
    <x v="90"/>
    <x v="0"/>
    <x v="34"/>
    <n v="802025"/>
    <n v="583"/>
    <n v="32603"/>
    <n v="1010693"/>
    <n v="49.26"/>
    <n v="398410"/>
    <n v="497853"/>
  </r>
  <r>
    <x v="90"/>
    <x v="1"/>
    <x v="0"/>
    <n v="29068"/>
    <n v="142"/>
    <n v="1544"/>
    <n v="47864"/>
    <n v="32.64"/>
    <n v="15179"/>
    <n v="15625"/>
  </r>
  <r>
    <x v="90"/>
    <x v="1"/>
    <x v="1"/>
    <n v="104088"/>
    <n v="187"/>
    <n v="3720"/>
    <n v="115320"/>
    <n v="49.38"/>
    <n v="48140"/>
    <n v="56943"/>
  </r>
  <r>
    <x v="90"/>
    <x v="1"/>
    <x v="2"/>
    <n v="8530"/>
    <n v="67"/>
    <n v="703"/>
    <n v="21793"/>
    <n v="22.27"/>
    <n v="5021"/>
    <n v="4853"/>
  </r>
  <r>
    <x v="90"/>
    <x v="1"/>
    <x v="3"/>
    <n v="37976"/>
    <n v="83"/>
    <n v="1446"/>
    <n v="44826"/>
    <n v="46.42"/>
    <n v="22022"/>
    <n v="20806"/>
  </r>
  <r>
    <x v="90"/>
    <x v="1"/>
    <x v="4"/>
    <n v="25683"/>
    <n v="58"/>
    <n v="967"/>
    <n v="29977"/>
    <n v="43.58"/>
    <n v="11909"/>
    <n v="13064"/>
  </r>
  <r>
    <x v="90"/>
    <x v="1"/>
    <x v="5"/>
    <n v="41959"/>
    <n v="77"/>
    <n v="1346"/>
    <n v="41726"/>
    <n v="45.23"/>
    <n v="24484"/>
    <n v="18873"/>
  </r>
  <r>
    <x v="90"/>
    <x v="1"/>
    <x v="6"/>
    <n v="36406"/>
    <n v="77"/>
    <n v="1241"/>
    <n v="38471"/>
    <n v="40.409999999999997"/>
    <n v="23172"/>
    <n v="15545"/>
  </r>
  <r>
    <x v="90"/>
    <x v="1"/>
    <x v="7"/>
    <n v="6221"/>
    <n v="21"/>
    <n v="261"/>
    <n v="8091"/>
    <n v="49.24"/>
    <n v="3665"/>
    <n v="3984"/>
  </r>
  <r>
    <x v="90"/>
    <x v="1"/>
    <x v="8"/>
    <n v="8808"/>
    <n v="33"/>
    <n v="464"/>
    <n v="14384"/>
    <n v="36.21"/>
    <n v="5204"/>
    <n v="5209"/>
  </r>
  <r>
    <x v="90"/>
    <x v="1"/>
    <x v="9"/>
    <n v="23473"/>
    <n v="46"/>
    <n v="773"/>
    <n v="23963"/>
    <n v="61.62"/>
    <n v="11479"/>
    <n v="14767"/>
  </r>
  <r>
    <x v="90"/>
    <x v="1"/>
    <x v="10"/>
    <n v="34793"/>
    <n v="76"/>
    <n v="1331"/>
    <n v="41261"/>
    <n v="46.59"/>
    <n v="17378"/>
    <n v="19225"/>
  </r>
  <r>
    <x v="90"/>
    <x v="1"/>
    <x v="11"/>
    <n v="19110"/>
    <n v="25"/>
    <n v="644"/>
    <n v="19964"/>
    <n v="34.159999999999997"/>
    <n v="8240"/>
    <n v="6819"/>
  </r>
  <r>
    <x v="90"/>
    <x v="1"/>
    <x v="12"/>
    <n v="28660"/>
    <n v="65"/>
    <n v="1038"/>
    <n v="32178"/>
    <n v="49.81"/>
    <n v="15414"/>
    <n v="16028"/>
  </r>
  <r>
    <x v="90"/>
    <x v="1"/>
    <x v="13"/>
    <n v="10745"/>
    <n v="23"/>
    <n v="384"/>
    <n v="11904"/>
    <n v="49.26"/>
    <n v="5233"/>
    <n v="5864"/>
  </r>
  <r>
    <x v="90"/>
    <x v="1"/>
    <x v="14"/>
    <n v="5780"/>
    <n v="18"/>
    <n v="241"/>
    <n v="7471"/>
    <n v="39.74"/>
    <n v="3141"/>
    <n v="2969"/>
  </r>
  <r>
    <x v="90"/>
    <x v="1"/>
    <x v="15"/>
    <n v="7561"/>
    <n v="31"/>
    <n v="327"/>
    <n v="10137"/>
    <n v="39.22"/>
    <n v="4364"/>
    <n v="3976"/>
  </r>
  <r>
    <x v="90"/>
    <x v="1"/>
    <x v="16"/>
    <n v="44000"/>
    <n v="73"/>
    <n v="1380"/>
    <n v="42780"/>
    <n v="53.16"/>
    <n v="22674"/>
    <n v="22740"/>
  </r>
  <r>
    <x v="90"/>
    <x v="1"/>
    <x v="17"/>
    <n v="29566"/>
    <n v="41"/>
    <n v="877"/>
    <n v="27187"/>
    <n v="54.55"/>
    <n v="15326"/>
    <n v="14830"/>
  </r>
  <r>
    <x v="90"/>
    <x v="1"/>
    <x v="18"/>
    <n v="16503"/>
    <n v="53"/>
    <n v="712"/>
    <n v="22072"/>
    <n v="39.549999999999997"/>
    <n v="9656"/>
    <n v="8729"/>
  </r>
  <r>
    <x v="90"/>
    <x v="1"/>
    <x v="19"/>
    <n v="21569"/>
    <n v="97"/>
    <n v="1257"/>
    <n v="38967"/>
    <n v="33.29"/>
    <n v="11535"/>
    <n v="12974"/>
  </r>
  <r>
    <x v="90"/>
    <x v="1"/>
    <x v="20"/>
    <n v="90140"/>
    <n v="201"/>
    <n v="2854"/>
    <n v="88474"/>
    <n v="45.83"/>
    <n v="46534"/>
    <n v="40551"/>
  </r>
  <r>
    <x v="90"/>
    <x v="1"/>
    <x v="21"/>
    <n v="11075"/>
    <n v="22"/>
    <n v="338"/>
    <n v="10478"/>
    <n v="42.62"/>
    <n v="7175"/>
    <n v="4466"/>
  </r>
  <r>
    <x v="90"/>
    <x v="1"/>
    <x v="22"/>
    <n v="6016"/>
    <n v="17"/>
    <n v="395"/>
    <n v="12245"/>
    <n v="22.53"/>
    <n v="3710"/>
    <n v="2759"/>
  </r>
  <r>
    <x v="90"/>
    <x v="1"/>
    <x v="23"/>
    <n v="9259"/>
    <n v="29"/>
    <n v="369"/>
    <n v="11439"/>
    <n v="49.84"/>
    <n v="5636"/>
    <n v="5701"/>
  </r>
  <r>
    <x v="90"/>
    <x v="1"/>
    <x v="24"/>
    <n v="116489"/>
    <n v="269"/>
    <n v="3956"/>
    <n v="122636"/>
    <n v="43.61"/>
    <n v="63056"/>
    <n v="53477"/>
  </r>
  <r>
    <x v="90"/>
    <x v="1"/>
    <x v="25"/>
    <n v="23285"/>
    <n v="67"/>
    <n v="1169"/>
    <n v="36239"/>
    <n v="35.86"/>
    <n v="15144"/>
    <n v="12995"/>
  </r>
  <r>
    <x v="90"/>
    <x v="1"/>
    <x v="26"/>
    <n v="17134"/>
    <n v="25"/>
    <n v="320"/>
    <n v="9920"/>
    <n v="64.78"/>
    <n v="5145"/>
    <n v="6426"/>
  </r>
  <r>
    <x v="90"/>
    <x v="1"/>
    <x v="27"/>
    <n v="50018"/>
    <n v="53"/>
    <n v="990"/>
    <n v="30690"/>
    <n v="58.12"/>
    <n v="14033"/>
    <n v="17836"/>
  </r>
  <r>
    <x v="90"/>
    <x v="1"/>
    <x v="28"/>
    <n v="5927"/>
    <n v="19"/>
    <n v="241"/>
    <n v="7471"/>
    <n v="39.979999999999997"/>
    <n v="4032"/>
    <n v="2987"/>
  </r>
  <r>
    <x v="90"/>
    <x v="1"/>
    <x v="29"/>
    <n v="5559"/>
    <n v="25"/>
    <n v="267"/>
    <n v="8277"/>
    <n v="35.18"/>
    <n v="3042"/>
    <n v="2912"/>
  </r>
  <r>
    <x v="90"/>
    <x v="1"/>
    <x v="30"/>
    <n v="29064"/>
    <n v="43"/>
    <n v="772"/>
    <n v="23932"/>
    <n v="57.21"/>
    <n v="14400"/>
    <n v="13692"/>
  </r>
  <r>
    <x v="90"/>
    <x v="1"/>
    <x v="31"/>
    <n v="1752"/>
    <n v="12"/>
    <n v="87"/>
    <n v="2697"/>
    <n v="41.01"/>
    <n v="1207"/>
    <n v="1106"/>
  </r>
  <r>
    <x v="90"/>
    <x v="1"/>
    <x v="32"/>
    <n v="3914"/>
    <n v="21"/>
    <n v="302"/>
    <n v="9362"/>
    <n v="20.09"/>
    <n v="2415"/>
    <n v="1881"/>
  </r>
  <r>
    <x v="90"/>
    <x v="1"/>
    <x v="33"/>
    <n v="14499"/>
    <n v="40"/>
    <n v="610"/>
    <n v="18910"/>
    <n v="48.91"/>
    <n v="6887"/>
    <n v="9249"/>
  </r>
  <r>
    <x v="90"/>
    <x v="1"/>
    <x v="34"/>
    <n v="778573"/>
    <n v="1826"/>
    <n v="28493"/>
    <n v="883283"/>
    <n v="44.33"/>
    <n v="397269"/>
    <n v="391552"/>
  </r>
  <r>
    <x v="90"/>
    <x v="2"/>
    <x v="0"/>
    <n v="10624"/>
    <n v="29"/>
    <n v="1272"/>
    <n v="39432"/>
    <n v="25.33"/>
    <n v="5159"/>
    <n v="9987"/>
  </r>
  <r>
    <x v="90"/>
    <x v="2"/>
    <x v="1"/>
    <n v="48436"/>
    <n v="41"/>
    <n v="3638"/>
    <n v="112778"/>
    <n v="39.369999999999997"/>
    <n v="19096"/>
    <n v="44405"/>
  </r>
  <r>
    <x v="90"/>
    <x v="2"/>
    <x v="2"/>
    <n v="3057"/>
    <n v="15"/>
    <n v="611"/>
    <n v="18941"/>
    <n v="15.17"/>
    <n v="2072"/>
    <n v="2874"/>
  </r>
  <r>
    <x v="90"/>
    <x v="2"/>
    <x v="3"/>
    <n v="5305"/>
    <n v="16"/>
    <n v="615"/>
    <n v="19065"/>
    <n v="23.34"/>
    <n v="3388"/>
    <n v="4449"/>
  </r>
  <r>
    <x v="90"/>
    <x v="2"/>
    <x v="4"/>
    <n v="7183"/>
    <n v="12"/>
    <n v="506"/>
    <n v="15686"/>
    <n v="45.7"/>
    <n v="2493"/>
    <n v="7169"/>
  </r>
  <r>
    <x v="90"/>
    <x v="2"/>
    <x v="5"/>
    <n v="16494"/>
    <n v="13"/>
    <n v="1009"/>
    <n v="31279"/>
    <n v="48.35"/>
    <n v="8481"/>
    <n v="15123"/>
  </r>
  <r>
    <x v="90"/>
    <x v="2"/>
    <x v="6"/>
    <n v="10681"/>
    <n v="16"/>
    <n v="1009"/>
    <n v="31279"/>
    <n v="31.08"/>
    <n v="5584"/>
    <n v="9722"/>
  </r>
  <r>
    <x v="90"/>
    <x v="2"/>
    <x v="7"/>
    <m/>
    <n v="3"/>
    <n v="74"/>
    <n v="2294"/>
    <m/>
    <m/>
    <m/>
  </r>
  <r>
    <x v="90"/>
    <x v="2"/>
    <x v="8"/>
    <m/>
    <n v="5"/>
    <n v="132"/>
    <n v="4092"/>
    <m/>
    <m/>
    <m/>
  </r>
  <r>
    <x v="90"/>
    <x v="2"/>
    <x v="9"/>
    <n v="2392"/>
    <n v="8"/>
    <n v="370"/>
    <n v="11470"/>
    <n v="20.11"/>
    <n v="866"/>
    <n v="2307"/>
  </r>
  <r>
    <x v="90"/>
    <x v="2"/>
    <x v="10"/>
    <n v="7090"/>
    <n v="19"/>
    <n v="825"/>
    <n v="25575"/>
    <n v="27.01"/>
    <n v="2383"/>
    <n v="6909"/>
  </r>
  <r>
    <x v="90"/>
    <x v="2"/>
    <x v="11"/>
    <n v="12053"/>
    <n v="14"/>
    <n v="989"/>
    <n v="30659"/>
    <n v="27.11"/>
    <n v="5368"/>
    <n v="8311"/>
  </r>
  <r>
    <x v="90"/>
    <x v="2"/>
    <x v="12"/>
    <m/>
    <n v="3"/>
    <n v="89"/>
    <n v="2759"/>
    <m/>
    <m/>
    <m/>
  </r>
  <r>
    <x v="90"/>
    <x v="2"/>
    <x v="13"/>
    <m/>
    <n v="3"/>
    <n v="69"/>
    <n v="2139"/>
    <m/>
    <m/>
    <m/>
  </r>
  <r>
    <x v="90"/>
    <x v="2"/>
    <x v="14"/>
    <m/>
    <n v="3"/>
    <n v="75"/>
    <n v="2325"/>
    <m/>
    <m/>
    <m/>
  </r>
  <r>
    <x v="90"/>
    <x v="2"/>
    <x v="15"/>
    <m/>
    <n v="5"/>
    <n v="360"/>
    <n v="11160"/>
    <m/>
    <m/>
    <m/>
  </r>
  <r>
    <x v="90"/>
    <x v="2"/>
    <x v="16"/>
    <m/>
    <n v="12"/>
    <n v="1729"/>
    <n v="53599"/>
    <m/>
    <m/>
    <m/>
  </r>
  <r>
    <x v="90"/>
    <x v="2"/>
    <x v="17"/>
    <n v="31171"/>
    <n v="10"/>
    <n v="1696"/>
    <n v="52576"/>
    <n v="57.21"/>
    <n v="15568"/>
    <n v="30079"/>
  </r>
  <r>
    <x v="90"/>
    <x v="2"/>
    <x v="18"/>
    <n v="7697"/>
    <n v="22"/>
    <n v="850"/>
    <n v="26350"/>
    <n v="25.65"/>
    <n v="3830"/>
    <n v="6759"/>
  </r>
  <r>
    <x v="90"/>
    <x v="2"/>
    <x v="19"/>
    <n v="11516"/>
    <n v="26"/>
    <n v="1171"/>
    <n v="36301"/>
    <n v="26.61"/>
    <n v="5368"/>
    <n v="9659"/>
  </r>
  <r>
    <x v="90"/>
    <x v="2"/>
    <x v="20"/>
    <n v="53472"/>
    <n v="55"/>
    <n v="3640"/>
    <n v="112840"/>
    <n v="40.93"/>
    <n v="23425"/>
    <n v="46180"/>
  </r>
  <r>
    <x v="90"/>
    <x v="2"/>
    <x v="21"/>
    <n v="2028"/>
    <n v="7"/>
    <n v="458"/>
    <n v="14198"/>
    <n v="11.66"/>
    <n v="1557"/>
    <n v="1655"/>
  </r>
  <r>
    <x v="90"/>
    <x v="2"/>
    <x v="22"/>
    <n v="4624"/>
    <n v="5"/>
    <n v="318"/>
    <n v="9858"/>
    <n v="38.75"/>
    <n v="3459"/>
    <n v="3820"/>
  </r>
  <r>
    <x v="90"/>
    <x v="2"/>
    <x v="23"/>
    <m/>
    <n v="4"/>
    <n v="53"/>
    <n v="1643"/>
    <m/>
    <m/>
    <m/>
  </r>
  <r>
    <x v="90"/>
    <x v="2"/>
    <x v="24"/>
    <n v="60559"/>
    <n v="71"/>
    <n v="4469"/>
    <n v="138539"/>
    <n v="37.450000000000003"/>
    <n v="28630"/>
    <n v="51883"/>
  </r>
  <r>
    <x v="90"/>
    <x v="2"/>
    <x v="25"/>
    <n v="13165"/>
    <n v="23"/>
    <n v="1276"/>
    <n v="39556"/>
    <n v="30.22"/>
    <n v="9211"/>
    <n v="11952"/>
  </r>
  <r>
    <x v="90"/>
    <x v="2"/>
    <x v="26"/>
    <n v="7955"/>
    <n v="7"/>
    <n v="440"/>
    <n v="13640"/>
    <n v="52.68"/>
    <m/>
    <n v="7185"/>
  </r>
  <r>
    <x v="90"/>
    <x v="2"/>
    <x v="27"/>
    <n v="49182"/>
    <n v="20"/>
    <n v="1898"/>
    <n v="58838"/>
    <n v="73.930000000000007"/>
    <n v="16363"/>
    <n v="43501"/>
  </r>
  <r>
    <x v="90"/>
    <x v="2"/>
    <x v="28"/>
    <m/>
    <n v="3"/>
    <n v="84"/>
    <n v="2604"/>
    <m/>
    <m/>
    <m/>
  </r>
  <r>
    <x v="90"/>
    <x v="2"/>
    <x v="29"/>
    <m/>
    <n v="4"/>
    <n v="93"/>
    <n v="2883"/>
    <m/>
    <m/>
    <m/>
  </r>
  <r>
    <x v="90"/>
    <x v="2"/>
    <x v="30"/>
    <n v="7022"/>
    <n v="9"/>
    <n v="438"/>
    <n v="13578"/>
    <n v="46.91"/>
    <n v="4108"/>
    <n v="6369"/>
  </r>
  <r>
    <x v="90"/>
    <x v="2"/>
    <x v="31"/>
    <m/>
    <n v="4"/>
    <n v="131"/>
    <n v="4061"/>
    <m/>
    <m/>
    <m/>
  </r>
  <r>
    <x v="90"/>
    <x v="2"/>
    <x v="32"/>
    <m/>
    <n v="4"/>
    <n v="307"/>
    <n v="9517"/>
    <m/>
    <m/>
    <m/>
  </r>
  <r>
    <x v="90"/>
    <x v="2"/>
    <x v="33"/>
    <n v="1561"/>
    <n v="9"/>
    <n v="278"/>
    <n v="8618"/>
    <n v="15.39"/>
    <n v="939"/>
    <n v="1326"/>
  </r>
  <r>
    <x v="90"/>
    <x v="2"/>
    <x v="34"/>
    <n v="322557"/>
    <n v="419"/>
    <n v="24807"/>
    <n v="769017"/>
    <n v="37.42"/>
    <n v="146456"/>
    <n v="287733"/>
  </r>
  <r>
    <x v="90"/>
    <x v="3"/>
    <x v="0"/>
    <n v="14189"/>
    <n v="44"/>
    <n v="5602"/>
    <n v="173662"/>
    <n v="4.2"/>
    <n v="7765"/>
    <n v="7298"/>
  </r>
  <r>
    <x v="90"/>
    <x v="3"/>
    <x v="1"/>
    <n v="18419"/>
    <n v="23"/>
    <n v="2623"/>
    <n v="81313"/>
    <n v="13.69"/>
    <n v="8474"/>
    <n v="11132"/>
  </r>
  <r>
    <x v="90"/>
    <x v="3"/>
    <x v="2"/>
    <n v="6975"/>
    <n v="20"/>
    <n v="1978"/>
    <n v="61318"/>
    <n v="5.87"/>
    <n v="4125"/>
    <n v="3602"/>
  </r>
  <r>
    <x v="90"/>
    <x v="3"/>
    <x v="3"/>
    <n v="8408"/>
    <n v="21"/>
    <n v="1852"/>
    <n v="57412"/>
    <n v="8.52"/>
    <n v="4274"/>
    <n v="4889"/>
  </r>
  <r>
    <x v="90"/>
    <x v="3"/>
    <x v="4"/>
    <n v="17555"/>
    <n v="19"/>
    <n v="2846"/>
    <n v="88226"/>
    <n v="10.19"/>
    <n v="5144"/>
    <n v="8987"/>
  </r>
  <r>
    <x v="90"/>
    <x v="3"/>
    <x v="5"/>
    <n v="13429"/>
    <n v="11"/>
    <n v="1456"/>
    <n v="45136"/>
    <n v="12.84"/>
    <n v="6941"/>
    <n v="5795"/>
  </r>
  <r>
    <x v="90"/>
    <x v="3"/>
    <x v="6"/>
    <n v="11456"/>
    <n v="9"/>
    <n v="1218"/>
    <n v="37758"/>
    <n v="13.95"/>
    <n v="5193"/>
    <n v="5269"/>
  </r>
  <r>
    <x v="90"/>
    <x v="3"/>
    <x v="7"/>
    <m/>
    <n v="4"/>
    <n v="858"/>
    <n v="26598"/>
    <m/>
    <m/>
    <m/>
  </r>
  <r>
    <x v="90"/>
    <x v="3"/>
    <x v="8"/>
    <m/>
    <n v="10"/>
    <n v="1515"/>
    <n v="46965"/>
    <n v="2.67"/>
    <n v="1266"/>
    <n v="1256"/>
  </r>
  <r>
    <x v="90"/>
    <x v="3"/>
    <x v="9"/>
    <n v="4347"/>
    <n v="12"/>
    <n v="1267"/>
    <n v="39277"/>
    <n v="5.8"/>
    <n v="1956"/>
    <n v="2280"/>
  </r>
  <r>
    <x v="90"/>
    <x v="3"/>
    <x v="10"/>
    <n v="8893"/>
    <n v="20"/>
    <n v="1964"/>
    <n v="60884"/>
    <n v="8.81"/>
    <n v="4658"/>
    <n v="5365"/>
  </r>
  <r>
    <x v="90"/>
    <x v="3"/>
    <x v="11"/>
    <n v="4570"/>
    <n v="6"/>
    <n v="488"/>
    <n v="15128"/>
    <n v="14.47"/>
    <n v="2610"/>
    <n v="2189"/>
  </r>
  <r>
    <x v="90"/>
    <x v="3"/>
    <x v="12"/>
    <m/>
    <n v="7"/>
    <n v="600"/>
    <n v="18600"/>
    <m/>
    <m/>
    <m/>
  </r>
  <r>
    <x v="90"/>
    <x v="3"/>
    <x v="13"/>
    <m/>
    <n v="3"/>
    <n v="347"/>
    <n v="10757"/>
    <m/>
    <m/>
    <m/>
  </r>
  <r>
    <x v="90"/>
    <x v="3"/>
    <x v="14"/>
    <m/>
    <n v="7"/>
    <n v="800"/>
    <n v="24800"/>
    <m/>
    <m/>
    <m/>
  </r>
  <r>
    <x v="90"/>
    <x v="3"/>
    <x v="15"/>
    <n v="2241"/>
    <n v="8"/>
    <n v="961"/>
    <n v="29791"/>
    <n v="4.46"/>
    <n v="1150"/>
    <n v="1330"/>
  </r>
  <r>
    <x v="90"/>
    <x v="3"/>
    <x v="16"/>
    <m/>
    <n v="4"/>
    <n v="520"/>
    <n v="16120"/>
    <m/>
    <m/>
    <m/>
  </r>
  <r>
    <x v="90"/>
    <x v="3"/>
    <x v="17"/>
    <s v="-"/>
    <s v="-"/>
    <s v="-"/>
    <s v="-"/>
    <s v="-"/>
    <s v="-"/>
    <s v="-"/>
  </r>
  <r>
    <x v="90"/>
    <x v="3"/>
    <x v="18"/>
    <n v="7787"/>
    <n v="14"/>
    <n v="1170"/>
    <n v="36270"/>
    <n v="13.46"/>
    <n v="5416"/>
    <n v="4881"/>
  </r>
  <r>
    <x v="90"/>
    <x v="3"/>
    <x v="19"/>
    <n v="9332"/>
    <n v="21"/>
    <n v="3668"/>
    <n v="113708"/>
    <n v="4.26"/>
    <n v="4616"/>
    <n v="4840"/>
  </r>
  <r>
    <x v="90"/>
    <x v="3"/>
    <x v="20"/>
    <n v="26322"/>
    <n v="37"/>
    <n v="4341"/>
    <n v="134571"/>
    <n v="8.64"/>
    <n v="13728"/>
    <n v="11622"/>
  </r>
  <r>
    <x v="90"/>
    <x v="3"/>
    <x v="21"/>
    <m/>
    <n v="7"/>
    <n v="538"/>
    <n v="16678"/>
    <m/>
    <m/>
    <m/>
  </r>
  <r>
    <x v="90"/>
    <x v="3"/>
    <x v="22"/>
    <m/>
    <n v="3"/>
    <n v="511"/>
    <n v="15841"/>
    <m/>
    <m/>
    <m/>
  </r>
  <r>
    <x v="90"/>
    <x v="3"/>
    <x v="23"/>
    <m/>
    <n v="6"/>
    <n v="747"/>
    <n v="23157"/>
    <m/>
    <m/>
    <m/>
  </r>
  <r>
    <x v="90"/>
    <x v="3"/>
    <x v="24"/>
    <n v="37617"/>
    <n v="53"/>
    <n v="6137"/>
    <n v="190247"/>
    <n v="8.24"/>
    <n v="21465"/>
    <n v="15685"/>
  </r>
  <r>
    <x v="90"/>
    <x v="3"/>
    <x v="25"/>
    <n v="9671"/>
    <n v="17"/>
    <n v="1534"/>
    <n v="47554"/>
    <n v="8.84"/>
    <n v="6590"/>
    <n v="4205"/>
  </r>
  <r>
    <x v="90"/>
    <x v="3"/>
    <x v="26"/>
    <n v="9844"/>
    <n v="5"/>
    <n v="1004"/>
    <n v="31124"/>
    <n v="14.11"/>
    <m/>
    <n v="4393"/>
  </r>
  <r>
    <x v="90"/>
    <x v="3"/>
    <x v="27"/>
    <n v="18310"/>
    <n v="7"/>
    <n v="1219"/>
    <n v="37789"/>
    <n v="17.75"/>
    <n v="7194"/>
    <n v="6706"/>
  </r>
  <r>
    <x v="90"/>
    <x v="3"/>
    <x v="28"/>
    <m/>
    <n v="7"/>
    <n v="803"/>
    <n v="24893"/>
    <m/>
    <m/>
    <m/>
  </r>
  <r>
    <x v="90"/>
    <x v="3"/>
    <x v="29"/>
    <n v="3481"/>
    <n v="8"/>
    <n v="2110"/>
    <n v="65410"/>
    <n v="2.69"/>
    <n v="1626"/>
    <n v="1757"/>
  </r>
  <r>
    <x v="90"/>
    <x v="3"/>
    <x v="30"/>
    <n v="8122"/>
    <n v="7"/>
    <n v="583"/>
    <n v="18073"/>
    <n v="16.559999999999999"/>
    <n v="4966"/>
    <n v="2993"/>
  </r>
  <r>
    <x v="90"/>
    <x v="3"/>
    <x v="31"/>
    <m/>
    <n v="6"/>
    <n v="279"/>
    <n v="8649"/>
    <m/>
    <m/>
    <m/>
  </r>
  <r>
    <x v="90"/>
    <x v="3"/>
    <x v="32"/>
    <m/>
    <n v="3"/>
    <n v="541"/>
    <n v="16771"/>
    <m/>
    <m/>
    <m/>
  </r>
  <r>
    <x v="90"/>
    <x v="3"/>
    <x v="33"/>
    <n v="2526"/>
    <n v="12"/>
    <n v="1089"/>
    <n v="33759"/>
    <n v="3.99"/>
    <n v="1641"/>
    <n v="1348"/>
  </r>
  <r>
    <x v="90"/>
    <x v="3"/>
    <x v="34"/>
    <n v="236879"/>
    <n v="388"/>
    <n v="47032"/>
    <n v="1457992"/>
    <n v="7.77"/>
    <n v="120990"/>
    <n v="113345"/>
  </r>
  <r>
    <x v="90"/>
    <x v="4"/>
    <x v="0"/>
    <n v="69475"/>
    <n v="249"/>
    <n v="9677"/>
    <n v="299987"/>
    <n v="13.95"/>
    <n v="35214"/>
    <n v="41835"/>
  </r>
  <r>
    <x v="90"/>
    <x v="4"/>
    <x v="1"/>
    <n v="396909"/>
    <n v="324"/>
    <n v="18529"/>
    <n v="574399"/>
    <n v="46.69"/>
    <n v="185479"/>
    <n v="268163"/>
  </r>
  <r>
    <x v="90"/>
    <x v="4"/>
    <x v="2"/>
    <n v="20867"/>
    <n v="112"/>
    <n v="3490"/>
    <n v="108190"/>
    <n v="11.61"/>
    <n v="12387"/>
    <n v="12564"/>
  </r>
  <r>
    <x v="90"/>
    <x v="4"/>
    <x v="3"/>
    <n v="73280"/>
    <n v="146"/>
    <n v="4955"/>
    <n v="153605"/>
    <n v="28.59"/>
    <n v="42789"/>
    <n v="43918"/>
  </r>
  <r>
    <x v="90"/>
    <x v="4"/>
    <x v="4"/>
    <n v="59763"/>
    <n v="98"/>
    <n v="4731"/>
    <n v="146661"/>
    <n v="23.36"/>
    <n v="24492"/>
    <n v="34264"/>
  </r>
  <r>
    <x v="90"/>
    <x v="4"/>
    <x v="5"/>
    <n v="130830"/>
    <n v="122"/>
    <n v="5667"/>
    <n v="175677"/>
    <n v="39.950000000000003"/>
    <n v="72722"/>
    <n v="70183"/>
  </r>
  <r>
    <x v="90"/>
    <x v="4"/>
    <x v="6"/>
    <n v="69007"/>
    <n v="112"/>
    <n v="3968"/>
    <n v="123008"/>
    <n v="29.89"/>
    <n v="41327"/>
    <n v="36769"/>
  </r>
  <r>
    <x v="90"/>
    <x v="4"/>
    <x v="7"/>
    <n v="10124"/>
    <n v="32"/>
    <n v="1271"/>
    <n v="39401"/>
    <n v="14.66"/>
    <n v="5838"/>
    <n v="5778"/>
  </r>
  <r>
    <x v="90"/>
    <x v="4"/>
    <x v="8"/>
    <n v="14986"/>
    <n v="58"/>
    <n v="2348"/>
    <n v="72788"/>
    <n v="12.16"/>
    <n v="8007"/>
    <n v="8849"/>
  </r>
  <r>
    <x v="90"/>
    <x v="4"/>
    <x v="9"/>
    <n v="39417"/>
    <n v="81"/>
    <n v="2819"/>
    <n v="87389"/>
    <n v="29.81"/>
    <n v="19787"/>
    <n v="26051"/>
  </r>
  <r>
    <x v="90"/>
    <x v="4"/>
    <x v="10"/>
    <n v="59047"/>
    <n v="129"/>
    <n v="4589"/>
    <n v="142259"/>
    <n v="25.68"/>
    <n v="29175"/>
    <n v="36527"/>
  </r>
  <r>
    <x v="90"/>
    <x v="4"/>
    <x v="11"/>
    <n v="50652"/>
    <n v="56"/>
    <n v="2521"/>
    <n v="78151"/>
    <n v="29.66"/>
    <n v="22449"/>
    <n v="23177"/>
  </r>
  <r>
    <x v="90"/>
    <x v="4"/>
    <x v="12"/>
    <n v="40446"/>
    <n v="98"/>
    <n v="2312"/>
    <n v="71672"/>
    <n v="34.64"/>
    <n v="22089"/>
    <n v="24829"/>
  </r>
  <r>
    <x v="90"/>
    <x v="4"/>
    <x v="13"/>
    <n v="14088"/>
    <n v="32"/>
    <n v="937"/>
    <n v="29047"/>
    <n v="27.77"/>
    <n v="7528"/>
    <n v="8066"/>
  </r>
  <r>
    <x v="90"/>
    <x v="4"/>
    <x v="14"/>
    <n v="10497"/>
    <n v="38"/>
    <n v="1329"/>
    <n v="41199"/>
    <n v="13.61"/>
    <n v="6053"/>
    <n v="5608"/>
  </r>
  <r>
    <x v="90"/>
    <x v="4"/>
    <x v="15"/>
    <n v="12020"/>
    <n v="49"/>
    <n v="1708"/>
    <n v="52948"/>
    <n v="13.45"/>
    <n v="6266"/>
    <n v="7124"/>
  </r>
  <r>
    <x v="90"/>
    <x v="4"/>
    <x v="16"/>
    <n v="176224"/>
    <n v="121"/>
    <n v="6890"/>
    <n v="213590"/>
    <n v="56.38"/>
    <n v="89373"/>
    <n v="120423"/>
  </r>
  <r>
    <x v="90"/>
    <x v="4"/>
    <x v="17"/>
    <n v="153558"/>
    <n v="80"/>
    <n v="5727"/>
    <n v="177537"/>
    <n v="60.78"/>
    <n v="77931"/>
    <n v="107902"/>
  </r>
  <r>
    <x v="90"/>
    <x v="4"/>
    <x v="18"/>
    <n v="36898"/>
    <n v="103"/>
    <n v="3059"/>
    <n v="94829"/>
    <n v="25.11"/>
    <n v="21327"/>
    <n v="23807"/>
  </r>
  <r>
    <x v="90"/>
    <x v="4"/>
    <x v="19"/>
    <n v="46584"/>
    <n v="156"/>
    <n v="6478"/>
    <n v="200818"/>
    <n v="14.99"/>
    <n v="23869"/>
    <n v="30111"/>
  </r>
  <r>
    <x v="90"/>
    <x v="4"/>
    <x v="20"/>
    <n v="286681"/>
    <n v="363"/>
    <n v="15313"/>
    <n v="474703"/>
    <n v="35.64"/>
    <n v="147062"/>
    <n v="169203"/>
  </r>
  <r>
    <x v="90"/>
    <x v="4"/>
    <x v="21"/>
    <n v="22034"/>
    <n v="43"/>
    <n v="1458"/>
    <n v="45198"/>
    <n v="21.81"/>
    <n v="14436"/>
    <n v="9859"/>
  </r>
  <r>
    <x v="90"/>
    <x v="4"/>
    <x v="22"/>
    <n v="19706"/>
    <n v="30"/>
    <n v="1621"/>
    <n v="50251"/>
    <n v="21.41"/>
    <n v="13061"/>
    <n v="10760"/>
  </r>
  <r>
    <x v="90"/>
    <x v="4"/>
    <x v="23"/>
    <n v="14130"/>
    <n v="49"/>
    <n v="1319"/>
    <n v="40889"/>
    <n v="20.32"/>
    <n v="8621"/>
    <n v="8308"/>
  </r>
  <r>
    <x v="90"/>
    <x v="4"/>
    <x v="24"/>
    <n v="342551"/>
    <n v="485"/>
    <n v="19711"/>
    <n v="611041"/>
    <n v="32.42"/>
    <n v="183179"/>
    <n v="198130"/>
  </r>
  <r>
    <x v="90"/>
    <x v="4"/>
    <x v="25"/>
    <n v="59116"/>
    <n v="149"/>
    <n v="5268"/>
    <n v="163308"/>
    <n v="22.76"/>
    <n v="40102"/>
    <n v="37169"/>
  </r>
  <r>
    <x v="90"/>
    <x v="4"/>
    <x v="26"/>
    <n v="51982"/>
    <n v="47"/>
    <n v="2277"/>
    <n v="70587"/>
    <n v="38.01"/>
    <n v="18318"/>
    <n v="26827"/>
  </r>
  <r>
    <x v="90"/>
    <x v="4"/>
    <x v="27"/>
    <n v="228517"/>
    <n v="110"/>
    <n v="6999"/>
    <n v="216969"/>
    <n v="58.23"/>
    <n v="72914"/>
    <n v="126334"/>
  </r>
  <r>
    <x v="90"/>
    <x v="4"/>
    <x v="28"/>
    <n v="13558"/>
    <n v="38"/>
    <n v="1497"/>
    <n v="46407"/>
    <n v="15.28"/>
    <n v="9054"/>
    <n v="7090"/>
  </r>
  <r>
    <x v="90"/>
    <x v="4"/>
    <x v="29"/>
    <n v="12566"/>
    <n v="51"/>
    <n v="2677"/>
    <n v="82987"/>
    <n v="8.75"/>
    <n v="6507"/>
    <n v="7265"/>
  </r>
  <r>
    <x v="90"/>
    <x v="4"/>
    <x v="30"/>
    <n v="60207"/>
    <n v="77"/>
    <n v="2559"/>
    <n v="79329"/>
    <n v="43.08"/>
    <n v="33144"/>
    <n v="34176"/>
  </r>
  <r>
    <x v="90"/>
    <x v="4"/>
    <x v="31"/>
    <n v="3427"/>
    <n v="29"/>
    <n v="582"/>
    <n v="18042"/>
    <n v="11.96"/>
    <n v="2447"/>
    <n v="2157"/>
  </r>
  <r>
    <x v="90"/>
    <x v="4"/>
    <x v="32"/>
    <n v="11716"/>
    <n v="34"/>
    <n v="1686"/>
    <n v="52266"/>
    <n v="11.99"/>
    <n v="7722"/>
    <n v="6265"/>
  </r>
  <r>
    <x v="90"/>
    <x v="4"/>
    <x v="33"/>
    <n v="25280"/>
    <n v="80"/>
    <n v="2401"/>
    <n v="74431"/>
    <n v="22.87"/>
    <n v="13568"/>
    <n v="17024"/>
  </r>
  <r>
    <x v="90"/>
    <x v="4"/>
    <x v="34"/>
    <n v="2140034"/>
    <n v="3216"/>
    <n v="132935"/>
    <n v="4120985"/>
    <n v="31.31"/>
    <n v="1063126"/>
    <n v="1290483"/>
  </r>
  <r>
    <x v="91"/>
    <x v="0"/>
    <x v="0"/>
    <n v="13887"/>
    <n v="32"/>
    <n v="1238"/>
    <n v="38378"/>
    <n v="22.1"/>
    <n v="6697"/>
    <n v="8483"/>
  </r>
  <r>
    <x v="91"/>
    <x v="0"/>
    <x v="1"/>
    <n v="250221"/>
    <n v="74"/>
    <n v="8550"/>
    <n v="265050"/>
    <n v="65.62"/>
    <n v="127136"/>
    <n v="173921"/>
  </r>
  <r>
    <x v="91"/>
    <x v="0"/>
    <x v="2"/>
    <n v="2087"/>
    <n v="10"/>
    <n v="198"/>
    <n v="6138"/>
    <n v="18.05"/>
    <n v="1119"/>
    <n v="1108"/>
  </r>
  <r>
    <x v="91"/>
    <x v="0"/>
    <x v="3"/>
    <n v="20579"/>
    <n v="26"/>
    <n v="1042"/>
    <n v="32302"/>
    <n v="45.01"/>
    <n v="11074"/>
    <n v="14540"/>
  </r>
  <r>
    <x v="91"/>
    <x v="0"/>
    <x v="4"/>
    <n v="8691"/>
    <n v="9"/>
    <n v="412"/>
    <n v="12772"/>
    <n v="42.13"/>
    <n v="4741"/>
    <n v="5381"/>
  </r>
  <r>
    <x v="91"/>
    <x v="0"/>
    <x v="5"/>
    <n v="48314"/>
    <n v="21"/>
    <n v="1856"/>
    <n v="57536"/>
    <n v="48.19"/>
    <n v="29774"/>
    <n v="27724"/>
  </r>
  <r>
    <x v="91"/>
    <x v="0"/>
    <x v="6"/>
    <n v="11618"/>
    <n v="10"/>
    <n v="500"/>
    <n v="15500"/>
    <n v="43.5"/>
    <n v="7874"/>
    <n v="6743"/>
  </r>
  <r>
    <x v="91"/>
    <x v="0"/>
    <x v="7"/>
    <n v="789"/>
    <n v="4"/>
    <n v="78"/>
    <n v="2418"/>
    <m/>
    <m/>
    <m/>
  </r>
  <r>
    <x v="91"/>
    <x v="0"/>
    <x v="8"/>
    <m/>
    <n v="10"/>
    <n v="237"/>
    <n v="7347"/>
    <m/>
    <m/>
    <m/>
  </r>
  <r>
    <x v="91"/>
    <x v="0"/>
    <x v="9"/>
    <n v="7762"/>
    <n v="14"/>
    <n v="395"/>
    <n v="12245"/>
    <n v="46.39"/>
    <n v="5318"/>
    <n v="5680"/>
  </r>
  <r>
    <x v="91"/>
    <x v="0"/>
    <x v="10"/>
    <n v="6902"/>
    <n v="14"/>
    <n v="469"/>
    <n v="14539"/>
    <n v="30.32"/>
    <n v="4043"/>
    <n v="4408"/>
  </r>
  <r>
    <x v="91"/>
    <x v="0"/>
    <x v="11"/>
    <n v="12756"/>
    <n v="11"/>
    <n v="400"/>
    <n v="12400"/>
    <n v="45.86"/>
    <n v="6337"/>
    <n v="5687"/>
  </r>
  <r>
    <x v="91"/>
    <x v="0"/>
    <x v="12"/>
    <n v="11274"/>
    <n v="23"/>
    <n v="585"/>
    <n v="18135"/>
    <n v="44.59"/>
    <n v="6492"/>
    <n v="8087"/>
  </r>
  <r>
    <x v="91"/>
    <x v="0"/>
    <x v="13"/>
    <m/>
    <n v="3"/>
    <n v="137"/>
    <n v="4247"/>
    <m/>
    <m/>
    <m/>
  </r>
  <r>
    <x v="91"/>
    <x v="0"/>
    <x v="14"/>
    <n v="3507"/>
    <n v="10"/>
    <n v="213"/>
    <n v="6603"/>
    <m/>
    <n v="2457"/>
    <m/>
  </r>
  <r>
    <x v="91"/>
    <x v="0"/>
    <x v="15"/>
    <m/>
    <n v="6"/>
    <n v="69"/>
    <n v="2139"/>
    <m/>
    <m/>
    <m/>
  </r>
  <r>
    <x v="91"/>
    <x v="0"/>
    <x v="16"/>
    <n v="82083"/>
    <n v="32"/>
    <n v="3261"/>
    <n v="101091"/>
    <n v="58.38"/>
    <n v="45994"/>
    <n v="59016"/>
  </r>
  <r>
    <x v="91"/>
    <x v="0"/>
    <x v="17"/>
    <n v="80074"/>
    <n v="29"/>
    <n v="3154"/>
    <n v="97774"/>
    <n v="58.65"/>
    <n v="44924"/>
    <n v="57345"/>
  </r>
  <r>
    <x v="91"/>
    <x v="0"/>
    <x v="18"/>
    <n v="4853"/>
    <n v="15"/>
    <n v="341"/>
    <n v="10571"/>
    <n v="31.46"/>
    <n v="2483"/>
    <n v="3326"/>
  </r>
  <r>
    <x v="91"/>
    <x v="0"/>
    <x v="19"/>
    <n v="4779"/>
    <n v="12"/>
    <n v="382"/>
    <n v="11842"/>
    <n v="25.44"/>
    <n v="2598"/>
    <n v="3013"/>
  </r>
  <r>
    <x v="91"/>
    <x v="0"/>
    <x v="20"/>
    <n v="114585"/>
    <n v="70"/>
    <n v="4467"/>
    <n v="138477"/>
    <n v="51.95"/>
    <n v="69110"/>
    <n v="71936"/>
  </r>
  <r>
    <x v="91"/>
    <x v="0"/>
    <x v="21"/>
    <m/>
    <n v="7"/>
    <n v="124"/>
    <n v="3844"/>
    <n v="46.15"/>
    <m/>
    <n v="1774"/>
  </r>
  <r>
    <x v="91"/>
    <x v="0"/>
    <x v="22"/>
    <m/>
    <n v="5"/>
    <n v="397"/>
    <n v="12307"/>
    <m/>
    <m/>
    <m/>
  </r>
  <r>
    <x v="91"/>
    <x v="0"/>
    <x v="23"/>
    <m/>
    <n v="10"/>
    <n v="150"/>
    <n v="4650"/>
    <n v="24.28"/>
    <m/>
    <n v="1129"/>
  </r>
  <r>
    <x v="91"/>
    <x v="0"/>
    <x v="24"/>
    <n v="125484"/>
    <n v="92"/>
    <n v="5138"/>
    <n v="159278"/>
    <n v="49.06"/>
    <n v="76359"/>
    <n v="78145"/>
  </r>
  <r>
    <x v="91"/>
    <x v="0"/>
    <x v="25"/>
    <n v="15453"/>
    <n v="43"/>
    <n v="1315"/>
    <n v="40765"/>
    <n v="23.69"/>
    <n v="10892"/>
    <n v="9659"/>
  </r>
  <r>
    <x v="91"/>
    <x v="0"/>
    <x v="26"/>
    <n v="16657"/>
    <n v="10"/>
    <n v="515"/>
    <n v="15965"/>
    <n v="52.45"/>
    <n v="4943"/>
    <n v="8373"/>
  </r>
  <r>
    <x v="91"/>
    <x v="0"/>
    <x v="27"/>
    <n v="118779"/>
    <n v="31"/>
    <n v="2955"/>
    <n v="91605"/>
    <n v="70.37"/>
    <n v="40474"/>
    <n v="64464"/>
  </r>
  <r>
    <x v="91"/>
    <x v="0"/>
    <x v="28"/>
    <n v="5763"/>
    <n v="9"/>
    <n v="369"/>
    <n v="11439"/>
    <n v="28.3"/>
    <n v="3498"/>
    <n v="3237"/>
  </r>
  <r>
    <x v="91"/>
    <x v="0"/>
    <x v="29"/>
    <m/>
    <n v="14"/>
    <n v="208"/>
    <n v="6448"/>
    <m/>
    <m/>
    <m/>
  </r>
  <r>
    <x v="91"/>
    <x v="0"/>
    <x v="30"/>
    <n v="14555"/>
    <n v="18"/>
    <n v="766"/>
    <n v="23746"/>
    <n v="42.64"/>
    <n v="9846"/>
    <n v="10126"/>
  </r>
  <r>
    <x v="91"/>
    <x v="0"/>
    <x v="31"/>
    <n v="773"/>
    <n v="7"/>
    <n v="85"/>
    <n v="2635"/>
    <n v="21.4"/>
    <n v="522"/>
    <n v="564"/>
  </r>
  <r>
    <x v="91"/>
    <x v="0"/>
    <x v="32"/>
    <n v="2824"/>
    <n v="6"/>
    <n v="536"/>
    <n v="16616"/>
    <n v="8.17"/>
    <n v="1981"/>
    <n v="1357"/>
  </r>
  <r>
    <x v="91"/>
    <x v="0"/>
    <x v="33"/>
    <n v="6600"/>
    <n v="19"/>
    <n v="424"/>
    <n v="13144"/>
    <n v="37.61"/>
    <n v="4123"/>
    <n v="4943"/>
  </r>
  <r>
    <x v="91"/>
    <x v="0"/>
    <x v="34"/>
    <n v="802717"/>
    <n v="585"/>
    <n v="32674"/>
    <n v="1012894"/>
    <n v="50.8"/>
    <n v="420659"/>
    <n v="514504"/>
  </r>
  <r>
    <x v="91"/>
    <x v="1"/>
    <x v="0"/>
    <n v="25449"/>
    <n v="141"/>
    <n v="1549"/>
    <n v="48019"/>
    <n v="30.34"/>
    <n v="13794"/>
    <n v="14571"/>
  </r>
  <r>
    <x v="91"/>
    <x v="1"/>
    <x v="1"/>
    <n v="102113"/>
    <n v="187"/>
    <n v="3730"/>
    <n v="115630"/>
    <n v="49.28"/>
    <n v="49874"/>
    <n v="56980"/>
  </r>
  <r>
    <x v="91"/>
    <x v="1"/>
    <x v="2"/>
    <n v="9219"/>
    <n v="66"/>
    <n v="700"/>
    <n v="21700"/>
    <n v="22.39"/>
    <n v="5771"/>
    <n v="4858"/>
  </r>
  <r>
    <x v="91"/>
    <x v="1"/>
    <x v="3"/>
    <n v="39287"/>
    <n v="84"/>
    <n v="1464"/>
    <n v="45384"/>
    <n v="49.92"/>
    <n v="21645"/>
    <n v="22657"/>
  </r>
  <r>
    <x v="91"/>
    <x v="1"/>
    <x v="4"/>
    <n v="22123"/>
    <n v="57"/>
    <n v="950"/>
    <n v="29450"/>
    <n v="40.53"/>
    <n v="11235"/>
    <n v="11935"/>
  </r>
  <r>
    <x v="91"/>
    <x v="1"/>
    <x v="5"/>
    <n v="36628"/>
    <n v="79"/>
    <n v="1401"/>
    <n v="43431"/>
    <n v="39.299999999999997"/>
    <n v="21180"/>
    <n v="17068"/>
  </r>
  <r>
    <x v="91"/>
    <x v="1"/>
    <x v="6"/>
    <n v="31384"/>
    <n v="76"/>
    <n v="1240"/>
    <n v="38440"/>
    <n v="38.72"/>
    <n v="21287"/>
    <n v="14885"/>
  </r>
  <r>
    <x v="91"/>
    <x v="1"/>
    <x v="7"/>
    <n v="4983"/>
    <n v="21"/>
    <n v="261"/>
    <n v="8091"/>
    <n v="41.9"/>
    <n v="3125"/>
    <n v="3390"/>
  </r>
  <r>
    <x v="91"/>
    <x v="1"/>
    <x v="8"/>
    <n v="7634"/>
    <n v="33"/>
    <n v="464"/>
    <n v="14384"/>
    <n v="34.26"/>
    <n v="4726"/>
    <n v="4928"/>
  </r>
  <r>
    <x v="91"/>
    <x v="1"/>
    <x v="9"/>
    <n v="21298"/>
    <n v="46"/>
    <n v="773"/>
    <n v="23963"/>
    <n v="54.87"/>
    <n v="10047"/>
    <n v="13148"/>
  </r>
  <r>
    <x v="91"/>
    <x v="1"/>
    <x v="10"/>
    <n v="30288"/>
    <n v="76"/>
    <n v="1332"/>
    <n v="41292"/>
    <n v="41.15"/>
    <n v="15823"/>
    <n v="16993"/>
  </r>
  <r>
    <x v="91"/>
    <x v="1"/>
    <x v="11"/>
    <n v="19326"/>
    <n v="24"/>
    <n v="638"/>
    <n v="19778"/>
    <n v="36.119999999999997"/>
    <n v="8722"/>
    <n v="7144"/>
  </r>
  <r>
    <x v="91"/>
    <x v="1"/>
    <x v="12"/>
    <n v="30517"/>
    <n v="66"/>
    <n v="1080"/>
    <n v="33480"/>
    <n v="50.6"/>
    <n v="17557"/>
    <n v="16942"/>
  </r>
  <r>
    <x v="91"/>
    <x v="1"/>
    <x v="13"/>
    <n v="9285"/>
    <n v="23"/>
    <n v="384"/>
    <n v="11904"/>
    <n v="45.08"/>
    <n v="4776"/>
    <n v="5366"/>
  </r>
  <r>
    <x v="91"/>
    <x v="1"/>
    <x v="14"/>
    <n v="4773"/>
    <n v="18"/>
    <n v="241"/>
    <n v="7471"/>
    <n v="33.65"/>
    <n v="2821"/>
    <n v="2514"/>
  </r>
  <r>
    <x v="91"/>
    <x v="1"/>
    <x v="15"/>
    <n v="6966"/>
    <n v="32"/>
    <n v="330"/>
    <n v="10230"/>
    <n v="38.28"/>
    <n v="4058"/>
    <n v="3916"/>
  </r>
  <r>
    <x v="91"/>
    <x v="1"/>
    <x v="16"/>
    <n v="37027"/>
    <n v="72"/>
    <n v="1378"/>
    <n v="42718"/>
    <n v="49.53"/>
    <n v="18974"/>
    <n v="21158"/>
  </r>
  <r>
    <x v="91"/>
    <x v="1"/>
    <x v="17"/>
    <n v="24095"/>
    <n v="40"/>
    <n v="875"/>
    <n v="27125"/>
    <n v="51.09"/>
    <n v="12374"/>
    <n v="13859"/>
  </r>
  <r>
    <x v="91"/>
    <x v="1"/>
    <x v="18"/>
    <n v="16169"/>
    <n v="54"/>
    <n v="713"/>
    <n v="22103"/>
    <n v="37.19"/>
    <n v="9429"/>
    <n v="8220"/>
  </r>
  <r>
    <x v="91"/>
    <x v="1"/>
    <x v="19"/>
    <n v="21821"/>
    <n v="98"/>
    <n v="1260"/>
    <n v="39060"/>
    <n v="33.78"/>
    <n v="11849"/>
    <n v="13196"/>
  </r>
  <r>
    <x v="91"/>
    <x v="1"/>
    <x v="20"/>
    <n v="72741"/>
    <n v="202"/>
    <n v="2882"/>
    <n v="89342"/>
    <n v="39.799999999999997"/>
    <n v="37885"/>
    <n v="35562"/>
  </r>
  <r>
    <x v="91"/>
    <x v="1"/>
    <x v="21"/>
    <n v="8921"/>
    <n v="21"/>
    <n v="309"/>
    <n v="9579"/>
    <n v="41.98"/>
    <n v="5791"/>
    <n v="4021"/>
  </r>
  <r>
    <x v="91"/>
    <x v="1"/>
    <x v="22"/>
    <n v="6278"/>
    <n v="16"/>
    <n v="394"/>
    <n v="12214"/>
    <n v="23.63"/>
    <n v="3197"/>
    <n v="2886"/>
  </r>
  <r>
    <x v="91"/>
    <x v="1"/>
    <x v="23"/>
    <n v="8936"/>
    <n v="29"/>
    <n v="369"/>
    <n v="11439"/>
    <n v="49.15"/>
    <n v="5805"/>
    <n v="5622"/>
  </r>
  <r>
    <x v="91"/>
    <x v="1"/>
    <x v="24"/>
    <n v="96875"/>
    <n v="268"/>
    <n v="3954"/>
    <n v="122574"/>
    <n v="39.229999999999997"/>
    <n v="52678"/>
    <n v="48091"/>
  </r>
  <r>
    <x v="91"/>
    <x v="1"/>
    <x v="25"/>
    <n v="22021"/>
    <n v="67"/>
    <n v="1181"/>
    <n v="36611"/>
    <n v="34.03"/>
    <n v="13763"/>
    <n v="12458"/>
  </r>
  <r>
    <x v="91"/>
    <x v="1"/>
    <x v="26"/>
    <n v="17162"/>
    <n v="24"/>
    <n v="317"/>
    <n v="9827"/>
    <n v="70.8"/>
    <n v="4818"/>
    <n v="6958"/>
  </r>
  <r>
    <x v="91"/>
    <x v="1"/>
    <x v="27"/>
    <n v="47692"/>
    <n v="54"/>
    <n v="1013"/>
    <n v="31403"/>
    <n v="56.17"/>
    <n v="12947"/>
    <n v="17639"/>
  </r>
  <r>
    <x v="91"/>
    <x v="1"/>
    <x v="28"/>
    <n v="4624"/>
    <n v="19"/>
    <n v="241"/>
    <n v="7471"/>
    <n v="33.74"/>
    <n v="3497"/>
    <n v="2521"/>
  </r>
  <r>
    <x v="91"/>
    <x v="1"/>
    <x v="29"/>
    <n v="4403"/>
    <n v="25"/>
    <n v="267"/>
    <n v="8277"/>
    <n v="32.090000000000003"/>
    <n v="2492"/>
    <n v="2656"/>
  </r>
  <r>
    <x v="91"/>
    <x v="1"/>
    <x v="30"/>
    <n v="25338"/>
    <n v="43"/>
    <n v="772"/>
    <n v="23932"/>
    <n v="54.7"/>
    <n v="13563"/>
    <n v="13091"/>
  </r>
  <r>
    <x v="91"/>
    <x v="1"/>
    <x v="31"/>
    <n v="1293"/>
    <n v="13"/>
    <n v="89"/>
    <n v="2759"/>
    <n v="27.51"/>
    <n v="950"/>
    <n v="759"/>
  </r>
  <r>
    <x v="91"/>
    <x v="1"/>
    <x v="32"/>
    <n v="3711"/>
    <n v="21"/>
    <n v="302"/>
    <n v="9362"/>
    <n v="20.309999999999999"/>
    <n v="2291"/>
    <n v="1901"/>
  </r>
  <r>
    <x v="91"/>
    <x v="1"/>
    <x v="33"/>
    <n v="12937"/>
    <n v="40"/>
    <n v="610"/>
    <n v="18910"/>
    <n v="44.87"/>
    <n v="7092"/>
    <n v="8484"/>
  </r>
  <r>
    <x v="91"/>
    <x v="1"/>
    <x v="34"/>
    <n v="712346"/>
    <n v="1827"/>
    <n v="28634"/>
    <n v="887654"/>
    <n v="42.18"/>
    <n v="370785"/>
    <n v="374426"/>
  </r>
  <r>
    <x v="91"/>
    <x v="2"/>
    <x v="0"/>
    <n v="6755"/>
    <n v="30"/>
    <n v="1301"/>
    <n v="40331"/>
    <n v="14.57"/>
    <n v="3055"/>
    <n v="5875"/>
  </r>
  <r>
    <x v="91"/>
    <x v="2"/>
    <x v="1"/>
    <n v="48723"/>
    <n v="41"/>
    <n v="3638"/>
    <n v="112778"/>
    <n v="40.35"/>
    <n v="19540"/>
    <n v="45501"/>
  </r>
  <r>
    <x v="91"/>
    <x v="2"/>
    <x v="2"/>
    <n v="2800"/>
    <n v="17"/>
    <n v="643"/>
    <n v="19933"/>
    <n v="12.99"/>
    <n v="1795"/>
    <n v="2589"/>
  </r>
  <r>
    <x v="91"/>
    <x v="2"/>
    <x v="3"/>
    <n v="6101"/>
    <n v="16"/>
    <n v="619"/>
    <n v="19189"/>
    <n v="26.98"/>
    <n v="3545"/>
    <n v="5178"/>
  </r>
  <r>
    <x v="91"/>
    <x v="2"/>
    <x v="4"/>
    <n v="7382"/>
    <n v="12"/>
    <n v="506"/>
    <n v="15686"/>
    <n v="47.02"/>
    <n v="2138"/>
    <n v="7376"/>
  </r>
  <r>
    <x v="91"/>
    <x v="2"/>
    <x v="5"/>
    <n v="16370"/>
    <n v="13"/>
    <n v="1032"/>
    <n v="31992"/>
    <n v="47.48"/>
    <n v="8580"/>
    <n v="15190"/>
  </r>
  <r>
    <x v="91"/>
    <x v="2"/>
    <x v="6"/>
    <n v="9364"/>
    <n v="15"/>
    <n v="1000"/>
    <n v="31000"/>
    <n v="27.31"/>
    <n v="5847"/>
    <n v="8466"/>
  </r>
  <r>
    <x v="91"/>
    <x v="2"/>
    <x v="7"/>
    <m/>
    <n v="3"/>
    <n v="74"/>
    <n v="2294"/>
    <m/>
    <m/>
    <m/>
  </r>
  <r>
    <x v="91"/>
    <x v="2"/>
    <x v="8"/>
    <m/>
    <n v="5"/>
    <n v="132"/>
    <n v="4092"/>
    <m/>
    <m/>
    <m/>
  </r>
  <r>
    <x v="91"/>
    <x v="2"/>
    <x v="9"/>
    <n v="2059"/>
    <n v="9"/>
    <n v="382"/>
    <n v="11842"/>
    <n v="17.13"/>
    <n v="766"/>
    <n v="2028"/>
  </r>
  <r>
    <x v="91"/>
    <x v="2"/>
    <x v="10"/>
    <n v="5617"/>
    <n v="19"/>
    <n v="850"/>
    <n v="26350"/>
    <n v="20.79"/>
    <n v="1970"/>
    <n v="5477"/>
  </r>
  <r>
    <x v="91"/>
    <x v="2"/>
    <x v="11"/>
    <n v="15356"/>
    <n v="14"/>
    <n v="1000"/>
    <n v="31000"/>
    <m/>
    <n v="6553"/>
    <m/>
  </r>
  <r>
    <x v="91"/>
    <x v="2"/>
    <x v="12"/>
    <m/>
    <n v="3"/>
    <n v="89"/>
    <n v="2759"/>
    <m/>
    <m/>
    <m/>
  </r>
  <r>
    <x v="91"/>
    <x v="2"/>
    <x v="13"/>
    <m/>
    <n v="3"/>
    <n v="69"/>
    <n v="2139"/>
    <m/>
    <m/>
    <m/>
  </r>
  <r>
    <x v="91"/>
    <x v="2"/>
    <x v="14"/>
    <m/>
    <n v="3"/>
    <n v="75"/>
    <n v="2325"/>
    <m/>
    <m/>
    <m/>
  </r>
  <r>
    <x v="91"/>
    <x v="2"/>
    <x v="15"/>
    <m/>
    <n v="4"/>
    <n v="314"/>
    <n v="9734"/>
    <m/>
    <m/>
    <m/>
  </r>
  <r>
    <x v="91"/>
    <x v="2"/>
    <x v="16"/>
    <m/>
    <n v="14"/>
    <n v="2043"/>
    <n v="63333"/>
    <m/>
    <m/>
    <m/>
  </r>
  <r>
    <x v="91"/>
    <x v="2"/>
    <x v="17"/>
    <n v="28027"/>
    <n v="10"/>
    <n v="1696"/>
    <n v="52576"/>
    <n v="52.16"/>
    <n v="13446"/>
    <n v="27423"/>
  </r>
  <r>
    <x v="91"/>
    <x v="2"/>
    <x v="18"/>
    <n v="6060"/>
    <n v="22"/>
    <n v="850"/>
    <n v="26350"/>
    <n v="20.309999999999999"/>
    <n v="2930"/>
    <n v="5353"/>
  </r>
  <r>
    <x v="91"/>
    <x v="2"/>
    <x v="19"/>
    <n v="10484"/>
    <n v="27"/>
    <n v="1189"/>
    <n v="36859"/>
    <n v="26.42"/>
    <n v="4852"/>
    <n v="9737"/>
  </r>
  <r>
    <x v="91"/>
    <x v="2"/>
    <x v="20"/>
    <n v="46766"/>
    <n v="56"/>
    <n v="3659"/>
    <n v="113429"/>
    <n v="34.74"/>
    <n v="19770"/>
    <n v="39401"/>
  </r>
  <r>
    <x v="91"/>
    <x v="2"/>
    <x v="21"/>
    <n v="1884"/>
    <n v="7"/>
    <n v="458"/>
    <n v="14198"/>
    <n v="11.12"/>
    <n v="1467"/>
    <n v="1579"/>
  </r>
  <r>
    <x v="91"/>
    <x v="2"/>
    <x v="22"/>
    <n v="3643"/>
    <n v="5"/>
    <n v="318"/>
    <n v="9858"/>
    <n v="33.61"/>
    <n v="3279"/>
    <n v="3313"/>
  </r>
  <r>
    <x v="91"/>
    <x v="2"/>
    <x v="23"/>
    <m/>
    <n v="4"/>
    <n v="55"/>
    <n v="1705"/>
    <n v="13.08"/>
    <m/>
    <n v="223"/>
  </r>
  <r>
    <x v="91"/>
    <x v="2"/>
    <x v="24"/>
    <n v="52730"/>
    <n v="72"/>
    <n v="4490"/>
    <n v="139190"/>
    <n v="31.98"/>
    <n v="24713"/>
    <n v="44516"/>
  </r>
  <r>
    <x v="91"/>
    <x v="2"/>
    <x v="25"/>
    <n v="10666"/>
    <n v="24"/>
    <n v="1325"/>
    <n v="41075"/>
    <n v="22.41"/>
    <n v="7373"/>
    <n v="9203"/>
  </r>
  <r>
    <x v="91"/>
    <x v="2"/>
    <x v="26"/>
    <n v="7788"/>
    <n v="7"/>
    <n v="440"/>
    <n v="13640"/>
    <n v="53.53"/>
    <m/>
    <n v="7301"/>
  </r>
  <r>
    <x v="91"/>
    <x v="2"/>
    <x v="27"/>
    <n v="43471"/>
    <n v="20"/>
    <n v="1899"/>
    <n v="58869"/>
    <n v="66.39"/>
    <n v="14375"/>
    <n v="39084"/>
  </r>
  <r>
    <x v="91"/>
    <x v="2"/>
    <x v="28"/>
    <n v="765"/>
    <n v="4"/>
    <n v="104"/>
    <n v="3224"/>
    <n v="18.670000000000002"/>
    <n v="465"/>
    <n v="602"/>
  </r>
  <r>
    <x v="91"/>
    <x v="2"/>
    <x v="29"/>
    <m/>
    <n v="4"/>
    <n v="93"/>
    <n v="2883"/>
    <m/>
    <m/>
    <m/>
  </r>
  <r>
    <x v="91"/>
    <x v="2"/>
    <x v="30"/>
    <n v="5644"/>
    <n v="9"/>
    <n v="438"/>
    <n v="13578"/>
    <n v="40.75"/>
    <n v="3206"/>
    <n v="5533"/>
  </r>
  <r>
    <x v="91"/>
    <x v="2"/>
    <x v="31"/>
    <m/>
    <n v="4"/>
    <n v="131"/>
    <n v="4061"/>
    <n v="3.37"/>
    <m/>
    <n v="137"/>
  </r>
  <r>
    <x v="91"/>
    <x v="2"/>
    <x v="32"/>
    <m/>
    <n v="5"/>
    <n v="316"/>
    <n v="9796"/>
    <m/>
    <m/>
    <m/>
  </r>
  <r>
    <x v="91"/>
    <x v="2"/>
    <x v="33"/>
    <n v="1706"/>
    <n v="9"/>
    <n v="278"/>
    <n v="8618"/>
    <n v="15.62"/>
    <n v="1210"/>
    <n v="1346"/>
  </r>
  <r>
    <x v="91"/>
    <x v="2"/>
    <x v="34"/>
    <n v="297811"/>
    <n v="428"/>
    <n v="25320"/>
    <n v="784920"/>
    <n v="33.82"/>
    <n v="134093"/>
    <n v="265459"/>
  </r>
  <r>
    <x v="91"/>
    <x v="3"/>
    <x v="0"/>
    <n v="12074"/>
    <n v="44"/>
    <n v="5702"/>
    <n v="176762"/>
    <n v="3.67"/>
    <n v="6285"/>
    <n v="6486"/>
  </r>
  <r>
    <x v="91"/>
    <x v="3"/>
    <x v="1"/>
    <n v="14932"/>
    <n v="22"/>
    <n v="2505"/>
    <n v="77655"/>
    <n v="10.45"/>
    <n v="7065"/>
    <n v="8117"/>
  </r>
  <r>
    <x v="91"/>
    <x v="3"/>
    <x v="2"/>
    <n v="8078"/>
    <n v="20"/>
    <n v="1978"/>
    <n v="61318"/>
    <n v="6.39"/>
    <n v="4537"/>
    <n v="3916"/>
  </r>
  <r>
    <x v="91"/>
    <x v="3"/>
    <x v="3"/>
    <n v="8458"/>
    <n v="21"/>
    <n v="1919"/>
    <n v="59489"/>
    <n v="8.66"/>
    <n v="4473"/>
    <n v="5154"/>
  </r>
  <r>
    <x v="91"/>
    <x v="3"/>
    <x v="4"/>
    <n v="13067"/>
    <n v="19"/>
    <n v="2846"/>
    <n v="88226"/>
    <n v="8.66"/>
    <n v="4915"/>
    <n v="7643"/>
  </r>
  <r>
    <x v="91"/>
    <x v="3"/>
    <x v="5"/>
    <n v="10024"/>
    <n v="11"/>
    <n v="1456"/>
    <n v="45136"/>
    <n v="11.12"/>
    <n v="5606"/>
    <n v="5019"/>
  </r>
  <r>
    <x v="91"/>
    <x v="3"/>
    <x v="6"/>
    <n v="10760"/>
    <n v="9"/>
    <n v="1218"/>
    <n v="37758"/>
    <n v="14.92"/>
    <n v="6559"/>
    <n v="5633"/>
  </r>
  <r>
    <x v="91"/>
    <x v="3"/>
    <x v="7"/>
    <m/>
    <n v="4"/>
    <n v="858"/>
    <n v="26598"/>
    <n v="3.01"/>
    <m/>
    <n v="801"/>
  </r>
  <r>
    <x v="91"/>
    <x v="3"/>
    <x v="8"/>
    <n v="2090"/>
    <n v="10"/>
    <n v="1515"/>
    <n v="46965"/>
    <n v="2.25"/>
    <n v="921"/>
    <n v="1057"/>
  </r>
  <r>
    <x v="91"/>
    <x v="3"/>
    <x v="9"/>
    <n v="4145"/>
    <n v="12"/>
    <n v="1267"/>
    <n v="39277"/>
    <n v="5.1100000000000003"/>
    <n v="1923"/>
    <n v="2008"/>
  </r>
  <r>
    <x v="91"/>
    <x v="3"/>
    <x v="10"/>
    <n v="7059"/>
    <n v="20"/>
    <n v="1964"/>
    <n v="60884"/>
    <n v="6.2"/>
    <n v="3892"/>
    <n v="3775"/>
  </r>
  <r>
    <x v="91"/>
    <x v="3"/>
    <x v="11"/>
    <n v="5574"/>
    <n v="6"/>
    <n v="488"/>
    <n v="15128"/>
    <m/>
    <n v="3314"/>
    <m/>
  </r>
  <r>
    <x v="91"/>
    <x v="3"/>
    <x v="12"/>
    <m/>
    <n v="7"/>
    <n v="600"/>
    <n v="18600"/>
    <m/>
    <m/>
    <m/>
  </r>
  <r>
    <x v="91"/>
    <x v="3"/>
    <x v="13"/>
    <m/>
    <n v="3"/>
    <n v="347"/>
    <n v="10757"/>
    <m/>
    <m/>
    <m/>
  </r>
  <r>
    <x v="91"/>
    <x v="3"/>
    <x v="14"/>
    <m/>
    <n v="7"/>
    <n v="800"/>
    <n v="24800"/>
    <m/>
    <m/>
    <m/>
  </r>
  <r>
    <x v="91"/>
    <x v="3"/>
    <x v="15"/>
    <n v="2313"/>
    <n v="8"/>
    <n v="961"/>
    <n v="29791"/>
    <n v="4.3600000000000003"/>
    <n v="1126"/>
    <n v="1298"/>
  </r>
  <r>
    <x v="91"/>
    <x v="3"/>
    <x v="16"/>
    <m/>
    <n v="4"/>
    <n v="520"/>
    <n v="16120"/>
    <m/>
    <m/>
    <m/>
  </r>
  <r>
    <x v="91"/>
    <x v="3"/>
    <x v="17"/>
    <s v="-"/>
    <s v="-"/>
    <s v="-"/>
    <s v="-"/>
    <s v="-"/>
    <s v="-"/>
    <s v="-"/>
  </r>
  <r>
    <x v="91"/>
    <x v="3"/>
    <x v="18"/>
    <n v="6758"/>
    <n v="15"/>
    <n v="1180"/>
    <n v="36580"/>
    <n v="13.43"/>
    <n v="4899"/>
    <n v="4911"/>
  </r>
  <r>
    <x v="91"/>
    <x v="3"/>
    <x v="19"/>
    <n v="9526"/>
    <n v="21"/>
    <n v="3668"/>
    <n v="113708"/>
    <n v="4.5199999999999996"/>
    <n v="4831"/>
    <n v="5134"/>
  </r>
  <r>
    <x v="91"/>
    <x v="3"/>
    <x v="20"/>
    <n v="25575"/>
    <n v="37"/>
    <n v="4341"/>
    <n v="134571"/>
    <n v="9.3000000000000007"/>
    <n v="13434"/>
    <n v="12521"/>
  </r>
  <r>
    <x v="91"/>
    <x v="3"/>
    <x v="21"/>
    <m/>
    <n v="6"/>
    <n v="513"/>
    <n v="15903"/>
    <n v="10.09"/>
    <m/>
    <n v="1605"/>
  </r>
  <r>
    <x v="91"/>
    <x v="3"/>
    <x v="22"/>
    <m/>
    <n v="3"/>
    <n v="511"/>
    <n v="15841"/>
    <m/>
    <m/>
    <m/>
  </r>
  <r>
    <x v="91"/>
    <x v="3"/>
    <x v="23"/>
    <n v="2387"/>
    <n v="6"/>
    <n v="747"/>
    <n v="23157"/>
    <n v="5.2"/>
    <n v="1666"/>
    <n v="1205"/>
  </r>
  <r>
    <x v="91"/>
    <x v="3"/>
    <x v="24"/>
    <n v="35031"/>
    <n v="52"/>
    <n v="6112"/>
    <n v="189472"/>
    <n v="8.7899999999999991"/>
    <n v="20231"/>
    <n v="16656"/>
  </r>
  <r>
    <x v="91"/>
    <x v="3"/>
    <x v="25"/>
    <n v="9054"/>
    <n v="17"/>
    <n v="1534"/>
    <n v="47554"/>
    <n v="8.52"/>
    <n v="6273"/>
    <n v="4053"/>
  </r>
  <r>
    <x v="91"/>
    <x v="3"/>
    <x v="26"/>
    <n v="10077"/>
    <n v="5"/>
    <n v="1004"/>
    <n v="31124"/>
    <n v="15.36"/>
    <m/>
    <n v="4780"/>
  </r>
  <r>
    <x v="91"/>
    <x v="3"/>
    <x v="27"/>
    <n v="17003"/>
    <n v="7"/>
    <n v="1219"/>
    <n v="37789"/>
    <n v="19.87"/>
    <n v="6297"/>
    <n v="7508"/>
  </r>
  <r>
    <x v="91"/>
    <x v="3"/>
    <x v="28"/>
    <n v="1878"/>
    <n v="8"/>
    <n v="873"/>
    <n v="27063"/>
    <n v="3.66"/>
    <n v="1245"/>
    <n v="991"/>
  </r>
  <r>
    <x v="91"/>
    <x v="3"/>
    <x v="29"/>
    <n v="2764"/>
    <n v="8"/>
    <n v="2110"/>
    <n v="65410"/>
    <n v="2.34"/>
    <n v="1248"/>
    <n v="1530"/>
  </r>
  <r>
    <x v="91"/>
    <x v="3"/>
    <x v="30"/>
    <n v="7389"/>
    <n v="7"/>
    <n v="583"/>
    <n v="18073"/>
    <n v="16.93"/>
    <n v="4434"/>
    <n v="3060"/>
  </r>
  <r>
    <x v="91"/>
    <x v="3"/>
    <x v="31"/>
    <m/>
    <n v="6"/>
    <n v="279"/>
    <n v="8649"/>
    <n v="5.57"/>
    <m/>
    <n v="482"/>
  </r>
  <r>
    <x v="91"/>
    <x v="3"/>
    <x v="32"/>
    <m/>
    <n v="3"/>
    <n v="541"/>
    <n v="16771"/>
    <m/>
    <m/>
    <m/>
  </r>
  <r>
    <x v="91"/>
    <x v="3"/>
    <x v="33"/>
    <n v="2425"/>
    <n v="12"/>
    <n v="1089"/>
    <n v="33759"/>
    <n v="4.0199999999999996"/>
    <n v="1216"/>
    <n v="1356"/>
  </r>
  <r>
    <x v="91"/>
    <x v="3"/>
    <x v="34"/>
    <n v="215849"/>
    <n v="388"/>
    <n v="47136"/>
    <n v="1461216"/>
    <n v="7.58"/>
    <n v="114095"/>
    <n v="110780"/>
  </r>
  <r>
    <x v="91"/>
    <x v="4"/>
    <x v="0"/>
    <n v="58164"/>
    <n v="247"/>
    <n v="9790"/>
    <n v="303490"/>
    <n v="11.67"/>
    <n v="29830"/>
    <n v="35415"/>
  </r>
  <r>
    <x v="91"/>
    <x v="4"/>
    <x v="1"/>
    <n v="415989"/>
    <n v="324"/>
    <n v="18423"/>
    <n v="571113"/>
    <n v="49.82"/>
    <n v="203614"/>
    <n v="284519"/>
  </r>
  <r>
    <x v="91"/>
    <x v="4"/>
    <x v="2"/>
    <n v="22184"/>
    <n v="113"/>
    <n v="3519"/>
    <n v="109089"/>
    <n v="11.43"/>
    <n v="13222"/>
    <n v="12471"/>
  </r>
  <r>
    <x v="91"/>
    <x v="4"/>
    <x v="3"/>
    <n v="74424"/>
    <n v="147"/>
    <n v="5044"/>
    <n v="156364"/>
    <n v="30.4"/>
    <n v="40738"/>
    <n v="47529"/>
  </r>
  <r>
    <x v="91"/>
    <x v="4"/>
    <x v="4"/>
    <n v="51262"/>
    <n v="97"/>
    <n v="4714"/>
    <n v="146134"/>
    <n v="22.13"/>
    <n v="23029"/>
    <n v="32335"/>
  </r>
  <r>
    <x v="91"/>
    <x v="4"/>
    <x v="5"/>
    <n v="111336"/>
    <n v="124"/>
    <n v="5745"/>
    <n v="178095"/>
    <n v="36.5"/>
    <n v="65141"/>
    <n v="65001"/>
  </r>
  <r>
    <x v="91"/>
    <x v="4"/>
    <x v="6"/>
    <n v="63127"/>
    <n v="110"/>
    <n v="3958"/>
    <n v="122698"/>
    <n v="29.12"/>
    <n v="41567"/>
    <n v="35726"/>
  </r>
  <r>
    <x v="91"/>
    <x v="4"/>
    <x v="7"/>
    <n v="7975"/>
    <n v="32"/>
    <n v="1271"/>
    <n v="39401"/>
    <n v="12.67"/>
    <n v="4954"/>
    <n v="4991"/>
  </r>
  <r>
    <x v="91"/>
    <x v="4"/>
    <x v="8"/>
    <n v="12544"/>
    <n v="58"/>
    <n v="2348"/>
    <n v="72788"/>
    <n v="11.14"/>
    <n v="7013"/>
    <n v="8110"/>
  </r>
  <r>
    <x v="91"/>
    <x v="4"/>
    <x v="9"/>
    <n v="35263"/>
    <n v="81"/>
    <n v="2817"/>
    <n v="87327"/>
    <n v="26.18"/>
    <n v="18054"/>
    <n v="22863"/>
  </r>
  <r>
    <x v="91"/>
    <x v="4"/>
    <x v="10"/>
    <n v="49866"/>
    <n v="129"/>
    <n v="4615"/>
    <n v="143065"/>
    <n v="21.43"/>
    <n v="25728"/>
    <n v="30654"/>
  </r>
  <r>
    <x v="91"/>
    <x v="4"/>
    <x v="11"/>
    <n v="53012"/>
    <n v="55"/>
    <n v="2526"/>
    <n v="78306"/>
    <n v="31.41"/>
    <n v="24926"/>
    <n v="24598"/>
  </r>
  <r>
    <x v="91"/>
    <x v="4"/>
    <x v="12"/>
    <n v="44441"/>
    <n v="99"/>
    <n v="2354"/>
    <n v="72974"/>
    <n v="36.58"/>
    <n v="25405"/>
    <n v="26696"/>
  </r>
  <r>
    <x v="91"/>
    <x v="4"/>
    <x v="13"/>
    <n v="11884"/>
    <n v="32"/>
    <n v="937"/>
    <n v="29047"/>
    <n v="23.56"/>
    <n v="6479"/>
    <n v="6844"/>
  </r>
  <r>
    <x v="91"/>
    <x v="4"/>
    <x v="14"/>
    <n v="9525"/>
    <n v="38"/>
    <n v="1329"/>
    <n v="41199"/>
    <n v="13.09"/>
    <n v="5838"/>
    <n v="5394"/>
  </r>
  <r>
    <x v="91"/>
    <x v="4"/>
    <x v="15"/>
    <n v="11423"/>
    <n v="50"/>
    <n v="1674"/>
    <n v="51894"/>
    <n v="13.61"/>
    <n v="6112"/>
    <n v="7061"/>
  </r>
  <r>
    <x v="91"/>
    <x v="4"/>
    <x v="16"/>
    <n v="155514"/>
    <n v="122"/>
    <n v="7202"/>
    <n v="223262"/>
    <n v="50.72"/>
    <n v="82493"/>
    <n v="113238"/>
  </r>
  <r>
    <x v="91"/>
    <x v="4"/>
    <x v="17"/>
    <n v="132196"/>
    <n v="79"/>
    <n v="5725"/>
    <n v="177475"/>
    <n v="55.57"/>
    <n v="70745"/>
    <n v="98626"/>
  </r>
  <r>
    <x v="91"/>
    <x v="4"/>
    <x v="18"/>
    <n v="33840"/>
    <n v="106"/>
    <n v="3084"/>
    <n v="95604"/>
    <n v="22.81"/>
    <n v="19741"/>
    <n v="21810"/>
  </r>
  <r>
    <x v="91"/>
    <x v="4"/>
    <x v="19"/>
    <n v="46611"/>
    <n v="158"/>
    <n v="6499"/>
    <n v="201469"/>
    <n v="15.43"/>
    <n v="24129"/>
    <n v="31080"/>
  </r>
  <r>
    <x v="91"/>
    <x v="4"/>
    <x v="20"/>
    <n v="259666"/>
    <n v="365"/>
    <n v="15349"/>
    <n v="475819"/>
    <n v="33.5"/>
    <n v="140198"/>
    <n v="159420"/>
  </r>
  <r>
    <x v="91"/>
    <x v="4"/>
    <x v="21"/>
    <n v="17938"/>
    <n v="41"/>
    <n v="1404"/>
    <n v="43524"/>
    <n v="20.63"/>
    <n v="12013"/>
    <n v="8979"/>
  </r>
  <r>
    <x v="91"/>
    <x v="4"/>
    <x v="22"/>
    <n v="19371"/>
    <n v="29"/>
    <n v="1620"/>
    <n v="50220"/>
    <n v="21.57"/>
    <n v="13278"/>
    <n v="10830"/>
  </r>
  <r>
    <x v="91"/>
    <x v="4"/>
    <x v="23"/>
    <n v="13146"/>
    <n v="49"/>
    <n v="1321"/>
    <n v="40951"/>
    <n v="19.97"/>
    <n v="8491"/>
    <n v="8179"/>
  </r>
  <r>
    <x v="91"/>
    <x v="4"/>
    <x v="24"/>
    <n v="310120"/>
    <n v="484"/>
    <n v="19694"/>
    <n v="610514"/>
    <n v="30.7"/>
    <n v="173981"/>
    <n v="187408"/>
  </r>
  <r>
    <x v="91"/>
    <x v="4"/>
    <x v="25"/>
    <n v="57194"/>
    <n v="151"/>
    <n v="5355"/>
    <n v="166005"/>
    <n v="21.31"/>
    <n v="38300"/>
    <n v="35374"/>
  </r>
  <r>
    <x v="91"/>
    <x v="4"/>
    <x v="26"/>
    <n v="51683"/>
    <n v="46"/>
    <n v="2276"/>
    <n v="70556"/>
    <n v="38.85"/>
    <n v="16600"/>
    <n v="27412"/>
  </r>
  <r>
    <x v="91"/>
    <x v="4"/>
    <x v="27"/>
    <n v="226945"/>
    <n v="112"/>
    <n v="7086"/>
    <n v="219666"/>
    <n v="58.59"/>
    <n v="74092"/>
    <n v="128694"/>
  </r>
  <r>
    <x v="91"/>
    <x v="4"/>
    <x v="28"/>
    <n v="13029"/>
    <n v="40"/>
    <n v="1587"/>
    <n v="49197"/>
    <n v="14.94"/>
    <n v="8705"/>
    <n v="7351"/>
  </r>
  <r>
    <x v="91"/>
    <x v="4"/>
    <x v="29"/>
    <n v="10471"/>
    <n v="51"/>
    <n v="2678"/>
    <n v="83018"/>
    <n v="7.91"/>
    <n v="5540"/>
    <n v="6567"/>
  </r>
  <r>
    <x v="91"/>
    <x v="4"/>
    <x v="30"/>
    <n v="52926"/>
    <n v="77"/>
    <n v="2559"/>
    <n v="79329"/>
    <n v="40.1"/>
    <n v="31049"/>
    <n v="31810"/>
  </r>
  <r>
    <x v="91"/>
    <x v="4"/>
    <x v="31"/>
    <n v="3231"/>
    <n v="30"/>
    <n v="584"/>
    <n v="18104"/>
    <n v="10.72"/>
    <n v="2367"/>
    <n v="1941"/>
  </r>
  <r>
    <x v="91"/>
    <x v="4"/>
    <x v="32"/>
    <n v="11071"/>
    <n v="35"/>
    <n v="1695"/>
    <n v="52545"/>
    <n v="11.71"/>
    <n v="7345"/>
    <n v="6151"/>
  </r>
  <r>
    <x v="91"/>
    <x v="4"/>
    <x v="33"/>
    <n v="23668"/>
    <n v="80"/>
    <n v="2401"/>
    <n v="74431"/>
    <n v="21.67"/>
    <n v="13641"/>
    <n v="16129"/>
  </r>
  <r>
    <x v="91"/>
    <x v="4"/>
    <x v="34"/>
    <n v="2028723"/>
    <n v="3228"/>
    <n v="133764"/>
    <n v="4146684"/>
    <n v="30.51"/>
    <n v="1039632"/>
    <n v="1265169"/>
  </r>
  <r>
    <x v="92"/>
    <x v="0"/>
    <x v="0"/>
    <n v="19766"/>
    <n v="34"/>
    <n v="1312"/>
    <n v="39360"/>
    <n v="29.06"/>
    <n v="9594"/>
    <n v="11439"/>
  </r>
  <r>
    <x v="92"/>
    <x v="0"/>
    <x v="1"/>
    <n v="229526"/>
    <n v="74"/>
    <n v="8544"/>
    <n v="256320"/>
    <n v="62.81"/>
    <n v="114915"/>
    <n v="160990"/>
  </r>
  <r>
    <x v="92"/>
    <x v="0"/>
    <x v="2"/>
    <n v="1793"/>
    <n v="11"/>
    <n v="204"/>
    <n v="6120"/>
    <n v="16.440000000000001"/>
    <n v="918"/>
    <n v="1006"/>
  </r>
  <r>
    <x v="92"/>
    <x v="0"/>
    <x v="3"/>
    <n v="19406"/>
    <n v="26"/>
    <n v="1042"/>
    <n v="31260"/>
    <n v="43.68"/>
    <n v="11071"/>
    <n v="13655"/>
  </r>
  <r>
    <x v="92"/>
    <x v="0"/>
    <x v="4"/>
    <n v="7780"/>
    <n v="10"/>
    <n v="420"/>
    <n v="12600"/>
    <n v="38.130000000000003"/>
    <n v="4552"/>
    <n v="4805"/>
  </r>
  <r>
    <x v="92"/>
    <x v="0"/>
    <x v="5"/>
    <n v="48657"/>
    <n v="21"/>
    <n v="1857"/>
    <n v="55710"/>
    <n v="53.91"/>
    <n v="29095"/>
    <n v="30032"/>
  </r>
  <r>
    <x v="92"/>
    <x v="0"/>
    <x v="6"/>
    <n v="10856"/>
    <n v="10"/>
    <n v="500"/>
    <n v="15000"/>
    <n v="37.700000000000003"/>
    <n v="7073"/>
    <n v="5655"/>
  </r>
  <r>
    <x v="92"/>
    <x v="0"/>
    <x v="7"/>
    <n v="982"/>
    <n v="4"/>
    <n v="78"/>
    <n v="2340"/>
    <n v="23.72"/>
    <m/>
    <n v="555"/>
  </r>
  <r>
    <x v="92"/>
    <x v="0"/>
    <x v="8"/>
    <m/>
    <n v="10"/>
    <n v="244"/>
    <n v="7320"/>
    <m/>
    <m/>
    <m/>
  </r>
  <r>
    <x v="92"/>
    <x v="0"/>
    <x v="9"/>
    <n v="7997"/>
    <n v="14"/>
    <n v="395"/>
    <n v="11850"/>
    <n v="48.35"/>
    <n v="4638"/>
    <n v="5730"/>
  </r>
  <r>
    <x v="92"/>
    <x v="0"/>
    <x v="10"/>
    <n v="9666"/>
    <n v="14"/>
    <n v="469"/>
    <n v="14070"/>
    <n v="40.81"/>
    <n v="4945"/>
    <n v="5742"/>
  </r>
  <r>
    <x v="92"/>
    <x v="0"/>
    <x v="11"/>
    <n v="12808"/>
    <n v="11"/>
    <n v="400"/>
    <n v="12000"/>
    <n v="48.82"/>
    <n v="5837"/>
    <n v="5858"/>
  </r>
  <r>
    <x v="92"/>
    <x v="0"/>
    <x v="12"/>
    <n v="10451"/>
    <n v="23"/>
    <n v="585"/>
    <n v="17550"/>
    <n v="44.32"/>
    <n v="6101"/>
    <n v="7779"/>
  </r>
  <r>
    <x v="92"/>
    <x v="0"/>
    <x v="13"/>
    <m/>
    <n v="3"/>
    <n v="137"/>
    <n v="4110"/>
    <m/>
    <m/>
    <m/>
  </r>
  <r>
    <x v="92"/>
    <x v="0"/>
    <x v="14"/>
    <n v="3553"/>
    <n v="10"/>
    <n v="213"/>
    <n v="6390"/>
    <n v="31.96"/>
    <n v="2430"/>
    <n v="2042"/>
  </r>
  <r>
    <x v="92"/>
    <x v="0"/>
    <x v="15"/>
    <m/>
    <n v="6"/>
    <n v="69"/>
    <n v="2070"/>
    <m/>
    <m/>
    <m/>
  </r>
  <r>
    <x v="92"/>
    <x v="0"/>
    <x v="16"/>
    <n v="101071"/>
    <n v="33"/>
    <n v="3355"/>
    <n v="100650"/>
    <n v="67.680000000000007"/>
    <n v="52555"/>
    <n v="68117"/>
  </r>
  <r>
    <x v="92"/>
    <x v="0"/>
    <x v="17"/>
    <n v="99483"/>
    <n v="30"/>
    <n v="3248"/>
    <n v="97440"/>
    <n v="68.58"/>
    <n v="51646"/>
    <n v="66826"/>
  </r>
  <r>
    <x v="92"/>
    <x v="0"/>
    <x v="18"/>
    <n v="5534"/>
    <n v="15"/>
    <n v="341"/>
    <n v="10230"/>
    <n v="36.67"/>
    <n v="2934"/>
    <n v="3751"/>
  </r>
  <r>
    <x v="92"/>
    <x v="0"/>
    <x v="19"/>
    <n v="5386"/>
    <n v="12"/>
    <n v="382"/>
    <n v="11460"/>
    <n v="31.2"/>
    <n v="2851"/>
    <n v="3575"/>
  </r>
  <r>
    <x v="92"/>
    <x v="0"/>
    <x v="20"/>
    <n v="122747"/>
    <n v="68"/>
    <n v="4394"/>
    <n v="131820"/>
    <n v="58.59"/>
    <n v="66080"/>
    <n v="77233"/>
  </r>
  <r>
    <x v="92"/>
    <x v="0"/>
    <x v="21"/>
    <m/>
    <n v="7"/>
    <n v="124"/>
    <n v="3720"/>
    <m/>
    <m/>
    <m/>
  </r>
  <r>
    <x v="92"/>
    <x v="0"/>
    <x v="22"/>
    <m/>
    <n v="5"/>
    <n v="397"/>
    <n v="11910"/>
    <n v="28.87"/>
    <m/>
    <n v="3439"/>
  </r>
  <r>
    <x v="92"/>
    <x v="0"/>
    <x v="23"/>
    <m/>
    <n v="10"/>
    <n v="150"/>
    <n v="4500"/>
    <n v="24.71"/>
    <n v="839"/>
    <n v="1112"/>
  </r>
  <r>
    <x v="92"/>
    <x v="0"/>
    <x v="24"/>
    <n v="133294"/>
    <n v="90"/>
    <n v="5065"/>
    <n v="151950"/>
    <n v="54.79"/>
    <n v="72280"/>
    <n v="83252"/>
  </r>
  <r>
    <x v="92"/>
    <x v="0"/>
    <x v="25"/>
    <n v="18676"/>
    <n v="42"/>
    <n v="1307"/>
    <n v="39210"/>
    <n v="29.27"/>
    <n v="13928"/>
    <n v="11478"/>
  </r>
  <r>
    <x v="92"/>
    <x v="0"/>
    <x v="26"/>
    <n v="9974"/>
    <n v="10"/>
    <n v="520"/>
    <n v="15600"/>
    <n v="28.69"/>
    <n v="3333"/>
    <n v="4475"/>
  </r>
  <r>
    <x v="92"/>
    <x v="0"/>
    <x v="27"/>
    <n v="85148"/>
    <n v="32"/>
    <n v="2964"/>
    <n v="88920"/>
    <n v="52.66"/>
    <n v="30255"/>
    <n v="46827"/>
  </r>
  <r>
    <x v="92"/>
    <x v="0"/>
    <x v="28"/>
    <n v="6084"/>
    <n v="9"/>
    <n v="369"/>
    <n v="11070"/>
    <n v="33.21"/>
    <n v="4262"/>
    <n v="3676"/>
  </r>
  <r>
    <x v="92"/>
    <x v="0"/>
    <x v="29"/>
    <m/>
    <n v="14"/>
    <n v="210"/>
    <n v="6300"/>
    <m/>
    <m/>
    <m/>
  </r>
  <r>
    <x v="92"/>
    <x v="0"/>
    <x v="30"/>
    <n v="18634"/>
    <n v="18"/>
    <n v="766"/>
    <n v="22980"/>
    <n v="55.06"/>
    <n v="12046"/>
    <n v="12652"/>
  </r>
  <r>
    <x v="92"/>
    <x v="0"/>
    <x v="31"/>
    <n v="770"/>
    <n v="8"/>
    <n v="89"/>
    <n v="2670"/>
    <n v="22.4"/>
    <n v="489"/>
    <n v="598"/>
  </r>
  <r>
    <x v="92"/>
    <x v="0"/>
    <x v="32"/>
    <n v="4495"/>
    <n v="6"/>
    <n v="536"/>
    <n v="16080"/>
    <n v="12.39"/>
    <n v="3279"/>
    <n v="1993"/>
  </r>
  <r>
    <x v="92"/>
    <x v="0"/>
    <x v="33"/>
    <n v="6179"/>
    <n v="20"/>
    <n v="485"/>
    <n v="14550"/>
    <n v="33.549999999999997"/>
    <n v="3329"/>
    <n v="4881"/>
  </r>
  <r>
    <x v="92"/>
    <x v="0"/>
    <x v="34"/>
    <n v="785220"/>
    <n v="590"/>
    <n v="32858"/>
    <n v="985740"/>
    <n v="51.25"/>
    <n v="407118"/>
    <n v="505147"/>
  </r>
  <r>
    <x v="92"/>
    <x v="1"/>
    <x v="0"/>
    <n v="30816"/>
    <n v="141"/>
    <n v="1547"/>
    <n v="46410"/>
    <n v="35.630000000000003"/>
    <n v="15620"/>
    <n v="16538"/>
  </r>
  <r>
    <x v="92"/>
    <x v="1"/>
    <x v="1"/>
    <n v="108898"/>
    <n v="188"/>
    <n v="3743"/>
    <n v="112290"/>
    <n v="53.55"/>
    <n v="50630"/>
    <n v="60128"/>
  </r>
  <r>
    <x v="92"/>
    <x v="1"/>
    <x v="2"/>
    <n v="10143"/>
    <n v="67"/>
    <n v="703"/>
    <n v="21090"/>
    <n v="26.08"/>
    <n v="6116"/>
    <n v="5500"/>
  </r>
  <r>
    <x v="92"/>
    <x v="1"/>
    <x v="3"/>
    <n v="39328"/>
    <n v="84"/>
    <n v="1464"/>
    <n v="43920"/>
    <n v="49"/>
    <n v="22822"/>
    <n v="21521"/>
  </r>
  <r>
    <x v="92"/>
    <x v="1"/>
    <x v="4"/>
    <n v="25055"/>
    <n v="58"/>
    <n v="951"/>
    <n v="28530"/>
    <n v="44.9"/>
    <n v="12110"/>
    <n v="12809"/>
  </r>
  <r>
    <x v="92"/>
    <x v="1"/>
    <x v="5"/>
    <n v="38380"/>
    <n v="78"/>
    <n v="1385"/>
    <n v="41550"/>
    <n v="44.84"/>
    <n v="21435"/>
    <n v="18629"/>
  </r>
  <r>
    <x v="92"/>
    <x v="1"/>
    <x v="6"/>
    <n v="34085"/>
    <n v="74"/>
    <n v="1222"/>
    <n v="36660"/>
    <n v="42.98"/>
    <n v="20936"/>
    <n v="15755"/>
  </r>
  <r>
    <x v="92"/>
    <x v="1"/>
    <x v="7"/>
    <n v="5739"/>
    <n v="22"/>
    <n v="271"/>
    <n v="8130"/>
    <n v="46.86"/>
    <n v="3564"/>
    <n v="3810"/>
  </r>
  <r>
    <x v="92"/>
    <x v="1"/>
    <x v="8"/>
    <n v="8638"/>
    <n v="33"/>
    <n v="464"/>
    <n v="13920"/>
    <n v="38.08"/>
    <n v="5261"/>
    <n v="5301"/>
  </r>
  <r>
    <x v="92"/>
    <x v="1"/>
    <x v="9"/>
    <n v="21583"/>
    <n v="46"/>
    <n v="773"/>
    <n v="23190"/>
    <n v="58"/>
    <n v="10407"/>
    <n v="13451"/>
  </r>
  <r>
    <x v="92"/>
    <x v="1"/>
    <x v="10"/>
    <n v="37968"/>
    <n v="76"/>
    <n v="1332"/>
    <n v="39960"/>
    <n v="50.82"/>
    <n v="18383"/>
    <n v="20306"/>
  </r>
  <r>
    <x v="92"/>
    <x v="1"/>
    <x v="11"/>
    <n v="19310"/>
    <n v="24"/>
    <n v="638"/>
    <n v="19140"/>
    <n v="38.97"/>
    <n v="9514"/>
    <n v="7458"/>
  </r>
  <r>
    <x v="92"/>
    <x v="1"/>
    <x v="12"/>
    <n v="29102"/>
    <n v="66"/>
    <n v="1080"/>
    <n v="32400"/>
    <n v="49"/>
    <n v="16197"/>
    <n v="15876"/>
  </r>
  <r>
    <x v="92"/>
    <x v="1"/>
    <x v="13"/>
    <n v="11322"/>
    <n v="23"/>
    <n v="384"/>
    <n v="11520"/>
    <n v="51.06"/>
    <n v="5244"/>
    <n v="5882"/>
  </r>
  <r>
    <x v="92"/>
    <x v="1"/>
    <x v="14"/>
    <n v="6548"/>
    <n v="18"/>
    <n v="241"/>
    <n v="7230"/>
    <n v="40.840000000000003"/>
    <n v="3311"/>
    <n v="2953"/>
  </r>
  <r>
    <x v="92"/>
    <x v="1"/>
    <x v="15"/>
    <n v="7307"/>
    <n v="32"/>
    <n v="330"/>
    <n v="9900"/>
    <n v="39.72"/>
    <n v="4139"/>
    <n v="3932"/>
  </r>
  <r>
    <x v="92"/>
    <x v="1"/>
    <x v="16"/>
    <n v="43095"/>
    <n v="72"/>
    <n v="1379"/>
    <n v="41370"/>
    <n v="56.27"/>
    <n v="21287"/>
    <n v="23279"/>
  </r>
  <r>
    <x v="92"/>
    <x v="1"/>
    <x v="17"/>
    <n v="28414"/>
    <n v="40"/>
    <n v="876"/>
    <n v="26280"/>
    <n v="57.63"/>
    <n v="14055"/>
    <n v="15146"/>
  </r>
  <r>
    <x v="92"/>
    <x v="1"/>
    <x v="18"/>
    <n v="16342"/>
    <n v="54"/>
    <n v="713"/>
    <n v="21390"/>
    <n v="39.409999999999997"/>
    <n v="9444"/>
    <n v="8430"/>
  </r>
  <r>
    <x v="92"/>
    <x v="1"/>
    <x v="19"/>
    <n v="28787"/>
    <n v="100"/>
    <n v="1275"/>
    <n v="38250"/>
    <n v="42.33"/>
    <n v="13806"/>
    <n v="16193"/>
  </r>
  <r>
    <x v="92"/>
    <x v="1"/>
    <x v="20"/>
    <n v="81836"/>
    <n v="203"/>
    <n v="2887"/>
    <n v="86610"/>
    <n v="45.39"/>
    <n v="42771"/>
    <n v="39310"/>
  </r>
  <r>
    <x v="92"/>
    <x v="1"/>
    <x v="21"/>
    <n v="9415"/>
    <n v="22"/>
    <n v="338"/>
    <n v="10140"/>
    <n v="40.369999999999997"/>
    <n v="6109"/>
    <n v="4094"/>
  </r>
  <r>
    <x v="92"/>
    <x v="1"/>
    <x v="22"/>
    <n v="6672"/>
    <n v="16"/>
    <n v="394"/>
    <n v="11820"/>
    <n v="28.34"/>
    <n v="4882"/>
    <n v="3350"/>
  </r>
  <r>
    <x v="92"/>
    <x v="1"/>
    <x v="23"/>
    <n v="10748"/>
    <n v="29"/>
    <n v="369"/>
    <n v="11070"/>
    <n v="55.61"/>
    <n v="6719"/>
    <n v="6156"/>
  </r>
  <r>
    <x v="92"/>
    <x v="1"/>
    <x v="24"/>
    <n v="108671"/>
    <n v="270"/>
    <n v="3988"/>
    <n v="119640"/>
    <n v="44.22"/>
    <n v="60481"/>
    <n v="52910"/>
  </r>
  <r>
    <x v="92"/>
    <x v="1"/>
    <x v="25"/>
    <n v="24718"/>
    <n v="69"/>
    <n v="1209"/>
    <n v="36270"/>
    <n v="38.94"/>
    <n v="17278"/>
    <n v="14124"/>
  </r>
  <r>
    <x v="92"/>
    <x v="1"/>
    <x v="26"/>
    <n v="11481"/>
    <n v="26"/>
    <n v="322"/>
    <n v="9660"/>
    <n v="48.37"/>
    <n v="4401"/>
    <n v="4673"/>
  </r>
  <r>
    <x v="92"/>
    <x v="1"/>
    <x v="27"/>
    <n v="33457"/>
    <n v="51"/>
    <n v="1000"/>
    <n v="30000"/>
    <n v="42.66"/>
    <n v="10772"/>
    <n v="12799"/>
  </r>
  <r>
    <x v="92"/>
    <x v="1"/>
    <x v="28"/>
    <n v="5583"/>
    <n v="20"/>
    <n v="242"/>
    <n v="7260"/>
    <n v="42.53"/>
    <n v="3703"/>
    <n v="3088"/>
  </r>
  <r>
    <x v="92"/>
    <x v="1"/>
    <x v="29"/>
    <n v="4959"/>
    <n v="25"/>
    <n v="267"/>
    <n v="8010"/>
    <n v="35.53"/>
    <n v="3089"/>
    <n v="2846"/>
  </r>
  <r>
    <x v="92"/>
    <x v="1"/>
    <x v="30"/>
    <n v="28668"/>
    <n v="44"/>
    <n v="779"/>
    <n v="23370"/>
    <n v="62.04"/>
    <n v="13739"/>
    <n v="14498"/>
  </r>
  <r>
    <x v="92"/>
    <x v="1"/>
    <x v="31"/>
    <n v="1742"/>
    <n v="14"/>
    <n v="97"/>
    <n v="2910"/>
    <n v="33.64"/>
    <n v="1070"/>
    <n v="979"/>
  </r>
  <r>
    <x v="92"/>
    <x v="1"/>
    <x v="32"/>
    <n v="5341"/>
    <n v="21"/>
    <n v="302"/>
    <n v="9060"/>
    <n v="27.92"/>
    <n v="3194"/>
    <n v="2530"/>
  </r>
  <r>
    <x v="92"/>
    <x v="1"/>
    <x v="33"/>
    <n v="14750"/>
    <n v="41"/>
    <n v="615"/>
    <n v="18450"/>
    <n v="47.37"/>
    <n v="7513"/>
    <n v="8740"/>
  </r>
  <r>
    <x v="92"/>
    <x v="1"/>
    <x v="34"/>
    <n v="761816"/>
    <n v="1837"/>
    <n v="28716"/>
    <n v="861480"/>
    <n v="45.84"/>
    <n v="395465"/>
    <n v="394938"/>
  </r>
  <r>
    <x v="92"/>
    <x v="2"/>
    <x v="0"/>
    <n v="11099"/>
    <n v="33"/>
    <n v="1364"/>
    <n v="40920"/>
    <n v="22.87"/>
    <n v="4442"/>
    <n v="9357"/>
  </r>
  <r>
    <x v="92"/>
    <x v="2"/>
    <x v="1"/>
    <n v="53601"/>
    <n v="41"/>
    <n v="3679"/>
    <n v="110370"/>
    <n v="45.92"/>
    <n v="21808"/>
    <n v="50678"/>
  </r>
  <r>
    <x v="92"/>
    <x v="2"/>
    <x v="2"/>
    <n v="4043"/>
    <n v="18"/>
    <n v="651"/>
    <n v="19530"/>
    <n v="18.32"/>
    <n v="2312"/>
    <n v="3578"/>
  </r>
  <r>
    <x v="92"/>
    <x v="2"/>
    <x v="3"/>
    <n v="6037"/>
    <n v="16"/>
    <n v="619"/>
    <n v="18570"/>
    <n v="25.95"/>
    <n v="3768"/>
    <n v="4819"/>
  </r>
  <r>
    <x v="92"/>
    <x v="2"/>
    <x v="4"/>
    <n v="6884"/>
    <n v="12"/>
    <n v="470"/>
    <n v="14100"/>
    <n v="48.79"/>
    <n v="2354"/>
    <n v="6880"/>
  </r>
  <r>
    <x v="92"/>
    <x v="2"/>
    <x v="5"/>
    <n v="13617"/>
    <n v="12"/>
    <n v="913"/>
    <n v="27390"/>
    <n v="47.1"/>
    <n v="6782"/>
    <n v="12901"/>
  </r>
  <r>
    <x v="92"/>
    <x v="2"/>
    <x v="6"/>
    <n v="9613"/>
    <n v="16"/>
    <n v="1009"/>
    <n v="30270"/>
    <n v="29.38"/>
    <n v="5576"/>
    <n v="8894"/>
  </r>
  <r>
    <x v="92"/>
    <x v="2"/>
    <x v="7"/>
    <m/>
    <n v="3"/>
    <n v="74"/>
    <n v="2220"/>
    <m/>
    <m/>
    <m/>
  </r>
  <r>
    <x v="92"/>
    <x v="2"/>
    <x v="8"/>
    <m/>
    <n v="4"/>
    <n v="98"/>
    <n v="2940"/>
    <m/>
    <m/>
    <m/>
  </r>
  <r>
    <x v="92"/>
    <x v="2"/>
    <x v="9"/>
    <n v="2297"/>
    <n v="9"/>
    <n v="382"/>
    <n v="11460"/>
    <n v="19"/>
    <n v="884"/>
    <n v="2177"/>
  </r>
  <r>
    <x v="92"/>
    <x v="2"/>
    <x v="10"/>
    <n v="6236"/>
    <n v="20"/>
    <n v="924"/>
    <n v="27720"/>
    <n v="22.04"/>
    <n v="2325"/>
    <n v="6109"/>
  </r>
  <r>
    <x v="92"/>
    <x v="2"/>
    <x v="11"/>
    <n v="12314"/>
    <n v="14"/>
    <n v="990"/>
    <n v="29700"/>
    <n v="29.79"/>
    <n v="5701"/>
    <n v="8847"/>
  </r>
  <r>
    <x v="92"/>
    <x v="2"/>
    <x v="12"/>
    <m/>
    <n v="3"/>
    <n v="89"/>
    <n v="2670"/>
    <m/>
    <m/>
    <m/>
  </r>
  <r>
    <x v="92"/>
    <x v="2"/>
    <x v="13"/>
    <m/>
    <n v="3"/>
    <n v="69"/>
    <n v="2070"/>
    <m/>
    <m/>
    <m/>
  </r>
  <r>
    <x v="92"/>
    <x v="2"/>
    <x v="14"/>
    <m/>
    <n v="3"/>
    <n v="75"/>
    <n v="2250"/>
    <m/>
    <m/>
    <m/>
  </r>
  <r>
    <x v="92"/>
    <x v="2"/>
    <x v="15"/>
    <m/>
    <n v="5"/>
    <n v="360"/>
    <n v="10800"/>
    <m/>
    <m/>
    <m/>
  </r>
  <r>
    <x v="92"/>
    <x v="2"/>
    <x v="16"/>
    <m/>
    <n v="14"/>
    <n v="2041"/>
    <n v="61230"/>
    <m/>
    <m/>
    <m/>
  </r>
  <r>
    <x v="92"/>
    <x v="2"/>
    <x v="17"/>
    <n v="29352"/>
    <n v="10"/>
    <n v="1694"/>
    <n v="50820"/>
    <n v="56.37"/>
    <n v="13896"/>
    <n v="28648"/>
  </r>
  <r>
    <x v="92"/>
    <x v="2"/>
    <x v="18"/>
    <n v="4437"/>
    <n v="20"/>
    <n v="794"/>
    <n v="23820"/>
    <n v="16.13"/>
    <n v="2358"/>
    <n v="3843"/>
  </r>
  <r>
    <x v="92"/>
    <x v="2"/>
    <x v="19"/>
    <n v="10488"/>
    <n v="26"/>
    <n v="1166"/>
    <n v="34980"/>
    <n v="27.82"/>
    <n v="5000"/>
    <n v="9730"/>
  </r>
  <r>
    <x v="92"/>
    <x v="2"/>
    <x v="20"/>
    <n v="42864"/>
    <n v="55"/>
    <n v="3618"/>
    <n v="108540"/>
    <n v="33.14"/>
    <n v="19236"/>
    <n v="35965"/>
  </r>
  <r>
    <x v="92"/>
    <x v="2"/>
    <x v="21"/>
    <n v="2064"/>
    <n v="7"/>
    <n v="458"/>
    <n v="13740"/>
    <n v="12.75"/>
    <n v="1441"/>
    <n v="1752"/>
  </r>
  <r>
    <x v="92"/>
    <x v="2"/>
    <x v="22"/>
    <n v="3159"/>
    <n v="5"/>
    <n v="318"/>
    <n v="9540"/>
    <n v="30"/>
    <n v="2597"/>
    <n v="2862"/>
  </r>
  <r>
    <x v="92"/>
    <x v="2"/>
    <x v="23"/>
    <m/>
    <n v="4"/>
    <n v="55"/>
    <n v="1650"/>
    <n v="16.48"/>
    <n v="209"/>
    <n v="272"/>
  </r>
  <r>
    <x v="92"/>
    <x v="2"/>
    <x v="24"/>
    <n v="48563"/>
    <n v="71"/>
    <n v="4449"/>
    <n v="133470"/>
    <n v="30.61"/>
    <n v="23483"/>
    <n v="40850"/>
  </r>
  <r>
    <x v="92"/>
    <x v="2"/>
    <x v="25"/>
    <n v="9314"/>
    <n v="25"/>
    <n v="1273"/>
    <n v="38190"/>
    <n v="21.94"/>
    <n v="6499"/>
    <n v="8378"/>
  </r>
  <r>
    <x v="92"/>
    <x v="2"/>
    <x v="26"/>
    <n v="5704"/>
    <n v="7"/>
    <n v="440"/>
    <n v="13200"/>
    <n v="40.49"/>
    <n v="2293"/>
    <n v="5345"/>
  </r>
  <r>
    <x v="92"/>
    <x v="2"/>
    <x v="27"/>
    <n v="28103"/>
    <n v="20"/>
    <n v="1899"/>
    <n v="56970"/>
    <n v="44.21"/>
    <n v="11253"/>
    <n v="25189"/>
  </r>
  <r>
    <x v="92"/>
    <x v="2"/>
    <x v="28"/>
    <n v="801"/>
    <n v="4"/>
    <n v="104"/>
    <n v="3120"/>
    <n v="20.29"/>
    <n v="389"/>
    <n v="633"/>
  </r>
  <r>
    <x v="92"/>
    <x v="2"/>
    <x v="29"/>
    <m/>
    <n v="4"/>
    <n v="93"/>
    <n v="2790"/>
    <m/>
    <m/>
    <m/>
  </r>
  <r>
    <x v="92"/>
    <x v="2"/>
    <x v="30"/>
    <n v="4888"/>
    <n v="9"/>
    <n v="433"/>
    <n v="12990"/>
    <n v="34.590000000000003"/>
    <n v="2543"/>
    <n v="4493"/>
  </r>
  <r>
    <x v="92"/>
    <x v="2"/>
    <x v="31"/>
    <n v="141"/>
    <n v="4"/>
    <n v="131"/>
    <n v="3930"/>
    <n v="3.05"/>
    <n v="131"/>
    <n v="120"/>
  </r>
  <r>
    <x v="92"/>
    <x v="2"/>
    <x v="32"/>
    <m/>
    <n v="5"/>
    <n v="316"/>
    <n v="9480"/>
    <m/>
    <m/>
    <m/>
  </r>
  <r>
    <x v="92"/>
    <x v="2"/>
    <x v="33"/>
    <n v="2617"/>
    <n v="10"/>
    <n v="323"/>
    <n v="9690"/>
    <n v="22.84"/>
    <n v="1755"/>
    <n v="2213"/>
  </r>
  <r>
    <x v="92"/>
    <x v="2"/>
    <x v="34"/>
    <n v="280362"/>
    <n v="431"/>
    <n v="25228"/>
    <n v="756840"/>
    <n v="33.299999999999997"/>
    <n v="130328"/>
    <n v="252051"/>
  </r>
  <r>
    <x v="92"/>
    <x v="3"/>
    <x v="0"/>
    <n v="21114"/>
    <n v="46"/>
    <n v="5765"/>
    <n v="172950"/>
    <n v="6.56"/>
    <n v="11219"/>
    <n v="11349"/>
  </r>
  <r>
    <x v="92"/>
    <x v="3"/>
    <x v="1"/>
    <n v="22167"/>
    <n v="24"/>
    <n v="2706"/>
    <n v="81180"/>
    <n v="13.76"/>
    <n v="10881"/>
    <n v="11170"/>
  </r>
  <r>
    <x v="92"/>
    <x v="3"/>
    <x v="2"/>
    <n v="11465"/>
    <n v="20"/>
    <n v="1978"/>
    <n v="59340"/>
    <n v="9.5500000000000007"/>
    <n v="6606"/>
    <n v="5668"/>
  </r>
  <r>
    <x v="92"/>
    <x v="3"/>
    <x v="3"/>
    <n v="11788"/>
    <n v="21"/>
    <n v="1919"/>
    <n v="57570"/>
    <n v="11.08"/>
    <n v="6442"/>
    <n v="6377"/>
  </r>
  <r>
    <x v="92"/>
    <x v="3"/>
    <x v="4"/>
    <n v="19874"/>
    <n v="19"/>
    <n v="2846"/>
    <n v="85380"/>
    <n v="11.76"/>
    <n v="6816"/>
    <n v="10039"/>
  </r>
  <r>
    <x v="92"/>
    <x v="3"/>
    <x v="5"/>
    <n v="15089"/>
    <n v="11"/>
    <n v="1456"/>
    <n v="43680"/>
    <n v="15.52"/>
    <n v="8429"/>
    <n v="6780"/>
  </r>
  <r>
    <x v="92"/>
    <x v="3"/>
    <x v="6"/>
    <n v="15305"/>
    <n v="10"/>
    <n v="1347"/>
    <n v="40410"/>
    <n v="17.75"/>
    <n v="8774"/>
    <n v="7171"/>
  </r>
  <r>
    <x v="92"/>
    <x v="3"/>
    <x v="7"/>
    <m/>
    <n v="4"/>
    <n v="858"/>
    <n v="25740"/>
    <m/>
    <m/>
    <m/>
  </r>
  <r>
    <x v="92"/>
    <x v="3"/>
    <x v="8"/>
    <n v="4220"/>
    <n v="11"/>
    <n v="1729"/>
    <n v="51870"/>
    <n v="3.56"/>
    <n v="2176"/>
    <n v="1849"/>
  </r>
  <r>
    <x v="92"/>
    <x v="3"/>
    <x v="9"/>
    <n v="5543"/>
    <n v="12"/>
    <n v="1267"/>
    <n v="38010"/>
    <n v="6.88"/>
    <n v="2199"/>
    <n v="2614"/>
  </r>
  <r>
    <x v="92"/>
    <x v="3"/>
    <x v="10"/>
    <n v="11399"/>
    <n v="20"/>
    <n v="1964"/>
    <n v="58920"/>
    <n v="8.51"/>
    <n v="5751"/>
    <n v="5012"/>
  </r>
  <r>
    <x v="92"/>
    <x v="3"/>
    <x v="11"/>
    <n v="6663"/>
    <n v="6"/>
    <n v="488"/>
    <n v="14640"/>
    <n v="22.32"/>
    <n v="4276"/>
    <n v="3267"/>
  </r>
  <r>
    <x v="92"/>
    <x v="3"/>
    <x v="12"/>
    <m/>
    <n v="8"/>
    <n v="615"/>
    <n v="18450"/>
    <m/>
    <m/>
    <m/>
  </r>
  <r>
    <x v="92"/>
    <x v="3"/>
    <x v="13"/>
    <m/>
    <n v="3"/>
    <n v="347"/>
    <n v="10410"/>
    <m/>
    <m/>
    <m/>
  </r>
  <r>
    <x v="92"/>
    <x v="3"/>
    <x v="14"/>
    <m/>
    <n v="7"/>
    <n v="800"/>
    <n v="24000"/>
    <m/>
    <m/>
    <m/>
  </r>
  <r>
    <x v="92"/>
    <x v="3"/>
    <x v="15"/>
    <n v="2838"/>
    <n v="8"/>
    <n v="961"/>
    <n v="28830"/>
    <n v="5.08"/>
    <n v="1388"/>
    <n v="1466"/>
  </r>
  <r>
    <x v="92"/>
    <x v="3"/>
    <x v="16"/>
    <m/>
    <n v="4"/>
    <n v="520"/>
    <n v="15600"/>
    <m/>
    <m/>
    <m/>
  </r>
  <r>
    <x v="92"/>
    <x v="3"/>
    <x v="17"/>
    <s v="-"/>
    <s v="-"/>
    <s v="-"/>
    <s v="-"/>
    <s v="-"/>
    <s v="-"/>
    <s v="-"/>
  </r>
  <r>
    <x v="92"/>
    <x v="3"/>
    <x v="18"/>
    <n v="7884"/>
    <n v="16"/>
    <n v="1254"/>
    <n v="37620"/>
    <n v="14.87"/>
    <n v="6323"/>
    <n v="5593"/>
  </r>
  <r>
    <x v="92"/>
    <x v="3"/>
    <x v="19"/>
    <n v="14049"/>
    <n v="21"/>
    <n v="3668"/>
    <n v="110040"/>
    <n v="6.4"/>
    <n v="6773"/>
    <n v="7041"/>
  </r>
  <r>
    <x v="92"/>
    <x v="3"/>
    <x v="20"/>
    <n v="38190"/>
    <n v="37"/>
    <n v="4370"/>
    <n v="131100"/>
    <n v="13.22"/>
    <n v="21842"/>
    <n v="17334"/>
  </r>
  <r>
    <x v="92"/>
    <x v="3"/>
    <x v="21"/>
    <m/>
    <n v="7"/>
    <n v="538"/>
    <n v="16140"/>
    <m/>
    <m/>
    <m/>
  </r>
  <r>
    <x v="92"/>
    <x v="3"/>
    <x v="22"/>
    <m/>
    <n v="4"/>
    <n v="638"/>
    <n v="19140"/>
    <n v="9.6199999999999992"/>
    <m/>
    <n v="1842"/>
  </r>
  <r>
    <x v="92"/>
    <x v="3"/>
    <x v="23"/>
    <n v="3652"/>
    <n v="6"/>
    <n v="747"/>
    <n v="22410"/>
    <n v="7.43"/>
    <n v="2507"/>
    <n v="1665"/>
  </r>
  <r>
    <x v="92"/>
    <x v="3"/>
    <x v="24"/>
    <n v="51889"/>
    <n v="54"/>
    <n v="6293"/>
    <n v="188790"/>
    <n v="12.17"/>
    <n v="31895"/>
    <n v="22979"/>
  </r>
  <r>
    <x v="92"/>
    <x v="3"/>
    <x v="25"/>
    <n v="15929"/>
    <n v="18"/>
    <n v="1591"/>
    <n v="47730"/>
    <n v="16.11"/>
    <n v="10816"/>
    <n v="7690"/>
  </r>
  <r>
    <x v="92"/>
    <x v="3"/>
    <x v="26"/>
    <n v="9883"/>
    <n v="6"/>
    <n v="1464"/>
    <n v="43920"/>
    <n v="10.28"/>
    <n v="5036"/>
    <n v="4515"/>
  </r>
  <r>
    <x v="92"/>
    <x v="3"/>
    <x v="27"/>
    <n v="26098"/>
    <n v="7"/>
    <n v="1219"/>
    <n v="36570"/>
    <n v="25.52"/>
    <n v="9764"/>
    <n v="9332"/>
  </r>
  <r>
    <x v="92"/>
    <x v="3"/>
    <x v="28"/>
    <n v="2844"/>
    <n v="8"/>
    <n v="873"/>
    <n v="26190"/>
    <n v="6.1"/>
    <n v="1959"/>
    <n v="1597"/>
  </r>
  <r>
    <x v="92"/>
    <x v="3"/>
    <x v="29"/>
    <n v="4850"/>
    <n v="8"/>
    <n v="2110"/>
    <n v="63300"/>
    <n v="3.91"/>
    <n v="2516"/>
    <n v="2474"/>
  </r>
  <r>
    <x v="92"/>
    <x v="3"/>
    <x v="30"/>
    <n v="10558"/>
    <n v="7"/>
    <n v="583"/>
    <n v="17490"/>
    <n v="25.36"/>
    <n v="6536"/>
    <n v="4435"/>
  </r>
  <r>
    <x v="92"/>
    <x v="3"/>
    <x v="31"/>
    <n v="1250"/>
    <n v="6"/>
    <n v="279"/>
    <n v="8370"/>
    <n v="5.73"/>
    <n v="708"/>
    <n v="480"/>
  </r>
  <r>
    <x v="92"/>
    <x v="3"/>
    <x v="32"/>
    <m/>
    <n v="3"/>
    <n v="541"/>
    <n v="16230"/>
    <m/>
    <m/>
    <m/>
  </r>
  <r>
    <x v="92"/>
    <x v="3"/>
    <x v="33"/>
    <n v="3884"/>
    <n v="12"/>
    <n v="1089"/>
    <n v="32670"/>
    <n v="7.42"/>
    <n v="2351"/>
    <n v="2423"/>
  </r>
  <r>
    <x v="92"/>
    <x v="3"/>
    <x v="34"/>
    <n v="318683"/>
    <n v="400"/>
    <n v="48530"/>
    <n v="1455900"/>
    <n v="10.33"/>
    <n v="170942"/>
    <n v="150358"/>
  </r>
  <r>
    <x v="92"/>
    <x v="4"/>
    <x v="0"/>
    <n v="82795"/>
    <n v="254"/>
    <n v="9988"/>
    <n v="299640"/>
    <n v="16.25"/>
    <n v="40876"/>
    <n v="48682"/>
  </r>
  <r>
    <x v="92"/>
    <x v="4"/>
    <x v="1"/>
    <n v="414192"/>
    <n v="327"/>
    <n v="18672"/>
    <n v="560160"/>
    <n v="50.52"/>
    <n v="198234"/>
    <n v="282966"/>
  </r>
  <r>
    <x v="92"/>
    <x v="4"/>
    <x v="2"/>
    <n v="27443"/>
    <n v="116"/>
    <n v="3536"/>
    <n v="106080"/>
    <n v="14.85"/>
    <n v="15951"/>
    <n v="15753"/>
  </r>
  <r>
    <x v="92"/>
    <x v="4"/>
    <x v="3"/>
    <n v="76559"/>
    <n v="147"/>
    <n v="5044"/>
    <n v="151320"/>
    <n v="30.64"/>
    <n v="44103"/>
    <n v="46372"/>
  </r>
  <r>
    <x v="92"/>
    <x v="4"/>
    <x v="4"/>
    <n v="59593"/>
    <n v="99"/>
    <n v="4687"/>
    <n v="140610"/>
    <n v="24.56"/>
    <n v="25832"/>
    <n v="34534"/>
  </r>
  <r>
    <x v="92"/>
    <x v="4"/>
    <x v="5"/>
    <n v="115743"/>
    <n v="122"/>
    <n v="5611"/>
    <n v="168330"/>
    <n v="40.6"/>
    <n v="65741"/>
    <n v="68341"/>
  </r>
  <r>
    <x v="92"/>
    <x v="4"/>
    <x v="6"/>
    <n v="69859"/>
    <n v="110"/>
    <n v="4078"/>
    <n v="122340"/>
    <n v="30.63"/>
    <n v="42359"/>
    <n v="37474"/>
  </r>
  <r>
    <x v="92"/>
    <x v="4"/>
    <x v="7"/>
    <n v="10336"/>
    <n v="33"/>
    <n v="1281"/>
    <n v="38430"/>
    <n v="16.13"/>
    <n v="5940"/>
    <n v="6199"/>
  </r>
  <r>
    <x v="92"/>
    <x v="4"/>
    <x v="8"/>
    <n v="16072"/>
    <n v="58"/>
    <n v="2535"/>
    <n v="76050"/>
    <n v="12.62"/>
    <n v="9060"/>
    <n v="9595"/>
  </r>
  <r>
    <x v="92"/>
    <x v="4"/>
    <x v="9"/>
    <n v="37420"/>
    <n v="81"/>
    <n v="2817"/>
    <n v="84510"/>
    <n v="28.36"/>
    <n v="18127"/>
    <n v="23971"/>
  </r>
  <r>
    <x v="92"/>
    <x v="4"/>
    <x v="10"/>
    <n v="65269"/>
    <n v="130"/>
    <n v="4689"/>
    <n v="140670"/>
    <n v="26.42"/>
    <n v="31404"/>
    <n v="37169"/>
  </r>
  <r>
    <x v="92"/>
    <x v="4"/>
    <x v="11"/>
    <n v="51095"/>
    <n v="55"/>
    <n v="2516"/>
    <n v="75480"/>
    <n v="33.69"/>
    <n v="25327"/>
    <n v="25429"/>
  </r>
  <r>
    <x v="92"/>
    <x v="4"/>
    <x v="12"/>
    <n v="42525"/>
    <n v="100"/>
    <n v="2369"/>
    <n v="71070"/>
    <n v="35.79"/>
    <n v="23792"/>
    <n v="25434"/>
  </r>
  <r>
    <x v="92"/>
    <x v="4"/>
    <x v="13"/>
    <n v="15282"/>
    <n v="32"/>
    <n v="937"/>
    <n v="28110"/>
    <n v="28.21"/>
    <n v="7410"/>
    <n v="7930"/>
  </r>
  <r>
    <x v="92"/>
    <x v="4"/>
    <x v="14"/>
    <n v="12093"/>
    <n v="38"/>
    <n v="1329"/>
    <n v="39870"/>
    <n v="15.17"/>
    <n v="6641"/>
    <n v="6050"/>
  </r>
  <r>
    <x v="92"/>
    <x v="4"/>
    <x v="15"/>
    <n v="13754"/>
    <n v="51"/>
    <n v="1720"/>
    <n v="51600"/>
    <n v="16.12"/>
    <n v="6791"/>
    <n v="8318"/>
  </r>
  <r>
    <x v="92"/>
    <x v="4"/>
    <x v="16"/>
    <n v="182365"/>
    <n v="123"/>
    <n v="7295"/>
    <n v="218850"/>
    <n v="56.43"/>
    <n v="91766"/>
    <n v="123507"/>
  </r>
  <r>
    <x v="92"/>
    <x v="4"/>
    <x v="17"/>
    <n v="157249"/>
    <n v="80"/>
    <n v="5818"/>
    <n v="174540"/>
    <n v="63.38"/>
    <n v="79597"/>
    <n v="110621"/>
  </r>
  <r>
    <x v="92"/>
    <x v="4"/>
    <x v="18"/>
    <n v="34197"/>
    <n v="105"/>
    <n v="3102"/>
    <n v="93060"/>
    <n v="23.23"/>
    <n v="21059"/>
    <n v="21618"/>
  </r>
  <r>
    <x v="92"/>
    <x v="4"/>
    <x v="19"/>
    <n v="58709"/>
    <n v="159"/>
    <n v="6491"/>
    <n v="194730"/>
    <n v="18.760000000000002"/>
    <n v="28429"/>
    <n v="36539"/>
  </r>
  <r>
    <x v="92"/>
    <x v="4"/>
    <x v="20"/>
    <n v="285636"/>
    <n v="363"/>
    <n v="15269"/>
    <n v="458070"/>
    <n v="37.08"/>
    <n v="149930"/>
    <n v="169841"/>
  </r>
  <r>
    <x v="92"/>
    <x v="4"/>
    <x v="21"/>
    <n v="19553"/>
    <n v="43"/>
    <n v="1458"/>
    <n v="43740"/>
    <n v="21.61"/>
    <n v="13154"/>
    <n v="9453"/>
  </r>
  <r>
    <x v="92"/>
    <x v="4"/>
    <x v="22"/>
    <n v="20781"/>
    <n v="30"/>
    <n v="1747"/>
    <n v="52410"/>
    <n v="21.93"/>
    <n v="14781"/>
    <n v="11494"/>
  </r>
  <r>
    <x v="92"/>
    <x v="4"/>
    <x v="23"/>
    <n v="16446"/>
    <n v="49"/>
    <n v="1321"/>
    <n v="39630"/>
    <n v="23.23"/>
    <n v="10273"/>
    <n v="9205"/>
  </r>
  <r>
    <x v="92"/>
    <x v="4"/>
    <x v="24"/>
    <n v="342416"/>
    <n v="485"/>
    <n v="19795"/>
    <n v="593850"/>
    <n v="33.68"/>
    <n v="188139"/>
    <n v="199992"/>
  </r>
  <r>
    <x v="92"/>
    <x v="4"/>
    <x v="25"/>
    <n v="68637"/>
    <n v="154"/>
    <n v="5380"/>
    <n v="161400"/>
    <n v="25.82"/>
    <n v="48521"/>
    <n v="41669"/>
  </r>
  <r>
    <x v="92"/>
    <x v="4"/>
    <x v="26"/>
    <n v="37042"/>
    <n v="49"/>
    <n v="2746"/>
    <n v="82380"/>
    <n v="23.07"/>
    <n v="15063"/>
    <n v="19008"/>
  </r>
  <r>
    <x v="92"/>
    <x v="4"/>
    <x v="27"/>
    <n v="172806"/>
    <n v="110"/>
    <n v="7082"/>
    <n v="212460"/>
    <n v="44.31"/>
    <n v="62044"/>
    <n v="94147"/>
  </r>
  <r>
    <x v="92"/>
    <x v="4"/>
    <x v="28"/>
    <n v="15311"/>
    <n v="41"/>
    <n v="1588"/>
    <n v="47640"/>
    <n v="18.88"/>
    <n v="10314"/>
    <n v="8994"/>
  </r>
  <r>
    <x v="92"/>
    <x v="4"/>
    <x v="29"/>
    <n v="12762"/>
    <n v="51"/>
    <n v="2680"/>
    <n v="80400"/>
    <n v="9.2899999999999991"/>
    <n v="7443"/>
    <n v="7473"/>
  </r>
  <r>
    <x v="92"/>
    <x v="4"/>
    <x v="30"/>
    <n v="62748"/>
    <n v="78"/>
    <n v="2561"/>
    <n v="76830"/>
    <n v="46.96"/>
    <n v="34864"/>
    <n v="36078"/>
  </r>
  <r>
    <x v="92"/>
    <x v="4"/>
    <x v="31"/>
    <n v="3903"/>
    <n v="32"/>
    <n v="596"/>
    <n v="17880"/>
    <n v="12.18"/>
    <n v="2398"/>
    <n v="2177"/>
  </r>
  <r>
    <x v="92"/>
    <x v="4"/>
    <x v="32"/>
    <n v="17725"/>
    <n v="35"/>
    <n v="1695"/>
    <n v="50850"/>
    <n v="17.350000000000001"/>
    <n v="11279"/>
    <n v="8820"/>
  </r>
  <r>
    <x v="92"/>
    <x v="4"/>
    <x v="33"/>
    <n v="27430"/>
    <n v="83"/>
    <n v="2512"/>
    <n v="75360"/>
    <n v="24.23"/>
    <n v="14947"/>
    <n v="18258"/>
  </r>
  <r>
    <x v="92"/>
    <x v="4"/>
    <x v="34"/>
    <n v="2146081"/>
    <n v="3258"/>
    <n v="135332"/>
    <n v="4059960"/>
    <n v="32.08"/>
    <n v="1103852"/>
    <n v="1302494"/>
  </r>
  <r>
    <x v="93"/>
    <x v="0"/>
    <x v="0"/>
    <n v="26264"/>
    <n v="34"/>
    <n v="1312"/>
    <n v="40672"/>
    <n v="33.21"/>
    <n v="11261"/>
    <n v="13507"/>
  </r>
  <r>
    <x v="93"/>
    <x v="0"/>
    <x v="1"/>
    <n v="264496"/>
    <n v="74"/>
    <n v="8583"/>
    <n v="266073"/>
    <n v="67.489999999999995"/>
    <n v="132741"/>
    <n v="179565"/>
  </r>
  <r>
    <x v="93"/>
    <x v="0"/>
    <x v="2"/>
    <n v="2808"/>
    <n v="10"/>
    <n v="191"/>
    <n v="5921"/>
    <n v="24.44"/>
    <n v="1320"/>
    <n v="1447"/>
  </r>
  <r>
    <x v="93"/>
    <x v="0"/>
    <x v="3"/>
    <n v="22546"/>
    <n v="26"/>
    <n v="1042"/>
    <n v="32302"/>
    <n v="47.14"/>
    <n v="12904"/>
    <n v="15226"/>
  </r>
  <r>
    <x v="93"/>
    <x v="0"/>
    <x v="4"/>
    <n v="9314"/>
    <n v="10"/>
    <n v="420"/>
    <n v="13020"/>
    <n v="40.159999999999997"/>
    <n v="4727"/>
    <n v="5229"/>
  </r>
  <r>
    <x v="93"/>
    <x v="0"/>
    <x v="5"/>
    <n v="63266"/>
    <n v="21"/>
    <n v="1857"/>
    <n v="57567"/>
    <n v="62.06"/>
    <n v="36579"/>
    <n v="35724"/>
  </r>
  <r>
    <x v="93"/>
    <x v="0"/>
    <x v="6"/>
    <n v="14539"/>
    <n v="10"/>
    <n v="500"/>
    <n v="15500"/>
    <n v="46.44"/>
    <n v="8651"/>
    <n v="7198"/>
  </r>
  <r>
    <x v="93"/>
    <x v="0"/>
    <x v="7"/>
    <m/>
    <n v="4"/>
    <n v="78"/>
    <n v="2418"/>
    <m/>
    <m/>
    <m/>
  </r>
  <r>
    <x v="93"/>
    <x v="0"/>
    <x v="8"/>
    <m/>
    <n v="10"/>
    <n v="244"/>
    <n v="7564"/>
    <m/>
    <m/>
    <m/>
  </r>
  <r>
    <x v="93"/>
    <x v="0"/>
    <x v="9"/>
    <n v="8060"/>
    <n v="14"/>
    <n v="395"/>
    <n v="12245"/>
    <n v="41.98"/>
    <n v="4771"/>
    <n v="5141"/>
  </r>
  <r>
    <x v="93"/>
    <x v="0"/>
    <x v="10"/>
    <n v="11628"/>
    <n v="14"/>
    <n v="469"/>
    <n v="14539"/>
    <n v="48.9"/>
    <n v="6652"/>
    <n v="7110"/>
  </r>
  <r>
    <x v="93"/>
    <x v="0"/>
    <x v="11"/>
    <n v="9977"/>
    <n v="11"/>
    <n v="400"/>
    <n v="12400"/>
    <n v="37.44"/>
    <n v="5086"/>
    <n v="4642"/>
  </r>
  <r>
    <x v="93"/>
    <x v="0"/>
    <x v="12"/>
    <n v="11472"/>
    <n v="23"/>
    <n v="585"/>
    <n v="18135"/>
    <n v="45.64"/>
    <n v="6328"/>
    <n v="8276"/>
  </r>
  <r>
    <x v="93"/>
    <x v="0"/>
    <x v="13"/>
    <m/>
    <n v="3"/>
    <n v="137"/>
    <n v="4247"/>
    <m/>
    <m/>
    <m/>
  </r>
  <r>
    <x v="93"/>
    <x v="0"/>
    <x v="14"/>
    <n v="4838"/>
    <n v="10"/>
    <n v="213"/>
    <n v="6603"/>
    <n v="41.8"/>
    <n v="3132"/>
    <n v="2760"/>
  </r>
  <r>
    <x v="93"/>
    <x v="0"/>
    <x v="15"/>
    <m/>
    <n v="6"/>
    <n v="69"/>
    <n v="2139"/>
    <m/>
    <m/>
    <m/>
  </r>
  <r>
    <x v="93"/>
    <x v="0"/>
    <x v="16"/>
    <n v="113231"/>
    <n v="33"/>
    <n v="3361"/>
    <n v="104191"/>
    <n v="71.930000000000007"/>
    <n v="58086"/>
    <n v="74948"/>
  </r>
  <r>
    <x v="93"/>
    <x v="0"/>
    <x v="17"/>
    <n v="110260"/>
    <n v="30"/>
    <n v="3254"/>
    <n v="100874"/>
    <n v="72.010000000000005"/>
    <n v="56260"/>
    <n v="72644"/>
  </r>
  <r>
    <x v="93"/>
    <x v="0"/>
    <x v="18"/>
    <n v="7429"/>
    <n v="16"/>
    <n v="346"/>
    <n v="10726"/>
    <n v="43.59"/>
    <n v="4152"/>
    <n v="4675"/>
  </r>
  <r>
    <x v="93"/>
    <x v="0"/>
    <x v="19"/>
    <n v="6586"/>
    <n v="13"/>
    <n v="391"/>
    <n v="12121"/>
    <n v="35.090000000000003"/>
    <n v="3648"/>
    <n v="4253"/>
  </r>
  <r>
    <x v="93"/>
    <x v="0"/>
    <x v="20"/>
    <n v="139620"/>
    <n v="68"/>
    <n v="4395"/>
    <n v="136245"/>
    <n v="62.92"/>
    <n v="75016"/>
    <n v="85731"/>
  </r>
  <r>
    <x v="93"/>
    <x v="0"/>
    <x v="21"/>
    <m/>
    <n v="7"/>
    <n v="124"/>
    <n v="3844"/>
    <m/>
    <m/>
    <m/>
  </r>
  <r>
    <x v="93"/>
    <x v="0"/>
    <x v="22"/>
    <m/>
    <n v="5"/>
    <n v="397"/>
    <n v="12307"/>
    <n v="29.06"/>
    <m/>
    <n v="3576"/>
  </r>
  <r>
    <x v="93"/>
    <x v="0"/>
    <x v="23"/>
    <m/>
    <n v="10"/>
    <n v="150"/>
    <n v="4650"/>
    <n v="28.28"/>
    <m/>
    <n v="1315"/>
  </r>
  <r>
    <x v="93"/>
    <x v="0"/>
    <x v="24"/>
    <n v="151328"/>
    <n v="90"/>
    <n v="5066"/>
    <n v="157046"/>
    <n v="58.78"/>
    <n v="83821"/>
    <n v="92313"/>
  </r>
  <r>
    <x v="93"/>
    <x v="0"/>
    <x v="25"/>
    <n v="22376"/>
    <n v="42"/>
    <n v="1238"/>
    <n v="38378"/>
    <n v="35.43"/>
    <n v="15891"/>
    <n v="13596"/>
  </r>
  <r>
    <x v="93"/>
    <x v="0"/>
    <x v="26"/>
    <n v="7348"/>
    <n v="10"/>
    <n v="520"/>
    <n v="16120"/>
    <n v="18.899999999999999"/>
    <n v="3022"/>
    <n v="3047"/>
  </r>
  <r>
    <x v="93"/>
    <x v="0"/>
    <x v="27"/>
    <n v="82180"/>
    <n v="31"/>
    <n v="2959"/>
    <n v="91729"/>
    <n v="47.85"/>
    <n v="31928"/>
    <n v="43896"/>
  </r>
  <r>
    <x v="93"/>
    <x v="0"/>
    <x v="28"/>
    <n v="6414"/>
    <n v="10"/>
    <n v="426"/>
    <n v="13206"/>
    <n v="29.52"/>
    <n v="4532"/>
    <n v="3899"/>
  </r>
  <r>
    <x v="93"/>
    <x v="0"/>
    <x v="29"/>
    <m/>
    <n v="14"/>
    <n v="210"/>
    <n v="6510"/>
    <m/>
    <m/>
    <m/>
  </r>
  <r>
    <x v="93"/>
    <x v="0"/>
    <x v="30"/>
    <n v="21412"/>
    <n v="18"/>
    <n v="766"/>
    <n v="23746"/>
    <n v="60.69"/>
    <n v="13428"/>
    <n v="14411"/>
  </r>
  <r>
    <x v="93"/>
    <x v="0"/>
    <x v="31"/>
    <n v="1163"/>
    <n v="8"/>
    <n v="89"/>
    <n v="2759"/>
    <n v="31.57"/>
    <n v="615"/>
    <n v="871"/>
  </r>
  <r>
    <x v="93"/>
    <x v="0"/>
    <x v="32"/>
    <n v="7326"/>
    <n v="6"/>
    <n v="536"/>
    <n v="16616"/>
    <n v="18.61"/>
    <n v="5350"/>
    <n v="3093"/>
  </r>
  <r>
    <x v="93"/>
    <x v="0"/>
    <x v="33"/>
    <n v="8939"/>
    <n v="21"/>
    <n v="500"/>
    <n v="15500"/>
    <n v="38.71"/>
    <n v="5277"/>
    <n v="6000"/>
  </r>
  <r>
    <x v="93"/>
    <x v="0"/>
    <x v="34"/>
    <n v="895332"/>
    <n v="592"/>
    <n v="32903"/>
    <n v="1019993"/>
    <n v="54.68"/>
    <n v="469290"/>
    <n v="557744"/>
  </r>
  <r>
    <x v="93"/>
    <x v="1"/>
    <x v="0"/>
    <n v="41232"/>
    <n v="142"/>
    <n v="1554"/>
    <n v="48174"/>
    <n v="41.31"/>
    <n v="20113"/>
    <n v="19901"/>
  </r>
  <r>
    <x v="93"/>
    <x v="1"/>
    <x v="1"/>
    <n v="117757"/>
    <n v="188"/>
    <n v="3749"/>
    <n v="116219"/>
    <n v="55.45"/>
    <n v="56942"/>
    <n v="64443"/>
  </r>
  <r>
    <x v="93"/>
    <x v="1"/>
    <x v="2"/>
    <n v="14280"/>
    <n v="68"/>
    <n v="707"/>
    <n v="21917"/>
    <n v="31.88"/>
    <n v="8620"/>
    <n v="6987"/>
  </r>
  <r>
    <x v="93"/>
    <x v="1"/>
    <x v="3"/>
    <n v="41874"/>
    <n v="85"/>
    <n v="1466"/>
    <n v="45446"/>
    <n v="49.27"/>
    <n v="25585"/>
    <n v="22392"/>
  </r>
  <r>
    <x v="93"/>
    <x v="1"/>
    <x v="4"/>
    <n v="31332"/>
    <n v="58"/>
    <n v="951"/>
    <n v="29481"/>
    <n v="52.24"/>
    <n v="14280"/>
    <n v="15402"/>
  </r>
  <r>
    <x v="93"/>
    <x v="1"/>
    <x v="5"/>
    <n v="48626"/>
    <n v="77"/>
    <n v="1374"/>
    <n v="42594"/>
    <n v="51.64"/>
    <n v="27131"/>
    <n v="21997"/>
  </r>
  <r>
    <x v="93"/>
    <x v="1"/>
    <x v="6"/>
    <n v="40894"/>
    <n v="74"/>
    <n v="1223"/>
    <n v="37913"/>
    <n v="49.27"/>
    <n v="24936"/>
    <n v="18679"/>
  </r>
  <r>
    <x v="93"/>
    <x v="1"/>
    <x v="7"/>
    <n v="7078"/>
    <n v="22"/>
    <n v="271"/>
    <n v="8401"/>
    <n v="52.23"/>
    <n v="4529"/>
    <n v="4388"/>
  </r>
  <r>
    <x v="93"/>
    <x v="1"/>
    <x v="8"/>
    <n v="13366"/>
    <n v="33"/>
    <n v="464"/>
    <n v="14384"/>
    <n v="50.25"/>
    <n v="7394"/>
    <n v="7228"/>
  </r>
  <r>
    <x v="93"/>
    <x v="1"/>
    <x v="9"/>
    <n v="23434"/>
    <n v="46"/>
    <n v="773"/>
    <n v="23963"/>
    <n v="58.58"/>
    <n v="11952"/>
    <n v="14038"/>
  </r>
  <r>
    <x v="93"/>
    <x v="1"/>
    <x v="10"/>
    <n v="45490"/>
    <n v="76"/>
    <n v="1332"/>
    <n v="41292"/>
    <n v="58.76"/>
    <n v="23145"/>
    <n v="24262"/>
  </r>
  <r>
    <x v="93"/>
    <x v="1"/>
    <x v="11"/>
    <n v="13827"/>
    <n v="24"/>
    <n v="638"/>
    <n v="19778"/>
    <n v="24.37"/>
    <n v="6457"/>
    <n v="4819"/>
  </r>
  <r>
    <x v="93"/>
    <x v="1"/>
    <x v="12"/>
    <n v="32642"/>
    <n v="66"/>
    <n v="1080"/>
    <n v="33480"/>
    <n v="52.03"/>
    <n v="18341"/>
    <n v="17421"/>
  </r>
  <r>
    <x v="93"/>
    <x v="1"/>
    <x v="13"/>
    <n v="12310"/>
    <n v="23"/>
    <n v="384"/>
    <n v="11904"/>
    <n v="54.79"/>
    <n v="6430"/>
    <n v="6522"/>
  </r>
  <r>
    <x v="93"/>
    <x v="1"/>
    <x v="14"/>
    <n v="7266"/>
    <n v="18"/>
    <n v="241"/>
    <n v="7471"/>
    <n v="48.11"/>
    <n v="4303"/>
    <n v="3594"/>
  </r>
  <r>
    <x v="93"/>
    <x v="1"/>
    <x v="15"/>
    <n v="8072"/>
    <n v="32"/>
    <n v="330"/>
    <n v="10230"/>
    <n v="42.13"/>
    <n v="4808"/>
    <n v="4310"/>
  </r>
  <r>
    <x v="93"/>
    <x v="1"/>
    <x v="16"/>
    <n v="51416"/>
    <n v="71"/>
    <n v="1360"/>
    <n v="42160"/>
    <n v="63.68"/>
    <n v="24896"/>
    <n v="26848"/>
  </r>
  <r>
    <x v="93"/>
    <x v="1"/>
    <x v="17"/>
    <n v="33044"/>
    <n v="39"/>
    <n v="857"/>
    <n v="26567"/>
    <n v="65.91"/>
    <n v="16941"/>
    <n v="17511"/>
  </r>
  <r>
    <x v="93"/>
    <x v="1"/>
    <x v="18"/>
    <n v="21034"/>
    <n v="55"/>
    <n v="738"/>
    <n v="22878"/>
    <n v="47.44"/>
    <n v="13170"/>
    <n v="10854"/>
  </r>
  <r>
    <x v="93"/>
    <x v="1"/>
    <x v="19"/>
    <n v="30530"/>
    <n v="101"/>
    <n v="1284"/>
    <n v="39804"/>
    <n v="41.9"/>
    <n v="15529"/>
    <n v="16676"/>
  </r>
  <r>
    <x v="93"/>
    <x v="1"/>
    <x v="20"/>
    <n v="99298"/>
    <n v="201"/>
    <n v="2864"/>
    <n v="88784"/>
    <n v="52.22"/>
    <n v="54464"/>
    <n v="46367"/>
  </r>
  <r>
    <x v="93"/>
    <x v="1"/>
    <x v="21"/>
    <n v="12174"/>
    <n v="22"/>
    <n v="338"/>
    <n v="10478"/>
    <n v="51.49"/>
    <n v="7616"/>
    <n v="5395"/>
  </r>
  <r>
    <x v="93"/>
    <x v="1"/>
    <x v="22"/>
    <n v="7969"/>
    <n v="17"/>
    <n v="401"/>
    <n v="12431"/>
    <n v="38.61"/>
    <n v="5754"/>
    <n v="4800"/>
  </r>
  <r>
    <x v="93"/>
    <x v="1"/>
    <x v="23"/>
    <n v="13604"/>
    <n v="29"/>
    <n v="369"/>
    <n v="11439"/>
    <n v="63.27"/>
    <n v="8050"/>
    <n v="7238"/>
  </r>
  <r>
    <x v="93"/>
    <x v="1"/>
    <x v="24"/>
    <n v="133045"/>
    <n v="269"/>
    <n v="3972"/>
    <n v="123132"/>
    <n v="51.81"/>
    <n v="75884"/>
    <n v="63800"/>
  </r>
  <r>
    <x v="93"/>
    <x v="1"/>
    <x v="25"/>
    <n v="36478"/>
    <n v="74"/>
    <n v="1313"/>
    <n v="40703"/>
    <n v="47.32"/>
    <n v="24095"/>
    <n v="19259"/>
  </r>
  <r>
    <x v="93"/>
    <x v="1"/>
    <x v="26"/>
    <n v="7860"/>
    <n v="26"/>
    <n v="322"/>
    <n v="9982"/>
    <n v="35.78"/>
    <n v="4257"/>
    <n v="3572"/>
  </r>
  <r>
    <x v="93"/>
    <x v="1"/>
    <x v="27"/>
    <n v="26330"/>
    <n v="52"/>
    <n v="1023"/>
    <n v="31713"/>
    <n v="36.33"/>
    <n v="11876"/>
    <n v="11522"/>
  </r>
  <r>
    <x v="93"/>
    <x v="1"/>
    <x v="28"/>
    <n v="6413"/>
    <n v="20"/>
    <n v="243"/>
    <n v="7533"/>
    <n v="44.72"/>
    <n v="4777"/>
    <n v="3369"/>
  </r>
  <r>
    <x v="93"/>
    <x v="1"/>
    <x v="29"/>
    <n v="6769"/>
    <n v="25"/>
    <n v="267"/>
    <n v="8277"/>
    <n v="44.82"/>
    <n v="4137"/>
    <n v="3710"/>
  </r>
  <r>
    <x v="93"/>
    <x v="1"/>
    <x v="30"/>
    <n v="31520"/>
    <n v="47"/>
    <n v="800"/>
    <n v="24800"/>
    <n v="62.25"/>
    <n v="16880"/>
    <n v="15439"/>
  </r>
  <r>
    <x v="93"/>
    <x v="1"/>
    <x v="31"/>
    <n v="2373"/>
    <n v="14"/>
    <n v="97"/>
    <n v="3007"/>
    <n v="41.6"/>
    <n v="1685"/>
    <n v="1251"/>
  </r>
  <r>
    <x v="93"/>
    <x v="1"/>
    <x v="32"/>
    <n v="8005"/>
    <n v="22"/>
    <n v="350"/>
    <n v="10850"/>
    <n v="35.380000000000003"/>
    <n v="4615"/>
    <n v="3839"/>
  </r>
  <r>
    <x v="93"/>
    <x v="1"/>
    <x v="33"/>
    <n v="15521"/>
    <n v="41"/>
    <n v="615"/>
    <n v="19065"/>
    <n v="48.16"/>
    <n v="8211"/>
    <n v="9182"/>
  </r>
  <r>
    <x v="93"/>
    <x v="1"/>
    <x v="34"/>
    <n v="876773"/>
    <n v="1849"/>
    <n v="28921"/>
    <n v="896551"/>
    <n v="49.71"/>
    <n v="474978"/>
    <n v="445704"/>
  </r>
  <r>
    <x v="93"/>
    <x v="2"/>
    <x v="0"/>
    <n v="16034"/>
    <n v="33"/>
    <n v="1364"/>
    <n v="42284"/>
    <n v="33.71"/>
    <n v="6908"/>
    <n v="14252"/>
  </r>
  <r>
    <x v="93"/>
    <x v="2"/>
    <x v="1"/>
    <n v="62866"/>
    <n v="41"/>
    <n v="3705"/>
    <n v="114855"/>
    <n v="51.72"/>
    <n v="24732"/>
    <n v="59405"/>
  </r>
  <r>
    <x v="93"/>
    <x v="2"/>
    <x v="2"/>
    <n v="5447"/>
    <n v="20"/>
    <n v="709"/>
    <n v="21979"/>
    <n v="22.19"/>
    <n v="3674"/>
    <n v="4877"/>
  </r>
  <r>
    <x v="93"/>
    <x v="2"/>
    <x v="3"/>
    <n v="7249"/>
    <n v="15"/>
    <n v="591"/>
    <n v="18321"/>
    <n v="35.700000000000003"/>
    <n v="4339"/>
    <n v="6540"/>
  </r>
  <r>
    <x v="93"/>
    <x v="2"/>
    <x v="4"/>
    <n v="8805"/>
    <n v="12"/>
    <n v="470"/>
    <n v="14570"/>
    <n v="60.15"/>
    <n v="3219"/>
    <n v="8764"/>
  </r>
  <r>
    <x v="93"/>
    <x v="2"/>
    <x v="5"/>
    <n v="14127"/>
    <n v="12"/>
    <n v="913"/>
    <n v="28303"/>
    <n v="46.18"/>
    <n v="7102"/>
    <n v="13069"/>
  </r>
  <r>
    <x v="93"/>
    <x v="2"/>
    <x v="6"/>
    <n v="11650"/>
    <n v="16"/>
    <n v="1010"/>
    <n v="31310"/>
    <n v="34.450000000000003"/>
    <n v="6515"/>
    <n v="10786"/>
  </r>
  <r>
    <x v="93"/>
    <x v="2"/>
    <x v="7"/>
    <m/>
    <n v="3"/>
    <n v="74"/>
    <n v="2294"/>
    <m/>
    <m/>
    <m/>
  </r>
  <r>
    <x v="93"/>
    <x v="2"/>
    <x v="8"/>
    <m/>
    <n v="4"/>
    <n v="98"/>
    <n v="3038"/>
    <m/>
    <m/>
    <m/>
  </r>
  <r>
    <x v="93"/>
    <x v="2"/>
    <x v="9"/>
    <n v="3237"/>
    <n v="9"/>
    <n v="382"/>
    <n v="11842"/>
    <n v="25.8"/>
    <n v="1184"/>
    <n v="3055"/>
  </r>
  <r>
    <x v="93"/>
    <x v="2"/>
    <x v="10"/>
    <n v="9652"/>
    <n v="20"/>
    <n v="928"/>
    <n v="28768"/>
    <n v="32.4"/>
    <n v="3281"/>
    <n v="9322"/>
  </r>
  <r>
    <x v="93"/>
    <x v="2"/>
    <x v="11"/>
    <n v="8568"/>
    <n v="15"/>
    <n v="994"/>
    <n v="30814"/>
    <n v="19.82"/>
    <n v="4124"/>
    <n v="6107"/>
  </r>
  <r>
    <x v="93"/>
    <x v="2"/>
    <x v="12"/>
    <m/>
    <n v="3"/>
    <n v="89"/>
    <n v="2759"/>
    <m/>
    <m/>
    <m/>
  </r>
  <r>
    <x v="93"/>
    <x v="2"/>
    <x v="13"/>
    <m/>
    <n v="3"/>
    <n v="69"/>
    <n v="2139"/>
    <m/>
    <m/>
    <m/>
  </r>
  <r>
    <x v="93"/>
    <x v="2"/>
    <x v="14"/>
    <m/>
    <n v="3"/>
    <n v="75"/>
    <n v="2325"/>
    <m/>
    <m/>
    <m/>
  </r>
  <r>
    <x v="93"/>
    <x v="2"/>
    <x v="15"/>
    <m/>
    <n v="6"/>
    <n v="412"/>
    <n v="12772"/>
    <m/>
    <m/>
    <m/>
  </r>
  <r>
    <x v="93"/>
    <x v="2"/>
    <x v="16"/>
    <m/>
    <n v="15"/>
    <n v="2075"/>
    <n v="64325"/>
    <m/>
    <m/>
    <m/>
  </r>
  <r>
    <x v="93"/>
    <x v="2"/>
    <x v="17"/>
    <n v="34309"/>
    <n v="11"/>
    <n v="1728"/>
    <n v="53568"/>
    <n v="62.1"/>
    <n v="16659"/>
    <n v="33266"/>
  </r>
  <r>
    <x v="93"/>
    <x v="2"/>
    <x v="18"/>
    <n v="7580"/>
    <n v="21"/>
    <n v="798"/>
    <n v="24738"/>
    <n v="27.64"/>
    <n v="4462"/>
    <n v="6837"/>
  </r>
  <r>
    <x v="93"/>
    <x v="2"/>
    <x v="19"/>
    <n v="12804"/>
    <n v="31"/>
    <n v="1270"/>
    <n v="39370"/>
    <n v="29.56"/>
    <n v="6399"/>
    <n v="11636"/>
  </r>
  <r>
    <x v="93"/>
    <x v="2"/>
    <x v="20"/>
    <n v="45447"/>
    <n v="61"/>
    <n v="3708"/>
    <n v="114948"/>
    <n v="33.86"/>
    <n v="21541"/>
    <n v="38920"/>
  </r>
  <r>
    <x v="93"/>
    <x v="2"/>
    <x v="21"/>
    <m/>
    <n v="7"/>
    <n v="458"/>
    <n v="14198"/>
    <m/>
    <m/>
    <m/>
  </r>
  <r>
    <x v="93"/>
    <x v="2"/>
    <x v="22"/>
    <n v="4556"/>
    <n v="6"/>
    <n v="330"/>
    <n v="10230"/>
    <n v="38.1"/>
    <n v="3629"/>
    <n v="3898"/>
  </r>
  <r>
    <x v="93"/>
    <x v="2"/>
    <x v="23"/>
    <m/>
    <n v="4"/>
    <n v="55"/>
    <n v="1705"/>
    <n v="23.17"/>
    <m/>
    <n v="395"/>
  </r>
  <r>
    <x v="93"/>
    <x v="2"/>
    <x v="24"/>
    <n v="53461"/>
    <n v="78"/>
    <n v="4551"/>
    <n v="141081"/>
    <n v="32.36"/>
    <n v="27270"/>
    <n v="45659"/>
  </r>
  <r>
    <x v="93"/>
    <x v="2"/>
    <x v="25"/>
    <n v="12959"/>
    <n v="25"/>
    <n v="1339"/>
    <n v="41509"/>
    <n v="25.9"/>
    <n v="9465"/>
    <n v="10751"/>
  </r>
  <r>
    <x v="93"/>
    <x v="2"/>
    <x v="26"/>
    <n v="3688"/>
    <n v="7"/>
    <n v="440"/>
    <n v="13640"/>
    <n v="23.64"/>
    <n v="2161"/>
    <n v="3224"/>
  </r>
  <r>
    <x v="93"/>
    <x v="2"/>
    <x v="27"/>
    <n v="24795"/>
    <n v="20"/>
    <n v="1899"/>
    <n v="58869"/>
    <n v="37.06"/>
    <n v="9329"/>
    <n v="21818"/>
  </r>
  <r>
    <x v="93"/>
    <x v="2"/>
    <x v="28"/>
    <n v="791"/>
    <n v="4"/>
    <n v="104"/>
    <n v="3224"/>
    <n v="22.58"/>
    <n v="615"/>
    <n v="728"/>
  </r>
  <r>
    <x v="93"/>
    <x v="2"/>
    <x v="29"/>
    <m/>
    <n v="5"/>
    <n v="170"/>
    <n v="5270"/>
    <m/>
    <m/>
    <m/>
  </r>
  <r>
    <x v="93"/>
    <x v="2"/>
    <x v="30"/>
    <n v="7304"/>
    <n v="12"/>
    <n v="583"/>
    <n v="18073"/>
    <n v="38.299999999999997"/>
    <n v="4525"/>
    <n v="6922"/>
  </r>
  <r>
    <x v="93"/>
    <x v="2"/>
    <x v="31"/>
    <n v="293"/>
    <n v="4"/>
    <n v="131"/>
    <n v="4061"/>
    <n v="6.11"/>
    <n v="266"/>
    <n v="248"/>
  </r>
  <r>
    <x v="93"/>
    <x v="2"/>
    <x v="32"/>
    <m/>
    <n v="5"/>
    <n v="316"/>
    <n v="9796"/>
    <m/>
    <m/>
    <m/>
  </r>
  <r>
    <x v="93"/>
    <x v="2"/>
    <x v="33"/>
    <n v="2622"/>
    <n v="11"/>
    <n v="332"/>
    <n v="10292"/>
    <n v="21.53"/>
    <n v="1961"/>
    <n v="2216"/>
  </r>
  <r>
    <x v="93"/>
    <x v="2"/>
    <x v="34"/>
    <n v="322258"/>
    <n v="453"/>
    <n v="25891"/>
    <n v="802621"/>
    <n v="36.22"/>
    <n v="155075"/>
    <n v="290716"/>
  </r>
  <r>
    <x v="93"/>
    <x v="3"/>
    <x v="0"/>
    <n v="28934"/>
    <n v="46"/>
    <n v="5833"/>
    <n v="180823"/>
    <n v="7.63"/>
    <n v="17858"/>
    <n v="13790"/>
  </r>
  <r>
    <x v="93"/>
    <x v="3"/>
    <x v="1"/>
    <n v="32617"/>
    <n v="24"/>
    <n v="2714"/>
    <n v="84134"/>
    <n v="17.489999999999998"/>
    <n v="16858"/>
    <n v="14714"/>
  </r>
  <r>
    <x v="93"/>
    <x v="3"/>
    <x v="2"/>
    <n v="19334"/>
    <n v="20"/>
    <n v="1978"/>
    <n v="61318"/>
    <n v="14.24"/>
    <n v="10898"/>
    <n v="8733"/>
  </r>
  <r>
    <x v="93"/>
    <x v="3"/>
    <x v="3"/>
    <n v="13505"/>
    <n v="21"/>
    <n v="1919"/>
    <n v="59489"/>
    <n v="11.96"/>
    <n v="7764"/>
    <n v="7114"/>
  </r>
  <r>
    <x v="93"/>
    <x v="3"/>
    <x v="4"/>
    <n v="20917"/>
    <n v="19"/>
    <n v="2846"/>
    <n v="88226"/>
    <n v="12.01"/>
    <n v="8886"/>
    <n v="10600"/>
  </r>
  <r>
    <x v="93"/>
    <x v="3"/>
    <x v="5"/>
    <n v="22763"/>
    <n v="12"/>
    <n v="1501"/>
    <n v="46531"/>
    <n v="23.69"/>
    <n v="11295"/>
    <n v="11024"/>
  </r>
  <r>
    <x v="93"/>
    <x v="3"/>
    <x v="6"/>
    <n v="19327"/>
    <n v="10"/>
    <n v="1347"/>
    <n v="41757"/>
    <n v="22.3"/>
    <n v="11249"/>
    <n v="9310"/>
  </r>
  <r>
    <x v="93"/>
    <x v="3"/>
    <x v="7"/>
    <n v="5045"/>
    <n v="4"/>
    <n v="858"/>
    <n v="26598"/>
    <n v="8.09"/>
    <n v="2885"/>
    <n v="2151"/>
  </r>
  <r>
    <x v="93"/>
    <x v="3"/>
    <x v="8"/>
    <n v="7430"/>
    <n v="12"/>
    <n v="1745"/>
    <n v="54095"/>
    <n v="5.84"/>
    <n v="3783"/>
    <n v="3158"/>
  </r>
  <r>
    <x v="93"/>
    <x v="3"/>
    <x v="9"/>
    <n v="7638"/>
    <n v="12"/>
    <n v="1267"/>
    <n v="39277"/>
    <n v="9.0500000000000007"/>
    <n v="3532"/>
    <n v="3556"/>
  </r>
  <r>
    <x v="93"/>
    <x v="3"/>
    <x v="10"/>
    <n v="17334"/>
    <n v="20"/>
    <n v="2002"/>
    <n v="62062"/>
    <n v="12.13"/>
    <n v="9045"/>
    <n v="7528"/>
  </r>
  <r>
    <x v="93"/>
    <x v="3"/>
    <x v="11"/>
    <n v="6455"/>
    <n v="6"/>
    <n v="488"/>
    <n v="15128"/>
    <n v="21.4"/>
    <n v="4315"/>
    <n v="3238"/>
  </r>
  <r>
    <x v="93"/>
    <x v="3"/>
    <x v="12"/>
    <m/>
    <n v="8"/>
    <n v="611"/>
    <n v="18941"/>
    <m/>
    <m/>
    <m/>
  </r>
  <r>
    <x v="93"/>
    <x v="3"/>
    <x v="13"/>
    <m/>
    <n v="3"/>
    <n v="347"/>
    <n v="10757"/>
    <m/>
    <m/>
    <m/>
  </r>
  <r>
    <x v="93"/>
    <x v="3"/>
    <x v="14"/>
    <m/>
    <n v="7"/>
    <n v="800"/>
    <n v="24800"/>
    <m/>
    <m/>
    <m/>
  </r>
  <r>
    <x v="93"/>
    <x v="3"/>
    <x v="15"/>
    <n v="3717"/>
    <n v="8"/>
    <n v="963"/>
    <n v="29853"/>
    <n v="6.68"/>
    <n v="2023"/>
    <n v="1995"/>
  </r>
  <r>
    <x v="93"/>
    <x v="3"/>
    <x v="16"/>
    <m/>
    <n v="4"/>
    <n v="520"/>
    <n v="16120"/>
    <m/>
    <m/>
    <m/>
  </r>
  <r>
    <x v="93"/>
    <x v="3"/>
    <x v="17"/>
    <s v="-"/>
    <s v="-"/>
    <s v="-"/>
    <s v="-"/>
    <s v="-"/>
    <s v="-"/>
    <s v="-"/>
  </r>
  <r>
    <x v="93"/>
    <x v="3"/>
    <x v="18"/>
    <n v="11502"/>
    <n v="16"/>
    <n v="1243"/>
    <n v="38533"/>
    <n v="20.94"/>
    <n v="8681"/>
    <n v="8067"/>
  </r>
  <r>
    <x v="93"/>
    <x v="3"/>
    <x v="19"/>
    <n v="19544"/>
    <n v="21"/>
    <n v="3668"/>
    <n v="113708"/>
    <n v="7.66"/>
    <n v="10011"/>
    <n v="8714"/>
  </r>
  <r>
    <x v="93"/>
    <x v="3"/>
    <x v="20"/>
    <n v="47326"/>
    <n v="37"/>
    <n v="4370"/>
    <n v="135470"/>
    <n v="16.14"/>
    <n v="27608"/>
    <n v="21859"/>
  </r>
  <r>
    <x v="93"/>
    <x v="3"/>
    <x v="21"/>
    <n v="8449"/>
    <n v="9"/>
    <n v="732"/>
    <n v="22692"/>
    <n v="15.46"/>
    <n v="5217"/>
    <n v="3509"/>
  </r>
  <r>
    <x v="93"/>
    <x v="3"/>
    <x v="22"/>
    <m/>
    <n v="4"/>
    <n v="638"/>
    <n v="19778"/>
    <n v="12.51"/>
    <m/>
    <n v="2474"/>
  </r>
  <r>
    <x v="93"/>
    <x v="3"/>
    <x v="23"/>
    <n v="7575"/>
    <n v="7"/>
    <n v="845"/>
    <n v="26195"/>
    <n v="12.72"/>
    <n v="4422"/>
    <n v="3331"/>
  </r>
  <r>
    <x v="93"/>
    <x v="3"/>
    <x v="24"/>
    <n v="69428"/>
    <n v="57"/>
    <n v="6585"/>
    <n v="204135"/>
    <n v="15.27"/>
    <n v="42100"/>
    <n v="31173"/>
  </r>
  <r>
    <x v="93"/>
    <x v="3"/>
    <x v="25"/>
    <n v="25175"/>
    <n v="19"/>
    <n v="1648"/>
    <n v="51088"/>
    <n v="22.85"/>
    <n v="16661"/>
    <n v="11674"/>
  </r>
  <r>
    <x v="93"/>
    <x v="3"/>
    <x v="26"/>
    <n v="7982"/>
    <n v="6"/>
    <n v="1464"/>
    <n v="45384"/>
    <n v="8.16"/>
    <n v="5159"/>
    <n v="3705"/>
  </r>
  <r>
    <x v="93"/>
    <x v="3"/>
    <x v="27"/>
    <n v="20617"/>
    <n v="7"/>
    <n v="1219"/>
    <n v="37789"/>
    <n v="19.850000000000001"/>
    <n v="9423"/>
    <n v="7502"/>
  </r>
  <r>
    <x v="93"/>
    <x v="3"/>
    <x v="28"/>
    <n v="5897"/>
    <n v="11"/>
    <n v="3376"/>
    <n v="104656"/>
    <n v="2.82"/>
    <n v="3454"/>
    <n v="2954"/>
  </r>
  <r>
    <x v="93"/>
    <x v="3"/>
    <x v="29"/>
    <n v="8153"/>
    <n v="11"/>
    <n v="2380"/>
    <n v="73780"/>
    <n v="6.76"/>
    <n v="4696"/>
    <n v="4987"/>
  </r>
  <r>
    <x v="93"/>
    <x v="3"/>
    <x v="30"/>
    <n v="12948"/>
    <n v="7"/>
    <n v="583"/>
    <n v="18073"/>
    <n v="30.08"/>
    <n v="8125"/>
    <n v="5437"/>
  </r>
  <r>
    <x v="93"/>
    <x v="3"/>
    <x v="31"/>
    <n v="1546"/>
    <n v="6"/>
    <n v="279"/>
    <n v="8649"/>
    <n v="6.58"/>
    <n v="1132"/>
    <n v="569"/>
  </r>
  <r>
    <x v="93"/>
    <x v="3"/>
    <x v="32"/>
    <m/>
    <n v="3"/>
    <n v="541"/>
    <n v="16771"/>
    <m/>
    <m/>
    <m/>
  </r>
  <r>
    <x v="93"/>
    <x v="3"/>
    <x v="33"/>
    <n v="5533"/>
    <n v="12"/>
    <n v="1089"/>
    <n v="33759"/>
    <n v="8.6300000000000008"/>
    <n v="3135"/>
    <n v="2912"/>
  </r>
  <r>
    <x v="93"/>
    <x v="3"/>
    <x v="34"/>
    <n v="419080"/>
    <n v="412"/>
    <n v="51814"/>
    <n v="1606234"/>
    <n v="12.19"/>
    <n v="237267"/>
    <n v="195820"/>
  </r>
  <r>
    <x v="93"/>
    <x v="4"/>
    <x v="0"/>
    <n v="112464"/>
    <n v="255"/>
    <n v="10063"/>
    <n v="311953"/>
    <n v="19.7"/>
    <n v="56140"/>
    <n v="61450"/>
  </r>
  <r>
    <x v="93"/>
    <x v="4"/>
    <x v="1"/>
    <n v="477737"/>
    <n v="327"/>
    <n v="18751"/>
    <n v="581281"/>
    <n v="54.73"/>
    <n v="231274"/>
    <n v="318127"/>
  </r>
  <r>
    <x v="93"/>
    <x v="4"/>
    <x v="2"/>
    <n v="41869"/>
    <n v="118"/>
    <n v="3585"/>
    <n v="111135"/>
    <n v="19.84"/>
    <n v="24512"/>
    <n v="22044"/>
  </r>
  <r>
    <x v="93"/>
    <x v="4"/>
    <x v="3"/>
    <n v="85173"/>
    <n v="147"/>
    <n v="5018"/>
    <n v="155558"/>
    <n v="32.96"/>
    <n v="50592"/>
    <n v="51272"/>
  </r>
  <r>
    <x v="93"/>
    <x v="4"/>
    <x v="4"/>
    <n v="70368"/>
    <n v="99"/>
    <n v="4687"/>
    <n v="145297"/>
    <n v="27.53"/>
    <n v="31111"/>
    <n v="39995"/>
  </r>
  <r>
    <x v="93"/>
    <x v="4"/>
    <x v="5"/>
    <n v="148783"/>
    <n v="122"/>
    <n v="5645"/>
    <n v="174995"/>
    <n v="46.75"/>
    <n v="82107"/>
    <n v="81813"/>
  </r>
  <r>
    <x v="93"/>
    <x v="4"/>
    <x v="6"/>
    <n v="86410"/>
    <n v="110"/>
    <n v="4080"/>
    <n v="126480"/>
    <n v="36.35"/>
    <n v="51351"/>
    <n v="45972"/>
  </r>
  <r>
    <x v="93"/>
    <x v="4"/>
    <x v="7"/>
    <n v="13891"/>
    <n v="33"/>
    <n v="1281"/>
    <n v="39711"/>
    <n v="19.079999999999998"/>
    <n v="8374"/>
    <n v="7576"/>
  </r>
  <r>
    <x v="93"/>
    <x v="4"/>
    <x v="8"/>
    <n v="26387"/>
    <n v="59"/>
    <n v="2551"/>
    <n v="79081"/>
    <n v="17.649999999999999"/>
    <n v="13656"/>
    <n v="13961"/>
  </r>
  <r>
    <x v="93"/>
    <x v="4"/>
    <x v="9"/>
    <n v="42370"/>
    <n v="81"/>
    <n v="2817"/>
    <n v="87327"/>
    <n v="29.53"/>
    <n v="21439"/>
    <n v="25790"/>
  </r>
  <r>
    <x v="93"/>
    <x v="4"/>
    <x v="10"/>
    <n v="84103"/>
    <n v="130"/>
    <n v="4731"/>
    <n v="146661"/>
    <n v="32.880000000000003"/>
    <n v="42123"/>
    <n v="48222"/>
  </r>
  <r>
    <x v="93"/>
    <x v="4"/>
    <x v="11"/>
    <n v="38826"/>
    <n v="56"/>
    <n v="2520"/>
    <n v="78120"/>
    <n v="24.07"/>
    <n v="19982"/>
    <n v="18806"/>
  </r>
  <r>
    <x v="93"/>
    <x v="4"/>
    <x v="12"/>
    <n v="48014"/>
    <n v="100"/>
    <n v="2365"/>
    <n v="73315"/>
    <n v="38.07"/>
    <n v="26729"/>
    <n v="27911"/>
  </r>
  <r>
    <x v="93"/>
    <x v="4"/>
    <x v="13"/>
    <n v="17693"/>
    <n v="32"/>
    <n v="937"/>
    <n v="29047"/>
    <n v="33.14"/>
    <n v="9630"/>
    <n v="9626"/>
  </r>
  <r>
    <x v="93"/>
    <x v="4"/>
    <x v="14"/>
    <n v="15557"/>
    <n v="38"/>
    <n v="1329"/>
    <n v="41199"/>
    <n v="19.12"/>
    <n v="9024"/>
    <n v="7877"/>
  </r>
  <r>
    <x v="93"/>
    <x v="4"/>
    <x v="15"/>
    <n v="16247"/>
    <n v="52"/>
    <n v="1774"/>
    <n v="54994"/>
    <n v="18.03"/>
    <n v="8678"/>
    <n v="9916"/>
  </r>
  <r>
    <x v="93"/>
    <x v="4"/>
    <x v="16"/>
    <n v="210456"/>
    <n v="123"/>
    <n v="7316"/>
    <n v="226796"/>
    <n v="62"/>
    <n v="105578"/>
    <n v="140624"/>
  </r>
  <r>
    <x v="93"/>
    <x v="4"/>
    <x v="17"/>
    <n v="177613"/>
    <n v="80"/>
    <n v="5839"/>
    <n v="181009"/>
    <n v="68.19"/>
    <n v="89860"/>
    <n v="123422"/>
  </r>
  <r>
    <x v="93"/>
    <x v="4"/>
    <x v="18"/>
    <n v="47545"/>
    <n v="108"/>
    <n v="3125"/>
    <n v="96875"/>
    <n v="31.41"/>
    <n v="30465"/>
    <n v="30433"/>
  </r>
  <r>
    <x v="93"/>
    <x v="4"/>
    <x v="19"/>
    <n v="69464"/>
    <n v="166"/>
    <n v="6613"/>
    <n v="205003"/>
    <n v="20.14"/>
    <n v="35586"/>
    <n v="41278"/>
  </r>
  <r>
    <x v="93"/>
    <x v="4"/>
    <x v="20"/>
    <n v="331690"/>
    <n v="367"/>
    <n v="15337"/>
    <n v="475447"/>
    <n v="40.57"/>
    <n v="178629"/>
    <n v="192877"/>
  </r>
  <r>
    <x v="93"/>
    <x v="4"/>
    <x v="21"/>
    <n v="26735"/>
    <n v="45"/>
    <n v="1652"/>
    <n v="51212"/>
    <n v="25.47"/>
    <n v="17030"/>
    <n v="13042"/>
  </r>
  <r>
    <x v="93"/>
    <x v="4"/>
    <x v="22"/>
    <n v="25142"/>
    <n v="32"/>
    <n v="1766"/>
    <n v="54746"/>
    <n v="26.94"/>
    <n v="19677"/>
    <n v="14748"/>
  </r>
  <r>
    <x v="93"/>
    <x v="4"/>
    <x v="23"/>
    <n v="23696"/>
    <n v="50"/>
    <n v="1419"/>
    <n v="43989"/>
    <n v="27.91"/>
    <n v="13739"/>
    <n v="12278"/>
  </r>
  <r>
    <x v="93"/>
    <x v="4"/>
    <x v="24"/>
    <n v="407262"/>
    <n v="494"/>
    <n v="20174"/>
    <n v="625394"/>
    <n v="37.25"/>
    <n v="229075"/>
    <n v="232945"/>
  </r>
  <r>
    <x v="93"/>
    <x v="4"/>
    <x v="25"/>
    <n v="96987"/>
    <n v="160"/>
    <n v="5538"/>
    <n v="171678"/>
    <n v="32.200000000000003"/>
    <n v="66112"/>
    <n v="55281"/>
  </r>
  <r>
    <x v="93"/>
    <x v="4"/>
    <x v="26"/>
    <n v="26878"/>
    <n v="49"/>
    <n v="2746"/>
    <n v="85126"/>
    <n v="15.92"/>
    <n v="14598"/>
    <n v="13548"/>
  </r>
  <r>
    <x v="93"/>
    <x v="4"/>
    <x v="27"/>
    <n v="153922"/>
    <n v="110"/>
    <n v="7100"/>
    <n v="220100"/>
    <n v="38.5"/>
    <n v="62555"/>
    <n v="84739"/>
  </r>
  <r>
    <x v="93"/>
    <x v="4"/>
    <x v="28"/>
    <n v="19514"/>
    <n v="45"/>
    <n v="4149"/>
    <n v="128619"/>
    <n v="8.51"/>
    <n v="13377"/>
    <n v="10949"/>
  </r>
  <r>
    <x v="93"/>
    <x v="4"/>
    <x v="29"/>
    <n v="18059"/>
    <n v="55"/>
    <n v="3027"/>
    <n v="93837"/>
    <n v="11.77"/>
    <n v="10810"/>
    <n v="11049"/>
  </r>
  <r>
    <x v="93"/>
    <x v="4"/>
    <x v="30"/>
    <n v="73183"/>
    <n v="84"/>
    <n v="2732"/>
    <n v="84692"/>
    <n v="49.84"/>
    <n v="42958"/>
    <n v="42209"/>
  </r>
  <r>
    <x v="93"/>
    <x v="4"/>
    <x v="31"/>
    <n v="5374"/>
    <n v="32"/>
    <n v="596"/>
    <n v="18476"/>
    <n v="15.91"/>
    <n v="3698"/>
    <n v="2939"/>
  </r>
  <r>
    <x v="93"/>
    <x v="4"/>
    <x v="32"/>
    <n v="26292"/>
    <n v="36"/>
    <n v="1743"/>
    <n v="54033"/>
    <n v="24.66"/>
    <n v="16493"/>
    <n v="13323"/>
  </r>
  <r>
    <x v="93"/>
    <x v="4"/>
    <x v="33"/>
    <n v="32615"/>
    <n v="85"/>
    <n v="2536"/>
    <n v="78616"/>
    <n v="25.83"/>
    <n v="18584"/>
    <n v="20310"/>
  </r>
  <r>
    <x v="93"/>
    <x v="4"/>
    <x v="34"/>
    <n v="2513443"/>
    <n v="3306"/>
    <n v="139529"/>
    <n v="4325399"/>
    <n v="34.450000000000003"/>
    <n v="1336610"/>
    <n v="1489983"/>
  </r>
  <r>
    <x v="94"/>
    <x v="0"/>
    <x v="0"/>
    <n v="30147"/>
    <n v="34"/>
    <n v="1312"/>
    <n v="39360"/>
    <n v="40.93"/>
    <n v="13906"/>
    <n v="16112"/>
  </r>
  <r>
    <x v="94"/>
    <x v="0"/>
    <x v="1"/>
    <n v="301426"/>
    <n v="75"/>
    <n v="8597"/>
    <n v="257910"/>
    <n v="77.3"/>
    <n v="149032"/>
    <n v="199354"/>
  </r>
  <r>
    <x v="94"/>
    <x v="0"/>
    <x v="2"/>
    <n v="3602"/>
    <n v="10"/>
    <n v="196"/>
    <n v="5880"/>
    <n v="32.69"/>
    <n v="1835"/>
    <n v="1922"/>
  </r>
  <r>
    <x v="94"/>
    <x v="0"/>
    <x v="3"/>
    <n v="20897"/>
    <n v="26"/>
    <n v="1042"/>
    <n v="31260"/>
    <n v="48.39"/>
    <n v="13575"/>
    <n v="15127"/>
  </r>
  <r>
    <x v="94"/>
    <x v="0"/>
    <x v="4"/>
    <n v="8256"/>
    <n v="10"/>
    <n v="420"/>
    <n v="12600"/>
    <n v="40.520000000000003"/>
    <n v="4896"/>
    <n v="5106"/>
  </r>
  <r>
    <x v="94"/>
    <x v="0"/>
    <x v="5"/>
    <n v="64393"/>
    <n v="21"/>
    <n v="1857"/>
    <n v="55710"/>
    <n v="67.78"/>
    <n v="36862"/>
    <n v="37761"/>
  </r>
  <r>
    <x v="94"/>
    <x v="0"/>
    <x v="6"/>
    <n v="12885"/>
    <n v="10"/>
    <n v="500"/>
    <n v="15000"/>
    <n v="47.5"/>
    <n v="7883"/>
    <n v="7125"/>
  </r>
  <r>
    <x v="94"/>
    <x v="0"/>
    <x v="7"/>
    <m/>
    <n v="4"/>
    <n v="78"/>
    <n v="2340"/>
    <m/>
    <m/>
    <m/>
  </r>
  <r>
    <x v="94"/>
    <x v="0"/>
    <x v="8"/>
    <n v="3440"/>
    <n v="10"/>
    <n v="244"/>
    <n v="7320"/>
    <m/>
    <m/>
    <m/>
  </r>
  <r>
    <x v="94"/>
    <x v="0"/>
    <x v="9"/>
    <n v="8673"/>
    <n v="14"/>
    <n v="397"/>
    <n v="11910"/>
    <n v="52.24"/>
    <n v="4915"/>
    <n v="6222"/>
  </r>
  <r>
    <x v="94"/>
    <x v="0"/>
    <x v="10"/>
    <n v="10346"/>
    <n v="14"/>
    <n v="470"/>
    <n v="14100"/>
    <n v="44.67"/>
    <n v="6476"/>
    <n v="6298"/>
  </r>
  <r>
    <x v="94"/>
    <x v="0"/>
    <x v="11"/>
    <n v="8109"/>
    <n v="11"/>
    <n v="407"/>
    <n v="12210"/>
    <n v="34.950000000000003"/>
    <n v="4088"/>
    <n v="4268"/>
  </r>
  <r>
    <x v="94"/>
    <x v="0"/>
    <x v="12"/>
    <n v="9388"/>
    <n v="23"/>
    <n v="585"/>
    <n v="17550"/>
    <n v="41.11"/>
    <n v="5691"/>
    <n v="7214"/>
  </r>
  <r>
    <x v="94"/>
    <x v="0"/>
    <x v="13"/>
    <m/>
    <n v="3"/>
    <n v="137"/>
    <n v="4110"/>
    <m/>
    <m/>
    <m/>
  </r>
  <r>
    <x v="94"/>
    <x v="0"/>
    <x v="14"/>
    <n v="4094"/>
    <n v="10"/>
    <n v="213"/>
    <n v="6390"/>
    <n v="35.950000000000003"/>
    <n v="2905"/>
    <n v="2297"/>
  </r>
  <r>
    <x v="94"/>
    <x v="0"/>
    <x v="15"/>
    <m/>
    <n v="6"/>
    <n v="69"/>
    <n v="2070"/>
    <m/>
    <m/>
    <m/>
  </r>
  <r>
    <x v="94"/>
    <x v="0"/>
    <x v="16"/>
    <n v="118512"/>
    <n v="33"/>
    <n v="3361"/>
    <n v="100830"/>
    <n v="77.48"/>
    <n v="64350"/>
    <n v="78122"/>
  </r>
  <r>
    <x v="94"/>
    <x v="0"/>
    <x v="17"/>
    <n v="116738"/>
    <n v="30"/>
    <n v="3254"/>
    <n v="97620"/>
    <n v="78.599999999999994"/>
    <n v="63302"/>
    <n v="76729"/>
  </r>
  <r>
    <x v="94"/>
    <x v="0"/>
    <x v="18"/>
    <n v="8541"/>
    <n v="16"/>
    <n v="346"/>
    <n v="10380"/>
    <n v="50.49"/>
    <n v="5177"/>
    <n v="5241"/>
  </r>
  <r>
    <x v="94"/>
    <x v="0"/>
    <x v="19"/>
    <n v="8830"/>
    <n v="14"/>
    <n v="440"/>
    <n v="13200"/>
    <n v="41.61"/>
    <n v="5192"/>
    <n v="5492"/>
  </r>
  <r>
    <x v="94"/>
    <x v="0"/>
    <x v="20"/>
    <n v="156990"/>
    <n v="70"/>
    <n v="4441"/>
    <n v="133230"/>
    <n v="70.34"/>
    <n v="84851"/>
    <n v="93712"/>
  </r>
  <r>
    <x v="94"/>
    <x v="0"/>
    <x v="21"/>
    <m/>
    <n v="7"/>
    <n v="124"/>
    <n v="3720"/>
    <n v="42.9"/>
    <m/>
    <n v="1596"/>
  </r>
  <r>
    <x v="94"/>
    <x v="0"/>
    <x v="22"/>
    <m/>
    <n v="5"/>
    <n v="397"/>
    <n v="11910"/>
    <m/>
    <m/>
    <m/>
  </r>
  <r>
    <x v="94"/>
    <x v="0"/>
    <x v="23"/>
    <n v="1598"/>
    <n v="10"/>
    <n v="150"/>
    <n v="4500"/>
    <n v="27.27"/>
    <n v="791"/>
    <n v="1227"/>
  </r>
  <r>
    <x v="94"/>
    <x v="0"/>
    <x v="24"/>
    <n v="172237"/>
    <n v="92"/>
    <n v="5112"/>
    <n v="153360"/>
    <n v="66.64"/>
    <n v="93927"/>
    <n v="102195"/>
  </r>
  <r>
    <x v="94"/>
    <x v="0"/>
    <x v="25"/>
    <n v="30041"/>
    <n v="41"/>
    <n v="1299"/>
    <n v="38970"/>
    <n v="46.01"/>
    <n v="22147"/>
    <n v="17929"/>
  </r>
  <r>
    <x v="94"/>
    <x v="0"/>
    <x v="26"/>
    <n v="8684"/>
    <n v="10"/>
    <n v="520"/>
    <n v="15600"/>
    <n v="24.18"/>
    <n v="3814"/>
    <n v="3772"/>
  </r>
  <r>
    <x v="94"/>
    <x v="0"/>
    <x v="27"/>
    <n v="94304"/>
    <n v="31"/>
    <n v="2959"/>
    <n v="88770"/>
    <n v="60.32"/>
    <n v="38787"/>
    <n v="53544"/>
  </r>
  <r>
    <x v="94"/>
    <x v="0"/>
    <x v="28"/>
    <n v="7468"/>
    <n v="11"/>
    <n v="432"/>
    <n v="12960"/>
    <n v="35.619999999999997"/>
    <n v="4838"/>
    <n v="4616"/>
  </r>
  <r>
    <x v="94"/>
    <x v="0"/>
    <x v="29"/>
    <n v="3065"/>
    <n v="14"/>
    <n v="212"/>
    <n v="6360"/>
    <n v="32.5"/>
    <n v="2067"/>
    <n v="2067"/>
  </r>
  <r>
    <x v="94"/>
    <x v="0"/>
    <x v="30"/>
    <n v="23311"/>
    <n v="18"/>
    <n v="766"/>
    <n v="22980"/>
    <n v="65.900000000000006"/>
    <n v="16272"/>
    <n v="15144"/>
  </r>
  <r>
    <x v="94"/>
    <x v="0"/>
    <x v="31"/>
    <n v="1219"/>
    <n v="8"/>
    <n v="89"/>
    <n v="2670"/>
    <n v="33.07"/>
    <n v="717"/>
    <n v="883"/>
  </r>
  <r>
    <x v="94"/>
    <x v="0"/>
    <x v="32"/>
    <n v="12390"/>
    <n v="6"/>
    <n v="536"/>
    <n v="16080"/>
    <n v="35.700000000000003"/>
    <n v="9484"/>
    <n v="5741"/>
  </r>
  <r>
    <x v="94"/>
    <x v="0"/>
    <x v="33"/>
    <n v="9786"/>
    <n v="21"/>
    <n v="500"/>
    <n v="15000"/>
    <n v="44.81"/>
    <n v="5971"/>
    <n v="6721"/>
  </r>
  <r>
    <x v="94"/>
    <x v="0"/>
    <x v="34"/>
    <n v="988248"/>
    <n v="596"/>
    <n v="33096"/>
    <n v="992880"/>
    <n v="61.95"/>
    <n v="528649"/>
    <n v="615095"/>
  </r>
  <r>
    <x v="94"/>
    <x v="1"/>
    <x v="0"/>
    <n v="39900"/>
    <n v="143"/>
    <n v="1564"/>
    <n v="46920"/>
    <n v="45.03"/>
    <n v="21039"/>
    <n v="21128"/>
  </r>
  <r>
    <x v="94"/>
    <x v="1"/>
    <x v="1"/>
    <n v="114332"/>
    <n v="191"/>
    <n v="3743"/>
    <n v="112290"/>
    <n v="55.11"/>
    <n v="54263"/>
    <n v="61885"/>
  </r>
  <r>
    <x v="94"/>
    <x v="1"/>
    <x v="2"/>
    <n v="16753"/>
    <n v="67"/>
    <n v="696"/>
    <n v="20880"/>
    <n v="40.15"/>
    <n v="10244"/>
    <n v="8384"/>
  </r>
  <r>
    <x v="94"/>
    <x v="1"/>
    <x v="3"/>
    <n v="38357"/>
    <n v="84"/>
    <n v="1465"/>
    <n v="43950"/>
    <n v="50.44"/>
    <n v="23903"/>
    <n v="22169"/>
  </r>
  <r>
    <x v="94"/>
    <x v="1"/>
    <x v="4"/>
    <n v="25729"/>
    <n v="59"/>
    <n v="953"/>
    <n v="28590"/>
    <n v="46.84"/>
    <n v="13215"/>
    <n v="13392"/>
  </r>
  <r>
    <x v="94"/>
    <x v="1"/>
    <x v="5"/>
    <n v="39165"/>
    <n v="77"/>
    <n v="1374"/>
    <n v="41220"/>
    <n v="46.02"/>
    <n v="25401"/>
    <n v="18969"/>
  </r>
  <r>
    <x v="94"/>
    <x v="1"/>
    <x v="6"/>
    <n v="37535"/>
    <n v="75"/>
    <n v="1237"/>
    <n v="37110"/>
    <n v="49.85"/>
    <n v="22613"/>
    <n v="18500"/>
  </r>
  <r>
    <x v="94"/>
    <x v="1"/>
    <x v="7"/>
    <n v="6530"/>
    <n v="22"/>
    <n v="271"/>
    <n v="8130"/>
    <n v="53.12"/>
    <n v="4120"/>
    <n v="4319"/>
  </r>
  <r>
    <x v="94"/>
    <x v="1"/>
    <x v="8"/>
    <n v="10753"/>
    <n v="33"/>
    <n v="464"/>
    <n v="13920"/>
    <n v="46.75"/>
    <n v="6203"/>
    <n v="6507"/>
  </r>
  <r>
    <x v="94"/>
    <x v="1"/>
    <x v="9"/>
    <n v="25508"/>
    <n v="47"/>
    <n v="776"/>
    <n v="23280"/>
    <n v="67.349999999999994"/>
    <n v="11796"/>
    <n v="15678"/>
  </r>
  <r>
    <x v="94"/>
    <x v="1"/>
    <x v="10"/>
    <n v="42058"/>
    <n v="77"/>
    <n v="1335"/>
    <n v="40050"/>
    <n v="57.45"/>
    <n v="22508"/>
    <n v="23009"/>
  </r>
  <r>
    <x v="94"/>
    <x v="1"/>
    <x v="11"/>
    <n v="7274"/>
    <n v="24"/>
    <n v="638"/>
    <n v="19140"/>
    <n v="17.18"/>
    <n v="4405"/>
    <n v="3288"/>
  </r>
  <r>
    <x v="94"/>
    <x v="1"/>
    <x v="12"/>
    <n v="27335"/>
    <n v="65"/>
    <n v="1079"/>
    <n v="32370"/>
    <n v="50.7"/>
    <n v="16551"/>
    <n v="16410"/>
  </r>
  <r>
    <x v="94"/>
    <x v="1"/>
    <x v="13"/>
    <n v="9254"/>
    <n v="24"/>
    <n v="402"/>
    <n v="12060"/>
    <n v="48.71"/>
    <n v="5645"/>
    <n v="5875"/>
  </r>
  <r>
    <x v="94"/>
    <x v="1"/>
    <x v="14"/>
    <n v="6544"/>
    <n v="18"/>
    <n v="241"/>
    <n v="7230"/>
    <n v="47.15"/>
    <n v="4225"/>
    <n v="3409"/>
  </r>
  <r>
    <x v="94"/>
    <x v="1"/>
    <x v="15"/>
    <n v="7412"/>
    <n v="32"/>
    <n v="330"/>
    <n v="9900"/>
    <n v="40.68"/>
    <n v="4765"/>
    <n v="4027"/>
  </r>
  <r>
    <x v="94"/>
    <x v="1"/>
    <x v="16"/>
    <n v="43972"/>
    <n v="71"/>
    <n v="1360"/>
    <n v="40800"/>
    <n v="60.6"/>
    <n v="23295"/>
    <n v="24726"/>
  </r>
  <r>
    <x v="94"/>
    <x v="1"/>
    <x v="17"/>
    <n v="29400"/>
    <n v="39"/>
    <n v="857"/>
    <n v="25710"/>
    <n v="63.31"/>
    <n v="15830"/>
    <n v="16278"/>
  </r>
  <r>
    <x v="94"/>
    <x v="1"/>
    <x v="18"/>
    <n v="22555"/>
    <n v="55"/>
    <n v="738"/>
    <n v="22140"/>
    <n v="55.05"/>
    <n v="14389"/>
    <n v="12188"/>
  </r>
  <r>
    <x v="94"/>
    <x v="1"/>
    <x v="19"/>
    <n v="34707"/>
    <n v="102"/>
    <n v="1289"/>
    <n v="38670"/>
    <n v="51.03"/>
    <n v="19547"/>
    <n v="19734"/>
  </r>
  <r>
    <x v="94"/>
    <x v="1"/>
    <x v="20"/>
    <n v="102267"/>
    <n v="203"/>
    <n v="2880"/>
    <n v="86400"/>
    <n v="58.18"/>
    <n v="55971"/>
    <n v="50271"/>
  </r>
  <r>
    <x v="94"/>
    <x v="1"/>
    <x v="21"/>
    <n v="11299"/>
    <n v="23"/>
    <n v="362"/>
    <n v="10860"/>
    <n v="47.38"/>
    <n v="7840"/>
    <n v="5145"/>
  </r>
  <r>
    <x v="94"/>
    <x v="1"/>
    <x v="22"/>
    <n v="12243"/>
    <n v="17"/>
    <n v="402"/>
    <n v="12060"/>
    <n v="51.46"/>
    <n v="8689"/>
    <n v="6206"/>
  </r>
  <r>
    <x v="94"/>
    <x v="1"/>
    <x v="23"/>
    <n v="12149"/>
    <n v="29"/>
    <n v="369"/>
    <n v="11070"/>
    <n v="61.39"/>
    <n v="7315"/>
    <n v="6796"/>
  </r>
  <r>
    <x v="94"/>
    <x v="1"/>
    <x v="24"/>
    <n v="137958"/>
    <n v="272"/>
    <n v="4013"/>
    <n v="120390"/>
    <n v="56.83"/>
    <n v="79816"/>
    <n v="68417"/>
  </r>
  <r>
    <x v="94"/>
    <x v="1"/>
    <x v="25"/>
    <n v="40650"/>
    <n v="73"/>
    <n v="1282"/>
    <n v="38460"/>
    <n v="58.06"/>
    <n v="27779"/>
    <n v="22329"/>
  </r>
  <r>
    <x v="94"/>
    <x v="1"/>
    <x v="26"/>
    <n v="8864"/>
    <n v="27"/>
    <n v="350"/>
    <n v="10500"/>
    <n v="42.14"/>
    <n v="5476"/>
    <n v="4425"/>
  </r>
  <r>
    <x v="94"/>
    <x v="1"/>
    <x v="27"/>
    <n v="29775"/>
    <n v="54"/>
    <n v="1080"/>
    <n v="32400"/>
    <n v="42.4"/>
    <n v="14080"/>
    <n v="13738"/>
  </r>
  <r>
    <x v="94"/>
    <x v="1"/>
    <x v="28"/>
    <n v="6996"/>
    <n v="20"/>
    <n v="243"/>
    <n v="7290"/>
    <n v="51.45"/>
    <n v="4977"/>
    <n v="3751"/>
  </r>
  <r>
    <x v="94"/>
    <x v="1"/>
    <x v="29"/>
    <n v="6650"/>
    <n v="25"/>
    <n v="267"/>
    <n v="8010"/>
    <n v="48.76"/>
    <n v="4082"/>
    <n v="3906"/>
  </r>
  <r>
    <x v="94"/>
    <x v="1"/>
    <x v="30"/>
    <n v="30320"/>
    <n v="47"/>
    <n v="802"/>
    <n v="24060"/>
    <n v="65.48"/>
    <n v="16530"/>
    <n v="15754"/>
  </r>
  <r>
    <x v="94"/>
    <x v="1"/>
    <x v="31"/>
    <n v="2539"/>
    <n v="14"/>
    <n v="97"/>
    <n v="2910"/>
    <n v="50.96"/>
    <n v="1892"/>
    <n v="1483"/>
  </r>
  <r>
    <x v="94"/>
    <x v="1"/>
    <x v="32"/>
    <n v="10773"/>
    <n v="22"/>
    <n v="350"/>
    <n v="10500"/>
    <n v="50.25"/>
    <n v="6885"/>
    <n v="5276"/>
  </r>
  <r>
    <x v="94"/>
    <x v="1"/>
    <x v="33"/>
    <n v="17180"/>
    <n v="41"/>
    <n v="615"/>
    <n v="18450"/>
    <n v="56.3"/>
    <n v="9506"/>
    <n v="10388"/>
  </r>
  <r>
    <x v="94"/>
    <x v="1"/>
    <x v="34"/>
    <n v="847376"/>
    <n v="1861"/>
    <n v="29054"/>
    <n v="871620"/>
    <n v="51.98"/>
    <n v="479150"/>
    <n v="453062"/>
  </r>
  <r>
    <x v="94"/>
    <x v="2"/>
    <x v="0"/>
    <n v="20654"/>
    <n v="35"/>
    <n v="1396"/>
    <n v="41880"/>
    <n v="45.14"/>
    <n v="9643"/>
    <n v="18906"/>
  </r>
  <r>
    <x v="94"/>
    <x v="2"/>
    <x v="1"/>
    <n v="67209"/>
    <n v="41"/>
    <n v="3714"/>
    <n v="111420"/>
    <n v="56.97"/>
    <n v="26345"/>
    <n v="63479"/>
  </r>
  <r>
    <x v="94"/>
    <x v="2"/>
    <x v="2"/>
    <n v="8295"/>
    <n v="20"/>
    <n v="713"/>
    <n v="21390"/>
    <n v="34.51"/>
    <n v="5943"/>
    <n v="7381"/>
  </r>
  <r>
    <x v="94"/>
    <x v="2"/>
    <x v="3"/>
    <n v="7467"/>
    <n v="15"/>
    <n v="591"/>
    <n v="17730"/>
    <n v="37.74"/>
    <n v="4191"/>
    <n v="6692"/>
  </r>
  <r>
    <x v="94"/>
    <x v="2"/>
    <x v="4"/>
    <n v="9650"/>
    <n v="15"/>
    <n v="783"/>
    <n v="23490"/>
    <n v="41"/>
    <n v="3642"/>
    <n v="9631"/>
  </r>
  <r>
    <x v="94"/>
    <x v="2"/>
    <x v="5"/>
    <n v="13855"/>
    <n v="12"/>
    <n v="921"/>
    <n v="27630"/>
    <n v="47.31"/>
    <n v="7118"/>
    <n v="13071"/>
  </r>
  <r>
    <x v="94"/>
    <x v="2"/>
    <x v="6"/>
    <n v="15599"/>
    <n v="16"/>
    <n v="1028"/>
    <n v="30840"/>
    <n v="45.31"/>
    <n v="8289"/>
    <n v="13975"/>
  </r>
  <r>
    <x v="94"/>
    <x v="2"/>
    <x v="7"/>
    <m/>
    <n v="3"/>
    <n v="74"/>
    <n v="2220"/>
    <m/>
    <m/>
    <m/>
  </r>
  <r>
    <x v="94"/>
    <x v="2"/>
    <x v="8"/>
    <n v="1434"/>
    <n v="4"/>
    <n v="98"/>
    <n v="2940"/>
    <m/>
    <m/>
    <m/>
  </r>
  <r>
    <x v="94"/>
    <x v="2"/>
    <x v="9"/>
    <n v="5882"/>
    <n v="9"/>
    <n v="382"/>
    <n v="11460"/>
    <n v="46.22"/>
    <n v="2512"/>
    <n v="5297"/>
  </r>
  <r>
    <x v="94"/>
    <x v="2"/>
    <x v="10"/>
    <n v="11358"/>
    <n v="21"/>
    <n v="943"/>
    <n v="28290"/>
    <n v="38.11"/>
    <n v="3474"/>
    <n v="10782"/>
  </r>
  <r>
    <x v="94"/>
    <x v="2"/>
    <x v="11"/>
    <n v="6274"/>
    <n v="15"/>
    <n v="994"/>
    <n v="29820"/>
    <m/>
    <n v="3247"/>
    <m/>
  </r>
  <r>
    <x v="94"/>
    <x v="2"/>
    <x v="12"/>
    <m/>
    <n v="3"/>
    <n v="89"/>
    <n v="2670"/>
    <m/>
    <m/>
    <m/>
  </r>
  <r>
    <x v="94"/>
    <x v="2"/>
    <x v="13"/>
    <m/>
    <n v="3"/>
    <n v="69"/>
    <n v="2070"/>
    <m/>
    <m/>
    <m/>
  </r>
  <r>
    <x v="94"/>
    <x v="2"/>
    <x v="14"/>
    <m/>
    <n v="3"/>
    <n v="75"/>
    <n v="2250"/>
    <m/>
    <m/>
    <m/>
  </r>
  <r>
    <x v="94"/>
    <x v="2"/>
    <x v="15"/>
    <m/>
    <n v="7"/>
    <n v="537"/>
    <n v="16110"/>
    <m/>
    <m/>
    <m/>
  </r>
  <r>
    <x v="94"/>
    <x v="2"/>
    <x v="16"/>
    <m/>
    <n v="15"/>
    <n v="2075"/>
    <n v="62250"/>
    <m/>
    <m/>
    <m/>
  </r>
  <r>
    <x v="94"/>
    <x v="2"/>
    <x v="17"/>
    <n v="35513"/>
    <n v="11"/>
    <n v="1728"/>
    <n v="51840"/>
    <n v="66.28"/>
    <n v="17295"/>
    <n v="34359"/>
  </r>
  <r>
    <x v="94"/>
    <x v="2"/>
    <x v="18"/>
    <n v="12556"/>
    <n v="24"/>
    <n v="894"/>
    <n v="26820"/>
    <n v="38.89"/>
    <n v="7218"/>
    <n v="10429"/>
  </r>
  <r>
    <x v="94"/>
    <x v="2"/>
    <x v="19"/>
    <n v="16798"/>
    <n v="31"/>
    <n v="1270"/>
    <n v="38100"/>
    <n v="40.98"/>
    <n v="9005"/>
    <n v="15613"/>
  </r>
  <r>
    <x v="94"/>
    <x v="2"/>
    <x v="20"/>
    <n v="53534"/>
    <n v="64"/>
    <n v="3825"/>
    <n v="114750"/>
    <n v="41.63"/>
    <n v="27351"/>
    <n v="47765"/>
  </r>
  <r>
    <x v="94"/>
    <x v="2"/>
    <x v="21"/>
    <m/>
    <n v="7"/>
    <n v="458"/>
    <n v="13740"/>
    <n v="17.32"/>
    <m/>
    <n v="2380"/>
  </r>
  <r>
    <x v="94"/>
    <x v="2"/>
    <x v="22"/>
    <n v="5912"/>
    <n v="6"/>
    <n v="330"/>
    <n v="9900"/>
    <n v="49.62"/>
    <n v="3521"/>
    <n v="4912"/>
  </r>
  <r>
    <x v="94"/>
    <x v="2"/>
    <x v="23"/>
    <n v="631"/>
    <n v="4"/>
    <n v="55"/>
    <n v="1650"/>
    <n v="21.82"/>
    <n v="449"/>
    <n v="360"/>
  </r>
  <r>
    <x v="94"/>
    <x v="2"/>
    <x v="24"/>
    <n v="62723"/>
    <n v="81"/>
    <n v="4668"/>
    <n v="140040"/>
    <n v="39.57"/>
    <n v="33012"/>
    <n v="55417"/>
  </r>
  <r>
    <x v="94"/>
    <x v="2"/>
    <x v="25"/>
    <n v="18587"/>
    <n v="25"/>
    <n v="1339"/>
    <n v="40170"/>
    <n v="38.9"/>
    <n v="13729"/>
    <n v="15628"/>
  </r>
  <r>
    <x v="94"/>
    <x v="2"/>
    <x v="26"/>
    <n v="5009"/>
    <n v="7"/>
    <n v="440"/>
    <n v="13200"/>
    <n v="32.86"/>
    <n v="3046"/>
    <n v="4338"/>
  </r>
  <r>
    <x v="94"/>
    <x v="2"/>
    <x v="27"/>
    <n v="29624"/>
    <n v="20"/>
    <n v="1899"/>
    <n v="56970"/>
    <n v="44.27"/>
    <n v="12473"/>
    <n v="25221"/>
  </r>
  <r>
    <x v="94"/>
    <x v="2"/>
    <x v="28"/>
    <n v="1181"/>
    <n v="5"/>
    <n v="115"/>
    <n v="3450"/>
    <n v="29.48"/>
    <n v="845"/>
    <n v="1017"/>
  </r>
  <r>
    <x v="94"/>
    <x v="2"/>
    <x v="29"/>
    <n v="2138"/>
    <n v="6"/>
    <n v="187"/>
    <n v="5610"/>
    <n v="28.4"/>
    <n v="788"/>
    <n v="1593"/>
  </r>
  <r>
    <x v="94"/>
    <x v="2"/>
    <x v="30"/>
    <n v="8132"/>
    <n v="11"/>
    <n v="515"/>
    <n v="15450"/>
    <n v="49.23"/>
    <n v="4851"/>
    <n v="7606"/>
  </r>
  <r>
    <x v="94"/>
    <x v="2"/>
    <x v="31"/>
    <n v="1253"/>
    <n v="5"/>
    <n v="183"/>
    <n v="5490"/>
    <n v="20.2"/>
    <n v="826"/>
    <n v="1109"/>
  </r>
  <r>
    <x v="94"/>
    <x v="2"/>
    <x v="32"/>
    <m/>
    <n v="6"/>
    <n v="612"/>
    <n v="18360"/>
    <m/>
    <m/>
    <m/>
  </r>
  <r>
    <x v="94"/>
    <x v="2"/>
    <x v="33"/>
    <n v="4292"/>
    <n v="11"/>
    <n v="332"/>
    <n v="9960"/>
    <n v="36.369999999999997"/>
    <n v="2380"/>
    <n v="3622"/>
  </r>
  <r>
    <x v="94"/>
    <x v="2"/>
    <x v="34"/>
    <n v="385336"/>
    <n v="469"/>
    <n v="26936"/>
    <n v="808080"/>
    <n v="43.13"/>
    <n v="189696"/>
    <n v="348521"/>
  </r>
  <r>
    <x v="94"/>
    <x v="3"/>
    <x v="0"/>
    <n v="31185"/>
    <n v="47"/>
    <n v="6029"/>
    <n v="180870"/>
    <n v="8.61"/>
    <n v="19631"/>
    <n v="15575"/>
  </r>
  <r>
    <x v="94"/>
    <x v="3"/>
    <x v="1"/>
    <n v="23955"/>
    <n v="23"/>
    <n v="2639"/>
    <n v="79170"/>
    <n v="15.48"/>
    <n v="12466"/>
    <n v="12255"/>
  </r>
  <r>
    <x v="94"/>
    <x v="3"/>
    <x v="2"/>
    <n v="18490"/>
    <n v="23"/>
    <n v="2125"/>
    <n v="63750"/>
    <n v="14.5"/>
    <n v="11274"/>
    <n v="9243"/>
  </r>
  <r>
    <x v="94"/>
    <x v="3"/>
    <x v="3"/>
    <n v="13065"/>
    <n v="21"/>
    <n v="1919"/>
    <n v="57570"/>
    <n v="11.22"/>
    <n v="8037"/>
    <n v="6460"/>
  </r>
  <r>
    <x v="94"/>
    <x v="3"/>
    <x v="4"/>
    <n v="21759"/>
    <n v="20"/>
    <n v="2865"/>
    <n v="85950"/>
    <n v="14.29"/>
    <n v="10513"/>
    <n v="12280"/>
  </r>
  <r>
    <x v="94"/>
    <x v="3"/>
    <x v="5"/>
    <n v="18165"/>
    <n v="12"/>
    <n v="1687"/>
    <n v="50610"/>
    <n v="18.21"/>
    <n v="9662"/>
    <n v="9217"/>
  </r>
  <r>
    <x v="94"/>
    <x v="3"/>
    <x v="6"/>
    <n v="15291"/>
    <n v="10"/>
    <n v="1347"/>
    <n v="40410"/>
    <n v="22.97"/>
    <n v="9446"/>
    <n v="9283"/>
  </r>
  <r>
    <x v="94"/>
    <x v="3"/>
    <x v="7"/>
    <n v="6202"/>
    <n v="4"/>
    <n v="858"/>
    <n v="25740"/>
    <n v="11.79"/>
    <n v="3743"/>
    <n v="3035"/>
  </r>
  <r>
    <x v="94"/>
    <x v="3"/>
    <x v="8"/>
    <n v="7738"/>
    <n v="11"/>
    <n v="1571"/>
    <n v="47130"/>
    <n v="7.74"/>
    <n v="3985"/>
    <n v="3647"/>
  </r>
  <r>
    <x v="94"/>
    <x v="3"/>
    <x v="9"/>
    <n v="7720"/>
    <n v="12"/>
    <n v="1267"/>
    <n v="38010"/>
    <n v="10.18"/>
    <n v="3695"/>
    <n v="3871"/>
  </r>
  <r>
    <x v="94"/>
    <x v="3"/>
    <x v="10"/>
    <n v="17210"/>
    <n v="20"/>
    <n v="2002"/>
    <n v="60060"/>
    <n v="14.62"/>
    <n v="10014"/>
    <n v="8782"/>
  </r>
  <r>
    <x v="94"/>
    <x v="3"/>
    <x v="11"/>
    <n v="5297"/>
    <n v="6"/>
    <n v="488"/>
    <n v="14640"/>
    <m/>
    <n v="4450"/>
    <m/>
  </r>
  <r>
    <x v="94"/>
    <x v="3"/>
    <x v="12"/>
    <m/>
    <n v="9"/>
    <n v="761"/>
    <n v="22830"/>
    <m/>
    <m/>
    <m/>
  </r>
  <r>
    <x v="94"/>
    <x v="3"/>
    <x v="13"/>
    <m/>
    <n v="3"/>
    <n v="347"/>
    <n v="10410"/>
    <m/>
    <m/>
    <m/>
  </r>
  <r>
    <x v="94"/>
    <x v="3"/>
    <x v="14"/>
    <m/>
    <n v="7"/>
    <n v="800"/>
    <n v="24000"/>
    <m/>
    <m/>
    <m/>
  </r>
  <r>
    <x v="94"/>
    <x v="3"/>
    <x v="15"/>
    <n v="3431"/>
    <n v="8"/>
    <n v="963"/>
    <n v="28890"/>
    <n v="6.64"/>
    <n v="2005"/>
    <n v="1917"/>
  </r>
  <r>
    <x v="94"/>
    <x v="3"/>
    <x v="16"/>
    <m/>
    <n v="4"/>
    <n v="520"/>
    <n v="15600"/>
    <m/>
    <m/>
    <m/>
  </r>
  <r>
    <x v="94"/>
    <x v="3"/>
    <x v="17"/>
    <s v="-"/>
    <s v="-"/>
    <s v="-"/>
    <s v="-"/>
    <s v="-"/>
    <s v="-"/>
    <s v="-"/>
  </r>
  <r>
    <x v="94"/>
    <x v="3"/>
    <x v="18"/>
    <n v="10277"/>
    <n v="17"/>
    <n v="1269"/>
    <n v="38070"/>
    <n v="12.24"/>
    <n v="7387"/>
    <n v="4660"/>
  </r>
  <r>
    <x v="94"/>
    <x v="3"/>
    <x v="19"/>
    <n v="25209"/>
    <n v="22"/>
    <n v="3682"/>
    <n v="110460"/>
    <n v="10.78"/>
    <n v="15068"/>
    <n v="11903"/>
  </r>
  <r>
    <x v="94"/>
    <x v="3"/>
    <x v="20"/>
    <n v="50237"/>
    <n v="37"/>
    <n v="4370"/>
    <n v="131100"/>
    <n v="18.45"/>
    <n v="30394"/>
    <n v="24182"/>
  </r>
  <r>
    <x v="94"/>
    <x v="3"/>
    <x v="21"/>
    <n v="7927"/>
    <n v="9"/>
    <n v="732"/>
    <n v="21960"/>
    <n v="15.47"/>
    <n v="5210"/>
    <n v="3397"/>
  </r>
  <r>
    <x v="94"/>
    <x v="3"/>
    <x v="22"/>
    <m/>
    <n v="4"/>
    <n v="638"/>
    <n v="19140"/>
    <m/>
    <m/>
    <m/>
  </r>
  <r>
    <x v="94"/>
    <x v="3"/>
    <x v="23"/>
    <n v="8593"/>
    <n v="7"/>
    <n v="845"/>
    <n v="25350"/>
    <n v="15.39"/>
    <n v="5221"/>
    <n v="3902"/>
  </r>
  <r>
    <x v="94"/>
    <x v="3"/>
    <x v="24"/>
    <n v="74097"/>
    <n v="57"/>
    <n v="6585"/>
    <n v="197550"/>
    <n v="17.62"/>
    <n v="46724"/>
    <n v="34812"/>
  </r>
  <r>
    <x v="94"/>
    <x v="3"/>
    <x v="25"/>
    <n v="24504"/>
    <n v="19"/>
    <n v="1670"/>
    <n v="50100"/>
    <n v="22.71"/>
    <n v="18223"/>
    <n v="11376"/>
  </r>
  <r>
    <x v="94"/>
    <x v="3"/>
    <x v="26"/>
    <n v="8307"/>
    <n v="6"/>
    <n v="1464"/>
    <n v="43920"/>
    <n v="9.4700000000000006"/>
    <n v="6000"/>
    <n v="4160"/>
  </r>
  <r>
    <x v="94"/>
    <x v="3"/>
    <x v="27"/>
    <n v="21105"/>
    <n v="7"/>
    <n v="1219"/>
    <n v="36570"/>
    <n v="23.14"/>
    <n v="10903"/>
    <n v="8461"/>
  </r>
  <r>
    <x v="94"/>
    <x v="3"/>
    <x v="28"/>
    <n v="7315"/>
    <n v="11"/>
    <n v="3376"/>
    <n v="101280"/>
    <n v="3.59"/>
    <n v="4671"/>
    <n v="3632"/>
  </r>
  <r>
    <x v="94"/>
    <x v="3"/>
    <x v="29"/>
    <n v="5885"/>
    <n v="11"/>
    <n v="2380"/>
    <n v="71400"/>
    <n v="4.46"/>
    <n v="3187"/>
    <n v="3181"/>
  </r>
  <r>
    <x v="94"/>
    <x v="3"/>
    <x v="30"/>
    <n v="14680"/>
    <n v="7"/>
    <n v="603"/>
    <n v="18090"/>
    <n v="35"/>
    <n v="10015"/>
    <n v="6332"/>
  </r>
  <r>
    <x v="94"/>
    <x v="3"/>
    <x v="31"/>
    <n v="1872"/>
    <n v="6"/>
    <n v="279"/>
    <n v="8370"/>
    <n v="11.29"/>
    <n v="1117"/>
    <n v="945"/>
  </r>
  <r>
    <x v="94"/>
    <x v="3"/>
    <x v="32"/>
    <m/>
    <n v="3"/>
    <n v="541"/>
    <n v="16230"/>
    <m/>
    <m/>
    <m/>
  </r>
  <r>
    <x v="94"/>
    <x v="3"/>
    <x v="33"/>
    <n v="8177"/>
    <n v="13"/>
    <n v="1113"/>
    <n v="33390"/>
    <n v="12.54"/>
    <n v="5328"/>
    <n v="4188"/>
  </r>
  <r>
    <x v="94"/>
    <x v="3"/>
    <x v="34"/>
    <n v="417187"/>
    <n v="419"/>
    <n v="52369"/>
    <n v="1571070"/>
    <n v="13.04"/>
    <n v="253585"/>
    <n v="204820"/>
  </r>
  <r>
    <x v="94"/>
    <x v="4"/>
    <x v="0"/>
    <n v="121886"/>
    <n v="259"/>
    <n v="10301"/>
    <n v="309030"/>
    <n v="23.21"/>
    <n v="64219"/>
    <n v="71720"/>
  </r>
  <r>
    <x v="94"/>
    <x v="4"/>
    <x v="1"/>
    <n v="506923"/>
    <n v="330"/>
    <n v="18693"/>
    <n v="560790"/>
    <n v="60.09"/>
    <n v="242107"/>
    <n v="336973"/>
  </r>
  <r>
    <x v="94"/>
    <x v="4"/>
    <x v="2"/>
    <n v="47139"/>
    <n v="120"/>
    <n v="3730"/>
    <n v="111900"/>
    <n v="24.07"/>
    <n v="29296"/>
    <n v="26931"/>
  </r>
  <r>
    <x v="94"/>
    <x v="4"/>
    <x v="3"/>
    <n v="79786"/>
    <n v="146"/>
    <n v="5017"/>
    <n v="150510"/>
    <n v="33.520000000000003"/>
    <n v="49705"/>
    <n v="50447"/>
  </r>
  <r>
    <x v="94"/>
    <x v="4"/>
    <x v="4"/>
    <n v="65394"/>
    <n v="104"/>
    <n v="5021"/>
    <n v="150630"/>
    <n v="26.83"/>
    <n v="32266"/>
    <n v="40408"/>
  </r>
  <r>
    <x v="94"/>
    <x v="4"/>
    <x v="5"/>
    <n v="135578"/>
    <n v="122"/>
    <n v="5839"/>
    <n v="175170"/>
    <n v="45.11"/>
    <n v="79043"/>
    <n v="79018"/>
  </r>
  <r>
    <x v="94"/>
    <x v="4"/>
    <x v="6"/>
    <n v="81310"/>
    <n v="111"/>
    <n v="4112"/>
    <n v="123360"/>
    <n v="39.630000000000003"/>
    <n v="48230"/>
    <n v="48883"/>
  </r>
  <r>
    <x v="94"/>
    <x v="4"/>
    <x v="7"/>
    <n v="15114"/>
    <n v="33"/>
    <n v="1281"/>
    <n v="38430"/>
    <n v="22.99"/>
    <n v="8974"/>
    <n v="8835"/>
  </r>
  <r>
    <x v="94"/>
    <x v="4"/>
    <x v="8"/>
    <n v="23365"/>
    <n v="58"/>
    <n v="2377"/>
    <n v="71310"/>
    <n v="18.96"/>
    <n v="12460"/>
    <n v="13518"/>
  </r>
  <r>
    <x v="94"/>
    <x v="4"/>
    <x v="9"/>
    <n v="47783"/>
    <n v="82"/>
    <n v="2822"/>
    <n v="84660"/>
    <n v="36.700000000000003"/>
    <n v="22917"/>
    <n v="31068"/>
  </r>
  <r>
    <x v="94"/>
    <x v="4"/>
    <x v="10"/>
    <n v="80973"/>
    <n v="132"/>
    <n v="4750"/>
    <n v="142500"/>
    <n v="34.29"/>
    <n v="42472"/>
    <n v="48870"/>
  </r>
  <r>
    <x v="94"/>
    <x v="4"/>
    <x v="11"/>
    <n v="26953"/>
    <n v="56"/>
    <n v="2527"/>
    <n v="75810"/>
    <n v="19.739999999999998"/>
    <n v="16190"/>
    <n v="14968"/>
  </r>
  <r>
    <x v="94"/>
    <x v="4"/>
    <x v="12"/>
    <n v="40177"/>
    <n v="100"/>
    <n v="2514"/>
    <n v="75420"/>
    <n v="34.29"/>
    <n v="24319"/>
    <n v="25861"/>
  </r>
  <r>
    <x v="94"/>
    <x v="4"/>
    <x v="13"/>
    <n v="13941"/>
    <n v="33"/>
    <n v="955"/>
    <n v="28650"/>
    <n v="29.57"/>
    <n v="8845"/>
    <n v="8471"/>
  </r>
  <r>
    <x v="94"/>
    <x v="4"/>
    <x v="14"/>
    <n v="13955"/>
    <n v="38"/>
    <n v="1329"/>
    <n v="39870"/>
    <n v="18.8"/>
    <n v="8972"/>
    <n v="7497"/>
  </r>
  <r>
    <x v="94"/>
    <x v="4"/>
    <x v="15"/>
    <n v="16421"/>
    <n v="53"/>
    <n v="1899"/>
    <n v="56970"/>
    <n v="19.29"/>
    <n v="9153"/>
    <n v="10991"/>
  </r>
  <r>
    <x v="94"/>
    <x v="4"/>
    <x v="16"/>
    <n v="208717"/>
    <n v="123"/>
    <n v="7316"/>
    <n v="219480"/>
    <n v="64.930000000000007"/>
    <n v="110754"/>
    <n v="142512"/>
  </r>
  <r>
    <x v="94"/>
    <x v="4"/>
    <x v="17"/>
    <n v="181652"/>
    <n v="80"/>
    <n v="5839"/>
    <n v="175170"/>
    <n v="72.709999999999994"/>
    <n v="96428"/>
    <n v="127366"/>
  </r>
  <r>
    <x v="94"/>
    <x v="4"/>
    <x v="18"/>
    <n v="53930"/>
    <n v="112"/>
    <n v="3247"/>
    <n v="97410"/>
    <n v="33.380000000000003"/>
    <n v="34171"/>
    <n v="32518"/>
  </r>
  <r>
    <x v="94"/>
    <x v="4"/>
    <x v="19"/>
    <n v="85543"/>
    <n v="169"/>
    <n v="6681"/>
    <n v="200430"/>
    <n v="26.31"/>
    <n v="48811"/>
    <n v="52741"/>
  </r>
  <r>
    <x v="94"/>
    <x v="4"/>
    <x v="20"/>
    <n v="363029"/>
    <n v="374"/>
    <n v="15516"/>
    <n v="465480"/>
    <n v="46.39"/>
    <n v="198567"/>
    <n v="215929"/>
  </r>
  <r>
    <x v="94"/>
    <x v="4"/>
    <x v="21"/>
    <n v="24829"/>
    <n v="46"/>
    <n v="1676"/>
    <n v="50280"/>
    <n v="24.89"/>
    <n v="16880"/>
    <n v="12517"/>
  </r>
  <r>
    <x v="94"/>
    <x v="4"/>
    <x v="22"/>
    <n v="36186"/>
    <n v="32"/>
    <n v="1767"/>
    <n v="53010"/>
    <n v="37.94"/>
    <n v="24256"/>
    <n v="20111"/>
  </r>
  <r>
    <x v="94"/>
    <x v="4"/>
    <x v="23"/>
    <n v="22971"/>
    <n v="50"/>
    <n v="1419"/>
    <n v="42570"/>
    <n v="28.86"/>
    <n v="13776"/>
    <n v="12284"/>
  </r>
  <r>
    <x v="94"/>
    <x v="4"/>
    <x v="24"/>
    <n v="447015"/>
    <n v="502"/>
    <n v="20378"/>
    <n v="611340"/>
    <n v="42.67"/>
    <n v="253478"/>
    <n v="260841"/>
  </r>
  <r>
    <x v="94"/>
    <x v="4"/>
    <x v="25"/>
    <n v="113781"/>
    <n v="158"/>
    <n v="5590"/>
    <n v="167700"/>
    <n v="40.11"/>
    <n v="81877"/>
    <n v="67261"/>
  </r>
  <r>
    <x v="94"/>
    <x v="4"/>
    <x v="26"/>
    <n v="30863"/>
    <n v="50"/>
    <n v="2774"/>
    <n v="83220"/>
    <n v="20.059999999999999"/>
    <n v="18336"/>
    <n v="16694"/>
  </r>
  <r>
    <x v="94"/>
    <x v="4"/>
    <x v="27"/>
    <n v="174807"/>
    <n v="112"/>
    <n v="7157"/>
    <n v="214710"/>
    <n v="47.02"/>
    <n v="76243"/>
    <n v="100964"/>
  </r>
  <r>
    <x v="94"/>
    <x v="4"/>
    <x v="28"/>
    <n v="22961"/>
    <n v="47"/>
    <n v="4166"/>
    <n v="124980"/>
    <n v="10.41"/>
    <n v="15331"/>
    <n v="13016"/>
  </r>
  <r>
    <x v="94"/>
    <x v="4"/>
    <x v="29"/>
    <n v="17739"/>
    <n v="56"/>
    <n v="3046"/>
    <n v="91380"/>
    <n v="11.76"/>
    <n v="10123"/>
    <n v="10746"/>
  </r>
  <r>
    <x v="94"/>
    <x v="4"/>
    <x v="30"/>
    <n v="76442"/>
    <n v="83"/>
    <n v="2686"/>
    <n v="80580"/>
    <n v="55.64"/>
    <n v="47667"/>
    <n v="44836"/>
  </r>
  <r>
    <x v="94"/>
    <x v="4"/>
    <x v="31"/>
    <n v="6883"/>
    <n v="33"/>
    <n v="648"/>
    <n v="19440"/>
    <n v="22.74"/>
    <n v="4552"/>
    <n v="4420"/>
  </r>
  <r>
    <x v="94"/>
    <x v="4"/>
    <x v="32"/>
    <n v="43332"/>
    <n v="37"/>
    <n v="2039"/>
    <n v="61170"/>
    <n v="41.8"/>
    <n v="27384"/>
    <n v="25570"/>
  </r>
  <r>
    <x v="94"/>
    <x v="4"/>
    <x v="33"/>
    <n v="39435"/>
    <n v="86"/>
    <n v="2560"/>
    <n v="76800"/>
    <n v="32.450000000000003"/>
    <n v="23184"/>
    <n v="24918"/>
  </r>
  <r>
    <x v="94"/>
    <x v="4"/>
    <x v="34"/>
    <n v="2638147"/>
    <n v="3345"/>
    <n v="141455"/>
    <n v="4243650"/>
    <n v="38.21"/>
    <n v="1451079"/>
    <n v="1621497"/>
  </r>
  <r>
    <x v="95"/>
    <x v="0"/>
    <x v="0"/>
    <n v="29665"/>
    <n v="33"/>
    <n v="1261"/>
    <n v="39091"/>
    <n v="37.49"/>
    <n v="12560"/>
    <n v="14657"/>
  </r>
  <r>
    <x v="95"/>
    <x v="0"/>
    <x v="1"/>
    <n v="266172"/>
    <n v="75"/>
    <n v="8585"/>
    <n v="266135"/>
    <n v="62.91"/>
    <n v="143767"/>
    <n v="167424"/>
  </r>
  <r>
    <x v="95"/>
    <x v="0"/>
    <x v="2"/>
    <n v="3818"/>
    <n v="10"/>
    <n v="196"/>
    <n v="6076"/>
    <n v="29.64"/>
    <n v="1931"/>
    <n v="1801"/>
  </r>
  <r>
    <x v="95"/>
    <x v="0"/>
    <x v="3"/>
    <n v="18211"/>
    <n v="26"/>
    <n v="1042"/>
    <n v="32302"/>
    <n v="35.6"/>
    <n v="9674"/>
    <n v="11498"/>
  </r>
  <r>
    <x v="95"/>
    <x v="0"/>
    <x v="4"/>
    <n v="11404"/>
    <n v="10"/>
    <n v="420"/>
    <n v="13020"/>
    <n v="39.11"/>
    <n v="5033"/>
    <n v="5092"/>
  </r>
  <r>
    <x v="95"/>
    <x v="0"/>
    <x v="5"/>
    <n v="60962"/>
    <n v="21"/>
    <n v="1857"/>
    <n v="57567"/>
    <n v="56.2"/>
    <n v="36429"/>
    <n v="32354"/>
  </r>
  <r>
    <x v="95"/>
    <x v="0"/>
    <x v="6"/>
    <n v="11473"/>
    <n v="10"/>
    <n v="500"/>
    <n v="15500"/>
    <n v="37.380000000000003"/>
    <n v="6477"/>
    <n v="5794"/>
  </r>
  <r>
    <x v="95"/>
    <x v="0"/>
    <x v="7"/>
    <m/>
    <n v="4"/>
    <n v="78"/>
    <n v="2418"/>
    <m/>
    <m/>
    <m/>
  </r>
  <r>
    <x v="95"/>
    <x v="0"/>
    <x v="8"/>
    <n v="4298"/>
    <n v="10"/>
    <n v="244"/>
    <n v="7564"/>
    <n v="36.86"/>
    <m/>
    <n v="2788"/>
  </r>
  <r>
    <x v="95"/>
    <x v="0"/>
    <x v="9"/>
    <n v="7932"/>
    <n v="15"/>
    <n v="406"/>
    <n v="12586"/>
    <n v="40.4"/>
    <n v="4638"/>
    <n v="5085"/>
  </r>
  <r>
    <x v="95"/>
    <x v="0"/>
    <x v="10"/>
    <n v="10488"/>
    <n v="14"/>
    <n v="470"/>
    <n v="14570"/>
    <n v="41.34"/>
    <n v="6139"/>
    <n v="6023"/>
  </r>
  <r>
    <x v="95"/>
    <x v="0"/>
    <x v="11"/>
    <n v="7506"/>
    <n v="10"/>
    <n v="375"/>
    <n v="11625"/>
    <n v="32.81"/>
    <n v="4046"/>
    <n v="3814"/>
  </r>
  <r>
    <x v="95"/>
    <x v="0"/>
    <x v="12"/>
    <n v="7695"/>
    <n v="23"/>
    <n v="585"/>
    <n v="18135"/>
    <n v="30.5"/>
    <n v="4396"/>
    <n v="5531"/>
  </r>
  <r>
    <x v="95"/>
    <x v="0"/>
    <x v="13"/>
    <m/>
    <n v="3"/>
    <n v="137"/>
    <n v="4247"/>
    <m/>
    <m/>
    <m/>
  </r>
  <r>
    <x v="95"/>
    <x v="0"/>
    <x v="14"/>
    <n v="4936"/>
    <n v="10"/>
    <n v="213"/>
    <n v="6603"/>
    <n v="35.42"/>
    <n v="3151"/>
    <n v="2339"/>
  </r>
  <r>
    <x v="95"/>
    <x v="0"/>
    <x v="15"/>
    <m/>
    <n v="6"/>
    <n v="69"/>
    <n v="2139"/>
    <m/>
    <m/>
    <m/>
  </r>
  <r>
    <x v="95"/>
    <x v="0"/>
    <x v="16"/>
    <n v="88747"/>
    <n v="33"/>
    <n v="3363"/>
    <n v="104253"/>
    <n v="55.42"/>
    <n v="46019"/>
    <n v="57772"/>
  </r>
  <r>
    <x v="95"/>
    <x v="0"/>
    <x v="17"/>
    <n v="86310"/>
    <n v="30"/>
    <n v="3256"/>
    <n v="100936"/>
    <n v="55.52"/>
    <n v="44820"/>
    <n v="56038"/>
  </r>
  <r>
    <x v="95"/>
    <x v="0"/>
    <x v="18"/>
    <n v="9466"/>
    <n v="16"/>
    <n v="346"/>
    <n v="10726"/>
    <n v="47.15"/>
    <n v="5851"/>
    <n v="5057"/>
  </r>
  <r>
    <x v="95"/>
    <x v="0"/>
    <x v="19"/>
    <n v="9958"/>
    <n v="13"/>
    <n v="434"/>
    <n v="13454"/>
    <n v="40.61"/>
    <n v="5421"/>
    <n v="5464"/>
  </r>
  <r>
    <x v="95"/>
    <x v="0"/>
    <x v="20"/>
    <n v="126976"/>
    <n v="69"/>
    <n v="4409"/>
    <n v="136679"/>
    <n v="53.95"/>
    <n v="70055"/>
    <n v="73736"/>
  </r>
  <r>
    <x v="95"/>
    <x v="0"/>
    <x v="21"/>
    <m/>
    <n v="7"/>
    <n v="124"/>
    <n v="3844"/>
    <m/>
    <m/>
    <m/>
  </r>
  <r>
    <x v="95"/>
    <x v="0"/>
    <x v="22"/>
    <m/>
    <n v="5"/>
    <n v="397"/>
    <n v="12307"/>
    <n v="48.01"/>
    <m/>
    <n v="5908"/>
  </r>
  <r>
    <x v="95"/>
    <x v="0"/>
    <x v="23"/>
    <m/>
    <n v="10"/>
    <n v="150"/>
    <n v="4650"/>
    <n v="18.649999999999999"/>
    <m/>
    <n v="867"/>
  </r>
  <r>
    <x v="95"/>
    <x v="0"/>
    <x v="24"/>
    <n v="143425"/>
    <n v="91"/>
    <n v="5080"/>
    <n v="157480"/>
    <n v="52.12"/>
    <n v="82749"/>
    <n v="82084"/>
  </r>
  <r>
    <x v="95"/>
    <x v="0"/>
    <x v="25"/>
    <n v="24835"/>
    <n v="41"/>
    <n v="1299"/>
    <n v="40269"/>
    <n v="34.1"/>
    <n v="17817"/>
    <n v="13733"/>
  </r>
  <r>
    <x v="95"/>
    <x v="0"/>
    <x v="26"/>
    <n v="8441"/>
    <n v="10"/>
    <n v="520"/>
    <n v="16120"/>
    <n v="25.82"/>
    <n v="4072"/>
    <n v="4162"/>
  </r>
  <r>
    <x v="95"/>
    <x v="0"/>
    <x v="27"/>
    <n v="89945"/>
    <n v="32"/>
    <n v="2967"/>
    <n v="91977"/>
    <n v="53.8"/>
    <n v="38762"/>
    <n v="49482"/>
  </r>
  <r>
    <x v="95"/>
    <x v="0"/>
    <x v="28"/>
    <n v="6365"/>
    <n v="11"/>
    <n v="432"/>
    <n v="13392"/>
    <n v="28.06"/>
    <n v="4098"/>
    <n v="3758"/>
  </r>
  <r>
    <x v="95"/>
    <x v="0"/>
    <x v="29"/>
    <n v="2176"/>
    <n v="14"/>
    <n v="212"/>
    <n v="6572"/>
    <m/>
    <m/>
    <m/>
  </r>
  <r>
    <x v="95"/>
    <x v="0"/>
    <x v="30"/>
    <n v="20788"/>
    <n v="18"/>
    <n v="766"/>
    <n v="23746"/>
    <n v="53.8"/>
    <n v="13463"/>
    <n v="12775"/>
  </r>
  <r>
    <x v="95"/>
    <x v="0"/>
    <x v="31"/>
    <n v="848"/>
    <n v="7"/>
    <n v="83"/>
    <n v="2573"/>
    <n v="25.18"/>
    <n v="501"/>
    <n v="648"/>
  </r>
  <r>
    <x v="95"/>
    <x v="0"/>
    <x v="32"/>
    <n v="12365"/>
    <n v="6"/>
    <n v="536"/>
    <n v="16616"/>
    <n v="43.15"/>
    <n v="8781"/>
    <n v="7170"/>
  </r>
  <r>
    <x v="95"/>
    <x v="0"/>
    <x v="33"/>
    <n v="8180"/>
    <n v="21"/>
    <n v="500"/>
    <n v="15500"/>
    <n v="35.880000000000003"/>
    <n v="5332"/>
    <n v="5562"/>
  </r>
  <r>
    <x v="95"/>
    <x v="0"/>
    <x v="34"/>
    <n v="875012"/>
    <n v="593"/>
    <n v="32976"/>
    <n v="1022256"/>
    <n v="50.44"/>
    <n v="476825"/>
    <n v="515614"/>
  </r>
  <r>
    <x v="95"/>
    <x v="1"/>
    <x v="0"/>
    <n v="51809"/>
    <n v="144"/>
    <n v="1574"/>
    <n v="48794"/>
    <n v="46.06"/>
    <n v="23823"/>
    <n v="22474"/>
  </r>
  <r>
    <x v="95"/>
    <x v="1"/>
    <x v="1"/>
    <n v="113970"/>
    <n v="191"/>
    <n v="3759"/>
    <n v="116529"/>
    <n v="49.19"/>
    <n v="53664"/>
    <n v="57326"/>
  </r>
  <r>
    <x v="95"/>
    <x v="1"/>
    <x v="2"/>
    <n v="22023"/>
    <n v="68"/>
    <n v="708"/>
    <n v="21948"/>
    <n v="43.51"/>
    <n v="11131"/>
    <n v="9550"/>
  </r>
  <r>
    <x v="95"/>
    <x v="1"/>
    <x v="3"/>
    <n v="38217"/>
    <n v="84"/>
    <n v="1467"/>
    <n v="45477"/>
    <n v="44.77"/>
    <n v="23323"/>
    <n v="20361"/>
  </r>
  <r>
    <x v="95"/>
    <x v="1"/>
    <x v="4"/>
    <n v="32995"/>
    <n v="59"/>
    <n v="953"/>
    <n v="29543"/>
    <n v="51.26"/>
    <n v="14726"/>
    <n v="15144"/>
  </r>
  <r>
    <x v="95"/>
    <x v="1"/>
    <x v="5"/>
    <n v="51576"/>
    <n v="79"/>
    <n v="1397"/>
    <n v="43307"/>
    <n v="49.47"/>
    <n v="30532"/>
    <n v="21425"/>
  </r>
  <r>
    <x v="95"/>
    <x v="1"/>
    <x v="6"/>
    <n v="41792"/>
    <n v="75"/>
    <n v="1242"/>
    <n v="38502"/>
    <n v="48.02"/>
    <n v="26325"/>
    <n v="18490"/>
  </r>
  <r>
    <x v="95"/>
    <x v="1"/>
    <x v="7"/>
    <n v="8181"/>
    <n v="22"/>
    <n v="271"/>
    <n v="8401"/>
    <n v="52.85"/>
    <n v="4674"/>
    <n v="4440"/>
  </r>
  <r>
    <x v="95"/>
    <x v="1"/>
    <x v="8"/>
    <n v="14506"/>
    <n v="33"/>
    <n v="464"/>
    <n v="14384"/>
    <n v="48.86"/>
    <n v="7754"/>
    <n v="7028"/>
  </r>
  <r>
    <x v="95"/>
    <x v="1"/>
    <x v="9"/>
    <n v="21254"/>
    <n v="47"/>
    <n v="776"/>
    <n v="24056"/>
    <n v="46.43"/>
    <n v="11286"/>
    <n v="11168"/>
  </r>
  <r>
    <x v="95"/>
    <x v="1"/>
    <x v="10"/>
    <n v="45644"/>
    <n v="77"/>
    <n v="1340"/>
    <n v="41540"/>
    <n v="52"/>
    <n v="22965"/>
    <n v="21599"/>
  </r>
  <r>
    <x v="95"/>
    <x v="1"/>
    <x v="11"/>
    <n v="5077"/>
    <n v="24"/>
    <n v="639"/>
    <n v="19809"/>
    <n v="13.96"/>
    <n v="3331"/>
    <n v="2766"/>
  </r>
  <r>
    <x v="95"/>
    <x v="1"/>
    <x v="12"/>
    <n v="26348"/>
    <n v="65"/>
    <n v="1079"/>
    <n v="33449"/>
    <n v="40.479999999999997"/>
    <n v="14853"/>
    <n v="13540"/>
  </r>
  <r>
    <x v="95"/>
    <x v="1"/>
    <x v="13"/>
    <n v="9608"/>
    <n v="24"/>
    <n v="412"/>
    <n v="12772"/>
    <n v="41.06"/>
    <n v="5706"/>
    <n v="5244"/>
  </r>
  <r>
    <x v="95"/>
    <x v="1"/>
    <x v="14"/>
    <n v="8293"/>
    <n v="18"/>
    <n v="241"/>
    <n v="7471"/>
    <n v="49.51"/>
    <n v="4789"/>
    <n v="3699"/>
  </r>
  <r>
    <x v="95"/>
    <x v="1"/>
    <x v="15"/>
    <n v="8293"/>
    <n v="32"/>
    <n v="327"/>
    <n v="10137"/>
    <n v="38.74"/>
    <n v="5040"/>
    <n v="3927"/>
  </r>
  <r>
    <x v="95"/>
    <x v="1"/>
    <x v="16"/>
    <n v="42094"/>
    <n v="70"/>
    <n v="1349"/>
    <n v="41819"/>
    <n v="52.54"/>
    <n v="23334"/>
    <n v="21972"/>
  </r>
  <r>
    <x v="95"/>
    <x v="1"/>
    <x v="17"/>
    <n v="28038"/>
    <n v="39"/>
    <n v="857"/>
    <n v="26567"/>
    <n v="55.24"/>
    <n v="15740"/>
    <n v="14675"/>
  </r>
  <r>
    <x v="95"/>
    <x v="1"/>
    <x v="18"/>
    <n v="24366"/>
    <n v="55"/>
    <n v="739"/>
    <n v="22909"/>
    <n v="49.45"/>
    <n v="15752"/>
    <n v="11328"/>
  </r>
  <r>
    <x v="95"/>
    <x v="1"/>
    <x v="19"/>
    <n v="41697"/>
    <n v="103"/>
    <n v="1293"/>
    <n v="40083"/>
    <n v="50.59"/>
    <n v="22031"/>
    <n v="20277"/>
  </r>
  <r>
    <x v="95"/>
    <x v="1"/>
    <x v="20"/>
    <n v="95770"/>
    <n v="203"/>
    <n v="2882"/>
    <n v="89342"/>
    <n v="47.74"/>
    <n v="53197"/>
    <n v="42656"/>
  </r>
  <r>
    <x v="95"/>
    <x v="1"/>
    <x v="21"/>
    <n v="11618"/>
    <n v="24"/>
    <n v="361"/>
    <n v="11191"/>
    <n v="43.47"/>
    <n v="8094"/>
    <n v="4865"/>
  </r>
  <r>
    <x v="95"/>
    <x v="1"/>
    <x v="22"/>
    <n v="13543"/>
    <n v="17"/>
    <n v="402"/>
    <n v="12462"/>
    <n v="51.63"/>
    <n v="9698"/>
    <n v="6434"/>
  </r>
  <r>
    <x v="95"/>
    <x v="1"/>
    <x v="23"/>
    <n v="12334"/>
    <n v="29"/>
    <n v="369"/>
    <n v="11439"/>
    <n v="55.63"/>
    <n v="7140"/>
    <n v="6364"/>
  </r>
  <r>
    <x v="95"/>
    <x v="1"/>
    <x v="24"/>
    <n v="133265"/>
    <n v="273"/>
    <n v="4014"/>
    <n v="124434"/>
    <n v="48.47"/>
    <n v="78128"/>
    <n v="60318"/>
  </r>
  <r>
    <x v="95"/>
    <x v="1"/>
    <x v="25"/>
    <n v="44862"/>
    <n v="73"/>
    <n v="1282"/>
    <n v="39742"/>
    <n v="54.96"/>
    <n v="31209"/>
    <n v="21841"/>
  </r>
  <r>
    <x v="95"/>
    <x v="1"/>
    <x v="26"/>
    <n v="12067"/>
    <n v="27"/>
    <n v="346"/>
    <n v="10726"/>
    <n v="47.13"/>
    <n v="6498"/>
    <n v="5055"/>
  </r>
  <r>
    <x v="95"/>
    <x v="1"/>
    <x v="27"/>
    <n v="37409"/>
    <n v="54"/>
    <n v="1068"/>
    <n v="33108"/>
    <n v="42.24"/>
    <n v="16981"/>
    <n v="13984"/>
  </r>
  <r>
    <x v="95"/>
    <x v="1"/>
    <x v="28"/>
    <n v="7093"/>
    <n v="20"/>
    <n v="251"/>
    <n v="7781"/>
    <n v="44.44"/>
    <n v="5120"/>
    <n v="3458"/>
  </r>
  <r>
    <x v="95"/>
    <x v="1"/>
    <x v="29"/>
    <n v="7982"/>
    <n v="25"/>
    <n v="267"/>
    <n v="8277"/>
    <n v="47.18"/>
    <n v="4387"/>
    <n v="3905"/>
  </r>
  <r>
    <x v="95"/>
    <x v="1"/>
    <x v="30"/>
    <n v="32130"/>
    <n v="47"/>
    <n v="802"/>
    <n v="24862"/>
    <n v="58.9"/>
    <n v="16741"/>
    <n v="14643"/>
  </r>
  <r>
    <x v="95"/>
    <x v="1"/>
    <x v="31"/>
    <n v="2646"/>
    <n v="15"/>
    <n v="99"/>
    <n v="3069"/>
    <n v="43.01"/>
    <n v="1907"/>
    <n v="1320"/>
  </r>
  <r>
    <x v="95"/>
    <x v="1"/>
    <x v="32"/>
    <n v="12846"/>
    <n v="22"/>
    <n v="350"/>
    <n v="10850"/>
    <n v="51.17"/>
    <n v="7858"/>
    <n v="5552"/>
  </r>
  <r>
    <x v="95"/>
    <x v="1"/>
    <x v="33"/>
    <n v="15805"/>
    <n v="41"/>
    <n v="617"/>
    <n v="19127"/>
    <n v="46.01"/>
    <n v="9051"/>
    <n v="8800"/>
  </r>
  <r>
    <x v="95"/>
    <x v="1"/>
    <x v="34"/>
    <n v="913850"/>
    <n v="1867"/>
    <n v="29126"/>
    <n v="902906"/>
    <n v="47.69"/>
    <n v="502919"/>
    <n v="430634"/>
  </r>
  <r>
    <x v="95"/>
    <x v="2"/>
    <x v="0"/>
    <n v="22823"/>
    <n v="35"/>
    <n v="1396"/>
    <n v="43276"/>
    <n v="46.83"/>
    <n v="9010"/>
    <n v="20267"/>
  </r>
  <r>
    <x v="95"/>
    <x v="2"/>
    <x v="1"/>
    <n v="62326"/>
    <n v="41"/>
    <n v="3721"/>
    <n v="115351"/>
    <n v="50.82"/>
    <n v="26317"/>
    <n v="58624"/>
  </r>
  <r>
    <x v="95"/>
    <x v="2"/>
    <x v="2"/>
    <n v="11004"/>
    <n v="20"/>
    <n v="743"/>
    <n v="23033"/>
    <n v="41.94"/>
    <n v="6878"/>
    <n v="9660"/>
  </r>
  <r>
    <x v="95"/>
    <x v="2"/>
    <x v="3"/>
    <n v="10149"/>
    <n v="15"/>
    <n v="591"/>
    <n v="18321"/>
    <n v="48.56"/>
    <n v="4991"/>
    <n v="8896"/>
  </r>
  <r>
    <x v="95"/>
    <x v="2"/>
    <x v="4"/>
    <n v="10949"/>
    <n v="16"/>
    <n v="862"/>
    <n v="26722"/>
    <n v="40.32"/>
    <n v="4742"/>
    <n v="10773"/>
  </r>
  <r>
    <x v="95"/>
    <x v="2"/>
    <x v="5"/>
    <n v="17587"/>
    <n v="12"/>
    <n v="1020"/>
    <n v="31620"/>
    <n v="51.49"/>
    <n v="9637"/>
    <n v="16281"/>
  </r>
  <r>
    <x v="95"/>
    <x v="2"/>
    <x v="6"/>
    <n v="16041"/>
    <n v="16"/>
    <n v="1035"/>
    <n v="32085"/>
    <n v="47.46"/>
    <n v="8809"/>
    <n v="15228"/>
  </r>
  <r>
    <x v="95"/>
    <x v="2"/>
    <x v="7"/>
    <m/>
    <n v="3"/>
    <n v="74"/>
    <n v="2294"/>
    <m/>
    <m/>
    <m/>
  </r>
  <r>
    <x v="95"/>
    <x v="2"/>
    <x v="8"/>
    <n v="1694"/>
    <n v="4"/>
    <n v="98"/>
    <n v="3038"/>
    <n v="42.03"/>
    <m/>
    <n v="1277"/>
  </r>
  <r>
    <x v="95"/>
    <x v="2"/>
    <x v="9"/>
    <n v="3916"/>
    <n v="9"/>
    <n v="382"/>
    <n v="11842"/>
    <n v="32.270000000000003"/>
    <n v="1751"/>
    <n v="3821"/>
  </r>
  <r>
    <x v="95"/>
    <x v="2"/>
    <x v="10"/>
    <n v="14916"/>
    <n v="22"/>
    <n v="976"/>
    <n v="30256"/>
    <n v="46.22"/>
    <n v="4864"/>
    <n v="13985"/>
  </r>
  <r>
    <x v="95"/>
    <x v="2"/>
    <x v="11"/>
    <n v="5712"/>
    <n v="13"/>
    <n v="796"/>
    <n v="24676"/>
    <n v="17.18"/>
    <n v="3165"/>
    <n v="4240"/>
  </r>
  <r>
    <x v="95"/>
    <x v="2"/>
    <x v="12"/>
    <m/>
    <n v="3"/>
    <n v="89"/>
    <n v="2759"/>
    <m/>
    <m/>
    <m/>
  </r>
  <r>
    <x v="95"/>
    <x v="2"/>
    <x v="13"/>
    <m/>
    <n v="3"/>
    <n v="69"/>
    <n v="2139"/>
    <m/>
    <m/>
    <m/>
  </r>
  <r>
    <x v="95"/>
    <x v="2"/>
    <x v="14"/>
    <m/>
    <n v="3"/>
    <n v="75"/>
    <n v="2325"/>
    <m/>
    <m/>
    <m/>
  </r>
  <r>
    <x v="95"/>
    <x v="2"/>
    <x v="15"/>
    <m/>
    <n v="7"/>
    <n v="491"/>
    <n v="15221"/>
    <m/>
    <m/>
    <m/>
  </r>
  <r>
    <x v="95"/>
    <x v="2"/>
    <x v="16"/>
    <m/>
    <n v="14"/>
    <n v="2041"/>
    <n v="63271"/>
    <m/>
    <m/>
    <m/>
  </r>
  <r>
    <x v="95"/>
    <x v="2"/>
    <x v="17"/>
    <n v="34100"/>
    <n v="10"/>
    <n v="1694"/>
    <n v="52514"/>
    <n v="60.77"/>
    <n v="17600"/>
    <n v="31913"/>
  </r>
  <r>
    <x v="95"/>
    <x v="2"/>
    <x v="18"/>
    <n v="16797"/>
    <n v="24"/>
    <n v="900"/>
    <n v="27900"/>
    <n v="48.24"/>
    <n v="9349"/>
    <n v="13460"/>
  </r>
  <r>
    <x v="95"/>
    <x v="2"/>
    <x v="19"/>
    <n v="23441"/>
    <n v="32"/>
    <n v="1326"/>
    <n v="41106"/>
    <n v="51.78"/>
    <n v="12945"/>
    <n v="21286"/>
  </r>
  <r>
    <x v="95"/>
    <x v="2"/>
    <x v="20"/>
    <n v="60102"/>
    <n v="64"/>
    <n v="3825"/>
    <n v="118575"/>
    <n v="45.14"/>
    <n v="32336"/>
    <n v="53528"/>
  </r>
  <r>
    <x v="95"/>
    <x v="2"/>
    <x v="21"/>
    <m/>
    <n v="7"/>
    <n v="458"/>
    <n v="14198"/>
    <m/>
    <m/>
    <m/>
  </r>
  <r>
    <x v="95"/>
    <x v="2"/>
    <x v="22"/>
    <n v="8068"/>
    <n v="6"/>
    <n v="330"/>
    <n v="10230"/>
    <n v="64.98"/>
    <n v="6279"/>
    <n v="6647"/>
  </r>
  <r>
    <x v="95"/>
    <x v="2"/>
    <x v="23"/>
    <m/>
    <n v="4"/>
    <n v="55"/>
    <n v="1705"/>
    <n v="17.48"/>
    <m/>
    <n v="298"/>
  </r>
  <r>
    <x v="95"/>
    <x v="2"/>
    <x v="24"/>
    <n v="72043"/>
    <n v="81"/>
    <n v="4668"/>
    <n v="144708"/>
    <n v="43.79"/>
    <n v="41000"/>
    <n v="63374"/>
  </r>
  <r>
    <x v="95"/>
    <x v="2"/>
    <x v="25"/>
    <n v="21919"/>
    <n v="26"/>
    <n v="1353"/>
    <n v="41943"/>
    <n v="44.72"/>
    <n v="17369"/>
    <n v="18755"/>
  </r>
  <r>
    <x v="95"/>
    <x v="2"/>
    <x v="26"/>
    <n v="10049"/>
    <n v="8"/>
    <n v="619"/>
    <n v="19189"/>
    <n v="46.41"/>
    <n v="5375"/>
    <n v="8906"/>
  </r>
  <r>
    <x v="95"/>
    <x v="2"/>
    <x v="27"/>
    <n v="37445"/>
    <n v="20"/>
    <n v="1899"/>
    <n v="58869"/>
    <n v="53.78"/>
    <n v="17907"/>
    <n v="31657"/>
  </r>
  <r>
    <x v="95"/>
    <x v="2"/>
    <x v="28"/>
    <n v="1533"/>
    <n v="5"/>
    <n v="116"/>
    <n v="3596"/>
    <n v="35.869999999999997"/>
    <n v="1124"/>
    <n v="1290"/>
  </r>
  <r>
    <x v="95"/>
    <x v="2"/>
    <x v="29"/>
    <n v="3647"/>
    <n v="6"/>
    <n v="198"/>
    <n v="6138"/>
    <m/>
    <m/>
    <m/>
  </r>
  <r>
    <x v="95"/>
    <x v="2"/>
    <x v="30"/>
    <n v="10075"/>
    <n v="12"/>
    <n v="551"/>
    <n v="17081"/>
    <n v="54.75"/>
    <n v="6216"/>
    <n v="9352"/>
  </r>
  <r>
    <x v="95"/>
    <x v="2"/>
    <x v="31"/>
    <n v="1893"/>
    <n v="5"/>
    <n v="183"/>
    <n v="5673"/>
    <m/>
    <n v="1279"/>
    <m/>
  </r>
  <r>
    <x v="95"/>
    <x v="2"/>
    <x v="32"/>
    <m/>
    <n v="6"/>
    <n v="612"/>
    <n v="18972"/>
    <m/>
    <m/>
    <m/>
  </r>
  <r>
    <x v="95"/>
    <x v="2"/>
    <x v="33"/>
    <n v="5057"/>
    <n v="11"/>
    <n v="332"/>
    <n v="10292"/>
    <n v="37.78"/>
    <n v="3013"/>
    <n v="3888"/>
  </r>
  <r>
    <x v="95"/>
    <x v="2"/>
    <x v="34"/>
    <n v="435708"/>
    <n v="472"/>
    <n v="27216"/>
    <n v="843696"/>
    <n v="46.23"/>
    <n v="225267"/>
    <n v="390063"/>
  </r>
  <r>
    <x v="95"/>
    <x v="3"/>
    <x v="0"/>
    <n v="87825"/>
    <n v="47"/>
    <n v="6043"/>
    <n v="187333"/>
    <n v="18.62"/>
    <n v="38620"/>
    <n v="34881"/>
  </r>
  <r>
    <x v="95"/>
    <x v="3"/>
    <x v="1"/>
    <n v="44533"/>
    <n v="23"/>
    <n v="2639"/>
    <n v="81809"/>
    <n v="23.08"/>
    <n v="19162"/>
    <n v="18878"/>
  </r>
  <r>
    <x v="95"/>
    <x v="3"/>
    <x v="2"/>
    <n v="54455"/>
    <n v="23"/>
    <n v="2252"/>
    <n v="69812"/>
    <n v="25.17"/>
    <n v="17989"/>
    <n v="17574"/>
  </r>
  <r>
    <x v="95"/>
    <x v="3"/>
    <x v="3"/>
    <n v="24532"/>
    <n v="21"/>
    <n v="1919"/>
    <n v="59489"/>
    <n v="17.45"/>
    <n v="12000"/>
    <n v="10383"/>
  </r>
  <r>
    <x v="95"/>
    <x v="3"/>
    <x v="4"/>
    <n v="51224"/>
    <n v="20"/>
    <n v="2865"/>
    <n v="88815"/>
    <n v="28.05"/>
    <n v="16226"/>
    <n v="24910"/>
  </r>
  <r>
    <x v="95"/>
    <x v="3"/>
    <x v="5"/>
    <n v="36390"/>
    <n v="12"/>
    <n v="1694"/>
    <n v="52514"/>
    <n v="28.05"/>
    <n v="15148"/>
    <n v="14731"/>
  </r>
  <r>
    <x v="95"/>
    <x v="3"/>
    <x v="6"/>
    <n v="24320"/>
    <n v="10"/>
    <n v="1347"/>
    <n v="41757"/>
    <n v="25.76"/>
    <n v="12639"/>
    <n v="10755"/>
  </r>
  <r>
    <x v="95"/>
    <x v="3"/>
    <x v="7"/>
    <m/>
    <n v="4"/>
    <n v="1209"/>
    <n v="37479"/>
    <n v="22.27"/>
    <n v="8140"/>
    <n v="8345"/>
  </r>
  <r>
    <x v="95"/>
    <x v="3"/>
    <x v="8"/>
    <n v="23690"/>
    <n v="12"/>
    <n v="1739"/>
    <n v="53909"/>
    <n v="15.83"/>
    <n v="7349"/>
    <n v="8535"/>
  </r>
  <r>
    <x v="95"/>
    <x v="3"/>
    <x v="9"/>
    <n v="18474"/>
    <n v="12"/>
    <n v="1267"/>
    <n v="39277"/>
    <n v="20.57"/>
    <n v="7574"/>
    <n v="8080"/>
  </r>
  <r>
    <x v="95"/>
    <x v="3"/>
    <x v="10"/>
    <n v="46777"/>
    <n v="21"/>
    <n v="2118"/>
    <n v="65658"/>
    <n v="26.41"/>
    <n v="17503"/>
    <n v="17340"/>
  </r>
  <r>
    <x v="95"/>
    <x v="3"/>
    <x v="11"/>
    <n v="6913"/>
    <n v="6"/>
    <n v="488"/>
    <n v="15128"/>
    <n v="20.309999999999999"/>
    <n v="5761"/>
    <n v="3072"/>
  </r>
  <r>
    <x v="95"/>
    <x v="3"/>
    <x v="12"/>
    <m/>
    <n v="9"/>
    <n v="761"/>
    <n v="23591"/>
    <m/>
    <m/>
    <m/>
  </r>
  <r>
    <x v="95"/>
    <x v="3"/>
    <x v="13"/>
    <m/>
    <n v="3"/>
    <n v="347"/>
    <n v="10757"/>
    <m/>
    <m/>
    <m/>
  </r>
  <r>
    <x v="95"/>
    <x v="3"/>
    <x v="14"/>
    <m/>
    <n v="7"/>
    <n v="800"/>
    <n v="24800"/>
    <m/>
    <m/>
    <m/>
  </r>
  <r>
    <x v="95"/>
    <x v="3"/>
    <x v="15"/>
    <n v="4797"/>
    <n v="8"/>
    <n v="963"/>
    <n v="29853"/>
    <n v="8.1300000000000008"/>
    <n v="2742"/>
    <n v="2428"/>
  </r>
  <r>
    <x v="95"/>
    <x v="3"/>
    <x v="16"/>
    <m/>
    <n v="4"/>
    <n v="520"/>
    <n v="16120"/>
    <m/>
    <m/>
    <m/>
  </r>
  <r>
    <x v="95"/>
    <x v="3"/>
    <x v="17"/>
    <s v="-"/>
    <s v="-"/>
    <s v="-"/>
    <s v="-"/>
    <s v="-"/>
    <s v="-"/>
    <s v="-"/>
  </r>
  <r>
    <x v="95"/>
    <x v="3"/>
    <x v="18"/>
    <n v="22957"/>
    <n v="17"/>
    <n v="1269"/>
    <n v="39339"/>
    <n v="25.78"/>
    <n v="13158"/>
    <n v="10143"/>
  </r>
  <r>
    <x v="95"/>
    <x v="3"/>
    <x v="19"/>
    <n v="77482"/>
    <n v="22"/>
    <n v="3692"/>
    <n v="114452"/>
    <n v="26.47"/>
    <n v="30051"/>
    <n v="30297"/>
  </r>
  <r>
    <x v="95"/>
    <x v="3"/>
    <x v="20"/>
    <n v="83156"/>
    <n v="37"/>
    <n v="4362"/>
    <n v="135222"/>
    <n v="23.53"/>
    <n v="40780"/>
    <n v="31815"/>
  </r>
  <r>
    <x v="95"/>
    <x v="3"/>
    <x v="21"/>
    <n v="13959"/>
    <n v="9"/>
    <n v="732"/>
    <n v="22692"/>
    <n v="22.44"/>
    <n v="7196"/>
    <n v="5093"/>
  </r>
  <r>
    <x v="95"/>
    <x v="3"/>
    <x v="22"/>
    <m/>
    <n v="4"/>
    <n v="651"/>
    <n v="20181"/>
    <n v="28.01"/>
    <m/>
    <n v="5652"/>
  </r>
  <r>
    <x v="95"/>
    <x v="3"/>
    <x v="23"/>
    <n v="15096"/>
    <n v="7"/>
    <n v="845"/>
    <n v="26195"/>
    <n v="25.32"/>
    <n v="6414"/>
    <n v="6632"/>
  </r>
  <r>
    <x v="95"/>
    <x v="3"/>
    <x v="24"/>
    <n v="125519"/>
    <n v="57"/>
    <n v="6590"/>
    <n v="204290"/>
    <n v="24.08"/>
    <n v="62659"/>
    <n v="49192"/>
  </r>
  <r>
    <x v="95"/>
    <x v="3"/>
    <x v="25"/>
    <n v="34777"/>
    <n v="19"/>
    <n v="1673"/>
    <n v="51863"/>
    <n v="31.37"/>
    <n v="23391"/>
    <n v="16272"/>
  </r>
  <r>
    <x v="95"/>
    <x v="3"/>
    <x v="26"/>
    <n v="18379"/>
    <n v="6"/>
    <n v="1464"/>
    <n v="45384"/>
    <n v="18.71"/>
    <n v="10566"/>
    <n v="8490"/>
  </r>
  <r>
    <x v="95"/>
    <x v="3"/>
    <x v="27"/>
    <n v="29830"/>
    <n v="7"/>
    <n v="1219"/>
    <n v="37789"/>
    <n v="27.95"/>
    <n v="15794"/>
    <n v="10562"/>
  </r>
  <r>
    <x v="95"/>
    <x v="3"/>
    <x v="28"/>
    <n v="14625"/>
    <n v="11"/>
    <n v="3376"/>
    <n v="104656"/>
    <n v="7.28"/>
    <n v="6526"/>
    <n v="7617"/>
  </r>
  <r>
    <x v="95"/>
    <x v="3"/>
    <x v="29"/>
    <n v="32246"/>
    <n v="11"/>
    <n v="2380"/>
    <n v="73780"/>
    <n v="19.5"/>
    <n v="12380"/>
    <n v="14388"/>
  </r>
  <r>
    <x v="95"/>
    <x v="3"/>
    <x v="30"/>
    <n v="17250"/>
    <n v="7"/>
    <n v="603"/>
    <n v="18693"/>
    <n v="37.369999999999997"/>
    <n v="11304"/>
    <n v="6985"/>
  </r>
  <r>
    <x v="95"/>
    <x v="3"/>
    <x v="31"/>
    <n v="3238"/>
    <n v="5"/>
    <n v="239"/>
    <n v="7409"/>
    <m/>
    <n v="2033"/>
    <m/>
  </r>
  <r>
    <x v="95"/>
    <x v="3"/>
    <x v="32"/>
    <m/>
    <n v="3"/>
    <n v="542"/>
    <n v="16802"/>
    <m/>
    <m/>
    <m/>
  </r>
  <r>
    <x v="95"/>
    <x v="3"/>
    <x v="33"/>
    <n v="13456"/>
    <n v="13"/>
    <n v="1113"/>
    <n v="34503"/>
    <n v="19.23"/>
    <n v="8432"/>
    <n v="6636"/>
  </r>
  <r>
    <x v="95"/>
    <x v="3"/>
    <x v="34"/>
    <n v="880111"/>
    <n v="420"/>
    <n v="53131"/>
    <n v="1647061"/>
    <n v="21.75"/>
    <n v="398590"/>
    <n v="358315"/>
  </r>
  <r>
    <x v="95"/>
    <x v="4"/>
    <x v="0"/>
    <n v="192122"/>
    <n v="259"/>
    <n v="10274"/>
    <n v="318494"/>
    <n v="28.97"/>
    <n v="84013"/>
    <n v="92279"/>
  </r>
  <r>
    <x v="95"/>
    <x v="4"/>
    <x v="1"/>
    <n v="487001"/>
    <n v="330"/>
    <n v="18704"/>
    <n v="579824"/>
    <n v="52.13"/>
    <n v="242910"/>
    <n v="302252"/>
  </r>
  <r>
    <x v="95"/>
    <x v="4"/>
    <x v="2"/>
    <n v="91299"/>
    <n v="121"/>
    <n v="3899"/>
    <n v="120869"/>
    <n v="31.92"/>
    <n v="37929"/>
    <n v="38585"/>
  </r>
  <r>
    <x v="95"/>
    <x v="4"/>
    <x v="3"/>
    <n v="91109"/>
    <n v="146"/>
    <n v="5019"/>
    <n v="155589"/>
    <n v="32.869999999999997"/>
    <n v="49988"/>
    <n v="51138"/>
  </r>
  <r>
    <x v="95"/>
    <x v="4"/>
    <x v="4"/>
    <n v="106571"/>
    <n v="105"/>
    <n v="5100"/>
    <n v="158100"/>
    <n v="35.369999999999997"/>
    <n v="40728"/>
    <n v="55919"/>
  </r>
  <r>
    <x v="95"/>
    <x v="4"/>
    <x v="5"/>
    <n v="166515"/>
    <n v="124"/>
    <n v="5968"/>
    <n v="185008"/>
    <n v="45.83"/>
    <n v="91745"/>
    <n v="84791"/>
  </r>
  <r>
    <x v="95"/>
    <x v="4"/>
    <x v="6"/>
    <n v="93627"/>
    <n v="111"/>
    <n v="4124"/>
    <n v="127844"/>
    <n v="39.32"/>
    <n v="54250"/>
    <n v="50266"/>
  </r>
  <r>
    <x v="95"/>
    <x v="4"/>
    <x v="7"/>
    <n v="38195"/>
    <n v="33"/>
    <n v="1632"/>
    <n v="50592"/>
    <n v="28.31"/>
    <n v="14218"/>
    <n v="14325"/>
  </r>
  <r>
    <x v="95"/>
    <x v="4"/>
    <x v="8"/>
    <n v="44188"/>
    <n v="59"/>
    <n v="2545"/>
    <n v="78895"/>
    <n v="24.88"/>
    <n v="17603"/>
    <n v="19628"/>
  </r>
  <r>
    <x v="95"/>
    <x v="4"/>
    <x v="9"/>
    <n v="51576"/>
    <n v="83"/>
    <n v="2831"/>
    <n v="87761"/>
    <n v="32.08"/>
    <n v="25249"/>
    <n v="28154"/>
  </r>
  <r>
    <x v="95"/>
    <x v="4"/>
    <x v="10"/>
    <n v="117825"/>
    <n v="134"/>
    <n v="4904"/>
    <n v="152024"/>
    <n v="38.770000000000003"/>
    <n v="51472"/>
    <n v="58946"/>
  </r>
  <r>
    <x v="95"/>
    <x v="4"/>
    <x v="11"/>
    <n v="25208"/>
    <n v="53"/>
    <n v="2298"/>
    <n v="71238"/>
    <n v="19.5"/>
    <n v="16304"/>
    <n v="13892"/>
  </r>
  <r>
    <x v="95"/>
    <x v="4"/>
    <x v="12"/>
    <n v="38159"/>
    <n v="100"/>
    <n v="2514"/>
    <n v="77934"/>
    <n v="27.79"/>
    <n v="21225"/>
    <n v="21656"/>
  </r>
  <r>
    <x v="95"/>
    <x v="4"/>
    <x v="13"/>
    <n v="16778"/>
    <n v="33"/>
    <n v="965"/>
    <n v="29915"/>
    <n v="29.27"/>
    <n v="10050"/>
    <n v="8756"/>
  </r>
  <r>
    <x v="95"/>
    <x v="4"/>
    <x v="14"/>
    <n v="20880"/>
    <n v="38"/>
    <n v="1329"/>
    <n v="41199"/>
    <n v="22.39"/>
    <n v="11307"/>
    <n v="9226"/>
  </r>
  <r>
    <x v="95"/>
    <x v="4"/>
    <x v="15"/>
    <n v="18346"/>
    <n v="53"/>
    <n v="1850"/>
    <n v="57350"/>
    <n v="18.78"/>
    <n v="10004"/>
    <n v="10773"/>
  </r>
  <r>
    <x v="95"/>
    <x v="4"/>
    <x v="16"/>
    <n v="178238"/>
    <n v="121"/>
    <n v="7273"/>
    <n v="225463"/>
    <n v="52.07"/>
    <n v="94195"/>
    <n v="117391"/>
  </r>
  <r>
    <x v="95"/>
    <x v="4"/>
    <x v="17"/>
    <n v="148448"/>
    <n v="79"/>
    <n v="5807"/>
    <n v="180017"/>
    <n v="57.01"/>
    <n v="78160"/>
    <n v="102626"/>
  </r>
  <r>
    <x v="95"/>
    <x v="4"/>
    <x v="18"/>
    <n v="73586"/>
    <n v="112"/>
    <n v="3254"/>
    <n v="100874"/>
    <n v="39.64"/>
    <n v="44110"/>
    <n v="39989"/>
  </r>
  <r>
    <x v="95"/>
    <x v="4"/>
    <x v="19"/>
    <n v="152579"/>
    <n v="170"/>
    <n v="6745"/>
    <n v="209095"/>
    <n v="36.979999999999997"/>
    <n v="70448"/>
    <n v="77324"/>
  </r>
  <r>
    <x v="95"/>
    <x v="4"/>
    <x v="20"/>
    <n v="366004"/>
    <n v="373"/>
    <n v="15478"/>
    <n v="479818"/>
    <n v="42.04"/>
    <n v="196367"/>
    <n v="201734"/>
  </r>
  <r>
    <x v="95"/>
    <x v="4"/>
    <x v="21"/>
    <n v="32241"/>
    <n v="47"/>
    <n v="1675"/>
    <n v="51925"/>
    <n v="27.8"/>
    <n v="19392"/>
    <n v="14433"/>
  </r>
  <r>
    <x v="95"/>
    <x v="4"/>
    <x v="22"/>
    <n v="46770"/>
    <n v="32"/>
    <n v="1780"/>
    <n v="55180"/>
    <n v="44.66"/>
    <n v="34153"/>
    <n v="24641"/>
  </r>
  <r>
    <x v="95"/>
    <x v="4"/>
    <x v="23"/>
    <n v="29237"/>
    <n v="50"/>
    <n v="1419"/>
    <n v="43989"/>
    <n v="32.19"/>
    <n v="14624"/>
    <n v="14161"/>
  </r>
  <r>
    <x v="95"/>
    <x v="4"/>
    <x v="24"/>
    <n v="474252"/>
    <n v="502"/>
    <n v="20352"/>
    <n v="630912"/>
    <n v="40.409999999999997"/>
    <n v="264536"/>
    <n v="254968"/>
  </r>
  <r>
    <x v="95"/>
    <x v="4"/>
    <x v="25"/>
    <n v="126393"/>
    <n v="159"/>
    <n v="5607"/>
    <n v="173817"/>
    <n v="40.619999999999997"/>
    <n v="89785"/>
    <n v="70601"/>
  </r>
  <r>
    <x v="95"/>
    <x v="4"/>
    <x v="26"/>
    <n v="48937"/>
    <n v="51"/>
    <n v="2949"/>
    <n v="91419"/>
    <n v="29.11"/>
    <n v="26510"/>
    <n v="26613"/>
  </r>
  <r>
    <x v="95"/>
    <x v="4"/>
    <x v="27"/>
    <n v="194629"/>
    <n v="113"/>
    <n v="7153"/>
    <n v="221743"/>
    <n v="47.66"/>
    <n v="89443"/>
    <n v="105685"/>
  </r>
  <r>
    <x v="95"/>
    <x v="4"/>
    <x v="28"/>
    <n v="29616"/>
    <n v="47"/>
    <n v="4175"/>
    <n v="129425"/>
    <n v="12.46"/>
    <n v="16868"/>
    <n v="16123"/>
  </r>
  <r>
    <x v="95"/>
    <x v="4"/>
    <x v="29"/>
    <n v="46051"/>
    <n v="56"/>
    <n v="3057"/>
    <n v="94767"/>
    <n v="23.82"/>
    <n v="19273"/>
    <n v="22575"/>
  </r>
  <r>
    <x v="95"/>
    <x v="4"/>
    <x v="30"/>
    <n v="80243"/>
    <n v="84"/>
    <n v="2722"/>
    <n v="84382"/>
    <n v="51.85"/>
    <n v="47725"/>
    <n v="43755"/>
  </r>
  <r>
    <x v="95"/>
    <x v="4"/>
    <x v="31"/>
    <n v="8625"/>
    <n v="32"/>
    <n v="604"/>
    <n v="18724"/>
    <n v="26.15"/>
    <n v="5719"/>
    <n v="4897"/>
  </r>
  <r>
    <x v="95"/>
    <x v="4"/>
    <x v="32"/>
    <n v="49637"/>
    <n v="37"/>
    <n v="2040"/>
    <n v="63240"/>
    <n v="46.23"/>
    <n v="30165"/>
    <n v="29234"/>
  </r>
  <r>
    <x v="95"/>
    <x v="4"/>
    <x v="33"/>
    <n v="42497"/>
    <n v="86"/>
    <n v="2562"/>
    <n v="79422"/>
    <n v="31.33"/>
    <n v="25828"/>
    <n v="24886"/>
  </r>
  <r>
    <x v="95"/>
    <x v="4"/>
    <x v="34"/>
    <n v="3104681"/>
    <n v="3352"/>
    <n v="142449"/>
    <n v="4415919"/>
    <n v="38.380000000000003"/>
    <n v="1603601"/>
    <n v="1694627"/>
  </r>
  <r>
    <x v="96"/>
    <x v="0"/>
    <x v="0"/>
    <n v="44017"/>
    <n v="33"/>
    <n v="1261"/>
    <n v="39091"/>
    <n v="54.9"/>
    <n v="16711"/>
    <n v="21462"/>
  </r>
  <r>
    <x v="96"/>
    <x v="0"/>
    <x v="1"/>
    <n v="276949"/>
    <n v="75"/>
    <n v="8604"/>
    <n v="266724"/>
    <n v="62.59"/>
    <n v="143337"/>
    <n v="166947"/>
  </r>
  <r>
    <x v="96"/>
    <x v="0"/>
    <x v="2"/>
    <n v="5266"/>
    <n v="11"/>
    <n v="209"/>
    <n v="6479"/>
    <n v="36.46"/>
    <n v="2232"/>
    <n v="2362"/>
  </r>
  <r>
    <x v="96"/>
    <x v="0"/>
    <x v="3"/>
    <n v="19451"/>
    <n v="26"/>
    <n v="1055"/>
    <n v="32705"/>
    <n v="34.21"/>
    <n v="12364"/>
    <n v="11187"/>
  </r>
  <r>
    <x v="96"/>
    <x v="0"/>
    <x v="4"/>
    <n v="16188"/>
    <n v="10"/>
    <n v="420"/>
    <n v="13020"/>
    <n v="51.27"/>
    <n v="6688"/>
    <n v="6676"/>
  </r>
  <r>
    <x v="96"/>
    <x v="0"/>
    <x v="5"/>
    <n v="71920"/>
    <n v="21"/>
    <n v="1854"/>
    <n v="57474"/>
    <n v="61.43"/>
    <n v="41254"/>
    <n v="35305"/>
  </r>
  <r>
    <x v="96"/>
    <x v="0"/>
    <x v="6"/>
    <n v="14221"/>
    <n v="10"/>
    <n v="500"/>
    <n v="15500"/>
    <n v="50.47"/>
    <n v="7995"/>
    <n v="7823"/>
  </r>
  <r>
    <x v="96"/>
    <x v="0"/>
    <x v="7"/>
    <m/>
    <n v="4"/>
    <n v="78"/>
    <n v="2418"/>
    <m/>
    <m/>
    <m/>
  </r>
  <r>
    <x v="96"/>
    <x v="0"/>
    <x v="8"/>
    <m/>
    <n v="10"/>
    <n v="244"/>
    <n v="7564"/>
    <m/>
    <m/>
    <m/>
  </r>
  <r>
    <x v="96"/>
    <x v="0"/>
    <x v="9"/>
    <n v="10264"/>
    <n v="16"/>
    <n v="412"/>
    <n v="12772"/>
    <n v="44.68"/>
    <n v="5938"/>
    <n v="5706"/>
  </r>
  <r>
    <x v="96"/>
    <x v="0"/>
    <x v="10"/>
    <n v="14273"/>
    <n v="14"/>
    <n v="482"/>
    <n v="14942"/>
    <n v="50.25"/>
    <n v="8172"/>
    <n v="7508"/>
  </r>
  <r>
    <x v="96"/>
    <x v="0"/>
    <x v="11"/>
    <n v="8421"/>
    <n v="10"/>
    <n v="375"/>
    <n v="11625"/>
    <n v="34.450000000000003"/>
    <n v="5117"/>
    <n v="4005"/>
  </r>
  <r>
    <x v="96"/>
    <x v="0"/>
    <x v="12"/>
    <n v="7578"/>
    <n v="23"/>
    <n v="585"/>
    <n v="18135"/>
    <n v="29.12"/>
    <n v="4247"/>
    <n v="5281"/>
  </r>
  <r>
    <x v="96"/>
    <x v="0"/>
    <x v="13"/>
    <m/>
    <n v="3"/>
    <n v="137"/>
    <n v="4247"/>
    <m/>
    <m/>
    <m/>
  </r>
  <r>
    <x v="96"/>
    <x v="0"/>
    <x v="14"/>
    <n v="6338"/>
    <n v="10"/>
    <n v="213"/>
    <n v="6603"/>
    <n v="43.98"/>
    <m/>
    <n v="2904"/>
  </r>
  <r>
    <x v="96"/>
    <x v="0"/>
    <x v="15"/>
    <m/>
    <n v="6"/>
    <n v="69"/>
    <n v="2139"/>
    <m/>
    <m/>
    <m/>
  </r>
  <r>
    <x v="96"/>
    <x v="0"/>
    <x v="16"/>
    <n v="88995"/>
    <n v="34"/>
    <n v="3349"/>
    <n v="103819"/>
    <n v="52.09"/>
    <n v="46719"/>
    <n v="54077"/>
  </r>
  <r>
    <x v="96"/>
    <x v="0"/>
    <x v="17"/>
    <n v="87178"/>
    <n v="30"/>
    <n v="3234"/>
    <n v="100254"/>
    <n v="52.76"/>
    <n v="45765"/>
    <n v="52893"/>
  </r>
  <r>
    <x v="96"/>
    <x v="0"/>
    <x v="18"/>
    <n v="12356"/>
    <n v="16"/>
    <n v="346"/>
    <n v="10726"/>
    <n v="57.72"/>
    <n v="7154"/>
    <n v="6191"/>
  </r>
  <r>
    <x v="96"/>
    <x v="0"/>
    <x v="19"/>
    <n v="13527"/>
    <n v="13"/>
    <n v="434"/>
    <n v="13454"/>
    <n v="51.65"/>
    <n v="7053"/>
    <n v="6949"/>
  </r>
  <r>
    <x v="96"/>
    <x v="0"/>
    <x v="20"/>
    <n v="136803"/>
    <n v="69"/>
    <n v="4394"/>
    <n v="136214"/>
    <n v="58.13"/>
    <n v="76559"/>
    <n v="79177"/>
  </r>
  <r>
    <x v="96"/>
    <x v="0"/>
    <x v="21"/>
    <m/>
    <n v="7"/>
    <n v="124"/>
    <n v="3844"/>
    <m/>
    <m/>
    <m/>
  </r>
  <r>
    <x v="96"/>
    <x v="0"/>
    <x v="22"/>
    <n v="12875"/>
    <n v="5"/>
    <n v="397"/>
    <n v="12307"/>
    <n v="53.37"/>
    <m/>
    <n v="6568"/>
  </r>
  <r>
    <x v="96"/>
    <x v="0"/>
    <x v="23"/>
    <m/>
    <n v="10"/>
    <n v="140"/>
    <n v="4340"/>
    <m/>
    <m/>
    <m/>
  </r>
  <r>
    <x v="96"/>
    <x v="0"/>
    <x v="24"/>
    <n v="155542"/>
    <n v="91"/>
    <n v="5055"/>
    <n v="156705"/>
    <n v="56.7"/>
    <n v="90373"/>
    <n v="88844"/>
  </r>
  <r>
    <x v="96"/>
    <x v="0"/>
    <x v="25"/>
    <n v="33890"/>
    <n v="40"/>
    <n v="1293"/>
    <n v="40083"/>
    <n v="44.17"/>
    <n v="25840"/>
    <n v="17705"/>
  </r>
  <r>
    <x v="96"/>
    <x v="0"/>
    <x v="26"/>
    <n v="12278"/>
    <n v="10"/>
    <n v="532"/>
    <n v="16492"/>
    <n v="34.200000000000003"/>
    <n v="5367"/>
    <n v="5640"/>
  </r>
  <r>
    <x v="96"/>
    <x v="0"/>
    <x v="27"/>
    <n v="105618"/>
    <n v="32"/>
    <n v="2929"/>
    <n v="90799"/>
    <n v="64.08"/>
    <n v="44263"/>
    <n v="58180"/>
  </r>
  <r>
    <x v="96"/>
    <x v="0"/>
    <x v="28"/>
    <n v="8256"/>
    <n v="11"/>
    <n v="432"/>
    <n v="13392"/>
    <n v="35.64"/>
    <n v="5716"/>
    <n v="4773"/>
  </r>
  <r>
    <x v="96"/>
    <x v="0"/>
    <x v="29"/>
    <n v="3669"/>
    <n v="14"/>
    <n v="212"/>
    <n v="6572"/>
    <n v="32.590000000000003"/>
    <n v="2353"/>
    <n v="2142"/>
  </r>
  <r>
    <x v="96"/>
    <x v="0"/>
    <x v="30"/>
    <n v="22571"/>
    <n v="18"/>
    <n v="766"/>
    <n v="23746"/>
    <n v="54.06"/>
    <n v="13689"/>
    <n v="12836"/>
  </r>
  <r>
    <x v="96"/>
    <x v="0"/>
    <x v="31"/>
    <n v="888"/>
    <n v="7"/>
    <n v="83"/>
    <n v="2573"/>
    <n v="24.45"/>
    <n v="490"/>
    <n v="629"/>
  </r>
  <r>
    <x v="96"/>
    <x v="0"/>
    <x v="32"/>
    <n v="16269"/>
    <n v="6"/>
    <n v="536"/>
    <n v="16616"/>
    <n v="56.41"/>
    <n v="8737"/>
    <n v="9373"/>
  </r>
  <r>
    <x v="96"/>
    <x v="0"/>
    <x v="33"/>
    <n v="10145"/>
    <n v="21"/>
    <n v="511"/>
    <n v="15841"/>
    <n v="40.36"/>
    <n v="5937"/>
    <n v="6393"/>
  </r>
  <r>
    <x v="96"/>
    <x v="0"/>
    <x v="34"/>
    <n v="991562"/>
    <n v="595"/>
    <n v="32976"/>
    <n v="1022256"/>
    <n v="54.5"/>
    <n v="527556"/>
    <n v="557180"/>
  </r>
  <r>
    <x v="96"/>
    <x v="1"/>
    <x v="0"/>
    <n v="74214"/>
    <n v="144"/>
    <n v="1570"/>
    <n v="48670"/>
    <n v="60.73"/>
    <n v="31573"/>
    <n v="29558"/>
  </r>
  <r>
    <x v="96"/>
    <x v="1"/>
    <x v="1"/>
    <n v="131822"/>
    <n v="192"/>
    <n v="3749"/>
    <n v="116219"/>
    <n v="53.79"/>
    <n v="62160"/>
    <n v="62510"/>
  </r>
  <r>
    <x v="96"/>
    <x v="1"/>
    <x v="2"/>
    <n v="34009"/>
    <n v="68"/>
    <n v="708"/>
    <n v="21948"/>
    <n v="61.22"/>
    <n v="15608"/>
    <n v="13436"/>
  </r>
  <r>
    <x v="96"/>
    <x v="1"/>
    <x v="3"/>
    <n v="43039"/>
    <n v="85"/>
    <n v="1469"/>
    <n v="45539"/>
    <n v="47.32"/>
    <n v="25721"/>
    <n v="21549"/>
  </r>
  <r>
    <x v="96"/>
    <x v="1"/>
    <x v="4"/>
    <n v="46554"/>
    <n v="59"/>
    <n v="953"/>
    <n v="29543"/>
    <n v="63.71"/>
    <n v="19315"/>
    <n v="18821"/>
  </r>
  <r>
    <x v="96"/>
    <x v="1"/>
    <x v="5"/>
    <n v="66080"/>
    <n v="77"/>
    <n v="1368"/>
    <n v="42408"/>
    <n v="58.86"/>
    <n v="36896"/>
    <n v="24960"/>
  </r>
  <r>
    <x v="96"/>
    <x v="1"/>
    <x v="6"/>
    <n v="57235"/>
    <n v="75"/>
    <n v="1242"/>
    <n v="38502"/>
    <n v="65.67"/>
    <n v="33338"/>
    <n v="25286"/>
  </r>
  <r>
    <x v="96"/>
    <x v="1"/>
    <x v="7"/>
    <n v="11223"/>
    <n v="22"/>
    <n v="271"/>
    <n v="8401"/>
    <n v="62.3"/>
    <n v="6272"/>
    <n v="5234"/>
  </r>
  <r>
    <x v="96"/>
    <x v="1"/>
    <x v="8"/>
    <n v="17575"/>
    <n v="33"/>
    <n v="464"/>
    <n v="14384"/>
    <n v="57.68"/>
    <n v="9866"/>
    <n v="8297"/>
  </r>
  <r>
    <x v="96"/>
    <x v="1"/>
    <x v="9"/>
    <n v="28150"/>
    <n v="47"/>
    <n v="776"/>
    <n v="24056"/>
    <n v="56.98"/>
    <n v="14313"/>
    <n v="13708"/>
  </r>
  <r>
    <x v="96"/>
    <x v="1"/>
    <x v="10"/>
    <n v="62733"/>
    <n v="78"/>
    <n v="1362"/>
    <n v="42222"/>
    <n v="66.05"/>
    <n v="32265"/>
    <n v="27886"/>
  </r>
  <r>
    <x v="96"/>
    <x v="1"/>
    <x v="11"/>
    <n v="6833"/>
    <n v="24"/>
    <n v="639"/>
    <n v="19809"/>
    <n v="15.68"/>
    <n v="4167"/>
    <n v="3106"/>
  </r>
  <r>
    <x v="96"/>
    <x v="1"/>
    <x v="12"/>
    <n v="27407"/>
    <n v="65"/>
    <n v="1079"/>
    <n v="33449"/>
    <n v="41.89"/>
    <n v="16546"/>
    <n v="14013"/>
  </r>
  <r>
    <x v="96"/>
    <x v="1"/>
    <x v="13"/>
    <n v="15507"/>
    <n v="24"/>
    <n v="412"/>
    <n v="12772"/>
    <n v="56.58"/>
    <n v="7751"/>
    <n v="7226"/>
  </r>
  <r>
    <x v="96"/>
    <x v="1"/>
    <x v="14"/>
    <n v="10828"/>
    <n v="18"/>
    <n v="300"/>
    <n v="9300"/>
    <n v="50.97"/>
    <n v="5684"/>
    <n v="4740"/>
  </r>
  <r>
    <x v="96"/>
    <x v="1"/>
    <x v="15"/>
    <n v="10898"/>
    <n v="31"/>
    <n v="324"/>
    <n v="10044"/>
    <n v="52.49"/>
    <n v="6735"/>
    <n v="5272"/>
  </r>
  <r>
    <x v="96"/>
    <x v="1"/>
    <x v="16"/>
    <n v="50708"/>
    <n v="69"/>
    <n v="1344"/>
    <n v="41664"/>
    <n v="57.82"/>
    <n v="26305"/>
    <n v="24089"/>
  </r>
  <r>
    <x v="96"/>
    <x v="1"/>
    <x v="17"/>
    <n v="34403"/>
    <n v="39"/>
    <n v="857"/>
    <n v="26567"/>
    <n v="60.02"/>
    <n v="18066"/>
    <n v="15945"/>
  </r>
  <r>
    <x v="96"/>
    <x v="1"/>
    <x v="18"/>
    <n v="35003"/>
    <n v="55"/>
    <n v="734"/>
    <n v="22754"/>
    <n v="67.540000000000006"/>
    <n v="21262"/>
    <n v="15368"/>
  </r>
  <r>
    <x v="96"/>
    <x v="1"/>
    <x v="19"/>
    <n v="62677"/>
    <n v="104"/>
    <n v="1301"/>
    <n v="40331"/>
    <n v="69.39"/>
    <n v="30201"/>
    <n v="27984"/>
  </r>
  <r>
    <x v="96"/>
    <x v="1"/>
    <x v="20"/>
    <n v="126368"/>
    <n v="205"/>
    <n v="2905"/>
    <n v="90055"/>
    <n v="58.68"/>
    <n v="65494"/>
    <n v="52842"/>
  </r>
  <r>
    <x v="96"/>
    <x v="1"/>
    <x v="21"/>
    <n v="16688"/>
    <n v="24"/>
    <n v="361"/>
    <n v="11191"/>
    <n v="57.9"/>
    <n v="10853"/>
    <n v="6480"/>
  </r>
  <r>
    <x v="96"/>
    <x v="1"/>
    <x v="22"/>
    <n v="16195"/>
    <n v="17"/>
    <n v="402"/>
    <n v="12462"/>
    <n v="60.19"/>
    <n v="11375"/>
    <n v="7501"/>
  </r>
  <r>
    <x v="96"/>
    <x v="1"/>
    <x v="23"/>
    <n v="15359"/>
    <n v="29"/>
    <n v="369"/>
    <n v="11439"/>
    <n v="66.53"/>
    <n v="8449"/>
    <n v="7610"/>
  </r>
  <r>
    <x v="96"/>
    <x v="1"/>
    <x v="24"/>
    <n v="174610"/>
    <n v="275"/>
    <n v="4037"/>
    <n v="125147"/>
    <n v="59.48"/>
    <n v="96170"/>
    <n v="74434"/>
  </r>
  <r>
    <x v="96"/>
    <x v="1"/>
    <x v="25"/>
    <n v="57654"/>
    <n v="75"/>
    <n v="1306"/>
    <n v="40486"/>
    <n v="68.09"/>
    <n v="40817"/>
    <n v="27568"/>
  </r>
  <r>
    <x v="96"/>
    <x v="1"/>
    <x v="26"/>
    <n v="16925"/>
    <n v="27"/>
    <n v="346"/>
    <n v="10726"/>
    <n v="63.57"/>
    <n v="8769"/>
    <n v="6819"/>
  </r>
  <r>
    <x v="96"/>
    <x v="1"/>
    <x v="27"/>
    <n v="49496"/>
    <n v="54"/>
    <n v="1068"/>
    <n v="33108"/>
    <n v="55.14"/>
    <n v="20831"/>
    <n v="18255"/>
  </r>
  <r>
    <x v="96"/>
    <x v="1"/>
    <x v="28"/>
    <n v="9839"/>
    <n v="20"/>
    <n v="251"/>
    <n v="7781"/>
    <n v="57.31"/>
    <n v="7476"/>
    <n v="4459"/>
  </r>
  <r>
    <x v="96"/>
    <x v="1"/>
    <x v="29"/>
    <n v="12257"/>
    <n v="25"/>
    <n v="267"/>
    <n v="8277"/>
    <n v="63.22"/>
    <n v="6101"/>
    <n v="5233"/>
  </r>
  <r>
    <x v="96"/>
    <x v="1"/>
    <x v="30"/>
    <n v="35643"/>
    <n v="47"/>
    <n v="811"/>
    <n v="25141"/>
    <n v="62.93"/>
    <n v="19086"/>
    <n v="15821"/>
  </r>
  <r>
    <x v="96"/>
    <x v="1"/>
    <x v="31"/>
    <n v="3474"/>
    <n v="15"/>
    <n v="99"/>
    <n v="3069"/>
    <n v="52.82"/>
    <n v="2589"/>
    <n v="1621"/>
  </r>
  <r>
    <x v="96"/>
    <x v="1"/>
    <x v="32"/>
    <n v="15924"/>
    <n v="22"/>
    <n v="350"/>
    <n v="10850"/>
    <n v="65.64"/>
    <n v="8457"/>
    <n v="7122"/>
  </r>
  <r>
    <x v="96"/>
    <x v="1"/>
    <x v="33"/>
    <n v="19407"/>
    <n v="41"/>
    <n v="617"/>
    <n v="19127"/>
    <n v="52.31"/>
    <n v="10248"/>
    <n v="10006"/>
  </r>
  <r>
    <x v="96"/>
    <x v="1"/>
    <x v="34"/>
    <n v="1187724"/>
    <n v="1871"/>
    <n v="29217"/>
    <n v="905727"/>
    <n v="57.9"/>
    <n v="626521"/>
    <n v="524376"/>
  </r>
  <r>
    <x v="96"/>
    <x v="2"/>
    <x v="0"/>
    <n v="30812"/>
    <n v="35"/>
    <n v="1411"/>
    <n v="43741"/>
    <n v="59.18"/>
    <n v="12126"/>
    <n v="25885"/>
  </r>
  <r>
    <x v="96"/>
    <x v="2"/>
    <x v="1"/>
    <n v="68869"/>
    <n v="41"/>
    <n v="3703"/>
    <n v="114793"/>
    <n v="54.68"/>
    <n v="30284"/>
    <n v="62770"/>
  </r>
  <r>
    <x v="96"/>
    <x v="2"/>
    <x v="2"/>
    <n v="14065"/>
    <n v="19"/>
    <n v="734"/>
    <n v="22754"/>
    <n v="53.27"/>
    <n v="8548"/>
    <n v="12122"/>
  </r>
  <r>
    <x v="96"/>
    <x v="2"/>
    <x v="3"/>
    <n v="11317"/>
    <n v="15"/>
    <n v="591"/>
    <n v="18321"/>
    <n v="53.07"/>
    <n v="5292"/>
    <n v="9723"/>
  </r>
  <r>
    <x v="96"/>
    <x v="2"/>
    <x v="4"/>
    <n v="12156"/>
    <n v="16"/>
    <n v="868"/>
    <n v="26908"/>
    <n v="43.39"/>
    <n v="5077"/>
    <n v="11675"/>
  </r>
  <r>
    <x v="96"/>
    <x v="2"/>
    <x v="5"/>
    <n v="20709"/>
    <n v="12"/>
    <n v="1042"/>
    <n v="32302"/>
    <n v="60.08"/>
    <n v="10723"/>
    <n v="19407"/>
  </r>
  <r>
    <x v="96"/>
    <x v="2"/>
    <x v="6"/>
    <n v="20022"/>
    <n v="16"/>
    <n v="1035"/>
    <n v="32085"/>
    <n v="55.93"/>
    <n v="10626"/>
    <n v="17945"/>
  </r>
  <r>
    <x v="96"/>
    <x v="2"/>
    <x v="7"/>
    <m/>
    <n v="3"/>
    <n v="74"/>
    <n v="2294"/>
    <m/>
    <m/>
    <m/>
  </r>
  <r>
    <x v="96"/>
    <x v="2"/>
    <x v="8"/>
    <m/>
    <n v="4"/>
    <n v="98"/>
    <n v="3038"/>
    <m/>
    <m/>
    <m/>
  </r>
  <r>
    <x v="96"/>
    <x v="2"/>
    <x v="9"/>
    <n v="4523"/>
    <n v="9"/>
    <n v="382"/>
    <n v="11842"/>
    <n v="37.31"/>
    <n v="1722"/>
    <n v="4418"/>
  </r>
  <r>
    <x v="96"/>
    <x v="2"/>
    <x v="10"/>
    <n v="15345"/>
    <n v="21"/>
    <n v="913"/>
    <n v="28303"/>
    <n v="51.66"/>
    <n v="6215"/>
    <n v="14622"/>
  </r>
  <r>
    <x v="96"/>
    <x v="2"/>
    <x v="11"/>
    <n v="5653"/>
    <n v="12"/>
    <n v="789"/>
    <n v="24459"/>
    <n v="15.27"/>
    <n v="3005"/>
    <n v="3736"/>
  </r>
  <r>
    <x v="96"/>
    <x v="2"/>
    <x v="12"/>
    <m/>
    <n v="3"/>
    <n v="89"/>
    <n v="2759"/>
    <m/>
    <m/>
    <m/>
  </r>
  <r>
    <x v="96"/>
    <x v="2"/>
    <x v="13"/>
    <m/>
    <n v="3"/>
    <n v="69"/>
    <n v="2139"/>
    <m/>
    <m/>
    <m/>
  </r>
  <r>
    <x v="96"/>
    <x v="2"/>
    <x v="14"/>
    <m/>
    <n v="3"/>
    <n v="75"/>
    <n v="2325"/>
    <m/>
    <m/>
    <m/>
  </r>
  <r>
    <x v="96"/>
    <x v="2"/>
    <x v="15"/>
    <m/>
    <n v="7"/>
    <n v="491"/>
    <n v="15221"/>
    <m/>
    <m/>
    <m/>
  </r>
  <r>
    <x v="96"/>
    <x v="2"/>
    <x v="16"/>
    <m/>
    <n v="14"/>
    <n v="2041"/>
    <n v="63271"/>
    <m/>
    <m/>
    <m/>
  </r>
  <r>
    <x v="96"/>
    <x v="2"/>
    <x v="17"/>
    <n v="37032"/>
    <n v="10"/>
    <n v="1694"/>
    <n v="52514"/>
    <n v="67.37"/>
    <n v="22243"/>
    <n v="35381"/>
  </r>
  <r>
    <x v="96"/>
    <x v="2"/>
    <x v="18"/>
    <n v="19996"/>
    <n v="24"/>
    <n v="900"/>
    <n v="27900"/>
    <n v="63.7"/>
    <n v="11544"/>
    <n v="17772"/>
  </r>
  <r>
    <x v="96"/>
    <x v="2"/>
    <x v="19"/>
    <n v="28146"/>
    <n v="32"/>
    <n v="1326"/>
    <n v="41106"/>
    <n v="63.55"/>
    <n v="15575"/>
    <n v="26123"/>
  </r>
  <r>
    <x v="96"/>
    <x v="2"/>
    <x v="20"/>
    <n v="75030"/>
    <n v="63"/>
    <n v="3806"/>
    <n v="117986"/>
    <n v="57.57"/>
    <n v="38582"/>
    <n v="67924"/>
  </r>
  <r>
    <x v="96"/>
    <x v="2"/>
    <x v="21"/>
    <m/>
    <n v="7"/>
    <n v="458"/>
    <n v="14198"/>
    <m/>
    <m/>
    <m/>
  </r>
  <r>
    <x v="96"/>
    <x v="2"/>
    <x v="22"/>
    <n v="10100"/>
    <n v="6"/>
    <n v="332"/>
    <n v="10292"/>
    <n v="75.33"/>
    <n v="7453"/>
    <n v="7753"/>
  </r>
  <r>
    <x v="96"/>
    <x v="2"/>
    <x v="23"/>
    <m/>
    <n v="4"/>
    <n v="55"/>
    <n v="1705"/>
    <m/>
    <m/>
    <m/>
  </r>
  <r>
    <x v="96"/>
    <x v="2"/>
    <x v="24"/>
    <n v="90363"/>
    <n v="80"/>
    <n v="4651"/>
    <n v="144181"/>
    <n v="55.35"/>
    <n v="49451"/>
    <n v="79804"/>
  </r>
  <r>
    <x v="96"/>
    <x v="2"/>
    <x v="25"/>
    <n v="27480"/>
    <n v="26"/>
    <n v="1353"/>
    <n v="41943"/>
    <n v="58.33"/>
    <n v="20630"/>
    <n v="24467"/>
  </r>
  <r>
    <x v="96"/>
    <x v="2"/>
    <x v="26"/>
    <n v="10278"/>
    <n v="8"/>
    <n v="616"/>
    <n v="19096"/>
    <n v="49.02"/>
    <n v="5849"/>
    <n v="9360"/>
  </r>
  <r>
    <x v="96"/>
    <x v="2"/>
    <x v="27"/>
    <n v="40092"/>
    <n v="20"/>
    <n v="1899"/>
    <n v="58869"/>
    <n v="59.92"/>
    <n v="19769"/>
    <n v="35276"/>
  </r>
  <r>
    <x v="96"/>
    <x v="2"/>
    <x v="28"/>
    <n v="1756"/>
    <n v="5"/>
    <n v="116"/>
    <n v="3596"/>
    <n v="44.86"/>
    <n v="1362"/>
    <n v="1613"/>
  </r>
  <r>
    <x v="96"/>
    <x v="2"/>
    <x v="29"/>
    <n v="5853"/>
    <n v="6"/>
    <n v="198"/>
    <n v="6138"/>
    <n v="80.95"/>
    <n v="1625"/>
    <n v="4969"/>
  </r>
  <r>
    <x v="96"/>
    <x v="2"/>
    <x v="30"/>
    <n v="11963"/>
    <n v="12"/>
    <n v="543"/>
    <n v="16833"/>
    <n v="69.5"/>
    <n v="7688"/>
    <n v="11699"/>
  </r>
  <r>
    <x v="96"/>
    <x v="2"/>
    <x v="31"/>
    <n v="2473"/>
    <n v="5"/>
    <n v="183"/>
    <n v="5673"/>
    <n v="37.81"/>
    <n v="1607"/>
    <n v="2145"/>
  </r>
  <r>
    <x v="96"/>
    <x v="2"/>
    <x v="32"/>
    <m/>
    <n v="6"/>
    <n v="612"/>
    <n v="18972"/>
    <m/>
    <m/>
    <m/>
  </r>
  <r>
    <x v="96"/>
    <x v="2"/>
    <x v="33"/>
    <n v="6531"/>
    <n v="11"/>
    <n v="323"/>
    <n v="10013"/>
    <n v="48.38"/>
    <n v="3688"/>
    <n v="4844"/>
  </r>
  <r>
    <x v="96"/>
    <x v="2"/>
    <x v="34"/>
    <n v="511298"/>
    <n v="468"/>
    <n v="27125"/>
    <n v="840875"/>
    <n v="54.68"/>
    <n v="266249"/>
    <n v="459794"/>
  </r>
  <r>
    <x v="96"/>
    <x v="3"/>
    <x v="0"/>
    <n v="163734"/>
    <n v="47"/>
    <n v="6133"/>
    <n v="190123"/>
    <n v="32.450000000000003"/>
    <n v="49733"/>
    <n v="61689"/>
  </r>
  <r>
    <x v="96"/>
    <x v="3"/>
    <x v="1"/>
    <n v="77769"/>
    <n v="23"/>
    <n v="2591"/>
    <n v="80321"/>
    <n v="39.42"/>
    <n v="24155"/>
    <n v="31660"/>
  </r>
  <r>
    <x v="96"/>
    <x v="3"/>
    <x v="2"/>
    <n v="96238"/>
    <n v="24"/>
    <n v="2454"/>
    <n v="76074"/>
    <n v="49.35"/>
    <n v="32802"/>
    <n v="37545"/>
  </r>
  <r>
    <x v="96"/>
    <x v="3"/>
    <x v="3"/>
    <n v="42376"/>
    <n v="22"/>
    <n v="1928"/>
    <n v="59768"/>
    <n v="28.42"/>
    <n v="18404"/>
    <n v="16988"/>
  </r>
  <r>
    <x v="96"/>
    <x v="3"/>
    <x v="4"/>
    <n v="114621"/>
    <n v="20"/>
    <n v="2867"/>
    <n v="88877"/>
    <n v="49.92"/>
    <n v="26147"/>
    <n v="44363"/>
  </r>
  <r>
    <x v="96"/>
    <x v="3"/>
    <x v="5"/>
    <n v="53807"/>
    <n v="12"/>
    <n v="1694"/>
    <n v="52514"/>
    <n v="39.44"/>
    <n v="18687"/>
    <n v="20709"/>
  </r>
  <r>
    <x v="96"/>
    <x v="3"/>
    <x v="6"/>
    <n v="34210"/>
    <n v="10"/>
    <n v="1347"/>
    <n v="41757"/>
    <n v="33.36"/>
    <n v="15542"/>
    <n v="13932"/>
  </r>
  <r>
    <x v="96"/>
    <x v="3"/>
    <x v="7"/>
    <m/>
    <n v="4"/>
    <n v="1209"/>
    <n v="37479"/>
    <m/>
    <n v="13409"/>
    <m/>
  </r>
  <r>
    <x v="96"/>
    <x v="3"/>
    <x v="8"/>
    <n v="54036"/>
    <n v="12"/>
    <n v="1620"/>
    <n v="50220"/>
    <n v="37.31"/>
    <n v="12199"/>
    <n v="18737"/>
  </r>
  <r>
    <x v="96"/>
    <x v="3"/>
    <x v="9"/>
    <n v="45949"/>
    <n v="12"/>
    <n v="1267"/>
    <n v="39277"/>
    <n v="49.81"/>
    <n v="12889"/>
    <n v="19564"/>
  </r>
  <r>
    <x v="96"/>
    <x v="3"/>
    <x v="10"/>
    <n v="74036"/>
    <n v="21"/>
    <n v="2120"/>
    <n v="65720"/>
    <n v="37.85"/>
    <n v="24434"/>
    <n v="24877"/>
  </r>
  <r>
    <x v="96"/>
    <x v="3"/>
    <x v="11"/>
    <n v="9136"/>
    <n v="6"/>
    <n v="488"/>
    <n v="15128"/>
    <n v="27.88"/>
    <n v="5732"/>
    <n v="4218"/>
  </r>
  <r>
    <x v="96"/>
    <x v="3"/>
    <x v="12"/>
    <m/>
    <n v="9"/>
    <n v="761"/>
    <n v="23591"/>
    <m/>
    <m/>
    <m/>
  </r>
  <r>
    <x v="96"/>
    <x v="3"/>
    <x v="13"/>
    <m/>
    <n v="3"/>
    <n v="347"/>
    <n v="10757"/>
    <m/>
    <m/>
    <m/>
  </r>
  <r>
    <x v="96"/>
    <x v="3"/>
    <x v="14"/>
    <m/>
    <n v="7"/>
    <n v="800"/>
    <n v="24800"/>
    <m/>
    <m/>
    <m/>
  </r>
  <r>
    <x v="96"/>
    <x v="3"/>
    <x v="15"/>
    <n v="15883"/>
    <n v="8"/>
    <n v="963"/>
    <n v="29853"/>
    <n v="22.91"/>
    <n v="9736"/>
    <n v="6840"/>
  </r>
  <r>
    <x v="96"/>
    <x v="3"/>
    <x v="16"/>
    <m/>
    <n v="4"/>
    <n v="520"/>
    <n v="16120"/>
    <m/>
    <m/>
    <m/>
  </r>
  <r>
    <x v="96"/>
    <x v="3"/>
    <x v="17"/>
    <s v="-"/>
    <s v="-"/>
    <s v="-"/>
    <s v="-"/>
    <s v="-"/>
    <s v="-"/>
    <s v="-"/>
  </r>
  <r>
    <x v="96"/>
    <x v="3"/>
    <x v="18"/>
    <n v="35300"/>
    <n v="17"/>
    <n v="1269"/>
    <n v="39339"/>
    <n v="38.450000000000003"/>
    <n v="15746"/>
    <n v="15124"/>
  </r>
  <r>
    <x v="96"/>
    <x v="3"/>
    <x v="19"/>
    <n v="155381"/>
    <n v="22"/>
    <n v="3692"/>
    <n v="114452"/>
    <n v="49.06"/>
    <n v="38506"/>
    <n v="56149"/>
  </r>
  <r>
    <x v="96"/>
    <x v="3"/>
    <x v="20"/>
    <n v="113731"/>
    <n v="37"/>
    <n v="4362"/>
    <n v="135222"/>
    <n v="32.130000000000003"/>
    <n v="49827"/>
    <n v="43441"/>
  </r>
  <r>
    <x v="96"/>
    <x v="3"/>
    <x v="21"/>
    <n v="14594"/>
    <n v="9"/>
    <n v="732"/>
    <n v="22692"/>
    <n v="22.61"/>
    <n v="6650"/>
    <n v="5130"/>
  </r>
  <r>
    <x v="96"/>
    <x v="3"/>
    <x v="22"/>
    <n v="18380"/>
    <n v="4"/>
    <n v="651"/>
    <n v="20181"/>
    <n v="35.5"/>
    <m/>
    <n v="7165"/>
  </r>
  <r>
    <x v="96"/>
    <x v="3"/>
    <x v="23"/>
    <n v="23503"/>
    <n v="7"/>
    <n v="837"/>
    <n v="25947"/>
    <n v="34.46"/>
    <n v="7956"/>
    <n v="8942"/>
  </r>
  <r>
    <x v="96"/>
    <x v="3"/>
    <x v="24"/>
    <n v="170208"/>
    <n v="57"/>
    <n v="6582"/>
    <n v="204042"/>
    <n v="31.7"/>
    <n v="75634"/>
    <n v="64678"/>
  </r>
  <r>
    <x v="96"/>
    <x v="3"/>
    <x v="25"/>
    <n v="51000"/>
    <n v="19"/>
    <n v="1673"/>
    <n v="51863"/>
    <n v="41.38"/>
    <n v="29400"/>
    <n v="21462"/>
  </r>
  <r>
    <x v="96"/>
    <x v="3"/>
    <x v="26"/>
    <n v="63369"/>
    <n v="6"/>
    <n v="1464"/>
    <n v="45384"/>
    <n v="54.73"/>
    <n v="16679"/>
    <n v="24837"/>
  </r>
  <r>
    <x v="96"/>
    <x v="3"/>
    <x v="27"/>
    <n v="43144"/>
    <n v="7"/>
    <n v="1219"/>
    <n v="37789"/>
    <n v="34.57"/>
    <n v="18771"/>
    <n v="13062"/>
  </r>
  <r>
    <x v="96"/>
    <x v="3"/>
    <x v="28"/>
    <n v="25050"/>
    <n v="11"/>
    <n v="3376"/>
    <n v="104656"/>
    <n v="10.17"/>
    <n v="10091"/>
    <n v="10647"/>
  </r>
  <r>
    <x v="96"/>
    <x v="3"/>
    <x v="29"/>
    <n v="72680"/>
    <n v="11"/>
    <n v="2380"/>
    <n v="73780"/>
    <n v="29.11"/>
    <n v="15878"/>
    <n v="21476"/>
  </r>
  <r>
    <x v="96"/>
    <x v="3"/>
    <x v="30"/>
    <n v="25136"/>
    <n v="7"/>
    <n v="603"/>
    <n v="18693"/>
    <n v="51.37"/>
    <n v="14552"/>
    <n v="9603"/>
  </r>
  <r>
    <x v="96"/>
    <x v="3"/>
    <x v="31"/>
    <n v="4289"/>
    <n v="5"/>
    <n v="239"/>
    <n v="7409"/>
    <n v="30.42"/>
    <n v="2706"/>
    <n v="2254"/>
  </r>
  <r>
    <x v="96"/>
    <x v="3"/>
    <x v="32"/>
    <m/>
    <n v="3"/>
    <n v="557"/>
    <n v="17267"/>
    <m/>
    <m/>
    <m/>
  </r>
  <r>
    <x v="96"/>
    <x v="3"/>
    <x v="33"/>
    <n v="17866"/>
    <n v="13"/>
    <n v="1113"/>
    <n v="34503"/>
    <n v="30.42"/>
    <n v="9081"/>
    <n v="10495"/>
  </r>
  <r>
    <x v="96"/>
    <x v="3"/>
    <x v="34"/>
    <n v="1560576"/>
    <n v="422"/>
    <n v="53276"/>
    <n v="1651556"/>
    <n v="35.909999999999997"/>
    <n v="538367"/>
    <n v="593150"/>
  </r>
  <r>
    <x v="96"/>
    <x v="4"/>
    <x v="0"/>
    <n v="312777"/>
    <n v="259"/>
    <n v="10375"/>
    <n v="321625"/>
    <n v="43.09"/>
    <n v="110144"/>
    <n v="138594"/>
  </r>
  <r>
    <x v="96"/>
    <x v="4"/>
    <x v="1"/>
    <n v="555409"/>
    <n v="331"/>
    <n v="18647"/>
    <n v="578057"/>
    <n v="56.03"/>
    <n v="259936"/>
    <n v="323886"/>
  </r>
  <r>
    <x v="96"/>
    <x v="4"/>
    <x v="2"/>
    <n v="149578"/>
    <n v="122"/>
    <n v="4105"/>
    <n v="127255"/>
    <n v="51.44"/>
    <n v="59189"/>
    <n v="65465"/>
  </r>
  <r>
    <x v="96"/>
    <x v="4"/>
    <x v="3"/>
    <n v="116183"/>
    <n v="148"/>
    <n v="5043"/>
    <n v="156333"/>
    <n v="38.03"/>
    <n v="61780"/>
    <n v="59447"/>
  </r>
  <r>
    <x v="96"/>
    <x v="4"/>
    <x v="4"/>
    <n v="189519"/>
    <n v="105"/>
    <n v="5108"/>
    <n v="158348"/>
    <n v="51.49"/>
    <n v="57227"/>
    <n v="81536"/>
  </r>
  <r>
    <x v="96"/>
    <x v="4"/>
    <x v="5"/>
    <n v="212516"/>
    <n v="122"/>
    <n v="5958"/>
    <n v="184698"/>
    <n v="54.35"/>
    <n v="107560"/>
    <n v="100382"/>
  </r>
  <r>
    <x v="96"/>
    <x v="4"/>
    <x v="6"/>
    <n v="125688"/>
    <n v="111"/>
    <n v="4124"/>
    <n v="127844"/>
    <n v="50.83"/>
    <n v="67501"/>
    <n v="64986"/>
  </r>
  <r>
    <x v="96"/>
    <x v="4"/>
    <x v="7"/>
    <n v="76070"/>
    <n v="33"/>
    <n v="1632"/>
    <n v="50592"/>
    <n v="52.15"/>
    <n v="21675"/>
    <n v="26386"/>
  </r>
  <r>
    <x v="96"/>
    <x v="4"/>
    <x v="8"/>
    <n v="78913"/>
    <n v="59"/>
    <n v="2426"/>
    <n v="75206"/>
    <n v="42.46"/>
    <n v="25759"/>
    <n v="31932"/>
  </r>
  <r>
    <x v="96"/>
    <x v="4"/>
    <x v="9"/>
    <n v="88885"/>
    <n v="84"/>
    <n v="2837"/>
    <n v="87947"/>
    <n v="49.34"/>
    <n v="34861"/>
    <n v="43396"/>
  </r>
  <r>
    <x v="96"/>
    <x v="4"/>
    <x v="10"/>
    <n v="166386"/>
    <n v="134"/>
    <n v="4877"/>
    <n v="151187"/>
    <n v="49.54"/>
    <n v="71085"/>
    <n v="74893"/>
  </r>
  <r>
    <x v="96"/>
    <x v="4"/>
    <x v="11"/>
    <n v="30042"/>
    <n v="52"/>
    <n v="2291"/>
    <n v="71021"/>
    <n v="21.21"/>
    <n v="18022"/>
    <n v="15065"/>
  </r>
  <r>
    <x v="96"/>
    <x v="4"/>
    <x v="12"/>
    <n v="42427"/>
    <n v="100"/>
    <n v="2514"/>
    <n v="77934"/>
    <n v="29.23"/>
    <n v="23800"/>
    <n v="22780"/>
  </r>
  <r>
    <x v="96"/>
    <x v="4"/>
    <x v="13"/>
    <n v="26579"/>
    <n v="33"/>
    <n v="965"/>
    <n v="29915"/>
    <n v="41.29"/>
    <n v="13076"/>
    <n v="12353"/>
  </r>
  <r>
    <x v="96"/>
    <x v="4"/>
    <x v="14"/>
    <n v="29046"/>
    <n v="38"/>
    <n v="1388"/>
    <n v="43028"/>
    <n v="31.34"/>
    <n v="15034"/>
    <n v="13487"/>
  </r>
  <r>
    <x v="96"/>
    <x v="4"/>
    <x v="15"/>
    <n v="32093"/>
    <n v="52"/>
    <n v="1847"/>
    <n v="57257"/>
    <n v="28.53"/>
    <n v="17999"/>
    <n v="16333"/>
  </r>
  <r>
    <x v="96"/>
    <x v="4"/>
    <x v="16"/>
    <n v="194289"/>
    <n v="121"/>
    <n v="7254"/>
    <n v="224874"/>
    <n v="54.19"/>
    <n v="103970"/>
    <n v="121856"/>
  </r>
  <r>
    <x v="96"/>
    <x v="4"/>
    <x v="17"/>
    <n v="158613"/>
    <n v="79"/>
    <n v="5785"/>
    <n v="179335"/>
    <n v="58.11"/>
    <n v="86074"/>
    <n v="104219"/>
  </r>
  <r>
    <x v="96"/>
    <x v="4"/>
    <x v="18"/>
    <n v="102655"/>
    <n v="112"/>
    <n v="3249"/>
    <n v="100719"/>
    <n v="54.07"/>
    <n v="55705"/>
    <n v="54455"/>
  </r>
  <r>
    <x v="96"/>
    <x v="4"/>
    <x v="19"/>
    <n v="259731"/>
    <n v="171"/>
    <n v="6753"/>
    <n v="209343"/>
    <n v="55.99"/>
    <n v="91335"/>
    <n v="117204"/>
  </r>
  <r>
    <x v="96"/>
    <x v="4"/>
    <x v="20"/>
    <n v="451931"/>
    <n v="374"/>
    <n v="15467"/>
    <n v="479477"/>
    <n v="50.76"/>
    <n v="230462"/>
    <n v="243384"/>
  </r>
  <r>
    <x v="96"/>
    <x v="4"/>
    <x v="21"/>
    <n v="39455"/>
    <n v="47"/>
    <n v="1675"/>
    <n v="51925"/>
    <n v="32.76"/>
    <n v="22923"/>
    <n v="17012"/>
  </r>
  <r>
    <x v="96"/>
    <x v="4"/>
    <x v="22"/>
    <n v="57551"/>
    <n v="32"/>
    <n v="1782"/>
    <n v="55242"/>
    <n v="52.47"/>
    <n v="40443"/>
    <n v="28987"/>
  </r>
  <r>
    <x v="96"/>
    <x v="4"/>
    <x v="23"/>
    <n v="41787"/>
    <n v="50"/>
    <n v="1401"/>
    <n v="43431"/>
    <n v="42.31"/>
    <n v="17801"/>
    <n v="18377"/>
  </r>
  <r>
    <x v="96"/>
    <x v="4"/>
    <x v="24"/>
    <n v="590724"/>
    <n v="503"/>
    <n v="20325"/>
    <n v="630075"/>
    <n v="48.84"/>
    <n v="311628"/>
    <n v="307760"/>
  </r>
  <r>
    <x v="96"/>
    <x v="4"/>
    <x v="25"/>
    <n v="170024"/>
    <n v="160"/>
    <n v="5625"/>
    <n v="174375"/>
    <n v="52.3"/>
    <n v="116686"/>
    <n v="91202"/>
  </r>
  <r>
    <x v="96"/>
    <x v="4"/>
    <x v="26"/>
    <n v="102851"/>
    <n v="51"/>
    <n v="2958"/>
    <n v="91698"/>
    <n v="50.88"/>
    <n v="36664"/>
    <n v="46655"/>
  </r>
  <r>
    <x v="96"/>
    <x v="4"/>
    <x v="27"/>
    <n v="238350"/>
    <n v="113"/>
    <n v="7115"/>
    <n v="220565"/>
    <n v="56.57"/>
    <n v="103633"/>
    <n v="124772"/>
  </r>
  <r>
    <x v="96"/>
    <x v="4"/>
    <x v="28"/>
    <n v="44900"/>
    <n v="47"/>
    <n v="4175"/>
    <n v="129425"/>
    <n v="16.61"/>
    <n v="24645"/>
    <n v="21492"/>
  </r>
  <r>
    <x v="96"/>
    <x v="4"/>
    <x v="29"/>
    <n v="94459"/>
    <n v="56"/>
    <n v="3057"/>
    <n v="94767"/>
    <n v="35.69"/>
    <n v="25957"/>
    <n v="33819"/>
  </r>
  <r>
    <x v="96"/>
    <x v="4"/>
    <x v="30"/>
    <n v="95313"/>
    <n v="84"/>
    <n v="2723"/>
    <n v="84413"/>
    <n v="59.18"/>
    <n v="55015"/>
    <n v="49959"/>
  </r>
  <r>
    <x v="96"/>
    <x v="4"/>
    <x v="31"/>
    <n v="11124"/>
    <n v="32"/>
    <n v="604"/>
    <n v="18724"/>
    <n v="35.520000000000003"/>
    <n v="7391"/>
    <n v="6650"/>
  </r>
  <r>
    <x v="96"/>
    <x v="4"/>
    <x v="32"/>
    <n v="60679"/>
    <n v="37"/>
    <n v="2055"/>
    <n v="63705"/>
    <n v="56.54"/>
    <n v="32460"/>
    <n v="36020"/>
  </r>
  <r>
    <x v="96"/>
    <x v="4"/>
    <x v="33"/>
    <n v="53949"/>
    <n v="86"/>
    <n v="2564"/>
    <n v="79484"/>
    <n v="39.93"/>
    <n v="28954"/>
    <n v="31737"/>
  </r>
  <r>
    <x v="96"/>
    <x v="4"/>
    <x v="34"/>
    <n v="4251159"/>
    <n v="3356"/>
    <n v="142594"/>
    <n v="4420414"/>
    <n v="48.29"/>
    <n v="1958694"/>
    <n v="2134501"/>
  </r>
  <r>
    <x v="97"/>
    <x v="0"/>
    <x v="0"/>
    <n v="39325"/>
    <n v="34"/>
    <n v="1271"/>
    <n v="35588"/>
    <n v="60.23"/>
    <n v="16276"/>
    <n v="21435"/>
  </r>
  <r>
    <x v="97"/>
    <x v="0"/>
    <x v="1"/>
    <n v="297096"/>
    <n v="72"/>
    <n v="8533"/>
    <n v="238924"/>
    <n v="79.7"/>
    <n v="153881"/>
    <n v="190419"/>
  </r>
  <r>
    <x v="97"/>
    <x v="0"/>
    <x v="2"/>
    <n v="4372"/>
    <n v="11"/>
    <n v="209"/>
    <n v="5852"/>
    <n v="39.08"/>
    <n v="2229"/>
    <n v="2287"/>
  </r>
  <r>
    <x v="97"/>
    <x v="0"/>
    <x v="3"/>
    <n v="18886"/>
    <n v="26"/>
    <n v="1055"/>
    <n v="29540"/>
    <n v="44.56"/>
    <n v="11413"/>
    <n v="13164"/>
  </r>
  <r>
    <x v="97"/>
    <x v="0"/>
    <x v="4"/>
    <n v="13130"/>
    <n v="10"/>
    <n v="420"/>
    <n v="11760"/>
    <n v="54.3"/>
    <n v="5973"/>
    <n v="6386"/>
  </r>
  <r>
    <x v="97"/>
    <x v="0"/>
    <x v="5"/>
    <n v="66097"/>
    <n v="21"/>
    <n v="1854"/>
    <n v="51912"/>
    <n v="72.31"/>
    <n v="39207"/>
    <n v="37538"/>
  </r>
  <r>
    <x v="97"/>
    <x v="0"/>
    <x v="6"/>
    <n v="13323"/>
    <n v="10"/>
    <n v="500"/>
    <n v="14000"/>
    <n v="51.39"/>
    <n v="7567"/>
    <n v="7195"/>
  </r>
  <r>
    <x v="97"/>
    <x v="0"/>
    <x v="7"/>
    <m/>
    <n v="4"/>
    <n v="78"/>
    <n v="2184"/>
    <m/>
    <m/>
    <m/>
  </r>
  <r>
    <x v="97"/>
    <x v="0"/>
    <x v="8"/>
    <m/>
    <n v="9"/>
    <n v="219"/>
    <n v="6132"/>
    <m/>
    <m/>
    <m/>
  </r>
  <r>
    <x v="97"/>
    <x v="0"/>
    <x v="9"/>
    <n v="8907"/>
    <n v="15"/>
    <n v="412"/>
    <n v="11536"/>
    <n v="50.05"/>
    <n v="5245"/>
    <n v="5774"/>
  </r>
  <r>
    <x v="97"/>
    <x v="0"/>
    <x v="10"/>
    <n v="15030"/>
    <n v="14"/>
    <n v="482"/>
    <n v="13496"/>
    <n v="58.54"/>
    <n v="9693"/>
    <n v="7901"/>
  </r>
  <r>
    <x v="97"/>
    <x v="0"/>
    <x v="11"/>
    <n v="9712"/>
    <n v="11"/>
    <n v="457"/>
    <n v="12796"/>
    <n v="42.33"/>
    <n v="5960"/>
    <n v="5417"/>
  </r>
  <r>
    <x v="97"/>
    <x v="0"/>
    <x v="12"/>
    <n v="9902"/>
    <n v="23"/>
    <n v="585"/>
    <n v="16380"/>
    <n v="43.05"/>
    <n v="5666"/>
    <n v="7052"/>
  </r>
  <r>
    <x v="97"/>
    <x v="0"/>
    <x v="13"/>
    <m/>
    <n v="3"/>
    <n v="137"/>
    <n v="3836"/>
    <m/>
    <m/>
    <m/>
  </r>
  <r>
    <x v="97"/>
    <x v="0"/>
    <x v="14"/>
    <n v="5253"/>
    <n v="10"/>
    <n v="213"/>
    <n v="5964"/>
    <n v="45.17"/>
    <n v="3367"/>
    <n v="2694"/>
  </r>
  <r>
    <x v="97"/>
    <x v="0"/>
    <x v="15"/>
    <m/>
    <n v="6"/>
    <n v="69"/>
    <n v="1932"/>
    <m/>
    <m/>
    <m/>
  </r>
  <r>
    <x v="97"/>
    <x v="0"/>
    <x v="16"/>
    <n v="112966"/>
    <n v="33"/>
    <n v="3350"/>
    <n v="93800"/>
    <n v="80.3"/>
    <n v="58795"/>
    <n v="75318"/>
  </r>
  <r>
    <x v="97"/>
    <x v="0"/>
    <x v="17"/>
    <n v="110854"/>
    <n v="29"/>
    <n v="3235"/>
    <n v="90580"/>
    <n v="81.430000000000007"/>
    <n v="57727"/>
    <n v="73758"/>
  </r>
  <r>
    <x v="97"/>
    <x v="0"/>
    <x v="18"/>
    <n v="12586"/>
    <n v="16"/>
    <n v="346"/>
    <n v="9688"/>
    <n v="71.81"/>
    <n v="8753"/>
    <n v="6957"/>
  </r>
  <r>
    <x v="97"/>
    <x v="0"/>
    <x v="19"/>
    <n v="13753"/>
    <n v="13"/>
    <n v="434"/>
    <n v="12152"/>
    <n v="66.47"/>
    <n v="8045"/>
    <n v="8077"/>
  </r>
  <r>
    <x v="97"/>
    <x v="0"/>
    <x v="20"/>
    <n v="146185"/>
    <n v="69"/>
    <n v="4392"/>
    <n v="122976"/>
    <n v="72.11"/>
    <n v="78432"/>
    <n v="88673"/>
  </r>
  <r>
    <x v="97"/>
    <x v="0"/>
    <x v="21"/>
    <m/>
    <n v="7"/>
    <n v="124"/>
    <n v="3472"/>
    <m/>
    <m/>
    <m/>
  </r>
  <r>
    <x v="97"/>
    <x v="0"/>
    <x v="22"/>
    <n v="11873"/>
    <n v="5"/>
    <n v="397"/>
    <n v="11116"/>
    <n v="61.09"/>
    <m/>
    <n v="6791"/>
  </r>
  <r>
    <x v="97"/>
    <x v="0"/>
    <x v="23"/>
    <n v="1848"/>
    <n v="10"/>
    <n v="140"/>
    <n v="3920"/>
    <n v="33.340000000000003"/>
    <n v="795"/>
    <n v="1307"/>
  </r>
  <r>
    <x v="97"/>
    <x v="0"/>
    <x v="24"/>
    <n v="163378"/>
    <n v="91"/>
    <n v="5053"/>
    <n v="141484"/>
    <n v="69.61"/>
    <n v="91573"/>
    <n v="98486"/>
  </r>
  <r>
    <x v="97"/>
    <x v="0"/>
    <x v="25"/>
    <n v="35148"/>
    <n v="40"/>
    <n v="1293"/>
    <n v="36204"/>
    <n v="56.05"/>
    <n v="24000"/>
    <n v="20292"/>
  </r>
  <r>
    <x v="97"/>
    <x v="0"/>
    <x v="26"/>
    <n v="10186"/>
    <n v="10"/>
    <n v="532"/>
    <n v="14896"/>
    <n v="35.6"/>
    <n v="5216"/>
    <n v="5303"/>
  </r>
  <r>
    <x v="97"/>
    <x v="0"/>
    <x v="27"/>
    <n v="100964"/>
    <n v="31"/>
    <n v="2882"/>
    <n v="80696"/>
    <n v="70.09"/>
    <n v="42550"/>
    <n v="56557"/>
  </r>
  <r>
    <x v="97"/>
    <x v="0"/>
    <x v="28"/>
    <n v="8498"/>
    <n v="11"/>
    <n v="432"/>
    <n v="12096"/>
    <n v="42.48"/>
    <n v="6975"/>
    <n v="5138"/>
  </r>
  <r>
    <x v="97"/>
    <x v="0"/>
    <x v="29"/>
    <n v="3150"/>
    <n v="13"/>
    <n v="204"/>
    <n v="5712"/>
    <n v="35.979999999999997"/>
    <n v="2276"/>
    <n v="2055"/>
  </r>
  <r>
    <x v="97"/>
    <x v="0"/>
    <x v="30"/>
    <n v="26489"/>
    <n v="18"/>
    <n v="766"/>
    <n v="21448"/>
    <n v="73.86"/>
    <n v="18155"/>
    <n v="15842"/>
  </r>
  <r>
    <x v="97"/>
    <x v="0"/>
    <x v="31"/>
    <n v="1253"/>
    <n v="7"/>
    <n v="85"/>
    <n v="2380"/>
    <n v="37.39"/>
    <n v="736"/>
    <n v="890"/>
  </r>
  <r>
    <x v="97"/>
    <x v="0"/>
    <x v="32"/>
    <n v="16977"/>
    <n v="6"/>
    <n v="536"/>
    <n v="15008"/>
    <n v="62.19"/>
    <n v="10995"/>
    <n v="9333"/>
  </r>
  <r>
    <x v="97"/>
    <x v="0"/>
    <x v="33"/>
    <n v="11067"/>
    <n v="21"/>
    <n v="505"/>
    <n v="14140"/>
    <n v="53.74"/>
    <n v="7210"/>
    <n v="7599"/>
  </r>
  <r>
    <x v="97"/>
    <x v="0"/>
    <x v="34"/>
    <n v="1026256"/>
    <n v="589"/>
    <n v="32912"/>
    <n v="921536"/>
    <n v="67.790000000000006"/>
    <n v="556546"/>
    <n v="624730"/>
  </r>
  <r>
    <x v="97"/>
    <x v="1"/>
    <x v="0"/>
    <n v="56543"/>
    <n v="144"/>
    <n v="1570"/>
    <n v="43960"/>
    <n v="61.78"/>
    <n v="28023"/>
    <n v="27160"/>
  </r>
  <r>
    <x v="97"/>
    <x v="1"/>
    <x v="1"/>
    <n v="118749"/>
    <n v="193"/>
    <n v="3755"/>
    <n v="105140"/>
    <n v="61.13"/>
    <n v="63033"/>
    <n v="64274"/>
  </r>
  <r>
    <x v="97"/>
    <x v="1"/>
    <x v="2"/>
    <n v="24784"/>
    <n v="67"/>
    <n v="707"/>
    <n v="19796"/>
    <n v="59.4"/>
    <n v="13631"/>
    <n v="11759"/>
  </r>
  <r>
    <x v="97"/>
    <x v="1"/>
    <x v="3"/>
    <n v="40504"/>
    <n v="85"/>
    <n v="1469"/>
    <n v="41132"/>
    <n v="56.08"/>
    <n v="25404"/>
    <n v="23066"/>
  </r>
  <r>
    <x v="97"/>
    <x v="1"/>
    <x v="4"/>
    <n v="35264"/>
    <n v="59"/>
    <n v="959"/>
    <n v="26852"/>
    <n v="62.68"/>
    <n v="16073"/>
    <n v="16831"/>
  </r>
  <r>
    <x v="97"/>
    <x v="1"/>
    <x v="5"/>
    <n v="48889"/>
    <n v="79"/>
    <n v="1414"/>
    <n v="39592"/>
    <n v="55.45"/>
    <n v="29023"/>
    <n v="21953"/>
  </r>
  <r>
    <x v="97"/>
    <x v="1"/>
    <x v="6"/>
    <n v="44578"/>
    <n v="75"/>
    <n v="1242"/>
    <n v="34776"/>
    <n v="62.53"/>
    <n v="27712"/>
    <n v="21745"/>
  </r>
  <r>
    <x v="97"/>
    <x v="1"/>
    <x v="7"/>
    <n v="7875"/>
    <n v="22"/>
    <n v="271"/>
    <n v="7588"/>
    <n v="60.21"/>
    <n v="4972"/>
    <n v="4569"/>
  </r>
  <r>
    <x v="97"/>
    <x v="1"/>
    <x v="8"/>
    <n v="15251"/>
    <n v="34"/>
    <n v="466"/>
    <n v="13048"/>
    <n v="63.92"/>
    <n v="9068"/>
    <n v="8340"/>
  </r>
  <r>
    <x v="97"/>
    <x v="1"/>
    <x v="9"/>
    <n v="24000"/>
    <n v="48"/>
    <n v="798"/>
    <n v="22344"/>
    <n v="61.95"/>
    <n v="12433"/>
    <n v="13842"/>
  </r>
  <r>
    <x v="97"/>
    <x v="1"/>
    <x v="10"/>
    <n v="53955"/>
    <n v="78"/>
    <n v="1399"/>
    <n v="39172"/>
    <n v="68.040000000000006"/>
    <n v="27729"/>
    <n v="26654"/>
  </r>
  <r>
    <x v="97"/>
    <x v="1"/>
    <x v="11"/>
    <n v="6934"/>
    <n v="22"/>
    <n v="600"/>
    <n v="16800"/>
    <n v="19.61"/>
    <n v="4246"/>
    <n v="3295"/>
  </r>
  <r>
    <x v="97"/>
    <x v="1"/>
    <x v="12"/>
    <n v="31688"/>
    <n v="65"/>
    <n v="1079"/>
    <n v="30212"/>
    <n v="56.47"/>
    <n v="18402"/>
    <n v="17060"/>
  </r>
  <r>
    <x v="97"/>
    <x v="1"/>
    <x v="13"/>
    <n v="14030"/>
    <n v="25"/>
    <n v="413"/>
    <n v="11564"/>
    <n v="64.97"/>
    <n v="7105"/>
    <n v="7513"/>
  </r>
  <r>
    <x v="97"/>
    <x v="1"/>
    <x v="14"/>
    <n v="8750"/>
    <n v="18"/>
    <n v="300"/>
    <n v="8400"/>
    <n v="50.13"/>
    <n v="5221"/>
    <n v="4211"/>
  </r>
  <r>
    <x v="97"/>
    <x v="1"/>
    <x v="15"/>
    <n v="9864"/>
    <n v="31"/>
    <n v="324"/>
    <n v="9072"/>
    <n v="56.93"/>
    <n v="6199"/>
    <n v="5165"/>
  </r>
  <r>
    <x v="97"/>
    <x v="1"/>
    <x v="16"/>
    <n v="50153"/>
    <n v="69"/>
    <n v="1354"/>
    <n v="37912"/>
    <n v="69.23"/>
    <n v="26479"/>
    <n v="26248"/>
  </r>
  <r>
    <x v="97"/>
    <x v="1"/>
    <x v="17"/>
    <n v="33243"/>
    <n v="39"/>
    <n v="867"/>
    <n v="24276"/>
    <n v="70.92"/>
    <n v="17636"/>
    <n v="17216"/>
  </r>
  <r>
    <x v="97"/>
    <x v="1"/>
    <x v="18"/>
    <n v="31914"/>
    <n v="55"/>
    <n v="734"/>
    <n v="20552"/>
    <n v="75.16"/>
    <n v="19689"/>
    <n v="15447"/>
  </r>
  <r>
    <x v="97"/>
    <x v="1"/>
    <x v="19"/>
    <n v="53498"/>
    <n v="104"/>
    <n v="1303"/>
    <n v="36484"/>
    <n v="75.739999999999995"/>
    <n v="29537"/>
    <n v="27632"/>
  </r>
  <r>
    <x v="97"/>
    <x v="1"/>
    <x v="20"/>
    <n v="119526"/>
    <n v="205"/>
    <n v="2905"/>
    <n v="81340"/>
    <n v="66.78"/>
    <n v="61115"/>
    <n v="54318"/>
  </r>
  <r>
    <x v="97"/>
    <x v="1"/>
    <x v="21"/>
    <n v="14117"/>
    <n v="25"/>
    <n v="393"/>
    <n v="11004"/>
    <n v="56.42"/>
    <n v="9587"/>
    <n v="6209"/>
  </r>
  <r>
    <x v="97"/>
    <x v="1"/>
    <x v="22"/>
    <n v="15111"/>
    <n v="17"/>
    <n v="402"/>
    <n v="11256"/>
    <n v="69.069999999999993"/>
    <n v="10634"/>
    <n v="7775"/>
  </r>
  <r>
    <x v="97"/>
    <x v="1"/>
    <x v="23"/>
    <n v="13887"/>
    <n v="29"/>
    <n v="369"/>
    <n v="10332"/>
    <n v="70.42"/>
    <n v="7918"/>
    <n v="7276"/>
  </r>
  <r>
    <x v="97"/>
    <x v="1"/>
    <x v="24"/>
    <n v="162641"/>
    <n v="276"/>
    <n v="4069"/>
    <n v="113932"/>
    <n v="66.34"/>
    <n v="89253"/>
    <n v="75578"/>
  </r>
  <r>
    <x v="97"/>
    <x v="1"/>
    <x v="25"/>
    <n v="54268"/>
    <n v="74"/>
    <n v="1301"/>
    <n v="36428"/>
    <n v="78.069999999999993"/>
    <n v="38193"/>
    <n v="28440"/>
  </r>
  <r>
    <x v="97"/>
    <x v="1"/>
    <x v="26"/>
    <n v="13949"/>
    <n v="27"/>
    <n v="346"/>
    <n v="9688"/>
    <n v="66.8"/>
    <n v="7729"/>
    <n v="6472"/>
  </r>
  <r>
    <x v="97"/>
    <x v="1"/>
    <x v="27"/>
    <n v="39281"/>
    <n v="53"/>
    <n v="1036"/>
    <n v="29008"/>
    <n v="63.15"/>
    <n v="17526"/>
    <n v="18318"/>
  </r>
  <r>
    <x v="97"/>
    <x v="1"/>
    <x v="28"/>
    <n v="8455"/>
    <n v="20"/>
    <n v="251"/>
    <n v="7028"/>
    <n v="61.72"/>
    <n v="5730"/>
    <n v="4338"/>
  </r>
  <r>
    <x v="97"/>
    <x v="1"/>
    <x v="29"/>
    <n v="8738"/>
    <n v="25"/>
    <n v="267"/>
    <n v="7476"/>
    <n v="63.63"/>
    <n v="5229"/>
    <n v="4757"/>
  </r>
  <r>
    <x v="97"/>
    <x v="1"/>
    <x v="30"/>
    <n v="36126"/>
    <n v="48"/>
    <n v="828"/>
    <n v="23184"/>
    <n v="76.040000000000006"/>
    <n v="18791"/>
    <n v="17630"/>
  </r>
  <r>
    <x v="97"/>
    <x v="1"/>
    <x v="31"/>
    <n v="3427"/>
    <n v="16"/>
    <n v="100"/>
    <n v="2800"/>
    <n v="63.96"/>
    <n v="2540"/>
    <n v="1791"/>
  </r>
  <r>
    <x v="97"/>
    <x v="1"/>
    <x v="32"/>
    <n v="15184"/>
    <n v="22"/>
    <n v="350"/>
    <n v="9800"/>
    <n v="75.05"/>
    <n v="9046"/>
    <n v="7355"/>
  </r>
  <r>
    <x v="97"/>
    <x v="1"/>
    <x v="33"/>
    <n v="18871"/>
    <n v="41"/>
    <n v="618"/>
    <n v="17304"/>
    <n v="62.04"/>
    <n v="10702"/>
    <n v="10736"/>
  </r>
  <r>
    <x v="97"/>
    <x v="1"/>
    <x v="34"/>
    <n v="1038160"/>
    <n v="1875"/>
    <n v="29323"/>
    <n v="821044"/>
    <n v="63.6"/>
    <n v="578717"/>
    <n v="522177"/>
  </r>
  <r>
    <x v="97"/>
    <x v="2"/>
    <x v="0"/>
    <n v="22240"/>
    <n v="35"/>
    <n v="1413"/>
    <n v="39564"/>
    <n v="49.62"/>
    <n v="10361"/>
    <n v="19631"/>
  </r>
  <r>
    <x v="97"/>
    <x v="2"/>
    <x v="1"/>
    <n v="67655"/>
    <n v="41"/>
    <n v="3655"/>
    <n v="102340"/>
    <n v="62.41"/>
    <n v="28692"/>
    <n v="63873"/>
  </r>
  <r>
    <x v="97"/>
    <x v="2"/>
    <x v="2"/>
    <n v="11743"/>
    <n v="20"/>
    <n v="762"/>
    <n v="21336"/>
    <n v="49.65"/>
    <n v="6848"/>
    <n v="10593"/>
  </r>
  <r>
    <x v="97"/>
    <x v="2"/>
    <x v="3"/>
    <n v="9033"/>
    <n v="15"/>
    <n v="591"/>
    <n v="16548"/>
    <n v="45.82"/>
    <n v="4730"/>
    <n v="7582"/>
  </r>
  <r>
    <x v="97"/>
    <x v="2"/>
    <x v="4"/>
    <n v="9782"/>
    <n v="16"/>
    <n v="868"/>
    <n v="24304"/>
    <n v="38.44"/>
    <n v="4069"/>
    <n v="9343"/>
  </r>
  <r>
    <x v="97"/>
    <x v="2"/>
    <x v="5"/>
    <n v="20371"/>
    <n v="12"/>
    <n v="1042"/>
    <n v="29176"/>
    <n v="62.47"/>
    <n v="13159"/>
    <n v="18225"/>
  </r>
  <r>
    <x v="97"/>
    <x v="2"/>
    <x v="6"/>
    <n v="18916"/>
    <n v="16"/>
    <n v="1035"/>
    <n v="28980"/>
    <n v="61.52"/>
    <n v="10301"/>
    <n v="17828"/>
  </r>
  <r>
    <x v="97"/>
    <x v="2"/>
    <x v="7"/>
    <m/>
    <n v="3"/>
    <n v="74"/>
    <n v="2072"/>
    <m/>
    <m/>
    <m/>
  </r>
  <r>
    <x v="97"/>
    <x v="2"/>
    <x v="8"/>
    <m/>
    <n v="4"/>
    <n v="98"/>
    <n v="2744"/>
    <m/>
    <m/>
    <m/>
  </r>
  <r>
    <x v="97"/>
    <x v="2"/>
    <x v="9"/>
    <n v="4015"/>
    <n v="10"/>
    <n v="392"/>
    <n v="10976"/>
    <n v="35.130000000000003"/>
    <n v="1482"/>
    <n v="3856"/>
  </r>
  <r>
    <x v="97"/>
    <x v="2"/>
    <x v="10"/>
    <n v="13565"/>
    <n v="20"/>
    <n v="901"/>
    <n v="25228"/>
    <n v="50"/>
    <n v="4619"/>
    <n v="12614"/>
  </r>
  <r>
    <x v="97"/>
    <x v="2"/>
    <x v="11"/>
    <n v="5073"/>
    <n v="11"/>
    <n v="780"/>
    <n v="21840"/>
    <n v="15.75"/>
    <n v="2663"/>
    <n v="3440"/>
  </r>
  <r>
    <x v="97"/>
    <x v="2"/>
    <x v="12"/>
    <m/>
    <n v="4"/>
    <n v="153"/>
    <n v="4284"/>
    <m/>
    <m/>
    <m/>
  </r>
  <r>
    <x v="97"/>
    <x v="2"/>
    <x v="13"/>
    <m/>
    <n v="3"/>
    <n v="70"/>
    <n v="1960"/>
    <m/>
    <m/>
    <m/>
  </r>
  <r>
    <x v="97"/>
    <x v="2"/>
    <x v="14"/>
    <m/>
    <n v="3"/>
    <n v="75"/>
    <n v="2100"/>
    <m/>
    <m/>
    <m/>
  </r>
  <r>
    <x v="97"/>
    <x v="2"/>
    <x v="15"/>
    <m/>
    <n v="7"/>
    <n v="491"/>
    <n v="13748"/>
    <m/>
    <m/>
    <m/>
  </r>
  <r>
    <x v="97"/>
    <x v="2"/>
    <x v="16"/>
    <m/>
    <n v="14"/>
    <n v="2041"/>
    <n v="57148"/>
    <m/>
    <m/>
    <m/>
  </r>
  <r>
    <x v="97"/>
    <x v="2"/>
    <x v="17"/>
    <n v="37248"/>
    <n v="10"/>
    <n v="1694"/>
    <n v="47432"/>
    <n v="74.62"/>
    <n v="22711"/>
    <n v="35392"/>
  </r>
  <r>
    <x v="97"/>
    <x v="2"/>
    <x v="18"/>
    <n v="19256"/>
    <n v="24"/>
    <n v="900"/>
    <n v="25200"/>
    <n v="62.19"/>
    <n v="9337"/>
    <n v="15672"/>
  </r>
  <r>
    <x v="97"/>
    <x v="2"/>
    <x v="19"/>
    <n v="25510"/>
    <n v="32"/>
    <n v="1332"/>
    <n v="37296"/>
    <n v="61.66"/>
    <n v="14976"/>
    <n v="22998"/>
  </r>
  <r>
    <x v="97"/>
    <x v="2"/>
    <x v="20"/>
    <n v="72587"/>
    <n v="62"/>
    <n v="3770"/>
    <n v="105560"/>
    <n v="60.77"/>
    <n v="41377"/>
    <n v="64153"/>
  </r>
  <r>
    <x v="97"/>
    <x v="2"/>
    <x v="21"/>
    <m/>
    <n v="7"/>
    <n v="458"/>
    <n v="12824"/>
    <m/>
    <m/>
    <m/>
  </r>
  <r>
    <x v="97"/>
    <x v="2"/>
    <x v="22"/>
    <n v="9219"/>
    <n v="6"/>
    <n v="332"/>
    <n v="9296"/>
    <n v="78.36"/>
    <n v="7016"/>
    <n v="7284"/>
  </r>
  <r>
    <x v="97"/>
    <x v="2"/>
    <x v="23"/>
    <n v="1052"/>
    <n v="4"/>
    <n v="55"/>
    <n v="1540"/>
    <n v="45.19"/>
    <n v="602"/>
    <n v="696"/>
  </r>
  <r>
    <x v="97"/>
    <x v="2"/>
    <x v="24"/>
    <n v="87675"/>
    <n v="79"/>
    <n v="4615"/>
    <n v="129220"/>
    <n v="59.31"/>
    <n v="51585"/>
    <n v="76641"/>
  </r>
  <r>
    <x v="97"/>
    <x v="2"/>
    <x v="25"/>
    <n v="25664"/>
    <n v="25"/>
    <n v="1327"/>
    <n v="37156"/>
    <n v="60.97"/>
    <n v="19775"/>
    <n v="22654"/>
  </r>
  <r>
    <x v="97"/>
    <x v="2"/>
    <x v="26"/>
    <n v="10048"/>
    <n v="8"/>
    <n v="616"/>
    <n v="17248"/>
    <n v="51.14"/>
    <n v="5629"/>
    <n v="8821"/>
  </r>
  <r>
    <x v="97"/>
    <x v="2"/>
    <x v="27"/>
    <n v="45079"/>
    <n v="21"/>
    <n v="1911"/>
    <n v="53508"/>
    <n v="71.28"/>
    <n v="19220"/>
    <n v="38138"/>
  </r>
  <r>
    <x v="97"/>
    <x v="2"/>
    <x v="28"/>
    <n v="1869"/>
    <n v="5"/>
    <n v="116"/>
    <n v="3248"/>
    <n v="48.25"/>
    <n v="1335"/>
    <n v="1567"/>
  </r>
  <r>
    <x v="97"/>
    <x v="2"/>
    <x v="29"/>
    <n v="3657"/>
    <n v="6"/>
    <n v="202"/>
    <n v="5656"/>
    <n v="50.44"/>
    <n v="1501"/>
    <n v="2853"/>
  </r>
  <r>
    <x v="97"/>
    <x v="2"/>
    <x v="30"/>
    <n v="11324"/>
    <n v="12"/>
    <n v="543"/>
    <n v="15204"/>
    <n v="69.900000000000006"/>
    <n v="7093"/>
    <n v="10627"/>
  </r>
  <r>
    <x v="97"/>
    <x v="2"/>
    <x v="31"/>
    <n v="2008"/>
    <n v="5"/>
    <n v="183"/>
    <n v="5124"/>
    <n v="33.26"/>
    <n v="1325"/>
    <n v="1704"/>
  </r>
  <r>
    <x v="97"/>
    <x v="2"/>
    <x v="32"/>
    <m/>
    <n v="6"/>
    <n v="612"/>
    <n v="17136"/>
    <m/>
    <m/>
    <m/>
  </r>
  <r>
    <x v="97"/>
    <x v="2"/>
    <x v="33"/>
    <n v="6610"/>
    <n v="11"/>
    <n v="323"/>
    <n v="9044"/>
    <n v="54.91"/>
    <n v="4141"/>
    <n v="4966"/>
  </r>
  <r>
    <x v="97"/>
    <x v="2"/>
    <x v="34"/>
    <n v="485519"/>
    <n v="468"/>
    <n v="27121"/>
    <n v="759388"/>
    <n v="57.12"/>
    <n v="258188"/>
    <n v="433740"/>
  </r>
  <r>
    <x v="97"/>
    <x v="3"/>
    <x v="0"/>
    <n v="63572"/>
    <n v="47"/>
    <n v="6133"/>
    <n v="171724"/>
    <n v="18.489999999999998"/>
    <n v="31464"/>
    <n v="31747"/>
  </r>
  <r>
    <x v="97"/>
    <x v="3"/>
    <x v="1"/>
    <n v="32596"/>
    <n v="23"/>
    <n v="2591"/>
    <n v="72548"/>
    <n v="22.61"/>
    <n v="15678"/>
    <n v="16404"/>
  </r>
  <r>
    <x v="97"/>
    <x v="3"/>
    <x v="2"/>
    <n v="42027"/>
    <n v="24"/>
    <n v="2454"/>
    <n v="68712"/>
    <n v="30.58"/>
    <n v="20808"/>
    <n v="21010"/>
  </r>
  <r>
    <x v="97"/>
    <x v="3"/>
    <x v="3"/>
    <n v="20479"/>
    <n v="22"/>
    <n v="1928"/>
    <n v="53984"/>
    <n v="18.38"/>
    <n v="12541"/>
    <n v="9921"/>
  </r>
  <r>
    <x v="97"/>
    <x v="3"/>
    <x v="4"/>
    <n v="45370"/>
    <n v="20"/>
    <n v="2851"/>
    <n v="79828"/>
    <n v="29.4"/>
    <n v="16721"/>
    <n v="23470"/>
  </r>
  <r>
    <x v="97"/>
    <x v="3"/>
    <x v="5"/>
    <n v="25812"/>
    <n v="12"/>
    <n v="1694"/>
    <n v="47432"/>
    <n v="26.51"/>
    <n v="12516"/>
    <n v="12574"/>
  </r>
  <r>
    <x v="97"/>
    <x v="3"/>
    <x v="6"/>
    <n v="19797"/>
    <n v="10"/>
    <n v="1347"/>
    <n v="37716"/>
    <n v="26.61"/>
    <n v="11884"/>
    <n v="10036"/>
  </r>
  <r>
    <x v="97"/>
    <x v="3"/>
    <x v="7"/>
    <n v="12127"/>
    <n v="4"/>
    <n v="1209"/>
    <n v="33852"/>
    <n v="16.87"/>
    <n v="5098"/>
    <n v="5711"/>
  </r>
  <r>
    <x v="97"/>
    <x v="3"/>
    <x v="8"/>
    <n v="21296"/>
    <n v="13"/>
    <n v="1794"/>
    <n v="50232"/>
    <n v="20.74"/>
    <n v="9492"/>
    <n v="10419"/>
  </r>
  <r>
    <x v="97"/>
    <x v="3"/>
    <x v="9"/>
    <n v="14835"/>
    <n v="12"/>
    <n v="1267"/>
    <n v="35476"/>
    <n v="21.1"/>
    <n v="6527"/>
    <n v="7487"/>
  </r>
  <r>
    <x v="97"/>
    <x v="3"/>
    <x v="10"/>
    <n v="29073"/>
    <n v="20"/>
    <n v="2017"/>
    <n v="56476"/>
    <n v="23.37"/>
    <n v="14930"/>
    <n v="13201"/>
  </r>
  <r>
    <x v="97"/>
    <x v="3"/>
    <x v="11"/>
    <n v="6685"/>
    <n v="6"/>
    <n v="488"/>
    <n v="13664"/>
    <n v="23.24"/>
    <n v="5814"/>
    <n v="3175"/>
  </r>
  <r>
    <x v="97"/>
    <x v="3"/>
    <x v="12"/>
    <m/>
    <n v="9"/>
    <n v="761"/>
    <n v="21308"/>
    <m/>
    <m/>
    <m/>
  </r>
  <r>
    <x v="97"/>
    <x v="3"/>
    <x v="13"/>
    <m/>
    <n v="3"/>
    <n v="389"/>
    <n v="10892"/>
    <m/>
    <m/>
    <m/>
  </r>
  <r>
    <x v="97"/>
    <x v="3"/>
    <x v="14"/>
    <m/>
    <n v="7"/>
    <n v="800"/>
    <n v="22400"/>
    <m/>
    <m/>
    <m/>
  </r>
  <r>
    <x v="97"/>
    <x v="3"/>
    <x v="15"/>
    <n v="5280"/>
    <n v="8"/>
    <n v="963"/>
    <n v="26964"/>
    <n v="9.83"/>
    <n v="2849"/>
    <n v="2651"/>
  </r>
  <r>
    <x v="97"/>
    <x v="3"/>
    <x v="16"/>
    <m/>
    <n v="4"/>
    <n v="520"/>
    <n v="14560"/>
    <m/>
    <m/>
    <m/>
  </r>
  <r>
    <x v="97"/>
    <x v="3"/>
    <x v="17"/>
    <s v="-"/>
    <s v="-"/>
    <s v="-"/>
    <s v="-"/>
    <s v="-"/>
    <s v="-"/>
    <s v="-"/>
  </r>
  <r>
    <x v="97"/>
    <x v="3"/>
    <x v="18"/>
    <n v="22307"/>
    <n v="17"/>
    <n v="1269"/>
    <n v="35532"/>
    <n v="31.75"/>
    <n v="13995"/>
    <n v="11280"/>
  </r>
  <r>
    <x v="97"/>
    <x v="3"/>
    <x v="19"/>
    <n v="71461"/>
    <n v="23"/>
    <n v="3937"/>
    <n v="110236"/>
    <n v="29.33"/>
    <n v="28338"/>
    <n v="32333"/>
  </r>
  <r>
    <x v="97"/>
    <x v="3"/>
    <x v="20"/>
    <n v="68602"/>
    <n v="37"/>
    <n v="4362"/>
    <n v="122136"/>
    <n v="24.62"/>
    <n v="37873"/>
    <n v="30065"/>
  </r>
  <r>
    <x v="97"/>
    <x v="3"/>
    <x v="21"/>
    <n v="8065"/>
    <n v="9"/>
    <n v="732"/>
    <n v="20496"/>
    <n v="17.149999999999999"/>
    <n v="4541"/>
    <n v="3515"/>
  </r>
  <r>
    <x v="97"/>
    <x v="3"/>
    <x v="22"/>
    <n v="12145"/>
    <n v="4"/>
    <n v="651"/>
    <n v="18228"/>
    <n v="30.65"/>
    <m/>
    <n v="5587"/>
  </r>
  <r>
    <x v="97"/>
    <x v="3"/>
    <x v="23"/>
    <n v="9786"/>
    <n v="7"/>
    <n v="837"/>
    <n v="23436"/>
    <n v="19.13"/>
    <n v="6116"/>
    <n v="4484"/>
  </r>
  <r>
    <x v="97"/>
    <x v="3"/>
    <x v="24"/>
    <n v="98598"/>
    <n v="57"/>
    <n v="6582"/>
    <n v="184296"/>
    <n v="23.69"/>
    <n v="56846"/>
    <n v="43651"/>
  </r>
  <r>
    <x v="97"/>
    <x v="3"/>
    <x v="25"/>
    <n v="35238"/>
    <n v="18"/>
    <n v="1657"/>
    <n v="46396"/>
    <n v="39.520000000000003"/>
    <n v="24651"/>
    <n v="18338"/>
  </r>
  <r>
    <x v="97"/>
    <x v="3"/>
    <x v="26"/>
    <n v="23646"/>
    <n v="6"/>
    <n v="1464"/>
    <n v="40992"/>
    <n v="27.09"/>
    <n v="13024"/>
    <n v="11105"/>
  </r>
  <r>
    <x v="97"/>
    <x v="3"/>
    <x v="27"/>
    <n v="30118"/>
    <n v="7"/>
    <n v="1219"/>
    <n v="34132"/>
    <n v="32.409999999999997"/>
    <n v="15629"/>
    <n v="11062"/>
  </r>
  <r>
    <x v="97"/>
    <x v="3"/>
    <x v="28"/>
    <n v="15312"/>
    <n v="11"/>
    <n v="3378"/>
    <n v="94584"/>
    <n v="8.39"/>
    <n v="8614"/>
    <n v="7937"/>
  </r>
  <r>
    <x v="97"/>
    <x v="3"/>
    <x v="29"/>
    <n v="12883"/>
    <n v="11"/>
    <n v="2380"/>
    <n v="66640"/>
    <n v="9.41"/>
    <n v="6108"/>
    <n v="6274"/>
  </r>
  <r>
    <x v="97"/>
    <x v="3"/>
    <x v="30"/>
    <n v="17876"/>
    <n v="7"/>
    <n v="603"/>
    <n v="16884"/>
    <n v="47.64"/>
    <n v="11520"/>
    <n v="8044"/>
  </r>
  <r>
    <x v="97"/>
    <x v="3"/>
    <x v="31"/>
    <n v="3689"/>
    <n v="5"/>
    <n v="239"/>
    <n v="6692"/>
    <n v="27.59"/>
    <n v="2179"/>
    <n v="1846"/>
  </r>
  <r>
    <x v="97"/>
    <x v="3"/>
    <x v="32"/>
    <m/>
    <n v="3"/>
    <n v="557"/>
    <n v="15596"/>
    <m/>
    <m/>
    <m/>
  </r>
  <r>
    <x v="97"/>
    <x v="3"/>
    <x v="33"/>
    <n v="17359"/>
    <n v="13"/>
    <n v="1113"/>
    <n v="31164"/>
    <n v="33.909999999999997"/>
    <n v="11038"/>
    <n v="10567"/>
  </r>
  <r>
    <x v="97"/>
    <x v="3"/>
    <x v="34"/>
    <n v="726746"/>
    <n v="422"/>
    <n v="53604"/>
    <n v="1500912"/>
    <n v="23.24"/>
    <n v="381241"/>
    <n v="348858"/>
  </r>
  <r>
    <x v="97"/>
    <x v="4"/>
    <x v="0"/>
    <n v="181679"/>
    <n v="260"/>
    <n v="10387"/>
    <n v="290836"/>
    <n v="34.369999999999997"/>
    <n v="86123"/>
    <n v="99973"/>
  </r>
  <r>
    <x v="97"/>
    <x v="4"/>
    <x v="1"/>
    <n v="516096"/>
    <n v="329"/>
    <n v="18534"/>
    <n v="518952"/>
    <n v="64.55"/>
    <n v="261283"/>
    <n v="334970"/>
  </r>
  <r>
    <x v="97"/>
    <x v="4"/>
    <x v="2"/>
    <n v="82926"/>
    <n v="122"/>
    <n v="4132"/>
    <n v="115696"/>
    <n v="39.46"/>
    <n v="43516"/>
    <n v="45649"/>
  </r>
  <r>
    <x v="97"/>
    <x v="4"/>
    <x v="3"/>
    <n v="88902"/>
    <n v="148"/>
    <n v="5043"/>
    <n v="141204"/>
    <n v="38.049999999999997"/>
    <n v="54087"/>
    <n v="53733"/>
  </r>
  <r>
    <x v="97"/>
    <x v="4"/>
    <x v="4"/>
    <n v="103547"/>
    <n v="105"/>
    <n v="5098"/>
    <n v="142744"/>
    <n v="39.25"/>
    <n v="42835"/>
    <n v="56030"/>
  </r>
  <r>
    <x v="97"/>
    <x v="4"/>
    <x v="5"/>
    <n v="161170"/>
    <n v="124"/>
    <n v="6004"/>
    <n v="168112"/>
    <n v="53.71"/>
    <n v="93904"/>
    <n v="90290"/>
  </r>
  <r>
    <x v="97"/>
    <x v="4"/>
    <x v="6"/>
    <n v="96614"/>
    <n v="111"/>
    <n v="4124"/>
    <n v="115472"/>
    <n v="49.19"/>
    <n v="57463"/>
    <n v="56804"/>
  </r>
  <r>
    <x v="97"/>
    <x v="4"/>
    <x v="7"/>
    <n v="23121"/>
    <n v="33"/>
    <n v="1632"/>
    <n v="45696"/>
    <n v="26.85"/>
    <n v="11646"/>
    <n v="12270"/>
  </r>
  <r>
    <x v="97"/>
    <x v="4"/>
    <x v="8"/>
    <n v="42182"/>
    <n v="60"/>
    <n v="2577"/>
    <n v="72156"/>
    <n v="31.13"/>
    <n v="21221"/>
    <n v="22462"/>
  </r>
  <r>
    <x v="97"/>
    <x v="4"/>
    <x v="9"/>
    <n v="51757"/>
    <n v="85"/>
    <n v="2869"/>
    <n v="80332"/>
    <n v="38.54"/>
    <n v="25687"/>
    <n v="30958"/>
  </r>
  <r>
    <x v="97"/>
    <x v="4"/>
    <x v="10"/>
    <n v="111622"/>
    <n v="132"/>
    <n v="4799"/>
    <n v="134372"/>
    <n v="44.93"/>
    <n v="56971"/>
    <n v="60369"/>
  </r>
  <r>
    <x v="97"/>
    <x v="4"/>
    <x v="11"/>
    <n v="28404"/>
    <n v="50"/>
    <n v="2325"/>
    <n v="65100"/>
    <n v="23.54"/>
    <n v="18682"/>
    <n v="15327"/>
  </r>
  <r>
    <x v="97"/>
    <x v="4"/>
    <x v="12"/>
    <n v="46001"/>
    <n v="101"/>
    <n v="2578"/>
    <n v="72184"/>
    <n v="37.08"/>
    <n v="26732"/>
    <n v="26764"/>
  </r>
  <r>
    <x v="97"/>
    <x v="4"/>
    <x v="13"/>
    <n v="21990"/>
    <n v="34"/>
    <n v="1009"/>
    <n v="28252"/>
    <n v="42.39"/>
    <n v="12268"/>
    <n v="11977"/>
  </r>
  <r>
    <x v="97"/>
    <x v="4"/>
    <x v="14"/>
    <n v="20834"/>
    <n v="38"/>
    <n v="1388"/>
    <n v="38864"/>
    <n v="26.23"/>
    <n v="11874"/>
    <n v="10193"/>
  </r>
  <r>
    <x v="97"/>
    <x v="4"/>
    <x v="15"/>
    <n v="20850"/>
    <n v="52"/>
    <n v="1847"/>
    <n v="51716"/>
    <n v="25.53"/>
    <n v="11689"/>
    <n v="13202"/>
  </r>
  <r>
    <x v="97"/>
    <x v="4"/>
    <x v="16"/>
    <n v="215214"/>
    <n v="120"/>
    <n v="7265"/>
    <n v="203420"/>
    <n v="71.08"/>
    <n v="116396"/>
    <n v="144583"/>
  </r>
  <r>
    <x v="97"/>
    <x v="4"/>
    <x v="17"/>
    <n v="181346"/>
    <n v="78"/>
    <n v="5796"/>
    <n v="162288"/>
    <n v="77.87"/>
    <n v="98074"/>
    <n v="126366"/>
  </r>
  <r>
    <x v="97"/>
    <x v="4"/>
    <x v="18"/>
    <n v="86063"/>
    <n v="112"/>
    <n v="3249"/>
    <n v="90972"/>
    <n v="54.25"/>
    <n v="51774"/>
    <n v="49356"/>
  </r>
  <r>
    <x v="97"/>
    <x v="4"/>
    <x v="19"/>
    <n v="164222"/>
    <n v="172"/>
    <n v="7006"/>
    <n v="196168"/>
    <n v="46.41"/>
    <n v="80896"/>
    <n v="91039"/>
  </r>
  <r>
    <x v="97"/>
    <x v="4"/>
    <x v="20"/>
    <n v="406900"/>
    <n v="373"/>
    <n v="15429"/>
    <n v="432012"/>
    <n v="54.91"/>
    <n v="218797"/>
    <n v="237209"/>
  </r>
  <r>
    <x v="97"/>
    <x v="4"/>
    <x v="21"/>
    <n v="30470"/>
    <n v="48"/>
    <n v="1707"/>
    <n v="47796"/>
    <n v="33.36"/>
    <n v="19181"/>
    <n v="15947"/>
  </r>
  <r>
    <x v="97"/>
    <x v="4"/>
    <x v="22"/>
    <n v="48348"/>
    <n v="32"/>
    <n v="1782"/>
    <n v="49896"/>
    <n v="54.99"/>
    <n v="35848"/>
    <n v="27437"/>
  </r>
  <r>
    <x v="97"/>
    <x v="4"/>
    <x v="23"/>
    <n v="26573"/>
    <n v="50"/>
    <n v="1401"/>
    <n v="39228"/>
    <n v="35.08"/>
    <n v="15431"/>
    <n v="13763"/>
  </r>
  <r>
    <x v="97"/>
    <x v="4"/>
    <x v="24"/>
    <n v="512291"/>
    <n v="503"/>
    <n v="20319"/>
    <n v="568932"/>
    <n v="51.74"/>
    <n v="289258"/>
    <n v="294356"/>
  </r>
  <r>
    <x v="97"/>
    <x v="4"/>
    <x v="25"/>
    <n v="150318"/>
    <n v="157"/>
    <n v="5578"/>
    <n v="156184"/>
    <n v="57.45"/>
    <n v="106619"/>
    <n v="89725"/>
  </r>
  <r>
    <x v="97"/>
    <x v="4"/>
    <x v="26"/>
    <n v="57828"/>
    <n v="51"/>
    <n v="2958"/>
    <n v="82824"/>
    <n v="38.270000000000003"/>
    <n v="31599"/>
    <n v="31700"/>
  </r>
  <r>
    <x v="97"/>
    <x v="4"/>
    <x v="27"/>
    <n v="215442"/>
    <n v="112"/>
    <n v="7048"/>
    <n v="197344"/>
    <n v="62.87"/>
    <n v="94925"/>
    <n v="124075"/>
  </r>
  <r>
    <x v="97"/>
    <x v="4"/>
    <x v="28"/>
    <n v="34133"/>
    <n v="47"/>
    <n v="4177"/>
    <n v="116956"/>
    <n v="16.23"/>
    <n v="22653"/>
    <n v="18979"/>
  </r>
  <r>
    <x v="97"/>
    <x v="4"/>
    <x v="29"/>
    <n v="28428"/>
    <n v="55"/>
    <n v="3053"/>
    <n v="85484"/>
    <n v="18.64"/>
    <n v="15114"/>
    <n v="15938"/>
  </r>
  <r>
    <x v="97"/>
    <x v="4"/>
    <x v="30"/>
    <n v="91815"/>
    <n v="85"/>
    <n v="2740"/>
    <n v="76720"/>
    <n v="67.97"/>
    <n v="55558"/>
    <n v="52143"/>
  </r>
  <r>
    <x v="97"/>
    <x v="4"/>
    <x v="31"/>
    <n v="10377"/>
    <n v="33"/>
    <n v="607"/>
    <n v="16996"/>
    <n v="36.659999999999997"/>
    <n v="6780"/>
    <n v="6231"/>
  </r>
  <r>
    <x v="97"/>
    <x v="4"/>
    <x v="32"/>
    <n v="58952"/>
    <n v="37"/>
    <n v="2055"/>
    <n v="57540"/>
    <n v="63.51"/>
    <n v="34045"/>
    <n v="36542"/>
  </r>
  <r>
    <x v="97"/>
    <x v="4"/>
    <x v="33"/>
    <n v="53906"/>
    <n v="86"/>
    <n v="2559"/>
    <n v="71652"/>
    <n v="47.27"/>
    <n v="33090"/>
    <n v="33868"/>
  </r>
  <r>
    <x v="97"/>
    <x v="4"/>
    <x v="34"/>
    <n v="3276681"/>
    <n v="3354"/>
    <n v="142960"/>
    <n v="4002880"/>
    <n v="48.2"/>
    <n v="1774691"/>
    <n v="1929505"/>
  </r>
  <r>
    <x v="98"/>
    <x v="0"/>
    <x v="0"/>
    <n v="35081"/>
    <n v="34"/>
    <n v="1271"/>
    <n v="39401"/>
    <n v="49.55"/>
    <n v="14572"/>
    <n v="19523"/>
  </r>
  <r>
    <x v="98"/>
    <x v="0"/>
    <x v="1"/>
    <n v="309735"/>
    <n v="73"/>
    <n v="8533"/>
    <n v="264523"/>
    <n v="76.55"/>
    <n v="158172"/>
    <n v="202500"/>
  </r>
  <r>
    <x v="98"/>
    <x v="0"/>
    <x v="2"/>
    <n v="4021"/>
    <n v="11"/>
    <n v="209"/>
    <n v="6479"/>
    <n v="33.049999999999997"/>
    <n v="1672"/>
    <n v="2141"/>
  </r>
  <r>
    <x v="98"/>
    <x v="0"/>
    <x v="3"/>
    <n v="23136"/>
    <n v="26"/>
    <n v="1055"/>
    <n v="32705"/>
    <n v="50.06"/>
    <n v="13244"/>
    <n v="16372"/>
  </r>
  <r>
    <x v="98"/>
    <x v="0"/>
    <x v="4"/>
    <n v="10559"/>
    <n v="10"/>
    <n v="420"/>
    <n v="13020"/>
    <n v="46.47"/>
    <n v="5636"/>
    <n v="6050"/>
  </r>
  <r>
    <x v="98"/>
    <x v="0"/>
    <x v="5"/>
    <n v="67842"/>
    <n v="21"/>
    <n v="1854"/>
    <n v="57474"/>
    <n v="68.430000000000007"/>
    <n v="38850"/>
    <n v="39332"/>
  </r>
  <r>
    <x v="98"/>
    <x v="0"/>
    <x v="6"/>
    <n v="13477"/>
    <n v="10"/>
    <n v="500"/>
    <n v="15500"/>
    <n v="49.46"/>
    <n v="7556"/>
    <n v="7666"/>
  </r>
  <r>
    <x v="98"/>
    <x v="0"/>
    <x v="7"/>
    <m/>
    <n v="4"/>
    <n v="78"/>
    <n v="2418"/>
    <m/>
    <m/>
    <m/>
  </r>
  <r>
    <x v="98"/>
    <x v="0"/>
    <x v="8"/>
    <m/>
    <n v="9"/>
    <n v="219"/>
    <n v="6789"/>
    <m/>
    <m/>
    <m/>
  </r>
  <r>
    <x v="98"/>
    <x v="0"/>
    <x v="9"/>
    <n v="10286"/>
    <n v="17"/>
    <n v="461"/>
    <n v="14291"/>
    <n v="48.04"/>
    <n v="5691"/>
    <n v="6865"/>
  </r>
  <r>
    <x v="98"/>
    <x v="0"/>
    <x v="10"/>
    <n v="14584"/>
    <n v="14"/>
    <n v="482"/>
    <n v="14942"/>
    <n v="55.12"/>
    <n v="9257"/>
    <n v="8236"/>
  </r>
  <r>
    <x v="98"/>
    <x v="0"/>
    <x v="11"/>
    <n v="11723"/>
    <n v="11"/>
    <n v="457"/>
    <n v="14167"/>
    <n v="45.03"/>
    <n v="8449"/>
    <n v="6379"/>
  </r>
  <r>
    <x v="98"/>
    <x v="0"/>
    <x v="12"/>
    <n v="10591"/>
    <n v="23"/>
    <n v="585"/>
    <n v="18135"/>
    <n v="43.39"/>
    <n v="5853"/>
    <n v="7869"/>
  </r>
  <r>
    <x v="98"/>
    <x v="0"/>
    <x v="13"/>
    <m/>
    <n v="3"/>
    <n v="137"/>
    <n v="4247"/>
    <m/>
    <m/>
    <m/>
  </r>
  <r>
    <x v="98"/>
    <x v="0"/>
    <x v="14"/>
    <n v="5140"/>
    <n v="10"/>
    <n v="213"/>
    <n v="6603"/>
    <n v="42.57"/>
    <n v="3361"/>
    <n v="2811"/>
  </r>
  <r>
    <x v="98"/>
    <x v="0"/>
    <x v="15"/>
    <m/>
    <n v="6"/>
    <n v="69"/>
    <n v="2139"/>
    <m/>
    <m/>
    <m/>
  </r>
  <r>
    <x v="98"/>
    <x v="0"/>
    <x v="16"/>
    <n v="124016"/>
    <n v="34"/>
    <n v="3375"/>
    <n v="104625"/>
    <n v="77.63"/>
    <n v="62569"/>
    <n v="81219"/>
  </r>
  <r>
    <x v="98"/>
    <x v="0"/>
    <x v="17"/>
    <n v="120101"/>
    <n v="29"/>
    <n v="3235"/>
    <n v="100285"/>
    <n v="78.06"/>
    <n v="60571"/>
    <n v="78283"/>
  </r>
  <r>
    <x v="98"/>
    <x v="0"/>
    <x v="18"/>
    <n v="12206"/>
    <n v="16"/>
    <n v="346"/>
    <n v="10726"/>
    <n v="62.96"/>
    <n v="7688"/>
    <n v="6753"/>
  </r>
  <r>
    <x v="98"/>
    <x v="0"/>
    <x v="19"/>
    <n v="10813"/>
    <n v="12"/>
    <n v="427"/>
    <n v="13237"/>
    <n v="50.06"/>
    <n v="6428"/>
    <n v="6627"/>
  </r>
  <r>
    <x v="98"/>
    <x v="0"/>
    <x v="20"/>
    <n v="157174"/>
    <n v="69"/>
    <n v="4396"/>
    <n v="136276"/>
    <n v="70.11"/>
    <n v="85043"/>
    <n v="95542"/>
  </r>
  <r>
    <x v="98"/>
    <x v="0"/>
    <x v="21"/>
    <m/>
    <n v="7"/>
    <n v="124"/>
    <n v="3844"/>
    <m/>
    <m/>
    <m/>
  </r>
  <r>
    <x v="98"/>
    <x v="0"/>
    <x v="22"/>
    <n v="11244"/>
    <n v="5"/>
    <n v="414"/>
    <n v="12834"/>
    <n v="47.2"/>
    <m/>
    <n v="6058"/>
  </r>
  <r>
    <x v="98"/>
    <x v="0"/>
    <x v="23"/>
    <n v="2135"/>
    <n v="10"/>
    <n v="140"/>
    <n v="4340"/>
    <n v="35.159999999999997"/>
    <n v="958"/>
    <n v="1526"/>
  </r>
  <r>
    <x v="98"/>
    <x v="0"/>
    <x v="24"/>
    <n v="173810"/>
    <n v="91"/>
    <n v="5074"/>
    <n v="157294"/>
    <n v="66.62"/>
    <n v="97904"/>
    <n v="104782"/>
  </r>
  <r>
    <x v="98"/>
    <x v="0"/>
    <x v="25"/>
    <n v="31034"/>
    <n v="40"/>
    <n v="1293"/>
    <n v="40083"/>
    <n v="45.43"/>
    <n v="24679"/>
    <n v="18211"/>
  </r>
  <r>
    <x v="98"/>
    <x v="0"/>
    <x v="26"/>
    <n v="9488"/>
    <n v="10"/>
    <n v="532"/>
    <n v="16492"/>
    <n v="28.98"/>
    <n v="4679"/>
    <n v="4780"/>
  </r>
  <r>
    <x v="98"/>
    <x v="0"/>
    <x v="27"/>
    <n v="104192"/>
    <n v="30"/>
    <n v="2877"/>
    <n v="89187"/>
    <n v="64.430000000000007"/>
    <n v="45277"/>
    <n v="57461"/>
  </r>
  <r>
    <x v="98"/>
    <x v="0"/>
    <x v="28"/>
    <n v="8684"/>
    <n v="11"/>
    <n v="432"/>
    <n v="13392"/>
    <n v="37.92"/>
    <n v="7200"/>
    <n v="5078"/>
  </r>
  <r>
    <x v="98"/>
    <x v="0"/>
    <x v="29"/>
    <n v="3521"/>
    <n v="13"/>
    <n v="207"/>
    <n v="6417"/>
    <m/>
    <n v="2447"/>
    <m/>
  </r>
  <r>
    <x v="98"/>
    <x v="0"/>
    <x v="30"/>
    <n v="26966"/>
    <n v="18"/>
    <n v="766"/>
    <n v="23746"/>
    <n v="71.61"/>
    <n v="17736"/>
    <n v="17005"/>
  </r>
  <r>
    <x v="98"/>
    <x v="0"/>
    <x v="31"/>
    <n v="1511"/>
    <n v="7"/>
    <n v="92"/>
    <n v="2852"/>
    <n v="35.450000000000003"/>
    <n v="814"/>
    <n v="1011"/>
  </r>
  <r>
    <x v="98"/>
    <x v="0"/>
    <x v="32"/>
    <n v="15700"/>
    <n v="6"/>
    <n v="536"/>
    <n v="16616"/>
    <n v="47.68"/>
    <n v="10769"/>
    <n v="7922"/>
  </r>
  <r>
    <x v="98"/>
    <x v="0"/>
    <x v="33"/>
    <n v="10928"/>
    <n v="22"/>
    <n v="510"/>
    <n v="15810"/>
    <n v="47.91"/>
    <n v="6798"/>
    <n v="7574"/>
  </r>
  <r>
    <x v="98"/>
    <x v="0"/>
    <x v="34"/>
    <n v="1057353"/>
    <n v="592"/>
    <n v="33010"/>
    <n v="1023310"/>
    <n v="63.69"/>
    <n v="571263"/>
    <n v="651738"/>
  </r>
  <r>
    <x v="98"/>
    <x v="1"/>
    <x v="0"/>
    <n v="53050"/>
    <n v="143"/>
    <n v="1598"/>
    <n v="49538"/>
    <n v="53.81"/>
    <n v="26563"/>
    <n v="26658"/>
  </r>
  <r>
    <x v="98"/>
    <x v="1"/>
    <x v="1"/>
    <n v="122354"/>
    <n v="193"/>
    <n v="3755"/>
    <n v="116405"/>
    <n v="58.63"/>
    <n v="62393"/>
    <n v="68251"/>
  </r>
  <r>
    <x v="98"/>
    <x v="1"/>
    <x v="2"/>
    <n v="23234"/>
    <n v="67"/>
    <n v="708"/>
    <n v="21948"/>
    <n v="51.45"/>
    <n v="13157"/>
    <n v="11292"/>
  </r>
  <r>
    <x v="98"/>
    <x v="1"/>
    <x v="3"/>
    <n v="51419"/>
    <n v="86"/>
    <n v="1470"/>
    <n v="45570"/>
    <n v="63.2"/>
    <n v="27925"/>
    <n v="28800"/>
  </r>
  <r>
    <x v="98"/>
    <x v="1"/>
    <x v="4"/>
    <n v="31815"/>
    <n v="60"/>
    <n v="999"/>
    <n v="30969"/>
    <n v="52.22"/>
    <n v="16081"/>
    <n v="16171"/>
  </r>
  <r>
    <x v="98"/>
    <x v="1"/>
    <x v="5"/>
    <n v="47178"/>
    <n v="78"/>
    <n v="1402"/>
    <n v="43462"/>
    <n v="50.61"/>
    <n v="28349"/>
    <n v="21994"/>
  </r>
  <r>
    <x v="98"/>
    <x v="1"/>
    <x v="6"/>
    <n v="44803"/>
    <n v="75"/>
    <n v="1240"/>
    <n v="38440"/>
    <n v="58.62"/>
    <n v="25956"/>
    <n v="22533"/>
  </r>
  <r>
    <x v="98"/>
    <x v="1"/>
    <x v="7"/>
    <n v="7715"/>
    <n v="22"/>
    <n v="271"/>
    <n v="8401"/>
    <n v="55.39"/>
    <n v="4879"/>
    <n v="4653"/>
  </r>
  <r>
    <x v="98"/>
    <x v="1"/>
    <x v="8"/>
    <n v="15327"/>
    <n v="33"/>
    <n v="463"/>
    <n v="14353"/>
    <n v="58.08"/>
    <n v="9209"/>
    <n v="8336"/>
  </r>
  <r>
    <x v="98"/>
    <x v="1"/>
    <x v="9"/>
    <n v="24666"/>
    <n v="48"/>
    <n v="797"/>
    <n v="24707"/>
    <n v="59.85"/>
    <n v="12867"/>
    <n v="14786"/>
  </r>
  <r>
    <x v="98"/>
    <x v="1"/>
    <x v="10"/>
    <n v="56127"/>
    <n v="78"/>
    <n v="1391"/>
    <n v="43121"/>
    <n v="64.87"/>
    <n v="26594"/>
    <n v="27971"/>
  </r>
  <r>
    <x v="98"/>
    <x v="1"/>
    <x v="11"/>
    <n v="6594"/>
    <n v="22"/>
    <n v="600"/>
    <n v="18600"/>
    <n v="17.61"/>
    <n v="3713"/>
    <n v="3275"/>
  </r>
  <r>
    <x v="98"/>
    <x v="1"/>
    <x v="12"/>
    <n v="32900"/>
    <n v="65"/>
    <n v="1083"/>
    <n v="33573"/>
    <n v="56.13"/>
    <n v="19333"/>
    <n v="18846"/>
  </r>
  <r>
    <x v="98"/>
    <x v="1"/>
    <x v="13"/>
    <n v="10603"/>
    <n v="25"/>
    <n v="413"/>
    <n v="12803"/>
    <n v="49.86"/>
    <n v="5988"/>
    <n v="6383"/>
  </r>
  <r>
    <x v="98"/>
    <x v="1"/>
    <x v="14"/>
    <n v="9667"/>
    <n v="18"/>
    <n v="303"/>
    <n v="9393"/>
    <n v="49.49"/>
    <n v="5842"/>
    <n v="4649"/>
  </r>
  <r>
    <x v="98"/>
    <x v="1"/>
    <x v="15"/>
    <n v="9403"/>
    <n v="31"/>
    <n v="324"/>
    <n v="10044"/>
    <n v="51.86"/>
    <n v="5931"/>
    <n v="5209"/>
  </r>
  <r>
    <x v="98"/>
    <x v="1"/>
    <x v="16"/>
    <n v="54171"/>
    <n v="69"/>
    <n v="1352"/>
    <n v="41912"/>
    <n v="67.39"/>
    <n v="27497"/>
    <n v="28245"/>
  </r>
  <r>
    <x v="98"/>
    <x v="1"/>
    <x v="17"/>
    <n v="35913"/>
    <n v="39"/>
    <n v="865"/>
    <n v="26815"/>
    <n v="69.819999999999993"/>
    <n v="18343"/>
    <n v="18721"/>
  </r>
  <r>
    <x v="98"/>
    <x v="1"/>
    <x v="18"/>
    <n v="31963"/>
    <n v="56"/>
    <n v="743"/>
    <n v="23033"/>
    <n v="69.599999999999994"/>
    <n v="19190"/>
    <n v="16032"/>
  </r>
  <r>
    <x v="98"/>
    <x v="1"/>
    <x v="19"/>
    <n v="45626"/>
    <n v="102"/>
    <n v="1299"/>
    <n v="40269"/>
    <n v="60.25"/>
    <n v="24234"/>
    <n v="24264"/>
  </r>
  <r>
    <x v="98"/>
    <x v="1"/>
    <x v="20"/>
    <n v="128037"/>
    <n v="204"/>
    <n v="2903"/>
    <n v="89993"/>
    <n v="64.03"/>
    <n v="64111"/>
    <n v="57621"/>
  </r>
  <r>
    <x v="98"/>
    <x v="1"/>
    <x v="21"/>
    <n v="15130"/>
    <n v="25"/>
    <n v="393"/>
    <n v="12183"/>
    <n v="55.45"/>
    <n v="10443"/>
    <n v="6756"/>
  </r>
  <r>
    <x v="98"/>
    <x v="1"/>
    <x v="22"/>
    <n v="13881"/>
    <n v="17"/>
    <n v="402"/>
    <n v="12462"/>
    <n v="55.48"/>
    <n v="8818"/>
    <n v="6914"/>
  </r>
  <r>
    <x v="98"/>
    <x v="1"/>
    <x v="23"/>
    <n v="13603"/>
    <n v="29"/>
    <n v="372"/>
    <n v="11532"/>
    <n v="67.569999999999993"/>
    <n v="7988"/>
    <n v="7792"/>
  </r>
  <r>
    <x v="98"/>
    <x v="1"/>
    <x v="24"/>
    <n v="170650"/>
    <n v="275"/>
    <n v="4070"/>
    <n v="126170"/>
    <n v="62.68"/>
    <n v="91360"/>
    <n v="79083"/>
  </r>
  <r>
    <x v="98"/>
    <x v="1"/>
    <x v="25"/>
    <n v="50470"/>
    <n v="74"/>
    <n v="1301"/>
    <n v="40331"/>
    <n v="68.88"/>
    <n v="35799"/>
    <n v="27781"/>
  </r>
  <r>
    <x v="98"/>
    <x v="1"/>
    <x v="26"/>
    <n v="12634"/>
    <n v="27"/>
    <n v="346"/>
    <n v="10726"/>
    <n v="56.82"/>
    <n v="6962"/>
    <n v="6094"/>
  </r>
  <r>
    <x v="98"/>
    <x v="1"/>
    <x v="27"/>
    <n v="39512"/>
    <n v="54"/>
    <n v="1056"/>
    <n v="32736"/>
    <n v="56.62"/>
    <n v="17635"/>
    <n v="18536"/>
  </r>
  <r>
    <x v="98"/>
    <x v="1"/>
    <x v="28"/>
    <n v="8965"/>
    <n v="21"/>
    <n v="266"/>
    <n v="8246"/>
    <n v="57.45"/>
    <n v="6820"/>
    <n v="4737"/>
  </r>
  <r>
    <x v="98"/>
    <x v="1"/>
    <x v="29"/>
    <n v="9973"/>
    <n v="25"/>
    <n v="267"/>
    <n v="8277"/>
    <n v="60.42"/>
    <n v="5985"/>
    <n v="5001"/>
  </r>
  <r>
    <x v="98"/>
    <x v="1"/>
    <x v="30"/>
    <n v="34774"/>
    <n v="48"/>
    <n v="828"/>
    <n v="25668"/>
    <n v="70.52"/>
    <n v="19267"/>
    <n v="18101"/>
  </r>
  <r>
    <x v="98"/>
    <x v="1"/>
    <x v="31"/>
    <n v="3111"/>
    <n v="15"/>
    <n v="99"/>
    <n v="3069"/>
    <n v="55.43"/>
    <n v="2366"/>
    <n v="1701"/>
  </r>
  <r>
    <x v="98"/>
    <x v="1"/>
    <x v="32"/>
    <n v="13674"/>
    <n v="22"/>
    <n v="350"/>
    <n v="10850"/>
    <n v="62.67"/>
    <n v="8516"/>
    <n v="6800"/>
  </r>
  <r>
    <x v="98"/>
    <x v="1"/>
    <x v="33"/>
    <n v="21206"/>
    <n v="41"/>
    <n v="618"/>
    <n v="19158"/>
    <n v="63.72"/>
    <n v="10937"/>
    <n v="12208"/>
  </r>
  <r>
    <x v="98"/>
    <x v="1"/>
    <x v="34"/>
    <n v="1043581"/>
    <n v="1873"/>
    <n v="29412"/>
    <n v="911772"/>
    <n v="59.05"/>
    <n v="571347"/>
    <n v="538388"/>
  </r>
  <r>
    <x v="98"/>
    <x v="2"/>
    <x v="0"/>
    <n v="25135"/>
    <n v="35"/>
    <n v="1413"/>
    <n v="43803"/>
    <n v="50.33"/>
    <n v="10406"/>
    <n v="22046"/>
  </r>
  <r>
    <x v="98"/>
    <x v="2"/>
    <x v="1"/>
    <n v="74264"/>
    <n v="42"/>
    <n v="3862"/>
    <n v="119722"/>
    <n v="58.64"/>
    <n v="29946"/>
    <n v="70209"/>
  </r>
  <r>
    <x v="98"/>
    <x v="2"/>
    <x v="2"/>
    <n v="10615"/>
    <n v="20"/>
    <n v="762"/>
    <n v="23622"/>
    <n v="41.85"/>
    <n v="6698"/>
    <n v="9886"/>
  </r>
  <r>
    <x v="98"/>
    <x v="2"/>
    <x v="3"/>
    <n v="9329"/>
    <n v="15"/>
    <n v="591"/>
    <n v="18321"/>
    <n v="46.78"/>
    <n v="5702"/>
    <n v="8570"/>
  </r>
  <r>
    <x v="98"/>
    <x v="2"/>
    <x v="4"/>
    <n v="11195"/>
    <n v="16"/>
    <n v="868"/>
    <n v="26908"/>
    <n v="40.46"/>
    <n v="3960"/>
    <n v="10887"/>
  </r>
  <r>
    <x v="98"/>
    <x v="2"/>
    <x v="5"/>
    <n v="19746"/>
    <n v="12"/>
    <n v="1042"/>
    <n v="32302"/>
    <n v="54.61"/>
    <n v="10617"/>
    <n v="17641"/>
  </r>
  <r>
    <x v="98"/>
    <x v="2"/>
    <x v="6"/>
    <n v="19281"/>
    <n v="16"/>
    <n v="1035"/>
    <n v="32085"/>
    <n v="56.9"/>
    <n v="10140"/>
    <n v="18257"/>
  </r>
  <r>
    <x v="98"/>
    <x v="2"/>
    <x v="7"/>
    <m/>
    <n v="3"/>
    <n v="74"/>
    <n v="2294"/>
    <m/>
    <m/>
    <m/>
  </r>
  <r>
    <x v="98"/>
    <x v="2"/>
    <x v="8"/>
    <m/>
    <n v="4"/>
    <n v="98"/>
    <n v="3038"/>
    <m/>
    <m/>
    <m/>
  </r>
  <r>
    <x v="98"/>
    <x v="2"/>
    <x v="9"/>
    <n v="4331"/>
    <n v="10"/>
    <n v="392"/>
    <n v="12152"/>
    <n v="34.590000000000003"/>
    <n v="1873"/>
    <n v="4203"/>
  </r>
  <r>
    <x v="98"/>
    <x v="2"/>
    <x v="10"/>
    <n v="15880"/>
    <n v="20"/>
    <n v="901"/>
    <n v="27931"/>
    <n v="52.73"/>
    <n v="4884"/>
    <n v="14727"/>
  </r>
  <r>
    <x v="98"/>
    <x v="2"/>
    <x v="11"/>
    <n v="5564"/>
    <n v="11"/>
    <n v="756"/>
    <n v="23436"/>
    <n v="17.88"/>
    <n v="2818"/>
    <n v="4190"/>
  </r>
  <r>
    <x v="98"/>
    <x v="2"/>
    <x v="12"/>
    <m/>
    <n v="4"/>
    <n v="153"/>
    <n v="4743"/>
    <m/>
    <m/>
    <m/>
  </r>
  <r>
    <x v="98"/>
    <x v="2"/>
    <x v="13"/>
    <m/>
    <n v="3"/>
    <n v="73"/>
    <n v="2263"/>
    <m/>
    <m/>
    <m/>
  </r>
  <r>
    <x v="98"/>
    <x v="2"/>
    <x v="14"/>
    <m/>
    <n v="3"/>
    <n v="75"/>
    <n v="2325"/>
    <m/>
    <m/>
    <m/>
  </r>
  <r>
    <x v="98"/>
    <x v="2"/>
    <x v="15"/>
    <m/>
    <n v="7"/>
    <n v="491"/>
    <n v="15221"/>
    <m/>
    <m/>
    <m/>
  </r>
  <r>
    <x v="98"/>
    <x v="2"/>
    <x v="16"/>
    <m/>
    <n v="14"/>
    <n v="2045"/>
    <n v="63395"/>
    <m/>
    <m/>
    <m/>
  </r>
  <r>
    <x v="98"/>
    <x v="2"/>
    <x v="17"/>
    <n v="41555"/>
    <n v="10"/>
    <n v="1698"/>
    <n v="52638"/>
    <n v="75.430000000000007"/>
    <n v="23292"/>
    <n v="39704"/>
  </r>
  <r>
    <x v="98"/>
    <x v="2"/>
    <x v="18"/>
    <n v="18275"/>
    <n v="24"/>
    <n v="900"/>
    <n v="27900"/>
    <n v="58.38"/>
    <n v="8940"/>
    <n v="16288"/>
  </r>
  <r>
    <x v="98"/>
    <x v="2"/>
    <x v="19"/>
    <n v="24074"/>
    <n v="32"/>
    <n v="1332"/>
    <n v="41292"/>
    <n v="53.43"/>
    <n v="13119"/>
    <n v="22064"/>
  </r>
  <r>
    <x v="98"/>
    <x v="2"/>
    <x v="20"/>
    <n v="74462"/>
    <n v="64"/>
    <n v="3934"/>
    <n v="121954"/>
    <n v="55.95"/>
    <n v="40547"/>
    <n v="68239"/>
  </r>
  <r>
    <x v="98"/>
    <x v="2"/>
    <x v="21"/>
    <m/>
    <n v="6"/>
    <n v="455"/>
    <n v="14105"/>
    <m/>
    <m/>
    <m/>
  </r>
  <r>
    <x v="98"/>
    <x v="2"/>
    <x v="22"/>
    <n v="8425"/>
    <n v="6"/>
    <n v="332"/>
    <n v="10292"/>
    <n v="67.11"/>
    <n v="6642"/>
    <n v="6907"/>
  </r>
  <r>
    <x v="98"/>
    <x v="2"/>
    <x v="23"/>
    <n v="1031"/>
    <n v="4"/>
    <n v="55"/>
    <n v="1705"/>
    <n v="24.75"/>
    <n v="562"/>
    <n v="422"/>
  </r>
  <r>
    <x v="98"/>
    <x v="2"/>
    <x v="24"/>
    <n v="88761"/>
    <n v="80"/>
    <n v="4776"/>
    <n v="148056"/>
    <n v="54.08"/>
    <n v="49866"/>
    <n v="80071"/>
  </r>
  <r>
    <x v="98"/>
    <x v="2"/>
    <x v="25"/>
    <n v="25128"/>
    <n v="26"/>
    <n v="1295"/>
    <n v="40145"/>
    <n v="53.48"/>
    <n v="18451"/>
    <n v="21469"/>
  </r>
  <r>
    <x v="98"/>
    <x v="2"/>
    <x v="26"/>
    <n v="10260"/>
    <n v="8"/>
    <n v="616"/>
    <n v="19096"/>
    <n v="48.92"/>
    <n v="7387"/>
    <n v="9341"/>
  </r>
  <r>
    <x v="98"/>
    <x v="2"/>
    <x v="27"/>
    <n v="48370"/>
    <n v="21"/>
    <n v="1921"/>
    <n v="59551"/>
    <n v="73.42"/>
    <n v="20006"/>
    <n v="43723"/>
  </r>
  <r>
    <x v="98"/>
    <x v="2"/>
    <x v="28"/>
    <n v="1774"/>
    <n v="5"/>
    <n v="116"/>
    <n v="3596"/>
    <n v="44.88"/>
    <n v="1317"/>
    <n v="1614"/>
  </r>
  <r>
    <x v="98"/>
    <x v="2"/>
    <x v="29"/>
    <n v="4652"/>
    <n v="6"/>
    <n v="202"/>
    <n v="6262"/>
    <m/>
    <n v="1190"/>
    <m/>
  </r>
  <r>
    <x v="98"/>
    <x v="2"/>
    <x v="30"/>
    <n v="11440"/>
    <n v="12"/>
    <n v="544"/>
    <n v="16864"/>
    <n v="62.78"/>
    <n v="7338"/>
    <n v="10587"/>
  </r>
  <r>
    <x v="98"/>
    <x v="2"/>
    <x v="31"/>
    <n v="2049"/>
    <n v="5"/>
    <n v="183"/>
    <n v="5673"/>
    <n v="33.44"/>
    <n v="1122"/>
    <n v="1897"/>
  </r>
  <r>
    <x v="98"/>
    <x v="2"/>
    <x v="32"/>
    <m/>
    <n v="6"/>
    <n v="612"/>
    <n v="18972"/>
    <m/>
    <m/>
    <m/>
  </r>
  <r>
    <x v="98"/>
    <x v="2"/>
    <x v="33"/>
    <n v="6466"/>
    <n v="12"/>
    <n v="338"/>
    <n v="10478"/>
    <n v="48.61"/>
    <n v="4489"/>
    <n v="5093"/>
  </r>
  <r>
    <x v="98"/>
    <x v="2"/>
    <x v="34"/>
    <n v="508281"/>
    <n v="472"/>
    <n v="27466"/>
    <n v="851446"/>
    <n v="54.63"/>
    <n v="257418"/>
    <n v="465114"/>
  </r>
  <r>
    <x v="98"/>
    <x v="3"/>
    <x v="0"/>
    <n v="51737"/>
    <n v="47"/>
    <n v="6133"/>
    <n v="190123"/>
    <n v="13.13"/>
    <n v="28760"/>
    <n v="24967"/>
  </r>
  <r>
    <x v="98"/>
    <x v="3"/>
    <x v="1"/>
    <n v="29002"/>
    <n v="23"/>
    <n v="2591"/>
    <n v="80321"/>
    <n v="18.13"/>
    <n v="15487"/>
    <n v="14562"/>
  </r>
  <r>
    <x v="98"/>
    <x v="3"/>
    <x v="2"/>
    <n v="29261"/>
    <n v="23"/>
    <n v="2409"/>
    <n v="74679"/>
    <n v="19.18"/>
    <n v="16712"/>
    <n v="14322"/>
  </r>
  <r>
    <x v="98"/>
    <x v="3"/>
    <x v="3"/>
    <n v="19524"/>
    <n v="22"/>
    <n v="1928"/>
    <n v="59768"/>
    <n v="15.79"/>
    <n v="11933"/>
    <n v="9436"/>
  </r>
  <r>
    <x v="98"/>
    <x v="3"/>
    <x v="4"/>
    <n v="30076"/>
    <n v="20"/>
    <n v="2703"/>
    <n v="83793"/>
    <n v="18.63"/>
    <n v="12879"/>
    <n v="15608"/>
  </r>
  <r>
    <x v="98"/>
    <x v="3"/>
    <x v="5"/>
    <n v="21753"/>
    <n v="12"/>
    <n v="1694"/>
    <n v="52514"/>
    <n v="22.66"/>
    <n v="12228"/>
    <n v="11902"/>
  </r>
  <r>
    <x v="98"/>
    <x v="3"/>
    <x v="6"/>
    <n v="18725"/>
    <n v="10"/>
    <n v="1347"/>
    <n v="41757"/>
    <n v="26.02"/>
    <n v="11519"/>
    <n v="10867"/>
  </r>
  <r>
    <x v="98"/>
    <x v="3"/>
    <x v="7"/>
    <n v="9156"/>
    <n v="4"/>
    <n v="1209"/>
    <n v="37479"/>
    <n v="9.59"/>
    <n v="4316"/>
    <n v="3594"/>
  </r>
  <r>
    <x v="98"/>
    <x v="3"/>
    <x v="8"/>
    <n v="18106"/>
    <n v="13"/>
    <n v="1794"/>
    <n v="55614"/>
    <n v="15.25"/>
    <n v="8337"/>
    <n v="8482"/>
  </r>
  <r>
    <x v="98"/>
    <x v="3"/>
    <x v="9"/>
    <n v="12845"/>
    <n v="12"/>
    <n v="1267"/>
    <n v="39277"/>
    <n v="17.440000000000001"/>
    <n v="5895"/>
    <n v="6851"/>
  </r>
  <r>
    <x v="98"/>
    <x v="3"/>
    <x v="10"/>
    <n v="26495"/>
    <n v="20"/>
    <n v="2017"/>
    <n v="62527"/>
    <n v="20.100000000000001"/>
    <n v="12742"/>
    <n v="12566"/>
  </r>
  <r>
    <x v="98"/>
    <x v="3"/>
    <x v="11"/>
    <n v="6454"/>
    <n v="5"/>
    <n v="476"/>
    <n v="14756"/>
    <n v="21.65"/>
    <n v="5314"/>
    <n v="3194"/>
  </r>
  <r>
    <x v="98"/>
    <x v="3"/>
    <x v="12"/>
    <m/>
    <n v="9"/>
    <n v="761"/>
    <n v="23591"/>
    <m/>
    <m/>
    <m/>
  </r>
  <r>
    <x v="98"/>
    <x v="3"/>
    <x v="13"/>
    <m/>
    <n v="3"/>
    <n v="389"/>
    <n v="12059"/>
    <m/>
    <m/>
    <m/>
  </r>
  <r>
    <x v="98"/>
    <x v="3"/>
    <x v="14"/>
    <m/>
    <n v="7"/>
    <n v="800"/>
    <n v="24800"/>
    <m/>
    <m/>
    <m/>
  </r>
  <r>
    <x v="98"/>
    <x v="3"/>
    <x v="15"/>
    <n v="4957"/>
    <n v="8"/>
    <n v="963"/>
    <n v="29853"/>
    <n v="9.02"/>
    <n v="2598"/>
    <n v="2692"/>
  </r>
  <r>
    <x v="98"/>
    <x v="3"/>
    <x v="16"/>
    <m/>
    <n v="3"/>
    <n v="500"/>
    <n v="15500"/>
    <m/>
    <m/>
    <m/>
  </r>
  <r>
    <x v="98"/>
    <x v="3"/>
    <x v="17"/>
    <s v="-"/>
    <s v="-"/>
    <s v="-"/>
    <s v="-"/>
    <s v="-"/>
    <s v="-"/>
    <s v="-"/>
  </r>
  <r>
    <x v="98"/>
    <x v="3"/>
    <x v="18"/>
    <n v="18486"/>
    <n v="17"/>
    <n v="1269"/>
    <n v="39339"/>
    <n v="23.25"/>
    <n v="12547"/>
    <n v="9146"/>
  </r>
  <r>
    <x v="98"/>
    <x v="3"/>
    <x v="19"/>
    <n v="46000"/>
    <n v="22"/>
    <n v="3925"/>
    <n v="121675"/>
    <n v="16.010000000000002"/>
    <n v="21985"/>
    <n v="19485"/>
  </r>
  <r>
    <x v="98"/>
    <x v="3"/>
    <x v="20"/>
    <n v="58351"/>
    <n v="37"/>
    <n v="4375"/>
    <n v="135625"/>
    <n v="19.88"/>
    <n v="33928"/>
    <n v="26966"/>
  </r>
  <r>
    <x v="98"/>
    <x v="3"/>
    <x v="21"/>
    <n v="7704"/>
    <n v="9"/>
    <n v="732"/>
    <n v="22692"/>
    <n v="13.93"/>
    <n v="5030"/>
    <n v="3161"/>
  </r>
  <r>
    <x v="98"/>
    <x v="3"/>
    <x v="22"/>
    <n v="10409"/>
    <n v="4"/>
    <n v="651"/>
    <n v="20181"/>
    <n v="23.65"/>
    <m/>
    <n v="4772"/>
  </r>
  <r>
    <x v="98"/>
    <x v="3"/>
    <x v="23"/>
    <n v="8587"/>
    <n v="7"/>
    <n v="837"/>
    <n v="25947"/>
    <n v="14.86"/>
    <n v="5746"/>
    <n v="3856"/>
  </r>
  <r>
    <x v="98"/>
    <x v="3"/>
    <x v="24"/>
    <n v="85050"/>
    <n v="57"/>
    <n v="6595"/>
    <n v="204445"/>
    <n v="18.96"/>
    <n v="53009"/>
    <n v="38755"/>
  </r>
  <r>
    <x v="98"/>
    <x v="3"/>
    <x v="25"/>
    <n v="30936"/>
    <n v="18"/>
    <n v="1657"/>
    <n v="51367"/>
    <n v="28.9"/>
    <n v="23044"/>
    <n v="14845"/>
  </r>
  <r>
    <x v="98"/>
    <x v="3"/>
    <x v="26"/>
    <n v="15753"/>
    <n v="6"/>
    <n v="1464"/>
    <n v="45384"/>
    <n v="16.34"/>
    <n v="10335"/>
    <n v="7414"/>
  </r>
  <r>
    <x v="98"/>
    <x v="3"/>
    <x v="27"/>
    <n v="28819"/>
    <n v="7"/>
    <n v="1219"/>
    <n v="37789"/>
    <n v="28.05"/>
    <n v="14400"/>
    <n v="10601"/>
  </r>
  <r>
    <x v="98"/>
    <x v="3"/>
    <x v="28"/>
    <n v="9036"/>
    <n v="11"/>
    <n v="3378"/>
    <n v="104718"/>
    <n v="4.55"/>
    <n v="5850"/>
    <n v="4762"/>
  </r>
  <r>
    <x v="98"/>
    <x v="3"/>
    <x v="29"/>
    <n v="10730"/>
    <n v="11"/>
    <n v="2380"/>
    <n v="73780"/>
    <n v="6.82"/>
    <n v="5265"/>
    <n v="5034"/>
  </r>
  <r>
    <x v="98"/>
    <x v="3"/>
    <x v="30"/>
    <n v="16946"/>
    <n v="7"/>
    <n v="603"/>
    <n v="18693"/>
    <n v="42.37"/>
    <n v="11229"/>
    <n v="7920"/>
  </r>
  <r>
    <x v="98"/>
    <x v="3"/>
    <x v="31"/>
    <n v="2928"/>
    <n v="5"/>
    <n v="239"/>
    <n v="7409"/>
    <n v="19.04"/>
    <n v="1747"/>
    <n v="1411"/>
  </r>
  <r>
    <x v="98"/>
    <x v="3"/>
    <x v="32"/>
    <m/>
    <n v="3"/>
    <n v="557"/>
    <n v="17267"/>
    <m/>
    <m/>
    <m/>
  </r>
  <r>
    <x v="98"/>
    <x v="3"/>
    <x v="33"/>
    <n v="14568"/>
    <n v="13"/>
    <n v="1113"/>
    <n v="34503"/>
    <n v="23.62"/>
    <n v="9928"/>
    <n v="8149"/>
  </r>
  <r>
    <x v="98"/>
    <x v="3"/>
    <x v="34"/>
    <n v="590443"/>
    <n v="418"/>
    <n v="53380"/>
    <n v="1654780"/>
    <n v="17.05"/>
    <n v="337785"/>
    <n v="282135"/>
  </r>
  <r>
    <x v="98"/>
    <x v="4"/>
    <x v="0"/>
    <n v="165002"/>
    <n v="259"/>
    <n v="10415"/>
    <n v="322865"/>
    <n v="28.86"/>
    <n v="80301"/>
    <n v="93194"/>
  </r>
  <r>
    <x v="98"/>
    <x v="4"/>
    <x v="1"/>
    <n v="535355"/>
    <n v="331"/>
    <n v="18741"/>
    <n v="580971"/>
    <n v="61.19"/>
    <n v="265998"/>
    <n v="355522"/>
  </r>
  <r>
    <x v="98"/>
    <x v="4"/>
    <x v="2"/>
    <n v="67131"/>
    <n v="121"/>
    <n v="4088"/>
    <n v="126728"/>
    <n v="29.7"/>
    <n v="38239"/>
    <n v="37641"/>
  </r>
  <r>
    <x v="98"/>
    <x v="4"/>
    <x v="3"/>
    <n v="103409"/>
    <n v="149"/>
    <n v="5044"/>
    <n v="156364"/>
    <n v="40.4"/>
    <n v="58805"/>
    <n v="63177"/>
  </r>
  <r>
    <x v="98"/>
    <x v="4"/>
    <x v="4"/>
    <n v="83645"/>
    <n v="106"/>
    <n v="4990"/>
    <n v="154690"/>
    <n v="31.49"/>
    <n v="38555"/>
    <n v="48715"/>
  </r>
  <r>
    <x v="98"/>
    <x v="4"/>
    <x v="5"/>
    <n v="156519"/>
    <n v="123"/>
    <n v="5992"/>
    <n v="185752"/>
    <n v="48.92"/>
    <n v="90044"/>
    <n v="90870"/>
  </r>
  <r>
    <x v="98"/>
    <x v="4"/>
    <x v="6"/>
    <n v="96285"/>
    <n v="111"/>
    <n v="4122"/>
    <n v="127782"/>
    <n v="46.42"/>
    <n v="55170"/>
    <n v="59322"/>
  </r>
  <r>
    <x v="98"/>
    <x v="4"/>
    <x v="7"/>
    <n v="19930"/>
    <n v="33"/>
    <n v="1632"/>
    <n v="50592"/>
    <n v="20.149999999999999"/>
    <n v="10784"/>
    <n v="10196"/>
  </r>
  <r>
    <x v="98"/>
    <x v="4"/>
    <x v="8"/>
    <n v="38657"/>
    <n v="59"/>
    <n v="2574"/>
    <n v="79794"/>
    <n v="25.57"/>
    <n v="19925"/>
    <n v="20405"/>
  </r>
  <r>
    <x v="98"/>
    <x v="4"/>
    <x v="9"/>
    <n v="52127"/>
    <n v="87"/>
    <n v="2917"/>
    <n v="90427"/>
    <n v="36.17"/>
    <n v="26326"/>
    <n v="32705"/>
  </r>
  <r>
    <x v="98"/>
    <x v="4"/>
    <x v="10"/>
    <n v="113086"/>
    <n v="132"/>
    <n v="4791"/>
    <n v="148521"/>
    <n v="42.75"/>
    <n v="53477"/>
    <n v="63500"/>
  </r>
  <r>
    <x v="98"/>
    <x v="4"/>
    <x v="11"/>
    <n v="30335"/>
    <n v="49"/>
    <n v="2289"/>
    <n v="70959"/>
    <n v="24.01"/>
    <n v="20294"/>
    <n v="17038"/>
  </r>
  <r>
    <x v="98"/>
    <x v="4"/>
    <x v="12"/>
    <n v="48265"/>
    <n v="101"/>
    <n v="2582"/>
    <n v="80042"/>
    <n v="37.049999999999997"/>
    <n v="27728"/>
    <n v="29659"/>
  </r>
  <r>
    <x v="98"/>
    <x v="4"/>
    <x v="13"/>
    <n v="16904"/>
    <n v="34"/>
    <n v="1012"/>
    <n v="31372"/>
    <n v="31.17"/>
    <n v="9779"/>
    <n v="9779"/>
  </r>
  <r>
    <x v="98"/>
    <x v="4"/>
    <x v="14"/>
    <n v="18468"/>
    <n v="38"/>
    <n v="1391"/>
    <n v="43121"/>
    <n v="21.49"/>
    <n v="11402"/>
    <n v="9265"/>
  </r>
  <r>
    <x v="98"/>
    <x v="4"/>
    <x v="15"/>
    <n v="21525"/>
    <n v="52"/>
    <n v="1847"/>
    <n v="57257"/>
    <n v="25.33"/>
    <n v="11661"/>
    <n v="14506"/>
  </r>
  <r>
    <x v="98"/>
    <x v="4"/>
    <x v="16"/>
    <n v="236978"/>
    <n v="120"/>
    <n v="7272"/>
    <n v="225432"/>
    <n v="70.989999999999995"/>
    <n v="122264"/>
    <n v="160038"/>
  </r>
  <r>
    <x v="98"/>
    <x v="4"/>
    <x v="17"/>
    <n v="197569"/>
    <n v="78"/>
    <n v="5798"/>
    <n v="179738"/>
    <n v="76.06"/>
    <n v="102206"/>
    <n v="136708"/>
  </r>
  <r>
    <x v="98"/>
    <x v="4"/>
    <x v="18"/>
    <n v="80930"/>
    <n v="113"/>
    <n v="3258"/>
    <n v="100998"/>
    <n v="47.74"/>
    <n v="48365"/>
    <n v="48219"/>
  </r>
  <r>
    <x v="98"/>
    <x v="4"/>
    <x v="19"/>
    <n v="126513"/>
    <n v="168"/>
    <n v="6983"/>
    <n v="216473"/>
    <n v="33.46"/>
    <n v="65765"/>
    <n v="72440"/>
  </r>
  <r>
    <x v="98"/>
    <x v="4"/>
    <x v="20"/>
    <n v="418024"/>
    <n v="374"/>
    <n v="15608"/>
    <n v="483848"/>
    <n v="51.33"/>
    <n v="223629"/>
    <n v="248368"/>
  </r>
  <r>
    <x v="98"/>
    <x v="4"/>
    <x v="21"/>
    <n v="30934"/>
    <n v="47"/>
    <n v="1704"/>
    <n v="52824"/>
    <n v="30.43"/>
    <n v="19884"/>
    <n v="16075"/>
  </r>
  <r>
    <x v="98"/>
    <x v="4"/>
    <x v="22"/>
    <n v="43959"/>
    <n v="32"/>
    <n v="1799"/>
    <n v="55769"/>
    <n v="44.2"/>
    <n v="33372"/>
    <n v="24651"/>
  </r>
  <r>
    <x v="98"/>
    <x v="4"/>
    <x v="23"/>
    <n v="25354"/>
    <n v="50"/>
    <n v="1404"/>
    <n v="43524"/>
    <n v="31.24"/>
    <n v="15254"/>
    <n v="13596"/>
  </r>
  <r>
    <x v="98"/>
    <x v="4"/>
    <x v="24"/>
    <n v="518271"/>
    <n v="503"/>
    <n v="20515"/>
    <n v="635965"/>
    <n v="47.6"/>
    <n v="292140"/>
    <n v="302691"/>
  </r>
  <r>
    <x v="98"/>
    <x v="4"/>
    <x v="25"/>
    <n v="137568"/>
    <n v="158"/>
    <n v="5546"/>
    <n v="171926"/>
    <n v="47.87"/>
    <n v="101973"/>
    <n v="82306"/>
  </r>
  <r>
    <x v="98"/>
    <x v="4"/>
    <x v="26"/>
    <n v="48133"/>
    <n v="51"/>
    <n v="2958"/>
    <n v="91698"/>
    <n v="30.13"/>
    <n v="29364"/>
    <n v="27628"/>
  </r>
  <r>
    <x v="98"/>
    <x v="4"/>
    <x v="27"/>
    <n v="220892"/>
    <n v="112"/>
    <n v="7073"/>
    <n v="219263"/>
    <n v="59.44"/>
    <n v="97318"/>
    <n v="130321"/>
  </r>
  <r>
    <x v="98"/>
    <x v="4"/>
    <x v="28"/>
    <n v="28459"/>
    <n v="48"/>
    <n v="4192"/>
    <n v="129952"/>
    <n v="12.46"/>
    <n v="21187"/>
    <n v="16192"/>
  </r>
  <r>
    <x v="98"/>
    <x v="4"/>
    <x v="29"/>
    <n v="28876"/>
    <n v="55"/>
    <n v="3056"/>
    <n v="94736"/>
    <n v="17.41"/>
    <n v="14887"/>
    <n v="16493"/>
  </r>
  <r>
    <x v="98"/>
    <x v="4"/>
    <x v="30"/>
    <n v="90127"/>
    <n v="85"/>
    <n v="2741"/>
    <n v="84971"/>
    <n v="63.09"/>
    <n v="55569"/>
    <n v="53612"/>
  </r>
  <r>
    <x v="98"/>
    <x v="4"/>
    <x v="31"/>
    <n v="9599"/>
    <n v="32"/>
    <n v="613"/>
    <n v="19003"/>
    <n v="31.68"/>
    <n v="6048"/>
    <n v="6020"/>
  </r>
  <r>
    <x v="98"/>
    <x v="4"/>
    <x v="32"/>
    <n v="53502"/>
    <n v="37"/>
    <n v="2055"/>
    <n v="63705"/>
    <n v="51.64"/>
    <n v="32297"/>
    <n v="32899"/>
  </r>
  <r>
    <x v="98"/>
    <x v="4"/>
    <x v="33"/>
    <n v="53169"/>
    <n v="88"/>
    <n v="2579"/>
    <n v="79949"/>
    <n v="41.31"/>
    <n v="32151"/>
    <n v="33024"/>
  </r>
  <r>
    <x v="98"/>
    <x v="4"/>
    <x v="34"/>
    <n v="3199658"/>
    <n v="3355"/>
    <n v="143268"/>
    <n v="4441308"/>
    <n v="43.62"/>
    <n v="1737814"/>
    <n v="1937376"/>
  </r>
  <r>
    <x v="99"/>
    <x v="0"/>
    <x v="0"/>
    <n v="26552"/>
    <n v="33"/>
    <n v="1222"/>
    <n v="36660"/>
    <n v="38.82"/>
    <n v="11089"/>
    <n v="14230"/>
  </r>
  <r>
    <x v="99"/>
    <x v="0"/>
    <x v="1"/>
    <n v="245701"/>
    <n v="74"/>
    <n v="8616"/>
    <n v="258480"/>
    <n v="60.99"/>
    <n v="133608"/>
    <n v="157647"/>
  </r>
  <r>
    <x v="99"/>
    <x v="0"/>
    <x v="2"/>
    <n v="4323"/>
    <n v="12"/>
    <n v="220"/>
    <n v="6600"/>
    <n v="31.2"/>
    <n v="1520"/>
    <n v="2059"/>
  </r>
  <r>
    <x v="99"/>
    <x v="0"/>
    <x v="3"/>
    <n v="21994"/>
    <n v="26"/>
    <n v="1055"/>
    <n v="31650"/>
    <n v="42.04"/>
    <n v="10833"/>
    <n v="13306"/>
  </r>
  <r>
    <x v="99"/>
    <x v="0"/>
    <x v="4"/>
    <n v="9265"/>
    <n v="10"/>
    <n v="420"/>
    <n v="12600"/>
    <n v="40.21"/>
    <n v="4979"/>
    <n v="5067"/>
  </r>
  <r>
    <x v="99"/>
    <x v="0"/>
    <x v="5"/>
    <n v="65452"/>
    <n v="21"/>
    <n v="1854"/>
    <n v="55620"/>
    <n v="59.86"/>
    <n v="38607"/>
    <n v="33293"/>
  </r>
  <r>
    <x v="99"/>
    <x v="0"/>
    <x v="6"/>
    <n v="12106"/>
    <n v="10"/>
    <n v="500"/>
    <n v="15000"/>
    <n v="42.03"/>
    <n v="7111"/>
    <n v="6305"/>
  </r>
  <r>
    <x v="99"/>
    <x v="0"/>
    <x v="7"/>
    <m/>
    <n v="4"/>
    <n v="51"/>
    <n v="1530"/>
    <m/>
    <m/>
    <m/>
  </r>
  <r>
    <x v="99"/>
    <x v="0"/>
    <x v="8"/>
    <m/>
    <n v="9"/>
    <n v="219"/>
    <n v="6570"/>
    <m/>
    <m/>
    <m/>
  </r>
  <r>
    <x v="99"/>
    <x v="0"/>
    <x v="9"/>
    <n v="9543"/>
    <n v="18"/>
    <n v="487"/>
    <n v="14610"/>
    <n v="42.7"/>
    <n v="5971"/>
    <n v="6239"/>
  </r>
  <r>
    <x v="99"/>
    <x v="0"/>
    <x v="10"/>
    <n v="11296"/>
    <n v="14"/>
    <n v="482"/>
    <n v="14460"/>
    <n v="45.31"/>
    <n v="6482"/>
    <n v="6552"/>
  </r>
  <r>
    <x v="99"/>
    <x v="0"/>
    <x v="11"/>
    <n v="8419"/>
    <n v="11"/>
    <n v="487"/>
    <n v="14610"/>
    <n v="33.83"/>
    <n v="3822"/>
    <n v="4942"/>
  </r>
  <r>
    <x v="99"/>
    <x v="0"/>
    <x v="12"/>
    <n v="9780"/>
    <n v="23"/>
    <n v="567"/>
    <n v="17010"/>
    <n v="41.47"/>
    <n v="5517"/>
    <n v="7054"/>
  </r>
  <r>
    <x v="99"/>
    <x v="0"/>
    <x v="13"/>
    <m/>
    <n v="3"/>
    <n v="137"/>
    <n v="4110"/>
    <m/>
    <m/>
    <m/>
  </r>
  <r>
    <x v="99"/>
    <x v="0"/>
    <x v="14"/>
    <n v="5062"/>
    <n v="10"/>
    <n v="213"/>
    <n v="6390"/>
    <n v="40.299999999999997"/>
    <n v="3218"/>
    <n v="2575"/>
  </r>
  <r>
    <x v="99"/>
    <x v="0"/>
    <x v="15"/>
    <m/>
    <n v="6"/>
    <n v="69"/>
    <n v="2070"/>
    <m/>
    <m/>
    <m/>
  </r>
  <r>
    <x v="99"/>
    <x v="0"/>
    <x v="16"/>
    <n v="110485"/>
    <n v="34"/>
    <n v="3375"/>
    <n v="101250"/>
    <n v="70.02"/>
    <n v="57153"/>
    <n v="70898"/>
  </r>
  <r>
    <x v="99"/>
    <x v="0"/>
    <x v="17"/>
    <n v="107098"/>
    <n v="29"/>
    <n v="3235"/>
    <n v="97050"/>
    <n v="70.61"/>
    <n v="55355"/>
    <n v="68526"/>
  </r>
  <r>
    <x v="99"/>
    <x v="0"/>
    <x v="18"/>
    <n v="10305"/>
    <n v="16"/>
    <n v="346"/>
    <n v="10380"/>
    <n v="55.51"/>
    <n v="5755"/>
    <n v="5762"/>
  </r>
  <r>
    <x v="99"/>
    <x v="0"/>
    <x v="19"/>
    <n v="8223"/>
    <n v="12"/>
    <n v="427"/>
    <n v="12810"/>
    <n v="37.549999999999997"/>
    <n v="4609"/>
    <n v="4810"/>
  </r>
  <r>
    <x v="99"/>
    <x v="0"/>
    <x v="20"/>
    <n v="126788"/>
    <n v="70"/>
    <n v="4442"/>
    <n v="133260"/>
    <n v="56.73"/>
    <n v="71545"/>
    <n v="75592"/>
  </r>
  <r>
    <x v="99"/>
    <x v="0"/>
    <x v="21"/>
    <m/>
    <n v="7"/>
    <n v="124"/>
    <n v="3720"/>
    <m/>
    <m/>
    <m/>
  </r>
  <r>
    <x v="99"/>
    <x v="0"/>
    <x v="22"/>
    <m/>
    <n v="5"/>
    <n v="434"/>
    <n v="13020"/>
    <m/>
    <m/>
    <m/>
  </r>
  <r>
    <x v="99"/>
    <x v="0"/>
    <x v="23"/>
    <n v="1590"/>
    <n v="10"/>
    <n v="139"/>
    <n v="4170"/>
    <n v="24.94"/>
    <n v="751"/>
    <n v="1040"/>
  </r>
  <r>
    <x v="99"/>
    <x v="0"/>
    <x v="24"/>
    <n v="142276"/>
    <n v="92"/>
    <n v="5139"/>
    <n v="154170"/>
    <n v="54.23"/>
    <n v="82896"/>
    <n v="83606"/>
  </r>
  <r>
    <x v="99"/>
    <x v="0"/>
    <x v="25"/>
    <n v="26977"/>
    <n v="41"/>
    <n v="1299"/>
    <n v="38970"/>
    <n v="40.86"/>
    <n v="19179"/>
    <n v="15925"/>
  </r>
  <r>
    <x v="99"/>
    <x v="0"/>
    <x v="26"/>
    <n v="9654"/>
    <n v="10"/>
    <n v="532"/>
    <n v="15960"/>
    <n v="27.17"/>
    <n v="4300"/>
    <n v="4336"/>
  </r>
  <r>
    <x v="99"/>
    <x v="0"/>
    <x v="27"/>
    <n v="83337"/>
    <n v="30"/>
    <n v="2864"/>
    <n v="85920"/>
    <n v="52.12"/>
    <n v="33089"/>
    <n v="44778"/>
  </r>
  <r>
    <x v="99"/>
    <x v="0"/>
    <x v="28"/>
    <n v="6595"/>
    <n v="10"/>
    <n v="375"/>
    <n v="11250"/>
    <n v="33.54"/>
    <n v="5535"/>
    <n v="3773"/>
  </r>
  <r>
    <x v="99"/>
    <x v="0"/>
    <x v="29"/>
    <n v="3235"/>
    <n v="13"/>
    <n v="208"/>
    <n v="6240"/>
    <n v="34.78"/>
    <n v="2128"/>
    <n v="2170"/>
  </r>
  <r>
    <x v="99"/>
    <x v="0"/>
    <x v="30"/>
    <n v="23462"/>
    <n v="18"/>
    <n v="766"/>
    <n v="22980"/>
    <n v="62.52"/>
    <n v="13618"/>
    <n v="14366"/>
  </r>
  <r>
    <x v="99"/>
    <x v="0"/>
    <x v="31"/>
    <n v="1047"/>
    <n v="7"/>
    <n v="92"/>
    <n v="2760"/>
    <n v="28.37"/>
    <n v="603"/>
    <n v="783"/>
  </r>
  <r>
    <x v="99"/>
    <x v="0"/>
    <x v="32"/>
    <n v="10485"/>
    <n v="6"/>
    <n v="536"/>
    <n v="16080"/>
    <n v="29.32"/>
    <n v="7434"/>
    <n v="4715"/>
  </r>
  <r>
    <x v="99"/>
    <x v="0"/>
    <x v="33"/>
    <n v="8973"/>
    <n v="21"/>
    <n v="502"/>
    <n v="15060"/>
    <n v="39.04"/>
    <n v="5891"/>
    <n v="5879"/>
  </r>
  <r>
    <x v="99"/>
    <x v="0"/>
    <x v="34"/>
    <n v="881994"/>
    <n v="594"/>
    <n v="33060"/>
    <n v="991800"/>
    <n v="52.98"/>
    <n v="478561"/>
    <n v="525487"/>
  </r>
  <r>
    <x v="99"/>
    <x v="1"/>
    <x v="0"/>
    <n v="46446"/>
    <n v="142"/>
    <n v="1584"/>
    <n v="47520"/>
    <n v="45.84"/>
    <n v="23352"/>
    <n v="21781"/>
  </r>
  <r>
    <x v="99"/>
    <x v="1"/>
    <x v="1"/>
    <n v="102388"/>
    <n v="193"/>
    <n v="3756"/>
    <n v="112680"/>
    <n v="47.82"/>
    <n v="52966"/>
    <n v="53885"/>
  </r>
  <r>
    <x v="99"/>
    <x v="1"/>
    <x v="2"/>
    <n v="18244"/>
    <n v="67"/>
    <n v="708"/>
    <n v="21240"/>
    <n v="40.4"/>
    <n v="10113"/>
    <n v="8581"/>
  </r>
  <r>
    <x v="99"/>
    <x v="1"/>
    <x v="3"/>
    <n v="47949"/>
    <n v="87"/>
    <n v="1472"/>
    <n v="44160"/>
    <n v="56.06"/>
    <n v="23852"/>
    <n v="24754"/>
  </r>
  <r>
    <x v="99"/>
    <x v="1"/>
    <x v="4"/>
    <n v="28054"/>
    <n v="60"/>
    <n v="999"/>
    <n v="29970"/>
    <n v="46.21"/>
    <n v="13616"/>
    <n v="13849"/>
  </r>
  <r>
    <x v="99"/>
    <x v="1"/>
    <x v="5"/>
    <n v="53672"/>
    <n v="78"/>
    <n v="1407"/>
    <n v="42210"/>
    <n v="52.5"/>
    <n v="32264"/>
    <n v="22161"/>
  </r>
  <r>
    <x v="99"/>
    <x v="1"/>
    <x v="6"/>
    <n v="42472"/>
    <n v="73"/>
    <n v="1238"/>
    <n v="37140"/>
    <n v="52.63"/>
    <n v="25441"/>
    <n v="19545"/>
  </r>
  <r>
    <x v="99"/>
    <x v="1"/>
    <x v="7"/>
    <n v="7406"/>
    <n v="22"/>
    <n v="271"/>
    <n v="8130"/>
    <n v="52.82"/>
    <n v="4537"/>
    <n v="4294"/>
  </r>
  <r>
    <x v="99"/>
    <x v="1"/>
    <x v="8"/>
    <n v="12803"/>
    <n v="33"/>
    <n v="464"/>
    <n v="13920"/>
    <n v="51.16"/>
    <n v="7604"/>
    <n v="7121"/>
  </r>
  <r>
    <x v="99"/>
    <x v="1"/>
    <x v="9"/>
    <n v="23390"/>
    <n v="47"/>
    <n v="779"/>
    <n v="23370"/>
    <n v="56.05"/>
    <n v="11673"/>
    <n v="13100"/>
  </r>
  <r>
    <x v="99"/>
    <x v="1"/>
    <x v="10"/>
    <n v="48996"/>
    <n v="78"/>
    <n v="1391"/>
    <n v="41730"/>
    <n v="55.38"/>
    <n v="23048"/>
    <n v="23111"/>
  </r>
  <r>
    <x v="99"/>
    <x v="1"/>
    <x v="11"/>
    <n v="5975"/>
    <n v="22"/>
    <n v="600"/>
    <n v="18000"/>
    <n v="15.88"/>
    <n v="3612"/>
    <n v="2858"/>
  </r>
  <r>
    <x v="99"/>
    <x v="1"/>
    <x v="12"/>
    <n v="32190"/>
    <n v="65"/>
    <n v="1082"/>
    <n v="32460"/>
    <n v="49.19"/>
    <n v="17914"/>
    <n v="15967"/>
  </r>
  <r>
    <x v="99"/>
    <x v="1"/>
    <x v="13"/>
    <n v="11298"/>
    <n v="26"/>
    <n v="439"/>
    <n v="13170"/>
    <n v="46.07"/>
    <n v="5746"/>
    <n v="6068"/>
  </r>
  <r>
    <x v="99"/>
    <x v="1"/>
    <x v="14"/>
    <n v="7451"/>
    <n v="18"/>
    <n v="303"/>
    <n v="9090"/>
    <n v="42.63"/>
    <n v="4282"/>
    <n v="3875"/>
  </r>
  <r>
    <x v="99"/>
    <x v="1"/>
    <x v="15"/>
    <n v="8661"/>
    <n v="31"/>
    <n v="324"/>
    <n v="9720"/>
    <n v="46.27"/>
    <n v="5449"/>
    <n v="4497"/>
  </r>
  <r>
    <x v="99"/>
    <x v="1"/>
    <x v="16"/>
    <n v="46695"/>
    <n v="69"/>
    <n v="1340"/>
    <n v="40200"/>
    <n v="58.41"/>
    <n v="24542"/>
    <n v="23481"/>
  </r>
  <r>
    <x v="99"/>
    <x v="1"/>
    <x v="17"/>
    <n v="32276"/>
    <n v="39"/>
    <n v="853"/>
    <n v="25590"/>
    <n v="61.38"/>
    <n v="17280"/>
    <n v="15708"/>
  </r>
  <r>
    <x v="99"/>
    <x v="1"/>
    <x v="18"/>
    <n v="27979"/>
    <n v="56"/>
    <n v="758"/>
    <n v="22740"/>
    <n v="59.84"/>
    <n v="16450"/>
    <n v="13608"/>
  </r>
  <r>
    <x v="99"/>
    <x v="1"/>
    <x v="19"/>
    <n v="35701"/>
    <n v="102"/>
    <n v="1297"/>
    <n v="38910"/>
    <n v="46.04"/>
    <n v="18992"/>
    <n v="17914"/>
  </r>
  <r>
    <x v="99"/>
    <x v="1"/>
    <x v="20"/>
    <n v="101966"/>
    <n v="204"/>
    <n v="2899"/>
    <n v="86970"/>
    <n v="51.05"/>
    <n v="51397"/>
    <n v="44399"/>
  </r>
  <r>
    <x v="99"/>
    <x v="1"/>
    <x v="21"/>
    <n v="14040"/>
    <n v="24"/>
    <n v="389"/>
    <n v="11670"/>
    <n v="50.48"/>
    <n v="9096"/>
    <n v="5891"/>
  </r>
  <r>
    <x v="99"/>
    <x v="1"/>
    <x v="22"/>
    <n v="11090"/>
    <n v="17"/>
    <n v="402"/>
    <n v="12060"/>
    <n v="42.7"/>
    <n v="8325"/>
    <n v="5150"/>
  </r>
  <r>
    <x v="99"/>
    <x v="1"/>
    <x v="23"/>
    <n v="12674"/>
    <n v="29"/>
    <n v="376"/>
    <n v="11280"/>
    <n v="61.72"/>
    <n v="7113"/>
    <n v="6962"/>
  </r>
  <r>
    <x v="99"/>
    <x v="1"/>
    <x v="24"/>
    <n v="139769"/>
    <n v="274"/>
    <n v="4066"/>
    <n v="121980"/>
    <n v="51.16"/>
    <n v="75931"/>
    <n v="62403"/>
  </r>
  <r>
    <x v="99"/>
    <x v="1"/>
    <x v="25"/>
    <n v="41948"/>
    <n v="73"/>
    <n v="1278"/>
    <n v="38340"/>
    <n v="58"/>
    <n v="29578"/>
    <n v="22236"/>
  </r>
  <r>
    <x v="99"/>
    <x v="1"/>
    <x v="26"/>
    <n v="10271"/>
    <n v="28"/>
    <n v="350"/>
    <n v="10500"/>
    <n v="43.63"/>
    <n v="5315"/>
    <n v="4581"/>
  </r>
  <r>
    <x v="99"/>
    <x v="1"/>
    <x v="27"/>
    <n v="30607"/>
    <n v="54"/>
    <n v="1031"/>
    <n v="30930"/>
    <n v="42.1"/>
    <n v="13998"/>
    <n v="13021"/>
  </r>
  <r>
    <x v="99"/>
    <x v="1"/>
    <x v="28"/>
    <n v="8351"/>
    <n v="22"/>
    <n v="282"/>
    <n v="8460"/>
    <n v="50.73"/>
    <n v="6300"/>
    <n v="4292"/>
  </r>
  <r>
    <x v="99"/>
    <x v="1"/>
    <x v="29"/>
    <n v="8559"/>
    <n v="25"/>
    <n v="267"/>
    <n v="8010"/>
    <n v="53.95"/>
    <n v="5360"/>
    <n v="4321"/>
  </r>
  <r>
    <x v="99"/>
    <x v="1"/>
    <x v="30"/>
    <n v="30350"/>
    <n v="48"/>
    <n v="828"/>
    <n v="24840"/>
    <n v="58.57"/>
    <n v="16778"/>
    <n v="14548"/>
  </r>
  <r>
    <x v="99"/>
    <x v="1"/>
    <x v="31"/>
    <n v="2786"/>
    <n v="15"/>
    <n v="99"/>
    <n v="2970"/>
    <n v="47.91"/>
    <n v="1963"/>
    <n v="1423"/>
  </r>
  <r>
    <x v="99"/>
    <x v="1"/>
    <x v="32"/>
    <n v="9862"/>
    <n v="22"/>
    <n v="350"/>
    <n v="10500"/>
    <n v="44.42"/>
    <n v="5480"/>
    <n v="4664"/>
  </r>
  <r>
    <x v="99"/>
    <x v="1"/>
    <x v="33"/>
    <n v="17140"/>
    <n v="42"/>
    <n v="619"/>
    <n v="18570"/>
    <n v="53.44"/>
    <n v="9193"/>
    <n v="9924"/>
  </r>
  <r>
    <x v="99"/>
    <x v="1"/>
    <x v="34"/>
    <n v="907413"/>
    <n v="1872"/>
    <n v="29382"/>
    <n v="881460"/>
    <n v="50.13"/>
    <n v="495348"/>
    <n v="441861"/>
  </r>
  <r>
    <x v="99"/>
    <x v="2"/>
    <x v="0"/>
    <n v="22714"/>
    <n v="35"/>
    <n v="1447"/>
    <n v="43410"/>
    <n v="47.1"/>
    <n v="9909"/>
    <n v="20446"/>
  </r>
  <r>
    <x v="99"/>
    <x v="2"/>
    <x v="1"/>
    <n v="63519"/>
    <n v="42"/>
    <n v="3862"/>
    <n v="115860"/>
    <n v="51.43"/>
    <n v="29024"/>
    <n v="59586"/>
  </r>
  <r>
    <x v="99"/>
    <x v="2"/>
    <x v="2"/>
    <n v="8551"/>
    <n v="20"/>
    <n v="762"/>
    <n v="22860"/>
    <n v="33.909999999999997"/>
    <n v="5150"/>
    <n v="7751"/>
  </r>
  <r>
    <x v="99"/>
    <x v="2"/>
    <x v="3"/>
    <n v="9119"/>
    <n v="15"/>
    <n v="591"/>
    <n v="17730"/>
    <n v="46.82"/>
    <n v="5376"/>
    <n v="8301"/>
  </r>
  <r>
    <x v="99"/>
    <x v="2"/>
    <x v="4"/>
    <n v="10795"/>
    <n v="15"/>
    <n v="568"/>
    <n v="17040"/>
    <n v="62.27"/>
    <n v="3657"/>
    <n v="10611"/>
  </r>
  <r>
    <x v="99"/>
    <x v="2"/>
    <x v="5"/>
    <n v="20302"/>
    <n v="12"/>
    <n v="1088"/>
    <n v="32640"/>
    <n v="59.99"/>
    <n v="11040"/>
    <n v="19580"/>
  </r>
  <r>
    <x v="99"/>
    <x v="2"/>
    <x v="6"/>
    <n v="16857"/>
    <n v="16"/>
    <n v="1035"/>
    <n v="31050"/>
    <n v="50.99"/>
    <n v="9280"/>
    <n v="15832"/>
  </r>
  <r>
    <x v="99"/>
    <x v="2"/>
    <x v="7"/>
    <m/>
    <n v="3"/>
    <n v="74"/>
    <n v="2220"/>
    <m/>
    <m/>
    <m/>
  </r>
  <r>
    <x v="99"/>
    <x v="2"/>
    <x v="8"/>
    <m/>
    <n v="3"/>
    <n v="84"/>
    <n v="2520"/>
    <m/>
    <m/>
    <m/>
  </r>
  <r>
    <x v="99"/>
    <x v="2"/>
    <x v="9"/>
    <n v="3278"/>
    <n v="10"/>
    <n v="392"/>
    <n v="11760"/>
    <n v="27.22"/>
    <n v="1399"/>
    <n v="3201"/>
  </r>
  <r>
    <x v="99"/>
    <x v="2"/>
    <x v="10"/>
    <n v="14113"/>
    <n v="20"/>
    <n v="886"/>
    <n v="26580"/>
    <n v="49.48"/>
    <n v="4240"/>
    <n v="13152"/>
  </r>
  <r>
    <x v="99"/>
    <x v="2"/>
    <x v="11"/>
    <n v="4509"/>
    <n v="11"/>
    <n v="756"/>
    <n v="22680"/>
    <n v="15.44"/>
    <n v="2467"/>
    <n v="3502"/>
  </r>
  <r>
    <x v="99"/>
    <x v="2"/>
    <x v="12"/>
    <m/>
    <n v="4"/>
    <n v="153"/>
    <n v="4590"/>
    <m/>
    <m/>
    <m/>
  </r>
  <r>
    <x v="99"/>
    <x v="2"/>
    <x v="13"/>
    <m/>
    <n v="3"/>
    <n v="73"/>
    <n v="2190"/>
    <m/>
    <m/>
    <m/>
  </r>
  <r>
    <x v="99"/>
    <x v="2"/>
    <x v="14"/>
    <m/>
    <n v="3"/>
    <n v="75"/>
    <n v="2250"/>
    <m/>
    <m/>
    <m/>
  </r>
  <r>
    <x v="99"/>
    <x v="2"/>
    <x v="15"/>
    <m/>
    <n v="6"/>
    <n v="366"/>
    <n v="10980"/>
    <m/>
    <m/>
    <m/>
  </r>
  <r>
    <x v="99"/>
    <x v="2"/>
    <x v="16"/>
    <m/>
    <n v="14"/>
    <n v="2047"/>
    <n v="61410"/>
    <m/>
    <m/>
    <m/>
  </r>
  <r>
    <x v="99"/>
    <x v="2"/>
    <x v="17"/>
    <n v="38735"/>
    <n v="10"/>
    <n v="1700"/>
    <n v="51000"/>
    <n v="72.97"/>
    <n v="21669"/>
    <n v="37213"/>
  </r>
  <r>
    <x v="99"/>
    <x v="2"/>
    <x v="18"/>
    <n v="14072"/>
    <n v="24"/>
    <n v="902"/>
    <n v="27060"/>
    <n v="42.28"/>
    <n v="7193"/>
    <n v="11441"/>
  </r>
  <r>
    <x v="99"/>
    <x v="2"/>
    <x v="19"/>
    <n v="18522"/>
    <n v="32"/>
    <n v="1332"/>
    <n v="39960"/>
    <n v="42.17"/>
    <n v="10073"/>
    <n v="16850"/>
  </r>
  <r>
    <x v="99"/>
    <x v="2"/>
    <x v="20"/>
    <n v="58859"/>
    <n v="65"/>
    <n v="3972"/>
    <n v="119160"/>
    <n v="44.49"/>
    <n v="33444"/>
    <n v="53018"/>
  </r>
  <r>
    <x v="99"/>
    <x v="2"/>
    <x v="21"/>
    <m/>
    <n v="6"/>
    <n v="455"/>
    <n v="13650"/>
    <m/>
    <m/>
    <m/>
  </r>
  <r>
    <x v="99"/>
    <x v="2"/>
    <x v="22"/>
    <m/>
    <n v="6"/>
    <n v="332"/>
    <n v="9960"/>
    <m/>
    <m/>
    <m/>
  </r>
  <r>
    <x v="99"/>
    <x v="2"/>
    <x v="23"/>
    <n v="831"/>
    <n v="4"/>
    <n v="55"/>
    <n v="1650"/>
    <n v="24.3"/>
    <n v="511"/>
    <n v="401"/>
  </r>
  <r>
    <x v="99"/>
    <x v="2"/>
    <x v="24"/>
    <n v="70574"/>
    <n v="81"/>
    <n v="4814"/>
    <n v="144420"/>
    <n v="43.37"/>
    <n v="41236"/>
    <n v="62640"/>
  </r>
  <r>
    <x v="99"/>
    <x v="2"/>
    <x v="25"/>
    <n v="17833"/>
    <n v="25"/>
    <n v="1269"/>
    <n v="38070"/>
    <n v="40.61"/>
    <n v="13937"/>
    <n v="15460"/>
  </r>
  <r>
    <x v="99"/>
    <x v="2"/>
    <x v="26"/>
    <n v="8812"/>
    <n v="8"/>
    <n v="616"/>
    <n v="18480"/>
    <n v="44.04"/>
    <n v="6258"/>
    <n v="8139"/>
  </r>
  <r>
    <x v="99"/>
    <x v="2"/>
    <x v="27"/>
    <n v="42751"/>
    <n v="21"/>
    <n v="1921"/>
    <n v="57630"/>
    <n v="67.62"/>
    <n v="17539"/>
    <n v="38968"/>
  </r>
  <r>
    <x v="99"/>
    <x v="2"/>
    <x v="28"/>
    <n v="1175"/>
    <n v="5"/>
    <n v="116"/>
    <n v="3480"/>
    <n v="30.78"/>
    <n v="761"/>
    <n v="1071"/>
  </r>
  <r>
    <x v="99"/>
    <x v="2"/>
    <x v="29"/>
    <n v="4363"/>
    <n v="6"/>
    <n v="203"/>
    <n v="6090"/>
    <n v="59.64"/>
    <n v="1156"/>
    <n v="3632"/>
  </r>
  <r>
    <x v="99"/>
    <x v="2"/>
    <x v="30"/>
    <n v="9513"/>
    <n v="12"/>
    <n v="546"/>
    <n v="16380"/>
    <n v="53.86"/>
    <n v="5982"/>
    <n v="8823"/>
  </r>
  <r>
    <x v="99"/>
    <x v="2"/>
    <x v="31"/>
    <n v="1549"/>
    <n v="5"/>
    <n v="183"/>
    <n v="5490"/>
    <n v="26.7"/>
    <n v="842"/>
    <n v="1466"/>
  </r>
  <r>
    <x v="99"/>
    <x v="2"/>
    <x v="32"/>
    <m/>
    <n v="6"/>
    <n v="612"/>
    <n v="18360"/>
    <m/>
    <m/>
    <m/>
  </r>
  <r>
    <x v="99"/>
    <x v="2"/>
    <x v="33"/>
    <n v="4912"/>
    <n v="11"/>
    <n v="305"/>
    <n v="9150"/>
    <n v="41.51"/>
    <n v="3595"/>
    <n v="3798"/>
  </r>
  <r>
    <x v="99"/>
    <x v="2"/>
    <x v="34"/>
    <n v="427345"/>
    <n v="468"/>
    <n v="27078"/>
    <n v="812340"/>
    <n v="48.13"/>
    <n v="221143"/>
    <n v="390987"/>
  </r>
  <r>
    <x v="99"/>
    <x v="3"/>
    <x v="0"/>
    <n v="55766"/>
    <n v="46"/>
    <n v="5873"/>
    <n v="176190"/>
    <n v="15.38"/>
    <n v="27408"/>
    <n v="27104"/>
  </r>
  <r>
    <x v="99"/>
    <x v="3"/>
    <x v="1"/>
    <n v="32915"/>
    <n v="23"/>
    <n v="2591"/>
    <n v="77730"/>
    <n v="19.47"/>
    <n v="16327"/>
    <n v="15136"/>
  </r>
  <r>
    <x v="99"/>
    <x v="3"/>
    <x v="2"/>
    <n v="31625"/>
    <n v="23"/>
    <n v="2400"/>
    <n v="72000"/>
    <n v="20.91"/>
    <n v="16646"/>
    <n v="15055"/>
  </r>
  <r>
    <x v="99"/>
    <x v="3"/>
    <x v="3"/>
    <n v="21841"/>
    <n v="22"/>
    <n v="1928"/>
    <n v="57840"/>
    <n v="17.510000000000002"/>
    <n v="11165"/>
    <n v="10126"/>
  </r>
  <r>
    <x v="99"/>
    <x v="3"/>
    <x v="4"/>
    <n v="30497"/>
    <n v="19"/>
    <n v="2811"/>
    <n v="84330"/>
    <n v="16.73"/>
    <n v="11269"/>
    <n v="14106"/>
  </r>
  <r>
    <x v="99"/>
    <x v="3"/>
    <x v="5"/>
    <n v="29670"/>
    <n v="12"/>
    <n v="1694"/>
    <n v="50820"/>
    <n v="23.56"/>
    <n v="13264"/>
    <n v="11974"/>
  </r>
  <r>
    <x v="99"/>
    <x v="3"/>
    <x v="6"/>
    <n v="19127"/>
    <n v="10"/>
    <n v="1347"/>
    <n v="40410"/>
    <n v="24.46"/>
    <n v="10808"/>
    <n v="9885"/>
  </r>
  <r>
    <x v="99"/>
    <x v="3"/>
    <x v="7"/>
    <n v="11556"/>
    <n v="4"/>
    <n v="1219"/>
    <n v="36570"/>
    <n v="13.38"/>
    <n v="4576"/>
    <n v="4894"/>
  </r>
  <r>
    <x v="99"/>
    <x v="3"/>
    <x v="8"/>
    <n v="16843"/>
    <n v="13"/>
    <n v="1794"/>
    <n v="53820"/>
    <n v="14.24"/>
    <n v="6909"/>
    <n v="7664"/>
  </r>
  <r>
    <x v="99"/>
    <x v="3"/>
    <x v="9"/>
    <n v="11786"/>
    <n v="12"/>
    <n v="1267"/>
    <n v="38010"/>
    <n v="14.93"/>
    <n v="5637"/>
    <n v="5673"/>
  </r>
  <r>
    <x v="99"/>
    <x v="3"/>
    <x v="10"/>
    <n v="24708"/>
    <n v="19"/>
    <n v="2005"/>
    <n v="60150"/>
    <n v="17.829999999999998"/>
    <n v="10786"/>
    <n v="10724"/>
  </r>
  <r>
    <x v="99"/>
    <x v="3"/>
    <x v="11"/>
    <n v="5061"/>
    <n v="5"/>
    <n v="476"/>
    <n v="14280"/>
    <n v="16.48"/>
    <n v="3824"/>
    <n v="2353"/>
  </r>
  <r>
    <x v="99"/>
    <x v="3"/>
    <x v="12"/>
    <m/>
    <n v="9"/>
    <n v="761"/>
    <n v="22830"/>
    <m/>
    <m/>
    <m/>
  </r>
  <r>
    <x v="99"/>
    <x v="3"/>
    <x v="13"/>
    <m/>
    <n v="3"/>
    <n v="389"/>
    <n v="11670"/>
    <m/>
    <m/>
    <m/>
  </r>
  <r>
    <x v="99"/>
    <x v="3"/>
    <x v="14"/>
    <m/>
    <n v="7"/>
    <n v="800"/>
    <n v="24000"/>
    <m/>
    <m/>
    <m/>
  </r>
  <r>
    <x v="99"/>
    <x v="3"/>
    <x v="15"/>
    <n v="5210"/>
    <n v="8"/>
    <n v="963"/>
    <n v="28890"/>
    <n v="10.28"/>
    <n v="3308"/>
    <n v="2970"/>
  </r>
  <r>
    <x v="99"/>
    <x v="3"/>
    <x v="16"/>
    <m/>
    <n v="3"/>
    <n v="500"/>
    <n v="15000"/>
    <m/>
    <m/>
    <m/>
  </r>
  <r>
    <x v="99"/>
    <x v="3"/>
    <x v="17"/>
    <s v="-"/>
    <s v="-"/>
    <s v="-"/>
    <s v="-"/>
    <s v="-"/>
    <s v="-"/>
    <s v="-"/>
  </r>
  <r>
    <x v="99"/>
    <x v="3"/>
    <x v="18"/>
    <n v="15234"/>
    <n v="17"/>
    <n v="1269"/>
    <n v="38070"/>
    <n v="18.22"/>
    <n v="9499"/>
    <n v="6936"/>
  </r>
  <r>
    <x v="99"/>
    <x v="3"/>
    <x v="19"/>
    <n v="34908"/>
    <n v="22"/>
    <n v="3928"/>
    <n v="117840"/>
    <n v="12.75"/>
    <n v="16291"/>
    <n v="15024"/>
  </r>
  <r>
    <x v="99"/>
    <x v="3"/>
    <x v="20"/>
    <n v="63278"/>
    <n v="35"/>
    <n v="4048"/>
    <n v="121440"/>
    <n v="18.37"/>
    <n v="31860"/>
    <n v="22313"/>
  </r>
  <r>
    <x v="99"/>
    <x v="3"/>
    <x v="21"/>
    <n v="7988"/>
    <n v="9"/>
    <n v="732"/>
    <n v="21960"/>
    <n v="13.35"/>
    <m/>
    <n v="2931"/>
  </r>
  <r>
    <x v="99"/>
    <x v="3"/>
    <x v="22"/>
    <n v="9142"/>
    <n v="4"/>
    <n v="651"/>
    <n v="19530"/>
    <n v="19.04"/>
    <m/>
    <n v="3719"/>
  </r>
  <r>
    <x v="99"/>
    <x v="3"/>
    <x v="23"/>
    <n v="9056"/>
    <n v="7"/>
    <n v="837"/>
    <n v="25110"/>
    <n v="16.47"/>
    <n v="5550"/>
    <n v="4135"/>
  </r>
  <r>
    <x v="99"/>
    <x v="3"/>
    <x v="24"/>
    <n v="89464"/>
    <n v="55"/>
    <n v="6268"/>
    <n v="188040"/>
    <n v="17.600000000000001"/>
    <n v="48929"/>
    <n v="33098"/>
  </r>
  <r>
    <x v="99"/>
    <x v="3"/>
    <x v="25"/>
    <n v="25909"/>
    <n v="18"/>
    <n v="1657"/>
    <n v="49710"/>
    <n v="22.43"/>
    <n v="17819"/>
    <n v="11152"/>
  </r>
  <r>
    <x v="99"/>
    <x v="3"/>
    <x v="26"/>
    <n v="12850"/>
    <n v="6"/>
    <n v="1464"/>
    <n v="43920"/>
    <n v="13.07"/>
    <n v="8269"/>
    <n v="5741"/>
  </r>
  <r>
    <x v="99"/>
    <x v="3"/>
    <x v="27"/>
    <n v="26686"/>
    <n v="7"/>
    <n v="1219"/>
    <n v="36570"/>
    <n v="22.08"/>
    <n v="12756"/>
    <n v="8075"/>
  </r>
  <r>
    <x v="99"/>
    <x v="3"/>
    <x v="28"/>
    <n v="8271"/>
    <n v="11"/>
    <n v="3378"/>
    <n v="101340"/>
    <n v="3.93"/>
    <n v="4864"/>
    <n v="3983"/>
  </r>
  <r>
    <x v="99"/>
    <x v="3"/>
    <x v="29"/>
    <n v="16197"/>
    <n v="11"/>
    <n v="2380"/>
    <n v="71400"/>
    <n v="11.86"/>
    <n v="7791"/>
    <n v="8469"/>
  </r>
  <r>
    <x v="99"/>
    <x v="3"/>
    <x v="30"/>
    <n v="14129"/>
    <n v="7"/>
    <n v="603"/>
    <n v="18090"/>
    <n v="31.72"/>
    <n v="8940"/>
    <n v="5739"/>
  </r>
  <r>
    <x v="99"/>
    <x v="3"/>
    <x v="31"/>
    <n v="2398"/>
    <n v="5"/>
    <n v="239"/>
    <n v="7170"/>
    <n v="16.670000000000002"/>
    <n v="1674"/>
    <n v="1195"/>
  </r>
  <r>
    <x v="99"/>
    <x v="3"/>
    <x v="32"/>
    <m/>
    <n v="3"/>
    <n v="557"/>
    <n v="16710"/>
    <m/>
    <m/>
    <m/>
  </r>
  <r>
    <x v="99"/>
    <x v="3"/>
    <x v="33"/>
    <n v="10573"/>
    <n v="13"/>
    <n v="1113"/>
    <n v="33390"/>
    <n v="17.39"/>
    <n v="7115"/>
    <n v="5805"/>
  </r>
  <r>
    <x v="99"/>
    <x v="3"/>
    <x v="34"/>
    <n v="582672"/>
    <n v="413"/>
    <n v="52893"/>
    <n v="1586790"/>
    <n v="16.13"/>
    <n v="301934"/>
    <n v="255940"/>
  </r>
  <r>
    <x v="99"/>
    <x v="4"/>
    <x v="0"/>
    <n v="151478"/>
    <n v="256"/>
    <n v="10126"/>
    <n v="303780"/>
    <n v="27.51"/>
    <n v="71758"/>
    <n v="83561"/>
  </r>
  <r>
    <x v="99"/>
    <x v="4"/>
    <x v="1"/>
    <n v="444523"/>
    <n v="332"/>
    <n v="18825"/>
    <n v="564750"/>
    <n v="50.69"/>
    <n v="231926"/>
    <n v="286252"/>
  </r>
  <r>
    <x v="99"/>
    <x v="4"/>
    <x v="2"/>
    <n v="62744"/>
    <n v="122"/>
    <n v="4090"/>
    <n v="122700"/>
    <n v="27.26"/>
    <n v="33428"/>
    <n v="33445"/>
  </r>
  <r>
    <x v="99"/>
    <x v="4"/>
    <x v="3"/>
    <n v="100904"/>
    <n v="150"/>
    <n v="5046"/>
    <n v="151380"/>
    <n v="37.32"/>
    <n v="51226"/>
    <n v="56488"/>
  </r>
  <r>
    <x v="99"/>
    <x v="4"/>
    <x v="4"/>
    <n v="78610"/>
    <n v="104"/>
    <n v="4798"/>
    <n v="143940"/>
    <n v="30.31"/>
    <n v="33522"/>
    <n v="43634"/>
  </r>
  <r>
    <x v="99"/>
    <x v="4"/>
    <x v="5"/>
    <n v="169096"/>
    <n v="123"/>
    <n v="6043"/>
    <n v="181290"/>
    <n v="47.99"/>
    <n v="95175"/>
    <n v="87008"/>
  </r>
  <r>
    <x v="99"/>
    <x v="4"/>
    <x v="6"/>
    <n v="90562"/>
    <n v="109"/>
    <n v="4120"/>
    <n v="123600"/>
    <n v="41.72"/>
    <n v="52639"/>
    <n v="51566"/>
  </r>
  <r>
    <x v="99"/>
    <x v="4"/>
    <x v="7"/>
    <n v="20958"/>
    <n v="33"/>
    <n v="1615"/>
    <n v="48450"/>
    <n v="21.23"/>
    <n v="10135"/>
    <n v="10287"/>
  </r>
  <r>
    <x v="99"/>
    <x v="4"/>
    <x v="8"/>
    <n v="34388"/>
    <n v="58"/>
    <n v="2561"/>
    <n v="76830"/>
    <n v="23.5"/>
    <n v="16700"/>
    <n v="18058"/>
  </r>
  <r>
    <x v="99"/>
    <x v="4"/>
    <x v="9"/>
    <n v="47997"/>
    <n v="87"/>
    <n v="2925"/>
    <n v="87750"/>
    <n v="32.15"/>
    <n v="24681"/>
    <n v="28213"/>
  </r>
  <r>
    <x v="99"/>
    <x v="4"/>
    <x v="10"/>
    <n v="99113"/>
    <n v="131"/>
    <n v="4764"/>
    <n v="142920"/>
    <n v="37.46"/>
    <n v="44556"/>
    <n v="53538"/>
  </r>
  <r>
    <x v="99"/>
    <x v="4"/>
    <x v="11"/>
    <n v="23964"/>
    <n v="49"/>
    <n v="2319"/>
    <n v="69570"/>
    <n v="19.63"/>
    <n v="13724"/>
    <n v="13654"/>
  </r>
  <r>
    <x v="99"/>
    <x v="4"/>
    <x v="12"/>
    <n v="45792"/>
    <n v="101"/>
    <n v="2563"/>
    <n v="76890"/>
    <n v="33.03"/>
    <n v="25267"/>
    <n v="25399"/>
  </r>
  <r>
    <x v="99"/>
    <x v="4"/>
    <x v="13"/>
    <n v="18655"/>
    <n v="35"/>
    <n v="1038"/>
    <n v="31140"/>
    <n v="32.11"/>
    <n v="9563"/>
    <n v="9998"/>
  </r>
  <r>
    <x v="99"/>
    <x v="4"/>
    <x v="14"/>
    <n v="16929"/>
    <n v="38"/>
    <n v="1391"/>
    <n v="41730"/>
    <n v="20.329999999999998"/>
    <n v="9814"/>
    <n v="8484"/>
  </r>
  <r>
    <x v="99"/>
    <x v="4"/>
    <x v="15"/>
    <n v="19501"/>
    <n v="51"/>
    <n v="1722"/>
    <n v="51660"/>
    <n v="23.7"/>
    <n v="10734"/>
    <n v="12244"/>
  </r>
  <r>
    <x v="99"/>
    <x v="4"/>
    <x v="16"/>
    <n v="207593"/>
    <n v="120"/>
    <n v="7262"/>
    <n v="217860"/>
    <n v="63.47"/>
    <n v="108795"/>
    <n v="138269"/>
  </r>
  <r>
    <x v="99"/>
    <x v="4"/>
    <x v="17"/>
    <n v="178108"/>
    <n v="78"/>
    <n v="5788"/>
    <n v="173640"/>
    <n v="69.94"/>
    <n v="94305"/>
    <n v="121447"/>
  </r>
  <r>
    <x v="99"/>
    <x v="4"/>
    <x v="18"/>
    <n v="67590"/>
    <n v="113"/>
    <n v="3275"/>
    <n v="98250"/>
    <n v="38.42"/>
    <n v="38897"/>
    <n v="37746"/>
  </r>
  <r>
    <x v="99"/>
    <x v="4"/>
    <x v="19"/>
    <n v="97354"/>
    <n v="168"/>
    <n v="6984"/>
    <n v="209520"/>
    <n v="26.06"/>
    <n v="49965"/>
    <n v="54598"/>
  </r>
  <r>
    <x v="99"/>
    <x v="4"/>
    <x v="20"/>
    <n v="350891"/>
    <n v="374"/>
    <n v="15361"/>
    <n v="460830"/>
    <n v="42.38"/>
    <n v="188246"/>
    <n v="195322"/>
  </r>
  <r>
    <x v="99"/>
    <x v="4"/>
    <x v="21"/>
    <n v="29377"/>
    <n v="46"/>
    <n v="1700"/>
    <n v="51000"/>
    <n v="27.06"/>
    <n v="18098"/>
    <n v="13802"/>
  </r>
  <r>
    <x v="99"/>
    <x v="4"/>
    <x v="22"/>
    <n v="37666"/>
    <n v="32"/>
    <n v="1819"/>
    <n v="54570"/>
    <n v="36.81"/>
    <n v="28724"/>
    <n v="20085"/>
  </r>
  <r>
    <x v="99"/>
    <x v="4"/>
    <x v="23"/>
    <n v="24151"/>
    <n v="50"/>
    <n v="1407"/>
    <n v="42210"/>
    <n v="29.7"/>
    <n v="13924"/>
    <n v="12538"/>
  </r>
  <r>
    <x v="99"/>
    <x v="4"/>
    <x v="24"/>
    <n v="442084"/>
    <n v="502"/>
    <n v="20287"/>
    <n v="608610"/>
    <n v="39.72"/>
    <n v="248992"/>
    <n v="241747"/>
  </r>
  <r>
    <x v="99"/>
    <x v="4"/>
    <x v="25"/>
    <n v="112667"/>
    <n v="157"/>
    <n v="5503"/>
    <n v="165090"/>
    <n v="39.229999999999997"/>
    <n v="80512"/>
    <n v="64773"/>
  </r>
  <r>
    <x v="99"/>
    <x v="4"/>
    <x v="26"/>
    <n v="41587"/>
    <n v="52"/>
    <n v="2962"/>
    <n v="88860"/>
    <n v="25.65"/>
    <n v="24142"/>
    <n v="22797"/>
  </r>
  <r>
    <x v="99"/>
    <x v="4"/>
    <x v="27"/>
    <n v="183380"/>
    <n v="112"/>
    <n v="7035"/>
    <n v="211050"/>
    <n v="49.68"/>
    <n v="77382"/>
    <n v="104841"/>
  </r>
  <r>
    <x v="99"/>
    <x v="4"/>
    <x v="28"/>
    <n v="24392"/>
    <n v="48"/>
    <n v="4151"/>
    <n v="124530"/>
    <n v="10.54"/>
    <n v="17460"/>
    <n v="13120"/>
  </r>
  <r>
    <x v="99"/>
    <x v="4"/>
    <x v="29"/>
    <n v="32354"/>
    <n v="55"/>
    <n v="3058"/>
    <n v="91740"/>
    <n v="20.260000000000002"/>
    <n v="16434"/>
    <n v="18591"/>
  </r>
  <r>
    <x v="99"/>
    <x v="4"/>
    <x v="30"/>
    <n v="77454"/>
    <n v="85"/>
    <n v="2743"/>
    <n v="82290"/>
    <n v="52.83"/>
    <n v="45318"/>
    <n v="43476"/>
  </r>
  <r>
    <x v="99"/>
    <x v="4"/>
    <x v="31"/>
    <n v="7779"/>
    <n v="32"/>
    <n v="613"/>
    <n v="18390"/>
    <n v="26.46"/>
    <n v="5083"/>
    <n v="4866"/>
  </r>
  <r>
    <x v="99"/>
    <x v="4"/>
    <x v="32"/>
    <n v="38379"/>
    <n v="37"/>
    <n v="2055"/>
    <n v="61650"/>
    <n v="36.04"/>
    <n v="23364"/>
    <n v="22217"/>
  </r>
  <r>
    <x v="99"/>
    <x v="4"/>
    <x v="33"/>
    <n v="41598"/>
    <n v="87"/>
    <n v="2539"/>
    <n v="76170"/>
    <n v="33.35"/>
    <n v="25794"/>
    <n v="25405"/>
  </r>
  <r>
    <x v="99"/>
    <x v="4"/>
    <x v="34"/>
    <n v="2799424"/>
    <n v="3347"/>
    <n v="142413"/>
    <n v="4272390"/>
    <n v="37.78"/>
    <n v="1496986"/>
    <n v="1614274"/>
  </r>
  <r>
    <x v="100"/>
    <x v="0"/>
    <x v="0"/>
    <n v="17758"/>
    <n v="32"/>
    <n v="1194"/>
    <n v="37014"/>
    <n v="26.88"/>
    <n v="8422"/>
    <n v="9948"/>
  </r>
  <r>
    <x v="100"/>
    <x v="0"/>
    <x v="1"/>
    <n v="222207"/>
    <n v="75"/>
    <n v="8634"/>
    <n v="267654"/>
    <n v="56.23"/>
    <n v="120226"/>
    <n v="150509"/>
  </r>
  <r>
    <x v="100"/>
    <x v="0"/>
    <x v="2"/>
    <n v="2741"/>
    <n v="12"/>
    <n v="220"/>
    <n v="6820"/>
    <n v="20.76"/>
    <n v="1114"/>
    <n v="1416"/>
  </r>
  <r>
    <x v="100"/>
    <x v="0"/>
    <x v="3"/>
    <n v="18952"/>
    <n v="26"/>
    <n v="1058"/>
    <n v="32798"/>
    <n v="38"/>
    <n v="10995"/>
    <n v="12464"/>
  </r>
  <r>
    <x v="100"/>
    <x v="0"/>
    <x v="4"/>
    <n v="7489"/>
    <n v="10"/>
    <n v="420"/>
    <n v="13020"/>
    <n v="35.479999999999997"/>
    <n v="4086"/>
    <n v="4619"/>
  </r>
  <r>
    <x v="100"/>
    <x v="0"/>
    <x v="5"/>
    <n v="48370"/>
    <n v="21"/>
    <n v="1854"/>
    <n v="57474"/>
    <n v="48.1"/>
    <n v="28686"/>
    <n v="27647"/>
  </r>
  <r>
    <x v="100"/>
    <x v="0"/>
    <x v="6"/>
    <n v="8065"/>
    <n v="10"/>
    <n v="470"/>
    <n v="14570"/>
    <n v="31.19"/>
    <n v="4660"/>
    <n v="4545"/>
  </r>
  <r>
    <x v="100"/>
    <x v="0"/>
    <x v="7"/>
    <m/>
    <n v="4"/>
    <n v="51"/>
    <n v="1581"/>
    <m/>
    <m/>
    <m/>
  </r>
  <r>
    <x v="100"/>
    <x v="0"/>
    <x v="8"/>
    <m/>
    <n v="9"/>
    <n v="219"/>
    <n v="6789"/>
    <m/>
    <m/>
    <m/>
  </r>
  <r>
    <x v="100"/>
    <x v="0"/>
    <x v="9"/>
    <n v="7372"/>
    <n v="18"/>
    <n v="487"/>
    <n v="15097"/>
    <n v="33.659999999999997"/>
    <n v="4654"/>
    <n v="5082"/>
  </r>
  <r>
    <x v="100"/>
    <x v="0"/>
    <x v="10"/>
    <n v="9215"/>
    <n v="13"/>
    <n v="474"/>
    <n v="14694"/>
    <n v="40.85"/>
    <n v="5944"/>
    <n v="6003"/>
  </r>
  <r>
    <x v="100"/>
    <x v="0"/>
    <x v="11"/>
    <n v="7834"/>
    <n v="10"/>
    <n v="467"/>
    <n v="14477"/>
    <n v="34.21"/>
    <n v="3829"/>
    <n v="4953"/>
  </r>
  <r>
    <x v="100"/>
    <x v="0"/>
    <x v="12"/>
    <n v="10972"/>
    <n v="23"/>
    <n v="567"/>
    <n v="17577"/>
    <n v="45.46"/>
    <n v="5704"/>
    <n v="7991"/>
  </r>
  <r>
    <x v="100"/>
    <x v="0"/>
    <x v="13"/>
    <m/>
    <n v="3"/>
    <n v="137"/>
    <n v="4247"/>
    <m/>
    <m/>
    <m/>
  </r>
  <r>
    <x v="100"/>
    <x v="0"/>
    <x v="14"/>
    <n v="4271"/>
    <n v="10"/>
    <n v="213"/>
    <n v="6603"/>
    <n v="38.090000000000003"/>
    <n v="2593"/>
    <n v="2515"/>
  </r>
  <r>
    <x v="100"/>
    <x v="0"/>
    <x v="15"/>
    <m/>
    <n v="5"/>
    <n v="60"/>
    <n v="1860"/>
    <m/>
    <m/>
    <m/>
  </r>
  <r>
    <x v="100"/>
    <x v="0"/>
    <x v="16"/>
    <n v="105840"/>
    <n v="34"/>
    <n v="3375"/>
    <n v="104625"/>
    <n v="68.010000000000005"/>
    <n v="53140"/>
    <n v="71151"/>
  </r>
  <r>
    <x v="100"/>
    <x v="0"/>
    <x v="17"/>
    <n v="102732"/>
    <n v="29"/>
    <n v="3235"/>
    <n v="100285"/>
    <n v="68.739999999999995"/>
    <n v="51533"/>
    <n v="68934"/>
  </r>
  <r>
    <x v="100"/>
    <x v="0"/>
    <x v="18"/>
    <n v="6113"/>
    <n v="16"/>
    <n v="346"/>
    <n v="10726"/>
    <n v="38.43"/>
    <n v="3318"/>
    <n v="4122"/>
  </r>
  <r>
    <x v="100"/>
    <x v="0"/>
    <x v="19"/>
    <n v="5664"/>
    <n v="12"/>
    <n v="427"/>
    <n v="13237"/>
    <n v="27.71"/>
    <n v="3266"/>
    <n v="3668"/>
  </r>
  <r>
    <x v="100"/>
    <x v="0"/>
    <x v="20"/>
    <n v="107590"/>
    <n v="68"/>
    <n v="4384"/>
    <n v="135904"/>
    <n v="50.44"/>
    <n v="57234"/>
    <n v="68544"/>
  </r>
  <r>
    <x v="100"/>
    <x v="0"/>
    <x v="21"/>
    <m/>
    <n v="7"/>
    <n v="124"/>
    <n v="3844"/>
    <m/>
    <m/>
    <m/>
  </r>
  <r>
    <x v="100"/>
    <x v="0"/>
    <x v="22"/>
    <m/>
    <n v="5"/>
    <n v="434"/>
    <n v="13454"/>
    <m/>
    <m/>
    <m/>
  </r>
  <r>
    <x v="100"/>
    <x v="0"/>
    <x v="23"/>
    <n v="1480"/>
    <n v="10"/>
    <n v="139"/>
    <n v="4309"/>
    <n v="27.64"/>
    <n v="746"/>
    <n v="1191"/>
  </r>
  <r>
    <x v="100"/>
    <x v="0"/>
    <x v="24"/>
    <n v="119646"/>
    <n v="90"/>
    <n v="5081"/>
    <n v="157511"/>
    <n v="48.13"/>
    <n v="66431"/>
    <n v="75804"/>
  </r>
  <r>
    <x v="100"/>
    <x v="0"/>
    <x v="25"/>
    <n v="17398"/>
    <n v="39"/>
    <n v="1222"/>
    <n v="37882"/>
    <n v="29.02"/>
    <n v="11192"/>
    <n v="10993"/>
  </r>
  <r>
    <x v="100"/>
    <x v="0"/>
    <x v="26"/>
    <n v="7025"/>
    <n v="10"/>
    <n v="532"/>
    <n v="16492"/>
    <n v="18.48"/>
    <n v="2770"/>
    <n v="3048"/>
  </r>
  <r>
    <x v="100"/>
    <x v="0"/>
    <x v="27"/>
    <n v="58082"/>
    <n v="28"/>
    <n v="2817"/>
    <n v="87327"/>
    <n v="37.96"/>
    <n v="23954"/>
    <n v="33152"/>
  </r>
  <r>
    <x v="100"/>
    <x v="0"/>
    <x v="28"/>
    <n v="5732"/>
    <n v="10"/>
    <n v="375"/>
    <n v="11625"/>
    <n v="28.85"/>
    <n v="4223"/>
    <n v="3354"/>
  </r>
  <r>
    <x v="100"/>
    <x v="0"/>
    <x v="29"/>
    <n v="2007"/>
    <n v="13"/>
    <n v="208"/>
    <n v="6448"/>
    <n v="20.75"/>
    <n v="1450"/>
    <n v="1338"/>
  </r>
  <r>
    <x v="100"/>
    <x v="0"/>
    <x v="30"/>
    <n v="19233"/>
    <n v="18"/>
    <n v="766"/>
    <n v="23746"/>
    <n v="48.45"/>
    <n v="11916"/>
    <n v="11506"/>
  </r>
  <r>
    <x v="100"/>
    <x v="0"/>
    <x v="31"/>
    <n v="1060"/>
    <n v="7"/>
    <n v="92"/>
    <n v="2852"/>
    <n v="29.52"/>
    <n v="593"/>
    <n v="842"/>
  </r>
  <r>
    <x v="100"/>
    <x v="0"/>
    <x v="32"/>
    <n v="4762"/>
    <n v="5"/>
    <n v="421"/>
    <n v="13051"/>
    <n v="19.89"/>
    <n v="3178"/>
    <n v="2596"/>
  </r>
  <r>
    <x v="100"/>
    <x v="0"/>
    <x v="33"/>
    <n v="8146"/>
    <n v="20"/>
    <n v="492"/>
    <n v="15252"/>
    <n v="37.659999999999997"/>
    <n v="4692"/>
    <n v="5744"/>
  </r>
  <r>
    <x v="100"/>
    <x v="0"/>
    <x v="34"/>
    <n v="731764"/>
    <n v="583"/>
    <n v="32679"/>
    <n v="1013049"/>
    <n v="46.27"/>
    <n v="394071"/>
    <n v="468702"/>
  </r>
  <r>
    <x v="100"/>
    <x v="1"/>
    <x v="0"/>
    <n v="33836"/>
    <n v="142"/>
    <n v="1651"/>
    <n v="51181"/>
    <n v="34.549999999999997"/>
    <n v="16667"/>
    <n v="17681"/>
  </r>
  <r>
    <x v="100"/>
    <x v="1"/>
    <x v="1"/>
    <n v="91165"/>
    <n v="189"/>
    <n v="3701"/>
    <n v="114731"/>
    <n v="43.7"/>
    <n v="46659"/>
    <n v="50134"/>
  </r>
  <r>
    <x v="100"/>
    <x v="1"/>
    <x v="2"/>
    <n v="10679"/>
    <n v="65"/>
    <n v="706"/>
    <n v="21886"/>
    <n v="26.67"/>
    <n v="6612"/>
    <n v="5837"/>
  </r>
  <r>
    <x v="100"/>
    <x v="1"/>
    <x v="3"/>
    <n v="35896"/>
    <n v="86"/>
    <n v="1471"/>
    <n v="45601"/>
    <n v="46.12"/>
    <n v="23155"/>
    <n v="21030"/>
  </r>
  <r>
    <x v="100"/>
    <x v="1"/>
    <x v="4"/>
    <n v="22879"/>
    <n v="60"/>
    <n v="973"/>
    <n v="30163"/>
    <n v="40.6"/>
    <n v="11291"/>
    <n v="12245"/>
  </r>
  <r>
    <x v="100"/>
    <x v="1"/>
    <x v="5"/>
    <n v="37264"/>
    <n v="77"/>
    <n v="1395"/>
    <n v="43245"/>
    <n v="41.01"/>
    <n v="22697"/>
    <n v="17733"/>
  </r>
  <r>
    <x v="100"/>
    <x v="1"/>
    <x v="6"/>
    <n v="28314"/>
    <n v="73"/>
    <n v="1238"/>
    <n v="38378"/>
    <n v="37.81"/>
    <n v="18664"/>
    <n v="14512"/>
  </r>
  <r>
    <x v="100"/>
    <x v="1"/>
    <x v="7"/>
    <n v="6431"/>
    <n v="22"/>
    <n v="271"/>
    <n v="8401"/>
    <n v="47.4"/>
    <n v="3885"/>
    <n v="3982"/>
  </r>
  <r>
    <x v="100"/>
    <x v="1"/>
    <x v="8"/>
    <n v="9877"/>
    <n v="33"/>
    <n v="464"/>
    <n v="14384"/>
    <n v="41.02"/>
    <n v="5957"/>
    <n v="5901"/>
  </r>
  <r>
    <x v="100"/>
    <x v="1"/>
    <x v="9"/>
    <n v="19067"/>
    <n v="47"/>
    <n v="779"/>
    <n v="24149"/>
    <n v="50.5"/>
    <n v="9796"/>
    <n v="12195"/>
  </r>
  <r>
    <x v="100"/>
    <x v="1"/>
    <x v="10"/>
    <n v="34439"/>
    <n v="77"/>
    <n v="1390"/>
    <n v="43090"/>
    <n v="44.22"/>
    <n v="18814"/>
    <n v="19055"/>
  </r>
  <r>
    <x v="100"/>
    <x v="1"/>
    <x v="11"/>
    <n v="3991"/>
    <n v="20"/>
    <n v="565"/>
    <n v="17515"/>
    <n v="12.19"/>
    <n v="2461"/>
    <n v="2135"/>
  </r>
  <r>
    <x v="100"/>
    <x v="1"/>
    <x v="12"/>
    <n v="28529"/>
    <n v="65"/>
    <n v="1082"/>
    <n v="33542"/>
    <n v="50.21"/>
    <n v="16406"/>
    <n v="16843"/>
  </r>
  <r>
    <x v="100"/>
    <x v="1"/>
    <x v="13"/>
    <n v="9045"/>
    <n v="26"/>
    <n v="439"/>
    <n v="13609"/>
    <n v="40"/>
    <n v="4619"/>
    <n v="5443"/>
  </r>
  <r>
    <x v="100"/>
    <x v="1"/>
    <x v="14"/>
    <n v="5809"/>
    <n v="18"/>
    <n v="303"/>
    <n v="9393"/>
    <n v="35.18"/>
    <n v="3619"/>
    <n v="3304"/>
  </r>
  <r>
    <x v="100"/>
    <x v="1"/>
    <x v="15"/>
    <n v="7198"/>
    <n v="31"/>
    <n v="324"/>
    <n v="10044"/>
    <n v="40"/>
    <n v="4387"/>
    <n v="4018"/>
  </r>
  <r>
    <x v="100"/>
    <x v="1"/>
    <x v="16"/>
    <n v="39093"/>
    <n v="68"/>
    <n v="1347"/>
    <n v="41757"/>
    <n v="52.4"/>
    <n v="21083"/>
    <n v="21881"/>
  </r>
  <r>
    <x v="100"/>
    <x v="1"/>
    <x v="17"/>
    <n v="26329"/>
    <n v="38"/>
    <n v="852"/>
    <n v="26412"/>
    <n v="54.12"/>
    <n v="14320"/>
    <n v="14295"/>
  </r>
  <r>
    <x v="100"/>
    <x v="1"/>
    <x v="18"/>
    <n v="18274"/>
    <n v="56"/>
    <n v="758"/>
    <n v="23498"/>
    <n v="42.12"/>
    <n v="10991"/>
    <n v="9898"/>
  </r>
  <r>
    <x v="100"/>
    <x v="1"/>
    <x v="19"/>
    <n v="25480"/>
    <n v="99"/>
    <n v="1281"/>
    <n v="39711"/>
    <n v="36.03"/>
    <n v="13308"/>
    <n v="14308"/>
  </r>
  <r>
    <x v="100"/>
    <x v="1"/>
    <x v="20"/>
    <n v="68624"/>
    <n v="203"/>
    <n v="2897"/>
    <n v="89807"/>
    <n v="37.75"/>
    <n v="37518"/>
    <n v="33901"/>
  </r>
  <r>
    <x v="100"/>
    <x v="1"/>
    <x v="21"/>
    <n v="10262"/>
    <n v="24"/>
    <n v="389"/>
    <n v="12059"/>
    <n v="38.47"/>
    <n v="6996"/>
    <n v="4639"/>
  </r>
  <r>
    <x v="100"/>
    <x v="1"/>
    <x v="22"/>
    <n v="7371"/>
    <n v="17"/>
    <n v="403"/>
    <n v="12493"/>
    <n v="30.85"/>
    <n v="4639"/>
    <n v="3854"/>
  </r>
  <r>
    <x v="100"/>
    <x v="1"/>
    <x v="23"/>
    <n v="11122"/>
    <n v="29"/>
    <n v="372"/>
    <n v="11532"/>
    <n v="56.13"/>
    <n v="5974"/>
    <n v="6473"/>
  </r>
  <r>
    <x v="100"/>
    <x v="1"/>
    <x v="24"/>
    <n v="97379"/>
    <n v="273"/>
    <n v="4061"/>
    <n v="125891"/>
    <n v="38.82"/>
    <n v="55126"/>
    <n v="48867"/>
  </r>
  <r>
    <x v="100"/>
    <x v="1"/>
    <x v="25"/>
    <n v="31276"/>
    <n v="72"/>
    <n v="1306"/>
    <n v="40486"/>
    <n v="40.35"/>
    <n v="20184"/>
    <n v="16335"/>
  </r>
  <r>
    <x v="100"/>
    <x v="1"/>
    <x v="26"/>
    <n v="4859"/>
    <n v="25"/>
    <n v="344"/>
    <n v="10664"/>
    <n v="23.47"/>
    <n v="2854"/>
    <n v="2503"/>
  </r>
  <r>
    <x v="100"/>
    <x v="1"/>
    <x v="27"/>
    <n v="15067"/>
    <n v="55"/>
    <n v="1042"/>
    <n v="32302"/>
    <n v="22.52"/>
    <n v="7034"/>
    <n v="7275"/>
  </r>
  <r>
    <x v="100"/>
    <x v="1"/>
    <x v="28"/>
    <n v="6213"/>
    <n v="22"/>
    <n v="282"/>
    <n v="8742"/>
    <n v="37.18"/>
    <n v="4270"/>
    <n v="3250"/>
  </r>
  <r>
    <x v="100"/>
    <x v="1"/>
    <x v="29"/>
    <n v="4902"/>
    <n v="25"/>
    <n v="267"/>
    <n v="8277"/>
    <n v="33.86"/>
    <n v="3034"/>
    <n v="2803"/>
  </r>
  <r>
    <x v="100"/>
    <x v="1"/>
    <x v="30"/>
    <n v="29996"/>
    <n v="48"/>
    <n v="828"/>
    <n v="25668"/>
    <n v="59.67"/>
    <n v="15294"/>
    <n v="15317"/>
  </r>
  <r>
    <x v="100"/>
    <x v="1"/>
    <x v="31"/>
    <n v="2058"/>
    <n v="15"/>
    <n v="99"/>
    <n v="3069"/>
    <n v="38.19"/>
    <n v="1440"/>
    <n v="1172"/>
  </r>
  <r>
    <x v="100"/>
    <x v="1"/>
    <x v="32"/>
    <n v="5206"/>
    <n v="21"/>
    <n v="302"/>
    <n v="9362"/>
    <n v="26.6"/>
    <n v="3119"/>
    <n v="2490"/>
  </r>
  <r>
    <x v="100"/>
    <x v="1"/>
    <x v="33"/>
    <n v="15048"/>
    <n v="42"/>
    <n v="619"/>
    <n v="19189"/>
    <n v="47.1"/>
    <n v="7425"/>
    <n v="9038"/>
  </r>
  <r>
    <x v="100"/>
    <x v="1"/>
    <x v="34"/>
    <n v="679266"/>
    <n v="1852"/>
    <n v="29288"/>
    <n v="907928"/>
    <n v="40.44"/>
    <n v="380850"/>
    <n v="367179"/>
  </r>
  <r>
    <x v="100"/>
    <x v="2"/>
    <x v="0"/>
    <n v="17289"/>
    <n v="33"/>
    <n v="1363"/>
    <n v="42253"/>
    <n v="38.08"/>
    <n v="8680"/>
    <n v="16092"/>
  </r>
  <r>
    <x v="100"/>
    <x v="2"/>
    <x v="1"/>
    <n v="51658"/>
    <n v="42"/>
    <n v="3862"/>
    <n v="119722"/>
    <n v="41.06"/>
    <n v="20805"/>
    <n v="49159"/>
  </r>
  <r>
    <x v="100"/>
    <x v="2"/>
    <x v="2"/>
    <n v="4853"/>
    <n v="20"/>
    <n v="762"/>
    <n v="23622"/>
    <n v="18.22"/>
    <n v="3366"/>
    <n v="4305"/>
  </r>
  <r>
    <x v="100"/>
    <x v="2"/>
    <x v="3"/>
    <n v="7165"/>
    <n v="15"/>
    <n v="591"/>
    <n v="18321"/>
    <n v="36.86"/>
    <n v="4500"/>
    <n v="6754"/>
  </r>
  <r>
    <x v="100"/>
    <x v="2"/>
    <x v="4"/>
    <n v="10147"/>
    <n v="15"/>
    <n v="568"/>
    <n v="17608"/>
    <n v="57.01"/>
    <n v="3300"/>
    <n v="10038"/>
  </r>
  <r>
    <x v="100"/>
    <x v="2"/>
    <x v="5"/>
    <n v="14934"/>
    <n v="12"/>
    <n v="1088"/>
    <n v="33728"/>
    <n v="42.64"/>
    <n v="8413"/>
    <n v="14383"/>
  </r>
  <r>
    <x v="100"/>
    <x v="2"/>
    <x v="6"/>
    <n v="12454"/>
    <n v="16"/>
    <n v="1035"/>
    <n v="32085"/>
    <n v="36.880000000000003"/>
    <n v="6566"/>
    <n v="11834"/>
  </r>
  <r>
    <x v="100"/>
    <x v="2"/>
    <x v="7"/>
    <m/>
    <n v="3"/>
    <n v="74"/>
    <n v="2294"/>
    <m/>
    <m/>
    <m/>
  </r>
  <r>
    <x v="100"/>
    <x v="2"/>
    <x v="8"/>
    <m/>
    <n v="3"/>
    <n v="84"/>
    <n v="2604"/>
    <m/>
    <m/>
    <m/>
  </r>
  <r>
    <x v="100"/>
    <x v="2"/>
    <x v="9"/>
    <n v="2487"/>
    <n v="9"/>
    <n v="343"/>
    <n v="10633"/>
    <n v="21.65"/>
    <n v="989"/>
    <n v="2302"/>
  </r>
  <r>
    <x v="100"/>
    <x v="2"/>
    <x v="10"/>
    <n v="8823"/>
    <n v="18"/>
    <n v="1167"/>
    <n v="36177"/>
    <n v="22.95"/>
    <n v="2732"/>
    <n v="8304"/>
  </r>
  <r>
    <x v="100"/>
    <x v="2"/>
    <x v="11"/>
    <n v="2925"/>
    <n v="9"/>
    <n v="545"/>
    <n v="16895"/>
    <n v="14.73"/>
    <n v="1555"/>
    <n v="2488"/>
  </r>
  <r>
    <x v="100"/>
    <x v="2"/>
    <x v="12"/>
    <m/>
    <n v="4"/>
    <n v="153"/>
    <n v="4743"/>
    <m/>
    <m/>
    <m/>
  </r>
  <r>
    <x v="100"/>
    <x v="2"/>
    <x v="13"/>
    <m/>
    <n v="3"/>
    <n v="73"/>
    <n v="2263"/>
    <m/>
    <m/>
    <m/>
  </r>
  <r>
    <x v="100"/>
    <x v="2"/>
    <x v="14"/>
    <m/>
    <n v="3"/>
    <n v="75"/>
    <n v="2325"/>
    <m/>
    <m/>
    <m/>
  </r>
  <r>
    <x v="100"/>
    <x v="2"/>
    <x v="15"/>
    <m/>
    <n v="6"/>
    <n v="366"/>
    <n v="11346"/>
    <m/>
    <m/>
    <m/>
  </r>
  <r>
    <x v="100"/>
    <x v="2"/>
    <x v="16"/>
    <m/>
    <n v="14"/>
    <n v="2047"/>
    <n v="63457"/>
    <m/>
    <m/>
    <m/>
  </r>
  <r>
    <x v="100"/>
    <x v="2"/>
    <x v="17"/>
    <n v="32828"/>
    <n v="10"/>
    <n v="1700"/>
    <n v="52700"/>
    <n v="60.59"/>
    <n v="17795"/>
    <n v="31931"/>
  </r>
  <r>
    <x v="100"/>
    <x v="2"/>
    <x v="18"/>
    <n v="9475"/>
    <n v="22"/>
    <n v="848"/>
    <n v="26288"/>
    <n v="30.54"/>
    <n v="5111"/>
    <n v="8028"/>
  </r>
  <r>
    <x v="100"/>
    <x v="2"/>
    <x v="19"/>
    <n v="14490"/>
    <n v="32"/>
    <n v="1332"/>
    <n v="41292"/>
    <n v="32.49"/>
    <n v="6701"/>
    <n v="13417"/>
  </r>
  <r>
    <x v="100"/>
    <x v="2"/>
    <x v="20"/>
    <n v="48730"/>
    <n v="59"/>
    <n v="3809"/>
    <n v="118079"/>
    <n v="37.94"/>
    <n v="25167"/>
    <n v="44795"/>
  </r>
  <r>
    <x v="100"/>
    <x v="2"/>
    <x v="21"/>
    <m/>
    <n v="6"/>
    <n v="455"/>
    <n v="14105"/>
    <m/>
    <m/>
    <m/>
  </r>
  <r>
    <x v="100"/>
    <x v="2"/>
    <x v="22"/>
    <n v="4018"/>
    <n v="5"/>
    <n v="320"/>
    <n v="9920"/>
    <n v="37.72"/>
    <n v="3045"/>
    <n v="3742"/>
  </r>
  <r>
    <x v="100"/>
    <x v="2"/>
    <x v="23"/>
    <n v="686"/>
    <n v="4"/>
    <n v="55"/>
    <n v="1705"/>
    <m/>
    <m/>
    <m/>
  </r>
  <r>
    <x v="100"/>
    <x v="2"/>
    <x v="24"/>
    <n v="55607"/>
    <n v="74"/>
    <n v="4639"/>
    <n v="143809"/>
    <n v="35.29"/>
    <n v="30077"/>
    <n v="50756"/>
  </r>
  <r>
    <x v="100"/>
    <x v="2"/>
    <x v="25"/>
    <n v="13450"/>
    <n v="24"/>
    <n v="1280"/>
    <n v="39680"/>
    <n v="31.07"/>
    <n v="9464"/>
    <n v="12328"/>
  </r>
  <r>
    <x v="100"/>
    <x v="2"/>
    <x v="26"/>
    <n v="7361"/>
    <n v="8"/>
    <n v="616"/>
    <n v="19096"/>
    <n v="36.1"/>
    <n v="4939"/>
    <n v="6894"/>
  </r>
  <r>
    <x v="100"/>
    <x v="2"/>
    <x v="27"/>
    <m/>
    <n v="21"/>
    <n v="1921"/>
    <n v="59551"/>
    <n v="55.93"/>
    <n v="12939"/>
    <n v="33308"/>
  </r>
  <r>
    <x v="100"/>
    <x v="2"/>
    <x v="28"/>
    <m/>
    <n v="5"/>
    <n v="116"/>
    <n v="3596"/>
    <m/>
    <m/>
    <m/>
  </r>
  <r>
    <x v="100"/>
    <x v="2"/>
    <x v="29"/>
    <n v="2703"/>
    <n v="6"/>
    <n v="203"/>
    <n v="6293"/>
    <n v="36.200000000000003"/>
    <n v="791"/>
    <n v="2278"/>
  </r>
  <r>
    <x v="100"/>
    <x v="2"/>
    <x v="30"/>
    <n v="7028"/>
    <n v="12"/>
    <n v="546"/>
    <n v="16926"/>
    <n v="39.369999999999997"/>
    <n v="4068"/>
    <n v="6663"/>
  </r>
  <r>
    <x v="100"/>
    <x v="2"/>
    <x v="31"/>
    <m/>
    <n v="4"/>
    <n v="113"/>
    <n v="3503"/>
    <m/>
    <m/>
    <m/>
  </r>
  <r>
    <x v="100"/>
    <x v="2"/>
    <x v="32"/>
    <m/>
    <n v="5"/>
    <n v="316"/>
    <n v="9796"/>
    <m/>
    <m/>
    <m/>
  </r>
  <r>
    <x v="100"/>
    <x v="2"/>
    <x v="33"/>
    <n v="3558"/>
    <n v="11"/>
    <n v="305"/>
    <n v="9455"/>
    <n v="29.37"/>
    <n v="2244"/>
    <n v="2777"/>
  </r>
  <r>
    <x v="100"/>
    <x v="2"/>
    <x v="34"/>
    <n v="327705"/>
    <n v="449"/>
    <n v="26431"/>
    <n v="819361"/>
    <n v="37.299999999999997"/>
    <n v="161401"/>
    <n v="305622"/>
  </r>
  <r>
    <x v="100"/>
    <x v="3"/>
    <x v="0"/>
    <n v="21888"/>
    <n v="42"/>
    <n v="5399"/>
    <n v="167369"/>
    <n v="6.92"/>
    <n v="11742"/>
    <n v="11587"/>
  </r>
  <r>
    <x v="100"/>
    <x v="3"/>
    <x v="1"/>
    <n v="17889"/>
    <n v="23"/>
    <n v="2591"/>
    <n v="80321"/>
    <n v="12.26"/>
    <n v="9166"/>
    <n v="9851"/>
  </r>
  <r>
    <x v="100"/>
    <x v="3"/>
    <x v="2"/>
    <n v="11312"/>
    <n v="23"/>
    <n v="2400"/>
    <n v="74400"/>
    <n v="8.6"/>
    <n v="7185"/>
    <n v="6396"/>
  </r>
  <r>
    <x v="100"/>
    <x v="3"/>
    <x v="3"/>
    <n v="10078"/>
    <n v="22"/>
    <n v="1928"/>
    <n v="59768"/>
    <n v="9.4"/>
    <n v="5930"/>
    <n v="5621"/>
  </r>
  <r>
    <x v="100"/>
    <x v="3"/>
    <x v="4"/>
    <n v="18754"/>
    <n v="19"/>
    <n v="2832"/>
    <n v="87792"/>
    <n v="12.21"/>
    <n v="6598"/>
    <n v="10720"/>
  </r>
  <r>
    <x v="100"/>
    <x v="3"/>
    <x v="5"/>
    <n v="15007"/>
    <n v="12"/>
    <n v="1724"/>
    <n v="53444"/>
    <n v="12.62"/>
    <n v="7009"/>
    <n v="6747"/>
  </r>
  <r>
    <x v="100"/>
    <x v="3"/>
    <x v="6"/>
    <n v="8994"/>
    <n v="10"/>
    <n v="1347"/>
    <n v="41757"/>
    <n v="13.34"/>
    <n v="5644"/>
    <n v="5572"/>
  </r>
  <r>
    <x v="100"/>
    <x v="3"/>
    <x v="7"/>
    <n v="4731"/>
    <n v="4"/>
    <n v="1219"/>
    <n v="37789"/>
    <n v="6.55"/>
    <n v="2770"/>
    <n v="2476"/>
  </r>
  <r>
    <x v="100"/>
    <x v="3"/>
    <x v="8"/>
    <n v="7095"/>
    <n v="12"/>
    <n v="1620"/>
    <n v="50220"/>
    <n v="7.98"/>
    <n v="2949"/>
    <n v="4010"/>
  </r>
  <r>
    <x v="100"/>
    <x v="3"/>
    <x v="9"/>
    <n v="5473"/>
    <n v="12"/>
    <n v="1267"/>
    <n v="39277"/>
    <n v="7.37"/>
    <n v="2704"/>
    <n v="2894"/>
  </r>
  <r>
    <x v="100"/>
    <x v="3"/>
    <x v="10"/>
    <n v="9011"/>
    <n v="19"/>
    <n v="2005"/>
    <n v="62155"/>
    <n v="7.9"/>
    <n v="4862"/>
    <n v="4913"/>
  </r>
  <r>
    <x v="100"/>
    <x v="3"/>
    <x v="11"/>
    <n v="2527"/>
    <n v="5"/>
    <n v="476"/>
    <n v="14756"/>
    <n v="8.41"/>
    <n v="2023"/>
    <n v="1241"/>
  </r>
  <r>
    <x v="100"/>
    <x v="3"/>
    <x v="12"/>
    <m/>
    <n v="9"/>
    <n v="761"/>
    <n v="23591"/>
    <m/>
    <m/>
    <m/>
  </r>
  <r>
    <x v="100"/>
    <x v="3"/>
    <x v="13"/>
    <m/>
    <n v="3"/>
    <n v="389"/>
    <n v="12059"/>
    <m/>
    <m/>
    <m/>
  </r>
  <r>
    <x v="100"/>
    <x v="3"/>
    <x v="14"/>
    <m/>
    <n v="7"/>
    <n v="800"/>
    <n v="24800"/>
    <m/>
    <m/>
    <m/>
  </r>
  <r>
    <x v="100"/>
    <x v="3"/>
    <x v="15"/>
    <n v="2988"/>
    <n v="8"/>
    <n v="963"/>
    <n v="29853"/>
    <n v="6.19"/>
    <n v="1682"/>
    <n v="1848"/>
  </r>
  <r>
    <x v="100"/>
    <x v="3"/>
    <x v="16"/>
    <m/>
    <n v="3"/>
    <n v="500"/>
    <n v="15500"/>
    <m/>
    <m/>
    <m/>
  </r>
  <r>
    <x v="100"/>
    <x v="3"/>
    <x v="17"/>
    <s v="-"/>
    <s v="-"/>
    <s v="-"/>
    <s v="-"/>
    <s v="-"/>
    <s v="-"/>
    <s v="-"/>
  </r>
  <r>
    <x v="100"/>
    <x v="3"/>
    <x v="18"/>
    <n v="6605"/>
    <n v="16"/>
    <n v="1245"/>
    <n v="38595"/>
    <n v="8.58"/>
    <n v="4359"/>
    <n v="3313"/>
  </r>
  <r>
    <x v="100"/>
    <x v="3"/>
    <x v="19"/>
    <n v="16459"/>
    <n v="22"/>
    <n v="3928"/>
    <n v="121768"/>
    <n v="7.27"/>
    <n v="7638"/>
    <n v="8848"/>
  </r>
  <r>
    <x v="100"/>
    <x v="3"/>
    <x v="20"/>
    <n v="26594"/>
    <n v="35"/>
    <n v="4048"/>
    <n v="125488"/>
    <n v="10.3"/>
    <n v="15361"/>
    <n v="12931"/>
  </r>
  <r>
    <x v="100"/>
    <x v="3"/>
    <x v="21"/>
    <n v="4345"/>
    <n v="9"/>
    <n v="732"/>
    <n v="22692"/>
    <n v="8.01"/>
    <n v="2745"/>
    <n v="1817"/>
  </r>
  <r>
    <x v="100"/>
    <x v="3"/>
    <x v="22"/>
    <m/>
    <n v="3"/>
    <n v="511"/>
    <n v="15841"/>
    <m/>
    <m/>
    <m/>
  </r>
  <r>
    <x v="100"/>
    <x v="3"/>
    <x v="23"/>
    <n v="3873"/>
    <n v="6"/>
    <n v="739"/>
    <n v="22909"/>
    <m/>
    <m/>
    <m/>
  </r>
  <r>
    <x v="100"/>
    <x v="3"/>
    <x v="24"/>
    <n v="39451"/>
    <n v="53"/>
    <n v="6030"/>
    <n v="186930"/>
    <n v="9.77"/>
    <n v="24102"/>
    <n v="18269"/>
  </r>
  <r>
    <x v="100"/>
    <x v="3"/>
    <x v="25"/>
    <n v="12930"/>
    <n v="17"/>
    <n v="1580"/>
    <n v="48980"/>
    <n v="13.32"/>
    <n v="8718"/>
    <n v="6524"/>
  </r>
  <r>
    <x v="100"/>
    <x v="3"/>
    <x v="26"/>
    <n v="5243"/>
    <n v="5"/>
    <n v="1004"/>
    <n v="31124"/>
    <n v="8.59"/>
    <n v="3496"/>
    <n v="2675"/>
  </r>
  <r>
    <x v="100"/>
    <x v="3"/>
    <x v="27"/>
    <m/>
    <n v="7"/>
    <n v="1219"/>
    <n v="37789"/>
    <n v="12.02"/>
    <n v="6118"/>
    <n v="4544"/>
  </r>
  <r>
    <x v="100"/>
    <x v="3"/>
    <x v="28"/>
    <m/>
    <n v="8"/>
    <n v="875"/>
    <n v="27125"/>
    <m/>
    <m/>
    <m/>
  </r>
  <r>
    <x v="100"/>
    <x v="3"/>
    <x v="29"/>
    <n v="4810"/>
    <n v="9"/>
    <n v="2196"/>
    <n v="68076"/>
    <n v="3.45"/>
    <n v="2140"/>
    <n v="2349"/>
  </r>
  <r>
    <x v="100"/>
    <x v="3"/>
    <x v="30"/>
    <n v="8576"/>
    <n v="7"/>
    <n v="603"/>
    <n v="18693"/>
    <n v="20.29"/>
    <n v="5402"/>
    <n v="3792"/>
  </r>
  <r>
    <x v="100"/>
    <x v="3"/>
    <x v="31"/>
    <m/>
    <n v="6"/>
    <n v="305"/>
    <n v="9455"/>
    <m/>
    <m/>
    <m/>
  </r>
  <r>
    <x v="100"/>
    <x v="3"/>
    <x v="32"/>
    <m/>
    <n v="3"/>
    <n v="557"/>
    <n v="17267"/>
    <m/>
    <m/>
    <m/>
  </r>
  <r>
    <x v="100"/>
    <x v="3"/>
    <x v="33"/>
    <n v="4510"/>
    <n v="13"/>
    <n v="1113"/>
    <n v="34503"/>
    <n v="7.88"/>
    <n v="3020"/>
    <n v="2720"/>
  </r>
  <r>
    <x v="100"/>
    <x v="3"/>
    <x v="34"/>
    <n v="264707"/>
    <n v="399"/>
    <n v="48876"/>
    <n v="1515156"/>
    <n v="9.0399999999999991"/>
    <n v="146895"/>
    <n v="137004"/>
  </r>
  <r>
    <x v="100"/>
    <x v="4"/>
    <x v="0"/>
    <n v="90771"/>
    <n v="249"/>
    <n v="9607"/>
    <n v="297817"/>
    <n v="18.57"/>
    <n v="45512"/>
    <n v="55308"/>
  </r>
  <r>
    <x v="100"/>
    <x v="4"/>
    <x v="1"/>
    <n v="382919"/>
    <n v="329"/>
    <n v="18788"/>
    <n v="582428"/>
    <n v="44.58"/>
    <n v="196855"/>
    <n v="259653"/>
  </r>
  <r>
    <x v="100"/>
    <x v="4"/>
    <x v="2"/>
    <n v="29585"/>
    <n v="120"/>
    <n v="4088"/>
    <n v="126728"/>
    <n v="14.17"/>
    <n v="18277"/>
    <n v="17953"/>
  </r>
  <r>
    <x v="100"/>
    <x v="4"/>
    <x v="3"/>
    <n v="72090"/>
    <n v="149"/>
    <n v="5048"/>
    <n v="156488"/>
    <n v="29.31"/>
    <n v="44580"/>
    <n v="45869"/>
  </r>
  <r>
    <x v="100"/>
    <x v="4"/>
    <x v="4"/>
    <n v="59268"/>
    <n v="104"/>
    <n v="4793"/>
    <n v="148583"/>
    <n v="25.32"/>
    <n v="25275"/>
    <n v="37622"/>
  </r>
  <r>
    <x v="100"/>
    <x v="4"/>
    <x v="5"/>
    <n v="115574"/>
    <n v="122"/>
    <n v="6061"/>
    <n v="187891"/>
    <n v="35.4"/>
    <n v="66805"/>
    <n v="66510"/>
  </r>
  <r>
    <x v="100"/>
    <x v="4"/>
    <x v="6"/>
    <n v="57827"/>
    <n v="109"/>
    <n v="4090"/>
    <n v="126790"/>
    <n v="28.76"/>
    <n v="35533"/>
    <n v="36464"/>
  </r>
  <r>
    <x v="100"/>
    <x v="4"/>
    <x v="7"/>
    <n v="12591"/>
    <n v="33"/>
    <n v="1615"/>
    <n v="50065"/>
    <n v="14.72"/>
    <n v="7397"/>
    <n v="7369"/>
  </r>
  <r>
    <x v="100"/>
    <x v="4"/>
    <x v="8"/>
    <n v="20760"/>
    <n v="57"/>
    <n v="2387"/>
    <n v="73997"/>
    <n v="17.100000000000001"/>
    <n v="10696"/>
    <n v="12656"/>
  </r>
  <r>
    <x v="100"/>
    <x v="4"/>
    <x v="9"/>
    <n v="34399"/>
    <n v="86"/>
    <n v="2876"/>
    <n v="89156"/>
    <n v="25.21"/>
    <n v="18143"/>
    <n v="22472"/>
  </r>
  <r>
    <x v="100"/>
    <x v="4"/>
    <x v="10"/>
    <n v="61487"/>
    <n v="127"/>
    <n v="5036"/>
    <n v="156116"/>
    <n v="24.52"/>
    <n v="32352"/>
    <n v="38274"/>
  </r>
  <r>
    <x v="100"/>
    <x v="4"/>
    <x v="11"/>
    <n v="17276"/>
    <n v="44"/>
    <n v="2053"/>
    <n v="63643"/>
    <n v="16.989999999999998"/>
    <n v="9867"/>
    <n v="10816"/>
  </r>
  <r>
    <x v="100"/>
    <x v="4"/>
    <x v="12"/>
    <n v="42412"/>
    <n v="101"/>
    <n v="2563"/>
    <n v="79453"/>
    <n v="33.700000000000003"/>
    <n v="23535"/>
    <n v="26772"/>
  </r>
  <r>
    <x v="100"/>
    <x v="4"/>
    <x v="13"/>
    <n v="12366"/>
    <n v="35"/>
    <n v="1038"/>
    <n v="32178"/>
    <n v="22.47"/>
    <n v="6423"/>
    <n v="7231"/>
  </r>
  <r>
    <x v="100"/>
    <x v="4"/>
    <x v="14"/>
    <n v="12009"/>
    <n v="38"/>
    <n v="1391"/>
    <n v="43121"/>
    <n v="15.81"/>
    <n v="7173"/>
    <n v="6818"/>
  </r>
  <r>
    <x v="100"/>
    <x v="4"/>
    <x v="15"/>
    <n v="14047"/>
    <n v="50"/>
    <n v="1713"/>
    <n v="53103"/>
    <n v="17.28"/>
    <n v="7782"/>
    <n v="9176"/>
  </r>
  <r>
    <x v="100"/>
    <x v="4"/>
    <x v="16"/>
    <n v="184447"/>
    <n v="119"/>
    <n v="7269"/>
    <n v="225339"/>
    <n v="57.01"/>
    <n v="95156"/>
    <n v="128462"/>
  </r>
  <r>
    <x v="100"/>
    <x v="4"/>
    <x v="17"/>
    <n v="161888"/>
    <n v="77"/>
    <n v="5787"/>
    <n v="179397"/>
    <n v="64.19"/>
    <n v="83647"/>
    <n v="115161"/>
  </r>
  <r>
    <x v="100"/>
    <x v="4"/>
    <x v="18"/>
    <n v="40467"/>
    <n v="110"/>
    <n v="3197"/>
    <n v="99107"/>
    <n v="25.59"/>
    <n v="23779"/>
    <n v="25361"/>
  </r>
  <r>
    <x v="100"/>
    <x v="4"/>
    <x v="19"/>
    <n v="62092"/>
    <n v="165"/>
    <n v="6968"/>
    <n v="216008"/>
    <n v="18.63"/>
    <n v="30913"/>
    <n v="40240"/>
  </r>
  <r>
    <x v="100"/>
    <x v="4"/>
    <x v="20"/>
    <n v="251537"/>
    <n v="365"/>
    <n v="15138"/>
    <n v="469278"/>
    <n v="34.130000000000003"/>
    <n v="135280"/>
    <n v="160171"/>
  </r>
  <r>
    <x v="100"/>
    <x v="4"/>
    <x v="21"/>
    <n v="19349"/>
    <n v="46"/>
    <n v="1700"/>
    <n v="52700"/>
    <n v="19.25"/>
    <n v="13099"/>
    <n v="10146"/>
  </r>
  <r>
    <x v="100"/>
    <x v="4"/>
    <x v="22"/>
    <n v="24036"/>
    <n v="30"/>
    <n v="1668"/>
    <n v="51708"/>
    <n v="26.42"/>
    <n v="17813"/>
    <n v="13663"/>
  </r>
  <r>
    <x v="100"/>
    <x v="4"/>
    <x v="23"/>
    <n v="17161"/>
    <n v="49"/>
    <n v="1305"/>
    <n v="40455"/>
    <n v="24.01"/>
    <n v="9543"/>
    <n v="9715"/>
  </r>
  <r>
    <x v="100"/>
    <x v="4"/>
    <x v="24"/>
    <n v="312083"/>
    <n v="490"/>
    <n v="19811"/>
    <n v="614141"/>
    <n v="31.54"/>
    <n v="175735"/>
    <n v="193695"/>
  </r>
  <r>
    <x v="100"/>
    <x v="4"/>
    <x v="25"/>
    <n v="75055"/>
    <n v="152"/>
    <n v="5388"/>
    <n v="167028"/>
    <n v="27.65"/>
    <n v="49558"/>
    <n v="46178"/>
  </r>
  <r>
    <x v="100"/>
    <x v="4"/>
    <x v="26"/>
    <n v="24488"/>
    <n v="48"/>
    <n v="2496"/>
    <n v="77376"/>
    <n v="19.54"/>
    <n v="14059"/>
    <n v="15120"/>
  </r>
  <r>
    <x v="100"/>
    <x v="4"/>
    <x v="27"/>
    <n v="119422"/>
    <n v="111"/>
    <n v="6999"/>
    <n v="216969"/>
    <n v="36.08"/>
    <n v="50046"/>
    <n v="78279"/>
  </r>
  <r>
    <x v="100"/>
    <x v="4"/>
    <x v="28"/>
    <n v="16239"/>
    <n v="45"/>
    <n v="1648"/>
    <n v="51088"/>
    <n v="17.46"/>
    <n v="11254"/>
    <n v="8918"/>
  </r>
  <r>
    <x v="100"/>
    <x v="4"/>
    <x v="29"/>
    <n v="14422"/>
    <n v="53"/>
    <n v="2874"/>
    <n v="89094"/>
    <n v="9.84"/>
    <n v="7414"/>
    <n v="8767"/>
  </r>
  <r>
    <x v="100"/>
    <x v="4"/>
    <x v="30"/>
    <n v="64833"/>
    <n v="85"/>
    <n v="2743"/>
    <n v="85033"/>
    <n v="43.84"/>
    <n v="36681"/>
    <n v="37278"/>
  </r>
  <r>
    <x v="100"/>
    <x v="4"/>
    <x v="31"/>
    <n v="5878"/>
    <n v="32"/>
    <n v="609"/>
    <n v="18879"/>
    <n v="21.02"/>
    <n v="3998"/>
    <n v="3969"/>
  </r>
  <r>
    <x v="100"/>
    <x v="4"/>
    <x v="32"/>
    <n v="17373"/>
    <n v="34"/>
    <n v="1596"/>
    <n v="49476"/>
    <n v="22.23"/>
    <n v="11039"/>
    <n v="10998"/>
  </r>
  <r>
    <x v="100"/>
    <x v="4"/>
    <x v="33"/>
    <n v="31261"/>
    <n v="86"/>
    <n v="2529"/>
    <n v="78399"/>
    <n v="25.87"/>
    <n v="17380"/>
    <n v="20280"/>
  </r>
  <r>
    <x v="100"/>
    <x v="4"/>
    <x v="34"/>
    <n v="2003442"/>
    <n v="3283"/>
    <n v="137274"/>
    <n v="4255494"/>
    <n v="30.04"/>
    <n v="1083218"/>
    <n v="1278507"/>
  </r>
  <r>
    <x v="101"/>
    <x v="0"/>
    <x v="0"/>
    <n v="12176"/>
    <n v="33"/>
    <n v="1222"/>
    <n v="36660"/>
    <n v="18.97"/>
    <n v="6064"/>
    <n v="6956"/>
  </r>
  <r>
    <x v="101"/>
    <x v="0"/>
    <x v="1"/>
    <n v="197604"/>
    <n v="73"/>
    <n v="8520"/>
    <n v="255600"/>
    <n v="53.33"/>
    <n v="112860"/>
    <n v="136309"/>
  </r>
  <r>
    <x v="101"/>
    <x v="0"/>
    <x v="2"/>
    <n v="2043"/>
    <n v="12"/>
    <n v="220"/>
    <n v="6600"/>
    <n v="15.77"/>
    <n v="773"/>
    <n v="1041"/>
  </r>
  <r>
    <x v="101"/>
    <x v="0"/>
    <x v="3"/>
    <n v="19937"/>
    <n v="26"/>
    <n v="1058"/>
    <n v="31740"/>
    <n v="39.17"/>
    <n v="11557"/>
    <n v="12434"/>
  </r>
  <r>
    <x v="101"/>
    <x v="0"/>
    <x v="4"/>
    <n v="6371"/>
    <n v="10"/>
    <n v="420"/>
    <n v="12600"/>
    <n v="31.94"/>
    <n v="3691"/>
    <n v="4024"/>
  </r>
  <r>
    <x v="101"/>
    <x v="0"/>
    <x v="5"/>
    <n v="39973"/>
    <n v="21"/>
    <n v="1854"/>
    <n v="55620"/>
    <n v="42.53"/>
    <n v="22550"/>
    <n v="23653"/>
  </r>
  <r>
    <x v="101"/>
    <x v="0"/>
    <x v="6"/>
    <n v="8839"/>
    <n v="9"/>
    <n v="419"/>
    <n v="12570"/>
    <n v="31"/>
    <n v="5332"/>
    <n v="3897"/>
  </r>
  <r>
    <x v="101"/>
    <x v="0"/>
    <x v="7"/>
    <m/>
    <n v="4"/>
    <n v="51"/>
    <n v="1530"/>
    <m/>
    <m/>
    <m/>
  </r>
  <r>
    <x v="101"/>
    <x v="0"/>
    <x v="8"/>
    <m/>
    <n v="9"/>
    <n v="219"/>
    <n v="6570"/>
    <m/>
    <m/>
    <m/>
  </r>
  <r>
    <x v="101"/>
    <x v="0"/>
    <x v="9"/>
    <n v="7000"/>
    <n v="18"/>
    <n v="487"/>
    <n v="14610"/>
    <n v="34.85"/>
    <n v="4512"/>
    <n v="5092"/>
  </r>
  <r>
    <x v="101"/>
    <x v="0"/>
    <x v="10"/>
    <n v="6285"/>
    <n v="14"/>
    <n v="477"/>
    <n v="14310"/>
    <n v="29.51"/>
    <n v="3494"/>
    <n v="4223"/>
  </r>
  <r>
    <x v="101"/>
    <x v="0"/>
    <x v="11"/>
    <n v="7799"/>
    <n v="10"/>
    <n v="463"/>
    <n v="13890"/>
    <n v="33"/>
    <n v="3820"/>
    <n v="4584"/>
  </r>
  <r>
    <x v="101"/>
    <x v="0"/>
    <x v="12"/>
    <n v="8597"/>
    <n v="23"/>
    <n v="572"/>
    <n v="17160"/>
    <n v="37.24"/>
    <n v="4427"/>
    <n v="6390"/>
  </r>
  <r>
    <x v="101"/>
    <x v="0"/>
    <x v="13"/>
    <m/>
    <n v="3"/>
    <n v="137"/>
    <n v="4110"/>
    <m/>
    <m/>
    <m/>
  </r>
  <r>
    <x v="101"/>
    <x v="0"/>
    <x v="14"/>
    <n v="3439"/>
    <n v="10"/>
    <n v="213"/>
    <n v="6390"/>
    <n v="31.63"/>
    <n v="2290"/>
    <n v="2021"/>
  </r>
  <r>
    <x v="101"/>
    <x v="0"/>
    <x v="15"/>
    <m/>
    <n v="5"/>
    <n v="60"/>
    <n v="1800"/>
    <m/>
    <m/>
    <m/>
  </r>
  <r>
    <x v="101"/>
    <x v="0"/>
    <x v="16"/>
    <n v="92300"/>
    <n v="36"/>
    <n v="3520"/>
    <n v="105600"/>
    <n v="60.24"/>
    <n v="44770"/>
    <n v="63618"/>
  </r>
  <r>
    <x v="101"/>
    <x v="0"/>
    <x v="17"/>
    <n v="88970"/>
    <n v="30"/>
    <n v="3351"/>
    <n v="100530"/>
    <n v="60.87"/>
    <n v="42747"/>
    <n v="61195"/>
  </r>
  <r>
    <x v="101"/>
    <x v="0"/>
    <x v="18"/>
    <n v="4548"/>
    <n v="16"/>
    <n v="360"/>
    <n v="10800"/>
    <n v="28.87"/>
    <n v="2306"/>
    <n v="3118"/>
  </r>
  <r>
    <x v="101"/>
    <x v="0"/>
    <x v="19"/>
    <n v="4884"/>
    <n v="12"/>
    <n v="427"/>
    <n v="12810"/>
    <n v="25.8"/>
    <n v="2983"/>
    <n v="3305"/>
  </r>
  <r>
    <x v="101"/>
    <x v="0"/>
    <x v="20"/>
    <n v="94123"/>
    <n v="69"/>
    <n v="4441"/>
    <n v="133230"/>
    <n v="44.24"/>
    <n v="48593"/>
    <n v="58947"/>
  </r>
  <r>
    <x v="101"/>
    <x v="0"/>
    <x v="21"/>
    <m/>
    <n v="6"/>
    <n v="120"/>
    <n v="3600"/>
    <m/>
    <m/>
    <m/>
  </r>
  <r>
    <x v="101"/>
    <x v="0"/>
    <x v="22"/>
    <m/>
    <n v="5"/>
    <n v="434"/>
    <n v="13020"/>
    <m/>
    <m/>
    <m/>
  </r>
  <r>
    <x v="101"/>
    <x v="0"/>
    <x v="23"/>
    <m/>
    <n v="11"/>
    <n v="145"/>
    <n v="4350"/>
    <m/>
    <n v="589"/>
    <m/>
  </r>
  <r>
    <x v="101"/>
    <x v="0"/>
    <x v="24"/>
    <n v="101228"/>
    <n v="91"/>
    <n v="5140"/>
    <n v="154200"/>
    <n v="40.840000000000003"/>
    <n v="53514"/>
    <n v="62978"/>
  </r>
  <r>
    <x v="101"/>
    <x v="0"/>
    <x v="25"/>
    <n v="11308"/>
    <n v="38"/>
    <n v="1216"/>
    <n v="36480"/>
    <n v="22.27"/>
    <n v="7177"/>
    <n v="8124"/>
  </r>
  <r>
    <x v="101"/>
    <x v="0"/>
    <x v="26"/>
    <n v="6390"/>
    <n v="10"/>
    <n v="499"/>
    <n v="14970"/>
    <n v="16.75"/>
    <n v="2260"/>
    <n v="2507"/>
  </r>
  <r>
    <x v="101"/>
    <x v="0"/>
    <x v="27"/>
    <n v="58669"/>
    <n v="29"/>
    <n v="2830"/>
    <n v="84900"/>
    <n v="34.19"/>
    <n v="21211"/>
    <n v="29026"/>
  </r>
  <r>
    <x v="101"/>
    <x v="0"/>
    <x v="28"/>
    <n v="4032"/>
    <n v="10"/>
    <n v="375"/>
    <n v="11250"/>
    <n v="25.74"/>
    <n v="3107"/>
    <n v="2896"/>
  </r>
  <r>
    <x v="101"/>
    <x v="0"/>
    <x v="29"/>
    <m/>
    <n v="13"/>
    <n v="208"/>
    <n v="6240"/>
    <m/>
    <m/>
    <m/>
  </r>
  <r>
    <x v="101"/>
    <x v="0"/>
    <x v="30"/>
    <n v="13409"/>
    <n v="18"/>
    <n v="766"/>
    <n v="22980"/>
    <n v="40.36"/>
    <n v="8226"/>
    <n v="9274"/>
  </r>
  <r>
    <x v="101"/>
    <x v="0"/>
    <x v="31"/>
    <n v="687"/>
    <n v="7"/>
    <n v="92"/>
    <n v="2760"/>
    <n v="20.51"/>
    <n v="433"/>
    <n v="566"/>
  </r>
  <r>
    <x v="101"/>
    <x v="0"/>
    <x v="32"/>
    <n v="2331"/>
    <n v="4"/>
    <n v="409"/>
    <n v="12270"/>
    <n v="10.29"/>
    <n v="1511"/>
    <n v="1263"/>
  </r>
  <r>
    <x v="101"/>
    <x v="0"/>
    <x v="33"/>
    <n v="5879"/>
    <n v="20"/>
    <n v="492"/>
    <n v="14760"/>
    <n v="30.25"/>
    <n v="3634"/>
    <n v="4465"/>
  </r>
  <r>
    <x v="101"/>
    <x v="0"/>
    <x v="34"/>
    <n v="632317"/>
    <n v="584"/>
    <n v="32726"/>
    <n v="981780"/>
    <n v="41.4"/>
    <n v="336230"/>
    <n v="406496"/>
  </r>
  <r>
    <x v="101"/>
    <x v="1"/>
    <x v="0"/>
    <n v="23900"/>
    <n v="138"/>
    <n v="1607"/>
    <n v="48210"/>
    <n v="27.85"/>
    <n v="12748"/>
    <n v="13428"/>
  </r>
  <r>
    <x v="101"/>
    <x v="1"/>
    <x v="1"/>
    <n v="80885"/>
    <n v="191"/>
    <n v="3762"/>
    <n v="112860"/>
    <n v="40.11"/>
    <n v="42127"/>
    <n v="45265"/>
  </r>
  <r>
    <x v="101"/>
    <x v="1"/>
    <x v="2"/>
    <n v="6899"/>
    <n v="63"/>
    <n v="692"/>
    <n v="20760"/>
    <n v="18.84"/>
    <n v="4345"/>
    <n v="3912"/>
  </r>
  <r>
    <x v="101"/>
    <x v="1"/>
    <x v="3"/>
    <n v="36166"/>
    <n v="87"/>
    <n v="1472"/>
    <n v="44160"/>
    <n v="48.31"/>
    <n v="20187"/>
    <n v="21334"/>
  </r>
  <r>
    <x v="101"/>
    <x v="1"/>
    <x v="4"/>
    <n v="18311"/>
    <n v="60"/>
    <n v="973"/>
    <n v="29190"/>
    <n v="36.03"/>
    <n v="9474"/>
    <n v="10516"/>
  </r>
  <r>
    <x v="101"/>
    <x v="1"/>
    <x v="5"/>
    <n v="30245"/>
    <n v="77"/>
    <n v="1395"/>
    <n v="41850"/>
    <n v="34.47"/>
    <n v="17532"/>
    <n v="14427"/>
  </r>
  <r>
    <x v="101"/>
    <x v="1"/>
    <x v="6"/>
    <n v="23139"/>
    <n v="73"/>
    <n v="1231"/>
    <n v="36930"/>
    <n v="33.58"/>
    <n v="14867"/>
    <n v="12400"/>
  </r>
  <r>
    <x v="101"/>
    <x v="1"/>
    <x v="7"/>
    <n v="5134"/>
    <n v="21"/>
    <n v="268"/>
    <n v="8040"/>
    <n v="43.66"/>
    <n v="3026"/>
    <n v="3510"/>
  </r>
  <r>
    <x v="101"/>
    <x v="1"/>
    <x v="8"/>
    <n v="8312"/>
    <n v="33"/>
    <n v="464"/>
    <n v="13920"/>
    <n v="37.11"/>
    <n v="5192"/>
    <n v="5166"/>
  </r>
  <r>
    <x v="101"/>
    <x v="1"/>
    <x v="9"/>
    <n v="15190"/>
    <n v="47"/>
    <n v="779"/>
    <n v="23370"/>
    <n v="45.33"/>
    <n v="7824"/>
    <n v="10594"/>
  </r>
  <r>
    <x v="101"/>
    <x v="1"/>
    <x v="10"/>
    <n v="23798"/>
    <n v="77"/>
    <n v="1390"/>
    <n v="41700"/>
    <n v="34.71"/>
    <n v="13518"/>
    <n v="14474"/>
  </r>
  <r>
    <x v="101"/>
    <x v="1"/>
    <x v="11"/>
    <n v="8009"/>
    <n v="22"/>
    <n v="600"/>
    <n v="18000"/>
    <n v="17.18"/>
    <n v="4149"/>
    <n v="3092"/>
  </r>
  <r>
    <x v="101"/>
    <x v="1"/>
    <x v="12"/>
    <n v="22268"/>
    <n v="65"/>
    <n v="1082"/>
    <n v="32460"/>
    <n v="38.380000000000003"/>
    <n v="12913"/>
    <n v="12459"/>
  </r>
  <r>
    <x v="101"/>
    <x v="1"/>
    <x v="13"/>
    <n v="8545"/>
    <n v="26"/>
    <n v="439"/>
    <n v="13170"/>
    <n v="38.65"/>
    <n v="4813"/>
    <n v="5090"/>
  </r>
  <r>
    <x v="101"/>
    <x v="1"/>
    <x v="14"/>
    <n v="4432"/>
    <n v="18"/>
    <n v="303"/>
    <n v="9090"/>
    <n v="26.04"/>
    <n v="2448"/>
    <n v="2367"/>
  </r>
  <r>
    <x v="101"/>
    <x v="1"/>
    <x v="15"/>
    <n v="5447"/>
    <n v="30"/>
    <n v="318"/>
    <n v="9540"/>
    <n v="31.56"/>
    <n v="3317"/>
    <n v="3011"/>
  </r>
  <r>
    <x v="101"/>
    <x v="1"/>
    <x v="16"/>
    <n v="31296"/>
    <n v="67"/>
    <n v="1318"/>
    <n v="39540"/>
    <n v="47.4"/>
    <n v="16503"/>
    <n v="18740"/>
  </r>
  <r>
    <x v="101"/>
    <x v="1"/>
    <x v="17"/>
    <n v="20647"/>
    <n v="38"/>
    <n v="852"/>
    <n v="25560"/>
    <n v="47.28"/>
    <n v="11002"/>
    <n v="12085"/>
  </r>
  <r>
    <x v="101"/>
    <x v="1"/>
    <x v="18"/>
    <n v="13559"/>
    <n v="55"/>
    <n v="755"/>
    <n v="22650"/>
    <n v="32.979999999999997"/>
    <n v="8530"/>
    <n v="7471"/>
  </r>
  <r>
    <x v="101"/>
    <x v="1"/>
    <x v="19"/>
    <n v="19470"/>
    <n v="100"/>
    <n v="1283"/>
    <n v="38490"/>
    <n v="30.69"/>
    <n v="10121"/>
    <n v="11813"/>
  </r>
  <r>
    <x v="101"/>
    <x v="1"/>
    <x v="20"/>
    <n v="56986"/>
    <n v="205"/>
    <n v="2916"/>
    <n v="87480"/>
    <n v="31.26"/>
    <n v="31702"/>
    <n v="27344"/>
  </r>
  <r>
    <x v="101"/>
    <x v="1"/>
    <x v="21"/>
    <n v="8036"/>
    <n v="23"/>
    <n v="360"/>
    <n v="10800"/>
    <n v="33.04"/>
    <n v="5304"/>
    <n v="3568"/>
  </r>
  <r>
    <x v="101"/>
    <x v="1"/>
    <x v="22"/>
    <n v="3914"/>
    <n v="17"/>
    <n v="403"/>
    <n v="12090"/>
    <n v="17.46"/>
    <n v="3167"/>
    <n v="2111"/>
  </r>
  <r>
    <x v="101"/>
    <x v="1"/>
    <x v="23"/>
    <n v="9218"/>
    <n v="28"/>
    <n v="360"/>
    <n v="10800"/>
    <n v="48.21"/>
    <n v="4279"/>
    <n v="5207"/>
  </r>
  <r>
    <x v="101"/>
    <x v="1"/>
    <x v="24"/>
    <n v="78154"/>
    <n v="273"/>
    <n v="4039"/>
    <n v="121170"/>
    <n v="31.55"/>
    <n v="44452"/>
    <n v="38230"/>
  </r>
  <r>
    <x v="101"/>
    <x v="1"/>
    <x v="25"/>
    <n v="21983"/>
    <n v="70"/>
    <n v="1289"/>
    <n v="38670"/>
    <n v="30.6"/>
    <n v="14168"/>
    <n v="11832"/>
  </r>
  <r>
    <x v="101"/>
    <x v="1"/>
    <x v="26"/>
    <n v="4392"/>
    <n v="25"/>
    <n v="344"/>
    <n v="10320"/>
    <n v="19.739999999999998"/>
    <n v="2228"/>
    <n v="2037"/>
  </r>
  <r>
    <x v="101"/>
    <x v="1"/>
    <x v="27"/>
    <n v="21182"/>
    <n v="55"/>
    <n v="1049"/>
    <n v="31470"/>
    <n v="28.46"/>
    <n v="8227"/>
    <n v="8957"/>
  </r>
  <r>
    <x v="101"/>
    <x v="1"/>
    <x v="28"/>
    <n v="4184"/>
    <n v="23"/>
    <n v="303"/>
    <n v="9090"/>
    <n v="25.09"/>
    <n v="2936"/>
    <n v="2281"/>
  </r>
  <r>
    <x v="101"/>
    <x v="1"/>
    <x v="29"/>
    <n v="3033"/>
    <n v="25"/>
    <n v="267"/>
    <n v="8010"/>
    <n v="24.12"/>
    <n v="1895"/>
    <n v="1932"/>
  </r>
  <r>
    <x v="101"/>
    <x v="1"/>
    <x v="30"/>
    <n v="21774"/>
    <n v="48"/>
    <n v="828"/>
    <n v="24840"/>
    <n v="46.35"/>
    <n v="11263"/>
    <n v="11514"/>
  </r>
  <r>
    <x v="101"/>
    <x v="1"/>
    <x v="31"/>
    <n v="1335"/>
    <n v="14"/>
    <n v="91"/>
    <n v="2730"/>
    <n v="28.72"/>
    <n v="914"/>
    <n v="784"/>
  </r>
  <r>
    <x v="101"/>
    <x v="1"/>
    <x v="32"/>
    <n v="2382"/>
    <n v="19"/>
    <n v="288"/>
    <n v="8640"/>
    <n v="14.32"/>
    <n v="1496"/>
    <n v="1237"/>
  </r>
  <r>
    <x v="101"/>
    <x v="1"/>
    <x v="33"/>
    <n v="10307"/>
    <n v="41"/>
    <n v="618"/>
    <n v="18540"/>
    <n v="36.71"/>
    <n v="5365"/>
    <n v="6806"/>
  </r>
  <r>
    <x v="101"/>
    <x v="1"/>
    <x v="34"/>
    <n v="553732"/>
    <n v="1843"/>
    <n v="29247"/>
    <n v="877410"/>
    <n v="34.72"/>
    <n v="306575"/>
    <n v="304675"/>
  </r>
  <r>
    <x v="101"/>
    <x v="2"/>
    <x v="0"/>
    <n v="12052"/>
    <n v="31"/>
    <n v="1273"/>
    <n v="38190"/>
    <n v="30.06"/>
    <n v="6251"/>
    <n v="11480"/>
  </r>
  <r>
    <x v="101"/>
    <x v="2"/>
    <x v="1"/>
    <n v="43831"/>
    <n v="40"/>
    <n v="3734"/>
    <n v="112020"/>
    <n v="36.65"/>
    <n v="18602"/>
    <n v="41058"/>
  </r>
  <r>
    <x v="101"/>
    <x v="2"/>
    <x v="2"/>
    <n v="3777"/>
    <n v="19"/>
    <n v="722"/>
    <n v="21660"/>
    <n v="16.03"/>
    <n v="2459"/>
    <n v="3472"/>
  </r>
  <r>
    <x v="101"/>
    <x v="2"/>
    <x v="3"/>
    <n v="4792"/>
    <n v="15"/>
    <n v="591"/>
    <n v="17730"/>
    <n v="24.74"/>
    <n v="3555"/>
    <n v="4387"/>
  </r>
  <r>
    <x v="101"/>
    <x v="2"/>
    <x v="4"/>
    <n v="7622"/>
    <n v="15"/>
    <n v="568"/>
    <n v="17040"/>
    <n v="41.4"/>
    <n v="2487"/>
    <n v="7055"/>
  </r>
  <r>
    <x v="101"/>
    <x v="2"/>
    <x v="5"/>
    <n v="10980"/>
    <n v="11"/>
    <n v="1065"/>
    <n v="31950"/>
    <n v="32.44"/>
    <n v="5726"/>
    <n v="10365"/>
  </r>
  <r>
    <x v="101"/>
    <x v="2"/>
    <x v="6"/>
    <n v="9176"/>
    <n v="16"/>
    <n v="1035"/>
    <n v="31050"/>
    <n v="28.46"/>
    <n v="5028"/>
    <n v="8837"/>
  </r>
  <r>
    <x v="101"/>
    <x v="2"/>
    <x v="7"/>
    <m/>
    <n v="3"/>
    <n v="74"/>
    <n v="2220"/>
    <m/>
    <m/>
    <m/>
  </r>
  <r>
    <x v="101"/>
    <x v="2"/>
    <x v="8"/>
    <m/>
    <n v="3"/>
    <n v="84"/>
    <n v="2520"/>
    <m/>
    <m/>
    <m/>
  </r>
  <r>
    <x v="101"/>
    <x v="2"/>
    <x v="9"/>
    <n v="1661"/>
    <n v="10"/>
    <n v="392"/>
    <n v="11760"/>
    <n v="13.15"/>
    <n v="694"/>
    <n v="1546"/>
  </r>
  <r>
    <x v="101"/>
    <x v="2"/>
    <x v="10"/>
    <n v="7776"/>
    <n v="18"/>
    <n v="1167"/>
    <n v="35010"/>
    <n v="21.15"/>
    <n v="2127"/>
    <n v="7403"/>
  </r>
  <r>
    <x v="101"/>
    <x v="2"/>
    <x v="11"/>
    <n v="4983"/>
    <n v="12"/>
    <n v="889"/>
    <n v="26670"/>
    <n v="14.79"/>
    <n v="2073"/>
    <n v="3945"/>
  </r>
  <r>
    <x v="101"/>
    <x v="2"/>
    <x v="12"/>
    <m/>
    <n v="4"/>
    <n v="153"/>
    <n v="4590"/>
    <m/>
    <m/>
    <m/>
  </r>
  <r>
    <x v="101"/>
    <x v="2"/>
    <x v="13"/>
    <m/>
    <n v="3"/>
    <n v="73"/>
    <n v="2190"/>
    <m/>
    <m/>
    <m/>
  </r>
  <r>
    <x v="101"/>
    <x v="2"/>
    <x v="14"/>
    <m/>
    <n v="3"/>
    <n v="75"/>
    <n v="2250"/>
    <m/>
    <m/>
    <m/>
  </r>
  <r>
    <x v="101"/>
    <x v="2"/>
    <x v="15"/>
    <m/>
    <n v="6"/>
    <n v="366"/>
    <n v="10980"/>
    <m/>
    <m/>
    <m/>
  </r>
  <r>
    <x v="101"/>
    <x v="2"/>
    <x v="16"/>
    <m/>
    <n v="14"/>
    <n v="2047"/>
    <n v="61410"/>
    <m/>
    <m/>
    <m/>
  </r>
  <r>
    <x v="101"/>
    <x v="2"/>
    <x v="17"/>
    <n v="26772"/>
    <n v="10"/>
    <n v="1700"/>
    <n v="51000"/>
    <n v="50.67"/>
    <n v="13345"/>
    <n v="25842"/>
  </r>
  <r>
    <x v="101"/>
    <x v="2"/>
    <x v="18"/>
    <n v="6872"/>
    <n v="19"/>
    <n v="792"/>
    <n v="23760"/>
    <n v="25"/>
    <n v="3489"/>
    <n v="5940"/>
  </r>
  <r>
    <x v="101"/>
    <x v="2"/>
    <x v="19"/>
    <n v="9449"/>
    <n v="27"/>
    <n v="1208"/>
    <n v="36240"/>
    <n v="24.77"/>
    <n v="4896"/>
    <n v="8975"/>
  </r>
  <r>
    <x v="101"/>
    <x v="2"/>
    <x v="20"/>
    <n v="39190"/>
    <n v="55"/>
    <n v="3699"/>
    <n v="110970"/>
    <n v="31.32"/>
    <n v="18402"/>
    <n v="34753"/>
  </r>
  <r>
    <x v="101"/>
    <x v="2"/>
    <x v="21"/>
    <m/>
    <n v="6"/>
    <n v="455"/>
    <n v="13650"/>
    <m/>
    <m/>
    <m/>
  </r>
  <r>
    <x v="101"/>
    <x v="2"/>
    <x v="22"/>
    <n v="2787"/>
    <n v="5"/>
    <n v="320"/>
    <n v="9600"/>
    <n v="27.64"/>
    <n v="2139"/>
    <n v="2653"/>
  </r>
  <r>
    <x v="101"/>
    <x v="2"/>
    <x v="23"/>
    <m/>
    <n v="4"/>
    <n v="77"/>
    <n v="2310"/>
    <m/>
    <n v="303"/>
    <m/>
  </r>
  <r>
    <x v="101"/>
    <x v="2"/>
    <x v="24"/>
    <n v="44144"/>
    <n v="70"/>
    <n v="4551"/>
    <n v="136530"/>
    <n v="28.51"/>
    <n v="21848"/>
    <n v="38927"/>
  </r>
  <r>
    <x v="101"/>
    <x v="2"/>
    <x v="25"/>
    <n v="10179"/>
    <n v="23"/>
    <n v="1266"/>
    <n v="37980"/>
    <n v="23.84"/>
    <n v="7100"/>
    <n v="9053"/>
  </r>
  <r>
    <x v="101"/>
    <x v="2"/>
    <x v="26"/>
    <n v="7467"/>
    <n v="8"/>
    <n v="616"/>
    <n v="18480"/>
    <n v="37.76"/>
    <n v="5074"/>
    <n v="6978"/>
  </r>
  <r>
    <x v="101"/>
    <x v="2"/>
    <x v="27"/>
    <m/>
    <n v="20"/>
    <n v="1858"/>
    <n v="55740"/>
    <n v="61.64"/>
    <m/>
    <n v="34359"/>
  </r>
  <r>
    <x v="101"/>
    <x v="2"/>
    <x v="28"/>
    <m/>
    <n v="3"/>
    <n v="92"/>
    <n v="2760"/>
    <m/>
    <m/>
    <m/>
  </r>
  <r>
    <x v="101"/>
    <x v="2"/>
    <x v="29"/>
    <m/>
    <n v="6"/>
    <n v="203"/>
    <n v="6090"/>
    <m/>
    <m/>
    <m/>
  </r>
  <r>
    <x v="101"/>
    <x v="2"/>
    <x v="30"/>
    <n v="5510"/>
    <n v="11"/>
    <n v="521"/>
    <n v="15630"/>
    <n v="33.56"/>
    <n v="3284"/>
    <n v="5246"/>
  </r>
  <r>
    <x v="101"/>
    <x v="2"/>
    <x v="31"/>
    <n v="138"/>
    <n v="4"/>
    <n v="131"/>
    <n v="3930"/>
    <n v="2.7"/>
    <m/>
    <n v="106"/>
  </r>
  <r>
    <x v="101"/>
    <x v="2"/>
    <x v="32"/>
    <m/>
    <n v="4"/>
    <n v="307"/>
    <n v="9210"/>
    <m/>
    <m/>
    <m/>
  </r>
  <r>
    <x v="101"/>
    <x v="2"/>
    <x v="33"/>
    <n v="2154"/>
    <n v="10"/>
    <n v="287"/>
    <n v="8610"/>
    <n v="20.75"/>
    <n v="1552"/>
    <n v="1787"/>
  </r>
  <r>
    <x v="101"/>
    <x v="2"/>
    <x v="34"/>
    <n v="264786"/>
    <n v="428"/>
    <n v="26140"/>
    <n v="784200"/>
    <n v="31.12"/>
    <n v="125933"/>
    <n v="244059"/>
  </r>
  <r>
    <x v="101"/>
    <x v="3"/>
    <x v="0"/>
    <n v="13174"/>
    <n v="42"/>
    <n v="5399"/>
    <n v="161970"/>
    <n v="4.3899999999999997"/>
    <n v="6809"/>
    <n v="7114"/>
  </r>
  <r>
    <x v="101"/>
    <x v="3"/>
    <x v="1"/>
    <n v="11589"/>
    <n v="22"/>
    <n v="2495"/>
    <n v="74850"/>
    <n v="8.5500000000000007"/>
    <n v="5150"/>
    <n v="6396"/>
  </r>
  <r>
    <x v="101"/>
    <x v="3"/>
    <x v="2"/>
    <n v="7932"/>
    <n v="23"/>
    <n v="2400"/>
    <n v="72000"/>
    <n v="5.38"/>
    <n v="5939"/>
    <n v="3872"/>
  </r>
  <r>
    <x v="101"/>
    <x v="3"/>
    <x v="3"/>
    <n v="8570"/>
    <n v="22"/>
    <n v="1928"/>
    <n v="57840"/>
    <n v="7.86"/>
    <n v="4377"/>
    <n v="4547"/>
  </r>
  <r>
    <x v="101"/>
    <x v="3"/>
    <x v="4"/>
    <n v="12420"/>
    <n v="19"/>
    <n v="2832"/>
    <n v="84960"/>
    <n v="8.1"/>
    <n v="3965"/>
    <n v="6881"/>
  </r>
  <r>
    <x v="101"/>
    <x v="3"/>
    <x v="5"/>
    <n v="8145"/>
    <n v="12"/>
    <n v="1724"/>
    <n v="51720"/>
    <n v="7.66"/>
    <n v="4218"/>
    <n v="3962"/>
  </r>
  <r>
    <x v="101"/>
    <x v="3"/>
    <x v="6"/>
    <n v="7895"/>
    <n v="10"/>
    <n v="1347"/>
    <n v="40410"/>
    <n v="10.98"/>
    <n v="5006"/>
    <n v="4435"/>
  </r>
  <r>
    <x v="101"/>
    <x v="3"/>
    <x v="7"/>
    <n v="2481"/>
    <n v="4"/>
    <n v="1219"/>
    <n v="36570"/>
    <n v="3.64"/>
    <n v="1448"/>
    <n v="1331"/>
  </r>
  <r>
    <x v="101"/>
    <x v="3"/>
    <x v="8"/>
    <n v="4403"/>
    <n v="11"/>
    <n v="1584"/>
    <n v="47520"/>
    <n v="4.3499999999999996"/>
    <n v="1815"/>
    <n v="2069"/>
  </r>
  <r>
    <x v="101"/>
    <x v="3"/>
    <x v="9"/>
    <n v="2707"/>
    <n v="12"/>
    <n v="1267"/>
    <n v="38010"/>
    <n v="3.86"/>
    <n v="1292"/>
    <n v="1467"/>
  </r>
  <r>
    <x v="101"/>
    <x v="3"/>
    <x v="10"/>
    <n v="5423"/>
    <n v="18"/>
    <n v="1935"/>
    <n v="58050"/>
    <n v="5.89"/>
    <n v="2927"/>
    <n v="3421"/>
  </r>
  <r>
    <x v="101"/>
    <x v="3"/>
    <x v="11"/>
    <n v="2662"/>
    <n v="6"/>
    <n v="488"/>
    <n v="14640"/>
    <n v="8.32"/>
    <n v="1867"/>
    <n v="1218"/>
  </r>
  <r>
    <x v="101"/>
    <x v="3"/>
    <x v="12"/>
    <m/>
    <n v="7"/>
    <n v="596"/>
    <n v="17880"/>
    <m/>
    <m/>
    <m/>
  </r>
  <r>
    <x v="101"/>
    <x v="3"/>
    <x v="13"/>
    <m/>
    <n v="3"/>
    <n v="389"/>
    <n v="11670"/>
    <m/>
    <m/>
    <m/>
  </r>
  <r>
    <x v="101"/>
    <x v="3"/>
    <x v="14"/>
    <m/>
    <n v="7"/>
    <n v="800"/>
    <n v="24000"/>
    <m/>
    <m/>
    <m/>
  </r>
  <r>
    <x v="101"/>
    <x v="3"/>
    <x v="15"/>
    <n v="2473"/>
    <n v="8"/>
    <n v="963"/>
    <n v="28890"/>
    <n v="4.33"/>
    <n v="1165"/>
    <n v="1250"/>
  </r>
  <r>
    <x v="101"/>
    <x v="3"/>
    <x v="16"/>
    <m/>
    <n v="3"/>
    <n v="500"/>
    <n v="15000"/>
    <m/>
    <m/>
    <m/>
  </r>
  <r>
    <x v="101"/>
    <x v="3"/>
    <x v="17"/>
    <s v="-"/>
    <s v="-"/>
    <s v="-"/>
    <s v="-"/>
    <s v="-"/>
    <s v="-"/>
    <s v="-"/>
  </r>
  <r>
    <x v="101"/>
    <x v="3"/>
    <x v="18"/>
    <n v="3792"/>
    <n v="17"/>
    <n v="1315"/>
    <n v="39450"/>
    <n v="4.8099999999999996"/>
    <n v="2660"/>
    <n v="1897"/>
  </r>
  <r>
    <x v="101"/>
    <x v="3"/>
    <x v="19"/>
    <n v="9952"/>
    <n v="21"/>
    <n v="3701"/>
    <n v="111030"/>
    <n v="4.5999999999999996"/>
    <n v="3796"/>
    <n v="5104"/>
  </r>
  <r>
    <x v="101"/>
    <x v="3"/>
    <x v="20"/>
    <n v="17834"/>
    <n v="36"/>
    <n v="4149"/>
    <n v="124470"/>
    <n v="6.62"/>
    <n v="9873"/>
    <n v="8243"/>
  </r>
  <r>
    <x v="101"/>
    <x v="3"/>
    <x v="21"/>
    <n v="2661"/>
    <n v="9"/>
    <n v="732"/>
    <n v="21960"/>
    <m/>
    <m/>
    <m/>
  </r>
  <r>
    <x v="101"/>
    <x v="3"/>
    <x v="22"/>
    <m/>
    <n v="3"/>
    <n v="511"/>
    <n v="15330"/>
    <m/>
    <m/>
    <m/>
  </r>
  <r>
    <x v="101"/>
    <x v="3"/>
    <x v="23"/>
    <n v="2212"/>
    <n v="6"/>
    <n v="739"/>
    <n v="22170"/>
    <n v="4.1500000000000004"/>
    <n v="1165"/>
    <n v="920"/>
  </r>
  <r>
    <x v="101"/>
    <x v="3"/>
    <x v="24"/>
    <n v="24886"/>
    <n v="54"/>
    <n v="6131"/>
    <n v="183930"/>
    <n v="6.06"/>
    <n v="14463"/>
    <n v="11145"/>
  </r>
  <r>
    <x v="101"/>
    <x v="3"/>
    <x v="25"/>
    <n v="6440"/>
    <n v="17"/>
    <n v="1580"/>
    <n v="47400"/>
    <n v="6.42"/>
    <n v="4349"/>
    <n v="3045"/>
  </r>
  <r>
    <x v="101"/>
    <x v="3"/>
    <x v="26"/>
    <n v="3664"/>
    <n v="5"/>
    <n v="1004"/>
    <n v="30120"/>
    <n v="6.34"/>
    <n v="2047"/>
    <n v="1910"/>
  </r>
  <r>
    <x v="101"/>
    <x v="3"/>
    <x v="27"/>
    <m/>
    <n v="7"/>
    <n v="1219"/>
    <n v="36570"/>
    <n v="9.94"/>
    <m/>
    <n v="3636"/>
  </r>
  <r>
    <x v="101"/>
    <x v="3"/>
    <x v="28"/>
    <m/>
    <n v="7"/>
    <n v="803"/>
    <n v="24090"/>
    <m/>
    <m/>
    <m/>
  </r>
  <r>
    <x v="101"/>
    <x v="3"/>
    <x v="29"/>
    <n v="2025"/>
    <n v="9"/>
    <n v="2196"/>
    <n v="65880"/>
    <n v="1.65"/>
    <n v="851"/>
    <n v="1086"/>
  </r>
  <r>
    <x v="101"/>
    <x v="3"/>
    <x v="30"/>
    <n v="5347"/>
    <n v="7"/>
    <n v="603"/>
    <n v="18090"/>
    <n v="12.76"/>
    <n v="3236"/>
    <n v="2309"/>
  </r>
  <r>
    <x v="101"/>
    <x v="3"/>
    <x v="31"/>
    <n v="620"/>
    <n v="5"/>
    <n v="239"/>
    <n v="7170"/>
    <n v="2.85"/>
    <m/>
    <n v="204"/>
  </r>
  <r>
    <x v="101"/>
    <x v="3"/>
    <x v="32"/>
    <m/>
    <n v="3"/>
    <n v="557"/>
    <n v="16710"/>
    <m/>
    <m/>
    <m/>
  </r>
  <r>
    <x v="101"/>
    <x v="3"/>
    <x v="33"/>
    <n v="1829"/>
    <n v="13"/>
    <n v="1113"/>
    <n v="33390"/>
    <n v="2.85"/>
    <n v="1180"/>
    <n v="950"/>
  </r>
  <r>
    <x v="101"/>
    <x v="3"/>
    <x v="34"/>
    <n v="167194"/>
    <n v="394"/>
    <n v="48327"/>
    <n v="1449810"/>
    <n v="5.8"/>
    <n v="88982"/>
    <n v="84111"/>
  </r>
  <r>
    <x v="101"/>
    <x v="4"/>
    <x v="0"/>
    <n v="61302"/>
    <n v="244"/>
    <n v="9501"/>
    <n v="285030"/>
    <n v="13.68"/>
    <n v="31871"/>
    <n v="38978"/>
  </r>
  <r>
    <x v="101"/>
    <x v="4"/>
    <x v="1"/>
    <n v="333909"/>
    <n v="326"/>
    <n v="18511"/>
    <n v="555330"/>
    <n v="41.24"/>
    <n v="178738"/>
    <n v="229027"/>
  </r>
  <r>
    <x v="101"/>
    <x v="4"/>
    <x v="2"/>
    <n v="20651"/>
    <n v="117"/>
    <n v="4034"/>
    <n v="121020"/>
    <n v="10.16"/>
    <n v="13515"/>
    <n v="12297"/>
  </r>
  <r>
    <x v="101"/>
    <x v="4"/>
    <x v="3"/>
    <n v="69465"/>
    <n v="150"/>
    <n v="5049"/>
    <n v="151470"/>
    <n v="28.19"/>
    <n v="39676"/>
    <n v="42702"/>
  </r>
  <r>
    <x v="101"/>
    <x v="4"/>
    <x v="4"/>
    <n v="44724"/>
    <n v="104"/>
    <n v="4793"/>
    <n v="143790"/>
    <n v="19.8"/>
    <n v="19617"/>
    <n v="28475"/>
  </r>
  <r>
    <x v="101"/>
    <x v="4"/>
    <x v="5"/>
    <n v="89343"/>
    <n v="121"/>
    <n v="6038"/>
    <n v="181140"/>
    <n v="28.93"/>
    <n v="50026"/>
    <n v="52407"/>
  </r>
  <r>
    <x v="101"/>
    <x v="4"/>
    <x v="6"/>
    <n v="49049"/>
    <n v="108"/>
    <n v="4032"/>
    <n v="120960"/>
    <n v="24.45"/>
    <n v="30232"/>
    <n v="29569"/>
  </r>
  <r>
    <x v="101"/>
    <x v="4"/>
    <x v="7"/>
    <n v="9233"/>
    <n v="32"/>
    <n v="1612"/>
    <n v="48360"/>
    <n v="12.43"/>
    <n v="5213"/>
    <n v="6010"/>
  </r>
  <r>
    <x v="101"/>
    <x v="4"/>
    <x v="8"/>
    <n v="15790"/>
    <n v="56"/>
    <n v="2351"/>
    <n v="70530"/>
    <n v="13.38"/>
    <n v="8653"/>
    <n v="9437"/>
  </r>
  <r>
    <x v="101"/>
    <x v="4"/>
    <x v="9"/>
    <n v="26557"/>
    <n v="87"/>
    <n v="2925"/>
    <n v="87750"/>
    <n v="21.31"/>
    <n v="14322"/>
    <n v="18699"/>
  </r>
  <r>
    <x v="101"/>
    <x v="4"/>
    <x v="10"/>
    <n v="43282"/>
    <n v="127"/>
    <n v="4969"/>
    <n v="149070"/>
    <n v="19.8"/>
    <n v="22066"/>
    <n v="29521"/>
  </r>
  <r>
    <x v="101"/>
    <x v="4"/>
    <x v="11"/>
    <n v="23453"/>
    <n v="50"/>
    <n v="2440"/>
    <n v="73200"/>
    <n v="17.54"/>
    <n v="11909"/>
    <n v="12839"/>
  </r>
  <r>
    <x v="101"/>
    <x v="4"/>
    <x v="12"/>
    <n v="32831"/>
    <n v="99"/>
    <n v="2403"/>
    <n v="72090"/>
    <n v="28.08"/>
    <n v="18231"/>
    <n v="20243"/>
  </r>
  <r>
    <x v="101"/>
    <x v="4"/>
    <x v="13"/>
    <n v="11010"/>
    <n v="35"/>
    <n v="1038"/>
    <n v="31140"/>
    <n v="22.09"/>
    <n v="6359"/>
    <n v="6880"/>
  </r>
  <r>
    <x v="101"/>
    <x v="4"/>
    <x v="14"/>
    <n v="9026"/>
    <n v="38"/>
    <n v="1391"/>
    <n v="41730"/>
    <n v="12"/>
    <n v="5321"/>
    <n v="5009"/>
  </r>
  <r>
    <x v="101"/>
    <x v="4"/>
    <x v="15"/>
    <n v="9715"/>
    <n v="49"/>
    <n v="1707"/>
    <n v="51210"/>
    <n v="11.13"/>
    <n v="5125"/>
    <n v="5699"/>
  </r>
  <r>
    <x v="101"/>
    <x v="4"/>
    <x v="16"/>
    <n v="154121"/>
    <n v="120"/>
    <n v="7385"/>
    <n v="221550"/>
    <n v="49.65"/>
    <n v="76497"/>
    <n v="109991"/>
  </r>
  <r>
    <x v="101"/>
    <x v="4"/>
    <x v="17"/>
    <n v="136389"/>
    <n v="78"/>
    <n v="5903"/>
    <n v="177090"/>
    <n v="55.97"/>
    <n v="67093"/>
    <n v="99123"/>
  </r>
  <r>
    <x v="101"/>
    <x v="4"/>
    <x v="18"/>
    <n v="28771"/>
    <n v="107"/>
    <n v="3222"/>
    <n v="96660"/>
    <n v="19.059999999999999"/>
    <n v="16984"/>
    <n v="18425"/>
  </r>
  <r>
    <x v="101"/>
    <x v="4"/>
    <x v="19"/>
    <n v="43755"/>
    <n v="160"/>
    <n v="6619"/>
    <n v="198570"/>
    <n v="14.7"/>
    <n v="21796"/>
    <n v="29197"/>
  </r>
  <r>
    <x v="101"/>
    <x v="4"/>
    <x v="20"/>
    <n v="208133"/>
    <n v="365"/>
    <n v="15205"/>
    <n v="456150"/>
    <n v="28.34"/>
    <n v="108570"/>
    <n v="129286"/>
  </r>
  <r>
    <x v="101"/>
    <x v="4"/>
    <x v="21"/>
    <n v="14055"/>
    <n v="44"/>
    <n v="1667"/>
    <n v="50010"/>
    <n v="13.43"/>
    <n v="9554"/>
    <n v="6717"/>
  </r>
  <r>
    <x v="101"/>
    <x v="4"/>
    <x v="22"/>
    <n v="12565"/>
    <n v="30"/>
    <n v="1668"/>
    <n v="50040"/>
    <n v="15.22"/>
    <n v="9816"/>
    <n v="7618"/>
  </r>
  <r>
    <x v="101"/>
    <x v="4"/>
    <x v="23"/>
    <n v="13659"/>
    <n v="49"/>
    <n v="1321"/>
    <n v="39630"/>
    <n v="19.32"/>
    <n v="6335"/>
    <n v="7658"/>
  </r>
  <r>
    <x v="101"/>
    <x v="4"/>
    <x v="24"/>
    <n v="248412"/>
    <n v="488"/>
    <n v="19861"/>
    <n v="595830"/>
    <n v="25.39"/>
    <n v="134276"/>
    <n v="151279"/>
  </r>
  <r>
    <x v="101"/>
    <x v="4"/>
    <x v="25"/>
    <n v="49909"/>
    <n v="148"/>
    <n v="5351"/>
    <n v="160530"/>
    <n v="19.97"/>
    <n v="32793"/>
    <n v="32054"/>
  </r>
  <r>
    <x v="101"/>
    <x v="4"/>
    <x v="26"/>
    <n v="21913"/>
    <n v="48"/>
    <n v="2463"/>
    <n v="73890"/>
    <n v="18.18"/>
    <n v="11608"/>
    <n v="13431"/>
  </r>
  <r>
    <x v="101"/>
    <x v="4"/>
    <x v="27"/>
    <n v="125696"/>
    <n v="111"/>
    <n v="6956"/>
    <n v="208680"/>
    <n v="36.409999999999997"/>
    <n v="45656"/>
    <n v="75979"/>
  </r>
  <r>
    <x v="101"/>
    <x v="4"/>
    <x v="28"/>
    <n v="10425"/>
    <n v="43"/>
    <n v="1573"/>
    <n v="47190"/>
    <n v="13.91"/>
    <n v="7480"/>
    <n v="6566"/>
  </r>
  <r>
    <x v="101"/>
    <x v="4"/>
    <x v="29"/>
    <n v="8128"/>
    <n v="53"/>
    <n v="2874"/>
    <n v="86220"/>
    <n v="6.17"/>
    <n v="4448"/>
    <n v="5322"/>
  </r>
  <r>
    <x v="101"/>
    <x v="4"/>
    <x v="30"/>
    <n v="46040"/>
    <n v="84"/>
    <n v="2718"/>
    <n v="81540"/>
    <n v="34.76"/>
    <n v="26008"/>
    <n v="28343"/>
  </r>
  <r>
    <x v="101"/>
    <x v="4"/>
    <x v="31"/>
    <n v="2780"/>
    <n v="30"/>
    <n v="553"/>
    <n v="16590"/>
    <n v="10"/>
    <n v="2014"/>
    <n v="1659"/>
  </r>
  <r>
    <x v="101"/>
    <x v="4"/>
    <x v="32"/>
    <n v="8568"/>
    <n v="30"/>
    <n v="1561"/>
    <n v="46830"/>
    <n v="11.32"/>
    <n v="5552"/>
    <n v="5300"/>
  </r>
  <r>
    <x v="101"/>
    <x v="4"/>
    <x v="33"/>
    <n v="20169"/>
    <n v="84"/>
    <n v="2510"/>
    <n v="75300"/>
    <n v="18.600000000000001"/>
    <n v="11731"/>
    <n v="14008"/>
  </r>
  <r>
    <x v="101"/>
    <x v="4"/>
    <x v="34"/>
    <n v="1618029"/>
    <n v="3249"/>
    <n v="136440"/>
    <n v="4093200"/>
    <n v="25.39"/>
    <n v="857721"/>
    <n v="1039342"/>
  </r>
  <r>
    <x v="102"/>
    <x v="0"/>
    <x v="0"/>
    <n v="13957"/>
    <n v="33"/>
    <n v="1222"/>
    <n v="37882"/>
    <n v="20"/>
    <n v="6636"/>
    <n v="7578"/>
  </r>
  <r>
    <x v="102"/>
    <x v="0"/>
    <x v="1"/>
    <n v="248556"/>
    <n v="72"/>
    <n v="8515"/>
    <n v="263965"/>
    <n v="62.11"/>
    <n v="126061"/>
    <n v="163960"/>
  </r>
  <r>
    <x v="102"/>
    <x v="0"/>
    <x v="2"/>
    <n v="2023"/>
    <n v="12"/>
    <n v="220"/>
    <n v="6820"/>
    <n v="15.47"/>
    <n v="1037"/>
    <n v="1055"/>
  </r>
  <r>
    <x v="102"/>
    <x v="0"/>
    <x v="3"/>
    <n v="20171"/>
    <n v="25"/>
    <n v="1014"/>
    <n v="31434"/>
    <n v="39.479999999999997"/>
    <n v="10785"/>
    <n v="12409"/>
  </r>
  <r>
    <x v="102"/>
    <x v="0"/>
    <x v="4"/>
    <n v="8555"/>
    <n v="10"/>
    <n v="420"/>
    <n v="13020"/>
    <n v="37.53"/>
    <n v="4454"/>
    <n v="4886"/>
  </r>
  <r>
    <x v="102"/>
    <x v="0"/>
    <x v="5"/>
    <n v="56038"/>
    <n v="21"/>
    <n v="1854"/>
    <n v="57474"/>
    <n v="47.29"/>
    <n v="31027"/>
    <n v="27178"/>
  </r>
  <r>
    <x v="102"/>
    <x v="0"/>
    <x v="6"/>
    <n v="11437"/>
    <n v="9"/>
    <n v="419"/>
    <n v="12989"/>
    <n v="45.95"/>
    <n v="6461"/>
    <n v="5969"/>
  </r>
  <r>
    <x v="102"/>
    <x v="0"/>
    <x v="7"/>
    <m/>
    <n v="4"/>
    <n v="51"/>
    <n v="1581"/>
    <m/>
    <m/>
    <m/>
  </r>
  <r>
    <x v="102"/>
    <x v="0"/>
    <x v="8"/>
    <m/>
    <n v="9"/>
    <n v="219"/>
    <n v="6789"/>
    <m/>
    <m/>
    <m/>
  </r>
  <r>
    <x v="102"/>
    <x v="0"/>
    <x v="9"/>
    <n v="8946"/>
    <n v="18"/>
    <n v="487"/>
    <n v="15097"/>
    <n v="39.9"/>
    <n v="5250"/>
    <n v="6023"/>
  </r>
  <r>
    <x v="102"/>
    <x v="0"/>
    <x v="10"/>
    <n v="9262"/>
    <n v="15"/>
    <n v="480"/>
    <n v="14880"/>
    <n v="38.21"/>
    <n v="5838"/>
    <n v="5686"/>
  </r>
  <r>
    <x v="102"/>
    <x v="0"/>
    <x v="11"/>
    <n v="19028"/>
    <n v="12"/>
    <n v="517"/>
    <n v="16027"/>
    <n v="51.83"/>
    <n v="7105"/>
    <n v="8306"/>
  </r>
  <r>
    <x v="102"/>
    <x v="0"/>
    <x v="12"/>
    <n v="10184"/>
    <n v="22"/>
    <n v="566"/>
    <n v="17546"/>
    <n v="40.229999999999997"/>
    <n v="4906"/>
    <n v="7058"/>
  </r>
  <r>
    <x v="102"/>
    <x v="0"/>
    <x v="13"/>
    <m/>
    <n v="3"/>
    <n v="137"/>
    <n v="4247"/>
    <m/>
    <m/>
    <m/>
  </r>
  <r>
    <x v="102"/>
    <x v="0"/>
    <x v="14"/>
    <n v="4350"/>
    <n v="10"/>
    <n v="213"/>
    <n v="6603"/>
    <n v="37.39"/>
    <n v="2686"/>
    <n v="2469"/>
  </r>
  <r>
    <x v="102"/>
    <x v="0"/>
    <x v="15"/>
    <m/>
    <n v="5"/>
    <n v="60"/>
    <n v="1860"/>
    <m/>
    <m/>
    <m/>
  </r>
  <r>
    <x v="102"/>
    <x v="0"/>
    <x v="16"/>
    <n v="100707"/>
    <n v="36"/>
    <n v="3520"/>
    <n v="109120"/>
    <n v="60.81"/>
    <n v="49130"/>
    <n v="66352"/>
  </r>
  <r>
    <x v="102"/>
    <x v="0"/>
    <x v="17"/>
    <n v="96881"/>
    <n v="30"/>
    <n v="3351"/>
    <n v="103881"/>
    <n v="61.31"/>
    <n v="47087"/>
    <n v="63688"/>
  </r>
  <r>
    <x v="102"/>
    <x v="0"/>
    <x v="18"/>
    <n v="4951"/>
    <n v="15"/>
    <n v="346"/>
    <n v="10726"/>
    <n v="31"/>
    <n v="2609"/>
    <n v="3325"/>
  </r>
  <r>
    <x v="102"/>
    <x v="0"/>
    <x v="19"/>
    <m/>
    <n v="10"/>
    <n v="387"/>
    <n v="11997"/>
    <m/>
    <m/>
    <m/>
  </r>
  <r>
    <x v="102"/>
    <x v="0"/>
    <x v="20"/>
    <n v="124851"/>
    <n v="68"/>
    <n v="4430"/>
    <n v="137330"/>
    <n v="52.5"/>
    <n v="62580"/>
    <n v="72101"/>
  </r>
  <r>
    <x v="102"/>
    <x v="0"/>
    <x v="21"/>
    <m/>
    <n v="6"/>
    <n v="120"/>
    <n v="3720"/>
    <m/>
    <m/>
    <m/>
  </r>
  <r>
    <x v="102"/>
    <x v="0"/>
    <x v="22"/>
    <m/>
    <n v="5"/>
    <n v="434"/>
    <n v="13454"/>
    <m/>
    <m/>
    <m/>
  </r>
  <r>
    <x v="102"/>
    <x v="0"/>
    <x v="23"/>
    <m/>
    <n v="11"/>
    <n v="145"/>
    <n v="4495"/>
    <m/>
    <n v="582"/>
    <m/>
  </r>
  <r>
    <x v="102"/>
    <x v="0"/>
    <x v="24"/>
    <n v="138828"/>
    <n v="90"/>
    <n v="5129"/>
    <n v="158999"/>
    <n v="49.42"/>
    <n v="69598"/>
    <n v="78583"/>
  </r>
  <r>
    <x v="102"/>
    <x v="0"/>
    <x v="25"/>
    <n v="15499"/>
    <n v="38"/>
    <n v="1204"/>
    <n v="37324"/>
    <n v="25.9"/>
    <n v="10513"/>
    <n v="9666"/>
  </r>
  <r>
    <x v="102"/>
    <x v="0"/>
    <x v="26"/>
    <n v="18322"/>
    <n v="10"/>
    <n v="499"/>
    <n v="15469"/>
    <n v="50.44"/>
    <n v="4777"/>
    <n v="7802"/>
  </r>
  <r>
    <x v="102"/>
    <x v="0"/>
    <x v="27"/>
    <n v="128080"/>
    <n v="31"/>
    <n v="2867"/>
    <n v="88877"/>
    <n v="68.180000000000007"/>
    <n v="39623"/>
    <n v="60595"/>
  </r>
  <r>
    <x v="102"/>
    <x v="0"/>
    <x v="28"/>
    <n v="6535"/>
    <n v="10"/>
    <n v="375"/>
    <n v="11625"/>
    <n v="33.630000000000003"/>
    <n v="4306"/>
    <n v="3909"/>
  </r>
  <r>
    <x v="102"/>
    <x v="0"/>
    <x v="29"/>
    <m/>
    <n v="14"/>
    <n v="216"/>
    <n v="6696"/>
    <m/>
    <m/>
    <m/>
  </r>
  <r>
    <x v="102"/>
    <x v="0"/>
    <x v="30"/>
    <n v="15272"/>
    <n v="18"/>
    <n v="766"/>
    <n v="23746"/>
    <n v="39.07"/>
    <n v="9744"/>
    <n v="9278"/>
  </r>
  <r>
    <x v="102"/>
    <x v="0"/>
    <x v="31"/>
    <n v="728"/>
    <n v="7"/>
    <n v="92"/>
    <n v="2852"/>
    <n v="19.07"/>
    <n v="463"/>
    <n v="544"/>
  </r>
  <r>
    <x v="102"/>
    <x v="0"/>
    <x v="32"/>
    <n v="2598"/>
    <n v="4"/>
    <n v="409"/>
    <n v="12679"/>
    <n v="9.5500000000000007"/>
    <n v="1685"/>
    <n v="1211"/>
  </r>
  <r>
    <x v="102"/>
    <x v="0"/>
    <x v="33"/>
    <n v="7539"/>
    <n v="20"/>
    <n v="492"/>
    <n v="15252"/>
    <n v="35.630000000000003"/>
    <n v="4492"/>
    <n v="5434"/>
  </r>
  <r>
    <x v="102"/>
    <x v="0"/>
    <x v="34"/>
    <n v="864059"/>
    <n v="583"/>
    <n v="32696"/>
    <n v="1013576"/>
    <n v="50.07"/>
    <n v="416255"/>
    <n v="507498"/>
  </r>
  <r>
    <x v="102"/>
    <x v="1"/>
    <x v="0"/>
    <n v="28933"/>
    <n v="143"/>
    <n v="1663"/>
    <n v="51553"/>
    <n v="29.75"/>
    <n v="15352"/>
    <n v="15337"/>
  </r>
  <r>
    <x v="102"/>
    <x v="1"/>
    <x v="1"/>
    <n v="104451"/>
    <n v="192"/>
    <n v="3796"/>
    <n v="117676"/>
    <n v="44.95"/>
    <n v="51922"/>
    <n v="52898"/>
  </r>
  <r>
    <x v="102"/>
    <x v="1"/>
    <x v="2"/>
    <n v="8836"/>
    <n v="64"/>
    <n v="693"/>
    <n v="21483"/>
    <n v="21.45"/>
    <n v="5515"/>
    <n v="4609"/>
  </r>
  <r>
    <x v="102"/>
    <x v="1"/>
    <x v="3"/>
    <n v="36454"/>
    <n v="87"/>
    <n v="1473"/>
    <n v="45663"/>
    <n v="44.47"/>
    <n v="21165"/>
    <n v="20306"/>
  </r>
  <r>
    <x v="102"/>
    <x v="1"/>
    <x v="4"/>
    <n v="23435"/>
    <n v="59"/>
    <n v="972"/>
    <n v="30132"/>
    <n v="40.340000000000003"/>
    <n v="11702"/>
    <n v="12155"/>
  </r>
  <r>
    <x v="102"/>
    <x v="1"/>
    <x v="5"/>
    <n v="43377"/>
    <n v="78"/>
    <n v="1407"/>
    <n v="43617"/>
    <n v="41.72"/>
    <n v="27716"/>
    <n v="18197"/>
  </r>
  <r>
    <x v="102"/>
    <x v="1"/>
    <x v="6"/>
    <n v="42821"/>
    <n v="74"/>
    <n v="1242"/>
    <n v="38502"/>
    <n v="47.99"/>
    <n v="26667"/>
    <n v="18477"/>
  </r>
  <r>
    <x v="102"/>
    <x v="1"/>
    <x v="7"/>
    <n v="5768"/>
    <n v="21"/>
    <n v="268"/>
    <n v="8308"/>
    <n v="46.16"/>
    <n v="3597"/>
    <n v="3835"/>
  </r>
  <r>
    <x v="102"/>
    <x v="1"/>
    <x v="8"/>
    <n v="8372"/>
    <n v="33"/>
    <n v="464"/>
    <n v="14384"/>
    <n v="35.71"/>
    <n v="5184"/>
    <n v="5137"/>
  </r>
  <r>
    <x v="102"/>
    <x v="1"/>
    <x v="9"/>
    <n v="20501"/>
    <n v="48"/>
    <n v="801"/>
    <n v="24831"/>
    <n v="50.41"/>
    <n v="9884"/>
    <n v="12518"/>
  </r>
  <r>
    <x v="102"/>
    <x v="1"/>
    <x v="10"/>
    <n v="33921"/>
    <n v="78"/>
    <n v="1404"/>
    <n v="43524"/>
    <n v="40.06"/>
    <n v="18167"/>
    <n v="17437"/>
  </r>
  <r>
    <x v="102"/>
    <x v="1"/>
    <x v="11"/>
    <n v="23327"/>
    <n v="23"/>
    <n v="639"/>
    <n v="19809"/>
    <n v="44.15"/>
    <n v="9824"/>
    <n v="8745"/>
  </r>
  <r>
    <x v="102"/>
    <x v="1"/>
    <x v="12"/>
    <n v="29826"/>
    <n v="65"/>
    <n v="1082"/>
    <n v="33542"/>
    <n v="46.85"/>
    <n v="15642"/>
    <n v="15714"/>
  </r>
  <r>
    <x v="102"/>
    <x v="1"/>
    <x v="13"/>
    <n v="7196"/>
    <n v="26"/>
    <n v="422"/>
    <n v="13082"/>
    <n v="35.4"/>
    <n v="4449"/>
    <n v="4631"/>
  </r>
  <r>
    <x v="102"/>
    <x v="1"/>
    <x v="14"/>
    <n v="5826"/>
    <n v="18"/>
    <n v="303"/>
    <n v="9393"/>
    <n v="30.61"/>
    <n v="3267"/>
    <n v="2875"/>
  </r>
  <r>
    <x v="102"/>
    <x v="1"/>
    <x v="15"/>
    <n v="6437"/>
    <n v="31"/>
    <n v="321"/>
    <n v="9951"/>
    <n v="35.380000000000003"/>
    <n v="3834"/>
    <n v="3521"/>
  </r>
  <r>
    <x v="102"/>
    <x v="1"/>
    <x v="16"/>
    <n v="38749"/>
    <n v="68"/>
    <n v="1315"/>
    <n v="40765"/>
    <n v="52.25"/>
    <n v="19317"/>
    <n v="21298"/>
  </r>
  <r>
    <x v="102"/>
    <x v="1"/>
    <x v="17"/>
    <n v="26139"/>
    <n v="38"/>
    <n v="844"/>
    <n v="26164"/>
    <n v="53.7"/>
    <n v="13209"/>
    <n v="14050"/>
  </r>
  <r>
    <x v="102"/>
    <x v="1"/>
    <x v="18"/>
    <n v="16756"/>
    <n v="55"/>
    <n v="755"/>
    <n v="23405"/>
    <n v="37.74"/>
    <n v="9928"/>
    <n v="8832"/>
  </r>
  <r>
    <x v="102"/>
    <x v="1"/>
    <x v="19"/>
    <n v="21939"/>
    <n v="94"/>
    <n v="1239"/>
    <n v="38409"/>
    <n v="32.380000000000003"/>
    <n v="11469"/>
    <n v="12436"/>
  </r>
  <r>
    <x v="102"/>
    <x v="1"/>
    <x v="20"/>
    <n v="85973"/>
    <n v="203"/>
    <n v="2918"/>
    <n v="90458"/>
    <n v="41.66"/>
    <n v="46447"/>
    <n v="37687"/>
  </r>
  <r>
    <x v="102"/>
    <x v="1"/>
    <x v="21"/>
    <n v="12314"/>
    <n v="23"/>
    <n v="361"/>
    <n v="11191"/>
    <n v="45.5"/>
    <n v="8036"/>
    <n v="5092"/>
  </r>
  <r>
    <x v="102"/>
    <x v="1"/>
    <x v="22"/>
    <n v="7335"/>
    <n v="16"/>
    <n v="395"/>
    <n v="12245"/>
    <n v="25.19"/>
    <n v="4882"/>
    <n v="3084"/>
  </r>
  <r>
    <x v="102"/>
    <x v="1"/>
    <x v="23"/>
    <n v="9043"/>
    <n v="28"/>
    <n v="360"/>
    <n v="11160"/>
    <n v="48.55"/>
    <n v="5573"/>
    <n v="5418"/>
  </r>
  <r>
    <x v="102"/>
    <x v="1"/>
    <x v="24"/>
    <n v="114665"/>
    <n v="270"/>
    <n v="4034"/>
    <n v="125054"/>
    <n v="41.01"/>
    <n v="64938"/>
    <n v="51281"/>
  </r>
  <r>
    <x v="102"/>
    <x v="1"/>
    <x v="25"/>
    <n v="24237"/>
    <n v="72"/>
    <n v="1314"/>
    <n v="40734"/>
    <n v="33.54"/>
    <n v="16662"/>
    <n v="13663"/>
  </r>
  <r>
    <x v="102"/>
    <x v="1"/>
    <x v="26"/>
    <n v="17441"/>
    <n v="25"/>
    <n v="347"/>
    <n v="10757"/>
    <n v="59"/>
    <n v="5691"/>
    <n v="6347"/>
  </r>
  <r>
    <x v="102"/>
    <x v="1"/>
    <x v="27"/>
    <n v="61655"/>
    <n v="56"/>
    <n v="1177"/>
    <n v="36487"/>
    <n v="63.33"/>
    <n v="16132"/>
    <n v="23107"/>
  </r>
  <r>
    <x v="102"/>
    <x v="1"/>
    <x v="28"/>
    <n v="6463"/>
    <n v="22"/>
    <n v="302"/>
    <n v="9362"/>
    <n v="35.15"/>
    <n v="4414"/>
    <n v="3291"/>
  </r>
  <r>
    <x v="102"/>
    <x v="1"/>
    <x v="29"/>
    <n v="4918"/>
    <n v="25"/>
    <n v="267"/>
    <n v="8277"/>
    <n v="32.67"/>
    <n v="3051"/>
    <n v="2704"/>
  </r>
  <r>
    <x v="102"/>
    <x v="1"/>
    <x v="30"/>
    <n v="28340"/>
    <n v="48"/>
    <n v="828"/>
    <n v="25668"/>
    <n v="55.73"/>
    <n v="13835"/>
    <n v="14306"/>
  </r>
  <r>
    <x v="102"/>
    <x v="1"/>
    <x v="31"/>
    <n v="1516"/>
    <n v="12"/>
    <n v="80"/>
    <n v="2480"/>
    <n v="32.58"/>
    <n v="950"/>
    <n v="808"/>
  </r>
  <r>
    <x v="102"/>
    <x v="1"/>
    <x v="32"/>
    <n v="3602"/>
    <n v="19"/>
    <n v="282"/>
    <n v="8742"/>
    <n v="18.86"/>
    <n v="2214"/>
    <n v="1649"/>
  </r>
  <r>
    <x v="102"/>
    <x v="1"/>
    <x v="33"/>
    <n v="12948"/>
    <n v="41"/>
    <n v="615"/>
    <n v="19065"/>
    <n v="42.73"/>
    <n v="6769"/>
    <n v="8147"/>
  </r>
  <r>
    <x v="102"/>
    <x v="1"/>
    <x v="34"/>
    <n v="782708"/>
    <n v="1847"/>
    <n v="29505"/>
    <n v="914655"/>
    <n v="42.01"/>
    <n v="409256"/>
    <n v="384261"/>
  </r>
  <r>
    <x v="102"/>
    <x v="2"/>
    <x v="0"/>
    <n v="12448"/>
    <n v="30"/>
    <n v="1243"/>
    <n v="38533"/>
    <n v="31.36"/>
    <n v="6391"/>
    <n v="12084"/>
  </r>
  <r>
    <x v="102"/>
    <x v="2"/>
    <x v="1"/>
    <n v="52270"/>
    <n v="39"/>
    <n v="3644"/>
    <n v="112964"/>
    <n v="43.4"/>
    <n v="21391"/>
    <n v="49023"/>
  </r>
  <r>
    <x v="102"/>
    <x v="2"/>
    <x v="2"/>
    <n v="3573"/>
    <n v="17"/>
    <n v="695"/>
    <n v="21545"/>
    <n v="15.28"/>
    <n v="2297"/>
    <n v="3293"/>
  </r>
  <r>
    <x v="102"/>
    <x v="2"/>
    <x v="3"/>
    <n v="6321"/>
    <n v="15"/>
    <n v="591"/>
    <n v="18321"/>
    <n v="31.36"/>
    <n v="3131"/>
    <n v="5745"/>
  </r>
  <r>
    <x v="102"/>
    <x v="2"/>
    <x v="4"/>
    <n v="6504"/>
    <n v="14"/>
    <n v="554"/>
    <n v="17174"/>
    <n v="36.07"/>
    <n v="2076"/>
    <n v="6194"/>
  </r>
  <r>
    <x v="102"/>
    <x v="2"/>
    <x v="5"/>
    <n v="14018"/>
    <n v="11"/>
    <n v="1065"/>
    <n v="33015"/>
    <n v="37.78"/>
    <n v="8608"/>
    <n v="12472"/>
  </r>
  <r>
    <x v="102"/>
    <x v="2"/>
    <x v="6"/>
    <n v="11561"/>
    <n v="16"/>
    <n v="1035"/>
    <n v="32085"/>
    <n v="32.79"/>
    <n v="6141"/>
    <n v="10522"/>
  </r>
  <r>
    <x v="102"/>
    <x v="2"/>
    <x v="7"/>
    <m/>
    <n v="3"/>
    <n v="74"/>
    <n v="2294"/>
    <m/>
    <m/>
    <m/>
  </r>
  <r>
    <x v="102"/>
    <x v="2"/>
    <x v="8"/>
    <m/>
    <n v="4"/>
    <n v="98"/>
    <n v="3038"/>
    <m/>
    <m/>
    <m/>
  </r>
  <r>
    <x v="102"/>
    <x v="2"/>
    <x v="9"/>
    <n v="2417"/>
    <n v="9"/>
    <n v="380"/>
    <n v="11780"/>
    <n v="18.940000000000001"/>
    <n v="1031"/>
    <n v="2231"/>
  </r>
  <r>
    <x v="102"/>
    <x v="2"/>
    <x v="10"/>
    <n v="7455"/>
    <n v="18"/>
    <n v="1167"/>
    <n v="36177"/>
    <n v="19.8"/>
    <n v="2287"/>
    <n v="7163"/>
  </r>
  <r>
    <x v="102"/>
    <x v="2"/>
    <x v="11"/>
    <n v="17448"/>
    <n v="15"/>
    <n v="1014"/>
    <n v="31434"/>
    <n v="34.89"/>
    <n v="7244"/>
    <n v="10967"/>
  </r>
  <r>
    <x v="102"/>
    <x v="2"/>
    <x v="12"/>
    <m/>
    <n v="4"/>
    <n v="153"/>
    <n v="4743"/>
    <m/>
    <m/>
    <m/>
  </r>
  <r>
    <x v="102"/>
    <x v="2"/>
    <x v="13"/>
    <m/>
    <n v="3"/>
    <n v="73"/>
    <n v="2263"/>
    <m/>
    <m/>
    <m/>
  </r>
  <r>
    <x v="102"/>
    <x v="2"/>
    <x v="14"/>
    <m/>
    <n v="3"/>
    <n v="75"/>
    <n v="2325"/>
    <m/>
    <m/>
    <m/>
  </r>
  <r>
    <x v="102"/>
    <x v="2"/>
    <x v="15"/>
    <m/>
    <n v="6"/>
    <n v="366"/>
    <n v="11346"/>
    <m/>
    <m/>
    <m/>
  </r>
  <r>
    <x v="102"/>
    <x v="2"/>
    <x v="16"/>
    <m/>
    <n v="14"/>
    <n v="2082"/>
    <n v="64542"/>
    <m/>
    <m/>
    <m/>
  </r>
  <r>
    <x v="102"/>
    <x v="2"/>
    <x v="17"/>
    <n v="28801"/>
    <n v="10"/>
    <n v="1735"/>
    <n v="53785"/>
    <n v="51.33"/>
    <n v="14777"/>
    <n v="27606"/>
  </r>
  <r>
    <x v="102"/>
    <x v="2"/>
    <x v="18"/>
    <n v="7518"/>
    <n v="19"/>
    <n v="792"/>
    <n v="24552"/>
    <n v="26.53"/>
    <n v="3557"/>
    <n v="6514"/>
  </r>
  <r>
    <x v="102"/>
    <x v="2"/>
    <x v="19"/>
    <m/>
    <n v="29"/>
    <n v="1258"/>
    <n v="38998"/>
    <m/>
    <m/>
    <m/>
  </r>
  <r>
    <x v="102"/>
    <x v="2"/>
    <x v="20"/>
    <n v="46131"/>
    <n v="57"/>
    <n v="3847"/>
    <n v="119257"/>
    <n v="33.770000000000003"/>
    <n v="22641"/>
    <n v="40273"/>
  </r>
  <r>
    <x v="102"/>
    <x v="2"/>
    <x v="21"/>
    <m/>
    <n v="6"/>
    <n v="455"/>
    <n v="14105"/>
    <m/>
    <m/>
    <m/>
  </r>
  <r>
    <x v="102"/>
    <x v="2"/>
    <x v="22"/>
    <n v="4232"/>
    <n v="5"/>
    <n v="320"/>
    <n v="9920"/>
    <n v="39.42"/>
    <n v="3461"/>
    <n v="3910"/>
  </r>
  <r>
    <x v="102"/>
    <x v="2"/>
    <x v="23"/>
    <m/>
    <n v="4"/>
    <n v="77"/>
    <n v="2387"/>
    <m/>
    <n v="365"/>
    <m/>
  </r>
  <r>
    <x v="102"/>
    <x v="2"/>
    <x v="24"/>
    <n v="53662"/>
    <n v="72"/>
    <n v="4699"/>
    <n v="145669"/>
    <n v="31.91"/>
    <n v="27682"/>
    <n v="46486"/>
  </r>
  <r>
    <x v="102"/>
    <x v="2"/>
    <x v="25"/>
    <n v="11708"/>
    <n v="23"/>
    <n v="1266"/>
    <n v="39246"/>
    <n v="24.62"/>
    <n v="8121"/>
    <n v="9662"/>
  </r>
  <r>
    <x v="102"/>
    <x v="2"/>
    <x v="26"/>
    <n v="11400"/>
    <n v="8"/>
    <n v="622"/>
    <n v="19282"/>
    <n v="55.48"/>
    <n v="6287"/>
    <n v="10697"/>
  </r>
  <r>
    <x v="102"/>
    <x v="2"/>
    <x v="27"/>
    <n v="48672"/>
    <n v="20"/>
    <n v="1858"/>
    <n v="57598"/>
    <m/>
    <n v="15674"/>
    <m/>
  </r>
  <r>
    <x v="102"/>
    <x v="2"/>
    <x v="28"/>
    <m/>
    <n v="3"/>
    <n v="92"/>
    <n v="2852"/>
    <m/>
    <m/>
    <m/>
  </r>
  <r>
    <x v="102"/>
    <x v="2"/>
    <x v="29"/>
    <m/>
    <n v="6"/>
    <n v="203"/>
    <n v="6293"/>
    <m/>
    <m/>
    <m/>
  </r>
  <r>
    <x v="102"/>
    <x v="2"/>
    <x v="30"/>
    <n v="6350"/>
    <n v="10"/>
    <n v="491"/>
    <n v="15221"/>
    <n v="39.82"/>
    <n v="3680"/>
    <n v="6061"/>
  </r>
  <r>
    <x v="102"/>
    <x v="2"/>
    <x v="31"/>
    <m/>
    <n v="3"/>
    <n v="61"/>
    <n v="1891"/>
    <m/>
    <m/>
    <m/>
  </r>
  <r>
    <x v="102"/>
    <x v="2"/>
    <x v="32"/>
    <m/>
    <n v="4"/>
    <n v="307"/>
    <n v="9517"/>
    <m/>
    <m/>
    <m/>
  </r>
  <r>
    <x v="102"/>
    <x v="2"/>
    <x v="33"/>
    <n v="2112"/>
    <n v="10"/>
    <n v="287"/>
    <n v="8897"/>
    <n v="20.3"/>
    <n v="1513"/>
    <n v="1806"/>
  </r>
  <r>
    <x v="102"/>
    <x v="2"/>
    <x v="34"/>
    <n v="324791"/>
    <n v="428"/>
    <n v="26245"/>
    <n v="813595"/>
    <n v="35.79"/>
    <n v="152398"/>
    <n v="291176"/>
  </r>
  <r>
    <x v="102"/>
    <x v="3"/>
    <x v="0"/>
    <n v="15356"/>
    <n v="42"/>
    <n v="5389"/>
    <n v="167059"/>
    <n v="4.7699999999999996"/>
    <n v="8305"/>
    <n v="7962"/>
  </r>
  <r>
    <x v="102"/>
    <x v="3"/>
    <x v="1"/>
    <n v="16691"/>
    <n v="22"/>
    <n v="2495"/>
    <n v="77345"/>
    <n v="11.11"/>
    <n v="7294"/>
    <n v="8592"/>
  </r>
  <r>
    <x v="102"/>
    <x v="3"/>
    <x v="2"/>
    <n v="9900"/>
    <n v="22"/>
    <n v="2340"/>
    <n v="72540"/>
    <n v="6.7"/>
    <n v="6037"/>
    <n v="4859"/>
  </r>
  <r>
    <x v="102"/>
    <x v="3"/>
    <x v="3"/>
    <n v="9222"/>
    <n v="22"/>
    <n v="1928"/>
    <n v="59768"/>
    <n v="7.21"/>
    <n v="5038"/>
    <n v="4309"/>
  </r>
  <r>
    <x v="102"/>
    <x v="3"/>
    <x v="4"/>
    <n v="18525"/>
    <n v="19"/>
    <n v="2832"/>
    <n v="87792"/>
    <n v="9.5"/>
    <n v="5629"/>
    <n v="8344"/>
  </r>
  <r>
    <x v="102"/>
    <x v="3"/>
    <x v="5"/>
    <n v="11896"/>
    <n v="12"/>
    <n v="1724"/>
    <n v="53444"/>
    <n v="9.16"/>
    <n v="6375"/>
    <n v="4895"/>
  </r>
  <r>
    <x v="102"/>
    <x v="3"/>
    <x v="6"/>
    <n v="11312"/>
    <n v="10"/>
    <n v="1347"/>
    <n v="41757"/>
    <n v="13.47"/>
    <n v="6757"/>
    <n v="5623"/>
  </r>
  <r>
    <x v="102"/>
    <x v="3"/>
    <x v="7"/>
    <n v="2996"/>
    <n v="4"/>
    <n v="1219"/>
    <n v="37789"/>
    <n v="3.65"/>
    <n v="1891"/>
    <n v="1378"/>
  </r>
  <r>
    <x v="102"/>
    <x v="3"/>
    <x v="8"/>
    <n v="3828"/>
    <n v="11"/>
    <n v="1584"/>
    <n v="49104"/>
    <n v="2.92"/>
    <n v="1497"/>
    <n v="1436"/>
  </r>
  <r>
    <x v="102"/>
    <x v="3"/>
    <x v="9"/>
    <n v="4454"/>
    <n v="12"/>
    <n v="1267"/>
    <n v="39277"/>
    <n v="4.82"/>
    <n v="2123"/>
    <n v="1893"/>
  </r>
  <r>
    <x v="102"/>
    <x v="3"/>
    <x v="10"/>
    <n v="8962"/>
    <n v="19"/>
    <n v="2005"/>
    <n v="62155"/>
    <n v="8.35"/>
    <n v="4400"/>
    <n v="5191"/>
  </r>
  <r>
    <x v="102"/>
    <x v="3"/>
    <x v="11"/>
    <n v="7104"/>
    <n v="6"/>
    <n v="488"/>
    <n v="15128"/>
    <n v="17.62"/>
    <n v="4461"/>
    <n v="2666"/>
  </r>
  <r>
    <x v="102"/>
    <x v="3"/>
    <x v="12"/>
    <m/>
    <n v="7"/>
    <n v="596"/>
    <n v="18476"/>
    <m/>
    <m/>
    <m/>
  </r>
  <r>
    <x v="102"/>
    <x v="3"/>
    <x v="13"/>
    <m/>
    <n v="3"/>
    <n v="389"/>
    <n v="12059"/>
    <m/>
    <m/>
    <m/>
  </r>
  <r>
    <x v="102"/>
    <x v="3"/>
    <x v="14"/>
    <m/>
    <n v="7"/>
    <n v="800"/>
    <n v="24800"/>
    <m/>
    <m/>
    <m/>
  </r>
  <r>
    <x v="102"/>
    <x v="3"/>
    <x v="15"/>
    <n v="2242"/>
    <n v="8"/>
    <n v="963"/>
    <n v="29853"/>
    <n v="3.84"/>
    <n v="1173"/>
    <n v="1147"/>
  </r>
  <r>
    <x v="102"/>
    <x v="3"/>
    <x v="16"/>
    <m/>
    <n v="3"/>
    <n v="500"/>
    <n v="15500"/>
    <m/>
    <m/>
    <m/>
  </r>
  <r>
    <x v="102"/>
    <x v="3"/>
    <x v="17"/>
    <s v="-"/>
    <s v="-"/>
    <s v="-"/>
    <s v="-"/>
    <s v="-"/>
    <s v="-"/>
    <s v="-"/>
  </r>
  <r>
    <x v="102"/>
    <x v="3"/>
    <x v="18"/>
    <n v="6341"/>
    <n v="16"/>
    <n v="1285"/>
    <n v="39835"/>
    <n v="7.66"/>
    <n v="4023"/>
    <n v="3052"/>
  </r>
  <r>
    <x v="102"/>
    <x v="3"/>
    <x v="19"/>
    <n v="9532"/>
    <n v="21"/>
    <n v="3701"/>
    <n v="114731"/>
    <n v="4.4000000000000004"/>
    <n v="4655"/>
    <n v="5048"/>
  </r>
  <r>
    <x v="102"/>
    <x v="3"/>
    <x v="20"/>
    <n v="23999"/>
    <n v="36"/>
    <n v="4162"/>
    <n v="129022"/>
    <n v="8.0399999999999991"/>
    <n v="13979"/>
    <n v="10372"/>
  </r>
  <r>
    <x v="102"/>
    <x v="3"/>
    <x v="21"/>
    <n v="4442"/>
    <n v="9"/>
    <n v="732"/>
    <n v="22692"/>
    <n v="6.78"/>
    <n v="2794"/>
    <n v="1539"/>
  </r>
  <r>
    <x v="102"/>
    <x v="3"/>
    <x v="22"/>
    <m/>
    <n v="3"/>
    <n v="511"/>
    <n v="15841"/>
    <m/>
    <m/>
    <m/>
  </r>
  <r>
    <x v="102"/>
    <x v="3"/>
    <x v="23"/>
    <n v="3761"/>
    <n v="6"/>
    <n v="739"/>
    <n v="22909"/>
    <n v="5.64"/>
    <n v="2161"/>
    <n v="1291"/>
  </r>
  <r>
    <x v="102"/>
    <x v="3"/>
    <x v="24"/>
    <n v="37045"/>
    <n v="54"/>
    <n v="6144"/>
    <n v="190464"/>
    <n v="7.8"/>
    <n v="22283"/>
    <n v="14864"/>
  </r>
  <r>
    <x v="102"/>
    <x v="3"/>
    <x v="25"/>
    <n v="9605"/>
    <n v="15"/>
    <n v="1487"/>
    <n v="46097"/>
    <n v="8.4700000000000006"/>
    <n v="7142"/>
    <n v="3906"/>
  </r>
  <r>
    <x v="102"/>
    <x v="3"/>
    <x v="26"/>
    <n v="8385"/>
    <n v="5"/>
    <n v="1004"/>
    <n v="31124"/>
    <n v="11.71"/>
    <n v="4235"/>
    <n v="3645"/>
  </r>
  <r>
    <x v="102"/>
    <x v="3"/>
    <x v="27"/>
    <n v="18818"/>
    <n v="7"/>
    <n v="1219"/>
    <n v="37789"/>
    <m/>
    <n v="7002"/>
    <m/>
  </r>
  <r>
    <x v="102"/>
    <x v="3"/>
    <x v="28"/>
    <m/>
    <n v="7"/>
    <n v="803"/>
    <n v="24893"/>
    <m/>
    <m/>
    <m/>
  </r>
  <r>
    <x v="102"/>
    <x v="3"/>
    <x v="29"/>
    <n v="4512"/>
    <n v="9"/>
    <n v="2196"/>
    <n v="68076"/>
    <n v="3.39"/>
    <n v="2001"/>
    <n v="2310"/>
  </r>
  <r>
    <x v="102"/>
    <x v="3"/>
    <x v="30"/>
    <n v="6929"/>
    <n v="6"/>
    <n v="503"/>
    <n v="15593"/>
    <n v="17.86"/>
    <n v="4262"/>
    <n v="2785"/>
  </r>
  <r>
    <x v="102"/>
    <x v="3"/>
    <x v="31"/>
    <m/>
    <n v="5"/>
    <n v="239"/>
    <n v="7409"/>
    <m/>
    <m/>
    <m/>
  </r>
  <r>
    <x v="102"/>
    <x v="3"/>
    <x v="32"/>
    <m/>
    <n v="3"/>
    <n v="557"/>
    <n v="17267"/>
    <m/>
    <m/>
    <m/>
  </r>
  <r>
    <x v="102"/>
    <x v="3"/>
    <x v="33"/>
    <n v="2469"/>
    <n v="13"/>
    <n v="1113"/>
    <n v="34503"/>
    <n v="3.6"/>
    <n v="1661"/>
    <n v="1243"/>
  </r>
  <r>
    <x v="102"/>
    <x v="3"/>
    <x v="34"/>
    <n v="239553"/>
    <n v="390"/>
    <n v="48117"/>
    <n v="1491627"/>
    <n v="7.12"/>
    <n v="126231"/>
    <n v="106137"/>
  </r>
  <r>
    <x v="102"/>
    <x v="4"/>
    <x v="0"/>
    <n v="70694"/>
    <n v="248"/>
    <n v="9517"/>
    <n v="295027"/>
    <n v="14.56"/>
    <n v="36684"/>
    <n v="42961"/>
  </r>
  <r>
    <x v="102"/>
    <x v="4"/>
    <x v="1"/>
    <n v="421968"/>
    <n v="325"/>
    <n v="18450"/>
    <n v="571950"/>
    <n v="47.99"/>
    <n v="206668"/>
    <n v="274472"/>
  </r>
  <r>
    <x v="102"/>
    <x v="4"/>
    <x v="2"/>
    <n v="24333"/>
    <n v="115"/>
    <n v="3948"/>
    <n v="122388"/>
    <n v="11.29"/>
    <n v="14885"/>
    <n v="13816"/>
  </r>
  <r>
    <x v="102"/>
    <x v="4"/>
    <x v="3"/>
    <n v="72168"/>
    <n v="149"/>
    <n v="5006"/>
    <n v="155186"/>
    <n v="27.56"/>
    <n v="40119"/>
    <n v="42768"/>
  </r>
  <r>
    <x v="102"/>
    <x v="4"/>
    <x v="4"/>
    <n v="57019"/>
    <n v="102"/>
    <n v="4778"/>
    <n v="148118"/>
    <n v="21.32"/>
    <n v="23862"/>
    <n v="31579"/>
  </r>
  <r>
    <x v="102"/>
    <x v="4"/>
    <x v="5"/>
    <n v="125329"/>
    <n v="122"/>
    <n v="6050"/>
    <n v="187550"/>
    <n v="33.450000000000003"/>
    <n v="73726"/>
    <n v="62742"/>
  </r>
  <r>
    <x v="102"/>
    <x v="4"/>
    <x v="6"/>
    <n v="77131"/>
    <n v="109"/>
    <n v="4043"/>
    <n v="125333"/>
    <n v="32.39"/>
    <n v="46026"/>
    <n v="40591"/>
  </r>
  <r>
    <x v="102"/>
    <x v="4"/>
    <x v="7"/>
    <n v="10208"/>
    <n v="32"/>
    <n v="1612"/>
    <n v="49972"/>
    <n v="12.2"/>
    <n v="6154"/>
    <n v="6097"/>
  </r>
  <r>
    <x v="102"/>
    <x v="4"/>
    <x v="8"/>
    <n v="15242"/>
    <n v="57"/>
    <n v="2365"/>
    <n v="73315"/>
    <n v="11.97"/>
    <n v="8306"/>
    <n v="8779"/>
  </r>
  <r>
    <x v="102"/>
    <x v="4"/>
    <x v="9"/>
    <n v="36317"/>
    <n v="87"/>
    <n v="2935"/>
    <n v="90985"/>
    <n v="24.91"/>
    <n v="18289"/>
    <n v="22665"/>
  </r>
  <r>
    <x v="102"/>
    <x v="4"/>
    <x v="10"/>
    <n v="59599"/>
    <n v="130"/>
    <n v="5056"/>
    <n v="156736"/>
    <n v="22.63"/>
    <n v="30692"/>
    <n v="35477"/>
  </r>
  <r>
    <x v="102"/>
    <x v="4"/>
    <x v="11"/>
    <n v="66907"/>
    <n v="56"/>
    <n v="2658"/>
    <n v="82398"/>
    <n v="37.24"/>
    <n v="28633"/>
    <n v="30683"/>
  </r>
  <r>
    <x v="102"/>
    <x v="4"/>
    <x v="12"/>
    <n v="42322"/>
    <n v="98"/>
    <n v="2397"/>
    <n v="74307"/>
    <n v="32.69"/>
    <n v="21688"/>
    <n v="24290"/>
  </r>
  <r>
    <x v="102"/>
    <x v="4"/>
    <x v="13"/>
    <n v="10017"/>
    <n v="35"/>
    <n v="1021"/>
    <n v="31651"/>
    <n v="20.67"/>
    <n v="6389"/>
    <n v="6543"/>
  </r>
  <r>
    <x v="102"/>
    <x v="4"/>
    <x v="14"/>
    <n v="11313"/>
    <n v="38"/>
    <n v="1391"/>
    <n v="43121"/>
    <n v="13.65"/>
    <n v="6553"/>
    <n v="5884"/>
  </r>
  <r>
    <x v="102"/>
    <x v="4"/>
    <x v="15"/>
    <n v="11083"/>
    <n v="50"/>
    <n v="1710"/>
    <n v="53010"/>
    <n v="12.23"/>
    <n v="5998"/>
    <n v="6485"/>
  </r>
  <r>
    <x v="102"/>
    <x v="4"/>
    <x v="16"/>
    <n v="174012"/>
    <n v="121"/>
    <n v="7417"/>
    <n v="229927"/>
    <n v="51.38"/>
    <n v="85929"/>
    <n v="118129"/>
  </r>
  <r>
    <x v="102"/>
    <x v="4"/>
    <x v="17"/>
    <n v="151822"/>
    <n v="78"/>
    <n v="5930"/>
    <n v="183830"/>
    <n v="57.31"/>
    <n v="75072"/>
    <n v="105344"/>
  </r>
  <r>
    <x v="102"/>
    <x v="4"/>
    <x v="18"/>
    <n v="35567"/>
    <n v="105"/>
    <n v="3178"/>
    <n v="98518"/>
    <n v="22.05"/>
    <n v="20117"/>
    <n v="21723"/>
  </r>
  <r>
    <x v="102"/>
    <x v="4"/>
    <x v="19"/>
    <n v="46799"/>
    <n v="154"/>
    <n v="6585"/>
    <n v="204135"/>
    <n v="14.84"/>
    <n v="24335"/>
    <n v="30293"/>
  </r>
  <r>
    <x v="102"/>
    <x v="4"/>
    <x v="20"/>
    <n v="280953"/>
    <n v="364"/>
    <n v="15357"/>
    <n v="476067"/>
    <n v="33.700000000000003"/>
    <n v="145647"/>
    <n v="160434"/>
  </r>
  <r>
    <x v="102"/>
    <x v="4"/>
    <x v="21"/>
    <n v="21760"/>
    <n v="44"/>
    <n v="1668"/>
    <n v="51708"/>
    <n v="18.59"/>
    <n v="14004"/>
    <n v="9610"/>
  </r>
  <r>
    <x v="102"/>
    <x v="4"/>
    <x v="22"/>
    <n v="26185"/>
    <n v="29"/>
    <n v="1660"/>
    <n v="51460"/>
    <n v="25.05"/>
    <n v="16167"/>
    <n v="12890"/>
  </r>
  <r>
    <x v="102"/>
    <x v="4"/>
    <x v="23"/>
    <n v="15301"/>
    <n v="49"/>
    <n v="1321"/>
    <n v="40951"/>
    <n v="20.22"/>
    <n v="8681"/>
    <n v="8280"/>
  </r>
  <r>
    <x v="102"/>
    <x v="4"/>
    <x v="24"/>
    <n v="344199"/>
    <n v="486"/>
    <n v="20006"/>
    <n v="620186"/>
    <n v="30.83"/>
    <n v="184500"/>
    <n v="191213"/>
  </r>
  <r>
    <x v="102"/>
    <x v="4"/>
    <x v="25"/>
    <n v="61050"/>
    <n v="148"/>
    <n v="5271"/>
    <n v="163401"/>
    <n v="22.58"/>
    <n v="42437"/>
    <n v="36896"/>
  </r>
  <r>
    <x v="102"/>
    <x v="4"/>
    <x v="26"/>
    <n v="55548"/>
    <n v="48"/>
    <n v="2472"/>
    <n v="76632"/>
    <n v="37.18"/>
    <n v="20990"/>
    <n v="28491"/>
  </r>
  <r>
    <x v="102"/>
    <x v="4"/>
    <x v="27"/>
    <n v="257224"/>
    <n v="114"/>
    <n v="7121"/>
    <n v="220751"/>
    <n v="60.31"/>
    <n v="78432"/>
    <n v="133132"/>
  </r>
  <r>
    <x v="102"/>
    <x v="4"/>
    <x v="28"/>
    <n v="16032"/>
    <n v="42"/>
    <n v="1572"/>
    <n v="48732"/>
    <n v="18.23"/>
    <n v="10823"/>
    <n v="8882"/>
  </r>
  <r>
    <x v="102"/>
    <x v="4"/>
    <x v="29"/>
    <n v="13460"/>
    <n v="54"/>
    <n v="2882"/>
    <n v="89342"/>
    <n v="8.86"/>
    <n v="7064"/>
    <n v="7918"/>
  </r>
  <r>
    <x v="102"/>
    <x v="4"/>
    <x v="30"/>
    <n v="56890"/>
    <n v="82"/>
    <n v="2588"/>
    <n v="80228"/>
    <n v="40.42"/>
    <n v="31521"/>
    <n v="32429"/>
  </r>
  <r>
    <x v="102"/>
    <x v="4"/>
    <x v="31"/>
    <n v="3028"/>
    <n v="27"/>
    <n v="472"/>
    <n v="14632"/>
    <n v="11.5"/>
    <n v="2061"/>
    <n v="1682"/>
  </r>
  <r>
    <x v="102"/>
    <x v="4"/>
    <x v="32"/>
    <n v="10586"/>
    <n v="30"/>
    <n v="1555"/>
    <n v="48205"/>
    <n v="12.07"/>
    <n v="6827"/>
    <n v="5820"/>
  </r>
  <r>
    <x v="102"/>
    <x v="4"/>
    <x v="33"/>
    <n v="25068"/>
    <n v="84"/>
    <n v="2507"/>
    <n v="77717"/>
    <n v="21.4"/>
    <n v="14435"/>
    <n v="16631"/>
  </r>
  <r>
    <x v="102"/>
    <x v="4"/>
    <x v="34"/>
    <n v="2211111"/>
    <n v="3248"/>
    <n v="136563"/>
    <n v="4233453"/>
    <n v="30.45"/>
    <n v="1104141"/>
    <n v="1289072"/>
  </r>
  <r>
    <x v="103"/>
    <x v="0"/>
    <x v="0"/>
    <n v="14607"/>
    <n v="33"/>
    <n v="1222"/>
    <n v="37882"/>
    <n v="22.14"/>
    <n v="6946"/>
    <n v="8387"/>
  </r>
  <r>
    <x v="103"/>
    <x v="0"/>
    <x v="1"/>
    <n v="229786"/>
    <n v="71"/>
    <n v="8485"/>
    <n v="263035"/>
    <n v="58.5"/>
    <n v="120377"/>
    <n v="153888"/>
  </r>
  <r>
    <x v="103"/>
    <x v="0"/>
    <x v="2"/>
    <n v="2206"/>
    <n v="12"/>
    <n v="220"/>
    <n v="6820"/>
    <n v="14.79"/>
    <n v="909"/>
    <n v="1009"/>
  </r>
  <r>
    <x v="103"/>
    <x v="0"/>
    <x v="3"/>
    <n v="18995"/>
    <n v="25"/>
    <n v="1014"/>
    <n v="31434"/>
    <n v="37.58"/>
    <n v="9809"/>
    <n v="11813"/>
  </r>
  <r>
    <x v="103"/>
    <x v="0"/>
    <x v="4"/>
    <n v="8549"/>
    <n v="10"/>
    <n v="420"/>
    <n v="13020"/>
    <n v="40.72"/>
    <n v="4593"/>
    <n v="5302"/>
  </r>
  <r>
    <x v="103"/>
    <x v="0"/>
    <x v="5"/>
    <n v="41441"/>
    <n v="21"/>
    <n v="1854"/>
    <n v="57474"/>
    <n v="39.950000000000003"/>
    <n v="25333"/>
    <n v="22961"/>
  </r>
  <r>
    <x v="103"/>
    <x v="0"/>
    <x v="6"/>
    <n v="10026"/>
    <n v="9"/>
    <n v="419"/>
    <n v="12989"/>
    <n v="40.67"/>
    <n v="5424"/>
    <n v="5283"/>
  </r>
  <r>
    <x v="103"/>
    <x v="0"/>
    <x v="7"/>
    <n v="840"/>
    <n v="4"/>
    <n v="51"/>
    <n v="1581"/>
    <n v="32.57"/>
    <n v="484"/>
    <n v="515"/>
  </r>
  <r>
    <x v="103"/>
    <x v="0"/>
    <x v="8"/>
    <m/>
    <n v="9"/>
    <n v="219"/>
    <n v="6789"/>
    <m/>
    <m/>
    <m/>
  </r>
  <r>
    <x v="103"/>
    <x v="0"/>
    <x v="9"/>
    <n v="7490"/>
    <n v="18"/>
    <n v="487"/>
    <n v="15097"/>
    <n v="35.21"/>
    <n v="4896"/>
    <n v="5315"/>
  </r>
  <r>
    <x v="103"/>
    <x v="0"/>
    <x v="10"/>
    <n v="8139"/>
    <n v="15"/>
    <n v="480"/>
    <n v="14880"/>
    <n v="33.840000000000003"/>
    <n v="4858"/>
    <n v="5035"/>
  </r>
  <r>
    <x v="103"/>
    <x v="0"/>
    <x v="11"/>
    <n v="16528"/>
    <n v="12"/>
    <n v="519"/>
    <n v="16089"/>
    <n v="48.05"/>
    <n v="6719"/>
    <n v="7730"/>
  </r>
  <r>
    <x v="103"/>
    <x v="0"/>
    <x v="12"/>
    <n v="10249"/>
    <n v="22"/>
    <n v="566"/>
    <n v="17546"/>
    <n v="41.9"/>
    <n v="5756"/>
    <n v="7352"/>
  </r>
  <r>
    <x v="103"/>
    <x v="0"/>
    <x v="13"/>
    <m/>
    <n v="3"/>
    <n v="137"/>
    <n v="4247"/>
    <m/>
    <m/>
    <m/>
  </r>
  <r>
    <x v="103"/>
    <x v="0"/>
    <x v="14"/>
    <n v="3487"/>
    <n v="10"/>
    <n v="213"/>
    <n v="6603"/>
    <n v="29.59"/>
    <m/>
    <n v="1954"/>
  </r>
  <r>
    <x v="103"/>
    <x v="0"/>
    <x v="15"/>
    <m/>
    <n v="5"/>
    <n v="60"/>
    <n v="1860"/>
    <m/>
    <m/>
    <m/>
  </r>
  <r>
    <x v="103"/>
    <x v="0"/>
    <x v="16"/>
    <n v="95340"/>
    <n v="36"/>
    <n v="3521"/>
    <n v="109151"/>
    <n v="59.37"/>
    <n v="47436"/>
    <n v="64806"/>
  </r>
  <r>
    <x v="103"/>
    <x v="0"/>
    <x v="17"/>
    <n v="92396"/>
    <n v="30"/>
    <n v="3351"/>
    <n v="103881"/>
    <n v="60.21"/>
    <n v="45749"/>
    <n v="62550"/>
  </r>
  <r>
    <x v="103"/>
    <x v="0"/>
    <x v="18"/>
    <n v="4364"/>
    <n v="15"/>
    <n v="346"/>
    <n v="10726"/>
    <n v="27.6"/>
    <n v="2430"/>
    <n v="2960"/>
  </r>
  <r>
    <x v="103"/>
    <x v="0"/>
    <x v="19"/>
    <n v="5062"/>
    <n v="9"/>
    <n v="369"/>
    <n v="11439"/>
    <n v="28.11"/>
    <n v="2973"/>
    <n v="3215"/>
  </r>
  <r>
    <x v="103"/>
    <x v="0"/>
    <x v="20"/>
    <n v="118714"/>
    <n v="67"/>
    <n v="4359"/>
    <n v="135129"/>
    <n v="52.8"/>
    <n v="60730"/>
    <n v="71350"/>
  </r>
  <r>
    <x v="103"/>
    <x v="0"/>
    <x v="21"/>
    <m/>
    <n v="7"/>
    <n v="124"/>
    <n v="3844"/>
    <m/>
    <m/>
    <m/>
  </r>
  <r>
    <x v="103"/>
    <x v="0"/>
    <x v="22"/>
    <m/>
    <n v="5"/>
    <n v="434"/>
    <n v="13454"/>
    <m/>
    <m/>
    <m/>
  </r>
  <r>
    <x v="103"/>
    <x v="0"/>
    <x v="23"/>
    <m/>
    <n v="11"/>
    <n v="145"/>
    <n v="4495"/>
    <m/>
    <m/>
    <m/>
  </r>
  <r>
    <x v="103"/>
    <x v="0"/>
    <x v="24"/>
    <n v="132328"/>
    <n v="90"/>
    <n v="5062"/>
    <n v="156922"/>
    <n v="49.83"/>
    <n v="68579"/>
    <n v="78188"/>
  </r>
  <r>
    <x v="103"/>
    <x v="0"/>
    <x v="25"/>
    <n v="15160"/>
    <n v="38"/>
    <n v="1220"/>
    <n v="37820"/>
    <n v="25.21"/>
    <n v="11302"/>
    <n v="9535"/>
  </r>
  <r>
    <x v="103"/>
    <x v="0"/>
    <x v="26"/>
    <n v="21786"/>
    <n v="10"/>
    <n v="499"/>
    <n v="15469"/>
    <n v="64.55"/>
    <n v="5730"/>
    <n v="9985"/>
  </r>
  <r>
    <x v="103"/>
    <x v="0"/>
    <x v="27"/>
    <n v="115920"/>
    <n v="31"/>
    <n v="2867"/>
    <n v="88877"/>
    <n v="70.239999999999995"/>
    <n v="37090"/>
    <n v="62430"/>
  </r>
  <r>
    <x v="103"/>
    <x v="0"/>
    <x v="28"/>
    <n v="7426"/>
    <n v="10"/>
    <n v="375"/>
    <n v="11625"/>
    <n v="34.46"/>
    <n v="5737"/>
    <n v="4006"/>
  </r>
  <r>
    <x v="103"/>
    <x v="0"/>
    <x v="29"/>
    <m/>
    <n v="13"/>
    <n v="208"/>
    <n v="6448"/>
    <m/>
    <m/>
    <m/>
  </r>
  <r>
    <x v="103"/>
    <x v="0"/>
    <x v="30"/>
    <n v="17126"/>
    <n v="18"/>
    <n v="766"/>
    <n v="23746"/>
    <n v="46.54"/>
    <n v="9776"/>
    <n v="11052"/>
  </r>
  <r>
    <x v="103"/>
    <x v="0"/>
    <x v="31"/>
    <n v="775"/>
    <n v="7"/>
    <n v="92"/>
    <n v="2852"/>
    <n v="18.440000000000001"/>
    <n v="478"/>
    <n v="526"/>
  </r>
  <r>
    <x v="103"/>
    <x v="0"/>
    <x v="32"/>
    <n v="2701"/>
    <n v="4"/>
    <n v="409"/>
    <n v="12679"/>
    <n v="9.6199999999999992"/>
    <n v="1774"/>
    <n v="1220"/>
  </r>
  <r>
    <x v="103"/>
    <x v="0"/>
    <x v="33"/>
    <n v="7410"/>
    <n v="20"/>
    <n v="492"/>
    <n v="15252"/>
    <n v="37.229999999999997"/>
    <n v="4034"/>
    <n v="5679"/>
  </r>
  <r>
    <x v="103"/>
    <x v="0"/>
    <x v="34"/>
    <n v="803579"/>
    <n v="580"/>
    <n v="32592"/>
    <n v="1010352"/>
    <n v="48.93"/>
    <n v="399340"/>
    <n v="494391"/>
  </r>
  <r>
    <x v="103"/>
    <x v="1"/>
    <x v="0"/>
    <n v="26601"/>
    <n v="142"/>
    <n v="1703"/>
    <n v="52793"/>
    <n v="26.98"/>
    <n v="14930"/>
    <n v="14243"/>
  </r>
  <r>
    <x v="103"/>
    <x v="1"/>
    <x v="1"/>
    <n v="94315"/>
    <n v="192"/>
    <n v="3754"/>
    <n v="116374"/>
    <n v="43.89"/>
    <n v="45537"/>
    <n v="51072"/>
  </r>
  <r>
    <x v="103"/>
    <x v="1"/>
    <x v="2"/>
    <n v="8811"/>
    <n v="62"/>
    <n v="678"/>
    <n v="21018"/>
    <n v="22.2"/>
    <n v="5723"/>
    <n v="4667"/>
  </r>
  <r>
    <x v="103"/>
    <x v="1"/>
    <x v="3"/>
    <n v="36955"/>
    <n v="88"/>
    <n v="1484"/>
    <n v="46004"/>
    <n v="44.9"/>
    <n v="21527"/>
    <n v="20656"/>
  </r>
  <r>
    <x v="103"/>
    <x v="1"/>
    <x v="4"/>
    <n v="20341"/>
    <n v="61"/>
    <n v="970"/>
    <n v="30070"/>
    <n v="39.42"/>
    <n v="10895"/>
    <n v="11854"/>
  </r>
  <r>
    <x v="103"/>
    <x v="1"/>
    <x v="5"/>
    <n v="35267"/>
    <n v="77"/>
    <n v="1391"/>
    <n v="43121"/>
    <n v="36"/>
    <n v="22970"/>
    <n v="15525"/>
  </r>
  <r>
    <x v="103"/>
    <x v="1"/>
    <x v="6"/>
    <n v="33587"/>
    <n v="74"/>
    <n v="1232"/>
    <n v="38192"/>
    <n v="43.04"/>
    <n v="20683"/>
    <n v="16436"/>
  </r>
  <r>
    <x v="103"/>
    <x v="1"/>
    <x v="7"/>
    <n v="5473"/>
    <n v="22"/>
    <n v="271"/>
    <n v="8401"/>
    <n v="45.4"/>
    <n v="3217"/>
    <n v="3814"/>
  </r>
  <r>
    <x v="103"/>
    <x v="1"/>
    <x v="8"/>
    <n v="8082"/>
    <n v="33"/>
    <n v="464"/>
    <n v="14384"/>
    <n v="36.01"/>
    <n v="4927"/>
    <n v="5179"/>
  </r>
  <r>
    <x v="103"/>
    <x v="1"/>
    <x v="9"/>
    <n v="18609"/>
    <n v="48"/>
    <n v="801"/>
    <n v="24831"/>
    <n v="48.35"/>
    <n v="8908"/>
    <n v="12005"/>
  </r>
  <r>
    <x v="103"/>
    <x v="1"/>
    <x v="10"/>
    <n v="31032"/>
    <n v="78"/>
    <n v="1405"/>
    <n v="43555"/>
    <n v="39.96"/>
    <n v="15561"/>
    <n v="17405"/>
  </r>
  <r>
    <x v="103"/>
    <x v="1"/>
    <x v="11"/>
    <n v="20226"/>
    <n v="23"/>
    <n v="639"/>
    <n v="19809"/>
    <n v="38.78"/>
    <n v="9166"/>
    <n v="7681"/>
  </r>
  <r>
    <x v="103"/>
    <x v="1"/>
    <x v="12"/>
    <n v="30341"/>
    <n v="64"/>
    <n v="1078"/>
    <n v="33418"/>
    <n v="48.69"/>
    <n v="16823"/>
    <n v="16271"/>
  </r>
  <r>
    <x v="103"/>
    <x v="1"/>
    <x v="13"/>
    <n v="7087"/>
    <n v="26"/>
    <n v="422"/>
    <n v="13082"/>
    <n v="34.64"/>
    <n v="4390"/>
    <n v="4531"/>
  </r>
  <r>
    <x v="103"/>
    <x v="1"/>
    <x v="14"/>
    <n v="5339"/>
    <n v="18"/>
    <n v="303"/>
    <n v="9393"/>
    <n v="29.99"/>
    <n v="3122"/>
    <n v="2817"/>
  </r>
  <r>
    <x v="103"/>
    <x v="1"/>
    <x v="15"/>
    <n v="6288"/>
    <n v="31"/>
    <n v="321"/>
    <n v="9951"/>
    <n v="34.909999999999997"/>
    <n v="3565"/>
    <n v="3474"/>
  </r>
  <r>
    <x v="103"/>
    <x v="1"/>
    <x v="16"/>
    <n v="34118"/>
    <n v="68"/>
    <n v="1318"/>
    <n v="40858"/>
    <n v="48.09"/>
    <n v="18102"/>
    <n v="19649"/>
  </r>
  <r>
    <x v="103"/>
    <x v="1"/>
    <x v="17"/>
    <n v="22556"/>
    <n v="38"/>
    <n v="846"/>
    <n v="26226"/>
    <n v="49.41"/>
    <n v="12220"/>
    <n v="12958"/>
  </r>
  <r>
    <x v="103"/>
    <x v="1"/>
    <x v="18"/>
    <n v="16343"/>
    <n v="54"/>
    <n v="758"/>
    <n v="23498"/>
    <n v="37.47"/>
    <n v="9216"/>
    <n v="8804"/>
  </r>
  <r>
    <x v="103"/>
    <x v="1"/>
    <x v="19"/>
    <n v="23872"/>
    <n v="97"/>
    <n v="1287"/>
    <n v="39897"/>
    <n v="35.159999999999997"/>
    <n v="12499"/>
    <n v="14029"/>
  </r>
  <r>
    <x v="103"/>
    <x v="1"/>
    <x v="20"/>
    <n v="77261"/>
    <n v="206"/>
    <n v="2933"/>
    <n v="90923"/>
    <n v="39.39"/>
    <n v="41146"/>
    <n v="35819"/>
  </r>
  <r>
    <x v="103"/>
    <x v="1"/>
    <x v="21"/>
    <n v="10353"/>
    <n v="24"/>
    <n v="390"/>
    <n v="12090"/>
    <n v="37.33"/>
    <n v="6793"/>
    <n v="4513"/>
  </r>
  <r>
    <x v="103"/>
    <x v="1"/>
    <x v="22"/>
    <n v="7570"/>
    <n v="16"/>
    <n v="395"/>
    <n v="12245"/>
    <n v="25.36"/>
    <n v="5033"/>
    <n v="3105"/>
  </r>
  <r>
    <x v="103"/>
    <x v="1"/>
    <x v="23"/>
    <n v="9785"/>
    <n v="28"/>
    <n v="365"/>
    <n v="11315"/>
    <n v="50.35"/>
    <n v="5702"/>
    <n v="5697"/>
  </r>
  <r>
    <x v="103"/>
    <x v="1"/>
    <x v="24"/>
    <n v="104968"/>
    <n v="274"/>
    <n v="4083"/>
    <n v="126573"/>
    <n v="38.82"/>
    <n v="58673"/>
    <n v="49134"/>
  </r>
  <r>
    <x v="103"/>
    <x v="1"/>
    <x v="25"/>
    <n v="21687"/>
    <n v="72"/>
    <n v="1314"/>
    <n v="40734"/>
    <n v="33.119999999999997"/>
    <n v="14866"/>
    <n v="13493"/>
  </r>
  <r>
    <x v="103"/>
    <x v="1"/>
    <x v="26"/>
    <n v="17488"/>
    <n v="26"/>
    <n v="348"/>
    <n v="10788"/>
    <n v="64.989999999999995"/>
    <n v="5136"/>
    <n v="7011"/>
  </r>
  <r>
    <x v="103"/>
    <x v="1"/>
    <x v="27"/>
    <n v="57873"/>
    <n v="55"/>
    <n v="1162"/>
    <n v="36022"/>
    <n v="58.6"/>
    <n v="14078"/>
    <n v="21110"/>
  </r>
  <r>
    <x v="103"/>
    <x v="1"/>
    <x v="28"/>
    <n v="4744"/>
    <n v="22"/>
    <n v="302"/>
    <n v="9362"/>
    <n v="28.96"/>
    <n v="3707"/>
    <n v="2711"/>
  </r>
  <r>
    <x v="103"/>
    <x v="1"/>
    <x v="29"/>
    <n v="4806"/>
    <n v="25"/>
    <n v="269"/>
    <n v="8339"/>
    <n v="33.9"/>
    <n v="2798"/>
    <n v="2827"/>
  </r>
  <r>
    <x v="103"/>
    <x v="1"/>
    <x v="30"/>
    <n v="26323"/>
    <n v="47"/>
    <n v="822"/>
    <n v="25482"/>
    <n v="55.39"/>
    <n v="12823"/>
    <n v="14115"/>
  </r>
  <r>
    <x v="103"/>
    <x v="1"/>
    <x v="31"/>
    <n v="1480"/>
    <n v="14"/>
    <n v="91"/>
    <n v="2821"/>
    <n v="29.53"/>
    <n v="981"/>
    <n v="833"/>
  </r>
  <r>
    <x v="103"/>
    <x v="1"/>
    <x v="32"/>
    <n v="3377"/>
    <n v="20"/>
    <n v="298"/>
    <n v="9238"/>
    <n v="17.899999999999999"/>
    <n v="2131"/>
    <n v="1654"/>
  </r>
  <r>
    <x v="103"/>
    <x v="1"/>
    <x v="33"/>
    <n v="14529"/>
    <n v="41"/>
    <n v="618"/>
    <n v="19158"/>
    <n v="46.62"/>
    <n v="7002"/>
    <n v="8932"/>
  </r>
  <r>
    <x v="103"/>
    <x v="1"/>
    <x v="34"/>
    <n v="719961"/>
    <n v="1854"/>
    <n v="29586"/>
    <n v="917166"/>
    <n v="40.549999999999997"/>
    <n v="373954"/>
    <n v="371931"/>
  </r>
  <r>
    <x v="103"/>
    <x v="2"/>
    <x v="0"/>
    <n v="11015"/>
    <n v="31"/>
    <n v="1315"/>
    <n v="40765"/>
    <n v="25.44"/>
    <n v="5970"/>
    <n v="10372"/>
  </r>
  <r>
    <x v="103"/>
    <x v="2"/>
    <x v="1"/>
    <n v="44832"/>
    <n v="40"/>
    <n v="3752"/>
    <n v="116312"/>
    <n v="36.53"/>
    <n v="19819"/>
    <n v="42493"/>
  </r>
  <r>
    <x v="103"/>
    <x v="2"/>
    <x v="2"/>
    <n v="3797"/>
    <n v="18"/>
    <n v="712"/>
    <n v="22072"/>
    <n v="15.23"/>
    <n v="2348"/>
    <n v="3362"/>
  </r>
  <r>
    <x v="103"/>
    <x v="2"/>
    <x v="3"/>
    <n v="5624"/>
    <n v="15"/>
    <n v="593"/>
    <n v="18383"/>
    <n v="29.49"/>
    <n v="2954"/>
    <n v="5422"/>
  </r>
  <r>
    <x v="103"/>
    <x v="2"/>
    <x v="4"/>
    <n v="5669"/>
    <n v="14"/>
    <n v="554"/>
    <n v="17174"/>
    <n v="32.020000000000003"/>
    <n v="2152"/>
    <n v="5499"/>
  </r>
  <r>
    <x v="103"/>
    <x v="2"/>
    <x v="5"/>
    <n v="12393"/>
    <n v="11"/>
    <n v="1065"/>
    <n v="33015"/>
    <n v="31.9"/>
    <n v="7911"/>
    <n v="10533"/>
  </r>
  <r>
    <x v="103"/>
    <x v="2"/>
    <x v="6"/>
    <n v="9649"/>
    <n v="16"/>
    <n v="1035"/>
    <n v="32085"/>
    <n v="28.13"/>
    <n v="5416"/>
    <n v="9025"/>
  </r>
  <r>
    <x v="103"/>
    <x v="2"/>
    <x v="7"/>
    <m/>
    <n v="3"/>
    <n v="74"/>
    <n v="2294"/>
    <m/>
    <m/>
    <m/>
  </r>
  <r>
    <x v="103"/>
    <x v="2"/>
    <x v="8"/>
    <m/>
    <n v="4"/>
    <n v="98"/>
    <n v="3038"/>
    <m/>
    <m/>
    <m/>
  </r>
  <r>
    <x v="103"/>
    <x v="2"/>
    <x v="9"/>
    <n v="2015"/>
    <n v="9"/>
    <n v="380"/>
    <n v="11780"/>
    <n v="16.03"/>
    <n v="865"/>
    <n v="1888"/>
  </r>
  <r>
    <x v="103"/>
    <x v="2"/>
    <x v="10"/>
    <n v="6242"/>
    <n v="18"/>
    <n v="722"/>
    <n v="22382"/>
    <n v="27.27"/>
    <n v="2511"/>
    <n v="6104"/>
  </r>
  <r>
    <x v="103"/>
    <x v="2"/>
    <x v="11"/>
    <n v="15422"/>
    <n v="15"/>
    <n v="1026"/>
    <n v="31806"/>
    <n v="37.24"/>
    <m/>
    <n v="11845"/>
  </r>
  <r>
    <x v="103"/>
    <x v="2"/>
    <x v="12"/>
    <m/>
    <n v="4"/>
    <n v="153"/>
    <n v="4743"/>
    <m/>
    <m/>
    <m/>
  </r>
  <r>
    <x v="103"/>
    <x v="2"/>
    <x v="13"/>
    <m/>
    <n v="3"/>
    <n v="73"/>
    <n v="2263"/>
    <m/>
    <m/>
    <m/>
  </r>
  <r>
    <x v="103"/>
    <x v="2"/>
    <x v="14"/>
    <m/>
    <n v="3"/>
    <n v="75"/>
    <n v="2325"/>
    <m/>
    <m/>
    <m/>
  </r>
  <r>
    <x v="103"/>
    <x v="2"/>
    <x v="15"/>
    <m/>
    <n v="6"/>
    <n v="366"/>
    <n v="11346"/>
    <m/>
    <m/>
    <m/>
  </r>
  <r>
    <x v="103"/>
    <x v="2"/>
    <x v="16"/>
    <m/>
    <n v="14"/>
    <n v="2082"/>
    <n v="64542"/>
    <m/>
    <m/>
    <m/>
  </r>
  <r>
    <x v="103"/>
    <x v="2"/>
    <x v="17"/>
    <n v="22599"/>
    <n v="10"/>
    <n v="1735"/>
    <n v="53785"/>
    <n v="41.12"/>
    <n v="12157"/>
    <n v="22115"/>
  </r>
  <r>
    <x v="103"/>
    <x v="2"/>
    <x v="18"/>
    <n v="5115"/>
    <n v="19"/>
    <n v="792"/>
    <n v="24552"/>
    <n v="19.059999999999999"/>
    <n v="2258"/>
    <n v="4680"/>
  </r>
  <r>
    <x v="103"/>
    <x v="2"/>
    <x v="19"/>
    <n v="8472"/>
    <n v="27"/>
    <n v="1238"/>
    <n v="38378"/>
    <n v="20.5"/>
    <n v="4272"/>
    <n v="7866"/>
  </r>
  <r>
    <x v="103"/>
    <x v="2"/>
    <x v="20"/>
    <n v="43553"/>
    <n v="56"/>
    <n v="3797"/>
    <n v="117707"/>
    <n v="32.29"/>
    <n v="19787"/>
    <n v="38008"/>
  </r>
  <r>
    <x v="103"/>
    <x v="2"/>
    <x v="21"/>
    <m/>
    <n v="6"/>
    <n v="455"/>
    <n v="14105"/>
    <m/>
    <m/>
    <m/>
  </r>
  <r>
    <x v="103"/>
    <x v="2"/>
    <x v="22"/>
    <n v="3029"/>
    <n v="5"/>
    <n v="320"/>
    <n v="9920"/>
    <n v="28.71"/>
    <n v="2398"/>
    <n v="2848"/>
  </r>
  <r>
    <x v="103"/>
    <x v="2"/>
    <x v="23"/>
    <m/>
    <n v="4"/>
    <n v="77"/>
    <n v="2387"/>
    <m/>
    <m/>
    <m/>
  </r>
  <r>
    <x v="103"/>
    <x v="2"/>
    <x v="24"/>
    <n v="49505"/>
    <n v="71"/>
    <n v="4649"/>
    <n v="144119"/>
    <n v="29.87"/>
    <n v="23702"/>
    <n v="43042"/>
  </r>
  <r>
    <x v="103"/>
    <x v="2"/>
    <x v="25"/>
    <n v="10191"/>
    <n v="23"/>
    <n v="1266"/>
    <n v="39246"/>
    <n v="21.72"/>
    <n v="7005"/>
    <n v="8526"/>
  </r>
  <r>
    <x v="103"/>
    <x v="2"/>
    <x v="26"/>
    <n v="12748"/>
    <n v="8"/>
    <n v="646"/>
    <n v="20026"/>
    <n v="58.34"/>
    <n v="4630"/>
    <n v="11683"/>
  </r>
  <r>
    <x v="103"/>
    <x v="2"/>
    <x v="27"/>
    <n v="40342"/>
    <n v="20"/>
    <n v="1862"/>
    <n v="57722"/>
    <n v="63.22"/>
    <n v="12405"/>
    <n v="36490"/>
  </r>
  <r>
    <x v="103"/>
    <x v="2"/>
    <x v="28"/>
    <m/>
    <n v="3"/>
    <n v="92"/>
    <n v="2852"/>
    <m/>
    <m/>
    <m/>
  </r>
  <r>
    <x v="103"/>
    <x v="2"/>
    <x v="29"/>
    <m/>
    <n v="5"/>
    <n v="191"/>
    <n v="5921"/>
    <m/>
    <m/>
    <m/>
  </r>
  <r>
    <x v="103"/>
    <x v="2"/>
    <x v="30"/>
    <n v="6186"/>
    <n v="10"/>
    <n v="491"/>
    <n v="15221"/>
    <n v="39.229999999999997"/>
    <n v="3303"/>
    <n v="5971"/>
  </r>
  <r>
    <x v="103"/>
    <x v="2"/>
    <x v="31"/>
    <m/>
    <n v="3"/>
    <n v="61"/>
    <n v="1891"/>
    <m/>
    <m/>
    <m/>
  </r>
  <r>
    <x v="103"/>
    <x v="2"/>
    <x v="32"/>
    <m/>
    <n v="5"/>
    <n v="316"/>
    <n v="9796"/>
    <m/>
    <m/>
    <m/>
  </r>
  <r>
    <x v="103"/>
    <x v="2"/>
    <x v="33"/>
    <n v="1719"/>
    <n v="9"/>
    <n v="282"/>
    <n v="8742"/>
    <n v="16.670000000000002"/>
    <n v="956"/>
    <n v="1457"/>
  </r>
  <r>
    <x v="103"/>
    <x v="2"/>
    <x v="34"/>
    <n v="282034"/>
    <n v="427"/>
    <n v="25961"/>
    <n v="804791"/>
    <n v="31.76"/>
    <n v="131387"/>
    <n v="255604"/>
  </r>
  <r>
    <x v="103"/>
    <x v="3"/>
    <x v="0"/>
    <n v="13042"/>
    <n v="41"/>
    <n v="5338"/>
    <n v="165478"/>
    <n v="4.1100000000000003"/>
    <n v="7508"/>
    <n v="6804"/>
  </r>
  <r>
    <x v="103"/>
    <x v="3"/>
    <x v="1"/>
    <n v="14506"/>
    <n v="22"/>
    <n v="2495"/>
    <n v="77345"/>
    <n v="10.15"/>
    <n v="6773"/>
    <n v="7851"/>
  </r>
  <r>
    <x v="103"/>
    <x v="3"/>
    <x v="2"/>
    <n v="8050"/>
    <n v="21"/>
    <n v="2294"/>
    <n v="71114"/>
    <n v="5.73"/>
    <n v="4919"/>
    <n v="4075"/>
  </r>
  <r>
    <x v="103"/>
    <x v="3"/>
    <x v="3"/>
    <n v="8617"/>
    <n v="22"/>
    <n v="1928"/>
    <n v="59768"/>
    <n v="7.52"/>
    <n v="4667"/>
    <n v="4492"/>
  </r>
  <r>
    <x v="103"/>
    <x v="3"/>
    <x v="4"/>
    <n v="14740"/>
    <n v="19"/>
    <n v="2832"/>
    <n v="87792"/>
    <n v="8.3699999999999992"/>
    <n v="4760"/>
    <n v="7347"/>
  </r>
  <r>
    <x v="103"/>
    <x v="3"/>
    <x v="5"/>
    <n v="10909"/>
    <n v="12"/>
    <n v="1724"/>
    <n v="53444"/>
    <n v="9.6300000000000008"/>
    <n v="5724"/>
    <n v="5144"/>
  </r>
  <r>
    <x v="103"/>
    <x v="3"/>
    <x v="6"/>
    <n v="8838"/>
    <n v="10"/>
    <n v="1347"/>
    <n v="41757"/>
    <n v="10.34"/>
    <n v="5661"/>
    <n v="4317"/>
  </r>
  <r>
    <x v="103"/>
    <x v="3"/>
    <x v="7"/>
    <m/>
    <n v="4"/>
    <n v="1219"/>
    <n v="37789"/>
    <m/>
    <m/>
    <m/>
  </r>
  <r>
    <x v="103"/>
    <x v="3"/>
    <x v="8"/>
    <n v="3047"/>
    <n v="11"/>
    <n v="1584"/>
    <n v="49104"/>
    <n v="2.58"/>
    <n v="832"/>
    <n v="1269"/>
  </r>
  <r>
    <x v="103"/>
    <x v="3"/>
    <x v="9"/>
    <n v="4143"/>
    <n v="12"/>
    <n v="1267"/>
    <n v="39277"/>
    <n v="5.04"/>
    <n v="1893"/>
    <n v="1980"/>
  </r>
  <r>
    <x v="103"/>
    <x v="3"/>
    <x v="10"/>
    <n v="7950"/>
    <n v="19"/>
    <n v="2005"/>
    <n v="62155"/>
    <n v="7.49"/>
    <n v="4459"/>
    <n v="4658"/>
  </r>
  <r>
    <x v="103"/>
    <x v="3"/>
    <x v="11"/>
    <n v="5476"/>
    <n v="6"/>
    <n v="485"/>
    <n v="15035"/>
    <n v="15.22"/>
    <m/>
    <n v="2289"/>
  </r>
  <r>
    <x v="103"/>
    <x v="3"/>
    <x v="12"/>
    <m/>
    <n v="7"/>
    <n v="596"/>
    <n v="18476"/>
    <m/>
    <m/>
    <m/>
  </r>
  <r>
    <x v="103"/>
    <x v="3"/>
    <x v="13"/>
    <m/>
    <n v="3"/>
    <n v="389"/>
    <n v="12059"/>
    <m/>
    <m/>
    <m/>
  </r>
  <r>
    <x v="103"/>
    <x v="3"/>
    <x v="14"/>
    <m/>
    <n v="7"/>
    <n v="800"/>
    <n v="24800"/>
    <m/>
    <m/>
    <m/>
  </r>
  <r>
    <x v="103"/>
    <x v="3"/>
    <x v="15"/>
    <n v="2236"/>
    <n v="8"/>
    <n v="963"/>
    <n v="29853"/>
    <n v="4.12"/>
    <n v="1327"/>
    <n v="1231"/>
  </r>
  <r>
    <x v="103"/>
    <x v="3"/>
    <x v="16"/>
    <m/>
    <n v="3"/>
    <n v="500"/>
    <n v="15500"/>
    <m/>
    <m/>
    <m/>
  </r>
  <r>
    <x v="103"/>
    <x v="3"/>
    <x v="17"/>
    <s v="-"/>
    <s v="-"/>
    <s v="-"/>
    <s v="-"/>
    <s v="-"/>
    <s v="-"/>
    <s v="-"/>
  </r>
  <r>
    <x v="103"/>
    <x v="3"/>
    <x v="18"/>
    <n v="7518"/>
    <n v="16"/>
    <n v="1411"/>
    <n v="43741"/>
    <n v="11.7"/>
    <n v="3177"/>
    <n v="5118"/>
  </r>
  <r>
    <x v="103"/>
    <x v="3"/>
    <x v="19"/>
    <n v="10209"/>
    <n v="20"/>
    <n v="3628"/>
    <n v="112468"/>
    <n v="5.39"/>
    <n v="4576"/>
    <n v="6061"/>
  </r>
  <r>
    <x v="103"/>
    <x v="3"/>
    <x v="20"/>
    <n v="23081"/>
    <n v="36"/>
    <n v="4187"/>
    <n v="129797"/>
    <n v="8.4700000000000006"/>
    <n v="12675"/>
    <n v="10988"/>
  </r>
  <r>
    <x v="103"/>
    <x v="3"/>
    <x v="21"/>
    <n v="3179"/>
    <n v="9"/>
    <n v="732"/>
    <n v="22692"/>
    <n v="6.11"/>
    <n v="2180"/>
    <n v="1386"/>
  </r>
  <r>
    <x v="103"/>
    <x v="3"/>
    <x v="22"/>
    <m/>
    <n v="3"/>
    <n v="511"/>
    <n v="15841"/>
    <m/>
    <m/>
    <m/>
  </r>
  <r>
    <x v="103"/>
    <x v="3"/>
    <x v="23"/>
    <n v="2486"/>
    <n v="6"/>
    <n v="739"/>
    <n v="22909"/>
    <n v="5.23"/>
    <n v="1476"/>
    <n v="1198"/>
  </r>
  <r>
    <x v="103"/>
    <x v="3"/>
    <x v="24"/>
    <n v="33056"/>
    <n v="54"/>
    <n v="6169"/>
    <n v="191239"/>
    <n v="7.96"/>
    <n v="19413"/>
    <n v="15219"/>
  </r>
  <r>
    <x v="103"/>
    <x v="3"/>
    <x v="25"/>
    <n v="8560"/>
    <n v="16"/>
    <n v="1575"/>
    <n v="48825"/>
    <n v="8.15"/>
    <n v="6291"/>
    <n v="3979"/>
  </r>
  <r>
    <x v="103"/>
    <x v="3"/>
    <x v="26"/>
    <n v="9684"/>
    <n v="5"/>
    <n v="1004"/>
    <n v="31124"/>
    <n v="16.23"/>
    <n v="4552"/>
    <n v="5052"/>
  </r>
  <r>
    <x v="103"/>
    <x v="3"/>
    <x v="27"/>
    <n v="16679"/>
    <n v="7"/>
    <n v="1219"/>
    <n v="37789"/>
    <n v="17.59"/>
    <n v="6662"/>
    <n v="6646"/>
  </r>
  <r>
    <x v="103"/>
    <x v="3"/>
    <x v="28"/>
    <m/>
    <n v="7"/>
    <n v="803"/>
    <n v="24893"/>
    <m/>
    <m/>
    <m/>
  </r>
  <r>
    <x v="103"/>
    <x v="3"/>
    <x v="29"/>
    <n v="5381"/>
    <n v="8"/>
    <n v="2110"/>
    <n v="65410"/>
    <n v="4.29"/>
    <n v="2501"/>
    <n v="2803"/>
  </r>
  <r>
    <x v="103"/>
    <x v="3"/>
    <x v="30"/>
    <n v="7682"/>
    <n v="6"/>
    <n v="503"/>
    <n v="15593"/>
    <n v="20.29"/>
    <n v="4714"/>
    <n v="3164"/>
  </r>
  <r>
    <x v="103"/>
    <x v="3"/>
    <x v="31"/>
    <m/>
    <n v="5"/>
    <n v="239"/>
    <n v="7409"/>
    <n v="2.75"/>
    <n v="333"/>
    <n v="204"/>
  </r>
  <r>
    <x v="103"/>
    <x v="3"/>
    <x v="32"/>
    <m/>
    <n v="3"/>
    <n v="557"/>
    <n v="17267"/>
    <m/>
    <m/>
    <m/>
  </r>
  <r>
    <x v="103"/>
    <x v="3"/>
    <x v="33"/>
    <n v="3007"/>
    <n v="13"/>
    <n v="1113"/>
    <n v="34503"/>
    <n v="4.38"/>
    <n v="1627"/>
    <n v="1511"/>
  </r>
  <r>
    <x v="103"/>
    <x v="3"/>
    <x v="34"/>
    <n v="220638"/>
    <n v="387"/>
    <n v="48097"/>
    <n v="1491007"/>
    <n v="7.29"/>
    <n v="116112"/>
    <n v="108707"/>
  </r>
  <r>
    <x v="103"/>
    <x v="4"/>
    <x v="0"/>
    <n v="65264"/>
    <n v="247"/>
    <n v="9578"/>
    <n v="296918"/>
    <n v="13.41"/>
    <n v="35353"/>
    <n v="39805"/>
  </r>
  <r>
    <x v="103"/>
    <x v="4"/>
    <x v="1"/>
    <n v="383439"/>
    <n v="325"/>
    <n v="18486"/>
    <n v="573066"/>
    <n v="44.55"/>
    <n v="192506"/>
    <n v="255303"/>
  </r>
  <r>
    <x v="103"/>
    <x v="4"/>
    <x v="2"/>
    <n v="22863"/>
    <n v="113"/>
    <n v="3904"/>
    <n v="121024"/>
    <n v="10.84"/>
    <n v="13898"/>
    <n v="13113"/>
  </r>
  <r>
    <x v="103"/>
    <x v="4"/>
    <x v="3"/>
    <n v="70190"/>
    <n v="150"/>
    <n v="5019"/>
    <n v="155589"/>
    <n v="27.24"/>
    <n v="38956"/>
    <n v="42383"/>
  </r>
  <r>
    <x v="103"/>
    <x v="4"/>
    <x v="4"/>
    <n v="49298"/>
    <n v="104"/>
    <n v="4776"/>
    <n v="148056"/>
    <n v="20.260000000000002"/>
    <n v="22400"/>
    <n v="30002"/>
  </r>
  <r>
    <x v="103"/>
    <x v="4"/>
    <x v="5"/>
    <n v="100010"/>
    <n v="121"/>
    <n v="6034"/>
    <n v="187054"/>
    <n v="28.96"/>
    <n v="61939"/>
    <n v="54163"/>
  </r>
  <r>
    <x v="103"/>
    <x v="4"/>
    <x v="6"/>
    <n v="62100"/>
    <n v="109"/>
    <n v="4033"/>
    <n v="125023"/>
    <n v="28.04"/>
    <n v="37183"/>
    <n v="35062"/>
  </r>
  <r>
    <x v="103"/>
    <x v="4"/>
    <x v="7"/>
    <n v="10499"/>
    <n v="33"/>
    <n v="1615"/>
    <n v="50065"/>
    <n v="12.45"/>
    <n v="5074"/>
    <n v="6235"/>
  </r>
  <r>
    <x v="103"/>
    <x v="4"/>
    <x v="8"/>
    <n v="14177"/>
    <n v="57"/>
    <n v="2365"/>
    <n v="73315"/>
    <n v="11.96"/>
    <n v="7423"/>
    <n v="8766"/>
  </r>
  <r>
    <x v="103"/>
    <x v="4"/>
    <x v="9"/>
    <n v="32257"/>
    <n v="87"/>
    <n v="2935"/>
    <n v="90985"/>
    <n v="23.29"/>
    <n v="16562"/>
    <n v="21188"/>
  </r>
  <r>
    <x v="103"/>
    <x v="4"/>
    <x v="10"/>
    <n v="53363"/>
    <n v="130"/>
    <n v="4612"/>
    <n v="142972"/>
    <n v="23.22"/>
    <n v="27389"/>
    <n v="33202"/>
  </r>
  <r>
    <x v="103"/>
    <x v="4"/>
    <x v="11"/>
    <n v="57653"/>
    <n v="56"/>
    <n v="2669"/>
    <n v="82739"/>
    <n v="35.71"/>
    <n v="27065"/>
    <n v="29545"/>
  </r>
  <r>
    <x v="103"/>
    <x v="4"/>
    <x v="12"/>
    <n v="42736"/>
    <n v="97"/>
    <n v="2393"/>
    <n v="74183"/>
    <n v="33.83"/>
    <n v="23664"/>
    <n v="25096"/>
  </r>
  <r>
    <x v="103"/>
    <x v="4"/>
    <x v="13"/>
    <n v="9876"/>
    <n v="35"/>
    <n v="1021"/>
    <n v="31651"/>
    <n v="19.059999999999999"/>
    <n v="6270"/>
    <n v="6033"/>
  </r>
  <r>
    <x v="103"/>
    <x v="4"/>
    <x v="14"/>
    <n v="10248"/>
    <n v="38"/>
    <n v="1391"/>
    <n v="43121"/>
    <n v="12.67"/>
    <n v="6276"/>
    <n v="5463"/>
  </r>
  <r>
    <x v="103"/>
    <x v="4"/>
    <x v="15"/>
    <n v="10626"/>
    <n v="50"/>
    <n v="1710"/>
    <n v="53010"/>
    <n v="12"/>
    <n v="5881"/>
    <n v="6363"/>
  </r>
  <r>
    <x v="103"/>
    <x v="4"/>
    <x v="16"/>
    <n v="156614"/>
    <n v="121"/>
    <n v="7421"/>
    <n v="230051"/>
    <n v="47.28"/>
    <n v="80071"/>
    <n v="108778"/>
  </r>
  <r>
    <x v="103"/>
    <x v="4"/>
    <x v="17"/>
    <n v="137551"/>
    <n v="78"/>
    <n v="5932"/>
    <n v="183892"/>
    <n v="53.09"/>
    <n v="70126"/>
    <n v="97623"/>
  </r>
  <r>
    <x v="103"/>
    <x v="4"/>
    <x v="18"/>
    <n v="33340"/>
    <n v="104"/>
    <n v="3307"/>
    <n v="102517"/>
    <n v="21.03"/>
    <n v="17081"/>
    <n v="21563"/>
  </r>
  <r>
    <x v="103"/>
    <x v="4"/>
    <x v="19"/>
    <n v="47616"/>
    <n v="153"/>
    <n v="6522"/>
    <n v="202182"/>
    <n v="15.42"/>
    <n v="24320"/>
    <n v="31170"/>
  </r>
  <r>
    <x v="103"/>
    <x v="4"/>
    <x v="20"/>
    <n v="262608"/>
    <n v="365"/>
    <n v="15276"/>
    <n v="473556"/>
    <n v="32.979999999999997"/>
    <n v="134337"/>
    <n v="156163"/>
  </r>
  <r>
    <x v="103"/>
    <x v="4"/>
    <x v="21"/>
    <n v="18571"/>
    <n v="46"/>
    <n v="1701"/>
    <n v="52731"/>
    <n v="16.98"/>
    <n v="12045"/>
    <n v="8952"/>
  </r>
  <r>
    <x v="103"/>
    <x v="4"/>
    <x v="22"/>
    <n v="23883"/>
    <n v="29"/>
    <n v="1660"/>
    <n v="51460"/>
    <n v="23.13"/>
    <n v="15502"/>
    <n v="11901"/>
  </r>
  <r>
    <x v="103"/>
    <x v="4"/>
    <x v="23"/>
    <n v="14794"/>
    <n v="49"/>
    <n v="1326"/>
    <n v="41106"/>
    <n v="20.84"/>
    <n v="8483"/>
    <n v="8566"/>
  </r>
  <r>
    <x v="103"/>
    <x v="4"/>
    <x v="24"/>
    <n v="319856"/>
    <n v="489"/>
    <n v="19963"/>
    <n v="618853"/>
    <n v="29.99"/>
    <n v="170367"/>
    <n v="185583"/>
  </r>
  <r>
    <x v="103"/>
    <x v="4"/>
    <x v="25"/>
    <n v="55598"/>
    <n v="149"/>
    <n v="5375"/>
    <n v="166625"/>
    <n v="21.33"/>
    <n v="39464"/>
    <n v="35533"/>
  </r>
  <r>
    <x v="103"/>
    <x v="4"/>
    <x v="26"/>
    <n v="61705"/>
    <n v="49"/>
    <n v="2497"/>
    <n v="77407"/>
    <n v="43.57"/>
    <n v="20048"/>
    <n v="33730"/>
  </r>
  <r>
    <x v="103"/>
    <x v="4"/>
    <x v="27"/>
    <n v="230813"/>
    <n v="113"/>
    <n v="7110"/>
    <n v="220410"/>
    <n v="57.47"/>
    <n v="70235"/>
    <n v="126676"/>
  </r>
  <r>
    <x v="103"/>
    <x v="4"/>
    <x v="28"/>
    <n v="15265"/>
    <n v="42"/>
    <n v="1572"/>
    <n v="48732"/>
    <n v="17.260000000000002"/>
    <n v="11585"/>
    <n v="8409"/>
  </r>
  <r>
    <x v="103"/>
    <x v="4"/>
    <x v="29"/>
    <n v="13602"/>
    <n v="51"/>
    <n v="2778"/>
    <n v="86118"/>
    <n v="9.67"/>
    <n v="6954"/>
    <n v="8328"/>
  </r>
  <r>
    <x v="103"/>
    <x v="4"/>
    <x v="30"/>
    <n v="57317"/>
    <n v="81"/>
    <n v="2582"/>
    <n v="80042"/>
    <n v="42.86"/>
    <n v="30615"/>
    <n v="34303"/>
  </r>
  <r>
    <x v="103"/>
    <x v="4"/>
    <x v="31"/>
    <n v="2990"/>
    <n v="29"/>
    <n v="483"/>
    <n v="14973"/>
    <n v="11.29"/>
    <n v="1925"/>
    <n v="1691"/>
  </r>
  <r>
    <x v="103"/>
    <x v="4"/>
    <x v="32"/>
    <n v="10234"/>
    <n v="32"/>
    <n v="1580"/>
    <n v="48980"/>
    <n v="11.37"/>
    <n v="6672"/>
    <n v="5568"/>
  </r>
  <r>
    <x v="103"/>
    <x v="4"/>
    <x v="33"/>
    <n v="26665"/>
    <n v="83"/>
    <n v="2505"/>
    <n v="77655"/>
    <n v="22.64"/>
    <n v="13619"/>
    <n v="17579"/>
  </r>
  <r>
    <x v="103"/>
    <x v="4"/>
    <x v="34"/>
    <n v="2026212"/>
    <n v="3248"/>
    <n v="136236"/>
    <n v="4223316"/>
    <n v="29.14"/>
    <n v="1020793"/>
    <n v="1230633"/>
  </r>
  <r>
    <x v="104"/>
    <x v="0"/>
    <x v="0"/>
    <n v="18762"/>
    <n v="33"/>
    <n v="1222"/>
    <n v="36660"/>
    <n v="28.49"/>
    <n v="8951"/>
    <n v="10445"/>
  </r>
  <r>
    <x v="104"/>
    <x v="0"/>
    <x v="1"/>
    <n v="233277"/>
    <n v="70"/>
    <n v="8438"/>
    <n v="253140"/>
    <n v="61"/>
    <n v="126363"/>
    <n v="154409"/>
  </r>
  <r>
    <x v="104"/>
    <x v="0"/>
    <x v="2"/>
    <m/>
    <n v="11"/>
    <n v="180"/>
    <n v="5400"/>
    <m/>
    <n v="909"/>
    <m/>
  </r>
  <r>
    <x v="104"/>
    <x v="0"/>
    <x v="3"/>
    <n v="21148"/>
    <n v="25"/>
    <n v="1014"/>
    <n v="30420"/>
    <n v="48.51"/>
    <n v="12156"/>
    <n v="14756"/>
  </r>
  <r>
    <x v="104"/>
    <x v="0"/>
    <x v="4"/>
    <n v="8716"/>
    <n v="10"/>
    <n v="423"/>
    <n v="12690"/>
    <n v="41.41"/>
    <n v="5383"/>
    <n v="5255"/>
  </r>
  <r>
    <x v="104"/>
    <x v="0"/>
    <x v="5"/>
    <n v="49739"/>
    <n v="21"/>
    <n v="1855"/>
    <n v="55650"/>
    <n v="51.53"/>
    <n v="29968"/>
    <n v="28674"/>
  </r>
  <r>
    <x v="104"/>
    <x v="0"/>
    <x v="6"/>
    <n v="7661"/>
    <n v="8"/>
    <n v="400"/>
    <n v="12000"/>
    <n v="39.79"/>
    <n v="4758"/>
    <n v="4775"/>
  </r>
  <r>
    <x v="104"/>
    <x v="0"/>
    <x v="7"/>
    <m/>
    <n v="4"/>
    <n v="59"/>
    <n v="1770"/>
    <m/>
    <m/>
    <m/>
  </r>
  <r>
    <x v="104"/>
    <x v="0"/>
    <x v="8"/>
    <m/>
    <n v="9"/>
    <n v="219"/>
    <n v="6570"/>
    <m/>
    <m/>
    <m/>
  </r>
  <r>
    <x v="104"/>
    <x v="0"/>
    <x v="9"/>
    <n v="7903"/>
    <n v="18"/>
    <n v="487"/>
    <n v="14610"/>
    <n v="37.409999999999997"/>
    <n v="4660"/>
    <n v="5465"/>
  </r>
  <r>
    <x v="104"/>
    <x v="0"/>
    <x v="10"/>
    <n v="8712"/>
    <n v="14"/>
    <n v="475"/>
    <n v="14250"/>
    <n v="36.99"/>
    <n v="5676"/>
    <n v="5271"/>
  </r>
  <r>
    <x v="104"/>
    <x v="0"/>
    <x v="11"/>
    <n v="12552"/>
    <n v="12"/>
    <n v="518"/>
    <n v="15540"/>
    <n v="40.54"/>
    <n v="5218"/>
    <n v="6300"/>
  </r>
  <r>
    <x v="104"/>
    <x v="0"/>
    <x v="12"/>
    <n v="11044"/>
    <n v="22"/>
    <n v="566"/>
    <n v="16980"/>
    <n v="40.42"/>
    <n v="6135"/>
    <n v="6864"/>
  </r>
  <r>
    <x v="104"/>
    <x v="0"/>
    <x v="13"/>
    <m/>
    <n v="3"/>
    <n v="137"/>
    <n v="4110"/>
    <m/>
    <m/>
    <m/>
  </r>
  <r>
    <x v="104"/>
    <x v="0"/>
    <x v="14"/>
    <n v="3782"/>
    <n v="10"/>
    <n v="213"/>
    <n v="6390"/>
    <n v="32.090000000000003"/>
    <n v="2284"/>
    <n v="2051"/>
  </r>
  <r>
    <x v="104"/>
    <x v="0"/>
    <x v="15"/>
    <m/>
    <n v="5"/>
    <n v="60"/>
    <n v="1800"/>
    <m/>
    <m/>
    <m/>
  </r>
  <r>
    <x v="104"/>
    <x v="0"/>
    <x v="16"/>
    <n v="110093"/>
    <n v="36"/>
    <n v="3570"/>
    <n v="107100"/>
    <n v="68.5"/>
    <n v="56439"/>
    <n v="73363"/>
  </r>
  <r>
    <x v="104"/>
    <x v="0"/>
    <x v="17"/>
    <n v="107689"/>
    <n v="31"/>
    <n v="3425"/>
    <n v="102750"/>
    <n v="69.62"/>
    <n v="54932"/>
    <n v="71537"/>
  </r>
  <r>
    <x v="104"/>
    <x v="0"/>
    <x v="18"/>
    <n v="5836"/>
    <n v="15"/>
    <n v="346"/>
    <n v="10380"/>
    <n v="35.950000000000003"/>
    <n v="3439"/>
    <n v="3732"/>
  </r>
  <r>
    <x v="104"/>
    <x v="0"/>
    <x v="19"/>
    <n v="5699"/>
    <n v="11"/>
    <n v="406"/>
    <n v="12180"/>
    <n v="31.2"/>
    <n v="3500"/>
    <n v="3800"/>
  </r>
  <r>
    <x v="104"/>
    <x v="0"/>
    <x v="20"/>
    <n v="121042"/>
    <n v="68"/>
    <n v="4384"/>
    <n v="131520"/>
    <n v="55.31"/>
    <n v="62457"/>
    <n v="72748"/>
  </r>
  <r>
    <x v="104"/>
    <x v="0"/>
    <x v="21"/>
    <m/>
    <n v="7"/>
    <n v="124"/>
    <n v="3720"/>
    <m/>
    <m/>
    <m/>
  </r>
  <r>
    <x v="104"/>
    <x v="0"/>
    <x v="22"/>
    <n v="8066"/>
    <n v="5"/>
    <n v="493"/>
    <n v="14790"/>
    <m/>
    <m/>
    <m/>
  </r>
  <r>
    <x v="104"/>
    <x v="0"/>
    <x v="23"/>
    <m/>
    <n v="11"/>
    <n v="145"/>
    <n v="4350"/>
    <m/>
    <n v="961"/>
    <m/>
  </r>
  <r>
    <x v="104"/>
    <x v="0"/>
    <x v="24"/>
    <n v="133142"/>
    <n v="91"/>
    <n v="5146"/>
    <n v="154380"/>
    <n v="51.31"/>
    <n v="71062"/>
    <n v="79215"/>
  </r>
  <r>
    <x v="104"/>
    <x v="0"/>
    <x v="25"/>
    <n v="19980"/>
    <n v="40"/>
    <n v="1284"/>
    <n v="38520"/>
    <n v="28.22"/>
    <n v="14370"/>
    <n v="10872"/>
  </r>
  <r>
    <x v="104"/>
    <x v="0"/>
    <x v="26"/>
    <n v="14322"/>
    <n v="10"/>
    <n v="499"/>
    <n v="14970"/>
    <n v="44.7"/>
    <n v="4125"/>
    <n v="6692"/>
  </r>
  <r>
    <x v="104"/>
    <x v="0"/>
    <x v="27"/>
    <n v="93414"/>
    <n v="31"/>
    <n v="2873"/>
    <n v="86190"/>
    <n v="55.97"/>
    <n v="33054"/>
    <n v="48242"/>
  </r>
  <r>
    <x v="104"/>
    <x v="0"/>
    <x v="28"/>
    <n v="7997"/>
    <n v="11"/>
    <n v="432"/>
    <n v="12960"/>
    <n v="35.409999999999997"/>
    <n v="5792"/>
    <n v="4590"/>
  </r>
  <r>
    <x v="104"/>
    <x v="0"/>
    <x v="29"/>
    <m/>
    <n v="13"/>
    <n v="209"/>
    <n v="6270"/>
    <m/>
    <m/>
    <m/>
  </r>
  <r>
    <x v="104"/>
    <x v="0"/>
    <x v="30"/>
    <n v="18967"/>
    <n v="18"/>
    <n v="766"/>
    <n v="22980"/>
    <n v="50.7"/>
    <n v="11600"/>
    <n v="11650"/>
  </r>
  <r>
    <x v="104"/>
    <x v="0"/>
    <x v="31"/>
    <m/>
    <n v="7"/>
    <n v="89"/>
    <n v="2670"/>
    <m/>
    <m/>
    <m/>
  </r>
  <r>
    <x v="104"/>
    <x v="0"/>
    <x v="32"/>
    <n v="5157"/>
    <n v="6"/>
    <n v="536"/>
    <n v="16080"/>
    <n v="14.11"/>
    <n v="3105"/>
    <n v="2269"/>
  </r>
  <r>
    <x v="104"/>
    <x v="0"/>
    <x v="33"/>
    <n v="7771"/>
    <n v="20"/>
    <n v="494"/>
    <n v="14820"/>
    <n v="39.700000000000003"/>
    <n v="4537"/>
    <n v="5884"/>
  </r>
  <r>
    <x v="104"/>
    <x v="0"/>
    <x v="34"/>
    <n v="815281"/>
    <n v="584"/>
    <n v="32916"/>
    <n v="987480"/>
    <n v="50.72"/>
    <n v="427884"/>
    <n v="500820"/>
  </r>
  <r>
    <x v="104"/>
    <x v="1"/>
    <x v="0"/>
    <n v="31906"/>
    <n v="140"/>
    <n v="1695"/>
    <n v="50850"/>
    <n v="32.869999999999997"/>
    <n v="16433"/>
    <n v="16717"/>
  </r>
  <r>
    <x v="104"/>
    <x v="1"/>
    <x v="1"/>
    <n v="104151"/>
    <n v="194"/>
    <n v="4023"/>
    <n v="120690"/>
    <n v="46.11"/>
    <n v="50136"/>
    <n v="55654"/>
  </r>
  <r>
    <x v="104"/>
    <x v="1"/>
    <x v="2"/>
    <n v="9977"/>
    <n v="67"/>
    <n v="709"/>
    <n v="21270"/>
    <n v="25.34"/>
    <n v="6189"/>
    <n v="5390"/>
  </r>
  <r>
    <x v="104"/>
    <x v="1"/>
    <x v="3"/>
    <n v="42499"/>
    <n v="87"/>
    <n v="1481"/>
    <n v="44430"/>
    <n v="50.3"/>
    <n v="21714"/>
    <n v="22349"/>
  </r>
  <r>
    <x v="104"/>
    <x v="1"/>
    <x v="4"/>
    <n v="25042"/>
    <n v="62"/>
    <n v="974"/>
    <n v="29220"/>
    <n v="46.97"/>
    <n v="12152"/>
    <n v="13725"/>
  </r>
  <r>
    <x v="104"/>
    <x v="1"/>
    <x v="5"/>
    <n v="41227"/>
    <n v="77"/>
    <n v="1391"/>
    <n v="41730"/>
    <n v="44.89"/>
    <n v="24588"/>
    <n v="18734"/>
  </r>
  <r>
    <x v="104"/>
    <x v="1"/>
    <x v="6"/>
    <n v="37032"/>
    <n v="74"/>
    <n v="1227"/>
    <n v="36810"/>
    <n v="50.23"/>
    <n v="22531"/>
    <n v="18488"/>
  </r>
  <r>
    <x v="104"/>
    <x v="1"/>
    <x v="7"/>
    <n v="5463"/>
    <n v="22"/>
    <n v="270"/>
    <n v="8100"/>
    <n v="43.96"/>
    <n v="3542"/>
    <n v="3561"/>
  </r>
  <r>
    <x v="104"/>
    <x v="1"/>
    <x v="8"/>
    <n v="9891"/>
    <n v="34"/>
    <n v="465"/>
    <n v="13950"/>
    <n v="41.13"/>
    <n v="5569"/>
    <n v="5737"/>
  </r>
  <r>
    <x v="104"/>
    <x v="1"/>
    <x v="9"/>
    <n v="20982"/>
    <n v="49"/>
    <n v="816"/>
    <n v="24480"/>
    <n v="51.18"/>
    <n v="10233"/>
    <n v="12528"/>
  </r>
  <r>
    <x v="104"/>
    <x v="1"/>
    <x v="10"/>
    <n v="36802"/>
    <n v="79"/>
    <n v="1412"/>
    <n v="42360"/>
    <n v="45.4"/>
    <n v="18409"/>
    <n v="19230"/>
  </r>
  <r>
    <x v="104"/>
    <x v="1"/>
    <x v="11"/>
    <n v="16691"/>
    <n v="23"/>
    <n v="639"/>
    <n v="19170"/>
    <n v="33.29"/>
    <n v="8279"/>
    <n v="6381"/>
  </r>
  <r>
    <x v="104"/>
    <x v="1"/>
    <x v="12"/>
    <n v="34098"/>
    <n v="65"/>
    <n v="1091"/>
    <n v="32730"/>
    <n v="49.37"/>
    <n v="18864"/>
    <n v="16158"/>
  </r>
  <r>
    <x v="104"/>
    <x v="1"/>
    <x v="13"/>
    <n v="8719"/>
    <n v="26"/>
    <n v="422"/>
    <n v="12660"/>
    <n v="40.18"/>
    <n v="5227"/>
    <n v="5087"/>
  </r>
  <r>
    <x v="104"/>
    <x v="1"/>
    <x v="14"/>
    <n v="7087"/>
    <n v="18"/>
    <n v="303"/>
    <n v="9090"/>
    <n v="33.4"/>
    <n v="3867"/>
    <n v="3036"/>
  </r>
  <r>
    <x v="104"/>
    <x v="1"/>
    <x v="15"/>
    <n v="6823"/>
    <n v="31"/>
    <n v="321"/>
    <n v="9630"/>
    <n v="36.479999999999997"/>
    <n v="3835"/>
    <n v="3513"/>
  </r>
  <r>
    <x v="104"/>
    <x v="1"/>
    <x v="16"/>
    <n v="41241"/>
    <n v="65"/>
    <n v="1310"/>
    <n v="39300"/>
    <n v="58.15"/>
    <n v="21282"/>
    <n v="22853"/>
  </r>
  <r>
    <x v="104"/>
    <x v="1"/>
    <x v="17"/>
    <n v="27962"/>
    <n v="37"/>
    <n v="844"/>
    <n v="25320"/>
    <n v="61.41"/>
    <n v="14370"/>
    <n v="15548"/>
  </r>
  <r>
    <x v="104"/>
    <x v="1"/>
    <x v="18"/>
    <n v="16044"/>
    <n v="53"/>
    <n v="741"/>
    <n v="22230"/>
    <n v="39.19"/>
    <n v="10286"/>
    <n v="8712"/>
  </r>
  <r>
    <x v="104"/>
    <x v="1"/>
    <x v="19"/>
    <n v="26393"/>
    <n v="98"/>
    <n v="1295"/>
    <n v="38850"/>
    <n v="39.03"/>
    <n v="13878"/>
    <n v="15161"/>
  </r>
  <r>
    <x v="104"/>
    <x v="1"/>
    <x v="20"/>
    <n v="93098"/>
    <n v="206"/>
    <n v="2940"/>
    <n v="88200"/>
    <n v="46.2"/>
    <n v="48291"/>
    <n v="40750"/>
  </r>
  <r>
    <x v="104"/>
    <x v="1"/>
    <x v="21"/>
    <n v="10882"/>
    <n v="25"/>
    <n v="403"/>
    <n v="12090"/>
    <n v="39.79"/>
    <n v="7457"/>
    <n v="4811"/>
  </r>
  <r>
    <x v="104"/>
    <x v="1"/>
    <x v="22"/>
    <n v="7431"/>
    <n v="16"/>
    <n v="385"/>
    <n v="11550"/>
    <n v="28.56"/>
    <n v="6339"/>
    <n v="3299"/>
  </r>
  <r>
    <x v="104"/>
    <x v="1"/>
    <x v="23"/>
    <n v="11162"/>
    <n v="28"/>
    <n v="365"/>
    <n v="10950"/>
    <n v="55.91"/>
    <n v="6049"/>
    <n v="6122"/>
  </r>
  <r>
    <x v="104"/>
    <x v="1"/>
    <x v="24"/>
    <n v="122572"/>
    <n v="275"/>
    <n v="4093"/>
    <n v="122790"/>
    <n v="44.78"/>
    <n v="68136"/>
    <n v="54981"/>
  </r>
  <r>
    <x v="104"/>
    <x v="1"/>
    <x v="25"/>
    <n v="25807"/>
    <n v="74"/>
    <n v="1331"/>
    <n v="39930"/>
    <n v="34.08"/>
    <n v="18452"/>
    <n v="13608"/>
  </r>
  <r>
    <x v="104"/>
    <x v="1"/>
    <x v="26"/>
    <n v="10692"/>
    <n v="25"/>
    <n v="360"/>
    <n v="10800"/>
    <n v="43.5"/>
    <n v="4652"/>
    <n v="4698"/>
  </r>
  <r>
    <x v="104"/>
    <x v="1"/>
    <x v="27"/>
    <n v="35161"/>
    <n v="54"/>
    <n v="1149"/>
    <n v="34470"/>
    <n v="40.61"/>
    <n v="12213"/>
    <n v="13997"/>
  </r>
  <r>
    <x v="104"/>
    <x v="1"/>
    <x v="28"/>
    <n v="5553"/>
    <n v="23"/>
    <n v="303"/>
    <n v="9090"/>
    <n v="34.82"/>
    <n v="4066"/>
    <n v="3165"/>
  </r>
  <r>
    <x v="104"/>
    <x v="1"/>
    <x v="29"/>
    <n v="5364"/>
    <n v="25"/>
    <n v="269"/>
    <n v="8070"/>
    <n v="36.44"/>
    <n v="3177"/>
    <n v="2941"/>
  </r>
  <r>
    <x v="104"/>
    <x v="1"/>
    <x v="30"/>
    <n v="28963"/>
    <n v="47"/>
    <n v="818"/>
    <n v="24540"/>
    <n v="57.99"/>
    <n v="14870"/>
    <n v="14230"/>
  </r>
  <r>
    <x v="104"/>
    <x v="1"/>
    <x v="31"/>
    <n v="1204"/>
    <n v="13"/>
    <n v="89"/>
    <n v="2670"/>
    <n v="27"/>
    <n v="909"/>
    <n v="721"/>
  </r>
  <r>
    <x v="104"/>
    <x v="1"/>
    <x v="32"/>
    <n v="5525"/>
    <n v="19"/>
    <n v="299"/>
    <n v="8970"/>
    <n v="29.21"/>
    <n v="3578"/>
    <n v="2620"/>
  </r>
  <r>
    <x v="104"/>
    <x v="1"/>
    <x v="33"/>
    <n v="15007"/>
    <n v="40"/>
    <n v="611"/>
    <n v="18330"/>
    <n v="50.45"/>
    <n v="7231"/>
    <n v="9247"/>
  </r>
  <r>
    <x v="104"/>
    <x v="1"/>
    <x v="34"/>
    <n v="777914"/>
    <n v="1859"/>
    <n v="29907"/>
    <n v="897210"/>
    <n v="43.83"/>
    <n v="414301"/>
    <n v="393220"/>
  </r>
  <r>
    <x v="104"/>
    <x v="2"/>
    <x v="0"/>
    <n v="13476"/>
    <n v="32"/>
    <n v="1327"/>
    <n v="39810"/>
    <n v="29.17"/>
    <n v="6858"/>
    <n v="11612"/>
  </r>
  <r>
    <x v="104"/>
    <x v="2"/>
    <x v="1"/>
    <n v="55841"/>
    <n v="41"/>
    <n v="3870"/>
    <n v="116100"/>
    <n v="44.78"/>
    <n v="22369"/>
    <n v="51986"/>
  </r>
  <r>
    <x v="104"/>
    <x v="2"/>
    <x v="2"/>
    <m/>
    <n v="18"/>
    <n v="712"/>
    <n v="21360"/>
    <m/>
    <n v="3071"/>
    <m/>
  </r>
  <r>
    <x v="104"/>
    <x v="2"/>
    <x v="3"/>
    <n v="6109"/>
    <n v="15"/>
    <n v="593"/>
    <n v="17790"/>
    <n v="32.340000000000003"/>
    <n v="3056"/>
    <n v="5753"/>
  </r>
  <r>
    <x v="104"/>
    <x v="2"/>
    <x v="4"/>
    <n v="7086"/>
    <n v="15"/>
    <n v="908"/>
    <n v="27240"/>
    <n v="25.32"/>
    <n v="2747"/>
    <n v="6898"/>
  </r>
  <r>
    <x v="104"/>
    <x v="2"/>
    <x v="5"/>
    <n v="11849"/>
    <n v="11"/>
    <n v="1065"/>
    <n v="31950"/>
    <n v="34.28"/>
    <n v="6968"/>
    <n v="10951"/>
  </r>
  <r>
    <x v="104"/>
    <x v="2"/>
    <x v="6"/>
    <n v="9825"/>
    <n v="16"/>
    <n v="1036"/>
    <n v="31080"/>
    <n v="28.56"/>
    <n v="5085"/>
    <n v="8876"/>
  </r>
  <r>
    <x v="104"/>
    <x v="2"/>
    <x v="7"/>
    <m/>
    <n v="3"/>
    <n v="74"/>
    <n v="2220"/>
    <m/>
    <m/>
    <m/>
  </r>
  <r>
    <x v="104"/>
    <x v="2"/>
    <x v="8"/>
    <m/>
    <n v="4"/>
    <n v="98"/>
    <n v="2940"/>
    <m/>
    <m/>
    <m/>
  </r>
  <r>
    <x v="104"/>
    <x v="2"/>
    <x v="9"/>
    <n v="3518"/>
    <n v="10"/>
    <n v="392"/>
    <n v="11760"/>
    <n v="28.44"/>
    <n v="1273"/>
    <n v="3345"/>
  </r>
  <r>
    <x v="104"/>
    <x v="2"/>
    <x v="10"/>
    <n v="7216"/>
    <n v="18"/>
    <n v="722"/>
    <n v="21660"/>
    <n v="31.59"/>
    <n v="2072"/>
    <n v="6843"/>
  </r>
  <r>
    <x v="104"/>
    <x v="2"/>
    <x v="11"/>
    <n v="16949"/>
    <n v="15"/>
    <n v="1039"/>
    <n v="31170"/>
    <n v="41.41"/>
    <n v="6707"/>
    <n v="12909"/>
  </r>
  <r>
    <x v="104"/>
    <x v="2"/>
    <x v="12"/>
    <m/>
    <n v="4"/>
    <n v="153"/>
    <n v="4590"/>
    <m/>
    <m/>
    <m/>
  </r>
  <r>
    <x v="104"/>
    <x v="2"/>
    <x v="13"/>
    <m/>
    <n v="3"/>
    <n v="73"/>
    <n v="2190"/>
    <m/>
    <m/>
    <m/>
  </r>
  <r>
    <x v="104"/>
    <x v="2"/>
    <x v="14"/>
    <m/>
    <n v="3"/>
    <n v="75"/>
    <n v="2250"/>
    <m/>
    <m/>
    <m/>
  </r>
  <r>
    <x v="104"/>
    <x v="2"/>
    <x v="15"/>
    <m/>
    <n v="7"/>
    <n v="492"/>
    <n v="14760"/>
    <m/>
    <m/>
    <m/>
  </r>
  <r>
    <x v="104"/>
    <x v="2"/>
    <x v="16"/>
    <m/>
    <n v="15"/>
    <n v="2180"/>
    <n v="65400"/>
    <m/>
    <m/>
    <m/>
  </r>
  <r>
    <x v="104"/>
    <x v="2"/>
    <x v="17"/>
    <n v="29511"/>
    <n v="10"/>
    <n v="1745"/>
    <n v="52350"/>
    <n v="55.08"/>
    <n v="15929"/>
    <n v="28833"/>
  </r>
  <r>
    <x v="104"/>
    <x v="2"/>
    <x v="18"/>
    <n v="4665"/>
    <n v="19"/>
    <n v="792"/>
    <n v="23760"/>
    <n v="17.8"/>
    <n v="2939"/>
    <n v="4229"/>
  </r>
  <r>
    <x v="104"/>
    <x v="2"/>
    <x v="19"/>
    <n v="10194"/>
    <n v="31"/>
    <n v="1308"/>
    <n v="39240"/>
    <n v="24.16"/>
    <n v="5173"/>
    <n v="9479"/>
  </r>
  <r>
    <x v="104"/>
    <x v="2"/>
    <x v="20"/>
    <n v="42848"/>
    <n v="58"/>
    <n v="3859"/>
    <n v="115770"/>
    <n v="32.770000000000003"/>
    <n v="19398"/>
    <n v="37935"/>
  </r>
  <r>
    <x v="104"/>
    <x v="2"/>
    <x v="21"/>
    <m/>
    <n v="6"/>
    <n v="455"/>
    <n v="13650"/>
    <m/>
    <n v="1175"/>
    <m/>
  </r>
  <r>
    <x v="104"/>
    <x v="2"/>
    <x v="22"/>
    <n v="3609"/>
    <n v="5"/>
    <n v="320"/>
    <n v="9600"/>
    <n v="37.590000000000003"/>
    <n v="2924"/>
    <n v="3609"/>
  </r>
  <r>
    <x v="104"/>
    <x v="2"/>
    <x v="23"/>
    <m/>
    <n v="4"/>
    <n v="78"/>
    <n v="2340"/>
    <m/>
    <n v="325"/>
    <m/>
  </r>
  <r>
    <x v="104"/>
    <x v="2"/>
    <x v="24"/>
    <n v="49404"/>
    <n v="73"/>
    <n v="4712"/>
    <n v="141360"/>
    <n v="31.06"/>
    <n v="23822"/>
    <n v="43903"/>
  </r>
  <r>
    <x v="104"/>
    <x v="2"/>
    <x v="25"/>
    <n v="10780"/>
    <n v="24"/>
    <n v="1307"/>
    <n v="39210"/>
    <n v="24.64"/>
    <n v="8025"/>
    <n v="9661"/>
  </r>
  <r>
    <x v="104"/>
    <x v="2"/>
    <x v="26"/>
    <n v="7907"/>
    <n v="8"/>
    <n v="646"/>
    <n v="19380"/>
    <n v="38.200000000000003"/>
    <n v="3062"/>
    <n v="7404"/>
  </r>
  <r>
    <x v="104"/>
    <x v="2"/>
    <x v="27"/>
    <n v="28180"/>
    <n v="20"/>
    <n v="1909"/>
    <n v="57270"/>
    <n v="43.6"/>
    <n v="11349"/>
    <n v="24970"/>
  </r>
  <r>
    <x v="104"/>
    <x v="2"/>
    <x v="28"/>
    <m/>
    <n v="3"/>
    <n v="92"/>
    <n v="2760"/>
    <m/>
    <m/>
    <m/>
  </r>
  <r>
    <x v="104"/>
    <x v="2"/>
    <x v="29"/>
    <m/>
    <n v="5"/>
    <n v="191"/>
    <n v="5730"/>
    <m/>
    <m/>
    <m/>
  </r>
  <r>
    <x v="104"/>
    <x v="2"/>
    <x v="30"/>
    <n v="4702"/>
    <n v="10"/>
    <n v="486"/>
    <n v="14580"/>
    <n v="30.78"/>
    <n v="2488"/>
    <n v="4488"/>
  </r>
  <r>
    <x v="104"/>
    <x v="2"/>
    <x v="31"/>
    <m/>
    <n v="3"/>
    <n v="61"/>
    <n v="1830"/>
    <m/>
    <m/>
    <m/>
  </r>
  <r>
    <x v="104"/>
    <x v="2"/>
    <x v="32"/>
    <m/>
    <n v="5"/>
    <n v="316"/>
    <n v="9480"/>
    <m/>
    <m/>
    <m/>
  </r>
  <r>
    <x v="104"/>
    <x v="2"/>
    <x v="33"/>
    <n v="1469"/>
    <n v="8"/>
    <n v="216"/>
    <n v="6480"/>
    <n v="20.98"/>
    <n v="1200"/>
    <n v="1359"/>
  </r>
  <r>
    <x v="104"/>
    <x v="2"/>
    <x v="34"/>
    <n v="296553"/>
    <n v="439"/>
    <n v="26845"/>
    <n v="805350"/>
    <n v="33.479999999999997"/>
    <n v="140616"/>
    <n v="269603"/>
  </r>
  <r>
    <x v="104"/>
    <x v="3"/>
    <x v="0"/>
    <n v="20908"/>
    <n v="41"/>
    <n v="5369"/>
    <n v="161070"/>
    <n v="6.97"/>
    <n v="11005"/>
    <n v="11234"/>
  </r>
  <r>
    <x v="104"/>
    <x v="3"/>
    <x v="1"/>
    <n v="19925"/>
    <n v="23"/>
    <n v="2591"/>
    <n v="77730"/>
    <n v="11.7"/>
    <n v="9543"/>
    <n v="9095"/>
  </r>
  <r>
    <x v="104"/>
    <x v="3"/>
    <x v="2"/>
    <n v="12994"/>
    <n v="21"/>
    <n v="2294"/>
    <n v="68820"/>
    <n v="9.4700000000000006"/>
    <n v="7084"/>
    <n v="6518"/>
  </r>
  <r>
    <x v="104"/>
    <x v="3"/>
    <x v="3"/>
    <n v="10340"/>
    <n v="22"/>
    <n v="1928"/>
    <n v="57840"/>
    <n v="9.1199999999999992"/>
    <n v="6104"/>
    <n v="5274"/>
  </r>
  <r>
    <x v="104"/>
    <x v="3"/>
    <x v="4"/>
    <n v="23374"/>
    <n v="19"/>
    <n v="2829"/>
    <n v="84870"/>
    <n v="12.95"/>
    <n v="8545"/>
    <n v="10995"/>
  </r>
  <r>
    <x v="104"/>
    <x v="3"/>
    <x v="5"/>
    <n v="18237"/>
    <n v="13"/>
    <n v="1804"/>
    <n v="54120"/>
    <n v="13.7"/>
    <n v="8651"/>
    <n v="7413"/>
  </r>
  <r>
    <x v="104"/>
    <x v="3"/>
    <x v="6"/>
    <n v="15067"/>
    <n v="10"/>
    <n v="1347"/>
    <n v="40410"/>
    <n v="16.23"/>
    <n v="8880"/>
    <n v="6557"/>
  </r>
  <r>
    <x v="104"/>
    <x v="3"/>
    <x v="7"/>
    <n v="4457"/>
    <n v="4"/>
    <n v="1100"/>
    <n v="33000"/>
    <n v="5.75"/>
    <n v="1962"/>
    <n v="1899"/>
  </r>
  <r>
    <x v="104"/>
    <x v="3"/>
    <x v="8"/>
    <n v="4082"/>
    <n v="12"/>
    <n v="1620"/>
    <n v="48600"/>
    <n v="3.48"/>
    <n v="1651"/>
    <n v="1693"/>
  </r>
  <r>
    <x v="104"/>
    <x v="3"/>
    <x v="9"/>
    <n v="6142"/>
    <n v="12"/>
    <n v="1267"/>
    <n v="38010"/>
    <n v="7.7"/>
    <n v="2693"/>
    <n v="2928"/>
  </r>
  <r>
    <x v="104"/>
    <x v="3"/>
    <x v="10"/>
    <n v="11813"/>
    <n v="19"/>
    <n v="2005"/>
    <n v="60150"/>
    <n v="10.73"/>
    <n v="6337"/>
    <n v="6451"/>
  </r>
  <r>
    <x v="104"/>
    <x v="3"/>
    <x v="11"/>
    <n v="6548"/>
    <n v="6"/>
    <n v="515"/>
    <n v="15450"/>
    <n v="17.38"/>
    <n v="4700"/>
    <n v="2685"/>
  </r>
  <r>
    <x v="104"/>
    <x v="3"/>
    <x v="12"/>
    <m/>
    <n v="7"/>
    <n v="596"/>
    <n v="17880"/>
    <m/>
    <m/>
    <m/>
  </r>
  <r>
    <x v="104"/>
    <x v="3"/>
    <x v="13"/>
    <m/>
    <n v="3"/>
    <n v="389"/>
    <n v="11670"/>
    <m/>
    <m/>
    <m/>
  </r>
  <r>
    <x v="104"/>
    <x v="3"/>
    <x v="14"/>
    <m/>
    <n v="7"/>
    <n v="800"/>
    <n v="24000"/>
    <m/>
    <m/>
    <m/>
  </r>
  <r>
    <x v="104"/>
    <x v="3"/>
    <x v="15"/>
    <n v="3393"/>
    <n v="8"/>
    <n v="963"/>
    <n v="28890"/>
    <n v="6.01"/>
    <n v="1662"/>
    <n v="1735"/>
  </r>
  <r>
    <x v="104"/>
    <x v="3"/>
    <x v="16"/>
    <m/>
    <n v="3"/>
    <n v="500"/>
    <n v="15000"/>
    <m/>
    <m/>
    <m/>
  </r>
  <r>
    <x v="104"/>
    <x v="3"/>
    <x v="17"/>
    <s v="    -"/>
    <s v="-"/>
    <s v="    -"/>
    <s v="    -"/>
    <s v="-"/>
    <s v="-"/>
    <s v="-"/>
  </r>
  <r>
    <x v="104"/>
    <x v="3"/>
    <x v="18"/>
    <n v="7294"/>
    <n v="16"/>
    <n v="1411"/>
    <n v="42330"/>
    <n v="7.87"/>
    <n v="5142"/>
    <n v="3331"/>
  </r>
  <r>
    <x v="104"/>
    <x v="3"/>
    <x v="19"/>
    <n v="14817"/>
    <n v="20"/>
    <n v="3628"/>
    <n v="108840"/>
    <n v="6.11"/>
    <n v="7715"/>
    <n v="6655"/>
  </r>
  <r>
    <x v="104"/>
    <x v="3"/>
    <x v="20"/>
    <n v="32613"/>
    <n v="36"/>
    <n v="4250"/>
    <n v="127500"/>
    <n v="11.77"/>
    <n v="19079"/>
    <n v="15009"/>
  </r>
  <r>
    <x v="104"/>
    <x v="3"/>
    <x v="21"/>
    <m/>
    <n v="9"/>
    <n v="732"/>
    <n v="21960"/>
    <m/>
    <m/>
    <m/>
  </r>
  <r>
    <x v="104"/>
    <x v="3"/>
    <x v="22"/>
    <n v="6219"/>
    <n v="4"/>
    <n v="651"/>
    <n v="19530"/>
    <m/>
    <m/>
    <m/>
  </r>
  <r>
    <x v="104"/>
    <x v="3"/>
    <x v="23"/>
    <m/>
    <n v="6"/>
    <n v="739"/>
    <n v="22170"/>
    <n v="6.4"/>
    <n v="2634"/>
    <n v="1418"/>
  </r>
  <r>
    <x v="104"/>
    <x v="3"/>
    <x v="24"/>
    <n v="47004"/>
    <n v="55"/>
    <n v="6372"/>
    <n v="191160"/>
    <n v="10.77"/>
    <n v="29527"/>
    <n v="20583"/>
  </r>
  <r>
    <x v="104"/>
    <x v="3"/>
    <x v="25"/>
    <n v="16007"/>
    <n v="15"/>
    <n v="1522"/>
    <n v="45660"/>
    <n v="16.95"/>
    <n v="12502"/>
    <n v="7741"/>
  </r>
  <r>
    <x v="104"/>
    <x v="3"/>
    <x v="26"/>
    <n v="11500"/>
    <n v="5"/>
    <n v="1004"/>
    <n v="30120"/>
    <n v="18.79"/>
    <n v="6295"/>
    <n v="5658"/>
  </r>
  <r>
    <x v="104"/>
    <x v="3"/>
    <x v="27"/>
    <n v="23764"/>
    <n v="7"/>
    <n v="1219"/>
    <n v="36570"/>
    <n v="24.72"/>
    <n v="10278"/>
    <n v="9041"/>
  </r>
  <r>
    <x v="104"/>
    <x v="3"/>
    <x v="28"/>
    <m/>
    <n v="8"/>
    <n v="875"/>
    <n v="26250"/>
    <m/>
    <m/>
    <m/>
  </r>
  <r>
    <x v="104"/>
    <x v="3"/>
    <x v="29"/>
    <n v="6855"/>
    <n v="8"/>
    <n v="2110"/>
    <n v="63300"/>
    <n v="5.36"/>
    <n v="3067"/>
    <n v="3395"/>
  </r>
  <r>
    <x v="104"/>
    <x v="3"/>
    <x v="30"/>
    <n v="10660"/>
    <n v="7"/>
    <n v="603"/>
    <n v="18090"/>
    <n v="23.93"/>
    <n v="6882"/>
    <n v="4329"/>
  </r>
  <r>
    <x v="104"/>
    <x v="3"/>
    <x v="31"/>
    <n v="1351"/>
    <n v="6"/>
    <n v="305"/>
    <n v="9150"/>
    <n v="5.17"/>
    <n v="846"/>
    <n v="473"/>
  </r>
  <r>
    <x v="104"/>
    <x v="3"/>
    <x v="32"/>
    <m/>
    <n v="3"/>
    <n v="557"/>
    <n v="16710"/>
    <m/>
    <m/>
    <m/>
  </r>
  <r>
    <x v="104"/>
    <x v="3"/>
    <x v="33"/>
    <n v="4885"/>
    <n v="13"/>
    <n v="1113"/>
    <n v="33390"/>
    <n v="8.73"/>
    <n v="3107"/>
    <n v="2916"/>
  </r>
  <r>
    <x v="104"/>
    <x v="3"/>
    <x v="34"/>
    <n v="321005"/>
    <n v="393"/>
    <n v="48636"/>
    <n v="1459080"/>
    <n v="10.14"/>
    <n v="176763"/>
    <n v="148011"/>
  </r>
  <r>
    <x v="104"/>
    <x v="4"/>
    <x v="0"/>
    <n v="85051"/>
    <n v="246"/>
    <n v="9613"/>
    <n v="288390"/>
    <n v="17.34"/>
    <n v="43246"/>
    <n v="50008"/>
  </r>
  <r>
    <x v="104"/>
    <x v="4"/>
    <x v="1"/>
    <n v="413193"/>
    <n v="328"/>
    <n v="18922"/>
    <n v="567660"/>
    <n v="47.77"/>
    <n v="208412"/>
    <n v="271144"/>
  </r>
  <r>
    <x v="104"/>
    <x v="4"/>
    <x v="2"/>
    <n v="30548"/>
    <n v="117"/>
    <n v="3895"/>
    <n v="116850"/>
    <n v="15.31"/>
    <n v="17253"/>
    <n v="17894"/>
  </r>
  <r>
    <x v="104"/>
    <x v="4"/>
    <x v="3"/>
    <n v="80097"/>
    <n v="149"/>
    <n v="5016"/>
    <n v="150480"/>
    <n v="31.99"/>
    <n v="43030"/>
    <n v="48132"/>
  </r>
  <r>
    <x v="104"/>
    <x v="4"/>
    <x v="4"/>
    <n v="64218"/>
    <n v="106"/>
    <n v="5134"/>
    <n v="154020"/>
    <n v="23.94"/>
    <n v="28826"/>
    <n v="36873"/>
  </r>
  <r>
    <x v="104"/>
    <x v="4"/>
    <x v="5"/>
    <n v="121052"/>
    <n v="122"/>
    <n v="6115"/>
    <n v="183450"/>
    <n v="35.85"/>
    <n v="70174"/>
    <n v="65773"/>
  </r>
  <r>
    <x v="104"/>
    <x v="4"/>
    <x v="6"/>
    <n v="69586"/>
    <n v="108"/>
    <n v="4010"/>
    <n v="120300"/>
    <n v="32.17"/>
    <n v="41254"/>
    <n v="38695"/>
  </r>
  <r>
    <x v="104"/>
    <x v="4"/>
    <x v="7"/>
    <n v="11162"/>
    <n v="33"/>
    <n v="1503"/>
    <n v="45090"/>
    <n v="13.97"/>
    <n v="6119"/>
    <n v="6298"/>
  </r>
  <r>
    <x v="104"/>
    <x v="4"/>
    <x v="8"/>
    <n v="16982"/>
    <n v="59"/>
    <n v="2402"/>
    <n v="72060"/>
    <n v="13.47"/>
    <n v="8902"/>
    <n v="9710"/>
  </r>
  <r>
    <x v="104"/>
    <x v="4"/>
    <x v="9"/>
    <n v="38544"/>
    <n v="89"/>
    <n v="2962"/>
    <n v="88860"/>
    <n v="27.31"/>
    <n v="18860"/>
    <n v="24266"/>
  </r>
  <r>
    <x v="104"/>
    <x v="4"/>
    <x v="10"/>
    <n v="64542"/>
    <n v="130"/>
    <n v="4614"/>
    <n v="138420"/>
    <n v="27.3"/>
    <n v="32494"/>
    <n v="37795"/>
  </r>
  <r>
    <x v="104"/>
    <x v="4"/>
    <x v="11"/>
    <n v="52740"/>
    <n v="56"/>
    <n v="2711"/>
    <n v="81330"/>
    <n v="34.770000000000003"/>
    <n v="24903"/>
    <n v="28274"/>
  </r>
  <r>
    <x v="104"/>
    <x v="4"/>
    <x v="12"/>
    <n v="47571"/>
    <n v="98"/>
    <n v="2406"/>
    <n v="72180"/>
    <n v="34.19"/>
    <n v="26274"/>
    <n v="24678"/>
  </r>
  <r>
    <x v="104"/>
    <x v="4"/>
    <x v="13"/>
    <n v="12341"/>
    <n v="35"/>
    <n v="1021"/>
    <n v="30630"/>
    <n v="23.05"/>
    <n v="7319"/>
    <n v="7059"/>
  </r>
  <r>
    <x v="104"/>
    <x v="4"/>
    <x v="14"/>
    <n v="12598"/>
    <n v="38"/>
    <n v="1391"/>
    <n v="41730"/>
    <n v="14.44"/>
    <n v="7064"/>
    <n v="6027"/>
  </r>
  <r>
    <x v="104"/>
    <x v="4"/>
    <x v="15"/>
    <n v="14978"/>
    <n v="51"/>
    <n v="1836"/>
    <n v="55080"/>
    <n v="16.97"/>
    <n v="7754"/>
    <n v="9348"/>
  </r>
  <r>
    <x v="104"/>
    <x v="4"/>
    <x v="16"/>
    <n v="188014"/>
    <n v="119"/>
    <n v="7560"/>
    <n v="226800"/>
    <n v="56.66"/>
    <n v="97776"/>
    <n v="128510"/>
  </r>
  <r>
    <x v="104"/>
    <x v="4"/>
    <x v="17"/>
    <n v="165161"/>
    <n v="78"/>
    <n v="6014"/>
    <n v="180420"/>
    <n v="64.25"/>
    <n v="85232"/>
    <n v="115918"/>
  </r>
  <r>
    <x v="104"/>
    <x v="4"/>
    <x v="18"/>
    <n v="33839"/>
    <n v="103"/>
    <n v="3290"/>
    <n v="98700"/>
    <n v="20.27"/>
    <n v="21806"/>
    <n v="20004"/>
  </r>
  <r>
    <x v="104"/>
    <x v="4"/>
    <x v="19"/>
    <n v="57103"/>
    <n v="160"/>
    <n v="6637"/>
    <n v="199110"/>
    <n v="17.63"/>
    <n v="30266"/>
    <n v="35095"/>
  </r>
  <r>
    <x v="104"/>
    <x v="4"/>
    <x v="20"/>
    <n v="289599"/>
    <n v="368"/>
    <n v="15433"/>
    <n v="462990"/>
    <n v="35.950000000000003"/>
    <n v="149225"/>
    <n v="166443"/>
  </r>
  <r>
    <x v="104"/>
    <x v="4"/>
    <x v="21"/>
    <n v="19611"/>
    <n v="47"/>
    <n v="1714"/>
    <n v="51420"/>
    <n v="18.34"/>
    <n v="13091"/>
    <n v="9432"/>
  </r>
  <r>
    <x v="104"/>
    <x v="4"/>
    <x v="22"/>
    <n v="25326"/>
    <n v="30"/>
    <n v="1849"/>
    <n v="55470"/>
    <n v="24.21"/>
    <n v="20263"/>
    <n v="13431"/>
  </r>
  <r>
    <x v="104"/>
    <x v="4"/>
    <x v="23"/>
    <n v="17586"/>
    <n v="49"/>
    <n v="1327"/>
    <n v="39810"/>
    <n v="23.55"/>
    <n v="9969"/>
    <n v="9376"/>
  </r>
  <r>
    <x v="104"/>
    <x v="4"/>
    <x v="24"/>
    <n v="352122"/>
    <n v="494"/>
    <n v="20323"/>
    <n v="609690"/>
    <n v="32.590000000000003"/>
    <n v="192547"/>
    <n v="198683"/>
  </r>
  <r>
    <x v="104"/>
    <x v="4"/>
    <x v="25"/>
    <n v="72573"/>
    <n v="153"/>
    <n v="5444"/>
    <n v="163320"/>
    <n v="25.64"/>
    <n v="53349"/>
    <n v="41881"/>
  </r>
  <r>
    <x v="104"/>
    <x v="4"/>
    <x v="26"/>
    <n v="44420"/>
    <n v="48"/>
    <n v="2509"/>
    <n v="75270"/>
    <n v="32.49"/>
    <n v="18134"/>
    <n v="24452"/>
  </r>
  <r>
    <x v="104"/>
    <x v="4"/>
    <x v="27"/>
    <n v="180518"/>
    <n v="112"/>
    <n v="7150"/>
    <n v="214500"/>
    <n v="44.87"/>
    <n v="66894"/>
    <n v="96250"/>
  </r>
  <r>
    <x v="104"/>
    <x v="4"/>
    <x v="28"/>
    <n v="17591"/>
    <n v="45"/>
    <n v="1702"/>
    <n v="51060"/>
    <n v="19.920000000000002"/>
    <n v="12892"/>
    <n v="10172"/>
  </r>
  <r>
    <x v="104"/>
    <x v="4"/>
    <x v="29"/>
    <n v="15674"/>
    <n v="51"/>
    <n v="2779"/>
    <n v="83370"/>
    <n v="10.94"/>
    <n v="8155"/>
    <n v="9120"/>
  </r>
  <r>
    <x v="104"/>
    <x v="4"/>
    <x v="30"/>
    <n v="63292"/>
    <n v="82"/>
    <n v="2673"/>
    <n v="80190"/>
    <n v="43.27"/>
    <n v="35840"/>
    <n v="34696"/>
  </r>
  <r>
    <x v="104"/>
    <x v="4"/>
    <x v="31"/>
    <n v="3384"/>
    <n v="29"/>
    <n v="544"/>
    <n v="16320"/>
    <n v="11.42"/>
    <n v="2222"/>
    <n v="1864"/>
  </r>
  <r>
    <x v="104"/>
    <x v="4"/>
    <x v="32"/>
    <n v="17888"/>
    <n v="33"/>
    <n v="1708"/>
    <n v="51240"/>
    <n v="18.63"/>
    <n v="11725"/>
    <n v="9547"/>
  </r>
  <r>
    <x v="104"/>
    <x v="4"/>
    <x v="33"/>
    <n v="29132"/>
    <n v="81"/>
    <n v="2434"/>
    <n v="73020"/>
    <n v="26.58"/>
    <n v="16075"/>
    <n v="19406"/>
  </r>
  <r>
    <x v="104"/>
    <x v="4"/>
    <x v="34"/>
    <n v="2210753"/>
    <n v="3275"/>
    <n v="138304"/>
    <n v="4149120"/>
    <n v="31.61"/>
    <n v="1159564"/>
    <n v="1311653"/>
  </r>
  <r>
    <x v="105"/>
    <x v="0"/>
    <x v="0"/>
    <n v="27374"/>
    <n v="34"/>
    <n v="1272"/>
    <n v="39432"/>
    <n v="37.549999999999997"/>
    <n v="13125"/>
    <n v="14806"/>
  </r>
  <r>
    <x v="105"/>
    <x v="0"/>
    <x v="1"/>
    <n v="266299"/>
    <n v="70"/>
    <n v="8438"/>
    <n v="261578"/>
    <n v="65.31"/>
    <n v="140698"/>
    <n v="170841"/>
  </r>
  <r>
    <x v="105"/>
    <x v="0"/>
    <x v="2"/>
    <n v="3908"/>
    <n v="12"/>
    <n v="220"/>
    <n v="6820"/>
    <n v="28.46"/>
    <n v="1859"/>
    <n v="1941"/>
  </r>
  <r>
    <x v="105"/>
    <x v="0"/>
    <x v="3"/>
    <n v="22243"/>
    <n v="27"/>
    <n v="1069"/>
    <n v="33139"/>
    <n v="42.67"/>
    <n v="12411"/>
    <n v="14141"/>
  </r>
  <r>
    <x v="105"/>
    <x v="0"/>
    <x v="4"/>
    <n v="9855"/>
    <n v="10"/>
    <n v="423"/>
    <n v="13113"/>
    <n v="43.15"/>
    <n v="5244"/>
    <n v="5658"/>
  </r>
  <r>
    <x v="105"/>
    <x v="0"/>
    <x v="5"/>
    <n v="64003"/>
    <n v="21"/>
    <n v="1855"/>
    <n v="57505"/>
    <n v="60.35"/>
    <n v="38137"/>
    <n v="34707"/>
  </r>
  <r>
    <x v="105"/>
    <x v="0"/>
    <x v="6"/>
    <n v="9949"/>
    <n v="10"/>
    <n v="471"/>
    <n v="14601"/>
    <n v="43.24"/>
    <n v="6086"/>
    <n v="6314"/>
  </r>
  <r>
    <x v="105"/>
    <x v="0"/>
    <x v="7"/>
    <m/>
    <n v="4"/>
    <n v="59"/>
    <n v="1829"/>
    <m/>
    <m/>
    <m/>
  </r>
  <r>
    <x v="105"/>
    <x v="0"/>
    <x v="8"/>
    <m/>
    <n v="9"/>
    <n v="219"/>
    <n v="6789"/>
    <m/>
    <m/>
    <m/>
  </r>
  <r>
    <x v="105"/>
    <x v="0"/>
    <x v="9"/>
    <n v="9529"/>
    <n v="18"/>
    <n v="487"/>
    <n v="15097"/>
    <n v="35.729999999999997"/>
    <n v="5271"/>
    <n v="5395"/>
  </r>
  <r>
    <x v="105"/>
    <x v="0"/>
    <x v="10"/>
    <n v="10392"/>
    <n v="14"/>
    <n v="475"/>
    <n v="14725"/>
    <n v="41"/>
    <n v="6840"/>
    <n v="6038"/>
  </r>
  <r>
    <x v="105"/>
    <x v="0"/>
    <x v="11"/>
    <n v="9459"/>
    <n v="11"/>
    <n v="510"/>
    <n v="15810"/>
    <n v="33.82"/>
    <n v="4786"/>
    <n v="5346"/>
  </r>
  <r>
    <x v="105"/>
    <x v="0"/>
    <x v="12"/>
    <n v="9161"/>
    <n v="23"/>
    <n v="581"/>
    <n v="18011"/>
    <n v="36.17"/>
    <n v="5124"/>
    <n v="6514"/>
  </r>
  <r>
    <x v="105"/>
    <x v="0"/>
    <x v="13"/>
    <m/>
    <n v="3"/>
    <n v="137"/>
    <n v="4247"/>
    <m/>
    <m/>
    <m/>
  </r>
  <r>
    <x v="105"/>
    <x v="0"/>
    <x v="14"/>
    <n v="4448"/>
    <n v="10"/>
    <n v="213"/>
    <n v="6603"/>
    <n v="33.75"/>
    <n v="2953"/>
    <n v="2229"/>
  </r>
  <r>
    <x v="105"/>
    <x v="0"/>
    <x v="15"/>
    <m/>
    <n v="4"/>
    <n v="51"/>
    <n v="1581"/>
    <m/>
    <m/>
    <m/>
  </r>
  <r>
    <x v="105"/>
    <x v="0"/>
    <x v="16"/>
    <n v="124095"/>
    <n v="36"/>
    <n v="3570"/>
    <n v="110670"/>
    <n v="71.84"/>
    <n v="61239"/>
    <n v="79510"/>
  </r>
  <r>
    <x v="105"/>
    <x v="0"/>
    <x v="17"/>
    <n v="121386"/>
    <n v="31"/>
    <n v="3425"/>
    <n v="106175"/>
    <n v="73.010000000000005"/>
    <n v="59561"/>
    <n v="77519"/>
  </r>
  <r>
    <x v="105"/>
    <x v="0"/>
    <x v="18"/>
    <n v="7593"/>
    <n v="16"/>
    <n v="361"/>
    <n v="11191"/>
    <n v="42.09"/>
    <n v="5140"/>
    <n v="4711"/>
  </r>
  <r>
    <x v="105"/>
    <x v="0"/>
    <x v="19"/>
    <n v="7299"/>
    <n v="12"/>
    <n v="413"/>
    <n v="12803"/>
    <n v="32.47"/>
    <n v="3966"/>
    <n v="4157"/>
  </r>
  <r>
    <x v="105"/>
    <x v="0"/>
    <x v="20"/>
    <n v="144327"/>
    <n v="70"/>
    <n v="4472"/>
    <n v="138632"/>
    <n v="64.22"/>
    <n v="74088"/>
    <n v="89029"/>
  </r>
  <r>
    <x v="105"/>
    <x v="0"/>
    <x v="21"/>
    <m/>
    <n v="7"/>
    <n v="124"/>
    <n v="3844"/>
    <m/>
    <m/>
    <m/>
  </r>
  <r>
    <x v="105"/>
    <x v="0"/>
    <x v="22"/>
    <n v="9304"/>
    <n v="5"/>
    <n v="493"/>
    <n v="15283"/>
    <n v="31.75"/>
    <n v="7228"/>
    <n v="4853"/>
  </r>
  <r>
    <x v="105"/>
    <x v="0"/>
    <x v="23"/>
    <m/>
    <n v="11"/>
    <n v="145"/>
    <n v="4495"/>
    <m/>
    <m/>
    <m/>
  </r>
  <r>
    <x v="105"/>
    <x v="0"/>
    <x v="24"/>
    <n v="157394"/>
    <n v="93"/>
    <n v="5234"/>
    <n v="162254"/>
    <n v="59.33"/>
    <n v="83257"/>
    <n v="96267"/>
  </r>
  <r>
    <x v="105"/>
    <x v="0"/>
    <x v="25"/>
    <n v="21774"/>
    <n v="40"/>
    <n v="1140"/>
    <n v="35340"/>
    <n v="36.61"/>
    <n v="15788"/>
    <n v="12939"/>
  </r>
  <r>
    <x v="105"/>
    <x v="0"/>
    <x v="26"/>
    <n v="9806"/>
    <n v="10"/>
    <n v="499"/>
    <n v="15469"/>
    <n v="28.75"/>
    <n v="4387"/>
    <n v="4447"/>
  </r>
  <r>
    <x v="105"/>
    <x v="0"/>
    <x v="27"/>
    <n v="84241"/>
    <n v="29"/>
    <n v="2826"/>
    <n v="87606"/>
    <n v="50.59"/>
    <n v="36227"/>
    <n v="44321"/>
  </r>
  <r>
    <x v="105"/>
    <x v="0"/>
    <x v="28"/>
    <n v="7575"/>
    <n v="11"/>
    <n v="432"/>
    <n v="13392"/>
    <n v="32.619999999999997"/>
    <n v="5776"/>
    <n v="4369"/>
  </r>
  <r>
    <x v="105"/>
    <x v="0"/>
    <x v="29"/>
    <m/>
    <n v="13"/>
    <n v="209"/>
    <n v="6479"/>
    <m/>
    <m/>
    <m/>
  </r>
  <r>
    <x v="105"/>
    <x v="0"/>
    <x v="30"/>
    <n v="21981"/>
    <n v="17"/>
    <n v="752"/>
    <n v="23312"/>
    <n v="54.3"/>
    <n v="14167"/>
    <n v="12659"/>
  </r>
  <r>
    <x v="105"/>
    <x v="0"/>
    <x v="31"/>
    <n v="986"/>
    <n v="7"/>
    <n v="89"/>
    <n v="2759"/>
    <m/>
    <n v="607"/>
    <m/>
  </r>
  <r>
    <x v="105"/>
    <x v="0"/>
    <x v="32"/>
    <n v="8468"/>
    <n v="6"/>
    <n v="536"/>
    <n v="16616"/>
    <n v="23.8"/>
    <n v="5052"/>
    <n v="3955"/>
  </r>
  <r>
    <x v="105"/>
    <x v="0"/>
    <x v="33"/>
    <n v="7824"/>
    <n v="21"/>
    <n v="510"/>
    <n v="15810"/>
    <n v="36.43"/>
    <n v="5246"/>
    <n v="5759"/>
  </r>
  <r>
    <x v="105"/>
    <x v="0"/>
    <x v="34"/>
    <n v="913710"/>
    <n v="591"/>
    <n v="33051"/>
    <n v="1024581"/>
    <n v="53.96"/>
    <n v="488101"/>
    <n v="552843"/>
  </r>
  <r>
    <x v="105"/>
    <x v="1"/>
    <x v="0"/>
    <n v="41328"/>
    <n v="141"/>
    <n v="1698"/>
    <n v="52638"/>
    <n v="38.840000000000003"/>
    <n v="20701"/>
    <n v="20444"/>
  </r>
  <r>
    <x v="105"/>
    <x v="1"/>
    <x v="1"/>
    <n v="123079"/>
    <n v="195"/>
    <n v="4023"/>
    <n v="124713"/>
    <n v="50.59"/>
    <n v="59697"/>
    <n v="63087"/>
  </r>
  <r>
    <x v="105"/>
    <x v="1"/>
    <x v="2"/>
    <n v="15566"/>
    <n v="66"/>
    <n v="702"/>
    <n v="21762"/>
    <n v="35.659999999999997"/>
    <n v="9598"/>
    <n v="7761"/>
  </r>
  <r>
    <x v="105"/>
    <x v="1"/>
    <x v="3"/>
    <n v="42987"/>
    <n v="85"/>
    <n v="1475"/>
    <n v="45725"/>
    <n v="51.45"/>
    <n v="25980"/>
    <n v="23528"/>
  </r>
  <r>
    <x v="105"/>
    <x v="1"/>
    <x v="4"/>
    <n v="27674"/>
    <n v="61"/>
    <n v="964"/>
    <n v="29884"/>
    <n v="47.89"/>
    <n v="13261"/>
    <n v="14312"/>
  </r>
  <r>
    <x v="105"/>
    <x v="1"/>
    <x v="5"/>
    <n v="44223"/>
    <n v="78"/>
    <n v="1404"/>
    <n v="43524"/>
    <n v="43.81"/>
    <n v="26787"/>
    <n v="19067"/>
  </r>
  <r>
    <x v="105"/>
    <x v="1"/>
    <x v="6"/>
    <n v="41768"/>
    <n v="74"/>
    <n v="1233"/>
    <n v="38223"/>
    <n v="53.97"/>
    <n v="25368"/>
    <n v="20628"/>
  </r>
  <r>
    <x v="105"/>
    <x v="1"/>
    <x v="7"/>
    <n v="6398"/>
    <n v="22"/>
    <n v="272"/>
    <n v="8432"/>
    <n v="44.63"/>
    <n v="4083"/>
    <n v="3763"/>
  </r>
  <r>
    <x v="105"/>
    <x v="1"/>
    <x v="8"/>
    <n v="12587"/>
    <n v="35"/>
    <n v="467"/>
    <n v="14477"/>
    <n v="47.65"/>
    <n v="7211"/>
    <n v="6899"/>
  </r>
  <r>
    <x v="105"/>
    <x v="1"/>
    <x v="9"/>
    <n v="24268"/>
    <n v="49"/>
    <n v="816"/>
    <n v="25296"/>
    <n v="54.7"/>
    <n v="12136"/>
    <n v="13838"/>
  </r>
  <r>
    <x v="105"/>
    <x v="1"/>
    <x v="10"/>
    <n v="42400"/>
    <n v="78"/>
    <n v="1409"/>
    <n v="43679"/>
    <n v="50.23"/>
    <n v="23152"/>
    <n v="21941"/>
  </r>
  <r>
    <x v="105"/>
    <x v="1"/>
    <x v="11"/>
    <n v="9990"/>
    <n v="22"/>
    <n v="600"/>
    <n v="18600"/>
    <n v="19.440000000000001"/>
    <n v="4945"/>
    <n v="3616"/>
  </r>
  <r>
    <x v="105"/>
    <x v="1"/>
    <x v="12"/>
    <n v="31205"/>
    <n v="65"/>
    <n v="1092"/>
    <n v="33852"/>
    <n v="45.49"/>
    <n v="17432"/>
    <n v="15399"/>
  </r>
  <r>
    <x v="105"/>
    <x v="1"/>
    <x v="13"/>
    <n v="9157"/>
    <n v="25"/>
    <n v="430"/>
    <n v="13330"/>
    <n v="40.46"/>
    <n v="5645"/>
    <n v="5394"/>
  </r>
  <r>
    <x v="105"/>
    <x v="1"/>
    <x v="14"/>
    <n v="7570"/>
    <n v="18"/>
    <n v="303"/>
    <n v="9393"/>
    <n v="34.85"/>
    <n v="4146"/>
    <n v="3273"/>
  </r>
  <r>
    <x v="105"/>
    <x v="1"/>
    <x v="15"/>
    <n v="7554"/>
    <n v="31"/>
    <n v="321"/>
    <n v="9951"/>
    <n v="40.36"/>
    <n v="4368"/>
    <n v="4016"/>
  </r>
  <r>
    <x v="105"/>
    <x v="1"/>
    <x v="16"/>
    <n v="45762"/>
    <n v="66"/>
    <n v="1328"/>
    <n v="41168"/>
    <n v="60.49"/>
    <n v="22874"/>
    <n v="24901"/>
  </r>
  <r>
    <x v="105"/>
    <x v="1"/>
    <x v="17"/>
    <n v="30917"/>
    <n v="37"/>
    <n v="845"/>
    <n v="26195"/>
    <n v="64.349999999999994"/>
    <n v="15234"/>
    <n v="16857"/>
  </r>
  <r>
    <x v="105"/>
    <x v="1"/>
    <x v="18"/>
    <n v="22525"/>
    <n v="55"/>
    <n v="761"/>
    <n v="23591"/>
    <n v="47.24"/>
    <n v="13029"/>
    <n v="11143"/>
  </r>
  <r>
    <x v="105"/>
    <x v="1"/>
    <x v="19"/>
    <n v="32138"/>
    <n v="100"/>
    <n v="1308"/>
    <n v="40548"/>
    <n v="43.21"/>
    <n v="16818"/>
    <n v="17521"/>
  </r>
  <r>
    <x v="105"/>
    <x v="1"/>
    <x v="20"/>
    <n v="102665"/>
    <n v="206"/>
    <n v="2937"/>
    <n v="91047"/>
    <n v="50.59"/>
    <n v="54096"/>
    <n v="46057"/>
  </r>
  <r>
    <x v="105"/>
    <x v="1"/>
    <x v="21"/>
    <n v="12166"/>
    <n v="24"/>
    <n v="372"/>
    <n v="11532"/>
    <n v="45.18"/>
    <n v="8794"/>
    <n v="5210"/>
  </r>
  <r>
    <x v="105"/>
    <x v="1"/>
    <x v="22"/>
    <n v="8983"/>
    <n v="16"/>
    <n v="385"/>
    <n v="11935"/>
    <n v="33.11"/>
    <n v="7082"/>
    <n v="3951"/>
  </r>
  <r>
    <x v="105"/>
    <x v="1"/>
    <x v="23"/>
    <n v="12967"/>
    <n v="28"/>
    <n v="365"/>
    <n v="11315"/>
    <n v="62.87"/>
    <n v="7269"/>
    <n v="7114"/>
  </r>
  <r>
    <x v="105"/>
    <x v="1"/>
    <x v="24"/>
    <n v="136779"/>
    <n v="274"/>
    <n v="4059"/>
    <n v="125829"/>
    <n v="49.54"/>
    <n v="77241"/>
    <n v="62332"/>
  </r>
  <r>
    <x v="105"/>
    <x v="1"/>
    <x v="25"/>
    <n v="32443"/>
    <n v="77"/>
    <n v="1074"/>
    <n v="33294"/>
    <n v="48.29"/>
    <n v="21979"/>
    <n v="16077"/>
  </r>
  <r>
    <x v="105"/>
    <x v="1"/>
    <x v="26"/>
    <n v="7737"/>
    <n v="25"/>
    <n v="360"/>
    <n v="11160"/>
    <n v="30.53"/>
    <n v="4235"/>
    <n v="3407"/>
  </r>
  <r>
    <x v="105"/>
    <x v="1"/>
    <x v="27"/>
    <n v="28243"/>
    <n v="54"/>
    <n v="1151"/>
    <n v="35681"/>
    <n v="33.35"/>
    <n v="12601"/>
    <n v="11900"/>
  </r>
  <r>
    <x v="105"/>
    <x v="1"/>
    <x v="28"/>
    <n v="7336"/>
    <n v="23"/>
    <n v="303"/>
    <n v="9393"/>
    <n v="40.69"/>
    <n v="5168"/>
    <n v="3822"/>
  </r>
  <r>
    <x v="105"/>
    <x v="1"/>
    <x v="29"/>
    <n v="6549"/>
    <n v="25"/>
    <n v="269"/>
    <n v="8339"/>
    <n v="41.01"/>
    <n v="3937"/>
    <n v="3420"/>
  </r>
  <r>
    <x v="105"/>
    <x v="1"/>
    <x v="30"/>
    <n v="27921"/>
    <n v="47"/>
    <n v="815"/>
    <n v="25265"/>
    <n v="57.36"/>
    <n v="14999"/>
    <n v="14492"/>
  </r>
  <r>
    <x v="105"/>
    <x v="1"/>
    <x v="31"/>
    <n v="1907"/>
    <n v="14"/>
    <n v="99"/>
    <n v="3069"/>
    <n v="33.21"/>
    <n v="1371"/>
    <n v="1019"/>
  </r>
  <r>
    <x v="105"/>
    <x v="1"/>
    <x v="32"/>
    <n v="8740"/>
    <n v="21"/>
    <n v="351"/>
    <n v="10881"/>
    <n v="38.26"/>
    <n v="5551"/>
    <n v="4163"/>
  </r>
  <r>
    <x v="105"/>
    <x v="1"/>
    <x v="33"/>
    <n v="18502"/>
    <n v="41"/>
    <n v="618"/>
    <n v="19158"/>
    <n v="53.84"/>
    <n v="8325"/>
    <n v="10316"/>
  </r>
  <r>
    <x v="105"/>
    <x v="1"/>
    <x v="34"/>
    <n v="864337"/>
    <n v="1867"/>
    <n v="29705"/>
    <n v="920855"/>
    <n v="46.86"/>
    <n v="472639"/>
    <n v="431478"/>
  </r>
  <r>
    <x v="105"/>
    <x v="2"/>
    <x v="0"/>
    <n v="15775"/>
    <n v="33"/>
    <n v="1337"/>
    <n v="41447"/>
    <n v="34.049999999999997"/>
    <n v="7527"/>
    <n v="14113"/>
  </r>
  <r>
    <x v="105"/>
    <x v="2"/>
    <x v="1"/>
    <n v="65302"/>
    <n v="41"/>
    <n v="3861"/>
    <n v="119691"/>
    <n v="51.6"/>
    <n v="26380"/>
    <n v="61762"/>
  </r>
  <r>
    <x v="105"/>
    <x v="2"/>
    <x v="2"/>
    <n v="6767"/>
    <n v="19"/>
    <n v="752"/>
    <n v="23312"/>
    <n v="25.32"/>
    <n v="4048"/>
    <n v="5902"/>
  </r>
  <r>
    <x v="105"/>
    <x v="2"/>
    <x v="3"/>
    <n v="6833"/>
    <n v="15"/>
    <n v="593"/>
    <n v="18383"/>
    <n v="34.840000000000003"/>
    <n v="3693"/>
    <n v="6405"/>
  </r>
  <r>
    <x v="105"/>
    <x v="2"/>
    <x v="4"/>
    <n v="10012"/>
    <n v="16"/>
    <n v="916"/>
    <n v="28396"/>
    <n v="34.270000000000003"/>
    <n v="3321"/>
    <n v="9732"/>
  </r>
  <r>
    <x v="105"/>
    <x v="2"/>
    <x v="5"/>
    <n v="13480"/>
    <n v="11"/>
    <n v="1042"/>
    <n v="32302"/>
    <n v="38.409999999999997"/>
    <n v="7143"/>
    <n v="12409"/>
  </r>
  <r>
    <x v="105"/>
    <x v="2"/>
    <x v="6"/>
    <n v="13137"/>
    <n v="16"/>
    <n v="1002"/>
    <n v="31062"/>
    <n v="38.06"/>
    <n v="6945"/>
    <n v="11821"/>
  </r>
  <r>
    <x v="105"/>
    <x v="2"/>
    <x v="7"/>
    <m/>
    <n v="3"/>
    <n v="74"/>
    <n v="2294"/>
    <m/>
    <m/>
    <m/>
  </r>
  <r>
    <x v="105"/>
    <x v="2"/>
    <x v="8"/>
    <m/>
    <n v="6"/>
    <n v="141"/>
    <n v="4371"/>
    <m/>
    <m/>
    <m/>
  </r>
  <r>
    <x v="105"/>
    <x v="2"/>
    <x v="9"/>
    <n v="3724"/>
    <n v="10"/>
    <n v="392"/>
    <n v="12152"/>
    <n v="28.02"/>
    <n v="1585"/>
    <n v="3405"/>
  </r>
  <r>
    <x v="105"/>
    <x v="2"/>
    <x v="10"/>
    <n v="10618"/>
    <n v="19"/>
    <n v="813"/>
    <n v="25203"/>
    <n v="40.31"/>
    <n v="3891"/>
    <n v="10160"/>
  </r>
  <r>
    <x v="105"/>
    <x v="2"/>
    <x v="11"/>
    <n v="7607"/>
    <n v="14"/>
    <n v="998"/>
    <n v="30938"/>
    <n v="19.2"/>
    <n v="3821"/>
    <n v="5941"/>
  </r>
  <r>
    <x v="105"/>
    <x v="2"/>
    <x v="12"/>
    <m/>
    <n v="4"/>
    <n v="153"/>
    <n v="4743"/>
    <m/>
    <m/>
    <m/>
  </r>
  <r>
    <x v="105"/>
    <x v="2"/>
    <x v="13"/>
    <m/>
    <n v="3"/>
    <n v="73"/>
    <n v="2263"/>
    <m/>
    <m/>
    <m/>
  </r>
  <r>
    <x v="105"/>
    <x v="2"/>
    <x v="14"/>
    <m/>
    <n v="3"/>
    <n v="75"/>
    <n v="2325"/>
    <m/>
    <m/>
    <m/>
  </r>
  <r>
    <x v="105"/>
    <x v="2"/>
    <x v="15"/>
    <m/>
    <n v="7"/>
    <n v="492"/>
    <n v="15252"/>
    <m/>
    <m/>
    <m/>
  </r>
  <r>
    <x v="105"/>
    <x v="2"/>
    <x v="16"/>
    <m/>
    <n v="15"/>
    <n v="2180"/>
    <n v="67580"/>
    <m/>
    <m/>
    <m/>
  </r>
  <r>
    <x v="105"/>
    <x v="2"/>
    <x v="17"/>
    <n v="32238"/>
    <n v="10"/>
    <n v="1745"/>
    <n v="54095"/>
    <n v="58.87"/>
    <n v="17003"/>
    <n v="31844"/>
  </r>
  <r>
    <x v="105"/>
    <x v="2"/>
    <x v="18"/>
    <n v="7073"/>
    <n v="22"/>
    <n v="814"/>
    <n v="25234"/>
    <n v="25.07"/>
    <n v="4765"/>
    <n v="6325"/>
  </r>
  <r>
    <x v="105"/>
    <x v="2"/>
    <x v="19"/>
    <n v="13086"/>
    <n v="33"/>
    <n v="1347"/>
    <n v="41757"/>
    <n v="29.28"/>
    <n v="7330"/>
    <n v="12225"/>
  </r>
  <r>
    <x v="105"/>
    <x v="2"/>
    <x v="20"/>
    <n v="47189"/>
    <n v="60"/>
    <n v="3798"/>
    <n v="117738"/>
    <n v="35.01"/>
    <n v="21264"/>
    <n v="41225"/>
  </r>
  <r>
    <x v="105"/>
    <x v="2"/>
    <x v="21"/>
    <m/>
    <n v="6"/>
    <n v="455"/>
    <n v="14105"/>
    <m/>
    <m/>
    <m/>
  </r>
  <r>
    <x v="105"/>
    <x v="2"/>
    <x v="22"/>
    <n v="3943"/>
    <n v="6"/>
    <n v="332"/>
    <n v="10292"/>
    <n v="36.86"/>
    <n v="3331"/>
    <n v="3794"/>
  </r>
  <r>
    <x v="105"/>
    <x v="2"/>
    <x v="23"/>
    <m/>
    <n v="4"/>
    <n v="78"/>
    <n v="2418"/>
    <m/>
    <m/>
    <m/>
  </r>
  <r>
    <x v="105"/>
    <x v="2"/>
    <x v="24"/>
    <n v="54936"/>
    <n v="76"/>
    <n v="4663"/>
    <n v="144553"/>
    <n v="33.29"/>
    <n v="26654"/>
    <n v="48118"/>
  </r>
  <r>
    <x v="105"/>
    <x v="2"/>
    <x v="25"/>
    <n v="20071"/>
    <n v="26"/>
    <n v="1605"/>
    <n v="49755"/>
    <n v="32.56"/>
    <n v="14974"/>
    <n v="16200"/>
  </r>
  <r>
    <x v="105"/>
    <x v="2"/>
    <x v="26"/>
    <n v="7146"/>
    <n v="8"/>
    <n v="646"/>
    <n v="20026"/>
    <n v="33.700000000000003"/>
    <n v="3456"/>
    <n v="6749"/>
  </r>
  <r>
    <x v="105"/>
    <x v="2"/>
    <x v="27"/>
    <n v="27167"/>
    <n v="20"/>
    <n v="1879"/>
    <n v="58249"/>
    <n v="42.41"/>
    <n v="12669"/>
    <n v="24701"/>
  </r>
  <r>
    <x v="105"/>
    <x v="2"/>
    <x v="28"/>
    <n v="928"/>
    <n v="5"/>
    <n v="116"/>
    <n v="3596"/>
    <m/>
    <n v="653"/>
    <m/>
  </r>
  <r>
    <x v="105"/>
    <x v="2"/>
    <x v="29"/>
    <m/>
    <n v="7"/>
    <n v="213"/>
    <n v="6603"/>
    <m/>
    <m/>
    <m/>
  </r>
  <r>
    <x v="105"/>
    <x v="2"/>
    <x v="30"/>
    <n v="5861"/>
    <n v="11"/>
    <n v="516"/>
    <n v="15996"/>
    <n v="34.96"/>
    <n v="3784"/>
    <n v="5592"/>
  </r>
  <r>
    <x v="105"/>
    <x v="2"/>
    <x v="31"/>
    <m/>
    <n v="5"/>
    <n v="183"/>
    <n v="5673"/>
    <m/>
    <n v="391"/>
    <m/>
  </r>
  <r>
    <x v="105"/>
    <x v="2"/>
    <x v="32"/>
    <m/>
    <n v="5"/>
    <n v="316"/>
    <n v="9796"/>
    <m/>
    <m/>
    <m/>
  </r>
  <r>
    <x v="105"/>
    <x v="2"/>
    <x v="33"/>
    <n v="4104"/>
    <n v="13"/>
    <n v="430"/>
    <n v="13330"/>
    <n v="26.9"/>
    <n v="2888"/>
    <n v="3585"/>
  </r>
  <r>
    <x v="105"/>
    <x v="2"/>
    <x v="34"/>
    <n v="338213"/>
    <n v="466"/>
    <n v="27622"/>
    <n v="856282"/>
    <n v="36.06"/>
    <n v="168767"/>
    <n v="308784"/>
  </r>
  <r>
    <x v="105"/>
    <x v="3"/>
    <x v="0"/>
    <n v="31280"/>
    <n v="44"/>
    <n v="5643"/>
    <n v="174933"/>
    <n v="9.0299999999999994"/>
    <n v="17865"/>
    <n v="15803"/>
  </r>
  <r>
    <x v="105"/>
    <x v="3"/>
    <x v="1"/>
    <n v="27356"/>
    <n v="23"/>
    <n v="2596"/>
    <n v="80476"/>
    <n v="16.07"/>
    <n v="12925"/>
    <n v="12929"/>
  </r>
  <r>
    <x v="105"/>
    <x v="3"/>
    <x v="2"/>
    <n v="19164"/>
    <n v="23"/>
    <n v="2400"/>
    <n v="74400"/>
    <n v="11.83"/>
    <n v="11051"/>
    <n v="8801"/>
  </r>
  <r>
    <x v="105"/>
    <x v="3"/>
    <x v="3"/>
    <n v="13712"/>
    <n v="22"/>
    <n v="1928"/>
    <n v="59768"/>
    <n v="11.5"/>
    <n v="7801"/>
    <n v="6871"/>
  </r>
  <r>
    <x v="105"/>
    <x v="3"/>
    <x v="4"/>
    <n v="23794"/>
    <n v="19"/>
    <n v="2829"/>
    <n v="87699"/>
    <n v="12.58"/>
    <n v="9040"/>
    <n v="11028"/>
  </r>
  <r>
    <x v="105"/>
    <x v="3"/>
    <x v="5"/>
    <n v="22511"/>
    <n v="13"/>
    <n v="1804"/>
    <n v="55924"/>
    <n v="17.16"/>
    <n v="10279"/>
    <n v="9598"/>
  </r>
  <r>
    <x v="105"/>
    <x v="3"/>
    <x v="6"/>
    <n v="14918"/>
    <n v="10"/>
    <n v="1347"/>
    <n v="41757"/>
    <n v="16.579999999999998"/>
    <n v="9170"/>
    <n v="6924"/>
  </r>
  <r>
    <x v="105"/>
    <x v="3"/>
    <x v="7"/>
    <n v="5716"/>
    <n v="4"/>
    <n v="1100"/>
    <n v="34100"/>
    <n v="7.86"/>
    <n v="2582"/>
    <n v="2680"/>
  </r>
  <r>
    <x v="105"/>
    <x v="3"/>
    <x v="8"/>
    <n v="6639"/>
    <n v="12"/>
    <n v="1510"/>
    <n v="46810"/>
    <n v="6.03"/>
    <n v="3124"/>
    <n v="2823"/>
  </r>
  <r>
    <x v="105"/>
    <x v="3"/>
    <x v="9"/>
    <n v="8001"/>
    <n v="12"/>
    <n v="1267"/>
    <n v="39277"/>
    <n v="9.98"/>
    <n v="3676"/>
    <n v="3918"/>
  </r>
  <r>
    <x v="105"/>
    <x v="3"/>
    <x v="10"/>
    <n v="16426"/>
    <n v="20"/>
    <n v="2120"/>
    <n v="65720"/>
    <n v="12.56"/>
    <n v="8268"/>
    <n v="8253"/>
  </r>
  <r>
    <x v="105"/>
    <x v="3"/>
    <x v="11"/>
    <n v="4698"/>
    <n v="6"/>
    <n v="515"/>
    <n v="15965"/>
    <n v="13.24"/>
    <n v="3598"/>
    <n v="2113"/>
  </r>
  <r>
    <x v="105"/>
    <x v="3"/>
    <x v="12"/>
    <m/>
    <n v="9"/>
    <n v="761"/>
    <n v="23591"/>
    <m/>
    <m/>
    <m/>
  </r>
  <r>
    <x v="105"/>
    <x v="3"/>
    <x v="13"/>
    <m/>
    <n v="3"/>
    <n v="389"/>
    <n v="12059"/>
    <m/>
    <m/>
    <m/>
  </r>
  <r>
    <x v="105"/>
    <x v="3"/>
    <x v="14"/>
    <m/>
    <n v="7"/>
    <n v="800"/>
    <n v="24800"/>
    <m/>
    <m/>
    <m/>
  </r>
  <r>
    <x v="105"/>
    <x v="3"/>
    <x v="15"/>
    <n v="3152"/>
    <n v="8"/>
    <n v="963"/>
    <n v="29853"/>
    <n v="5.98"/>
    <n v="2220"/>
    <n v="1784"/>
  </r>
  <r>
    <x v="105"/>
    <x v="3"/>
    <x v="16"/>
    <m/>
    <n v="3"/>
    <n v="500"/>
    <n v="15500"/>
    <m/>
    <m/>
    <m/>
  </r>
  <r>
    <x v="105"/>
    <x v="3"/>
    <x v="17"/>
    <s v="    -"/>
    <s v="-"/>
    <s v="    -"/>
    <s v="    -"/>
    <s v="-"/>
    <s v="-"/>
    <s v="-"/>
  </r>
  <r>
    <x v="105"/>
    <x v="3"/>
    <x v="18"/>
    <n v="11019"/>
    <n v="18"/>
    <n v="1465"/>
    <n v="45415"/>
    <n v="11.4"/>
    <n v="8073"/>
    <n v="5177"/>
  </r>
  <r>
    <x v="105"/>
    <x v="3"/>
    <x v="19"/>
    <n v="19823"/>
    <n v="20"/>
    <n v="3820"/>
    <n v="118420"/>
    <n v="7.87"/>
    <n v="10067"/>
    <n v="9317"/>
  </r>
  <r>
    <x v="105"/>
    <x v="3"/>
    <x v="20"/>
    <n v="45985"/>
    <n v="38"/>
    <n v="4367"/>
    <n v="135377"/>
    <n v="15.66"/>
    <n v="26657"/>
    <n v="21195"/>
  </r>
  <r>
    <x v="105"/>
    <x v="3"/>
    <x v="21"/>
    <n v="5781"/>
    <n v="9"/>
    <n v="732"/>
    <n v="22692"/>
    <n v="9.94"/>
    <n v="3516"/>
    <n v="2257"/>
  </r>
  <r>
    <x v="105"/>
    <x v="3"/>
    <x v="22"/>
    <n v="7925"/>
    <n v="4"/>
    <n v="651"/>
    <n v="20181"/>
    <n v="16.79"/>
    <n v="6016"/>
    <n v="3388"/>
  </r>
  <r>
    <x v="105"/>
    <x v="3"/>
    <x v="23"/>
    <n v="6644"/>
    <n v="7"/>
    <n v="837"/>
    <n v="25947"/>
    <n v="11.38"/>
    <n v="4292"/>
    <n v="2952"/>
  </r>
  <r>
    <x v="105"/>
    <x v="3"/>
    <x v="24"/>
    <n v="66335"/>
    <n v="58"/>
    <n v="6587"/>
    <n v="204197"/>
    <n v="14.59"/>
    <n v="40481"/>
    <n v="29792"/>
  </r>
  <r>
    <x v="105"/>
    <x v="3"/>
    <x v="25"/>
    <n v="22898"/>
    <n v="17"/>
    <n v="1615"/>
    <n v="50065"/>
    <n v="19.489999999999998"/>
    <n v="14339"/>
    <n v="9756"/>
  </r>
  <r>
    <x v="105"/>
    <x v="3"/>
    <x v="26"/>
    <n v="8751"/>
    <n v="5"/>
    <n v="1004"/>
    <n v="31124"/>
    <n v="13.14"/>
    <n v="5228"/>
    <n v="4091"/>
  </r>
  <r>
    <x v="105"/>
    <x v="3"/>
    <x v="27"/>
    <n v="21553"/>
    <n v="7"/>
    <n v="1219"/>
    <n v="37789"/>
    <n v="17.12"/>
    <n v="10354"/>
    <n v="6469"/>
  </r>
  <r>
    <x v="105"/>
    <x v="3"/>
    <x v="28"/>
    <n v="7168"/>
    <n v="11"/>
    <n v="3378"/>
    <n v="104718"/>
    <m/>
    <n v="4616"/>
    <m/>
  </r>
  <r>
    <x v="105"/>
    <x v="3"/>
    <x v="29"/>
    <n v="9225"/>
    <n v="11"/>
    <n v="2380"/>
    <n v="73780"/>
    <n v="6.94"/>
    <n v="4107"/>
    <n v="5123"/>
  </r>
  <r>
    <x v="105"/>
    <x v="3"/>
    <x v="30"/>
    <n v="12337"/>
    <n v="7"/>
    <n v="603"/>
    <n v="18693"/>
    <n v="27.68"/>
    <n v="7939"/>
    <n v="5174"/>
  </r>
  <r>
    <x v="105"/>
    <x v="3"/>
    <x v="31"/>
    <m/>
    <n v="6"/>
    <n v="305"/>
    <n v="9455"/>
    <m/>
    <n v="1236"/>
    <m/>
  </r>
  <r>
    <x v="105"/>
    <x v="3"/>
    <x v="32"/>
    <m/>
    <n v="3"/>
    <n v="557"/>
    <n v="17267"/>
    <m/>
    <m/>
    <m/>
  </r>
  <r>
    <x v="105"/>
    <x v="3"/>
    <x v="33"/>
    <n v="7392"/>
    <n v="13"/>
    <n v="1113"/>
    <n v="34503"/>
    <n v="9.5500000000000007"/>
    <n v="4236"/>
    <n v="3296"/>
  </r>
  <r>
    <x v="105"/>
    <x v="3"/>
    <x v="34"/>
    <n v="408548"/>
    <n v="414"/>
    <n v="52518"/>
    <n v="1628058"/>
    <n v="11.41"/>
    <n v="225861"/>
    <n v="185817"/>
  </r>
  <r>
    <x v="105"/>
    <x v="4"/>
    <x v="0"/>
    <n v="115757"/>
    <n v="252"/>
    <n v="9950"/>
    <n v="308450"/>
    <n v="21.13"/>
    <n v="59219"/>
    <n v="65166"/>
  </r>
  <r>
    <x v="105"/>
    <x v="4"/>
    <x v="1"/>
    <n v="482036"/>
    <n v="329"/>
    <n v="18918"/>
    <n v="586458"/>
    <n v="52.62"/>
    <n v="239700"/>
    <n v="308620"/>
  </r>
  <r>
    <x v="105"/>
    <x v="4"/>
    <x v="2"/>
    <n v="45406"/>
    <n v="120"/>
    <n v="4074"/>
    <n v="126294"/>
    <n v="19.32"/>
    <n v="26555"/>
    <n v="24406"/>
  </r>
  <r>
    <x v="105"/>
    <x v="4"/>
    <x v="3"/>
    <n v="85775"/>
    <n v="149"/>
    <n v="5065"/>
    <n v="157015"/>
    <n v="32.450000000000003"/>
    <n v="49885"/>
    <n v="50945"/>
  </r>
  <r>
    <x v="105"/>
    <x v="4"/>
    <x v="4"/>
    <n v="71335"/>
    <n v="106"/>
    <n v="5132"/>
    <n v="159092"/>
    <n v="25.6"/>
    <n v="30865"/>
    <n v="40730"/>
  </r>
  <r>
    <x v="105"/>
    <x v="4"/>
    <x v="5"/>
    <n v="144217"/>
    <n v="123"/>
    <n v="6105"/>
    <n v="189255"/>
    <n v="40.04"/>
    <n v="82346"/>
    <n v="75781"/>
  </r>
  <r>
    <x v="105"/>
    <x v="4"/>
    <x v="6"/>
    <n v="79773"/>
    <n v="110"/>
    <n v="4053"/>
    <n v="125643"/>
    <n v="36.36"/>
    <n v="47568"/>
    <n v="45688"/>
  </r>
  <r>
    <x v="105"/>
    <x v="4"/>
    <x v="7"/>
    <n v="13539"/>
    <n v="33"/>
    <n v="1505"/>
    <n v="46655"/>
    <n v="15.58"/>
    <n v="7459"/>
    <n v="7268"/>
  </r>
  <r>
    <x v="105"/>
    <x v="4"/>
    <x v="8"/>
    <n v="23538"/>
    <n v="62"/>
    <n v="2337"/>
    <n v="72447"/>
    <n v="17.39"/>
    <n v="12743"/>
    <n v="12595"/>
  </r>
  <r>
    <x v="105"/>
    <x v="4"/>
    <x v="9"/>
    <n v="45521"/>
    <n v="89"/>
    <n v="2962"/>
    <n v="91822"/>
    <n v="28.92"/>
    <n v="22668"/>
    <n v="26555"/>
  </r>
  <r>
    <x v="105"/>
    <x v="4"/>
    <x v="10"/>
    <n v="79836"/>
    <n v="131"/>
    <n v="4817"/>
    <n v="149327"/>
    <n v="31.07"/>
    <n v="42150"/>
    <n v="46391"/>
  </r>
  <r>
    <x v="105"/>
    <x v="4"/>
    <x v="11"/>
    <n v="31754"/>
    <n v="53"/>
    <n v="2623"/>
    <n v="81313"/>
    <n v="20.93"/>
    <n v="17150"/>
    <n v="17016"/>
  </r>
  <r>
    <x v="105"/>
    <x v="4"/>
    <x v="12"/>
    <n v="43814"/>
    <n v="101"/>
    <n v="2587"/>
    <n v="80197"/>
    <n v="29.94"/>
    <n v="24579"/>
    <n v="24014"/>
  </r>
  <r>
    <x v="105"/>
    <x v="4"/>
    <x v="13"/>
    <n v="13841"/>
    <n v="34"/>
    <n v="1029"/>
    <n v="31899"/>
    <n v="25.42"/>
    <n v="8439"/>
    <n v="8109"/>
  </r>
  <r>
    <x v="105"/>
    <x v="4"/>
    <x v="14"/>
    <n v="14522"/>
    <n v="38"/>
    <n v="1391"/>
    <n v="43121"/>
    <n v="15.52"/>
    <n v="8629"/>
    <n v="6692"/>
  </r>
  <r>
    <x v="105"/>
    <x v="4"/>
    <x v="15"/>
    <n v="14187"/>
    <n v="50"/>
    <n v="1827"/>
    <n v="56637"/>
    <n v="15.49"/>
    <n v="8102"/>
    <n v="8773"/>
  </r>
  <r>
    <x v="105"/>
    <x v="4"/>
    <x v="16"/>
    <n v="211526"/>
    <n v="120"/>
    <n v="7578"/>
    <n v="234918"/>
    <n v="59.86"/>
    <n v="105922"/>
    <n v="140632"/>
  </r>
  <r>
    <x v="105"/>
    <x v="4"/>
    <x v="17"/>
    <n v="184540"/>
    <n v="78"/>
    <n v="6015"/>
    <n v="186465"/>
    <n v="67.69"/>
    <n v="91798"/>
    <n v="126220"/>
  </r>
  <r>
    <x v="105"/>
    <x v="4"/>
    <x v="18"/>
    <n v="48209"/>
    <n v="111"/>
    <n v="3401"/>
    <n v="105431"/>
    <n v="25.95"/>
    <n v="31006"/>
    <n v="27356"/>
  </r>
  <r>
    <x v="105"/>
    <x v="4"/>
    <x v="19"/>
    <n v="72346"/>
    <n v="165"/>
    <n v="6888"/>
    <n v="213528"/>
    <n v="20.239999999999998"/>
    <n v="38181"/>
    <n v="43220"/>
  </r>
  <r>
    <x v="105"/>
    <x v="4"/>
    <x v="20"/>
    <n v="340167"/>
    <n v="374"/>
    <n v="15574"/>
    <n v="482794"/>
    <n v="40.909999999999997"/>
    <n v="176106"/>
    <n v="197506"/>
  </r>
  <r>
    <x v="105"/>
    <x v="4"/>
    <x v="21"/>
    <n v="22957"/>
    <n v="46"/>
    <n v="1683"/>
    <n v="52173"/>
    <n v="21.53"/>
    <n v="15007"/>
    <n v="11233"/>
  </r>
  <r>
    <x v="105"/>
    <x v="4"/>
    <x v="22"/>
    <n v="30155"/>
    <n v="31"/>
    <n v="1861"/>
    <n v="57691"/>
    <n v="27.71"/>
    <n v="23657"/>
    <n v="15986"/>
  </r>
  <r>
    <x v="105"/>
    <x v="4"/>
    <x v="23"/>
    <n v="22166"/>
    <n v="50"/>
    <n v="1425"/>
    <n v="44175"/>
    <n v="26.68"/>
    <n v="12864"/>
    <n v="11785"/>
  </r>
  <r>
    <x v="105"/>
    <x v="4"/>
    <x v="24"/>
    <n v="415444"/>
    <n v="501"/>
    <n v="20543"/>
    <n v="636833"/>
    <n v="37.14"/>
    <n v="227634"/>
    <n v="236510"/>
  </r>
  <r>
    <x v="105"/>
    <x v="4"/>
    <x v="25"/>
    <n v="97186"/>
    <n v="160"/>
    <n v="5434"/>
    <n v="168454"/>
    <n v="32.630000000000003"/>
    <n v="67081"/>
    <n v="54972"/>
  </r>
  <r>
    <x v="105"/>
    <x v="4"/>
    <x v="26"/>
    <n v="33439"/>
    <n v="48"/>
    <n v="2509"/>
    <n v="77779"/>
    <n v="24.03"/>
    <n v="17306"/>
    <n v="18694"/>
  </r>
  <r>
    <x v="105"/>
    <x v="4"/>
    <x v="27"/>
    <n v="161204"/>
    <n v="110"/>
    <n v="7075"/>
    <n v="219325"/>
    <n v="39.85"/>
    <n v="71850"/>
    <n v="87390"/>
  </r>
  <r>
    <x v="105"/>
    <x v="4"/>
    <x v="28"/>
    <n v="23008"/>
    <n v="50"/>
    <n v="4229"/>
    <n v="131099"/>
    <n v="9.31"/>
    <n v="16214"/>
    <n v="12211"/>
  </r>
  <r>
    <x v="105"/>
    <x v="4"/>
    <x v="29"/>
    <n v="18631"/>
    <n v="56"/>
    <n v="3071"/>
    <n v="95201"/>
    <n v="11.07"/>
    <n v="9572"/>
    <n v="10538"/>
  </r>
  <r>
    <x v="105"/>
    <x v="4"/>
    <x v="30"/>
    <n v="68100"/>
    <n v="82"/>
    <n v="2686"/>
    <n v="83266"/>
    <n v="45.54"/>
    <n v="40889"/>
    <n v="37916"/>
  </r>
  <r>
    <x v="105"/>
    <x v="4"/>
    <x v="31"/>
    <n v="5924"/>
    <n v="32"/>
    <n v="676"/>
    <n v="20956"/>
    <n v="16.989999999999998"/>
    <n v="3605"/>
    <n v="3560"/>
  </r>
  <r>
    <x v="105"/>
    <x v="4"/>
    <x v="32"/>
    <n v="27121"/>
    <n v="35"/>
    <n v="1760"/>
    <n v="54560"/>
    <n v="26.06"/>
    <n v="17355"/>
    <n v="14218"/>
  </r>
  <r>
    <x v="105"/>
    <x v="4"/>
    <x v="33"/>
    <n v="37822"/>
    <n v="88"/>
    <n v="2671"/>
    <n v="82801"/>
    <n v="27.72"/>
    <n v="20695"/>
    <n v="22956"/>
  </r>
  <r>
    <x v="105"/>
    <x v="4"/>
    <x v="34"/>
    <n v="2524809"/>
    <n v="3338"/>
    <n v="142896"/>
    <n v="4429776"/>
    <n v="33.39"/>
    <n v="1355367"/>
    <n v="1478922"/>
  </r>
  <r>
    <x v="106"/>
    <x v="0"/>
    <x v="0"/>
    <n v="29292"/>
    <n v="33"/>
    <n v="1265"/>
    <n v="37950"/>
    <n v="43.15"/>
    <n v="12838"/>
    <n v="16375"/>
  </r>
  <r>
    <x v="106"/>
    <x v="0"/>
    <x v="1"/>
    <n v="282012"/>
    <n v="71"/>
    <n v="8582"/>
    <n v="257460"/>
    <n v="72.239999999999995"/>
    <n v="144256"/>
    <n v="185982"/>
  </r>
  <r>
    <x v="106"/>
    <x v="0"/>
    <x v="2"/>
    <m/>
    <n v="11"/>
    <n v="180"/>
    <n v="5400"/>
    <m/>
    <n v="1427"/>
    <m/>
  </r>
  <r>
    <x v="106"/>
    <x v="0"/>
    <x v="3"/>
    <n v="20556"/>
    <n v="27"/>
    <n v="1069"/>
    <n v="32070"/>
    <n v="43"/>
    <n v="11847"/>
    <n v="13792"/>
  </r>
  <r>
    <x v="106"/>
    <x v="0"/>
    <x v="4"/>
    <n v="8192"/>
    <n v="10"/>
    <n v="423"/>
    <n v="12690"/>
    <n v="38.51"/>
    <n v="4780"/>
    <n v="4887"/>
  </r>
  <r>
    <x v="106"/>
    <x v="0"/>
    <x v="5"/>
    <n v="62522"/>
    <n v="21"/>
    <n v="1855"/>
    <n v="55650"/>
    <n v="64.69"/>
    <n v="38917"/>
    <n v="36002"/>
  </r>
  <r>
    <x v="106"/>
    <x v="0"/>
    <x v="6"/>
    <n v="11321"/>
    <n v="10"/>
    <n v="471"/>
    <n v="14130"/>
    <n v="46.21"/>
    <n v="6330"/>
    <n v="6529"/>
  </r>
  <r>
    <x v="106"/>
    <x v="0"/>
    <x v="7"/>
    <m/>
    <n v="4"/>
    <n v="59"/>
    <n v="1770"/>
    <m/>
    <m/>
    <m/>
  </r>
  <r>
    <x v="106"/>
    <x v="0"/>
    <x v="8"/>
    <m/>
    <n v="9"/>
    <n v="219"/>
    <n v="6570"/>
    <m/>
    <m/>
    <m/>
  </r>
  <r>
    <x v="106"/>
    <x v="0"/>
    <x v="9"/>
    <n v="8860"/>
    <n v="18"/>
    <n v="487"/>
    <n v="14610"/>
    <n v="42.78"/>
    <n v="5043"/>
    <n v="6250"/>
  </r>
  <r>
    <x v="106"/>
    <x v="0"/>
    <x v="10"/>
    <n v="11370"/>
    <n v="14"/>
    <n v="476"/>
    <n v="14280"/>
    <n v="46.57"/>
    <n v="7288"/>
    <n v="6651"/>
  </r>
  <r>
    <x v="106"/>
    <x v="0"/>
    <x v="11"/>
    <n v="6951"/>
    <n v="9"/>
    <n v="457"/>
    <n v="13710"/>
    <n v="28.73"/>
    <n v="3169"/>
    <n v="3939"/>
  </r>
  <r>
    <x v="106"/>
    <x v="0"/>
    <x v="12"/>
    <n v="9141"/>
    <n v="24"/>
    <n v="587"/>
    <n v="17610"/>
    <n v="37.29"/>
    <n v="5484"/>
    <n v="6567"/>
  </r>
  <r>
    <x v="106"/>
    <x v="0"/>
    <x v="13"/>
    <m/>
    <n v="3"/>
    <n v="137"/>
    <n v="4110"/>
    <m/>
    <m/>
    <m/>
  </r>
  <r>
    <x v="106"/>
    <x v="0"/>
    <x v="14"/>
    <n v="4606"/>
    <n v="10"/>
    <n v="213"/>
    <n v="6390"/>
    <n v="39.74"/>
    <n v="2958"/>
    <n v="2539"/>
  </r>
  <r>
    <x v="106"/>
    <x v="0"/>
    <x v="15"/>
    <m/>
    <n v="4"/>
    <n v="51"/>
    <n v="1530"/>
    <m/>
    <m/>
    <m/>
  </r>
  <r>
    <x v="106"/>
    <x v="0"/>
    <x v="16"/>
    <n v="120149"/>
    <n v="35"/>
    <n v="3561"/>
    <n v="106830"/>
    <n v="75.87"/>
    <n v="63005"/>
    <n v="81052"/>
  </r>
  <r>
    <x v="106"/>
    <x v="0"/>
    <x v="17"/>
    <n v="117559"/>
    <n v="31"/>
    <n v="3425"/>
    <n v="102750"/>
    <n v="76.91"/>
    <n v="61605"/>
    <n v="79025"/>
  </r>
  <r>
    <x v="106"/>
    <x v="0"/>
    <x v="18"/>
    <n v="8782"/>
    <n v="16"/>
    <n v="361"/>
    <n v="10830"/>
    <n v="50.91"/>
    <n v="5270"/>
    <n v="5514"/>
  </r>
  <r>
    <x v="106"/>
    <x v="0"/>
    <x v="19"/>
    <n v="9126"/>
    <n v="11"/>
    <n v="406"/>
    <n v="12180"/>
    <n v="47.64"/>
    <n v="5614"/>
    <n v="5803"/>
  </r>
  <r>
    <x v="106"/>
    <x v="0"/>
    <x v="20"/>
    <n v="156448"/>
    <n v="68"/>
    <n v="4419"/>
    <n v="132570"/>
    <n v="71.150000000000006"/>
    <n v="85049"/>
    <n v="94326"/>
  </r>
  <r>
    <x v="106"/>
    <x v="0"/>
    <x v="21"/>
    <m/>
    <n v="7"/>
    <n v="124"/>
    <n v="3720"/>
    <m/>
    <m/>
    <m/>
  </r>
  <r>
    <x v="106"/>
    <x v="0"/>
    <x v="22"/>
    <m/>
    <n v="5"/>
    <n v="493"/>
    <n v="14790"/>
    <m/>
    <m/>
    <m/>
  </r>
  <r>
    <x v="106"/>
    <x v="0"/>
    <x v="23"/>
    <m/>
    <n v="10"/>
    <n v="140"/>
    <n v="4200"/>
    <m/>
    <n v="677"/>
    <m/>
  </r>
  <r>
    <x v="106"/>
    <x v="0"/>
    <x v="24"/>
    <n v="171756"/>
    <n v="90"/>
    <n v="5176"/>
    <n v="155280"/>
    <n v="66.31"/>
    <n v="98306"/>
    <n v="102965"/>
  </r>
  <r>
    <x v="106"/>
    <x v="0"/>
    <x v="25"/>
    <n v="26587"/>
    <n v="40"/>
    <n v="1272"/>
    <n v="38160"/>
    <n v="42.42"/>
    <n v="20411"/>
    <n v="16189"/>
  </r>
  <r>
    <x v="106"/>
    <x v="0"/>
    <x v="26"/>
    <n v="9362"/>
    <n v="10"/>
    <n v="499"/>
    <n v="14970"/>
    <n v="29.6"/>
    <n v="4197"/>
    <n v="4431"/>
  </r>
  <r>
    <x v="106"/>
    <x v="0"/>
    <x v="27"/>
    <n v="98504"/>
    <n v="29"/>
    <n v="2816"/>
    <n v="84480"/>
    <n v="62.76"/>
    <n v="42947"/>
    <n v="53017"/>
  </r>
  <r>
    <x v="106"/>
    <x v="0"/>
    <x v="28"/>
    <n v="8122"/>
    <n v="11"/>
    <n v="433"/>
    <n v="12990"/>
    <n v="41.37"/>
    <n v="6395"/>
    <n v="5374"/>
  </r>
  <r>
    <x v="106"/>
    <x v="0"/>
    <x v="29"/>
    <n v="2454"/>
    <n v="13"/>
    <n v="209"/>
    <n v="6270"/>
    <n v="28.34"/>
    <n v="1754"/>
    <n v="1777"/>
  </r>
  <r>
    <x v="106"/>
    <x v="0"/>
    <x v="30"/>
    <n v="24434"/>
    <n v="17"/>
    <n v="752"/>
    <n v="22560"/>
    <n v="62.25"/>
    <n v="14202"/>
    <n v="14043"/>
  </r>
  <r>
    <x v="106"/>
    <x v="0"/>
    <x v="31"/>
    <n v="1097"/>
    <n v="7"/>
    <n v="89"/>
    <n v="2670"/>
    <m/>
    <n v="745"/>
    <m/>
  </r>
  <r>
    <x v="106"/>
    <x v="0"/>
    <x v="32"/>
    <n v="12414"/>
    <n v="6"/>
    <n v="536"/>
    <n v="16080"/>
    <n v="35.619999999999997"/>
    <n v="7734"/>
    <n v="5728"/>
  </r>
  <r>
    <x v="106"/>
    <x v="0"/>
    <x v="33"/>
    <n v="9598"/>
    <n v="20"/>
    <n v="494"/>
    <n v="14820"/>
    <n v="45.16"/>
    <n v="5853"/>
    <n v="6693"/>
  </r>
  <r>
    <x v="106"/>
    <x v="0"/>
    <x v="34"/>
    <n v="965950"/>
    <n v="583"/>
    <n v="33135"/>
    <n v="994050"/>
    <n v="60.15"/>
    <n v="523966"/>
    <n v="597931"/>
  </r>
  <r>
    <x v="106"/>
    <x v="1"/>
    <x v="0"/>
    <n v="42735"/>
    <n v="142"/>
    <n v="1740"/>
    <n v="52200"/>
    <n v="41.73"/>
    <n v="21615"/>
    <n v="21785"/>
  </r>
  <r>
    <x v="106"/>
    <x v="1"/>
    <x v="1"/>
    <n v="110780"/>
    <n v="193"/>
    <n v="3921"/>
    <n v="117630"/>
    <n v="52.88"/>
    <n v="55296"/>
    <n v="62201"/>
  </r>
  <r>
    <x v="106"/>
    <x v="1"/>
    <x v="2"/>
    <n v="16450"/>
    <n v="65"/>
    <n v="694"/>
    <n v="20820"/>
    <n v="42.23"/>
    <n v="10076"/>
    <n v="8793"/>
  </r>
  <r>
    <x v="106"/>
    <x v="1"/>
    <x v="3"/>
    <n v="39212"/>
    <n v="85"/>
    <n v="1472"/>
    <n v="44160"/>
    <n v="50.9"/>
    <n v="24492"/>
    <n v="22477"/>
  </r>
  <r>
    <x v="106"/>
    <x v="1"/>
    <x v="4"/>
    <n v="24281"/>
    <n v="62"/>
    <n v="989"/>
    <n v="29670"/>
    <n v="45.54"/>
    <n v="12711"/>
    <n v="13512"/>
  </r>
  <r>
    <x v="106"/>
    <x v="1"/>
    <x v="5"/>
    <n v="40618"/>
    <n v="79"/>
    <n v="1415"/>
    <n v="42450"/>
    <n v="44.59"/>
    <n v="26254"/>
    <n v="18930"/>
  </r>
  <r>
    <x v="106"/>
    <x v="1"/>
    <x v="6"/>
    <n v="36957"/>
    <n v="74"/>
    <n v="1239"/>
    <n v="37170"/>
    <n v="52.59"/>
    <n v="22654"/>
    <n v="19549"/>
  </r>
  <r>
    <x v="106"/>
    <x v="1"/>
    <x v="7"/>
    <n v="6261"/>
    <n v="23"/>
    <n v="273"/>
    <n v="8190"/>
    <n v="47.86"/>
    <n v="4256"/>
    <n v="3919"/>
  </r>
  <r>
    <x v="106"/>
    <x v="1"/>
    <x v="8"/>
    <n v="11617"/>
    <n v="35"/>
    <n v="467"/>
    <n v="14010"/>
    <n v="49.39"/>
    <n v="7099"/>
    <n v="6919"/>
  </r>
  <r>
    <x v="106"/>
    <x v="1"/>
    <x v="9"/>
    <n v="21154"/>
    <n v="49"/>
    <n v="816"/>
    <n v="24480"/>
    <n v="53.19"/>
    <n v="11210"/>
    <n v="13022"/>
  </r>
  <r>
    <x v="106"/>
    <x v="1"/>
    <x v="10"/>
    <n v="39152"/>
    <n v="79"/>
    <n v="1411"/>
    <n v="42330"/>
    <n v="51.86"/>
    <n v="21025"/>
    <n v="21950"/>
  </r>
  <r>
    <x v="106"/>
    <x v="1"/>
    <x v="11"/>
    <n v="5459"/>
    <n v="22"/>
    <n v="600"/>
    <n v="18000"/>
    <n v="13.26"/>
    <n v="3111"/>
    <n v="2387"/>
  </r>
  <r>
    <x v="106"/>
    <x v="1"/>
    <x v="12"/>
    <n v="25048"/>
    <n v="66"/>
    <n v="1127"/>
    <n v="33810"/>
    <n v="45.56"/>
    <n v="16078"/>
    <n v="15403"/>
  </r>
  <r>
    <x v="106"/>
    <x v="1"/>
    <x v="13"/>
    <n v="8904"/>
    <n v="25"/>
    <n v="430"/>
    <n v="12900"/>
    <n v="42.24"/>
    <n v="5404"/>
    <n v="5449"/>
  </r>
  <r>
    <x v="106"/>
    <x v="1"/>
    <x v="14"/>
    <n v="6994"/>
    <n v="17"/>
    <n v="233"/>
    <n v="6990"/>
    <n v="49.05"/>
    <n v="4076"/>
    <n v="3429"/>
  </r>
  <r>
    <x v="106"/>
    <x v="1"/>
    <x v="15"/>
    <n v="7105"/>
    <n v="30"/>
    <n v="318"/>
    <n v="9540"/>
    <n v="41.06"/>
    <n v="4654"/>
    <n v="3917"/>
  </r>
  <r>
    <x v="106"/>
    <x v="1"/>
    <x v="16"/>
    <n v="42361"/>
    <n v="66"/>
    <n v="1328"/>
    <n v="39840"/>
    <n v="60.4"/>
    <n v="22961"/>
    <n v="24064"/>
  </r>
  <r>
    <x v="106"/>
    <x v="1"/>
    <x v="17"/>
    <n v="29763"/>
    <n v="37"/>
    <n v="845"/>
    <n v="25350"/>
    <n v="65.53"/>
    <n v="15998"/>
    <n v="16612"/>
  </r>
  <r>
    <x v="106"/>
    <x v="1"/>
    <x v="18"/>
    <n v="20299"/>
    <n v="56"/>
    <n v="762"/>
    <n v="22860"/>
    <n v="48.31"/>
    <n v="13112"/>
    <n v="11043"/>
  </r>
  <r>
    <x v="106"/>
    <x v="1"/>
    <x v="19"/>
    <n v="33866"/>
    <n v="101"/>
    <n v="1324"/>
    <n v="39720"/>
    <n v="48.58"/>
    <n v="18663"/>
    <n v="19295"/>
  </r>
  <r>
    <x v="106"/>
    <x v="1"/>
    <x v="20"/>
    <n v="110155"/>
    <n v="209"/>
    <n v="2974"/>
    <n v="89220"/>
    <n v="58.51"/>
    <n v="58032"/>
    <n v="52200"/>
  </r>
  <r>
    <x v="106"/>
    <x v="1"/>
    <x v="21"/>
    <n v="11334"/>
    <n v="24"/>
    <n v="372"/>
    <n v="11160"/>
    <n v="45.63"/>
    <n v="8072"/>
    <n v="5092"/>
  </r>
  <r>
    <x v="106"/>
    <x v="1"/>
    <x v="22"/>
    <n v="11263"/>
    <n v="17"/>
    <n v="393"/>
    <n v="11790"/>
    <n v="46.5"/>
    <n v="9207"/>
    <n v="5482"/>
  </r>
  <r>
    <x v="106"/>
    <x v="1"/>
    <x v="23"/>
    <n v="11150"/>
    <n v="28"/>
    <n v="365"/>
    <n v="10950"/>
    <n v="59.6"/>
    <n v="6938"/>
    <n v="6526"/>
  </r>
  <r>
    <x v="106"/>
    <x v="1"/>
    <x v="24"/>
    <n v="143901"/>
    <n v="278"/>
    <n v="4104"/>
    <n v="123120"/>
    <n v="56.29"/>
    <n v="82248"/>
    <n v="69301"/>
  </r>
  <r>
    <x v="106"/>
    <x v="1"/>
    <x v="25"/>
    <n v="35825"/>
    <n v="76"/>
    <n v="1066"/>
    <n v="31980"/>
    <n v="55.3"/>
    <n v="26719"/>
    <n v="17685"/>
  </r>
  <r>
    <x v="106"/>
    <x v="1"/>
    <x v="26"/>
    <n v="8821"/>
    <n v="25"/>
    <n v="350"/>
    <n v="10500"/>
    <n v="42.76"/>
    <n v="5847"/>
    <n v="4490"/>
  </r>
  <r>
    <x v="106"/>
    <x v="1"/>
    <x v="27"/>
    <n v="35689"/>
    <n v="54"/>
    <n v="1151"/>
    <n v="34530"/>
    <n v="42.62"/>
    <n v="19208"/>
    <n v="14716"/>
  </r>
  <r>
    <x v="106"/>
    <x v="1"/>
    <x v="28"/>
    <n v="7747"/>
    <n v="22"/>
    <n v="263"/>
    <n v="7890"/>
    <n v="52.2"/>
    <n v="5399"/>
    <n v="4118"/>
  </r>
  <r>
    <x v="106"/>
    <x v="1"/>
    <x v="29"/>
    <n v="6855"/>
    <n v="26"/>
    <n v="275"/>
    <n v="8250"/>
    <n v="46.4"/>
    <n v="4355"/>
    <n v="3828"/>
  </r>
  <r>
    <x v="106"/>
    <x v="1"/>
    <x v="30"/>
    <n v="28894"/>
    <n v="47"/>
    <n v="815"/>
    <n v="24450"/>
    <n v="64.09"/>
    <n v="16193"/>
    <n v="15670"/>
  </r>
  <r>
    <x v="106"/>
    <x v="1"/>
    <x v="31"/>
    <n v="2528"/>
    <n v="15"/>
    <n v="101"/>
    <n v="3030"/>
    <n v="46.27"/>
    <n v="1667"/>
    <n v="1402"/>
  </r>
  <r>
    <x v="106"/>
    <x v="1"/>
    <x v="32"/>
    <n v="12096"/>
    <n v="21"/>
    <n v="351"/>
    <n v="10530"/>
    <n v="54.62"/>
    <n v="7759"/>
    <n v="5751"/>
  </r>
  <r>
    <x v="106"/>
    <x v="1"/>
    <x v="33"/>
    <n v="19745"/>
    <n v="41"/>
    <n v="618"/>
    <n v="18540"/>
    <n v="63.01"/>
    <n v="9970"/>
    <n v="11682"/>
  </r>
  <r>
    <x v="106"/>
    <x v="1"/>
    <x v="34"/>
    <n v="841348"/>
    <n v="1874"/>
    <n v="29653"/>
    <n v="889590"/>
    <n v="50.21"/>
    <n v="484107"/>
    <n v="446687"/>
  </r>
  <r>
    <x v="106"/>
    <x v="2"/>
    <x v="0"/>
    <n v="20843"/>
    <n v="34"/>
    <n v="1369"/>
    <n v="41070"/>
    <n v="45.25"/>
    <n v="10704"/>
    <n v="18583"/>
  </r>
  <r>
    <x v="106"/>
    <x v="2"/>
    <x v="1"/>
    <n v="72266"/>
    <n v="41"/>
    <n v="3861"/>
    <n v="115830"/>
    <n v="58.31"/>
    <n v="32365"/>
    <n v="67540"/>
  </r>
  <r>
    <x v="106"/>
    <x v="2"/>
    <x v="2"/>
    <m/>
    <n v="20"/>
    <n v="762"/>
    <n v="22860"/>
    <m/>
    <n v="5334"/>
    <m/>
  </r>
  <r>
    <x v="106"/>
    <x v="2"/>
    <x v="3"/>
    <n v="6365"/>
    <n v="15"/>
    <n v="585"/>
    <n v="17550"/>
    <n v="33.29"/>
    <n v="3500"/>
    <n v="5842"/>
  </r>
  <r>
    <x v="106"/>
    <x v="2"/>
    <x v="4"/>
    <n v="10803"/>
    <n v="16"/>
    <n v="916"/>
    <n v="27480"/>
    <n v="38.06"/>
    <n v="4031"/>
    <n v="10460"/>
  </r>
  <r>
    <x v="106"/>
    <x v="2"/>
    <x v="5"/>
    <n v="16502"/>
    <n v="11"/>
    <n v="1042"/>
    <n v="31260"/>
    <n v="47.99"/>
    <n v="9657"/>
    <n v="15001"/>
  </r>
  <r>
    <x v="106"/>
    <x v="2"/>
    <x v="6"/>
    <n v="17169"/>
    <n v="17"/>
    <n v="1096"/>
    <n v="32880"/>
    <n v="50.31"/>
    <n v="9452"/>
    <n v="16544"/>
  </r>
  <r>
    <x v="106"/>
    <x v="2"/>
    <x v="7"/>
    <m/>
    <n v="3"/>
    <n v="74"/>
    <n v="2220"/>
    <m/>
    <m/>
    <m/>
  </r>
  <r>
    <x v="106"/>
    <x v="2"/>
    <x v="8"/>
    <m/>
    <n v="6"/>
    <n v="141"/>
    <n v="4230"/>
    <m/>
    <m/>
    <m/>
  </r>
  <r>
    <x v="106"/>
    <x v="2"/>
    <x v="9"/>
    <n v="3716"/>
    <n v="10"/>
    <n v="392"/>
    <n v="11760"/>
    <n v="28.18"/>
    <n v="1758"/>
    <n v="3314"/>
  </r>
  <r>
    <x v="106"/>
    <x v="2"/>
    <x v="10"/>
    <n v="12472"/>
    <n v="19"/>
    <n v="813"/>
    <n v="24390"/>
    <n v="48.24"/>
    <n v="3453"/>
    <n v="11765"/>
  </r>
  <r>
    <x v="106"/>
    <x v="2"/>
    <x v="11"/>
    <n v="4667"/>
    <n v="13"/>
    <n v="942"/>
    <n v="28260"/>
    <n v="13.33"/>
    <n v="2532"/>
    <n v="3767"/>
  </r>
  <r>
    <x v="106"/>
    <x v="2"/>
    <x v="12"/>
    <m/>
    <n v="4"/>
    <n v="153"/>
    <n v="4590"/>
    <m/>
    <m/>
    <m/>
  </r>
  <r>
    <x v="106"/>
    <x v="2"/>
    <x v="13"/>
    <m/>
    <n v="3"/>
    <n v="79"/>
    <n v="2370"/>
    <m/>
    <m/>
    <m/>
  </r>
  <r>
    <x v="106"/>
    <x v="2"/>
    <x v="14"/>
    <m/>
    <n v="3"/>
    <n v="75"/>
    <n v="2250"/>
    <m/>
    <m/>
    <m/>
  </r>
  <r>
    <x v="106"/>
    <x v="2"/>
    <x v="15"/>
    <m/>
    <n v="7"/>
    <n v="492"/>
    <n v="14760"/>
    <m/>
    <m/>
    <m/>
  </r>
  <r>
    <x v="106"/>
    <x v="2"/>
    <x v="16"/>
    <m/>
    <n v="15"/>
    <n v="2272"/>
    <n v="68160"/>
    <m/>
    <m/>
    <m/>
  </r>
  <r>
    <x v="106"/>
    <x v="2"/>
    <x v="17"/>
    <n v="32332"/>
    <n v="10"/>
    <n v="1745"/>
    <n v="52350"/>
    <n v="60.63"/>
    <n v="16359"/>
    <n v="31739"/>
  </r>
  <r>
    <x v="106"/>
    <x v="2"/>
    <x v="18"/>
    <n v="13407"/>
    <n v="24"/>
    <n v="893"/>
    <n v="26790"/>
    <n v="43.81"/>
    <n v="7628"/>
    <n v="11737"/>
  </r>
  <r>
    <x v="106"/>
    <x v="2"/>
    <x v="19"/>
    <n v="18737"/>
    <n v="33"/>
    <n v="1342"/>
    <n v="40260"/>
    <n v="43.2"/>
    <n v="10709"/>
    <n v="17392"/>
  </r>
  <r>
    <x v="106"/>
    <x v="2"/>
    <x v="20"/>
    <n v="56121"/>
    <n v="60"/>
    <n v="3805"/>
    <n v="114150"/>
    <n v="43.85"/>
    <n v="28232"/>
    <n v="50058"/>
  </r>
  <r>
    <x v="106"/>
    <x v="2"/>
    <x v="21"/>
    <m/>
    <n v="6"/>
    <n v="455"/>
    <n v="13650"/>
    <m/>
    <m/>
    <m/>
  </r>
  <r>
    <x v="106"/>
    <x v="2"/>
    <x v="22"/>
    <n v="5359"/>
    <n v="6"/>
    <n v="327"/>
    <n v="9810"/>
    <m/>
    <m/>
    <m/>
  </r>
  <r>
    <x v="106"/>
    <x v="2"/>
    <x v="23"/>
    <m/>
    <n v="4"/>
    <n v="78"/>
    <n v="2340"/>
    <m/>
    <n v="431"/>
    <m/>
  </r>
  <r>
    <x v="106"/>
    <x v="2"/>
    <x v="24"/>
    <n v="65852"/>
    <n v="76"/>
    <n v="4665"/>
    <n v="139950"/>
    <n v="42.02"/>
    <n v="34935"/>
    <n v="58813"/>
  </r>
  <r>
    <x v="106"/>
    <x v="2"/>
    <x v="25"/>
    <n v="27463"/>
    <n v="27"/>
    <n v="1619"/>
    <n v="48570"/>
    <n v="46.26"/>
    <n v="19947"/>
    <n v="22470"/>
  </r>
  <r>
    <x v="106"/>
    <x v="2"/>
    <x v="26"/>
    <n v="7886"/>
    <n v="8"/>
    <n v="646"/>
    <n v="19380"/>
    <n v="37.43"/>
    <n v="5021"/>
    <n v="7254"/>
  </r>
  <r>
    <x v="106"/>
    <x v="2"/>
    <x v="27"/>
    <n v="35195"/>
    <n v="20"/>
    <n v="1879"/>
    <n v="56370"/>
    <n v="56.61"/>
    <n v="16290"/>
    <n v="31913"/>
  </r>
  <r>
    <x v="106"/>
    <x v="2"/>
    <x v="28"/>
    <n v="1537"/>
    <n v="5"/>
    <n v="116"/>
    <n v="3480"/>
    <n v="42.24"/>
    <n v="935"/>
    <n v="1470"/>
  </r>
  <r>
    <x v="106"/>
    <x v="2"/>
    <x v="29"/>
    <n v="2041"/>
    <n v="8"/>
    <n v="218"/>
    <n v="6540"/>
    <n v="27.94"/>
    <n v="1148"/>
    <n v="1827"/>
  </r>
  <r>
    <x v="106"/>
    <x v="2"/>
    <x v="30"/>
    <n v="7101"/>
    <n v="11"/>
    <n v="516"/>
    <n v="15480"/>
    <n v="43.69"/>
    <n v="4280"/>
    <n v="6764"/>
  </r>
  <r>
    <x v="106"/>
    <x v="2"/>
    <x v="31"/>
    <n v="401"/>
    <n v="5"/>
    <n v="183"/>
    <n v="5490"/>
    <m/>
    <n v="340"/>
    <m/>
  </r>
  <r>
    <x v="106"/>
    <x v="2"/>
    <x v="32"/>
    <m/>
    <n v="6"/>
    <n v="612"/>
    <n v="18360"/>
    <m/>
    <m/>
    <m/>
  </r>
  <r>
    <x v="106"/>
    <x v="2"/>
    <x v="33"/>
    <n v="5509"/>
    <n v="13"/>
    <n v="430"/>
    <n v="12900"/>
    <n v="36.1"/>
    <n v="3004"/>
    <n v="4657"/>
  </r>
  <r>
    <x v="106"/>
    <x v="2"/>
    <x v="34"/>
    <n v="411724"/>
    <n v="473"/>
    <n v="28183"/>
    <n v="845490"/>
    <n v="44.49"/>
    <n v="212922"/>
    <n v="376159"/>
  </r>
  <r>
    <x v="106"/>
    <x v="3"/>
    <x v="0"/>
    <n v="32867"/>
    <n v="45"/>
    <n v="5753"/>
    <n v="172590"/>
    <n v="9.7799999999999994"/>
    <n v="19540"/>
    <n v="16882"/>
  </r>
  <r>
    <x v="106"/>
    <x v="3"/>
    <x v="1"/>
    <n v="23026"/>
    <n v="22"/>
    <n v="2513"/>
    <n v="75390"/>
    <n v="15.18"/>
    <n v="12373"/>
    <n v="11442"/>
  </r>
  <r>
    <x v="106"/>
    <x v="3"/>
    <x v="2"/>
    <n v="22626"/>
    <n v="24"/>
    <n v="2457"/>
    <n v="73710"/>
    <n v="15.95"/>
    <n v="12926"/>
    <n v="11759"/>
  </r>
  <r>
    <x v="106"/>
    <x v="3"/>
    <x v="3"/>
    <n v="12688"/>
    <n v="22"/>
    <n v="1957"/>
    <n v="58710"/>
    <n v="11.38"/>
    <n v="8447"/>
    <n v="6684"/>
  </r>
  <r>
    <x v="106"/>
    <x v="3"/>
    <x v="4"/>
    <n v="22691"/>
    <n v="20"/>
    <n v="2861"/>
    <n v="85830"/>
    <n v="13.32"/>
    <n v="9951"/>
    <n v="11435"/>
  </r>
  <r>
    <x v="106"/>
    <x v="3"/>
    <x v="5"/>
    <n v="19021"/>
    <n v="13"/>
    <n v="1804"/>
    <n v="54120"/>
    <n v="17.97"/>
    <n v="11809"/>
    <n v="9725"/>
  </r>
  <r>
    <x v="106"/>
    <x v="3"/>
    <x v="6"/>
    <n v="14676"/>
    <n v="10"/>
    <n v="1347"/>
    <n v="40410"/>
    <n v="18.3"/>
    <n v="10303"/>
    <n v="7394"/>
  </r>
  <r>
    <x v="106"/>
    <x v="3"/>
    <x v="7"/>
    <n v="7473"/>
    <n v="4"/>
    <n v="1100"/>
    <n v="33000"/>
    <n v="10.32"/>
    <n v="3372"/>
    <n v="3405"/>
  </r>
  <r>
    <x v="106"/>
    <x v="3"/>
    <x v="8"/>
    <n v="7986"/>
    <n v="11"/>
    <n v="1474"/>
    <n v="44220"/>
    <n v="8.5299999999999994"/>
    <n v="4143"/>
    <n v="3770"/>
  </r>
  <r>
    <x v="106"/>
    <x v="3"/>
    <x v="9"/>
    <n v="7512"/>
    <n v="12"/>
    <n v="1267"/>
    <n v="38010"/>
    <n v="10.09"/>
    <n v="3777"/>
    <n v="3836"/>
  </r>
  <r>
    <x v="106"/>
    <x v="3"/>
    <x v="10"/>
    <n v="15528"/>
    <n v="21"/>
    <n v="2132"/>
    <n v="63960"/>
    <n v="12.95"/>
    <n v="8906"/>
    <n v="8280"/>
  </r>
  <r>
    <x v="106"/>
    <x v="3"/>
    <x v="11"/>
    <n v="5993"/>
    <n v="6"/>
    <n v="515"/>
    <n v="15450"/>
    <n v="18.16"/>
    <n v="3797"/>
    <n v="2805"/>
  </r>
  <r>
    <x v="106"/>
    <x v="3"/>
    <x v="12"/>
    <m/>
    <n v="8"/>
    <n v="611"/>
    <n v="18330"/>
    <m/>
    <m/>
    <m/>
  </r>
  <r>
    <x v="106"/>
    <x v="3"/>
    <x v="13"/>
    <m/>
    <n v="3"/>
    <n v="389"/>
    <n v="11670"/>
    <m/>
    <m/>
    <m/>
  </r>
  <r>
    <x v="106"/>
    <x v="3"/>
    <x v="14"/>
    <m/>
    <n v="7"/>
    <n v="843"/>
    <n v="25290"/>
    <m/>
    <m/>
    <m/>
  </r>
  <r>
    <x v="106"/>
    <x v="3"/>
    <x v="15"/>
    <n v="3860"/>
    <n v="8"/>
    <n v="963"/>
    <n v="28890"/>
    <n v="7.12"/>
    <n v="2261"/>
    <n v="2058"/>
  </r>
  <r>
    <x v="106"/>
    <x v="3"/>
    <x v="16"/>
    <m/>
    <n v="3"/>
    <n v="500"/>
    <n v="15000"/>
    <m/>
    <m/>
    <m/>
  </r>
  <r>
    <x v="106"/>
    <x v="3"/>
    <x v="17"/>
    <s v="    -"/>
    <s v="-"/>
    <s v="    -"/>
    <s v="    -"/>
    <s v="-"/>
    <s v="-"/>
    <s v="-"/>
  </r>
  <r>
    <x v="106"/>
    <x v="3"/>
    <x v="18"/>
    <n v="14563"/>
    <n v="17"/>
    <n v="1435"/>
    <n v="43050"/>
    <n v="16.13"/>
    <n v="8388"/>
    <n v="6946"/>
  </r>
  <r>
    <x v="106"/>
    <x v="3"/>
    <x v="19"/>
    <n v="27458"/>
    <n v="21"/>
    <n v="3818"/>
    <n v="114540"/>
    <n v="11.28"/>
    <n v="14614"/>
    <n v="12924"/>
  </r>
  <r>
    <x v="106"/>
    <x v="3"/>
    <x v="20"/>
    <n v="43685"/>
    <n v="37"/>
    <n v="4204"/>
    <n v="126120"/>
    <n v="17.010000000000002"/>
    <n v="25126"/>
    <n v="21450"/>
  </r>
  <r>
    <x v="106"/>
    <x v="3"/>
    <x v="21"/>
    <m/>
    <n v="9"/>
    <n v="732"/>
    <n v="21960"/>
    <m/>
    <m/>
    <m/>
  </r>
  <r>
    <x v="106"/>
    <x v="3"/>
    <x v="22"/>
    <m/>
    <n v="4"/>
    <n v="651"/>
    <n v="19530"/>
    <m/>
    <m/>
    <m/>
  </r>
  <r>
    <x v="106"/>
    <x v="3"/>
    <x v="23"/>
    <n v="7519"/>
    <n v="7"/>
    <n v="837"/>
    <n v="25110"/>
    <n v="14.29"/>
    <n v="4506"/>
    <n v="3589"/>
  </r>
  <r>
    <x v="106"/>
    <x v="3"/>
    <x v="24"/>
    <n v="67461"/>
    <n v="57"/>
    <n v="6424"/>
    <n v="192720"/>
    <n v="16.760000000000002"/>
    <n v="40258"/>
    <n v="32299"/>
  </r>
  <r>
    <x v="106"/>
    <x v="3"/>
    <x v="25"/>
    <n v="25768"/>
    <n v="18"/>
    <n v="1680"/>
    <n v="50400"/>
    <n v="23.85"/>
    <n v="18364"/>
    <n v="12021"/>
  </r>
  <r>
    <x v="106"/>
    <x v="3"/>
    <x v="26"/>
    <n v="10378"/>
    <n v="6"/>
    <n v="1464"/>
    <n v="43920"/>
    <n v="12.1"/>
    <n v="7465"/>
    <n v="5312"/>
  </r>
  <r>
    <x v="106"/>
    <x v="3"/>
    <x v="27"/>
    <n v="22778"/>
    <n v="7"/>
    <n v="1219"/>
    <n v="36570"/>
    <n v="21.39"/>
    <n v="9025"/>
    <n v="7824"/>
  </r>
  <r>
    <x v="106"/>
    <x v="3"/>
    <x v="28"/>
    <n v="8010"/>
    <n v="11"/>
    <n v="3378"/>
    <n v="101340"/>
    <n v="3.76"/>
    <n v="5416"/>
    <n v="3815"/>
  </r>
  <r>
    <x v="106"/>
    <x v="3"/>
    <x v="29"/>
    <n v="7873"/>
    <n v="11"/>
    <n v="2380"/>
    <n v="71400"/>
    <n v="5.82"/>
    <n v="3794"/>
    <n v="4156"/>
  </r>
  <r>
    <x v="106"/>
    <x v="3"/>
    <x v="30"/>
    <n v="12987"/>
    <n v="7"/>
    <n v="603"/>
    <n v="18090"/>
    <n v="31.91"/>
    <n v="8761"/>
    <n v="5773"/>
  </r>
  <r>
    <x v="106"/>
    <x v="3"/>
    <x v="31"/>
    <n v="2793"/>
    <n v="6"/>
    <n v="305"/>
    <n v="9150"/>
    <n v="14.39"/>
    <n v="2399"/>
    <n v="1317"/>
  </r>
  <r>
    <x v="106"/>
    <x v="3"/>
    <x v="32"/>
    <m/>
    <n v="3"/>
    <n v="557"/>
    <n v="16710"/>
    <m/>
    <m/>
    <m/>
  </r>
  <r>
    <x v="106"/>
    <x v="3"/>
    <x v="33"/>
    <n v="9094"/>
    <n v="12"/>
    <n v="1089"/>
    <n v="32670"/>
    <n v="14.23"/>
    <n v="5951"/>
    <n v="4649"/>
  </r>
  <r>
    <x v="106"/>
    <x v="3"/>
    <x v="34"/>
    <n v="431393"/>
    <n v="415"/>
    <n v="52838"/>
    <n v="1585140"/>
    <n v="13.16"/>
    <n v="252534"/>
    <n v="208601"/>
  </r>
  <r>
    <x v="106"/>
    <x v="4"/>
    <x v="0"/>
    <n v="125736"/>
    <n v="254"/>
    <n v="10127"/>
    <n v="303810"/>
    <n v="24.23"/>
    <n v="64697"/>
    <n v="73626"/>
  </r>
  <r>
    <x v="106"/>
    <x v="4"/>
    <x v="1"/>
    <n v="488085"/>
    <n v="327"/>
    <n v="18877"/>
    <n v="566310"/>
    <n v="57.77"/>
    <n v="244290"/>
    <n v="327165"/>
  </r>
  <r>
    <x v="106"/>
    <x v="4"/>
    <x v="2"/>
    <n v="50865"/>
    <n v="120"/>
    <n v="4093"/>
    <n v="122790"/>
    <n v="23.99"/>
    <n v="29762"/>
    <n v="29454"/>
  </r>
  <r>
    <x v="106"/>
    <x v="4"/>
    <x v="3"/>
    <n v="78821"/>
    <n v="149"/>
    <n v="5083"/>
    <n v="152490"/>
    <n v="32"/>
    <n v="48286"/>
    <n v="48794"/>
  </r>
  <r>
    <x v="106"/>
    <x v="4"/>
    <x v="4"/>
    <n v="65967"/>
    <n v="108"/>
    <n v="5189"/>
    <n v="155670"/>
    <n v="25.88"/>
    <n v="31472"/>
    <n v="40294"/>
  </r>
  <r>
    <x v="106"/>
    <x v="4"/>
    <x v="5"/>
    <n v="138662"/>
    <n v="124"/>
    <n v="6116"/>
    <n v="183480"/>
    <n v="43.42"/>
    <n v="86636"/>
    <n v="79658"/>
  </r>
  <r>
    <x v="106"/>
    <x v="4"/>
    <x v="6"/>
    <n v="80123"/>
    <n v="111"/>
    <n v="4153"/>
    <n v="124590"/>
    <n v="40.14"/>
    <n v="48739"/>
    <n v="50016"/>
  </r>
  <r>
    <x v="106"/>
    <x v="4"/>
    <x v="7"/>
    <n v="15070"/>
    <n v="34"/>
    <n v="1506"/>
    <n v="45180"/>
    <n v="18.170000000000002"/>
    <n v="8450"/>
    <n v="8211"/>
  </r>
  <r>
    <x v="106"/>
    <x v="4"/>
    <x v="8"/>
    <n v="23786"/>
    <n v="61"/>
    <n v="2301"/>
    <n v="69030"/>
    <n v="20.05"/>
    <n v="13431"/>
    <n v="13837"/>
  </r>
  <r>
    <x v="106"/>
    <x v="4"/>
    <x v="9"/>
    <n v="41241"/>
    <n v="89"/>
    <n v="2962"/>
    <n v="88860"/>
    <n v="29.73"/>
    <n v="21789"/>
    <n v="26421"/>
  </r>
  <r>
    <x v="106"/>
    <x v="4"/>
    <x v="10"/>
    <n v="78522"/>
    <n v="133"/>
    <n v="4832"/>
    <n v="144960"/>
    <n v="33.56"/>
    <n v="40671"/>
    <n v="48646"/>
  </r>
  <r>
    <x v="106"/>
    <x v="4"/>
    <x v="11"/>
    <n v="23070"/>
    <n v="50"/>
    <n v="2514"/>
    <n v="75420"/>
    <n v="17.100000000000001"/>
    <n v="12608"/>
    <n v="12899"/>
  </r>
  <r>
    <x v="106"/>
    <x v="4"/>
    <x v="12"/>
    <n v="36950"/>
    <n v="102"/>
    <n v="2478"/>
    <n v="74340"/>
    <n v="31.92"/>
    <n v="23120"/>
    <n v="23731"/>
  </r>
  <r>
    <x v="106"/>
    <x v="4"/>
    <x v="13"/>
    <n v="14059"/>
    <n v="34"/>
    <n v="1035"/>
    <n v="31050"/>
    <n v="26.35"/>
    <n v="8659"/>
    <n v="8181"/>
  </r>
  <r>
    <x v="106"/>
    <x v="4"/>
    <x v="14"/>
    <n v="14526"/>
    <n v="37"/>
    <n v="1364"/>
    <n v="40920"/>
    <n v="17.93"/>
    <n v="8944"/>
    <n v="7337"/>
  </r>
  <r>
    <x v="106"/>
    <x v="4"/>
    <x v="15"/>
    <n v="15646"/>
    <n v="49"/>
    <n v="1824"/>
    <n v="54720"/>
    <n v="18.43"/>
    <n v="8886"/>
    <n v="10087"/>
  </r>
  <r>
    <x v="106"/>
    <x v="4"/>
    <x v="16"/>
    <n v="205762"/>
    <n v="119"/>
    <n v="7661"/>
    <n v="229830"/>
    <n v="62"/>
    <n v="108653"/>
    <n v="142495"/>
  </r>
  <r>
    <x v="106"/>
    <x v="4"/>
    <x v="17"/>
    <n v="179653"/>
    <n v="78"/>
    <n v="6015"/>
    <n v="180450"/>
    <n v="70.59"/>
    <n v="93963"/>
    <n v="127376"/>
  </r>
  <r>
    <x v="106"/>
    <x v="4"/>
    <x v="18"/>
    <n v="57050"/>
    <n v="113"/>
    <n v="3451"/>
    <n v="103530"/>
    <n v="34.04"/>
    <n v="34398"/>
    <n v="35239"/>
  </r>
  <r>
    <x v="106"/>
    <x v="4"/>
    <x v="19"/>
    <n v="89187"/>
    <n v="166"/>
    <n v="6890"/>
    <n v="206700"/>
    <n v="26.81"/>
    <n v="49600"/>
    <n v="55414"/>
  </r>
  <r>
    <x v="106"/>
    <x v="4"/>
    <x v="20"/>
    <n v="366408"/>
    <n v="374"/>
    <n v="15402"/>
    <n v="462060"/>
    <n v="47.19"/>
    <n v="196439"/>
    <n v="218035"/>
  </r>
  <r>
    <x v="106"/>
    <x v="4"/>
    <x v="21"/>
    <n v="23933"/>
    <n v="46"/>
    <n v="1683"/>
    <n v="50490"/>
    <n v="23.29"/>
    <n v="14883"/>
    <n v="11758"/>
  </r>
  <r>
    <x v="106"/>
    <x v="4"/>
    <x v="22"/>
    <n v="37323"/>
    <n v="32"/>
    <n v="1864"/>
    <n v="55920"/>
    <n v="38.42"/>
    <n v="31874"/>
    <n v="21484"/>
  </r>
  <r>
    <x v="106"/>
    <x v="4"/>
    <x v="23"/>
    <n v="21306"/>
    <n v="49"/>
    <n v="1420"/>
    <n v="42600"/>
    <n v="28.41"/>
    <n v="12551"/>
    <n v="12101"/>
  </r>
  <r>
    <x v="106"/>
    <x v="4"/>
    <x v="24"/>
    <n v="448970"/>
    <n v="501"/>
    <n v="20369"/>
    <n v="611070"/>
    <n v="43.1"/>
    <n v="255746"/>
    <n v="263378"/>
  </r>
  <r>
    <x v="106"/>
    <x v="4"/>
    <x v="25"/>
    <n v="115642"/>
    <n v="161"/>
    <n v="5637"/>
    <n v="169110"/>
    <n v="40.43"/>
    <n v="85440"/>
    <n v="68364"/>
  </r>
  <r>
    <x v="106"/>
    <x v="4"/>
    <x v="26"/>
    <n v="36446"/>
    <n v="49"/>
    <n v="2959"/>
    <n v="88770"/>
    <n v="24.2"/>
    <n v="22530"/>
    <n v="21487"/>
  </r>
  <r>
    <x v="106"/>
    <x v="4"/>
    <x v="27"/>
    <n v="192166"/>
    <n v="110"/>
    <n v="7065"/>
    <n v="211950"/>
    <n v="50.71"/>
    <n v="87469"/>
    <n v="107469"/>
  </r>
  <r>
    <x v="106"/>
    <x v="4"/>
    <x v="28"/>
    <n v="25416"/>
    <n v="49"/>
    <n v="4190"/>
    <n v="125700"/>
    <n v="11.76"/>
    <n v="18144"/>
    <n v="14777"/>
  </r>
  <r>
    <x v="106"/>
    <x v="4"/>
    <x v="29"/>
    <n v="19222"/>
    <n v="58"/>
    <n v="3082"/>
    <n v="92460"/>
    <n v="12.53"/>
    <n v="11051"/>
    <n v="11589"/>
  </r>
  <r>
    <x v="106"/>
    <x v="4"/>
    <x v="30"/>
    <n v="73417"/>
    <n v="82"/>
    <n v="2686"/>
    <n v="80580"/>
    <n v="52.43"/>
    <n v="43436"/>
    <n v="42250"/>
  </r>
  <r>
    <x v="106"/>
    <x v="4"/>
    <x v="31"/>
    <n v="6819"/>
    <n v="33"/>
    <n v="678"/>
    <n v="20340"/>
    <n v="18.510000000000002"/>
    <n v="5152"/>
    <n v="3766"/>
  </r>
  <r>
    <x v="106"/>
    <x v="4"/>
    <x v="32"/>
    <n v="45242"/>
    <n v="36"/>
    <n v="2056"/>
    <n v="61680"/>
    <n v="43.96"/>
    <n v="26691"/>
    <n v="27114"/>
  </r>
  <r>
    <x v="106"/>
    <x v="4"/>
    <x v="33"/>
    <n v="43945"/>
    <n v="86"/>
    <n v="2631"/>
    <n v="78930"/>
    <n v="35.07"/>
    <n v="24778"/>
    <n v="27681"/>
  </r>
  <r>
    <x v="106"/>
    <x v="4"/>
    <x v="34"/>
    <n v="2650414"/>
    <n v="3345"/>
    <n v="143809"/>
    <n v="4314270"/>
    <n v="37.770000000000003"/>
    <n v="1473529"/>
    <n v="1629378"/>
  </r>
  <r>
    <x v="107"/>
    <x v="0"/>
    <x v="0"/>
    <n v="32266"/>
    <n v="33"/>
    <n v="1264"/>
    <n v="39184"/>
    <n v="40.83"/>
    <n v="13524"/>
    <n v="15999"/>
  </r>
  <r>
    <x v="107"/>
    <x v="0"/>
    <x v="1"/>
    <n v="272024"/>
    <n v="71"/>
    <n v="8582"/>
    <n v="266042"/>
    <n v="65.150000000000006"/>
    <n v="144202"/>
    <n v="173319"/>
  </r>
  <r>
    <x v="107"/>
    <x v="0"/>
    <x v="2"/>
    <n v="3825"/>
    <n v="11"/>
    <n v="191"/>
    <n v="5921"/>
    <n v="27.8"/>
    <n v="1535"/>
    <n v="1646"/>
  </r>
  <r>
    <x v="107"/>
    <x v="0"/>
    <x v="3"/>
    <n v="19265"/>
    <n v="27"/>
    <n v="1053"/>
    <n v="32643"/>
    <n v="35.14"/>
    <n v="10211"/>
    <n v="11472"/>
  </r>
  <r>
    <x v="107"/>
    <x v="0"/>
    <x v="4"/>
    <n v="10424"/>
    <n v="9"/>
    <n v="420"/>
    <n v="13020"/>
    <n v="39.89"/>
    <n v="5224"/>
    <n v="5193"/>
  </r>
  <r>
    <x v="107"/>
    <x v="0"/>
    <x v="5"/>
    <n v="68417"/>
    <n v="21"/>
    <n v="1845"/>
    <n v="57195"/>
    <n v="60.8"/>
    <n v="40156"/>
    <n v="34776"/>
  </r>
  <r>
    <x v="107"/>
    <x v="0"/>
    <x v="6"/>
    <n v="13219"/>
    <n v="10"/>
    <n v="564"/>
    <n v="17484"/>
    <n v="41.94"/>
    <n v="7774"/>
    <n v="7333"/>
  </r>
  <r>
    <x v="107"/>
    <x v="0"/>
    <x v="7"/>
    <m/>
    <n v="4"/>
    <n v="59"/>
    <n v="1829"/>
    <m/>
    <m/>
    <m/>
  </r>
  <r>
    <x v="107"/>
    <x v="0"/>
    <x v="8"/>
    <m/>
    <n v="9"/>
    <n v="219"/>
    <n v="6789"/>
    <m/>
    <m/>
    <m/>
  </r>
  <r>
    <x v="107"/>
    <x v="0"/>
    <x v="9"/>
    <n v="9752"/>
    <n v="18"/>
    <n v="487"/>
    <n v="15097"/>
    <n v="37.659999999999997"/>
    <n v="5337"/>
    <n v="5685"/>
  </r>
  <r>
    <x v="107"/>
    <x v="0"/>
    <x v="10"/>
    <n v="11920"/>
    <n v="14"/>
    <n v="476"/>
    <n v="14756"/>
    <n v="46.55"/>
    <n v="6875"/>
    <n v="6869"/>
  </r>
  <r>
    <x v="107"/>
    <x v="0"/>
    <x v="11"/>
    <n v="7270"/>
    <n v="10"/>
    <n v="465"/>
    <n v="14415"/>
    <n v="26.94"/>
    <n v="4078"/>
    <n v="3883"/>
  </r>
  <r>
    <x v="107"/>
    <x v="0"/>
    <x v="12"/>
    <n v="8273"/>
    <n v="23"/>
    <n v="570"/>
    <n v="17670"/>
    <n v="28.68"/>
    <n v="4578"/>
    <n v="5067"/>
  </r>
  <r>
    <x v="107"/>
    <x v="0"/>
    <x v="13"/>
    <m/>
    <n v="3"/>
    <n v="137"/>
    <n v="4247"/>
    <m/>
    <m/>
    <m/>
  </r>
  <r>
    <x v="107"/>
    <x v="0"/>
    <x v="14"/>
    <n v="4777"/>
    <n v="9"/>
    <n v="211"/>
    <n v="6541"/>
    <n v="37"/>
    <m/>
    <n v="2420"/>
  </r>
  <r>
    <x v="107"/>
    <x v="0"/>
    <x v="15"/>
    <m/>
    <n v="4"/>
    <n v="51"/>
    <n v="1581"/>
    <m/>
    <m/>
    <m/>
  </r>
  <r>
    <x v="107"/>
    <x v="0"/>
    <x v="16"/>
    <n v="95719"/>
    <n v="35"/>
    <n v="3573"/>
    <n v="110763"/>
    <n v="54.26"/>
    <n v="48479"/>
    <n v="60098"/>
  </r>
  <r>
    <x v="107"/>
    <x v="0"/>
    <x v="17"/>
    <n v="93670"/>
    <n v="31"/>
    <n v="3437"/>
    <n v="106547"/>
    <n v="55.14"/>
    <n v="47413"/>
    <n v="58751"/>
  </r>
  <r>
    <x v="107"/>
    <x v="0"/>
    <x v="18"/>
    <n v="10559"/>
    <n v="16"/>
    <n v="360"/>
    <n v="11160"/>
    <n v="50.45"/>
    <n v="6511"/>
    <n v="5630"/>
  </r>
  <r>
    <x v="107"/>
    <x v="0"/>
    <x v="19"/>
    <n v="10932"/>
    <n v="11"/>
    <n v="406"/>
    <n v="12586"/>
    <n v="46.39"/>
    <n v="6208"/>
    <n v="5838"/>
  </r>
  <r>
    <x v="107"/>
    <x v="0"/>
    <x v="20"/>
    <n v="140877"/>
    <n v="67"/>
    <n v="4385"/>
    <n v="135935"/>
    <n v="58.69"/>
    <n v="74081"/>
    <n v="79779"/>
  </r>
  <r>
    <x v="107"/>
    <x v="0"/>
    <x v="21"/>
    <m/>
    <n v="7"/>
    <n v="124"/>
    <n v="3844"/>
    <m/>
    <m/>
    <m/>
  </r>
  <r>
    <x v="107"/>
    <x v="0"/>
    <x v="22"/>
    <n v="13659"/>
    <n v="5"/>
    <n v="493"/>
    <n v="15283"/>
    <n v="45.47"/>
    <n v="11196"/>
    <n v="6949"/>
  </r>
  <r>
    <x v="107"/>
    <x v="0"/>
    <x v="23"/>
    <m/>
    <n v="10"/>
    <n v="140"/>
    <n v="4340"/>
    <m/>
    <m/>
    <m/>
  </r>
  <r>
    <x v="107"/>
    <x v="0"/>
    <x v="24"/>
    <n v="159223"/>
    <n v="89"/>
    <n v="5142"/>
    <n v="159402"/>
    <n v="56.59"/>
    <n v="88007"/>
    <n v="90203"/>
  </r>
  <r>
    <x v="107"/>
    <x v="0"/>
    <x v="25"/>
    <n v="27752"/>
    <n v="41"/>
    <n v="1371"/>
    <n v="42501"/>
    <n v="36.39"/>
    <n v="19388"/>
    <n v="15467"/>
  </r>
  <r>
    <x v="107"/>
    <x v="0"/>
    <x v="26"/>
    <n v="10423"/>
    <n v="10"/>
    <n v="499"/>
    <n v="15469"/>
    <n v="27.28"/>
    <n v="4515"/>
    <n v="4220"/>
  </r>
  <r>
    <x v="107"/>
    <x v="0"/>
    <x v="27"/>
    <n v="102346"/>
    <n v="31"/>
    <n v="2856"/>
    <n v="88536"/>
    <n v="58.84"/>
    <n v="42155"/>
    <n v="52098"/>
  </r>
  <r>
    <x v="107"/>
    <x v="0"/>
    <x v="28"/>
    <n v="8473"/>
    <n v="11"/>
    <n v="435"/>
    <n v="13485"/>
    <n v="34.76"/>
    <n v="7013"/>
    <n v="4688"/>
  </r>
  <r>
    <x v="107"/>
    <x v="0"/>
    <x v="29"/>
    <n v="2336"/>
    <n v="13"/>
    <n v="209"/>
    <n v="6479"/>
    <n v="24.85"/>
    <n v="1767"/>
    <n v="1610"/>
  </r>
  <r>
    <x v="107"/>
    <x v="0"/>
    <x v="30"/>
    <n v="21327"/>
    <n v="17"/>
    <n v="752"/>
    <n v="23312"/>
    <n v="51.47"/>
    <n v="13045"/>
    <n v="11999"/>
  </r>
  <r>
    <x v="107"/>
    <x v="0"/>
    <x v="31"/>
    <n v="968"/>
    <n v="7"/>
    <n v="95"/>
    <n v="2945"/>
    <m/>
    <n v="456"/>
    <m/>
  </r>
  <r>
    <x v="107"/>
    <x v="0"/>
    <x v="32"/>
    <n v="15257"/>
    <n v="6"/>
    <n v="565"/>
    <n v="17515"/>
    <n v="52.55"/>
    <n v="8149"/>
    <n v="9204"/>
  </r>
  <r>
    <x v="107"/>
    <x v="0"/>
    <x v="33"/>
    <n v="7451"/>
    <n v="20"/>
    <n v="482"/>
    <n v="14942"/>
    <n v="33.979999999999997"/>
    <n v="5208"/>
    <n v="5077"/>
  </r>
  <r>
    <x v="107"/>
    <x v="0"/>
    <x v="34"/>
    <n v="940951"/>
    <n v="583"/>
    <n v="33339"/>
    <n v="1033509"/>
    <n v="52.64"/>
    <n v="501126"/>
    <n v="544059"/>
  </r>
  <r>
    <x v="107"/>
    <x v="1"/>
    <x v="0"/>
    <n v="54625"/>
    <n v="142"/>
    <n v="1724"/>
    <n v="53444"/>
    <n v="43.96"/>
    <n v="26103"/>
    <n v="23496"/>
  </r>
  <r>
    <x v="107"/>
    <x v="1"/>
    <x v="1"/>
    <n v="112645"/>
    <n v="192"/>
    <n v="3918"/>
    <n v="121458"/>
    <n v="46.04"/>
    <n v="54701"/>
    <n v="55924"/>
  </r>
  <r>
    <x v="107"/>
    <x v="1"/>
    <x v="2"/>
    <n v="25096"/>
    <n v="65"/>
    <n v="694"/>
    <n v="21514"/>
    <n v="49.6"/>
    <n v="12090"/>
    <n v="10672"/>
  </r>
  <r>
    <x v="107"/>
    <x v="1"/>
    <x v="3"/>
    <n v="35386"/>
    <n v="85"/>
    <n v="1473"/>
    <n v="45663"/>
    <n v="41.61"/>
    <n v="22413"/>
    <n v="19001"/>
  </r>
  <r>
    <x v="107"/>
    <x v="1"/>
    <x v="4"/>
    <n v="32840"/>
    <n v="63"/>
    <n v="1029"/>
    <n v="31899"/>
    <n v="47.6"/>
    <n v="14583"/>
    <n v="15184"/>
  </r>
  <r>
    <x v="107"/>
    <x v="1"/>
    <x v="5"/>
    <n v="54449"/>
    <n v="80"/>
    <n v="1430"/>
    <n v="44330"/>
    <n v="46.17"/>
    <n v="34563"/>
    <n v="20468"/>
  </r>
  <r>
    <x v="107"/>
    <x v="1"/>
    <x v="6"/>
    <n v="44578"/>
    <n v="74"/>
    <n v="1239"/>
    <n v="38409"/>
    <n v="55.81"/>
    <n v="27437"/>
    <n v="21435"/>
  </r>
  <r>
    <x v="107"/>
    <x v="1"/>
    <x v="7"/>
    <n v="7742"/>
    <n v="23"/>
    <n v="273"/>
    <n v="8463"/>
    <n v="48.97"/>
    <n v="4790"/>
    <n v="4145"/>
  </r>
  <r>
    <x v="107"/>
    <x v="1"/>
    <x v="8"/>
    <n v="14210"/>
    <n v="34"/>
    <n v="465"/>
    <n v="14415"/>
    <n v="50.12"/>
    <n v="7528"/>
    <n v="7226"/>
  </r>
  <r>
    <x v="107"/>
    <x v="1"/>
    <x v="9"/>
    <n v="24848"/>
    <n v="48"/>
    <n v="807"/>
    <n v="25017"/>
    <n v="53.48"/>
    <n v="13404"/>
    <n v="13380"/>
  </r>
  <r>
    <x v="107"/>
    <x v="1"/>
    <x v="10"/>
    <n v="44861"/>
    <n v="80"/>
    <n v="1414"/>
    <n v="43834"/>
    <n v="48.94"/>
    <n v="22896"/>
    <n v="21453"/>
  </r>
  <r>
    <x v="107"/>
    <x v="1"/>
    <x v="11"/>
    <n v="5595"/>
    <n v="20"/>
    <n v="557"/>
    <n v="17267"/>
    <n v="14.07"/>
    <n v="3230"/>
    <n v="2429"/>
  </r>
  <r>
    <x v="107"/>
    <x v="1"/>
    <x v="12"/>
    <n v="26344"/>
    <n v="66"/>
    <n v="1127"/>
    <n v="34937"/>
    <n v="40.5"/>
    <n v="15536"/>
    <n v="14149"/>
  </r>
  <r>
    <x v="107"/>
    <x v="1"/>
    <x v="13"/>
    <n v="10770"/>
    <n v="25"/>
    <n v="430"/>
    <n v="13330"/>
    <n v="42.5"/>
    <n v="6146"/>
    <n v="5665"/>
  </r>
  <r>
    <x v="107"/>
    <x v="1"/>
    <x v="14"/>
    <n v="7508"/>
    <n v="17"/>
    <n v="234"/>
    <n v="7254"/>
    <n v="50.12"/>
    <n v="4603"/>
    <n v="3636"/>
  </r>
  <r>
    <x v="107"/>
    <x v="1"/>
    <x v="15"/>
    <n v="7716"/>
    <n v="30"/>
    <n v="318"/>
    <n v="9858"/>
    <n v="37.36"/>
    <n v="4649"/>
    <n v="3683"/>
  </r>
  <r>
    <x v="107"/>
    <x v="1"/>
    <x v="16"/>
    <n v="41882"/>
    <n v="67"/>
    <n v="1417"/>
    <n v="43927"/>
    <n v="50.27"/>
    <n v="22858"/>
    <n v="22082"/>
  </r>
  <r>
    <x v="107"/>
    <x v="1"/>
    <x v="17"/>
    <n v="29221"/>
    <n v="38"/>
    <n v="934"/>
    <n v="28954"/>
    <n v="52.75"/>
    <n v="15932"/>
    <n v="15273"/>
  </r>
  <r>
    <x v="107"/>
    <x v="1"/>
    <x v="18"/>
    <n v="23133"/>
    <n v="56"/>
    <n v="762"/>
    <n v="23622"/>
    <n v="46.09"/>
    <n v="14349"/>
    <n v="10887"/>
  </r>
  <r>
    <x v="107"/>
    <x v="1"/>
    <x v="19"/>
    <n v="40521"/>
    <n v="104"/>
    <n v="1343"/>
    <n v="41633"/>
    <n v="47.45"/>
    <n v="21473"/>
    <n v="19754"/>
  </r>
  <r>
    <x v="107"/>
    <x v="1"/>
    <x v="20"/>
    <n v="102012"/>
    <n v="209"/>
    <n v="2971"/>
    <n v="92101"/>
    <n v="47.95"/>
    <n v="55738"/>
    <n v="44163"/>
  </r>
  <r>
    <x v="107"/>
    <x v="1"/>
    <x v="21"/>
    <n v="12801"/>
    <n v="24"/>
    <n v="372"/>
    <n v="11532"/>
    <n v="43.58"/>
    <n v="8607"/>
    <n v="5026"/>
  </r>
  <r>
    <x v="107"/>
    <x v="1"/>
    <x v="22"/>
    <n v="14702"/>
    <n v="17"/>
    <n v="394"/>
    <n v="12214"/>
    <n v="49.13"/>
    <n v="12253"/>
    <n v="6001"/>
  </r>
  <r>
    <x v="107"/>
    <x v="1"/>
    <x v="23"/>
    <n v="14720"/>
    <n v="28"/>
    <n v="365"/>
    <n v="11315"/>
    <n v="60.34"/>
    <n v="7838"/>
    <n v="6828"/>
  </r>
  <r>
    <x v="107"/>
    <x v="1"/>
    <x v="24"/>
    <n v="144235"/>
    <n v="278"/>
    <n v="4102"/>
    <n v="127162"/>
    <n v="48.77"/>
    <n v="84436"/>
    <n v="62018"/>
  </r>
  <r>
    <x v="107"/>
    <x v="1"/>
    <x v="25"/>
    <n v="41375"/>
    <n v="77"/>
    <n v="1076"/>
    <n v="33356"/>
    <n v="54.48"/>
    <n v="29650"/>
    <n v="18171"/>
  </r>
  <r>
    <x v="107"/>
    <x v="1"/>
    <x v="26"/>
    <n v="12202"/>
    <n v="24"/>
    <n v="335"/>
    <n v="10385"/>
    <n v="53.57"/>
    <n v="7298"/>
    <n v="5564"/>
  </r>
  <r>
    <x v="107"/>
    <x v="1"/>
    <x v="27"/>
    <n v="44623"/>
    <n v="55"/>
    <n v="1173"/>
    <n v="36363"/>
    <n v="47.89"/>
    <n v="21220"/>
    <n v="17414"/>
  </r>
  <r>
    <x v="107"/>
    <x v="1"/>
    <x v="28"/>
    <n v="7004"/>
    <n v="22"/>
    <n v="263"/>
    <n v="8153"/>
    <n v="42.78"/>
    <n v="5808"/>
    <n v="3488"/>
  </r>
  <r>
    <x v="107"/>
    <x v="1"/>
    <x v="29"/>
    <n v="7761"/>
    <n v="26"/>
    <n v="272"/>
    <n v="8432"/>
    <n v="44.23"/>
    <n v="4525"/>
    <n v="3729"/>
  </r>
  <r>
    <x v="107"/>
    <x v="1"/>
    <x v="30"/>
    <n v="29991"/>
    <n v="47"/>
    <n v="815"/>
    <n v="25265"/>
    <n v="55.22"/>
    <n v="15862"/>
    <n v="13952"/>
  </r>
  <r>
    <x v="107"/>
    <x v="1"/>
    <x v="31"/>
    <n v="2698"/>
    <n v="15"/>
    <n v="105"/>
    <n v="3255"/>
    <n v="41.21"/>
    <n v="1661"/>
    <n v="1341"/>
  </r>
  <r>
    <x v="107"/>
    <x v="1"/>
    <x v="32"/>
    <n v="14928"/>
    <n v="21"/>
    <n v="352"/>
    <n v="10912"/>
    <n v="58.68"/>
    <n v="8351"/>
    <n v="6403"/>
  </r>
  <r>
    <x v="107"/>
    <x v="1"/>
    <x v="33"/>
    <n v="13643"/>
    <n v="41"/>
    <n v="618"/>
    <n v="19158"/>
    <n v="41.54"/>
    <n v="7808"/>
    <n v="7958"/>
  </r>
  <r>
    <x v="107"/>
    <x v="1"/>
    <x v="34"/>
    <n v="933210"/>
    <n v="1877"/>
    <n v="29765"/>
    <n v="922715"/>
    <n v="47.11"/>
    <n v="519969"/>
    <n v="434705"/>
  </r>
  <r>
    <x v="107"/>
    <x v="2"/>
    <x v="0"/>
    <n v="24697"/>
    <n v="33"/>
    <n v="1335"/>
    <n v="41385"/>
    <n v="54.89"/>
    <n v="10635"/>
    <n v="22715"/>
  </r>
  <r>
    <x v="107"/>
    <x v="2"/>
    <x v="1"/>
    <n v="66121"/>
    <n v="40"/>
    <n v="3860"/>
    <n v="119660"/>
    <n v="51.77"/>
    <n v="28899"/>
    <n v="61951"/>
  </r>
  <r>
    <x v="107"/>
    <x v="2"/>
    <x v="2"/>
    <n v="11463"/>
    <n v="20"/>
    <n v="762"/>
    <n v="23622"/>
    <n v="43.94"/>
    <n v="6088"/>
    <n v="10380"/>
  </r>
  <r>
    <x v="107"/>
    <x v="2"/>
    <x v="3"/>
    <n v="7264"/>
    <n v="14"/>
    <n v="571"/>
    <n v="17701"/>
    <n v="38.770000000000003"/>
    <n v="4923"/>
    <n v="6863"/>
  </r>
  <r>
    <x v="107"/>
    <x v="2"/>
    <x v="4"/>
    <n v="14082"/>
    <n v="15"/>
    <n v="902"/>
    <n v="27962"/>
    <n v="49.19"/>
    <n v="4728"/>
    <n v="13754"/>
  </r>
  <r>
    <x v="107"/>
    <x v="2"/>
    <x v="5"/>
    <n v="19366"/>
    <n v="11"/>
    <n v="1042"/>
    <n v="32302"/>
    <n v="55.03"/>
    <n v="11343"/>
    <n v="17775"/>
  </r>
  <r>
    <x v="107"/>
    <x v="2"/>
    <x v="6"/>
    <n v="19096"/>
    <n v="17"/>
    <n v="1092"/>
    <n v="33852"/>
    <n v="51.05"/>
    <n v="10026"/>
    <n v="17281"/>
  </r>
  <r>
    <x v="107"/>
    <x v="2"/>
    <x v="7"/>
    <m/>
    <n v="3"/>
    <n v="70"/>
    <n v="2170"/>
    <m/>
    <m/>
    <m/>
  </r>
  <r>
    <x v="107"/>
    <x v="2"/>
    <x v="8"/>
    <m/>
    <n v="6"/>
    <n v="141"/>
    <n v="4371"/>
    <m/>
    <m/>
    <m/>
  </r>
  <r>
    <x v="107"/>
    <x v="2"/>
    <x v="9"/>
    <n v="4057"/>
    <n v="10"/>
    <n v="403"/>
    <n v="12493"/>
    <n v="30.22"/>
    <n v="1998"/>
    <n v="3775"/>
  </r>
  <r>
    <x v="107"/>
    <x v="2"/>
    <x v="10"/>
    <n v="13181"/>
    <n v="18"/>
    <n v="773"/>
    <n v="23963"/>
    <n v="51.66"/>
    <n v="4605"/>
    <n v="12378"/>
  </r>
  <r>
    <x v="107"/>
    <x v="2"/>
    <x v="11"/>
    <n v="4948"/>
    <n v="12"/>
    <n v="784"/>
    <n v="24304"/>
    <n v="17.05"/>
    <n v="2741"/>
    <n v="4143"/>
  </r>
  <r>
    <x v="107"/>
    <x v="2"/>
    <x v="12"/>
    <m/>
    <n v="4"/>
    <n v="153"/>
    <n v="4743"/>
    <m/>
    <m/>
    <m/>
  </r>
  <r>
    <x v="107"/>
    <x v="2"/>
    <x v="13"/>
    <m/>
    <n v="3"/>
    <n v="79"/>
    <n v="2449"/>
    <m/>
    <m/>
    <m/>
  </r>
  <r>
    <x v="107"/>
    <x v="2"/>
    <x v="14"/>
    <m/>
    <n v="3"/>
    <n v="75"/>
    <n v="2325"/>
    <m/>
    <m/>
    <m/>
  </r>
  <r>
    <x v="107"/>
    <x v="2"/>
    <x v="15"/>
    <m/>
    <n v="7"/>
    <n v="492"/>
    <n v="15252"/>
    <m/>
    <m/>
    <m/>
  </r>
  <r>
    <x v="107"/>
    <x v="2"/>
    <x v="16"/>
    <m/>
    <n v="15"/>
    <n v="2272"/>
    <n v="70432"/>
    <m/>
    <m/>
    <m/>
  </r>
  <r>
    <x v="107"/>
    <x v="2"/>
    <x v="17"/>
    <n v="34634"/>
    <n v="10"/>
    <n v="1745"/>
    <n v="54095"/>
    <n v="62.7"/>
    <n v="17472"/>
    <n v="33916"/>
  </r>
  <r>
    <x v="107"/>
    <x v="2"/>
    <x v="18"/>
    <n v="15491"/>
    <n v="24"/>
    <n v="900"/>
    <n v="27900"/>
    <n v="47.01"/>
    <n v="7809"/>
    <n v="13115"/>
  </r>
  <r>
    <x v="107"/>
    <x v="2"/>
    <x v="19"/>
    <n v="25523"/>
    <n v="33"/>
    <n v="1372"/>
    <n v="42532"/>
    <n v="53.48"/>
    <n v="15257"/>
    <n v="22746"/>
  </r>
  <r>
    <x v="107"/>
    <x v="2"/>
    <x v="20"/>
    <n v="62769"/>
    <n v="62"/>
    <n v="3876"/>
    <n v="120156"/>
    <n v="46.38"/>
    <n v="34341"/>
    <n v="55726"/>
  </r>
  <r>
    <x v="107"/>
    <x v="2"/>
    <x v="21"/>
    <m/>
    <n v="6"/>
    <n v="455"/>
    <n v="14105"/>
    <m/>
    <m/>
    <m/>
  </r>
  <r>
    <x v="107"/>
    <x v="2"/>
    <x v="22"/>
    <n v="6808"/>
    <n v="6"/>
    <n v="331"/>
    <n v="10261"/>
    <n v="63.47"/>
    <n v="5699"/>
    <n v="6513"/>
  </r>
  <r>
    <x v="107"/>
    <x v="2"/>
    <x v="23"/>
    <m/>
    <n v="4"/>
    <n v="78"/>
    <n v="2418"/>
    <m/>
    <m/>
    <m/>
  </r>
  <r>
    <x v="107"/>
    <x v="2"/>
    <x v="24"/>
    <n v="74154"/>
    <n v="78"/>
    <n v="4740"/>
    <n v="146940"/>
    <n v="44.85"/>
    <n v="42737"/>
    <n v="65907"/>
  </r>
  <r>
    <x v="107"/>
    <x v="2"/>
    <x v="25"/>
    <n v="31606"/>
    <n v="27"/>
    <n v="1616"/>
    <n v="50096"/>
    <n v="49.86"/>
    <n v="23289"/>
    <n v="24976"/>
  </r>
  <r>
    <x v="107"/>
    <x v="2"/>
    <x v="26"/>
    <n v="10630"/>
    <n v="8"/>
    <n v="646"/>
    <n v="20026"/>
    <n v="47.16"/>
    <n v="7005"/>
    <n v="9444"/>
  </r>
  <r>
    <x v="107"/>
    <x v="2"/>
    <x v="27"/>
    <n v="39598"/>
    <n v="19"/>
    <n v="1707"/>
    <n v="52917"/>
    <n v="65.22"/>
    <n v="23895"/>
    <n v="34514"/>
  </r>
  <r>
    <x v="107"/>
    <x v="2"/>
    <x v="28"/>
    <n v="1675"/>
    <n v="5"/>
    <n v="100"/>
    <n v="3100"/>
    <n v="52"/>
    <n v="1203"/>
    <n v="1612"/>
  </r>
  <r>
    <x v="107"/>
    <x v="2"/>
    <x v="29"/>
    <n v="2872"/>
    <n v="8"/>
    <n v="218"/>
    <n v="6758"/>
    <n v="36.69"/>
    <n v="638"/>
    <n v="2480"/>
  </r>
  <r>
    <x v="107"/>
    <x v="2"/>
    <x v="30"/>
    <n v="8788"/>
    <n v="11"/>
    <n v="516"/>
    <n v="15996"/>
    <n v="50.15"/>
    <n v="5552"/>
    <n v="8021"/>
  </r>
  <r>
    <x v="107"/>
    <x v="2"/>
    <x v="31"/>
    <n v="1625"/>
    <n v="5"/>
    <n v="183"/>
    <n v="5673"/>
    <m/>
    <n v="1163"/>
    <m/>
  </r>
  <r>
    <x v="107"/>
    <x v="2"/>
    <x v="32"/>
    <n v="11712"/>
    <n v="6"/>
    <n v="612"/>
    <n v="18972"/>
    <n v="59.73"/>
    <n v="5109"/>
    <n v="11332"/>
  </r>
  <r>
    <x v="107"/>
    <x v="2"/>
    <x v="33"/>
    <n v="6121"/>
    <n v="12"/>
    <n v="419"/>
    <n v="12989"/>
    <n v="39.049999999999997"/>
    <n v="4354"/>
    <n v="5072"/>
  </r>
  <r>
    <x v="107"/>
    <x v="2"/>
    <x v="34"/>
    <n v="459638"/>
    <n v="467"/>
    <n v="27835"/>
    <n v="862885"/>
    <n v="48.08"/>
    <n v="246786"/>
    <n v="414900"/>
  </r>
  <r>
    <x v="107"/>
    <x v="3"/>
    <x v="0"/>
    <n v="96885"/>
    <n v="47"/>
    <n v="6142"/>
    <n v="190402"/>
    <n v="20.34"/>
    <n v="40950"/>
    <n v="38727"/>
  </r>
  <r>
    <x v="107"/>
    <x v="3"/>
    <x v="1"/>
    <n v="39952"/>
    <n v="23"/>
    <n v="2605"/>
    <n v="80755"/>
    <n v="21.26"/>
    <n v="16758"/>
    <n v="17167"/>
  </r>
  <r>
    <x v="107"/>
    <x v="3"/>
    <x v="2"/>
    <n v="59405"/>
    <n v="24"/>
    <n v="2467"/>
    <n v="76477"/>
    <n v="36.4"/>
    <n v="24657"/>
    <n v="27840"/>
  </r>
  <r>
    <x v="107"/>
    <x v="3"/>
    <x v="3"/>
    <n v="21408"/>
    <n v="22"/>
    <n v="1957"/>
    <n v="60667"/>
    <n v="18.309999999999999"/>
    <n v="11320"/>
    <n v="11107"/>
  </r>
  <r>
    <x v="107"/>
    <x v="3"/>
    <x v="4"/>
    <n v="63421"/>
    <n v="20"/>
    <n v="2861"/>
    <n v="88691"/>
    <n v="29.23"/>
    <n v="18458"/>
    <n v="25928"/>
  </r>
  <r>
    <x v="107"/>
    <x v="3"/>
    <x v="5"/>
    <n v="40441"/>
    <n v="13"/>
    <n v="1804"/>
    <n v="55924"/>
    <n v="27.7"/>
    <n v="17488"/>
    <n v="15492"/>
  </r>
  <r>
    <x v="107"/>
    <x v="3"/>
    <x v="6"/>
    <n v="19197"/>
    <n v="10"/>
    <n v="1347"/>
    <n v="41757"/>
    <n v="19.510000000000002"/>
    <n v="10552"/>
    <n v="8147"/>
  </r>
  <r>
    <x v="107"/>
    <x v="3"/>
    <x v="7"/>
    <m/>
    <n v="4"/>
    <n v="1100"/>
    <n v="34100"/>
    <m/>
    <m/>
    <m/>
  </r>
  <r>
    <x v="107"/>
    <x v="3"/>
    <x v="8"/>
    <n v="20918"/>
    <n v="12"/>
    <n v="1510"/>
    <n v="46810"/>
    <n v="18.2"/>
    <n v="6852"/>
    <n v="8520"/>
  </r>
  <r>
    <x v="107"/>
    <x v="3"/>
    <x v="9"/>
    <n v="21133"/>
    <n v="12"/>
    <n v="1267"/>
    <n v="39277"/>
    <n v="20.81"/>
    <n v="8022"/>
    <n v="8173"/>
  </r>
  <r>
    <x v="107"/>
    <x v="3"/>
    <x v="10"/>
    <n v="37047"/>
    <n v="21"/>
    <n v="2132"/>
    <n v="66092"/>
    <n v="23.02"/>
    <n v="15875"/>
    <n v="15212"/>
  </r>
  <r>
    <x v="107"/>
    <x v="3"/>
    <x v="11"/>
    <n v="8633"/>
    <n v="6"/>
    <n v="515"/>
    <n v="15965"/>
    <n v="24.54"/>
    <n v="6658"/>
    <n v="3918"/>
  </r>
  <r>
    <x v="107"/>
    <x v="3"/>
    <x v="12"/>
    <m/>
    <n v="8"/>
    <n v="604"/>
    <n v="18724"/>
    <m/>
    <m/>
    <m/>
  </r>
  <r>
    <x v="107"/>
    <x v="3"/>
    <x v="13"/>
    <m/>
    <n v="3"/>
    <n v="389"/>
    <n v="12059"/>
    <m/>
    <m/>
    <m/>
  </r>
  <r>
    <x v="107"/>
    <x v="3"/>
    <x v="14"/>
    <m/>
    <n v="7"/>
    <n v="843"/>
    <n v="26133"/>
    <m/>
    <m/>
    <m/>
  </r>
  <r>
    <x v="107"/>
    <x v="3"/>
    <x v="15"/>
    <n v="6553"/>
    <n v="8"/>
    <n v="969"/>
    <n v="30039"/>
    <n v="10.35"/>
    <n v="3733"/>
    <n v="3109"/>
  </r>
  <r>
    <x v="107"/>
    <x v="3"/>
    <x v="16"/>
    <m/>
    <n v="3"/>
    <n v="500"/>
    <n v="15500"/>
    <m/>
    <m/>
    <m/>
  </r>
  <r>
    <x v="107"/>
    <x v="3"/>
    <x v="17"/>
    <s v="    -"/>
    <s v="-"/>
    <s v="    -"/>
    <s v="    -"/>
    <s v="-"/>
    <s v="-"/>
    <s v="-"/>
  </r>
  <r>
    <x v="107"/>
    <x v="3"/>
    <x v="18"/>
    <n v="27665"/>
    <n v="17"/>
    <n v="1360"/>
    <n v="42160"/>
    <n v="29.17"/>
    <n v="13068"/>
    <n v="12297"/>
  </r>
  <r>
    <x v="107"/>
    <x v="3"/>
    <x v="19"/>
    <n v="81287"/>
    <n v="22"/>
    <n v="3912"/>
    <n v="121272"/>
    <n v="24.83"/>
    <n v="28842"/>
    <n v="30117"/>
  </r>
  <r>
    <x v="107"/>
    <x v="3"/>
    <x v="20"/>
    <n v="74909"/>
    <n v="38"/>
    <n v="4357"/>
    <n v="135067"/>
    <n v="22.44"/>
    <n v="38432"/>
    <n v="30309"/>
  </r>
  <r>
    <x v="107"/>
    <x v="3"/>
    <x v="21"/>
    <m/>
    <n v="9"/>
    <n v="732"/>
    <n v="22692"/>
    <n v="16.23"/>
    <m/>
    <n v="3684"/>
  </r>
  <r>
    <x v="107"/>
    <x v="3"/>
    <x v="22"/>
    <n v="15822"/>
    <n v="4"/>
    <n v="571"/>
    <n v="17701"/>
    <n v="37.549999999999997"/>
    <n v="12233"/>
    <n v="6647"/>
  </r>
  <r>
    <x v="107"/>
    <x v="3"/>
    <x v="23"/>
    <n v="14005"/>
    <n v="7"/>
    <n v="837"/>
    <n v="25947"/>
    <n v="23.49"/>
    <n v="6418"/>
    <n v="6094"/>
  </r>
  <r>
    <x v="107"/>
    <x v="3"/>
    <x v="24"/>
    <n v="115062"/>
    <n v="58"/>
    <n v="6497"/>
    <n v="201407"/>
    <n v="23.2"/>
    <n v="62243"/>
    <n v="46734"/>
  </r>
  <r>
    <x v="107"/>
    <x v="3"/>
    <x v="25"/>
    <n v="34758"/>
    <n v="18"/>
    <n v="1686"/>
    <n v="52266"/>
    <n v="35.96"/>
    <n v="23112"/>
    <n v="18794"/>
  </r>
  <r>
    <x v="107"/>
    <x v="3"/>
    <x v="26"/>
    <n v="30615"/>
    <n v="6"/>
    <n v="1464"/>
    <n v="45384"/>
    <n v="31.87"/>
    <n v="10004"/>
    <n v="14462"/>
  </r>
  <r>
    <x v="107"/>
    <x v="3"/>
    <x v="27"/>
    <n v="31628"/>
    <n v="7"/>
    <n v="1219"/>
    <n v="37789"/>
    <n v="29.16"/>
    <n v="15754"/>
    <n v="11019"/>
  </r>
  <r>
    <x v="107"/>
    <x v="3"/>
    <x v="28"/>
    <n v="22012"/>
    <n v="11"/>
    <n v="3598"/>
    <n v="111538"/>
    <n v="8.27"/>
    <n v="9020"/>
    <n v="9229"/>
  </r>
  <r>
    <x v="107"/>
    <x v="3"/>
    <x v="29"/>
    <n v="31640"/>
    <n v="11"/>
    <n v="2388"/>
    <n v="74028"/>
    <n v="23.91"/>
    <n v="13341"/>
    <n v="17702"/>
  </r>
  <r>
    <x v="107"/>
    <x v="3"/>
    <x v="30"/>
    <n v="15947"/>
    <n v="7"/>
    <n v="603"/>
    <n v="18693"/>
    <n v="35.01"/>
    <n v="10563"/>
    <n v="6545"/>
  </r>
  <r>
    <x v="107"/>
    <x v="3"/>
    <x v="31"/>
    <n v="6019"/>
    <n v="6"/>
    <n v="305"/>
    <n v="9455"/>
    <n v="26.64"/>
    <n v="3220"/>
    <n v="2519"/>
  </r>
  <r>
    <x v="107"/>
    <x v="3"/>
    <x v="32"/>
    <n v="14429"/>
    <n v="4"/>
    <n v="668"/>
    <n v="20708"/>
    <n v="29.29"/>
    <n v="8876"/>
    <n v="6066"/>
  </r>
  <r>
    <x v="107"/>
    <x v="3"/>
    <x v="33"/>
    <n v="12449"/>
    <n v="11"/>
    <n v="978"/>
    <n v="30318"/>
    <n v="21.37"/>
    <n v="7429"/>
    <n v="6480"/>
  </r>
  <r>
    <x v="107"/>
    <x v="3"/>
    <x v="34"/>
    <n v="908170"/>
    <n v="421"/>
    <n v="53690"/>
    <n v="1664390"/>
    <n v="23.06"/>
    <n v="407787"/>
    <n v="383730"/>
  </r>
  <r>
    <x v="107"/>
    <x v="4"/>
    <x v="0"/>
    <n v="208473"/>
    <n v="255"/>
    <n v="10465"/>
    <n v="324415"/>
    <n v="31.11"/>
    <n v="91211"/>
    <n v="100936"/>
  </r>
  <r>
    <x v="107"/>
    <x v="4"/>
    <x v="1"/>
    <n v="490742"/>
    <n v="326"/>
    <n v="18965"/>
    <n v="587915"/>
    <n v="52.45"/>
    <n v="244560"/>
    <n v="308361"/>
  </r>
  <r>
    <x v="107"/>
    <x v="4"/>
    <x v="2"/>
    <n v="99789"/>
    <n v="120"/>
    <n v="4114"/>
    <n v="127534"/>
    <n v="39.630000000000003"/>
    <n v="44368"/>
    <n v="50537"/>
  </r>
  <r>
    <x v="107"/>
    <x v="4"/>
    <x v="3"/>
    <n v="83323"/>
    <n v="148"/>
    <n v="5054"/>
    <n v="156674"/>
    <n v="30.92"/>
    <n v="48867"/>
    <n v="48442"/>
  </r>
  <r>
    <x v="107"/>
    <x v="4"/>
    <x v="4"/>
    <n v="120767"/>
    <n v="107"/>
    <n v="5212"/>
    <n v="161572"/>
    <n v="37.17"/>
    <n v="42993"/>
    <n v="60059"/>
  </r>
  <r>
    <x v="107"/>
    <x v="4"/>
    <x v="5"/>
    <n v="182672"/>
    <n v="125"/>
    <n v="6121"/>
    <n v="189751"/>
    <n v="46.65"/>
    <n v="103551"/>
    <n v="88511"/>
  </r>
  <r>
    <x v="107"/>
    <x v="4"/>
    <x v="6"/>
    <n v="96089"/>
    <n v="111"/>
    <n v="4242"/>
    <n v="131502"/>
    <n v="41.21"/>
    <n v="55789"/>
    <n v="54196"/>
  </r>
  <r>
    <x v="107"/>
    <x v="4"/>
    <x v="7"/>
    <n v="34534"/>
    <n v="34"/>
    <n v="1502"/>
    <n v="46562"/>
    <n v="29.02"/>
    <n v="13427"/>
    <n v="13515"/>
  </r>
  <r>
    <x v="107"/>
    <x v="4"/>
    <x v="8"/>
    <n v="40106"/>
    <n v="61"/>
    <n v="2335"/>
    <n v="72385"/>
    <n v="26.17"/>
    <n v="16737"/>
    <n v="18940"/>
  </r>
  <r>
    <x v="107"/>
    <x v="4"/>
    <x v="9"/>
    <n v="59790"/>
    <n v="88"/>
    <n v="2964"/>
    <n v="91884"/>
    <n v="33.75"/>
    <n v="28761"/>
    <n v="31013"/>
  </r>
  <r>
    <x v="107"/>
    <x v="4"/>
    <x v="10"/>
    <n v="107009"/>
    <n v="133"/>
    <n v="4795"/>
    <n v="148645"/>
    <n v="37.61"/>
    <n v="50250"/>
    <n v="55912"/>
  </r>
  <r>
    <x v="107"/>
    <x v="4"/>
    <x v="11"/>
    <n v="26446"/>
    <n v="48"/>
    <n v="2321"/>
    <n v="71951"/>
    <n v="19.98"/>
    <n v="16706"/>
    <n v="14374"/>
  </r>
  <r>
    <x v="107"/>
    <x v="4"/>
    <x v="12"/>
    <n v="39075"/>
    <n v="101"/>
    <n v="2454"/>
    <n v="76074"/>
    <n v="28.01"/>
    <n v="21965"/>
    <n v="21310"/>
  </r>
  <r>
    <x v="107"/>
    <x v="4"/>
    <x v="13"/>
    <n v="17502"/>
    <n v="34"/>
    <n v="1035"/>
    <n v="32085"/>
    <n v="28.12"/>
    <n v="10782"/>
    <n v="9022"/>
  </r>
  <r>
    <x v="107"/>
    <x v="4"/>
    <x v="14"/>
    <n v="19472"/>
    <n v="36"/>
    <n v="1363"/>
    <n v="42253"/>
    <n v="22.2"/>
    <n v="11319"/>
    <n v="9379"/>
  </r>
  <r>
    <x v="107"/>
    <x v="4"/>
    <x v="15"/>
    <n v="19617"/>
    <n v="49"/>
    <n v="1830"/>
    <n v="56730"/>
    <n v="19.36"/>
    <n v="10505"/>
    <n v="10981"/>
  </r>
  <r>
    <x v="107"/>
    <x v="4"/>
    <x v="16"/>
    <n v="184100"/>
    <n v="120"/>
    <n v="7762"/>
    <n v="240622"/>
    <n v="50.64"/>
    <n v="95534"/>
    <n v="121839"/>
  </r>
  <r>
    <x v="107"/>
    <x v="4"/>
    <x v="17"/>
    <n v="157525"/>
    <n v="79"/>
    <n v="6116"/>
    <n v="189596"/>
    <n v="56.93"/>
    <n v="80818"/>
    <n v="107939"/>
  </r>
  <r>
    <x v="107"/>
    <x v="4"/>
    <x v="18"/>
    <n v="76849"/>
    <n v="113"/>
    <n v="3382"/>
    <n v="104842"/>
    <n v="39.99"/>
    <n v="41736"/>
    <n v="41929"/>
  </r>
  <r>
    <x v="107"/>
    <x v="4"/>
    <x v="19"/>
    <n v="158263"/>
    <n v="170"/>
    <n v="7033"/>
    <n v="218023"/>
    <n v="35.99"/>
    <n v="71781"/>
    <n v="78456"/>
  </r>
  <r>
    <x v="107"/>
    <x v="4"/>
    <x v="20"/>
    <n v="380567"/>
    <n v="376"/>
    <n v="15589"/>
    <n v="483259"/>
    <n v="43.45"/>
    <n v="202592"/>
    <n v="209977"/>
  </r>
  <r>
    <x v="107"/>
    <x v="4"/>
    <x v="21"/>
    <n v="29421"/>
    <n v="46"/>
    <n v="1683"/>
    <n v="52173"/>
    <n v="26.67"/>
    <n v="17725"/>
    <n v="13915"/>
  </r>
  <r>
    <x v="107"/>
    <x v="4"/>
    <x v="22"/>
    <n v="50991"/>
    <n v="32"/>
    <n v="1789"/>
    <n v="55459"/>
    <n v="47.08"/>
    <n v="41381"/>
    <n v="26110"/>
  </r>
  <r>
    <x v="107"/>
    <x v="4"/>
    <x v="23"/>
    <n v="31695"/>
    <n v="49"/>
    <n v="1420"/>
    <n v="44020"/>
    <n v="33.76"/>
    <n v="15726"/>
    <n v="14860"/>
  </r>
  <r>
    <x v="107"/>
    <x v="4"/>
    <x v="24"/>
    <n v="492674"/>
    <n v="503"/>
    <n v="20481"/>
    <n v="634911"/>
    <n v="41.72"/>
    <n v="277422"/>
    <n v="264862"/>
  </r>
  <r>
    <x v="107"/>
    <x v="4"/>
    <x v="25"/>
    <n v="135491"/>
    <n v="163"/>
    <n v="5749"/>
    <n v="178219"/>
    <n v="43.43"/>
    <n v="95440"/>
    <n v="77407"/>
  </r>
  <r>
    <x v="107"/>
    <x v="4"/>
    <x v="26"/>
    <n v="63870"/>
    <n v="48"/>
    <n v="2944"/>
    <n v="91264"/>
    <n v="36.909999999999997"/>
    <n v="28822"/>
    <n v="33689"/>
  </r>
  <r>
    <x v="107"/>
    <x v="4"/>
    <x v="27"/>
    <n v="218194"/>
    <n v="112"/>
    <n v="6955"/>
    <n v="215605"/>
    <n v="53.36"/>
    <n v="103023"/>
    <n v="115045"/>
  </r>
  <r>
    <x v="107"/>
    <x v="4"/>
    <x v="28"/>
    <n v="39164"/>
    <n v="49"/>
    <n v="4396"/>
    <n v="136276"/>
    <n v="13.95"/>
    <n v="23044"/>
    <n v="19016"/>
  </r>
  <r>
    <x v="107"/>
    <x v="4"/>
    <x v="29"/>
    <n v="44609"/>
    <n v="58"/>
    <n v="3087"/>
    <n v="95697"/>
    <n v="26.67"/>
    <n v="20270"/>
    <n v="25521"/>
  </r>
  <r>
    <x v="107"/>
    <x v="4"/>
    <x v="30"/>
    <n v="76052"/>
    <n v="82"/>
    <n v="2686"/>
    <n v="83266"/>
    <n v="48.66"/>
    <n v="45022"/>
    <n v="40517"/>
  </r>
  <r>
    <x v="107"/>
    <x v="4"/>
    <x v="31"/>
    <n v="11310"/>
    <n v="33"/>
    <n v="688"/>
    <n v="21328"/>
    <n v="28.29"/>
    <n v="6500"/>
    <n v="6034"/>
  </r>
  <r>
    <x v="107"/>
    <x v="4"/>
    <x v="32"/>
    <n v="56326"/>
    <n v="37"/>
    <n v="2197"/>
    <n v="68107"/>
    <n v="48.46"/>
    <n v="30485"/>
    <n v="33005"/>
  </r>
  <r>
    <x v="107"/>
    <x v="4"/>
    <x v="33"/>
    <n v="39664"/>
    <n v="84"/>
    <n v="2497"/>
    <n v="77407"/>
    <n v="31.76"/>
    <n v="24799"/>
    <n v="24586"/>
  </r>
  <r>
    <x v="107"/>
    <x v="4"/>
    <x v="34"/>
    <n v="3241970"/>
    <n v="3348"/>
    <n v="144629"/>
    <n v="4483499"/>
    <n v="39.64"/>
    <n v="1675668"/>
    <n v="1777393"/>
  </r>
  <r>
    <x v="108"/>
    <x v="0"/>
    <x v="0"/>
    <n v="42196"/>
    <n v="35"/>
    <n v="1305"/>
    <n v="40455"/>
    <n v="49.76"/>
    <n v="18176"/>
    <n v="20131"/>
  </r>
  <r>
    <x v="108"/>
    <x v="0"/>
    <x v="1"/>
    <n v="276546"/>
    <n v="71"/>
    <n v="8583"/>
    <n v="266073"/>
    <n v="64.19"/>
    <n v="140620"/>
    <n v="170804"/>
  </r>
  <r>
    <x v="108"/>
    <x v="0"/>
    <x v="2"/>
    <n v="3946"/>
    <n v="11"/>
    <n v="191"/>
    <n v="5921"/>
    <n v="34.99"/>
    <n v="1791"/>
    <n v="2072"/>
  </r>
  <r>
    <x v="108"/>
    <x v="0"/>
    <x v="3"/>
    <n v="21760"/>
    <n v="27"/>
    <n v="1053"/>
    <n v="32643"/>
    <n v="38.409999999999997"/>
    <n v="11554"/>
    <n v="12539"/>
  </r>
  <r>
    <x v="108"/>
    <x v="0"/>
    <x v="4"/>
    <n v="17691"/>
    <n v="11"/>
    <n v="452"/>
    <n v="14012"/>
    <n v="54.35"/>
    <n v="7666"/>
    <n v="7615"/>
  </r>
  <r>
    <x v="108"/>
    <x v="0"/>
    <x v="5"/>
    <n v="78688"/>
    <n v="21"/>
    <n v="1845"/>
    <n v="57195"/>
    <n v="68.73"/>
    <n v="49258"/>
    <n v="39308"/>
  </r>
  <r>
    <x v="108"/>
    <x v="0"/>
    <x v="6"/>
    <n v="15770"/>
    <n v="10"/>
    <n v="564"/>
    <n v="17484"/>
    <n v="44.57"/>
    <n v="9325"/>
    <n v="7793"/>
  </r>
  <r>
    <x v="108"/>
    <x v="0"/>
    <x v="7"/>
    <m/>
    <n v="4"/>
    <n v="59"/>
    <n v="1829"/>
    <m/>
    <m/>
    <m/>
  </r>
  <r>
    <x v="108"/>
    <x v="0"/>
    <x v="8"/>
    <m/>
    <n v="9"/>
    <n v="219"/>
    <n v="6789"/>
    <m/>
    <m/>
    <m/>
  </r>
  <r>
    <x v="108"/>
    <x v="0"/>
    <x v="9"/>
    <n v="10142"/>
    <n v="18"/>
    <n v="487"/>
    <n v="15097"/>
    <n v="36.54"/>
    <n v="5672"/>
    <n v="5516"/>
  </r>
  <r>
    <x v="108"/>
    <x v="0"/>
    <x v="10"/>
    <n v="14923"/>
    <n v="14"/>
    <n v="476"/>
    <n v="14756"/>
    <n v="53.82"/>
    <n v="8621"/>
    <n v="7942"/>
  </r>
  <r>
    <x v="108"/>
    <x v="0"/>
    <x v="11"/>
    <n v="7636"/>
    <n v="10"/>
    <n v="465"/>
    <n v="14415"/>
    <n v="31.45"/>
    <n v="3902"/>
    <n v="4533"/>
  </r>
  <r>
    <x v="108"/>
    <x v="0"/>
    <x v="12"/>
    <n v="8081"/>
    <n v="24"/>
    <n v="575"/>
    <n v="17825"/>
    <n v="29.27"/>
    <n v="4197"/>
    <n v="5217"/>
  </r>
  <r>
    <x v="108"/>
    <x v="0"/>
    <x v="13"/>
    <m/>
    <n v="3"/>
    <n v="137"/>
    <n v="4247"/>
    <m/>
    <m/>
    <m/>
  </r>
  <r>
    <x v="108"/>
    <x v="0"/>
    <x v="14"/>
    <n v="7530"/>
    <n v="10"/>
    <n v="221"/>
    <n v="6851"/>
    <n v="46.36"/>
    <m/>
    <n v="3176"/>
  </r>
  <r>
    <x v="108"/>
    <x v="0"/>
    <x v="15"/>
    <m/>
    <n v="4"/>
    <n v="51"/>
    <n v="1581"/>
    <m/>
    <m/>
    <m/>
  </r>
  <r>
    <x v="108"/>
    <x v="0"/>
    <x v="16"/>
    <n v="109794"/>
    <n v="35"/>
    <n v="3571"/>
    <n v="110701"/>
    <n v="57.69"/>
    <n v="58518"/>
    <n v="63861"/>
  </r>
  <r>
    <x v="108"/>
    <x v="0"/>
    <x v="17"/>
    <n v="107551"/>
    <n v="31"/>
    <n v="3435"/>
    <n v="106485"/>
    <n v="58.55"/>
    <n v="57297"/>
    <n v="62344"/>
  </r>
  <r>
    <x v="108"/>
    <x v="0"/>
    <x v="18"/>
    <n v="16359"/>
    <n v="18"/>
    <n v="424"/>
    <n v="13144"/>
    <n v="62.2"/>
    <n v="9181"/>
    <n v="8175"/>
  </r>
  <r>
    <x v="108"/>
    <x v="0"/>
    <x v="19"/>
    <n v="14349"/>
    <n v="11"/>
    <n v="406"/>
    <n v="12586"/>
    <n v="55.07"/>
    <n v="7892"/>
    <n v="6931"/>
  </r>
  <r>
    <x v="108"/>
    <x v="0"/>
    <x v="20"/>
    <n v="157079"/>
    <n v="69"/>
    <n v="4420"/>
    <n v="137020"/>
    <n v="63.84"/>
    <n v="80947"/>
    <n v="87471"/>
  </r>
  <r>
    <x v="108"/>
    <x v="0"/>
    <x v="21"/>
    <m/>
    <n v="7"/>
    <n v="124"/>
    <n v="3844"/>
    <m/>
    <m/>
    <m/>
  </r>
  <r>
    <x v="108"/>
    <x v="0"/>
    <x v="22"/>
    <n v="14647"/>
    <n v="5"/>
    <n v="493"/>
    <n v="15283"/>
    <n v="51.69"/>
    <m/>
    <n v="7900"/>
  </r>
  <r>
    <x v="108"/>
    <x v="0"/>
    <x v="23"/>
    <m/>
    <n v="11"/>
    <n v="145"/>
    <n v="4495"/>
    <m/>
    <m/>
    <m/>
  </r>
  <r>
    <x v="108"/>
    <x v="0"/>
    <x v="24"/>
    <n v="176996"/>
    <n v="92"/>
    <n v="5182"/>
    <n v="160642"/>
    <n v="61.49"/>
    <n v="95082"/>
    <n v="98773"/>
  </r>
  <r>
    <x v="108"/>
    <x v="0"/>
    <x v="25"/>
    <n v="35006"/>
    <n v="40"/>
    <n v="1362"/>
    <n v="42222"/>
    <n v="45.45"/>
    <n v="26729"/>
    <n v="19190"/>
  </r>
  <r>
    <x v="108"/>
    <x v="0"/>
    <x v="26"/>
    <n v="14454"/>
    <n v="10"/>
    <n v="499"/>
    <n v="15469"/>
    <n v="40.369999999999997"/>
    <n v="6302"/>
    <n v="6245"/>
  </r>
  <r>
    <x v="108"/>
    <x v="0"/>
    <x v="27"/>
    <n v="125251"/>
    <n v="31"/>
    <n v="2856"/>
    <n v="88536"/>
    <n v="74.05"/>
    <n v="50514"/>
    <n v="65557"/>
  </r>
  <r>
    <x v="108"/>
    <x v="0"/>
    <x v="28"/>
    <n v="9482"/>
    <n v="11"/>
    <n v="435"/>
    <n v="13485"/>
    <n v="38.869999999999997"/>
    <n v="8005"/>
    <n v="5242"/>
  </r>
  <r>
    <x v="108"/>
    <x v="0"/>
    <x v="29"/>
    <n v="3044"/>
    <n v="14"/>
    <n v="217"/>
    <n v="6727"/>
    <n v="30.71"/>
    <n v="2200"/>
    <n v="2066"/>
  </r>
  <r>
    <x v="108"/>
    <x v="0"/>
    <x v="30"/>
    <n v="22902"/>
    <n v="17"/>
    <n v="752"/>
    <n v="23312"/>
    <n v="54.52"/>
    <n v="13522"/>
    <n v="12709"/>
  </r>
  <r>
    <x v="108"/>
    <x v="0"/>
    <x v="31"/>
    <n v="1030"/>
    <n v="7"/>
    <n v="94"/>
    <n v="2914"/>
    <m/>
    <n v="662"/>
    <m/>
  </r>
  <r>
    <x v="108"/>
    <x v="0"/>
    <x v="32"/>
    <n v="19104"/>
    <n v="6"/>
    <n v="565"/>
    <n v="17515"/>
    <n v="59.62"/>
    <n v="10087"/>
    <n v="10443"/>
  </r>
  <r>
    <x v="108"/>
    <x v="0"/>
    <x v="33"/>
    <n v="8905"/>
    <n v="20"/>
    <n v="482"/>
    <n v="14942"/>
    <n v="37.35"/>
    <n v="5948"/>
    <n v="5581"/>
  </r>
  <r>
    <x v="108"/>
    <x v="0"/>
    <x v="34"/>
    <n v="1071179"/>
    <n v="594"/>
    <n v="33528"/>
    <n v="1039368"/>
    <n v="57.41"/>
    <n v="564794"/>
    <n v="596703"/>
  </r>
  <r>
    <x v="108"/>
    <x v="1"/>
    <x v="0"/>
    <n v="75316"/>
    <n v="141"/>
    <n v="1695"/>
    <n v="52545"/>
    <n v="58.36"/>
    <n v="32762"/>
    <n v="30663"/>
  </r>
  <r>
    <x v="108"/>
    <x v="1"/>
    <x v="1"/>
    <n v="133365"/>
    <n v="192"/>
    <n v="3934"/>
    <n v="121954"/>
    <n v="51.05"/>
    <n v="60414"/>
    <n v="62253"/>
  </r>
  <r>
    <x v="108"/>
    <x v="1"/>
    <x v="2"/>
    <n v="36879"/>
    <n v="67"/>
    <n v="702"/>
    <n v="21762"/>
    <n v="69.3"/>
    <n v="16929"/>
    <n v="15081"/>
  </r>
  <r>
    <x v="108"/>
    <x v="1"/>
    <x v="3"/>
    <n v="48539"/>
    <n v="86"/>
    <n v="1492"/>
    <n v="46252"/>
    <n v="49.93"/>
    <n v="28128"/>
    <n v="23093"/>
  </r>
  <r>
    <x v="108"/>
    <x v="1"/>
    <x v="4"/>
    <n v="48201"/>
    <n v="62"/>
    <n v="1017"/>
    <n v="31527"/>
    <n v="62.84"/>
    <n v="21029"/>
    <n v="19811"/>
  </r>
  <r>
    <x v="108"/>
    <x v="1"/>
    <x v="5"/>
    <n v="70144"/>
    <n v="80"/>
    <n v="1430"/>
    <n v="44330"/>
    <n v="57.81"/>
    <n v="42587"/>
    <n v="25627"/>
  </r>
  <r>
    <x v="108"/>
    <x v="1"/>
    <x v="6"/>
    <n v="60007"/>
    <n v="75"/>
    <n v="1245"/>
    <n v="38595"/>
    <n v="66.400000000000006"/>
    <n v="35126"/>
    <n v="25625"/>
  </r>
  <r>
    <x v="108"/>
    <x v="1"/>
    <x v="7"/>
    <n v="10955"/>
    <n v="23"/>
    <n v="273"/>
    <n v="8463"/>
    <n v="61.07"/>
    <n v="6577"/>
    <n v="5169"/>
  </r>
  <r>
    <x v="108"/>
    <x v="1"/>
    <x v="8"/>
    <n v="18863"/>
    <n v="34"/>
    <n v="464"/>
    <n v="14384"/>
    <n v="61.44"/>
    <n v="9959"/>
    <n v="8837"/>
  </r>
  <r>
    <x v="108"/>
    <x v="1"/>
    <x v="9"/>
    <n v="26949"/>
    <n v="49"/>
    <n v="822"/>
    <n v="25482"/>
    <n v="54.63"/>
    <n v="13683"/>
    <n v="13922"/>
  </r>
  <r>
    <x v="108"/>
    <x v="1"/>
    <x v="10"/>
    <n v="65407"/>
    <n v="80"/>
    <n v="1414"/>
    <n v="43834"/>
    <n v="64.319999999999993"/>
    <n v="33025"/>
    <n v="28194"/>
  </r>
  <r>
    <x v="108"/>
    <x v="1"/>
    <x v="11"/>
    <n v="7262"/>
    <n v="20"/>
    <n v="557"/>
    <n v="17267"/>
    <n v="16.77"/>
    <n v="4362"/>
    <n v="2896"/>
  </r>
  <r>
    <x v="108"/>
    <x v="1"/>
    <x v="12"/>
    <n v="29600"/>
    <n v="66"/>
    <n v="1127"/>
    <n v="34937"/>
    <n v="40.49"/>
    <n v="17189"/>
    <n v="14147"/>
  </r>
  <r>
    <x v="108"/>
    <x v="1"/>
    <x v="13"/>
    <n v="12182"/>
    <n v="24"/>
    <n v="412"/>
    <n v="12772"/>
    <n v="47.36"/>
    <n v="6740"/>
    <n v="6049"/>
  </r>
  <r>
    <x v="108"/>
    <x v="1"/>
    <x v="14"/>
    <n v="9132"/>
    <n v="17"/>
    <n v="234"/>
    <n v="7254"/>
    <n v="57.1"/>
    <n v="5295"/>
    <n v="4142"/>
  </r>
  <r>
    <x v="108"/>
    <x v="1"/>
    <x v="15"/>
    <n v="9421"/>
    <n v="30"/>
    <n v="318"/>
    <n v="9858"/>
    <n v="46.07"/>
    <n v="5767"/>
    <n v="4542"/>
  </r>
  <r>
    <x v="108"/>
    <x v="1"/>
    <x v="16"/>
    <n v="49900"/>
    <n v="66"/>
    <n v="1427"/>
    <n v="44237"/>
    <n v="54.95"/>
    <n v="25542"/>
    <n v="24309"/>
  </r>
  <r>
    <x v="108"/>
    <x v="1"/>
    <x v="17"/>
    <n v="34815"/>
    <n v="38"/>
    <n v="955"/>
    <n v="29605"/>
    <n v="57.16"/>
    <n v="17236"/>
    <n v="16923"/>
  </r>
  <r>
    <x v="108"/>
    <x v="1"/>
    <x v="18"/>
    <n v="30931"/>
    <n v="51"/>
    <n v="720"/>
    <n v="22320"/>
    <n v="61.91"/>
    <n v="18867"/>
    <n v="13819"/>
  </r>
  <r>
    <x v="108"/>
    <x v="1"/>
    <x v="19"/>
    <n v="65721"/>
    <n v="104"/>
    <n v="1348"/>
    <n v="41788"/>
    <n v="68.790000000000006"/>
    <n v="32238"/>
    <n v="28747"/>
  </r>
  <r>
    <x v="108"/>
    <x v="1"/>
    <x v="20"/>
    <n v="130762"/>
    <n v="209"/>
    <n v="2974"/>
    <n v="92194"/>
    <n v="58.63"/>
    <n v="68549"/>
    <n v="54050"/>
  </r>
  <r>
    <x v="108"/>
    <x v="1"/>
    <x v="21"/>
    <n v="18468"/>
    <n v="24"/>
    <n v="372"/>
    <n v="11532"/>
    <n v="61.45"/>
    <n v="12454"/>
    <n v="7086"/>
  </r>
  <r>
    <x v="108"/>
    <x v="1"/>
    <x v="22"/>
    <n v="18627"/>
    <n v="17"/>
    <n v="394"/>
    <n v="12214"/>
    <n v="60.54"/>
    <n v="13584"/>
    <n v="7395"/>
  </r>
  <r>
    <x v="108"/>
    <x v="1"/>
    <x v="23"/>
    <n v="16096"/>
    <n v="28"/>
    <n v="365"/>
    <n v="11315"/>
    <n v="65.459999999999994"/>
    <n v="9163"/>
    <n v="7407"/>
  </r>
  <r>
    <x v="108"/>
    <x v="1"/>
    <x v="24"/>
    <n v="183953"/>
    <n v="278"/>
    <n v="4105"/>
    <n v="127255"/>
    <n v="59.67"/>
    <n v="103750"/>
    <n v="75937"/>
  </r>
  <r>
    <x v="108"/>
    <x v="1"/>
    <x v="25"/>
    <n v="51559"/>
    <n v="77"/>
    <n v="1076"/>
    <n v="33356"/>
    <n v="66.92"/>
    <n v="37064"/>
    <n v="22322"/>
  </r>
  <r>
    <x v="108"/>
    <x v="1"/>
    <x v="26"/>
    <n v="18017"/>
    <n v="25"/>
    <n v="369"/>
    <n v="11439"/>
    <n v="70.25"/>
    <n v="9784"/>
    <n v="8036"/>
  </r>
  <r>
    <x v="108"/>
    <x v="1"/>
    <x v="27"/>
    <n v="58781"/>
    <n v="55"/>
    <n v="1173"/>
    <n v="36363"/>
    <n v="64.510000000000005"/>
    <n v="23650"/>
    <n v="23459"/>
  </r>
  <r>
    <x v="108"/>
    <x v="1"/>
    <x v="28"/>
    <n v="8851"/>
    <n v="22"/>
    <n v="263"/>
    <n v="8153"/>
    <n v="51.09"/>
    <n v="6688"/>
    <n v="4165"/>
  </r>
  <r>
    <x v="108"/>
    <x v="1"/>
    <x v="29"/>
    <n v="12771"/>
    <n v="26"/>
    <n v="272"/>
    <n v="8432"/>
    <n v="64.92"/>
    <n v="6592"/>
    <n v="5474"/>
  </r>
  <r>
    <x v="108"/>
    <x v="1"/>
    <x v="30"/>
    <n v="35915"/>
    <n v="47"/>
    <n v="817"/>
    <n v="25327"/>
    <n v="64.28"/>
    <n v="18718"/>
    <n v="16281"/>
  </r>
  <r>
    <x v="108"/>
    <x v="1"/>
    <x v="31"/>
    <n v="3642"/>
    <n v="15"/>
    <n v="105"/>
    <n v="3255"/>
    <n v="50.52"/>
    <n v="2167"/>
    <n v="1644"/>
  </r>
  <r>
    <x v="108"/>
    <x v="1"/>
    <x v="32"/>
    <n v="18207"/>
    <n v="21"/>
    <n v="352"/>
    <n v="10912"/>
    <n v="72.12"/>
    <n v="10697"/>
    <n v="7870"/>
  </r>
  <r>
    <x v="108"/>
    <x v="1"/>
    <x v="33"/>
    <n v="17477"/>
    <n v="42"/>
    <n v="619"/>
    <n v="19189"/>
    <n v="47.19"/>
    <n v="9629"/>
    <n v="9055"/>
  </r>
  <r>
    <x v="108"/>
    <x v="1"/>
    <x v="34"/>
    <n v="1217947"/>
    <n v="1875"/>
    <n v="29782"/>
    <n v="923242"/>
    <n v="57.53"/>
    <n v="644957"/>
    <n v="531168"/>
  </r>
  <r>
    <x v="108"/>
    <x v="2"/>
    <x v="0"/>
    <n v="29067"/>
    <n v="33"/>
    <n v="1335"/>
    <n v="41385"/>
    <n v="59.86"/>
    <n v="12758"/>
    <n v="24772"/>
  </r>
  <r>
    <x v="108"/>
    <x v="2"/>
    <x v="1"/>
    <n v="79415"/>
    <n v="41"/>
    <n v="3879"/>
    <n v="120249"/>
    <n v="59.04"/>
    <n v="41345"/>
    <n v="70999"/>
  </r>
  <r>
    <x v="108"/>
    <x v="2"/>
    <x v="2"/>
    <n v="14407"/>
    <n v="20"/>
    <n v="747"/>
    <n v="23157"/>
    <n v="57.14"/>
    <n v="7361"/>
    <n v="13233"/>
  </r>
  <r>
    <x v="108"/>
    <x v="2"/>
    <x v="3"/>
    <n v="8733"/>
    <n v="13"/>
    <n v="537"/>
    <n v="16647"/>
    <n v="51.62"/>
    <n v="4709"/>
    <n v="8594"/>
  </r>
  <r>
    <x v="108"/>
    <x v="2"/>
    <x v="4"/>
    <n v="12890"/>
    <n v="15"/>
    <n v="902"/>
    <n v="27962"/>
    <n v="44.99"/>
    <n v="5183"/>
    <n v="12580"/>
  </r>
  <r>
    <x v="108"/>
    <x v="2"/>
    <x v="5"/>
    <n v="23556"/>
    <n v="11"/>
    <n v="1042"/>
    <n v="32302"/>
    <n v="68.05"/>
    <n v="14097"/>
    <n v="21983"/>
  </r>
  <r>
    <x v="108"/>
    <x v="2"/>
    <x v="6"/>
    <n v="21921"/>
    <n v="17"/>
    <n v="1203"/>
    <n v="37293"/>
    <n v="55.28"/>
    <n v="12488"/>
    <n v="20617"/>
  </r>
  <r>
    <x v="108"/>
    <x v="2"/>
    <x v="7"/>
    <m/>
    <n v="3"/>
    <n v="70"/>
    <n v="2170"/>
    <m/>
    <m/>
    <m/>
  </r>
  <r>
    <x v="108"/>
    <x v="2"/>
    <x v="8"/>
    <m/>
    <n v="6"/>
    <n v="141"/>
    <n v="4371"/>
    <m/>
    <m/>
    <m/>
  </r>
  <r>
    <x v="108"/>
    <x v="2"/>
    <x v="9"/>
    <n v="4132"/>
    <n v="10"/>
    <n v="403"/>
    <n v="12493"/>
    <n v="31.18"/>
    <n v="1431"/>
    <n v="3895"/>
  </r>
  <r>
    <x v="108"/>
    <x v="2"/>
    <x v="10"/>
    <n v="13013"/>
    <n v="19"/>
    <n v="803"/>
    <n v="24893"/>
    <n v="49.04"/>
    <n v="4416"/>
    <n v="12208"/>
  </r>
  <r>
    <x v="108"/>
    <x v="2"/>
    <x v="11"/>
    <n v="5920"/>
    <n v="13"/>
    <n v="953"/>
    <n v="29543"/>
    <n v="17.579999999999998"/>
    <n v="3354"/>
    <n v="5193"/>
  </r>
  <r>
    <x v="108"/>
    <x v="2"/>
    <x v="12"/>
    <m/>
    <n v="4"/>
    <n v="153"/>
    <n v="4743"/>
    <m/>
    <m/>
    <m/>
  </r>
  <r>
    <x v="108"/>
    <x v="2"/>
    <x v="13"/>
    <m/>
    <n v="4"/>
    <n v="104"/>
    <n v="3224"/>
    <m/>
    <m/>
    <m/>
  </r>
  <r>
    <x v="108"/>
    <x v="2"/>
    <x v="14"/>
    <m/>
    <n v="3"/>
    <n v="75"/>
    <n v="2325"/>
    <m/>
    <m/>
    <m/>
  </r>
  <r>
    <x v="108"/>
    <x v="2"/>
    <x v="15"/>
    <m/>
    <n v="7"/>
    <n v="492"/>
    <n v="15252"/>
    <m/>
    <m/>
    <m/>
  </r>
  <r>
    <x v="108"/>
    <x v="2"/>
    <x v="16"/>
    <m/>
    <n v="14"/>
    <n v="2092"/>
    <n v="64852"/>
    <m/>
    <m/>
    <m/>
  </r>
  <r>
    <x v="108"/>
    <x v="2"/>
    <x v="17"/>
    <n v="39621"/>
    <n v="10"/>
    <n v="1745"/>
    <n v="54095"/>
    <n v="71.61"/>
    <n v="21278"/>
    <n v="38735"/>
  </r>
  <r>
    <x v="108"/>
    <x v="2"/>
    <x v="18"/>
    <n v="20027"/>
    <n v="24"/>
    <n v="915"/>
    <n v="28365"/>
    <n v="58.41"/>
    <n v="10159"/>
    <n v="16568"/>
  </r>
  <r>
    <x v="108"/>
    <x v="2"/>
    <x v="19"/>
    <n v="29464"/>
    <n v="33"/>
    <n v="1389"/>
    <n v="43059"/>
    <n v="63.37"/>
    <n v="17252"/>
    <n v="27285"/>
  </r>
  <r>
    <x v="108"/>
    <x v="2"/>
    <x v="20"/>
    <n v="77117"/>
    <n v="62"/>
    <n v="3876"/>
    <n v="120156"/>
    <n v="57.71"/>
    <n v="39322"/>
    <n v="69341"/>
  </r>
  <r>
    <x v="108"/>
    <x v="2"/>
    <x v="21"/>
    <m/>
    <n v="6"/>
    <n v="455"/>
    <n v="14105"/>
    <m/>
    <m/>
    <m/>
  </r>
  <r>
    <x v="108"/>
    <x v="2"/>
    <x v="22"/>
    <n v="9494"/>
    <n v="6"/>
    <n v="361"/>
    <n v="11191"/>
    <n v="84.84"/>
    <n v="8416"/>
    <n v="9494"/>
  </r>
  <r>
    <x v="108"/>
    <x v="2"/>
    <x v="23"/>
    <m/>
    <n v="4"/>
    <n v="78"/>
    <n v="2418"/>
    <m/>
    <m/>
    <m/>
  </r>
  <r>
    <x v="108"/>
    <x v="2"/>
    <x v="24"/>
    <n v="91676"/>
    <n v="78"/>
    <n v="4770"/>
    <n v="147870"/>
    <n v="56.11"/>
    <n v="50860"/>
    <n v="82970"/>
  </r>
  <r>
    <x v="108"/>
    <x v="2"/>
    <x v="25"/>
    <n v="37459"/>
    <n v="27"/>
    <n v="1616"/>
    <n v="50096"/>
    <n v="65.52"/>
    <n v="26510"/>
    <n v="32821"/>
  </r>
  <r>
    <x v="108"/>
    <x v="2"/>
    <x v="26"/>
    <n v="11723"/>
    <n v="8"/>
    <n v="646"/>
    <n v="20026"/>
    <m/>
    <n v="7258"/>
    <m/>
  </r>
  <r>
    <x v="108"/>
    <x v="2"/>
    <x v="27"/>
    <n v="42463"/>
    <n v="19"/>
    <n v="1708"/>
    <n v="52948"/>
    <n v="74.209999999999994"/>
    <n v="25049"/>
    <n v="39292"/>
  </r>
  <r>
    <x v="108"/>
    <x v="2"/>
    <x v="28"/>
    <n v="2020"/>
    <n v="5"/>
    <n v="100"/>
    <n v="3100"/>
    <n v="61.73"/>
    <n v="1888"/>
    <n v="1914"/>
  </r>
  <r>
    <x v="108"/>
    <x v="2"/>
    <x v="29"/>
    <n v="4176"/>
    <n v="7"/>
    <n v="213"/>
    <n v="6603"/>
    <n v="53.39"/>
    <n v="1275"/>
    <n v="3525"/>
  </r>
  <r>
    <x v="108"/>
    <x v="2"/>
    <x v="30"/>
    <n v="10352"/>
    <n v="11"/>
    <n v="516"/>
    <n v="15996"/>
    <n v="61.54"/>
    <n v="6505"/>
    <n v="9845"/>
  </r>
  <r>
    <x v="108"/>
    <x v="2"/>
    <x v="31"/>
    <n v="1405"/>
    <n v="5"/>
    <n v="183"/>
    <n v="5673"/>
    <m/>
    <n v="1093"/>
    <m/>
  </r>
  <r>
    <x v="108"/>
    <x v="2"/>
    <x v="32"/>
    <m/>
    <n v="6"/>
    <n v="612"/>
    <n v="18972"/>
    <m/>
    <m/>
    <m/>
  </r>
  <r>
    <x v="108"/>
    <x v="2"/>
    <x v="33"/>
    <n v="7463"/>
    <n v="13"/>
    <n v="449"/>
    <n v="13919"/>
    <n v="43.51"/>
    <n v="4530"/>
    <n v="6056"/>
  </r>
  <r>
    <x v="108"/>
    <x v="2"/>
    <x v="34"/>
    <n v="537761"/>
    <n v="469"/>
    <n v="28048"/>
    <n v="869488"/>
    <n v="56.27"/>
    <n v="292546"/>
    <n v="489236"/>
  </r>
  <r>
    <x v="108"/>
    <x v="3"/>
    <x v="0"/>
    <n v="185354"/>
    <n v="47"/>
    <n v="6142"/>
    <n v="190402"/>
    <n v="34.36"/>
    <n v="55023"/>
    <n v="65420"/>
  </r>
  <r>
    <x v="108"/>
    <x v="3"/>
    <x v="1"/>
    <n v="78959"/>
    <n v="23"/>
    <n v="2751"/>
    <n v="85281"/>
    <n v="34.869999999999997"/>
    <n v="25645"/>
    <n v="29735"/>
  </r>
  <r>
    <x v="108"/>
    <x v="3"/>
    <x v="2"/>
    <n v="119169"/>
    <n v="25"/>
    <n v="2646"/>
    <n v="82026"/>
    <n v="52.63"/>
    <n v="34515"/>
    <n v="43168"/>
  </r>
  <r>
    <x v="108"/>
    <x v="3"/>
    <x v="3"/>
    <n v="47406"/>
    <n v="22"/>
    <n v="1957"/>
    <n v="60667"/>
    <n v="33.74"/>
    <n v="18561"/>
    <n v="20467"/>
  </r>
  <r>
    <x v="108"/>
    <x v="3"/>
    <x v="4"/>
    <n v="121887"/>
    <n v="20"/>
    <n v="2931"/>
    <n v="90861"/>
    <n v="49.28"/>
    <n v="27284"/>
    <n v="44779"/>
  </r>
  <r>
    <x v="108"/>
    <x v="3"/>
    <x v="5"/>
    <n v="58258"/>
    <n v="13"/>
    <n v="1804"/>
    <n v="55924"/>
    <n v="37.33"/>
    <n v="20614"/>
    <n v="20879"/>
  </r>
  <r>
    <x v="108"/>
    <x v="3"/>
    <x v="6"/>
    <n v="34329"/>
    <n v="10"/>
    <n v="1347"/>
    <n v="41757"/>
    <n v="30.26"/>
    <n v="12869"/>
    <n v="12634"/>
  </r>
  <r>
    <x v="108"/>
    <x v="3"/>
    <x v="7"/>
    <m/>
    <n v="4"/>
    <n v="1100"/>
    <n v="34100"/>
    <m/>
    <m/>
    <m/>
  </r>
  <r>
    <x v="108"/>
    <x v="3"/>
    <x v="8"/>
    <n v="56842"/>
    <n v="12"/>
    <n v="1611"/>
    <n v="49941"/>
    <n v="46.81"/>
    <n v="14172"/>
    <n v="23378"/>
  </r>
  <r>
    <x v="108"/>
    <x v="3"/>
    <x v="9"/>
    <n v="43913"/>
    <n v="12"/>
    <n v="1267"/>
    <n v="39277"/>
    <n v="38.270000000000003"/>
    <n v="11958"/>
    <n v="15030"/>
  </r>
  <r>
    <x v="108"/>
    <x v="3"/>
    <x v="10"/>
    <n v="78518"/>
    <n v="21"/>
    <n v="2132"/>
    <n v="66092"/>
    <n v="40.53"/>
    <n v="22827"/>
    <n v="26785"/>
  </r>
  <r>
    <x v="108"/>
    <x v="3"/>
    <x v="11"/>
    <n v="8619"/>
    <n v="6"/>
    <n v="515"/>
    <n v="15965"/>
    <n v="24.79"/>
    <n v="6970"/>
    <n v="3957"/>
  </r>
  <r>
    <x v="108"/>
    <x v="3"/>
    <x v="12"/>
    <m/>
    <n v="8"/>
    <n v="604"/>
    <n v="18724"/>
    <m/>
    <m/>
    <m/>
  </r>
  <r>
    <x v="108"/>
    <x v="3"/>
    <x v="13"/>
    <m/>
    <n v="3"/>
    <n v="357"/>
    <n v="11067"/>
    <m/>
    <m/>
    <m/>
  </r>
  <r>
    <x v="108"/>
    <x v="3"/>
    <x v="14"/>
    <m/>
    <n v="7"/>
    <n v="843"/>
    <n v="26133"/>
    <m/>
    <n v="5047"/>
    <m/>
  </r>
  <r>
    <x v="108"/>
    <x v="3"/>
    <x v="15"/>
    <n v="13427"/>
    <n v="8"/>
    <n v="969"/>
    <n v="30039"/>
    <n v="17.420000000000002"/>
    <n v="5832"/>
    <n v="5232"/>
  </r>
  <r>
    <x v="108"/>
    <x v="3"/>
    <x v="16"/>
    <m/>
    <n v="3"/>
    <n v="500"/>
    <n v="15500"/>
    <m/>
    <m/>
    <m/>
  </r>
  <r>
    <x v="108"/>
    <x v="3"/>
    <x v="17"/>
    <s v="    -"/>
    <s v="-"/>
    <s v="    -"/>
    <s v="    -"/>
    <s v="-"/>
    <s v="-"/>
    <s v="-"/>
  </r>
  <r>
    <x v="108"/>
    <x v="3"/>
    <x v="18"/>
    <n v="38321"/>
    <n v="17"/>
    <n v="1360"/>
    <n v="42160"/>
    <n v="37.549999999999997"/>
    <n v="15905"/>
    <n v="15833"/>
  </r>
  <r>
    <x v="108"/>
    <x v="3"/>
    <x v="19"/>
    <n v="177524"/>
    <n v="22"/>
    <n v="3916"/>
    <n v="121396"/>
    <n v="51.29"/>
    <n v="42756"/>
    <n v="62260"/>
  </r>
  <r>
    <x v="108"/>
    <x v="3"/>
    <x v="20"/>
    <n v="111519"/>
    <n v="37"/>
    <n v="4338"/>
    <n v="134478"/>
    <n v="33.1"/>
    <n v="49524"/>
    <n v="44516"/>
  </r>
  <r>
    <x v="108"/>
    <x v="3"/>
    <x v="21"/>
    <n v="12487"/>
    <n v="9"/>
    <n v="732"/>
    <n v="22692"/>
    <n v="25.5"/>
    <m/>
    <n v="5786"/>
  </r>
  <r>
    <x v="108"/>
    <x v="3"/>
    <x v="22"/>
    <n v="19022"/>
    <n v="4"/>
    <n v="571"/>
    <n v="17701"/>
    <n v="41.45"/>
    <m/>
    <n v="7337"/>
  </r>
  <r>
    <x v="108"/>
    <x v="3"/>
    <x v="23"/>
    <n v="20920"/>
    <n v="7"/>
    <n v="837"/>
    <n v="25947"/>
    <n v="34.72"/>
    <n v="7492"/>
    <n v="9008"/>
  </r>
  <r>
    <x v="108"/>
    <x v="3"/>
    <x v="24"/>
    <n v="163948"/>
    <n v="57"/>
    <n v="6478"/>
    <n v="200818"/>
    <n v="33.19"/>
    <n v="74903"/>
    <n v="66647"/>
  </r>
  <r>
    <x v="108"/>
    <x v="3"/>
    <x v="25"/>
    <n v="46414"/>
    <n v="18"/>
    <n v="1682"/>
    <n v="52142"/>
    <n v="43.5"/>
    <n v="27964"/>
    <n v="22683"/>
  </r>
  <r>
    <x v="108"/>
    <x v="3"/>
    <x v="26"/>
    <n v="57651"/>
    <n v="6"/>
    <n v="1490"/>
    <n v="46190"/>
    <m/>
    <n v="13863"/>
    <m/>
  </r>
  <r>
    <x v="108"/>
    <x v="3"/>
    <x v="27"/>
    <n v="45147"/>
    <n v="7"/>
    <n v="1219"/>
    <n v="37789"/>
    <n v="40.61"/>
    <n v="18636"/>
    <n v="15346"/>
  </r>
  <r>
    <x v="108"/>
    <x v="3"/>
    <x v="28"/>
    <n v="31338"/>
    <n v="11"/>
    <n v="3629"/>
    <n v="112499"/>
    <n v="11.79"/>
    <n v="12286"/>
    <n v="13267"/>
  </r>
  <r>
    <x v="108"/>
    <x v="3"/>
    <x v="29"/>
    <n v="59049"/>
    <n v="11"/>
    <n v="2388"/>
    <n v="74028"/>
    <n v="34.04"/>
    <n v="13599"/>
    <n v="25201"/>
  </r>
  <r>
    <x v="108"/>
    <x v="3"/>
    <x v="30"/>
    <n v="22318"/>
    <n v="7"/>
    <n v="603"/>
    <n v="18693"/>
    <n v="47.21"/>
    <n v="13466"/>
    <n v="8825"/>
  </r>
  <r>
    <x v="108"/>
    <x v="3"/>
    <x v="31"/>
    <n v="7821"/>
    <n v="7"/>
    <n v="345"/>
    <n v="10695"/>
    <n v="33.799999999999997"/>
    <n v="3329"/>
    <n v="3615"/>
  </r>
  <r>
    <x v="108"/>
    <x v="3"/>
    <x v="32"/>
    <m/>
    <n v="4"/>
    <n v="668"/>
    <n v="20708"/>
    <m/>
    <m/>
    <m/>
  </r>
  <r>
    <x v="108"/>
    <x v="3"/>
    <x v="33"/>
    <n v="16532"/>
    <n v="11"/>
    <n v="978"/>
    <n v="30318"/>
    <n v="33.340000000000003"/>
    <n v="9228"/>
    <n v="10109"/>
  </r>
  <r>
    <x v="108"/>
    <x v="3"/>
    <x v="34"/>
    <n v="1611972"/>
    <n v="422"/>
    <n v="54232"/>
    <n v="1681192"/>
    <n v="36.619999999999997"/>
    <n v="541877"/>
    <n v="615572"/>
  </r>
  <r>
    <x v="108"/>
    <x v="4"/>
    <x v="0"/>
    <n v="331933"/>
    <n v="256"/>
    <n v="10477"/>
    <n v="324787"/>
    <n v="43.41"/>
    <n v="118718"/>
    <n v="140985"/>
  </r>
  <r>
    <x v="108"/>
    <x v="4"/>
    <x v="1"/>
    <n v="568285"/>
    <n v="327"/>
    <n v="19147"/>
    <n v="593557"/>
    <n v="56.24"/>
    <n v="268023"/>
    <n v="333791"/>
  </r>
  <r>
    <x v="108"/>
    <x v="4"/>
    <x v="2"/>
    <n v="174401"/>
    <n v="123"/>
    <n v="4286"/>
    <n v="132866"/>
    <n v="55.36"/>
    <n v="60596"/>
    <n v="73554"/>
  </r>
  <r>
    <x v="108"/>
    <x v="4"/>
    <x v="3"/>
    <n v="126437"/>
    <n v="148"/>
    <n v="5039"/>
    <n v="156209"/>
    <n v="41.41"/>
    <n v="62951"/>
    <n v="64692"/>
  </r>
  <r>
    <x v="108"/>
    <x v="4"/>
    <x v="4"/>
    <n v="200670"/>
    <n v="108"/>
    <n v="5302"/>
    <n v="164362"/>
    <n v="51.58"/>
    <n v="61162"/>
    <n v="84785"/>
  </r>
  <r>
    <x v="108"/>
    <x v="4"/>
    <x v="5"/>
    <n v="230646"/>
    <n v="125"/>
    <n v="6121"/>
    <n v="189751"/>
    <n v="56.81"/>
    <n v="126555"/>
    <n v="107797"/>
  </r>
  <r>
    <x v="108"/>
    <x v="4"/>
    <x v="6"/>
    <n v="132027"/>
    <n v="112"/>
    <n v="4359"/>
    <n v="135129"/>
    <n v="49.34"/>
    <n v="69808"/>
    <n v="66670"/>
  </r>
  <r>
    <x v="108"/>
    <x v="4"/>
    <x v="7"/>
    <n v="56848"/>
    <n v="34"/>
    <n v="1502"/>
    <n v="46562"/>
    <n v="43.65"/>
    <n v="17018"/>
    <n v="20324"/>
  </r>
  <r>
    <x v="108"/>
    <x v="4"/>
    <x v="8"/>
    <n v="82334"/>
    <n v="61"/>
    <n v="2435"/>
    <n v="75485"/>
    <n v="47.82"/>
    <n v="27564"/>
    <n v="36097"/>
  </r>
  <r>
    <x v="108"/>
    <x v="4"/>
    <x v="9"/>
    <n v="85136"/>
    <n v="89"/>
    <n v="2979"/>
    <n v="92349"/>
    <n v="41.54"/>
    <n v="32744"/>
    <n v="38364"/>
  </r>
  <r>
    <x v="108"/>
    <x v="4"/>
    <x v="10"/>
    <n v="171861"/>
    <n v="134"/>
    <n v="4825"/>
    <n v="149575"/>
    <n v="50.23"/>
    <n v="68889"/>
    <n v="75128"/>
  </r>
  <r>
    <x v="108"/>
    <x v="4"/>
    <x v="11"/>
    <n v="29437"/>
    <n v="49"/>
    <n v="2490"/>
    <n v="77190"/>
    <n v="21.48"/>
    <n v="18588"/>
    <n v="16579"/>
  </r>
  <r>
    <x v="108"/>
    <x v="4"/>
    <x v="12"/>
    <n v="43782"/>
    <n v="102"/>
    <n v="2459"/>
    <n v="76229"/>
    <n v="29.28"/>
    <n v="24340"/>
    <n v="22319"/>
  </r>
  <r>
    <x v="108"/>
    <x v="4"/>
    <x v="13"/>
    <n v="24274"/>
    <n v="34"/>
    <n v="1010"/>
    <n v="31310"/>
    <n v="35.69"/>
    <n v="14636"/>
    <n v="11176"/>
  </r>
  <r>
    <x v="108"/>
    <x v="4"/>
    <x v="14"/>
    <n v="29766"/>
    <n v="37"/>
    <n v="1373"/>
    <n v="42563"/>
    <n v="30.95"/>
    <n v="15086"/>
    <n v="13172"/>
  </r>
  <r>
    <x v="108"/>
    <x v="4"/>
    <x v="15"/>
    <n v="29477"/>
    <n v="49"/>
    <n v="1830"/>
    <n v="56730"/>
    <n v="26.9"/>
    <n v="13785"/>
    <n v="15259"/>
  </r>
  <r>
    <x v="108"/>
    <x v="4"/>
    <x v="16"/>
    <n v="214058"/>
    <n v="118"/>
    <n v="7590"/>
    <n v="235290"/>
    <n v="56.83"/>
    <n v="113300"/>
    <n v="133708"/>
  </r>
  <r>
    <x v="108"/>
    <x v="4"/>
    <x v="17"/>
    <n v="181987"/>
    <n v="79"/>
    <n v="6135"/>
    <n v="190185"/>
    <n v="62.05"/>
    <n v="95811"/>
    <n v="118002"/>
  </r>
  <r>
    <x v="108"/>
    <x v="4"/>
    <x v="18"/>
    <n v="105638"/>
    <n v="110"/>
    <n v="3419"/>
    <n v="105989"/>
    <n v="51.32"/>
    <n v="54113"/>
    <n v="54395"/>
  </r>
  <r>
    <x v="108"/>
    <x v="4"/>
    <x v="19"/>
    <n v="287057"/>
    <n v="170"/>
    <n v="7059"/>
    <n v="218829"/>
    <n v="57.22"/>
    <n v="100138"/>
    <n v="125223"/>
  </r>
  <r>
    <x v="108"/>
    <x v="4"/>
    <x v="20"/>
    <n v="476476"/>
    <n v="377"/>
    <n v="15608"/>
    <n v="483848"/>
    <n v="52.78"/>
    <n v="238343"/>
    <n v="255378"/>
  </r>
  <r>
    <x v="108"/>
    <x v="4"/>
    <x v="21"/>
    <n v="38208"/>
    <n v="46"/>
    <n v="1683"/>
    <n v="52173"/>
    <n v="34.92"/>
    <n v="23182"/>
    <n v="18218"/>
  </r>
  <r>
    <x v="108"/>
    <x v="4"/>
    <x v="22"/>
    <n v="61790"/>
    <n v="32"/>
    <n v="1819"/>
    <n v="56389"/>
    <n v="56.97"/>
    <n v="44849"/>
    <n v="32126"/>
  </r>
  <r>
    <x v="108"/>
    <x v="4"/>
    <x v="23"/>
    <n v="40098"/>
    <n v="50"/>
    <n v="1425"/>
    <n v="44175"/>
    <n v="42.12"/>
    <n v="18221"/>
    <n v="18606"/>
  </r>
  <r>
    <x v="108"/>
    <x v="4"/>
    <x v="24"/>
    <n v="616573"/>
    <n v="505"/>
    <n v="20535"/>
    <n v="636585"/>
    <n v="50.95"/>
    <n v="324595"/>
    <n v="324327"/>
  </r>
  <r>
    <x v="108"/>
    <x v="4"/>
    <x v="25"/>
    <n v="170438"/>
    <n v="162"/>
    <n v="5736"/>
    <n v="177816"/>
    <n v="54.56"/>
    <n v="118267"/>
    <n v="97016"/>
  </r>
  <r>
    <x v="108"/>
    <x v="4"/>
    <x v="26"/>
    <n v="101844"/>
    <n v="49"/>
    <n v="3004"/>
    <n v="93124"/>
    <n v="52.49"/>
    <n v="37206"/>
    <n v="48877"/>
  </r>
  <r>
    <x v="108"/>
    <x v="4"/>
    <x v="27"/>
    <n v="271643"/>
    <n v="112"/>
    <n v="6956"/>
    <n v="215636"/>
    <n v="66.62"/>
    <n v="117849"/>
    <n v="143654"/>
  </r>
  <r>
    <x v="108"/>
    <x v="4"/>
    <x v="28"/>
    <n v="51690"/>
    <n v="49"/>
    <n v="4427"/>
    <n v="137237"/>
    <n v="17.920000000000002"/>
    <n v="28867"/>
    <n v="24588"/>
  </r>
  <r>
    <x v="108"/>
    <x v="4"/>
    <x v="29"/>
    <n v="79040"/>
    <n v="58"/>
    <n v="3090"/>
    <n v="95790"/>
    <n v="37.86"/>
    <n v="23666"/>
    <n v="36266"/>
  </r>
  <r>
    <x v="108"/>
    <x v="4"/>
    <x v="30"/>
    <n v="91486"/>
    <n v="82"/>
    <n v="2688"/>
    <n v="83328"/>
    <n v="57.19"/>
    <n v="52211"/>
    <n v="47659"/>
  </r>
  <r>
    <x v="108"/>
    <x v="4"/>
    <x v="31"/>
    <n v="13897"/>
    <n v="34"/>
    <n v="727"/>
    <n v="22537"/>
    <n v="31.57"/>
    <n v="7251"/>
    <n v="7116"/>
  </r>
  <r>
    <x v="108"/>
    <x v="4"/>
    <x v="32"/>
    <n v="67806"/>
    <n v="37"/>
    <n v="2197"/>
    <n v="68107"/>
    <n v="56.32"/>
    <n v="36915"/>
    <n v="38359"/>
  </r>
  <r>
    <x v="108"/>
    <x v="4"/>
    <x v="33"/>
    <n v="50377"/>
    <n v="86"/>
    <n v="2528"/>
    <n v="78368"/>
    <n v="39.299999999999997"/>
    <n v="29334"/>
    <n v="30800"/>
  </r>
  <r>
    <x v="108"/>
    <x v="4"/>
    <x v="34"/>
    <n v="4438860"/>
    <n v="3360"/>
    <n v="145590"/>
    <n v="4513290"/>
    <n v="49.47"/>
    <n v="2044175"/>
    <n v="2232678"/>
  </r>
  <r>
    <x v="109"/>
    <x v="0"/>
    <x v="0"/>
    <n v="40854"/>
    <n v="35"/>
    <n v="1305"/>
    <n v="36540"/>
    <n v="60.59"/>
    <n v="17630"/>
    <n v="22139"/>
  </r>
  <r>
    <x v="109"/>
    <x v="0"/>
    <x v="1"/>
    <n v="300690"/>
    <n v="71"/>
    <n v="8545"/>
    <n v="239260"/>
    <n v="80.97"/>
    <n v="156461"/>
    <n v="193725"/>
  </r>
  <r>
    <x v="109"/>
    <x v="0"/>
    <x v="2"/>
    <n v="3618"/>
    <n v="11"/>
    <n v="191"/>
    <n v="5348"/>
    <n v="32.369999999999997"/>
    <n v="1698"/>
    <n v="1731"/>
  </r>
  <r>
    <x v="109"/>
    <x v="0"/>
    <x v="3"/>
    <n v="22454"/>
    <n v="26"/>
    <n v="1007"/>
    <n v="28196"/>
    <n v="52.46"/>
    <n v="11573"/>
    <n v="14792"/>
  </r>
  <r>
    <x v="109"/>
    <x v="0"/>
    <x v="4"/>
    <n v="12503"/>
    <n v="11"/>
    <n v="452"/>
    <n v="12656"/>
    <n v="53.03"/>
    <n v="6119"/>
    <n v="6711"/>
  </r>
  <r>
    <x v="109"/>
    <x v="0"/>
    <x v="5"/>
    <n v="71459"/>
    <n v="21"/>
    <n v="1845"/>
    <n v="51660"/>
    <n v="76.599999999999994"/>
    <n v="44696"/>
    <n v="39572"/>
  </r>
  <r>
    <x v="109"/>
    <x v="0"/>
    <x v="6"/>
    <n v="13485"/>
    <n v="10"/>
    <n v="564"/>
    <n v="15792"/>
    <n v="46.41"/>
    <n v="8193"/>
    <n v="7330"/>
  </r>
  <r>
    <x v="109"/>
    <x v="0"/>
    <x v="7"/>
    <m/>
    <n v="4"/>
    <n v="59"/>
    <n v="1652"/>
    <m/>
    <m/>
    <m/>
  </r>
  <r>
    <x v="109"/>
    <x v="0"/>
    <x v="8"/>
    <m/>
    <n v="9"/>
    <n v="219"/>
    <n v="6132"/>
    <m/>
    <m/>
    <m/>
  </r>
  <r>
    <x v="109"/>
    <x v="0"/>
    <x v="9"/>
    <n v="9920"/>
    <n v="17"/>
    <n v="474"/>
    <n v="13272"/>
    <n v="49.26"/>
    <n v="5459"/>
    <n v="6538"/>
  </r>
  <r>
    <x v="109"/>
    <x v="0"/>
    <x v="10"/>
    <n v="16293"/>
    <n v="15"/>
    <n v="522"/>
    <n v="14616"/>
    <n v="63.86"/>
    <n v="10070"/>
    <n v="9334"/>
  </r>
  <r>
    <x v="109"/>
    <x v="0"/>
    <x v="11"/>
    <n v="10158"/>
    <n v="10"/>
    <n v="427"/>
    <n v="11956"/>
    <n v="49.9"/>
    <n v="5872"/>
    <n v="5966"/>
  </r>
  <r>
    <x v="109"/>
    <x v="0"/>
    <x v="12"/>
    <n v="9996"/>
    <n v="23"/>
    <n v="569"/>
    <n v="15932"/>
    <n v="44.01"/>
    <n v="5574"/>
    <n v="7012"/>
  </r>
  <r>
    <x v="109"/>
    <x v="0"/>
    <x v="13"/>
    <m/>
    <n v="3"/>
    <n v="137"/>
    <n v="3836"/>
    <m/>
    <m/>
    <m/>
  </r>
  <r>
    <x v="109"/>
    <x v="0"/>
    <x v="14"/>
    <n v="5446"/>
    <n v="9"/>
    <n v="215"/>
    <n v="6020"/>
    <n v="47.83"/>
    <n v="3829"/>
    <n v="2880"/>
  </r>
  <r>
    <x v="109"/>
    <x v="0"/>
    <x v="15"/>
    <m/>
    <n v="4"/>
    <n v="50"/>
    <n v="1400"/>
    <m/>
    <m/>
    <m/>
  </r>
  <r>
    <x v="109"/>
    <x v="0"/>
    <x v="16"/>
    <n v="125757"/>
    <n v="35"/>
    <n v="3571"/>
    <n v="99988"/>
    <n v="82.63"/>
    <n v="66735"/>
    <n v="82623"/>
  </r>
  <r>
    <x v="109"/>
    <x v="0"/>
    <x v="17"/>
    <n v="122793"/>
    <n v="31"/>
    <n v="3435"/>
    <n v="96180"/>
    <n v="83.73"/>
    <n v="65074"/>
    <n v="80530"/>
  </r>
  <r>
    <x v="109"/>
    <x v="0"/>
    <x v="18"/>
    <n v="15420"/>
    <n v="18"/>
    <n v="424"/>
    <n v="11872"/>
    <n v="70.12"/>
    <n v="10394"/>
    <n v="8325"/>
  </r>
  <r>
    <x v="109"/>
    <x v="0"/>
    <x v="19"/>
    <n v="13212"/>
    <n v="11"/>
    <n v="407"/>
    <n v="11396"/>
    <n v="67.400000000000006"/>
    <n v="7681"/>
    <n v="7681"/>
  </r>
  <r>
    <x v="109"/>
    <x v="0"/>
    <x v="20"/>
    <n v="158468"/>
    <n v="69"/>
    <n v="4601"/>
    <n v="128828"/>
    <n v="72.989999999999995"/>
    <n v="93294"/>
    <n v="94033"/>
  </r>
  <r>
    <x v="109"/>
    <x v="0"/>
    <x v="21"/>
    <m/>
    <n v="7"/>
    <n v="124"/>
    <n v="3472"/>
    <m/>
    <m/>
    <m/>
  </r>
  <r>
    <x v="109"/>
    <x v="0"/>
    <x v="22"/>
    <n v="15685"/>
    <n v="5"/>
    <n v="493"/>
    <n v="13804"/>
    <n v="59.94"/>
    <m/>
    <n v="8274"/>
  </r>
  <r>
    <x v="109"/>
    <x v="0"/>
    <x v="23"/>
    <m/>
    <n v="10"/>
    <n v="139"/>
    <n v="3892"/>
    <m/>
    <m/>
    <m/>
  </r>
  <r>
    <x v="109"/>
    <x v="0"/>
    <x v="24"/>
    <n v="179162"/>
    <n v="91"/>
    <n v="5357"/>
    <n v="149996"/>
    <n v="70.599999999999994"/>
    <n v="109184"/>
    <n v="105893"/>
  </r>
  <r>
    <x v="109"/>
    <x v="0"/>
    <x v="25"/>
    <n v="36177"/>
    <n v="39"/>
    <n v="1356"/>
    <n v="37968"/>
    <n v="55.69"/>
    <n v="28904"/>
    <n v="21144"/>
  </r>
  <r>
    <x v="109"/>
    <x v="0"/>
    <x v="26"/>
    <n v="12705"/>
    <n v="10"/>
    <n v="499"/>
    <n v="13972"/>
    <n v="43.88"/>
    <n v="6339"/>
    <n v="6131"/>
  </r>
  <r>
    <x v="109"/>
    <x v="0"/>
    <x v="27"/>
    <n v="106924"/>
    <n v="32"/>
    <n v="2861"/>
    <n v="80108"/>
    <n v="75.22"/>
    <n v="44997"/>
    <n v="60259"/>
  </r>
  <r>
    <x v="109"/>
    <x v="0"/>
    <x v="28"/>
    <n v="11655"/>
    <n v="11"/>
    <n v="435"/>
    <n v="12180"/>
    <n v="54.22"/>
    <n v="8718"/>
    <n v="6605"/>
  </r>
  <r>
    <x v="109"/>
    <x v="0"/>
    <x v="29"/>
    <n v="2764"/>
    <n v="14"/>
    <n v="217"/>
    <n v="6076"/>
    <n v="32.18"/>
    <n v="1960"/>
    <n v="1955"/>
  </r>
  <r>
    <x v="109"/>
    <x v="0"/>
    <x v="30"/>
    <n v="28708"/>
    <n v="17"/>
    <n v="752"/>
    <n v="21056"/>
    <n v="75.27"/>
    <n v="17189"/>
    <n v="15849"/>
  </r>
  <r>
    <x v="109"/>
    <x v="0"/>
    <x v="31"/>
    <n v="1268"/>
    <n v="7"/>
    <n v="94"/>
    <n v="2632"/>
    <m/>
    <n v="779"/>
    <m/>
  </r>
  <r>
    <x v="109"/>
    <x v="0"/>
    <x v="32"/>
    <n v="21274"/>
    <n v="6"/>
    <n v="565"/>
    <n v="15820"/>
    <n v="70.47"/>
    <n v="11225"/>
    <n v="11149"/>
  </r>
  <r>
    <x v="109"/>
    <x v="0"/>
    <x v="33"/>
    <n v="11757"/>
    <n v="20"/>
    <n v="486"/>
    <n v="13608"/>
    <n v="56.39"/>
    <n v="7302"/>
    <n v="7674"/>
  </r>
  <r>
    <x v="109"/>
    <x v="0"/>
    <x v="34"/>
    <n v="1090766"/>
    <n v="590"/>
    <n v="33605"/>
    <n v="940940"/>
    <n v="70"/>
    <n v="602550"/>
    <n v="658671"/>
  </r>
  <r>
    <x v="109"/>
    <x v="1"/>
    <x v="0"/>
    <n v="58638"/>
    <n v="141"/>
    <n v="1647"/>
    <n v="46116"/>
    <n v="63.57"/>
    <n v="28945"/>
    <n v="29316"/>
  </r>
  <r>
    <x v="109"/>
    <x v="1"/>
    <x v="1"/>
    <n v="123298"/>
    <n v="190"/>
    <n v="3866"/>
    <n v="108248"/>
    <n v="61.18"/>
    <n v="61403"/>
    <n v="66227"/>
  </r>
  <r>
    <x v="109"/>
    <x v="1"/>
    <x v="2"/>
    <n v="26044"/>
    <n v="67"/>
    <n v="702"/>
    <n v="19656"/>
    <n v="61.34"/>
    <n v="15177"/>
    <n v="12057"/>
  </r>
  <r>
    <x v="109"/>
    <x v="1"/>
    <x v="3"/>
    <n v="42075"/>
    <n v="86"/>
    <n v="1492"/>
    <n v="41776"/>
    <n v="57.9"/>
    <n v="25849"/>
    <n v="24189"/>
  </r>
  <r>
    <x v="109"/>
    <x v="1"/>
    <x v="4"/>
    <n v="32560"/>
    <n v="60"/>
    <n v="998"/>
    <n v="27944"/>
    <n v="60.88"/>
    <n v="15916"/>
    <n v="17011"/>
  </r>
  <r>
    <x v="109"/>
    <x v="1"/>
    <x v="5"/>
    <n v="49056"/>
    <n v="80"/>
    <n v="1430"/>
    <n v="40040"/>
    <n v="56.32"/>
    <n v="31659"/>
    <n v="22552"/>
  </r>
  <r>
    <x v="109"/>
    <x v="1"/>
    <x v="6"/>
    <n v="46109"/>
    <n v="75"/>
    <n v="1245"/>
    <n v="34860"/>
    <n v="63.29"/>
    <n v="28507"/>
    <n v="22063"/>
  </r>
  <r>
    <x v="109"/>
    <x v="1"/>
    <x v="7"/>
    <n v="8708"/>
    <n v="23"/>
    <n v="273"/>
    <n v="7644"/>
    <n v="67.349999999999994"/>
    <n v="5100"/>
    <n v="5148"/>
  </r>
  <r>
    <x v="109"/>
    <x v="1"/>
    <x v="8"/>
    <n v="12648"/>
    <n v="34"/>
    <n v="463"/>
    <n v="12964"/>
    <n v="57.58"/>
    <n v="7715"/>
    <n v="7465"/>
  </r>
  <r>
    <x v="109"/>
    <x v="1"/>
    <x v="9"/>
    <n v="22497"/>
    <n v="48"/>
    <n v="816"/>
    <n v="22848"/>
    <n v="59.38"/>
    <n v="11776"/>
    <n v="13566"/>
  </r>
  <r>
    <x v="109"/>
    <x v="1"/>
    <x v="10"/>
    <n v="52790"/>
    <n v="79"/>
    <n v="1400"/>
    <n v="39200"/>
    <n v="66.47"/>
    <n v="26923"/>
    <n v="26058"/>
  </r>
  <r>
    <x v="109"/>
    <x v="1"/>
    <x v="11"/>
    <n v="6049"/>
    <n v="20"/>
    <n v="565"/>
    <n v="15820"/>
    <n v="21.94"/>
    <n v="3682"/>
    <n v="3470"/>
  </r>
  <r>
    <x v="109"/>
    <x v="1"/>
    <x v="12"/>
    <n v="29753"/>
    <n v="66"/>
    <n v="1127"/>
    <n v="31556"/>
    <n v="54.64"/>
    <n v="18396"/>
    <n v="17242"/>
  </r>
  <r>
    <x v="109"/>
    <x v="1"/>
    <x v="13"/>
    <n v="10860"/>
    <n v="23"/>
    <n v="402"/>
    <n v="11256"/>
    <n v="53.94"/>
    <n v="6402"/>
    <n v="6072"/>
  </r>
  <r>
    <x v="109"/>
    <x v="1"/>
    <x v="14"/>
    <n v="8203"/>
    <n v="17"/>
    <n v="234"/>
    <n v="6552"/>
    <n v="59.34"/>
    <n v="4942"/>
    <n v="3888"/>
  </r>
  <r>
    <x v="109"/>
    <x v="1"/>
    <x v="15"/>
    <n v="8247"/>
    <n v="30"/>
    <n v="310"/>
    <n v="8680"/>
    <n v="50.62"/>
    <n v="5367"/>
    <n v="4394"/>
  </r>
  <r>
    <x v="109"/>
    <x v="1"/>
    <x v="16"/>
    <n v="54551"/>
    <n v="66"/>
    <n v="1427"/>
    <n v="39956"/>
    <n v="74.349999999999994"/>
    <n v="25953"/>
    <n v="29707"/>
  </r>
  <r>
    <x v="109"/>
    <x v="1"/>
    <x v="17"/>
    <n v="37606"/>
    <n v="38"/>
    <n v="955"/>
    <n v="26740"/>
    <n v="76.56"/>
    <n v="17267"/>
    <n v="20473"/>
  </r>
  <r>
    <x v="109"/>
    <x v="1"/>
    <x v="18"/>
    <n v="28784"/>
    <n v="51"/>
    <n v="719"/>
    <n v="20132"/>
    <n v="72.16"/>
    <n v="17316"/>
    <n v="14526"/>
  </r>
  <r>
    <x v="109"/>
    <x v="1"/>
    <x v="19"/>
    <n v="52551"/>
    <n v="104"/>
    <n v="1348"/>
    <n v="37744"/>
    <n v="72.2"/>
    <n v="29133"/>
    <n v="27252"/>
  </r>
  <r>
    <x v="109"/>
    <x v="1"/>
    <x v="20"/>
    <n v="121368"/>
    <n v="210"/>
    <n v="2979"/>
    <n v="83412"/>
    <n v="69.69"/>
    <n v="66722"/>
    <n v="58132"/>
  </r>
  <r>
    <x v="109"/>
    <x v="1"/>
    <x v="21"/>
    <n v="14216"/>
    <n v="24"/>
    <n v="372"/>
    <n v="10416"/>
    <n v="60.86"/>
    <n v="10124"/>
    <n v="6339"/>
  </r>
  <r>
    <x v="109"/>
    <x v="1"/>
    <x v="22"/>
    <n v="16147"/>
    <n v="17"/>
    <n v="394"/>
    <n v="11032"/>
    <n v="65.459999999999994"/>
    <n v="13993"/>
    <n v="7222"/>
  </r>
  <r>
    <x v="109"/>
    <x v="1"/>
    <x v="23"/>
    <n v="12392"/>
    <n v="28"/>
    <n v="365"/>
    <n v="10220"/>
    <n v="63.61"/>
    <n v="8049"/>
    <n v="6501"/>
  </r>
  <r>
    <x v="109"/>
    <x v="1"/>
    <x v="24"/>
    <n v="164122"/>
    <n v="279"/>
    <n v="4110"/>
    <n v="115080"/>
    <n v="67.95"/>
    <n v="98887"/>
    <n v="78194"/>
  </r>
  <r>
    <x v="109"/>
    <x v="1"/>
    <x v="25"/>
    <n v="46145"/>
    <n v="76"/>
    <n v="1075"/>
    <n v="30100"/>
    <n v="72.39"/>
    <n v="34452"/>
    <n v="21788"/>
  </r>
  <r>
    <x v="109"/>
    <x v="1"/>
    <x v="26"/>
    <n v="13582"/>
    <n v="25"/>
    <n v="369"/>
    <n v="10332"/>
    <n v="62.93"/>
    <n v="8327"/>
    <n v="6502"/>
  </r>
  <r>
    <x v="109"/>
    <x v="1"/>
    <x v="27"/>
    <n v="51247"/>
    <n v="55"/>
    <n v="1207"/>
    <n v="33796"/>
    <n v="65.95"/>
    <n v="21338"/>
    <n v="22288"/>
  </r>
  <r>
    <x v="109"/>
    <x v="1"/>
    <x v="28"/>
    <n v="9349"/>
    <n v="22"/>
    <n v="263"/>
    <n v="7364"/>
    <n v="62.09"/>
    <n v="7169"/>
    <n v="4573"/>
  </r>
  <r>
    <x v="109"/>
    <x v="1"/>
    <x v="29"/>
    <n v="9324"/>
    <n v="26"/>
    <n v="273"/>
    <n v="7644"/>
    <n v="61.08"/>
    <n v="5709"/>
    <n v="4669"/>
  </r>
  <r>
    <x v="109"/>
    <x v="1"/>
    <x v="30"/>
    <n v="35906"/>
    <n v="46"/>
    <n v="804"/>
    <n v="22512"/>
    <n v="81.69"/>
    <n v="18559"/>
    <n v="18389"/>
  </r>
  <r>
    <x v="109"/>
    <x v="1"/>
    <x v="31"/>
    <n v="3669"/>
    <n v="15"/>
    <n v="105"/>
    <n v="2940"/>
    <n v="62.74"/>
    <n v="2391"/>
    <n v="1845"/>
  </r>
  <r>
    <x v="109"/>
    <x v="1"/>
    <x v="32"/>
    <n v="17517"/>
    <n v="21"/>
    <n v="352"/>
    <n v="9856"/>
    <n v="83.03"/>
    <n v="9822"/>
    <n v="8183"/>
  </r>
  <r>
    <x v="109"/>
    <x v="1"/>
    <x v="33"/>
    <n v="20150"/>
    <n v="42"/>
    <n v="622"/>
    <n v="17416"/>
    <n v="66"/>
    <n v="10686"/>
    <n v="11495"/>
  </r>
  <r>
    <x v="109"/>
    <x v="1"/>
    <x v="34"/>
    <n v="1044435"/>
    <n v="1867"/>
    <n v="29644"/>
    <n v="830032"/>
    <n v="63.87"/>
    <n v="587501"/>
    <n v="530128"/>
  </r>
  <r>
    <x v="109"/>
    <x v="2"/>
    <x v="0"/>
    <n v="22219"/>
    <n v="33"/>
    <n v="1335"/>
    <n v="37380"/>
    <n v="50.34"/>
    <n v="9737"/>
    <n v="18818"/>
  </r>
  <r>
    <x v="109"/>
    <x v="2"/>
    <x v="1"/>
    <n v="65298"/>
    <n v="41"/>
    <n v="3819"/>
    <n v="106932"/>
    <n v="57.38"/>
    <n v="26913"/>
    <n v="61361"/>
  </r>
  <r>
    <x v="109"/>
    <x v="2"/>
    <x v="2"/>
    <n v="11680"/>
    <n v="19"/>
    <n v="695"/>
    <n v="19460"/>
    <n v="52.17"/>
    <n v="7048"/>
    <n v="10152"/>
  </r>
  <r>
    <x v="109"/>
    <x v="2"/>
    <x v="3"/>
    <n v="7317"/>
    <n v="13"/>
    <n v="537"/>
    <n v="15036"/>
    <n v="47.5"/>
    <n v="4382"/>
    <n v="7142"/>
  </r>
  <r>
    <x v="109"/>
    <x v="2"/>
    <x v="4"/>
    <n v="10491"/>
    <n v="15"/>
    <n v="902"/>
    <n v="25256"/>
    <n v="38.96"/>
    <n v="4156"/>
    <n v="9841"/>
  </r>
  <r>
    <x v="109"/>
    <x v="2"/>
    <x v="5"/>
    <n v="18814"/>
    <n v="11"/>
    <n v="1042"/>
    <n v="29176"/>
    <n v="59.69"/>
    <n v="11653"/>
    <n v="17415"/>
  </r>
  <r>
    <x v="109"/>
    <x v="2"/>
    <x v="6"/>
    <n v="19769"/>
    <n v="17"/>
    <n v="1171"/>
    <n v="32788"/>
    <n v="55.71"/>
    <n v="11108"/>
    <n v="18267"/>
  </r>
  <r>
    <x v="109"/>
    <x v="2"/>
    <x v="7"/>
    <m/>
    <n v="3"/>
    <n v="70"/>
    <n v="1960"/>
    <m/>
    <m/>
    <m/>
  </r>
  <r>
    <x v="109"/>
    <x v="2"/>
    <x v="8"/>
    <m/>
    <n v="6"/>
    <n v="141"/>
    <n v="3948"/>
    <m/>
    <m/>
    <m/>
  </r>
  <r>
    <x v="109"/>
    <x v="2"/>
    <x v="9"/>
    <n v="4074"/>
    <n v="10"/>
    <n v="403"/>
    <n v="11284"/>
    <n v="33.659999999999997"/>
    <n v="1688"/>
    <n v="3798"/>
  </r>
  <r>
    <x v="109"/>
    <x v="2"/>
    <x v="10"/>
    <n v="13636"/>
    <n v="18"/>
    <n v="773"/>
    <n v="21644"/>
    <n v="58.62"/>
    <n v="4340"/>
    <n v="12688"/>
  </r>
  <r>
    <x v="109"/>
    <x v="2"/>
    <x v="11"/>
    <n v="6682"/>
    <n v="13"/>
    <n v="953"/>
    <n v="26684"/>
    <n v="22.76"/>
    <n v="3389"/>
    <n v="6073"/>
  </r>
  <r>
    <x v="109"/>
    <x v="2"/>
    <x v="12"/>
    <m/>
    <n v="4"/>
    <n v="153"/>
    <n v="4284"/>
    <m/>
    <m/>
    <m/>
  </r>
  <r>
    <x v="109"/>
    <x v="2"/>
    <x v="13"/>
    <n v="2146"/>
    <n v="4"/>
    <n v="104"/>
    <n v="2912"/>
    <n v="45.91"/>
    <n v="1593"/>
    <n v="1337"/>
  </r>
  <r>
    <x v="109"/>
    <x v="2"/>
    <x v="14"/>
    <m/>
    <n v="3"/>
    <n v="75"/>
    <n v="2100"/>
    <m/>
    <m/>
    <m/>
  </r>
  <r>
    <x v="109"/>
    <x v="2"/>
    <x v="15"/>
    <m/>
    <n v="7"/>
    <n v="492"/>
    <n v="13776"/>
    <m/>
    <m/>
    <m/>
  </r>
  <r>
    <x v="109"/>
    <x v="2"/>
    <x v="16"/>
    <m/>
    <n v="14"/>
    <n v="1965"/>
    <n v="55020"/>
    <m/>
    <m/>
    <m/>
  </r>
  <r>
    <x v="109"/>
    <x v="2"/>
    <x v="17"/>
    <n v="35770"/>
    <n v="10"/>
    <n v="1618"/>
    <n v="45304"/>
    <n v="77.61"/>
    <n v="21695"/>
    <n v="35161"/>
  </r>
  <r>
    <x v="109"/>
    <x v="2"/>
    <x v="18"/>
    <n v="16542"/>
    <n v="24"/>
    <n v="911"/>
    <n v="25508"/>
    <n v="56.47"/>
    <n v="8763"/>
    <n v="14405"/>
  </r>
  <r>
    <x v="109"/>
    <x v="2"/>
    <x v="19"/>
    <n v="27099"/>
    <n v="32"/>
    <n v="1327"/>
    <n v="37156"/>
    <n v="67.41"/>
    <n v="15436"/>
    <n v="25046"/>
  </r>
  <r>
    <x v="109"/>
    <x v="2"/>
    <x v="20"/>
    <n v="71294"/>
    <n v="62"/>
    <n v="3840"/>
    <n v="107520"/>
    <n v="59.96"/>
    <n v="37523"/>
    <n v="64471"/>
  </r>
  <r>
    <x v="109"/>
    <x v="2"/>
    <x v="21"/>
    <m/>
    <n v="7"/>
    <n v="458"/>
    <n v="12824"/>
    <m/>
    <m/>
    <m/>
  </r>
  <r>
    <x v="109"/>
    <x v="2"/>
    <x v="22"/>
    <n v="7784"/>
    <n v="6"/>
    <n v="361"/>
    <n v="10108"/>
    <n v="77.010000000000005"/>
    <n v="6709"/>
    <n v="7784"/>
  </r>
  <r>
    <x v="109"/>
    <x v="2"/>
    <x v="23"/>
    <m/>
    <n v="4"/>
    <n v="78"/>
    <n v="2184"/>
    <m/>
    <m/>
    <m/>
  </r>
  <r>
    <x v="109"/>
    <x v="2"/>
    <x v="24"/>
    <n v="84540"/>
    <n v="79"/>
    <n v="4737"/>
    <n v="132636"/>
    <n v="58.08"/>
    <n v="47328"/>
    <n v="77039"/>
  </r>
  <r>
    <x v="109"/>
    <x v="2"/>
    <x v="25"/>
    <n v="35596"/>
    <n v="27"/>
    <n v="1617"/>
    <n v="45276"/>
    <n v="68.95"/>
    <n v="24935"/>
    <n v="31218"/>
  </r>
  <r>
    <x v="109"/>
    <x v="2"/>
    <x v="26"/>
    <n v="10952"/>
    <n v="8"/>
    <n v="646"/>
    <n v="18088"/>
    <n v="57.36"/>
    <n v="6536"/>
    <n v="10375"/>
  </r>
  <r>
    <x v="109"/>
    <x v="2"/>
    <x v="27"/>
    <n v="45351"/>
    <n v="20"/>
    <n v="2028"/>
    <n v="56784"/>
    <n v="74.39"/>
    <n v="20790"/>
    <n v="42244"/>
  </r>
  <r>
    <x v="109"/>
    <x v="2"/>
    <x v="28"/>
    <n v="2025"/>
    <n v="5"/>
    <n v="101"/>
    <n v="2828"/>
    <n v="67.14"/>
    <n v="1658"/>
    <n v="1899"/>
  </r>
  <r>
    <x v="109"/>
    <x v="2"/>
    <x v="29"/>
    <n v="1631"/>
    <n v="8"/>
    <n v="218"/>
    <n v="6104"/>
    <n v="22.51"/>
    <n v="560"/>
    <n v="1374"/>
  </r>
  <r>
    <x v="109"/>
    <x v="2"/>
    <x v="30"/>
    <n v="10039"/>
    <n v="11"/>
    <n v="516"/>
    <n v="14448"/>
    <n v="66.91"/>
    <n v="6103"/>
    <n v="9668"/>
  </r>
  <r>
    <x v="109"/>
    <x v="2"/>
    <x v="31"/>
    <n v="1916"/>
    <n v="5"/>
    <n v="183"/>
    <n v="5124"/>
    <m/>
    <n v="1472"/>
    <m/>
  </r>
  <r>
    <x v="109"/>
    <x v="2"/>
    <x v="32"/>
    <m/>
    <n v="6"/>
    <n v="636"/>
    <n v="17808"/>
    <m/>
    <m/>
    <m/>
  </r>
  <r>
    <x v="109"/>
    <x v="2"/>
    <x v="33"/>
    <n v="7566"/>
    <n v="12"/>
    <n v="433"/>
    <n v="12124"/>
    <n v="57.66"/>
    <n v="4379"/>
    <n v="6990"/>
  </r>
  <r>
    <x v="109"/>
    <x v="2"/>
    <x v="34"/>
    <n v="485937"/>
    <n v="468"/>
    <n v="27983"/>
    <n v="783524"/>
    <n v="57.13"/>
    <n v="257259"/>
    <n v="447640"/>
  </r>
  <r>
    <x v="109"/>
    <x v="3"/>
    <x v="0"/>
    <n v="61743"/>
    <n v="47"/>
    <n v="6142"/>
    <n v="171976"/>
    <n v="17.12"/>
    <n v="32393"/>
    <n v="29441"/>
  </r>
  <r>
    <x v="109"/>
    <x v="3"/>
    <x v="1"/>
    <n v="35006"/>
    <n v="23"/>
    <n v="2751"/>
    <n v="77028"/>
    <n v="22.61"/>
    <n v="17983"/>
    <n v="17417"/>
  </r>
  <r>
    <x v="109"/>
    <x v="3"/>
    <x v="2"/>
    <n v="41319"/>
    <n v="25"/>
    <n v="2646"/>
    <n v="74088"/>
    <n v="26.28"/>
    <n v="19360"/>
    <n v="19468"/>
  </r>
  <r>
    <x v="109"/>
    <x v="3"/>
    <x v="3"/>
    <n v="22060"/>
    <n v="22"/>
    <n v="1957"/>
    <n v="54796"/>
    <n v="21.75"/>
    <n v="12761"/>
    <n v="11920"/>
  </r>
  <r>
    <x v="109"/>
    <x v="3"/>
    <x v="4"/>
    <n v="46821"/>
    <n v="19"/>
    <n v="2837"/>
    <n v="79436"/>
    <n v="30.86"/>
    <n v="17507"/>
    <n v="24513"/>
  </r>
  <r>
    <x v="109"/>
    <x v="3"/>
    <x v="5"/>
    <n v="26526"/>
    <n v="13"/>
    <n v="1798"/>
    <n v="50344"/>
    <n v="23.62"/>
    <n v="12879"/>
    <n v="11892"/>
  </r>
  <r>
    <x v="109"/>
    <x v="3"/>
    <x v="6"/>
    <n v="16202"/>
    <n v="10"/>
    <n v="1347"/>
    <n v="37716"/>
    <n v="22.34"/>
    <n v="9856"/>
    <n v="8427"/>
  </r>
  <r>
    <x v="109"/>
    <x v="3"/>
    <x v="7"/>
    <n v="11467"/>
    <n v="4"/>
    <n v="1100"/>
    <n v="30800"/>
    <n v="16.04"/>
    <n v="4869"/>
    <n v="4941"/>
  </r>
  <r>
    <x v="109"/>
    <x v="3"/>
    <x v="8"/>
    <n v="21023"/>
    <n v="12"/>
    <n v="1611"/>
    <n v="45108"/>
    <n v="24.92"/>
    <n v="10229"/>
    <n v="11241"/>
  </r>
  <r>
    <x v="109"/>
    <x v="3"/>
    <x v="9"/>
    <n v="13066"/>
    <n v="12"/>
    <n v="1220"/>
    <n v="34160"/>
    <n v="18.22"/>
    <n v="5565"/>
    <n v="6223"/>
  </r>
  <r>
    <x v="109"/>
    <x v="3"/>
    <x v="10"/>
    <n v="27699"/>
    <n v="21"/>
    <n v="2054"/>
    <n v="57512"/>
    <n v="21.35"/>
    <n v="14916"/>
    <n v="12279"/>
  </r>
  <r>
    <x v="109"/>
    <x v="3"/>
    <x v="11"/>
    <n v="6038"/>
    <n v="6"/>
    <n v="515"/>
    <n v="14420"/>
    <n v="23.13"/>
    <n v="5024"/>
    <n v="3335"/>
  </r>
  <r>
    <x v="109"/>
    <x v="3"/>
    <x v="12"/>
    <m/>
    <n v="8"/>
    <n v="604"/>
    <n v="16912"/>
    <m/>
    <m/>
    <m/>
  </r>
  <r>
    <x v="109"/>
    <x v="3"/>
    <x v="13"/>
    <m/>
    <n v="3"/>
    <n v="357"/>
    <n v="9996"/>
    <m/>
    <m/>
    <m/>
  </r>
  <r>
    <x v="109"/>
    <x v="3"/>
    <x v="14"/>
    <m/>
    <n v="7"/>
    <n v="843"/>
    <n v="23604"/>
    <m/>
    <m/>
    <m/>
  </r>
  <r>
    <x v="109"/>
    <x v="3"/>
    <x v="15"/>
    <n v="5810"/>
    <n v="8"/>
    <n v="969"/>
    <n v="27132"/>
    <n v="10.3"/>
    <n v="3173"/>
    <n v="2795"/>
  </r>
  <r>
    <x v="109"/>
    <x v="3"/>
    <x v="16"/>
    <m/>
    <n v="3"/>
    <n v="500"/>
    <n v="14000"/>
    <m/>
    <m/>
    <m/>
  </r>
  <r>
    <x v="109"/>
    <x v="3"/>
    <x v="17"/>
    <s v="    -"/>
    <s v="-"/>
    <s v="    -"/>
    <s v="    -"/>
    <s v="-"/>
    <s v="-"/>
    <s v="-"/>
  </r>
  <r>
    <x v="109"/>
    <x v="3"/>
    <x v="18"/>
    <n v="22282"/>
    <n v="18"/>
    <n v="1390"/>
    <n v="38920"/>
    <n v="27.85"/>
    <n v="13263"/>
    <n v="10840"/>
  </r>
  <r>
    <x v="109"/>
    <x v="3"/>
    <x v="19"/>
    <n v="67788"/>
    <n v="23"/>
    <n v="3946"/>
    <n v="110488"/>
    <n v="27.69"/>
    <n v="23654"/>
    <n v="30595"/>
  </r>
  <r>
    <x v="109"/>
    <x v="3"/>
    <x v="20"/>
    <n v="60939"/>
    <n v="37"/>
    <n v="4338"/>
    <n v="121464"/>
    <n v="22.96"/>
    <n v="38573"/>
    <n v="27894"/>
  </r>
  <r>
    <x v="109"/>
    <x v="3"/>
    <x v="21"/>
    <n v="7093"/>
    <n v="9"/>
    <n v="732"/>
    <n v="20496"/>
    <n v="15.36"/>
    <m/>
    <n v="3148"/>
  </r>
  <r>
    <x v="109"/>
    <x v="3"/>
    <x v="22"/>
    <n v="12218"/>
    <n v="4"/>
    <n v="571"/>
    <n v="15988"/>
    <n v="34.020000000000003"/>
    <m/>
    <n v="5440"/>
  </r>
  <r>
    <x v="109"/>
    <x v="3"/>
    <x v="23"/>
    <n v="7677"/>
    <n v="7"/>
    <n v="837"/>
    <n v="23436"/>
    <n v="16.34"/>
    <n v="4943"/>
    <n v="3830"/>
  </r>
  <r>
    <x v="109"/>
    <x v="3"/>
    <x v="24"/>
    <n v="87927"/>
    <n v="57"/>
    <n v="6478"/>
    <n v="181384"/>
    <n v="22.22"/>
    <n v="57267"/>
    <n v="40311"/>
  </r>
  <r>
    <x v="109"/>
    <x v="3"/>
    <x v="25"/>
    <n v="35306"/>
    <n v="18"/>
    <n v="1682"/>
    <n v="47096"/>
    <n v="41.34"/>
    <n v="28323"/>
    <n v="19471"/>
  </r>
  <r>
    <x v="109"/>
    <x v="3"/>
    <x v="26"/>
    <n v="21017"/>
    <n v="6"/>
    <n v="1543"/>
    <n v="43204"/>
    <n v="20.71"/>
    <n v="11613"/>
    <n v="8949"/>
  </r>
  <r>
    <x v="109"/>
    <x v="3"/>
    <x v="27"/>
    <n v="30855"/>
    <n v="7"/>
    <n v="1219"/>
    <n v="34132"/>
    <n v="33.909999999999997"/>
    <n v="16382"/>
    <n v="11575"/>
  </r>
  <r>
    <x v="109"/>
    <x v="3"/>
    <x v="28"/>
    <n v="15094"/>
    <n v="11"/>
    <n v="3619"/>
    <n v="101332"/>
    <n v="7.26"/>
    <n v="8007"/>
    <n v="7353"/>
  </r>
  <r>
    <x v="109"/>
    <x v="3"/>
    <x v="29"/>
    <n v="12183"/>
    <n v="11"/>
    <n v="2388"/>
    <n v="66864"/>
    <n v="9.6"/>
    <n v="5940"/>
    <n v="6417"/>
  </r>
  <r>
    <x v="109"/>
    <x v="3"/>
    <x v="30"/>
    <n v="18749"/>
    <n v="7"/>
    <n v="603"/>
    <n v="16884"/>
    <n v="49.82"/>
    <n v="11943"/>
    <n v="8411"/>
  </r>
  <r>
    <x v="109"/>
    <x v="3"/>
    <x v="31"/>
    <n v="4736"/>
    <n v="6"/>
    <n v="305"/>
    <n v="8540"/>
    <n v="26.85"/>
    <n v="2796"/>
    <n v="2293"/>
  </r>
  <r>
    <x v="109"/>
    <x v="3"/>
    <x v="32"/>
    <m/>
    <n v="4"/>
    <n v="668"/>
    <n v="18704"/>
    <m/>
    <m/>
    <m/>
  </r>
  <r>
    <x v="109"/>
    <x v="3"/>
    <x v="33"/>
    <n v="14274"/>
    <n v="11"/>
    <n v="978"/>
    <n v="27384"/>
    <n v="33.64"/>
    <n v="8440"/>
    <n v="9213"/>
  </r>
  <r>
    <x v="109"/>
    <x v="3"/>
    <x v="34"/>
    <n v="704895"/>
    <n v="422"/>
    <n v="54070"/>
    <n v="1513960"/>
    <n v="22.3"/>
    <n v="378403"/>
    <n v="337681"/>
  </r>
  <r>
    <x v="109"/>
    <x v="4"/>
    <x v="0"/>
    <n v="183454"/>
    <n v="256"/>
    <n v="10429"/>
    <n v="292012"/>
    <n v="34.15"/>
    <n v="88704"/>
    <n v="99714"/>
  </r>
  <r>
    <x v="109"/>
    <x v="4"/>
    <x v="1"/>
    <n v="524292"/>
    <n v="325"/>
    <n v="18981"/>
    <n v="531468"/>
    <n v="63.73"/>
    <n v="262760"/>
    <n v="338731"/>
  </r>
  <r>
    <x v="109"/>
    <x v="4"/>
    <x v="2"/>
    <n v="82661"/>
    <n v="122"/>
    <n v="4234"/>
    <n v="118552"/>
    <n v="36.619999999999997"/>
    <n v="43283"/>
    <n v="43409"/>
  </r>
  <r>
    <x v="109"/>
    <x v="4"/>
    <x v="3"/>
    <n v="93906"/>
    <n v="147"/>
    <n v="4993"/>
    <n v="139804"/>
    <n v="41.52"/>
    <n v="54565"/>
    <n v="58044"/>
  </r>
  <r>
    <x v="109"/>
    <x v="4"/>
    <x v="4"/>
    <n v="102375"/>
    <n v="105"/>
    <n v="5189"/>
    <n v="145292"/>
    <n v="39.97"/>
    <n v="43698"/>
    <n v="58076"/>
  </r>
  <r>
    <x v="109"/>
    <x v="4"/>
    <x v="5"/>
    <n v="165854"/>
    <n v="125"/>
    <n v="6115"/>
    <n v="171220"/>
    <n v="53.4"/>
    <n v="100888"/>
    <n v="91431"/>
  </r>
  <r>
    <x v="109"/>
    <x v="4"/>
    <x v="6"/>
    <n v="95566"/>
    <n v="112"/>
    <n v="4327"/>
    <n v="121156"/>
    <n v="46.29"/>
    <n v="57664"/>
    <n v="56087"/>
  </r>
  <r>
    <x v="109"/>
    <x v="4"/>
    <x v="7"/>
    <n v="22307"/>
    <n v="34"/>
    <n v="1502"/>
    <n v="42056"/>
    <n v="26.92"/>
    <n v="11191"/>
    <n v="11322"/>
  </r>
  <r>
    <x v="109"/>
    <x v="4"/>
    <x v="8"/>
    <n v="38504"/>
    <n v="61"/>
    <n v="2434"/>
    <n v="68152"/>
    <n v="33.51"/>
    <n v="20392"/>
    <n v="22837"/>
  </r>
  <r>
    <x v="109"/>
    <x v="4"/>
    <x v="9"/>
    <n v="49558"/>
    <n v="87"/>
    <n v="2913"/>
    <n v="81564"/>
    <n v="36.93"/>
    <n v="24488"/>
    <n v="30125"/>
  </r>
  <r>
    <x v="109"/>
    <x v="4"/>
    <x v="10"/>
    <n v="110417"/>
    <n v="133"/>
    <n v="4749"/>
    <n v="132972"/>
    <n v="45.39"/>
    <n v="56248"/>
    <n v="60358"/>
  </r>
  <r>
    <x v="109"/>
    <x v="4"/>
    <x v="11"/>
    <n v="28927"/>
    <n v="49"/>
    <n v="2460"/>
    <n v="68880"/>
    <n v="27.36"/>
    <n v="17967"/>
    <n v="18844"/>
  </r>
  <r>
    <x v="109"/>
    <x v="4"/>
    <x v="12"/>
    <n v="43874"/>
    <n v="101"/>
    <n v="2453"/>
    <n v="68684"/>
    <n v="38.92"/>
    <n v="26425"/>
    <n v="26730"/>
  </r>
  <r>
    <x v="109"/>
    <x v="4"/>
    <x v="13"/>
    <n v="18327"/>
    <n v="33"/>
    <n v="1000"/>
    <n v="28000"/>
    <n v="35.58"/>
    <n v="11822"/>
    <n v="9961"/>
  </r>
  <r>
    <x v="109"/>
    <x v="4"/>
    <x v="14"/>
    <n v="20407"/>
    <n v="36"/>
    <n v="1367"/>
    <n v="38276"/>
    <n v="26.41"/>
    <n v="12430"/>
    <n v="10108"/>
  </r>
  <r>
    <x v="109"/>
    <x v="4"/>
    <x v="15"/>
    <n v="20346"/>
    <n v="49"/>
    <n v="1821"/>
    <n v="50988"/>
    <n v="24.68"/>
    <n v="11488"/>
    <n v="12582"/>
  </r>
  <r>
    <x v="109"/>
    <x v="4"/>
    <x v="16"/>
    <n v="231298"/>
    <n v="118"/>
    <n v="7463"/>
    <n v="208964"/>
    <n v="74.42"/>
    <n v="122744"/>
    <n v="155519"/>
  </r>
  <r>
    <x v="109"/>
    <x v="4"/>
    <x v="17"/>
    <n v="196169"/>
    <n v="79"/>
    <n v="6008"/>
    <n v="168224"/>
    <n v="80.94"/>
    <n v="104036"/>
    <n v="136164"/>
  </r>
  <r>
    <x v="109"/>
    <x v="4"/>
    <x v="18"/>
    <n v="83028"/>
    <n v="111"/>
    <n v="3444"/>
    <n v="96432"/>
    <n v="49.87"/>
    <n v="49736"/>
    <n v="48095"/>
  </r>
  <r>
    <x v="109"/>
    <x v="4"/>
    <x v="19"/>
    <n v="160650"/>
    <n v="170"/>
    <n v="7028"/>
    <n v="196784"/>
    <n v="46.03"/>
    <n v="75904"/>
    <n v="90574"/>
  </r>
  <r>
    <x v="109"/>
    <x v="4"/>
    <x v="20"/>
    <n v="412069"/>
    <n v="378"/>
    <n v="15758"/>
    <n v="441224"/>
    <n v="55.42"/>
    <n v="236111"/>
    <n v="244530"/>
  </r>
  <r>
    <x v="109"/>
    <x v="4"/>
    <x v="21"/>
    <n v="28672"/>
    <n v="47"/>
    <n v="1686"/>
    <n v="47208"/>
    <n v="32.72"/>
    <n v="19372"/>
    <n v="15446"/>
  </r>
  <r>
    <x v="109"/>
    <x v="4"/>
    <x v="22"/>
    <n v="51834"/>
    <n v="32"/>
    <n v="1819"/>
    <n v="50932"/>
    <n v="56.39"/>
    <n v="42781"/>
    <n v="28720"/>
  </r>
  <r>
    <x v="109"/>
    <x v="4"/>
    <x v="23"/>
    <n v="23177"/>
    <n v="49"/>
    <n v="1419"/>
    <n v="39732"/>
    <n v="32.07"/>
    <n v="14402"/>
    <n v="12741"/>
  </r>
  <r>
    <x v="109"/>
    <x v="4"/>
    <x v="24"/>
    <n v="515752"/>
    <n v="506"/>
    <n v="20682"/>
    <n v="579096"/>
    <n v="52.05"/>
    <n v="312667"/>
    <n v="301436"/>
  </r>
  <r>
    <x v="109"/>
    <x v="4"/>
    <x v="25"/>
    <n v="153223"/>
    <n v="160"/>
    <n v="5730"/>
    <n v="160440"/>
    <n v="58.35"/>
    <n v="116615"/>
    <n v="93621"/>
  </r>
  <r>
    <x v="109"/>
    <x v="4"/>
    <x v="26"/>
    <n v="58256"/>
    <n v="49"/>
    <n v="3057"/>
    <n v="85596"/>
    <n v="37.33"/>
    <n v="32816"/>
    <n v="31956"/>
  </r>
  <r>
    <x v="109"/>
    <x v="4"/>
    <x v="27"/>
    <n v="234378"/>
    <n v="114"/>
    <n v="7315"/>
    <n v="204820"/>
    <n v="66.58"/>
    <n v="103507"/>
    <n v="136365"/>
  </r>
  <r>
    <x v="109"/>
    <x v="4"/>
    <x v="28"/>
    <n v="38122"/>
    <n v="49"/>
    <n v="4418"/>
    <n v="123704"/>
    <n v="16.510000000000002"/>
    <n v="25551"/>
    <n v="20429"/>
  </r>
  <r>
    <x v="109"/>
    <x v="4"/>
    <x v="29"/>
    <n v="25902"/>
    <n v="59"/>
    <n v="3096"/>
    <n v="86688"/>
    <n v="16.63"/>
    <n v="14170"/>
    <n v="14415"/>
  </r>
  <r>
    <x v="109"/>
    <x v="4"/>
    <x v="30"/>
    <n v="93402"/>
    <n v="81"/>
    <n v="2675"/>
    <n v="74900"/>
    <n v="69.849999999999994"/>
    <n v="53793"/>
    <n v="52317"/>
  </r>
  <r>
    <x v="109"/>
    <x v="4"/>
    <x v="31"/>
    <n v="11589"/>
    <n v="33"/>
    <n v="687"/>
    <n v="19236"/>
    <n v="35.26"/>
    <n v="7438"/>
    <n v="6783"/>
  </r>
  <r>
    <x v="109"/>
    <x v="4"/>
    <x v="32"/>
    <n v="65910"/>
    <n v="37"/>
    <n v="2221"/>
    <n v="62188"/>
    <n v="62.52"/>
    <n v="35950"/>
    <n v="38881"/>
  </r>
  <r>
    <x v="109"/>
    <x v="4"/>
    <x v="33"/>
    <n v="53748"/>
    <n v="85"/>
    <n v="2519"/>
    <n v="70532"/>
    <n v="50.15"/>
    <n v="30807"/>
    <n v="35371"/>
  </r>
  <r>
    <x v="109"/>
    <x v="4"/>
    <x v="34"/>
    <n v="3326033"/>
    <n v="3347"/>
    <n v="145302"/>
    <n v="4068456"/>
    <n v="48.52"/>
    <n v="1825711"/>
    <n v="1974121"/>
  </r>
  <r>
    <x v="110"/>
    <x v="0"/>
    <x v="0"/>
    <n v="36872"/>
    <n v="36"/>
    <n v="1310"/>
    <n v="40610"/>
    <n v="49.94"/>
    <n v="16299"/>
    <n v="20281"/>
  </r>
  <r>
    <x v="110"/>
    <x v="0"/>
    <x v="1"/>
    <n v="310105"/>
    <n v="71"/>
    <n v="8545"/>
    <n v="264895"/>
    <n v="77.34"/>
    <n v="161918"/>
    <n v="204866"/>
  </r>
  <r>
    <x v="110"/>
    <x v="0"/>
    <x v="2"/>
    <n v="3676"/>
    <n v="11"/>
    <n v="190"/>
    <n v="5890"/>
    <n v="30.79"/>
    <n v="1915"/>
    <n v="1813"/>
  </r>
  <r>
    <x v="110"/>
    <x v="0"/>
    <x v="3"/>
    <n v="23697"/>
    <n v="26"/>
    <n v="1007"/>
    <n v="31217"/>
    <n v="53.01"/>
    <n v="12919"/>
    <n v="16549"/>
  </r>
  <r>
    <x v="110"/>
    <x v="0"/>
    <x v="4"/>
    <n v="11491"/>
    <n v="11"/>
    <n v="452"/>
    <n v="14012"/>
    <n v="49.49"/>
    <n v="6653"/>
    <n v="6935"/>
  </r>
  <r>
    <x v="110"/>
    <x v="0"/>
    <x v="5"/>
    <n v="69296"/>
    <n v="21"/>
    <n v="1845"/>
    <n v="57195"/>
    <n v="68.680000000000007"/>
    <n v="43552"/>
    <n v="39283"/>
  </r>
  <r>
    <x v="110"/>
    <x v="0"/>
    <x v="6"/>
    <n v="12692"/>
    <n v="10"/>
    <n v="564"/>
    <n v="17484"/>
    <n v="40.89"/>
    <n v="7644"/>
    <n v="7149"/>
  </r>
  <r>
    <x v="110"/>
    <x v="0"/>
    <x v="7"/>
    <m/>
    <n v="4"/>
    <n v="59"/>
    <n v="1829"/>
    <m/>
    <m/>
    <m/>
  </r>
  <r>
    <x v="110"/>
    <x v="0"/>
    <x v="8"/>
    <n v="2470"/>
    <n v="9"/>
    <n v="223"/>
    <n v="6913"/>
    <n v="26.77"/>
    <m/>
    <n v="1850"/>
  </r>
  <r>
    <x v="110"/>
    <x v="0"/>
    <x v="9"/>
    <n v="10871"/>
    <n v="18"/>
    <n v="487"/>
    <n v="15097"/>
    <n v="49.4"/>
    <n v="5919"/>
    <n v="7459"/>
  </r>
  <r>
    <x v="110"/>
    <x v="0"/>
    <x v="10"/>
    <n v="15074"/>
    <n v="16"/>
    <n v="528"/>
    <n v="16368"/>
    <n v="56.88"/>
    <n v="9664"/>
    <n v="9310"/>
  </r>
  <r>
    <x v="110"/>
    <x v="0"/>
    <x v="11"/>
    <n v="11342"/>
    <n v="10"/>
    <n v="458"/>
    <n v="14198"/>
    <n v="36.380000000000003"/>
    <n v="5900"/>
    <n v="5166"/>
  </r>
  <r>
    <x v="110"/>
    <x v="0"/>
    <x v="12"/>
    <n v="11109"/>
    <n v="23"/>
    <n v="571"/>
    <n v="17701"/>
    <n v="45.19"/>
    <n v="6237"/>
    <n v="8000"/>
  </r>
  <r>
    <x v="110"/>
    <x v="0"/>
    <x v="13"/>
    <m/>
    <n v="3"/>
    <n v="137"/>
    <n v="4247"/>
    <m/>
    <m/>
    <m/>
  </r>
  <r>
    <x v="110"/>
    <x v="0"/>
    <x v="14"/>
    <n v="5472"/>
    <n v="10"/>
    <n v="221"/>
    <n v="6851"/>
    <n v="44.58"/>
    <n v="3696"/>
    <n v="3054"/>
  </r>
  <r>
    <x v="110"/>
    <x v="0"/>
    <x v="15"/>
    <m/>
    <n v="4"/>
    <n v="50"/>
    <n v="1550"/>
    <m/>
    <m/>
    <m/>
  </r>
  <r>
    <x v="110"/>
    <x v="0"/>
    <x v="16"/>
    <n v="124791"/>
    <n v="35"/>
    <n v="3571"/>
    <n v="110701"/>
    <n v="75.86"/>
    <n v="63814"/>
    <n v="83983"/>
  </r>
  <r>
    <x v="110"/>
    <x v="0"/>
    <x v="17"/>
    <n v="121737"/>
    <n v="31"/>
    <n v="3435"/>
    <n v="106485"/>
    <n v="76.75"/>
    <n v="62264"/>
    <n v="81722"/>
  </r>
  <r>
    <x v="110"/>
    <x v="0"/>
    <x v="18"/>
    <n v="15475"/>
    <n v="18"/>
    <n v="424"/>
    <n v="13144"/>
    <n v="63.83"/>
    <n v="10924"/>
    <n v="8390"/>
  </r>
  <r>
    <x v="110"/>
    <x v="0"/>
    <x v="19"/>
    <n v="11670"/>
    <n v="11"/>
    <n v="407"/>
    <n v="12617"/>
    <n v="55.62"/>
    <n v="6502"/>
    <n v="7017"/>
  </r>
  <r>
    <x v="110"/>
    <x v="0"/>
    <x v="20"/>
    <n v="170751"/>
    <n v="70"/>
    <n v="4750"/>
    <n v="147250"/>
    <n v="69.48"/>
    <n v="92783"/>
    <n v="102309"/>
  </r>
  <r>
    <x v="110"/>
    <x v="0"/>
    <x v="21"/>
    <m/>
    <n v="7"/>
    <n v="126"/>
    <n v="3906"/>
    <m/>
    <m/>
    <m/>
  </r>
  <r>
    <x v="110"/>
    <x v="0"/>
    <x v="22"/>
    <n v="13575"/>
    <n v="5"/>
    <n v="493"/>
    <n v="15283"/>
    <n v="47.36"/>
    <m/>
    <n v="7238"/>
  </r>
  <r>
    <x v="110"/>
    <x v="0"/>
    <x v="23"/>
    <m/>
    <n v="11"/>
    <n v="144"/>
    <n v="4464"/>
    <m/>
    <m/>
    <m/>
  </r>
  <r>
    <x v="110"/>
    <x v="0"/>
    <x v="24"/>
    <n v="189436"/>
    <n v="93"/>
    <n v="5513"/>
    <n v="170903"/>
    <n v="66.489999999999995"/>
    <n v="106221"/>
    <n v="113629"/>
  </r>
  <r>
    <x v="110"/>
    <x v="0"/>
    <x v="25"/>
    <n v="32083"/>
    <n v="39"/>
    <n v="1356"/>
    <n v="42036"/>
    <n v="45.55"/>
    <n v="25839"/>
    <n v="19147"/>
  </r>
  <r>
    <x v="110"/>
    <x v="0"/>
    <x v="26"/>
    <n v="11727"/>
    <n v="10"/>
    <n v="499"/>
    <n v="15469"/>
    <n v="32.42"/>
    <n v="6054"/>
    <n v="5015"/>
  </r>
  <r>
    <x v="110"/>
    <x v="0"/>
    <x v="27"/>
    <n v="116231"/>
    <n v="32"/>
    <n v="2861"/>
    <n v="88691"/>
    <n v="78.12"/>
    <n v="51085"/>
    <n v="69284"/>
  </r>
  <r>
    <x v="110"/>
    <x v="0"/>
    <x v="28"/>
    <n v="13713"/>
    <n v="11"/>
    <n v="435"/>
    <n v="13485"/>
    <n v="57.15"/>
    <n v="9278"/>
    <n v="7707"/>
  </r>
  <r>
    <x v="110"/>
    <x v="0"/>
    <x v="29"/>
    <n v="4070"/>
    <n v="14"/>
    <n v="219"/>
    <n v="6789"/>
    <m/>
    <n v="3350"/>
    <m/>
  </r>
  <r>
    <x v="110"/>
    <x v="0"/>
    <x v="30"/>
    <n v="29942"/>
    <n v="16"/>
    <n v="735"/>
    <n v="22785"/>
    <n v="73.209999999999994"/>
    <n v="18302"/>
    <n v="16681"/>
  </r>
  <r>
    <x v="110"/>
    <x v="0"/>
    <x v="31"/>
    <n v="976"/>
    <n v="6"/>
    <n v="66"/>
    <n v="2046"/>
    <m/>
    <n v="711"/>
    <m/>
  </r>
  <r>
    <x v="110"/>
    <x v="0"/>
    <x v="32"/>
    <n v="17686"/>
    <n v="6"/>
    <n v="565"/>
    <n v="17515"/>
    <n v="52.95"/>
    <n v="9346"/>
    <n v="9275"/>
  </r>
  <r>
    <x v="110"/>
    <x v="0"/>
    <x v="33"/>
    <n v="10712"/>
    <n v="19"/>
    <n v="427"/>
    <n v="13237"/>
    <n v="53.24"/>
    <n v="6557"/>
    <n v="7047"/>
  </r>
  <r>
    <x v="110"/>
    <x v="0"/>
    <x v="34"/>
    <n v="1106396"/>
    <n v="593"/>
    <n v="33725"/>
    <n v="1045475"/>
    <n v="65.459999999999994"/>
    <n v="603529"/>
    <n v="684387"/>
  </r>
  <r>
    <x v="110"/>
    <x v="1"/>
    <x v="0"/>
    <n v="53964"/>
    <n v="141"/>
    <n v="1648"/>
    <n v="51088"/>
    <n v="52.05"/>
    <n v="27331"/>
    <n v="26590"/>
  </r>
  <r>
    <x v="110"/>
    <x v="1"/>
    <x v="1"/>
    <n v="128607"/>
    <n v="190"/>
    <n v="3866"/>
    <n v="119846"/>
    <n v="58.54"/>
    <n v="64004"/>
    <n v="70155"/>
  </r>
  <r>
    <x v="110"/>
    <x v="1"/>
    <x v="2"/>
    <n v="26284"/>
    <n v="65"/>
    <n v="683"/>
    <n v="21173"/>
    <n v="58.07"/>
    <n v="14056"/>
    <n v="12296"/>
  </r>
  <r>
    <x v="110"/>
    <x v="1"/>
    <x v="3"/>
    <n v="45972"/>
    <n v="87"/>
    <n v="1517"/>
    <n v="47027"/>
    <n v="57.34"/>
    <n v="27581"/>
    <n v="26965"/>
  </r>
  <r>
    <x v="110"/>
    <x v="1"/>
    <x v="4"/>
    <n v="32221"/>
    <n v="60"/>
    <n v="1012"/>
    <n v="31372"/>
    <n v="54.87"/>
    <n v="15731"/>
    <n v="17214"/>
  </r>
  <r>
    <x v="110"/>
    <x v="1"/>
    <x v="5"/>
    <n v="51426"/>
    <n v="79"/>
    <n v="1429"/>
    <n v="44299"/>
    <n v="50.59"/>
    <n v="30138"/>
    <n v="22411"/>
  </r>
  <r>
    <x v="110"/>
    <x v="1"/>
    <x v="6"/>
    <n v="44544"/>
    <n v="75"/>
    <n v="1245"/>
    <n v="38595"/>
    <n v="59.47"/>
    <n v="25912"/>
    <n v="22953"/>
  </r>
  <r>
    <x v="110"/>
    <x v="1"/>
    <x v="7"/>
    <n v="9544"/>
    <n v="23"/>
    <n v="273"/>
    <n v="8463"/>
    <n v="64.510000000000005"/>
    <n v="5248"/>
    <n v="5460"/>
  </r>
  <r>
    <x v="110"/>
    <x v="1"/>
    <x v="8"/>
    <n v="13322"/>
    <n v="34"/>
    <n v="463"/>
    <n v="14353"/>
    <n v="53.11"/>
    <n v="7886"/>
    <n v="7623"/>
  </r>
  <r>
    <x v="110"/>
    <x v="1"/>
    <x v="9"/>
    <n v="25390"/>
    <n v="49"/>
    <n v="840"/>
    <n v="26040"/>
    <n v="60.73"/>
    <n v="12662"/>
    <n v="15814"/>
  </r>
  <r>
    <x v="110"/>
    <x v="1"/>
    <x v="10"/>
    <n v="56802"/>
    <n v="78"/>
    <n v="1394"/>
    <n v="43214"/>
    <n v="65.95"/>
    <n v="27608"/>
    <n v="28502"/>
  </r>
  <r>
    <x v="110"/>
    <x v="1"/>
    <x v="11"/>
    <n v="5590"/>
    <n v="21"/>
    <n v="570"/>
    <n v="17670"/>
    <n v="18.8"/>
    <n v="3760"/>
    <n v="3323"/>
  </r>
  <r>
    <x v="110"/>
    <x v="1"/>
    <x v="12"/>
    <n v="36858"/>
    <n v="67"/>
    <n v="1128"/>
    <n v="34968"/>
    <n v="60.13"/>
    <n v="19906"/>
    <n v="21025"/>
  </r>
  <r>
    <x v="110"/>
    <x v="1"/>
    <x v="13"/>
    <n v="11043"/>
    <n v="23"/>
    <n v="402"/>
    <n v="12462"/>
    <n v="49.91"/>
    <n v="6423"/>
    <n v="6220"/>
  </r>
  <r>
    <x v="110"/>
    <x v="1"/>
    <x v="14"/>
    <n v="10015"/>
    <n v="17"/>
    <n v="234"/>
    <n v="7254"/>
    <n v="62.11"/>
    <n v="5105"/>
    <n v="4506"/>
  </r>
  <r>
    <x v="110"/>
    <x v="1"/>
    <x v="15"/>
    <n v="8045"/>
    <n v="30"/>
    <n v="309"/>
    <n v="9579"/>
    <n v="46.92"/>
    <n v="5392"/>
    <n v="4494"/>
  </r>
  <r>
    <x v="110"/>
    <x v="1"/>
    <x v="16"/>
    <n v="51533"/>
    <n v="66"/>
    <n v="1427"/>
    <n v="44237"/>
    <n v="66.900000000000006"/>
    <n v="24850"/>
    <n v="29595"/>
  </r>
  <r>
    <x v="110"/>
    <x v="1"/>
    <x v="17"/>
    <n v="35779"/>
    <n v="38"/>
    <n v="955"/>
    <n v="29605"/>
    <n v="69.459999999999994"/>
    <n v="16518"/>
    <n v="20563"/>
  </r>
  <r>
    <x v="110"/>
    <x v="1"/>
    <x v="18"/>
    <n v="29377"/>
    <n v="51"/>
    <n v="719"/>
    <n v="22289"/>
    <n v="66.58"/>
    <n v="18542"/>
    <n v="14839"/>
  </r>
  <r>
    <x v="110"/>
    <x v="1"/>
    <x v="19"/>
    <n v="50727"/>
    <n v="103"/>
    <n v="1348"/>
    <n v="41788"/>
    <n v="63"/>
    <n v="26289"/>
    <n v="26327"/>
  </r>
  <r>
    <x v="110"/>
    <x v="1"/>
    <x v="20"/>
    <n v="120300"/>
    <n v="210"/>
    <n v="2979"/>
    <n v="92349"/>
    <n v="62.61"/>
    <n v="67352"/>
    <n v="57821"/>
  </r>
  <r>
    <x v="110"/>
    <x v="1"/>
    <x v="21"/>
    <n v="14529"/>
    <n v="24"/>
    <n v="372"/>
    <n v="11532"/>
    <n v="58.36"/>
    <n v="9495"/>
    <n v="6730"/>
  </r>
  <r>
    <x v="110"/>
    <x v="1"/>
    <x v="22"/>
    <n v="16717"/>
    <n v="17"/>
    <n v="394"/>
    <n v="12214"/>
    <n v="62.05"/>
    <n v="11672"/>
    <n v="7578"/>
  </r>
  <r>
    <x v="110"/>
    <x v="1"/>
    <x v="23"/>
    <n v="11650"/>
    <n v="28"/>
    <n v="365"/>
    <n v="11315"/>
    <n v="63.02"/>
    <n v="7888"/>
    <n v="7130"/>
  </r>
  <r>
    <x v="110"/>
    <x v="1"/>
    <x v="24"/>
    <n v="163196"/>
    <n v="279"/>
    <n v="4110"/>
    <n v="127410"/>
    <n v="62.21"/>
    <n v="96407"/>
    <n v="79260"/>
  </r>
  <r>
    <x v="110"/>
    <x v="1"/>
    <x v="25"/>
    <n v="46326"/>
    <n v="76"/>
    <n v="1075"/>
    <n v="33325"/>
    <n v="66.42"/>
    <n v="34439"/>
    <n v="22134"/>
  </r>
  <r>
    <x v="110"/>
    <x v="1"/>
    <x v="26"/>
    <n v="12696"/>
    <n v="25"/>
    <n v="371"/>
    <n v="11501"/>
    <n v="53.42"/>
    <n v="8671"/>
    <n v="6144"/>
  </r>
  <r>
    <x v="110"/>
    <x v="1"/>
    <x v="27"/>
    <n v="46527"/>
    <n v="55"/>
    <n v="1207"/>
    <n v="37417"/>
    <n v="60.21"/>
    <n v="22974"/>
    <n v="22527"/>
  </r>
  <r>
    <x v="110"/>
    <x v="1"/>
    <x v="28"/>
    <n v="9743"/>
    <n v="22"/>
    <n v="263"/>
    <n v="8153"/>
    <n v="62.06"/>
    <n v="6739"/>
    <n v="5059"/>
  </r>
  <r>
    <x v="110"/>
    <x v="1"/>
    <x v="29"/>
    <n v="10054"/>
    <n v="26"/>
    <n v="274"/>
    <n v="8494"/>
    <n v="62.24"/>
    <n v="7052"/>
    <n v="5287"/>
  </r>
  <r>
    <x v="110"/>
    <x v="1"/>
    <x v="30"/>
    <n v="35934"/>
    <n v="46"/>
    <n v="819"/>
    <n v="25389"/>
    <n v="74.11"/>
    <n v="19090"/>
    <n v="18817"/>
  </r>
  <r>
    <x v="110"/>
    <x v="1"/>
    <x v="31"/>
    <n v="3501"/>
    <n v="15"/>
    <n v="105"/>
    <n v="3255"/>
    <n v="55.54"/>
    <n v="2296"/>
    <n v="1808"/>
  </r>
  <r>
    <x v="110"/>
    <x v="1"/>
    <x v="32"/>
    <n v="16691"/>
    <n v="21"/>
    <n v="352"/>
    <n v="10912"/>
    <n v="70.78"/>
    <n v="10362"/>
    <n v="7723"/>
  </r>
  <r>
    <x v="110"/>
    <x v="1"/>
    <x v="33"/>
    <n v="20814"/>
    <n v="42"/>
    <n v="622"/>
    <n v="19282"/>
    <n v="63.01"/>
    <n v="11193"/>
    <n v="12149"/>
  </r>
  <r>
    <x v="110"/>
    <x v="1"/>
    <x v="34"/>
    <n v="1056744"/>
    <n v="1866"/>
    <n v="29705"/>
    <n v="920855"/>
    <n v="59.42"/>
    <n v="587647"/>
    <n v="547218"/>
  </r>
  <r>
    <x v="110"/>
    <x v="2"/>
    <x v="0"/>
    <n v="22309"/>
    <n v="32"/>
    <n v="1325"/>
    <n v="41075"/>
    <n v="44.63"/>
    <n v="9012"/>
    <n v="18334"/>
  </r>
  <r>
    <x v="110"/>
    <x v="2"/>
    <x v="1"/>
    <n v="70336"/>
    <n v="39"/>
    <n v="3712"/>
    <n v="115072"/>
    <n v="57.19"/>
    <n v="37011"/>
    <n v="65809"/>
  </r>
  <r>
    <x v="110"/>
    <x v="2"/>
    <x v="2"/>
    <n v="10268"/>
    <n v="19"/>
    <n v="675"/>
    <n v="20925"/>
    <n v="43.81"/>
    <n v="6219"/>
    <n v="9167"/>
  </r>
  <r>
    <x v="110"/>
    <x v="2"/>
    <x v="3"/>
    <n v="8734"/>
    <n v="13"/>
    <n v="545"/>
    <n v="16895"/>
    <n v="50.22"/>
    <n v="4751"/>
    <n v="8485"/>
  </r>
  <r>
    <x v="110"/>
    <x v="2"/>
    <x v="4"/>
    <n v="13448"/>
    <n v="15"/>
    <n v="888"/>
    <n v="27528"/>
    <n v="47.92"/>
    <n v="5440"/>
    <n v="13192"/>
  </r>
  <r>
    <x v="110"/>
    <x v="2"/>
    <x v="5"/>
    <n v="18708"/>
    <n v="11"/>
    <n v="1042"/>
    <n v="32302"/>
    <n v="54.46"/>
    <n v="10843"/>
    <n v="17590"/>
  </r>
  <r>
    <x v="110"/>
    <x v="2"/>
    <x v="6"/>
    <n v="20299"/>
    <n v="17"/>
    <n v="1057"/>
    <n v="32767"/>
    <n v="58.09"/>
    <n v="10521"/>
    <n v="19035"/>
  </r>
  <r>
    <x v="110"/>
    <x v="2"/>
    <x v="7"/>
    <m/>
    <n v="3"/>
    <n v="70"/>
    <n v="2170"/>
    <m/>
    <m/>
    <m/>
  </r>
  <r>
    <x v="110"/>
    <x v="2"/>
    <x v="8"/>
    <n v="1385"/>
    <n v="6"/>
    <n v="153"/>
    <n v="4743"/>
    <n v="23.02"/>
    <m/>
    <n v="1092"/>
  </r>
  <r>
    <x v="110"/>
    <x v="2"/>
    <x v="9"/>
    <n v="4455"/>
    <n v="10"/>
    <n v="403"/>
    <n v="12493"/>
    <n v="32.47"/>
    <n v="1807"/>
    <n v="4056"/>
  </r>
  <r>
    <x v="110"/>
    <x v="2"/>
    <x v="10"/>
    <n v="14967"/>
    <n v="18"/>
    <n v="773"/>
    <n v="23963"/>
    <n v="54.93"/>
    <n v="3821"/>
    <n v="13164"/>
  </r>
  <r>
    <x v="110"/>
    <x v="2"/>
    <x v="11"/>
    <n v="7468"/>
    <n v="13"/>
    <n v="953"/>
    <n v="29543"/>
    <n v="18.579999999999998"/>
    <n v="3824"/>
    <n v="5490"/>
  </r>
  <r>
    <x v="110"/>
    <x v="2"/>
    <x v="12"/>
    <m/>
    <n v="4"/>
    <n v="153"/>
    <n v="4743"/>
    <m/>
    <m/>
    <m/>
  </r>
  <r>
    <x v="110"/>
    <x v="2"/>
    <x v="13"/>
    <m/>
    <n v="4"/>
    <n v="104"/>
    <n v="3224"/>
    <m/>
    <m/>
    <m/>
  </r>
  <r>
    <x v="110"/>
    <x v="2"/>
    <x v="14"/>
    <m/>
    <n v="3"/>
    <n v="75"/>
    <n v="2325"/>
    <m/>
    <m/>
    <m/>
  </r>
  <r>
    <x v="110"/>
    <x v="2"/>
    <x v="15"/>
    <m/>
    <n v="7"/>
    <n v="492"/>
    <n v="15252"/>
    <m/>
    <m/>
    <m/>
  </r>
  <r>
    <x v="110"/>
    <x v="2"/>
    <x v="16"/>
    <m/>
    <n v="14"/>
    <n v="1965"/>
    <n v="60915"/>
    <m/>
    <m/>
    <m/>
  </r>
  <r>
    <x v="110"/>
    <x v="2"/>
    <x v="17"/>
    <n v="41389"/>
    <n v="10"/>
    <n v="1618"/>
    <n v="50158"/>
    <n v="73.739999999999995"/>
    <n v="19919"/>
    <n v="36987"/>
  </r>
  <r>
    <x v="110"/>
    <x v="2"/>
    <x v="18"/>
    <n v="15926"/>
    <n v="24"/>
    <n v="911"/>
    <n v="28241"/>
    <n v="48.16"/>
    <n v="8674"/>
    <n v="13600"/>
  </r>
  <r>
    <x v="110"/>
    <x v="2"/>
    <x v="19"/>
    <n v="25615"/>
    <n v="32"/>
    <n v="1327"/>
    <n v="41137"/>
    <n v="54"/>
    <n v="13214"/>
    <n v="22212"/>
  </r>
  <r>
    <x v="110"/>
    <x v="2"/>
    <x v="20"/>
    <n v="74660"/>
    <n v="62"/>
    <n v="3842"/>
    <n v="119102"/>
    <n v="55.42"/>
    <n v="37266"/>
    <n v="66007"/>
  </r>
  <r>
    <x v="110"/>
    <x v="2"/>
    <x v="21"/>
    <m/>
    <n v="7"/>
    <n v="458"/>
    <n v="14198"/>
    <m/>
    <m/>
    <m/>
  </r>
  <r>
    <x v="110"/>
    <x v="2"/>
    <x v="22"/>
    <n v="6729"/>
    <n v="6"/>
    <n v="361"/>
    <n v="11191"/>
    <n v="53.84"/>
    <n v="5371"/>
    <n v="6025"/>
  </r>
  <r>
    <x v="110"/>
    <x v="2"/>
    <x v="23"/>
    <m/>
    <n v="4"/>
    <n v="78"/>
    <n v="2418"/>
    <m/>
    <m/>
    <m/>
  </r>
  <r>
    <x v="110"/>
    <x v="2"/>
    <x v="24"/>
    <n v="86546"/>
    <n v="79"/>
    <n v="4739"/>
    <n v="146909"/>
    <n v="51.86"/>
    <n v="45555"/>
    <n v="76192"/>
  </r>
  <r>
    <x v="110"/>
    <x v="2"/>
    <x v="25"/>
    <n v="33056"/>
    <n v="27"/>
    <n v="1617"/>
    <n v="50127"/>
    <n v="52.26"/>
    <n v="23256"/>
    <n v="26199"/>
  </r>
  <r>
    <x v="110"/>
    <x v="2"/>
    <x v="26"/>
    <n v="10928"/>
    <n v="8"/>
    <n v="646"/>
    <n v="20026"/>
    <n v="49.56"/>
    <n v="6495"/>
    <n v="9925"/>
  </r>
  <r>
    <x v="110"/>
    <x v="2"/>
    <x v="27"/>
    <n v="46829"/>
    <n v="20"/>
    <n v="2028"/>
    <n v="62868"/>
    <n v="70.56"/>
    <n v="19430"/>
    <n v="44357"/>
  </r>
  <r>
    <x v="110"/>
    <x v="2"/>
    <x v="28"/>
    <n v="1916"/>
    <n v="5"/>
    <n v="101"/>
    <n v="3131"/>
    <n v="56.77"/>
    <n v="1191"/>
    <n v="1778"/>
  </r>
  <r>
    <x v="110"/>
    <x v="2"/>
    <x v="29"/>
    <n v="2645"/>
    <n v="8"/>
    <n v="218"/>
    <n v="6758"/>
    <m/>
    <n v="488"/>
    <m/>
  </r>
  <r>
    <x v="110"/>
    <x v="2"/>
    <x v="30"/>
    <n v="10100"/>
    <n v="11"/>
    <n v="516"/>
    <n v="15996"/>
    <n v="56.49"/>
    <n v="6687"/>
    <n v="9036"/>
  </r>
  <r>
    <x v="110"/>
    <x v="2"/>
    <x v="31"/>
    <n v="980"/>
    <n v="4"/>
    <n v="131"/>
    <n v="4061"/>
    <m/>
    <n v="719"/>
    <m/>
  </r>
  <r>
    <x v="110"/>
    <x v="2"/>
    <x v="32"/>
    <m/>
    <n v="6"/>
    <n v="636"/>
    <n v="19716"/>
    <m/>
    <m/>
    <m/>
  </r>
  <r>
    <x v="110"/>
    <x v="2"/>
    <x v="33"/>
    <n v="5513"/>
    <n v="13"/>
    <n v="445"/>
    <n v="13795"/>
    <n v="31.41"/>
    <n v="3325"/>
    <n v="4334"/>
  </r>
  <r>
    <x v="110"/>
    <x v="2"/>
    <x v="34"/>
    <n v="502840"/>
    <n v="465"/>
    <n v="27700"/>
    <n v="858700"/>
    <n v="52.46"/>
    <n v="256184"/>
    <n v="450486"/>
  </r>
  <r>
    <x v="110"/>
    <x v="3"/>
    <x v="0"/>
    <n v="51438"/>
    <n v="47"/>
    <n v="6142"/>
    <n v="190402"/>
    <n v="13.44"/>
    <n v="28359"/>
    <n v="25587"/>
  </r>
  <r>
    <x v="110"/>
    <x v="3"/>
    <x v="1"/>
    <n v="30110"/>
    <n v="23"/>
    <n v="2751"/>
    <n v="85281"/>
    <n v="16.329999999999998"/>
    <n v="15579"/>
    <n v="13923"/>
  </r>
  <r>
    <x v="110"/>
    <x v="3"/>
    <x v="2"/>
    <n v="34074"/>
    <n v="25"/>
    <n v="2611"/>
    <n v="80941"/>
    <n v="20.82"/>
    <n v="20789"/>
    <n v="16855"/>
  </r>
  <r>
    <x v="110"/>
    <x v="3"/>
    <x v="3"/>
    <n v="21849"/>
    <n v="22"/>
    <n v="1957"/>
    <n v="60667"/>
    <n v="19.170000000000002"/>
    <n v="12796"/>
    <n v="11627"/>
  </r>
  <r>
    <x v="110"/>
    <x v="3"/>
    <x v="4"/>
    <n v="38189"/>
    <n v="19"/>
    <n v="2837"/>
    <n v="87947"/>
    <n v="21.37"/>
    <n v="14476"/>
    <n v="18795"/>
  </r>
  <r>
    <x v="110"/>
    <x v="3"/>
    <x v="5"/>
    <n v="27217"/>
    <n v="13"/>
    <n v="1799"/>
    <n v="55769"/>
    <n v="23.36"/>
    <n v="14140"/>
    <n v="13030"/>
  </r>
  <r>
    <x v="110"/>
    <x v="3"/>
    <x v="6"/>
    <n v="16541"/>
    <n v="10"/>
    <n v="1347"/>
    <n v="41757"/>
    <n v="21.43"/>
    <n v="10345"/>
    <n v="8950"/>
  </r>
  <r>
    <x v="110"/>
    <x v="3"/>
    <x v="7"/>
    <n v="8508"/>
    <n v="4"/>
    <n v="1100"/>
    <n v="34100"/>
    <n v="8.6199999999999992"/>
    <n v="4032"/>
    <n v="2940"/>
  </r>
  <r>
    <x v="110"/>
    <x v="3"/>
    <x v="8"/>
    <n v="13278"/>
    <n v="12"/>
    <n v="1611"/>
    <n v="49941"/>
    <n v="13.93"/>
    <n v="6525"/>
    <n v="6955"/>
  </r>
  <r>
    <x v="110"/>
    <x v="3"/>
    <x v="9"/>
    <n v="12732"/>
    <n v="12"/>
    <n v="1199"/>
    <n v="37169"/>
    <n v="16.16"/>
    <n v="6067"/>
    <n v="6005"/>
  </r>
  <r>
    <x v="110"/>
    <x v="3"/>
    <x v="10"/>
    <n v="25515"/>
    <n v="21"/>
    <n v="2054"/>
    <n v="63674"/>
    <n v="17.54"/>
    <n v="12589"/>
    <n v="11170"/>
  </r>
  <r>
    <x v="110"/>
    <x v="3"/>
    <x v="11"/>
    <n v="5965"/>
    <n v="6"/>
    <n v="515"/>
    <n v="15965"/>
    <n v="19.11"/>
    <n v="4978"/>
    <n v="3050"/>
  </r>
  <r>
    <x v="110"/>
    <x v="3"/>
    <x v="12"/>
    <m/>
    <n v="8"/>
    <n v="604"/>
    <n v="18724"/>
    <m/>
    <m/>
    <m/>
  </r>
  <r>
    <x v="110"/>
    <x v="3"/>
    <x v="13"/>
    <m/>
    <n v="3"/>
    <n v="357"/>
    <n v="11067"/>
    <m/>
    <m/>
    <m/>
  </r>
  <r>
    <x v="110"/>
    <x v="3"/>
    <x v="14"/>
    <m/>
    <n v="7"/>
    <n v="843"/>
    <n v="26133"/>
    <m/>
    <m/>
    <m/>
  </r>
  <r>
    <x v="110"/>
    <x v="3"/>
    <x v="15"/>
    <n v="4786"/>
    <n v="8"/>
    <n v="969"/>
    <n v="30039"/>
    <n v="7.98"/>
    <n v="3035"/>
    <n v="2398"/>
  </r>
  <r>
    <x v="110"/>
    <x v="3"/>
    <x v="16"/>
    <m/>
    <n v="3"/>
    <n v="500"/>
    <n v="15500"/>
    <m/>
    <m/>
    <m/>
  </r>
  <r>
    <x v="110"/>
    <x v="3"/>
    <x v="17"/>
    <s v="    -"/>
    <s v="-"/>
    <s v="    -"/>
    <s v="    -"/>
    <s v="-"/>
    <s v="-"/>
    <s v="-"/>
  </r>
  <r>
    <x v="110"/>
    <x v="3"/>
    <x v="18"/>
    <n v="18273"/>
    <n v="18"/>
    <n v="1390"/>
    <n v="43090"/>
    <n v="20.86"/>
    <n v="11677"/>
    <n v="8990"/>
  </r>
  <r>
    <x v="110"/>
    <x v="3"/>
    <x v="19"/>
    <n v="47650"/>
    <n v="22"/>
    <n v="3934"/>
    <n v="121954"/>
    <n v="16.54"/>
    <n v="21344"/>
    <n v="20167"/>
  </r>
  <r>
    <x v="110"/>
    <x v="3"/>
    <x v="20"/>
    <n v="57931"/>
    <n v="37"/>
    <n v="4344"/>
    <n v="134664"/>
    <n v="20.27"/>
    <n v="34151"/>
    <n v="27298"/>
  </r>
  <r>
    <x v="110"/>
    <x v="3"/>
    <x v="21"/>
    <n v="7567"/>
    <n v="9"/>
    <n v="732"/>
    <n v="22692"/>
    <n v="13.04"/>
    <m/>
    <n v="2960"/>
  </r>
  <r>
    <x v="110"/>
    <x v="3"/>
    <x v="22"/>
    <n v="11085"/>
    <n v="4"/>
    <n v="571"/>
    <n v="17701"/>
    <n v="27.78"/>
    <m/>
    <n v="4918"/>
  </r>
  <r>
    <x v="110"/>
    <x v="3"/>
    <x v="23"/>
    <n v="7547"/>
    <n v="7"/>
    <n v="837"/>
    <n v="25947"/>
    <n v="14.05"/>
    <n v="5289"/>
    <n v="3646"/>
  </r>
  <r>
    <x v="110"/>
    <x v="3"/>
    <x v="24"/>
    <n v="84130"/>
    <n v="57"/>
    <n v="6484"/>
    <n v="201004"/>
    <n v="19.309999999999999"/>
    <n v="52775"/>
    <n v="38821"/>
  </r>
  <r>
    <x v="110"/>
    <x v="3"/>
    <x v="25"/>
    <n v="30697"/>
    <n v="18"/>
    <n v="1679"/>
    <n v="52049"/>
    <n v="27.51"/>
    <n v="24168"/>
    <n v="14321"/>
  </r>
  <r>
    <x v="110"/>
    <x v="3"/>
    <x v="26"/>
    <n v="15535"/>
    <n v="6"/>
    <n v="1543"/>
    <n v="47833"/>
    <n v="14.38"/>
    <n v="9399"/>
    <n v="6880"/>
  </r>
  <r>
    <x v="110"/>
    <x v="3"/>
    <x v="27"/>
    <n v="30853"/>
    <n v="7"/>
    <n v="1219"/>
    <n v="37789"/>
    <n v="30.14"/>
    <n v="15676"/>
    <n v="11389"/>
  </r>
  <r>
    <x v="110"/>
    <x v="3"/>
    <x v="28"/>
    <n v="11146"/>
    <n v="11"/>
    <n v="3619"/>
    <n v="112189"/>
    <n v="4.8899999999999997"/>
    <n v="7267"/>
    <n v="5489"/>
  </r>
  <r>
    <x v="110"/>
    <x v="3"/>
    <x v="29"/>
    <n v="12072"/>
    <n v="11"/>
    <n v="2388"/>
    <n v="74028"/>
    <n v="8.3699999999999992"/>
    <n v="6335"/>
    <n v="6195"/>
  </r>
  <r>
    <x v="110"/>
    <x v="3"/>
    <x v="30"/>
    <n v="17324"/>
    <n v="7"/>
    <n v="603"/>
    <n v="18693"/>
    <n v="41.6"/>
    <n v="11485"/>
    <n v="7776"/>
  </r>
  <r>
    <x v="110"/>
    <x v="3"/>
    <x v="31"/>
    <n v="4466"/>
    <n v="6"/>
    <n v="304"/>
    <n v="9424"/>
    <n v="21.88"/>
    <n v="2659"/>
    <n v="2062"/>
  </r>
  <r>
    <x v="110"/>
    <x v="3"/>
    <x v="32"/>
    <m/>
    <n v="4"/>
    <n v="668"/>
    <n v="20708"/>
    <m/>
    <m/>
    <m/>
  </r>
  <r>
    <x v="110"/>
    <x v="3"/>
    <x v="33"/>
    <n v="13386"/>
    <n v="11"/>
    <n v="978"/>
    <n v="30318"/>
    <n v="24.55"/>
    <n v="8693"/>
    <n v="7443"/>
  </r>
  <r>
    <x v="110"/>
    <x v="3"/>
    <x v="34"/>
    <n v="607666"/>
    <n v="421"/>
    <n v="54005"/>
    <n v="1674155"/>
    <n v="16.98"/>
    <n v="345490"/>
    <n v="284190"/>
  </r>
  <r>
    <x v="110"/>
    <x v="4"/>
    <x v="0"/>
    <n v="164582"/>
    <n v="256"/>
    <n v="10425"/>
    <n v="323175"/>
    <n v="28.09"/>
    <n v="81001"/>
    <n v="90791"/>
  </r>
  <r>
    <x v="110"/>
    <x v="4"/>
    <x v="1"/>
    <n v="539158"/>
    <n v="323"/>
    <n v="18874"/>
    <n v="585094"/>
    <n v="60.63"/>
    <n v="278512"/>
    <n v="354753"/>
  </r>
  <r>
    <x v="110"/>
    <x v="4"/>
    <x v="2"/>
    <n v="74302"/>
    <n v="120"/>
    <n v="4159"/>
    <n v="128929"/>
    <n v="31.13"/>
    <n v="42979"/>
    <n v="40131"/>
  </r>
  <r>
    <x v="110"/>
    <x v="4"/>
    <x v="3"/>
    <n v="100252"/>
    <n v="148"/>
    <n v="5026"/>
    <n v="155806"/>
    <n v="40.840000000000003"/>
    <n v="58047"/>
    <n v="63626"/>
  </r>
  <r>
    <x v="110"/>
    <x v="4"/>
    <x v="4"/>
    <n v="95349"/>
    <n v="105"/>
    <n v="5189"/>
    <n v="160859"/>
    <n v="34.9"/>
    <n v="42299"/>
    <n v="56136"/>
  </r>
  <r>
    <x v="110"/>
    <x v="4"/>
    <x v="5"/>
    <n v="166646"/>
    <n v="124"/>
    <n v="6115"/>
    <n v="189565"/>
    <n v="48.7"/>
    <n v="98673"/>
    <n v="92313"/>
  </r>
  <r>
    <x v="110"/>
    <x v="4"/>
    <x v="6"/>
    <n v="94076"/>
    <n v="112"/>
    <n v="4213"/>
    <n v="130603"/>
    <n v="44.48"/>
    <n v="54423"/>
    <n v="58087"/>
  </r>
  <r>
    <x v="110"/>
    <x v="4"/>
    <x v="7"/>
    <n v="20546"/>
    <n v="34"/>
    <n v="1502"/>
    <n v="46562"/>
    <n v="21.36"/>
    <n v="10530"/>
    <n v="9945"/>
  </r>
  <r>
    <x v="110"/>
    <x v="4"/>
    <x v="8"/>
    <n v="30455"/>
    <n v="61"/>
    <n v="2450"/>
    <n v="75950"/>
    <n v="23.07"/>
    <n v="16489"/>
    <n v="17520"/>
  </r>
  <r>
    <x v="110"/>
    <x v="4"/>
    <x v="9"/>
    <n v="53448"/>
    <n v="89"/>
    <n v="2929"/>
    <n v="90799"/>
    <n v="36.71"/>
    <n v="26455"/>
    <n v="33334"/>
  </r>
  <r>
    <x v="110"/>
    <x v="4"/>
    <x v="10"/>
    <n v="112357"/>
    <n v="133"/>
    <n v="4749"/>
    <n v="147219"/>
    <n v="42.21"/>
    <n v="53681"/>
    <n v="62145"/>
  </r>
  <r>
    <x v="110"/>
    <x v="4"/>
    <x v="11"/>
    <n v="30364"/>
    <n v="50"/>
    <n v="2496"/>
    <n v="77376"/>
    <n v="22.01"/>
    <n v="18462"/>
    <n v="17029"/>
  </r>
  <r>
    <x v="110"/>
    <x v="4"/>
    <x v="12"/>
    <n v="51351"/>
    <n v="102"/>
    <n v="2456"/>
    <n v="76136"/>
    <n v="40.880000000000003"/>
    <n v="28077"/>
    <n v="31127"/>
  </r>
  <r>
    <x v="110"/>
    <x v="4"/>
    <x v="13"/>
    <n v="17346"/>
    <n v="33"/>
    <n v="1000"/>
    <n v="31000"/>
    <n v="31.29"/>
    <n v="10521"/>
    <n v="9699"/>
  </r>
  <r>
    <x v="110"/>
    <x v="4"/>
    <x v="14"/>
    <n v="21537"/>
    <n v="37"/>
    <n v="1373"/>
    <n v="42563"/>
    <n v="24.48"/>
    <n v="12339"/>
    <n v="10419"/>
  </r>
  <r>
    <x v="110"/>
    <x v="4"/>
    <x v="15"/>
    <n v="20380"/>
    <n v="49"/>
    <n v="1820"/>
    <n v="56420"/>
    <n v="24.68"/>
    <n v="11643"/>
    <n v="13926"/>
  </r>
  <r>
    <x v="110"/>
    <x v="4"/>
    <x v="16"/>
    <n v="231632"/>
    <n v="118"/>
    <n v="7463"/>
    <n v="231353"/>
    <n v="68.67"/>
    <n v="116364"/>
    <n v="158880"/>
  </r>
  <r>
    <x v="110"/>
    <x v="4"/>
    <x v="17"/>
    <n v="198905"/>
    <n v="79"/>
    <n v="6008"/>
    <n v="186248"/>
    <n v="74.78"/>
    <n v="98701"/>
    <n v="139271"/>
  </r>
  <r>
    <x v="110"/>
    <x v="4"/>
    <x v="18"/>
    <n v="79051"/>
    <n v="111"/>
    <n v="3444"/>
    <n v="106764"/>
    <n v="42.92"/>
    <n v="49817"/>
    <n v="45819"/>
  </r>
  <r>
    <x v="110"/>
    <x v="4"/>
    <x v="19"/>
    <n v="135661"/>
    <n v="168"/>
    <n v="7016"/>
    <n v="217496"/>
    <n v="34.82"/>
    <n v="67349"/>
    <n v="75723"/>
  </r>
  <r>
    <x v="110"/>
    <x v="4"/>
    <x v="20"/>
    <n v="423641"/>
    <n v="379"/>
    <n v="15915"/>
    <n v="493365"/>
    <n v="51.37"/>
    <n v="231552"/>
    <n v="253435"/>
  </r>
  <r>
    <x v="110"/>
    <x v="4"/>
    <x v="21"/>
    <n v="29053"/>
    <n v="47"/>
    <n v="1688"/>
    <n v="52328"/>
    <n v="29.77"/>
    <n v="18776"/>
    <n v="15579"/>
  </r>
  <r>
    <x v="110"/>
    <x v="4"/>
    <x v="22"/>
    <n v="48107"/>
    <n v="32"/>
    <n v="1819"/>
    <n v="56389"/>
    <n v="45.68"/>
    <n v="35859"/>
    <n v="25759"/>
  </r>
  <r>
    <x v="110"/>
    <x v="4"/>
    <x v="23"/>
    <n v="22507"/>
    <n v="50"/>
    <n v="1424"/>
    <n v="44144"/>
    <n v="29.74"/>
    <n v="14770"/>
    <n v="13129"/>
  </r>
  <r>
    <x v="110"/>
    <x v="4"/>
    <x v="24"/>
    <n v="523308"/>
    <n v="508"/>
    <n v="20846"/>
    <n v="646226"/>
    <n v="47.65"/>
    <n v="300958"/>
    <n v="307902"/>
  </r>
  <r>
    <x v="110"/>
    <x v="4"/>
    <x v="25"/>
    <n v="142162"/>
    <n v="160"/>
    <n v="5727"/>
    <n v="177537"/>
    <n v="46.08"/>
    <n v="107702"/>
    <n v="81801"/>
  </r>
  <r>
    <x v="110"/>
    <x v="4"/>
    <x v="26"/>
    <n v="50885"/>
    <n v="49"/>
    <n v="3059"/>
    <n v="94829"/>
    <n v="29.49"/>
    <n v="30619"/>
    <n v="27964"/>
  </r>
  <r>
    <x v="110"/>
    <x v="4"/>
    <x v="27"/>
    <n v="240439"/>
    <n v="114"/>
    <n v="7315"/>
    <n v="226765"/>
    <n v="65.069999999999993"/>
    <n v="109165"/>
    <n v="147557"/>
  </r>
  <r>
    <x v="110"/>
    <x v="4"/>
    <x v="28"/>
    <n v="36518"/>
    <n v="49"/>
    <n v="4418"/>
    <n v="136958"/>
    <n v="14.63"/>
    <n v="24475"/>
    <n v="20033"/>
  </r>
  <r>
    <x v="110"/>
    <x v="4"/>
    <x v="29"/>
    <n v="28840"/>
    <n v="59"/>
    <n v="3099"/>
    <n v="96069"/>
    <n v="17.350000000000001"/>
    <n v="17225"/>
    <n v="16666"/>
  </r>
  <r>
    <x v="110"/>
    <x v="4"/>
    <x v="30"/>
    <n v="93299"/>
    <n v="80"/>
    <n v="2673"/>
    <n v="82863"/>
    <n v="63.13"/>
    <n v="55564"/>
    <n v="52310"/>
  </r>
  <r>
    <x v="110"/>
    <x v="4"/>
    <x v="31"/>
    <n v="9922"/>
    <n v="31"/>
    <n v="606"/>
    <n v="18786"/>
    <n v="28.25"/>
    <n v="6385"/>
    <n v="5306"/>
  </r>
  <r>
    <x v="110"/>
    <x v="4"/>
    <x v="32"/>
    <n v="59354"/>
    <n v="37"/>
    <n v="2221"/>
    <n v="68851"/>
    <n v="49.92"/>
    <n v="33331"/>
    <n v="34368"/>
  </r>
  <r>
    <x v="110"/>
    <x v="4"/>
    <x v="33"/>
    <n v="50425"/>
    <n v="85"/>
    <n v="2472"/>
    <n v="76632"/>
    <n v="40.42"/>
    <n v="29768"/>
    <n v="30972"/>
  </r>
  <r>
    <x v="110"/>
    <x v="4"/>
    <x v="34"/>
    <n v="3273647"/>
    <n v="3345"/>
    <n v="145135"/>
    <n v="4499185"/>
    <n v="43.7"/>
    <n v="1792850"/>
    <n v="1966282"/>
  </r>
  <r>
    <x v="111"/>
    <x v="0"/>
    <x v="0"/>
    <n v="26357"/>
    <n v="34"/>
    <n v="1256"/>
    <n v="37680"/>
    <n v="38.42"/>
    <n v="12358"/>
    <n v="14476"/>
  </r>
  <r>
    <x v="111"/>
    <x v="0"/>
    <x v="1"/>
    <n v="267878"/>
    <n v="71"/>
    <n v="8566"/>
    <n v="256980"/>
    <n v="65.66"/>
    <n v="133963"/>
    <n v="168736"/>
  </r>
  <r>
    <x v="111"/>
    <x v="0"/>
    <x v="2"/>
    <n v="3531"/>
    <n v="11"/>
    <n v="190"/>
    <n v="5700"/>
    <n v="30.68"/>
    <n v="1724"/>
    <n v="1749"/>
  </r>
  <r>
    <x v="111"/>
    <x v="0"/>
    <x v="3"/>
    <n v="24448"/>
    <n v="26"/>
    <n v="1007"/>
    <n v="30210"/>
    <n v="49.29"/>
    <n v="12187"/>
    <n v="14892"/>
  </r>
  <r>
    <x v="111"/>
    <x v="0"/>
    <x v="4"/>
    <n v="12408"/>
    <n v="11"/>
    <n v="458"/>
    <n v="13740"/>
    <n v="48.76"/>
    <n v="6632"/>
    <n v="6700"/>
  </r>
  <r>
    <x v="111"/>
    <x v="0"/>
    <x v="5"/>
    <n v="66871"/>
    <n v="21"/>
    <n v="1846"/>
    <n v="55380"/>
    <n v="63.81"/>
    <n v="40836"/>
    <n v="35337"/>
  </r>
  <r>
    <x v="111"/>
    <x v="0"/>
    <x v="6"/>
    <n v="13934"/>
    <n v="10"/>
    <n v="564"/>
    <n v="16920"/>
    <n v="40.729999999999997"/>
    <n v="8554"/>
    <n v="6891"/>
  </r>
  <r>
    <x v="111"/>
    <x v="0"/>
    <x v="7"/>
    <m/>
    <n v="4"/>
    <n v="59"/>
    <n v="1770"/>
    <m/>
    <m/>
    <m/>
  </r>
  <r>
    <x v="111"/>
    <x v="0"/>
    <x v="8"/>
    <m/>
    <n v="9"/>
    <n v="223"/>
    <n v="6690"/>
    <m/>
    <m/>
    <m/>
  </r>
  <r>
    <x v="111"/>
    <x v="0"/>
    <x v="9"/>
    <n v="10282"/>
    <n v="18"/>
    <n v="487"/>
    <n v="14610"/>
    <n v="43.64"/>
    <n v="6155"/>
    <n v="6375"/>
  </r>
  <r>
    <x v="111"/>
    <x v="0"/>
    <x v="10"/>
    <n v="12692"/>
    <n v="16"/>
    <n v="528"/>
    <n v="15840"/>
    <n v="46.34"/>
    <n v="7057"/>
    <n v="7340"/>
  </r>
  <r>
    <x v="111"/>
    <x v="0"/>
    <x v="11"/>
    <n v="10119"/>
    <n v="10"/>
    <n v="458"/>
    <n v="13740"/>
    <n v="29.41"/>
    <n v="5665"/>
    <n v="4041"/>
  </r>
  <r>
    <x v="111"/>
    <x v="0"/>
    <x v="12"/>
    <n v="8599"/>
    <n v="23"/>
    <n v="571"/>
    <n v="17130"/>
    <n v="35.04"/>
    <n v="5152"/>
    <n v="6003"/>
  </r>
  <r>
    <x v="111"/>
    <x v="0"/>
    <x v="13"/>
    <m/>
    <n v="3"/>
    <n v="137"/>
    <n v="4110"/>
    <m/>
    <m/>
    <m/>
  </r>
  <r>
    <x v="111"/>
    <x v="0"/>
    <x v="14"/>
    <n v="5197"/>
    <n v="10"/>
    <n v="221"/>
    <n v="6630"/>
    <n v="41.52"/>
    <n v="3591"/>
    <n v="2753"/>
  </r>
  <r>
    <x v="111"/>
    <x v="0"/>
    <x v="15"/>
    <m/>
    <n v="4"/>
    <n v="50"/>
    <n v="1500"/>
    <m/>
    <m/>
    <m/>
  </r>
  <r>
    <x v="111"/>
    <x v="0"/>
    <x v="16"/>
    <n v="106257"/>
    <n v="34"/>
    <n v="3508"/>
    <n v="105240"/>
    <n v="66.31"/>
    <n v="55747"/>
    <n v="69780"/>
  </r>
  <r>
    <x v="111"/>
    <x v="0"/>
    <x v="17"/>
    <n v="104003"/>
    <n v="30"/>
    <n v="3372"/>
    <n v="101160"/>
    <n v="67.31"/>
    <n v="54416"/>
    <n v="68088"/>
  </r>
  <r>
    <x v="111"/>
    <x v="0"/>
    <x v="18"/>
    <n v="11330"/>
    <n v="18"/>
    <n v="424"/>
    <n v="12720"/>
    <n v="48.45"/>
    <n v="7072"/>
    <n v="6162"/>
  </r>
  <r>
    <x v="111"/>
    <x v="0"/>
    <x v="19"/>
    <n v="8798"/>
    <n v="11"/>
    <n v="407"/>
    <n v="12210"/>
    <n v="41.97"/>
    <n v="5172"/>
    <n v="5124"/>
  </r>
  <r>
    <x v="111"/>
    <x v="0"/>
    <x v="20"/>
    <n v="141582"/>
    <n v="71"/>
    <n v="4762"/>
    <n v="142860"/>
    <n v="58.92"/>
    <n v="79153"/>
    <n v="84172"/>
  </r>
  <r>
    <x v="111"/>
    <x v="0"/>
    <x v="21"/>
    <m/>
    <n v="7"/>
    <n v="126"/>
    <n v="3780"/>
    <m/>
    <m/>
    <m/>
  </r>
  <r>
    <x v="111"/>
    <x v="0"/>
    <x v="22"/>
    <n v="10473"/>
    <n v="5"/>
    <n v="493"/>
    <n v="14790"/>
    <n v="36.68"/>
    <n v="5612"/>
    <n v="5425"/>
  </r>
  <r>
    <x v="111"/>
    <x v="0"/>
    <x v="23"/>
    <m/>
    <n v="10"/>
    <n v="129"/>
    <n v="3870"/>
    <m/>
    <m/>
    <m/>
  </r>
  <r>
    <x v="111"/>
    <x v="0"/>
    <x v="24"/>
    <n v="156804"/>
    <n v="93"/>
    <n v="5510"/>
    <n v="165300"/>
    <n v="55.64"/>
    <n v="87739"/>
    <n v="91965"/>
  </r>
  <r>
    <x v="111"/>
    <x v="0"/>
    <x v="25"/>
    <n v="25599"/>
    <n v="39"/>
    <n v="1358"/>
    <n v="40740"/>
    <n v="36.96"/>
    <n v="21058"/>
    <n v="15056"/>
  </r>
  <r>
    <x v="111"/>
    <x v="0"/>
    <x v="26"/>
    <n v="10434"/>
    <n v="10"/>
    <n v="485"/>
    <n v="14550"/>
    <n v="28.91"/>
    <n v="4865"/>
    <n v="4206"/>
  </r>
  <r>
    <x v="111"/>
    <x v="0"/>
    <x v="27"/>
    <n v="98996"/>
    <n v="30"/>
    <n v="2828"/>
    <n v="84840"/>
    <n v="62.57"/>
    <n v="38256"/>
    <n v="53085"/>
  </r>
  <r>
    <x v="111"/>
    <x v="0"/>
    <x v="28"/>
    <n v="10082"/>
    <n v="11"/>
    <n v="435"/>
    <n v="13050"/>
    <n v="43.08"/>
    <n v="6953"/>
    <n v="5622"/>
  </r>
  <r>
    <x v="111"/>
    <x v="0"/>
    <x v="29"/>
    <n v="3443"/>
    <n v="14"/>
    <n v="219"/>
    <n v="6570"/>
    <m/>
    <n v="2500"/>
    <m/>
  </r>
  <r>
    <x v="111"/>
    <x v="0"/>
    <x v="30"/>
    <n v="23217"/>
    <n v="15"/>
    <n v="695"/>
    <n v="20850"/>
    <n v="62.56"/>
    <n v="13209"/>
    <n v="13043"/>
  </r>
  <r>
    <x v="111"/>
    <x v="0"/>
    <x v="31"/>
    <n v="1067"/>
    <n v="7"/>
    <n v="82"/>
    <n v="2460"/>
    <n v="32.409999999999997"/>
    <n v="788"/>
    <n v="797"/>
  </r>
  <r>
    <x v="111"/>
    <x v="0"/>
    <x v="32"/>
    <n v="13549"/>
    <n v="6"/>
    <n v="565"/>
    <n v="16950"/>
    <n v="35.82"/>
    <n v="7755"/>
    <n v="6072"/>
  </r>
  <r>
    <x v="111"/>
    <x v="0"/>
    <x v="33"/>
    <n v="8505"/>
    <n v="19"/>
    <n v="430"/>
    <n v="12900"/>
    <n v="44.36"/>
    <n v="5176"/>
    <n v="5723"/>
  </r>
  <r>
    <x v="111"/>
    <x v="0"/>
    <x v="34"/>
    <n v="947293"/>
    <n v="588"/>
    <n v="33567"/>
    <n v="1007010"/>
    <n v="55.44"/>
    <n v="503959"/>
    <n v="558306"/>
  </r>
  <r>
    <x v="111"/>
    <x v="1"/>
    <x v="0"/>
    <n v="46750"/>
    <n v="139"/>
    <n v="1636"/>
    <n v="49080"/>
    <n v="45.31"/>
    <n v="23933"/>
    <n v="22239"/>
  </r>
  <r>
    <x v="111"/>
    <x v="1"/>
    <x v="1"/>
    <n v="111466"/>
    <n v="191"/>
    <n v="3865"/>
    <n v="115950"/>
    <n v="50.96"/>
    <n v="53755"/>
    <n v="59084"/>
  </r>
  <r>
    <x v="111"/>
    <x v="1"/>
    <x v="2"/>
    <n v="18931"/>
    <n v="66"/>
    <n v="687"/>
    <n v="20610"/>
    <n v="42.72"/>
    <n v="9954"/>
    <n v="8804"/>
  </r>
  <r>
    <x v="111"/>
    <x v="1"/>
    <x v="3"/>
    <n v="42659"/>
    <n v="86"/>
    <n v="1509"/>
    <n v="45270"/>
    <n v="53.54"/>
    <n v="24705"/>
    <n v="24237"/>
  </r>
  <r>
    <x v="111"/>
    <x v="1"/>
    <x v="4"/>
    <n v="31860"/>
    <n v="59"/>
    <n v="1010"/>
    <n v="30300"/>
    <n v="50.98"/>
    <n v="14257"/>
    <n v="15448"/>
  </r>
  <r>
    <x v="111"/>
    <x v="1"/>
    <x v="5"/>
    <n v="51074"/>
    <n v="79"/>
    <n v="1437"/>
    <n v="43110"/>
    <n v="48.47"/>
    <n v="30276"/>
    <n v="20897"/>
  </r>
  <r>
    <x v="111"/>
    <x v="1"/>
    <x v="6"/>
    <n v="38491"/>
    <n v="75"/>
    <n v="1256"/>
    <n v="37680"/>
    <n v="46.74"/>
    <n v="24982"/>
    <n v="17612"/>
  </r>
  <r>
    <x v="111"/>
    <x v="1"/>
    <x v="7"/>
    <n v="7330"/>
    <n v="23"/>
    <n v="271"/>
    <n v="8130"/>
    <n v="50.34"/>
    <n v="4406"/>
    <n v="4092"/>
  </r>
  <r>
    <x v="111"/>
    <x v="1"/>
    <x v="8"/>
    <n v="12413"/>
    <n v="35"/>
    <n v="473"/>
    <n v="14190"/>
    <n v="48.55"/>
    <n v="7782"/>
    <n v="6889"/>
  </r>
  <r>
    <x v="111"/>
    <x v="1"/>
    <x v="9"/>
    <n v="25808"/>
    <n v="49"/>
    <n v="851"/>
    <n v="25530"/>
    <n v="59.9"/>
    <n v="12688"/>
    <n v="15293"/>
  </r>
  <r>
    <x v="111"/>
    <x v="1"/>
    <x v="10"/>
    <n v="48359"/>
    <n v="78"/>
    <n v="1383"/>
    <n v="41490"/>
    <n v="56.44"/>
    <n v="23012"/>
    <n v="23417"/>
  </r>
  <r>
    <x v="111"/>
    <x v="1"/>
    <x v="11"/>
    <n v="6056"/>
    <n v="19"/>
    <n v="564"/>
    <n v="16920"/>
    <n v="17.309999999999999"/>
    <n v="3733"/>
    <n v="2929"/>
  </r>
  <r>
    <x v="111"/>
    <x v="1"/>
    <x v="12"/>
    <n v="27702"/>
    <n v="67"/>
    <n v="1128"/>
    <n v="33840"/>
    <n v="47.03"/>
    <n v="16579"/>
    <n v="15915"/>
  </r>
  <r>
    <x v="111"/>
    <x v="1"/>
    <x v="13"/>
    <n v="9911"/>
    <n v="23"/>
    <n v="402"/>
    <n v="12060"/>
    <n v="45.52"/>
    <n v="5384"/>
    <n v="5490"/>
  </r>
  <r>
    <x v="111"/>
    <x v="1"/>
    <x v="14"/>
    <n v="7590"/>
    <n v="17"/>
    <n v="234"/>
    <n v="7020"/>
    <n v="50.19"/>
    <n v="4068"/>
    <n v="3523"/>
  </r>
  <r>
    <x v="111"/>
    <x v="1"/>
    <x v="15"/>
    <n v="7279"/>
    <n v="30"/>
    <n v="309"/>
    <n v="9270"/>
    <n v="43.42"/>
    <n v="4991"/>
    <n v="4025"/>
  </r>
  <r>
    <x v="111"/>
    <x v="1"/>
    <x v="16"/>
    <n v="44160"/>
    <n v="68"/>
    <n v="1439"/>
    <n v="43170"/>
    <n v="56.57"/>
    <n v="21247"/>
    <n v="24422"/>
  </r>
  <r>
    <x v="111"/>
    <x v="1"/>
    <x v="17"/>
    <n v="30779"/>
    <n v="39"/>
    <n v="956"/>
    <n v="28680"/>
    <n v="58.8"/>
    <n v="14690"/>
    <n v="16863"/>
  </r>
  <r>
    <x v="111"/>
    <x v="1"/>
    <x v="18"/>
    <n v="24314"/>
    <n v="51"/>
    <n v="719"/>
    <n v="21570"/>
    <n v="56.77"/>
    <n v="13635"/>
    <n v="12245"/>
  </r>
  <r>
    <x v="111"/>
    <x v="1"/>
    <x v="19"/>
    <n v="37267"/>
    <n v="103"/>
    <n v="1346"/>
    <n v="40380"/>
    <n v="47.45"/>
    <n v="20519"/>
    <n v="19160"/>
  </r>
  <r>
    <x v="111"/>
    <x v="1"/>
    <x v="20"/>
    <n v="95209"/>
    <n v="207"/>
    <n v="2966"/>
    <n v="88980"/>
    <n v="49.03"/>
    <n v="55639"/>
    <n v="43630"/>
  </r>
  <r>
    <x v="111"/>
    <x v="1"/>
    <x v="21"/>
    <n v="15310"/>
    <n v="25"/>
    <n v="386"/>
    <n v="11580"/>
    <n v="55.19"/>
    <n v="9729"/>
    <n v="6391"/>
  </r>
  <r>
    <x v="111"/>
    <x v="1"/>
    <x v="22"/>
    <n v="11604"/>
    <n v="17"/>
    <n v="394"/>
    <n v="11820"/>
    <n v="44.58"/>
    <n v="8951"/>
    <n v="5270"/>
  </r>
  <r>
    <x v="111"/>
    <x v="1"/>
    <x v="23"/>
    <n v="11480"/>
    <n v="27"/>
    <n v="353"/>
    <n v="10590"/>
    <n v="59.2"/>
    <n v="6857"/>
    <n v="6270"/>
  </r>
  <r>
    <x v="111"/>
    <x v="1"/>
    <x v="24"/>
    <n v="133603"/>
    <n v="276"/>
    <n v="4099"/>
    <n v="122970"/>
    <n v="50.06"/>
    <n v="81176"/>
    <n v="61560"/>
  </r>
  <r>
    <x v="111"/>
    <x v="1"/>
    <x v="25"/>
    <n v="36076"/>
    <n v="75"/>
    <n v="1066"/>
    <n v="31980"/>
    <n v="51.1"/>
    <n v="26209"/>
    <n v="16340"/>
  </r>
  <r>
    <x v="111"/>
    <x v="1"/>
    <x v="26"/>
    <n v="10937"/>
    <n v="24"/>
    <n v="367"/>
    <n v="11010"/>
    <n v="45.95"/>
    <n v="6163"/>
    <n v="5059"/>
  </r>
  <r>
    <x v="111"/>
    <x v="1"/>
    <x v="27"/>
    <n v="36298"/>
    <n v="53"/>
    <n v="1202"/>
    <n v="36060"/>
    <n v="42.29"/>
    <n v="15916"/>
    <n v="15251"/>
  </r>
  <r>
    <x v="111"/>
    <x v="1"/>
    <x v="28"/>
    <n v="7261"/>
    <n v="21"/>
    <n v="262"/>
    <n v="7860"/>
    <n v="48.72"/>
    <n v="5315"/>
    <n v="3829"/>
  </r>
  <r>
    <x v="111"/>
    <x v="1"/>
    <x v="29"/>
    <n v="10414"/>
    <n v="26"/>
    <n v="274"/>
    <n v="8220"/>
    <n v="59.07"/>
    <n v="6591"/>
    <n v="4856"/>
  </r>
  <r>
    <x v="111"/>
    <x v="1"/>
    <x v="30"/>
    <n v="31135"/>
    <n v="46"/>
    <n v="818"/>
    <n v="24540"/>
    <n v="63.87"/>
    <n v="16526"/>
    <n v="15675"/>
  </r>
  <r>
    <x v="111"/>
    <x v="1"/>
    <x v="31"/>
    <n v="2660"/>
    <n v="15"/>
    <n v="105"/>
    <n v="3150"/>
    <n v="42.88"/>
    <n v="1716"/>
    <n v="1351"/>
  </r>
  <r>
    <x v="111"/>
    <x v="1"/>
    <x v="32"/>
    <n v="12072"/>
    <n v="21"/>
    <n v="352"/>
    <n v="10560"/>
    <n v="48.05"/>
    <n v="7575"/>
    <n v="5074"/>
  </r>
  <r>
    <x v="111"/>
    <x v="1"/>
    <x v="33"/>
    <n v="17835"/>
    <n v="40"/>
    <n v="609"/>
    <n v="18270"/>
    <n v="53.94"/>
    <n v="9381"/>
    <n v="9855"/>
  </r>
  <r>
    <x v="111"/>
    <x v="1"/>
    <x v="34"/>
    <n v="897710"/>
    <n v="1855"/>
    <n v="29673"/>
    <n v="890190"/>
    <n v="49.94"/>
    <n v="496473"/>
    <n v="444570"/>
  </r>
  <r>
    <x v="111"/>
    <x v="2"/>
    <x v="0"/>
    <n v="21686"/>
    <n v="32"/>
    <n v="1325"/>
    <n v="39750"/>
    <n v="50.61"/>
    <n v="8117"/>
    <n v="20118"/>
  </r>
  <r>
    <x v="111"/>
    <x v="2"/>
    <x v="1"/>
    <n v="55583"/>
    <n v="39"/>
    <n v="3700"/>
    <n v="111000"/>
    <n v="46.7"/>
    <n v="29144"/>
    <n v="51840"/>
  </r>
  <r>
    <x v="111"/>
    <x v="2"/>
    <x v="2"/>
    <n v="8416"/>
    <n v="19"/>
    <n v="675"/>
    <n v="20250"/>
    <n v="35.11"/>
    <n v="4698"/>
    <n v="7110"/>
  </r>
  <r>
    <x v="111"/>
    <x v="2"/>
    <x v="3"/>
    <n v="7481"/>
    <n v="13"/>
    <n v="558"/>
    <n v="16740"/>
    <n v="42.81"/>
    <n v="4103"/>
    <n v="7167"/>
  </r>
  <r>
    <x v="111"/>
    <x v="2"/>
    <x v="4"/>
    <n v="12757"/>
    <n v="15"/>
    <n v="888"/>
    <n v="26640"/>
    <n v="42.51"/>
    <n v="4492"/>
    <n v="11324"/>
  </r>
  <r>
    <x v="111"/>
    <x v="2"/>
    <x v="5"/>
    <n v="15031"/>
    <n v="11"/>
    <n v="1042"/>
    <n v="31260"/>
    <n v="44.25"/>
    <n v="8151"/>
    <n v="13833"/>
  </r>
  <r>
    <x v="111"/>
    <x v="2"/>
    <x v="6"/>
    <n v="18047"/>
    <n v="17"/>
    <n v="1066"/>
    <n v="31980"/>
    <n v="52.18"/>
    <n v="9628"/>
    <n v="16686"/>
  </r>
  <r>
    <x v="111"/>
    <x v="2"/>
    <x v="7"/>
    <m/>
    <n v="3"/>
    <n v="70"/>
    <n v="2100"/>
    <m/>
    <m/>
    <m/>
  </r>
  <r>
    <x v="111"/>
    <x v="2"/>
    <x v="8"/>
    <m/>
    <n v="5"/>
    <n v="144"/>
    <n v="4320"/>
    <m/>
    <m/>
    <m/>
  </r>
  <r>
    <x v="111"/>
    <x v="2"/>
    <x v="9"/>
    <n v="3861"/>
    <n v="10"/>
    <n v="400"/>
    <n v="12000"/>
    <n v="27.89"/>
    <n v="1526"/>
    <n v="3347"/>
  </r>
  <r>
    <x v="111"/>
    <x v="2"/>
    <x v="10"/>
    <n v="12241"/>
    <n v="18"/>
    <n v="773"/>
    <n v="23190"/>
    <n v="48.39"/>
    <n v="3853"/>
    <n v="11222"/>
  </r>
  <r>
    <x v="111"/>
    <x v="2"/>
    <x v="11"/>
    <n v="5520"/>
    <n v="13"/>
    <n v="953"/>
    <n v="28590"/>
    <n v="17.38"/>
    <n v="3111"/>
    <n v="4969"/>
  </r>
  <r>
    <x v="111"/>
    <x v="2"/>
    <x v="12"/>
    <m/>
    <n v="4"/>
    <n v="153"/>
    <n v="4590"/>
    <m/>
    <m/>
    <m/>
  </r>
  <r>
    <x v="111"/>
    <x v="2"/>
    <x v="13"/>
    <n v="1818"/>
    <n v="4"/>
    <n v="104"/>
    <n v="3120"/>
    <n v="36.01"/>
    <n v="1297"/>
    <n v="1124"/>
  </r>
  <r>
    <x v="111"/>
    <x v="2"/>
    <x v="14"/>
    <m/>
    <n v="3"/>
    <n v="75"/>
    <n v="2250"/>
    <m/>
    <m/>
    <m/>
  </r>
  <r>
    <x v="111"/>
    <x v="2"/>
    <x v="15"/>
    <m/>
    <n v="7"/>
    <n v="492"/>
    <n v="14760"/>
    <m/>
    <m/>
    <m/>
  </r>
  <r>
    <x v="111"/>
    <x v="2"/>
    <x v="16"/>
    <m/>
    <n v="14"/>
    <n v="1965"/>
    <n v="58950"/>
    <m/>
    <m/>
    <m/>
  </r>
  <r>
    <x v="111"/>
    <x v="2"/>
    <x v="17"/>
    <n v="31073"/>
    <n v="10"/>
    <n v="1618"/>
    <n v="48540"/>
    <n v="57.53"/>
    <n v="16318"/>
    <n v="27925"/>
  </r>
  <r>
    <x v="111"/>
    <x v="2"/>
    <x v="18"/>
    <n v="11512"/>
    <n v="24"/>
    <n v="865"/>
    <n v="25950"/>
    <n v="38.89"/>
    <n v="6611"/>
    <n v="10092"/>
  </r>
  <r>
    <x v="111"/>
    <x v="2"/>
    <x v="19"/>
    <n v="16815"/>
    <n v="32"/>
    <n v="1327"/>
    <n v="39810"/>
    <n v="38.64"/>
    <n v="9152"/>
    <n v="15382"/>
  </r>
  <r>
    <x v="111"/>
    <x v="2"/>
    <x v="20"/>
    <n v="58538"/>
    <n v="61"/>
    <n v="3836"/>
    <n v="115080"/>
    <n v="45.14"/>
    <n v="30623"/>
    <n v="51942"/>
  </r>
  <r>
    <x v="111"/>
    <x v="2"/>
    <x v="21"/>
    <m/>
    <n v="7"/>
    <n v="458"/>
    <n v="13740"/>
    <m/>
    <m/>
    <m/>
  </r>
  <r>
    <x v="111"/>
    <x v="2"/>
    <x v="22"/>
    <n v="5516"/>
    <n v="6"/>
    <n v="361"/>
    <n v="10830"/>
    <n v="49.33"/>
    <n v="4960"/>
    <n v="5342"/>
  </r>
  <r>
    <x v="111"/>
    <x v="2"/>
    <x v="23"/>
    <m/>
    <n v="4"/>
    <n v="78"/>
    <n v="2340"/>
    <m/>
    <m/>
    <m/>
  </r>
  <r>
    <x v="111"/>
    <x v="2"/>
    <x v="24"/>
    <n v="67526"/>
    <n v="78"/>
    <n v="4733"/>
    <n v="141990"/>
    <n v="42.3"/>
    <n v="37643"/>
    <n v="60061"/>
  </r>
  <r>
    <x v="111"/>
    <x v="2"/>
    <x v="25"/>
    <n v="26772"/>
    <n v="27"/>
    <n v="1617"/>
    <n v="48510"/>
    <n v="45.56"/>
    <n v="18544"/>
    <n v="22102"/>
  </r>
  <r>
    <x v="111"/>
    <x v="2"/>
    <x v="26"/>
    <n v="8875"/>
    <n v="9"/>
    <n v="680"/>
    <n v="20400"/>
    <n v="40.380000000000003"/>
    <n v="5194"/>
    <n v="8237"/>
  </r>
  <r>
    <x v="111"/>
    <x v="2"/>
    <x v="27"/>
    <n v="43923"/>
    <n v="20"/>
    <n v="2033"/>
    <n v="60990"/>
    <n v="67.790000000000006"/>
    <n v="19323"/>
    <n v="41347"/>
  </r>
  <r>
    <x v="111"/>
    <x v="2"/>
    <x v="28"/>
    <n v="1523"/>
    <n v="5"/>
    <n v="101"/>
    <n v="3030"/>
    <n v="47.29"/>
    <n v="928"/>
    <n v="1433"/>
  </r>
  <r>
    <x v="111"/>
    <x v="2"/>
    <x v="29"/>
    <n v="2410"/>
    <n v="8"/>
    <n v="218"/>
    <n v="6540"/>
    <m/>
    <n v="431"/>
    <m/>
  </r>
  <r>
    <x v="111"/>
    <x v="2"/>
    <x v="30"/>
    <n v="8640"/>
    <n v="11"/>
    <n v="516"/>
    <n v="15480"/>
    <n v="49.86"/>
    <n v="5588"/>
    <n v="7719"/>
  </r>
  <r>
    <x v="111"/>
    <x v="2"/>
    <x v="31"/>
    <n v="667"/>
    <n v="4"/>
    <n v="131"/>
    <n v="3930"/>
    <n v="12.3"/>
    <n v="504"/>
    <n v="484"/>
  </r>
  <r>
    <x v="111"/>
    <x v="2"/>
    <x v="32"/>
    <m/>
    <n v="6"/>
    <n v="636"/>
    <n v="19080"/>
    <m/>
    <m/>
    <m/>
  </r>
  <r>
    <x v="111"/>
    <x v="2"/>
    <x v="33"/>
    <n v="5101"/>
    <n v="12"/>
    <n v="436"/>
    <n v="13080"/>
    <n v="31.2"/>
    <n v="3103"/>
    <n v="4081"/>
  </r>
  <r>
    <x v="111"/>
    <x v="2"/>
    <x v="34"/>
    <n v="405516"/>
    <n v="463"/>
    <n v="27676"/>
    <n v="830280"/>
    <n v="44.22"/>
    <n v="210213"/>
    <n v="367183"/>
  </r>
  <r>
    <x v="111"/>
    <x v="3"/>
    <x v="0"/>
    <n v="50861"/>
    <n v="47"/>
    <n v="6142"/>
    <n v="184260"/>
    <n v="13.11"/>
    <n v="24959"/>
    <n v="24156"/>
  </r>
  <r>
    <x v="111"/>
    <x v="3"/>
    <x v="1"/>
    <n v="32942"/>
    <n v="23"/>
    <n v="2751"/>
    <n v="82530"/>
    <n v="17.47"/>
    <n v="15911"/>
    <n v="14421"/>
  </r>
  <r>
    <x v="111"/>
    <x v="3"/>
    <x v="2"/>
    <n v="26767"/>
    <n v="25"/>
    <n v="2555"/>
    <n v="76650"/>
    <n v="15"/>
    <n v="15494"/>
    <n v="11496"/>
  </r>
  <r>
    <x v="111"/>
    <x v="3"/>
    <x v="3"/>
    <n v="19957"/>
    <n v="22"/>
    <n v="1957"/>
    <n v="58710"/>
    <n v="19.13"/>
    <n v="11041"/>
    <n v="11232"/>
  </r>
  <r>
    <x v="111"/>
    <x v="3"/>
    <x v="4"/>
    <n v="39121"/>
    <n v="18"/>
    <n v="2805"/>
    <n v="84150"/>
    <n v="21.39"/>
    <n v="12692"/>
    <n v="18003"/>
  </r>
  <r>
    <x v="111"/>
    <x v="3"/>
    <x v="5"/>
    <n v="24361"/>
    <n v="13"/>
    <n v="1799"/>
    <n v="53970"/>
    <n v="19.63"/>
    <n v="11644"/>
    <n v="10593"/>
  </r>
  <r>
    <x v="111"/>
    <x v="3"/>
    <x v="6"/>
    <n v="13314"/>
    <n v="10"/>
    <n v="1347"/>
    <n v="40410"/>
    <n v="16.010000000000002"/>
    <n v="8572"/>
    <n v="6472"/>
  </r>
  <r>
    <x v="111"/>
    <x v="3"/>
    <x v="7"/>
    <n v="7211"/>
    <n v="4"/>
    <n v="1100"/>
    <n v="33000"/>
    <n v="8.19"/>
    <n v="3362"/>
    <n v="2703"/>
  </r>
  <r>
    <x v="111"/>
    <x v="3"/>
    <x v="8"/>
    <n v="14961"/>
    <n v="12"/>
    <n v="1611"/>
    <n v="48330"/>
    <n v="14.74"/>
    <n v="5621"/>
    <n v="7126"/>
  </r>
  <r>
    <x v="111"/>
    <x v="3"/>
    <x v="9"/>
    <n v="11471"/>
    <n v="12"/>
    <n v="1199"/>
    <n v="35970"/>
    <n v="14.01"/>
    <n v="4617"/>
    <n v="5039"/>
  </r>
  <r>
    <x v="111"/>
    <x v="3"/>
    <x v="10"/>
    <n v="22612"/>
    <n v="21"/>
    <n v="2054"/>
    <n v="61620"/>
    <n v="14.99"/>
    <n v="10599"/>
    <n v="9236"/>
  </r>
  <r>
    <x v="111"/>
    <x v="3"/>
    <x v="11"/>
    <n v="4933"/>
    <n v="6"/>
    <n v="515"/>
    <n v="15450"/>
    <n v="14.99"/>
    <n v="3983"/>
    <n v="2317"/>
  </r>
  <r>
    <x v="111"/>
    <x v="3"/>
    <x v="12"/>
    <m/>
    <n v="8"/>
    <n v="604"/>
    <n v="18120"/>
    <m/>
    <m/>
    <m/>
  </r>
  <r>
    <x v="111"/>
    <x v="3"/>
    <x v="13"/>
    <m/>
    <n v="3"/>
    <n v="357"/>
    <n v="10710"/>
    <m/>
    <m/>
    <m/>
  </r>
  <r>
    <x v="111"/>
    <x v="3"/>
    <x v="14"/>
    <m/>
    <n v="7"/>
    <n v="843"/>
    <n v="25290"/>
    <m/>
    <m/>
    <m/>
  </r>
  <r>
    <x v="111"/>
    <x v="3"/>
    <x v="15"/>
    <n v="5456"/>
    <n v="8"/>
    <n v="969"/>
    <n v="29070"/>
    <n v="8.2899999999999991"/>
    <n v="2457"/>
    <n v="2409"/>
  </r>
  <r>
    <x v="111"/>
    <x v="3"/>
    <x v="16"/>
    <m/>
    <n v="4"/>
    <n v="524"/>
    <n v="15720"/>
    <m/>
    <m/>
    <m/>
  </r>
  <r>
    <x v="111"/>
    <x v="3"/>
    <x v="17"/>
    <s v="    -"/>
    <s v="-"/>
    <s v="    -"/>
    <s v="    -"/>
    <s v="-"/>
    <s v="-"/>
    <s v="-"/>
  </r>
  <r>
    <x v="111"/>
    <x v="3"/>
    <x v="18"/>
    <n v="17781"/>
    <n v="18"/>
    <n v="1390"/>
    <n v="41700"/>
    <n v="22.72"/>
    <n v="8996"/>
    <n v="9476"/>
  </r>
  <r>
    <x v="111"/>
    <x v="3"/>
    <x v="19"/>
    <n v="34715"/>
    <n v="20"/>
    <n v="3610"/>
    <n v="108300"/>
    <n v="13.52"/>
    <n v="15620"/>
    <n v="14644"/>
  </r>
  <r>
    <x v="111"/>
    <x v="3"/>
    <x v="20"/>
    <n v="71000"/>
    <n v="38"/>
    <n v="4459"/>
    <n v="133770"/>
    <n v="18.8"/>
    <n v="33357"/>
    <n v="25148"/>
  </r>
  <r>
    <x v="111"/>
    <x v="3"/>
    <x v="21"/>
    <n v="8256"/>
    <n v="9"/>
    <n v="732"/>
    <n v="21960"/>
    <n v="13.18"/>
    <n v="4427"/>
    <n v="2895"/>
  </r>
  <r>
    <x v="111"/>
    <x v="3"/>
    <x v="22"/>
    <n v="9474"/>
    <n v="4"/>
    <n v="571"/>
    <n v="17130"/>
    <n v="22.07"/>
    <n v="7209"/>
    <n v="3780"/>
  </r>
  <r>
    <x v="111"/>
    <x v="3"/>
    <x v="23"/>
    <n v="7770"/>
    <n v="7"/>
    <n v="837"/>
    <n v="25110"/>
    <n v="14.12"/>
    <n v="4421"/>
    <n v="3546"/>
  </r>
  <r>
    <x v="111"/>
    <x v="3"/>
    <x v="24"/>
    <n v="96500"/>
    <n v="58"/>
    <n v="6599"/>
    <n v="197970"/>
    <n v="17.87"/>
    <n v="49414"/>
    <n v="35369"/>
  </r>
  <r>
    <x v="111"/>
    <x v="3"/>
    <x v="25"/>
    <n v="23160"/>
    <n v="17"/>
    <n v="1602"/>
    <n v="48060"/>
    <n v="19.88"/>
    <n v="16366"/>
    <n v="9552"/>
  </r>
  <r>
    <x v="111"/>
    <x v="3"/>
    <x v="26"/>
    <n v="14877"/>
    <n v="6"/>
    <n v="1543"/>
    <n v="46290"/>
    <n v="15.05"/>
    <n v="8255"/>
    <n v="6965"/>
  </r>
  <r>
    <x v="111"/>
    <x v="3"/>
    <x v="27"/>
    <n v="28950"/>
    <n v="7"/>
    <n v="1219"/>
    <n v="36570"/>
    <n v="23.82"/>
    <n v="13583"/>
    <n v="8712"/>
  </r>
  <r>
    <x v="111"/>
    <x v="3"/>
    <x v="28"/>
    <n v="9348"/>
    <n v="11"/>
    <n v="3619"/>
    <n v="108570"/>
    <n v="3.81"/>
    <n v="5553"/>
    <n v="4132"/>
  </r>
  <r>
    <x v="111"/>
    <x v="3"/>
    <x v="29"/>
    <n v="18839"/>
    <n v="11"/>
    <n v="2388"/>
    <n v="71640"/>
    <n v="13.68"/>
    <n v="8459"/>
    <n v="9797"/>
  </r>
  <r>
    <x v="111"/>
    <x v="3"/>
    <x v="30"/>
    <n v="13493"/>
    <n v="7"/>
    <n v="603"/>
    <n v="18090"/>
    <n v="30.22"/>
    <n v="8806"/>
    <n v="5466"/>
  </r>
  <r>
    <x v="111"/>
    <x v="3"/>
    <x v="31"/>
    <n v="3359"/>
    <n v="6"/>
    <n v="304"/>
    <n v="9120"/>
    <n v="16.47"/>
    <n v="2354"/>
    <n v="1502"/>
  </r>
  <r>
    <x v="111"/>
    <x v="3"/>
    <x v="32"/>
    <m/>
    <n v="4"/>
    <n v="668"/>
    <n v="20040"/>
    <m/>
    <m/>
    <m/>
  </r>
  <r>
    <x v="111"/>
    <x v="3"/>
    <x v="33"/>
    <n v="9430"/>
    <n v="11"/>
    <n v="978"/>
    <n v="29340"/>
    <n v="19.22"/>
    <n v="5873"/>
    <n v="5640"/>
  </r>
  <r>
    <x v="111"/>
    <x v="3"/>
    <x v="34"/>
    <n v="570556"/>
    <n v="419"/>
    <n v="53655"/>
    <n v="1609650"/>
    <n v="15.39"/>
    <n v="289642"/>
    <n v="247705"/>
  </r>
  <r>
    <x v="111"/>
    <x v="4"/>
    <x v="0"/>
    <n v="145653"/>
    <n v="252"/>
    <n v="10359"/>
    <n v="310770"/>
    <n v="26.06"/>
    <n v="69366"/>
    <n v="80989"/>
  </r>
  <r>
    <x v="111"/>
    <x v="4"/>
    <x v="1"/>
    <n v="467870"/>
    <n v="324"/>
    <n v="18882"/>
    <n v="566460"/>
    <n v="51.92"/>
    <n v="232773"/>
    <n v="294080"/>
  </r>
  <r>
    <x v="111"/>
    <x v="4"/>
    <x v="2"/>
    <n v="57645"/>
    <n v="121"/>
    <n v="4107"/>
    <n v="123210"/>
    <n v="23.67"/>
    <n v="31871"/>
    <n v="29159"/>
  </r>
  <r>
    <x v="111"/>
    <x v="4"/>
    <x v="3"/>
    <n v="94545"/>
    <n v="147"/>
    <n v="5031"/>
    <n v="150930"/>
    <n v="38.119999999999997"/>
    <n v="52037"/>
    <n v="57528"/>
  </r>
  <r>
    <x v="111"/>
    <x v="4"/>
    <x v="4"/>
    <n v="96145"/>
    <n v="103"/>
    <n v="5161"/>
    <n v="154830"/>
    <n v="33.25"/>
    <n v="38074"/>
    <n v="51475"/>
  </r>
  <r>
    <x v="111"/>
    <x v="4"/>
    <x v="5"/>
    <n v="157336"/>
    <n v="124"/>
    <n v="6124"/>
    <n v="183720"/>
    <n v="43.9"/>
    <n v="90908"/>
    <n v="80659"/>
  </r>
  <r>
    <x v="111"/>
    <x v="4"/>
    <x v="6"/>
    <n v="83785"/>
    <n v="112"/>
    <n v="4233"/>
    <n v="126990"/>
    <n v="37.53"/>
    <n v="51736"/>
    <n v="47660"/>
  </r>
  <r>
    <x v="111"/>
    <x v="4"/>
    <x v="7"/>
    <n v="16414"/>
    <n v="34"/>
    <n v="1500"/>
    <n v="45000"/>
    <n v="17.7"/>
    <n v="8747"/>
    <n v="7964"/>
  </r>
  <r>
    <x v="111"/>
    <x v="4"/>
    <x v="8"/>
    <n v="32225"/>
    <n v="61"/>
    <n v="2451"/>
    <n v="73530"/>
    <n v="23.52"/>
    <n v="16129"/>
    <n v="17294"/>
  </r>
  <r>
    <x v="111"/>
    <x v="4"/>
    <x v="9"/>
    <n v="51422"/>
    <n v="89"/>
    <n v="2937"/>
    <n v="88110"/>
    <n v="34.11"/>
    <n v="24986"/>
    <n v="30055"/>
  </r>
  <r>
    <x v="111"/>
    <x v="4"/>
    <x v="10"/>
    <n v="95904"/>
    <n v="133"/>
    <n v="4738"/>
    <n v="142140"/>
    <n v="36.03"/>
    <n v="44521"/>
    <n v="51215"/>
  </r>
  <r>
    <x v="111"/>
    <x v="4"/>
    <x v="11"/>
    <n v="26628"/>
    <n v="48"/>
    <n v="2490"/>
    <n v="74700"/>
    <n v="19.079999999999998"/>
    <n v="16493"/>
    <n v="14256"/>
  </r>
  <r>
    <x v="111"/>
    <x v="4"/>
    <x v="12"/>
    <n v="39291"/>
    <n v="102"/>
    <n v="2456"/>
    <n v="73680"/>
    <n v="32.08"/>
    <n v="23453"/>
    <n v="23638"/>
  </r>
  <r>
    <x v="111"/>
    <x v="4"/>
    <x v="13"/>
    <n v="15954"/>
    <n v="33"/>
    <n v="1000"/>
    <n v="30000"/>
    <n v="28.69"/>
    <n v="9143"/>
    <n v="8607"/>
  </r>
  <r>
    <x v="111"/>
    <x v="4"/>
    <x v="14"/>
    <n v="17805"/>
    <n v="37"/>
    <n v="1373"/>
    <n v="41190"/>
    <n v="20.83"/>
    <n v="10558"/>
    <n v="8581"/>
  </r>
  <r>
    <x v="111"/>
    <x v="4"/>
    <x v="15"/>
    <n v="19942"/>
    <n v="49"/>
    <n v="1820"/>
    <n v="54600"/>
    <n v="23.78"/>
    <n v="10363"/>
    <n v="12986"/>
  </r>
  <r>
    <x v="111"/>
    <x v="4"/>
    <x v="16"/>
    <n v="190252"/>
    <n v="120"/>
    <n v="7436"/>
    <n v="223080"/>
    <n v="56.73"/>
    <n v="97778"/>
    <n v="126558"/>
  </r>
  <r>
    <x v="111"/>
    <x v="4"/>
    <x v="17"/>
    <n v="165855"/>
    <n v="79"/>
    <n v="5946"/>
    <n v="178380"/>
    <n v="63.28"/>
    <n v="85424"/>
    <n v="112876"/>
  </r>
  <r>
    <x v="111"/>
    <x v="4"/>
    <x v="18"/>
    <n v="64937"/>
    <n v="111"/>
    <n v="3398"/>
    <n v="101940"/>
    <n v="37.25"/>
    <n v="36315"/>
    <n v="37975"/>
  </r>
  <r>
    <x v="111"/>
    <x v="4"/>
    <x v="19"/>
    <n v="97595"/>
    <n v="166"/>
    <n v="6690"/>
    <n v="200700"/>
    <n v="27.06"/>
    <n v="50463"/>
    <n v="54309"/>
  </r>
  <r>
    <x v="111"/>
    <x v="4"/>
    <x v="20"/>
    <n v="366330"/>
    <n v="377"/>
    <n v="16023"/>
    <n v="480690"/>
    <n v="42.62"/>
    <n v="198771"/>
    <n v="204892"/>
  </r>
  <r>
    <x v="111"/>
    <x v="4"/>
    <x v="21"/>
    <n v="29537"/>
    <n v="48"/>
    <n v="1702"/>
    <n v="51060"/>
    <n v="25.49"/>
    <n v="17982"/>
    <n v="13014"/>
  </r>
  <r>
    <x v="111"/>
    <x v="4"/>
    <x v="22"/>
    <n v="37067"/>
    <n v="32"/>
    <n v="1819"/>
    <n v="54570"/>
    <n v="36.31"/>
    <n v="26732"/>
    <n v="19817"/>
  </r>
  <r>
    <x v="111"/>
    <x v="4"/>
    <x v="23"/>
    <n v="21499"/>
    <n v="48"/>
    <n v="1397"/>
    <n v="41910"/>
    <n v="26.8"/>
    <n v="12487"/>
    <n v="11232"/>
  </r>
  <r>
    <x v="111"/>
    <x v="4"/>
    <x v="24"/>
    <n v="454432"/>
    <n v="505"/>
    <n v="20941"/>
    <n v="628230"/>
    <n v="39.630000000000003"/>
    <n v="255972"/>
    <n v="248955"/>
  </r>
  <r>
    <x v="111"/>
    <x v="4"/>
    <x v="25"/>
    <n v="111608"/>
    <n v="158"/>
    <n v="5643"/>
    <n v="169290"/>
    <n v="37.24"/>
    <n v="82177"/>
    <n v="63050"/>
  </r>
  <r>
    <x v="111"/>
    <x v="4"/>
    <x v="26"/>
    <n v="45123"/>
    <n v="49"/>
    <n v="3075"/>
    <n v="92250"/>
    <n v="26.52"/>
    <n v="24477"/>
    <n v="24468"/>
  </r>
  <r>
    <x v="111"/>
    <x v="4"/>
    <x v="27"/>
    <n v="208168"/>
    <n v="110"/>
    <n v="7282"/>
    <n v="218460"/>
    <n v="54.2"/>
    <n v="87078"/>
    <n v="118396"/>
  </r>
  <r>
    <x v="111"/>
    <x v="4"/>
    <x v="28"/>
    <n v="28213"/>
    <n v="48"/>
    <n v="4417"/>
    <n v="132510"/>
    <n v="11.33"/>
    <n v="18749"/>
    <n v="15015"/>
  </r>
  <r>
    <x v="111"/>
    <x v="4"/>
    <x v="29"/>
    <n v="35105"/>
    <n v="59"/>
    <n v="3099"/>
    <n v="92970"/>
    <n v="20.55"/>
    <n v="17981"/>
    <n v="19104"/>
  </r>
  <r>
    <x v="111"/>
    <x v="4"/>
    <x v="30"/>
    <n v="76485"/>
    <n v="79"/>
    <n v="2632"/>
    <n v="78960"/>
    <n v="53.07"/>
    <n v="44130"/>
    <n v="41903"/>
  </r>
  <r>
    <x v="111"/>
    <x v="4"/>
    <x v="31"/>
    <n v="7753"/>
    <n v="32"/>
    <n v="622"/>
    <n v="18660"/>
    <n v="22.15"/>
    <n v="5361"/>
    <n v="4133"/>
  </r>
  <r>
    <x v="111"/>
    <x v="4"/>
    <x v="32"/>
    <n v="41970"/>
    <n v="37"/>
    <n v="2221"/>
    <n v="66630"/>
    <n v="33.700000000000003"/>
    <n v="25117"/>
    <n v="22453"/>
  </r>
  <r>
    <x v="111"/>
    <x v="4"/>
    <x v="33"/>
    <n v="40871"/>
    <n v="82"/>
    <n v="2453"/>
    <n v="73590"/>
    <n v="34.380000000000003"/>
    <n v="23533"/>
    <n v="25298"/>
  </r>
  <r>
    <x v="111"/>
    <x v="4"/>
    <x v="34"/>
    <n v="2821076"/>
    <n v="3325"/>
    <n v="144571"/>
    <n v="4337130"/>
    <n v="37.299999999999997"/>
    <n v="1500286"/>
    <n v="1617763"/>
  </r>
  <r>
    <x v="112"/>
    <x v="0"/>
    <x v="0"/>
    <n v="17965"/>
    <n v="34"/>
    <n v="1256"/>
    <n v="38936"/>
    <n v="28.06"/>
    <n v="8162"/>
    <n v="10926"/>
  </r>
  <r>
    <x v="112"/>
    <x v="0"/>
    <x v="1"/>
    <n v="241763"/>
    <n v="71"/>
    <n v="8614"/>
    <n v="267034"/>
    <n v="62.22"/>
    <n v="123430"/>
    <n v="166151"/>
  </r>
  <r>
    <x v="112"/>
    <x v="0"/>
    <x v="2"/>
    <n v="2436"/>
    <n v="11"/>
    <n v="190"/>
    <n v="5890"/>
    <n v="19.77"/>
    <n v="1068"/>
    <n v="1164"/>
  </r>
  <r>
    <x v="112"/>
    <x v="0"/>
    <x v="3"/>
    <n v="21836"/>
    <n v="26"/>
    <n v="1007"/>
    <n v="31217"/>
    <n v="48.63"/>
    <n v="14750"/>
    <n v="15180"/>
  </r>
  <r>
    <x v="112"/>
    <x v="0"/>
    <x v="4"/>
    <n v="8214"/>
    <n v="11"/>
    <n v="458"/>
    <n v="14198"/>
    <n v="37.630000000000003"/>
    <n v="4905"/>
    <n v="5342"/>
  </r>
  <r>
    <x v="112"/>
    <x v="0"/>
    <x v="5"/>
    <n v="48164"/>
    <n v="21"/>
    <n v="1846"/>
    <n v="57226"/>
    <n v="48.19"/>
    <n v="28539"/>
    <n v="27575"/>
  </r>
  <r>
    <x v="112"/>
    <x v="0"/>
    <x v="6"/>
    <n v="7764"/>
    <n v="10"/>
    <n v="564"/>
    <n v="17484"/>
    <n v="26.04"/>
    <n v="5081"/>
    <n v="4553"/>
  </r>
  <r>
    <x v="112"/>
    <x v="0"/>
    <x v="7"/>
    <m/>
    <n v="4"/>
    <n v="59"/>
    <n v="1829"/>
    <m/>
    <m/>
    <m/>
  </r>
  <r>
    <x v="112"/>
    <x v="0"/>
    <x v="8"/>
    <m/>
    <n v="10"/>
    <n v="236"/>
    <n v="7316"/>
    <m/>
    <m/>
    <m/>
  </r>
  <r>
    <x v="112"/>
    <x v="0"/>
    <x v="9"/>
    <n v="7539"/>
    <n v="18"/>
    <n v="484"/>
    <n v="15004"/>
    <n v="36.479999999999997"/>
    <n v="4893"/>
    <n v="5473"/>
  </r>
  <r>
    <x v="112"/>
    <x v="0"/>
    <x v="10"/>
    <n v="8841"/>
    <n v="16"/>
    <n v="522"/>
    <n v="16182"/>
    <n v="33.96"/>
    <n v="5456"/>
    <n v="5495"/>
  </r>
  <r>
    <x v="112"/>
    <x v="0"/>
    <x v="11"/>
    <n v="6123"/>
    <n v="10"/>
    <n v="458"/>
    <n v="14198"/>
    <n v="24.23"/>
    <n v="3662"/>
    <n v="3441"/>
  </r>
  <r>
    <x v="112"/>
    <x v="0"/>
    <x v="12"/>
    <n v="10054"/>
    <n v="23"/>
    <n v="571"/>
    <n v="17701"/>
    <n v="40.68"/>
    <n v="5175"/>
    <n v="7201"/>
  </r>
  <r>
    <x v="112"/>
    <x v="0"/>
    <x v="13"/>
    <m/>
    <n v="3"/>
    <n v="137"/>
    <n v="4247"/>
    <m/>
    <m/>
    <m/>
  </r>
  <r>
    <x v="112"/>
    <x v="0"/>
    <x v="14"/>
    <n v="3657"/>
    <n v="10"/>
    <n v="221"/>
    <n v="6851"/>
    <n v="31.01"/>
    <n v="2559"/>
    <n v="2124"/>
  </r>
  <r>
    <x v="112"/>
    <x v="0"/>
    <x v="15"/>
    <m/>
    <n v="4"/>
    <n v="50"/>
    <n v="1550"/>
    <m/>
    <m/>
    <m/>
  </r>
  <r>
    <x v="112"/>
    <x v="0"/>
    <x v="16"/>
    <n v="97274"/>
    <n v="34"/>
    <n v="3508"/>
    <n v="108748"/>
    <n v="63.14"/>
    <n v="52111"/>
    <n v="68666"/>
  </r>
  <r>
    <x v="112"/>
    <x v="0"/>
    <x v="17"/>
    <n v="94981"/>
    <n v="30"/>
    <n v="3372"/>
    <n v="104532"/>
    <n v="63.99"/>
    <n v="50697"/>
    <n v="66886"/>
  </r>
  <r>
    <x v="112"/>
    <x v="0"/>
    <x v="18"/>
    <n v="5589"/>
    <n v="18"/>
    <n v="424"/>
    <n v="13144"/>
    <n v="26.2"/>
    <n v="3805"/>
    <n v="3444"/>
  </r>
  <r>
    <x v="112"/>
    <x v="0"/>
    <x v="19"/>
    <m/>
    <n v="10"/>
    <n v="380"/>
    <n v="11780"/>
    <m/>
    <m/>
    <m/>
  </r>
  <r>
    <x v="112"/>
    <x v="0"/>
    <x v="20"/>
    <n v="116234"/>
    <n v="68"/>
    <n v="4705"/>
    <n v="145855"/>
    <n v="49.89"/>
    <n v="60792"/>
    <n v="72771"/>
  </r>
  <r>
    <x v="112"/>
    <x v="0"/>
    <x v="21"/>
    <m/>
    <n v="7"/>
    <n v="126"/>
    <n v="3906"/>
    <m/>
    <m/>
    <m/>
  </r>
  <r>
    <x v="112"/>
    <x v="0"/>
    <x v="22"/>
    <m/>
    <n v="5"/>
    <n v="493"/>
    <n v="15283"/>
    <m/>
    <m/>
    <m/>
  </r>
  <r>
    <x v="112"/>
    <x v="0"/>
    <x v="23"/>
    <n v="911"/>
    <n v="10"/>
    <n v="129"/>
    <n v="3999"/>
    <n v="18.899999999999999"/>
    <n v="559"/>
    <n v="756"/>
  </r>
  <r>
    <x v="112"/>
    <x v="0"/>
    <x v="24"/>
    <n v="126516"/>
    <n v="90"/>
    <n v="5453"/>
    <n v="169043"/>
    <n v="46.5"/>
    <n v="66293"/>
    <n v="78607"/>
  </r>
  <r>
    <x v="112"/>
    <x v="0"/>
    <x v="25"/>
    <n v="16892"/>
    <n v="38"/>
    <n v="1307"/>
    <n v="40517"/>
    <n v="26.64"/>
    <n v="12053"/>
    <n v="10794"/>
  </r>
  <r>
    <x v="112"/>
    <x v="0"/>
    <x v="26"/>
    <n v="6234"/>
    <n v="9"/>
    <n v="459"/>
    <n v="14229"/>
    <n v="19.52"/>
    <n v="2432"/>
    <n v="2778"/>
  </r>
  <r>
    <x v="112"/>
    <x v="0"/>
    <x v="27"/>
    <n v="64642"/>
    <n v="31"/>
    <n v="2854"/>
    <n v="88474"/>
    <n v="38.869999999999997"/>
    <n v="25433"/>
    <n v="34394"/>
  </r>
  <r>
    <x v="112"/>
    <x v="0"/>
    <x v="28"/>
    <n v="6401"/>
    <n v="11"/>
    <n v="435"/>
    <n v="13485"/>
    <n v="29.8"/>
    <n v="4059"/>
    <n v="4018"/>
  </r>
  <r>
    <x v="112"/>
    <x v="0"/>
    <x v="29"/>
    <n v="1334"/>
    <n v="14"/>
    <n v="219"/>
    <n v="6789"/>
    <m/>
    <n v="977"/>
    <m/>
  </r>
  <r>
    <x v="112"/>
    <x v="0"/>
    <x v="30"/>
    <n v="19619"/>
    <n v="15"/>
    <n v="695"/>
    <n v="21545"/>
    <n v="53.52"/>
    <n v="11293"/>
    <n v="11532"/>
  </r>
  <r>
    <x v="112"/>
    <x v="0"/>
    <x v="31"/>
    <n v="1023"/>
    <n v="7"/>
    <n v="82"/>
    <n v="2542"/>
    <m/>
    <n v="642"/>
    <m/>
  </r>
  <r>
    <x v="112"/>
    <x v="0"/>
    <x v="32"/>
    <n v="5274"/>
    <n v="6"/>
    <n v="565"/>
    <n v="17515"/>
    <n v="16.25"/>
    <n v="2834"/>
    <n v="2847"/>
  </r>
  <r>
    <x v="112"/>
    <x v="0"/>
    <x v="33"/>
    <n v="8388"/>
    <n v="19"/>
    <n v="430"/>
    <n v="13330"/>
    <n v="44.77"/>
    <n v="4950"/>
    <n v="5968"/>
  </r>
  <r>
    <x v="112"/>
    <x v="0"/>
    <x v="34"/>
    <n v="754614"/>
    <n v="584"/>
    <n v="33484"/>
    <n v="1038004"/>
    <n v="46.88"/>
    <n v="400529"/>
    <n v="486613"/>
  </r>
  <r>
    <x v="112"/>
    <x v="1"/>
    <x v="0"/>
    <n v="29582"/>
    <n v="134"/>
    <n v="1618"/>
    <n v="50158"/>
    <n v="33.700000000000003"/>
    <n v="15245"/>
    <n v="16906"/>
  </r>
  <r>
    <x v="112"/>
    <x v="1"/>
    <x v="1"/>
    <n v="98552"/>
    <n v="191"/>
    <n v="3927"/>
    <n v="121737"/>
    <n v="45.51"/>
    <n v="44173"/>
    <n v="55400"/>
  </r>
  <r>
    <x v="112"/>
    <x v="1"/>
    <x v="2"/>
    <n v="10216"/>
    <n v="65"/>
    <n v="675"/>
    <n v="20925"/>
    <n v="25.4"/>
    <n v="5681"/>
    <n v="5315"/>
  </r>
  <r>
    <x v="112"/>
    <x v="1"/>
    <x v="3"/>
    <n v="33797"/>
    <n v="86"/>
    <n v="1509"/>
    <n v="46779"/>
    <n v="44.57"/>
    <n v="20276"/>
    <n v="20851"/>
  </r>
  <r>
    <x v="112"/>
    <x v="1"/>
    <x v="4"/>
    <n v="24015"/>
    <n v="59"/>
    <n v="1010"/>
    <n v="31310"/>
    <n v="41.89"/>
    <n v="11982"/>
    <n v="13115"/>
  </r>
  <r>
    <x v="112"/>
    <x v="1"/>
    <x v="5"/>
    <n v="29229"/>
    <n v="78"/>
    <n v="1399"/>
    <n v="43369"/>
    <n v="34.43"/>
    <n v="16549"/>
    <n v="14934"/>
  </r>
  <r>
    <x v="112"/>
    <x v="1"/>
    <x v="6"/>
    <n v="24774"/>
    <n v="73"/>
    <n v="1241"/>
    <n v="38471"/>
    <n v="33.94"/>
    <n v="15914"/>
    <n v="13058"/>
  </r>
  <r>
    <x v="112"/>
    <x v="1"/>
    <x v="7"/>
    <n v="6065"/>
    <n v="23"/>
    <n v="271"/>
    <n v="8401"/>
    <n v="45.29"/>
    <n v="3554"/>
    <n v="3804"/>
  </r>
  <r>
    <x v="112"/>
    <x v="1"/>
    <x v="8"/>
    <n v="9650"/>
    <n v="35"/>
    <n v="473"/>
    <n v="14663"/>
    <n v="41.64"/>
    <n v="6046"/>
    <n v="6106"/>
  </r>
  <r>
    <x v="112"/>
    <x v="1"/>
    <x v="9"/>
    <n v="17782"/>
    <n v="48"/>
    <n v="846"/>
    <n v="26226"/>
    <n v="45.34"/>
    <n v="9496"/>
    <n v="11892"/>
  </r>
  <r>
    <x v="112"/>
    <x v="1"/>
    <x v="10"/>
    <n v="28812"/>
    <n v="77"/>
    <n v="1382"/>
    <n v="42842"/>
    <n v="37.6"/>
    <n v="15067"/>
    <n v="16110"/>
  </r>
  <r>
    <x v="112"/>
    <x v="1"/>
    <x v="11"/>
    <n v="2628"/>
    <n v="19"/>
    <n v="564"/>
    <n v="17484"/>
    <n v="8.25"/>
    <n v="1694"/>
    <n v="1442"/>
  </r>
  <r>
    <x v="112"/>
    <x v="1"/>
    <x v="12"/>
    <n v="24833"/>
    <n v="65"/>
    <n v="1120"/>
    <n v="34720"/>
    <n v="44.15"/>
    <n v="14870"/>
    <n v="15328"/>
  </r>
  <r>
    <x v="112"/>
    <x v="1"/>
    <x v="13"/>
    <n v="7642"/>
    <n v="23"/>
    <n v="402"/>
    <n v="12462"/>
    <n v="39.19"/>
    <n v="4564"/>
    <n v="4884"/>
  </r>
  <r>
    <x v="112"/>
    <x v="1"/>
    <x v="14"/>
    <n v="5481"/>
    <n v="17"/>
    <n v="234"/>
    <n v="7254"/>
    <n v="37.76"/>
    <n v="2987"/>
    <n v="2739"/>
  </r>
  <r>
    <x v="112"/>
    <x v="1"/>
    <x v="15"/>
    <n v="5135"/>
    <n v="30"/>
    <n v="309"/>
    <n v="9579"/>
    <n v="32.299999999999997"/>
    <n v="3450"/>
    <n v="3094"/>
  </r>
  <r>
    <x v="112"/>
    <x v="1"/>
    <x v="16"/>
    <n v="36128"/>
    <n v="69"/>
    <n v="1442"/>
    <n v="44702"/>
    <n v="47.57"/>
    <n v="17285"/>
    <n v="21266"/>
  </r>
  <r>
    <x v="112"/>
    <x v="1"/>
    <x v="17"/>
    <n v="25078"/>
    <n v="40"/>
    <n v="959"/>
    <n v="29729"/>
    <n v="48.25"/>
    <n v="11519"/>
    <n v="14344"/>
  </r>
  <r>
    <x v="112"/>
    <x v="1"/>
    <x v="18"/>
    <n v="13083"/>
    <n v="50"/>
    <n v="718"/>
    <n v="22258"/>
    <n v="34.270000000000003"/>
    <n v="8726"/>
    <n v="7629"/>
  </r>
  <r>
    <x v="112"/>
    <x v="1"/>
    <x v="19"/>
    <n v="24850"/>
    <n v="100"/>
    <n v="1323"/>
    <n v="41013"/>
    <n v="35.54"/>
    <n v="13406"/>
    <n v="14577"/>
  </r>
  <r>
    <x v="112"/>
    <x v="1"/>
    <x v="20"/>
    <n v="55864"/>
    <n v="202"/>
    <n v="2947"/>
    <n v="91357"/>
    <n v="31.9"/>
    <n v="32637"/>
    <n v="29144"/>
  </r>
  <r>
    <x v="112"/>
    <x v="1"/>
    <x v="21"/>
    <n v="8787"/>
    <n v="25"/>
    <n v="386"/>
    <n v="11966"/>
    <n v="33.979999999999997"/>
    <n v="5749"/>
    <n v="4067"/>
  </r>
  <r>
    <x v="112"/>
    <x v="1"/>
    <x v="22"/>
    <n v="6425"/>
    <n v="17"/>
    <n v="394"/>
    <n v="12214"/>
    <n v="26.22"/>
    <n v="4905"/>
    <n v="3203"/>
  </r>
  <r>
    <x v="112"/>
    <x v="1"/>
    <x v="23"/>
    <n v="8288"/>
    <n v="27"/>
    <n v="353"/>
    <n v="10943"/>
    <n v="47.83"/>
    <n v="5101"/>
    <n v="5234"/>
  </r>
  <r>
    <x v="112"/>
    <x v="1"/>
    <x v="24"/>
    <n v="79364"/>
    <n v="271"/>
    <n v="4080"/>
    <n v="126480"/>
    <n v="32.93"/>
    <n v="48392"/>
    <n v="41647"/>
  </r>
  <r>
    <x v="112"/>
    <x v="1"/>
    <x v="25"/>
    <n v="17380"/>
    <n v="72"/>
    <n v="1034"/>
    <n v="32054"/>
    <n v="30.37"/>
    <n v="12078"/>
    <n v="9735"/>
  </r>
  <r>
    <x v="112"/>
    <x v="1"/>
    <x v="26"/>
    <n v="4390"/>
    <n v="24"/>
    <n v="367"/>
    <n v="11377"/>
    <n v="22.08"/>
    <n v="3097"/>
    <n v="2512"/>
  </r>
  <r>
    <x v="112"/>
    <x v="1"/>
    <x v="27"/>
    <n v="17040"/>
    <n v="52"/>
    <n v="1196"/>
    <n v="37076"/>
    <n v="21.96"/>
    <n v="7365"/>
    <n v="8142"/>
  </r>
  <r>
    <x v="112"/>
    <x v="1"/>
    <x v="28"/>
    <n v="4890"/>
    <n v="21"/>
    <n v="261"/>
    <n v="8091"/>
    <n v="33.51"/>
    <n v="3531"/>
    <n v="2711"/>
  </r>
  <r>
    <x v="112"/>
    <x v="1"/>
    <x v="29"/>
    <n v="4202"/>
    <n v="26"/>
    <n v="274"/>
    <n v="8494"/>
    <n v="30.45"/>
    <n v="3004"/>
    <n v="2587"/>
  </r>
  <r>
    <x v="112"/>
    <x v="1"/>
    <x v="30"/>
    <n v="26294"/>
    <n v="46"/>
    <n v="818"/>
    <n v="25358"/>
    <n v="59.63"/>
    <n v="13235"/>
    <n v="15120"/>
  </r>
  <r>
    <x v="112"/>
    <x v="1"/>
    <x v="31"/>
    <n v="1742"/>
    <n v="14"/>
    <n v="103"/>
    <n v="3193"/>
    <n v="34.29"/>
    <n v="1161"/>
    <n v="1095"/>
  </r>
  <r>
    <x v="112"/>
    <x v="1"/>
    <x v="32"/>
    <n v="4663"/>
    <n v="19"/>
    <n v="300"/>
    <n v="9300"/>
    <n v="24.37"/>
    <n v="3087"/>
    <n v="2267"/>
  </r>
  <r>
    <x v="112"/>
    <x v="1"/>
    <x v="33"/>
    <n v="13256"/>
    <n v="41"/>
    <n v="613"/>
    <n v="19003"/>
    <n v="44.15"/>
    <n v="7286"/>
    <n v="8390"/>
  </r>
  <r>
    <x v="112"/>
    <x v="1"/>
    <x v="34"/>
    <n v="605473"/>
    <n v="1828"/>
    <n v="29509"/>
    <n v="914779"/>
    <n v="37.46"/>
    <n v="333203"/>
    <n v="342654"/>
  </r>
  <r>
    <x v="112"/>
    <x v="2"/>
    <x v="0"/>
    <n v="16200"/>
    <n v="32"/>
    <n v="1325"/>
    <n v="41075"/>
    <n v="35.33"/>
    <n v="6366"/>
    <n v="14513"/>
  </r>
  <r>
    <x v="112"/>
    <x v="2"/>
    <x v="1"/>
    <n v="49089"/>
    <n v="38"/>
    <n v="3672"/>
    <n v="113832"/>
    <n v="40.04"/>
    <n v="24608"/>
    <n v="45573"/>
  </r>
  <r>
    <x v="112"/>
    <x v="2"/>
    <x v="2"/>
    <n v="4945"/>
    <n v="19"/>
    <n v="673"/>
    <n v="20863"/>
    <n v="21"/>
    <n v="3150"/>
    <n v="4381"/>
  </r>
  <r>
    <x v="112"/>
    <x v="2"/>
    <x v="3"/>
    <n v="4240"/>
    <n v="13"/>
    <n v="558"/>
    <n v="17298"/>
    <n v="24.14"/>
    <n v="2445"/>
    <n v="4176"/>
  </r>
  <r>
    <x v="112"/>
    <x v="2"/>
    <x v="4"/>
    <n v="16575"/>
    <n v="15"/>
    <n v="888"/>
    <n v="27528"/>
    <n v="59.48"/>
    <n v="7535"/>
    <n v="16375"/>
  </r>
  <r>
    <x v="112"/>
    <x v="2"/>
    <x v="5"/>
    <n v="11224"/>
    <n v="11"/>
    <n v="1042"/>
    <n v="32302"/>
    <n v="32.03"/>
    <n v="6166"/>
    <n v="10347"/>
  </r>
  <r>
    <x v="112"/>
    <x v="2"/>
    <x v="6"/>
    <n v="12797"/>
    <n v="17"/>
    <n v="1066"/>
    <n v="33046"/>
    <n v="37.340000000000003"/>
    <n v="6059"/>
    <n v="12341"/>
  </r>
  <r>
    <x v="112"/>
    <x v="2"/>
    <x v="7"/>
    <m/>
    <n v="3"/>
    <n v="70"/>
    <n v="2170"/>
    <m/>
    <m/>
    <m/>
  </r>
  <r>
    <x v="112"/>
    <x v="2"/>
    <x v="8"/>
    <m/>
    <n v="5"/>
    <n v="144"/>
    <n v="4464"/>
    <m/>
    <m/>
    <m/>
  </r>
  <r>
    <x v="112"/>
    <x v="2"/>
    <x v="9"/>
    <n v="2394"/>
    <n v="10"/>
    <n v="401"/>
    <n v="12431"/>
    <n v="17.98"/>
    <n v="1029"/>
    <n v="2236"/>
  </r>
  <r>
    <x v="112"/>
    <x v="2"/>
    <x v="10"/>
    <n v="7001"/>
    <n v="17"/>
    <n v="747"/>
    <n v="23157"/>
    <n v="28.53"/>
    <n v="1957"/>
    <n v="6606"/>
  </r>
  <r>
    <x v="112"/>
    <x v="2"/>
    <x v="11"/>
    <n v="3397"/>
    <n v="13"/>
    <n v="953"/>
    <n v="29543"/>
    <n v="10.81"/>
    <n v="1820"/>
    <n v="3192"/>
  </r>
  <r>
    <x v="112"/>
    <x v="2"/>
    <x v="12"/>
    <m/>
    <n v="4"/>
    <n v="153"/>
    <n v="4743"/>
    <m/>
    <m/>
    <m/>
  </r>
  <r>
    <x v="112"/>
    <x v="2"/>
    <x v="13"/>
    <m/>
    <n v="3"/>
    <n v="79"/>
    <n v="2449"/>
    <m/>
    <m/>
    <m/>
  </r>
  <r>
    <x v="112"/>
    <x v="2"/>
    <x v="14"/>
    <m/>
    <n v="3"/>
    <n v="75"/>
    <n v="2325"/>
    <m/>
    <m/>
    <m/>
  </r>
  <r>
    <x v="112"/>
    <x v="2"/>
    <x v="15"/>
    <m/>
    <n v="7"/>
    <n v="492"/>
    <n v="15252"/>
    <m/>
    <m/>
    <m/>
  </r>
  <r>
    <x v="112"/>
    <x v="2"/>
    <x v="16"/>
    <m/>
    <n v="14"/>
    <n v="2097"/>
    <n v="65007"/>
    <m/>
    <m/>
    <m/>
  </r>
  <r>
    <x v="112"/>
    <x v="2"/>
    <x v="17"/>
    <n v="26870"/>
    <n v="10"/>
    <n v="1750"/>
    <n v="54250"/>
    <n v="48.4"/>
    <n v="12978"/>
    <n v="26259"/>
  </r>
  <r>
    <x v="112"/>
    <x v="2"/>
    <x v="18"/>
    <n v="6402"/>
    <n v="21"/>
    <n v="826"/>
    <n v="25606"/>
    <n v="22.26"/>
    <n v="3477"/>
    <n v="5700"/>
  </r>
  <r>
    <x v="112"/>
    <x v="2"/>
    <x v="19"/>
    <m/>
    <n v="32"/>
    <n v="1318"/>
    <n v="40858"/>
    <m/>
    <m/>
    <m/>
  </r>
  <r>
    <x v="112"/>
    <x v="2"/>
    <x v="20"/>
    <n v="39890"/>
    <n v="56"/>
    <n v="3658"/>
    <n v="113398"/>
    <n v="31.78"/>
    <n v="18429"/>
    <n v="36039"/>
  </r>
  <r>
    <x v="112"/>
    <x v="2"/>
    <x v="21"/>
    <m/>
    <n v="7"/>
    <n v="448"/>
    <n v="13888"/>
    <m/>
    <m/>
    <m/>
  </r>
  <r>
    <x v="112"/>
    <x v="2"/>
    <x v="22"/>
    <n v="3021"/>
    <n v="5"/>
    <n v="326"/>
    <n v="10106"/>
    <n v="29.88"/>
    <n v="2661"/>
    <n v="3020"/>
  </r>
  <r>
    <x v="112"/>
    <x v="2"/>
    <x v="23"/>
    <m/>
    <n v="4"/>
    <n v="78"/>
    <n v="2418"/>
    <m/>
    <m/>
    <m/>
  </r>
  <r>
    <x v="112"/>
    <x v="2"/>
    <x v="24"/>
    <n v="45066"/>
    <n v="72"/>
    <n v="4510"/>
    <n v="139810"/>
    <n v="29.13"/>
    <n v="22441"/>
    <n v="40732"/>
  </r>
  <r>
    <x v="112"/>
    <x v="2"/>
    <x v="25"/>
    <n v="17712"/>
    <n v="26"/>
    <n v="1603"/>
    <n v="49693"/>
    <n v="28.66"/>
    <n v="11916"/>
    <n v="14244"/>
  </r>
  <r>
    <x v="112"/>
    <x v="2"/>
    <x v="26"/>
    <n v="6068"/>
    <n v="8"/>
    <n v="610"/>
    <n v="18910"/>
    <n v="29.84"/>
    <n v="3545"/>
    <n v="5643"/>
  </r>
  <r>
    <x v="112"/>
    <x v="2"/>
    <x v="27"/>
    <m/>
    <n v="20"/>
    <n v="2033"/>
    <n v="63023"/>
    <n v="49.54"/>
    <n v="11655"/>
    <n v="31221"/>
  </r>
  <r>
    <x v="112"/>
    <x v="2"/>
    <x v="28"/>
    <n v="801"/>
    <n v="5"/>
    <n v="101"/>
    <n v="3131"/>
    <m/>
    <n v="462"/>
    <m/>
  </r>
  <r>
    <x v="112"/>
    <x v="2"/>
    <x v="29"/>
    <n v="1177"/>
    <n v="7"/>
    <n v="213"/>
    <n v="6603"/>
    <m/>
    <n v="168"/>
    <m/>
  </r>
  <r>
    <x v="112"/>
    <x v="2"/>
    <x v="30"/>
    <n v="5692"/>
    <n v="11"/>
    <n v="516"/>
    <n v="15996"/>
    <n v="34.18"/>
    <n v="3328"/>
    <n v="5468"/>
  </r>
  <r>
    <x v="112"/>
    <x v="2"/>
    <x v="31"/>
    <m/>
    <n v="3"/>
    <n v="61"/>
    <n v="1891"/>
    <m/>
    <m/>
    <m/>
  </r>
  <r>
    <x v="112"/>
    <x v="2"/>
    <x v="32"/>
    <m/>
    <n v="5"/>
    <n v="340"/>
    <n v="10540"/>
    <m/>
    <m/>
    <m/>
  </r>
  <r>
    <x v="112"/>
    <x v="2"/>
    <x v="33"/>
    <n v="2767"/>
    <n v="11"/>
    <n v="417"/>
    <n v="12927"/>
    <n v="20.48"/>
    <n v="2018"/>
    <n v="2648"/>
  </r>
  <r>
    <x v="112"/>
    <x v="2"/>
    <x v="34"/>
    <n v="294159"/>
    <n v="445"/>
    <n v="26983"/>
    <n v="836473"/>
    <n v="32.56"/>
    <n v="143738"/>
    <n v="272340"/>
  </r>
  <r>
    <x v="112"/>
    <x v="3"/>
    <x v="0"/>
    <n v="23153"/>
    <n v="46"/>
    <n v="6042"/>
    <n v="187302"/>
    <n v="7.73"/>
    <n v="10053"/>
    <n v="14486"/>
  </r>
  <r>
    <x v="112"/>
    <x v="3"/>
    <x v="1"/>
    <n v="15040"/>
    <n v="23"/>
    <n v="2801"/>
    <n v="86831"/>
    <n v="9.3000000000000007"/>
    <n v="7620"/>
    <n v="8075"/>
  </r>
  <r>
    <x v="112"/>
    <x v="3"/>
    <x v="2"/>
    <n v="8896"/>
    <n v="23"/>
    <n v="2425"/>
    <n v="75175"/>
    <n v="6.41"/>
    <n v="4999"/>
    <n v="4822"/>
  </r>
  <r>
    <x v="112"/>
    <x v="3"/>
    <x v="3"/>
    <n v="9145"/>
    <n v="22"/>
    <n v="1957"/>
    <n v="60667"/>
    <n v="9.64"/>
    <n v="5139"/>
    <n v="5848"/>
  </r>
  <r>
    <x v="112"/>
    <x v="3"/>
    <x v="4"/>
    <n v="22048"/>
    <n v="18"/>
    <n v="2805"/>
    <n v="86955"/>
    <n v="12.53"/>
    <n v="6049"/>
    <n v="10898"/>
  </r>
  <r>
    <x v="112"/>
    <x v="3"/>
    <x v="5"/>
    <n v="11056"/>
    <n v="13"/>
    <n v="1799"/>
    <n v="55769"/>
    <n v="10.38"/>
    <n v="5476"/>
    <n v="5787"/>
  </r>
  <r>
    <x v="112"/>
    <x v="3"/>
    <x v="6"/>
    <n v="6551"/>
    <n v="10"/>
    <n v="1347"/>
    <n v="41757"/>
    <n v="8.52"/>
    <n v="3939"/>
    <n v="3556"/>
  </r>
  <r>
    <x v="112"/>
    <x v="3"/>
    <x v="7"/>
    <n v="2361"/>
    <n v="4"/>
    <n v="1100"/>
    <n v="34100"/>
    <n v="3.06"/>
    <n v="1260"/>
    <n v="1044"/>
  </r>
  <r>
    <x v="112"/>
    <x v="3"/>
    <x v="8"/>
    <n v="3684"/>
    <n v="12"/>
    <n v="1611"/>
    <n v="49941"/>
    <n v="3.54"/>
    <n v="1474"/>
    <n v="1768"/>
  </r>
  <r>
    <x v="112"/>
    <x v="3"/>
    <x v="9"/>
    <n v="4477"/>
    <n v="12"/>
    <n v="1199"/>
    <n v="37169"/>
    <n v="5.88"/>
    <n v="1931"/>
    <n v="2186"/>
  </r>
  <r>
    <x v="112"/>
    <x v="3"/>
    <x v="10"/>
    <n v="7907"/>
    <n v="21"/>
    <n v="2054"/>
    <n v="63674"/>
    <n v="6.99"/>
    <n v="4249"/>
    <n v="4452"/>
  </r>
  <r>
    <x v="112"/>
    <x v="3"/>
    <x v="11"/>
    <n v="2007"/>
    <n v="6"/>
    <n v="515"/>
    <n v="15965"/>
    <n v="6.53"/>
    <n v="1552"/>
    <n v="1043"/>
  </r>
  <r>
    <x v="112"/>
    <x v="3"/>
    <x v="12"/>
    <m/>
    <n v="8"/>
    <n v="604"/>
    <n v="18724"/>
    <m/>
    <m/>
    <m/>
  </r>
  <r>
    <x v="112"/>
    <x v="3"/>
    <x v="13"/>
    <m/>
    <n v="3"/>
    <n v="357"/>
    <n v="11067"/>
    <m/>
    <m/>
    <m/>
  </r>
  <r>
    <x v="112"/>
    <x v="3"/>
    <x v="14"/>
    <m/>
    <n v="7"/>
    <n v="843"/>
    <n v="26133"/>
    <m/>
    <m/>
    <m/>
  </r>
  <r>
    <x v="112"/>
    <x v="3"/>
    <x v="15"/>
    <n v="2815"/>
    <n v="8"/>
    <n v="969"/>
    <n v="30039"/>
    <n v="5.13"/>
    <n v="1639"/>
    <n v="1540"/>
  </r>
  <r>
    <x v="112"/>
    <x v="3"/>
    <x v="16"/>
    <m/>
    <n v="4"/>
    <n v="524"/>
    <n v="16244"/>
    <m/>
    <m/>
    <m/>
  </r>
  <r>
    <x v="112"/>
    <x v="3"/>
    <x v="17"/>
    <s v="    -"/>
    <s v="-"/>
    <s v="    -"/>
    <s v="    -"/>
    <s v="-"/>
    <s v="-"/>
    <s v="-"/>
  </r>
  <r>
    <x v="112"/>
    <x v="3"/>
    <x v="18"/>
    <n v="7492"/>
    <n v="17"/>
    <n v="1366"/>
    <n v="42346"/>
    <n v="10.16"/>
    <n v="3768"/>
    <n v="4300"/>
  </r>
  <r>
    <x v="112"/>
    <x v="3"/>
    <x v="19"/>
    <n v="12498"/>
    <n v="20"/>
    <n v="3610"/>
    <n v="111910"/>
    <n v="5.76"/>
    <n v="6178"/>
    <n v="6449"/>
  </r>
  <r>
    <x v="112"/>
    <x v="3"/>
    <x v="20"/>
    <n v="24100"/>
    <n v="36"/>
    <n v="4188"/>
    <n v="129828"/>
    <n v="9.2899999999999991"/>
    <n v="13766"/>
    <n v="12058"/>
  </r>
  <r>
    <x v="112"/>
    <x v="3"/>
    <x v="21"/>
    <n v="3426"/>
    <n v="9"/>
    <n v="732"/>
    <n v="22692"/>
    <n v="5.77"/>
    <n v="2062"/>
    <n v="1309"/>
  </r>
  <r>
    <x v="112"/>
    <x v="3"/>
    <x v="22"/>
    <m/>
    <n v="4"/>
    <n v="571"/>
    <n v="17701"/>
    <m/>
    <m/>
    <m/>
  </r>
  <r>
    <x v="112"/>
    <x v="3"/>
    <x v="23"/>
    <m/>
    <n v="6"/>
    <n v="739"/>
    <n v="22909"/>
    <m/>
    <m/>
    <m/>
  </r>
  <r>
    <x v="112"/>
    <x v="3"/>
    <x v="24"/>
    <n v="34493"/>
    <n v="55"/>
    <n v="6230"/>
    <n v="193130"/>
    <n v="8.49"/>
    <n v="20739"/>
    <n v="16389"/>
  </r>
  <r>
    <x v="112"/>
    <x v="3"/>
    <x v="25"/>
    <n v="9607"/>
    <n v="17"/>
    <n v="1602"/>
    <n v="49662"/>
    <n v="9.2799999999999994"/>
    <n v="7007"/>
    <n v="4607"/>
  </r>
  <r>
    <x v="112"/>
    <x v="3"/>
    <x v="26"/>
    <n v="3524"/>
    <n v="6"/>
    <n v="1543"/>
    <n v="47833"/>
    <n v="4.1100000000000003"/>
    <n v="2422"/>
    <n v="1964"/>
  </r>
  <r>
    <x v="112"/>
    <x v="3"/>
    <x v="27"/>
    <m/>
    <n v="7"/>
    <n v="1219"/>
    <n v="37789"/>
    <n v="10.029999999999999"/>
    <n v="5350"/>
    <n v="3790"/>
  </r>
  <r>
    <x v="112"/>
    <x v="3"/>
    <x v="28"/>
    <n v="2947"/>
    <n v="7"/>
    <n v="813"/>
    <n v="25203"/>
    <m/>
    <n v="1960"/>
    <m/>
  </r>
  <r>
    <x v="112"/>
    <x v="3"/>
    <x v="29"/>
    <n v="3526"/>
    <n v="10"/>
    <n v="2308"/>
    <n v="71548"/>
    <n v="2.81"/>
    <n v="1465"/>
    <n v="2013"/>
  </r>
  <r>
    <x v="112"/>
    <x v="3"/>
    <x v="30"/>
    <n v="6976"/>
    <n v="7"/>
    <n v="603"/>
    <n v="18693"/>
    <n v="17.28"/>
    <n v="4446"/>
    <n v="3230"/>
  </r>
  <r>
    <x v="112"/>
    <x v="3"/>
    <x v="31"/>
    <m/>
    <n v="6"/>
    <n v="304"/>
    <n v="9424"/>
    <m/>
    <m/>
    <m/>
  </r>
  <r>
    <x v="112"/>
    <x v="3"/>
    <x v="32"/>
    <m/>
    <n v="4"/>
    <n v="668"/>
    <n v="20708"/>
    <m/>
    <m/>
    <m/>
  </r>
  <r>
    <x v="112"/>
    <x v="3"/>
    <x v="33"/>
    <n v="3885"/>
    <n v="11"/>
    <n v="978"/>
    <n v="30318"/>
    <n v="7.79"/>
    <n v="2789"/>
    <n v="2361"/>
  </r>
  <r>
    <x v="112"/>
    <x v="3"/>
    <x v="34"/>
    <n v="227006"/>
    <n v="407"/>
    <n v="50196"/>
    <n v="1556076"/>
    <n v="7.61"/>
    <n v="119582"/>
    <n v="118488"/>
  </r>
  <r>
    <x v="112"/>
    <x v="4"/>
    <x v="0"/>
    <n v="86900"/>
    <n v="246"/>
    <n v="10241"/>
    <n v="317471"/>
    <n v="17.899999999999999"/>
    <n v="39827"/>
    <n v="56830"/>
  </r>
  <r>
    <x v="112"/>
    <x v="4"/>
    <x v="1"/>
    <n v="404445"/>
    <n v="323"/>
    <n v="19014"/>
    <n v="589434"/>
    <n v="46.69"/>
    <n v="199831"/>
    <n v="275199"/>
  </r>
  <r>
    <x v="112"/>
    <x v="4"/>
    <x v="2"/>
    <n v="26494"/>
    <n v="118"/>
    <n v="3963"/>
    <n v="122853"/>
    <n v="12.77"/>
    <n v="14898"/>
    <n v="15683"/>
  </r>
  <r>
    <x v="112"/>
    <x v="4"/>
    <x v="3"/>
    <n v="69017"/>
    <n v="147"/>
    <n v="5031"/>
    <n v="155961"/>
    <n v="29.53"/>
    <n v="42609"/>
    <n v="46056"/>
  </r>
  <r>
    <x v="112"/>
    <x v="4"/>
    <x v="4"/>
    <n v="70852"/>
    <n v="103"/>
    <n v="5161"/>
    <n v="159991"/>
    <n v="28.58"/>
    <n v="30471"/>
    <n v="45731"/>
  </r>
  <r>
    <x v="112"/>
    <x v="4"/>
    <x v="5"/>
    <n v="99674"/>
    <n v="123"/>
    <n v="6086"/>
    <n v="188666"/>
    <n v="31.08"/>
    <n v="56730"/>
    <n v="58644"/>
  </r>
  <r>
    <x v="112"/>
    <x v="4"/>
    <x v="6"/>
    <n v="51886"/>
    <n v="110"/>
    <n v="4218"/>
    <n v="130758"/>
    <n v="25.63"/>
    <n v="30993"/>
    <n v="33508"/>
  </r>
  <r>
    <x v="112"/>
    <x v="4"/>
    <x v="7"/>
    <n v="9747"/>
    <n v="34"/>
    <n v="1500"/>
    <n v="46500"/>
    <n v="12.39"/>
    <n v="5626"/>
    <n v="5761"/>
  </r>
  <r>
    <x v="112"/>
    <x v="4"/>
    <x v="8"/>
    <n v="17541"/>
    <n v="62"/>
    <n v="2464"/>
    <n v="76384"/>
    <n v="14.4"/>
    <n v="9509"/>
    <n v="11002"/>
  </r>
  <r>
    <x v="112"/>
    <x v="4"/>
    <x v="9"/>
    <n v="32192"/>
    <n v="88"/>
    <n v="2930"/>
    <n v="90830"/>
    <n v="23.99"/>
    <n v="17348"/>
    <n v="21787"/>
  </r>
  <r>
    <x v="112"/>
    <x v="4"/>
    <x v="10"/>
    <n v="52561"/>
    <n v="131"/>
    <n v="4705"/>
    <n v="145855"/>
    <n v="22.39"/>
    <n v="26729"/>
    <n v="32663"/>
  </r>
  <r>
    <x v="112"/>
    <x v="4"/>
    <x v="11"/>
    <n v="14155"/>
    <n v="48"/>
    <n v="2490"/>
    <n v="77190"/>
    <n v="11.81"/>
    <n v="8727"/>
    <n v="9118"/>
  </r>
  <r>
    <x v="112"/>
    <x v="4"/>
    <x v="12"/>
    <n v="36775"/>
    <n v="100"/>
    <n v="2448"/>
    <n v="75888"/>
    <n v="31.46"/>
    <n v="21208"/>
    <n v="23875"/>
  </r>
  <r>
    <x v="112"/>
    <x v="4"/>
    <x v="13"/>
    <n v="10994"/>
    <n v="32"/>
    <n v="975"/>
    <n v="30225"/>
    <n v="21.48"/>
    <n v="6610"/>
    <n v="6492"/>
  </r>
  <r>
    <x v="112"/>
    <x v="4"/>
    <x v="14"/>
    <n v="11206"/>
    <n v="37"/>
    <n v="1373"/>
    <n v="42563"/>
    <n v="14.07"/>
    <n v="6674"/>
    <n v="5988"/>
  </r>
  <r>
    <x v="112"/>
    <x v="4"/>
    <x v="15"/>
    <n v="11482"/>
    <n v="49"/>
    <n v="1820"/>
    <n v="56420"/>
    <n v="13.82"/>
    <n v="6687"/>
    <n v="7798"/>
  </r>
  <r>
    <x v="112"/>
    <x v="4"/>
    <x v="16"/>
    <n v="165215"/>
    <n v="121"/>
    <n v="7571"/>
    <n v="234701"/>
    <n v="50.53"/>
    <n v="84640"/>
    <n v="118604"/>
  </r>
  <r>
    <x v="112"/>
    <x v="4"/>
    <x v="17"/>
    <n v="146929"/>
    <n v="80"/>
    <n v="6081"/>
    <n v="188511"/>
    <n v="57.02"/>
    <n v="75193"/>
    <n v="107490"/>
  </r>
  <r>
    <x v="112"/>
    <x v="4"/>
    <x v="18"/>
    <n v="32566"/>
    <n v="106"/>
    <n v="3334"/>
    <n v="103354"/>
    <n v="20.39"/>
    <n v="19776"/>
    <n v="21073"/>
  </r>
  <r>
    <x v="112"/>
    <x v="4"/>
    <x v="19"/>
    <n v="53743"/>
    <n v="162"/>
    <n v="6631"/>
    <n v="205561"/>
    <n v="17.09"/>
    <n v="27931"/>
    <n v="35123"/>
  </r>
  <r>
    <x v="112"/>
    <x v="4"/>
    <x v="20"/>
    <n v="236088"/>
    <n v="362"/>
    <n v="15498"/>
    <n v="480438"/>
    <n v="31.22"/>
    <n v="125623"/>
    <n v="150012"/>
  </r>
  <r>
    <x v="112"/>
    <x v="4"/>
    <x v="21"/>
    <n v="15745"/>
    <n v="48"/>
    <n v="1692"/>
    <n v="52452"/>
    <n v="14.57"/>
    <n v="10245"/>
    <n v="7642"/>
  </r>
  <r>
    <x v="112"/>
    <x v="4"/>
    <x v="22"/>
    <n v="20980"/>
    <n v="31"/>
    <n v="1784"/>
    <n v="55304"/>
    <n v="21.77"/>
    <n v="14385"/>
    <n v="12041"/>
  </r>
  <r>
    <x v="112"/>
    <x v="4"/>
    <x v="23"/>
    <n v="12625"/>
    <n v="47"/>
    <n v="1299"/>
    <n v="40269"/>
    <n v="19.07"/>
    <n v="7613"/>
    <n v="7680"/>
  </r>
  <r>
    <x v="112"/>
    <x v="4"/>
    <x v="24"/>
    <n v="285438"/>
    <n v="488"/>
    <n v="20273"/>
    <n v="628463"/>
    <n v="28.22"/>
    <n v="157866"/>
    <n v="177375"/>
  </r>
  <r>
    <x v="112"/>
    <x v="4"/>
    <x v="25"/>
    <n v="61591"/>
    <n v="153"/>
    <n v="5546"/>
    <n v="171926"/>
    <n v="22.91"/>
    <n v="43054"/>
    <n v="39380"/>
  </r>
  <r>
    <x v="112"/>
    <x v="4"/>
    <x v="26"/>
    <n v="20214"/>
    <n v="47"/>
    <n v="2979"/>
    <n v="92349"/>
    <n v="13.97"/>
    <n v="11496"/>
    <n v="12897"/>
  </r>
  <r>
    <x v="112"/>
    <x v="4"/>
    <x v="27"/>
    <n v="124309"/>
    <n v="110"/>
    <n v="7302"/>
    <n v="226362"/>
    <n v="34.26"/>
    <n v="49805"/>
    <n v="77547"/>
  </r>
  <r>
    <x v="112"/>
    <x v="4"/>
    <x v="28"/>
    <n v="15039"/>
    <n v="44"/>
    <n v="1610"/>
    <n v="49910"/>
    <n v="17.54"/>
    <n v="10012"/>
    <n v="8754"/>
  </r>
  <r>
    <x v="112"/>
    <x v="4"/>
    <x v="29"/>
    <n v="10239"/>
    <n v="57"/>
    <n v="3014"/>
    <n v="93434"/>
    <n v="7.14"/>
    <n v="5613"/>
    <n v="6674"/>
  </r>
  <r>
    <x v="112"/>
    <x v="4"/>
    <x v="30"/>
    <n v="58579"/>
    <n v="79"/>
    <n v="2632"/>
    <n v="81592"/>
    <n v="43.33"/>
    <n v="32302"/>
    <n v="35350"/>
  </r>
  <r>
    <x v="112"/>
    <x v="4"/>
    <x v="31"/>
    <n v="4107"/>
    <n v="30"/>
    <n v="550"/>
    <n v="17050"/>
    <n v="14.22"/>
    <n v="2970"/>
    <n v="2425"/>
  </r>
  <r>
    <x v="112"/>
    <x v="4"/>
    <x v="32"/>
    <n v="15996"/>
    <n v="34"/>
    <n v="1873"/>
    <n v="58063"/>
    <n v="16.18"/>
    <n v="10065"/>
    <n v="9396"/>
  </r>
  <r>
    <x v="112"/>
    <x v="4"/>
    <x v="33"/>
    <n v="28296"/>
    <n v="82"/>
    <n v="2438"/>
    <n v="75578"/>
    <n v="25.62"/>
    <n v="17043"/>
    <n v="19366"/>
  </r>
  <r>
    <x v="112"/>
    <x v="4"/>
    <x v="34"/>
    <n v="1881253"/>
    <n v="3264"/>
    <n v="140172"/>
    <n v="4345332"/>
    <n v="28.08"/>
    <n v="997050"/>
    <n v="1220095"/>
  </r>
  <r>
    <x v="113"/>
    <x v="0"/>
    <x v="0"/>
    <n v="14094"/>
    <n v="34"/>
    <n v="1256"/>
    <n v="37680"/>
    <n v="21.93"/>
    <n v="6994"/>
    <n v="8264"/>
  </r>
  <r>
    <x v="113"/>
    <x v="0"/>
    <x v="1"/>
    <n v="214165"/>
    <n v="70"/>
    <n v="8612"/>
    <n v="258360"/>
    <n v="56.45"/>
    <n v="110581"/>
    <n v="145842"/>
  </r>
  <r>
    <x v="113"/>
    <x v="0"/>
    <x v="2"/>
    <n v="1715"/>
    <n v="10"/>
    <n v="184"/>
    <n v="5520"/>
    <n v="16.399999999999999"/>
    <n v="780"/>
    <n v="905"/>
  </r>
  <r>
    <x v="113"/>
    <x v="0"/>
    <x v="3"/>
    <n v="21159"/>
    <n v="25"/>
    <n v="997"/>
    <n v="29910"/>
    <n v="51.16"/>
    <n v="14074"/>
    <n v="15301"/>
  </r>
  <r>
    <x v="113"/>
    <x v="0"/>
    <x v="4"/>
    <n v="9407"/>
    <n v="11"/>
    <n v="458"/>
    <n v="13740"/>
    <n v="40.33"/>
    <n v="5802"/>
    <n v="5541"/>
  </r>
  <r>
    <x v="113"/>
    <x v="0"/>
    <x v="5"/>
    <n v="49772"/>
    <n v="21"/>
    <n v="1846"/>
    <n v="55380"/>
    <n v="51.07"/>
    <n v="30133"/>
    <n v="28284"/>
  </r>
  <r>
    <x v="113"/>
    <x v="0"/>
    <x v="6"/>
    <n v="9087"/>
    <n v="10"/>
    <n v="564"/>
    <n v="16920"/>
    <n v="30.64"/>
    <n v="5823"/>
    <n v="5185"/>
  </r>
  <r>
    <x v="113"/>
    <x v="0"/>
    <x v="7"/>
    <m/>
    <n v="4"/>
    <n v="59"/>
    <n v="1770"/>
    <m/>
    <m/>
    <m/>
  </r>
  <r>
    <x v="113"/>
    <x v="0"/>
    <x v="8"/>
    <m/>
    <n v="10"/>
    <n v="236"/>
    <n v="7080"/>
    <m/>
    <m/>
    <m/>
  </r>
  <r>
    <x v="113"/>
    <x v="0"/>
    <x v="9"/>
    <n v="8614"/>
    <n v="18"/>
    <n v="484"/>
    <n v="14520"/>
    <n v="41.75"/>
    <n v="5284"/>
    <n v="6062"/>
  </r>
  <r>
    <x v="113"/>
    <x v="0"/>
    <x v="10"/>
    <n v="8625"/>
    <n v="16"/>
    <n v="522"/>
    <n v="15660"/>
    <n v="35.67"/>
    <n v="5198"/>
    <n v="5586"/>
  </r>
  <r>
    <x v="113"/>
    <x v="0"/>
    <x v="11"/>
    <n v="7154"/>
    <n v="10"/>
    <n v="458"/>
    <n v="13740"/>
    <n v="32.369999999999997"/>
    <n v="3708"/>
    <n v="4447"/>
  </r>
  <r>
    <x v="113"/>
    <x v="0"/>
    <x v="12"/>
    <n v="9214"/>
    <n v="22"/>
    <n v="556"/>
    <n v="16680"/>
    <n v="39.479999999999997"/>
    <n v="5697"/>
    <n v="6585"/>
  </r>
  <r>
    <x v="113"/>
    <x v="0"/>
    <x v="13"/>
    <m/>
    <n v="3"/>
    <n v="137"/>
    <n v="4110"/>
    <m/>
    <m/>
    <m/>
  </r>
  <r>
    <x v="113"/>
    <x v="0"/>
    <x v="14"/>
    <n v="3768"/>
    <n v="9"/>
    <n v="215"/>
    <n v="6450"/>
    <n v="35.28"/>
    <n v="2608"/>
    <n v="2276"/>
  </r>
  <r>
    <x v="113"/>
    <x v="0"/>
    <x v="15"/>
    <m/>
    <n v="4"/>
    <n v="50"/>
    <n v="1500"/>
    <m/>
    <m/>
    <m/>
  </r>
  <r>
    <x v="113"/>
    <x v="0"/>
    <x v="16"/>
    <n v="88098"/>
    <n v="34"/>
    <n v="3508"/>
    <n v="105240"/>
    <n v="59.27"/>
    <n v="45853"/>
    <n v="62377"/>
  </r>
  <r>
    <x v="113"/>
    <x v="0"/>
    <x v="17"/>
    <n v="86200"/>
    <n v="31"/>
    <n v="3384"/>
    <n v="101520"/>
    <n v="59.99"/>
    <n v="44667"/>
    <n v="60905"/>
  </r>
  <r>
    <x v="113"/>
    <x v="0"/>
    <x v="18"/>
    <n v="4756"/>
    <n v="17"/>
    <n v="410"/>
    <n v="12300"/>
    <n v="24.56"/>
    <n v="3065"/>
    <n v="3021"/>
  </r>
  <r>
    <x v="113"/>
    <x v="0"/>
    <x v="19"/>
    <m/>
    <n v="9"/>
    <n v="354"/>
    <n v="10620"/>
    <m/>
    <m/>
    <m/>
  </r>
  <r>
    <x v="113"/>
    <x v="0"/>
    <x v="20"/>
    <n v="101105"/>
    <n v="69"/>
    <n v="4716"/>
    <n v="141480"/>
    <n v="44.2"/>
    <n v="56836"/>
    <n v="62540"/>
  </r>
  <r>
    <x v="113"/>
    <x v="0"/>
    <x v="21"/>
    <m/>
    <n v="7"/>
    <n v="127"/>
    <n v="3810"/>
    <m/>
    <m/>
    <m/>
  </r>
  <r>
    <x v="113"/>
    <x v="0"/>
    <x v="22"/>
    <n v="4946"/>
    <n v="5"/>
    <n v="493"/>
    <n v="14790"/>
    <n v="21.85"/>
    <n v="2858"/>
    <n v="3232"/>
  </r>
  <r>
    <x v="113"/>
    <x v="0"/>
    <x v="23"/>
    <m/>
    <n v="10"/>
    <n v="129"/>
    <n v="3870"/>
    <m/>
    <m/>
    <m/>
  </r>
  <r>
    <x v="113"/>
    <x v="0"/>
    <x v="24"/>
    <n v="109216"/>
    <n v="91"/>
    <n v="5465"/>
    <n v="163950"/>
    <n v="41.18"/>
    <n v="61762"/>
    <n v="67516"/>
  </r>
  <r>
    <x v="113"/>
    <x v="0"/>
    <x v="25"/>
    <n v="11665"/>
    <n v="38"/>
    <n v="1307"/>
    <n v="39210"/>
    <n v="20.39"/>
    <n v="7941"/>
    <n v="7995"/>
  </r>
  <r>
    <x v="113"/>
    <x v="0"/>
    <x v="26"/>
    <n v="6136"/>
    <n v="8"/>
    <n v="452"/>
    <n v="13560"/>
    <n v="20.02"/>
    <n v="2364"/>
    <n v="2715"/>
  </r>
  <r>
    <x v="113"/>
    <x v="0"/>
    <x v="27"/>
    <n v="73776"/>
    <n v="31"/>
    <n v="2857"/>
    <n v="85710"/>
    <n v="46.77"/>
    <n v="26763"/>
    <n v="40088"/>
  </r>
  <r>
    <x v="113"/>
    <x v="0"/>
    <x v="28"/>
    <n v="4385"/>
    <n v="11"/>
    <n v="435"/>
    <n v="13050"/>
    <n v="22.47"/>
    <n v="2911"/>
    <n v="2932"/>
  </r>
  <r>
    <x v="113"/>
    <x v="0"/>
    <x v="29"/>
    <n v="1425"/>
    <n v="13"/>
    <n v="209"/>
    <n v="6270"/>
    <n v="17.46"/>
    <n v="992"/>
    <n v="1095"/>
  </r>
  <r>
    <x v="113"/>
    <x v="0"/>
    <x v="30"/>
    <n v="15935"/>
    <n v="16"/>
    <n v="735"/>
    <n v="22050"/>
    <n v="45.82"/>
    <n v="9425"/>
    <n v="10103"/>
  </r>
  <r>
    <x v="113"/>
    <x v="0"/>
    <x v="31"/>
    <n v="1100"/>
    <n v="7"/>
    <n v="82"/>
    <n v="2460"/>
    <m/>
    <n v="673"/>
    <m/>
  </r>
  <r>
    <x v="113"/>
    <x v="0"/>
    <x v="32"/>
    <n v="3129"/>
    <n v="5"/>
    <n v="553"/>
    <n v="16590"/>
    <n v="10.130000000000001"/>
    <n v="1677"/>
    <n v="1681"/>
  </r>
  <r>
    <x v="113"/>
    <x v="0"/>
    <x v="33"/>
    <n v="6754"/>
    <n v="19"/>
    <n v="430"/>
    <n v="12900"/>
    <m/>
    <n v="3966"/>
    <m/>
  </r>
  <r>
    <x v="113"/>
    <x v="0"/>
    <x v="34"/>
    <n v="690738"/>
    <n v="576"/>
    <n v="33431"/>
    <n v="1002930"/>
    <n v="44.33"/>
    <n v="368584"/>
    <n v="444603"/>
  </r>
  <r>
    <x v="113"/>
    <x v="1"/>
    <x v="0"/>
    <n v="24357"/>
    <n v="130"/>
    <n v="1589"/>
    <n v="47670"/>
    <n v="27.89"/>
    <n v="13537"/>
    <n v="13297"/>
  </r>
  <r>
    <x v="113"/>
    <x v="1"/>
    <x v="1"/>
    <n v="89039"/>
    <n v="189"/>
    <n v="3894"/>
    <n v="116820"/>
    <n v="43.26"/>
    <n v="43629"/>
    <n v="50542"/>
  </r>
  <r>
    <x v="113"/>
    <x v="1"/>
    <x v="2"/>
    <n v="8317"/>
    <n v="63"/>
    <n v="661"/>
    <n v="19830"/>
    <n v="21.98"/>
    <n v="4759"/>
    <n v="4359"/>
  </r>
  <r>
    <x v="113"/>
    <x v="1"/>
    <x v="3"/>
    <n v="39463"/>
    <n v="86"/>
    <n v="1509"/>
    <n v="45270"/>
    <n v="51.53"/>
    <n v="20990"/>
    <n v="23327"/>
  </r>
  <r>
    <x v="113"/>
    <x v="1"/>
    <x v="4"/>
    <n v="21673"/>
    <n v="59"/>
    <n v="1010"/>
    <n v="30300"/>
    <n v="39.299999999999997"/>
    <n v="11346"/>
    <n v="11909"/>
  </r>
  <r>
    <x v="113"/>
    <x v="1"/>
    <x v="5"/>
    <n v="33922"/>
    <n v="78"/>
    <n v="1399"/>
    <n v="41970"/>
    <n v="38.340000000000003"/>
    <n v="20558"/>
    <n v="16090"/>
  </r>
  <r>
    <x v="113"/>
    <x v="1"/>
    <x v="6"/>
    <n v="25926"/>
    <n v="73"/>
    <n v="1241"/>
    <n v="37230"/>
    <n v="35.5"/>
    <n v="16063"/>
    <n v="13218"/>
  </r>
  <r>
    <x v="113"/>
    <x v="1"/>
    <x v="7"/>
    <n v="5668"/>
    <n v="22"/>
    <n v="262"/>
    <n v="7860"/>
    <n v="48.88"/>
    <n v="3151"/>
    <n v="3842"/>
  </r>
  <r>
    <x v="113"/>
    <x v="1"/>
    <x v="8"/>
    <n v="8425"/>
    <n v="35"/>
    <n v="473"/>
    <n v="14190"/>
    <n v="38.549999999999997"/>
    <n v="5118"/>
    <n v="5470"/>
  </r>
  <r>
    <x v="113"/>
    <x v="1"/>
    <x v="9"/>
    <n v="20658"/>
    <n v="50"/>
    <n v="879"/>
    <n v="26370"/>
    <n v="49.43"/>
    <n v="10780"/>
    <n v="13035"/>
  </r>
  <r>
    <x v="113"/>
    <x v="1"/>
    <x v="10"/>
    <n v="27180"/>
    <n v="76"/>
    <n v="1381"/>
    <n v="41430"/>
    <n v="38.25"/>
    <n v="14597"/>
    <n v="15847"/>
  </r>
  <r>
    <x v="113"/>
    <x v="1"/>
    <x v="11"/>
    <n v="5559"/>
    <n v="20"/>
    <n v="595"/>
    <n v="17850"/>
    <n v="12.92"/>
    <n v="3020"/>
    <n v="2307"/>
  </r>
  <r>
    <x v="113"/>
    <x v="1"/>
    <x v="12"/>
    <n v="21388"/>
    <n v="65"/>
    <n v="1122"/>
    <n v="33660"/>
    <n v="40.909999999999997"/>
    <n v="13285"/>
    <n v="13772"/>
  </r>
  <r>
    <x v="113"/>
    <x v="1"/>
    <x v="13"/>
    <n v="6471"/>
    <n v="23"/>
    <n v="402"/>
    <n v="12060"/>
    <n v="34.47"/>
    <n v="3860"/>
    <n v="4158"/>
  </r>
  <r>
    <x v="113"/>
    <x v="1"/>
    <x v="14"/>
    <n v="4935"/>
    <n v="18"/>
    <n v="235"/>
    <n v="7050"/>
    <n v="33.99"/>
    <n v="2638"/>
    <n v="2396"/>
  </r>
  <r>
    <x v="113"/>
    <x v="1"/>
    <x v="15"/>
    <n v="5762"/>
    <n v="30"/>
    <n v="309"/>
    <n v="9270"/>
    <n v="35.630000000000003"/>
    <n v="3802"/>
    <n v="3303"/>
  </r>
  <r>
    <x v="113"/>
    <x v="1"/>
    <x v="16"/>
    <n v="34483"/>
    <n v="69"/>
    <n v="1442"/>
    <n v="43260"/>
    <n v="47.93"/>
    <n v="15995"/>
    <n v="20734"/>
  </r>
  <r>
    <x v="113"/>
    <x v="1"/>
    <x v="17"/>
    <n v="22522"/>
    <n v="40"/>
    <n v="959"/>
    <n v="28770"/>
    <n v="48.09"/>
    <n v="10113"/>
    <n v="13836"/>
  </r>
  <r>
    <x v="113"/>
    <x v="1"/>
    <x v="18"/>
    <n v="13462"/>
    <n v="49"/>
    <n v="715"/>
    <n v="21450"/>
    <n v="34.69"/>
    <n v="8742"/>
    <n v="7441"/>
  </r>
  <r>
    <x v="113"/>
    <x v="1"/>
    <x v="19"/>
    <n v="18622"/>
    <n v="94"/>
    <n v="1285"/>
    <n v="38550"/>
    <n v="29.34"/>
    <n v="10053"/>
    <n v="11311"/>
  </r>
  <r>
    <x v="113"/>
    <x v="1"/>
    <x v="20"/>
    <n v="54449"/>
    <n v="203"/>
    <n v="2956"/>
    <n v="88680"/>
    <n v="30.92"/>
    <n v="31812"/>
    <n v="27423"/>
  </r>
  <r>
    <x v="113"/>
    <x v="1"/>
    <x v="21"/>
    <n v="8793"/>
    <n v="24"/>
    <n v="357"/>
    <n v="10710"/>
    <n v="35.33"/>
    <n v="5651"/>
    <n v="3784"/>
  </r>
  <r>
    <x v="113"/>
    <x v="1"/>
    <x v="22"/>
    <n v="4747"/>
    <n v="17"/>
    <n v="394"/>
    <n v="11820"/>
    <n v="19.47"/>
    <n v="3410"/>
    <n v="2301"/>
  </r>
  <r>
    <x v="113"/>
    <x v="1"/>
    <x v="23"/>
    <n v="7825"/>
    <n v="27"/>
    <n v="353"/>
    <n v="10590"/>
    <n v="49.18"/>
    <n v="5296"/>
    <n v="5208"/>
  </r>
  <r>
    <x v="113"/>
    <x v="1"/>
    <x v="24"/>
    <n v="75814"/>
    <n v="271"/>
    <n v="4060"/>
    <n v="121800"/>
    <n v="31.79"/>
    <n v="46169"/>
    <n v="38716"/>
  </r>
  <r>
    <x v="113"/>
    <x v="1"/>
    <x v="25"/>
    <n v="14706"/>
    <n v="70"/>
    <n v="1007"/>
    <n v="30210"/>
    <n v="27.2"/>
    <n v="9649"/>
    <n v="8217"/>
  </r>
  <r>
    <x v="113"/>
    <x v="1"/>
    <x v="26"/>
    <n v="4728"/>
    <n v="22"/>
    <n v="351"/>
    <n v="10530"/>
    <n v="19.91"/>
    <n v="3056"/>
    <n v="2097"/>
  </r>
  <r>
    <x v="113"/>
    <x v="1"/>
    <x v="27"/>
    <n v="23551"/>
    <n v="54"/>
    <n v="1203"/>
    <n v="36090"/>
    <n v="26.72"/>
    <n v="8538"/>
    <n v="9645"/>
  </r>
  <r>
    <x v="113"/>
    <x v="1"/>
    <x v="28"/>
    <n v="3941"/>
    <n v="21"/>
    <n v="261"/>
    <n v="7830"/>
    <n v="28.42"/>
    <n v="2809"/>
    <n v="2225"/>
  </r>
  <r>
    <x v="113"/>
    <x v="1"/>
    <x v="29"/>
    <n v="3362"/>
    <n v="26"/>
    <n v="274"/>
    <n v="8220"/>
    <n v="26.78"/>
    <n v="2269"/>
    <n v="2201"/>
  </r>
  <r>
    <x v="113"/>
    <x v="1"/>
    <x v="30"/>
    <n v="23157"/>
    <n v="45"/>
    <n v="812"/>
    <n v="24360"/>
    <n v="53.67"/>
    <n v="11505"/>
    <n v="13075"/>
  </r>
  <r>
    <x v="113"/>
    <x v="1"/>
    <x v="31"/>
    <n v="1646"/>
    <n v="13"/>
    <n v="95"/>
    <n v="2850"/>
    <n v="35.64"/>
    <n v="952"/>
    <n v="1016"/>
  </r>
  <r>
    <x v="113"/>
    <x v="1"/>
    <x v="32"/>
    <n v="3143"/>
    <n v="18"/>
    <n v="285"/>
    <n v="8550"/>
    <n v="18.71"/>
    <n v="1804"/>
    <n v="1599"/>
  </r>
  <r>
    <x v="113"/>
    <x v="1"/>
    <x v="33"/>
    <n v="12141"/>
    <n v="41"/>
    <n v="615"/>
    <n v="18450"/>
    <n v="43.69"/>
    <n v="6302"/>
    <n v="8060"/>
  </r>
  <r>
    <x v="113"/>
    <x v="1"/>
    <x v="34"/>
    <n v="581494"/>
    <n v="1810"/>
    <n v="29366"/>
    <n v="880980"/>
    <n v="36.69"/>
    <n v="318976"/>
    <n v="323207"/>
  </r>
  <r>
    <x v="113"/>
    <x v="2"/>
    <x v="0"/>
    <n v="9438"/>
    <n v="30"/>
    <n v="1235"/>
    <n v="37050"/>
    <n v="24.47"/>
    <n v="4179"/>
    <n v="9065"/>
  </r>
  <r>
    <x v="113"/>
    <x v="2"/>
    <x v="1"/>
    <n v="40104"/>
    <n v="37"/>
    <n v="3651"/>
    <n v="109530"/>
    <n v="34.65"/>
    <n v="15704"/>
    <n v="37957"/>
  </r>
  <r>
    <x v="113"/>
    <x v="2"/>
    <x v="2"/>
    <n v="4056"/>
    <n v="18"/>
    <n v="665"/>
    <n v="19950"/>
    <n v="18.46"/>
    <n v="2162"/>
    <n v="3682"/>
  </r>
  <r>
    <x v="113"/>
    <x v="2"/>
    <x v="3"/>
    <n v="4503"/>
    <n v="13"/>
    <n v="558"/>
    <n v="16740"/>
    <n v="25.33"/>
    <n v="2524"/>
    <n v="4240"/>
  </r>
  <r>
    <x v="113"/>
    <x v="2"/>
    <x v="4"/>
    <n v="12118"/>
    <n v="15"/>
    <n v="887"/>
    <n v="26610"/>
    <n v="43.99"/>
    <n v="4749"/>
    <n v="11706"/>
  </r>
  <r>
    <x v="113"/>
    <x v="2"/>
    <x v="5"/>
    <n v="10533"/>
    <n v="11"/>
    <n v="1042"/>
    <n v="31260"/>
    <n v="29.58"/>
    <n v="5888"/>
    <n v="9246"/>
  </r>
  <r>
    <x v="113"/>
    <x v="2"/>
    <x v="6"/>
    <n v="9726"/>
    <n v="16"/>
    <n v="1051"/>
    <n v="31530"/>
    <n v="28.9"/>
    <n v="5093"/>
    <n v="9113"/>
  </r>
  <r>
    <x v="113"/>
    <x v="2"/>
    <x v="7"/>
    <m/>
    <n v="3"/>
    <n v="70"/>
    <n v="2100"/>
    <m/>
    <m/>
    <m/>
  </r>
  <r>
    <x v="113"/>
    <x v="2"/>
    <x v="8"/>
    <m/>
    <n v="4"/>
    <n v="130"/>
    <n v="3900"/>
    <m/>
    <m/>
    <m/>
  </r>
  <r>
    <x v="113"/>
    <x v="2"/>
    <x v="9"/>
    <n v="2005"/>
    <n v="9"/>
    <n v="390"/>
    <n v="11700"/>
    <n v="15.5"/>
    <n v="842"/>
    <n v="1814"/>
  </r>
  <r>
    <x v="113"/>
    <x v="2"/>
    <x v="10"/>
    <n v="7186"/>
    <n v="17"/>
    <n v="747"/>
    <n v="22410"/>
    <n v="30.73"/>
    <n v="1839"/>
    <n v="6887"/>
  </r>
  <r>
    <x v="113"/>
    <x v="2"/>
    <x v="11"/>
    <n v="4988"/>
    <n v="14"/>
    <n v="1010"/>
    <n v="30300"/>
    <n v="15.71"/>
    <n v="2621"/>
    <n v="4759"/>
  </r>
  <r>
    <x v="113"/>
    <x v="2"/>
    <x v="12"/>
    <m/>
    <n v="4"/>
    <n v="153"/>
    <n v="4590"/>
    <m/>
    <m/>
    <m/>
  </r>
  <r>
    <x v="113"/>
    <x v="2"/>
    <x v="13"/>
    <m/>
    <n v="3"/>
    <n v="79"/>
    <n v="2370"/>
    <m/>
    <m/>
    <m/>
  </r>
  <r>
    <x v="113"/>
    <x v="2"/>
    <x v="14"/>
    <m/>
    <n v="3"/>
    <n v="75"/>
    <n v="2250"/>
    <m/>
    <m/>
    <m/>
  </r>
  <r>
    <x v="113"/>
    <x v="2"/>
    <x v="15"/>
    <m/>
    <n v="5"/>
    <n v="321"/>
    <n v="9630"/>
    <m/>
    <m/>
    <m/>
  </r>
  <r>
    <x v="113"/>
    <x v="2"/>
    <x v="16"/>
    <m/>
    <n v="14"/>
    <n v="2097"/>
    <n v="62910"/>
    <m/>
    <m/>
    <m/>
  </r>
  <r>
    <x v="113"/>
    <x v="2"/>
    <x v="17"/>
    <n v="26644"/>
    <n v="10"/>
    <n v="1750"/>
    <n v="52500"/>
    <n v="50.19"/>
    <n v="11231"/>
    <n v="26348"/>
  </r>
  <r>
    <x v="113"/>
    <x v="2"/>
    <x v="18"/>
    <n v="5319"/>
    <n v="19"/>
    <n v="770"/>
    <n v="23100"/>
    <n v="20.88"/>
    <n v="2773"/>
    <n v="4824"/>
  </r>
  <r>
    <x v="113"/>
    <x v="2"/>
    <x v="19"/>
    <m/>
    <n v="25"/>
    <n v="1172"/>
    <n v="35160"/>
    <m/>
    <m/>
    <m/>
  </r>
  <r>
    <x v="113"/>
    <x v="2"/>
    <x v="20"/>
    <n v="41440"/>
    <n v="55"/>
    <n v="3562"/>
    <n v="106860"/>
    <n v="34.659999999999997"/>
    <n v="18665"/>
    <n v="37039"/>
  </r>
  <r>
    <x v="113"/>
    <x v="2"/>
    <x v="21"/>
    <n v="1502"/>
    <n v="7"/>
    <n v="448"/>
    <n v="13440"/>
    <n v="9.75"/>
    <n v="983"/>
    <n v="1310"/>
  </r>
  <r>
    <x v="113"/>
    <x v="2"/>
    <x v="22"/>
    <m/>
    <n v="5"/>
    <n v="326"/>
    <n v="9780"/>
    <m/>
    <m/>
    <m/>
  </r>
  <r>
    <x v="113"/>
    <x v="2"/>
    <x v="23"/>
    <m/>
    <n v="3"/>
    <n v="60"/>
    <n v="1800"/>
    <m/>
    <m/>
    <m/>
  </r>
  <r>
    <x v="113"/>
    <x v="2"/>
    <x v="24"/>
    <n v="46501"/>
    <n v="70"/>
    <n v="4396"/>
    <n v="131880"/>
    <n v="31.57"/>
    <n v="22607"/>
    <n v="41635"/>
  </r>
  <r>
    <x v="113"/>
    <x v="2"/>
    <x v="25"/>
    <n v="14825"/>
    <n v="26"/>
    <n v="1603"/>
    <n v="48090"/>
    <n v="24.82"/>
    <n v="9404"/>
    <n v="11934"/>
  </r>
  <r>
    <x v="113"/>
    <x v="2"/>
    <x v="26"/>
    <n v="6669"/>
    <n v="9"/>
    <n v="627"/>
    <n v="18810"/>
    <n v="33.770000000000003"/>
    <n v="3367"/>
    <n v="6352"/>
  </r>
  <r>
    <x v="113"/>
    <x v="2"/>
    <x v="27"/>
    <m/>
    <n v="20"/>
    <n v="2041"/>
    <n v="61230"/>
    <n v="59.94"/>
    <n v="12000"/>
    <n v="36702"/>
  </r>
  <r>
    <x v="113"/>
    <x v="2"/>
    <x v="28"/>
    <m/>
    <n v="5"/>
    <n v="101"/>
    <n v="3030"/>
    <m/>
    <m/>
    <m/>
  </r>
  <r>
    <x v="113"/>
    <x v="2"/>
    <x v="29"/>
    <n v="484"/>
    <n v="6"/>
    <n v="188"/>
    <n v="5640"/>
    <n v="8.1199999999999992"/>
    <n v="102"/>
    <n v="458"/>
  </r>
  <r>
    <x v="113"/>
    <x v="2"/>
    <x v="30"/>
    <n v="5739"/>
    <n v="11"/>
    <n v="516"/>
    <n v="15480"/>
    <n v="35.58"/>
    <n v="3188"/>
    <n v="5508"/>
  </r>
  <r>
    <x v="113"/>
    <x v="2"/>
    <x v="31"/>
    <m/>
    <n v="2"/>
    <n v="33"/>
    <n v="990"/>
    <m/>
    <m/>
    <m/>
  </r>
  <r>
    <x v="113"/>
    <x v="2"/>
    <x v="32"/>
    <m/>
    <n v="4"/>
    <n v="331"/>
    <n v="9930"/>
    <m/>
    <m/>
    <m/>
  </r>
  <r>
    <x v="113"/>
    <x v="2"/>
    <x v="33"/>
    <n v="1931"/>
    <n v="9"/>
    <n v="354"/>
    <n v="10620"/>
    <m/>
    <n v="1007"/>
    <m/>
  </r>
  <r>
    <x v="113"/>
    <x v="2"/>
    <x v="34"/>
    <n v="268280"/>
    <n v="422"/>
    <n v="26293"/>
    <n v="788790"/>
    <n v="31.57"/>
    <n v="119556"/>
    <n v="249005"/>
  </r>
  <r>
    <x v="113"/>
    <x v="3"/>
    <x v="0"/>
    <n v="18067"/>
    <n v="43"/>
    <n v="5422"/>
    <n v="162660"/>
    <n v="6.87"/>
    <n v="7514"/>
    <n v="11173"/>
  </r>
  <r>
    <x v="113"/>
    <x v="3"/>
    <x v="1"/>
    <n v="12409"/>
    <n v="23"/>
    <n v="2801"/>
    <n v="84030"/>
    <n v="7.9"/>
    <n v="5681"/>
    <n v="6634"/>
  </r>
  <r>
    <x v="113"/>
    <x v="3"/>
    <x v="2"/>
    <n v="7681"/>
    <n v="23"/>
    <n v="2425"/>
    <n v="72750"/>
    <n v="5.17"/>
    <n v="4886"/>
    <n v="3763"/>
  </r>
  <r>
    <x v="113"/>
    <x v="3"/>
    <x v="3"/>
    <n v="8310"/>
    <n v="22"/>
    <n v="1957"/>
    <n v="58710"/>
    <n v="8.02"/>
    <n v="4340"/>
    <n v="4711"/>
  </r>
  <r>
    <x v="113"/>
    <x v="3"/>
    <x v="4"/>
    <n v="20978"/>
    <n v="18"/>
    <n v="2805"/>
    <n v="84150"/>
    <n v="11.67"/>
    <n v="5050"/>
    <n v="9818"/>
  </r>
  <r>
    <x v="113"/>
    <x v="3"/>
    <x v="5"/>
    <n v="10568"/>
    <n v="13"/>
    <n v="1799"/>
    <n v="53970"/>
    <n v="9.61"/>
    <n v="4993"/>
    <n v="5187"/>
  </r>
  <r>
    <x v="113"/>
    <x v="3"/>
    <x v="6"/>
    <n v="6237"/>
    <n v="10"/>
    <n v="1347"/>
    <n v="40410"/>
    <n v="8.41"/>
    <n v="3400"/>
    <n v="3397"/>
  </r>
  <r>
    <x v="113"/>
    <x v="3"/>
    <x v="7"/>
    <n v="2074"/>
    <n v="4"/>
    <n v="1100"/>
    <n v="33000"/>
    <n v="2.8"/>
    <n v="1012"/>
    <n v="923"/>
  </r>
  <r>
    <x v="113"/>
    <x v="3"/>
    <x v="8"/>
    <n v="3441"/>
    <n v="11"/>
    <n v="1406"/>
    <n v="42180"/>
    <n v="3.29"/>
    <n v="1307"/>
    <n v="1387"/>
  </r>
  <r>
    <x v="113"/>
    <x v="3"/>
    <x v="9"/>
    <n v="4650"/>
    <n v="12"/>
    <n v="1199"/>
    <n v="35970"/>
    <n v="5.94"/>
    <n v="1982"/>
    <n v="2137"/>
  </r>
  <r>
    <x v="113"/>
    <x v="3"/>
    <x v="10"/>
    <n v="6802"/>
    <n v="21"/>
    <n v="2054"/>
    <n v="61620"/>
    <n v="6.63"/>
    <n v="3459"/>
    <n v="4084"/>
  </r>
  <r>
    <x v="113"/>
    <x v="3"/>
    <x v="11"/>
    <n v="2059"/>
    <n v="6"/>
    <n v="515"/>
    <n v="15450"/>
    <n v="5.32"/>
    <n v="1550"/>
    <n v="821"/>
  </r>
  <r>
    <x v="113"/>
    <x v="3"/>
    <x v="12"/>
    <m/>
    <n v="8"/>
    <n v="604"/>
    <n v="18120"/>
    <m/>
    <m/>
    <m/>
  </r>
  <r>
    <x v="113"/>
    <x v="3"/>
    <x v="13"/>
    <m/>
    <n v="3"/>
    <n v="357"/>
    <n v="10710"/>
    <m/>
    <m/>
    <m/>
  </r>
  <r>
    <x v="113"/>
    <x v="3"/>
    <x v="14"/>
    <m/>
    <n v="7"/>
    <n v="843"/>
    <n v="25290"/>
    <m/>
    <m/>
    <m/>
  </r>
  <r>
    <x v="113"/>
    <x v="3"/>
    <x v="15"/>
    <n v="2569"/>
    <n v="8"/>
    <n v="969"/>
    <n v="29070"/>
    <n v="5.07"/>
    <n v="1407"/>
    <n v="1475"/>
  </r>
  <r>
    <x v="113"/>
    <x v="3"/>
    <x v="16"/>
    <m/>
    <n v="4"/>
    <n v="524"/>
    <n v="15720"/>
    <m/>
    <m/>
    <m/>
  </r>
  <r>
    <x v="113"/>
    <x v="3"/>
    <x v="17"/>
    <s v="    -"/>
    <s v="-"/>
    <s v="    -"/>
    <s v="    -"/>
    <s v="-"/>
    <s v="-"/>
    <s v="-"/>
  </r>
  <r>
    <x v="113"/>
    <x v="3"/>
    <x v="18"/>
    <n v="5777"/>
    <n v="17"/>
    <n v="1366"/>
    <n v="40980"/>
    <n v="7.81"/>
    <n v="2334"/>
    <n v="3201"/>
  </r>
  <r>
    <x v="113"/>
    <x v="3"/>
    <x v="19"/>
    <n v="9467"/>
    <n v="18"/>
    <n v="3333"/>
    <n v="99990"/>
    <n v="4.99"/>
    <n v="4310"/>
    <n v="4987"/>
  </r>
  <r>
    <x v="113"/>
    <x v="3"/>
    <x v="20"/>
    <n v="21524"/>
    <n v="37"/>
    <n v="4372"/>
    <n v="131160"/>
    <n v="8.01"/>
    <n v="10716"/>
    <n v="10509"/>
  </r>
  <r>
    <x v="113"/>
    <x v="3"/>
    <x v="21"/>
    <m/>
    <n v="8"/>
    <n v="614"/>
    <n v="18420"/>
    <m/>
    <m/>
    <m/>
  </r>
  <r>
    <x v="113"/>
    <x v="3"/>
    <x v="22"/>
    <m/>
    <n v="3"/>
    <n v="431"/>
    <n v="12930"/>
    <m/>
    <m/>
    <m/>
  </r>
  <r>
    <x v="113"/>
    <x v="3"/>
    <x v="23"/>
    <n v="2472"/>
    <n v="6"/>
    <n v="739"/>
    <n v="22170"/>
    <n v="5.05"/>
    <n v="1366"/>
    <n v="1120"/>
  </r>
  <r>
    <x v="113"/>
    <x v="3"/>
    <x v="24"/>
    <n v="29826"/>
    <n v="54"/>
    <n v="6156"/>
    <n v="184680"/>
    <n v="7.6"/>
    <n v="15844"/>
    <n v="14031"/>
  </r>
  <r>
    <x v="113"/>
    <x v="3"/>
    <x v="25"/>
    <n v="5460"/>
    <n v="16"/>
    <n v="1548"/>
    <n v="46440"/>
    <n v="5.27"/>
    <n v="3777"/>
    <n v="2448"/>
  </r>
  <r>
    <x v="113"/>
    <x v="3"/>
    <x v="26"/>
    <n v="2788"/>
    <n v="6"/>
    <n v="1543"/>
    <n v="46290"/>
    <n v="3.41"/>
    <n v="1608"/>
    <n v="1577"/>
  </r>
  <r>
    <x v="113"/>
    <x v="3"/>
    <x v="27"/>
    <m/>
    <n v="7"/>
    <n v="1219"/>
    <n v="36570"/>
    <n v="9.14"/>
    <n v="3982"/>
    <n v="3343"/>
  </r>
  <r>
    <x v="113"/>
    <x v="3"/>
    <x v="28"/>
    <m/>
    <n v="6"/>
    <n v="743"/>
    <n v="22290"/>
    <m/>
    <m/>
    <m/>
  </r>
  <r>
    <x v="113"/>
    <x v="3"/>
    <x v="29"/>
    <n v="3137"/>
    <n v="10"/>
    <n v="2308"/>
    <n v="69240"/>
    <n v="2.58"/>
    <n v="1232"/>
    <n v="1785"/>
  </r>
  <r>
    <x v="113"/>
    <x v="3"/>
    <x v="30"/>
    <n v="5726"/>
    <n v="7"/>
    <n v="603"/>
    <n v="18090"/>
    <n v="12.47"/>
    <n v="3646"/>
    <n v="2257"/>
  </r>
  <r>
    <x v="113"/>
    <x v="3"/>
    <x v="31"/>
    <m/>
    <n v="5"/>
    <n v="239"/>
    <n v="7170"/>
    <n v="3.18"/>
    <m/>
    <n v="228"/>
  </r>
  <r>
    <x v="113"/>
    <x v="3"/>
    <x v="32"/>
    <m/>
    <n v="3"/>
    <n v="557"/>
    <n v="16710"/>
    <m/>
    <m/>
    <m/>
  </r>
  <r>
    <x v="113"/>
    <x v="3"/>
    <x v="33"/>
    <n v="2284"/>
    <n v="11"/>
    <n v="958"/>
    <n v="28740"/>
    <n v="3.87"/>
    <n v="1511"/>
    <n v="1113"/>
  </r>
  <r>
    <x v="113"/>
    <x v="3"/>
    <x v="34"/>
    <n v="190374"/>
    <n v="396"/>
    <n v="48700"/>
    <n v="1461000"/>
    <n v="6.55"/>
    <n v="91875"/>
    <n v="95654"/>
  </r>
  <r>
    <x v="113"/>
    <x v="4"/>
    <x v="0"/>
    <n v="65956"/>
    <n v="237"/>
    <n v="9502"/>
    <n v="285060"/>
    <n v="14.66"/>
    <n v="32224"/>
    <n v="41799"/>
  </r>
  <r>
    <x v="113"/>
    <x v="4"/>
    <x v="1"/>
    <n v="355716"/>
    <n v="319"/>
    <n v="18958"/>
    <n v="568740"/>
    <n v="42.37"/>
    <n v="175594"/>
    <n v="240975"/>
  </r>
  <r>
    <x v="113"/>
    <x v="4"/>
    <x v="2"/>
    <n v="21769"/>
    <n v="114"/>
    <n v="3935"/>
    <n v="118050"/>
    <n v="10.77"/>
    <n v="12586"/>
    <n v="12709"/>
  </r>
  <r>
    <x v="113"/>
    <x v="4"/>
    <x v="3"/>
    <n v="73435"/>
    <n v="146"/>
    <n v="5021"/>
    <n v="150630"/>
    <n v="31.59"/>
    <n v="41928"/>
    <n v="47579"/>
  </r>
  <r>
    <x v="113"/>
    <x v="4"/>
    <x v="4"/>
    <n v="64176"/>
    <n v="103"/>
    <n v="5160"/>
    <n v="154800"/>
    <n v="25.18"/>
    <n v="26947"/>
    <n v="38974"/>
  </r>
  <r>
    <x v="113"/>
    <x v="4"/>
    <x v="5"/>
    <n v="104795"/>
    <n v="123"/>
    <n v="6086"/>
    <n v="182580"/>
    <n v="32.21"/>
    <n v="61572"/>
    <n v="58808"/>
  </r>
  <r>
    <x v="113"/>
    <x v="4"/>
    <x v="6"/>
    <n v="50976"/>
    <n v="109"/>
    <n v="4203"/>
    <n v="126090"/>
    <n v="24.52"/>
    <n v="30380"/>
    <n v="30913"/>
  </r>
  <r>
    <x v="113"/>
    <x v="4"/>
    <x v="7"/>
    <n v="8686"/>
    <n v="33"/>
    <n v="1491"/>
    <n v="44730"/>
    <n v="12.11"/>
    <n v="4724"/>
    <n v="5418"/>
  </r>
  <r>
    <x v="113"/>
    <x v="4"/>
    <x v="8"/>
    <n v="15009"/>
    <n v="60"/>
    <n v="2245"/>
    <n v="67350"/>
    <n v="13.9"/>
    <n v="8154"/>
    <n v="9360"/>
  </r>
  <r>
    <x v="113"/>
    <x v="4"/>
    <x v="9"/>
    <n v="35927"/>
    <n v="89"/>
    <n v="2952"/>
    <n v="88560"/>
    <n v="26.03"/>
    <n v="18888"/>
    <n v="23048"/>
  </r>
  <r>
    <x v="113"/>
    <x v="4"/>
    <x v="10"/>
    <n v="49793"/>
    <n v="130"/>
    <n v="4704"/>
    <n v="141120"/>
    <n v="22.96"/>
    <n v="25094"/>
    <n v="32404"/>
  </r>
  <r>
    <x v="113"/>
    <x v="4"/>
    <x v="11"/>
    <n v="19760"/>
    <n v="50"/>
    <n v="2578"/>
    <n v="77340"/>
    <n v="15.95"/>
    <n v="10899"/>
    <n v="12335"/>
  </r>
  <r>
    <x v="113"/>
    <x v="4"/>
    <x v="12"/>
    <n v="32273"/>
    <n v="99"/>
    <n v="2435"/>
    <n v="73050"/>
    <n v="29.54"/>
    <n v="19963"/>
    <n v="21576"/>
  </r>
  <r>
    <x v="113"/>
    <x v="4"/>
    <x v="13"/>
    <n v="8969"/>
    <n v="32"/>
    <n v="975"/>
    <n v="29250"/>
    <n v="18.52"/>
    <n v="5389"/>
    <n v="5418"/>
  </r>
  <r>
    <x v="113"/>
    <x v="4"/>
    <x v="14"/>
    <n v="10242"/>
    <n v="37"/>
    <n v="1368"/>
    <n v="41040"/>
    <n v="13.15"/>
    <n v="6164"/>
    <n v="5396"/>
  </r>
  <r>
    <x v="113"/>
    <x v="4"/>
    <x v="15"/>
    <n v="10120"/>
    <n v="47"/>
    <n v="1649"/>
    <n v="49470"/>
    <n v="12.63"/>
    <n v="6109"/>
    <n v="6249"/>
  </r>
  <r>
    <x v="113"/>
    <x v="4"/>
    <x v="16"/>
    <n v="154000"/>
    <n v="121"/>
    <n v="7571"/>
    <n v="227130"/>
    <n v="49.26"/>
    <n v="75140"/>
    <n v="111895"/>
  </r>
  <r>
    <x v="113"/>
    <x v="4"/>
    <x v="17"/>
    <n v="135366"/>
    <n v="81"/>
    <n v="6093"/>
    <n v="182790"/>
    <n v="55.3"/>
    <n v="66010"/>
    <n v="101089"/>
  </r>
  <r>
    <x v="113"/>
    <x v="4"/>
    <x v="18"/>
    <n v="29313"/>
    <n v="102"/>
    <n v="3261"/>
    <n v="97830"/>
    <n v="18.899999999999999"/>
    <n v="16913"/>
    <n v="18486"/>
  </r>
  <r>
    <x v="113"/>
    <x v="4"/>
    <x v="19"/>
    <n v="40549"/>
    <n v="146"/>
    <n v="6144"/>
    <n v="184320"/>
    <n v="14.72"/>
    <n v="20601"/>
    <n v="27139"/>
  </r>
  <r>
    <x v="113"/>
    <x v="4"/>
    <x v="20"/>
    <n v="218518"/>
    <n v="364"/>
    <n v="15606"/>
    <n v="468180"/>
    <n v="29.37"/>
    <n v="118029"/>
    <n v="137511"/>
  </r>
  <r>
    <x v="113"/>
    <x v="4"/>
    <x v="21"/>
    <n v="15730"/>
    <n v="46"/>
    <n v="1546"/>
    <n v="46380"/>
    <n v="16.12"/>
    <n v="9877"/>
    <n v="7477"/>
  </r>
  <r>
    <x v="113"/>
    <x v="4"/>
    <x v="22"/>
    <n v="15370"/>
    <n v="30"/>
    <n v="1644"/>
    <n v="49320"/>
    <n v="19.38"/>
    <n v="11055"/>
    <n v="9559"/>
  </r>
  <r>
    <x v="113"/>
    <x v="4"/>
    <x v="23"/>
    <n v="11739"/>
    <n v="46"/>
    <n v="1281"/>
    <n v="38430"/>
    <n v="19.13"/>
    <n v="7421"/>
    <n v="7351"/>
  </r>
  <r>
    <x v="113"/>
    <x v="4"/>
    <x v="24"/>
    <n v="261357"/>
    <n v="486"/>
    <n v="20077"/>
    <n v="602310"/>
    <n v="26.88"/>
    <n v="146382"/>
    <n v="161897"/>
  </r>
  <r>
    <x v="113"/>
    <x v="4"/>
    <x v="25"/>
    <n v="46655"/>
    <n v="150"/>
    <n v="5465"/>
    <n v="163950"/>
    <n v="18.66"/>
    <n v="30771"/>
    <n v="30594"/>
  </r>
  <r>
    <x v="113"/>
    <x v="4"/>
    <x v="26"/>
    <n v="20321"/>
    <n v="45"/>
    <n v="2973"/>
    <n v="89190"/>
    <n v="14.28"/>
    <n v="10394"/>
    <n v="12741"/>
  </r>
  <r>
    <x v="113"/>
    <x v="4"/>
    <x v="27"/>
    <n v="144440"/>
    <n v="112"/>
    <n v="7320"/>
    <n v="219600"/>
    <n v="40.880000000000003"/>
    <n v="51284"/>
    <n v="89777"/>
  </r>
  <r>
    <x v="113"/>
    <x v="4"/>
    <x v="28"/>
    <n v="11014"/>
    <n v="43"/>
    <n v="1540"/>
    <n v="46200"/>
    <n v="14.43"/>
    <n v="7372"/>
    <n v="6666"/>
  </r>
  <r>
    <x v="113"/>
    <x v="4"/>
    <x v="29"/>
    <n v="8408"/>
    <n v="55"/>
    <n v="2979"/>
    <n v="89370"/>
    <n v="6.2"/>
    <n v="4595"/>
    <n v="5539"/>
  </r>
  <r>
    <x v="113"/>
    <x v="4"/>
    <x v="30"/>
    <n v="50557"/>
    <n v="79"/>
    <n v="2666"/>
    <n v="79980"/>
    <n v="38.69"/>
    <n v="27763"/>
    <n v="30942"/>
  </r>
  <r>
    <x v="113"/>
    <x v="4"/>
    <x v="31"/>
    <n v="3511"/>
    <n v="27"/>
    <n v="449"/>
    <n v="13470"/>
    <n v="15.76"/>
    <n v="2372"/>
    <n v="2123"/>
  </r>
  <r>
    <x v="113"/>
    <x v="4"/>
    <x v="32"/>
    <n v="10052"/>
    <n v="30"/>
    <n v="1726"/>
    <n v="51780"/>
    <n v="11.67"/>
    <n v="6005"/>
    <n v="6041"/>
  </r>
  <r>
    <x v="113"/>
    <x v="4"/>
    <x v="33"/>
    <n v="23109"/>
    <n v="80"/>
    <n v="2357"/>
    <n v="70710"/>
    <n v="22.16"/>
    <n v="12785"/>
    <n v="15671"/>
  </r>
  <r>
    <x v="113"/>
    <x v="4"/>
    <x v="34"/>
    <n v="1730887"/>
    <n v="3204"/>
    <n v="137790"/>
    <n v="4133700"/>
    <n v="26.91"/>
    <n v="898991"/>
    <n v="1112469"/>
  </r>
  <r>
    <x v="114"/>
    <x v="0"/>
    <x v="0"/>
    <n v="15688"/>
    <n v="34"/>
    <n v="1227"/>
    <n v="38037"/>
    <n v="23.46"/>
    <n v="8198"/>
    <n v="8924"/>
  </r>
  <r>
    <x v="114"/>
    <x v="0"/>
    <x v="1"/>
    <n v="255563"/>
    <n v="71"/>
    <n v="8703"/>
    <n v="269793"/>
    <n v="61.57"/>
    <n v="131412"/>
    <n v="166101"/>
  </r>
  <r>
    <x v="114"/>
    <x v="0"/>
    <x v="2"/>
    <n v="2112"/>
    <n v="10"/>
    <n v="184"/>
    <n v="5704"/>
    <n v="17.75"/>
    <n v="1018"/>
    <n v="1013"/>
  </r>
  <r>
    <x v="114"/>
    <x v="0"/>
    <x v="3"/>
    <n v="23577"/>
    <n v="25"/>
    <n v="1008"/>
    <n v="31248"/>
    <n v="45.91"/>
    <n v="13842"/>
    <n v="14344"/>
  </r>
  <r>
    <x v="114"/>
    <x v="0"/>
    <x v="4"/>
    <n v="9719"/>
    <n v="11"/>
    <n v="458"/>
    <n v="14198"/>
    <n v="37.74"/>
    <n v="5712"/>
    <n v="5358"/>
  </r>
  <r>
    <x v="114"/>
    <x v="0"/>
    <x v="5"/>
    <n v="61660"/>
    <n v="21"/>
    <n v="1846"/>
    <n v="57226"/>
    <n v="55.37"/>
    <n v="37381"/>
    <n v="31688"/>
  </r>
  <r>
    <x v="114"/>
    <x v="0"/>
    <x v="6"/>
    <n v="11787"/>
    <n v="10"/>
    <n v="564"/>
    <n v="17484"/>
    <n v="35.25"/>
    <n v="7223"/>
    <n v="6162"/>
  </r>
  <r>
    <x v="114"/>
    <x v="0"/>
    <x v="7"/>
    <m/>
    <n v="4"/>
    <n v="59"/>
    <n v="1829"/>
    <m/>
    <m/>
    <m/>
  </r>
  <r>
    <x v="114"/>
    <x v="0"/>
    <x v="8"/>
    <m/>
    <n v="10"/>
    <n v="236"/>
    <n v="7316"/>
    <m/>
    <m/>
    <m/>
  </r>
  <r>
    <x v="114"/>
    <x v="0"/>
    <x v="9"/>
    <n v="10163"/>
    <n v="18"/>
    <n v="484"/>
    <n v="15004"/>
    <n v="43.06"/>
    <n v="5284"/>
    <n v="6461"/>
  </r>
  <r>
    <x v="114"/>
    <x v="0"/>
    <x v="10"/>
    <n v="9837"/>
    <n v="16"/>
    <n v="522"/>
    <n v="16182"/>
    <n v="35.82"/>
    <n v="5639"/>
    <n v="5797"/>
  </r>
  <r>
    <x v="114"/>
    <x v="0"/>
    <x v="11"/>
    <n v="19585"/>
    <n v="11"/>
    <n v="499"/>
    <n v="15469"/>
    <n v="54.84"/>
    <n v="8188"/>
    <n v="8484"/>
  </r>
  <r>
    <x v="114"/>
    <x v="0"/>
    <x v="12"/>
    <n v="10624"/>
    <n v="21"/>
    <n v="551"/>
    <n v="17081"/>
    <n v="41.59"/>
    <n v="5989"/>
    <n v="7104"/>
  </r>
  <r>
    <x v="114"/>
    <x v="0"/>
    <x v="13"/>
    <m/>
    <n v="3"/>
    <n v="137"/>
    <n v="4247"/>
    <m/>
    <m/>
    <m/>
  </r>
  <r>
    <x v="114"/>
    <x v="0"/>
    <x v="14"/>
    <m/>
    <n v="9"/>
    <n v="215"/>
    <n v="6665"/>
    <m/>
    <m/>
    <m/>
  </r>
  <r>
    <x v="114"/>
    <x v="0"/>
    <x v="15"/>
    <m/>
    <n v="4"/>
    <n v="50"/>
    <n v="1550"/>
    <m/>
    <m/>
    <m/>
  </r>
  <r>
    <x v="114"/>
    <x v="0"/>
    <x v="16"/>
    <n v="100406"/>
    <n v="34"/>
    <n v="3508"/>
    <n v="108748"/>
    <n v="60.98"/>
    <n v="52858"/>
    <n v="66309"/>
  </r>
  <r>
    <x v="114"/>
    <x v="0"/>
    <x v="17"/>
    <n v="98094"/>
    <n v="31"/>
    <n v="3384"/>
    <n v="104904"/>
    <n v="61.49"/>
    <n v="51740"/>
    <n v="64501"/>
  </r>
  <r>
    <x v="114"/>
    <x v="0"/>
    <x v="18"/>
    <n v="5034"/>
    <n v="17"/>
    <n v="410"/>
    <n v="12710"/>
    <n v="25.3"/>
    <n v="3444"/>
    <n v="3215"/>
  </r>
  <r>
    <x v="114"/>
    <x v="0"/>
    <x v="19"/>
    <m/>
    <n v="9"/>
    <n v="354"/>
    <n v="10974"/>
    <m/>
    <m/>
    <m/>
  </r>
  <r>
    <x v="114"/>
    <x v="0"/>
    <x v="20"/>
    <n v="128553"/>
    <n v="69"/>
    <n v="4736"/>
    <n v="146816"/>
    <n v="50.97"/>
    <n v="67624"/>
    <n v="74828"/>
  </r>
  <r>
    <x v="114"/>
    <x v="0"/>
    <x v="21"/>
    <m/>
    <n v="7"/>
    <n v="127"/>
    <n v="3937"/>
    <m/>
    <m/>
    <m/>
  </r>
  <r>
    <x v="114"/>
    <x v="0"/>
    <x v="22"/>
    <n v="11654"/>
    <n v="5"/>
    <n v="493"/>
    <n v="15283"/>
    <n v="31.7"/>
    <n v="5199"/>
    <n v="4844"/>
  </r>
  <r>
    <x v="114"/>
    <x v="0"/>
    <x v="23"/>
    <m/>
    <n v="10"/>
    <n v="129"/>
    <n v="3999"/>
    <m/>
    <m/>
    <m/>
  </r>
  <r>
    <x v="114"/>
    <x v="0"/>
    <x v="24"/>
    <n v="144314"/>
    <n v="91"/>
    <n v="5485"/>
    <n v="170035"/>
    <n v="48.62"/>
    <n v="75488"/>
    <n v="82671"/>
  </r>
  <r>
    <x v="114"/>
    <x v="0"/>
    <x v="25"/>
    <n v="13637"/>
    <n v="37"/>
    <n v="1288"/>
    <n v="39928"/>
    <n v="22.24"/>
    <n v="9123"/>
    <n v="8881"/>
  </r>
  <r>
    <x v="114"/>
    <x v="0"/>
    <x v="26"/>
    <n v="16336"/>
    <n v="9"/>
    <n v="459"/>
    <n v="14229"/>
    <n v="49.62"/>
    <n v="5356"/>
    <n v="7061"/>
  </r>
  <r>
    <x v="114"/>
    <x v="0"/>
    <x v="27"/>
    <n v="134197"/>
    <n v="31"/>
    <n v="2857"/>
    <n v="88567"/>
    <n v="76.680000000000007"/>
    <n v="38590"/>
    <n v="67912"/>
  </r>
  <r>
    <x v="114"/>
    <x v="0"/>
    <x v="28"/>
    <n v="6765"/>
    <n v="11"/>
    <n v="435"/>
    <n v="13485"/>
    <n v="28.67"/>
    <n v="4234"/>
    <n v="3866"/>
  </r>
  <r>
    <x v="114"/>
    <x v="0"/>
    <x v="29"/>
    <n v="1490"/>
    <n v="14"/>
    <n v="220"/>
    <n v="6820"/>
    <n v="16.72"/>
    <n v="1054"/>
    <n v="1141"/>
  </r>
  <r>
    <x v="114"/>
    <x v="0"/>
    <x v="30"/>
    <n v="19334"/>
    <n v="16"/>
    <n v="735"/>
    <n v="22785"/>
    <n v="48.56"/>
    <n v="11392"/>
    <n v="11065"/>
  </r>
  <r>
    <x v="114"/>
    <x v="0"/>
    <x v="31"/>
    <n v="974"/>
    <n v="7"/>
    <n v="82"/>
    <n v="2542"/>
    <m/>
    <n v="588"/>
    <m/>
  </r>
  <r>
    <x v="114"/>
    <x v="0"/>
    <x v="32"/>
    <n v="4899"/>
    <n v="5"/>
    <n v="553"/>
    <n v="17143"/>
    <n v="13.76"/>
    <n v="2166"/>
    <n v="2359"/>
  </r>
  <r>
    <x v="114"/>
    <x v="0"/>
    <x v="33"/>
    <n v="6877"/>
    <n v="19"/>
    <n v="430"/>
    <n v="13330"/>
    <n v="37.42"/>
    <n v="4488"/>
    <n v="4989"/>
  </r>
  <r>
    <x v="114"/>
    <x v="0"/>
    <x v="34"/>
    <n v="897889"/>
    <n v="578"/>
    <n v="33559"/>
    <n v="1040329"/>
    <n v="50.94"/>
    <n v="447008"/>
    <n v="529973"/>
  </r>
  <r>
    <x v="114"/>
    <x v="1"/>
    <x v="0"/>
    <n v="27655"/>
    <n v="130"/>
    <n v="1583"/>
    <n v="49073"/>
    <n v="29.67"/>
    <n v="15329"/>
    <n v="14559"/>
  </r>
  <r>
    <x v="114"/>
    <x v="1"/>
    <x v="1"/>
    <n v="103448"/>
    <n v="190"/>
    <n v="3958"/>
    <n v="122698"/>
    <n v="45.38"/>
    <n v="49064"/>
    <n v="55686"/>
  </r>
  <r>
    <x v="114"/>
    <x v="1"/>
    <x v="2"/>
    <n v="8494"/>
    <n v="63"/>
    <n v="661"/>
    <n v="20491"/>
    <n v="22.41"/>
    <n v="5030"/>
    <n v="4592"/>
  </r>
  <r>
    <x v="114"/>
    <x v="1"/>
    <x v="3"/>
    <n v="38062"/>
    <n v="86"/>
    <n v="1510"/>
    <n v="46810"/>
    <n v="46.47"/>
    <n v="21594"/>
    <n v="21751"/>
  </r>
  <r>
    <x v="114"/>
    <x v="1"/>
    <x v="4"/>
    <n v="25601"/>
    <n v="59"/>
    <n v="1007"/>
    <n v="31217"/>
    <n v="43.03"/>
    <n v="12500"/>
    <n v="13434"/>
  </r>
  <r>
    <x v="114"/>
    <x v="1"/>
    <x v="5"/>
    <n v="46906"/>
    <n v="78"/>
    <n v="1399"/>
    <n v="43369"/>
    <n v="46.31"/>
    <n v="28509"/>
    <n v="20085"/>
  </r>
  <r>
    <x v="114"/>
    <x v="1"/>
    <x v="6"/>
    <n v="40685"/>
    <n v="72"/>
    <n v="1237"/>
    <n v="38347"/>
    <n v="45.6"/>
    <n v="25660"/>
    <n v="17486"/>
  </r>
  <r>
    <x v="114"/>
    <x v="1"/>
    <x v="7"/>
    <n v="5446"/>
    <n v="21"/>
    <n v="247"/>
    <n v="7657"/>
    <n v="45.94"/>
    <n v="3198"/>
    <n v="3518"/>
  </r>
  <r>
    <x v="114"/>
    <x v="1"/>
    <x v="8"/>
    <n v="9297"/>
    <n v="35"/>
    <n v="473"/>
    <n v="14663"/>
    <n v="36.85"/>
    <n v="5612"/>
    <n v="5403"/>
  </r>
  <r>
    <x v="114"/>
    <x v="1"/>
    <x v="9"/>
    <n v="18747"/>
    <n v="49"/>
    <n v="869"/>
    <n v="26939"/>
    <n v="43.97"/>
    <n v="9922"/>
    <n v="11846"/>
  </r>
  <r>
    <x v="114"/>
    <x v="1"/>
    <x v="10"/>
    <n v="31087"/>
    <n v="77"/>
    <n v="1395"/>
    <n v="43245"/>
    <n v="38.22"/>
    <n v="16699"/>
    <n v="16529"/>
  </r>
  <r>
    <x v="114"/>
    <x v="1"/>
    <x v="11"/>
    <n v="20494"/>
    <n v="22"/>
    <n v="640"/>
    <n v="19840"/>
    <n v="32.19"/>
    <n v="9316"/>
    <n v="6387"/>
  </r>
  <r>
    <x v="114"/>
    <x v="1"/>
    <x v="12"/>
    <n v="25025"/>
    <n v="65"/>
    <n v="1122"/>
    <n v="34782"/>
    <n v="42.41"/>
    <n v="15867"/>
    <n v="14752"/>
  </r>
  <r>
    <x v="114"/>
    <x v="1"/>
    <x v="13"/>
    <n v="8296"/>
    <n v="23"/>
    <n v="402"/>
    <n v="12462"/>
    <n v="39.31"/>
    <n v="4950"/>
    <n v="4899"/>
  </r>
  <r>
    <x v="114"/>
    <x v="1"/>
    <x v="14"/>
    <n v="6518"/>
    <n v="17"/>
    <n v="234"/>
    <n v="7254"/>
    <n v="41"/>
    <n v="3055"/>
    <n v="2974"/>
  </r>
  <r>
    <x v="114"/>
    <x v="1"/>
    <x v="15"/>
    <n v="5930"/>
    <n v="30"/>
    <n v="309"/>
    <n v="9579"/>
    <n v="34.01"/>
    <n v="3953"/>
    <n v="3258"/>
  </r>
  <r>
    <x v="114"/>
    <x v="1"/>
    <x v="16"/>
    <n v="39723"/>
    <n v="69"/>
    <n v="1442"/>
    <n v="44702"/>
    <n v="47.97"/>
    <n v="18965"/>
    <n v="21442"/>
  </r>
  <r>
    <x v="114"/>
    <x v="1"/>
    <x v="17"/>
    <n v="26781"/>
    <n v="40"/>
    <n v="959"/>
    <n v="29729"/>
    <n v="46.88"/>
    <n v="11822"/>
    <n v="13937"/>
  </r>
  <r>
    <x v="114"/>
    <x v="1"/>
    <x v="18"/>
    <n v="13827"/>
    <n v="49"/>
    <n v="725"/>
    <n v="22475"/>
    <n v="33.9"/>
    <n v="8010"/>
    <n v="7619"/>
  </r>
  <r>
    <x v="114"/>
    <x v="1"/>
    <x v="19"/>
    <n v="21195"/>
    <n v="94"/>
    <n v="1274"/>
    <n v="39494"/>
    <n v="31.67"/>
    <n v="11376"/>
    <n v="12509"/>
  </r>
  <r>
    <x v="114"/>
    <x v="1"/>
    <x v="20"/>
    <n v="77142"/>
    <n v="202"/>
    <n v="2959"/>
    <n v="91729"/>
    <n v="38.54"/>
    <n v="43619"/>
    <n v="35357"/>
  </r>
  <r>
    <x v="114"/>
    <x v="1"/>
    <x v="21"/>
    <n v="12521"/>
    <n v="24"/>
    <n v="359"/>
    <n v="11129"/>
    <n v="43.71"/>
    <n v="8114"/>
    <n v="4864"/>
  </r>
  <r>
    <x v="114"/>
    <x v="1"/>
    <x v="22"/>
    <n v="8838"/>
    <n v="17"/>
    <n v="394"/>
    <n v="12214"/>
    <n v="28.71"/>
    <n v="6300"/>
    <n v="3507"/>
  </r>
  <r>
    <x v="114"/>
    <x v="1"/>
    <x v="23"/>
    <n v="7736"/>
    <n v="27"/>
    <n v="353"/>
    <n v="10943"/>
    <n v="46.58"/>
    <n v="5346"/>
    <n v="5097"/>
  </r>
  <r>
    <x v="114"/>
    <x v="1"/>
    <x v="24"/>
    <n v="106237"/>
    <n v="270"/>
    <n v="4065"/>
    <n v="126015"/>
    <n v="38.75"/>
    <n v="63378"/>
    <n v="48825"/>
  </r>
  <r>
    <x v="114"/>
    <x v="1"/>
    <x v="25"/>
    <n v="19573"/>
    <n v="71"/>
    <n v="1015"/>
    <n v="31465"/>
    <n v="30.48"/>
    <n v="13388"/>
    <n v="9592"/>
  </r>
  <r>
    <x v="114"/>
    <x v="1"/>
    <x v="26"/>
    <n v="17402"/>
    <n v="23"/>
    <n v="358"/>
    <n v="11098"/>
    <n v="60.13"/>
    <n v="5845"/>
    <n v="6673"/>
  </r>
  <r>
    <x v="114"/>
    <x v="1"/>
    <x v="27"/>
    <n v="69193"/>
    <n v="54"/>
    <n v="1197"/>
    <n v="37107"/>
    <n v="65.180000000000007"/>
    <n v="24180"/>
    <n v="24186"/>
  </r>
  <r>
    <x v="114"/>
    <x v="1"/>
    <x v="28"/>
    <n v="5324"/>
    <n v="21"/>
    <n v="262"/>
    <n v="8122"/>
    <n v="36.46"/>
    <n v="3604"/>
    <n v="2961"/>
  </r>
  <r>
    <x v="114"/>
    <x v="1"/>
    <x v="29"/>
    <n v="4351"/>
    <n v="26"/>
    <n v="274"/>
    <n v="8494"/>
    <n v="27.67"/>
    <n v="2964"/>
    <n v="2350"/>
  </r>
  <r>
    <x v="114"/>
    <x v="1"/>
    <x v="30"/>
    <n v="26775"/>
    <n v="44"/>
    <n v="809"/>
    <n v="25079"/>
    <n v="55"/>
    <n v="13311"/>
    <n v="13792"/>
  </r>
  <r>
    <x v="114"/>
    <x v="1"/>
    <x v="31"/>
    <n v="1693"/>
    <n v="11"/>
    <n v="87"/>
    <n v="2697"/>
    <n v="34.08"/>
    <n v="1024"/>
    <n v="919"/>
  </r>
  <r>
    <x v="114"/>
    <x v="1"/>
    <x v="32"/>
    <n v="3480"/>
    <n v="18"/>
    <n v="286"/>
    <n v="8866"/>
    <n v="15.61"/>
    <n v="2112"/>
    <n v="1384"/>
  </r>
  <r>
    <x v="114"/>
    <x v="1"/>
    <x v="33"/>
    <n v="15015"/>
    <n v="40"/>
    <n v="603"/>
    <n v="18693"/>
    <n v="46.42"/>
    <n v="7300"/>
    <n v="8677"/>
  </r>
  <r>
    <x v="114"/>
    <x v="1"/>
    <x v="34"/>
    <n v="765478"/>
    <n v="1807"/>
    <n v="29443"/>
    <n v="912733"/>
    <n v="41.42"/>
    <n v="405716"/>
    <n v="378085"/>
  </r>
  <r>
    <x v="114"/>
    <x v="2"/>
    <x v="0"/>
    <n v="10494"/>
    <n v="31"/>
    <n v="1300"/>
    <n v="40300"/>
    <n v="24.18"/>
    <n v="4268"/>
    <n v="9745"/>
  </r>
  <r>
    <x v="114"/>
    <x v="2"/>
    <x v="1"/>
    <n v="43185"/>
    <n v="38"/>
    <n v="3712"/>
    <n v="115072"/>
    <n v="34.68"/>
    <n v="17572"/>
    <n v="39909"/>
  </r>
  <r>
    <x v="114"/>
    <x v="2"/>
    <x v="2"/>
    <n v="3062"/>
    <n v="17"/>
    <n v="648"/>
    <n v="20088"/>
    <n v="13.7"/>
    <n v="2097"/>
    <n v="2752"/>
  </r>
  <r>
    <x v="114"/>
    <x v="2"/>
    <x v="3"/>
    <n v="4887"/>
    <n v="14"/>
    <n v="583"/>
    <n v="18073"/>
    <n v="26.02"/>
    <n v="2634"/>
    <n v="4702"/>
  </r>
  <r>
    <x v="114"/>
    <x v="2"/>
    <x v="4"/>
    <n v="13576"/>
    <n v="15"/>
    <n v="887"/>
    <n v="27497"/>
    <n v="46.79"/>
    <n v="5856"/>
    <n v="12865"/>
  </r>
  <r>
    <x v="114"/>
    <x v="2"/>
    <x v="5"/>
    <n v="13240"/>
    <n v="11"/>
    <n v="1042"/>
    <n v="32302"/>
    <n v="35.25"/>
    <n v="7770"/>
    <n v="11385"/>
  </r>
  <r>
    <x v="114"/>
    <x v="2"/>
    <x v="6"/>
    <n v="11853"/>
    <n v="17"/>
    <n v="1066"/>
    <n v="33046"/>
    <n v="33.049999999999997"/>
    <n v="6430"/>
    <n v="10921"/>
  </r>
  <r>
    <x v="114"/>
    <x v="2"/>
    <x v="7"/>
    <m/>
    <n v="3"/>
    <n v="70"/>
    <n v="2170"/>
    <m/>
    <m/>
    <m/>
  </r>
  <r>
    <x v="114"/>
    <x v="2"/>
    <x v="8"/>
    <m/>
    <n v="5"/>
    <n v="144"/>
    <n v="4464"/>
    <m/>
    <m/>
    <m/>
  </r>
  <r>
    <x v="114"/>
    <x v="2"/>
    <x v="9"/>
    <n v="2223"/>
    <n v="9"/>
    <n v="390"/>
    <n v="12090"/>
    <n v="16.41"/>
    <n v="788"/>
    <n v="1984"/>
  </r>
  <r>
    <x v="114"/>
    <x v="2"/>
    <x v="10"/>
    <n v="6911"/>
    <n v="16"/>
    <n v="712"/>
    <n v="22072"/>
    <n v="29.09"/>
    <n v="1922"/>
    <n v="6420"/>
  </r>
  <r>
    <x v="114"/>
    <x v="2"/>
    <x v="11"/>
    <n v="11537"/>
    <n v="15"/>
    <n v="1051"/>
    <n v="32581"/>
    <n v="29.14"/>
    <n v="5452"/>
    <n v="9495"/>
  </r>
  <r>
    <x v="114"/>
    <x v="2"/>
    <x v="12"/>
    <m/>
    <n v="4"/>
    <n v="153"/>
    <n v="4743"/>
    <m/>
    <m/>
    <m/>
  </r>
  <r>
    <x v="114"/>
    <x v="2"/>
    <x v="13"/>
    <m/>
    <n v="3"/>
    <n v="79"/>
    <n v="2449"/>
    <m/>
    <m/>
    <m/>
  </r>
  <r>
    <x v="114"/>
    <x v="2"/>
    <x v="14"/>
    <m/>
    <n v="3"/>
    <n v="75"/>
    <n v="2325"/>
    <m/>
    <m/>
    <m/>
  </r>
  <r>
    <x v="114"/>
    <x v="2"/>
    <x v="15"/>
    <m/>
    <n v="6"/>
    <n v="367"/>
    <n v="11377"/>
    <m/>
    <m/>
    <m/>
  </r>
  <r>
    <x v="114"/>
    <x v="2"/>
    <x v="16"/>
    <m/>
    <n v="14"/>
    <n v="2097"/>
    <n v="65007"/>
    <m/>
    <m/>
    <m/>
  </r>
  <r>
    <x v="114"/>
    <x v="2"/>
    <x v="17"/>
    <n v="26594"/>
    <n v="10"/>
    <n v="1750"/>
    <n v="54250"/>
    <n v="47.59"/>
    <n v="11006"/>
    <n v="25820"/>
  </r>
  <r>
    <x v="114"/>
    <x v="2"/>
    <x v="18"/>
    <n v="6723"/>
    <n v="19"/>
    <n v="770"/>
    <n v="23870"/>
    <n v="27.2"/>
    <n v="2976"/>
    <n v="6492"/>
  </r>
  <r>
    <x v="114"/>
    <x v="2"/>
    <x v="19"/>
    <m/>
    <n v="24"/>
    <n v="1132"/>
    <n v="35092"/>
    <m/>
    <m/>
    <m/>
  </r>
  <r>
    <x v="114"/>
    <x v="2"/>
    <x v="20"/>
    <n v="46484"/>
    <n v="56"/>
    <n v="3671"/>
    <n v="113801"/>
    <n v="34.869999999999997"/>
    <n v="21279"/>
    <n v="39688"/>
  </r>
  <r>
    <x v="114"/>
    <x v="2"/>
    <x v="21"/>
    <n v="2643"/>
    <n v="6"/>
    <n v="445"/>
    <n v="13795"/>
    <n v="14.62"/>
    <n v="1929"/>
    <n v="2017"/>
  </r>
  <r>
    <x v="114"/>
    <x v="2"/>
    <x v="22"/>
    <m/>
    <n v="5"/>
    <n v="326"/>
    <n v="10106"/>
    <m/>
    <m/>
    <m/>
  </r>
  <r>
    <x v="114"/>
    <x v="2"/>
    <x v="23"/>
    <m/>
    <n v="4"/>
    <n v="78"/>
    <n v="2418"/>
    <m/>
    <m/>
    <m/>
  </r>
  <r>
    <x v="114"/>
    <x v="2"/>
    <x v="24"/>
    <n v="53810"/>
    <n v="71"/>
    <n v="4520"/>
    <n v="140120"/>
    <n v="32.880000000000003"/>
    <n v="26921"/>
    <n v="46065"/>
  </r>
  <r>
    <x v="114"/>
    <x v="2"/>
    <x v="25"/>
    <n v="17333"/>
    <n v="25"/>
    <n v="1554"/>
    <n v="48174"/>
    <n v="30.39"/>
    <n v="10860"/>
    <n v="14642"/>
  </r>
  <r>
    <x v="114"/>
    <x v="2"/>
    <x v="26"/>
    <n v="11895"/>
    <n v="9"/>
    <n v="630"/>
    <n v="19530"/>
    <n v="59"/>
    <n v="4783"/>
    <n v="11523"/>
  </r>
  <r>
    <x v="114"/>
    <x v="2"/>
    <x v="27"/>
    <n v="54374"/>
    <n v="20"/>
    <n v="2104"/>
    <n v="65224"/>
    <n v="76.290000000000006"/>
    <n v="17484"/>
    <n v="49761"/>
  </r>
  <r>
    <x v="114"/>
    <x v="2"/>
    <x v="28"/>
    <n v="627"/>
    <n v="4"/>
    <n v="89"/>
    <n v="2759"/>
    <m/>
    <m/>
    <m/>
  </r>
  <r>
    <x v="114"/>
    <x v="2"/>
    <x v="29"/>
    <n v="398"/>
    <n v="5"/>
    <n v="179"/>
    <n v="5549"/>
    <n v="6.11"/>
    <n v="93"/>
    <n v="339"/>
  </r>
  <r>
    <x v="114"/>
    <x v="2"/>
    <x v="30"/>
    <n v="5826"/>
    <n v="11"/>
    <n v="516"/>
    <n v="15996"/>
    <n v="35.130000000000003"/>
    <n v="3283"/>
    <n v="5619"/>
  </r>
  <r>
    <x v="114"/>
    <x v="2"/>
    <x v="31"/>
    <m/>
    <n v="3"/>
    <n v="103"/>
    <n v="3193"/>
    <m/>
    <m/>
    <m/>
  </r>
  <r>
    <x v="114"/>
    <x v="2"/>
    <x v="32"/>
    <m/>
    <n v="4"/>
    <n v="331"/>
    <n v="10261"/>
    <m/>
    <m/>
    <m/>
  </r>
  <r>
    <x v="114"/>
    <x v="2"/>
    <x v="33"/>
    <n v="1779"/>
    <n v="9"/>
    <n v="356"/>
    <n v="11036"/>
    <n v="14.57"/>
    <n v="1081"/>
    <n v="1608"/>
  </r>
  <r>
    <x v="114"/>
    <x v="2"/>
    <x v="34"/>
    <n v="317615"/>
    <n v="425"/>
    <n v="26660"/>
    <n v="826460"/>
    <n v="34.909999999999997"/>
    <n v="141853"/>
    <n v="288479"/>
  </r>
  <r>
    <x v="114"/>
    <x v="3"/>
    <x v="0"/>
    <n v="17792"/>
    <n v="44"/>
    <n v="5662"/>
    <n v="175522"/>
    <n v="6.21"/>
    <n v="7880"/>
    <n v="10902"/>
  </r>
  <r>
    <x v="114"/>
    <x v="3"/>
    <x v="1"/>
    <n v="14220"/>
    <n v="23"/>
    <n v="2801"/>
    <n v="86831"/>
    <n v="8.48"/>
    <n v="6778"/>
    <n v="7362"/>
  </r>
  <r>
    <x v="114"/>
    <x v="3"/>
    <x v="2"/>
    <n v="8199"/>
    <n v="23"/>
    <n v="2425"/>
    <n v="75175"/>
    <n v="5.07"/>
    <n v="5328"/>
    <n v="3808"/>
  </r>
  <r>
    <x v="114"/>
    <x v="3"/>
    <x v="3"/>
    <n v="9286"/>
    <n v="22"/>
    <n v="1957"/>
    <n v="60667"/>
    <n v="7.32"/>
    <n v="5268"/>
    <n v="4443"/>
  </r>
  <r>
    <x v="114"/>
    <x v="3"/>
    <x v="4"/>
    <n v="22214"/>
    <n v="18"/>
    <n v="2803"/>
    <n v="86893"/>
    <n v="12.61"/>
    <n v="6626"/>
    <n v="10954"/>
  </r>
  <r>
    <x v="114"/>
    <x v="3"/>
    <x v="5"/>
    <n v="13745"/>
    <n v="13"/>
    <n v="1799"/>
    <n v="55769"/>
    <n v="9.9499999999999993"/>
    <n v="6605"/>
    <n v="5548"/>
  </r>
  <r>
    <x v="114"/>
    <x v="3"/>
    <x v="6"/>
    <n v="8897"/>
    <n v="10"/>
    <n v="1347"/>
    <n v="41757"/>
    <n v="10.14"/>
    <n v="4872"/>
    <n v="4233"/>
  </r>
  <r>
    <x v="114"/>
    <x v="3"/>
    <x v="7"/>
    <n v="2348"/>
    <n v="4"/>
    <n v="1100"/>
    <n v="34100"/>
    <n v="2.68"/>
    <m/>
    <n v="913"/>
  </r>
  <r>
    <x v="114"/>
    <x v="3"/>
    <x v="8"/>
    <n v="4483"/>
    <n v="10"/>
    <n v="1236"/>
    <n v="38316"/>
    <n v="4.8499999999999996"/>
    <n v="1385"/>
    <n v="1857"/>
  </r>
  <r>
    <x v="114"/>
    <x v="3"/>
    <x v="9"/>
    <n v="4973"/>
    <n v="12"/>
    <n v="1199"/>
    <n v="37169"/>
    <n v="6.23"/>
    <n v="1948"/>
    <n v="2317"/>
  </r>
  <r>
    <x v="114"/>
    <x v="3"/>
    <x v="10"/>
    <n v="8734"/>
    <n v="20"/>
    <n v="1984"/>
    <n v="61504"/>
    <n v="6.52"/>
    <n v="4075"/>
    <n v="4010"/>
  </r>
  <r>
    <x v="114"/>
    <x v="3"/>
    <x v="11"/>
    <n v="4655"/>
    <n v="6"/>
    <n v="515"/>
    <n v="15965"/>
    <n v="10.91"/>
    <n v="2835"/>
    <n v="1741"/>
  </r>
  <r>
    <x v="114"/>
    <x v="3"/>
    <x v="12"/>
    <m/>
    <n v="8"/>
    <n v="604"/>
    <n v="18724"/>
    <m/>
    <m/>
    <m/>
  </r>
  <r>
    <x v="114"/>
    <x v="3"/>
    <x v="13"/>
    <m/>
    <n v="3"/>
    <n v="357"/>
    <n v="11067"/>
    <m/>
    <m/>
    <m/>
  </r>
  <r>
    <x v="114"/>
    <x v="3"/>
    <x v="14"/>
    <n v="1268"/>
    <n v="7"/>
    <n v="843"/>
    <n v="26133"/>
    <n v="2.35"/>
    <n v="560"/>
    <n v="613"/>
  </r>
  <r>
    <x v="114"/>
    <x v="3"/>
    <x v="15"/>
    <n v="1841"/>
    <n v="8"/>
    <n v="949"/>
    <n v="29419"/>
    <n v="3.05"/>
    <n v="1053"/>
    <n v="899"/>
  </r>
  <r>
    <x v="114"/>
    <x v="3"/>
    <x v="16"/>
    <m/>
    <n v="4"/>
    <n v="524"/>
    <n v="16244"/>
    <m/>
    <m/>
    <m/>
  </r>
  <r>
    <x v="114"/>
    <x v="3"/>
    <x v="17"/>
    <s v="    -"/>
    <s v="-"/>
    <s v="    -"/>
    <s v="    -"/>
    <s v="-"/>
    <s v="-"/>
    <s v="-"/>
  </r>
  <r>
    <x v="114"/>
    <x v="3"/>
    <x v="18"/>
    <n v="5976"/>
    <n v="16"/>
    <n v="1336"/>
    <n v="41416"/>
    <n v="7.86"/>
    <n v="3102"/>
    <n v="3255"/>
  </r>
  <r>
    <x v="114"/>
    <x v="3"/>
    <x v="19"/>
    <n v="9588"/>
    <n v="18"/>
    <n v="3333"/>
    <n v="103323"/>
    <n v="4.88"/>
    <n v="4416"/>
    <n v="5042"/>
  </r>
  <r>
    <x v="114"/>
    <x v="3"/>
    <x v="20"/>
    <n v="27473"/>
    <n v="36"/>
    <n v="4366"/>
    <n v="135346"/>
    <n v="9.74"/>
    <n v="13703"/>
    <n v="13180"/>
  </r>
  <r>
    <x v="114"/>
    <x v="3"/>
    <x v="21"/>
    <m/>
    <n v="7"/>
    <n v="538"/>
    <n v="16678"/>
    <m/>
    <m/>
    <m/>
  </r>
  <r>
    <x v="114"/>
    <x v="3"/>
    <x v="22"/>
    <m/>
    <n v="3"/>
    <n v="431"/>
    <n v="13361"/>
    <m/>
    <m/>
    <m/>
  </r>
  <r>
    <x v="114"/>
    <x v="3"/>
    <x v="23"/>
    <n v="2678"/>
    <n v="6"/>
    <n v="739"/>
    <n v="22909"/>
    <n v="4.8"/>
    <n v="1675"/>
    <n v="1099"/>
  </r>
  <r>
    <x v="114"/>
    <x v="3"/>
    <x v="24"/>
    <n v="39173"/>
    <n v="52"/>
    <n v="6074"/>
    <n v="188294"/>
    <n v="9.1999999999999993"/>
    <n v="21550"/>
    <n v="17330"/>
  </r>
  <r>
    <x v="114"/>
    <x v="3"/>
    <x v="25"/>
    <n v="8136"/>
    <n v="14"/>
    <n v="1448"/>
    <n v="44888"/>
    <n v="7.3"/>
    <n v="6453"/>
    <n v="3279"/>
  </r>
  <r>
    <x v="114"/>
    <x v="3"/>
    <x v="26"/>
    <n v="5889"/>
    <n v="6"/>
    <n v="1543"/>
    <n v="47833"/>
    <n v="6.91"/>
    <n v="2670"/>
    <n v="3304"/>
  </r>
  <r>
    <x v="114"/>
    <x v="3"/>
    <x v="27"/>
    <n v="16825"/>
    <n v="7"/>
    <n v="1219"/>
    <n v="37789"/>
    <n v="15.91"/>
    <n v="7014"/>
    <n v="6011"/>
  </r>
  <r>
    <x v="114"/>
    <x v="3"/>
    <x v="28"/>
    <n v="2156"/>
    <n v="7"/>
    <n v="807"/>
    <n v="25017"/>
    <m/>
    <m/>
    <m/>
  </r>
  <r>
    <x v="114"/>
    <x v="3"/>
    <x v="29"/>
    <n v="4316"/>
    <n v="10"/>
    <n v="2308"/>
    <n v="71548"/>
    <n v="3.16"/>
    <n v="1766"/>
    <n v="2258"/>
  </r>
  <r>
    <x v="114"/>
    <x v="3"/>
    <x v="30"/>
    <n v="7563"/>
    <n v="7"/>
    <n v="603"/>
    <n v="18693"/>
    <n v="15.29"/>
    <n v="4281"/>
    <n v="2858"/>
  </r>
  <r>
    <x v="114"/>
    <x v="3"/>
    <x v="31"/>
    <m/>
    <n v="5"/>
    <n v="239"/>
    <n v="7409"/>
    <m/>
    <m/>
    <m/>
  </r>
  <r>
    <x v="114"/>
    <x v="3"/>
    <x v="32"/>
    <m/>
    <n v="4"/>
    <n v="668"/>
    <n v="20708"/>
    <m/>
    <m/>
    <m/>
  </r>
  <r>
    <x v="114"/>
    <x v="3"/>
    <x v="33"/>
    <n v="2503"/>
    <n v="10"/>
    <n v="875"/>
    <n v="27125"/>
    <n v="4.1900000000000004"/>
    <n v="1641"/>
    <n v="1137"/>
  </r>
  <r>
    <x v="114"/>
    <x v="3"/>
    <x v="34"/>
    <n v="234519"/>
    <n v="391"/>
    <n v="48558"/>
    <n v="1505298"/>
    <n v="7.25"/>
    <n v="117043"/>
    <n v="109168"/>
  </r>
  <r>
    <x v="114"/>
    <x v="4"/>
    <x v="0"/>
    <n v="71628"/>
    <n v="239"/>
    <n v="9772"/>
    <n v="302932"/>
    <n v="14.57"/>
    <n v="35675"/>
    <n v="44130"/>
  </r>
  <r>
    <x v="114"/>
    <x v="4"/>
    <x v="1"/>
    <n v="416416"/>
    <n v="322"/>
    <n v="19174"/>
    <n v="594394"/>
    <n v="45.27"/>
    <n v="204827"/>
    <n v="269058"/>
  </r>
  <r>
    <x v="114"/>
    <x v="4"/>
    <x v="2"/>
    <n v="21866"/>
    <n v="113"/>
    <n v="3918"/>
    <n v="121458"/>
    <n v="10.02"/>
    <n v="13473"/>
    <n v="12165"/>
  </r>
  <r>
    <x v="114"/>
    <x v="4"/>
    <x v="3"/>
    <n v="75812"/>
    <n v="147"/>
    <n v="5058"/>
    <n v="156798"/>
    <n v="28.85"/>
    <n v="43338"/>
    <n v="45241"/>
  </r>
  <r>
    <x v="114"/>
    <x v="4"/>
    <x v="4"/>
    <n v="71111"/>
    <n v="103"/>
    <n v="5155"/>
    <n v="159805"/>
    <n v="26.66"/>
    <n v="30693"/>
    <n v="42611"/>
  </r>
  <r>
    <x v="114"/>
    <x v="4"/>
    <x v="5"/>
    <n v="135550"/>
    <n v="123"/>
    <n v="6086"/>
    <n v="188666"/>
    <n v="36.42"/>
    <n v="80265"/>
    <n v="68706"/>
  </r>
  <r>
    <x v="114"/>
    <x v="4"/>
    <x v="6"/>
    <n v="73222"/>
    <n v="109"/>
    <n v="4214"/>
    <n v="130634"/>
    <n v="29.7"/>
    <n v="44185"/>
    <n v="38802"/>
  </r>
  <r>
    <x v="114"/>
    <x v="4"/>
    <x v="7"/>
    <n v="8993"/>
    <n v="32"/>
    <n v="1476"/>
    <n v="45756"/>
    <n v="11.36"/>
    <n v="5193"/>
    <n v="5196"/>
  </r>
  <r>
    <x v="114"/>
    <x v="4"/>
    <x v="8"/>
    <n v="17050"/>
    <n v="60"/>
    <n v="2089"/>
    <n v="64759"/>
    <n v="15.29"/>
    <n v="8891"/>
    <n v="9902"/>
  </r>
  <r>
    <x v="114"/>
    <x v="4"/>
    <x v="9"/>
    <n v="36106"/>
    <n v="88"/>
    <n v="2942"/>
    <n v="91202"/>
    <n v="24.79"/>
    <n v="17942"/>
    <n v="22608"/>
  </r>
  <r>
    <x v="114"/>
    <x v="4"/>
    <x v="10"/>
    <n v="56569"/>
    <n v="129"/>
    <n v="4613"/>
    <n v="143003"/>
    <n v="22.91"/>
    <n v="28335"/>
    <n v="32756"/>
  </r>
  <r>
    <x v="114"/>
    <x v="4"/>
    <x v="11"/>
    <n v="56270"/>
    <n v="54"/>
    <n v="2705"/>
    <n v="83855"/>
    <n v="31.13"/>
    <n v="25792"/>
    <n v="26107"/>
  </r>
  <r>
    <x v="114"/>
    <x v="4"/>
    <x v="12"/>
    <n v="37049"/>
    <n v="98"/>
    <n v="2430"/>
    <n v="75330"/>
    <n v="30.48"/>
    <n v="22550"/>
    <n v="22958"/>
  </r>
  <r>
    <x v="114"/>
    <x v="4"/>
    <x v="13"/>
    <n v="11129"/>
    <n v="32"/>
    <n v="975"/>
    <n v="30225"/>
    <n v="21.88"/>
    <n v="6762"/>
    <n v="6615"/>
  </r>
  <r>
    <x v="114"/>
    <x v="4"/>
    <x v="14"/>
    <n v="12166"/>
    <n v="36"/>
    <n v="1367"/>
    <n v="42377"/>
    <n v="14.05"/>
    <n v="6443"/>
    <n v="5955"/>
  </r>
  <r>
    <x v="114"/>
    <x v="4"/>
    <x v="15"/>
    <n v="10099"/>
    <n v="48"/>
    <n v="1675"/>
    <n v="51925"/>
    <n v="11.44"/>
    <n v="6187"/>
    <n v="5942"/>
  </r>
  <r>
    <x v="114"/>
    <x v="4"/>
    <x v="16"/>
    <n v="171881"/>
    <n v="121"/>
    <n v="7571"/>
    <n v="234701"/>
    <n v="49.4"/>
    <n v="85422"/>
    <n v="115936"/>
  </r>
  <r>
    <x v="114"/>
    <x v="4"/>
    <x v="17"/>
    <n v="151468"/>
    <n v="81"/>
    <n v="6093"/>
    <n v="188883"/>
    <n v="55.2"/>
    <n v="74568"/>
    <n v="104258"/>
  </r>
  <r>
    <x v="114"/>
    <x v="4"/>
    <x v="18"/>
    <n v="31559"/>
    <n v="101"/>
    <n v="3241"/>
    <n v="100471"/>
    <n v="20.48"/>
    <n v="17532"/>
    <n v="20581"/>
  </r>
  <r>
    <x v="114"/>
    <x v="4"/>
    <x v="19"/>
    <n v="45371"/>
    <n v="145"/>
    <n v="6093"/>
    <n v="188883"/>
    <n v="15.87"/>
    <n v="23098"/>
    <n v="29979"/>
  </r>
  <r>
    <x v="114"/>
    <x v="4"/>
    <x v="20"/>
    <n v="279652"/>
    <n v="363"/>
    <n v="15732"/>
    <n v="487692"/>
    <n v="33.43"/>
    <n v="146224"/>
    <n v="163053"/>
  </r>
  <r>
    <x v="114"/>
    <x v="4"/>
    <x v="21"/>
    <n v="22494"/>
    <n v="44"/>
    <n v="1469"/>
    <n v="45539"/>
    <n v="23.09"/>
    <n v="14827"/>
    <n v="10514"/>
  </r>
  <r>
    <x v="114"/>
    <x v="4"/>
    <x v="22"/>
    <n v="29187"/>
    <n v="30"/>
    <n v="1644"/>
    <n v="50964"/>
    <n v="27.04"/>
    <n v="18278"/>
    <n v="13779"/>
  </r>
  <r>
    <x v="114"/>
    <x v="4"/>
    <x v="23"/>
    <n v="12201"/>
    <n v="47"/>
    <n v="1299"/>
    <n v="40269"/>
    <n v="18.73"/>
    <n v="8008"/>
    <n v="7544"/>
  </r>
  <r>
    <x v="114"/>
    <x v="4"/>
    <x v="24"/>
    <n v="343534"/>
    <n v="484"/>
    <n v="20144"/>
    <n v="624464"/>
    <n v="31.21"/>
    <n v="187338"/>
    <n v="194890"/>
  </r>
  <r>
    <x v="114"/>
    <x v="4"/>
    <x v="25"/>
    <n v="58679"/>
    <n v="147"/>
    <n v="5305"/>
    <n v="164455"/>
    <n v="22.13"/>
    <n v="39824"/>
    <n v="36393"/>
  </r>
  <r>
    <x v="114"/>
    <x v="4"/>
    <x v="26"/>
    <n v="51522"/>
    <n v="47"/>
    <n v="2990"/>
    <n v="92690"/>
    <n v="30.81"/>
    <n v="18654"/>
    <n v="28561"/>
  </r>
  <r>
    <x v="114"/>
    <x v="4"/>
    <x v="27"/>
    <n v="274589"/>
    <n v="112"/>
    <n v="7377"/>
    <n v="228687"/>
    <n v="64.66"/>
    <n v="87267"/>
    <n v="147871"/>
  </r>
  <r>
    <x v="114"/>
    <x v="4"/>
    <x v="28"/>
    <n v="14873"/>
    <n v="43"/>
    <n v="1593"/>
    <n v="49383"/>
    <n v="16.79"/>
    <n v="9841"/>
    <n v="8292"/>
  </r>
  <r>
    <x v="114"/>
    <x v="4"/>
    <x v="29"/>
    <n v="10555"/>
    <n v="55"/>
    <n v="2981"/>
    <n v="92411"/>
    <n v="6.59"/>
    <n v="5877"/>
    <n v="6088"/>
  </r>
  <r>
    <x v="114"/>
    <x v="4"/>
    <x v="30"/>
    <n v="59497"/>
    <n v="78"/>
    <n v="2663"/>
    <n v="82553"/>
    <n v="40.380000000000003"/>
    <n v="32266"/>
    <n v="33335"/>
  </r>
  <r>
    <x v="114"/>
    <x v="4"/>
    <x v="31"/>
    <n v="3520"/>
    <n v="26"/>
    <n v="511"/>
    <n v="15841"/>
    <n v="13.52"/>
    <n v="2424"/>
    <n v="2142"/>
  </r>
  <r>
    <x v="114"/>
    <x v="4"/>
    <x v="32"/>
    <n v="12713"/>
    <n v="31"/>
    <n v="1838"/>
    <n v="56978"/>
    <n v="11.37"/>
    <n v="7020"/>
    <n v="6477"/>
  </r>
  <r>
    <x v="114"/>
    <x v="4"/>
    <x v="33"/>
    <n v="26173"/>
    <n v="78"/>
    <n v="2264"/>
    <n v="70184"/>
    <n v="23.38"/>
    <n v="14510"/>
    <n v="16410"/>
  </r>
  <r>
    <x v="114"/>
    <x v="4"/>
    <x v="34"/>
    <n v="2215500"/>
    <n v="3201"/>
    <n v="138220"/>
    <n v="4284820"/>
    <n v="30.47"/>
    <n v="1111619"/>
    <n v="1305705"/>
  </r>
  <r>
    <x v="115"/>
    <x v="0"/>
    <x v="0"/>
    <n v="14155"/>
    <n v="34"/>
    <n v="1222"/>
    <n v="37882"/>
    <n v="22.11"/>
    <n v="7083"/>
    <n v="8377"/>
  </r>
  <r>
    <x v="115"/>
    <x v="0"/>
    <x v="1"/>
    <n v="272949"/>
    <n v="72"/>
    <n v="8736"/>
    <n v="270816"/>
    <n v="64.27"/>
    <n v="139482"/>
    <n v="174052"/>
  </r>
  <r>
    <x v="115"/>
    <x v="0"/>
    <x v="2"/>
    <n v="2040"/>
    <n v="10"/>
    <n v="184"/>
    <n v="5704"/>
    <n v="18.18"/>
    <n v="1002"/>
    <n v="1037"/>
  </r>
  <r>
    <x v="115"/>
    <x v="0"/>
    <x v="3"/>
    <n v="19477"/>
    <n v="26"/>
    <n v="1011"/>
    <n v="31341"/>
    <n v="39.770000000000003"/>
    <n v="10138"/>
    <n v="12464"/>
  </r>
  <r>
    <x v="115"/>
    <x v="0"/>
    <x v="4"/>
    <n v="8493"/>
    <n v="11"/>
    <n v="458"/>
    <n v="14198"/>
    <n v="35.630000000000003"/>
    <n v="4903"/>
    <n v="5059"/>
  </r>
  <r>
    <x v="115"/>
    <x v="0"/>
    <x v="5"/>
    <n v="50405"/>
    <n v="21"/>
    <n v="1846"/>
    <n v="57226"/>
    <n v="51.62"/>
    <n v="30968"/>
    <n v="29539"/>
  </r>
  <r>
    <x v="115"/>
    <x v="0"/>
    <x v="6"/>
    <n v="8459"/>
    <n v="10"/>
    <n v="564"/>
    <n v="17484"/>
    <n v="29.78"/>
    <n v="5894"/>
    <n v="5207"/>
  </r>
  <r>
    <x v="115"/>
    <x v="0"/>
    <x v="7"/>
    <m/>
    <n v="4"/>
    <n v="59"/>
    <n v="1829"/>
    <m/>
    <m/>
    <m/>
  </r>
  <r>
    <x v="115"/>
    <x v="0"/>
    <x v="8"/>
    <n v="2147"/>
    <n v="10"/>
    <n v="237"/>
    <n v="7347"/>
    <n v="23.25"/>
    <m/>
    <n v="1708"/>
  </r>
  <r>
    <x v="115"/>
    <x v="0"/>
    <x v="9"/>
    <n v="8295"/>
    <n v="18"/>
    <n v="484"/>
    <n v="15004"/>
    <n v="39.06"/>
    <n v="5005"/>
    <n v="5860"/>
  </r>
  <r>
    <x v="115"/>
    <x v="0"/>
    <x v="10"/>
    <n v="8400"/>
    <n v="16"/>
    <n v="522"/>
    <n v="16182"/>
    <n v="32.85"/>
    <n v="5044"/>
    <n v="5316"/>
  </r>
  <r>
    <x v="115"/>
    <x v="0"/>
    <x v="11"/>
    <n v="16946"/>
    <n v="11"/>
    <n v="510"/>
    <n v="15810"/>
    <n v="49.16"/>
    <n v="6469"/>
    <n v="7772"/>
  </r>
  <r>
    <x v="115"/>
    <x v="0"/>
    <x v="12"/>
    <n v="9136"/>
    <n v="22"/>
    <n v="556"/>
    <n v="17236"/>
    <n v="38.479999999999997"/>
    <n v="5366"/>
    <n v="6633"/>
  </r>
  <r>
    <x v="115"/>
    <x v="0"/>
    <x v="13"/>
    <m/>
    <n v="3"/>
    <n v="137"/>
    <n v="4247"/>
    <m/>
    <m/>
    <m/>
  </r>
  <r>
    <x v="115"/>
    <x v="0"/>
    <x v="14"/>
    <n v="3681"/>
    <n v="9"/>
    <n v="208"/>
    <n v="6448"/>
    <n v="32.56"/>
    <n v="2636"/>
    <n v="2099"/>
  </r>
  <r>
    <x v="115"/>
    <x v="0"/>
    <x v="15"/>
    <m/>
    <n v="4"/>
    <n v="49"/>
    <n v="1519"/>
    <m/>
    <m/>
    <m/>
  </r>
  <r>
    <x v="115"/>
    <x v="0"/>
    <x v="16"/>
    <n v="86467"/>
    <n v="34"/>
    <n v="3508"/>
    <n v="108748"/>
    <n v="57.72"/>
    <n v="43792"/>
    <n v="62765"/>
  </r>
  <r>
    <x v="115"/>
    <x v="0"/>
    <x v="17"/>
    <n v="83789"/>
    <n v="31"/>
    <n v="3384"/>
    <n v="104904"/>
    <n v="57.81"/>
    <n v="42502"/>
    <n v="60645"/>
  </r>
  <r>
    <x v="115"/>
    <x v="0"/>
    <x v="18"/>
    <n v="5814"/>
    <n v="17"/>
    <n v="410"/>
    <n v="12710"/>
    <n v="29.79"/>
    <n v="3737"/>
    <n v="3786"/>
  </r>
  <r>
    <x v="115"/>
    <x v="0"/>
    <x v="19"/>
    <m/>
    <n v="8"/>
    <n v="298"/>
    <n v="9238"/>
    <m/>
    <n v="2761"/>
    <m/>
  </r>
  <r>
    <x v="115"/>
    <x v="0"/>
    <x v="20"/>
    <n v="128509"/>
    <n v="68"/>
    <n v="4726"/>
    <n v="146506"/>
    <n v="54.34"/>
    <n v="69399"/>
    <n v="79607"/>
  </r>
  <r>
    <x v="115"/>
    <x v="0"/>
    <x v="21"/>
    <m/>
    <n v="7"/>
    <n v="127"/>
    <n v="3937"/>
    <m/>
    <m/>
    <m/>
  </r>
  <r>
    <x v="115"/>
    <x v="0"/>
    <x v="22"/>
    <n v="8300"/>
    <n v="5"/>
    <n v="493"/>
    <n v="15283"/>
    <n v="27.84"/>
    <n v="5125"/>
    <n v="4254"/>
  </r>
  <r>
    <x v="115"/>
    <x v="0"/>
    <x v="23"/>
    <m/>
    <n v="10"/>
    <n v="129"/>
    <n v="3999"/>
    <m/>
    <m/>
    <m/>
  </r>
  <r>
    <x v="115"/>
    <x v="0"/>
    <x v="24"/>
    <n v="140160"/>
    <n v="90"/>
    <n v="5475"/>
    <n v="169725"/>
    <n v="50.54"/>
    <n v="76682"/>
    <n v="85772"/>
  </r>
  <r>
    <x v="115"/>
    <x v="0"/>
    <x v="25"/>
    <n v="13213"/>
    <n v="38"/>
    <n v="1293"/>
    <n v="40083"/>
    <n v="22.15"/>
    <n v="9515"/>
    <n v="8879"/>
  </r>
  <r>
    <x v="115"/>
    <x v="0"/>
    <x v="26"/>
    <n v="17510"/>
    <n v="9"/>
    <n v="459"/>
    <n v="14229"/>
    <n v="52.98"/>
    <n v="5759"/>
    <n v="7538"/>
  </r>
  <r>
    <x v="115"/>
    <x v="0"/>
    <x v="27"/>
    <n v="131344"/>
    <n v="31"/>
    <n v="2857"/>
    <n v="88567"/>
    <n v="75.540000000000006"/>
    <n v="38039"/>
    <n v="66900"/>
  </r>
  <r>
    <x v="115"/>
    <x v="0"/>
    <x v="28"/>
    <n v="5631"/>
    <n v="10"/>
    <n v="378"/>
    <n v="11718"/>
    <n v="28.73"/>
    <n v="3839"/>
    <n v="3366"/>
  </r>
  <r>
    <x v="115"/>
    <x v="0"/>
    <x v="29"/>
    <m/>
    <n v="13"/>
    <n v="214"/>
    <n v="6634"/>
    <m/>
    <m/>
    <m/>
  </r>
  <r>
    <x v="115"/>
    <x v="0"/>
    <x v="30"/>
    <n v="15190"/>
    <n v="16"/>
    <n v="735"/>
    <n v="22785"/>
    <n v="42.71"/>
    <n v="9420"/>
    <n v="9731"/>
  </r>
  <r>
    <x v="115"/>
    <x v="0"/>
    <x v="31"/>
    <n v="1090"/>
    <n v="8"/>
    <n v="97"/>
    <n v="3007"/>
    <n v="27.5"/>
    <n v="582"/>
    <n v="827"/>
  </r>
  <r>
    <x v="115"/>
    <x v="0"/>
    <x v="32"/>
    <n v="4084"/>
    <n v="5"/>
    <n v="553"/>
    <n v="17143"/>
    <n v="11.68"/>
    <n v="1933"/>
    <n v="2003"/>
  </r>
  <r>
    <x v="115"/>
    <x v="0"/>
    <x v="33"/>
    <n v="6579"/>
    <n v="19"/>
    <n v="430"/>
    <n v="13330"/>
    <n v="37.94"/>
    <n v="4711"/>
    <n v="5057"/>
  </r>
  <r>
    <x v="115"/>
    <x v="0"/>
    <x v="34"/>
    <n v="860282"/>
    <n v="579"/>
    <n v="33490"/>
    <n v="1038190"/>
    <n v="50.79"/>
    <n v="428386"/>
    <n v="527292"/>
  </r>
  <r>
    <x v="115"/>
    <x v="1"/>
    <x v="0"/>
    <n v="23525"/>
    <n v="129"/>
    <n v="1578"/>
    <n v="48918"/>
    <n v="26.95"/>
    <n v="13009"/>
    <n v="13185"/>
  </r>
  <r>
    <x v="115"/>
    <x v="1"/>
    <x v="1"/>
    <n v="99996"/>
    <n v="190"/>
    <n v="3903"/>
    <n v="120993"/>
    <n v="46.33"/>
    <n v="45446"/>
    <n v="56051"/>
  </r>
  <r>
    <x v="115"/>
    <x v="1"/>
    <x v="2"/>
    <n v="8265"/>
    <n v="64"/>
    <n v="670"/>
    <n v="20770"/>
    <n v="22.14"/>
    <n v="5058"/>
    <n v="4598"/>
  </r>
  <r>
    <x v="115"/>
    <x v="1"/>
    <x v="3"/>
    <n v="34212"/>
    <n v="87"/>
    <n v="1511"/>
    <n v="46841"/>
    <n v="43.51"/>
    <n v="19837"/>
    <n v="20383"/>
  </r>
  <r>
    <x v="115"/>
    <x v="1"/>
    <x v="4"/>
    <n v="20414"/>
    <n v="58"/>
    <n v="1006"/>
    <n v="31186"/>
    <n v="37.93"/>
    <n v="11016"/>
    <n v="11829"/>
  </r>
  <r>
    <x v="115"/>
    <x v="1"/>
    <x v="5"/>
    <n v="35695"/>
    <n v="78"/>
    <n v="1399"/>
    <n v="43369"/>
    <n v="37.75"/>
    <n v="20582"/>
    <n v="16371"/>
  </r>
  <r>
    <x v="115"/>
    <x v="1"/>
    <x v="6"/>
    <n v="28405"/>
    <n v="73"/>
    <n v="1241"/>
    <n v="38471"/>
    <n v="36.17"/>
    <n v="17388"/>
    <n v="13915"/>
  </r>
  <r>
    <x v="115"/>
    <x v="1"/>
    <x v="7"/>
    <n v="5404"/>
    <n v="22"/>
    <n v="256"/>
    <n v="7936"/>
    <n v="44.7"/>
    <n v="3096"/>
    <n v="3548"/>
  </r>
  <r>
    <x v="115"/>
    <x v="1"/>
    <x v="8"/>
    <n v="8925"/>
    <n v="34"/>
    <n v="465"/>
    <n v="14415"/>
    <n v="37.81"/>
    <n v="5185"/>
    <n v="5451"/>
  </r>
  <r>
    <x v="115"/>
    <x v="1"/>
    <x v="9"/>
    <n v="16738"/>
    <n v="48"/>
    <n v="846"/>
    <n v="26226"/>
    <n v="42.96"/>
    <n v="8939"/>
    <n v="11265"/>
  </r>
  <r>
    <x v="115"/>
    <x v="1"/>
    <x v="10"/>
    <n v="28497"/>
    <n v="78"/>
    <n v="1395"/>
    <n v="43245"/>
    <n v="36.65"/>
    <n v="15065"/>
    <n v="15849"/>
  </r>
  <r>
    <x v="115"/>
    <x v="1"/>
    <x v="11"/>
    <n v="16587"/>
    <n v="22"/>
    <n v="642"/>
    <n v="19902"/>
    <n v="30.24"/>
    <n v="7650"/>
    <n v="6018"/>
  </r>
  <r>
    <x v="115"/>
    <x v="1"/>
    <x v="12"/>
    <n v="25435"/>
    <n v="65"/>
    <n v="1122"/>
    <n v="34782"/>
    <n v="43.3"/>
    <n v="14292"/>
    <n v="15061"/>
  </r>
  <r>
    <x v="115"/>
    <x v="1"/>
    <x v="13"/>
    <n v="7801"/>
    <n v="24"/>
    <n v="428"/>
    <n v="13268"/>
    <n v="33.72"/>
    <n v="4592"/>
    <n v="4474"/>
  </r>
  <r>
    <x v="115"/>
    <x v="1"/>
    <x v="14"/>
    <n v="6017"/>
    <n v="17"/>
    <n v="234"/>
    <n v="7254"/>
    <n v="43.19"/>
    <n v="2980"/>
    <n v="3133"/>
  </r>
  <r>
    <x v="115"/>
    <x v="1"/>
    <x v="15"/>
    <n v="5874"/>
    <n v="30"/>
    <n v="307"/>
    <n v="9517"/>
    <n v="34.89"/>
    <n v="3434"/>
    <n v="3321"/>
  </r>
  <r>
    <x v="115"/>
    <x v="1"/>
    <x v="16"/>
    <n v="31017"/>
    <n v="68"/>
    <n v="1441"/>
    <n v="44671"/>
    <n v="41.16"/>
    <n v="13966"/>
    <n v="18386"/>
  </r>
  <r>
    <x v="115"/>
    <x v="1"/>
    <x v="17"/>
    <n v="20796"/>
    <n v="39"/>
    <n v="958"/>
    <n v="29698"/>
    <n v="40.29"/>
    <n v="8777"/>
    <n v="11965"/>
  </r>
  <r>
    <x v="115"/>
    <x v="1"/>
    <x v="18"/>
    <n v="15821"/>
    <n v="49"/>
    <n v="725"/>
    <n v="22475"/>
    <n v="39"/>
    <n v="9167"/>
    <n v="8766"/>
  </r>
  <r>
    <x v="115"/>
    <x v="1"/>
    <x v="19"/>
    <n v="21746"/>
    <n v="95"/>
    <n v="1312"/>
    <n v="40672"/>
    <n v="31.98"/>
    <n v="11272"/>
    <n v="13008"/>
  </r>
  <r>
    <x v="115"/>
    <x v="1"/>
    <x v="20"/>
    <n v="68147"/>
    <n v="202"/>
    <n v="2953"/>
    <n v="91543"/>
    <n v="36.770000000000003"/>
    <n v="39105"/>
    <n v="33660"/>
  </r>
  <r>
    <x v="115"/>
    <x v="1"/>
    <x v="21"/>
    <n v="9674"/>
    <n v="25"/>
    <n v="368"/>
    <n v="11408"/>
    <n v="35.159999999999997"/>
    <n v="6158"/>
    <n v="4011"/>
  </r>
  <r>
    <x v="115"/>
    <x v="1"/>
    <x v="22"/>
    <n v="8281"/>
    <n v="17"/>
    <n v="395"/>
    <n v="12245"/>
    <n v="28.28"/>
    <n v="5073"/>
    <n v="3463"/>
  </r>
  <r>
    <x v="115"/>
    <x v="1"/>
    <x v="23"/>
    <n v="8449"/>
    <n v="27"/>
    <n v="353"/>
    <n v="10943"/>
    <n v="51.56"/>
    <n v="5207"/>
    <n v="5642"/>
  </r>
  <r>
    <x v="115"/>
    <x v="1"/>
    <x v="24"/>
    <n v="94551"/>
    <n v="271"/>
    <n v="4069"/>
    <n v="126139"/>
    <n v="37.08"/>
    <n v="55542"/>
    <n v="46776"/>
  </r>
  <r>
    <x v="115"/>
    <x v="1"/>
    <x v="25"/>
    <n v="16016"/>
    <n v="70"/>
    <n v="1011"/>
    <n v="31341"/>
    <n v="28.47"/>
    <n v="10764"/>
    <n v="8922"/>
  </r>
  <r>
    <x v="115"/>
    <x v="1"/>
    <x v="26"/>
    <n v="24223"/>
    <n v="24"/>
    <n v="467"/>
    <n v="14477"/>
    <n v="69.72"/>
    <n v="6972"/>
    <n v="10094"/>
  </r>
  <r>
    <x v="115"/>
    <x v="1"/>
    <x v="27"/>
    <n v="61786"/>
    <n v="54"/>
    <n v="1197"/>
    <n v="37107"/>
    <n v="65.45"/>
    <n v="16604"/>
    <n v="24285"/>
  </r>
  <r>
    <x v="115"/>
    <x v="1"/>
    <x v="28"/>
    <n v="4881"/>
    <n v="22"/>
    <n v="279"/>
    <n v="8649"/>
    <n v="33.880000000000003"/>
    <n v="3502"/>
    <n v="2931"/>
  </r>
  <r>
    <x v="115"/>
    <x v="1"/>
    <x v="29"/>
    <n v="3547"/>
    <n v="26"/>
    <n v="277"/>
    <n v="8587"/>
    <n v="25.57"/>
    <n v="2401"/>
    <n v="2196"/>
  </r>
  <r>
    <x v="115"/>
    <x v="1"/>
    <x v="30"/>
    <n v="22569"/>
    <n v="43"/>
    <n v="768"/>
    <n v="23808"/>
    <n v="50.78"/>
    <n v="10798"/>
    <n v="12090"/>
  </r>
  <r>
    <x v="115"/>
    <x v="1"/>
    <x v="31"/>
    <n v="1558"/>
    <n v="12"/>
    <n v="91"/>
    <n v="2821"/>
    <n v="33.29"/>
    <n v="810"/>
    <n v="939"/>
  </r>
  <r>
    <x v="115"/>
    <x v="1"/>
    <x v="32"/>
    <n v="2875"/>
    <n v="18"/>
    <n v="286"/>
    <n v="8866"/>
    <n v="15"/>
    <n v="1864"/>
    <n v="1330"/>
  </r>
  <r>
    <x v="115"/>
    <x v="1"/>
    <x v="33"/>
    <n v="11616"/>
    <n v="40"/>
    <n v="603"/>
    <n v="18693"/>
    <n v="39.909999999999997"/>
    <n v="6270"/>
    <n v="7461"/>
  </r>
  <r>
    <x v="115"/>
    <x v="1"/>
    <x v="34"/>
    <n v="683993"/>
    <n v="1811"/>
    <n v="29529"/>
    <n v="915399"/>
    <n v="39.51"/>
    <n v="347501"/>
    <n v="361634"/>
  </r>
  <r>
    <x v="115"/>
    <x v="2"/>
    <x v="0"/>
    <n v="8692"/>
    <n v="31"/>
    <n v="1309"/>
    <n v="40579"/>
    <n v="19.84"/>
    <n v="3911"/>
    <n v="8049"/>
  </r>
  <r>
    <x v="115"/>
    <x v="2"/>
    <x v="1"/>
    <n v="42047"/>
    <n v="38"/>
    <n v="3710"/>
    <n v="115010"/>
    <n v="34.1"/>
    <n v="21511"/>
    <n v="39215"/>
  </r>
  <r>
    <x v="115"/>
    <x v="2"/>
    <x v="2"/>
    <n v="3333"/>
    <n v="18"/>
    <n v="665"/>
    <n v="20615"/>
    <n v="14.48"/>
    <n v="2045"/>
    <n v="2984"/>
  </r>
  <r>
    <x v="115"/>
    <x v="2"/>
    <x v="3"/>
    <n v="4270"/>
    <n v="14"/>
    <n v="587"/>
    <n v="18197"/>
    <n v="22.72"/>
    <n v="2370"/>
    <n v="4135"/>
  </r>
  <r>
    <x v="115"/>
    <x v="2"/>
    <x v="4"/>
    <n v="8709"/>
    <n v="15"/>
    <n v="887"/>
    <n v="27497"/>
    <n v="31.11"/>
    <n v="2014"/>
    <n v="8556"/>
  </r>
  <r>
    <x v="115"/>
    <x v="2"/>
    <x v="5"/>
    <n v="10658"/>
    <n v="11"/>
    <n v="1042"/>
    <n v="32302"/>
    <n v="30.03"/>
    <n v="5164"/>
    <n v="9699"/>
  </r>
  <r>
    <x v="115"/>
    <x v="2"/>
    <x v="6"/>
    <n v="9884"/>
    <n v="17"/>
    <n v="1066"/>
    <n v="33046"/>
    <n v="28.3"/>
    <n v="4939"/>
    <n v="9353"/>
  </r>
  <r>
    <x v="115"/>
    <x v="2"/>
    <x v="7"/>
    <m/>
    <n v="3"/>
    <n v="70"/>
    <n v="2170"/>
    <m/>
    <m/>
    <m/>
  </r>
  <r>
    <x v="115"/>
    <x v="2"/>
    <x v="8"/>
    <m/>
    <n v="5"/>
    <n v="144"/>
    <n v="4464"/>
    <m/>
    <m/>
    <m/>
  </r>
  <r>
    <x v="115"/>
    <x v="2"/>
    <x v="9"/>
    <n v="2122"/>
    <n v="10"/>
    <n v="393"/>
    <n v="12183"/>
    <n v="15.71"/>
    <n v="917"/>
    <n v="1913"/>
  </r>
  <r>
    <x v="115"/>
    <x v="2"/>
    <x v="10"/>
    <n v="5545"/>
    <n v="16"/>
    <n v="712"/>
    <n v="22072"/>
    <n v="24.11"/>
    <n v="1940"/>
    <n v="5321"/>
  </r>
  <r>
    <x v="115"/>
    <x v="2"/>
    <x v="11"/>
    <n v="8122"/>
    <n v="15"/>
    <n v="990"/>
    <n v="30690"/>
    <n v="22.35"/>
    <n v="4310"/>
    <n v="6860"/>
  </r>
  <r>
    <x v="115"/>
    <x v="2"/>
    <x v="12"/>
    <m/>
    <n v="4"/>
    <n v="153"/>
    <n v="4743"/>
    <m/>
    <m/>
    <m/>
  </r>
  <r>
    <x v="115"/>
    <x v="2"/>
    <x v="13"/>
    <m/>
    <n v="3"/>
    <n v="79"/>
    <n v="2449"/>
    <m/>
    <m/>
    <m/>
  </r>
  <r>
    <x v="115"/>
    <x v="2"/>
    <x v="14"/>
    <m/>
    <n v="3"/>
    <n v="75"/>
    <n v="2325"/>
    <m/>
    <m/>
    <m/>
  </r>
  <r>
    <x v="115"/>
    <x v="2"/>
    <x v="15"/>
    <m/>
    <n v="5"/>
    <n v="354"/>
    <n v="10974"/>
    <m/>
    <m/>
    <m/>
  </r>
  <r>
    <x v="115"/>
    <x v="2"/>
    <x v="16"/>
    <m/>
    <n v="13"/>
    <n v="1943"/>
    <n v="60233"/>
    <m/>
    <m/>
    <m/>
  </r>
  <r>
    <x v="115"/>
    <x v="2"/>
    <x v="17"/>
    <n v="23210"/>
    <n v="10"/>
    <n v="1750"/>
    <n v="54250"/>
    <n v="42.15"/>
    <n v="12626"/>
    <n v="22869"/>
  </r>
  <r>
    <x v="115"/>
    <x v="2"/>
    <x v="18"/>
    <n v="5120"/>
    <n v="19"/>
    <n v="793"/>
    <n v="24583"/>
    <n v="20.09"/>
    <n v="2617"/>
    <n v="4939"/>
  </r>
  <r>
    <x v="115"/>
    <x v="2"/>
    <x v="19"/>
    <m/>
    <n v="26"/>
    <n v="1174"/>
    <n v="36394"/>
    <m/>
    <n v="3885"/>
    <m/>
  </r>
  <r>
    <x v="115"/>
    <x v="2"/>
    <x v="20"/>
    <n v="42749"/>
    <n v="57"/>
    <n v="3784"/>
    <n v="117304"/>
    <n v="31.94"/>
    <n v="17892"/>
    <n v="37462"/>
  </r>
  <r>
    <x v="115"/>
    <x v="2"/>
    <x v="21"/>
    <n v="2112"/>
    <n v="6"/>
    <n v="445"/>
    <n v="13795"/>
    <n v="12.6"/>
    <n v="1354"/>
    <n v="1738"/>
  </r>
  <r>
    <x v="115"/>
    <x v="2"/>
    <x v="22"/>
    <m/>
    <n v="5"/>
    <n v="326"/>
    <n v="10106"/>
    <m/>
    <m/>
    <m/>
  </r>
  <r>
    <x v="115"/>
    <x v="2"/>
    <x v="23"/>
    <m/>
    <n v="4"/>
    <n v="78"/>
    <n v="2418"/>
    <m/>
    <m/>
    <m/>
  </r>
  <r>
    <x v="115"/>
    <x v="2"/>
    <x v="24"/>
    <n v="49061"/>
    <n v="72"/>
    <n v="4633"/>
    <n v="143623"/>
    <n v="30.05"/>
    <n v="22561"/>
    <n v="43157"/>
  </r>
  <r>
    <x v="115"/>
    <x v="2"/>
    <x v="25"/>
    <n v="13697"/>
    <n v="25"/>
    <n v="1582"/>
    <n v="49042"/>
    <n v="23.41"/>
    <n v="9043"/>
    <n v="11481"/>
  </r>
  <r>
    <x v="115"/>
    <x v="2"/>
    <x v="26"/>
    <n v="10954"/>
    <n v="9"/>
    <n v="630"/>
    <n v="19530"/>
    <n v="52.11"/>
    <n v="4283"/>
    <n v="10178"/>
  </r>
  <r>
    <x v="115"/>
    <x v="2"/>
    <x v="27"/>
    <n v="44427"/>
    <n v="20"/>
    <n v="2104"/>
    <n v="65224"/>
    <n v="61.85"/>
    <n v="12140"/>
    <n v="40344"/>
  </r>
  <r>
    <x v="115"/>
    <x v="2"/>
    <x v="28"/>
    <m/>
    <n v="4"/>
    <n v="89"/>
    <n v="2759"/>
    <m/>
    <m/>
    <m/>
  </r>
  <r>
    <x v="115"/>
    <x v="2"/>
    <x v="29"/>
    <m/>
    <n v="6"/>
    <n v="207"/>
    <n v="6417"/>
    <m/>
    <m/>
    <m/>
  </r>
  <r>
    <x v="115"/>
    <x v="2"/>
    <x v="30"/>
    <m/>
    <n v="10"/>
    <n v="491"/>
    <n v="15221"/>
    <n v="30.03"/>
    <n v="2780"/>
    <n v="4572"/>
  </r>
  <r>
    <x v="115"/>
    <x v="2"/>
    <x v="31"/>
    <m/>
    <n v="2"/>
    <n v="33"/>
    <n v="1023"/>
    <m/>
    <m/>
    <m/>
  </r>
  <r>
    <x v="115"/>
    <x v="2"/>
    <x v="32"/>
    <m/>
    <n v="5"/>
    <n v="344"/>
    <n v="10664"/>
    <m/>
    <m/>
    <m/>
  </r>
  <r>
    <x v="115"/>
    <x v="2"/>
    <x v="33"/>
    <n v="1949"/>
    <n v="9"/>
    <n v="356"/>
    <n v="11036"/>
    <n v="14.75"/>
    <n v="843"/>
    <n v="1628"/>
  </r>
  <r>
    <x v="115"/>
    <x v="2"/>
    <x v="34"/>
    <n v="273912"/>
    <n v="428"/>
    <n v="26615"/>
    <n v="825065"/>
    <n v="30.44"/>
    <n v="123787"/>
    <n v="251121"/>
  </r>
  <r>
    <x v="115"/>
    <x v="3"/>
    <x v="0"/>
    <n v="17685"/>
    <n v="42"/>
    <n v="5483"/>
    <n v="169973"/>
    <n v="6.56"/>
    <n v="7466"/>
    <n v="11143"/>
  </r>
  <r>
    <x v="115"/>
    <x v="3"/>
    <x v="1"/>
    <n v="11726"/>
    <n v="23"/>
    <n v="2807"/>
    <n v="87017"/>
    <n v="7.42"/>
    <n v="6264"/>
    <n v="6454"/>
  </r>
  <r>
    <x v="115"/>
    <x v="3"/>
    <x v="2"/>
    <n v="8521"/>
    <n v="23"/>
    <n v="2385"/>
    <n v="73935"/>
    <n v="5.92"/>
    <n v="5221"/>
    <n v="4376"/>
  </r>
  <r>
    <x v="115"/>
    <x v="3"/>
    <x v="3"/>
    <n v="7616"/>
    <n v="22"/>
    <n v="1957"/>
    <n v="60667"/>
    <n v="7"/>
    <n v="4071"/>
    <n v="4245"/>
  </r>
  <r>
    <x v="115"/>
    <x v="3"/>
    <x v="4"/>
    <n v="15676"/>
    <n v="18"/>
    <n v="2843"/>
    <n v="88133"/>
    <n v="9.09"/>
    <n v="4183"/>
    <n v="8014"/>
  </r>
  <r>
    <x v="115"/>
    <x v="3"/>
    <x v="5"/>
    <n v="10200"/>
    <n v="13"/>
    <n v="1799"/>
    <n v="55769"/>
    <n v="8.42"/>
    <n v="5090"/>
    <n v="4694"/>
  </r>
  <r>
    <x v="115"/>
    <x v="3"/>
    <x v="6"/>
    <n v="8080"/>
    <n v="10"/>
    <n v="1347"/>
    <n v="41757"/>
    <n v="11.73"/>
    <n v="3995"/>
    <n v="4896"/>
  </r>
  <r>
    <x v="115"/>
    <x v="3"/>
    <x v="7"/>
    <n v="3083"/>
    <n v="4"/>
    <n v="1100"/>
    <n v="34100"/>
    <m/>
    <n v="1061"/>
    <m/>
  </r>
  <r>
    <x v="115"/>
    <x v="3"/>
    <x v="8"/>
    <m/>
    <n v="11"/>
    <n v="1406"/>
    <n v="43586"/>
    <m/>
    <n v="925"/>
    <m/>
  </r>
  <r>
    <x v="115"/>
    <x v="3"/>
    <x v="9"/>
    <n v="4004"/>
    <n v="12"/>
    <n v="1199"/>
    <n v="37169"/>
    <n v="5.41"/>
    <n v="1766"/>
    <n v="2012"/>
  </r>
  <r>
    <x v="115"/>
    <x v="3"/>
    <x v="10"/>
    <n v="7159"/>
    <n v="20"/>
    <n v="1984"/>
    <n v="61504"/>
    <n v="5.49"/>
    <n v="3710"/>
    <n v="3375"/>
  </r>
  <r>
    <x v="115"/>
    <x v="3"/>
    <x v="11"/>
    <n v="5592"/>
    <n v="6"/>
    <n v="415"/>
    <n v="12865"/>
    <n v="16.079999999999998"/>
    <n v="3784"/>
    <n v="2069"/>
  </r>
  <r>
    <x v="115"/>
    <x v="3"/>
    <x v="12"/>
    <m/>
    <n v="8"/>
    <n v="604"/>
    <n v="18724"/>
    <m/>
    <m/>
    <m/>
  </r>
  <r>
    <x v="115"/>
    <x v="3"/>
    <x v="13"/>
    <m/>
    <n v="3"/>
    <n v="357"/>
    <n v="11067"/>
    <m/>
    <m/>
    <m/>
  </r>
  <r>
    <x v="115"/>
    <x v="3"/>
    <x v="14"/>
    <m/>
    <n v="7"/>
    <n v="843"/>
    <n v="26133"/>
    <m/>
    <m/>
    <m/>
  </r>
  <r>
    <x v="115"/>
    <x v="3"/>
    <x v="15"/>
    <n v="1895"/>
    <n v="8"/>
    <n v="963"/>
    <n v="29853"/>
    <n v="3.5"/>
    <n v="1079"/>
    <n v="1044"/>
  </r>
  <r>
    <x v="115"/>
    <x v="3"/>
    <x v="16"/>
    <m/>
    <n v="3"/>
    <n v="379"/>
    <n v="11749"/>
    <m/>
    <m/>
    <m/>
  </r>
  <r>
    <x v="115"/>
    <x v="3"/>
    <x v="17"/>
    <s v="    -"/>
    <s v="-"/>
    <s v="    -"/>
    <s v="    -"/>
    <s v="-"/>
    <s v="-"/>
    <s v="-"/>
  </r>
  <r>
    <x v="115"/>
    <x v="3"/>
    <x v="18"/>
    <n v="5278"/>
    <n v="14"/>
    <n v="1266"/>
    <n v="39246"/>
    <n v="7.51"/>
    <n v="2426"/>
    <n v="2948"/>
  </r>
  <r>
    <x v="115"/>
    <x v="3"/>
    <x v="19"/>
    <n v="9466"/>
    <n v="18"/>
    <n v="3333"/>
    <n v="103323"/>
    <n v="4.9000000000000004"/>
    <n v="3982"/>
    <n v="5059"/>
  </r>
  <r>
    <x v="115"/>
    <x v="3"/>
    <x v="20"/>
    <n v="24972"/>
    <n v="36"/>
    <n v="4356"/>
    <n v="135036"/>
    <n v="9.23"/>
    <n v="12026"/>
    <n v="12470"/>
  </r>
  <r>
    <x v="115"/>
    <x v="3"/>
    <x v="21"/>
    <m/>
    <n v="7"/>
    <n v="538"/>
    <n v="16678"/>
    <m/>
    <m/>
    <m/>
  </r>
  <r>
    <x v="115"/>
    <x v="3"/>
    <x v="22"/>
    <m/>
    <n v="3"/>
    <n v="431"/>
    <n v="13361"/>
    <m/>
    <m/>
    <m/>
  </r>
  <r>
    <x v="115"/>
    <x v="3"/>
    <x v="23"/>
    <n v="2354"/>
    <n v="6"/>
    <n v="739"/>
    <n v="22909"/>
    <n v="5.23"/>
    <n v="1523"/>
    <n v="1199"/>
  </r>
  <r>
    <x v="115"/>
    <x v="3"/>
    <x v="24"/>
    <n v="34803"/>
    <n v="52"/>
    <n v="6064"/>
    <n v="187984"/>
    <n v="8.81"/>
    <n v="18352"/>
    <n v="16556"/>
  </r>
  <r>
    <x v="115"/>
    <x v="3"/>
    <x v="25"/>
    <n v="7108"/>
    <n v="15"/>
    <n v="1471"/>
    <n v="45601"/>
    <n v="7.57"/>
    <n v="5077"/>
    <n v="3454"/>
  </r>
  <r>
    <x v="115"/>
    <x v="3"/>
    <x v="26"/>
    <n v="7280"/>
    <n v="6"/>
    <n v="1543"/>
    <n v="47833"/>
    <n v="6.56"/>
    <n v="4216"/>
    <n v="3137"/>
  </r>
  <r>
    <x v="115"/>
    <x v="3"/>
    <x v="27"/>
    <n v="13509"/>
    <n v="7"/>
    <n v="1219"/>
    <n v="37789"/>
    <n v="14.75"/>
    <n v="5348"/>
    <n v="5574"/>
  </r>
  <r>
    <x v="115"/>
    <x v="3"/>
    <x v="28"/>
    <m/>
    <n v="7"/>
    <n v="837"/>
    <n v="25947"/>
    <m/>
    <m/>
    <m/>
  </r>
  <r>
    <x v="115"/>
    <x v="3"/>
    <x v="29"/>
    <n v="5499"/>
    <n v="10"/>
    <n v="2308"/>
    <n v="71548"/>
    <n v="3.99"/>
    <n v="2215"/>
    <n v="2856"/>
  </r>
  <r>
    <x v="115"/>
    <x v="3"/>
    <x v="30"/>
    <m/>
    <n v="7"/>
    <n v="603"/>
    <n v="18693"/>
    <n v="12.3"/>
    <n v="3406"/>
    <n v="2300"/>
  </r>
  <r>
    <x v="115"/>
    <x v="3"/>
    <x v="31"/>
    <m/>
    <n v="5"/>
    <n v="239"/>
    <n v="7409"/>
    <m/>
    <m/>
    <m/>
  </r>
  <r>
    <x v="115"/>
    <x v="3"/>
    <x v="32"/>
    <m/>
    <n v="4"/>
    <n v="668"/>
    <n v="20708"/>
    <m/>
    <m/>
    <m/>
  </r>
  <r>
    <x v="115"/>
    <x v="3"/>
    <x v="33"/>
    <n v="2167"/>
    <n v="11"/>
    <n v="958"/>
    <n v="29698"/>
    <n v="3.66"/>
    <n v="1200"/>
    <n v="1088"/>
  </r>
  <r>
    <x v="115"/>
    <x v="3"/>
    <x v="34"/>
    <n v="207059"/>
    <n v="389"/>
    <n v="48380"/>
    <n v="1499780"/>
    <n v="6.87"/>
    <n v="101609"/>
    <n v="103081"/>
  </r>
  <r>
    <x v="115"/>
    <x v="4"/>
    <x v="0"/>
    <n v="64057"/>
    <n v="236"/>
    <n v="9592"/>
    <n v="297352"/>
    <n v="13.71"/>
    <n v="31470"/>
    <n v="40753"/>
  </r>
  <r>
    <x v="115"/>
    <x v="4"/>
    <x v="1"/>
    <n v="426718"/>
    <n v="323"/>
    <n v="19156"/>
    <n v="593836"/>
    <n v="46.44"/>
    <n v="212703"/>
    <n v="275772"/>
  </r>
  <r>
    <x v="115"/>
    <x v="4"/>
    <x v="2"/>
    <n v="22158"/>
    <n v="115"/>
    <n v="3904"/>
    <n v="121024"/>
    <n v="10.74"/>
    <n v="13326"/>
    <n v="12995"/>
  </r>
  <r>
    <x v="115"/>
    <x v="4"/>
    <x v="3"/>
    <n v="65575"/>
    <n v="149"/>
    <n v="5066"/>
    <n v="157046"/>
    <n v="26.25"/>
    <n v="36417"/>
    <n v="41226"/>
  </r>
  <r>
    <x v="115"/>
    <x v="4"/>
    <x v="4"/>
    <n v="53292"/>
    <n v="102"/>
    <n v="5194"/>
    <n v="161014"/>
    <n v="20.78"/>
    <n v="22117"/>
    <n v="33457"/>
  </r>
  <r>
    <x v="115"/>
    <x v="4"/>
    <x v="5"/>
    <n v="106957"/>
    <n v="123"/>
    <n v="6086"/>
    <n v="188666"/>
    <n v="31.96"/>
    <n v="61803"/>
    <n v="60304"/>
  </r>
  <r>
    <x v="115"/>
    <x v="4"/>
    <x v="6"/>
    <n v="54827"/>
    <n v="110"/>
    <n v="4218"/>
    <n v="130758"/>
    <n v="25.52"/>
    <n v="32216"/>
    <n v="33371"/>
  </r>
  <r>
    <x v="115"/>
    <x v="4"/>
    <x v="7"/>
    <n v="9513"/>
    <n v="33"/>
    <n v="1485"/>
    <n v="46035"/>
    <n v="12.4"/>
    <n v="4745"/>
    <n v="5708"/>
  </r>
  <r>
    <x v="115"/>
    <x v="4"/>
    <x v="8"/>
    <n v="14968"/>
    <n v="60"/>
    <n v="2252"/>
    <n v="69812"/>
    <n v="13.38"/>
    <n v="7991"/>
    <n v="9343"/>
  </r>
  <r>
    <x v="115"/>
    <x v="4"/>
    <x v="9"/>
    <n v="31159"/>
    <n v="88"/>
    <n v="2922"/>
    <n v="90582"/>
    <n v="23.24"/>
    <n v="16625"/>
    <n v="21052"/>
  </r>
  <r>
    <x v="115"/>
    <x v="4"/>
    <x v="10"/>
    <n v="49600"/>
    <n v="130"/>
    <n v="4613"/>
    <n v="143003"/>
    <n v="20.88"/>
    <n v="25759"/>
    <n v="29861"/>
  </r>
  <r>
    <x v="115"/>
    <x v="4"/>
    <x v="11"/>
    <n v="47247"/>
    <n v="54"/>
    <n v="2557"/>
    <n v="79267"/>
    <n v="28.66"/>
    <n v="22213"/>
    <n v="22718"/>
  </r>
  <r>
    <x v="115"/>
    <x v="4"/>
    <x v="12"/>
    <n v="36155"/>
    <n v="99"/>
    <n v="2435"/>
    <n v="75485"/>
    <n v="30.33"/>
    <n v="20622"/>
    <n v="22896"/>
  </r>
  <r>
    <x v="115"/>
    <x v="4"/>
    <x v="13"/>
    <n v="10642"/>
    <n v="33"/>
    <n v="1001"/>
    <n v="31031"/>
    <n v="19.18"/>
    <n v="6292"/>
    <n v="5953"/>
  </r>
  <r>
    <x v="115"/>
    <x v="4"/>
    <x v="14"/>
    <n v="10811"/>
    <n v="36"/>
    <n v="1360"/>
    <n v="42160"/>
    <n v="13.64"/>
    <n v="6321"/>
    <n v="5749"/>
  </r>
  <r>
    <x v="115"/>
    <x v="4"/>
    <x v="15"/>
    <n v="9659"/>
    <n v="47"/>
    <n v="1673"/>
    <n v="51863"/>
    <n v="11.14"/>
    <n v="5230"/>
    <n v="5777"/>
  </r>
  <r>
    <x v="115"/>
    <x v="4"/>
    <x v="16"/>
    <n v="144460"/>
    <n v="118"/>
    <n v="7271"/>
    <n v="225401"/>
    <n v="47"/>
    <n v="72161"/>
    <n v="105941"/>
  </r>
  <r>
    <x v="115"/>
    <x v="4"/>
    <x v="17"/>
    <n v="127795"/>
    <n v="80"/>
    <n v="6092"/>
    <n v="188852"/>
    <n v="50.56"/>
    <n v="63905"/>
    <n v="95479"/>
  </r>
  <r>
    <x v="115"/>
    <x v="4"/>
    <x v="18"/>
    <n v="32032"/>
    <n v="99"/>
    <n v="3194"/>
    <n v="99014"/>
    <n v="20.64"/>
    <n v="17947"/>
    <n v="20439"/>
  </r>
  <r>
    <x v="115"/>
    <x v="4"/>
    <x v="19"/>
    <n v="45832"/>
    <n v="147"/>
    <n v="6117"/>
    <n v="189627"/>
    <n v="16.059999999999999"/>
    <n v="21900"/>
    <n v="30454"/>
  </r>
  <r>
    <x v="115"/>
    <x v="4"/>
    <x v="20"/>
    <n v="264378"/>
    <n v="363"/>
    <n v="15819"/>
    <n v="490389"/>
    <n v="33.28"/>
    <n v="138421"/>
    <n v="163199"/>
  </r>
  <r>
    <x v="115"/>
    <x v="4"/>
    <x v="21"/>
    <n v="17565"/>
    <n v="45"/>
    <n v="1478"/>
    <n v="45818"/>
    <n v="18.010000000000002"/>
    <n v="11101"/>
    <n v="8252"/>
  </r>
  <r>
    <x v="115"/>
    <x v="4"/>
    <x v="22"/>
    <n v="24156"/>
    <n v="30"/>
    <n v="1645"/>
    <n v="50995"/>
    <n v="24.89"/>
    <n v="16019"/>
    <n v="12694"/>
  </r>
  <r>
    <x v="115"/>
    <x v="4"/>
    <x v="23"/>
    <n v="12476"/>
    <n v="47"/>
    <n v="1299"/>
    <n v="40269"/>
    <n v="20.149999999999999"/>
    <n v="7596"/>
    <n v="8116"/>
  </r>
  <r>
    <x v="115"/>
    <x v="4"/>
    <x v="24"/>
    <n v="318575"/>
    <n v="485"/>
    <n v="20241"/>
    <n v="627471"/>
    <n v="30.64"/>
    <n v="173137"/>
    <n v="192261"/>
  </r>
  <r>
    <x v="115"/>
    <x v="4"/>
    <x v="25"/>
    <n v="50034"/>
    <n v="148"/>
    <n v="5357"/>
    <n v="166067"/>
    <n v="19.71"/>
    <n v="34399"/>
    <n v="32735"/>
  </r>
  <r>
    <x v="115"/>
    <x v="4"/>
    <x v="26"/>
    <n v="59967"/>
    <n v="48"/>
    <n v="3099"/>
    <n v="96069"/>
    <n v="32.21"/>
    <n v="21230"/>
    <n v="30947"/>
  </r>
  <r>
    <x v="115"/>
    <x v="4"/>
    <x v="27"/>
    <n v="251066"/>
    <n v="112"/>
    <n v="7377"/>
    <n v="228687"/>
    <n v="59.95"/>
    <n v="72131"/>
    <n v="137103"/>
  </r>
  <r>
    <x v="115"/>
    <x v="4"/>
    <x v="28"/>
    <n v="13041"/>
    <n v="43"/>
    <n v="1583"/>
    <n v="49073"/>
    <n v="15.65"/>
    <n v="9011"/>
    <n v="7679"/>
  </r>
  <r>
    <x v="115"/>
    <x v="4"/>
    <x v="29"/>
    <n v="10563"/>
    <n v="55"/>
    <n v="3006"/>
    <n v="93186"/>
    <n v="6.69"/>
    <n v="5594"/>
    <n v="6232"/>
  </r>
  <r>
    <x v="115"/>
    <x v="4"/>
    <x v="30"/>
    <n v="49483"/>
    <n v="76"/>
    <n v="2597"/>
    <n v="80507"/>
    <n v="35.64"/>
    <n v="26404"/>
    <n v="28693"/>
  </r>
  <r>
    <x v="115"/>
    <x v="4"/>
    <x v="31"/>
    <n v="3372"/>
    <n v="27"/>
    <n v="460"/>
    <n v="14260"/>
    <n v="15.34"/>
    <n v="2055"/>
    <n v="2187"/>
  </r>
  <r>
    <x v="115"/>
    <x v="4"/>
    <x v="32"/>
    <n v="11175"/>
    <n v="32"/>
    <n v="1851"/>
    <n v="57381"/>
    <n v="10.97"/>
    <n v="6440"/>
    <n v="6292"/>
  </r>
  <r>
    <x v="115"/>
    <x v="4"/>
    <x v="33"/>
    <n v="22311"/>
    <n v="79"/>
    <n v="2347"/>
    <n v="72757"/>
    <n v="20.94"/>
    <n v="13024"/>
    <n v="15234"/>
  </r>
  <r>
    <x v="115"/>
    <x v="4"/>
    <x v="34"/>
    <n v="2025246"/>
    <n v="3207"/>
    <n v="138014"/>
    <n v="4278434"/>
    <n v="29.06"/>
    <n v="1001283"/>
    <n v="1243129"/>
  </r>
  <r>
    <x v="116"/>
    <x v="0"/>
    <x v="0"/>
    <n v="17638"/>
    <n v="34"/>
    <n v="1222"/>
    <n v="36660"/>
    <n v="27.14"/>
    <n v="9034"/>
    <n v="9951"/>
  </r>
  <r>
    <x v="116"/>
    <x v="0"/>
    <x v="1"/>
    <n v="266778"/>
    <n v="71"/>
    <n v="8705"/>
    <n v="261150"/>
    <n v="66.66"/>
    <n v="139735"/>
    <n v="174073"/>
  </r>
  <r>
    <x v="116"/>
    <x v="0"/>
    <x v="2"/>
    <n v="2098"/>
    <n v="11"/>
    <n v="189"/>
    <n v="5670"/>
    <n v="17.82"/>
    <n v="1045"/>
    <n v="1011"/>
  </r>
  <r>
    <x v="116"/>
    <x v="0"/>
    <x v="3"/>
    <n v="20835"/>
    <n v="26"/>
    <n v="1011"/>
    <n v="30330"/>
    <n v="46.56"/>
    <n v="11369"/>
    <n v="14122"/>
  </r>
  <r>
    <x v="116"/>
    <x v="0"/>
    <x v="4"/>
    <n v="8517"/>
    <n v="11"/>
    <n v="458"/>
    <n v="13740"/>
    <n v="36.92"/>
    <n v="4693"/>
    <n v="5073"/>
  </r>
  <r>
    <x v="116"/>
    <x v="0"/>
    <x v="5"/>
    <n v="56616"/>
    <n v="21"/>
    <n v="1856"/>
    <n v="55680"/>
    <n v="58.01"/>
    <n v="35457"/>
    <n v="32302"/>
  </r>
  <r>
    <x v="116"/>
    <x v="0"/>
    <x v="6"/>
    <n v="9208"/>
    <n v="10"/>
    <n v="564"/>
    <n v="16920"/>
    <n v="28.22"/>
    <n v="5956"/>
    <n v="4775"/>
  </r>
  <r>
    <x v="116"/>
    <x v="0"/>
    <x v="7"/>
    <m/>
    <n v="4"/>
    <n v="59"/>
    <n v="1770"/>
    <m/>
    <m/>
    <m/>
  </r>
  <r>
    <x v="116"/>
    <x v="0"/>
    <x v="8"/>
    <m/>
    <n v="10"/>
    <n v="237"/>
    <n v="7110"/>
    <m/>
    <m/>
    <m/>
  </r>
  <r>
    <x v="116"/>
    <x v="0"/>
    <x v="9"/>
    <n v="8007"/>
    <n v="18"/>
    <n v="484"/>
    <n v="14520"/>
    <n v="39.020000000000003"/>
    <n v="4284"/>
    <n v="5666"/>
  </r>
  <r>
    <x v="116"/>
    <x v="0"/>
    <x v="10"/>
    <n v="10114"/>
    <n v="16"/>
    <n v="522"/>
    <n v="15660"/>
    <n v="39.65"/>
    <n v="6178"/>
    <n v="6210"/>
  </r>
  <r>
    <x v="116"/>
    <x v="0"/>
    <x v="11"/>
    <n v="13998"/>
    <n v="11"/>
    <n v="510"/>
    <n v="15300"/>
    <n v="46.55"/>
    <n v="7558"/>
    <n v="7122"/>
  </r>
  <r>
    <x v="116"/>
    <x v="0"/>
    <x v="12"/>
    <n v="11042"/>
    <n v="22"/>
    <n v="556"/>
    <n v="16680"/>
    <n v="45.87"/>
    <n v="6757"/>
    <n v="7651"/>
  </r>
  <r>
    <x v="116"/>
    <x v="0"/>
    <x v="13"/>
    <m/>
    <n v="3"/>
    <n v="137"/>
    <n v="4110"/>
    <m/>
    <m/>
    <m/>
  </r>
  <r>
    <x v="116"/>
    <x v="0"/>
    <x v="14"/>
    <n v="4111"/>
    <n v="10"/>
    <n v="222"/>
    <n v="6660"/>
    <n v="35.76"/>
    <n v="2564"/>
    <n v="2381"/>
  </r>
  <r>
    <x v="116"/>
    <x v="0"/>
    <x v="15"/>
    <m/>
    <n v="4"/>
    <n v="49"/>
    <n v="1470"/>
    <m/>
    <m/>
    <m/>
  </r>
  <r>
    <x v="116"/>
    <x v="0"/>
    <x v="16"/>
    <n v="111770"/>
    <n v="34"/>
    <n v="3503"/>
    <n v="105090"/>
    <n v="70.59"/>
    <n v="56681"/>
    <n v="74188"/>
  </r>
  <r>
    <x v="116"/>
    <x v="0"/>
    <x v="17"/>
    <n v="109141"/>
    <n v="31"/>
    <n v="3379"/>
    <n v="101370"/>
    <n v="71.17"/>
    <n v="55555"/>
    <n v="72142"/>
  </r>
  <r>
    <x v="116"/>
    <x v="0"/>
    <x v="18"/>
    <n v="5622"/>
    <n v="16"/>
    <n v="365"/>
    <n v="10950"/>
    <n v="32.549999999999997"/>
    <n v="3845"/>
    <n v="3564"/>
  </r>
  <r>
    <x v="116"/>
    <x v="0"/>
    <x v="19"/>
    <m/>
    <n v="8"/>
    <n v="298"/>
    <n v="8940"/>
    <m/>
    <n v="2900"/>
    <m/>
  </r>
  <r>
    <x v="116"/>
    <x v="0"/>
    <x v="20"/>
    <n v="123874"/>
    <n v="64"/>
    <n v="4522"/>
    <n v="135660"/>
    <n v="57.62"/>
    <n v="62360"/>
    <n v="78171"/>
  </r>
  <r>
    <x v="116"/>
    <x v="0"/>
    <x v="21"/>
    <m/>
    <n v="7"/>
    <n v="127"/>
    <n v="3810"/>
    <m/>
    <m/>
    <m/>
  </r>
  <r>
    <x v="116"/>
    <x v="0"/>
    <x v="22"/>
    <n v="9658"/>
    <n v="5"/>
    <n v="493"/>
    <n v="14790"/>
    <m/>
    <n v="6591"/>
    <m/>
  </r>
  <r>
    <x v="116"/>
    <x v="0"/>
    <x v="23"/>
    <m/>
    <n v="10"/>
    <n v="129"/>
    <n v="3870"/>
    <n v="9.99"/>
    <m/>
    <n v="387"/>
  </r>
  <r>
    <x v="116"/>
    <x v="0"/>
    <x v="24"/>
    <n v="136764"/>
    <n v="86"/>
    <n v="5271"/>
    <n v="158130"/>
    <n v="54.41"/>
    <n v="71053"/>
    <n v="86046"/>
  </r>
  <r>
    <x v="116"/>
    <x v="0"/>
    <x v="25"/>
    <n v="15579"/>
    <n v="39"/>
    <n v="1344"/>
    <n v="40320"/>
    <n v="24.13"/>
    <n v="11869"/>
    <n v="9729"/>
  </r>
  <r>
    <x v="116"/>
    <x v="0"/>
    <x v="26"/>
    <n v="13293"/>
    <n v="9"/>
    <n v="459"/>
    <n v="13770"/>
    <n v="41.22"/>
    <n v="6123"/>
    <n v="5675"/>
  </r>
  <r>
    <x v="116"/>
    <x v="0"/>
    <x v="27"/>
    <n v="101367"/>
    <n v="32"/>
    <n v="2868"/>
    <n v="86040"/>
    <n v="64.790000000000006"/>
    <n v="36940"/>
    <n v="55742"/>
  </r>
  <r>
    <x v="116"/>
    <x v="0"/>
    <x v="28"/>
    <n v="5623"/>
    <n v="11"/>
    <n v="433"/>
    <n v="12990"/>
    <n v="25.2"/>
    <n v="4241"/>
    <n v="3273"/>
  </r>
  <r>
    <x v="116"/>
    <x v="0"/>
    <x v="29"/>
    <m/>
    <n v="13"/>
    <n v="214"/>
    <n v="6420"/>
    <m/>
    <m/>
    <m/>
  </r>
  <r>
    <x v="116"/>
    <x v="0"/>
    <x v="30"/>
    <n v="19558"/>
    <n v="16"/>
    <n v="735"/>
    <n v="22050"/>
    <n v="54.62"/>
    <n v="11896"/>
    <n v="12043"/>
  </r>
  <r>
    <x v="116"/>
    <x v="0"/>
    <x v="31"/>
    <n v="858"/>
    <n v="7"/>
    <n v="82"/>
    <n v="2460"/>
    <m/>
    <n v="438"/>
    <m/>
  </r>
  <r>
    <x v="116"/>
    <x v="0"/>
    <x v="32"/>
    <n v="6505"/>
    <n v="6"/>
    <n v="565"/>
    <n v="16950"/>
    <n v="18.12"/>
    <n v="3394"/>
    <n v="3071"/>
  </r>
  <r>
    <x v="116"/>
    <x v="0"/>
    <x v="33"/>
    <n v="5909"/>
    <n v="19"/>
    <n v="530"/>
    <n v="15900"/>
    <m/>
    <n v="4047"/>
    <m/>
  </r>
  <r>
    <x v="116"/>
    <x v="0"/>
    <x v="34"/>
    <n v="863524"/>
    <n v="578"/>
    <n v="33448"/>
    <n v="1003440"/>
    <n v="53.47"/>
    <n v="452074"/>
    <n v="536557"/>
  </r>
  <r>
    <x v="116"/>
    <x v="1"/>
    <x v="0"/>
    <n v="29151"/>
    <n v="133"/>
    <n v="1601"/>
    <n v="48030"/>
    <n v="31.62"/>
    <n v="16171"/>
    <n v="15188"/>
  </r>
  <r>
    <x v="116"/>
    <x v="1"/>
    <x v="1"/>
    <n v="105013"/>
    <n v="188"/>
    <n v="3899"/>
    <n v="116970"/>
    <n v="49.48"/>
    <n v="50947"/>
    <n v="57873"/>
  </r>
  <r>
    <x v="116"/>
    <x v="1"/>
    <x v="2"/>
    <n v="8999"/>
    <n v="64"/>
    <n v="668"/>
    <n v="20040"/>
    <n v="24.21"/>
    <n v="5355"/>
    <n v="4851"/>
  </r>
  <r>
    <x v="116"/>
    <x v="1"/>
    <x v="3"/>
    <n v="39818"/>
    <n v="88"/>
    <n v="1529"/>
    <n v="45870"/>
    <n v="50.56"/>
    <n v="22203"/>
    <n v="23194"/>
  </r>
  <r>
    <x v="116"/>
    <x v="1"/>
    <x v="4"/>
    <n v="25470"/>
    <n v="58"/>
    <n v="1000"/>
    <n v="30000"/>
    <n v="45.88"/>
    <n v="12341"/>
    <n v="13764"/>
  </r>
  <r>
    <x v="116"/>
    <x v="1"/>
    <x v="5"/>
    <n v="43118"/>
    <n v="78"/>
    <n v="1399"/>
    <n v="41970"/>
    <n v="45.32"/>
    <n v="25009"/>
    <n v="19021"/>
  </r>
  <r>
    <x v="116"/>
    <x v="1"/>
    <x v="6"/>
    <n v="33190"/>
    <n v="72"/>
    <n v="1234"/>
    <n v="37020"/>
    <n v="43.18"/>
    <n v="20544"/>
    <n v="15984"/>
  </r>
  <r>
    <x v="116"/>
    <x v="1"/>
    <x v="7"/>
    <n v="5337"/>
    <n v="22"/>
    <n v="256"/>
    <n v="7680"/>
    <n v="46.06"/>
    <n v="3219"/>
    <n v="3537"/>
  </r>
  <r>
    <x v="116"/>
    <x v="1"/>
    <x v="8"/>
    <n v="10123"/>
    <n v="34"/>
    <n v="465"/>
    <n v="13950"/>
    <n v="42.72"/>
    <n v="5742"/>
    <n v="5960"/>
  </r>
  <r>
    <x v="116"/>
    <x v="1"/>
    <x v="9"/>
    <n v="17870"/>
    <n v="48"/>
    <n v="812"/>
    <n v="24360"/>
    <n v="46.71"/>
    <n v="8976"/>
    <n v="11379"/>
  </r>
  <r>
    <x v="116"/>
    <x v="1"/>
    <x v="10"/>
    <n v="31204"/>
    <n v="77"/>
    <n v="1376"/>
    <n v="41280"/>
    <n v="41.92"/>
    <n v="17252"/>
    <n v="17305"/>
  </r>
  <r>
    <x v="116"/>
    <x v="1"/>
    <x v="11"/>
    <n v="14186"/>
    <n v="22"/>
    <n v="642"/>
    <n v="19260"/>
    <n v="28.42"/>
    <n v="6599"/>
    <n v="5473"/>
  </r>
  <r>
    <x v="116"/>
    <x v="1"/>
    <x v="12"/>
    <n v="29762"/>
    <n v="64"/>
    <n v="1097"/>
    <n v="32910"/>
    <n v="50.21"/>
    <n v="16060"/>
    <n v="16525"/>
  </r>
  <r>
    <x v="116"/>
    <x v="1"/>
    <x v="13"/>
    <n v="9348"/>
    <n v="23"/>
    <n v="402"/>
    <n v="12060"/>
    <n v="38.630000000000003"/>
    <n v="5170"/>
    <n v="4659"/>
  </r>
  <r>
    <x v="116"/>
    <x v="1"/>
    <x v="14"/>
    <n v="7125"/>
    <n v="17"/>
    <n v="234"/>
    <n v="7020"/>
    <n v="52.05"/>
    <n v="3348"/>
    <n v="3654"/>
  </r>
  <r>
    <x v="116"/>
    <x v="1"/>
    <x v="15"/>
    <n v="6821"/>
    <n v="29"/>
    <n v="306"/>
    <n v="9180"/>
    <n v="41.29"/>
    <n v="3975"/>
    <n v="3791"/>
  </r>
  <r>
    <x v="116"/>
    <x v="1"/>
    <x v="16"/>
    <n v="40884"/>
    <n v="69"/>
    <n v="1442"/>
    <n v="43260"/>
    <n v="52.01"/>
    <n v="19917"/>
    <n v="22498"/>
  </r>
  <r>
    <x v="116"/>
    <x v="1"/>
    <x v="17"/>
    <n v="27603"/>
    <n v="40"/>
    <n v="959"/>
    <n v="28770"/>
    <n v="52.01"/>
    <n v="12938"/>
    <n v="14963"/>
  </r>
  <r>
    <x v="116"/>
    <x v="1"/>
    <x v="18"/>
    <n v="15404"/>
    <n v="50"/>
    <n v="726"/>
    <n v="21780"/>
    <n v="36.799999999999997"/>
    <n v="8978"/>
    <n v="8014"/>
  </r>
  <r>
    <x v="116"/>
    <x v="1"/>
    <x v="19"/>
    <n v="27438"/>
    <n v="100"/>
    <n v="1342"/>
    <n v="40260"/>
    <n v="37.65"/>
    <n v="14132"/>
    <n v="15156"/>
  </r>
  <r>
    <x v="116"/>
    <x v="1"/>
    <x v="20"/>
    <n v="92522"/>
    <n v="200"/>
    <n v="2909"/>
    <n v="87270"/>
    <n v="51.74"/>
    <n v="46502"/>
    <n v="45152"/>
  </r>
  <r>
    <x v="116"/>
    <x v="1"/>
    <x v="21"/>
    <n v="12139"/>
    <n v="26"/>
    <n v="387"/>
    <n v="11610"/>
    <n v="40.799999999999997"/>
    <n v="7779"/>
    <n v="4737"/>
  </r>
  <r>
    <x v="116"/>
    <x v="1"/>
    <x v="22"/>
    <n v="10250"/>
    <n v="16"/>
    <n v="386"/>
    <n v="11580"/>
    <n v="44.65"/>
    <n v="8605"/>
    <n v="5170"/>
  </r>
  <r>
    <x v="116"/>
    <x v="1"/>
    <x v="23"/>
    <n v="10911"/>
    <n v="27"/>
    <n v="353"/>
    <n v="10590"/>
    <n v="60.18"/>
    <n v="6455"/>
    <n v="6373"/>
  </r>
  <r>
    <x v="116"/>
    <x v="1"/>
    <x v="24"/>
    <n v="125821"/>
    <n v="269"/>
    <n v="4035"/>
    <n v="121050"/>
    <n v="50.75"/>
    <n v="69341"/>
    <n v="61432"/>
  </r>
  <r>
    <x v="116"/>
    <x v="1"/>
    <x v="25"/>
    <n v="21445"/>
    <n v="73"/>
    <n v="1044"/>
    <n v="31320"/>
    <n v="35.04"/>
    <n v="14791"/>
    <n v="10974"/>
  </r>
  <r>
    <x v="116"/>
    <x v="1"/>
    <x v="26"/>
    <n v="12463"/>
    <n v="24"/>
    <n v="467"/>
    <n v="14010"/>
    <n v="41.37"/>
    <n v="5216"/>
    <n v="5796"/>
  </r>
  <r>
    <x v="116"/>
    <x v="1"/>
    <x v="27"/>
    <n v="42719"/>
    <n v="54"/>
    <n v="1187"/>
    <n v="35610"/>
    <n v="46.83"/>
    <n v="14311"/>
    <n v="16678"/>
  </r>
  <r>
    <x v="116"/>
    <x v="1"/>
    <x v="28"/>
    <n v="5930"/>
    <n v="22"/>
    <n v="279"/>
    <n v="8370"/>
    <n v="40.71"/>
    <n v="4021"/>
    <n v="3408"/>
  </r>
  <r>
    <x v="116"/>
    <x v="1"/>
    <x v="29"/>
    <n v="4314"/>
    <n v="26"/>
    <n v="277"/>
    <n v="8310"/>
    <n v="29.19"/>
    <n v="2754"/>
    <n v="2425"/>
  </r>
  <r>
    <x v="116"/>
    <x v="1"/>
    <x v="30"/>
    <n v="25854"/>
    <n v="44"/>
    <n v="774"/>
    <n v="23220"/>
    <n v="56.8"/>
    <n v="13627"/>
    <n v="13188"/>
  </r>
  <r>
    <x v="116"/>
    <x v="1"/>
    <x v="31"/>
    <n v="1278"/>
    <n v="13"/>
    <n v="95"/>
    <n v="2850"/>
    <n v="27.27"/>
    <n v="731"/>
    <n v="777"/>
  </r>
  <r>
    <x v="116"/>
    <x v="1"/>
    <x v="32"/>
    <n v="5403"/>
    <n v="20"/>
    <n v="306"/>
    <n v="9180"/>
    <n v="26.09"/>
    <n v="3347"/>
    <n v="2395"/>
  </r>
  <r>
    <x v="116"/>
    <x v="1"/>
    <x v="33"/>
    <n v="11587"/>
    <n v="40"/>
    <n v="603"/>
    <n v="18090"/>
    <n v="40.380000000000003"/>
    <n v="5803"/>
    <n v="7304"/>
  </r>
  <r>
    <x v="116"/>
    <x v="1"/>
    <x v="34"/>
    <n v="757074"/>
    <n v="1821"/>
    <n v="29497"/>
    <n v="884910"/>
    <n v="44.32"/>
    <n v="399879"/>
    <n v="392203"/>
  </r>
  <r>
    <x v="116"/>
    <x v="2"/>
    <x v="0"/>
    <n v="9969"/>
    <n v="32"/>
    <n v="1306"/>
    <n v="39180"/>
    <n v="23.54"/>
    <n v="4773"/>
    <n v="9221"/>
  </r>
  <r>
    <x v="116"/>
    <x v="2"/>
    <x v="1"/>
    <n v="52365"/>
    <n v="40"/>
    <n v="3798"/>
    <n v="113940"/>
    <n v="42.66"/>
    <n v="25831"/>
    <n v="48603"/>
  </r>
  <r>
    <x v="116"/>
    <x v="2"/>
    <x v="2"/>
    <n v="3411"/>
    <n v="18"/>
    <n v="665"/>
    <n v="19950"/>
    <n v="15.76"/>
    <n v="2269"/>
    <n v="3144"/>
  </r>
  <r>
    <x v="116"/>
    <x v="2"/>
    <x v="3"/>
    <n v="4809"/>
    <n v="14"/>
    <n v="584"/>
    <n v="17520"/>
    <n v="24.49"/>
    <n v="2600"/>
    <n v="4290"/>
  </r>
  <r>
    <x v="116"/>
    <x v="2"/>
    <x v="4"/>
    <n v="9911"/>
    <n v="15"/>
    <n v="887"/>
    <n v="26610"/>
    <n v="35.97"/>
    <n v="2976"/>
    <n v="9571"/>
  </r>
  <r>
    <x v="116"/>
    <x v="2"/>
    <x v="5"/>
    <n v="12410"/>
    <n v="11"/>
    <n v="1042"/>
    <n v="31260"/>
    <n v="36.74"/>
    <n v="6930"/>
    <n v="11485"/>
  </r>
  <r>
    <x v="116"/>
    <x v="2"/>
    <x v="6"/>
    <n v="11708"/>
    <n v="17"/>
    <n v="1064"/>
    <n v="31920"/>
    <n v="34.24"/>
    <n v="6350"/>
    <n v="10931"/>
  </r>
  <r>
    <x v="116"/>
    <x v="2"/>
    <x v="7"/>
    <m/>
    <n v="3"/>
    <n v="70"/>
    <n v="2100"/>
    <m/>
    <m/>
    <m/>
  </r>
  <r>
    <x v="116"/>
    <x v="2"/>
    <x v="8"/>
    <n v="976"/>
    <n v="5"/>
    <n v="144"/>
    <n v="4320"/>
    <n v="19.350000000000001"/>
    <m/>
    <n v="836"/>
  </r>
  <r>
    <x v="116"/>
    <x v="2"/>
    <x v="9"/>
    <n v="2379"/>
    <n v="10"/>
    <n v="393"/>
    <n v="11790"/>
    <n v="14.54"/>
    <n v="954"/>
    <n v="1714"/>
  </r>
  <r>
    <x v="116"/>
    <x v="2"/>
    <x v="10"/>
    <n v="6581"/>
    <n v="16"/>
    <n v="712"/>
    <n v="21360"/>
    <n v="29.7"/>
    <n v="2027"/>
    <n v="6345"/>
  </r>
  <r>
    <x v="116"/>
    <x v="2"/>
    <x v="11"/>
    <n v="10108"/>
    <n v="13"/>
    <n v="887"/>
    <n v="26610"/>
    <n v="32.979999999999997"/>
    <n v="4840"/>
    <n v="8776"/>
  </r>
  <r>
    <x v="116"/>
    <x v="2"/>
    <x v="12"/>
    <m/>
    <n v="4"/>
    <n v="153"/>
    <n v="4590"/>
    <m/>
    <m/>
    <m/>
  </r>
  <r>
    <x v="116"/>
    <x v="2"/>
    <x v="13"/>
    <m/>
    <n v="3"/>
    <n v="79"/>
    <n v="2370"/>
    <m/>
    <m/>
    <m/>
  </r>
  <r>
    <x v="116"/>
    <x v="2"/>
    <x v="14"/>
    <m/>
    <n v="3"/>
    <n v="75"/>
    <n v="2250"/>
    <m/>
    <m/>
    <m/>
  </r>
  <r>
    <x v="116"/>
    <x v="2"/>
    <x v="15"/>
    <m/>
    <n v="5"/>
    <n v="354"/>
    <n v="10620"/>
    <m/>
    <m/>
    <m/>
  </r>
  <r>
    <x v="116"/>
    <x v="2"/>
    <x v="16"/>
    <m/>
    <n v="14"/>
    <n v="2093"/>
    <n v="62790"/>
    <m/>
    <m/>
    <m/>
  </r>
  <r>
    <x v="116"/>
    <x v="2"/>
    <x v="17"/>
    <n v="25811"/>
    <n v="10"/>
    <n v="1746"/>
    <n v="52380"/>
    <n v="48.4"/>
    <n v="13703"/>
    <n v="25355"/>
  </r>
  <r>
    <x v="116"/>
    <x v="2"/>
    <x v="18"/>
    <n v="5432"/>
    <n v="20"/>
    <n v="819"/>
    <n v="24570"/>
    <n v="20.13"/>
    <n v="3185"/>
    <n v="4947"/>
  </r>
  <r>
    <x v="116"/>
    <x v="2"/>
    <x v="19"/>
    <m/>
    <n v="28"/>
    <n v="1214"/>
    <n v="36420"/>
    <m/>
    <n v="3972"/>
    <m/>
  </r>
  <r>
    <x v="116"/>
    <x v="2"/>
    <x v="20"/>
    <n v="35273"/>
    <n v="56"/>
    <n v="3470"/>
    <n v="104100"/>
    <n v="29.6"/>
    <n v="15663"/>
    <n v="30815"/>
  </r>
  <r>
    <x v="116"/>
    <x v="2"/>
    <x v="21"/>
    <n v="1866"/>
    <n v="6"/>
    <n v="445"/>
    <n v="13350"/>
    <n v="10.87"/>
    <n v="1175"/>
    <n v="1452"/>
  </r>
  <r>
    <x v="116"/>
    <x v="2"/>
    <x v="22"/>
    <m/>
    <n v="6"/>
    <n v="361"/>
    <n v="10830"/>
    <m/>
    <m/>
    <m/>
  </r>
  <r>
    <x v="116"/>
    <x v="2"/>
    <x v="23"/>
    <m/>
    <n v="4"/>
    <n v="78"/>
    <n v="2340"/>
    <m/>
    <m/>
    <m/>
  </r>
  <r>
    <x v="116"/>
    <x v="2"/>
    <x v="24"/>
    <n v="41029"/>
    <n v="72"/>
    <n v="4354"/>
    <n v="130620"/>
    <n v="27.39"/>
    <n v="19732"/>
    <n v="35771"/>
  </r>
  <r>
    <x v="116"/>
    <x v="2"/>
    <x v="25"/>
    <n v="13057"/>
    <n v="26"/>
    <n v="1631"/>
    <n v="48930"/>
    <n v="21.35"/>
    <n v="8790"/>
    <n v="10448"/>
  </r>
  <r>
    <x v="116"/>
    <x v="2"/>
    <x v="26"/>
    <n v="7984"/>
    <n v="9"/>
    <n v="630"/>
    <n v="18900"/>
    <n v="39.74"/>
    <n v="3690"/>
    <n v="7512"/>
  </r>
  <r>
    <x v="116"/>
    <x v="2"/>
    <x v="27"/>
    <m/>
    <n v="20"/>
    <n v="2104"/>
    <n v="63120"/>
    <n v="48.31"/>
    <n v="9911"/>
    <n v="30493"/>
  </r>
  <r>
    <x v="116"/>
    <x v="2"/>
    <x v="28"/>
    <m/>
    <n v="4"/>
    <n v="89"/>
    <n v="2670"/>
    <m/>
    <m/>
    <m/>
  </r>
  <r>
    <x v="116"/>
    <x v="2"/>
    <x v="29"/>
    <m/>
    <n v="5"/>
    <n v="191"/>
    <n v="5730"/>
    <m/>
    <m/>
    <m/>
  </r>
  <r>
    <x v="116"/>
    <x v="2"/>
    <x v="30"/>
    <n v="4609"/>
    <n v="10"/>
    <n v="486"/>
    <n v="14580"/>
    <n v="30.21"/>
    <n v="2637"/>
    <n v="4405"/>
  </r>
  <r>
    <x v="116"/>
    <x v="2"/>
    <x v="31"/>
    <m/>
    <n v="2"/>
    <n v="84"/>
    <n v="2520"/>
    <m/>
    <m/>
    <m/>
  </r>
  <r>
    <x v="116"/>
    <x v="2"/>
    <x v="32"/>
    <m/>
    <n v="5"/>
    <n v="344"/>
    <n v="10320"/>
    <m/>
    <m/>
    <m/>
  </r>
  <r>
    <x v="116"/>
    <x v="2"/>
    <x v="33"/>
    <n v="1837"/>
    <n v="10"/>
    <n v="375"/>
    <n v="11250"/>
    <m/>
    <n v="789"/>
    <m/>
  </r>
  <r>
    <x v="116"/>
    <x v="2"/>
    <x v="34"/>
    <n v="275214"/>
    <n v="434"/>
    <n v="26627"/>
    <n v="798810"/>
    <n v="31.44"/>
    <n v="130768"/>
    <n v="251145"/>
  </r>
  <r>
    <x v="116"/>
    <x v="3"/>
    <x v="0"/>
    <n v="21168"/>
    <n v="44"/>
    <n v="5623"/>
    <n v="168690"/>
    <n v="6.78"/>
    <n v="11210"/>
    <n v="11438"/>
  </r>
  <r>
    <x v="116"/>
    <x v="3"/>
    <x v="1"/>
    <n v="14275"/>
    <n v="22"/>
    <n v="2711"/>
    <n v="81330"/>
    <n v="9.15"/>
    <n v="7159"/>
    <n v="7444"/>
  </r>
  <r>
    <x v="116"/>
    <x v="3"/>
    <x v="2"/>
    <n v="9700"/>
    <n v="23"/>
    <n v="2368"/>
    <n v="71040"/>
    <n v="6.69"/>
    <n v="6044"/>
    <n v="4755"/>
  </r>
  <r>
    <x v="116"/>
    <x v="3"/>
    <x v="3"/>
    <n v="10609"/>
    <n v="22"/>
    <n v="1957"/>
    <n v="58710"/>
    <n v="9.6199999999999992"/>
    <n v="5828"/>
    <n v="5647"/>
  </r>
  <r>
    <x v="116"/>
    <x v="3"/>
    <x v="4"/>
    <n v="22436"/>
    <n v="18"/>
    <n v="2843"/>
    <n v="85290"/>
    <n v="12.02"/>
    <n v="5825"/>
    <n v="10248"/>
  </r>
  <r>
    <x v="116"/>
    <x v="3"/>
    <x v="5"/>
    <n v="17624"/>
    <n v="13"/>
    <n v="1799"/>
    <n v="53970"/>
    <n v="15.32"/>
    <n v="8423"/>
    <n v="8267"/>
  </r>
  <r>
    <x v="116"/>
    <x v="3"/>
    <x v="6"/>
    <n v="9589"/>
    <n v="10"/>
    <n v="1347"/>
    <n v="40410"/>
    <n v="12.54"/>
    <n v="5456"/>
    <n v="5067"/>
  </r>
  <r>
    <x v="116"/>
    <x v="3"/>
    <x v="7"/>
    <n v="2432"/>
    <n v="4"/>
    <n v="1100"/>
    <n v="33000"/>
    <n v="3.13"/>
    <n v="1177"/>
    <n v="1035"/>
  </r>
  <r>
    <x v="116"/>
    <x v="3"/>
    <x v="8"/>
    <m/>
    <n v="11"/>
    <n v="1556"/>
    <n v="46680"/>
    <m/>
    <n v="1744"/>
    <m/>
  </r>
  <r>
    <x v="116"/>
    <x v="3"/>
    <x v="9"/>
    <n v="4912"/>
    <n v="12"/>
    <n v="1199"/>
    <n v="35970"/>
    <n v="6.97"/>
    <n v="2084"/>
    <n v="2507"/>
  </r>
  <r>
    <x v="116"/>
    <x v="3"/>
    <x v="10"/>
    <n v="9920"/>
    <n v="22"/>
    <n v="2080"/>
    <n v="62400"/>
    <n v="8.68"/>
    <n v="5665"/>
    <n v="5413"/>
  </r>
  <r>
    <x v="116"/>
    <x v="3"/>
    <x v="11"/>
    <n v="4855"/>
    <n v="6"/>
    <n v="415"/>
    <n v="12450"/>
    <n v="15.58"/>
    <n v="3473"/>
    <n v="1940"/>
  </r>
  <r>
    <x v="116"/>
    <x v="3"/>
    <x v="12"/>
    <m/>
    <n v="8"/>
    <n v="604"/>
    <n v="18120"/>
    <m/>
    <m/>
    <m/>
  </r>
  <r>
    <x v="116"/>
    <x v="3"/>
    <x v="13"/>
    <m/>
    <n v="3"/>
    <n v="357"/>
    <n v="10710"/>
    <m/>
    <m/>
    <m/>
  </r>
  <r>
    <x v="116"/>
    <x v="3"/>
    <x v="14"/>
    <m/>
    <n v="7"/>
    <n v="843"/>
    <n v="25290"/>
    <m/>
    <m/>
    <m/>
  </r>
  <r>
    <x v="116"/>
    <x v="3"/>
    <x v="15"/>
    <n v="2342"/>
    <n v="8"/>
    <n v="963"/>
    <n v="28890"/>
    <n v="4.2699999999999996"/>
    <n v="1208"/>
    <n v="1233"/>
  </r>
  <r>
    <x v="116"/>
    <x v="3"/>
    <x v="16"/>
    <m/>
    <n v="3"/>
    <n v="379"/>
    <n v="11370"/>
    <m/>
    <m/>
    <m/>
  </r>
  <r>
    <x v="116"/>
    <x v="3"/>
    <x v="17"/>
    <s v="    -"/>
    <s v="-"/>
    <s v="    -"/>
    <s v="    -"/>
    <s v="-"/>
    <s v="-"/>
    <s v="-"/>
  </r>
  <r>
    <x v="116"/>
    <x v="3"/>
    <x v="18"/>
    <n v="7983"/>
    <n v="15"/>
    <n v="1274"/>
    <n v="38220"/>
    <n v="8.15"/>
    <n v="5019"/>
    <n v="3116"/>
  </r>
  <r>
    <x v="116"/>
    <x v="3"/>
    <x v="19"/>
    <n v="14218"/>
    <n v="19"/>
    <n v="3363"/>
    <n v="100890"/>
    <n v="6.58"/>
    <n v="6826"/>
    <n v="6642"/>
  </r>
  <r>
    <x v="116"/>
    <x v="3"/>
    <x v="20"/>
    <n v="37226"/>
    <n v="37"/>
    <n v="4464"/>
    <n v="133920"/>
    <n v="13.25"/>
    <n v="19653"/>
    <n v="17745"/>
  </r>
  <r>
    <x v="116"/>
    <x v="3"/>
    <x v="21"/>
    <m/>
    <n v="8"/>
    <n v="656"/>
    <n v="19680"/>
    <m/>
    <m/>
    <m/>
  </r>
  <r>
    <x v="116"/>
    <x v="3"/>
    <x v="22"/>
    <m/>
    <n v="3"/>
    <n v="431"/>
    <n v="12930"/>
    <m/>
    <m/>
    <m/>
  </r>
  <r>
    <x v="116"/>
    <x v="3"/>
    <x v="23"/>
    <m/>
    <n v="6"/>
    <n v="739"/>
    <n v="22170"/>
    <m/>
    <m/>
    <m/>
  </r>
  <r>
    <x v="116"/>
    <x v="3"/>
    <x v="24"/>
    <n v="51856"/>
    <n v="54"/>
    <n v="6290"/>
    <n v="188700"/>
    <n v="12.35"/>
    <n v="29888"/>
    <n v="23296"/>
  </r>
  <r>
    <x v="116"/>
    <x v="3"/>
    <x v="25"/>
    <n v="13528"/>
    <n v="15"/>
    <n v="1509"/>
    <n v="45270"/>
    <n v="14.02"/>
    <n v="10182"/>
    <n v="6348"/>
  </r>
  <r>
    <x v="116"/>
    <x v="3"/>
    <x v="26"/>
    <n v="8015"/>
    <n v="6"/>
    <n v="1543"/>
    <n v="46290"/>
    <n v="8.9499999999999993"/>
    <n v="4816"/>
    <n v="4141"/>
  </r>
  <r>
    <x v="116"/>
    <x v="3"/>
    <x v="27"/>
    <m/>
    <n v="7"/>
    <n v="1219"/>
    <n v="36570"/>
    <n v="19.25"/>
    <n v="9490"/>
    <n v="7041"/>
  </r>
  <r>
    <x v="116"/>
    <x v="3"/>
    <x v="28"/>
    <m/>
    <n v="8"/>
    <n v="901"/>
    <n v="27030"/>
    <m/>
    <m/>
    <m/>
  </r>
  <r>
    <x v="116"/>
    <x v="3"/>
    <x v="29"/>
    <n v="5926"/>
    <n v="10"/>
    <n v="2308"/>
    <n v="69240"/>
    <n v="4.78"/>
    <n v="2623"/>
    <n v="3307"/>
  </r>
  <r>
    <x v="116"/>
    <x v="3"/>
    <x v="30"/>
    <n v="10734"/>
    <n v="7"/>
    <n v="603"/>
    <n v="18090"/>
    <n v="22.22"/>
    <n v="6766"/>
    <n v="4020"/>
  </r>
  <r>
    <x v="116"/>
    <x v="3"/>
    <x v="31"/>
    <m/>
    <n v="6"/>
    <n v="304"/>
    <n v="9120"/>
    <n v="3.28"/>
    <m/>
    <n v="299"/>
  </r>
  <r>
    <x v="116"/>
    <x v="3"/>
    <x v="32"/>
    <m/>
    <n v="4"/>
    <n v="668"/>
    <n v="20040"/>
    <m/>
    <m/>
    <m/>
  </r>
  <r>
    <x v="116"/>
    <x v="3"/>
    <x v="33"/>
    <n v="3992"/>
    <n v="11"/>
    <n v="958"/>
    <n v="28740"/>
    <n v="8.0299999999999994"/>
    <n v="2716"/>
    <n v="2308"/>
  </r>
  <r>
    <x v="116"/>
    <x v="3"/>
    <x v="34"/>
    <n v="288036"/>
    <n v="398"/>
    <n v="49084"/>
    <n v="1472520"/>
    <n v="9.17"/>
    <n v="155521"/>
    <n v="135092"/>
  </r>
  <r>
    <x v="116"/>
    <x v="4"/>
    <x v="0"/>
    <n v="77926"/>
    <n v="243"/>
    <n v="9752"/>
    <n v="292560"/>
    <n v="15.65"/>
    <n v="41188"/>
    <n v="45798"/>
  </r>
  <r>
    <x v="116"/>
    <x v="4"/>
    <x v="1"/>
    <n v="438431"/>
    <n v="321"/>
    <n v="19113"/>
    <n v="573390"/>
    <n v="50.23"/>
    <n v="223672"/>
    <n v="287993"/>
  </r>
  <r>
    <x v="116"/>
    <x v="4"/>
    <x v="2"/>
    <n v="24208"/>
    <n v="116"/>
    <n v="3890"/>
    <n v="116700"/>
    <n v="11.79"/>
    <n v="14713"/>
    <n v="13760"/>
  </r>
  <r>
    <x v="116"/>
    <x v="4"/>
    <x v="3"/>
    <n v="76070"/>
    <n v="150"/>
    <n v="5081"/>
    <n v="152430"/>
    <n v="31"/>
    <n v="42000"/>
    <n v="47253"/>
  </r>
  <r>
    <x v="116"/>
    <x v="4"/>
    <x v="4"/>
    <n v="66334"/>
    <n v="102"/>
    <n v="5188"/>
    <n v="155640"/>
    <n v="24.84"/>
    <n v="25834"/>
    <n v="38656"/>
  </r>
  <r>
    <x v="116"/>
    <x v="4"/>
    <x v="5"/>
    <n v="129768"/>
    <n v="123"/>
    <n v="6096"/>
    <n v="182880"/>
    <n v="38.86"/>
    <n v="75819"/>
    <n v="71075"/>
  </r>
  <r>
    <x v="116"/>
    <x v="4"/>
    <x v="6"/>
    <n v="63695"/>
    <n v="109"/>
    <n v="4209"/>
    <n v="126270"/>
    <n v="29.11"/>
    <n v="38306"/>
    <n v="36757"/>
  </r>
  <r>
    <x v="116"/>
    <x v="4"/>
    <x v="7"/>
    <n v="8784"/>
    <n v="33"/>
    <n v="1485"/>
    <n v="44550"/>
    <n v="11.81"/>
    <n v="4979"/>
    <n v="5261"/>
  </r>
  <r>
    <x v="116"/>
    <x v="4"/>
    <x v="8"/>
    <n v="17975"/>
    <n v="60"/>
    <n v="2402"/>
    <n v="72060"/>
    <n v="14.94"/>
    <n v="9540"/>
    <n v="10764"/>
  </r>
  <r>
    <x v="116"/>
    <x v="4"/>
    <x v="9"/>
    <n v="33168"/>
    <n v="88"/>
    <n v="2888"/>
    <n v="86640"/>
    <n v="24.55"/>
    <n v="16299"/>
    <n v="21267"/>
  </r>
  <r>
    <x v="116"/>
    <x v="4"/>
    <x v="10"/>
    <n v="57819"/>
    <n v="131"/>
    <n v="4690"/>
    <n v="140700"/>
    <n v="25.07"/>
    <n v="31123"/>
    <n v="35272"/>
  </r>
  <r>
    <x v="116"/>
    <x v="4"/>
    <x v="11"/>
    <n v="43147"/>
    <n v="52"/>
    <n v="2454"/>
    <n v="73620"/>
    <n v="31.66"/>
    <n v="22470"/>
    <n v="23311"/>
  </r>
  <r>
    <x v="116"/>
    <x v="4"/>
    <x v="12"/>
    <n v="42635"/>
    <n v="98"/>
    <n v="2410"/>
    <n v="72300"/>
    <n v="35.299999999999997"/>
    <n v="23954"/>
    <n v="25522"/>
  </r>
  <r>
    <x v="116"/>
    <x v="4"/>
    <x v="13"/>
    <n v="13544"/>
    <n v="32"/>
    <n v="975"/>
    <n v="29250"/>
    <n v="22.93"/>
    <n v="7522"/>
    <n v="6708"/>
  </r>
  <r>
    <x v="116"/>
    <x v="4"/>
    <x v="14"/>
    <n v="13062"/>
    <n v="37"/>
    <n v="1374"/>
    <n v="41220"/>
    <n v="16.63"/>
    <n v="7064"/>
    <n v="6853"/>
  </r>
  <r>
    <x v="116"/>
    <x v="4"/>
    <x v="15"/>
    <n v="11961"/>
    <n v="46"/>
    <n v="1672"/>
    <n v="50160"/>
    <n v="14.68"/>
    <n v="6339"/>
    <n v="7362"/>
  </r>
  <r>
    <x v="116"/>
    <x v="4"/>
    <x v="16"/>
    <n v="184489"/>
    <n v="120"/>
    <n v="7417"/>
    <n v="222510"/>
    <n v="56.07"/>
    <n v="93382"/>
    <n v="124756"/>
  </r>
  <r>
    <x v="116"/>
    <x v="4"/>
    <x v="17"/>
    <n v="162554"/>
    <n v="81"/>
    <n v="6084"/>
    <n v="182520"/>
    <n v="61.61"/>
    <n v="82195"/>
    <n v="112459"/>
  </r>
  <r>
    <x v="116"/>
    <x v="4"/>
    <x v="18"/>
    <n v="34441"/>
    <n v="101"/>
    <n v="3184"/>
    <n v="95520"/>
    <n v="20.56"/>
    <n v="21027"/>
    <n v="19641"/>
  </r>
  <r>
    <x v="116"/>
    <x v="4"/>
    <x v="19"/>
    <n v="55800"/>
    <n v="155"/>
    <n v="6217"/>
    <n v="186510"/>
    <n v="17.98"/>
    <n v="27830"/>
    <n v="33541"/>
  </r>
  <r>
    <x v="116"/>
    <x v="4"/>
    <x v="20"/>
    <n v="288895"/>
    <n v="357"/>
    <n v="15365"/>
    <n v="460950"/>
    <n v="37.29"/>
    <n v="144178"/>
    <n v="171882"/>
  </r>
  <r>
    <x v="116"/>
    <x v="4"/>
    <x v="21"/>
    <n v="20957"/>
    <n v="47"/>
    <n v="1615"/>
    <n v="48450"/>
    <n v="20.53"/>
    <n v="13276"/>
    <n v="9947"/>
  </r>
  <r>
    <x v="116"/>
    <x v="4"/>
    <x v="22"/>
    <n v="29019"/>
    <n v="30"/>
    <n v="1671"/>
    <n v="50130"/>
    <n v="31.01"/>
    <n v="22606"/>
    <n v="15545"/>
  </r>
  <r>
    <x v="116"/>
    <x v="4"/>
    <x v="23"/>
    <n v="16598"/>
    <n v="47"/>
    <n v="1299"/>
    <n v="38970"/>
    <n v="23.53"/>
    <n v="9955"/>
    <n v="9171"/>
  </r>
  <r>
    <x v="116"/>
    <x v="4"/>
    <x v="24"/>
    <n v="355469"/>
    <n v="481"/>
    <n v="19950"/>
    <n v="598500"/>
    <n v="34.51"/>
    <n v="190014"/>
    <n v="206545"/>
  </r>
  <r>
    <x v="116"/>
    <x v="4"/>
    <x v="25"/>
    <n v="63609"/>
    <n v="153"/>
    <n v="5528"/>
    <n v="165840"/>
    <n v="22.61"/>
    <n v="45632"/>
    <n v="37500"/>
  </r>
  <r>
    <x v="116"/>
    <x v="4"/>
    <x v="26"/>
    <n v="41755"/>
    <n v="48"/>
    <n v="3099"/>
    <n v="92970"/>
    <n v="24.87"/>
    <n v="19845"/>
    <n v="23124"/>
  </r>
  <r>
    <x v="116"/>
    <x v="4"/>
    <x v="27"/>
    <n v="196686"/>
    <n v="113"/>
    <n v="7378"/>
    <n v="221340"/>
    <n v="49.68"/>
    <n v="70653"/>
    <n v="109954"/>
  </r>
  <r>
    <x v="116"/>
    <x v="4"/>
    <x v="28"/>
    <n v="15093"/>
    <n v="45"/>
    <n v="1702"/>
    <n v="51060"/>
    <n v="16.8"/>
    <n v="10923"/>
    <n v="8579"/>
  </r>
  <r>
    <x v="116"/>
    <x v="4"/>
    <x v="29"/>
    <n v="12052"/>
    <n v="54"/>
    <n v="2990"/>
    <n v="89700"/>
    <n v="7.75"/>
    <n v="6528"/>
    <n v="6951"/>
  </r>
  <r>
    <x v="116"/>
    <x v="4"/>
    <x v="30"/>
    <n v="60755"/>
    <n v="77"/>
    <n v="2598"/>
    <n v="77940"/>
    <n v="43.18"/>
    <n v="34926"/>
    <n v="33657"/>
  </r>
  <r>
    <x v="116"/>
    <x v="4"/>
    <x v="31"/>
    <n v="3187"/>
    <n v="28"/>
    <n v="565"/>
    <n v="16950"/>
    <n v="11.41"/>
    <n v="2089"/>
    <n v="1935"/>
  </r>
  <r>
    <x v="116"/>
    <x v="4"/>
    <x v="32"/>
    <n v="18660"/>
    <n v="35"/>
    <n v="1883"/>
    <n v="56490"/>
    <n v="16.899999999999999"/>
    <n v="11218"/>
    <n v="9547"/>
  </r>
  <r>
    <x v="116"/>
    <x v="4"/>
    <x v="33"/>
    <n v="23325"/>
    <n v="80"/>
    <n v="2466"/>
    <n v="73980"/>
    <n v="21.16"/>
    <n v="13355"/>
    <n v="15655"/>
  </r>
  <r>
    <x v="116"/>
    <x v="4"/>
    <x v="34"/>
    <n v="2183847"/>
    <n v="3231"/>
    <n v="138656"/>
    <n v="4159680"/>
    <n v="31.61"/>
    <n v="1138242"/>
    <n v="1314997"/>
  </r>
  <r>
    <x v="117"/>
    <x v="0"/>
    <x v="0"/>
    <n v="24574"/>
    <n v="35"/>
    <n v="1271"/>
    <n v="39401"/>
    <n v="35.18"/>
    <n v="11755"/>
    <n v="13863"/>
  </r>
  <r>
    <x v="117"/>
    <x v="0"/>
    <x v="1"/>
    <n v="291018"/>
    <n v="71"/>
    <n v="8705"/>
    <n v="269855"/>
    <n v="69.569999999999993"/>
    <n v="144392"/>
    <n v="187751"/>
  </r>
  <r>
    <x v="117"/>
    <x v="0"/>
    <x v="2"/>
    <n v="2616"/>
    <n v="11"/>
    <n v="189"/>
    <n v="5859"/>
    <n v="20.59"/>
    <n v="1449"/>
    <n v="1206"/>
  </r>
  <r>
    <x v="117"/>
    <x v="0"/>
    <x v="3"/>
    <n v="26439"/>
    <n v="26"/>
    <n v="998"/>
    <n v="30938"/>
    <n v="53.51"/>
    <n v="13109"/>
    <n v="16556"/>
  </r>
  <r>
    <x v="117"/>
    <x v="0"/>
    <x v="4"/>
    <n v="10029"/>
    <n v="11"/>
    <n v="458"/>
    <n v="14198"/>
    <n v="40.07"/>
    <n v="5176"/>
    <n v="5689"/>
  </r>
  <r>
    <x v="117"/>
    <x v="0"/>
    <x v="5"/>
    <n v="65317"/>
    <n v="21"/>
    <n v="1856"/>
    <n v="57536"/>
    <n v="63.71"/>
    <n v="39629"/>
    <n v="36658"/>
  </r>
  <r>
    <x v="117"/>
    <x v="0"/>
    <x v="6"/>
    <n v="14657"/>
    <n v="10"/>
    <n v="564"/>
    <n v="17484"/>
    <n v="47.09"/>
    <n v="9365"/>
    <n v="8233"/>
  </r>
  <r>
    <x v="117"/>
    <x v="0"/>
    <x v="7"/>
    <m/>
    <n v="4"/>
    <n v="59"/>
    <n v="1829"/>
    <m/>
    <m/>
    <m/>
  </r>
  <r>
    <x v="117"/>
    <x v="0"/>
    <x v="8"/>
    <m/>
    <n v="10"/>
    <n v="237"/>
    <n v="7347"/>
    <m/>
    <m/>
    <m/>
  </r>
  <r>
    <x v="117"/>
    <x v="0"/>
    <x v="9"/>
    <n v="10327"/>
    <n v="18"/>
    <n v="475"/>
    <n v="14725"/>
    <n v="43.9"/>
    <n v="5301"/>
    <n v="6464"/>
  </r>
  <r>
    <x v="117"/>
    <x v="0"/>
    <x v="10"/>
    <n v="12016"/>
    <n v="16"/>
    <n v="522"/>
    <n v="16182"/>
    <n v="42.12"/>
    <n v="7410"/>
    <n v="6816"/>
  </r>
  <r>
    <x v="117"/>
    <x v="0"/>
    <x v="11"/>
    <n v="13882"/>
    <n v="11"/>
    <n v="510"/>
    <n v="15810"/>
    <n v="46.06"/>
    <n v="6743"/>
    <n v="7282"/>
  </r>
  <r>
    <x v="117"/>
    <x v="0"/>
    <x v="12"/>
    <n v="9697"/>
    <n v="22"/>
    <n v="544"/>
    <n v="16864"/>
    <n v="36.299999999999997"/>
    <n v="5844"/>
    <n v="6121"/>
  </r>
  <r>
    <x v="117"/>
    <x v="0"/>
    <x v="13"/>
    <m/>
    <n v="3"/>
    <n v="137"/>
    <n v="4247"/>
    <m/>
    <m/>
    <m/>
  </r>
  <r>
    <x v="117"/>
    <x v="0"/>
    <x v="14"/>
    <m/>
    <n v="10"/>
    <n v="226"/>
    <n v="7006"/>
    <n v="32.1"/>
    <m/>
    <n v="2249"/>
  </r>
  <r>
    <x v="117"/>
    <x v="0"/>
    <x v="15"/>
    <m/>
    <n v="4"/>
    <n v="49"/>
    <n v="1519"/>
    <m/>
    <m/>
    <m/>
  </r>
  <r>
    <x v="117"/>
    <x v="0"/>
    <x v="16"/>
    <n v="117170"/>
    <n v="34"/>
    <n v="3503"/>
    <n v="108593"/>
    <n v="70.78"/>
    <n v="62239"/>
    <n v="76858"/>
  </r>
  <r>
    <x v="117"/>
    <x v="0"/>
    <x v="17"/>
    <n v="113634"/>
    <n v="31"/>
    <n v="3379"/>
    <n v="104749"/>
    <n v="70.900000000000006"/>
    <n v="60613"/>
    <n v="74272"/>
  </r>
  <r>
    <x v="117"/>
    <x v="0"/>
    <x v="18"/>
    <n v="7156"/>
    <n v="17"/>
    <n v="379"/>
    <n v="11749"/>
    <n v="35.93"/>
    <n v="4934"/>
    <n v="4222"/>
  </r>
  <r>
    <x v="117"/>
    <x v="0"/>
    <x v="19"/>
    <n v="8896"/>
    <n v="14"/>
    <n v="462"/>
    <n v="14322"/>
    <n v="37.5"/>
    <n v="5025"/>
    <n v="5371"/>
  </r>
  <r>
    <x v="117"/>
    <x v="0"/>
    <x v="20"/>
    <n v="150450"/>
    <n v="65"/>
    <n v="4536"/>
    <n v="140616"/>
    <n v="67.38"/>
    <n v="76251"/>
    <n v="94745"/>
  </r>
  <r>
    <x v="117"/>
    <x v="0"/>
    <x v="21"/>
    <m/>
    <n v="7"/>
    <n v="127"/>
    <n v="3937"/>
    <m/>
    <m/>
    <m/>
  </r>
  <r>
    <x v="117"/>
    <x v="0"/>
    <x v="22"/>
    <n v="7171"/>
    <n v="5"/>
    <n v="493"/>
    <n v="15283"/>
    <n v="27.52"/>
    <n v="4970"/>
    <n v="4206"/>
  </r>
  <r>
    <x v="117"/>
    <x v="0"/>
    <x v="23"/>
    <m/>
    <n v="10"/>
    <n v="129"/>
    <n v="3999"/>
    <m/>
    <m/>
    <m/>
  </r>
  <r>
    <x v="117"/>
    <x v="0"/>
    <x v="24"/>
    <n v="160967"/>
    <n v="87"/>
    <n v="5285"/>
    <n v="163835"/>
    <n v="61.41"/>
    <n v="83412"/>
    <n v="100616"/>
  </r>
  <r>
    <x v="117"/>
    <x v="0"/>
    <x v="25"/>
    <n v="20807"/>
    <n v="39"/>
    <n v="1328"/>
    <n v="41168"/>
    <n v="31.04"/>
    <n v="13608"/>
    <n v="12780"/>
  </r>
  <r>
    <x v="117"/>
    <x v="0"/>
    <x v="26"/>
    <n v="10011"/>
    <n v="9"/>
    <n v="459"/>
    <n v="14229"/>
    <n v="28.56"/>
    <n v="3401"/>
    <n v="4064"/>
  </r>
  <r>
    <x v="117"/>
    <x v="0"/>
    <x v="27"/>
    <n v="89771"/>
    <n v="32"/>
    <n v="2868"/>
    <n v="88908"/>
    <n v="54.08"/>
    <n v="33346"/>
    <n v="48084"/>
  </r>
  <r>
    <x v="117"/>
    <x v="0"/>
    <x v="28"/>
    <n v="6541"/>
    <n v="11"/>
    <n v="433"/>
    <n v="13423"/>
    <n v="31.91"/>
    <n v="4781"/>
    <n v="4283"/>
  </r>
  <r>
    <x v="117"/>
    <x v="0"/>
    <x v="29"/>
    <n v="2275"/>
    <n v="13"/>
    <n v="214"/>
    <n v="6634"/>
    <n v="23.69"/>
    <n v="1528"/>
    <n v="1572"/>
  </r>
  <r>
    <x v="117"/>
    <x v="0"/>
    <x v="30"/>
    <n v="20437"/>
    <n v="16"/>
    <n v="735"/>
    <n v="22785"/>
    <n v="53.33"/>
    <n v="12033"/>
    <n v="12150"/>
  </r>
  <r>
    <x v="117"/>
    <x v="0"/>
    <x v="31"/>
    <n v="903"/>
    <n v="7"/>
    <n v="82"/>
    <n v="2542"/>
    <m/>
    <n v="533"/>
    <m/>
  </r>
  <r>
    <x v="117"/>
    <x v="0"/>
    <x v="32"/>
    <n v="8876"/>
    <n v="6"/>
    <n v="565"/>
    <n v="17515"/>
    <n v="24.6"/>
    <n v="4808"/>
    <n v="4308"/>
  </r>
  <r>
    <x v="117"/>
    <x v="0"/>
    <x v="33"/>
    <n v="7125"/>
    <n v="19"/>
    <n v="430"/>
    <n v="13330"/>
    <n v="39.01"/>
    <n v="4576"/>
    <n v="5200"/>
  </r>
  <r>
    <x v="117"/>
    <x v="0"/>
    <x v="34"/>
    <n v="952661"/>
    <n v="587"/>
    <n v="33543"/>
    <n v="1039833"/>
    <n v="56.12"/>
    <n v="491270"/>
    <n v="583575"/>
  </r>
  <r>
    <x v="117"/>
    <x v="1"/>
    <x v="0"/>
    <n v="39111"/>
    <n v="136"/>
    <n v="1629"/>
    <n v="50499"/>
    <n v="38.880000000000003"/>
    <n v="21545"/>
    <n v="19637"/>
  </r>
  <r>
    <x v="117"/>
    <x v="1"/>
    <x v="1"/>
    <n v="115018"/>
    <n v="191"/>
    <n v="3925"/>
    <n v="121675"/>
    <n v="51.99"/>
    <n v="55580"/>
    <n v="63265"/>
  </r>
  <r>
    <x v="117"/>
    <x v="1"/>
    <x v="2"/>
    <n v="14523"/>
    <n v="65"/>
    <n v="673"/>
    <n v="20863"/>
    <n v="34.659999999999997"/>
    <n v="8510"/>
    <n v="7231"/>
  </r>
  <r>
    <x v="117"/>
    <x v="1"/>
    <x v="3"/>
    <n v="43411"/>
    <n v="88"/>
    <n v="1523"/>
    <n v="47213"/>
    <n v="54.51"/>
    <n v="24170"/>
    <n v="25736"/>
  </r>
  <r>
    <x v="117"/>
    <x v="1"/>
    <x v="4"/>
    <n v="26435"/>
    <n v="59"/>
    <n v="993"/>
    <n v="30783"/>
    <n v="43.84"/>
    <n v="14080"/>
    <n v="13496"/>
  </r>
  <r>
    <x v="117"/>
    <x v="1"/>
    <x v="5"/>
    <n v="47787"/>
    <n v="78"/>
    <n v="1399"/>
    <n v="43369"/>
    <n v="45.52"/>
    <n v="27448"/>
    <n v="19741"/>
  </r>
  <r>
    <x v="117"/>
    <x v="1"/>
    <x v="6"/>
    <n v="38225"/>
    <n v="73"/>
    <n v="1238"/>
    <n v="38378"/>
    <n v="46.24"/>
    <n v="23894"/>
    <n v="17748"/>
  </r>
  <r>
    <x v="117"/>
    <x v="1"/>
    <x v="7"/>
    <n v="5992"/>
    <n v="22"/>
    <n v="256"/>
    <n v="7936"/>
    <n v="47.09"/>
    <n v="3776"/>
    <n v="3737"/>
  </r>
  <r>
    <x v="117"/>
    <x v="1"/>
    <x v="8"/>
    <n v="12142"/>
    <n v="34"/>
    <n v="476"/>
    <n v="14756"/>
    <n v="45.42"/>
    <n v="7319"/>
    <n v="6702"/>
  </r>
  <r>
    <x v="117"/>
    <x v="1"/>
    <x v="9"/>
    <n v="24350"/>
    <n v="48"/>
    <n v="812"/>
    <n v="25172"/>
    <n v="53.31"/>
    <n v="12600"/>
    <n v="13418"/>
  </r>
  <r>
    <x v="117"/>
    <x v="1"/>
    <x v="10"/>
    <n v="39554"/>
    <n v="77"/>
    <n v="1375"/>
    <n v="42625"/>
    <n v="47.97"/>
    <n v="23280"/>
    <n v="20449"/>
  </r>
  <r>
    <x v="117"/>
    <x v="1"/>
    <x v="11"/>
    <n v="10323"/>
    <n v="21"/>
    <n v="637"/>
    <n v="19747"/>
    <n v="20.79"/>
    <n v="5590"/>
    <n v="4106"/>
  </r>
  <r>
    <x v="117"/>
    <x v="1"/>
    <x v="12"/>
    <n v="24549"/>
    <n v="64"/>
    <n v="1100"/>
    <n v="34100"/>
    <n v="41.37"/>
    <n v="15235"/>
    <n v="14106"/>
  </r>
  <r>
    <x v="117"/>
    <x v="1"/>
    <x v="13"/>
    <n v="9176"/>
    <n v="23"/>
    <n v="402"/>
    <n v="12462"/>
    <n v="38.36"/>
    <n v="6275"/>
    <n v="4781"/>
  </r>
  <r>
    <x v="117"/>
    <x v="1"/>
    <x v="14"/>
    <n v="6211"/>
    <n v="17"/>
    <n v="234"/>
    <n v="7254"/>
    <n v="44.09"/>
    <n v="3664"/>
    <n v="3198"/>
  </r>
  <r>
    <x v="117"/>
    <x v="1"/>
    <x v="15"/>
    <n v="7605"/>
    <n v="29"/>
    <n v="306"/>
    <n v="9486"/>
    <n v="43.09"/>
    <n v="4444"/>
    <n v="4088"/>
  </r>
  <r>
    <x v="117"/>
    <x v="1"/>
    <x v="16"/>
    <n v="47604"/>
    <n v="68"/>
    <n v="1444"/>
    <n v="44764"/>
    <n v="55.67"/>
    <n v="22720"/>
    <n v="24920"/>
  </r>
  <r>
    <x v="117"/>
    <x v="1"/>
    <x v="17"/>
    <n v="31907"/>
    <n v="39"/>
    <n v="958"/>
    <n v="29698"/>
    <n v="54.77"/>
    <n v="14924"/>
    <n v="16265"/>
  </r>
  <r>
    <x v="117"/>
    <x v="1"/>
    <x v="18"/>
    <n v="18363"/>
    <n v="51"/>
    <n v="728"/>
    <n v="22568"/>
    <n v="43.04"/>
    <n v="10845"/>
    <n v="9714"/>
  </r>
  <r>
    <x v="117"/>
    <x v="1"/>
    <x v="19"/>
    <n v="27011"/>
    <n v="102"/>
    <n v="1312"/>
    <n v="40672"/>
    <n v="36.93"/>
    <n v="14370"/>
    <n v="15022"/>
  </r>
  <r>
    <x v="117"/>
    <x v="1"/>
    <x v="20"/>
    <n v="88547"/>
    <n v="203"/>
    <n v="2948"/>
    <n v="91388"/>
    <n v="49.26"/>
    <n v="45542"/>
    <n v="45015"/>
  </r>
  <r>
    <x v="117"/>
    <x v="1"/>
    <x v="21"/>
    <n v="13894"/>
    <n v="26"/>
    <n v="388"/>
    <n v="12028"/>
    <n v="47.21"/>
    <n v="8749"/>
    <n v="5679"/>
  </r>
  <r>
    <x v="117"/>
    <x v="1"/>
    <x v="22"/>
    <n v="13319"/>
    <n v="17"/>
    <n v="381"/>
    <n v="11811"/>
    <n v="53.37"/>
    <n v="8936"/>
    <n v="6303"/>
  </r>
  <r>
    <x v="117"/>
    <x v="1"/>
    <x v="23"/>
    <n v="14054"/>
    <n v="27"/>
    <n v="350"/>
    <n v="10850"/>
    <n v="70.64"/>
    <n v="7321"/>
    <n v="7664"/>
  </r>
  <r>
    <x v="117"/>
    <x v="1"/>
    <x v="24"/>
    <n v="129815"/>
    <n v="273"/>
    <n v="4067"/>
    <n v="126077"/>
    <n v="51.29"/>
    <n v="70548"/>
    <n v="64661"/>
  </r>
  <r>
    <x v="117"/>
    <x v="1"/>
    <x v="25"/>
    <n v="30126"/>
    <n v="76"/>
    <n v="1064"/>
    <n v="32984"/>
    <n v="44.6"/>
    <n v="20889"/>
    <n v="14710"/>
  </r>
  <r>
    <x v="117"/>
    <x v="1"/>
    <x v="26"/>
    <n v="8140"/>
    <n v="24"/>
    <n v="468"/>
    <n v="14508"/>
    <n v="28.79"/>
    <n v="4518"/>
    <n v="4177"/>
  </r>
  <r>
    <x v="117"/>
    <x v="1"/>
    <x v="27"/>
    <n v="26804"/>
    <n v="51"/>
    <n v="1167"/>
    <n v="36177"/>
    <n v="32.75"/>
    <n v="11243"/>
    <n v="11849"/>
  </r>
  <r>
    <x v="117"/>
    <x v="1"/>
    <x v="28"/>
    <n v="7141"/>
    <n v="22"/>
    <n v="279"/>
    <n v="8649"/>
    <n v="47.63"/>
    <n v="4944"/>
    <n v="4119"/>
  </r>
  <r>
    <x v="117"/>
    <x v="1"/>
    <x v="29"/>
    <n v="7433"/>
    <n v="27"/>
    <n v="280"/>
    <n v="8680"/>
    <n v="43.73"/>
    <n v="4492"/>
    <n v="3796"/>
  </r>
  <r>
    <x v="117"/>
    <x v="1"/>
    <x v="30"/>
    <n v="26849"/>
    <n v="45"/>
    <n v="780"/>
    <n v="24180"/>
    <n v="59.09"/>
    <n v="14132"/>
    <n v="14289"/>
  </r>
  <r>
    <x v="117"/>
    <x v="1"/>
    <x v="31"/>
    <n v="1937"/>
    <n v="14"/>
    <n v="104"/>
    <n v="3224"/>
    <n v="31.67"/>
    <n v="1193"/>
    <n v="1021"/>
  </r>
  <r>
    <x v="117"/>
    <x v="1"/>
    <x v="32"/>
    <n v="7221"/>
    <n v="21"/>
    <n v="354"/>
    <n v="10974"/>
    <n v="29.79"/>
    <n v="4507"/>
    <n v="3270"/>
  </r>
  <r>
    <x v="117"/>
    <x v="1"/>
    <x v="33"/>
    <n v="14580"/>
    <n v="40"/>
    <n v="603"/>
    <n v="18693"/>
    <n v="46.59"/>
    <n v="7860"/>
    <n v="8710"/>
  </r>
  <r>
    <x v="117"/>
    <x v="1"/>
    <x v="34"/>
    <n v="817432"/>
    <n v="1839"/>
    <n v="29628"/>
    <n v="918468"/>
    <n v="45.91"/>
    <n v="449670"/>
    <n v="421694"/>
  </r>
  <r>
    <x v="117"/>
    <x v="2"/>
    <x v="0"/>
    <n v="16989"/>
    <n v="32"/>
    <n v="1306"/>
    <n v="40486"/>
    <n v="38.01"/>
    <n v="7320"/>
    <n v="15391"/>
  </r>
  <r>
    <x v="117"/>
    <x v="2"/>
    <x v="1"/>
    <n v="60803"/>
    <n v="41"/>
    <n v="3844"/>
    <n v="119164"/>
    <n v="48.09"/>
    <n v="28016"/>
    <n v="57306"/>
  </r>
  <r>
    <x v="117"/>
    <x v="2"/>
    <x v="2"/>
    <n v="5835"/>
    <n v="19"/>
    <n v="673"/>
    <n v="20863"/>
    <n v="25.4"/>
    <n v="3480"/>
    <n v="5299"/>
  </r>
  <r>
    <x v="117"/>
    <x v="2"/>
    <x v="3"/>
    <n v="5633"/>
    <n v="14"/>
    <n v="584"/>
    <n v="18104"/>
    <n v="27.74"/>
    <n v="3107"/>
    <n v="5023"/>
  </r>
  <r>
    <x v="117"/>
    <x v="2"/>
    <x v="4"/>
    <n v="10200"/>
    <n v="15"/>
    <n v="887"/>
    <n v="27497"/>
    <n v="36.1"/>
    <n v="3155"/>
    <n v="9925"/>
  </r>
  <r>
    <x v="117"/>
    <x v="2"/>
    <x v="5"/>
    <n v="14305"/>
    <n v="11"/>
    <n v="1042"/>
    <n v="32302"/>
    <n v="40.15"/>
    <n v="7142"/>
    <n v="12969"/>
  </r>
  <r>
    <x v="117"/>
    <x v="2"/>
    <x v="6"/>
    <n v="13781"/>
    <n v="17"/>
    <n v="1066"/>
    <n v="33046"/>
    <n v="37.51"/>
    <n v="6690"/>
    <n v="12395"/>
  </r>
  <r>
    <x v="117"/>
    <x v="2"/>
    <x v="7"/>
    <m/>
    <n v="3"/>
    <n v="76"/>
    <n v="2356"/>
    <m/>
    <m/>
    <m/>
  </r>
  <r>
    <x v="117"/>
    <x v="2"/>
    <x v="8"/>
    <m/>
    <n v="6"/>
    <n v="153"/>
    <n v="4743"/>
    <m/>
    <m/>
    <m/>
  </r>
  <r>
    <x v="117"/>
    <x v="2"/>
    <x v="9"/>
    <n v="4222"/>
    <n v="11"/>
    <n v="433"/>
    <n v="13423"/>
    <n v="29.75"/>
    <n v="2015"/>
    <n v="3994"/>
  </r>
  <r>
    <x v="117"/>
    <x v="2"/>
    <x v="10"/>
    <n v="9440"/>
    <n v="17"/>
    <n v="749"/>
    <n v="23219"/>
    <n v="39.700000000000003"/>
    <n v="2417"/>
    <n v="9218"/>
  </r>
  <r>
    <x v="117"/>
    <x v="2"/>
    <x v="11"/>
    <n v="6756"/>
    <n v="13"/>
    <n v="892"/>
    <n v="27652"/>
    <n v="20"/>
    <n v="3796"/>
    <n v="5530"/>
  </r>
  <r>
    <x v="117"/>
    <x v="2"/>
    <x v="12"/>
    <m/>
    <n v="4"/>
    <n v="153"/>
    <n v="4743"/>
    <m/>
    <m/>
    <m/>
  </r>
  <r>
    <x v="117"/>
    <x v="2"/>
    <x v="13"/>
    <n v="1359"/>
    <n v="4"/>
    <n v="104"/>
    <n v="3224"/>
    <n v="33.450000000000003"/>
    <n v="780"/>
    <n v="1078"/>
  </r>
  <r>
    <x v="117"/>
    <x v="2"/>
    <x v="14"/>
    <m/>
    <n v="3"/>
    <n v="75"/>
    <n v="2325"/>
    <m/>
    <m/>
    <m/>
  </r>
  <r>
    <x v="117"/>
    <x v="2"/>
    <x v="15"/>
    <m/>
    <n v="6"/>
    <n v="479"/>
    <n v="14849"/>
    <m/>
    <m/>
    <m/>
  </r>
  <r>
    <x v="117"/>
    <x v="2"/>
    <x v="16"/>
    <m/>
    <n v="14"/>
    <n v="2093"/>
    <n v="64883"/>
    <m/>
    <m/>
    <m/>
  </r>
  <r>
    <x v="117"/>
    <x v="2"/>
    <x v="17"/>
    <n v="29045"/>
    <n v="10"/>
    <n v="1746"/>
    <n v="54126"/>
    <n v="52.91"/>
    <n v="13388"/>
    <n v="28640"/>
  </r>
  <r>
    <x v="117"/>
    <x v="2"/>
    <x v="18"/>
    <n v="8595"/>
    <n v="23"/>
    <n v="879"/>
    <n v="27249"/>
    <n v="29.04"/>
    <n v="5001"/>
    <n v="7913"/>
  </r>
  <r>
    <x v="117"/>
    <x v="2"/>
    <x v="19"/>
    <n v="12670"/>
    <n v="30"/>
    <n v="1288"/>
    <n v="39928"/>
    <n v="29.17"/>
    <n v="5817"/>
    <n v="11649"/>
  </r>
  <r>
    <x v="117"/>
    <x v="2"/>
    <x v="20"/>
    <n v="42230"/>
    <n v="56"/>
    <n v="3406"/>
    <n v="105586"/>
    <n v="35.590000000000003"/>
    <n v="19470"/>
    <n v="37580"/>
  </r>
  <r>
    <x v="117"/>
    <x v="2"/>
    <x v="21"/>
    <n v="2441"/>
    <n v="6"/>
    <n v="439"/>
    <n v="13609"/>
    <n v="15.68"/>
    <n v="1586"/>
    <n v="2134"/>
  </r>
  <r>
    <x v="117"/>
    <x v="2"/>
    <x v="22"/>
    <m/>
    <n v="6"/>
    <n v="361"/>
    <n v="11191"/>
    <m/>
    <m/>
    <m/>
  </r>
  <r>
    <x v="117"/>
    <x v="2"/>
    <x v="23"/>
    <m/>
    <n v="4"/>
    <n v="78"/>
    <n v="2418"/>
    <m/>
    <m/>
    <m/>
  </r>
  <r>
    <x v="117"/>
    <x v="2"/>
    <x v="24"/>
    <n v="49761"/>
    <n v="72"/>
    <n v="4284"/>
    <n v="132804"/>
    <n v="33.24"/>
    <n v="24485"/>
    <n v="44148"/>
  </r>
  <r>
    <x v="117"/>
    <x v="2"/>
    <x v="25"/>
    <n v="17514"/>
    <n v="27"/>
    <n v="1645"/>
    <n v="50995"/>
    <n v="26.55"/>
    <n v="12340"/>
    <n v="13539"/>
  </r>
  <r>
    <x v="117"/>
    <x v="2"/>
    <x v="26"/>
    <n v="5247"/>
    <n v="9"/>
    <n v="630"/>
    <n v="19530"/>
    <n v="25.18"/>
    <n v="3405"/>
    <n v="4918"/>
  </r>
  <r>
    <x v="117"/>
    <x v="2"/>
    <x v="27"/>
    <n v="26569"/>
    <n v="20"/>
    <n v="2104"/>
    <n v="65224"/>
    <n v="37.950000000000003"/>
    <n v="10762"/>
    <n v="24755"/>
  </r>
  <r>
    <x v="117"/>
    <x v="2"/>
    <x v="28"/>
    <n v="873"/>
    <n v="4"/>
    <n v="88"/>
    <n v="2728"/>
    <n v="29.8"/>
    <n v="620"/>
    <n v="813"/>
  </r>
  <r>
    <x v="117"/>
    <x v="2"/>
    <x v="29"/>
    <n v="988"/>
    <n v="7"/>
    <n v="217"/>
    <n v="6727"/>
    <n v="11.97"/>
    <n v="191"/>
    <n v="805"/>
  </r>
  <r>
    <x v="117"/>
    <x v="2"/>
    <x v="30"/>
    <n v="5055"/>
    <n v="10"/>
    <n v="465"/>
    <n v="14415"/>
    <n v="31.71"/>
    <n v="3119"/>
    <n v="4571"/>
  </r>
  <r>
    <x v="117"/>
    <x v="2"/>
    <x v="31"/>
    <m/>
    <n v="3"/>
    <n v="85"/>
    <n v="2635"/>
    <m/>
    <m/>
    <m/>
  </r>
  <r>
    <x v="117"/>
    <x v="2"/>
    <x v="32"/>
    <n v="2711"/>
    <n v="5"/>
    <n v="344"/>
    <n v="10664"/>
    <n v="24.59"/>
    <n v="1715"/>
    <n v="2622"/>
  </r>
  <r>
    <x v="117"/>
    <x v="2"/>
    <x v="33"/>
    <n v="3505"/>
    <n v="12"/>
    <n v="429"/>
    <n v="13299"/>
    <n v="23"/>
    <n v="1831"/>
    <n v="3059"/>
  </r>
  <r>
    <x v="117"/>
    <x v="2"/>
    <x v="34"/>
    <n v="319048"/>
    <n v="452"/>
    <n v="27067"/>
    <n v="839077"/>
    <n v="34.79"/>
    <n v="153966"/>
    <n v="291893"/>
  </r>
  <r>
    <x v="117"/>
    <x v="3"/>
    <x v="0"/>
    <n v="39291"/>
    <n v="46"/>
    <n v="6042"/>
    <n v="187302"/>
    <n v="10.97"/>
    <n v="21092"/>
    <n v="20553"/>
  </r>
  <r>
    <x v="117"/>
    <x v="3"/>
    <x v="1"/>
    <n v="24329"/>
    <n v="23"/>
    <n v="2807"/>
    <n v="87017"/>
    <n v="13.77"/>
    <n v="12721"/>
    <n v="11979"/>
  </r>
  <r>
    <x v="117"/>
    <x v="3"/>
    <x v="2"/>
    <n v="21292"/>
    <n v="23"/>
    <n v="2368"/>
    <n v="73408"/>
    <n v="14.07"/>
    <n v="12617"/>
    <n v="10328"/>
  </r>
  <r>
    <x v="117"/>
    <x v="3"/>
    <x v="3"/>
    <n v="14553"/>
    <n v="22"/>
    <n v="1963"/>
    <n v="60853"/>
    <n v="12.66"/>
    <n v="8212"/>
    <n v="7702"/>
  </r>
  <r>
    <x v="117"/>
    <x v="3"/>
    <x v="4"/>
    <n v="27149"/>
    <n v="18"/>
    <n v="2843"/>
    <n v="88133"/>
    <n v="15.87"/>
    <n v="9028"/>
    <n v="13983"/>
  </r>
  <r>
    <x v="117"/>
    <x v="3"/>
    <x v="5"/>
    <n v="21813"/>
    <n v="13"/>
    <n v="1855"/>
    <n v="57505"/>
    <n v="17.5"/>
    <n v="10294"/>
    <n v="10065"/>
  </r>
  <r>
    <x v="117"/>
    <x v="3"/>
    <x v="6"/>
    <n v="12319"/>
    <n v="10"/>
    <n v="1347"/>
    <n v="41757"/>
    <n v="15.15"/>
    <n v="7144"/>
    <n v="6325"/>
  </r>
  <r>
    <x v="117"/>
    <x v="3"/>
    <x v="7"/>
    <n v="3955"/>
    <n v="4"/>
    <n v="1100"/>
    <n v="34100"/>
    <n v="4.54"/>
    <n v="2214"/>
    <n v="1548"/>
  </r>
  <r>
    <x v="117"/>
    <x v="3"/>
    <x v="8"/>
    <n v="8219"/>
    <n v="11"/>
    <n v="1556"/>
    <n v="48236"/>
    <n v="8.48"/>
    <n v="4600"/>
    <n v="4092"/>
  </r>
  <r>
    <x v="117"/>
    <x v="3"/>
    <x v="9"/>
    <n v="7688"/>
    <n v="12"/>
    <n v="1199"/>
    <n v="37169"/>
    <n v="10.16"/>
    <n v="3626"/>
    <n v="3777"/>
  </r>
  <r>
    <x v="117"/>
    <x v="3"/>
    <x v="10"/>
    <n v="14719"/>
    <n v="22"/>
    <n v="2080"/>
    <n v="64480"/>
    <n v="11.38"/>
    <n v="8315"/>
    <n v="7338"/>
  </r>
  <r>
    <x v="117"/>
    <x v="3"/>
    <x v="11"/>
    <n v="4957"/>
    <n v="6"/>
    <n v="415"/>
    <n v="12865"/>
    <n v="16.59"/>
    <n v="3810"/>
    <n v="2134"/>
  </r>
  <r>
    <x v="117"/>
    <x v="3"/>
    <x v="12"/>
    <m/>
    <n v="8"/>
    <n v="604"/>
    <n v="18724"/>
    <m/>
    <m/>
    <m/>
  </r>
  <r>
    <x v="117"/>
    <x v="3"/>
    <x v="13"/>
    <m/>
    <n v="3"/>
    <n v="357"/>
    <n v="11067"/>
    <m/>
    <m/>
    <m/>
  </r>
  <r>
    <x v="117"/>
    <x v="3"/>
    <x v="14"/>
    <n v="3045"/>
    <n v="7"/>
    <n v="843"/>
    <n v="26133"/>
    <m/>
    <n v="1746"/>
    <m/>
  </r>
  <r>
    <x v="117"/>
    <x v="3"/>
    <x v="15"/>
    <n v="4114"/>
    <n v="8"/>
    <n v="963"/>
    <n v="29853"/>
    <n v="7.14"/>
    <n v="2099"/>
    <n v="2131"/>
  </r>
  <r>
    <x v="117"/>
    <x v="3"/>
    <x v="16"/>
    <m/>
    <n v="3"/>
    <n v="379"/>
    <n v="11749"/>
    <m/>
    <m/>
    <m/>
  </r>
  <r>
    <x v="117"/>
    <x v="3"/>
    <x v="17"/>
    <s v="    -"/>
    <s v="-"/>
    <s v="    -"/>
    <s v="    -"/>
    <s v="-"/>
    <s v="-"/>
    <s v="-"/>
  </r>
  <r>
    <x v="117"/>
    <x v="3"/>
    <x v="18"/>
    <n v="10643"/>
    <n v="17"/>
    <n v="1357"/>
    <n v="42067"/>
    <n v="10.57"/>
    <n v="6374"/>
    <n v="4446"/>
  </r>
  <r>
    <x v="117"/>
    <x v="3"/>
    <x v="19"/>
    <n v="20727"/>
    <n v="20"/>
    <n v="3610"/>
    <n v="111910"/>
    <n v="8.42"/>
    <n v="10611"/>
    <n v="9420"/>
  </r>
  <r>
    <x v="117"/>
    <x v="3"/>
    <x v="20"/>
    <n v="38061"/>
    <n v="38"/>
    <n v="4389"/>
    <n v="136059"/>
    <n v="14.19"/>
    <n v="19600"/>
    <n v="19302"/>
  </r>
  <r>
    <x v="117"/>
    <x v="3"/>
    <x v="21"/>
    <m/>
    <n v="9"/>
    <n v="732"/>
    <n v="22692"/>
    <m/>
    <m/>
    <m/>
  </r>
  <r>
    <x v="117"/>
    <x v="3"/>
    <x v="22"/>
    <m/>
    <n v="4"/>
    <n v="571"/>
    <n v="17701"/>
    <m/>
    <m/>
    <m/>
  </r>
  <r>
    <x v="117"/>
    <x v="3"/>
    <x v="23"/>
    <n v="7176"/>
    <n v="7"/>
    <n v="837"/>
    <n v="25947"/>
    <n v="13.17"/>
    <n v="3847"/>
    <n v="3418"/>
  </r>
  <r>
    <x v="117"/>
    <x v="3"/>
    <x v="24"/>
    <n v="58138"/>
    <n v="58"/>
    <n v="6529"/>
    <n v="202399"/>
    <n v="13.78"/>
    <n v="31785"/>
    <n v="27881"/>
  </r>
  <r>
    <x v="117"/>
    <x v="3"/>
    <x v="25"/>
    <n v="19144"/>
    <n v="18"/>
    <n v="1618"/>
    <n v="50158"/>
    <n v="17.13"/>
    <n v="13387"/>
    <n v="8593"/>
  </r>
  <r>
    <x v="117"/>
    <x v="3"/>
    <x v="26"/>
    <n v="9206"/>
    <n v="6"/>
    <n v="1565"/>
    <n v="48515"/>
    <n v="10.23"/>
    <n v="5498"/>
    <n v="4965"/>
  </r>
  <r>
    <x v="117"/>
    <x v="3"/>
    <x v="27"/>
    <n v="16757"/>
    <n v="7"/>
    <n v="1219"/>
    <n v="37789"/>
    <n v="18.07"/>
    <n v="7853"/>
    <n v="6830"/>
  </r>
  <r>
    <x v="117"/>
    <x v="3"/>
    <x v="28"/>
    <n v="6245"/>
    <n v="11"/>
    <n v="3633"/>
    <n v="112623"/>
    <n v="2.4900000000000002"/>
    <n v="4161"/>
    <n v="2807"/>
  </r>
  <r>
    <x v="117"/>
    <x v="3"/>
    <x v="29"/>
    <n v="8887"/>
    <n v="11"/>
    <n v="2388"/>
    <n v="74028"/>
    <n v="6.29"/>
    <n v="4380"/>
    <n v="4658"/>
  </r>
  <r>
    <x v="117"/>
    <x v="3"/>
    <x v="30"/>
    <n v="11567"/>
    <n v="7"/>
    <n v="603"/>
    <n v="18693"/>
    <n v="22.5"/>
    <n v="6373"/>
    <n v="4207"/>
  </r>
  <r>
    <x v="117"/>
    <x v="3"/>
    <x v="31"/>
    <m/>
    <n v="6"/>
    <n v="304"/>
    <n v="9424"/>
    <n v="9.5399999999999991"/>
    <m/>
    <n v="899"/>
  </r>
  <r>
    <x v="117"/>
    <x v="3"/>
    <x v="32"/>
    <n v="8410"/>
    <n v="5"/>
    <n v="1009"/>
    <n v="31279"/>
    <n v="12.41"/>
    <n v="4853"/>
    <n v="3881"/>
  </r>
  <r>
    <x v="117"/>
    <x v="3"/>
    <x v="33"/>
    <n v="3782"/>
    <n v="10"/>
    <n v="617"/>
    <n v="19127"/>
    <n v="8.4499999999999993"/>
    <n v="2714"/>
    <n v="1616"/>
  </r>
  <r>
    <x v="117"/>
    <x v="3"/>
    <x v="34"/>
    <n v="393046"/>
    <n v="415"/>
    <n v="53173"/>
    <n v="1648363"/>
    <n v="11.4"/>
    <n v="212522"/>
    <n v="187925"/>
  </r>
  <r>
    <x v="117"/>
    <x v="4"/>
    <x v="0"/>
    <n v="119965"/>
    <n v="249"/>
    <n v="10248"/>
    <n v="317688"/>
    <n v="21.86"/>
    <n v="61712"/>
    <n v="69443"/>
  </r>
  <r>
    <x v="117"/>
    <x v="4"/>
    <x v="1"/>
    <n v="491169"/>
    <n v="326"/>
    <n v="19281"/>
    <n v="597711"/>
    <n v="53.59"/>
    <n v="240709"/>
    <n v="320302"/>
  </r>
  <r>
    <x v="117"/>
    <x v="4"/>
    <x v="2"/>
    <n v="44266"/>
    <n v="118"/>
    <n v="3903"/>
    <n v="120993"/>
    <n v="19.89"/>
    <n v="26055"/>
    <n v="24064"/>
  </r>
  <r>
    <x v="117"/>
    <x v="4"/>
    <x v="3"/>
    <n v="90036"/>
    <n v="150"/>
    <n v="5068"/>
    <n v="157108"/>
    <n v="35.020000000000003"/>
    <n v="48598"/>
    <n v="55017"/>
  </r>
  <r>
    <x v="117"/>
    <x v="4"/>
    <x v="4"/>
    <n v="73812"/>
    <n v="103"/>
    <n v="5181"/>
    <n v="160611"/>
    <n v="26.83"/>
    <n v="31439"/>
    <n v="43094"/>
  </r>
  <r>
    <x v="117"/>
    <x v="4"/>
    <x v="5"/>
    <n v="149221"/>
    <n v="123"/>
    <n v="6152"/>
    <n v="190712"/>
    <n v="41.65"/>
    <n v="84514"/>
    <n v="79432"/>
  </r>
  <r>
    <x v="117"/>
    <x v="4"/>
    <x v="6"/>
    <n v="78981"/>
    <n v="110"/>
    <n v="4215"/>
    <n v="130665"/>
    <n v="34.21"/>
    <n v="47093"/>
    <n v="44700"/>
  </r>
  <r>
    <x v="117"/>
    <x v="4"/>
    <x v="7"/>
    <n v="11322"/>
    <n v="33"/>
    <n v="1491"/>
    <n v="46221"/>
    <n v="13.42"/>
    <n v="6753"/>
    <n v="6204"/>
  </r>
  <r>
    <x v="117"/>
    <x v="4"/>
    <x v="8"/>
    <n v="25100"/>
    <n v="61"/>
    <n v="2422"/>
    <n v="75082"/>
    <n v="18.8"/>
    <n v="14460"/>
    <n v="14116"/>
  </r>
  <r>
    <x v="117"/>
    <x v="4"/>
    <x v="9"/>
    <n v="46586"/>
    <n v="89"/>
    <n v="2919"/>
    <n v="90489"/>
    <n v="30.56"/>
    <n v="23542"/>
    <n v="27653"/>
  </r>
  <r>
    <x v="117"/>
    <x v="4"/>
    <x v="10"/>
    <n v="75730"/>
    <n v="132"/>
    <n v="4726"/>
    <n v="146506"/>
    <n v="29.91"/>
    <n v="41421"/>
    <n v="43821"/>
  </r>
  <r>
    <x v="117"/>
    <x v="4"/>
    <x v="11"/>
    <n v="35918"/>
    <n v="51"/>
    <n v="2454"/>
    <n v="76074"/>
    <n v="25.04"/>
    <n v="19939"/>
    <n v="19052"/>
  </r>
  <r>
    <x v="117"/>
    <x v="4"/>
    <x v="12"/>
    <n v="36645"/>
    <n v="98"/>
    <n v="2401"/>
    <n v="74431"/>
    <n v="29.36"/>
    <n v="22500"/>
    <n v="21850"/>
  </r>
  <r>
    <x v="117"/>
    <x v="4"/>
    <x v="13"/>
    <n v="14695"/>
    <n v="33"/>
    <n v="1000"/>
    <n v="31000"/>
    <n v="26.17"/>
    <n v="9404"/>
    <n v="8112"/>
  </r>
  <r>
    <x v="117"/>
    <x v="4"/>
    <x v="14"/>
    <n v="13848"/>
    <n v="37"/>
    <n v="1378"/>
    <n v="42718"/>
    <n v="16.25"/>
    <n v="8641"/>
    <n v="6941"/>
  </r>
  <r>
    <x v="117"/>
    <x v="4"/>
    <x v="15"/>
    <n v="15525"/>
    <n v="47"/>
    <n v="1797"/>
    <n v="55707"/>
    <n v="16.46"/>
    <n v="8318"/>
    <n v="9169"/>
  </r>
  <r>
    <x v="117"/>
    <x v="4"/>
    <x v="16"/>
    <n v="201183"/>
    <n v="119"/>
    <n v="7419"/>
    <n v="229989"/>
    <n v="58.33"/>
    <n v="102020"/>
    <n v="134145"/>
  </r>
  <r>
    <x v="117"/>
    <x v="4"/>
    <x v="17"/>
    <n v="174586"/>
    <n v="80"/>
    <n v="6083"/>
    <n v="188573"/>
    <n v="63.2"/>
    <n v="88925"/>
    <n v="119177"/>
  </r>
  <r>
    <x v="117"/>
    <x v="4"/>
    <x v="18"/>
    <n v="44756"/>
    <n v="108"/>
    <n v="3343"/>
    <n v="103633"/>
    <n v="25.37"/>
    <n v="27154"/>
    <n v="26295"/>
  </r>
  <r>
    <x v="117"/>
    <x v="4"/>
    <x v="19"/>
    <n v="69304"/>
    <n v="166"/>
    <n v="6672"/>
    <n v="206832"/>
    <n v="20.05"/>
    <n v="35823"/>
    <n v="41462"/>
  </r>
  <r>
    <x v="117"/>
    <x v="4"/>
    <x v="20"/>
    <n v="319288"/>
    <n v="362"/>
    <n v="15279"/>
    <n v="473649"/>
    <n v="41.52"/>
    <n v="160864"/>
    <n v="196641"/>
  </r>
  <r>
    <x v="117"/>
    <x v="4"/>
    <x v="21"/>
    <n v="25294"/>
    <n v="48"/>
    <n v="1686"/>
    <n v="52266"/>
    <n v="21.77"/>
    <n v="15749"/>
    <n v="11378"/>
  </r>
  <r>
    <x v="117"/>
    <x v="4"/>
    <x v="22"/>
    <n v="30714"/>
    <n v="32"/>
    <n v="1806"/>
    <n v="55986"/>
    <n v="30.11"/>
    <n v="21570"/>
    <n v="16859"/>
  </r>
  <r>
    <x v="117"/>
    <x v="4"/>
    <x v="23"/>
    <n v="23385"/>
    <n v="48"/>
    <n v="1394"/>
    <n v="43214"/>
    <n v="28.76"/>
    <n v="12047"/>
    <n v="12427"/>
  </r>
  <r>
    <x v="117"/>
    <x v="4"/>
    <x v="24"/>
    <n v="398681"/>
    <n v="490"/>
    <n v="20165"/>
    <n v="625115"/>
    <n v="37.96"/>
    <n v="210230"/>
    <n v="237306"/>
  </r>
  <r>
    <x v="117"/>
    <x v="4"/>
    <x v="25"/>
    <n v="87592"/>
    <n v="160"/>
    <n v="5655"/>
    <n v="175305"/>
    <n v="28.31"/>
    <n v="60223"/>
    <n v="49622"/>
  </r>
  <r>
    <x v="117"/>
    <x v="4"/>
    <x v="26"/>
    <n v="32603"/>
    <n v="48"/>
    <n v="3122"/>
    <n v="96782"/>
    <n v="18.73"/>
    <n v="16822"/>
    <n v="18124"/>
  </r>
  <r>
    <x v="117"/>
    <x v="4"/>
    <x v="27"/>
    <n v="159900"/>
    <n v="110"/>
    <n v="7358"/>
    <n v="228098"/>
    <n v="40.119999999999997"/>
    <n v="63204"/>
    <n v="91517"/>
  </r>
  <r>
    <x v="117"/>
    <x v="4"/>
    <x v="28"/>
    <n v="20800"/>
    <n v="48"/>
    <n v="4433"/>
    <n v="137423"/>
    <n v="8.75"/>
    <n v="14505"/>
    <n v="12022"/>
  </r>
  <r>
    <x v="117"/>
    <x v="4"/>
    <x v="29"/>
    <n v="19583"/>
    <n v="58"/>
    <n v="3099"/>
    <n v="96069"/>
    <n v="11.27"/>
    <n v="10590"/>
    <n v="10831"/>
  </r>
  <r>
    <x v="117"/>
    <x v="4"/>
    <x v="30"/>
    <n v="63908"/>
    <n v="78"/>
    <n v="2583"/>
    <n v="80073"/>
    <n v="43.98"/>
    <n v="35657"/>
    <n v="35217"/>
  </r>
  <r>
    <x v="117"/>
    <x v="4"/>
    <x v="31"/>
    <n v="4854"/>
    <n v="30"/>
    <n v="575"/>
    <n v="17825"/>
    <n v="16.34"/>
    <n v="3236"/>
    <n v="2913"/>
  </r>
  <r>
    <x v="117"/>
    <x v="4"/>
    <x v="32"/>
    <n v="27218"/>
    <n v="37"/>
    <n v="2272"/>
    <n v="70432"/>
    <n v="19.989999999999998"/>
    <n v="15883"/>
    <n v="14080"/>
  </r>
  <r>
    <x v="117"/>
    <x v="4"/>
    <x v="33"/>
    <n v="28991"/>
    <n v="81"/>
    <n v="2079"/>
    <n v="64449"/>
    <n v="28.84"/>
    <n v="16981"/>
    <n v="18585"/>
  </r>
  <r>
    <x v="117"/>
    <x v="4"/>
    <x v="34"/>
    <n v="2482187"/>
    <n v="3293"/>
    <n v="143411"/>
    <n v="4445741"/>
    <n v="33.4"/>
    <n v="1307428"/>
    <n v="1485087"/>
  </r>
  <r>
    <x v="118"/>
    <x v="0"/>
    <x v="0"/>
    <n v="26362"/>
    <n v="35"/>
    <n v="1271"/>
    <n v="38130"/>
    <n v="38.049999999999997"/>
    <n v="12751"/>
    <n v="14507"/>
  </r>
  <r>
    <x v="118"/>
    <x v="0"/>
    <x v="1"/>
    <n v="327394"/>
    <n v="70"/>
    <n v="8636"/>
    <n v="259080"/>
    <n v="80.959999999999994"/>
    <n v="170040"/>
    <n v="209744"/>
  </r>
  <r>
    <x v="118"/>
    <x v="0"/>
    <x v="2"/>
    <n v="2915"/>
    <n v="11"/>
    <n v="189"/>
    <n v="5670"/>
    <n v="25.88"/>
    <n v="1555"/>
    <n v="1468"/>
  </r>
  <r>
    <x v="118"/>
    <x v="0"/>
    <x v="3"/>
    <n v="26435"/>
    <n v="26"/>
    <n v="998"/>
    <n v="29940"/>
    <n v="56.14"/>
    <n v="14971"/>
    <n v="16809"/>
  </r>
  <r>
    <x v="118"/>
    <x v="0"/>
    <x v="4"/>
    <n v="10807"/>
    <n v="11"/>
    <n v="458"/>
    <n v="13740"/>
    <n v="49.46"/>
    <n v="5217"/>
    <n v="6796"/>
  </r>
  <r>
    <x v="118"/>
    <x v="0"/>
    <x v="5"/>
    <n v="67302"/>
    <n v="21"/>
    <n v="1856"/>
    <n v="55680"/>
    <n v="69.099999999999994"/>
    <n v="40741"/>
    <n v="38474"/>
  </r>
  <r>
    <x v="118"/>
    <x v="0"/>
    <x v="6"/>
    <n v="12880"/>
    <n v="10"/>
    <n v="564"/>
    <n v="16920"/>
    <n v="42.97"/>
    <n v="7374"/>
    <n v="7270"/>
  </r>
  <r>
    <x v="118"/>
    <x v="0"/>
    <x v="7"/>
    <m/>
    <n v="4"/>
    <n v="59"/>
    <n v="1770"/>
    <m/>
    <m/>
    <m/>
  </r>
  <r>
    <x v="118"/>
    <x v="0"/>
    <x v="8"/>
    <m/>
    <n v="10"/>
    <n v="237"/>
    <n v="7110"/>
    <m/>
    <m/>
    <m/>
  </r>
  <r>
    <x v="118"/>
    <x v="0"/>
    <x v="9"/>
    <n v="10337"/>
    <n v="18"/>
    <n v="475"/>
    <n v="14250"/>
    <n v="49.41"/>
    <n v="5608"/>
    <n v="7042"/>
  </r>
  <r>
    <x v="118"/>
    <x v="0"/>
    <x v="10"/>
    <n v="12321"/>
    <n v="16"/>
    <n v="522"/>
    <n v="15660"/>
    <n v="46.9"/>
    <n v="7928"/>
    <n v="7345"/>
  </r>
  <r>
    <x v="118"/>
    <x v="0"/>
    <x v="11"/>
    <n v="9097"/>
    <n v="11"/>
    <n v="517"/>
    <n v="15510"/>
    <n v="43.52"/>
    <n v="5086"/>
    <n v="6750"/>
  </r>
  <r>
    <x v="118"/>
    <x v="0"/>
    <x v="12"/>
    <n v="9451"/>
    <n v="22"/>
    <n v="544"/>
    <n v="16320"/>
    <n v="40.99"/>
    <n v="5234"/>
    <n v="6690"/>
  </r>
  <r>
    <x v="118"/>
    <x v="0"/>
    <x v="13"/>
    <m/>
    <n v="3"/>
    <n v="137"/>
    <n v="4110"/>
    <m/>
    <m/>
    <m/>
  </r>
  <r>
    <x v="118"/>
    <x v="0"/>
    <x v="14"/>
    <n v="3769"/>
    <n v="10"/>
    <n v="227"/>
    <n v="6810"/>
    <n v="33.409999999999997"/>
    <n v="2755"/>
    <n v="2275"/>
  </r>
  <r>
    <x v="118"/>
    <x v="0"/>
    <x v="15"/>
    <m/>
    <n v="4"/>
    <n v="49"/>
    <n v="1470"/>
    <m/>
    <m/>
    <m/>
  </r>
  <r>
    <x v="118"/>
    <x v="0"/>
    <x v="16"/>
    <n v="112097"/>
    <n v="34"/>
    <n v="3502"/>
    <n v="105060"/>
    <n v="73.709999999999994"/>
    <n v="59105"/>
    <n v="77442"/>
  </r>
  <r>
    <x v="118"/>
    <x v="0"/>
    <x v="17"/>
    <n v="109357"/>
    <n v="31"/>
    <n v="3378"/>
    <n v="101340"/>
    <n v="74.099999999999994"/>
    <n v="57803"/>
    <n v="75090"/>
  </r>
  <r>
    <x v="118"/>
    <x v="0"/>
    <x v="18"/>
    <n v="8843"/>
    <n v="17"/>
    <n v="379"/>
    <n v="11370"/>
    <n v="45.13"/>
    <n v="5997"/>
    <n v="5131"/>
  </r>
  <r>
    <x v="118"/>
    <x v="0"/>
    <x v="19"/>
    <n v="11455"/>
    <n v="14"/>
    <n v="462"/>
    <n v="13860"/>
    <n v="53.12"/>
    <n v="7247"/>
    <n v="7363"/>
  </r>
  <r>
    <x v="118"/>
    <x v="0"/>
    <x v="20"/>
    <n v="160971"/>
    <n v="64"/>
    <n v="4529"/>
    <n v="135870"/>
    <n v="76.459999999999994"/>
    <n v="82388"/>
    <n v="103892"/>
  </r>
  <r>
    <x v="118"/>
    <x v="0"/>
    <x v="21"/>
    <m/>
    <n v="7"/>
    <n v="127"/>
    <n v="3810"/>
    <m/>
    <m/>
    <m/>
  </r>
  <r>
    <x v="118"/>
    <x v="0"/>
    <x v="22"/>
    <m/>
    <n v="5"/>
    <n v="493"/>
    <n v="14790"/>
    <m/>
    <m/>
    <m/>
  </r>
  <r>
    <x v="118"/>
    <x v="0"/>
    <x v="23"/>
    <m/>
    <n v="10"/>
    <n v="129"/>
    <n v="3870"/>
    <m/>
    <n v="434"/>
    <m/>
  </r>
  <r>
    <x v="118"/>
    <x v="0"/>
    <x v="24"/>
    <n v="181413"/>
    <n v="86"/>
    <n v="5278"/>
    <n v="158340"/>
    <n v="71.69"/>
    <n v="99426"/>
    <n v="113511"/>
  </r>
  <r>
    <x v="118"/>
    <x v="0"/>
    <x v="25"/>
    <n v="27374"/>
    <n v="39"/>
    <n v="1328"/>
    <n v="39840"/>
    <n v="43.21"/>
    <n v="21762"/>
    <n v="17216"/>
  </r>
  <r>
    <x v="118"/>
    <x v="0"/>
    <x v="26"/>
    <n v="10142"/>
    <n v="9"/>
    <n v="459"/>
    <n v="13770"/>
    <n v="33.01"/>
    <n v="4324"/>
    <n v="4545"/>
  </r>
  <r>
    <x v="118"/>
    <x v="0"/>
    <x v="27"/>
    <n v="98883"/>
    <n v="32"/>
    <n v="2854"/>
    <n v="85620"/>
    <n v="64.47"/>
    <n v="41837"/>
    <n v="55201"/>
  </r>
  <r>
    <x v="118"/>
    <x v="0"/>
    <x v="28"/>
    <n v="7919"/>
    <n v="11"/>
    <n v="433"/>
    <n v="12990"/>
    <n v="40.049999999999997"/>
    <n v="6390"/>
    <n v="5203"/>
  </r>
  <r>
    <x v="118"/>
    <x v="0"/>
    <x v="29"/>
    <n v="2229"/>
    <n v="14"/>
    <n v="215"/>
    <n v="6450"/>
    <n v="24.99"/>
    <n v="1623"/>
    <n v="1612"/>
  </r>
  <r>
    <x v="118"/>
    <x v="0"/>
    <x v="30"/>
    <n v="23961"/>
    <n v="16"/>
    <n v="735"/>
    <n v="22050"/>
    <n v="62.21"/>
    <n v="14796"/>
    <n v="13717"/>
  </r>
  <r>
    <x v="118"/>
    <x v="0"/>
    <x v="31"/>
    <n v="962"/>
    <n v="8"/>
    <n v="86"/>
    <n v="2580"/>
    <m/>
    <n v="603"/>
    <m/>
  </r>
  <r>
    <x v="118"/>
    <x v="0"/>
    <x v="32"/>
    <n v="10884"/>
    <n v="6"/>
    <n v="565"/>
    <n v="16950"/>
    <n v="40.44"/>
    <n v="6843"/>
    <n v="6855"/>
  </r>
  <r>
    <x v="118"/>
    <x v="0"/>
    <x v="33"/>
    <n v="9339"/>
    <n v="19"/>
    <n v="435"/>
    <n v="13050"/>
    <n v="51.7"/>
    <n v="5904"/>
    <n v="6747"/>
  </r>
  <r>
    <x v="118"/>
    <x v="0"/>
    <x v="34"/>
    <n v="1030592"/>
    <n v="587"/>
    <n v="33470"/>
    <n v="1004100"/>
    <n v="64.17"/>
    <n v="558608"/>
    <n v="644292"/>
  </r>
  <r>
    <x v="118"/>
    <x v="1"/>
    <x v="0"/>
    <n v="40144"/>
    <n v="139"/>
    <n v="1677"/>
    <n v="50310"/>
    <n v="41.43"/>
    <n v="21061"/>
    <n v="20843"/>
  </r>
  <r>
    <x v="118"/>
    <x v="1"/>
    <x v="1"/>
    <n v="117922"/>
    <n v="191"/>
    <n v="3927"/>
    <n v="117810"/>
    <n v="56.02"/>
    <n v="61216"/>
    <n v="65997"/>
  </r>
  <r>
    <x v="118"/>
    <x v="1"/>
    <x v="2"/>
    <n v="17423"/>
    <n v="66"/>
    <n v="682"/>
    <n v="20460"/>
    <n v="44.12"/>
    <n v="10636"/>
    <n v="9028"/>
  </r>
  <r>
    <x v="118"/>
    <x v="1"/>
    <x v="3"/>
    <n v="44632"/>
    <n v="88"/>
    <n v="1524"/>
    <n v="45720"/>
    <n v="58.87"/>
    <n v="23226"/>
    <n v="26916"/>
  </r>
  <r>
    <x v="118"/>
    <x v="1"/>
    <x v="4"/>
    <n v="28419"/>
    <n v="58"/>
    <n v="1012"/>
    <n v="30360"/>
    <n v="50.51"/>
    <n v="13394"/>
    <n v="15336"/>
  </r>
  <r>
    <x v="118"/>
    <x v="1"/>
    <x v="5"/>
    <n v="41255"/>
    <n v="78"/>
    <n v="1401"/>
    <n v="42030"/>
    <n v="47.98"/>
    <n v="26046"/>
    <n v="20165"/>
  </r>
  <r>
    <x v="118"/>
    <x v="1"/>
    <x v="6"/>
    <n v="34469"/>
    <n v="73"/>
    <n v="1238"/>
    <n v="37140"/>
    <n v="46.54"/>
    <n v="21604"/>
    <n v="17284"/>
  </r>
  <r>
    <x v="118"/>
    <x v="1"/>
    <x v="7"/>
    <n v="7221"/>
    <n v="22"/>
    <n v="256"/>
    <n v="7680"/>
    <n v="57.09"/>
    <n v="4280"/>
    <n v="4384"/>
  </r>
  <r>
    <x v="118"/>
    <x v="1"/>
    <x v="8"/>
    <n v="11069"/>
    <n v="34"/>
    <n v="476"/>
    <n v="14280"/>
    <n v="46.8"/>
    <n v="6296"/>
    <n v="6683"/>
  </r>
  <r>
    <x v="118"/>
    <x v="1"/>
    <x v="9"/>
    <n v="23565"/>
    <n v="48"/>
    <n v="812"/>
    <n v="24360"/>
    <n v="58.68"/>
    <n v="12620"/>
    <n v="14294"/>
  </r>
  <r>
    <x v="118"/>
    <x v="1"/>
    <x v="10"/>
    <n v="36858"/>
    <n v="77"/>
    <n v="1375"/>
    <n v="41250"/>
    <n v="50.07"/>
    <n v="20945"/>
    <n v="20653"/>
  </r>
  <r>
    <x v="118"/>
    <x v="1"/>
    <x v="11"/>
    <n v="3950"/>
    <n v="20"/>
    <n v="596"/>
    <n v="17880"/>
    <n v="12.5"/>
    <n v="2716"/>
    <n v="2235"/>
  </r>
  <r>
    <x v="118"/>
    <x v="1"/>
    <x v="12"/>
    <n v="25319"/>
    <n v="64"/>
    <n v="1100"/>
    <n v="33000"/>
    <n v="44.47"/>
    <n v="15269"/>
    <n v="14676"/>
  </r>
  <r>
    <x v="118"/>
    <x v="1"/>
    <x v="13"/>
    <n v="8752"/>
    <n v="23"/>
    <n v="402"/>
    <n v="12060"/>
    <n v="44.96"/>
    <n v="5359"/>
    <n v="5423"/>
  </r>
  <r>
    <x v="118"/>
    <x v="1"/>
    <x v="14"/>
    <n v="6787"/>
    <n v="17"/>
    <n v="234"/>
    <n v="7020"/>
    <n v="50.61"/>
    <n v="3836"/>
    <n v="3553"/>
  </r>
  <r>
    <x v="118"/>
    <x v="1"/>
    <x v="15"/>
    <n v="7048"/>
    <n v="29"/>
    <n v="306"/>
    <n v="9180"/>
    <n v="43.39"/>
    <n v="4372"/>
    <n v="3983"/>
  </r>
  <r>
    <x v="118"/>
    <x v="1"/>
    <x v="16"/>
    <n v="43449"/>
    <n v="68"/>
    <n v="1435"/>
    <n v="43050"/>
    <n v="58.19"/>
    <n v="22733"/>
    <n v="25050"/>
  </r>
  <r>
    <x v="118"/>
    <x v="1"/>
    <x v="17"/>
    <n v="30405"/>
    <n v="39"/>
    <n v="949"/>
    <n v="28470"/>
    <n v="59.61"/>
    <n v="15969"/>
    <n v="16970"/>
  </r>
  <r>
    <x v="118"/>
    <x v="1"/>
    <x v="18"/>
    <n v="19809"/>
    <n v="51"/>
    <n v="728"/>
    <n v="21840"/>
    <n v="51.21"/>
    <n v="12618"/>
    <n v="11185"/>
  </r>
  <r>
    <x v="118"/>
    <x v="1"/>
    <x v="19"/>
    <n v="31775"/>
    <n v="105"/>
    <n v="1321"/>
    <n v="39630"/>
    <n v="45.72"/>
    <n v="17883"/>
    <n v="18121"/>
  </r>
  <r>
    <x v="118"/>
    <x v="1"/>
    <x v="20"/>
    <n v="94857"/>
    <n v="201"/>
    <n v="2927"/>
    <n v="87810"/>
    <n v="56.82"/>
    <n v="52349"/>
    <n v="49892"/>
  </r>
  <r>
    <x v="118"/>
    <x v="1"/>
    <x v="21"/>
    <n v="11072"/>
    <n v="27"/>
    <n v="414"/>
    <n v="12420"/>
    <n v="40.549999999999997"/>
    <n v="7311"/>
    <n v="5036"/>
  </r>
  <r>
    <x v="118"/>
    <x v="1"/>
    <x v="22"/>
    <n v="17448"/>
    <n v="16"/>
    <n v="511"/>
    <n v="15330"/>
    <n v="58.79"/>
    <n v="15819"/>
    <n v="9013"/>
  </r>
  <r>
    <x v="118"/>
    <x v="1"/>
    <x v="23"/>
    <n v="10032"/>
    <n v="27"/>
    <n v="350"/>
    <n v="10500"/>
    <n v="59.43"/>
    <n v="6356"/>
    <n v="6241"/>
  </r>
  <r>
    <x v="118"/>
    <x v="1"/>
    <x v="24"/>
    <n v="133408"/>
    <n v="271"/>
    <n v="4202"/>
    <n v="126060"/>
    <n v="55.67"/>
    <n v="81835"/>
    <n v="70182"/>
  </r>
  <r>
    <x v="118"/>
    <x v="1"/>
    <x v="25"/>
    <n v="36107"/>
    <n v="76"/>
    <n v="1064"/>
    <n v="31920"/>
    <n v="58.64"/>
    <n v="25370"/>
    <n v="18717"/>
  </r>
  <r>
    <x v="118"/>
    <x v="1"/>
    <x v="26"/>
    <n v="9569"/>
    <n v="25"/>
    <n v="516"/>
    <n v="15480"/>
    <n v="31.87"/>
    <n v="5611"/>
    <n v="4933"/>
  </r>
  <r>
    <x v="118"/>
    <x v="1"/>
    <x v="27"/>
    <n v="33595"/>
    <n v="50"/>
    <n v="1172"/>
    <n v="35160"/>
    <n v="41.54"/>
    <n v="14154"/>
    <n v="14605"/>
  </r>
  <r>
    <x v="118"/>
    <x v="1"/>
    <x v="28"/>
    <n v="8045"/>
    <n v="22"/>
    <n v="280"/>
    <n v="8400"/>
    <n v="53.38"/>
    <n v="5944"/>
    <n v="4484"/>
  </r>
  <r>
    <x v="118"/>
    <x v="1"/>
    <x v="29"/>
    <n v="6397"/>
    <n v="26"/>
    <n v="274"/>
    <n v="8220"/>
    <n v="44.09"/>
    <n v="4236"/>
    <n v="3624"/>
  </r>
  <r>
    <x v="118"/>
    <x v="1"/>
    <x v="30"/>
    <n v="27991"/>
    <n v="45"/>
    <n v="780"/>
    <n v="23400"/>
    <n v="65.760000000000005"/>
    <n v="15066"/>
    <n v="15389"/>
  </r>
  <r>
    <x v="118"/>
    <x v="1"/>
    <x v="31"/>
    <n v="2355"/>
    <n v="14"/>
    <n v="104"/>
    <n v="3120"/>
    <n v="41.3"/>
    <n v="1628"/>
    <n v="1289"/>
  </r>
  <r>
    <x v="118"/>
    <x v="1"/>
    <x v="32"/>
    <n v="11030"/>
    <n v="21"/>
    <n v="354"/>
    <n v="10620"/>
    <n v="48.18"/>
    <n v="7018"/>
    <n v="5117"/>
  </r>
  <r>
    <x v="118"/>
    <x v="1"/>
    <x v="33"/>
    <n v="17488"/>
    <n v="40"/>
    <n v="604"/>
    <n v="18120"/>
    <n v="58.35"/>
    <n v="8707"/>
    <n v="10574"/>
  </r>
  <r>
    <x v="118"/>
    <x v="1"/>
    <x v="34"/>
    <n v="835850"/>
    <n v="1841"/>
    <n v="29852"/>
    <n v="895560"/>
    <n v="50.77"/>
    <n v="475676"/>
    <n v="454719"/>
  </r>
  <r>
    <x v="118"/>
    <x v="2"/>
    <x v="0"/>
    <n v="19589"/>
    <n v="33"/>
    <n v="1312"/>
    <n v="39360"/>
    <n v="45.15"/>
    <n v="8595"/>
    <n v="17773"/>
  </r>
  <r>
    <x v="118"/>
    <x v="2"/>
    <x v="1"/>
    <n v="77009"/>
    <n v="41"/>
    <n v="3829"/>
    <n v="114870"/>
    <n v="59.11"/>
    <n v="38362"/>
    <n v="67897"/>
  </r>
  <r>
    <x v="118"/>
    <x v="2"/>
    <x v="2"/>
    <n v="7202"/>
    <n v="19"/>
    <n v="673"/>
    <n v="20190"/>
    <n v="32.03"/>
    <n v="4734"/>
    <n v="6467"/>
  </r>
  <r>
    <x v="118"/>
    <x v="2"/>
    <x v="3"/>
    <n v="7079"/>
    <n v="14"/>
    <n v="584"/>
    <n v="17520"/>
    <n v="39.619999999999997"/>
    <n v="3857"/>
    <n v="6941"/>
  </r>
  <r>
    <x v="118"/>
    <x v="2"/>
    <x v="4"/>
    <n v="11877"/>
    <n v="15"/>
    <n v="887"/>
    <n v="26610"/>
    <n v="43.71"/>
    <n v="3730"/>
    <n v="11633"/>
  </r>
  <r>
    <x v="118"/>
    <x v="2"/>
    <x v="5"/>
    <n v="16123"/>
    <n v="11"/>
    <n v="1042"/>
    <n v="31260"/>
    <n v="47.07"/>
    <n v="8221"/>
    <n v="14715"/>
  </r>
  <r>
    <x v="118"/>
    <x v="2"/>
    <x v="6"/>
    <n v="15097"/>
    <n v="17"/>
    <n v="1066"/>
    <n v="31980"/>
    <n v="44.55"/>
    <n v="8624"/>
    <n v="14247"/>
  </r>
  <r>
    <x v="118"/>
    <x v="2"/>
    <x v="7"/>
    <m/>
    <n v="3"/>
    <n v="76"/>
    <n v="2280"/>
    <m/>
    <m/>
    <m/>
  </r>
  <r>
    <x v="118"/>
    <x v="2"/>
    <x v="8"/>
    <m/>
    <n v="6"/>
    <n v="153"/>
    <n v="4590"/>
    <m/>
    <m/>
    <m/>
  </r>
  <r>
    <x v="118"/>
    <x v="2"/>
    <x v="9"/>
    <n v="4391"/>
    <n v="11"/>
    <n v="433"/>
    <n v="12990"/>
    <n v="28.83"/>
    <n v="1725"/>
    <n v="3745"/>
  </r>
  <r>
    <x v="118"/>
    <x v="2"/>
    <x v="10"/>
    <n v="12646"/>
    <n v="17"/>
    <n v="755"/>
    <n v="22650"/>
    <n v="55.17"/>
    <n v="2709"/>
    <n v="12497"/>
  </r>
  <r>
    <x v="118"/>
    <x v="2"/>
    <x v="11"/>
    <n v="7910"/>
    <n v="14"/>
    <n v="954"/>
    <n v="28620"/>
    <m/>
    <n v="4587"/>
    <m/>
  </r>
  <r>
    <x v="118"/>
    <x v="2"/>
    <x v="12"/>
    <m/>
    <n v="4"/>
    <n v="153"/>
    <n v="4590"/>
    <m/>
    <m/>
    <m/>
  </r>
  <r>
    <x v="118"/>
    <x v="2"/>
    <x v="13"/>
    <n v="1558"/>
    <n v="4"/>
    <n v="104"/>
    <n v="3120"/>
    <n v="30.54"/>
    <n v="1130"/>
    <n v="953"/>
  </r>
  <r>
    <x v="118"/>
    <x v="2"/>
    <x v="14"/>
    <m/>
    <n v="3"/>
    <n v="75"/>
    <n v="2250"/>
    <m/>
    <m/>
    <m/>
  </r>
  <r>
    <x v="118"/>
    <x v="2"/>
    <x v="15"/>
    <m/>
    <n v="6"/>
    <n v="479"/>
    <n v="14370"/>
    <m/>
    <m/>
    <m/>
  </r>
  <r>
    <x v="118"/>
    <x v="2"/>
    <x v="16"/>
    <m/>
    <n v="14"/>
    <n v="2097"/>
    <n v="62910"/>
    <m/>
    <m/>
    <m/>
  </r>
  <r>
    <x v="118"/>
    <x v="2"/>
    <x v="17"/>
    <n v="33687"/>
    <n v="10"/>
    <n v="1750"/>
    <n v="52500"/>
    <n v="60.93"/>
    <n v="18810"/>
    <n v="31988"/>
  </r>
  <r>
    <x v="118"/>
    <x v="2"/>
    <x v="18"/>
    <n v="12489"/>
    <n v="24"/>
    <n v="903"/>
    <n v="27090"/>
    <n v="42.66"/>
    <n v="6637"/>
    <n v="11556"/>
  </r>
  <r>
    <x v="118"/>
    <x v="2"/>
    <x v="19"/>
    <n v="18443"/>
    <n v="30"/>
    <n v="1235"/>
    <n v="37050"/>
    <n v="46.14"/>
    <n v="9368"/>
    <n v="17094"/>
  </r>
  <r>
    <x v="118"/>
    <x v="2"/>
    <x v="20"/>
    <n v="56543"/>
    <n v="58"/>
    <n v="3455"/>
    <n v="103650"/>
    <n v="49.03"/>
    <n v="27848"/>
    <n v="50822"/>
  </r>
  <r>
    <x v="118"/>
    <x v="2"/>
    <x v="21"/>
    <n v="3194"/>
    <n v="5"/>
    <n v="396"/>
    <n v="11880"/>
    <m/>
    <n v="2019"/>
    <m/>
  </r>
  <r>
    <x v="118"/>
    <x v="2"/>
    <x v="22"/>
    <m/>
    <n v="7"/>
    <n v="471"/>
    <n v="14130"/>
    <m/>
    <n v="5285"/>
    <m/>
  </r>
  <r>
    <x v="118"/>
    <x v="2"/>
    <x v="23"/>
    <m/>
    <n v="4"/>
    <n v="79"/>
    <n v="2370"/>
    <m/>
    <n v="506"/>
    <m/>
  </r>
  <r>
    <x v="118"/>
    <x v="2"/>
    <x v="24"/>
    <n v="67953"/>
    <n v="74"/>
    <n v="4401"/>
    <n v="132030"/>
    <n v="45.98"/>
    <n v="35658"/>
    <n v="60706"/>
  </r>
  <r>
    <x v="118"/>
    <x v="2"/>
    <x v="25"/>
    <n v="24935"/>
    <n v="27"/>
    <n v="1645"/>
    <n v="49350"/>
    <n v="41.58"/>
    <n v="18020"/>
    <n v="20521"/>
  </r>
  <r>
    <x v="118"/>
    <x v="2"/>
    <x v="26"/>
    <n v="6644"/>
    <n v="9"/>
    <n v="630"/>
    <n v="18900"/>
    <m/>
    <n v="4209"/>
    <m/>
  </r>
  <r>
    <x v="118"/>
    <x v="2"/>
    <x v="27"/>
    <n v="34436"/>
    <n v="20"/>
    <n v="2104"/>
    <n v="63120"/>
    <n v="50.61"/>
    <n v="16022"/>
    <n v="31947"/>
  </r>
  <r>
    <x v="118"/>
    <x v="2"/>
    <x v="28"/>
    <n v="1150"/>
    <n v="5"/>
    <n v="100"/>
    <n v="3000"/>
    <n v="35.83"/>
    <n v="812"/>
    <n v="1075"/>
  </r>
  <r>
    <x v="118"/>
    <x v="2"/>
    <x v="29"/>
    <n v="2340"/>
    <n v="8"/>
    <n v="229"/>
    <n v="6870"/>
    <n v="31.98"/>
    <n v="355"/>
    <n v="2197"/>
  </r>
  <r>
    <x v="118"/>
    <x v="2"/>
    <x v="30"/>
    <n v="6769"/>
    <n v="10"/>
    <n v="465"/>
    <n v="13950"/>
    <n v="44.42"/>
    <n v="4127"/>
    <n v="6196"/>
  </r>
  <r>
    <x v="118"/>
    <x v="2"/>
    <x v="31"/>
    <n v="761"/>
    <n v="5"/>
    <n v="183"/>
    <n v="5490"/>
    <m/>
    <n v="533"/>
    <m/>
  </r>
  <r>
    <x v="118"/>
    <x v="2"/>
    <x v="32"/>
    <n v="9840"/>
    <n v="6"/>
    <n v="640"/>
    <n v="19200"/>
    <n v="50.02"/>
    <n v="4701"/>
    <n v="9604"/>
  </r>
  <r>
    <x v="118"/>
    <x v="2"/>
    <x v="33"/>
    <n v="4549"/>
    <n v="12"/>
    <n v="429"/>
    <n v="12870"/>
    <n v="29.96"/>
    <n v="3224"/>
    <n v="3856"/>
  </r>
  <r>
    <x v="118"/>
    <x v="2"/>
    <x v="34"/>
    <n v="413411"/>
    <n v="462"/>
    <n v="27636"/>
    <n v="829080"/>
    <n v="45.29"/>
    <n v="212679"/>
    <n v="375518"/>
  </r>
  <r>
    <x v="118"/>
    <x v="3"/>
    <x v="0"/>
    <n v="32211"/>
    <n v="46"/>
    <n v="5903"/>
    <n v="177090"/>
    <n v="9.08"/>
    <n v="19239"/>
    <n v="16071"/>
  </r>
  <r>
    <x v="118"/>
    <x v="3"/>
    <x v="1"/>
    <n v="23524"/>
    <n v="23"/>
    <n v="2807"/>
    <n v="84210"/>
    <n v="14.13"/>
    <n v="13224"/>
    <n v="11901"/>
  </r>
  <r>
    <x v="118"/>
    <x v="3"/>
    <x v="2"/>
    <n v="21368"/>
    <n v="23"/>
    <n v="2415"/>
    <n v="72450"/>
    <n v="14.18"/>
    <n v="13672"/>
    <n v="10277"/>
  </r>
  <r>
    <x v="118"/>
    <x v="3"/>
    <x v="3"/>
    <n v="16031"/>
    <n v="22"/>
    <n v="1963"/>
    <n v="58890"/>
    <n v="14.87"/>
    <n v="9310"/>
    <n v="8756"/>
  </r>
  <r>
    <x v="118"/>
    <x v="3"/>
    <x v="4"/>
    <n v="26655"/>
    <n v="18"/>
    <n v="2843"/>
    <n v="85290"/>
    <n v="16.8"/>
    <n v="8856"/>
    <n v="14327"/>
  </r>
  <r>
    <x v="118"/>
    <x v="3"/>
    <x v="5"/>
    <n v="20554"/>
    <n v="13"/>
    <n v="1857"/>
    <n v="55710"/>
    <n v="17.27"/>
    <n v="11220"/>
    <n v="9619"/>
  </r>
  <r>
    <x v="118"/>
    <x v="3"/>
    <x v="6"/>
    <n v="12491"/>
    <n v="10"/>
    <n v="1347"/>
    <n v="40410"/>
    <n v="16.329999999999998"/>
    <n v="7688"/>
    <n v="6598"/>
  </r>
  <r>
    <x v="118"/>
    <x v="3"/>
    <x v="7"/>
    <n v="4182"/>
    <n v="4"/>
    <n v="1100"/>
    <n v="33000"/>
    <n v="5.16"/>
    <n v="2532"/>
    <n v="1701"/>
  </r>
  <r>
    <x v="118"/>
    <x v="3"/>
    <x v="8"/>
    <n v="9756"/>
    <n v="12"/>
    <n v="1702"/>
    <n v="51060"/>
    <n v="10.06"/>
    <n v="5612"/>
    <n v="5137"/>
  </r>
  <r>
    <x v="118"/>
    <x v="3"/>
    <x v="9"/>
    <n v="8660"/>
    <n v="12"/>
    <n v="1199"/>
    <n v="35970"/>
    <n v="11.31"/>
    <n v="4605"/>
    <n v="4069"/>
  </r>
  <r>
    <x v="118"/>
    <x v="3"/>
    <x v="10"/>
    <n v="14461"/>
    <n v="22"/>
    <n v="2080"/>
    <n v="62400"/>
    <n v="12.85"/>
    <n v="8607"/>
    <n v="8019"/>
  </r>
  <r>
    <x v="118"/>
    <x v="3"/>
    <x v="11"/>
    <n v="5825"/>
    <n v="6"/>
    <n v="415"/>
    <n v="12450"/>
    <m/>
    <n v="4627"/>
    <m/>
  </r>
  <r>
    <x v="118"/>
    <x v="3"/>
    <x v="12"/>
    <m/>
    <n v="8"/>
    <n v="604"/>
    <n v="18120"/>
    <m/>
    <m/>
    <m/>
  </r>
  <r>
    <x v="118"/>
    <x v="3"/>
    <x v="13"/>
    <m/>
    <n v="3"/>
    <n v="357"/>
    <n v="10710"/>
    <m/>
    <m/>
    <m/>
  </r>
  <r>
    <x v="118"/>
    <x v="3"/>
    <x v="14"/>
    <m/>
    <n v="7"/>
    <n v="843"/>
    <n v="25290"/>
    <m/>
    <m/>
    <m/>
  </r>
  <r>
    <x v="118"/>
    <x v="3"/>
    <x v="15"/>
    <n v="3373"/>
    <n v="8"/>
    <n v="963"/>
    <n v="28890"/>
    <n v="7.03"/>
    <n v="2058"/>
    <n v="2032"/>
  </r>
  <r>
    <x v="118"/>
    <x v="3"/>
    <x v="16"/>
    <m/>
    <n v="3"/>
    <n v="379"/>
    <n v="11370"/>
    <m/>
    <m/>
    <m/>
  </r>
  <r>
    <x v="118"/>
    <x v="3"/>
    <x v="17"/>
    <s v="-"/>
    <s v="-"/>
    <s v="-"/>
    <s v="-"/>
    <s v="-"/>
    <s v="-"/>
    <s v="-"/>
  </r>
  <r>
    <x v="118"/>
    <x v="3"/>
    <x v="18"/>
    <n v="15755"/>
    <n v="18"/>
    <n v="1387"/>
    <n v="41610"/>
    <n v="16.920000000000002"/>
    <n v="9507"/>
    <n v="7040"/>
  </r>
  <r>
    <x v="118"/>
    <x v="3"/>
    <x v="19"/>
    <n v="26647"/>
    <n v="22"/>
    <n v="3691"/>
    <n v="110730"/>
    <n v="11.23"/>
    <n v="14734"/>
    <n v="12430"/>
  </r>
  <r>
    <x v="118"/>
    <x v="3"/>
    <x v="20"/>
    <n v="48634"/>
    <n v="38"/>
    <n v="4389"/>
    <n v="131670"/>
    <n v="17.489999999999998"/>
    <n v="27295"/>
    <n v="23032"/>
  </r>
  <r>
    <x v="118"/>
    <x v="3"/>
    <x v="21"/>
    <m/>
    <n v="9"/>
    <n v="732"/>
    <n v="21960"/>
    <m/>
    <m/>
    <m/>
  </r>
  <r>
    <x v="118"/>
    <x v="3"/>
    <x v="22"/>
    <m/>
    <n v="4"/>
    <n v="571"/>
    <n v="17130"/>
    <m/>
    <m/>
    <m/>
  </r>
  <r>
    <x v="118"/>
    <x v="3"/>
    <x v="23"/>
    <n v="6491"/>
    <n v="7"/>
    <n v="837"/>
    <n v="25110"/>
    <n v="12.6"/>
    <n v="3853"/>
    <n v="3164"/>
  </r>
  <r>
    <x v="118"/>
    <x v="3"/>
    <x v="24"/>
    <n v="70821"/>
    <n v="58"/>
    <n v="6529"/>
    <n v="195870"/>
    <n v="16.91"/>
    <n v="41547"/>
    <n v="33113"/>
  </r>
  <r>
    <x v="118"/>
    <x v="3"/>
    <x v="25"/>
    <n v="20670"/>
    <n v="19"/>
    <n v="1699"/>
    <n v="50970"/>
    <n v="20.09"/>
    <n v="14684"/>
    <n v="10239"/>
  </r>
  <r>
    <x v="118"/>
    <x v="3"/>
    <x v="26"/>
    <n v="11906"/>
    <n v="6"/>
    <n v="1565"/>
    <n v="46950"/>
    <m/>
    <n v="8033"/>
    <m/>
  </r>
  <r>
    <x v="118"/>
    <x v="3"/>
    <x v="27"/>
    <n v="17760"/>
    <n v="7"/>
    <n v="1219"/>
    <n v="36570"/>
    <n v="20.61"/>
    <n v="10084"/>
    <n v="7535"/>
  </r>
  <r>
    <x v="118"/>
    <x v="3"/>
    <x v="28"/>
    <n v="7329"/>
    <n v="11"/>
    <n v="3633"/>
    <n v="108990"/>
    <n v="2.93"/>
    <n v="4098"/>
    <n v="3189"/>
  </r>
  <r>
    <x v="118"/>
    <x v="3"/>
    <x v="29"/>
    <n v="7110"/>
    <n v="11"/>
    <n v="2388"/>
    <n v="71640"/>
    <n v="5.29"/>
    <n v="3365"/>
    <n v="3790"/>
  </r>
  <r>
    <x v="118"/>
    <x v="3"/>
    <x v="30"/>
    <n v="11362"/>
    <n v="7"/>
    <n v="603"/>
    <n v="18090"/>
    <n v="28.29"/>
    <n v="7779"/>
    <n v="5118"/>
  </r>
  <r>
    <x v="118"/>
    <x v="3"/>
    <x v="31"/>
    <n v="1932"/>
    <n v="6"/>
    <n v="304"/>
    <n v="9120"/>
    <n v="8.67"/>
    <n v="1668"/>
    <n v="790"/>
  </r>
  <r>
    <x v="118"/>
    <x v="3"/>
    <x v="32"/>
    <n v="12447"/>
    <n v="5"/>
    <n v="1009"/>
    <n v="30270"/>
    <n v="20.88"/>
    <n v="7358"/>
    <n v="6321"/>
  </r>
  <r>
    <x v="118"/>
    <x v="3"/>
    <x v="33"/>
    <n v="4819"/>
    <n v="10"/>
    <n v="617"/>
    <n v="18510"/>
    <n v="12.26"/>
    <n v="3785"/>
    <n v="2269"/>
  </r>
  <r>
    <x v="118"/>
    <x v="3"/>
    <x v="34"/>
    <n v="422931"/>
    <n v="420"/>
    <n v="53421"/>
    <n v="1602630"/>
    <n v="13"/>
    <n v="247351"/>
    <n v="208333"/>
  </r>
  <r>
    <x v="118"/>
    <x v="4"/>
    <x v="0"/>
    <n v="118307"/>
    <n v="253"/>
    <n v="10163"/>
    <n v="304890"/>
    <n v="22.69"/>
    <n v="61646"/>
    <n v="69194"/>
  </r>
  <r>
    <x v="118"/>
    <x v="4"/>
    <x v="1"/>
    <n v="545849"/>
    <n v="325"/>
    <n v="19199"/>
    <n v="575970"/>
    <n v="61.73"/>
    <n v="282842"/>
    <n v="355538"/>
  </r>
  <r>
    <x v="118"/>
    <x v="4"/>
    <x v="2"/>
    <n v="48908"/>
    <n v="119"/>
    <n v="3959"/>
    <n v="118770"/>
    <n v="22.93"/>
    <n v="30597"/>
    <n v="27239"/>
  </r>
  <r>
    <x v="118"/>
    <x v="4"/>
    <x v="3"/>
    <n v="94177"/>
    <n v="150"/>
    <n v="5069"/>
    <n v="152070"/>
    <n v="39.08"/>
    <n v="51363"/>
    <n v="59422"/>
  </r>
  <r>
    <x v="118"/>
    <x v="4"/>
    <x v="4"/>
    <n v="77757"/>
    <n v="102"/>
    <n v="5200"/>
    <n v="156000"/>
    <n v="30.83"/>
    <n v="31197"/>
    <n v="48091"/>
  </r>
  <r>
    <x v="118"/>
    <x v="4"/>
    <x v="5"/>
    <n v="145234"/>
    <n v="123"/>
    <n v="6156"/>
    <n v="184680"/>
    <n v="44.93"/>
    <n v="86227"/>
    <n v="82973"/>
  </r>
  <r>
    <x v="118"/>
    <x v="4"/>
    <x v="6"/>
    <n v="74937"/>
    <n v="110"/>
    <n v="4215"/>
    <n v="126450"/>
    <n v="35.9"/>
    <n v="45290"/>
    <n v="45398"/>
  </r>
  <r>
    <x v="118"/>
    <x v="4"/>
    <x v="7"/>
    <n v="13011"/>
    <n v="33"/>
    <n v="1491"/>
    <n v="44730"/>
    <n v="15.92"/>
    <n v="7728"/>
    <n v="7121"/>
  </r>
  <r>
    <x v="118"/>
    <x v="4"/>
    <x v="8"/>
    <n v="25379"/>
    <n v="62"/>
    <n v="2568"/>
    <n v="77040"/>
    <n v="19.72"/>
    <n v="14423"/>
    <n v="15190"/>
  </r>
  <r>
    <x v="118"/>
    <x v="4"/>
    <x v="9"/>
    <n v="46953"/>
    <n v="89"/>
    <n v="2919"/>
    <n v="87570"/>
    <n v="33.29"/>
    <n v="24559"/>
    <n v="29150"/>
  </r>
  <r>
    <x v="118"/>
    <x v="4"/>
    <x v="10"/>
    <n v="76286"/>
    <n v="132"/>
    <n v="4732"/>
    <n v="141960"/>
    <n v="34.17"/>
    <n v="40189"/>
    <n v="48514"/>
  </r>
  <r>
    <x v="118"/>
    <x v="4"/>
    <x v="11"/>
    <n v="26782"/>
    <n v="51"/>
    <n v="2482"/>
    <n v="74460"/>
    <n v="25.81"/>
    <n v="17016"/>
    <n v="19220"/>
  </r>
  <r>
    <x v="118"/>
    <x v="4"/>
    <x v="12"/>
    <n v="37275"/>
    <n v="98"/>
    <n v="2401"/>
    <n v="72030"/>
    <n v="32.25"/>
    <n v="22016"/>
    <n v="23231"/>
  </r>
  <r>
    <x v="118"/>
    <x v="4"/>
    <x v="13"/>
    <n v="14393"/>
    <n v="33"/>
    <n v="1000"/>
    <n v="30000"/>
    <n v="28.71"/>
    <n v="9142"/>
    <n v="8612"/>
  </r>
  <r>
    <x v="118"/>
    <x v="4"/>
    <x v="14"/>
    <n v="14108"/>
    <n v="37"/>
    <n v="1379"/>
    <n v="41370"/>
    <n v="18.190000000000001"/>
    <n v="8863"/>
    <n v="7525"/>
  </r>
  <r>
    <x v="118"/>
    <x v="4"/>
    <x v="15"/>
    <n v="14758"/>
    <n v="47"/>
    <n v="1797"/>
    <n v="53910"/>
    <n v="18.14"/>
    <n v="8236"/>
    <n v="9779"/>
  </r>
  <r>
    <x v="118"/>
    <x v="4"/>
    <x v="16"/>
    <n v="198831"/>
    <n v="119"/>
    <n v="7413"/>
    <n v="222390"/>
    <n v="62.98"/>
    <n v="105855"/>
    <n v="140060"/>
  </r>
  <r>
    <x v="118"/>
    <x v="4"/>
    <x v="17"/>
    <n v="173449"/>
    <n v="80"/>
    <n v="6077"/>
    <n v="182310"/>
    <n v="68.040000000000006"/>
    <n v="92582"/>
    <n v="124048"/>
  </r>
  <r>
    <x v="118"/>
    <x v="4"/>
    <x v="18"/>
    <n v="56897"/>
    <n v="110"/>
    <n v="3397"/>
    <n v="101910"/>
    <n v="34.26"/>
    <n v="34759"/>
    <n v="34913"/>
  </r>
  <r>
    <x v="118"/>
    <x v="4"/>
    <x v="19"/>
    <n v="88320"/>
    <n v="171"/>
    <n v="6709"/>
    <n v="201270"/>
    <n v="27.33"/>
    <n v="49232"/>
    <n v="55008"/>
  </r>
  <r>
    <x v="118"/>
    <x v="4"/>
    <x v="20"/>
    <n v="361006"/>
    <n v="361"/>
    <n v="15300"/>
    <n v="459000"/>
    <n v="49.59"/>
    <n v="189880"/>
    <n v="227638"/>
  </r>
  <r>
    <x v="118"/>
    <x v="4"/>
    <x v="21"/>
    <n v="24040"/>
    <n v="48"/>
    <n v="1669"/>
    <n v="50070"/>
    <n v="24.95"/>
    <n v="15771"/>
    <n v="12492"/>
  </r>
  <r>
    <x v="118"/>
    <x v="4"/>
    <x v="22"/>
    <n v="49393"/>
    <n v="32"/>
    <n v="2046"/>
    <n v="61380"/>
    <n v="43.1"/>
    <n v="41666"/>
    <n v="26454"/>
  </r>
  <r>
    <x v="118"/>
    <x v="4"/>
    <x v="23"/>
    <n v="19157"/>
    <n v="48"/>
    <n v="1395"/>
    <n v="41850"/>
    <n v="26.11"/>
    <n v="11149"/>
    <n v="10928"/>
  </r>
  <r>
    <x v="118"/>
    <x v="4"/>
    <x v="24"/>
    <n v="453595"/>
    <n v="489"/>
    <n v="20410"/>
    <n v="612300"/>
    <n v="45.32"/>
    <n v="258466"/>
    <n v="277511"/>
  </r>
  <r>
    <x v="118"/>
    <x v="4"/>
    <x v="25"/>
    <n v="109087"/>
    <n v="161"/>
    <n v="5736"/>
    <n v="172080"/>
    <n v="38.76"/>
    <n v="79836"/>
    <n v="66692"/>
  </r>
  <r>
    <x v="118"/>
    <x v="4"/>
    <x v="26"/>
    <n v="38262"/>
    <n v="49"/>
    <n v="3170"/>
    <n v="95100"/>
    <n v="23.92"/>
    <n v="22176"/>
    <n v="22747"/>
  </r>
  <r>
    <x v="118"/>
    <x v="4"/>
    <x v="27"/>
    <n v="184673"/>
    <n v="109"/>
    <n v="7349"/>
    <n v="220470"/>
    <n v="49.57"/>
    <n v="82096"/>
    <n v="109289"/>
  </r>
  <r>
    <x v="118"/>
    <x v="4"/>
    <x v="28"/>
    <n v="24443"/>
    <n v="49"/>
    <n v="4446"/>
    <n v="133380"/>
    <n v="10.46"/>
    <n v="17245"/>
    <n v="13951"/>
  </r>
  <r>
    <x v="118"/>
    <x v="4"/>
    <x v="29"/>
    <n v="18076"/>
    <n v="59"/>
    <n v="3106"/>
    <n v="93180"/>
    <n v="12.04"/>
    <n v="9579"/>
    <n v="11222"/>
  </r>
  <r>
    <x v="118"/>
    <x v="4"/>
    <x v="30"/>
    <n v="70084"/>
    <n v="78"/>
    <n v="2583"/>
    <n v="77490"/>
    <n v="52.16"/>
    <n v="41767"/>
    <n v="40420"/>
  </r>
  <r>
    <x v="118"/>
    <x v="4"/>
    <x v="31"/>
    <n v="6009"/>
    <n v="33"/>
    <n v="677"/>
    <n v="20310"/>
    <n v="17.28"/>
    <n v="4432"/>
    <n v="3509"/>
  </r>
  <r>
    <x v="118"/>
    <x v="4"/>
    <x v="32"/>
    <n v="44201"/>
    <n v="38"/>
    <n v="2568"/>
    <n v="77040"/>
    <n v="36.21"/>
    <n v="25920"/>
    <n v="27897"/>
  </r>
  <r>
    <x v="118"/>
    <x v="4"/>
    <x v="33"/>
    <n v="36194"/>
    <n v="81"/>
    <n v="2085"/>
    <n v="62550"/>
    <n v="37.479999999999997"/>
    <n v="21620"/>
    <n v="23446"/>
  </r>
  <r>
    <x v="118"/>
    <x v="4"/>
    <x v="34"/>
    <n v="2702784"/>
    <n v="3310"/>
    <n v="144379"/>
    <n v="4331370"/>
    <n v="38.85"/>
    <n v="1494314"/>
    <n v="1682862"/>
  </r>
  <r>
    <x v="119"/>
    <x v="0"/>
    <x v="0"/>
    <n v="30525"/>
    <n v="36"/>
    <n v="1277"/>
    <n v="39587"/>
    <n v="37.200000000000003"/>
    <n v="13737"/>
    <n v="14728"/>
  </r>
  <r>
    <x v="119"/>
    <x v="0"/>
    <x v="1"/>
    <n v="290747"/>
    <n v="70"/>
    <n v="8642"/>
    <n v="267902"/>
    <n v="67.260000000000005"/>
    <n v="149334"/>
    <n v="180194"/>
  </r>
  <r>
    <x v="119"/>
    <x v="0"/>
    <x v="2"/>
    <n v="3705"/>
    <n v="11"/>
    <n v="189"/>
    <n v="5859"/>
    <n v="26.16"/>
    <n v="1897"/>
    <n v="1533"/>
  </r>
  <r>
    <x v="119"/>
    <x v="0"/>
    <x v="3"/>
    <n v="17655"/>
    <n v="26"/>
    <n v="994"/>
    <n v="30814"/>
    <n v="35.69"/>
    <n v="11254"/>
    <n v="10996"/>
  </r>
  <r>
    <x v="119"/>
    <x v="0"/>
    <x v="4"/>
    <n v="12324"/>
    <n v="11"/>
    <n v="458"/>
    <n v="14198"/>
    <n v="43.12"/>
    <n v="6914"/>
    <n v="6123"/>
  </r>
  <r>
    <x v="119"/>
    <x v="0"/>
    <x v="5"/>
    <n v="64663"/>
    <n v="21"/>
    <n v="1856"/>
    <n v="57536"/>
    <n v="58.64"/>
    <n v="35391"/>
    <n v="33742"/>
  </r>
  <r>
    <x v="119"/>
    <x v="0"/>
    <x v="6"/>
    <n v="12931"/>
    <n v="10"/>
    <n v="564"/>
    <n v="17484"/>
    <n v="38.159999999999997"/>
    <n v="7096"/>
    <n v="6672"/>
  </r>
  <r>
    <x v="119"/>
    <x v="0"/>
    <x v="7"/>
    <m/>
    <n v="4"/>
    <n v="59"/>
    <n v="1829"/>
    <m/>
    <m/>
    <m/>
  </r>
  <r>
    <x v="119"/>
    <x v="0"/>
    <x v="8"/>
    <m/>
    <n v="10"/>
    <n v="237"/>
    <n v="7347"/>
    <m/>
    <m/>
    <m/>
  </r>
  <r>
    <x v="119"/>
    <x v="0"/>
    <x v="9"/>
    <n v="8581"/>
    <n v="18"/>
    <n v="475"/>
    <n v="14725"/>
    <n v="35.840000000000003"/>
    <n v="4558"/>
    <n v="5277"/>
  </r>
  <r>
    <x v="119"/>
    <x v="0"/>
    <x v="10"/>
    <n v="11436"/>
    <n v="16"/>
    <n v="522"/>
    <n v="16182"/>
    <n v="39.06"/>
    <n v="6339"/>
    <n v="6321"/>
  </r>
  <r>
    <x v="119"/>
    <x v="0"/>
    <x v="11"/>
    <n v="9879"/>
    <n v="10"/>
    <n v="476"/>
    <n v="14756"/>
    <n v="36.92"/>
    <n v="5343"/>
    <n v="5448"/>
  </r>
  <r>
    <x v="119"/>
    <x v="0"/>
    <x v="12"/>
    <n v="7099"/>
    <n v="21"/>
    <n v="537"/>
    <n v="16647"/>
    <n v="29.8"/>
    <n v="4244"/>
    <n v="4961"/>
  </r>
  <r>
    <x v="119"/>
    <x v="0"/>
    <x v="13"/>
    <m/>
    <n v="3"/>
    <n v="137"/>
    <n v="4247"/>
    <m/>
    <m/>
    <m/>
  </r>
  <r>
    <x v="119"/>
    <x v="0"/>
    <x v="14"/>
    <n v="4536"/>
    <n v="10"/>
    <n v="227"/>
    <n v="7037"/>
    <n v="31.17"/>
    <n v="3094"/>
    <n v="2193"/>
  </r>
  <r>
    <x v="119"/>
    <x v="0"/>
    <x v="15"/>
    <m/>
    <n v="4"/>
    <n v="49"/>
    <n v="1519"/>
    <m/>
    <m/>
    <m/>
  </r>
  <r>
    <x v="119"/>
    <x v="0"/>
    <x v="16"/>
    <n v="98834"/>
    <n v="34"/>
    <n v="3502"/>
    <n v="108562"/>
    <n v="56.77"/>
    <n v="54437"/>
    <n v="61632"/>
  </r>
  <r>
    <x v="119"/>
    <x v="0"/>
    <x v="17"/>
    <n v="96523"/>
    <n v="31"/>
    <n v="3378"/>
    <n v="104718"/>
    <n v="57.17"/>
    <n v="53495"/>
    <n v="59864"/>
  </r>
  <r>
    <x v="119"/>
    <x v="0"/>
    <x v="18"/>
    <n v="10092"/>
    <n v="17"/>
    <n v="379"/>
    <n v="11749"/>
    <n v="44.57"/>
    <n v="6877"/>
    <n v="5237"/>
  </r>
  <r>
    <x v="119"/>
    <x v="0"/>
    <x v="19"/>
    <n v="12505"/>
    <n v="14"/>
    <n v="462"/>
    <n v="14322"/>
    <n v="47.33"/>
    <n v="7418"/>
    <n v="6779"/>
  </r>
  <r>
    <x v="119"/>
    <x v="0"/>
    <x v="20"/>
    <n v="143075"/>
    <n v="64"/>
    <n v="4507"/>
    <n v="139717"/>
    <n v="61.25"/>
    <n v="75318"/>
    <n v="85583"/>
  </r>
  <r>
    <x v="119"/>
    <x v="0"/>
    <x v="21"/>
    <m/>
    <n v="7"/>
    <n v="127"/>
    <n v="3937"/>
    <m/>
    <m/>
    <m/>
  </r>
  <r>
    <x v="119"/>
    <x v="0"/>
    <x v="22"/>
    <n v="15712"/>
    <n v="5"/>
    <n v="493"/>
    <n v="15283"/>
    <m/>
    <m/>
    <m/>
  </r>
  <r>
    <x v="119"/>
    <x v="0"/>
    <x v="23"/>
    <m/>
    <n v="9"/>
    <n v="124"/>
    <n v="3844"/>
    <m/>
    <n v="342"/>
    <m/>
  </r>
  <r>
    <x v="119"/>
    <x v="0"/>
    <x v="24"/>
    <n v="162750"/>
    <n v="85"/>
    <n v="5251"/>
    <n v="162781"/>
    <n v="59.67"/>
    <n v="90116"/>
    <n v="97136"/>
  </r>
  <r>
    <x v="119"/>
    <x v="0"/>
    <x v="25"/>
    <n v="25462"/>
    <n v="39"/>
    <n v="1330"/>
    <n v="41230"/>
    <n v="36.39"/>
    <n v="17845"/>
    <n v="15003"/>
  </r>
  <r>
    <x v="119"/>
    <x v="0"/>
    <x v="26"/>
    <n v="12599"/>
    <n v="9"/>
    <n v="459"/>
    <n v="14229"/>
    <n v="38.47"/>
    <n v="4920"/>
    <n v="5475"/>
  </r>
  <r>
    <x v="119"/>
    <x v="0"/>
    <x v="27"/>
    <n v="109888"/>
    <n v="32"/>
    <n v="2854"/>
    <n v="88474"/>
    <n v="62.48"/>
    <n v="40700"/>
    <n v="55275"/>
  </r>
  <r>
    <x v="119"/>
    <x v="0"/>
    <x v="28"/>
    <n v="7168"/>
    <n v="11"/>
    <n v="433"/>
    <n v="13423"/>
    <n v="30.71"/>
    <n v="5516"/>
    <n v="4122"/>
  </r>
  <r>
    <x v="119"/>
    <x v="0"/>
    <x v="29"/>
    <n v="2044"/>
    <n v="14"/>
    <n v="215"/>
    <n v="6665"/>
    <n v="22.36"/>
    <n v="1431"/>
    <n v="1490"/>
  </r>
  <r>
    <x v="119"/>
    <x v="0"/>
    <x v="30"/>
    <n v="21456"/>
    <n v="16"/>
    <n v="735"/>
    <n v="22785"/>
    <n v="52.25"/>
    <n v="13364"/>
    <n v="11904"/>
  </r>
  <r>
    <x v="119"/>
    <x v="0"/>
    <x v="31"/>
    <n v="845"/>
    <n v="8"/>
    <n v="86"/>
    <n v="2666"/>
    <m/>
    <n v="551"/>
    <m/>
  </r>
  <r>
    <x v="119"/>
    <x v="0"/>
    <x v="32"/>
    <n v="14542"/>
    <n v="6"/>
    <n v="565"/>
    <n v="17515"/>
    <n v="47.95"/>
    <n v="8133"/>
    <n v="8398"/>
  </r>
  <r>
    <x v="119"/>
    <x v="0"/>
    <x v="33"/>
    <n v="8543"/>
    <n v="20"/>
    <n v="482"/>
    <n v="14942"/>
    <n v="37.76"/>
    <n v="5397"/>
    <n v="5642"/>
  </r>
  <r>
    <x v="119"/>
    <x v="0"/>
    <x v="34"/>
    <n v="968154"/>
    <n v="586"/>
    <n v="33452"/>
    <n v="1037012"/>
    <n v="54.1"/>
    <n v="510088"/>
    <n v="561003"/>
  </r>
  <r>
    <x v="119"/>
    <x v="1"/>
    <x v="0"/>
    <n v="50987"/>
    <n v="140"/>
    <n v="1690"/>
    <n v="52390"/>
    <n v="43.47"/>
    <n v="24646"/>
    <n v="22776"/>
  </r>
  <r>
    <x v="119"/>
    <x v="1"/>
    <x v="1"/>
    <n v="118945"/>
    <n v="191"/>
    <n v="3927"/>
    <n v="121737"/>
    <n v="50.08"/>
    <n v="58033"/>
    <n v="60966"/>
  </r>
  <r>
    <x v="119"/>
    <x v="1"/>
    <x v="2"/>
    <n v="21249"/>
    <n v="66"/>
    <n v="682"/>
    <n v="21142"/>
    <n v="45.2"/>
    <n v="10709"/>
    <n v="9557"/>
  </r>
  <r>
    <x v="119"/>
    <x v="1"/>
    <x v="3"/>
    <n v="35502"/>
    <n v="88"/>
    <n v="1524"/>
    <n v="47244"/>
    <n v="41.31"/>
    <n v="21153"/>
    <n v="19514"/>
  </r>
  <r>
    <x v="119"/>
    <x v="1"/>
    <x v="4"/>
    <n v="33594"/>
    <n v="58"/>
    <n v="1013"/>
    <n v="31403"/>
    <n v="48.2"/>
    <n v="15885"/>
    <n v="15136"/>
  </r>
  <r>
    <x v="119"/>
    <x v="1"/>
    <x v="5"/>
    <n v="50300"/>
    <n v="78"/>
    <n v="1400"/>
    <n v="43400"/>
    <n v="48.78"/>
    <n v="30984"/>
    <n v="21172"/>
  </r>
  <r>
    <x v="119"/>
    <x v="1"/>
    <x v="6"/>
    <n v="40187"/>
    <n v="73"/>
    <n v="1231"/>
    <n v="38161"/>
    <n v="46.96"/>
    <n v="26169"/>
    <n v="17919"/>
  </r>
  <r>
    <x v="119"/>
    <x v="1"/>
    <x v="7"/>
    <n v="8293"/>
    <n v="22"/>
    <n v="256"/>
    <n v="7936"/>
    <n v="58.24"/>
    <n v="5043"/>
    <n v="4622"/>
  </r>
  <r>
    <x v="119"/>
    <x v="1"/>
    <x v="8"/>
    <n v="14539"/>
    <n v="35"/>
    <n v="485"/>
    <n v="15035"/>
    <n v="49.02"/>
    <n v="7818"/>
    <n v="7370"/>
  </r>
  <r>
    <x v="119"/>
    <x v="1"/>
    <x v="9"/>
    <n v="21204"/>
    <n v="48"/>
    <n v="812"/>
    <n v="25172"/>
    <n v="44.44"/>
    <n v="10841"/>
    <n v="11187"/>
  </r>
  <r>
    <x v="119"/>
    <x v="1"/>
    <x v="10"/>
    <n v="43410"/>
    <n v="78"/>
    <n v="1379"/>
    <n v="42749"/>
    <n v="47.18"/>
    <n v="23515"/>
    <n v="20171"/>
  </r>
  <r>
    <x v="119"/>
    <x v="1"/>
    <x v="11"/>
    <n v="4839"/>
    <n v="19"/>
    <n v="566"/>
    <n v="17546"/>
    <n v="13.43"/>
    <n v="3076"/>
    <n v="2356"/>
  </r>
  <r>
    <x v="119"/>
    <x v="1"/>
    <x v="12"/>
    <n v="23780"/>
    <n v="64"/>
    <n v="1104"/>
    <n v="34224"/>
    <n v="35.36"/>
    <n v="13400"/>
    <n v="12102"/>
  </r>
  <r>
    <x v="119"/>
    <x v="1"/>
    <x v="13"/>
    <n v="8873"/>
    <n v="23"/>
    <n v="402"/>
    <n v="12462"/>
    <n v="40.229999999999997"/>
    <n v="5144"/>
    <n v="5013"/>
  </r>
  <r>
    <x v="119"/>
    <x v="1"/>
    <x v="14"/>
    <n v="7651"/>
    <n v="17"/>
    <n v="234"/>
    <n v="7254"/>
    <n v="50.8"/>
    <n v="4481"/>
    <n v="3685"/>
  </r>
  <r>
    <x v="119"/>
    <x v="1"/>
    <x v="15"/>
    <n v="8790"/>
    <n v="29"/>
    <n v="306"/>
    <n v="9486"/>
    <n v="47.53"/>
    <n v="5127"/>
    <n v="4509"/>
  </r>
  <r>
    <x v="119"/>
    <x v="1"/>
    <x v="16"/>
    <n v="42676"/>
    <n v="67"/>
    <n v="1385"/>
    <n v="42935"/>
    <n v="50.03"/>
    <n v="20948"/>
    <n v="21482"/>
  </r>
  <r>
    <x v="119"/>
    <x v="1"/>
    <x v="17"/>
    <n v="29474"/>
    <n v="38"/>
    <n v="899"/>
    <n v="27869"/>
    <n v="52.35"/>
    <n v="14508"/>
    <n v="14589"/>
  </r>
  <r>
    <x v="119"/>
    <x v="1"/>
    <x v="18"/>
    <n v="23656"/>
    <n v="51"/>
    <n v="731"/>
    <n v="22661"/>
    <n v="49.06"/>
    <n v="14065"/>
    <n v="11118"/>
  </r>
  <r>
    <x v="119"/>
    <x v="1"/>
    <x v="19"/>
    <n v="38018"/>
    <n v="104"/>
    <n v="1304"/>
    <n v="40424"/>
    <n v="45.53"/>
    <n v="19151"/>
    <n v="18406"/>
  </r>
  <r>
    <x v="119"/>
    <x v="1"/>
    <x v="20"/>
    <n v="90679"/>
    <n v="202"/>
    <n v="2931"/>
    <n v="90861"/>
    <n v="47.95"/>
    <n v="51243"/>
    <n v="43569"/>
  </r>
  <r>
    <x v="119"/>
    <x v="1"/>
    <x v="21"/>
    <n v="11686"/>
    <n v="27"/>
    <n v="414"/>
    <n v="12834"/>
    <n v="39.090000000000003"/>
    <n v="7825"/>
    <n v="5017"/>
  </r>
  <r>
    <x v="119"/>
    <x v="1"/>
    <x v="22"/>
    <n v="17859"/>
    <n v="17"/>
    <n v="516"/>
    <n v="15996"/>
    <n v="60.99"/>
    <n v="13361"/>
    <n v="9756"/>
  </r>
  <r>
    <x v="119"/>
    <x v="1"/>
    <x v="23"/>
    <n v="11117"/>
    <n v="27"/>
    <n v="350"/>
    <n v="10850"/>
    <n v="57.35"/>
    <n v="6805"/>
    <n v="6223"/>
  </r>
  <r>
    <x v="119"/>
    <x v="1"/>
    <x v="24"/>
    <n v="131341"/>
    <n v="273"/>
    <n v="4211"/>
    <n v="130541"/>
    <n v="49.46"/>
    <n v="79235"/>
    <n v="64565"/>
  </r>
  <r>
    <x v="119"/>
    <x v="1"/>
    <x v="25"/>
    <n v="36894"/>
    <n v="76"/>
    <n v="1064"/>
    <n v="32984"/>
    <n v="53.18"/>
    <n v="26247"/>
    <n v="17542"/>
  </r>
  <r>
    <x v="119"/>
    <x v="1"/>
    <x v="26"/>
    <n v="12428"/>
    <n v="25"/>
    <n v="516"/>
    <n v="15996"/>
    <n v="36.04"/>
    <n v="6580"/>
    <n v="5765"/>
  </r>
  <r>
    <x v="119"/>
    <x v="1"/>
    <x v="27"/>
    <n v="40268"/>
    <n v="52"/>
    <n v="1192"/>
    <n v="36952"/>
    <n v="43.58"/>
    <n v="17117"/>
    <n v="16105"/>
  </r>
  <r>
    <x v="119"/>
    <x v="1"/>
    <x v="28"/>
    <n v="7518"/>
    <n v="22"/>
    <n v="280"/>
    <n v="8680"/>
    <n v="45.9"/>
    <n v="5638"/>
    <n v="3984"/>
  </r>
  <r>
    <x v="119"/>
    <x v="1"/>
    <x v="29"/>
    <n v="7777"/>
    <n v="26"/>
    <n v="274"/>
    <n v="8494"/>
    <n v="43.3"/>
    <n v="4586"/>
    <n v="3678"/>
  </r>
  <r>
    <x v="119"/>
    <x v="1"/>
    <x v="30"/>
    <n v="26516"/>
    <n v="45"/>
    <n v="780"/>
    <n v="24180"/>
    <n v="52.75"/>
    <n v="13904"/>
    <n v="12755"/>
  </r>
  <r>
    <x v="119"/>
    <x v="1"/>
    <x v="31"/>
    <n v="2056"/>
    <n v="15"/>
    <n v="106"/>
    <n v="3286"/>
    <n v="32.79"/>
    <n v="1444"/>
    <n v="1077"/>
  </r>
  <r>
    <x v="119"/>
    <x v="1"/>
    <x v="32"/>
    <n v="13351"/>
    <n v="21"/>
    <n v="354"/>
    <n v="10974"/>
    <n v="50.96"/>
    <n v="7658"/>
    <n v="5592"/>
  </r>
  <r>
    <x v="119"/>
    <x v="1"/>
    <x v="33"/>
    <n v="14145"/>
    <n v="40"/>
    <n v="604"/>
    <n v="18724"/>
    <n v="43.05"/>
    <n v="7018"/>
    <n v="8061"/>
  </r>
  <r>
    <x v="119"/>
    <x v="1"/>
    <x v="34"/>
    <n v="888787"/>
    <n v="1846"/>
    <n v="29812"/>
    <n v="924172"/>
    <n v="46.33"/>
    <n v="489611"/>
    <n v="428185"/>
  </r>
  <r>
    <x v="119"/>
    <x v="2"/>
    <x v="0"/>
    <n v="23103"/>
    <n v="32"/>
    <n v="1292"/>
    <n v="40052"/>
    <n v="53.2"/>
    <n v="9003"/>
    <n v="21308"/>
  </r>
  <r>
    <x v="119"/>
    <x v="2"/>
    <x v="1"/>
    <n v="65691"/>
    <n v="40"/>
    <n v="3777"/>
    <n v="117087"/>
    <n v="49.34"/>
    <n v="34596"/>
    <n v="57765"/>
  </r>
  <r>
    <x v="119"/>
    <x v="2"/>
    <x v="2"/>
    <n v="10643"/>
    <n v="19"/>
    <n v="673"/>
    <n v="20863"/>
    <n v="43.92"/>
    <n v="5386"/>
    <n v="9162"/>
  </r>
  <r>
    <x v="119"/>
    <x v="2"/>
    <x v="3"/>
    <n v="7427"/>
    <n v="14"/>
    <n v="584"/>
    <n v="18104"/>
    <n v="37.69"/>
    <n v="4135"/>
    <n v="6824"/>
  </r>
  <r>
    <x v="119"/>
    <x v="2"/>
    <x v="4"/>
    <n v="12172"/>
    <n v="15"/>
    <n v="887"/>
    <n v="27497"/>
    <n v="41.16"/>
    <n v="5259"/>
    <n v="11317"/>
  </r>
  <r>
    <x v="119"/>
    <x v="2"/>
    <x v="5"/>
    <n v="17418"/>
    <n v="11"/>
    <n v="1042"/>
    <n v="32302"/>
    <n v="48.8"/>
    <n v="8611"/>
    <n v="15762"/>
  </r>
  <r>
    <x v="119"/>
    <x v="2"/>
    <x v="6"/>
    <n v="17931"/>
    <n v="17"/>
    <n v="1066"/>
    <n v="33046"/>
    <n v="50.51"/>
    <n v="9067"/>
    <n v="16692"/>
  </r>
  <r>
    <x v="119"/>
    <x v="2"/>
    <x v="7"/>
    <m/>
    <n v="3"/>
    <n v="76"/>
    <n v="2356"/>
    <m/>
    <m/>
    <m/>
  </r>
  <r>
    <x v="119"/>
    <x v="2"/>
    <x v="8"/>
    <m/>
    <n v="6"/>
    <n v="153"/>
    <n v="4743"/>
    <m/>
    <m/>
    <m/>
  </r>
  <r>
    <x v="119"/>
    <x v="2"/>
    <x v="9"/>
    <n v="4747"/>
    <n v="11"/>
    <n v="433"/>
    <n v="13423"/>
    <n v="31.19"/>
    <n v="1907"/>
    <n v="4186"/>
  </r>
  <r>
    <x v="119"/>
    <x v="2"/>
    <x v="10"/>
    <n v="14272"/>
    <n v="17"/>
    <n v="774"/>
    <n v="23994"/>
    <n v="57.6"/>
    <n v="2874"/>
    <n v="13822"/>
  </r>
  <r>
    <x v="119"/>
    <x v="2"/>
    <x v="11"/>
    <n v="5982"/>
    <n v="14"/>
    <n v="918"/>
    <n v="28458"/>
    <n v="17.54"/>
    <n v="3351"/>
    <n v="4991"/>
  </r>
  <r>
    <x v="119"/>
    <x v="2"/>
    <x v="12"/>
    <m/>
    <n v="4"/>
    <n v="153"/>
    <n v="4743"/>
    <m/>
    <m/>
    <m/>
  </r>
  <r>
    <x v="119"/>
    <x v="2"/>
    <x v="13"/>
    <n v="1797"/>
    <n v="4"/>
    <n v="104"/>
    <n v="3224"/>
    <n v="39.92"/>
    <n v="1191"/>
    <n v="1287"/>
  </r>
  <r>
    <x v="119"/>
    <x v="2"/>
    <x v="14"/>
    <m/>
    <n v="3"/>
    <n v="75"/>
    <n v="2325"/>
    <m/>
    <m/>
    <m/>
  </r>
  <r>
    <x v="119"/>
    <x v="2"/>
    <x v="15"/>
    <m/>
    <n v="6"/>
    <n v="479"/>
    <n v="14849"/>
    <m/>
    <m/>
    <m/>
  </r>
  <r>
    <x v="119"/>
    <x v="2"/>
    <x v="16"/>
    <m/>
    <n v="14"/>
    <n v="2097"/>
    <n v="65007"/>
    <m/>
    <m/>
    <m/>
  </r>
  <r>
    <x v="119"/>
    <x v="2"/>
    <x v="17"/>
    <n v="34325"/>
    <n v="10"/>
    <n v="1750"/>
    <n v="54250"/>
    <n v="62"/>
    <n v="19745"/>
    <n v="33636"/>
  </r>
  <r>
    <x v="119"/>
    <x v="2"/>
    <x v="18"/>
    <n v="15011"/>
    <n v="24"/>
    <n v="883"/>
    <n v="27373"/>
    <n v="44.33"/>
    <n v="8201"/>
    <n v="12134"/>
  </r>
  <r>
    <x v="119"/>
    <x v="2"/>
    <x v="19"/>
    <n v="23626"/>
    <n v="31"/>
    <n v="1262"/>
    <n v="39122"/>
    <n v="50.81"/>
    <n v="11669"/>
    <n v="19877"/>
  </r>
  <r>
    <x v="119"/>
    <x v="2"/>
    <x v="20"/>
    <n v="53913"/>
    <n v="58"/>
    <n v="3476"/>
    <n v="107756"/>
    <n v="42.99"/>
    <n v="29898"/>
    <n v="46320"/>
  </r>
  <r>
    <x v="119"/>
    <x v="2"/>
    <x v="21"/>
    <n v="3226"/>
    <n v="6"/>
    <n v="459"/>
    <n v="14229"/>
    <n v="18.760000000000002"/>
    <n v="1998"/>
    <n v="2669"/>
  </r>
  <r>
    <x v="119"/>
    <x v="2"/>
    <x v="22"/>
    <m/>
    <n v="7"/>
    <n v="469"/>
    <n v="14539"/>
    <m/>
    <n v="6831"/>
    <m/>
  </r>
  <r>
    <x v="119"/>
    <x v="2"/>
    <x v="23"/>
    <m/>
    <n v="4"/>
    <n v="79"/>
    <n v="2449"/>
    <m/>
    <n v="628"/>
    <m/>
  </r>
  <r>
    <x v="119"/>
    <x v="2"/>
    <x v="24"/>
    <n v="66073"/>
    <n v="75"/>
    <n v="4483"/>
    <n v="138973"/>
    <n v="41.1"/>
    <n v="39355"/>
    <n v="57114"/>
  </r>
  <r>
    <x v="119"/>
    <x v="2"/>
    <x v="25"/>
    <n v="29082"/>
    <n v="27"/>
    <n v="1645"/>
    <n v="50995"/>
    <n v="46.81"/>
    <n v="21310"/>
    <n v="23872"/>
  </r>
  <r>
    <x v="119"/>
    <x v="2"/>
    <x v="26"/>
    <n v="9474"/>
    <n v="9"/>
    <n v="630"/>
    <n v="19530"/>
    <n v="46.78"/>
    <n v="6423"/>
    <n v="9137"/>
  </r>
  <r>
    <x v="119"/>
    <x v="2"/>
    <x v="27"/>
    <n v="45128"/>
    <n v="20"/>
    <n v="2104"/>
    <n v="65224"/>
    <n v="63.77"/>
    <n v="20682"/>
    <n v="41597"/>
  </r>
  <r>
    <x v="119"/>
    <x v="2"/>
    <x v="28"/>
    <n v="1305"/>
    <n v="4"/>
    <n v="88"/>
    <n v="2728"/>
    <n v="42.6"/>
    <n v="1176"/>
    <n v="1162"/>
  </r>
  <r>
    <x v="119"/>
    <x v="2"/>
    <x v="29"/>
    <n v="4400"/>
    <n v="8"/>
    <n v="229"/>
    <n v="7099"/>
    <n v="54.13"/>
    <n v="1898"/>
    <n v="3842"/>
  </r>
  <r>
    <x v="119"/>
    <x v="2"/>
    <x v="30"/>
    <n v="8073"/>
    <n v="10"/>
    <n v="465"/>
    <n v="14415"/>
    <n v="53.7"/>
    <n v="5151"/>
    <n v="7741"/>
  </r>
  <r>
    <x v="119"/>
    <x v="2"/>
    <x v="31"/>
    <n v="768"/>
    <n v="5"/>
    <n v="183"/>
    <n v="5673"/>
    <m/>
    <n v="627"/>
    <m/>
  </r>
  <r>
    <x v="119"/>
    <x v="2"/>
    <x v="32"/>
    <n v="11378"/>
    <n v="6"/>
    <n v="640"/>
    <n v="19840"/>
    <n v="55.9"/>
    <n v="5324"/>
    <n v="11091"/>
  </r>
  <r>
    <x v="119"/>
    <x v="2"/>
    <x v="33"/>
    <n v="4562"/>
    <n v="12"/>
    <n v="429"/>
    <n v="13299"/>
    <n v="28.76"/>
    <n v="3491"/>
    <n v="3824"/>
  </r>
  <r>
    <x v="119"/>
    <x v="2"/>
    <x v="34"/>
    <n v="444234"/>
    <n v="461"/>
    <n v="27624"/>
    <n v="856344"/>
    <n v="46.48"/>
    <n v="234260"/>
    <n v="398046"/>
  </r>
  <r>
    <x v="119"/>
    <x v="3"/>
    <x v="0"/>
    <n v="97251"/>
    <n v="48"/>
    <n v="6155"/>
    <n v="190805"/>
    <n v="20.75"/>
    <n v="41442"/>
    <n v="39590"/>
  </r>
  <r>
    <x v="119"/>
    <x v="3"/>
    <x v="1"/>
    <n v="40325"/>
    <n v="23"/>
    <n v="2807"/>
    <n v="87017"/>
    <n v="19.38"/>
    <n v="18450"/>
    <n v="16868"/>
  </r>
  <r>
    <x v="119"/>
    <x v="3"/>
    <x v="2"/>
    <n v="58785"/>
    <n v="25"/>
    <n v="2498"/>
    <n v="77438"/>
    <n v="32.090000000000003"/>
    <n v="28217"/>
    <n v="24849"/>
  </r>
  <r>
    <x v="119"/>
    <x v="3"/>
    <x v="3"/>
    <n v="28596"/>
    <n v="22"/>
    <n v="1963"/>
    <n v="60853"/>
    <n v="21.26"/>
    <n v="13693"/>
    <n v="12938"/>
  </r>
  <r>
    <x v="119"/>
    <x v="3"/>
    <x v="4"/>
    <n v="56561"/>
    <n v="19"/>
    <n v="2875"/>
    <n v="89125"/>
    <n v="27.15"/>
    <n v="15487"/>
    <n v="24199"/>
  </r>
  <r>
    <x v="119"/>
    <x v="3"/>
    <x v="5"/>
    <n v="36365"/>
    <n v="13"/>
    <n v="1857"/>
    <n v="57567"/>
    <n v="23.74"/>
    <n v="15474"/>
    <n v="13665"/>
  </r>
  <r>
    <x v="119"/>
    <x v="3"/>
    <x v="6"/>
    <n v="20713"/>
    <n v="10"/>
    <n v="1347"/>
    <n v="41757"/>
    <n v="21.91"/>
    <n v="10605"/>
    <n v="9148"/>
  </r>
  <r>
    <x v="119"/>
    <x v="3"/>
    <x v="7"/>
    <m/>
    <n v="4"/>
    <n v="1100"/>
    <n v="34100"/>
    <m/>
    <n v="5003"/>
    <m/>
  </r>
  <r>
    <x v="119"/>
    <x v="3"/>
    <x v="8"/>
    <n v="20056"/>
    <n v="12"/>
    <n v="1833"/>
    <n v="56823"/>
    <n v="15.25"/>
    <n v="7303"/>
    <n v="8667"/>
  </r>
  <r>
    <x v="119"/>
    <x v="3"/>
    <x v="9"/>
    <n v="15508"/>
    <n v="12"/>
    <n v="1199"/>
    <n v="37169"/>
    <n v="18.440000000000001"/>
    <n v="6539"/>
    <n v="6854"/>
  </r>
  <r>
    <x v="119"/>
    <x v="3"/>
    <x v="10"/>
    <n v="35055"/>
    <n v="22"/>
    <n v="2080"/>
    <n v="64480"/>
    <n v="20.45"/>
    <n v="14789"/>
    <n v="13187"/>
  </r>
  <r>
    <x v="119"/>
    <x v="3"/>
    <x v="11"/>
    <n v="7535"/>
    <n v="6"/>
    <n v="415"/>
    <n v="12865"/>
    <n v="26.35"/>
    <n v="5866"/>
    <n v="3390"/>
  </r>
  <r>
    <x v="119"/>
    <x v="3"/>
    <x v="12"/>
    <m/>
    <n v="8"/>
    <n v="604"/>
    <n v="18724"/>
    <m/>
    <m/>
    <m/>
  </r>
  <r>
    <x v="119"/>
    <x v="3"/>
    <x v="13"/>
    <m/>
    <n v="3"/>
    <n v="357"/>
    <n v="11067"/>
    <m/>
    <m/>
    <m/>
  </r>
  <r>
    <x v="119"/>
    <x v="3"/>
    <x v="14"/>
    <m/>
    <n v="7"/>
    <n v="843"/>
    <n v="26133"/>
    <m/>
    <m/>
    <m/>
  </r>
  <r>
    <x v="119"/>
    <x v="3"/>
    <x v="15"/>
    <n v="7966"/>
    <n v="8"/>
    <n v="963"/>
    <n v="29853"/>
    <n v="11.78"/>
    <n v="3896"/>
    <n v="3516"/>
  </r>
  <r>
    <x v="119"/>
    <x v="3"/>
    <x v="16"/>
    <m/>
    <n v="3"/>
    <n v="379"/>
    <n v="11749"/>
    <m/>
    <m/>
    <m/>
  </r>
  <r>
    <x v="119"/>
    <x v="3"/>
    <x v="17"/>
    <s v="-"/>
    <s v="-"/>
    <s v="-"/>
    <s v="-"/>
    <s v="-"/>
    <s v="-"/>
    <s v="-"/>
  </r>
  <r>
    <x v="119"/>
    <x v="3"/>
    <x v="18"/>
    <n v="30597"/>
    <n v="17"/>
    <n v="1361"/>
    <n v="42191"/>
    <n v="30.98"/>
    <n v="14219"/>
    <n v="13071"/>
  </r>
  <r>
    <x v="119"/>
    <x v="3"/>
    <x v="19"/>
    <n v="74541"/>
    <n v="23"/>
    <n v="3783"/>
    <n v="117273"/>
    <n v="23.88"/>
    <n v="28740"/>
    <n v="28008"/>
  </r>
  <r>
    <x v="119"/>
    <x v="3"/>
    <x v="20"/>
    <n v="82783"/>
    <n v="38"/>
    <n v="4430"/>
    <n v="137330"/>
    <n v="24.57"/>
    <n v="39390"/>
    <n v="33741"/>
  </r>
  <r>
    <x v="119"/>
    <x v="3"/>
    <x v="21"/>
    <m/>
    <n v="9"/>
    <n v="732"/>
    <n v="22692"/>
    <m/>
    <m/>
    <m/>
  </r>
  <r>
    <x v="119"/>
    <x v="3"/>
    <x v="22"/>
    <m/>
    <n v="4"/>
    <n v="571"/>
    <n v="17701"/>
    <m/>
    <m/>
    <m/>
  </r>
  <r>
    <x v="119"/>
    <x v="3"/>
    <x v="23"/>
    <n v="10156"/>
    <n v="7"/>
    <n v="837"/>
    <n v="25947"/>
    <n v="17.510000000000002"/>
    <n v="4923"/>
    <n v="4543"/>
  </r>
  <r>
    <x v="119"/>
    <x v="3"/>
    <x v="24"/>
    <n v="118943"/>
    <n v="58"/>
    <n v="6570"/>
    <n v="203670"/>
    <n v="23.93"/>
    <n v="59817"/>
    <n v="48748"/>
  </r>
  <r>
    <x v="119"/>
    <x v="3"/>
    <x v="25"/>
    <n v="28964"/>
    <n v="18"/>
    <n v="1615"/>
    <n v="50065"/>
    <n v="25.96"/>
    <n v="21460"/>
    <n v="12999"/>
  </r>
  <r>
    <x v="119"/>
    <x v="3"/>
    <x v="26"/>
    <n v="31032"/>
    <n v="6"/>
    <n v="1565"/>
    <n v="48515"/>
    <n v="31.01"/>
    <n v="14544"/>
    <n v="15045"/>
  </r>
  <r>
    <x v="119"/>
    <x v="3"/>
    <x v="27"/>
    <n v="29209"/>
    <n v="7"/>
    <n v="1219"/>
    <n v="37789"/>
    <n v="27.26"/>
    <n v="14251"/>
    <n v="10300"/>
  </r>
  <r>
    <x v="119"/>
    <x v="3"/>
    <x v="28"/>
    <n v="16223"/>
    <n v="11"/>
    <n v="3633"/>
    <n v="112623"/>
    <n v="6.4"/>
    <n v="8229"/>
    <n v="7209"/>
  </r>
  <r>
    <x v="119"/>
    <x v="3"/>
    <x v="29"/>
    <n v="21640"/>
    <n v="11"/>
    <n v="2388"/>
    <n v="74028"/>
    <n v="18.399999999999999"/>
    <n v="9624"/>
    <n v="13623"/>
  </r>
  <r>
    <x v="119"/>
    <x v="3"/>
    <x v="30"/>
    <n v="15353"/>
    <n v="7"/>
    <n v="603"/>
    <n v="18693"/>
    <n v="33.6"/>
    <n v="9797"/>
    <n v="6280"/>
  </r>
  <r>
    <x v="119"/>
    <x v="3"/>
    <x v="31"/>
    <n v="5691"/>
    <n v="6"/>
    <n v="304"/>
    <n v="9424"/>
    <n v="26.2"/>
    <n v="3427"/>
    <n v="2469"/>
  </r>
  <r>
    <x v="119"/>
    <x v="3"/>
    <x v="32"/>
    <n v="16559"/>
    <n v="5"/>
    <n v="1009"/>
    <n v="31279"/>
    <n v="24.49"/>
    <n v="9837"/>
    <n v="7659"/>
  </r>
  <r>
    <x v="119"/>
    <x v="3"/>
    <x v="33"/>
    <n v="5895"/>
    <n v="10"/>
    <n v="617"/>
    <n v="19127"/>
    <n v="13.66"/>
    <n v="4284"/>
    <n v="2613"/>
  </r>
  <r>
    <x v="119"/>
    <x v="3"/>
    <x v="34"/>
    <n v="864089"/>
    <n v="424"/>
    <n v="53942"/>
    <n v="1672202"/>
    <n v="21.64"/>
    <n v="400176"/>
    <n v="361895"/>
  </r>
  <r>
    <x v="119"/>
    <x v="4"/>
    <x v="0"/>
    <n v="201866"/>
    <n v="256"/>
    <n v="10414"/>
    <n v="322834"/>
    <n v="30.48"/>
    <n v="88827"/>
    <n v="98401"/>
  </r>
  <r>
    <x v="119"/>
    <x v="4"/>
    <x v="1"/>
    <n v="515708"/>
    <n v="324"/>
    <n v="19153"/>
    <n v="593743"/>
    <n v="53.19"/>
    <n v="260413"/>
    <n v="315793"/>
  </r>
  <r>
    <x v="119"/>
    <x v="4"/>
    <x v="2"/>
    <n v="94382"/>
    <n v="121"/>
    <n v="4042"/>
    <n v="125302"/>
    <n v="35.99"/>
    <n v="46208"/>
    <n v="45101"/>
  </r>
  <r>
    <x v="119"/>
    <x v="4"/>
    <x v="3"/>
    <n v="89180"/>
    <n v="150"/>
    <n v="5065"/>
    <n v="157015"/>
    <n v="32.020000000000003"/>
    <n v="50235"/>
    <n v="50272"/>
  </r>
  <r>
    <x v="119"/>
    <x v="4"/>
    <x v="4"/>
    <n v="114651"/>
    <n v="103"/>
    <n v="5233"/>
    <n v="162223"/>
    <n v="35"/>
    <n v="43545"/>
    <n v="56774"/>
  </r>
  <r>
    <x v="119"/>
    <x v="4"/>
    <x v="5"/>
    <n v="168747"/>
    <n v="123"/>
    <n v="6155"/>
    <n v="190805"/>
    <n v="44.2"/>
    <n v="90461"/>
    <n v="84340"/>
  </r>
  <r>
    <x v="119"/>
    <x v="4"/>
    <x v="6"/>
    <n v="91762"/>
    <n v="110"/>
    <n v="4208"/>
    <n v="130448"/>
    <n v="38.659999999999997"/>
    <n v="52938"/>
    <n v="50431"/>
  </r>
  <r>
    <x v="119"/>
    <x v="4"/>
    <x v="7"/>
    <n v="26670"/>
    <n v="33"/>
    <n v="1491"/>
    <n v="46221"/>
    <n v="23.67"/>
    <n v="11210"/>
    <n v="10943"/>
  </r>
  <r>
    <x v="119"/>
    <x v="4"/>
    <x v="8"/>
    <n v="40402"/>
    <n v="63"/>
    <n v="2708"/>
    <n v="83948"/>
    <n v="24.28"/>
    <n v="18239"/>
    <n v="20381"/>
  </r>
  <r>
    <x v="119"/>
    <x v="4"/>
    <x v="9"/>
    <n v="50040"/>
    <n v="89"/>
    <n v="2919"/>
    <n v="90489"/>
    <n v="30.39"/>
    <n v="23845"/>
    <n v="27504"/>
  </r>
  <r>
    <x v="119"/>
    <x v="4"/>
    <x v="10"/>
    <n v="104174"/>
    <n v="133"/>
    <n v="4755"/>
    <n v="147405"/>
    <n v="36.299999999999997"/>
    <n v="47518"/>
    <n v="53501"/>
  </r>
  <r>
    <x v="119"/>
    <x v="4"/>
    <x v="11"/>
    <n v="28234"/>
    <n v="49"/>
    <n v="2375"/>
    <n v="73625"/>
    <n v="21.98"/>
    <n v="17636"/>
    <n v="16185"/>
  </r>
  <r>
    <x v="119"/>
    <x v="4"/>
    <x v="12"/>
    <n v="35285"/>
    <n v="97"/>
    <n v="2398"/>
    <n v="74338"/>
    <n v="26.6"/>
    <n v="20226"/>
    <n v="19773"/>
  </r>
  <r>
    <x v="119"/>
    <x v="4"/>
    <x v="13"/>
    <n v="17515"/>
    <n v="33"/>
    <n v="1000"/>
    <n v="31000"/>
    <n v="28.83"/>
    <n v="10467"/>
    <n v="8938"/>
  </r>
  <r>
    <x v="119"/>
    <x v="4"/>
    <x v="14"/>
    <n v="22233"/>
    <n v="37"/>
    <n v="1379"/>
    <n v="42749"/>
    <n v="24.36"/>
    <n v="11908"/>
    <n v="10414"/>
  </r>
  <r>
    <x v="119"/>
    <x v="4"/>
    <x v="15"/>
    <n v="21890"/>
    <n v="47"/>
    <n v="1797"/>
    <n v="55707"/>
    <n v="21.88"/>
    <n v="10897"/>
    <n v="12187"/>
  </r>
  <r>
    <x v="119"/>
    <x v="4"/>
    <x v="16"/>
    <n v="187138"/>
    <n v="118"/>
    <n v="7363"/>
    <n v="228253"/>
    <n v="53.58"/>
    <n v="101118"/>
    <n v="122301"/>
  </r>
  <r>
    <x v="119"/>
    <x v="4"/>
    <x v="17"/>
    <n v="160323"/>
    <n v="79"/>
    <n v="6027"/>
    <n v="186837"/>
    <n v="57.85"/>
    <n v="87747"/>
    <n v="108089"/>
  </r>
  <r>
    <x v="119"/>
    <x v="4"/>
    <x v="18"/>
    <n v="79356"/>
    <n v="109"/>
    <n v="3354"/>
    <n v="103974"/>
    <n v="39.97"/>
    <n v="43362"/>
    <n v="41559"/>
  </r>
  <r>
    <x v="119"/>
    <x v="4"/>
    <x v="19"/>
    <n v="148690"/>
    <n v="172"/>
    <n v="6811"/>
    <n v="211141"/>
    <n v="34.61"/>
    <n v="66978"/>
    <n v="73070"/>
  </r>
  <r>
    <x v="119"/>
    <x v="4"/>
    <x v="20"/>
    <n v="370450"/>
    <n v="362"/>
    <n v="15344"/>
    <n v="475664"/>
    <n v="43.98"/>
    <n v="195849"/>
    <n v="209213"/>
  </r>
  <r>
    <x v="119"/>
    <x v="4"/>
    <x v="21"/>
    <n v="27956"/>
    <n v="49"/>
    <n v="1732"/>
    <n v="53692"/>
    <n v="25.78"/>
    <n v="16901"/>
    <n v="13843"/>
  </r>
  <r>
    <x v="119"/>
    <x v="4"/>
    <x v="22"/>
    <n v="57406"/>
    <n v="33"/>
    <n v="2049"/>
    <n v="63519"/>
    <n v="51.02"/>
    <n v="43075"/>
    <n v="32407"/>
  </r>
  <r>
    <x v="119"/>
    <x v="4"/>
    <x v="23"/>
    <n v="23295"/>
    <n v="47"/>
    <n v="1390"/>
    <n v="43090"/>
    <n v="28.08"/>
    <n v="12697"/>
    <n v="12100"/>
  </r>
  <r>
    <x v="119"/>
    <x v="4"/>
    <x v="24"/>
    <n v="479107"/>
    <n v="491"/>
    <n v="20515"/>
    <n v="635965"/>
    <n v="42.07"/>
    <n v="268523"/>
    <n v="267562"/>
  </r>
  <r>
    <x v="119"/>
    <x v="4"/>
    <x v="25"/>
    <n v="120402"/>
    <n v="160"/>
    <n v="5654"/>
    <n v="175274"/>
    <n v="39.6"/>
    <n v="86862"/>
    <n v="69416"/>
  </r>
  <r>
    <x v="119"/>
    <x v="4"/>
    <x v="26"/>
    <n v="65533"/>
    <n v="49"/>
    <n v="3170"/>
    <n v="98270"/>
    <n v="36.049999999999997"/>
    <n v="32468"/>
    <n v="35422"/>
  </r>
  <r>
    <x v="119"/>
    <x v="4"/>
    <x v="27"/>
    <n v="224493"/>
    <n v="111"/>
    <n v="7369"/>
    <n v="228439"/>
    <n v="53.96"/>
    <n v="92751"/>
    <n v="123276"/>
  </r>
  <r>
    <x v="119"/>
    <x v="4"/>
    <x v="28"/>
    <n v="32214"/>
    <n v="48"/>
    <n v="4434"/>
    <n v="137454"/>
    <n v="11.99"/>
    <n v="20559"/>
    <n v="16477"/>
  </r>
  <r>
    <x v="119"/>
    <x v="4"/>
    <x v="29"/>
    <n v="35861"/>
    <n v="59"/>
    <n v="3106"/>
    <n v="96286"/>
    <n v="23.51"/>
    <n v="17538"/>
    <n v="22633"/>
  </r>
  <r>
    <x v="119"/>
    <x v="4"/>
    <x v="30"/>
    <n v="71398"/>
    <n v="78"/>
    <n v="2583"/>
    <n v="80073"/>
    <n v="48.31"/>
    <n v="42216"/>
    <n v="38680"/>
  </r>
  <r>
    <x v="119"/>
    <x v="4"/>
    <x v="31"/>
    <n v="9360"/>
    <n v="34"/>
    <n v="679"/>
    <n v="21049"/>
    <n v="23.35"/>
    <n v="6048"/>
    <n v="4915"/>
  </r>
  <r>
    <x v="119"/>
    <x v="4"/>
    <x v="32"/>
    <n v="55830"/>
    <n v="38"/>
    <n v="2568"/>
    <n v="79608"/>
    <n v="41.13"/>
    <n v="30952"/>
    <n v="32740"/>
  </r>
  <r>
    <x v="119"/>
    <x v="4"/>
    <x v="33"/>
    <n v="33145"/>
    <n v="82"/>
    <n v="2132"/>
    <n v="66092"/>
    <n v="30.47"/>
    <n v="20189"/>
    <n v="20140"/>
  </r>
  <r>
    <x v="119"/>
    <x v="4"/>
    <x v="34"/>
    <n v="3165264"/>
    <n v="3317"/>
    <n v="144830"/>
    <n v="4489730"/>
    <n v="38.96"/>
    <n v="1634135"/>
    <n v="1749129"/>
  </r>
  <r>
    <x v="120"/>
    <x v="0"/>
    <x v="0"/>
    <n v="41692"/>
    <n v="36"/>
    <n v="1278"/>
    <n v="39618"/>
    <n v="52.97"/>
    <n v="18505"/>
    <n v="20986"/>
  </r>
  <r>
    <x v="120"/>
    <x v="0"/>
    <x v="1"/>
    <n v="314007"/>
    <n v="70"/>
    <n v="8523"/>
    <n v="264213"/>
    <n v="68.23"/>
    <n v="157199"/>
    <n v="180280"/>
  </r>
  <r>
    <x v="120"/>
    <x v="0"/>
    <x v="2"/>
    <n v="5621"/>
    <n v="11"/>
    <n v="190"/>
    <n v="5890"/>
    <n v="39.799999999999997"/>
    <n v="2622"/>
    <n v="2344"/>
  </r>
  <r>
    <x v="120"/>
    <x v="0"/>
    <x v="3"/>
    <n v="18255"/>
    <n v="26"/>
    <n v="994"/>
    <n v="30814"/>
    <n v="37.57"/>
    <n v="11042"/>
    <n v="11576"/>
  </r>
  <r>
    <x v="120"/>
    <x v="0"/>
    <x v="4"/>
    <n v="17665"/>
    <n v="11"/>
    <n v="458"/>
    <n v="14198"/>
    <n v="60.76"/>
    <n v="8367"/>
    <n v="8627"/>
  </r>
  <r>
    <x v="120"/>
    <x v="0"/>
    <x v="5"/>
    <n v="79298"/>
    <n v="21"/>
    <n v="1856"/>
    <n v="57536"/>
    <n v="66.760000000000005"/>
    <n v="44981"/>
    <n v="38409"/>
  </r>
  <r>
    <x v="120"/>
    <x v="0"/>
    <x v="6"/>
    <n v="17601"/>
    <n v="10"/>
    <n v="564"/>
    <n v="17484"/>
    <n v="51.36"/>
    <n v="10258"/>
    <n v="8979"/>
  </r>
  <r>
    <x v="120"/>
    <x v="0"/>
    <x v="7"/>
    <m/>
    <n v="4"/>
    <n v="59"/>
    <n v="1829"/>
    <m/>
    <m/>
    <m/>
  </r>
  <r>
    <x v="120"/>
    <x v="0"/>
    <x v="8"/>
    <m/>
    <n v="10"/>
    <n v="237"/>
    <n v="7347"/>
    <m/>
    <m/>
    <m/>
  </r>
  <r>
    <x v="120"/>
    <x v="0"/>
    <x v="9"/>
    <n v="10339"/>
    <n v="19"/>
    <n v="480"/>
    <n v="14880"/>
    <n v="39.65"/>
    <n v="5447"/>
    <n v="5900"/>
  </r>
  <r>
    <x v="120"/>
    <x v="0"/>
    <x v="10"/>
    <n v="15411"/>
    <n v="16"/>
    <n v="522"/>
    <n v="16182"/>
    <n v="47.83"/>
    <n v="8823"/>
    <n v="7740"/>
  </r>
  <r>
    <x v="120"/>
    <x v="0"/>
    <x v="11"/>
    <n v="11000"/>
    <n v="10"/>
    <n v="467"/>
    <n v="14477"/>
    <n v="39.630000000000003"/>
    <n v="6120"/>
    <n v="5738"/>
  </r>
  <r>
    <x v="120"/>
    <x v="0"/>
    <x v="12"/>
    <n v="6334"/>
    <n v="22"/>
    <n v="553"/>
    <n v="17143"/>
    <n v="25.85"/>
    <n v="3516"/>
    <n v="4431"/>
  </r>
  <r>
    <x v="120"/>
    <x v="0"/>
    <x v="13"/>
    <m/>
    <n v="3"/>
    <n v="137"/>
    <n v="4247"/>
    <m/>
    <m/>
    <m/>
  </r>
  <r>
    <x v="120"/>
    <x v="0"/>
    <x v="14"/>
    <n v="5783"/>
    <n v="10"/>
    <n v="227"/>
    <n v="7037"/>
    <n v="41.07"/>
    <n v="3740"/>
    <n v="2890"/>
  </r>
  <r>
    <x v="120"/>
    <x v="0"/>
    <x v="15"/>
    <m/>
    <n v="4"/>
    <n v="49"/>
    <n v="1519"/>
    <m/>
    <m/>
    <m/>
  </r>
  <r>
    <x v="120"/>
    <x v="0"/>
    <x v="16"/>
    <n v="105642"/>
    <n v="34"/>
    <n v="3502"/>
    <n v="108562"/>
    <n v="56.31"/>
    <n v="51510"/>
    <n v="61129"/>
  </r>
  <r>
    <x v="120"/>
    <x v="0"/>
    <x v="17"/>
    <n v="103964"/>
    <n v="31"/>
    <n v="3378"/>
    <n v="104718"/>
    <n v="57.14"/>
    <n v="50620"/>
    <n v="59836"/>
  </r>
  <r>
    <x v="120"/>
    <x v="0"/>
    <x v="18"/>
    <n v="14623"/>
    <n v="17"/>
    <n v="379"/>
    <n v="11749"/>
    <n v="60.87"/>
    <n v="8464"/>
    <n v="7151"/>
  </r>
  <r>
    <x v="120"/>
    <x v="0"/>
    <x v="19"/>
    <n v="15764"/>
    <n v="13"/>
    <n v="454"/>
    <n v="14074"/>
    <n v="60.46"/>
    <n v="8708"/>
    <n v="8509"/>
  </r>
  <r>
    <x v="120"/>
    <x v="0"/>
    <x v="20"/>
    <n v="169862"/>
    <n v="63"/>
    <n v="4503"/>
    <n v="139593"/>
    <n v="71.959999999999994"/>
    <n v="78726"/>
    <n v="100452"/>
  </r>
  <r>
    <x v="120"/>
    <x v="0"/>
    <x v="21"/>
    <m/>
    <n v="7"/>
    <n v="127"/>
    <n v="3937"/>
    <m/>
    <m/>
    <m/>
  </r>
  <r>
    <x v="120"/>
    <x v="0"/>
    <x v="22"/>
    <n v="17286"/>
    <n v="5"/>
    <n v="493"/>
    <n v="15283"/>
    <m/>
    <m/>
    <m/>
  </r>
  <r>
    <x v="120"/>
    <x v="0"/>
    <x v="23"/>
    <m/>
    <n v="9"/>
    <n v="124"/>
    <n v="3844"/>
    <n v="33.409999999999997"/>
    <n v="1015"/>
    <n v="1284"/>
  </r>
  <r>
    <x v="120"/>
    <x v="0"/>
    <x v="24"/>
    <n v="192598"/>
    <n v="84"/>
    <n v="5247"/>
    <n v="162657"/>
    <n v="69.290000000000006"/>
    <n v="95917"/>
    <n v="112699"/>
  </r>
  <r>
    <x v="120"/>
    <x v="0"/>
    <x v="25"/>
    <n v="32266"/>
    <n v="39"/>
    <n v="1330"/>
    <n v="41230"/>
    <n v="44.59"/>
    <n v="24906"/>
    <n v="18383"/>
  </r>
  <r>
    <x v="120"/>
    <x v="0"/>
    <x v="26"/>
    <n v="10376"/>
    <n v="9"/>
    <n v="458"/>
    <n v="14198"/>
    <n v="33.979999999999997"/>
    <n v="5233"/>
    <n v="4825"/>
  </r>
  <r>
    <x v="120"/>
    <x v="0"/>
    <x v="27"/>
    <n v="123864"/>
    <n v="33"/>
    <n v="2859"/>
    <n v="88629"/>
    <n v="70.900000000000006"/>
    <n v="45077"/>
    <n v="62837"/>
  </r>
  <r>
    <x v="120"/>
    <x v="0"/>
    <x v="28"/>
    <n v="8676"/>
    <n v="11"/>
    <n v="433"/>
    <n v="13423"/>
    <n v="39.880000000000003"/>
    <n v="6234"/>
    <n v="5353"/>
  </r>
  <r>
    <x v="120"/>
    <x v="0"/>
    <x v="29"/>
    <n v="2781"/>
    <n v="14"/>
    <n v="216"/>
    <n v="6696"/>
    <n v="20.8"/>
    <n v="1901"/>
    <n v="1393"/>
  </r>
  <r>
    <x v="120"/>
    <x v="0"/>
    <x v="30"/>
    <n v="22546"/>
    <n v="16"/>
    <n v="735"/>
    <n v="22785"/>
    <n v="52.92"/>
    <n v="13675"/>
    <n v="12059"/>
  </r>
  <r>
    <x v="120"/>
    <x v="0"/>
    <x v="31"/>
    <n v="842"/>
    <n v="8"/>
    <n v="86"/>
    <n v="2666"/>
    <m/>
    <n v="537"/>
    <m/>
  </r>
  <r>
    <x v="120"/>
    <x v="0"/>
    <x v="32"/>
    <n v="17528"/>
    <n v="6"/>
    <n v="565"/>
    <n v="17515"/>
    <n v="56.78"/>
    <n v="8800"/>
    <n v="9945"/>
  </r>
  <r>
    <x v="120"/>
    <x v="0"/>
    <x v="33"/>
    <n v="9480"/>
    <n v="20"/>
    <n v="482"/>
    <n v="14942"/>
    <n v="40.51"/>
    <n v="5573"/>
    <n v="6052"/>
  </r>
  <r>
    <x v="120"/>
    <x v="0"/>
    <x v="34"/>
    <n v="1109368"/>
    <n v="587"/>
    <n v="33340"/>
    <n v="1033540"/>
    <n v="59.36"/>
    <n v="561812"/>
    <n v="613541"/>
  </r>
  <r>
    <x v="120"/>
    <x v="1"/>
    <x v="0"/>
    <n v="71597"/>
    <n v="141"/>
    <n v="1702"/>
    <n v="52762"/>
    <n v="56.86"/>
    <n v="33009"/>
    <n v="29999"/>
  </r>
  <r>
    <x v="120"/>
    <x v="1"/>
    <x v="1"/>
    <n v="130835"/>
    <n v="191"/>
    <n v="3928"/>
    <n v="121768"/>
    <n v="54.13"/>
    <n v="59908"/>
    <n v="65910"/>
  </r>
  <r>
    <x v="120"/>
    <x v="1"/>
    <x v="2"/>
    <n v="35148"/>
    <n v="66"/>
    <n v="682"/>
    <n v="21142"/>
    <n v="64.5"/>
    <n v="16363"/>
    <n v="13638"/>
  </r>
  <r>
    <x v="120"/>
    <x v="1"/>
    <x v="3"/>
    <n v="44537"/>
    <n v="87"/>
    <n v="1528"/>
    <n v="47368"/>
    <n v="47.92"/>
    <n v="25463"/>
    <n v="22698"/>
  </r>
  <r>
    <x v="120"/>
    <x v="1"/>
    <x v="4"/>
    <n v="45656"/>
    <n v="58"/>
    <n v="1013"/>
    <n v="31403"/>
    <n v="62.94"/>
    <n v="20143"/>
    <n v="19765"/>
  </r>
  <r>
    <x v="120"/>
    <x v="1"/>
    <x v="5"/>
    <n v="67561"/>
    <n v="78"/>
    <n v="1400"/>
    <n v="43400"/>
    <n v="62"/>
    <n v="40491"/>
    <n v="26910"/>
  </r>
  <r>
    <x v="120"/>
    <x v="1"/>
    <x v="6"/>
    <n v="58673"/>
    <n v="73"/>
    <n v="1231"/>
    <n v="38161"/>
    <n v="64.58"/>
    <n v="36206"/>
    <n v="24644"/>
  </r>
  <r>
    <x v="120"/>
    <x v="1"/>
    <x v="7"/>
    <n v="11017"/>
    <n v="22"/>
    <n v="257"/>
    <n v="7967"/>
    <n v="69.87"/>
    <n v="5836"/>
    <n v="5566"/>
  </r>
  <r>
    <x v="120"/>
    <x v="1"/>
    <x v="8"/>
    <n v="17166"/>
    <n v="35"/>
    <n v="488"/>
    <n v="15128"/>
    <n v="53.65"/>
    <n v="9150"/>
    <n v="8117"/>
  </r>
  <r>
    <x v="120"/>
    <x v="1"/>
    <x v="9"/>
    <n v="26845"/>
    <n v="50"/>
    <n v="831"/>
    <n v="25761"/>
    <n v="52.13"/>
    <n v="14259"/>
    <n v="13430"/>
  </r>
  <r>
    <x v="120"/>
    <x v="1"/>
    <x v="10"/>
    <n v="65687"/>
    <n v="78"/>
    <n v="1380"/>
    <n v="42780"/>
    <n v="65.37"/>
    <n v="31932"/>
    <n v="27964"/>
  </r>
  <r>
    <x v="120"/>
    <x v="1"/>
    <x v="11"/>
    <n v="7568"/>
    <n v="19"/>
    <n v="566"/>
    <n v="17546"/>
    <n v="19.239999999999998"/>
    <n v="4657"/>
    <n v="3375"/>
  </r>
  <r>
    <x v="120"/>
    <x v="1"/>
    <x v="12"/>
    <n v="24474"/>
    <n v="64"/>
    <n v="1104"/>
    <n v="34224"/>
    <n v="36.869999999999997"/>
    <n v="15362"/>
    <n v="12619"/>
  </r>
  <r>
    <x v="120"/>
    <x v="1"/>
    <x v="13"/>
    <n v="10110"/>
    <n v="23"/>
    <n v="401"/>
    <n v="12431"/>
    <n v="41.11"/>
    <n v="5980"/>
    <n v="5111"/>
  </r>
  <r>
    <x v="120"/>
    <x v="1"/>
    <x v="14"/>
    <n v="8707"/>
    <n v="17"/>
    <n v="234"/>
    <n v="7254"/>
    <n v="53.46"/>
    <n v="5053"/>
    <n v="3878"/>
  </r>
  <r>
    <x v="120"/>
    <x v="1"/>
    <x v="15"/>
    <n v="9978"/>
    <n v="29"/>
    <n v="305"/>
    <n v="9455"/>
    <n v="50.23"/>
    <n v="6098"/>
    <n v="4749"/>
  </r>
  <r>
    <x v="120"/>
    <x v="1"/>
    <x v="16"/>
    <n v="44679"/>
    <n v="67"/>
    <n v="1385"/>
    <n v="42935"/>
    <n v="50.7"/>
    <n v="24103"/>
    <n v="21768"/>
  </r>
  <r>
    <x v="120"/>
    <x v="1"/>
    <x v="17"/>
    <n v="31228"/>
    <n v="38"/>
    <n v="899"/>
    <n v="27869"/>
    <n v="53.17"/>
    <n v="17211"/>
    <n v="14819"/>
  </r>
  <r>
    <x v="120"/>
    <x v="1"/>
    <x v="18"/>
    <n v="28901"/>
    <n v="51"/>
    <n v="731"/>
    <n v="22661"/>
    <n v="58.35"/>
    <n v="18113"/>
    <n v="13222"/>
  </r>
  <r>
    <x v="120"/>
    <x v="1"/>
    <x v="19"/>
    <n v="60647"/>
    <n v="104"/>
    <n v="1304"/>
    <n v="40424"/>
    <n v="66.86"/>
    <n v="29443"/>
    <n v="27027"/>
  </r>
  <r>
    <x v="120"/>
    <x v="1"/>
    <x v="20"/>
    <n v="117895"/>
    <n v="202"/>
    <n v="2909"/>
    <n v="90179"/>
    <n v="61"/>
    <n v="66009"/>
    <n v="55009"/>
  </r>
  <r>
    <x v="120"/>
    <x v="1"/>
    <x v="21"/>
    <n v="18482"/>
    <n v="28"/>
    <n v="416"/>
    <n v="12896"/>
    <n v="56.55"/>
    <n v="11817"/>
    <n v="7292"/>
  </r>
  <r>
    <x v="120"/>
    <x v="1"/>
    <x v="22"/>
    <n v="20322"/>
    <n v="17"/>
    <n v="516"/>
    <n v="15996"/>
    <n v="71.61"/>
    <n v="15684"/>
    <n v="11455"/>
  </r>
  <r>
    <x v="120"/>
    <x v="1"/>
    <x v="23"/>
    <n v="14176"/>
    <n v="27"/>
    <n v="350"/>
    <n v="10850"/>
    <n v="69.37"/>
    <n v="8314"/>
    <n v="7527"/>
  </r>
  <r>
    <x v="120"/>
    <x v="1"/>
    <x v="24"/>
    <n v="170874"/>
    <n v="274"/>
    <n v="4191"/>
    <n v="129921"/>
    <n v="62.56"/>
    <n v="101823"/>
    <n v="81283"/>
  </r>
  <r>
    <x v="120"/>
    <x v="1"/>
    <x v="25"/>
    <n v="48095"/>
    <n v="75"/>
    <n v="1057"/>
    <n v="32767"/>
    <n v="66.010000000000005"/>
    <n v="33760"/>
    <n v="21631"/>
  </r>
  <r>
    <x v="120"/>
    <x v="1"/>
    <x v="26"/>
    <n v="18711"/>
    <n v="25"/>
    <n v="516"/>
    <n v="15996"/>
    <n v="52.08"/>
    <n v="9606"/>
    <n v="8331"/>
  </r>
  <r>
    <x v="120"/>
    <x v="1"/>
    <x v="27"/>
    <n v="51955"/>
    <n v="52"/>
    <n v="1188"/>
    <n v="36828"/>
    <n v="55.13"/>
    <n v="21044"/>
    <n v="20302"/>
  </r>
  <r>
    <x v="120"/>
    <x v="1"/>
    <x v="28"/>
    <n v="9354"/>
    <n v="22"/>
    <n v="279"/>
    <n v="8649"/>
    <n v="53.17"/>
    <n v="7106"/>
    <n v="4598"/>
  </r>
  <r>
    <x v="120"/>
    <x v="1"/>
    <x v="29"/>
    <n v="10663"/>
    <n v="27"/>
    <n v="280"/>
    <n v="8680"/>
    <n v="55.23"/>
    <n v="6026"/>
    <n v="4794"/>
  </r>
  <r>
    <x v="120"/>
    <x v="1"/>
    <x v="30"/>
    <n v="32871"/>
    <n v="45"/>
    <n v="780"/>
    <n v="24180"/>
    <n v="66.19"/>
    <n v="17853"/>
    <n v="16004"/>
  </r>
  <r>
    <x v="120"/>
    <x v="1"/>
    <x v="31"/>
    <n v="3442"/>
    <n v="16"/>
    <n v="107"/>
    <n v="3317"/>
    <n v="50.23"/>
    <n v="2403"/>
    <n v="1666"/>
  </r>
  <r>
    <x v="120"/>
    <x v="1"/>
    <x v="32"/>
    <n v="15806"/>
    <n v="21"/>
    <n v="361"/>
    <n v="11191"/>
    <n v="58.23"/>
    <n v="8869"/>
    <n v="6517"/>
  </r>
  <r>
    <x v="120"/>
    <x v="1"/>
    <x v="33"/>
    <n v="17607"/>
    <n v="41"/>
    <n v="618"/>
    <n v="19158"/>
    <n v="49.31"/>
    <n v="8788"/>
    <n v="9446"/>
  </r>
  <r>
    <x v="120"/>
    <x v="1"/>
    <x v="34"/>
    <n v="1149163"/>
    <n v="1851"/>
    <n v="29847"/>
    <n v="925257"/>
    <n v="56.74"/>
    <n v="618846"/>
    <n v="524961"/>
  </r>
  <r>
    <x v="120"/>
    <x v="2"/>
    <x v="0"/>
    <n v="26439"/>
    <n v="31"/>
    <n v="1266"/>
    <n v="39246"/>
    <n v="59.35"/>
    <n v="11519"/>
    <n v="23294"/>
  </r>
  <r>
    <x v="120"/>
    <x v="2"/>
    <x v="1"/>
    <n v="82114"/>
    <n v="40"/>
    <n v="3777"/>
    <n v="117087"/>
    <n v="57.35"/>
    <n v="42269"/>
    <n v="67147"/>
  </r>
  <r>
    <x v="120"/>
    <x v="2"/>
    <x v="2"/>
    <n v="14477"/>
    <n v="19"/>
    <n v="673"/>
    <n v="20863"/>
    <n v="55.38"/>
    <n v="6713"/>
    <n v="11554"/>
  </r>
  <r>
    <x v="120"/>
    <x v="2"/>
    <x v="3"/>
    <n v="9063"/>
    <n v="14"/>
    <n v="595"/>
    <n v="18445"/>
    <n v="45.46"/>
    <n v="5042"/>
    <n v="8386"/>
  </r>
  <r>
    <x v="120"/>
    <x v="2"/>
    <x v="4"/>
    <n v="13369"/>
    <n v="15"/>
    <n v="887"/>
    <n v="27497"/>
    <n v="46.36"/>
    <n v="5274"/>
    <n v="12748"/>
  </r>
  <r>
    <x v="120"/>
    <x v="2"/>
    <x v="5"/>
    <n v="17658"/>
    <n v="11"/>
    <n v="1042"/>
    <n v="32302"/>
    <n v="49.76"/>
    <n v="10011"/>
    <n v="16072"/>
  </r>
  <r>
    <x v="120"/>
    <x v="2"/>
    <x v="6"/>
    <n v="23982"/>
    <n v="17"/>
    <n v="1076"/>
    <n v="33356"/>
    <n v="64.44"/>
    <n v="12928"/>
    <n v="21495"/>
  </r>
  <r>
    <x v="120"/>
    <x v="2"/>
    <x v="7"/>
    <m/>
    <n v="3"/>
    <n v="76"/>
    <n v="2356"/>
    <m/>
    <m/>
    <m/>
  </r>
  <r>
    <x v="120"/>
    <x v="2"/>
    <x v="8"/>
    <m/>
    <n v="6"/>
    <n v="153"/>
    <n v="4743"/>
    <m/>
    <m/>
    <m/>
  </r>
  <r>
    <x v="120"/>
    <x v="2"/>
    <x v="9"/>
    <n v="3642"/>
    <n v="10"/>
    <n v="289"/>
    <n v="8959"/>
    <n v="32.31"/>
    <n v="1734"/>
    <n v="2895"/>
  </r>
  <r>
    <x v="120"/>
    <x v="2"/>
    <x v="10"/>
    <n v="13687"/>
    <n v="18"/>
    <n v="804"/>
    <n v="24924"/>
    <n v="51.07"/>
    <n v="3950"/>
    <n v="12728"/>
  </r>
  <r>
    <x v="120"/>
    <x v="2"/>
    <x v="11"/>
    <n v="6914"/>
    <n v="13"/>
    <n v="861"/>
    <n v="26691"/>
    <n v="20.89"/>
    <n v="4287"/>
    <n v="5576"/>
  </r>
  <r>
    <x v="120"/>
    <x v="2"/>
    <x v="12"/>
    <m/>
    <n v="4"/>
    <n v="153"/>
    <n v="4743"/>
    <m/>
    <m/>
    <m/>
  </r>
  <r>
    <x v="120"/>
    <x v="2"/>
    <x v="13"/>
    <n v="1948"/>
    <n v="4"/>
    <n v="104"/>
    <n v="3224"/>
    <n v="42.75"/>
    <n v="1412"/>
    <n v="1378"/>
  </r>
  <r>
    <x v="120"/>
    <x v="2"/>
    <x v="14"/>
    <m/>
    <n v="3"/>
    <n v="75"/>
    <n v="2325"/>
    <m/>
    <m/>
    <m/>
  </r>
  <r>
    <x v="120"/>
    <x v="2"/>
    <x v="15"/>
    <m/>
    <n v="7"/>
    <n v="480"/>
    <n v="14880"/>
    <m/>
    <m/>
    <m/>
  </r>
  <r>
    <x v="120"/>
    <x v="2"/>
    <x v="16"/>
    <m/>
    <n v="14"/>
    <n v="2097"/>
    <n v="65007"/>
    <m/>
    <m/>
    <m/>
  </r>
  <r>
    <x v="120"/>
    <x v="2"/>
    <x v="17"/>
    <n v="35724"/>
    <n v="10"/>
    <n v="1750"/>
    <n v="54250"/>
    <n v="61.21"/>
    <n v="19735"/>
    <n v="33207"/>
  </r>
  <r>
    <x v="120"/>
    <x v="2"/>
    <x v="18"/>
    <n v="18651"/>
    <n v="24"/>
    <n v="886"/>
    <n v="27466"/>
    <n v="57.05"/>
    <n v="11209"/>
    <n v="15669"/>
  </r>
  <r>
    <x v="120"/>
    <x v="2"/>
    <x v="19"/>
    <n v="30721"/>
    <n v="32"/>
    <n v="1293"/>
    <n v="40083"/>
    <n v="68.66"/>
    <n v="16484"/>
    <n v="27520"/>
  </r>
  <r>
    <x v="120"/>
    <x v="2"/>
    <x v="20"/>
    <n v="68737"/>
    <n v="58"/>
    <n v="3196"/>
    <n v="99076"/>
    <n v="62.23"/>
    <n v="34783"/>
    <n v="61652"/>
  </r>
  <r>
    <x v="120"/>
    <x v="2"/>
    <x v="21"/>
    <m/>
    <n v="6"/>
    <n v="459"/>
    <n v="14229"/>
    <m/>
    <m/>
    <m/>
  </r>
  <r>
    <x v="120"/>
    <x v="2"/>
    <x v="22"/>
    <n v="9182"/>
    <n v="7"/>
    <n v="469"/>
    <n v="14539"/>
    <m/>
    <m/>
    <m/>
  </r>
  <r>
    <x v="120"/>
    <x v="2"/>
    <x v="23"/>
    <m/>
    <n v="4"/>
    <n v="79"/>
    <n v="2449"/>
    <n v="29.97"/>
    <n v="864"/>
    <n v="734"/>
  </r>
  <r>
    <x v="120"/>
    <x v="2"/>
    <x v="24"/>
    <n v="83251"/>
    <n v="75"/>
    <n v="4203"/>
    <n v="130293"/>
    <n v="57.1"/>
    <n v="44787"/>
    <n v="74402"/>
  </r>
  <r>
    <x v="120"/>
    <x v="2"/>
    <x v="25"/>
    <n v="38549"/>
    <n v="27"/>
    <n v="1645"/>
    <n v="50995"/>
    <n v="58.44"/>
    <n v="27071"/>
    <n v="29799"/>
  </r>
  <r>
    <x v="120"/>
    <x v="2"/>
    <x v="26"/>
    <n v="11619"/>
    <n v="9"/>
    <n v="630"/>
    <n v="19530"/>
    <n v="54.08"/>
    <n v="7294"/>
    <n v="10563"/>
  </r>
  <r>
    <x v="120"/>
    <x v="2"/>
    <x v="27"/>
    <n v="58056"/>
    <n v="20"/>
    <n v="2104"/>
    <n v="65224"/>
    <n v="71.31"/>
    <n v="33820"/>
    <n v="46512"/>
  </r>
  <r>
    <x v="120"/>
    <x v="2"/>
    <x v="28"/>
    <n v="1781"/>
    <n v="4"/>
    <n v="88"/>
    <n v="2728"/>
    <n v="54.9"/>
    <n v="1571"/>
    <n v="1498"/>
  </r>
  <r>
    <x v="120"/>
    <x v="2"/>
    <x v="29"/>
    <n v="5380"/>
    <n v="7"/>
    <n v="217"/>
    <n v="6727"/>
    <n v="67.680000000000007"/>
    <n v="1438"/>
    <n v="4553"/>
  </r>
  <r>
    <x v="120"/>
    <x v="2"/>
    <x v="30"/>
    <n v="9809"/>
    <n v="10"/>
    <n v="465"/>
    <n v="14415"/>
    <n v="60.54"/>
    <n v="5902"/>
    <n v="8727"/>
  </r>
  <r>
    <x v="120"/>
    <x v="2"/>
    <x v="31"/>
    <n v="1223"/>
    <n v="4"/>
    <n v="155"/>
    <n v="4805"/>
    <m/>
    <n v="987"/>
    <m/>
  </r>
  <r>
    <x v="120"/>
    <x v="2"/>
    <x v="32"/>
    <n v="13862"/>
    <n v="6"/>
    <n v="636"/>
    <n v="19716"/>
    <n v="67.75"/>
    <n v="6493"/>
    <n v="13358"/>
  </r>
  <r>
    <x v="120"/>
    <x v="2"/>
    <x v="33"/>
    <n v="7131"/>
    <n v="13"/>
    <n v="444"/>
    <n v="13764"/>
    <n v="42"/>
    <n v="4819"/>
    <n v="5781"/>
  </r>
  <r>
    <x v="120"/>
    <x v="2"/>
    <x v="34"/>
    <n v="539250"/>
    <n v="460"/>
    <n v="27174"/>
    <n v="842394"/>
    <n v="55.16"/>
    <n v="291222"/>
    <n v="464673"/>
  </r>
  <r>
    <x v="120"/>
    <x v="3"/>
    <x v="0"/>
    <n v="187605"/>
    <n v="48"/>
    <n v="6162"/>
    <n v="191022"/>
    <n v="38.61"/>
    <n v="58867"/>
    <n v="73745"/>
  </r>
  <r>
    <x v="120"/>
    <x v="3"/>
    <x v="1"/>
    <n v="84592"/>
    <n v="23"/>
    <n v="2813"/>
    <n v="87203"/>
    <n v="38.07"/>
    <n v="28699"/>
    <n v="33198"/>
  </r>
  <r>
    <x v="120"/>
    <x v="3"/>
    <x v="2"/>
    <n v="105514"/>
    <n v="25"/>
    <n v="2549"/>
    <n v="79019"/>
    <n v="48.16"/>
    <n v="37797"/>
    <n v="38057"/>
  </r>
  <r>
    <x v="120"/>
    <x v="3"/>
    <x v="3"/>
    <n v="49607"/>
    <n v="22"/>
    <n v="2005"/>
    <n v="62155"/>
    <n v="34.94"/>
    <n v="18953"/>
    <n v="21719"/>
  </r>
  <r>
    <x v="120"/>
    <x v="3"/>
    <x v="4"/>
    <n v="112469"/>
    <n v="19"/>
    <n v="2830"/>
    <n v="87730"/>
    <n v="43.95"/>
    <n v="23924"/>
    <n v="38561"/>
  </r>
  <r>
    <x v="120"/>
    <x v="3"/>
    <x v="5"/>
    <n v="58249"/>
    <n v="13"/>
    <n v="1876"/>
    <n v="58156"/>
    <n v="35.590000000000003"/>
    <n v="20069"/>
    <n v="20701"/>
  </r>
  <r>
    <x v="120"/>
    <x v="3"/>
    <x v="6"/>
    <n v="32718"/>
    <n v="10"/>
    <n v="1347"/>
    <n v="41757"/>
    <n v="31.96"/>
    <n v="14340"/>
    <n v="13345"/>
  </r>
  <r>
    <x v="120"/>
    <x v="3"/>
    <x v="7"/>
    <m/>
    <n v="4"/>
    <n v="1100"/>
    <n v="34100"/>
    <m/>
    <m/>
    <m/>
  </r>
  <r>
    <x v="120"/>
    <x v="3"/>
    <x v="8"/>
    <n v="40649"/>
    <n v="12"/>
    <n v="1833"/>
    <n v="56823"/>
    <n v="27.37"/>
    <n v="13378"/>
    <n v="15552"/>
  </r>
  <r>
    <x v="120"/>
    <x v="3"/>
    <x v="9"/>
    <n v="37113"/>
    <n v="12"/>
    <n v="1199"/>
    <n v="37169"/>
    <n v="37.57"/>
    <n v="10959"/>
    <n v="13965"/>
  </r>
  <r>
    <x v="120"/>
    <x v="3"/>
    <x v="10"/>
    <n v="66668"/>
    <n v="22"/>
    <n v="2083"/>
    <n v="64573"/>
    <n v="35.28"/>
    <n v="21064"/>
    <n v="22781"/>
  </r>
  <r>
    <x v="120"/>
    <x v="3"/>
    <x v="11"/>
    <n v="11038"/>
    <n v="6"/>
    <n v="415"/>
    <n v="12865"/>
    <n v="39.229999999999997"/>
    <n v="8664"/>
    <n v="5047"/>
  </r>
  <r>
    <x v="120"/>
    <x v="3"/>
    <x v="12"/>
    <m/>
    <n v="8"/>
    <n v="604"/>
    <n v="18724"/>
    <m/>
    <m/>
    <m/>
  </r>
  <r>
    <x v="120"/>
    <x v="3"/>
    <x v="13"/>
    <m/>
    <n v="3"/>
    <n v="360"/>
    <n v="11160"/>
    <m/>
    <m/>
    <m/>
  </r>
  <r>
    <x v="120"/>
    <x v="3"/>
    <x v="14"/>
    <m/>
    <n v="7"/>
    <n v="843"/>
    <n v="26133"/>
    <m/>
    <m/>
    <m/>
  </r>
  <r>
    <x v="120"/>
    <x v="3"/>
    <x v="15"/>
    <n v="20752"/>
    <n v="8"/>
    <n v="961"/>
    <n v="29791"/>
    <n v="29.81"/>
    <n v="10305"/>
    <n v="8882"/>
  </r>
  <r>
    <x v="120"/>
    <x v="3"/>
    <x v="16"/>
    <m/>
    <n v="3"/>
    <n v="379"/>
    <n v="11749"/>
    <m/>
    <m/>
    <m/>
  </r>
  <r>
    <x v="120"/>
    <x v="3"/>
    <x v="17"/>
    <s v="-"/>
    <s v="-"/>
    <s v="-"/>
    <s v="-"/>
    <s v="-"/>
    <s v="-"/>
    <s v="-"/>
  </r>
  <r>
    <x v="120"/>
    <x v="3"/>
    <x v="18"/>
    <n v="36492"/>
    <n v="17"/>
    <n v="1368"/>
    <n v="42408"/>
    <n v="31.78"/>
    <n v="15601"/>
    <n v="13479"/>
  </r>
  <r>
    <x v="120"/>
    <x v="3"/>
    <x v="19"/>
    <n v="175042"/>
    <n v="23"/>
    <n v="3942"/>
    <n v="122202"/>
    <n v="52.17"/>
    <n v="45116"/>
    <n v="63752"/>
  </r>
  <r>
    <x v="120"/>
    <x v="3"/>
    <x v="20"/>
    <n v="115368"/>
    <n v="39"/>
    <n v="4436"/>
    <n v="137516"/>
    <n v="30.95"/>
    <n v="48572"/>
    <n v="42564"/>
  </r>
  <r>
    <x v="120"/>
    <x v="3"/>
    <x v="21"/>
    <n v="14690"/>
    <n v="9"/>
    <n v="732"/>
    <n v="22692"/>
    <n v="25.9"/>
    <n v="6370"/>
    <n v="5876"/>
  </r>
  <r>
    <x v="120"/>
    <x v="3"/>
    <x v="22"/>
    <n v="20163"/>
    <n v="4"/>
    <n v="578"/>
    <n v="17918"/>
    <n v="53.45"/>
    <n v="11331"/>
    <n v="9578"/>
  </r>
  <r>
    <x v="120"/>
    <x v="3"/>
    <x v="23"/>
    <n v="15980"/>
    <n v="7"/>
    <n v="837"/>
    <n v="25947"/>
    <n v="25.52"/>
    <n v="6384"/>
    <n v="6621"/>
  </r>
  <r>
    <x v="120"/>
    <x v="3"/>
    <x v="24"/>
    <n v="166202"/>
    <n v="59"/>
    <n v="6583"/>
    <n v="204073"/>
    <n v="31.67"/>
    <n v="72656"/>
    <n v="64640"/>
  </r>
  <r>
    <x v="120"/>
    <x v="3"/>
    <x v="25"/>
    <n v="43631"/>
    <n v="19"/>
    <n v="1692"/>
    <n v="52452"/>
    <n v="36.47"/>
    <n v="29839"/>
    <n v="19128"/>
  </r>
  <r>
    <x v="120"/>
    <x v="3"/>
    <x v="26"/>
    <n v="60849"/>
    <n v="6"/>
    <n v="1565"/>
    <n v="48515"/>
    <n v="45.32"/>
    <n v="14441"/>
    <n v="21985"/>
  </r>
  <r>
    <x v="120"/>
    <x v="3"/>
    <x v="27"/>
    <n v="35830"/>
    <n v="7"/>
    <n v="1219"/>
    <n v="37789"/>
    <n v="32.619999999999997"/>
    <n v="16532"/>
    <n v="12326"/>
  </r>
  <r>
    <x v="120"/>
    <x v="3"/>
    <x v="28"/>
    <n v="28135"/>
    <n v="11"/>
    <n v="3633"/>
    <n v="112623"/>
    <n v="9.69"/>
    <n v="11881"/>
    <n v="10911"/>
  </r>
  <r>
    <x v="120"/>
    <x v="3"/>
    <x v="29"/>
    <n v="51521"/>
    <n v="11"/>
    <n v="2388"/>
    <n v="74028"/>
    <n v="34.83"/>
    <n v="14527"/>
    <n v="25786"/>
  </r>
  <r>
    <x v="120"/>
    <x v="3"/>
    <x v="30"/>
    <n v="20956"/>
    <n v="7"/>
    <n v="603"/>
    <n v="18693"/>
    <n v="43.71"/>
    <n v="12428"/>
    <n v="8171"/>
  </r>
  <r>
    <x v="120"/>
    <x v="3"/>
    <x v="31"/>
    <n v="5468"/>
    <n v="6"/>
    <n v="304"/>
    <n v="9424"/>
    <n v="24.5"/>
    <n v="2705"/>
    <n v="2309"/>
  </r>
  <r>
    <x v="120"/>
    <x v="3"/>
    <x v="32"/>
    <n v="21168"/>
    <n v="5"/>
    <n v="1009"/>
    <n v="31279"/>
    <n v="35.74"/>
    <n v="11270"/>
    <n v="11179"/>
  </r>
  <r>
    <x v="120"/>
    <x v="3"/>
    <x v="33"/>
    <n v="7933"/>
    <n v="10"/>
    <n v="617"/>
    <n v="19127"/>
    <n v="20.56"/>
    <n v="4932"/>
    <n v="3932"/>
  </r>
  <r>
    <x v="120"/>
    <x v="3"/>
    <x v="34"/>
    <n v="1537092"/>
    <n v="426"/>
    <n v="54282"/>
    <n v="1682742"/>
    <n v="35.15"/>
    <n v="547827"/>
    <n v="591486"/>
  </r>
  <r>
    <x v="120"/>
    <x v="4"/>
    <x v="0"/>
    <n v="327332"/>
    <n v="256"/>
    <n v="10408"/>
    <n v="322648"/>
    <n v="45.88"/>
    <n v="121900"/>
    <n v="148024"/>
  </r>
  <r>
    <x v="120"/>
    <x v="4"/>
    <x v="1"/>
    <n v="611548"/>
    <n v="324"/>
    <n v="19041"/>
    <n v="590271"/>
    <n v="58.71"/>
    <n v="288076"/>
    <n v="346535"/>
  </r>
  <r>
    <x v="120"/>
    <x v="4"/>
    <x v="2"/>
    <n v="160760"/>
    <n v="121"/>
    <n v="4094"/>
    <n v="126914"/>
    <n v="51.68"/>
    <n v="63495"/>
    <n v="65593"/>
  </r>
  <r>
    <x v="120"/>
    <x v="4"/>
    <x v="3"/>
    <n v="121461"/>
    <n v="149"/>
    <n v="5122"/>
    <n v="158782"/>
    <n v="40.549999999999997"/>
    <n v="60500"/>
    <n v="64378"/>
  </r>
  <r>
    <x v="120"/>
    <x v="4"/>
    <x v="4"/>
    <n v="189159"/>
    <n v="103"/>
    <n v="5188"/>
    <n v="160828"/>
    <n v="49.56"/>
    <n v="57708"/>
    <n v="79700"/>
  </r>
  <r>
    <x v="120"/>
    <x v="4"/>
    <x v="5"/>
    <n v="222766"/>
    <n v="123"/>
    <n v="6174"/>
    <n v="191394"/>
    <n v="53.34"/>
    <n v="115551"/>
    <n v="102091"/>
  </r>
  <r>
    <x v="120"/>
    <x v="4"/>
    <x v="6"/>
    <n v="132974"/>
    <n v="110"/>
    <n v="4218"/>
    <n v="130758"/>
    <n v="52.36"/>
    <n v="73732"/>
    <n v="68463"/>
  </r>
  <r>
    <x v="120"/>
    <x v="4"/>
    <x v="7"/>
    <n v="53228"/>
    <n v="33"/>
    <n v="1492"/>
    <n v="46252"/>
    <n v="40.79"/>
    <n v="15967"/>
    <n v="18865"/>
  </r>
  <r>
    <x v="120"/>
    <x v="4"/>
    <x v="8"/>
    <n v="64641"/>
    <n v="63"/>
    <n v="2711"/>
    <n v="84041"/>
    <n v="33.03"/>
    <n v="26050"/>
    <n v="27756"/>
  </r>
  <r>
    <x v="120"/>
    <x v="4"/>
    <x v="9"/>
    <n v="77939"/>
    <n v="91"/>
    <n v="2799"/>
    <n v="86769"/>
    <n v="41.71"/>
    <n v="32400"/>
    <n v="36189"/>
  </r>
  <r>
    <x v="120"/>
    <x v="4"/>
    <x v="10"/>
    <n v="161453"/>
    <n v="134"/>
    <n v="4789"/>
    <n v="148459"/>
    <n v="47.97"/>
    <n v="65770"/>
    <n v="71212"/>
  </r>
  <r>
    <x v="120"/>
    <x v="4"/>
    <x v="11"/>
    <n v="36520"/>
    <n v="48"/>
    <n v="2309"/>
    <n v="71579"/>
    <n v="27.57"/>
    <n v="23727"/>
    <n v="19736"/>
  </r>
  <r>
    <x v="120"/>
    <x v="4"/>
    <x v="12"/>
    <n v="36944"/>
    <n v="98"/>
    <n v="2414"/>
    <n v="74834"/>
    <n v="26.37"/>
    <n v="21325"/>
    <n v="19736"/>
  </r>
  <r>
    <x v="120"/>
    <x v="4"/>
    <x v="13"/>
    <n v="21215"/>
    <n v="33"/>
    <n v="1002"/>
    <n v="31062"/>
    <n v="33.24"/>
    <n v="11861"/>
    <n v="10324"/>
  </r>
  <r>
    <x v="120"/>
    <x v="4"/>
    <x v="14"/>
    <n v="28095"/>
    <n v="37"/>
    <n v="1379"/>
    <n v="42749"/>
    <n v="32.950000000000003"/>
    <n v="16995"/>
    <n v="14085"/>
  </r>
  <r>
    <x v="120"/>
    <x v="4"/>
    <x v="15"/>
    <n v="36235"/>
    <n v="48"/>
    <n v="1795"/>
    <n v="55645"/>
    <n v="32.4"/>
    <n v="18434"/>
    <n v="18031"/>
  </r>
  <r>
    <x v="120"/>
    <x v="4"/>
    <x v="16"/>
    <n v="199075"/>
    <n v="118"/>
    <n v="7363"/>
    <n v="228253"/>
    <n v="53.62"/>
    <n v="102559"/>
    <n v="122378"/>
  </r>
  <r>
    <x v="120"/>
    <x v="4"/>
    <x v="17"/>
    <n v="170916"/>
    <n v="79"/>
    <n v="6027"/>
    <n v="186837"/>
    <n v="57.73"/>
    <n v="87566"/>
    <n v="107861"/>
  </r>
  <r>
    <x v="120"/>
    <x v="4"/>
    <x v="18"/>
    <n v="98667"/>
    <n v="109"/>
    <n v="3364"/>
    <n v="104284"/>
    <n v="47.49"/>
    <n v="53386"/>
    <n v="49522"/>
  </r>
  <r>
    <x v="120"/>
    <x v="4"/>
    <x v="19"/>
    <n v="282174"/>
    <n v="172"/>
    <n v="6993"/>
    <n v="216783"/>
    <n v="58.5"/>
    <n v="99751"/>
    <n v="126808"/>
  </r>
  <r>
    <x v="120"/>
    <x v="4"/>
    <x v="20"/>
    <n v="471861"/>
    <n v="362"/>
    <n v="15044"/>
    <n v="466364"/>
    <n v="55.68"/>
    <n v="228090"/>
    <n v="259677"/>
  </r>
  <r>
    <x v="120"/>
    <x v="4"/>
    <x v="21"/>
    <n v="40786"/>
    <n v="50"/>
    <n v="1734"/>
    <n v="53754"/>
    <n v="33.54"/>
    <n v="23050"/>
    <n v="18030"/>
  </r>
  <r>
    <x v="120"/>
    <x v="4"/>
    <x v="22"/>
    <n v="66953"/>
    <n v="33"/>
    <n v="2056"/>
    <n v="63736"/>
    <n v="61.43"/>
    <n v="47468"/>
    <n v="39150"/>
  </r>
  <r>
    <x v="120"/>
    <x v="4"/>
    <x v="23"/>
    <n v="33324"/>
    <n v="47"/>
    <n v="1390"/>
    <n v="43090"/>
    <n v="37.520000000000003"/>
    <n v="16577"/>
    <n v="16166"/>
  </r>
  <r>
    <x v="120"/>
    <x v="4"/>
    <x v="24"/>
    <n v="612924"/>
    <n v="492"/>
    <n v="20224"/>
    <n v="626944"/>
    <n v="53.12"/>
    <n v="315184"/>
    <n v="333023"/>
  </r>
  <r>
    <x v="120"/>
    <x v="4"/>
    <x v="25"/>
    <n v="162541"/>
    <n v="160"/>
    <n v="5724"/>
    <n v="177444"/>
    <n v="50.12"/>
    <n v="115575"/>
    <n v="88941"/>
  </r>
  <r>
    <x v="120"/>
    <x v="4"/>
    <x v="26"/>
    <n v="101555"/>
    <n v="49"/>
    <n v="3169"/>
    <n v="98239"/>
    <n v="46.52"/>
    <n v="36574"/>
    <n v="45702"/>
  </r>
  <r>
    <x v="120"/>
    <x v="4"/>
    <x v="27"/>
    <n v="269705"/>
    <n v="112"/>
    <n v="7370"/>
    <n v="228470"/>
    <n v="62.14"/>
    <n v="116472"/>
    <n v="141977"/>
  </r>
  <r>
    <x v="120"/>
    <x v="4"/>
    <x v="28"/>
    <n v="47947"/>
    <n v="48"/>
    <n v="4433"/>
    <n v="137423"/>
    <n v="16.27"/>
    <n v="26792"/>
    <n v="22359"/>
  </r>
  <r>
    <x v="120"/>
    <x v="4"/>
    <x v="29"/>
    <n v="70345"/>
    <n v="59"/>
    <n v="3101"/>
    <n v="96131"/>
    <n v="38"/>
    <n v="23892"/>
    <n v="36526"/>
  </r>
  <r>
    <x v="120"/>
    <x v="4"/>
    <x v="30"/>
    <n v="86181"/>
    <n v="78"/>
    <n v="2583"/>
    <n v="80073"/>
    <n v="56.15"/>
    <n v="49857"/>
    <n v="44961"/>
  </r>
  <r>
    <x v="120"/>
    <x v="4"/>
    <x v="31"/>
    <n v="10975"/>
    <n v="34"/>
    <n v="652"/>
    <n v="20212"/>
    <n v="27.38"/>
    <n v="6632"/>
    <n v="5535"/>
  </r>
  <r>
    <x v="120"/>
    <x v="4"/>
    <x v="32"/>
    <n v="68363"/>
    <n v="38"/>
    <n v="2571"/>
    <n v="79701"/>
    <n v="51.44"/>
    <n v="35431"/>
    <n v="40999"/>
  </r>
  <r>
    <x v="120"/>
    <x v="4"/>
    <x v="33"/>
    <n v="42151"/>
    <n v="84"/>
    <n v="2161"/>
    <n v="66991"/>
    <n v="37.630000000000003"/>
    <n v="24112"/>
    <n v="25212"/>
  </r>
  <r>
    <x v="120"/>
    <x v="4"/>
    <x v="34"/>
    <n v="4334874"/>
    <n v="3324"/>
    <n v="144643"/>
    <n v="4483933"/>
    <n v="48.94"/>
    <n v="2019706"/>
    <n v="2194660"/>
  </r>
  <r>
    <x v="121"/>
    <x v="0"/>
    <x v="0"/>
    <n v="34971"/>
    <n v="35"/>
    <n v="1263"/>
    <n v="35364"/>
    <n v="54.37"/>
    <n v="15656"/>
    <n v="19227"/>
  </r>
  <r>
    <x v="121"/>
    <x v="0"/>
    <x v="1"/>
    <n v="323393"/>
    <n v="70"/>
    <n v="8524"/>
    <n v="238672"/>
    <n v="82.54"/>
    <n v="165115"/>
    <n v="197011"/>
  </r>
  <r>
    <x v="121"/>
    <x v="0"/>
    <x v="2"/>
    <n v="4346"/>
    <n v="11"/>
    <n v="190"/>
    <n v="5320"/>
    <n v="35.6"/>
    <n v="2346"/>
    <n v="1894"/>
  </r>
  <r>
    <x v="121"/>
    <x v="0"/>
    <x v="3"/>
    <n v="23287"/>
    <n v="26"/>
    <n v="994"/>
    <n v="27832"/>
    <n v="51.45"/>
    <n v="14219"/>
    <n v="14318"/>
  </r>
  <r>
    <x v="121"/>
    <x v="0"/>
    <x v="4"/>
    <n v="13247"/>
    <n v="10"/>
    <n v="441"/>
    <n v="12348"/>
    <n v="59.63"/>
    <n v="6889"/>
    <n v="7363"/>
  </r>
  <r>
    <x v="121"/>
    <x v="0"/>
    <x v="5"/>
    <n v="68354"/>
    <n v="21"/>
    <n v="1856"/>
    <n v="51968"/>
    <n v="76.12"/>
    <n v="41400"/>
    <n v="39559"/>
  </r>
  <r>
    <x v="121"/>
    <x v="0"/>
    <x v="6"/>
    <n v="15140"/>
    <n v="10"/>
    <n v="564"/>
    <n v="15792"/>
    <n v="52.46"/>
    <n v="9154"/>
    <n v="8284"/>
  </r>
  <r>
    <x v="121"/>
    <x v="0"/>
    <x v="7"/>
    <m/>
    <n v="4"/>
    <n v="59"/>
    <n v="1652"/>
    <m/>
    <m/>
    <m/>
  </r>
  <r>
    <x v="121"/>
    <x v="0"/>
    <x v="8"/>
    <m/>
    <n v="10"/>
    <n v="237"/>
    <n v="6636"/>
    <m/>
    <m/>
    <m/>
  </r>
  <r>
    <x v="121"/>
    <x v="0"/>
    <x v="9"/>
    <n v="8791"/>
    <n v="19"/>
    <n v="480"/>
    <n v="13440"/>
    <n v="43.07"/>
    <n v="5000"/>
    <n v="5789"/>
  </r>
  <r>
    <x v="121"/>
    <x v="0"/>
    <x v="10"/>
    <n v="15072"/>
    <n v="16"/>
    <n v="522"/>
    <n v="14616"/>
    <n v="60.29"/>
    <n v="9788"/>
    <n v="8812"/>
  </r>
  <r>
    <x v="121"/>
    <x v="0"/>
    <x v="11"/>
    <n v="10599"/>
    <n v="10"/>
    <n v="467"/>
    <n v="13076"/>
    <n v="52.49"/>
    <n v="5530"/>
    <n v="6864"/>
  </r>
  <r>
    <x v="121"/>
    <x v="0"/>
    <x v="12"/>
    <n v="10745"/>
    <n v="20"/>
    <n v="544"/>
    <n v="15232"/>
    <n v="45.69"/>
    <n v="6152"/>
    <n v="6959"/>
  </r>
  <r>
    <x v="121"/>
    <x v="0"/>
    <x v="13"/>
    <m/>
    <n v="3"/>
    <n v="137"/>
    <n v="3836"/>
    <m/>
    <m/>
    <m/>
  </r>
  <r>
    <x v="121"/>
    <x v="0"/>
    <x v="14"/>
    <n v="5270"/>
    <n v="10"/>
    <n v="227"/>
    <n v="6356"/>
    <n v="47.35"/>
    <n v="3577"/>
    <n v="3009"/>
  </r>
  <r>
    <x v="121"/>
    <x v="0"/>
    <x v="15"/>
    <m/>
    <n v="4"/>
    <n v="49"/>
    <n v="1372"/>
    <m/>
    <m/>
    <m/>
  </r>
  <r>
    <x v="121"/>
    <x v="0"/>
    <x v="16"/>
    <n v="127416"/>
    <n v="34"/>
    <n v="3479"/>
    <n v="97412"/>
    <n v="85.6"/>
    <n v="67723"/>
    <n v="83385"/>
  </r>
  <r>
    <x v="121"/>
    <x v="0"/>
    <x v="17"/>
    <n v="124332"/>
    <n v="31"/>
    <n v="3355"/>
    <n v="93940"/>
    <n v="86.37"/>
    <n v="65784"/>
    <n v="81138"/>
  </r>
  <r>
    <x v="121"/>
    <x v="0"/>
    <x v="18"/>
    <n v="13887"/>
    <n v="17"/>
    <n v="379"/>
    <n v="10612"/>
    <n v="71.22"/>
    <n v="8571"/>
    <n v="7558"/>
  </r>
  <r>
    <x v="121"/>
    <x v="0"/>
    <x v="19"/>
    <n v="15547"/>
    <n v="13"/>
    <n v="454"/>
    <n v="12712"/>
    <n v="69.13"/>
    <n v="9273"/>
    <n v="8787"/>
  </r>
  <r>
    <x v="121"/>
    <x v="0"/>
    <x v="20"/>
    <n v="125745"/>
    <n v="61"/>
    <n v="4326"/>
    <n v="121128"/>
    <n v="60.31"/>
    <n v="65139"/>
    <n v="73056"/>
  </r>
  <r>
    <x v="121"/>
    <x v="0"/>
    <x v="21"/>
    <m/>
    <n v="7"/>
    <n v="127"/>
    <n v="3556"/>
    <m/>
    <m/>
    <m/>
  </r>
  <r>
    <x v="121"/>
    <x v="0"/>
    <x v="22"/>
    <m/>
    <n v="5"/>
    <n v="493"/>
    <n v="13804"/>
    <m/>
    <m/>
    <m/>
  </r>
  <r>
    <x v="121"/>
    <x v="0"/>
    <x v="23"/>
    <n v="1630"/>
    <n v="9"/>
    <n v="124"/>
    <n v="3472"/>
    <n v="36.64"/>
    <n v="1015"/>
    <n v="1272"/>
  </r>
  <r>
    <x v="121"/>
    <x v="0"/>
    <x v="24"/>
    <n v="148487"/>
    <n v="82"/>
    <n v="5070"/>
    <n v="141960"/>
    <n v="60.7"/>
    <n v="82559"/>
    <n v="86171"/>
  </r>
  <r>
    <x v="121"/>
    <x v="0"/>
    <x v="25"/>
    <n v="35106"/>
    <n v="39"/>
    <n v="1330"/>
    <n v="37240"/>
    <n v="56.67"/>
    <n v="30047"/>
    <n v="21104"/>
  </r>
  <r>
    <x v="121"/>
    <x v="0"/>
    <x v="26"/>
    <n v="13678"/>
    <n v="9"/>
    <n v="458"/>
    <n v="12824"/>
    <n v="49.63"/>
    <n v="7051"/>
    <n v="6365"/>
  </r>
  <r>
    <x v="121"/>
    <x v="0"/>
    <x v="27"/>
    <n v="113987"/>
    <n v="33"/>
    <n v="2859"/>
    <n v="80052"/>
    <n v="80.23"/>
    <n v="46742"/>
    <n v="64227"/>
  </r>
  <r>
    <x v="121"/>
    <x v="0"/>
    <x v="28"/>
    <n v="9321"/>
    <n v="11"/>
    <n v="433"/>
    <n v="12124"/>
    <n v="47.3"/>
    <n v="6859"/>
    <n v="5735"/>
  </r>
  <r>
    <x v="121"/>
    <x v="0"/>
    <x v="29"/>
    <n v="2683"/>
    <n v="15"/>
    <n v="231"/>
    <n v="6468"/>
    <n v="28.88"/>
    <n v="1846"/>
    <n v="1868"/>
  </r>
  <r>
    <x v="121"/>
    <x v="0"/>
    <x v="30"/>
    <n v="30064"/>
    <n v="17"/>
    <n v="750"/>
    <n v="21000"/>
    <n v="80.319999999999993"/>
    <n v="18592"/>
    <n v="16868"/>
  </r>
  <r>
    <x v="121"/>
    <x v="0"/>
    <x v="31"/>
    <n v="1191"/>
    <n v="8"/>
    <n v="86"/>
    <n v="2408"/>
    <m/>
    <n v="775"/>
    <m/>
  </r>
  <r>
    <x v="121"/>
    <x v="0"/>
    <x v="32"/>
    <n v="18277"/>
    <n v="6"/>
    <n v="565"/>
    <n v="15820"/>
    <n v="59.65"/>
    <n v="9674"/>
    <n v="9437"/>
  </r>
  <r>
    <x v="121"/>
    <x v="0"/>
    <x v="33"/>
    <n v="10983"/>
    <n v="20"/>
    <n v="485"/>
    <n v="13580"/>
    <n v="56.38"/>
    <n v="6753"/>
    <n v="7656"/>
  </r>
  <r>
    <x v="121"/>
    <x v="0"/>
    <x v="34"/>
    <n v="1080736"/>
    <n v="583"/>
    <n v="33133"/>
    <n v="927724"/>
    <n v="69.37"/>
    <n v="585550"/>
    <n v="643533"/>
  </r>
  <r>
    <x v="121"/>
    <x v="1"/>
    <x v="0"/>
    <n v="56691"/>
    <n v="141"/>
    <n v="1695"/>
    <n v="47460"/>
    <n v="59"/>
    <n v="28190"/>
    <n v="28002"/>
  </r>
  <r>
    <x v="121"/>
    <x v="1"/>
    <x v="1"/>
    <n v="130068"/>
    <n v="189"/>
    <n v="3856"/>
    <n v="107968"/>
    <n v="66.03"/>
    <n v="65783"/>
    <n v="71293"/>
  </r>
  <r>
    <x v="121"/>
    <x v="1"/>
    <x v="2"/>
    <n v="25418"/>
    <n v="66"/>
    <n v="682"/>
    <n v="19096"/>
    <n v="62.88"/>
    <n v="14253"/>
    <n v="12007"/>
  </r>
  <r>
    <x v="121"/>
    <x v="1"/>
    <x v="3"/>
    <n v="42957"/>
    <n v="87"/>
    <n v="1533"/>
    <n v="42924"/>
    <n v="57.69"/>
    <n v="27100"/>
    <n v="24762"/>
  </r>
  <r>
    <x v="121"/>
    <x v="1"/>
    <x v="4"/>
    <n v="34351"/>
    <n v="58"/>
    <n v="1016"/>
    <n v="28448"/>
    <n v="61.49"/>
    <n v="16584"/>
    <n v="17491"/>
  </r>
  <r>
    <x v="121"/>
    <x v="1"/>
    <x v="5"/>
    <n v="52962"/>
    <n v="78"/>
    <n v="1400"/>
    <n v="39200"/>
    <n v="60.77"/>
    <n v="32838"/>
    <n v="23823"/>
  </r>
  <r>
    <x v="121"/>
    <x v="1"/>
    <x v="6"/>
    <n v="43965"/>
    <n v="72"/>
    <n v="1227"/>
    <n v="34356"/>
    <n v="63.84"/>
    <n v="28230"/>
    <n v="21934"/>
  </r>
  <r>
    <x v="121"/>
    <x v="1"/>
    <x v="7"/>
    <n v="8937"/>
    <n v="22"/>
    <n v="257"/>
    <n v="7196"/>
    <n v="73.17"/>
    <n v="4726"/>
    <n v="5265"/>
  </r>
  <r>
    <x v="121"/>
    <x v="1"/>
    <x v="8"/>
    <n v="15563"/>
    <n v="35"/>
    <n v="488"/>
    <n v="13664"/>
    <n v="59.62"/>
    <n v="8298"/>
    <n v="8146"/>
  </r>
  <r>
    <x v="121"/>
    <x v="1"/>
    <x v="9"/>
    <n v="22121"/>
    <n v="50"/>
    <n v="831"/>
    <n v="23268"/>
    <n v="56.79"/>
    <n v="11691"/>
    <n v="13214"/>
  </r>
  <r>
    <x v="121"/>
    <x v="1"/>
    <x v="10"/>
    <n v="51226"/>
    <n v="77"/>
    <n v="1366"/>
    <n v="38248"/>
    <n v="68.03"/>
    <n v="26182"/>
    <n v="26022"/>
  </r>
  <r>
    <x v="121"/>
    <x v="1"/>
    <x v="11"/>
    <n v="6698"/>
    <n v="20"/>
    <n v="596"/>
    <n v="16688"/>
    <n v="22.37"/>
    <n v="4526"/>
    <n v="3733"/>
  </r>
  <r>
    <x v="121"/>
    <x v="1"/>
    <x v="12"/>
    <n v="30851"/>
    <n v="63"/>
    <n v="1097"/>
    <n v="30716"/>
    <n v="55.53"/>
    <n v="18563"/>
    <n v="17057"/>
  </r>
  <r>
    <x v="121"/>
    <x v="1"/>
    <x v="13"/>
    <n v="12678"/>
    <n v="23"/>
    <n v="401"/>
    <n v="11228"/>
    <n v="58.85"/>
    <n v="6994"/>
    <n v="6608"/>
  </r>
  <r>
    <x v="121"/>
    <x v="1"/>
    <x v="14"/>
    <n v="8293"/>
    <n v="17"/>
    <n v="234"/>
    <n v="6552"/>
    <n v="62.47"/>
    <n v="5000"/>
    <n v="4093"/>
  </r>
  <r>
    <x v="121"/>
    <x v="1"/>
    <x v="15"/>
    <n v="9857"/>
    <n v="29"/>
    <n v="304"/>
    <n v="8512"/>
    <n v="62.22"/>
    <n v="6371"/>
    <n v="5296"/>
  </r>
  <r>
    <x v="121"/>
    <x v="1"/>
    <x v="16"/>
    <n v="51395"/>
    <n v="67"/>
    <n v="1385"/>
    <n v="38780"/>
    <n v="70.260000000000005"/>
    <n v="26586"/>
    <n v="27247"/>
  </r>
  <r>
    <x v="121"/>
    <x v="1"/>
    <x v="17"/>
    <n v="34593"/>
    <n v="38"/>
    <n v="899"/>
    <n v="25172"/>
    <n v="71.39"/>
    <n v="18274"/>
    <n v="17971"/>
  </r>
  <r>
    <x v="121"/>
    <x v="1"/>
    <x v="18"/>
    <n v="27114"/>
    <n v="50"/>
    <n v="730"/>
    <n v="20440"/>
    <n v="69.63"/>
    <n v="17246"/>
    <n v="14233"/>
  </r>
  <r>
    <x v="121"/>
    <x v="1"/>
    <x v="19"/>
    <n v="50212"/>
    <n v="103"/>
    <n v="1298"/>
    <n v="36344"/>
    <n v="71.66"/>
    <n v="26300"/>
    <n v="26045"/>
  </r>
  <r>
    <x v="121"/>
    <x v="1"/>
    <x v="20"/>
    <n v="106468"/>
    <n v="202"/>
    <n v="2908"/>
    <n v="81424"/>
    <n v="68.180000000000007"/>
    <n v="59524"/>
    <n v="55515"/>
  </r>
  <r>
    <x v="121"/>
    <x v="1"/>
    <x v="21"/>
    <n v="15099"/>
    <n v="28"/>
    <n v="416"/>
    <n v="11648"/>
    <n v="59.97"/>
    <n v="10068"/>
    <n v="6985"/>
  </r>
  <r>
    <x v="121"/>
    <x v="1"/>
    <x v="22"/>
    <n v="17299"/>
    <n v="17"/>
    <n v="516"/>
    <n v="14448"/>
    <n v="77.63"/>
    <n v="13341"/>
    <n v="11216"/>
  </r>
  <r>
    <x v="121"/>
    <x v="1"/>
    <x v="23"/>
    <n v="13162"/>
    <n v="27"/>
    <n v="350"/>
    <n v="9800"/>
    <n v="79.58"/>
    <n v="7727"/>
    <n v="7799"/>
  </r>
  <r>
    <x v="121"/>
    <x v="1"/>
    <x v="24"/>
    <n v="152028"/>
    <n v="274"/>
    <n v="4190"/>
    <n v="117320"/>
    <n v="69.48"/>
    <n v="90660"/>
    <n v="81515"/>
  </r>
  <r>
    <x v="121"/>
    <x v="1"/>
    <x v="25"/>
    <n v="47266"/>
    <n v="76"/>
    <n v="1064"/>
    <n v="29792"/>
    <n v="72.91"/>
    <n v="32608"/>
    <n v="21720"/>
  </r>
  <r>
    <x v="121"/>
    <x v="1"/>
    <x v="26"/>
    <n v="16507"/>
    <n v="25"/>
    <n v="516"/>
    <n v="14448"/>
    <n v="55.77"/>
    <n v="8969"/>
    <n v="8058"/>
  </r>
  <r>
    <x v="121"/>
    <x v="1"/>
    <x v="27"/>
    <n v="46408"/>
    <n v="52"/>
    <n v="1188"/>
    <n v="33264"/>
    <n v="61.98"/>
    <n v="21346"/>
    <n v="20618"/>
  </r>
  <r>
    <x v="121"/>
    <x v="1"/>
    <x v="28"/>
    <n v="11309"/>
    <n v="22"/>
    <n v="279"/>
    <n v="7812"/>
    <n v="75.38"/>
    <n v="7987"/>
    <n v="5889"/>
  </r>
  <r>
    <x v="121"/>
    <x v="1"/>
    <x v="29"/>
    <n v="8632"/>
    <n v="27"/>
    <n v="280"/>
    <n v="7840"/>
    <n v="57.52"/>
    <n v="5168"/>
    <n v="4510"/>
  </r>
  <r>
    <x v="121"/>
    <x v="1"/>
    <x v="30"/>
    <n v="33155"/>
    <n v="45"/>
    <n v="780"/>
    <n v="21840"/>
    <n v="81.290000000000006"/>
    <n v="17397"/>
    <n v="17755"/>
  </r>
  <r>
    <x v="121"/>
    <x v="1"/>
    <x v="31"/>
    <n v="3361"/>
    <n v="16"/>
    <n v="107"/>
    <n v="2996"/>
    <n v="59.55"/>
    <n v="2460"/>
    <n v="1784"/>
  </r>
  <r>
    <x v="121"/>
    <x v="1"/>
    <x v="32"/>
    <n v="15399"/>
    <n v="21"/>
    <n v="359"/>
    <n v="10052"/>
    <n v="72.349999999999994"/>
    <n v="8032"/>
    <n v="7273"/>
  </r>
  <r>
    <x v="121"/>
    <x v="1"/>
    <x v="33"/>
    <n v="19513"/>
    <n v="41"/>
    <n v="618"/>
    <n v="17304"/>
    <n v="65.73"/>
    <n v="10253"/>
    <n v="11374"/>
  </r>
  <r>
    <x v="121"/>
    <x v="1"/>
    <x v="34"/>
    <n v="1034935"/>
    <n v="1846"/>
    <n v="29777"/>
    <n v="833756"/>
    <n v="64.38"/>
    <n v="580340"/>
    <n v="536768"/>
  </r>
  <r>
    <x v="121"/>
    <x v="2"/>
    <x v="0"/>
    <n v="22084"/>
    <n v="31"/>
    <n v="1266"/>
    <n v="35448"/>
    <n v="56.4"/>
    <n v="9841"/>
    <n v="19994"/>
  </r>
  <r>
    <x v="121"/>
    <x v="2"/>
    <x v="1"/>
    <n v="68632"/>
    <n v="40"/>
    <n v="3781"/>
    <n v="105868"/>
    <n v="59.96"/>
    <n v="35349"/>
    <n v="63473"/>
  </r>
  <r>
    <x v="121"/>
    <x v="2"/>
    <x v="2"/>
    <n v="11287"/>
    <n v="19"/>
    <n v="673"/>
    <n v="18844"/>
    <n v="53.11"/>
    <n v="6240"/>
    <n v="10007"/>
  </r>
  <r>
    <x v="121"/>
    <x v="2"/>
    <x v="3"/>
    <n v="8130"/>
    <n v="14"/>
    <n v="595"/>
    <n v="16660"/>
    <n v="46.45"/>
    <n v="5544"/>
    <n v="7738"/>
  </r>
  <r>
    <x v="121"/>
    <x v="2"/>
    <x v="4"/>
    <n v="9542"/>
    <n v="14"/>
    <n v="847"/>
    <n v="23716"/>
    <n v="39.159999999999997"/>
    <n v="4169"/>
    <n v="9286"/>
  </r>
  <r>
    <x v="121"/>
    <x v="2"/>
    <x v="5"/>
    <n v="18653"/>
    <n v="11"/>
    <n v="1042"/>
    <n v="29176"/>
    <n v="59.45"/>
    <n v="9632"/>
    <n v="17346"/>
  </r>
  <r>
    <x v="121"/>
    <x v="2"/>
    <x v="6"/>
    <n v="20984"/>
    <n v="17"/>
    <n v="1084"/>
    <n v="30352"/>
    <n v="65.290000000000006"/>
    <n v="11715"/>
    <n v="19817"/>
  </r>
  <r>
    <x v="121"/>
    <x v="2"/>
    <x v="7"/>
    <m/>
    <n v="3"/>
    <n v="76"/>
    <n v="2128"/>
    <m/>
    <m/>
    <m/>
  </r>
  <r>
    <x v="121"/>
    <x v="2"/>
    <x v="8"/>
    <m/>
    <n v="6"/>
    <n v="153"/>
    <n v="4284"/>
    <m/>
    <m/>
    <m/>
  </r>
  <r>
    <x v="121"/>
    <x v="2"/>
    <x v="9"/>
    <n v="5172"/>
    <n v="11"/>
    <n v="433"/>
    <n v="12124"/>
    <n v="35.25"/>
    <n v="2236"/>
    <n v="4274"/>
  </r>
  <r>
    <x v="121"/>
    <x v="2"/>
    <x v="10"/>
    <n v="15183"/>
    <n v="18"/>
    <n v="805"/>
    <n v="22540"/>
    <n v="62.13"/>
    <n v="3806"/>
    <n v="14005"/>
  </r>
  <r>
    <x v="121"/>
    <x v="2"/>
    <x v="11"/>
    <n v="7979"/>
    <n v="14"/>
    <n v="928"/>
    <n v="25984"/>
    <n v="26.41"/>
    <n v="4049"/>
    <n v="6862"/>
  </r>
  <r>
    <x v="121"/>
    <x v="2"/>
    <x v="12"/>
    <m/>
    <n v="4"/>
    <n v="153"/>
    <n v="4284"/>
    <m/>
    <m/>
    <m/>
  </r>
  <r>
    <x v="121"/>
    <x v="2"/>
    <x v="13"/>
    <n v="1961"/>
    <n v="4"/>
    <n v="104"/>
    <n v="2912"/>
    <n v="42.73"/>
    <n v="1462"/>
    <n v="1244"/>
  </r>
  <r>
    <x v="121"/>
    <x v="2"/>
    <x v="14"/>
    <m/>
    <n v="3"/>
    <n v="75"/>
    <n v="2100"/>
    <m/>
    <m/>
    <m/>
  </r>
  <r>
    <x v="121"/>
    <x v="2"/>
    <x v="15"/>
    <m/>
    <n v="7"/>
    <n v="480"/>
    <n v="13440"/>
    <m/>
    <m/>
    <m/>
  </r>
  <r>
    <x v="121"/>
    <x v="2"/>
    <x v="16"/>
    <m/>
    <n v="14"/>
    <n v="2097"/>
    <n v="58716"/>
    <m/>
    <m/>
    <m/>
  </r>
  <r>
    <x v="121"/>
    <x v="2"/>
    <x v="17"/>
    <n v="39213"/>
    <n v="10"/>
    <n v="1750"/>
    <n v="49000"/>
    <n v="75.510000000000005"/>
    <n v="17761"/>
    <n v="37002"/>
  </r>
  <r>
    <x v="121"/>
    <x v="2"/>
    <x v="18"/>
    <n v="16071"/>
    <n v="24"/>
    <n v="886"/>
    <n v="24808"/>
    <n v="57.47"/>
    <n v="10706"/>
    <n v="14258"/>
  </r>
  <r>
    <x v="121"/>
    <x v="2"/>
    <x v="19"/>
    <n v="27196"/>
    <n v="32"/>
    <n v="1275"/>
    <n v="35700"/>
    <n v="68.56"/>
    <n v="13562"/>
    <n v="24476"/>
  </r>
  <r>
    <x v="121"/>
    <x v="2"/>
    <x v="20"/>
    <n v="45446"/>
    <n v="57"/>
    <n v="2970"/>
    <n v="83160"/>
    <n v="44.39"/>
    <n v="24510"/>
    <n v="36916"/>
  </r>
  <r>
    <x v="121"/>
    <x v="2"/>
    <x v="21"/>
    <m/>
    <n v="6"/>
    <n v="459"/>
    <n v="12852"/>
    <m/>
    <m/>
    <m/>
  </r>
  <r>
    <x v="121"/>
    <x v="2"/>
    <x v="22"/>
    <m/>
    <n v="7"/>
    <n v="480"/>
    <n v="13440"/>
    <m/>
    <m/>
    <m/>
  </r>
  <r>
    <x v="121"/>
    <x v="2"/>
    <x v="23"/>
    <n v="1535"/>
    <n v="4"/>
    <n v="79"/>
    <n v="2212"/>
    <n v="38.25"/>
    <n v="937"/>
    <n v="846"/>
  </r>
  <r>
    <x v="121"/>
    <x v="2"/>
    <x v="24"/>
    <n v="59081"/>
    <n v="74"/>
    <n v="3988"/>
    <n v="111664"/>
    <n v="43.93"/>
    <n v="34849"/>
    <n v="49054"/>
  </r>
  <r>
    <x v="121"/>
    <x v="2"/>
    <x v="25"/>
    <n v="35233"/>
    <n v="27"/>
    <n v="1645"/>
    <n v="46060"/>
    <n v="64.63"/>
    <n v="23447"/>
    <n v="29769"/>
  </r>
  <r>
    <x v="121"/>
    <x v="2"/>
    <x v="26"/>
    <n v="10717"/>
    <n v="9"/>
    <n v="630"/>
    <n v="17640"/>
    <m/>
    <n v="6767"/>
    <m/>
  </r>
  <r>
    <x v="121"/>
    <x v="2"/>
    <x v="27"/>
    <n v="48158"/>
    <n v="20"/>
    <n v="2104"/>
    <n v="58912"/>
    <n v="75.59"/>
    <n v="19539"/>
    <n v="44534"/>
  </r>
  <r>
    <x v="121"/>
    <x v="2"/>
    <x v="28"/>
    <m/>
    <n v="3"/>
    <n v="76"/>
    <n v="2128"/>
    <m/>
    <m/>
    <m/>
  </r>
  <r>
    <x v="121"/>
    <x v="2"/>
    <x v="29"/>
    <n v="1763"/>
    <n v="7"/>
    <n v="217"/>
    <n v="6076"/>
    <n v="25.21"/>
    <n v="401"/>
    <n v="1532"/>
  </r>
  <r>
    <x v="121"/>
    <x v="2"/>
    <x v="30"/>
    <n v="10612"/>
    <n v="10"/>
    <n v="465"/>
    <n v="13020"/>
    <n v="75.97"/>
    <n v="6181"/>
    <n v="9891"/>
  </r>
  <r>
    <x v="121"/>
    <x v="2"/>
    <x v="31"/>
    <n v="921"/>
    <n v="4"/>
    <n v="155"/>
    <n v="4340"/>
    <m/>
    <n v="737"/>
    <m/>
  </r>
  <r>
    <x v="121"/>
    <x v="2"/>
    <x v="32"/>
    <n v="13006"/>
    <n v="6"/>
    <n v="636"/>
    <n v="17808"/>
    <n v="71.02"/>
    <n v="5643"/>
    <n v="12648"/>
  </r>
  <r>
    <x v="121"/>
    <x v="2"/>
    <x v="33"/>
    <n v="6695"/>
    <n v="13"/>
    <n v="444"/>
    <n v="12432"/>
    <n v="44.64"/>
    <n v="4051"/>
    <n v="5550"/>
  </r>
  <r>
    <x v="121"/>
    <x v="2"/>
    <x v="34"/>
    <n v="469943"/>
    <n v="459"/>
    <n v="27113"/>
    <n v="759164"/>
    <n v="55.81"/>
    <n v="243679"/>
    <n v="423709"/>
  </r>
  <r>
    <x v="121"/>
    <x v="3"/>
    <x v="0"/>
    <n v="58011"/>
    <n v="48"/>
    <n v="6175"/>
    <n v="172900"/>
    <n v="17.98"/>
    <n v="29964"/>
    <n v="31092"/>
  </r>
  <r>
    <x v="121"/>
    <x v="3"/>
    <x v="1"/>
    <n v="34381"/>
    <n v="23"/>
    <n v="2820"/>
    <n v="78960"/>
    <n v="22.09"/>
    <n v="16954"/>
    <n v="17446"/>
  </r>
  <r>
    <x v="121"/>
    <x v="3"/>
    <x v="2"/>
    <n v="39251"/>
    <n v="25"/>
    <n v="2579"/>
    <n v="72212"/>
    <n v="26.99"/>
    <n v="19165"/>
    <n v="19488"/>
  </r>
  <r>
    <x v="121"/>
    <x v="3"/>
    <x v="3"/>
    <n v="21383"/>
    <n v="22"/>
    <n v="2005"/>
    <n v="56140"/>
    <n v="20.47"/>
    <n v="11772"/>
    <n v="11493"/>
  </r>
  <r>
    <x v="121"/>
    <x v="3"/>
    <x v="4"/>
    <n v="41738"/>
    <n v="18"/>
    <n v="2798"/>
    <n v="78344"/>
    <n v="25.44"/>
    <n v="15292"/>
    <n v="19928"/>
  </r>
  <r>
    <x v="121"/>
    <x v="3"/>
    <x v="5"/>
    <n v="25692"/>
    <n v="13"/>
    <n v="1876"/>
    <n v="52528"/>
    <n v="21.8"/>
    <n v="12653"/>
    <n v="11454"/>
  </r>
  <r>
    <x v="121"/>
    <x v="3"/>
    <x v="6"/>
    <n v="15501"/>
    <n v="10"/>
    <n v="1347"/>
    <n v="37716"/>
    <n v="20.440000000000001"/>
    <n v="9625"/>
    <n v="7708"/>
  </r>
  <r>
    <x v="121"/>
    <x v="3"/>
    <x v="7"/>
    <n v="11444"/>
    <n v="4"/>
    <n v="1100"/>
    <n v="30800"/>
    <n v="14.65"/>
    <n v="4766"/>
    <n v="4511"/>
  </r>
  <r>
    <x v="121"/>
    <x v="3"/>
    <x v="8"/>
    <n v="18304"/>
    <n v="12"/>
    <n v="1833"/>
    <n v="51324"/>
    <n v="17.649999999999999"/>
    <n v="7912"/>
    <n v="9059"/>
  </r>
  <r>
    <x v="121"/>
    <x v="3"/>
    <x v="9"/>
    <n v="12951"/>
    <n v="12"/>
    <n v="1199"/>
    <n v="33572"/>
    <n v="19.13"/>
    <n v="5221"/>
    <n v="6421"/>
  </r>
  <r>
    <x v="121"/>
    <x v="3"/>
    <x v="10"/>
    <n v="25618"/>
    <n v="22"/>
    <n v="2083"/>
    <n v="58324"/>
    <n v="19.02"/>
    <n v="13901"/>
    <n v="11092"/>
  </r>
  <r>
    <x v="121"/>
    <x v="3"/>
    <x v="11"/>
    <n v="7169"/>
    <n v="6"/>
    <n v="415"/>
    <n v="11620"/>
    <n v="28.71"/>
    <n v="6173"/>
    <n v="3336"/>
  </r>
  <r>
    <x v="121"/>
    <x v="3"/>
    <x v="12"/>
    <m/>
    <n v="8"/>
    <n v="604"/>
    <n v="16912"/>
    <m/>
    <m/>
    <m/>
  </r>
  <r>
    <x v="121"/>
    <x v="3"/>
    <x v="13"/>
    <m/>
    <n v="3"/>
    <n v="360"/>
    <n v="10080"/>
    <m/>
    <m/>
    <m/>
  </r>
  <r>
    <x v="121"/>
    <x v="3"/>
    <x v="14"/>
    <m/>
    <n v="7"/>
    <n v="843"/>
    <n v="23604"/>
    <m/>
    <m/>
    <m/>
  </r>
  <r>
    <x v="121"/>
    <x v="3"/>
    <x v="15"/>
    <n v="5961"/>
    <n v="8"/>
    <n v="961"/>
    <n v="26908"/>
    <n v="10.84"/>
    <n v="3467"/>
    <n v="2917"/>
  </r>
  <r>
    <x v="121"/>
    <x v="3"/>
    <x v="16"/>
    <m/>
    <n v="3"/>
    <n v="379"/>
    <n v="10612"/>
    <m/>
    <m/>
    <m/>
  </r>
  <r>
    <x v="121"/>
    <x v="3"/>
    <x v="17"/>
    <s v="-"/>
    <s v="-"/>
    <s v="-"/>
    <s v="-"/>
    <s v="-"/>
    <s v="-"/>
    <s v="-"/>
  </r>
  <r>
    <x v="121"/>
    <x v="3"/>
    <x v="18"/>
    <n v="21358"/>
    <n v="17"/>
    <n v="1368"/>
    <n v="38304"/>
    <n v="25.88"/>
    <n v="12898"/>
    <n v="9913"/>
  </r>
  <r>
    <x v="121"/>
    <x v="3"/>
    <x v="19"/>
    <n v="66982"/>
    <n v="23"/>
    <n v="3942"/>
    <n v="110376"/>
    <n v="27.83"/>
    <n v="27064"/>
    <n v="30720"/>
  </r>
  <r>
    <x v="121"/>
    <x v="3"/>
    <x v="20"/>
    <n v="53488"/>
    <n v="39"/>
    <n v="4436"/>
    <n v="124208"/>
    <n v="20.07"/>
    <n v="33584"/>
    <n v="24930"/>
  </r>
  <r>
    <x v="121"/>
    <x v="3"/>
    <x v="21"/>
    <n v="7396"/>
    <n v="9"/>
    <n v="732"/>
    <n v="20496"/>
    <n v="14.39"/>
    <n v="4589"/>
    <n v="2949"/>
  </r>
  <r>
    <x v="121"/>
    <x v="3"/>
    <x v="22"/>
    <n v="12816"/>
    <n v="4"/>
    <n v="578"/>
    <n v="16184"/>
    <n v="43.94"/>
    <n v="10622"/>
    <n v="7111"/>
  </r>
  <r>
    <x v="121"/>
    <x v="3"/>
    <x v="23"/>
    <n v="8824"/>
    <n v="7"/>
    <n v="837"/>
    <n v="23436"/>
    <n v="17.54"/>
    <n v="4645"/>
    <n v="4110"/>
  </r>
  <r>
    <x v="121"/>
    <x v="3"/>
    <x v="24"/>
    <n v="82524"/>
    <n v="59"/>
    <n v="6583"/>
    <n v="184324"/>
    <n v="21.21"/>
    <n v="53439"/>
    <n v="39100"/>
  </r>
  <r>
    <x v="121"/>
    <x v="3"/>
    <x v="25"/>
    <n v="34582"/>
    <n v="19"/>
    <n v="1693"/>
    <n v="47404"/>
    <n v="35.1"/>
    <n v="25499"/>
    <n v="16637"/>
  </r>
  <r>
    <x v="121"/>
    <x v="3"/>
    <x v="26"/>
    <n v="41154"/>
    <n v="6"/>
    <n v="1565"/>
    <n v="43820"/>
    <m/>
    <n v="11534"/>
    <m/>
  </r>
  <r>
    <x v="121"/>
    <x v="3"/>
    <x v="27"/>
    <n v="29388"/>
    <n v="7"/>
    <n v="1219"/>
    <n v="34132"/>
    <n v="32.630000000000003"/>
    <n v="16154"/>
    <n v="11136"/>
  </r>
  <r>
    <x v="121"/>
    <x v="3"/>
    <x v="28"/>
    <m/>
    <n v="11"/>
    <n v="3633"/>
    <n v="101724"/>
    <m/>
    <m/>
    <m/>
  </r>
  <r>
    <x v="121"/>
    <x v="3"/>
    <x v="29"/>
    <n v="12643"/>
    <n v="11"/>
    <n v="2388"/>
    <n v="66864"/>
    <n v="9.8000000000000007"/>
    <n v="5323"/>
    <n v="6553"/>
  </r>
  <r>
    <x v="121"/>
    <x v="3"/>
    <x v="30"/>
    <n v="17270"/>
    <n v="7"/>
    <n v="603"/>
    <n v="16884"/>
    <n v="46.55"/>
    <n v="11485"/>
    <n v="7860"/>
  </r>
  <r>
    <x v="121"/>
    <x v="3"/>
    <x v="31"/>
    <n v="4127"/>
    <n v="6"/>
    <n v="304"/>
    <n v="8512"/>
    <n v="24"/>
    <n v="2732"/>
    <n v="2043"/>
  </r>
  <r>
    <x v="121"/>
    <x v="3"/>
    <x v="32"/>
    <n v="17885"/>
    <n v="5"/>
    <n v="1009"/>
    <n v="28252"/>
    <n v="36.4"/>
    <n v="10006"/>
    <n v="10285"/>
  </r>
  <r>
    <x v="121"/>
    <x v="3"/>
    <x v="33"/>
    <n v="7226"/>
    <n v="10"/>
    <n v="617"/>
    <n v="17276"/>
    <n v="21.64"/>
    <n v="4928"/>
    <n v="3738"/>
  </r>
  <r>
    <x v="121"/>
    <x v="3"/>
    <x v="34"/>
    <n v="689834"/>
    <n v="425"/>
    <n v="54301"/>
    <n v="1520428"/>
    <n v="21.54"/>
    <n v="360617"/>
    <n v="327531"/>
  </r>
  <r>
    <x v="121"/>
    <x v="4"/>
    <x v="0"/>
    <n v="171758"/>
    <n v="255"/>
    <n v="10399"/>
    <n v="291172"/>
    <n v="33.770000000000003"/>
    <n v="83650"/>
    <n v="98315"/>
  </r>
  <r>
    <x v="121"/>
    <x v="4"/>
    <x v="1"/>
    <n v="556473"/>
    <n v="322"/>
    <n v="18981"/>
    <n v="531468"/>
    <n v="65.709999999999994"/>
    <n v="283200"/>
    <n v="349224"/>
  </r>
  <r>
    <x v="121"/>
    <x v="4"/>
    <x v="2"/>
    <n v="80302"/>
    <n v="121"/>
    <n v="4124"/>
    <n v="115472"/>
    <n v="37.58"/>
    <n v="42004"/>
    <n v="43396"/>
  </r>
  <r>
    <x v="121"/>
    <x v="4"/>
    <x v="3"/>
    <n v="95758"/>
    <n v="149"/>
    <n v="5127"/>
    <n v="143556"/>
    <n v="40.619999999999997"/>
    <n v="58635"/>
    <n v="58312"/>
  </r>
  <r>
    <x v="121"/>
    <x v="4"/>
    <x v="4"/>
    <n v="98879"/>
    <n v="100"/>
    <n v="5102"/>
    <n v="142856"/>
    <n v="37.85"/>
    <n v="42933"/>
    <n v="54069"/>
  </r>
  <r>
    <x v="121"/>
    <x v="4"/>
    <x v="5"/>
    <n v="165660"/>
    <n v="123"/>
    <n v="6174"/>
    <n v="172872"/>
    <n v="53.32"/>
    <n v="96523"/>
    <n v="92182"/>
  </r>
  <r>
    <x v="121"/>
    <x v="4"/>
    <x v="6"/>
    <n v="95590"/>
    <n v="109"/>
    <n v="4222"/>
    <n v="118216"/>
    <n v="48.85"/>
    <n v="58724"/>
    <n v="57743"/>
  </r>
  <r>
    <x v="121"/>
    <x v="4"/>
    <x v="7"/>
    <n v="22426"/>
    <n v="33"/>
    <n v="1492"/>
    <n v="41776"/>
    <n v="26.7"/>
    <n v="10504"/>
    <n v="11153"/>
  </r>
  <r>
    <x v="121"/>
    <x v="4"/>
    <x v="8"/>
    <n v="39569"/>
    <n v="63"/>
    <n v="2711"/>
    <n v="75908"/>
    <n v="27.84"/>
    <n v="19503"/>
    <n v="21137"/>
  </r>
  <r>
    <x v="121"/>
    <x v="4"/>
    <x v="9"/>
    <n v="49035"/>
    <n v="92"/>
    <n v="2943"/>
    <n v="82404"/>
    <n v="36.04"/>
    <n v="24149"/>
    <n v="29698"/>
  </r>
  <r>
    <x v="121"/>
    <x v="4"/>
    <x v="10"/>
    <n v="107099"/>
    <n v="133"/>
    <n v="4776"/>
    <n v="133728"/>
    <n v="44.81"/>
    <n v="53677"/>
    <n v="59930"/>
  </r>
  <r>
    <x v="121"/>
    <x v="4"/>
    <x v="11"/>
    <n v="32445"/>
    <n v="50"/>
    <n v="2406"/>
    <n v="67368"/>
    <n v="30.87"/>
    <n v="20278"/>
    <n v="20795"/>
  </r>
  <r>
    <x v="121"/>
    <x v="4"/>
    <x v="12"/>
    <n v="44666"/>
    <n v="95"/>
    <n v="2398"/>
    <n v="67144"/>
    <n v="38.68"/>
    <n v="26721"/>
    <n v="25971"/>
  </r>
  <r>
    <x v="121"/>
    <x v="4"/>
    <x v="13"/>
    <n v="19702"/>
    <n v="33"/>
    <n v="1002"/>
    <n v="28056"/>
    <n v="37.83"/>
    <n v="12111"/>
    <n v="10615"/>
  </r>
  <r>
    <x v="121"/>
    <x v="4"/>
    <x v="14"/>
    <n v="21265"/>
    <n v="37"/>
    <n v="1379"/>
    <n v="38612"/>
    <n v="27.25"/>
    <n v="12746"/>
    <n v="10522"/>
  </r>
  <r>
    <x v="121"/>
    <x v="4"/>
    <x v="15"/>
    <n v="20321"/>
    <n v="48"/>
    <n v="1794"/>
    <n v="50232"/>
    <n v="24.57"/>
    <n v="11955"/>
    <n v="12344"/>
  </r>
  <r>
    <x v="121"/>
    <x v="4"/>
    <x v="16"/>
    <n v="229548"/>
    <n v="118"/>
    <n v="7340"/>
    <n v="205520"/>
    <n v="74.739999999999995"/>
    <n v="118799"/>
    <n v="153610"/>
  </r>
  <r>
    <x v="121"/>
    <x v="4"/>
    <x v="17"/>
    <n v="198137"/>
    <n v="79"/>
    <n v="6004"/>
    <n v="168112"/>
    <n v="80.959999999999994"/>
    <n v="101818"/>
    <n v="136111"/>
  </r>
  <r>
    <x v="121"/>
    <x v="4"/>
    <x v="18"/>
    <n v="78431"/>
    <n v="108"/>
    <n v="3363"/>
    <n v="94164"/>
    <n v="48.81"/>
    <n v="49421"/>
    <n v="45962"/>
  </r>
  <r>
    <x v="121"/>
    <x v="4"/>
    <x v="19"/>
    <n v="159936"/>
    <n v="171"/>
    <n v="6969"/>
    <n v="195132"/>
    <n v="46.14"/>
    <n v="76199"/>
    <n v="90029"/>
  </r>
  <r>
    <x v="121"/>
    <x v="4"/>
    <x v="20"/>
    <n v="331147"/>
    <n v="359"/>
    <n v="14640"/>
    <n v="409920"/>
    <n v="46.45"/>
    <n v="182757"/>
    <n v="190418"/>
  </r>
  <r>
    <x v="121"/>
    <x v="4"/>
    <x v="21"/>
    <n v="29523"/>
    <n v="50"/>
    <n v="1734"/>
    <n v="48552"/>
    <n v="30.47"/>
    <n v="19404"/>
    <n v="14795"/>
  </r>
  <r>
    <x v="121"/>
    <x v="4"/>
    <x v="22"/>
    <n v="56299"/>
    <n v="33"/>
    <n v="2067"/>
    <n v="57876"/>
    <n v="63.24"/>
    <n v="45023"/>
    <n v="36599"/>
  </r>
  <r>
    <x v="121"/>
    <x v="4"/>
    <x v="23"/>
    <n v="25151"/>
    <n v="47"/>
    <n v="1390"/>
    <n v="38920"/>
    <n v="36.04"/>
    <n v="14323"/>
    <n v="14027"/>
  </r>
  <r>
    <x v="121"/>
    <x v="4"/>
    <x v="24"/>
    <n v="442120"/>
    <n v="489"/>
    <n v="19831"/>
    <n v="555268"/>
    <n v="46.07"/>
    <n v="261507"/>
    <n v="255839"/>
  </r>
  <r>
    <x v="121"/>
    <x v="4"/>
    <x v="25"/>
    <n v="152187"/>
    <n v="161"/>
    <n v="5732"/>
    <n v="160496"/>
    <n v="55.6"/>
    <n v="111601"/>
    <n v="89231"/>
  </r>
  <r>
    <x v="121"/>
    <x v="4"/>
    <x v="26"/>
    <n v="82057"/>
    <n v="49"/>
    <n v="3169"/>
    <n v="88732"/>
    <n v="46.52"/>
    <n v="34321"/>
    <n v="41282"/>
  </r>
  <r>
    <x v="121"/>
    <x v="4"/>
    <x v="27"/>
    <n v="237941"/>
    <n v="112"/>
    <n v="7370"/>
    <n v="206360"/>
    <n v="68.09"/>
    <n v="103782"/>
    <n v="140516"/>
  </r>
  <r>
    <x v="121"/>
    <x v="4"/>
    <x v="28"/>
    <n v="36872"/>
    <n v="47"/>
    <n v="4421"/>
    <n v="123788"/>
    <n v="15.66"/>
    <n v="24809"/>
    <n v="19381"/>
  </r>
  <r>
    <x v="121"/>
    <x v="4"/>
    <x v="29"/>
    <n v="25720"/>
    <n v="60"/>
    <n v="3116"/>
    <n v="87248"/>
    <n v="16.579999999999998"/>
    <n v="12738"/>
    <n v="14462"/>
  </r>
  <r>
    <x v="121"/>
    <x v="4"/>
    <x v="30"/>
    <n v="91102"/>
    <n v="79"/>
    <n v="2598"/>
    <n v="72744"/>
    <n v="72"/>
    <n v="53654"/>
    <n v="52373"/>
  </r>
  <r>
    <x v="121"/>
    <x v="4"/>
    <x v="31"/>
    <n v="9601"/>
    <n v="34"/>
    <n v="652"/>
    <n v="18256"/>
    <n v="30.08"/>
    <n v="6703"/>
    <n v="5491"/>
  </r>
  <r>
    <x v="121"/>
    <x v="4"/>
    <x v="32"/>
    <n v="64567"/>
    <n v="38"/>
    <n v="2569"/>
    <n v="71932"/>
    <n v="55.11"/>
    <n v="33354"/>
    <n v="39643"/>
  </r>
  <r>
    <x v="121"/>
    <x v="4"/>
    <x v="33"/>
    <n v="44418"/>
    <n v="84"/>
    <n v="2164"/>
    <n v="60592"/>
    <n v="46.74"/>
    <n v="25984"/>
    <n v="28318"/>
  </r>
  <r>
    <x v="121"/>
    <x v="4"/>
    <x v="34"/>
    <n v="3275448"/>
    <n v="3313"/>
    <n v="144324"/>
    <n v="4041072"/>
    <n v="47.8"/>
    <n v="1770186"/>
    <n v="1931541"/>
  </r>
  <r>
    <x v="122"/>
    <x v="0"/>
    <x v="0"/>
    <n v="32763"/>
    <n v="35"/>
    <n v="1263"/>
    <n v="39153"/>
    <n v="48.68"/>
    <n v="16457"/>
    <n v="19058"/>
  </r>
  <r>
    <x v="122"/>
    <x v="0"/>
    <x v="1"/>
    <n v="333285"/>
    <n v="70"/>
    <n v="8519"/>
    <n v="264089"/>
    <n v="77.790000000000006"/>
    <n v="186623"/>
    <n v="205438"/>
  </r>
  <r>
    <x v="122"/>
    <x v="0"/>
    <x v="2"/>
    <n v="4260"/>
    <n v="11"/>
    <n v="190"/>
    <n v="5890"/>
    <n v="32.799999999999997"/>
    <n v="2326"/>
    <n v="1932"/>
  </r>
  <r>
    <x v="122"/>
    <x v="0"/>
    <x v="3"/>
    <n v="21866"/>
    <n v="26"/>
    <n v="997"/>
    <n v="30907"/>
    <n v="43.31"/>
    <n v="12059"/>
    <n v="13385"/>
  </r>
  <r>
    <x v="122"/>
    <x v="0"/>
    <x v="4"/>
    <n v="12298"/>
    <n v="10"/>
    <n v="441"/>
    <n v="13671"/>
    <n v="50.76"/>
    <n v="7055"/>
    <n v="6939"/>
  </r>
  <r>
    <x v="122"/>
    <x v="0"/>
    <x v="5"/>
    <n v="60788"/>
    <n v="20"/>
    <n v="1849"/>
    <n v="57319"/>
    <n v="60.86"/>
    <n v="39924"/>
    <n v="34883"/>
  </r>
  <r>
    <x v="122"/>
    <x v="0"/>
    <x v="6"/>
    <n v="14217"/>
    <n v="10"/>
    <n v="564"/>
    <n v="17484"/>
    <n v="47.81"/>
    <n v="9012"/>
    <n v="8359"/>
  </r>
  <r>
    <x v="122"/>
    <x v="0"/>
    <x v="7"/>
    <m/>
    <n v="4"/>
    <n v="59"/>
    <n v="1829"/>
    <m/>
    <m/>
    <m/>
  </r>
  <r>
    <x v="122"/>
    <x v="0"/>
    <x v="8"/>
    <m/>
    <n v="10"/>
    <n v="237"/>
    <n v="7347"/>
    <n v="33.659999999999997"/>
    <m/>
    <n v="2473"/>
  </r>
  <r>
    <x v="122"/>
    <x v="0"/>
    <x v="9"/>
    <n v="10496"/>
    <n v="19"/>
    <n v="480"/>
    <n v="14880"/>
    <n v="50.73"/>
    <n v="5687"/>
    <n v="7548"/>
  </r>
  <r>
    <x v="122"/>
    <x v="0"/>
    <x v="10"/>
    <n v="13641"/>
    <n v="16"/>
    <n v="522"/>
    <n v="16182"/>
    <n v="49.94"/>
    <n v="8315"/>
    <n v="8082"/>
  </r>
  <r>
    <x v="122"/>
    <x v="0"/>
    <x v="11"/>
    <n v="9955"/>
    <n v="11"/>
    <n v="479"/>
    <n v="14849"/>
    <n v="43.56"/>
    <n v="5715"/>
    <n v="6468"/>
  </r>
  <r>
    <x v="122"/>
    <x v="0"/>
    <x v="12"/>
    <n v="10829"/>
    <n v="20"/>
    <n v="544"/>
    <n v="16864"/>
    <n v="45.86"/>
    <n v="5798"/>
    <n v="7734"/>
  </r>
  <r>
    <x v="122"/>
    <x v="0"/>
    <x v="13"/>
    <m/>
    <n v="3"/>
    <n v="137"/>
    <n v="4247"/>
    <m/>
    <m/>
    <m/>
  </r>
  <r>
    <x v="122"/>
    <x v="0"/>
    <x v="14"/>
    <n v="6037"/>
    <n v="10"/>
    <n v="227"/>
    <n v="7037"/>
    <n v="46.76"/>
    <n v="3866"/>
    <n v="3291"/>
  </r>
  <r>
    <x v="122"/>
    <x v="0"/>
    <x v="15"/>
    <m/>
    <n v="4"/>
    <n v="49"/>
    <n v="1519"/>
    <m/>
    <m/>
    <m/>
  </r>
  <r>
    <x v="122"/>
    <x v="0"/>
    <x v="16"/>
    <n v="132820"/>
    <n v="34"/>
    <n v="3479"/>
    <n v="107849"/>
    <n v="78.95"/>
    <n v="73193"/>
    <n v="85144"/>
  </r>
  <r>
    <x v="122"/>
    <x v="0"/>
    <x v="17"/>
    <n v="129104"/>
    <n v="31"/>
    <n v="3355"/>
    <n v="104005"/>
    <n v="79.38"/>
    <n v="71426"/>
    <n v="82562"/>
  </r>
  <r>
    <x v="122"/>
    <x v="0"/>
    <x v="18"/>
    <n v="11736"/>
    <n v="17"/>
    <n v="379"/>
    <n v="11749"/>
    <n v="58.81"/>
    <n v="7616"/>
    <n v="6909"/>
  </r>
  <r>
    <x v="122"/>
    <x v="0"/>
    <x v="19"/>
    <n v="13339"/>
    <n v="13"/>
    <n v="456"/>
    <n v="14136"/>
    <n v="55.94"/>
    <n v="7775"/>
    <n v="7908"/>
  </r>
  <r>
    <x v="122"/>
    <x v="0"/>
    <x v="20"/>
    <n v="54114"/>
    <n v="37"/>
    <n v="1686"/>
    <n v="52266"/>
    <n v="67.400000000000006"/>
    <n v="22818"/>
    <n v="35226"/>
  </r>
  <r>
    <x v="122"/>
    <x v="0"/>
    <x v="21"/>
    <m/>
    <n v="7"/>
    <n v="127"/>
    <n v="3937"/>
    <m/>
    <m/>
    <m/>
  </r>
  <r>
    <x v="122"/>
    <x v="0"/>
    <x v="22"/>
    <n v="14091"/>
    <n v="5"/>
    <n v="493"/>
    <n v="15283"/>
    <m/>
    <n v="10229"/>
    <m/>
  </r>
  <r>
    <x v="122"/>
    <x v="0"/>
    <x v="23"/>
    <m/>
    <n v="9"/>
    <n v="124"/>
    <n v="3844"/>
    <m/>
    <m/>
    <m/>
  </r>
  <r>
    <x v="122"/>
    <x v="0"/>
    <x v="24"/>
    <n v="73837"/>
    <n v="58"/>
    <n v="2430"/>
    <n v="75330"/>
    <n v="61.69"/>
    <n v="36855"/>
    <n v="46470"/>
  </r>
  <r>
    <x v="122"/>
    <x v="0"/>
    <x v="25"/>
    <n v="30699"/>
    <n v="39"/>
    <n v="1330"/>
    <n v="41230"/>
    <n v="46.04"/>
    <n v="24916"/>
    <n v="18984"/>
  </r>
  <r>
    <x v="122"/>
    <x v="0"/>
    <x v="26"/>
    <n v="12580"/>
    <n v="9"/>
    <n v="458"/>
    <n v="14198"/>
    <n v="40.369999999999997"/>
    <n v="6615"/>
    <n v="5732"/>
  </r>
  <r>
    <x v="122"/>
    <x v="0"/>
    <x v="27"/>
    <n v="107195"/>
    <n v="33"/>
    <n v="2859"/>
    <n v="88629"/>
    <n v="66.97"/>
    <n v="43944"/>
    <n v="59359"/>
  </r>
  <r>
    <x v="122"/>
    <x v="0"/>
    <x v="28"/>
    <n v="8314"/>
    <n v="11"/>
    <n v="433"/>
    <n v="13423"/>
    <n v="37.86"/>
    <n v="6980"/>
    <n v="5082"/>
  </r>
  <r>
    <x v="122"/>
    <x v="0"/>
    <x v="29"/>
    <n v="3515"/>
    <n v="15"/>
    <n v="231"/>
    <n v="7161"/>
    <n v="32.29"/>
    <n v="2582"/>
    <n v="2313"/>
  </r>
  <r>
    <x v="122"/>
    <x v="0"/>
    <x v="30"/>
    <n v="30626"/>
    <n v="17"/>
    <n v="750"/>
    <n v="23250"/>
    <n v="74.540000000000006"/>
    <n v="19698"/>
    <n v="17330"/>
  </r>
  <r>
    <x v="122"/>
    <x v="0"/>
    <x v="31"/>
    <n v="1403"/>
    <n v="8"/>
    <n v="86"/>
    <n v="2666"/>
    <m/>
    <n v="942"/>
    <m/>
  </r>
  <r>
    <x v="122"/>
    <x v="0"/>
    <x v="32"/>
    <n v="14633"/>
    <n v="6"/>
    <n v="565"/>
    <n v="17515"/>
    <n v="42.88"/>
    <n v="7351"/>
    <n v="7511"/>
  </r>
  <r>
    <x v="122"/>
    <x v="0"/>
    <x v="33"/>
    <n v="10700"/>
    <n v="20"/>
    <n v="485"/>
    <n v="15035"/>
    <n v="49.16"/>
    <n v="6593"/>
    <n v="7391"/>
  </r>
  <r>
    <x v="122"/>
    <x v="0"/>
    <x v="34"/>
    <n v="989243"/>
    <n v="559"/>
    <n v="30498"/>
    <n v="945438"/>
    <n v="63.35"/>
    <n v="552078"/>
    <n v="598961"/>
  </r>
  <r>
    <x v="122"/>
    <x v="1"/>
    <x v="0"/>
    <n v="53220"/>
    <n v="140"/>
    <n v="1689"/>
    <n v="52359"/>
    <n v="52.57"/>
    <n v="27549"/>
    <n v="27525"/>
  </r>
  <r>
    <x v="122"/>
    <x v="1"/>
    <x v="1"/>
    <n v="137520"/>
    <n v="189"/>
    <n v="3905"/>
    <n v="121055"/>
    <n v="62.53"/>
    <n v="67057"/>
    <n v="75691"/>
  </r>
  <r>
    <x v="122"/>
    <x v="1"/>
    <x v="2"/>
    <n v="24049"/>
    <n v="66"/>
    <n v="670"/>
    <n v="20770"/>
    <n v="54.85"/>
    <n v="13377"/>
    <n v="11392"/>
  </r>
  <r>
    <x v="122"/>
    <x v="1"/>
    <x v="3"/>
    <n v="48610"/>
    <n v="87"/>
    <n v="1533"/>
    <n v="47523"/>
    <n v="59.93"/>
    <n v="26383"/>
    <n v="28481"/>
  </r>
  <r>
    <x v="122"/>
    <x v="1"/>
    <x v="4"/>
    <n v="36740"/>
    <n v="58"/>
    <n v="1016"/>
    <n v="31496"/>
    <n v="57.91"/>
    <n v="16600"/>
    <n v="18239"/>
  </r>
  <r>
    <x v="122"/>
    <x v="1"/>
    <x v="5"/>
    <n v="46233"/>
    <n v="78"/>
    <n v="1399"/>
    <n v="43369"/>
    <n v="51.02"/>
    <n v="26700"/>
    <n v="22129"/>
  </r>
  <r>
    <x v="122"/>
    <x v="1"/>
    <x v="6"/>
    <n v="43341"/>
    <n v="72"/>
    <n v="1229"/>
    <n v="38099"/>
    <n v="57.06"/>
    <n v="24754"/>
    <n v="21740"/>
  </r>
  <r>
    <x v="122"/>
    <x v="1"/>
    <x v="7"/>
    <n v="9596"/>
    <n v="21"/>
    <n v="245"/>
    <n v="7595"/>
    <n v="79.5"/>
    <n v="5339"/>
    <n v="6038"/>
  </r>
  <r>
    <x v="122"/>
    <x v="1"/>
    <x v="8"/>
    <n v="13590"/>
    <n v="34"/>
    <n v="467"/>
    <n v="14477"/>
    <n v="55.17"/>
    <n v="8738"/>
    <n v="7986"/>
  </r>
  <r>
    <x v="122"/>
    <x v="1"/>
    <x v="9"/>
    <n v="29317"/>
    <n v="50"/>
    <n v="831"/>
    <n v="25761"/>
    <n v="64.83"/>
    <n v="14744"/>
    <n v="16700"/>
  </r>
  <r>
    <x v="122"/>
    <x v="1"/>
    <x v="10"/>
    <n v="51892"/>
    <n v="77"/>
    <n v="1366"/>
    <n v="42346"/>
    <n v="63.69"/>
    <n v="25102"/>
    <n v="26971"/>
  </r>
  <r>
    <x v="122"/>
    <x v="1"/>
    <x v="11"/>
    <n v="8113"/>
    <n v="20"/>
    <n v="596"/>
    <n v="18476"/>
    <n v="22.4"/>
    <n v="4646"/>
    <n v="4138"/>
  </r>
  <r>
    <x v="122"/>
    <x v="1"/>
    <x v="12"/>
    <n v="35844"/>
    <n v="63"/>
    <n v="1097"/>
    <n v="34007"/>
    <n v="57.53"/>
    <n v="19420"/>
    <n v="19565"/>
  </r>
  <r>
    <x v="122"/>
    <x v="1"/>
    <x v="13"/>
    <n v="10218"/>
    <n v="23"/>
    <n v="401"/>
    <n v="12431"/>
    <n v="49.98"/>
    <n v="5865"/>
    <n v="6214"/>
  </r>
  <r>
    <x v="122"/>
    <x v="1"/>
    <x v="14"/>
    <n v="8946"/>
    <n v="17"/>
    <n v="234"/>
    <n v="7254"/>
    <n v="61.37"/>
    <n v="4948"/>
    <n v="4452"/>
  </r>
  <r>
    <x v="122"/>
    <x v="1"/>
    <x v="15"/>
    <n v="9986"/>
    <n v="29"/>
    <n v="304"/>
    <n v="9424"/>
    <n v="58.39"/>
    <n v="6220"/>
    <n v="5502"/>
  </r>
  <r>
    <x v="122"/>
    <x v="1"/>
    <x v="16"/>
    <n v="53154"/>
    <n v="67"/>
    <n v="1387"/>
    <n v="42997"/>
    <n v="68.72"/>
    <n v="26915"/>
    <n v="29546"/>
  </r>
  <r>
    <x v="122"/>
    <x v="1"/>
    <x v="17"/>
    <n v="35879"/>
    <n v="38"/>
    <n v="901"/>
    <n v="27931"/>
    <n v="69.61"/>
    <n v="18029"/>
    <n v="19442"/>
  </r>
  <r>
    <x v="122"/>
    <x v="1"/>
    <x v="18"/>
    <n v="25235"/>
    <n v="49"/>
    <n v="721"/>
    <n v="22351"/>
    <n v="60.47"/>
    <n v="16591"/>
    <n v="13515"/>
  </r>
  <r>
    <x v="122"/>
    <x v="1"/>
    <x v="19"/>
    <n v="46007"/>
    <n v="103"/>
    <n v="1300"/>
    <n v="40300"/>
    <n v="60.62"/>
    <n v="23179"/>
    <n v="24429"/>
  </r>
  <r>
    <x v="122"/>
    <x v="1"/>
    <x v="20"/>
    <n v="114204"/>
    <n v="192"/>
    <n v="2672"/>
    <n v="82832"/>
    <n v="72.95"/>
    <n v="52691"/>
    <n v="60426"/>
  </r>
  <r>
    <x v="122"/>
    <x v="1"/>
    <x v="21"/>
    <n v="19463"/>
    <n v="28"/>
    <n v="416"/>
    <n v="12896"/>
    <n v="66.58"/>
    <n v="13587"/>
    <n v="8586"/>
  </r>
  <r>
    <x v="122"/>
    <x v="1"/>
    <x v="22"/>
    <n v="18033"/>
    <n v="17"/>
    <n v="516"/>
    <n v="15996"/>
    <n v="60.43"/>
    <n v="14546"/>
    <n v="9666"/>
  </r>
  <r>
    <x v="122"/>
    <x v="1"/>
    <x v="23"/>
    <n v="14806"/>
    <n v="27"/>
    <n v="350"/>
    <n v="10850"/>
    <n v="74.510000000000005"/>
    <n v="8900"/>
    <n v="8085"/>
  </r>
  <r>
    <x v="122"/>
    <x v="1"/>
    <x v="24"/>
    <n v="166505"/>
    <n v="264"/>
    <n v="3954"/>
    <n v="122574"/>
    <n v="70.78"/>
    <n v="89724"/>
    <n v="86763"/>
  </r>
  <r>
    <x v="122"/>
    <x v="1"/>
    <x v="25"/>
    <n v="40025"/>
    <n v="74"/>
    <n v="1047"/>
    <n v="32457"/>
    <n v="60.97"/>
    <n v="28583"/>
    <n v="19789"/>
  </r>
  <r>
    <x v="122"/>
    <x v="1"/>
    <x v="26"/>
    <n v="16063"/>
    <n v="25"/>
    <n v="516"/>
    <n v="15996"/>
    <n v="46.46"/>
    <n v="8438"/>
    <n v="7432"/>
  </r>
  <r>
    <x v="122"/>
    <x v="1"/>
    <x v="27"/>
    <n v="40607"/>
    <n v="52"/>
    <n v="1179"/>
    <n v="36549"/>
    <n v="53.19"/>
    <n v="18631"/>
    <n v="19441"/>
  </r>
  <r>
    <x v="122"/>
    <x v="1"/>
    <x v="28"/>
    <n v="10052"/>
    <n v="22"/>
    <n v="279"/>
    <n v="8649"/>
    <n v="62.66"/>
    <n v="6922"/>
    <n v="5420"/>
  </r>
  <r>
    <x v="122"/>
    <x v="1"/>
    <x v="29"/>
    <n v="9204"/>
    <n v="27"/>
    <n v="280"/>
    <n v="8680"/>
    <n v="57.97"/>
    <n v="6294"/>
    <n v="5031"/>
  </r>
  <r>
    <x v="122"/>
    <x v="1"/>
    <x v="30"/>
    <n v="35238"/>
    <n v="45"/>
    <n v="780"/>
    <n v="24180"/>
    <n v="78.400000000000006"/>
    <n v="18157"/>
    <n v="18956"/>
  </r>
  <r>
    <x v="122"/>
    <x v="1"/>
    <x v="31"/>
    <n v="3325"/>
    <n v="16"/>
    <n v="107"/>
    <n v="3317"/>
    <n v="54.41"/>
    <n v="2223"/>
    <n v="1805"/>
  </r>
  <r>
    <x v="122"/>
    <x v="1"/>
    <x v="32"/>
    <n v="13436"/>
    <n v="21"/>
    <n v="359"/>
    <n v="11129"/>
    <n v="58.56"/>
    <n v="7067"/>
    <n v="6517"/>
  </r>
  <r>
    <x v="122"/>
    <x v="1"/>
    <x v="33"/>
    <n v="20157"/>
    <n v="41"/>
    <n v="618"/>
    <n v="19158"/>
    <n v="60.74"/>
    <n v="9729"/>
    <n v="11637"/>
  </r>
  <r>
    <x v="122"/>
    <x v="1"/>
    <x v="34"/>
    <n v="1046221"/>
    <n v="1830"/>
    <n v="29509"/>
    <n v="914779"/>
    <n v="60.46"/>
    <n v="559894"/>
    <n v="553044"/>
  </r>
  <r>
    <x v="122"/>
    <x v="2"/>
    <x v="0"/>
    <n v="22868"/>
    <n v="32"/>
    <n v="1294"/>
    <n v="40114"/>
    <n v="50.34"/>
    <n v="9938"/>
    <n v="20194"/>
  </r>
  <r>
    <x v="122"/>
    <x v="2"/>
    <x v="1"/>
    <n v="78405"/>
    <n v="40"/>
    <n v="3781"/>
    <n v="117211"/>
    <n v="60.65"/>
    <n v="39631"/>
    <n v="71085"/>
  </r>
  <r>
    <x v="122"/>
    <x v="2"/>
    <x v="2"/>
    <n v="9953"/>
    <n v="19"/>
    <n v="674"/>
    <n v="20894"/>
    <n v="42.93"/>
    <n v="5991"/>
    <n v="8970"/>
  </r>
  <r>
    <x v="122"/>
    <x v="2"/>
    <x v="3"/>
    <n v="9439"/>
    <n v="14"/>
    <n v="605"/>
    <n v="18755"/>
    <n v="47.71"/>
    <n v="4820"/>
    <n v="8948"/>
  </r>
  <r>
    <x v="122"/>
    <x v="2"/>
    <x v="4"/>
    <n v="11635"/>
    <n v="14"/>
    <n v="853"/>
    <n v="26443"/>
    <n v="42.61"/>
    <n v="4497"/>
    <n v="11267"/>
  </r>
  <r>
    <x v="122"/>
    <x v="2"/>
    <x v="5"/>
    <n v="18313"/>
    <n v="11"/>
    <n v="1042"/>
    <n v="32302"/>
    <n v="53.75"/>
    <n v="7675"/>
    <n v="17363"/>
  </r>
  <r>
    <x v="122"/>
    <x v="2"/>
    <x v="6"/>
    <n v="19664"/>
    <n v="17"/>
    <n v="1084"/>
    <n v="33604"/>
    <n v="52.31"/>
    <n v="10220"/>
    <n v="17578"/>
  </r>
  <r>
    <x v="122"/>
    <x v="2"/>
    <x v="7"/>
    <m/>
    <n v="3"/>
    <n v="76"/>
    <n v="2356"/>
    <m/>
    <m/>
    <m/>
  </r>
  <r>
    <x v="122"/>
    <x v="2"/>
    <x v="8"/>
    <m/>
    <n v="6"/>
    <n v="153"/>
    <n v="4743"/>
    <n v="20.51"/>
    <m/>
    <n v="973"/>
  </r>
  <r>
    <x v="122"/>
    <x v="2"/>
    <x v="9"/>
    <n v="5333"/>
    <n v="11"/>
    <n v="433"/>
    <n v="13423"/>
    <n v="36.31"/>
    <n v="2110"/>
    <n v="4874"/>
  </r>
  <r>
    <x v="122"/>
    <x v="2"/>
    <x v="10"/>
    <n v="15895"/>
    <n v="18"/>
    <n v="808"/>
    <n v="25048"/>
    <n v="60.1"/>
    <n v="3491"/>
    <n v="15054"/>
  </r>
  <r>
    <x v="122"/>
    <x v="2"/>
    <x v="11"/>
    <n v="9649"/>
    <n v="14"/>
    <n v="949"/>
    <n v="29419"/>
    <n v="29.72"/>
    <n v="5044"/>
    <n v="8744"/>
  </r>
  <r>
    <x v="122"/>
    <x v="2"/>
    <x v="12"/>
    <m/>
    <n v="4"/>
    <n v="153"/>
    <n v="4743"/>
    <m/>
    <m/>
    <m/>
  </r>
  <r>
    <x v="122"/>
    <x v="2"/>
    <x v="13"/>
    <n v="1892"/>
    <n v="4"/>
    <n v="104"/>
    <n v="3224"/>
    <n v="39.799999999999997"/>
    <n v="1414"/>
    <n v="1283"/>
  </r>
  <r>
    <x v="122"/>
    <x v="2"/>
    <x v="14"/>
    <m/>
    <n v="3"/>
    <n v="75"/>
    <n v="2325"/>
    <m/>
    <m/>
    <m/>
  </r>
  <r>
    <x v="122"/>
    <x v="2"/>
    <x v="15"/>
    <m/>
    <n v="7"/>
    <n v="480"/>
    <n v="14880"/>
    <m/>
    <m/>
    <m/>
  </r>
  <r>
    <x v="122"/>
    <x v="2"/>
    <x v="16"/>
    <m/>
    <n v="14"/>
    <n v="2097"/>
    <n v="65007"/>
    <m/>
    <m/>
    <m/>
  </r>
  <r>
    <x v="122"/>
    <x v="2"/>
    <x v="17"/>
    <n v="42638"/>
    <n v="10"/>
    <n v="1750"/>
    <n v="54250"/>
    <n v="72.7"/>
    <n v="19217"/>
    <n v="39442"/>
  </r>
  <r>
    <x v="122"/>
    <x v="2"/>
    <x v="18"/>
    <n v="14085"/>
    <n v="24"/>
    <n v="886"/>
    <n v="27466"/>
    <n v="41.87"/>
    <n v="9122"/>
    <n v="11501"/>
  </r>
  <r>
    <x v="122"/>
    <x v="2"/>
    <x v="19"/>
    <n v="25963"/>
    <n v="32"/>
    <n v="1275"/>
    <n v="39525"/>
    <n v="59.5"/>
    <n v="12656"/>
    <n v="23515"/>
  </r>
  <r>
    <x v="122"/>
    <x v="2"/>
    <x v="20"/>
    <n v="24868"/>
    <n v="43"/>
    <n v="2107"/>
    <n v="65317"/>
    <n v="30.61"/>
    <n v="12969"/>
    <n v="19993"/>
  </r>
  <r>
    <x v="122"/>
    <x v="2"/>
    <x v="21"/>
    <m/>
    <n v="6"/>
    <n v="459"/>
    <n v="14229"/>
    <m/>
    <m/>
    <m/>
  </r>
  <r>
    <x v="122"/>
    <x v="2"/>
    <x v="22"/>
    <n v="8077"/>
    <n v="7"/>
    <n v="480"/>
    <n v="14880"/>
    <n v="51.07"/>
    <n v="6672"/>
    <n v="7599"/>
  </r>
  <r>
    <x v="122"/>
    <x v="2"/>
    <x v="23"/>
    <m/>
    <n v="4"/>
    <n v="79"/>
    <n v="2449"/>
    <m/>
    <m/>
    <m/>
  </r>
  <r>
    <x v="122"/>
    <x v="2"/>
    <x v="24"/>
    <n v="37639"/>
    <n v="60"/>
    <n v="3125"/>
    <n v="96875"/>
    <n v="31.99"/>
    <n v="22713"/>
    <n v="30988"/>
  </r>
  <r>
    <x v="122"/>
    <x v="2"/>
    <x v="25"/>
    <n v="32451"/>
    <n v="27"/>
    <n v="1657"/>
    <n v="51367"/>
    <n v="53.54"/>
    <n v="21789"/>
    <n v="27500"/>
  </r>
  <r>
    <x v="122"/>
    <x v="2"/>
    <x v="26"/>
    <n v="10866"/>
    <n v="9"/>
    <n v="630"/>
    <n v="19530"/>
    <m/>
    <n v="6274"/>
    <m/>
  </r>
  <r>
    <x v="122"/>
    <x v="2"/>
    <x v="27"/>
    <n v="47057"/>
    <n v="20"/>
    <n v="2104"/>
    <n v="65224"/>
    <n v="70.489999999999995"/>
    <n v="18877"/>
    <n v="45979"/>
  </r>
  <r>
    <x v="122"/>
    <x v="2"/>
    <x v="28"/>
    <m/>
    <n v="3"/>
    <n v="76"/>
    <n v="2356"/>
    <m/>
    <m/>
    <m/>
  </r>
  <r>
    <x v="122"/>
    <x v="2"/>
    <x v="29"/>
    <n v="3132"/>
    <n v="8"/>
    <n v="231"/>
    <n v="7161"/>
    <n v="41.57"/>
    <n v="603"/>
    <n v="2977"/>
  </r>
  <r>
    <x v="122"/>
    <x v="2"/>
    <x v="30"/>
    <n v="10247"/>
    <n v="10"/>
    <n v="465"/>
    <n v="14415"/>
    <n v="68"/>
    <n v="5632"/>
    <n v="9802"/>
  </r>
  <r>
    <x v="122"/>
    <x v="2"/>
    <x v="31"/>
    <n v="836"/>
    <n v="4"/>
    <n v="155"/>
    <n v="4805"/>
    <m/>
    <n v="657"/>
    <m/>
  </r>
  <r>
    <x v="122"/>
    <x v="2"/>
    <x v="32"/>
    <n v="11549"/>
    <n v="6"/>
    <n v="636"/>
    <n v="19716"/>
    <n v="57.1"/>
    <n v="5308"/>
    <n v="11257"/>
  </r>
  <r>
    <x v="122"/>
    <x v="2"/>
    <x v="33"/>
    <n v="6822"/>
    <n v="13"/>
    <n v="444"/>
    <n v="13764"/>
    <n v="40.090000000000003"/>
    <n v="3803"/>
    <n v="5518"/>
  </r>
  <r>
    <x v="122"/>
    <x v="2"/>
    <x v="34"/>
    <n v="461467"/>
    <n v="447"/>
    <n v="26345"/>
    <n v="816695"/>
    <n v="51.26"/>
    <n v="228857"/>
    <n v="418647"/>
  </r>
  <r>
    <x v="122"/>
    <x v="3"/>
    <x v="0"/>
    <n v="50713"/>
    <n v="48"/>
    <n v="6175"/>
    <n v="191425"/>
    <n v="13.67"/>
    <n v="28254"/>
    <n v="26175"/>
  </r>
  <r>
    <x v="122"/>
    <x v="3"/>
    <x v="1"/>
    <n v="33466"/>
    <n v="23"/>
    <n v="2820"/>
    <n v="87420"/>
    <n v="19.260000000000002"/>
    <n v="18046"/>
    <n v="16838"/>
  </r>
  <r>
    <x v="122"/>
    <x v="3"/>
    <x v="2"/>
    <n v="34519"/>
    <n v="25"/>
    <n v="2579"/>
    <n v="79949"/>
    <n v="20.86"/>
    <n v="19962"/>
    <n v="16678"/>
  </r>
  <r>
    <x v="122"/>
    <x v="3"/>
    <x v="3"/>
    <n v="23206"/>
    <n v="22"/>
    <n v="2005"/>
    <n v="62155"/>
    <n v="18.87"/>
    <n v="11807"/>
    <n v="11729"/>
  </r>
  <r>
    <x v="122"/>
    <x v="3"/>
    <x v="4"/>
    <n v="39142"/>
    <n v="18"/>
    <n v="2802"/>
    <n v="86862"/>
    <n v="22.69"/>
    <n v="14903"/>
    <n v="19707"/>
  </r>
  <r>
    <x v="122"/>
    <x v="3"/>
    <x v="5"/>
    <n v="25162"/>
    <n v="13"/>
    <n v="1876"/>
    <n v="58156"/>
    <n v="19.510000000000002"/>
    <n v="11427"/>
    <n v="11348"/>
  </r>
  <r>
    <x v="122"/>
    <x v="3"/>
    <x v="6"/>
    <n v="14724"/>
    <n v="10"/>
    <n v="1347"/>
    <n v="41757"/>
    <n v="17.329999999999998"/>
    <n v="8243"/>
    <n v="7237"/>
  </r>
  <r>
    <x v="122"/>
    <x v="3"/>
    <x v="7"/>
    <n v="10360"/>
    <n v="4"/>
    <n v="1100"/>
    <n v="34100"/>
    <n v="13.24"/>
    <n v="4291"/>
    <n v="4516"/>
  </r>
  <r>
    <x v="122"/>
    <x v="3"/>
    <x v="8"/>
    <n v="11025"/>
    <n v="12"/>
    <n v="1833"/>
    <n v="56823"/>
    <n v="9.01"/>
    <n v="5387"/>
    <n v="5121"/>
  </r>
  <r>
    <x v="122"/>
    <x v="3"/>
    <x v="9"/>
    <n v="12929"/>
    <n v="12"/>
    <n v="1199"/>
    <n v="37169"/>
    <n v="16.89"/>
    <n v="5896"/>
    <n v="6278"/>
  </r>
  <r>
    <x v="122"/>
    <x v="3"/>
    <x v="10"/>
    <n v="20542"/>
    <n v="22"/>
    <n v="2083"/>
    <n v="64573"/>
    <n v="14.19"/>
    <n v="11615"/>
    <n v="9161"/>
  </r>
  <r>
    <x v="122"/>
    <x v="3"/>
    <x v="11"/>
    <n v="5620"/>
    <n v="6"/>
    <n v="415"/>
    <n v="12865"/>
    <n v="20.82"/>
    <n v="4773"/>
    <n v="2679"/>
  </r>
  <r>
    <x v="122"/>
    <x v="3"/>
    <x v="12"/>
    <m/>
    <n v="8"/>
    <n v="604"/>
    <n v="18724"/>
    <m/>
    <m/>
    <m/>
  </r>
  <r>
    <x v="122"/>
    <x v="3"/>
    <x v="13"/>
    <m/>
    <n v="3"/>
    <n v="360"/>
    <n v="11160"/>
    <m/>
    <m/>
    <m/>
  </r>
  <r>
    <x v="122"/>
    <x v="3"/>
    <x v="14"/>
    <m/>
    <n v="7"/>
    <n v="843"/>
    <n v="26133"/>
    <m/>
    <m/>
    <m/>
  </r>
  <r>
    <x v="122"/>
    <x v="3"/>
    <x v="15"/>
    <n v="5331"/>
    <n v="8"/>
    <n v="961"/>
    <n v="29791"/>
    <n v="9.49"/>
    <n v="2973"/>
    <n v="2828"/>
  </r>
  <r>
    <x v="122"/>
    <x v="3"/>
    <x v="16"/>
    <m/>
    <n v="3"/>
    <n v="379"/>
    <n v="11749"/>
    <m/>
    <m/>
    <m/>
  </r>
  <r>
    <x v="122"/>
    <x v="3"/>
    <x v="17"/>
    <s v="-"/>
    <s v="-"/>
    <s v="-"/>
    <s v="-"/>
    <s v="-"/>
    <s v="-"/>
    <s v="-"/>
  </r>
  <r>
    <x v="122"/>
    <x v="3"/>
    <x v="18"/>
    <n v="19602"/>
    <n v="17"/>
    <n v="1368"/>
    <n v="42408"/>
    <n v="21.35"/>
    <n v="12154"/>
    <n v="9053"/>
  </r>
  <r>
    <x v="122"/>
    <x v="3"/>
    <x v="19"/>
    <n v="47744"/>
    <n v="21"/>
    <n v="3857"/>
    <n v="119567"/>
    <n v="17.260000000000002"/>
    <n v="21167"/>
    <n v="20633"/>
  </r>
  <r>
    <x v="122"/>
    <x v="3"/>
    <x v="20"/>
    <n v="58916"/>
    <n v="39"/>
    <n v="4436"/>
    <n v="137516"/>
    <n v="19.62"/>
    <n v="27034"/>
    <n v="26984"/>
  </r>
  <r>
    <x v="122"/>
    <x v="3"/>
    <x v="21"/>
    <n v="7569"/>
    <n v="9"/>
    <n v="732"/>
    <n v="22692"/>
    <m/>
    <n v="4594"/>
    <m/>
  </r>
  <r>
    <x v="122"/>
    <x v="3"/>
    <x v="22"/>
    <n v="10370"/>
    <n v="4"/>
    <n v="578"/>
    <n v="17918"/>
    <m/>
    <n v="8329"/>
    <m/>
  </r>
  <r>
    <x v="122"/>
    <x v="3"/>
    <x v="23"/>
    <n v="9351"/>
    <n v="7"/>
    <n v="837"/>
    <n v="25947"/>
    <n v="18"/>
    <n v="5415"/>
    <n v="4669"/>
  </r>
  <r>
    <x v="122"/>
    <x v="3"/>
    <x v="24"/>
    <n v="86206"/>
    <n v="59"/>
    <n v="6583"/>
    <n v="204073"/>
    <n v="19.75"/>
    <n v="45372"/>
    <n v="40313"/>
  </r>
  <r>
    <x v="122"/>
    <x v="3"/>
    <x v="25"/>
    <n v="28115"/>
    <n v="19"/>
    <n v="1693"/>
    <n v="52483"/>
    <n v="26.07"/>
    <n v="21419"/>
    <n v="13683"/>
  </r>
  <r>
    <x v="122"/>
    <x v="3"/>
    <x v="26"/>
    <n v="22365"/>
    <n v="6"/>
    <n v="1565"/>
    <n v="48515"/>
    <m/>
    <n v="10300"/>
    <m/>
  </r>
  <r>
    <x v="122"/>
    <x v="3"/>
    <x v="27"/>
    <n v="23063"/>
    <n v="7"/>
    <n v="1219"/>
    <n v="37789"/>
    <n v="27.7"/>
    <n v="13038"/>
    <n v="10466"/>
  </r>
  <r>
    <x v="122"/>
    <x v="3"/>
    <x v="28"/>
    <m/>
    <n v="11"/>
    <n v="3633"/>
    <n v="112623"/>
    <m/>
    <m/>
    <m/>
  </r>
  <r>
    <x v="122"/>
    <x v="3"/>
    <x v="29"/>
    <n v="12195"/>
    <n v="11"/>
    <n v="2388"/>
    <n v="74028"/>
    <n v="8.23"/>
    <n v="5280"/>
    <n v="6095"/>
  </r>
  <r>
    <x v="122"/>
    <x v="3"/>
    <x v="30"/>
    <n v="17156"/>
    <n v="7"/>
    <n v="603"/>
    <n v="18693"/>
    <n v="40.71"/>
    <n v="10660"/>
    <n v="7610"/>
  </r>
  <r>
    <x v="122"/>
    <x v="3"/>
    <x v="31"/>
    <n v="3761"/>
    <n v="6"/>
    <n v="304"/>
    <n v="9424"/>
    <n v="19.54"/>
    <n v="3114"/>
    <n v="1841"/>
  </r>
  <r>
    <x v="122"/>
    <x v="3"/>
    <x v="32"/>
    <n v="14835"/>
    <n v="5"/>
    <n v="1009"/>
    <n v="31279"/>
    <n v="25.08"/>
    <n v="8459"/>
    <n v="7844"/>
  </r>
  <r>
    <x v="122"/>
    <x v="3"/>
    <x v="33"/>
    <n v="6340"/>
    <n v="10"/>
    <n v="617"/>
    <n v="19127"/>
    <n v="15.94"/>
    <n v="4133"/>
    <n v="3049"/>
  </r>
  <r>
    <x v="122"/>
    <x v="3"/>
    <x v="34"/>
    <n v="598940"/>
    <n v="423"/>
    <n v="54220"/>
    <n v="1680820"/>
    <n v="17.079999999999998"/>
    <n v="320651"/>
    <n v="287028"/>
  </r>
  <r>
    <x v="122"/>
    <x v="4"/>
    <x v="0"/>
    <n v="159565"/>
    <n v="255"/>
    <n v="10421"/>
    <n v="323051"/>
    <n v="28.77"/>
    <n v="82197"/>
    <n v="92953"/>
  </r>
  <r>
    <x v="122"/>
    <x v="4"/>
    <x v="1"/>
    <n v="582675"/>
    <n v="322"/>
    <n v="19025"/>
    <n v="589775"/>
    <n v="62.58"/>
    <n v="311357"/>
    <n v="369052"/>
  </r>
  <r>
    <x v="122"/>
    <x v="4"/>
    <x v="2"/>
    <n v="72780"/>
    <n v="121"/>
    <n v="4113"/>
    <n v="127503"/>
    <n v="30.57"/>
    <n v="41656"/>
    <n v="38972"/>
  </r>
  <r>
    <x v="122"/>
    <x v="4"/>
    <x v="3"/>
    <n v="103121"/>
    <n v="149"/>
    <n v="5140"/>
    <n v="159340"/>
    <n v="39.25"/>
    <n v="55070"/>
    <n v="62543"/>
  </r>
  <r>
    <x v="122"/>
    <x v="4"/>
    <x v="4"/>
    <n v="99814"/>
    <n v="100"/>
    <n v="5112"/>
    <n v="158472"/>
    <n v="35.43"/>
    <n v="43055"/>
    <n v="56153"/>
  </r>
  <r>
    <x v="122"/>
    <x v="4"/>
    <x v="5"/>
    <n v="150496"/>
    <n v="122"/>
    <n v="6166"/>
    <n v="191146"/>
    <n v="44.85"/>
    <n v="85726"/>
    <n v="85723"/>
  </r>
  <r>
    <x v="122"/>
    <x v="4"/>
    <x v="6"/>
    <n v="91946"/>
    <n v="109"/>
    <n v="4224"/>
    <n v="130944"/>
    <n v="41.94"/>
    <n v="52229"/>
    <n v="54914"/>
  </r>
  <r>
    <x v="122"/>
    <x v="4"/>
    <x v="7"/>
    <n v="22201"/>
    <n v="32"/>
    <n v="1480"/>
    <n v="45880"/>
    <n v="26.48"/>
    <n v="10704"/>
    <n v="12151"/>
  </r>
  <r>
    <x v="122"/>
    <x v="4"/>
    <x v="8"/>
    <n v="29482"/>
    <n v="62"/>
    <n v="2690"/>
    <n v="83390"/>
    <n v="19.850000000000001"/>
    <n v="17135"/>
    <n v="16554"/>
  </r>
  <r>
    <x v="122"/>
    <x v="4"/>
    <x v="9"/>
    <n v="58074"/>
    <n v="92"/>
    <n v="2943"/>
    <n v="91233"/>
    <n v="38.799999999999997"/>
    <n v="28438"/>
    <n v="35401"/>
  </r>
  <r>
    <x v="122"/>
    <x v="4"/>
    <x v="10"/>
    <n v="101970"/>
    <n v="133"/>
    <n v="4779"/>
    <n v="148149"/>
    <n v="40.01"/>
    <n v="48523"/>
    <n v="59268"/>
  </r>
  <r>
    <x v="122"/>
    <x v="4"/>
    <x v="11"/>
    <n v="33337"/>
    <n v="51"/>
    <n v="2439"/>
    <n v="75609"/>
    <n v="29.13"/>
    <n v="20178"/>
    <n v="22028"/>
  </r>
  <r>
    <x v="122"/>
    <x v="4"/>
    <x v="12"/>
    <n v="50570"/>
    <n v="95"/>
    <n v="2398"/>
    <n v="74338"/>
    <n v="39.72"/>
    <n v="27500"/>
    <n v="29525"/>
  </r>
  <r>
    <x v="122"/>
    <x v="4"/>
    <x v="13"/>
    <n v="15996"/>
    <n v="33"/>
    <n v="1002"/>
    <n v="31062"/>
    <n v="30.73"/>
    <n v="9809"/>
    <n v="9545"/>
  </r>
  <r>
    <x v="122"/>
    <x v="4"/>
    <x v="14"/>
    <n v="20929"/>
    <n v="37"/>
    <n v="1379"/>
    <n v="42749"/>
    <n v="25.74"/>
    <n v="12044"/>
    <n v="11005"/>
  </r>
  <r>
    <x v="122"/>
    <x v="4"/>
    <x v="15"/>
    <n v="22396"/>
    <n v="48"/>
    <n v="1794"/>
    <n v="55614"/>
    <n v="26.34"/>
    <n v="12314"/>
    <n v="14647"/>
  </r>
  <r>
    <x v="122"/>
    <x v="4"/>
    <x v="16"/>
    <n v="242455"/>
    <n v="118"/>
    <n v="7342"/>
    <n v="227602"/>
    <n v="71.27"/>
    <n v="126194"/>
    <n v="162205"/>
  </r>
  <r>
    <x v="122"/>
    <x v="4"/>
    <x v="17"/>
    <n v="207621"/>
    <n v="79"/>
    <n v="6006"/>
    <n v="186186"/>
    <n v="75.97"/>
    <n v="108671"/>
    <n v="141447"/>
  </r>
  <r>
    <x v="122"/>
    <x v="4"/>
    <x v="18"/>
    <n v="70658"/>
    <n v="107"/>
    <n v="3354"/>
    <n v="103974"/>
    <n v="39.409999999999997"/>
    <n v="45481"/>
    <n v="40978"/>
  </r>
  <r>
    <x v="122"/>
    <x v="4"/>
    <x v="19"/>
    <n v="133053"/>
    <n v="169"/>
    <n v="6888"/>
    <n v="213528"/>
    <n v="35.82"/>
    <n v="64776"/>
    <n v="76485"/>
  </r>
  <r>
    <x v="122"/>
    <x v="4"/>
    <x v="20"/>
    <n v="252102"/>
    <n v="311"/>
    <n v="10901"/>
    <n v="337931"/>
    <n v="42.21"/>
    <n v="115511"/>
    <n v="142629"/>
  </r>
  <r>
    <x v="122"/>
    <x v="4"/>
    <x v="21"/>
    <n v="34341"/>
    <n v="50"/>
    <n v="1734"/>
    <n v="53754"/>
    <n v="31.06"/>
    <n v="23248"/>
    <n v="16695"/>
  </r>
  <r>
    <x v="122"/>
    <x v="4"/>
    <x v="22"/>
    <n v="50571"/>
    <n v="33"/>
    <n v="2067"/>
    <n v="64077"/>
    <n v="47.63"/>
    <n v="39776"/>
    <n v="30520"/>
  </r>
  <r>
    <x v="122"/>
    <x v="4"/>
    <x v="23"/>
    <n v="27173"/>
    <n v="47"/>
    <n v="1390"/>
    <n v="43090"/>
    <n v="34.090000000000003"/>
    <n v="16128"/>
    <n v="14689"/>
  </r>
  <r>
    <x v="122"/>
    <x v="4"/>
    <x v="24"/>
    <n v="364187"/>
    <n v="441"/>
    <n v="16092"/>
    <n v="498852"/>
    <n v="41"/>
    <n v="194664"/>
    <n v="204534"/>
  </r>
  <r>
    <x v="122"/>
    <x v="4"/>
    <x v="25"/>
    <n v="131289"/>
    <n v="159"/>
    <n v="5727"/>
    <n v="177537"/>
    <n v="45.04"/>
    <n v="96707"/>
    <n v="79955"/>
  </r>
  <r>
    <x v="122"/>
    <x v="4"/>
    <x v="26"/>
    <n v="61873"/>
    <n v="49"/>
    <n v="3169"/>
    <n v="98239"/>
    <n v="35.770000000000003"/>
    <n v="31627"/>
    <n v="35138"/>
  </r>
  <r>
    <x v="122"/>
    <x v="4"/>
    <x v="27"/>
    <n v="217922"/>
    <n v="112"/>
    <n v="7361"/>
    <n v="228191"/>
    <n v="59.27"/>
    <n v="94489"/>
    <n v="135245"/>
  </r>
  <r>
    <x v="122"/>
    <x v="4"/>
    <x v="28"/>
    <n v="29970"/>
    <n v="47"/>
    <n v="4421"/>
    <n v="137051"/>
    <n v="11.96"/>
    <n v="21322"/>
    <n v="16392"/>
  </r>
  <r>
    <x v="122"/>
    <x v="4"/>
    <x v="29"/>
    <n v="28046"/>
    <n v="61"/>
    <n v="3130"/>
    <n v="97030"/>
    <n v="16.920000000000002"/>
    <n v="14759"/>
    <n v="16416"/>
  </r>
  <r>
    <x v="122"/>
    <x v="4"/>
    <x v="30"/>
    <n v="93267"/>
    <n v="79"/>
    <n v="2598"/>
    <n v="80538"/>
    <n v="66.67"/>
    <n v="54147"/>
    <n v="53698"/>
  </r>
  <r>
    <x v="122"/>
    <x v="4"/>
    <x v="31"/>
    <n v="9326"/>
    <n v="34"/>
    <n v="652"/>
    <n v="20212"/>
    <n v="27.11"/>
    <n v="6936"/>
    <n v="5479"/>
  </r>
  <r>
    <x v="122"/>
    <x v="4"/>
    <x v="32"/>
    <n v="54453"/>
    <n v="38"/>
    <n v="2569"/>
    <n v="79639"/>
    <n v="41.6"/>
    <n v="28185"/>
    <n v="33130"/>
  </r>
  <r>
    <x v="122"/>
    <x v="4"/>
    <x v="33"/>
    <n v="44019"/>
    <n v="84"/>
    <n v="2164"/>
    <n v="67084"/>
    <n v="41.14"/>
    <n v="24259"/>
    <n v="27595"/>
  </r>
  <r>
    <x v="122"/>
    <x v="4"/>
    <x v="34"/>
    <n v="3095870"/>
    <n v="3259"/>
    <n v="140572"/>
    <n v="4357732"/>
    <n v="42.63"/>
    <n v="1661480"/>
    <n v="1857680"/>
  </r>
  <r>
    <x v="123"/>
    <x v="0"/>
    <x v="0"/>
    <n v="27553"/>
    <n v="35"/>
    <n v="1263"/>
    <n v="37890"/>
    <n v="37.39"/>
    <n v="13165"/>
    <n v="14166"/>
  </r>
  <r>
    <x v="123"/>
    <x v="0"/>
    <x v="1"/>
    <n v="288819"/>
    <n v="70"/>
    <n v="8523"/>
    <n v="255690"/>
    <n v="70.25"/>
    <n v="143789"/>
    <n v="179631"/>
  </r>
  <r>
    <x v="123"/>
    <x v="0"/>
    <x v="2"/>
    <n v="3672"/>
    <n v="11"/>
    <n v="190"/>
    <n v="5700"/>
    <n v="28.54"/>
    <n v="1850"/>
    <n v="1627"/>
  </r>
  <r>
    <x v="123"/>
    <x v="0"/>
    <x v="3"/>
    <n v="24676"/>
    <n v="25"/>
    <n v="983"/>
    <n v="29490"/>
    <n v="51.83"/>
    <n v="13522"/>
    <n v="15286"/>
  </r>
  <r>
    <x v="123"/>
    <x v="0"/>
    <x v="4"/>
    <n v="11312"/>
    <n v="10"/>
    <n v="441"/>
    <n v="13230"/>
    <n v="46.9"/>
    <n v="6590"/>
    <n v="6205"/>
  </r>
  <r>
    <x v="123"/>
    <x v="0"/>
    <x v="5"/>
    <n v="61428"/>
    <n v="20"/>
    <n v="1849"/>
    <n v="55470"/>
    <n v="61.07"/>
    <n v="36276"/>
    <n v="33878"/>
  </r>
  <r>
    <x v="123"/>
    <x v="0"/>
    <x v="6"/>
    <n v="13982"/>
    <n v="10"/>
    <n v="564"/>
    <n v="16920"/>
    <n v="47.41"/>
    <n v="8477"/>
    <n v="8022"/>
  </r>
  <r>
    <x v="123"/>
    <x v="0"/>
    <x v="7"/>
    <m/>
    <n v="4"/>
    <n v="59"/>
    <n v="1770"/>
    <m/>
    <m/>
    <m/>
  </r>
  <r>
    <x v="123"/>
    <x v="0"/>
    <x v="8"/>
    <m/>
    <n v="10"/>
    <n v="241"/>
    <n v="7230"/>
    <m/>
    <m/>
    <m/>
  </r>
  <r>
    <x v="123"/>
    <x v="0"/>
    <x v="9"/>
    <n v="9679"/>
    <n v="19"/>
    <n v="480"/>
    <n v="14400"/>
    <n v="44.82"/>
    <n v="4688"/>
    <n v="6454"/>
  </r>
  <r>
    <x v="123"/>
    <x v="0"/>
    <x v="10"/>
    <n v="12397"/>
    <n v="16"/>
    <n v="522"/>
    <n v="15660"/>
    <n v="46.54"/>
    <n v="6899"/>
    <n v="7288"/>
  </r>
  <r>
    <x v="123"/>
    <x v="0"/>
    <x v="11"/>
    <n v="9656"/>
    <n v="12"/>
    <n v="490"/>
    <n v="14700"/>
    <n v="39.090000000000003"/>
    <n v="5361"/>
    <n v="5746"/>
  </r>
  <r>
    <x v="123"/>
    <x v="0"/>
    <x v="12"/>
    <n v="9747"/>
    <n v="20"/>
    <n v="544"/>
    <n v="16320"/>
    <n v="40.72"/>
    <n v="5252"/>
    <n v="6645"/>
  </r>
  <r>
    <x v="123"/>
    <x v="0"/>
    <x v="13"/>
    <m/>
    <n v="3"/>
    <n v="137"/>
    <n v="4110"/>
    <m/>
    <m/>
    <m/>
  </r>
  <r>
    <x v="123"/>
    <x v="0"/>
    <x v="14"/>
    <n v="5321"/>
    <n v="10"/>
    <n v="227"/>
    <n v="6810"/>
    <n v="42.47"/>
    <n v="3270"/>
    <n v="2892"/>
  </r>
  <r>
    <x v="123"/>
    <x v="0"/>
    <x v="15"/>
    <m/>
    <n v="4"/>
    <n v="49"/>
    <n v="1470"/>
    <m/>
    <m/>
    <m/>
  </r>
  <r>
    <x v="123"/>
    <x v="0"/>
    <x v="16"/>
    <n v="108506"/>
    <n v="34"/>
    <n v="3479"/>
    <n v="104370"/>
    <n v="67.86"/>
    <n v="55443"/>
    <n v="70828"/>
  </r>
  <r>
    <x v="123"/>
    <x v="0"/>
    <x v="17"/>
    <n v="105376"/>
    <n v="31"/>
    <n v="3355"/>
    <n v="100650"/>
    <n v="68.11"/>
    <n v="54031"/>
    <n v="68552"/>
  </r>
  <r>
    <x v="123"/>
    <x v="0"/>
    <x v="18"/>
    <n v="10523"/>
    <n v="17"/>
    <n v="379"/>
    <n v="11370"/>
    <n v="49.78"/>
    <n v="7446"/>
    <n v="5660"/>
  </r>
  <r>
    <x v="123"/>
    <x v="0"/>
    <x v="19"/>
    <n v="9686"/>
    <n v="13"/>
    <n v="455"/>
    <n v="13650"/>
    <n v="42.9"/>
    <n v="5658"/>
    <n v="5855"/>
  </r>
  <r>
    <x v="123"/>
    <x v="0"/>
    <x v="20"/>
    <n v="50028"/>
    <n v="39"/>
    <n v="1659"/>
    <n v="49770"/>
    <n v="68.61"/>
    <n v="21569"/>
    <n v="34146"/>
  </r>
  <r>
    <x v="123"/>
    <x v="0"/>
    <x v="21"/>
    <m/>
    <n v="7"/>
    <n v="115"/>
    <n v="3450"/>
    <m/>
    <m/>
    <m/>
  </r>
  <r>
    <x v="123"/>
    <x v="0"/>
    <x v="22"/>
    <n v="11143"/>
    <n v="5"/>
    <n v="493"/>
    <n v="14790"/>
    <m/>
    <n v="7900"/>
    <m/>
  </r>
  <r>
    <x v="123"/>
    <x v="0"/>
    <x v="23"/>
    <m/>
    <n v="9"/>
    <n v="124"/>
    <n v="3720"/>
    <n v="22.87"/>
    <m/>
    <n v="851"/>
  </r>
  <r>
    <x v="123"/>
    <x v="0"/>
    <x v="24"/>
    <n v="66437"/>
    <n v="60"/>
    <n v="2391"/>
    <n v="71730"/>
    <n v="59.55"/>
    <n v="32922"/>
    <n v="42714"/>
  </r>
  <r>
    <x v="123"/>
    <x v="0"/>
    <x v="25"/>
    <n v="20893"/>
    <n v="37"/>
    <n v="1263"/>
    <n v="37890"/>
    <n v="33.31"/>
    <n v="17609"/>
    <n v="12623"/>
  </r>
  <r>
    <x v="123"/>
    <x v="0"/>
    <x v="26"/>
    <n v="10133"/>
    <n v="9"/>
    <n v="458"/>
    <n v="13740"/>
    <n v="30.68"/>
    <n v="4323"/>
    <n v="4216"/>
  </r>
  <r>
    <x v="123"/>
    <x v="0"/>
    <x v="27"/>
    <n v="93323"/>
    <n v="32"/>
    <n v="2854"/>
    <n v="85620"/>
    <n v="54.98"/>
    <n v="33832"/>
    <n v="47078"/>
  </r>
  <r>
    <x v="123"/>
    <x v="0"/>
    <x v="28"/>
    <n v="6558"/>
    <n v="11"/>
    <n v="433"/>
    <n v="12990"/>
    <n v="29.53"/>
    <n v="5600"/>
    <n v="3836"/>
  </r>
  <r>
    <x v="123"/>
    <x v="0"/>
    <x v="29"/>
    <n v="3454"/>
    <n v="15"/>
    <n v="231"/>
    <n v="6930"/>
    <n v="25.69"/>
    <n v="2474"/>
    <n v="1780"/>
  </r>
  <r>
    <x v="123"/>
    <x v="0"/>
    <x v="30"/>
    <n v="25956"/>
    <n v="18"/>
    <n v="766"/>
    <n v="22980"/>
    <n v="64.28"/>
    <n v="16128"/>
    <n v="14772"/>
  </r>
  <r>
    <x v="123"/>
    <x v="0"/>
    <x v="31"/>
    <n v="921"/>
    <n v="8"/>
    <n v="86"/>
    <n v="2580"/>
    <m/>
    <n v="621"/>
    <m/>
  </r>
  <r>
    <x v="123"/>
    <x v="0"/>
    <x v="32"/>
    <n v="10045"/>
    <n v="6"/>
    <n v="565"/>
    <n v="16950"/>
    <n v="29.7"/>
    <n v="5136"/>
    <n v="5035"/>
  </r>
  <r>
    <x v="123"/>
    <x v="0"/>
    <x v="33"/>
    <n v="8710"/>
    <n v="19"/>
    <n v="470"/>
    <n v="14100"/>
    <n v="41.07"/>
    <n v="5833"/>
    <n v="5791"/>
  </r>
  <r>
    <x v="123"/>
    <x v="0"/>
    <x v="34"/>
    <n v="859520"/>
    <n v="558"/>
    <n v="30392"/>
    <n v="911760"/>
    <n v="56.2"/>
    <n v="445649"/>
    <n v="512417"/>
  </r>
  <r>
    <x v="123"/>
    <x v="1"/>
    <x v="0"/>
    <n v="45194"/>
    <n v="139"/>
    <n v="1683"/>
    <n v="50490"/>
    <n v="43.25"/>
    <n v="23233"/>
    <n v="21835"/>
  </r>
  <r>
    <x v="123"/>
    <x v="1"/>
    <x v="1"/>
    <n v="119754"/>
    <n v="190"/>
    <n v="3929"/>
    <n v="117870"/>
    <n v="54.83"/>
    <n v="59437"/>
    <n v="64633"/>
  </r>
  <r>
    <x v="123"/>
    <x v="1"/>
    <x v="2"/>
    <n v="18828"/>
    <n v="64"/>
    <n v="662"/>
    <n v="19860"/>
    <n v="42.23"/>
    <n v="10139"/>
    <n v="8387"/>
  </r>
  <r>
    <x v="123"/>
    <x v="1"/>
    <x v="3"/>
    <n v="47390"/>
    <n v="87"/>
    <n v="1533"/>
    <n v="45990"/>
    <n v="54.63"/>
    <n v="26248"/>
    <n v="25124"/>
  </r>
  <r>
    <x v="123"/>
    <x v="1"/>
    <x v="4"/>
    <n v="32489"/>
    <n v="58"/>
    <n v="1008"/>
    <n v="30240"/>
    <n v="55.39"/>
    <n v="15450"/>
    <n v="16749"/>
  </r>
  <r>
    <x v="123"/>
    <x v="1"/>
    <x v="5"/>
    <n v="52466"/>
    <n v="78"/>
    <n v="1399"/>
    <n v="41970"/>
    <n v="53.57"/>
    <n v="30108"/>
    <n v="22483"/>
  </r>
  <r>
    <x v="123"/>
    <x v="1"/>
    <x v="6"/>
    <n v="42693"/>
    <n v="71"/>
    <n v="1216"/>
    <n v="36480"/>
    <n v="52.9"/>
    <n v="26786"/>
    <n v="19298"/>
  </r>
  <r>
    <x v="123"/>
    <x v="1"/>
    <x v="7"/>
    <n v="7767"/>
    <n v="21"/>
    <n v="246"/>
    <n v="7380"/>
    <n v="57.78"/>
    <n v="4528"/>
    <n v="4264"/>
  </r>
  <r>
    <x v="123"/>
    <x v="1"/>
    <x v="8"/>
    <n v="10990"/>
    <n v="34"/>
    <n v="467"/>
    <n v="14010"/>
    <n v="43.04"/>
    <n v="6404"/>
    <n v="6031"/>
  </r>
  <r>
    <x v="123"/>
    <x v="1"/>
    <x v="9"/>
    <n v="24295"/>
    <n v="51"/>
    <n v="832"/>
    <n v="24960"/>
    <n v="57.33"/>
    <n v="11829"/>
    <n v="14309"/>
  </r>
  <r>
    <x v="123"/>
    <x v="1"/>
    <x v="10"/>
    <n v="43541"/>
    <n v="77"/>
    <n v="1366"/>
    <n v="40980"/>
    <n v="53.16"/>
    <n v="21169"/>
    <n v="21784"/>
  </r>
  <r>
    <x v="123"/>
    <x v="1"/>
    <x v="11"/>
    <n v="5808"/>
    <n v="20"/>
    <n v="596"/>
    <n v="17880"/>
    <n v="17.010000000000002"/>
    <n v="3486"/>
    <n v="3041"/>
  </r>
  <r>
    <x v="123"/>
    <x v="1"/>
    <x v="12"/>
    <n v="29332"/>
    <n v="64"/>
    <n v="1104"/>
    <n v="33120"/>
    <n v="46.86"/>
    <n v="16115"/>
    <n v="15521"/>
  </r>
  <r>
    <x v="123"/>
    <x v="1"/>
    <x v="13"/>
    <n v="8533"/>
    <n v="23"/>
    <n v="401"/>
    <n v="12030"/>
    <n v="42.38"/>
    <n v="5116"/>
    <n v="5099"/>
  </r>
  <r>
    <x v="123"/>
    <x v="1"/>
    <x v="14"/>
    <n v="6986"/>
    <n v="17"/>
    <n v="234"/>
    <n v="7020"/>
    <n v="48.73"/>
    <n v="3977"/>
    <n v="3421"/>
  </r>
  <r>
    <x v="123"/>
    <x v="1"/>
    <x v="15"/>
    <n v="8786"/>
    <n v="29"/>
    <n v="304"/>
    <n v="9120"/>
    <n v="49.81"/>
    <n v="5299"/>
    <n v="4543"/>
  </r>
  <r>
    <x v="123"/>
    <x v="1"/>
    <x v="16"/>
    <n v="47050"/>
    <n v="66"/>
    <n v="1385"/>
    <n v="41550"/>
    <n v="61.34"/>
    <n v="23015"/>
    <n v="25486"/>
  </r>
  <r>
    <x v="123"/>
    <x v="1"/>
    <x v="17"/>
    <n v="31641"/>
    <n v="37"/>
    <n v="899"/>
    <n v="26970"/>
    <n v="62.35"/>
    <n v="15759"/>
    <n v="16815"/>
  </r>
  <r>
    <x v="123"/>
    <x v="1"/>
    <x v="18"/>
    <n v="24835"/>
    <n v="48"/>
    <n v="712"/>
    <n v="21360"/>
    <n v="58.96"/>
    <n v="13946"/>
    <n v="12595"/>
  </r>
  <r>
    <x v="123"/>
    <x v="1"/>
    <x v="19"/>
    <n v="36344"/>
    <n v="102"/>
    <n v="1295"/>
    <n v="38850"/>
    <n v="46.88"/>
    <n v="18729"/>
    <n v="18213"/>
  </r>
  <r>
    <x v="123"/>
    <x v="1"/>
    <x v="20"/>
    <n v="103504"/>
    <n v="193"/>
    <n v="2681"/>
    <n v="80430"/>
    <n v="70.17"/>
    <n v="54126"/>
    <n v="56439"/>
  </r>
  <r>
    <x v="123"/>
    <x v="1"/>
    <x v="21"/>
    <n v="19761"/>
    <n v="28"/>
    <n v="416"/>
    <n v="12480"/>
    <n v="64.48"/>
    <n v="13223"/>
    <n v="8048"/>
  </r>
  <r>
    <x v="123"/>
    <x v="1"/>
    <x v="22"/>
    <n v="14198"/>
    <n v="17"/>
    <n v="516"/>
    <n v="15480"/>
    <n v="47.07"/>
    <n v="11847"/>
    <n v="7286"/>
  </r>
  <r>
    <x v="123"/>
    <x v="1"/>
    <x v="23"/>
    <n v="12829"/>
    <n v="27"/>
    <n v="351"/>
    <n v="10530"/>
    <n v="65.38"/>
    <n v="7843"/>
    <n v="6885"/>
  </r>
  <r>
    <x v="123"/>
    <x v="1"/>
    <x v="24"/>
    <n v="150291"/>
    <n v="265"/>
    <n v="3964"/>
    <n v="118920"/>
    <n v="66.14"/>
    <n v="87039"/>
    <n v="78657"/>
  </r>
  <r>
    <x v="123"/>
    <x v="1"/>
    <x v="25"/>
    <n v="33802"/>
    <n v="74"/>
    <n v="1047"/>
    <n v="31410"/>
    <n v="49.94"/>
    <n v="23770"/>
    <n v="15686"/>
  </r>
  <r>
    <x v="123"/>
    <x v="1"/>
    <x v="26"/>
    <n v="12620"/>
    <n v="24"/>
    <n v="467"/>
    <n v="14010"/>
    <n v="40.86"/>
    <n v="6567"/>
    <n v="5724"/>
  </r>
  <r>
    <x v="123"/>
    <x v="1"/>
    <x v="27"/>
    <n v="33479"/>
    <n v="49"/>
    <n v="1141"/>
    <n v="34230"/>
    <n v="41.79"/>
    <n v="13375"/>
    <n v="14304"/>
  </r>
  <r>
    <x v="123"/>
    <x v="1"/>
    <x v="28"/>
    <n v="7827"/>
    <n v="22"/>
    <n v="279"/>
    <n v="8370"/>
    <n v="49.1"/>
    <n v="5383"/>
    <n v="4110"/>
  </r>
  <r>
    <x v="123"/>
    <x v="1"/>
    <x v="29"/>
    <n v="10423"/>
    <n v="28"/>
    <n v="286"/>
    <n v="8580"/>
    <n v="56.75"/>
    <n v="6396"/>
    <n v="4869"/>
  </r>
  <r>
    <x v="123"/>
    <x v="1"/>
    <x v="30"/>
    <n v="33262"/>
    <n v="45"/>
    <n v="780"/>
    <n v="23400"/>
    <n v="68.33"/>
    <n v="17815"/>
    <n v="15990"/>
  </r>
  <r>
    <x v="123"/>
    <x v="1"/>
    <x v="31"/>
    <n v="2922"/>
    <n v="16"/>
    <n v="107"/>
    <n v="3210"/>
    <n v="46.93"/>
    <n v="1756"/>
    <n v="1506"/>
  </r>
  <r>
    <x v="123"/>
    <x v="1"/>
    <x v="32"/>
    <n v="10154"/>
    <n v="21"/>
    <n v="359"/>
    <n v="10770"/>
    <n v="41.2"/>
    <n v="5939"/>
    <n v="4437"/>
  </r>
  <r>
    <x v="123"/>
    <x v="1"/>
    <x v="33"/>
    <n v="16356"/>
    <n v="41"/>
    <n v="618"/>
    <n v="18540"/>
    <n v="49.46"/>
    <n v="8626"/>
    <n v="9170"/>
  </r>
  <r>
    <x v="123"/>
    <x v="1"/>
    <x v="34"/>
    <n v="924218"/>
    <n v="1824"/>
    <n v="29420"/>
    <n v="882600"/>
    <n v="52.94"/>
    <n v="501682"/>
    <n v="467268"/>
  </r>
  <r>
    <x v="123"/>
    <x v="2"/>
    <x v="0"/>
    <n v="23638"/>
    <n v="32"/>
    <n v="1294"/>
    <n v="38820"/>
    <n v="57.95"/>
    <n v="10145"/>
    <n v="22496"/>
  </r>
  <r>
    <x v="123"/>
    <x v="2"/>
    <x v="1"/>
    <n v="65520"/>
    <n v="39"/>
    <n v="3755"/>
    <n v="112650"/>
    <n v="54.91"/>
    <n v="28075"/>
    <n v="61853"/>
  </r>
  <r>
    <x v="123"/>
    <x v="2"/>
    <x v="2"/>
    <n v="8304"/>
    <n v="19"/>
    <n v="674"/>
    <n v="20220"/>
    <n v="37.86"/>
    <n v="4549"/>
    <n v="7655"/>
  </r>
  <r>
    <x v="123"/>
    <x v="2"/>
    <x v="3"/>
    <n v="7857"/>
    <n v="14"/>
    <n v="605"/>
    <n v="18150"/>
    <n v="41.9"/>
    <n v="4390"/>
    <n v="7604"/>
  </r>
  <r>
    <x v="123"/>
    <x v="2"/>
    <x v="4"/>
    <n v="11715"/>
    <n v="14"/>
    <n v="868"/>
    <n v="26040"/>
    <n v="44.2"/>
    <n v="3743"/>
    <n v="11508"/>
  </r>
  <r>
    <x v="123"/>
    <x v="2"/>
    <x v="5"/>
    <n v="14495"/>
    <n v="11"/>
    <n v="1042"/>
    <n v="31260"/>
    <n v="42.07"/>
    <n v="9852"/>
    <n v="13151"/>
  </r>
  <r>
    <x v="123"/>
    <x v="2"/>
    <x v="6"/>
    <n v="17798"/>
    <n v="17"/>
    <n v="1084"/>
    <n v="32520"/>
    <n v="51.32"/>
    <n v="9952"/>
    <n v="16688"/>
  </r>
  <r>
    <x v="123"/>
    <x v="2"/>
    <x v="7"/>
    <m/>
    <n v="3"/>
    <n v="76"/>
    <n v="2280"/>
    <m/>
    <m/>
    <m/>
  </r>
  <r>
    <x v="123"/>
    <x v="2"/>
    <x v="8"/>
    <m/>
    <n v="6"/>
    <n v="153"/>
    <n v="4590"/>
    <m/>
    <m/>
    <m/>
  </r>
  <r>
    <x v="123"/>
    <x v="2"/>
    <x v="9"/>
    <n v="4858"/>
    <n v="11"/>
    <n v="433"/>
    <n v="12990"/>
    <n v="34.56"/>
    <n v="1824"/>
    <n v="4489"/>
  </r>
  <r>
    <x v="123"/>
    <x v="2"/>
    <x v="10"/>
    <n v="13253"/>
    <n v="18"/>
    <n v="808"/>
    <n v="24240"/>
    <n v="50.5"/>
    <n v="4093"/>
    <n v="12242"/>
  </r>
  <r>
    <x v="123"/>
    <x v="2"/>
    <x v="11"/>
    <n v="7086"/>
    <n v="13"/>
    <n v="854"/>
    <n v="25620"/>
    <n v="25.16"/>
    <n v="4176"/>
    <n v="6447"/>
  </r>
  <r>
    <x v="123"/>
    <x v="2"/>
    <x v="12"/>
    <m/>
    <n v="4"/>
    <n v="153"/>
    <n v="4590"/>
    <m/>
    <m/>
    <m/>
  </r>
  <r>
    <x v="123"/>
    <x v="2"/>
    <x v="13"/>
    <n v="1449"/>
    <n v="4"/>
    <n v="104"/>
    <n v="3120"/>
    <n v="35.51"/>
    <n v="1048"/>
    <n v="1108"/>
  </r>
  <r>
    <x v="123"/>
    <x v="2"/>
    <x v="14"/>
    <m/>
    <n v="3"/>
    <n v="75"/>
    <n v="2250"/>
    <m/>
    <m/>
    <m/>
  </r>
  <r>
    <x v="123"/>
    <x v="2"/>
    <x v="15"/>
    <m/>
    <n v="7"/>
    <n v="480"/>
    <n v="14400"/>
    <m/>
    <m/>
    <m/>
  </r>
  <r>
    <x v="123"/>
    <x v="2"/>
    <x v="16"/>
    <m/>
    <n v="14"/>
    <n v="2097"/>
    <n v="62910"/>
    <m/>
    <m/>
    <m/>
  </r>
  <r>
    <x v="123"/>
    <x v="2"/>
    <x v="17"/>
    <n v="36463"/>
    <n v="10"/>
    <n v="1750"/>
    <n v="52500"/>
    <n v="68.63"/>
    <n v="18465"/>
    <n v="36030"/>
  </r>
  <r>
    <x v="123"/>
    <x v="2"/>
    <x v="18"/>
    <n v="11809"/>
    <n v="24"/>
    <n v="903"/>
    <n v="27090"/>
    <n v="34.630000000000003"/>
    <n v="8063"/>
    <n v="9381"/>
  </r>
  <r>
    <x v="123"/>
    <x v="2"/>
    <x v="19"/>
    <n v="19782"/>
    <n v="32"/>
    <n v="1275"/>
    <n v="38250"/>
    <n v="47.22"/>
    <n v="9293"/>
    <n v="18061"/>
  </r>
  <r>
    <x v="123"/>
    <x v="2"/>
    <x v="20"/>
    <n v="21769"/>
    <n v="39"/>
    <n v="1842"/>
    <n v="55260"/>
    <n v="30.3"/>
    <n v="11385"/>
    <n v="16745"/>
  </r>
  <r>
    <x v="123"/>
    <x v="2"/>
    <x v="21"/>
    <m/>
    <n v="6"/>
    <n v="459"/>
    <n v="13770"/>
    <n v="28.12"/>
    <m/>
    <n v="3872"/>
  </r>
  <r>
    <x v="123"/>
    <x v="2"/>
    <x v="22"/>
    <n v="7643"/>
    <n v="7"/>
    <n v="480"/>
    <n v="14400"/>
    <m/>
    <n v="6196"/>
    <m/>
  </r>
  <r>
    <x v="123"/>
    <x v="2"/>
    <x v="23"/>
    <m/>
    <n v="4"/>
    <n v="79"/>
    <n v="2370"/>
    <m/>
    <m/>
    <m/>
  </r>
  <r>
    <x v="123"/>
    <x v="2"/>
    <x v="24"/>
    <n v="35167"/>
    <n v="56"/>
    <n v="2860"/>
    <n v="85800"/>
    <n v="33.44"/>
    <n v="20882"/>
    <n v="28689"/>
  </r>
  <r>
    <x v="123"/>
    <x v="2"/>
    <x v="25"/>
    <n v="26585"/>
    <n v="25"/>
    <n v="1592"/>
    <n v="47760"/>
    <n v="46.66"/>
    <n v="17598"/>
    <n v="22284"/>
  </r>
  <r>
    <x v="123"/>
    <x v="2"/>
    <x v="26"/>
    <n v="8854"/>
    <n v="9"/>
    <n v="630"/>
    <n v="18900"/>
    <n v="43.56"/>
    <n v="5835"/>
    <n v="8233"/>
  </r>
  <r>
    <x v="123"/>
    <x v="2"/>
    <x v="27"/>
    <n v="41968"/>
    <n v="20"/>
    <n v="2104"/>
    <n v="63120"/>
    <n v="62.24"/>
    <n v="17381"/>
    <n v="39286"/>
  </r>
  <r>
    <x v="123"/>
    <x v="2"/>
    <x v="28"/>
    <n v="1483"/>
    <n v="5"/>
    <n v="102"/>
    <n v="3060"/>
    <n v="38.590000000000003"/>
    <n v="1006"/>
    <n v="1181"/>
  </r>
  <r>
    <x v="123"/>
    <x v="2"/>
    <x v="29"/>
    <n v="2956"/>
    <n v="8"/>
    <n v="231"/>
    <n v="6930"/>
    <n v="39.19"/>
    <n v="703"/>
    <n v="2716"/>
  </r>
  <r>
    <x v="123"/>
    <x v="2"/>
    <x v="30"/>
    <n v="8311"/>
    <n v="9"/>
    <n v="440"/>
    <n v="13200"/>
    <n v="59.54"/>
    <n v="4558"/>
    <n v="7859"/>
  </r>
  <r>
    <x v="123"/>
    <x v="2"/>
    <x v="31"/>
    <n v="751"/>
    <n v="4"/>
    <n v="155"/>
    <n v="4650"/>
    <m/>
    <n v="506"/>
    <m/>
  </r>
  <r>
    <x v="123"/>
    <x v="2"/>
    <x v="32"/>
    <n v="7920"/>
    <n v="6"/>
    <n v="636"/>
    <n v="19080"/>
    <n v="40.25"/>
    <n v="4146"/>
    <n v="7680"/>
  </r>
  <r>
    <x v="123"/>
    <x v="2"/>
    <x v="33"/>
    <n v="4957"/>
    <n v="13"/>
    <n v="444"/>
    <n v="13320"/>
    <n v="35.22"/>
    <n v="2751"/>
    <n v="4691"/>
  </r>
  <r>
    <x v="123"/>
    <x v="2"/>
    <x v="34"/>
    <n v="395096"/>
    <n v="440"/>
    <n v="25927"/>
    <n v="777810"/>
    <n v="46.73"/>
    <n v="198130"/>
    <n v="363483"/>
  </r>
  <r>
    <x v="123"/>
    <x v="3"/>
    <x v="0"/>
    <n v="53405"/>
    <n v="48"/>
    <n v="6175"/>
    <n v="185250"/>
    <n v="13.69"/>
    <n v="26151"/>
    <n v="25365"/>
  </r>
  <r>
    <x v="123"/>
    <x v="3"/>
    <x v="1"/>
    <n v="34364"/>
    <n v="23"/>
    <n v="2820"/>
    <n v="84600"/>
    <n v="18.61"/>
    <n v="17360"/>
    <n v="15744"/>
  </r>
  <r>
    <x v="123"/>
    <x v="3"/>
    <x v="2"/>
    <n v="31921"/>
    <n v="25"/>
    <n v="2579"/>
    <n v="77370"/>
    <n v="18.829999999999998"/>
    <n v="17933"/>
    <n v="14572"/>
  </r>
  <r>
    <x v="123"/>
    <x v="3"/>
    <x v="3"/>
    <n v="19264"/>
    <n v="22"/>
    <n v="2005"/>
    <n v="60150"/>
    <n v="15.14"/>
    <n v="9993"/>
    <n v="9106"/>
  </r>
  <r>
    <x v="123"/>
    <x v="3"/>
    <x v="4"/>
    <n v="41281"/>
    <n v="18"/>
    <n v="2802"/>
    <n v="84060"/>
    <n v="21.27"/>
    <n v="11052"/>
    <n v="17882"/>
  </r>
  <r>
    <x v="123"/>
    <x v="3"/>
    <x v="5"/>
    <n v="27084"/>
    <n v="14"/>
    <n v="1918"/>
    <n v="57540"/>
    <n v="19.11"/>
    <n v="12111"/>
    <n v="10994"/>
  </r>
  <r>
    <x v="123"/>
    <x v="3"/>
    <x v="6"/>
    <n v="14913"/>
    <n v="10"/>
    <n v="1347"/>
    <n v="40410"/>
    <n v="16.13"/>
    <n v="8282"/>
    <n v="6520"/>
  </r>
  <r>
    <x v="123"/>
    <x v="3"/>
    <x v="7"/>
    <n v="6293"/>
    <n v="4"/>
    <n v="1100"/>
    <n v="33000"/>
    <n v="7.05"/>
    <n v="2957"/>
    <n v="2325"/>
  </r>
  <r>
    <x v="123"/>
    <x v="3"/>
    <x v="8"/>
    <n v="6524"/>
    <n v="12"/>
    <n v="1833"/>
    <n v="54990"/>
    <n v="5.07"/>
    <n v="2751"/>
    <n v="2787"/>
  </r>
  <r>
    <x v="123"/>
    <x v="3"/>
    <x v="9"/>
    <n v="11185"/>
    <n v="12"/>
    <n v="1199"/>
    <n v="35970"/>
    <n v="13.29"/>
    <n v="4524"/>
    <n v="4780"/>
  </r>
  <r>
    <x v="123"/>
    <x v="3"/>
    <x v="10"/>
    <n v="18080"/>
    <n v="22"/>
    <n v="2083"/>
    <n v="62490"/>
    <n v="12.98"/>
    <n v="9050"/>
    <n v="8112"/>
  </r>
  <r>
    <x v="123"/>
    <x v="3"/>
    <x v="11"/>
    <n v="5595"/>
    <n v="5"/>
    <n v="406"/>
    <n v="12180"/>
    <n v="22.61"/>
    <n v="4144"/>
    <n v="2754"/>
  </r>
  <r>
    <x v="123"/>
    <x v="3"/>
    <x v="12"/>
    <m/>
    <n v="8"/>
    <n v="604"/>
    <n v="18120"/>
    <m/>
    <m/>
    <m/>
  </r>
  <r>
    <x v="123"/>
    <x v="3"/>
    <x v="13"/>
    <m/>
    <n v="3"/>
    <n v="360"/>
    <n v="10800"/>
    <m/>
    <m/>
    <m/>
  </r>
  <r>
    <x v="123"/>
    <x v="3"/>
    <x v="14"/>
    <m/>
    <n v="7"/>
    <n v="843"/>
    <n v="25290"/>
    <m/>
    <m/>
    <m/>
  </r>
  <r>
    <x v="123"/>
    <x v="3"/>
    <x v="15"/>
    <n v="5189"/>
    <n v="8"/>
    <n v="961"/>
    <n v="28830"/>
    <n v="10.4"/>
    <n v="3103"/>
    <n v="2997"/>
  </r>
  <r>
    <x v="123"/>
    <x v="3"/>
    <x v="16"/>
    <m/>
    <n v="3"/>
    <n v="379"/>
    <n v="11370"/>
    <m/>
    <m/>
    <m/>
  </r>
  <r>
    <x v="123"/>
    <x v="3"/>
    <x v="17"/>
    <s v="-"/>
    <s v="-"/>
    <s v="-"/>
    <s v="-"/>
    <s v="-"/>
    <s v="-"/>
    <s v="-"/>
  </r>
  <r>
    <x v="123"/>
    <x v="3"/>
    <x v="18"/>
    <n v="16129"/>
    <n v="17"/>
    <n v="1368"/>
    <n v="41040"/>
    <n v="16.989999999999998"/>
    <n v="9305"/>
    <n v="6972"/>
  </r>
  <r>
    <x v="123"/>
    <x v="3"/>
    <x v="19"/>
    <n v="32230"/>
    <n v="21"/>
    <n v="3857"/>
    <n v="115710"/>
    <n v="12.21"/>
    <n v="14485"/>
    <n v="14130"/>
  </r>
  <r>
    <x v="123"/>
    <x v="3"/>
    <x v="20"/>
    <n v="49836"/>
    <n v="39"/>
    <n v="4442"/>
    <n v="133260"/>
    <n v="17.850000000000001"/>
    <n v="24741"/>
    <n v="23786"/>
  </r>
  <r>
    <x v="123"/>
    <x v="3"/>
    <x v="21"/>
    <n v="6960"/>
    <n v="9"/>
    <n v="732"/>
    <n v="21960"/>
    <m/>
    <n v="3821"/>
    <m/>
  </r>
  <r>
    <x v="123"/>
    <x v="3"/>
    <x v="22"/>
    <n v="9971"/>
    <n v="4"/>
    <n v="578"/>
    <n v="17340"/>
    <n v="25.25"/>
    <n v="7631"/>
    <n v="4379"/>
  </r>
  <r>
    <x v="123"/>
    <x v="3"/>
    <x v="23"/>
    <n v="8408"/>
    <n v="7"/>
    <n v="837"/>
    <n v="25110"/>
    <m/>
    <n v="4587"/>
    <m/>
  </r>
  <r>
    <x v="123"/>
    <x v="3"/>
    <x v="24"/>
    <n v="75174"/>
    <n v="59"/>
    <n v="6589"/>
    <n v="197670"/>
    <n v="17.579999999999998"/>
    <n v="40779"/>
    <n v="34746"/>
  </r>
  <r>
    <x v="123"/>
    <x v="3"/>
    <x v="25"/>
    <n v="22921"/>
    <n v="18"/>
    <n v="1684"/>
    <n v="50520"/>
    <n v="20.9"/>
    <n v="18576"/>
    <n v="10559"/>
  </r>
  <r>
    <x v="123"/>
    <x v="3"/>
    <x v="26"/>
    <n v="20828"/>
    <n v="6"/>
    <n v="1565"/>
    <n v="46950"/>
    <n v="22.21"/>
    <n v="9496"/>
    <n v="10429"/>
  </r>
  <r>
    <x v="123"/>
    <x v="3"/>
    <x v="27"/>
    <n v="23350"/>
    <n v="7"/>
    <n v="1219"/>
    <n v="36570"/>
    <n v="25.47"/>
    <n v="12814"/>
    <n v="9316"/>
  </r>
  <r>
    <x v="123"/>
    <x v="3"/>
    <x v="28"/>
    <n v="8688"/>
    <n v="11"/>
    <n v="3633"/>
    <n v="108990"/>
    <n v="3.54"/>
    <n v="5509"/>
    <n v="3857"/>
  </r>
  <r>
    <x v="123"/>
    <x v="3"/>
    <x v="29"/>
    <n v="15216"/>
    <n v="11"/>
    <n v="2388"/>
    <n v="71640"/>
    <n v="10.5"/>
    <n v="6684"/>
    <n v="7523"/>
  </r>
  <r>
    <x v="123"/>
    <x v="3"/>
    <x v="30"/>
    <n v="12938"/>
    <n v="7"/>
    <n v="603"/>
    <n v="18090"/>
    <n v="28.92"/>
    <n v="8047"/>
    <n v="5231"/>
  </r>
  <r>
    <x v="123"/>
    <x v="3"/>
    <x v="31"/>
    <n v="3066"/>
    <n v="6"/>
    <n v="304"/>
    <n v="9120"/>
    <n v="14.59"/>
    <n v="2156"/>
    <n v="1331"/>
  </r>
  <r>
    <x v="123"/>
    <x v="3"/>
    <x v="32"/>
    <n v="11065"/>
    <n v="5"/>
    <n v="1009"/>
    <n v="30270"/>
    <n v="17.75"/>
    <n v="6581"/>
    <n v="5372"/>
  </r>
  <r>
    <x v="123"/>
    <x v="3"/>
    <x v="33"/>
    <n v="4381"/>
    <n v="10"/>
    <n v="617"/>
    <n v="18510"/>
    <n v="10.55"/>
    <n v="2891"/>
    <n v="1953"/>
  </r>
  <r>
    <x v="123"/>
    <x v="3"/>
    <x v="34"/>
    <n v="536493"/>
    <n v="422"/>
    <n v="54250"/>
    <n v="1627500"/>
    <n v="14.85"/>
    <n v="275471"/>
    <n v="241715"/>
  </r>
  <r>
    <x v="123"/>
    <x v="4"/>
    <x v="0"/>
    <n v="149789"/>
    <n v="254"/>
    <n v="10415"/>
    <n v="312450"/>
    <n v="26.84"/>
    <n v="72695"/>
    <n v="83862"/>
  </r>
  <r>
    <x v="123"/>
    <x v="4"/>
    <x v="1"/>
    <n v="508457"/>
    <n v="322"/>
    <n v="19027"/>
    <n v="570810"/>
    <n v="56.39"/>
    <n v="248661"/>
    <n v="321860"/>
  </r>
  <r>
    <x v="123"/>
    <x v="4"/>
    <x v="2"/>
    <n v="62724"/>
    <n v="119"/>
    <n v="4105"/>
    <n v="123150"/>
    <n v="26.18"/>
    <n v="34470"/>
    <n v="32241"/>
  </r>
  <r>
    <x v="123"/>
    <x v="4"/>
    <x v="3"/>
    <n v="99188"/>
    <n v="148"/>
    <n v="5126"/>
    <n v="153780"/>
    <n v="37.14"/>
    <n v="54153"/>
    <n v="57120"/>
  </r>
  <r>
    <x v="123"/>
    <x v="4"/>
    <x v="4"/>
    <n v="96796"/>
    <n v="100"/>
    <n v="5119"/>
    <n v="153570"/>
    <n v="34.090000000000003"/>
    <n v="36835"/>
    <n v="52345"/>
  </r>
  <r>
    <x v="123"/>
    <x v="4"/>
    <x v="5"/>
    <n v="155473"/>
    <n v="123"/>
    <n v="6208"/>
    <n v="186240"/>
    <n v="43.23"/>
    <n v="88347"/>
    <n v="80506"/>
  </r>
  <r>
    <x v="123"/>
    <x v="4"/>
    <x v="6"/>
    <n v="89385"/>
    <n v="108"/>
    <n v="4211"/>
    <n v="126330"/>
    <n v="40"/>
    <n v="53497"/>
    <n v="50527"/>
  </r>
  <r>
    <x v="123"/>
    <x v="4"/>
    <x v="7"/>
    <n v="16048"/>
    <n v="32"/>
    <n v="1481"/>
    <n v="44430"/>
    <n v="17.89"/>
    <n v="8435"/>
    <n v="7948"/>
  </r>
  <r>
    <x v="123"/>
    <x v="4"/>
    <x v="8"/>
    <n v="21768"/>
    <n v="62"/>
    <n v="2694"/>
    <n v="80820"/>
    <n v="14.54"/>
    <n v="11725"/>
    <n v="11754"/>
  </r>
  <r>
    <x v="123"/>
    <x v="4"/>
    <x v="9"/>
    <n v="50017"/>
    <n v="93"/>
    <n v="2944"/>
    <n v="88320"/>
    <n v="34"/>
    <n v="22865"/>
    <n v="30032"/>
  </r>
  <r>
    <x v="123"/>
    <x v="4"/>
    <x v="10"/>
    <n v="87271"/>
    <n v="133"/>
    <n v="4779"/>
    <n v="143370"/>
    <n v="34.47"/>
    <n v="41212"/>
    <n v="49426"/>
  </r>
  <r>
    <x v="123"/>
    <x v="4"/>
    <x v="11"/>
    <n v="28145"/>
    <n v="50"/>
    <n v="2346"/>
    <n v="70380"/>
    <n v="25.56"/>
    <n v="17167"/>
    <n v="17988"/>
  </r>
  <r>
    <x v="123"/>
    <x v="4"/>
    <x v="12"/>
    <n v="42379"/>
    <n v="96"/>
    <n v="2405"/>
    <n v="72150"/>
    <n v="33.28"/>
    <n v="23334"/>
    <n v="24013"/>
  </r>
  <r>
    <x v="123"/>
    <x v="4"/>
    <x v="13"/>
    <n v="14079"/>
    <n v="33"/>
    <n v="1002"/>
    <n v="30060"/>
    <n v="26.56"/>
    <n v="8685"/>
    <n v="7984"/>
  </r>
  <r>
    <x v="123"/>
    <x v="4"/>
    <x v="14"/>
    <n v="16020"/>
    <n v="37"/>
    <n v="1379"/>
    <n v="41370"/>
    <n v="19.45"/>
    <n v="9314"/>
    <n v="8046"/>
  </r>
  <r>
    <x v="123"/>
    <x v="4"/>
    <x v="15"/>
    <n v="21436"/>
    <n v="48"/>
    <n v="1794"/>
    <n v="53820"/>
    <n v="26.55"/>
    <n v="11240"/>
    <n v="14292"/>
  </r>
  <r>
    <x v="123"/>
    <x v="4"/>
    <x v="16"/>
    <n v="200870"/>
    <n v="117"/>
    <n v="7340"/>
    <n v="220200"/>
    <n v="62.42"/>
    <n v="101333"/>
    <n v="137440"/>
  </r>
  <r>
    <x v="123"/>
    <x v="4"/>
    <x v="17"/>
    <n v="173481"/>
    <n v="78"/>
    <n v="6004"/>
    <n v="180120"/>
    <n v="67.400000000000006"/>
    <n v="88254"/>
    <n v="121396"/>
  </r>
  <r>
    <x v="123"/>
    <x v="4"/>
    <x v="18"/>
    <n v="63295"/>
    <n v="106"/>
    <n v="3362"/>
    <n v="100860"/>
    <n v="34.31"/>
    <n v="38759"/>
    <n v="34607"/>
  </r>
  <r>
    <x v="123"/>
    <x v="4"/>
    <x v="19"/>
    <n v="98042"/>
    <n v="168"/>
    <n v="6882"/>
    <n v="206460"/>
    <n v="27.25"/>
    <n v="48164"/>
    <n v="56259"/>
  </r>
  <r>
    <x v="123"/>
    <x v="4"/>
    <x v="20"/>
    <n v="225136"/>
    <n v="310"/>
    <n v="10624"/>
    <n v="318720"/>
    <n v="41.14"/>
    <n v="111820"/>
    <n v="131115"/>
  </r>
  <r>
    <x v="123"/>
    <x v="4"/>
    <x v="21"/>
    <n v="35001"/>
    <n v="50"/>
    <n v="1722"/>
    <n v="51660"/>
    <n v="32.409999999999997"/>
    <n v="22285"/>
    <n v="16742"/>
  </r>
  <r>
    <x v="123"/>
    <x v="4"/>
    <x v="22"/>
    <n v="42954"/>
    <n v="33"/>
    <n v="2067"/>
    <n v="62010"/>
    <n v="39.61"/>
    <n v="33573"/>
    <n v="24564"/>
  </r>
  <r>
    <x v="123"/>
    <x v="4"/>
    <x v="23"/>
    <n v="23978"/>
    <n v="47"/>
    <n v="1391"/>
    <n v="41730"/>
    <n v="29.68"/>
    <n v="13944"/>
    <n v="12385"/>
  </r>
  <r>
    <x v="123"/>
    <x v="4"/>
    <x v="24"/>
    <n v="327069"/>
    <n v="440"/>
    <n v="15804"/>
    <n v="474120"/>
    <n v="38.979999999999997"/>
    <n v="181621"/>
    <n v="184806"/>
  </r>
  <r>
    <x v="123"/>
    <x v="4"/>
    <x v="25"/>
    <n v="104201"/>
    <n v="154"/>
    <n v="5586"/>
    <n v="167580"/>
    <n v="36.49"/>
    <n v="77552"/>
    <n v="61152"/>
  </r>
  <r>
    <x v="123"/>
    <x v="4"/>
    <x v="26"/>
    <n v="52435"/>
    <n v="48"/>
    <n v="3120"/>
    <n v="93600"/>
    <n v="30.56"/>
    <n v="26221"/>
    <n v="28602"/>
  </r>
  <r>
    <x v="123"/>
    <x v="4"/>
    <x v="27"/>
    <n v="192120"/>
    <n v="108"/>
    <n v="7318"/>
    <n v="219540"/>
    <n v="50.1"/>
    <n v="77402"/>
    <n v="109984"/>
  </r>
  <r>
    <x v="123"/>
    <x v="4"/>
    <x v="28"/>
    <n v="24557"/>
    <n v="49"/>
    <n v="4447"/>
    <n v="133410"/>
    <n v="9.73"/>
    <n v="17498"/>
    <n v="12983"/>
  </r>
  <r>
    <x v="123"/>
    <x v="4"/>
    <x v="29"/>
    <n v="32049"/>
    <n v="62"/>
    <n v="3136"/>
    <n v="94080"/>
    <n v="17.95"/>
    <n v="16257"/>
    <n v="16889"/>
  </r>
  <r>
    <x v="123"/>
    <x v="4"/>
    <x v="30"/>
    <n v="80467"/>
    <n v="79"/>
    <n v="2589"/>
    <n v="77670"/>
    <n v="56.46"/>
    <n v="46549"/>
    <n v="43852"/>
  </r>
  <r>
    <x v="123"/>
    <x v="4"/>
    <x v="31"/>
    <n v="7660"/>
    <n v="34"/>
    <n v="652"/>
    <n v="19560"/>
    <n v="21.67"/>
    <n v="5039"/>
    <n v="4239"/>
  </r>
  <r>
    <x v="123"/>
    <x v="4"/>
    <x v="32"/>
    <n v="39183"/>
    <n v="38"/>
    <n v="2569"/>
    <n v="77070"/>
    <n v="29.22"/>
    <n v="21803"/>
    <n v="22524"/>
  </r>
  <r>
    <x v="123"/>
    <x v="4"/>
    <x v="33"/>
    <n v="34404"/>
    <n v="83"/>
    <n v="2149"/>
    <n v="64470"/>
    <n v="33.51"/>
    <n v="20102"/>
    <n v="21605"/>
  </r>
  <r>
    <x v="123"/>
    <x v="4"/>
    <x v="34"/>
    <n v="2715326"/>
    <n v="3244"/>
    <n v="139989"/>
    <n v="4199670"/>
    <n v="37.74"/>
    <n v="1420933"/>
    <n v="1584883"/>
  </r>
  <r>
    <x v="124"/>
    <x v="0"/>
    <x v="0"/>
    <n v="17029"/>
    <n v="35"/>
    <n v="1265"/>
    <n v="39215"/>
    <n v="26.71"/>
    <n v="8267"/>
    <n v="10476"/>
  </r>
  <r>
    <x v="124"/>
    <x v="0"/>
    <x v="1"/>
    <n v="282036"/>
    <n v="70"/>
    <n v="8523"/>
    <n v="264213"/>
    <n v="68.040000000000006"/>
    <n v="144291"/>
    <n v="179783"/>
  </r>
  <r>
    <x v="124"/>
    <x v="0"/>
    <x v="2"/>
    <n v="2417"/>
    <n v="11"/>
    <n v="190"/>
    <n v="5890"/>
    <n v="21.23"/>
    <n v="1131"/>
    <n v="1251"/>
  </r>
  <r>
    <x v="124"/>
    <x v="0"/>
    <x v="3"/>
    <n v="20504"/>
    <n v="25"/>
    <n v="983"/>
    <n v="30473"/>
    <n v="46.65"/>
    <n v="12081"/>
    <n v="14217"/>
  </r>
  <r>
    <x v="124"/>
    <x v="0"/>
    <x v="4"/>
    <n v="9125"/>
    <n v="9"/>
    <n v="433"/>
    <n v="13423"/>
    <n v="44.2"/>
    <n v="5224"/>
    <n v="5933"/>
  </r>
  <r>
    <x v="124"/>
    <x v="0"/>
    <x v="5"/>
    <n v="44833"/>
    <n v="20"/>
    <n v="1849"/>
    <n v="57319"/>
    <n v="46.07"/>
    <n v="26877"/>
    <n v="26408"/>
  </r>
  <r>
    <x v="124"/>
    <x v="0"/>
    <x v="6"/>
    <n v="9364"/>
    <n v="10"/>
    <n v="564"/>
    <n v="17484"/>
    <n v="31.43"/>
    <n v="5431"/>
    <n v="5495"/>
  </r>
  <r>
    <x v="124"/>
    <x v="0"/>
    <x v="7"/>
    <m/>
    <n v="4"/>
    <n v="59"/>
    <n v="1829"/>
    <m/>
    <m/>
    <m/>
  </r>
  <r>
    <x v="124"/>
    <x v="0"/>
    <x v="8"/>
    <m/>
    <n v="10"/>
    <n v="241"/>
    <n v="7471"/>
    <m/>
    <m/>
    <m/>
  </r>
  <r>
    <x v="124"/>
    <x v="0"/>
    <x v="9"/>
    <n v="7679"/>
    <n v="19"/>
    <n v="480"/>
    <n v="14880"/>
    <n v="39.770000000000003"/>
    <n v="4167"/>
    <n v="5918"/>
  </r>
  <r>
    <x v="124"/>
    <x v="0"/>
    <x v="10"/>
    <n v="8510"/>
    <n v="16"/>
    <n v="522"/>
    <n v="16182"/>
    <n v="35.92"/>
    <n v="5243"/>
    <n v="5813"/>
  </r>
  <r>
    <x v="124"/>
    <x v="0"/>
    <x v="11"/>
    <n v="6237"/>
    <n v="12"/>
    <n v="495"/>
    <n v="15345"/>
    <n v="29.61"/>
    <n v="4290"/>
    <n v="4544"/>
  </r>
  <r>
    <x v="124"/>
    <x v="0"/>
    <x v="12"/>
    <n v="9324"/>
    <n v="20"/>
    <n v="544"/>
    <n v="16864"/>
    <n v="40.43"/>
    <n v="5654"/>
    <n v="6818"/>
  </r>
  <r>
    <x v="124"/>
    <x v="0"/>
    <x v="13"/>
    <m/>
    <n v="3"/>
    <n v="137"/>
    <n v="4247"/>
    <m/>
    <m/>
    <m/>
  </r>
  <r>
    <x v="124"/>
    <x v="0"/>
    <x v="14"/>
    <n v="3382"/>
    <n v="10"/>
    <n v="225"/>
    <n v="6975"/>
    <n v="30.97"/>
    <n v="2069"/>
    <n v="2160"/>
  </r>
  <r>
    <x v="124"/>
    <x v="0"/>
    <x v="15"/>
    <m/>
    <n v="4"/>
    <n v="49"/>
    <n v="1519"/>
    <m/>
    <m/>
    <m/>
  </r>
  <r>
    <x v="124"/>
    <x v="0"/>
    <x v="16"/>
    <n v="106446"/>
    <n v="34"/>
    <n v="3479"/>
    <n v="107849"/>
    <n v="71.88"/>
    <n v="54709"/>
    <n v="77521"/>
  </r>
  <r>
    <x v="124"/>
    <x v="0"/>
    <x v="17"/>
    <n v="104052"/>
    <n v="31"/>
    <n v="3355"/>
    <n v="104005"/>
    <n v="72.58"/>
    <n v="53427"/>
    <n v="75490"/>
  </r>
  <r>
    <x v="124"/>
    <x v="0"/>
    <x v="18"/>
    <n v="4876"/>
    <n v="16"/>
    <n v="365"/>
    <n v="11315"/>
    <n v="27.94"/>
    <n v="3146"/>
    <n v="3162"/>
  </r>
  <r>
    <x v="124"/>
    <x v="0"/>
    <x v="19"/>
    <n v="6434"/>
    <n v="12"/>
    <n v="428"/>
    <n v="13268"/>
    <n v="33.14"/>
    <n v="3658"/>
    <n v="4397"/>
  </r>
  <r>
    <x v="124"/>
    <x v="0"/>
    <x v="20"/>
    <n v="46106"/>
    <n v="39"/>
    <n v="1677"/>
    <n v="51987"/>
    <n v="61.83"/>
    <n v="21276"/>
    <n v="32146"/>
  </r>
  <r>
    <x v="124"/>
    <x v="0"/>
    <x v="21"/>
    <m/>
    <n v="7"/>
    <n v="115"/>
    <n v="3565"/>
    <m/>
    <m/>
    <m/>
  </r>
  <r>
    <x v="124"/>
    <x v="0"/>
    <x v="22"/>
    <n v="7193"/>
    <n v="5"/>
    <n v="493"/>
    <n v="15283"/>
    <m/>
    <m/>
    <m/>
  </r>
  <r>
    <x v="124"/>
    <x v="0"/>
    <x v="23"/>
    <m/>
    <n v="9"/>
    <n v="124"/>
    <n v="3844"/>
    <n v="22.86"/>
    <m/>
    <n v="879"/>
  </r>
  <r>
    <x v="124"/>
    <x v="0"/>
    <x v="24"/>
    <n v="57373"/>
    <n v="60"/>
    <n v="2409"/>
    <n v="74679"/>
    <n v="51.24"/>
    <n v="28765"/>
    <n v="38269"/>
  </r>
  <r>
    <x v="124"/>
    <x v="0"/>
    <x v="25"/>
    <n v="12803"/>
    <n v="37"/>
    <n v="1258"/>
    <n v="38998"/>
    <n v="22.13"/>
    <n v="9831"/>
    <n v="8630"/>
  </r>
  <r>
    <x v="124"/>
    <x v="0"/>
    <x v="26"/>
    <n v="6838"/>
    <n v="8"/>
    <n v="434"/>
    <n v="13454"/>
    <n v="22.26"/>
    <n v="2626"/>
    <n v="2995"/>
  </r>
  <r>
    <x v="124"/>
    <x v="0"/>
    <x v="27"/>
    <n v="57122"/>
    <n v="32"/>
    <n v="2854"/>
    <n v="88474"/>
    <n v="39.119999999999997"/>
    <n v="23213"/>
    <n v="34613"/>
  </r>
  <r>
    <x v="124"/>
    <x v="0"/>
    <x v="28"/>
    <n v="4374"/>
    <n v="11"/>
    <n v="433"/>
    <n v="13423"/>
    <n v="22.04"/>
    <n v="3338"/>
    <n v="2958"/>
  </r>
  <r>
    <x v="124"/>
    <x v="0"/>
    <x v="29"/>
    <n v="1268"/>
    <n v="15"/>
    <n v="231"/>
    <n v="7161"/>
    <n v="10.49"/>
    <n v="892"/>
    <n v="751"/>
  </r>
  <r>
    <x v="124"/>
    <x v="0"/>
    <x v="30"/>
    <n v="20366"/>
    <n v="18"/>
    <n v="766"/>
    <n v="23746"/>
    <n v="52.63"/>
    <n v="12451"/>
    <n v="12498"/>
  </r>
  <r>
    <x v="124"/>
    <x v="0"/>
    <x v="31"/>
    <n v="931"/>
    <n v="8"/>
    <n v="86"/>
    <n v="2666"/>
    <m/>
    <n v="530"/>
    <m/>
  </r>
  <r>
    <x v="124"/>
    <x v="0"/>
    <x v="32"/>
    <n v="6082"/>
    <n v="6"/>
    <n v="565"/>
    <n v="17515"/>
    <n v="18.46"/>
    <n v="3402"/>
    <n v="3234"/>
  </r>
  <r>
    <x v="124"/>
    <x v="0"/>
    <x v="33"/>
    <n v="7722"/>
    <n v="17"/>
    <n v="407"/>
    <n v="12617"/>
    <n v="45.82"/>
    <n v="5097"/>
    <n v="5782"/>
  </r>
  <r>
    <x v="124"/>
    <x v="0"/>
    <x v="34"/>
    <n v="718935"/>
    <n v="552"/>
    <n v="30274"/>
    <n v="938494"/>
    <n v="49.9"/>
    <n v="379607"/>
    <n v="468320"/>
  </r>
  <r>
    <x v="124"/>
    <x v="1"/>
    <x v="0"/>
    <n v="25781"/>
    <n v="137"/>
    <n v="1665"/>
    <n v="51615"/>
    <n v="28.9"/>
    <n v="14331"/>
    <n v="14917"/>
  </r>
  <r>
    <x v="124"/>
    <x v="1"/>
    <x v="1"/>
    <n v="105272"/>
    <n v="190"/>
    <n v="3898"/>
    <n v="120838"/>
    <n v="49.41"/>
    <n v="52452"/>
    <n v="59707"/>
  </r>
  <r>
    <x v="124"/>
    <x v="1"/>
    <x v="2"/>
    <n v="9664"/>
    <n v="63"/>
    <n v="653"/>
    <n v="20243"/>
    <n v="24.93"/>
    <n v="5358"/>
    <n v="5047"/>
  </r>
  <r>
    <x v="124"/>
    <x v="1"/>
    <x v="3"/>
    <n v="33783"/>
    <n v="87"/>
    <n v="1533"/>
    <n v="47523"/>
    <n v="44.86"/>
    <n v="20139"/>
    <n v="21318"/>
  </r>
  <r>
    <x v="124"/>
    <x v="1"/>
    <x v="4"/>
    <n v="23074"/>
    <n v="59"/>
    <n v="1018"/>
    <n v="31558"/>
    <n v="42.38"/>
    <n v="11137"/>
    <n v="13376"/>
  </r>
  <r>
    <x v="124"/>
    <x v="1"/>
    <x v="5"/>
    <n v="26759"/>
    <n v="78"/>
    <n v="1399"/>
    <n v="43369"/>
    <n v="34.299999999999997"/>
    <n v="15874"/>
    <n v="14874"/>
  </r>
  <r>
    <x v="124"/>
    <x v="1"/>
    <x v="6"/>
    <n v="23161"/>
    <n v="72"/>
    <n v="1217"/>
    <n v="37727"/>
    <n v="32.299999999999997"/>
    <n v="14883"/>
    <n v="12185"/>
  </r>
  <r>
    <x v="124"/>
    <x v="1"/>
    <x v="7"/>
    <n v="5731"/>
    <n v="21"/>
    <n v="247"/>
    <n v="7657"/>
    <n v="48.49"/>
    <n v="3418"/>
    <n v="3713"/>
  </r>
  <r>
    <x v="124"/>
    <x v="1"/>
    <x v="8"/>
    <n v="9285"/>
    <n v="34"/>
    <n v="467"/>
    <n v="14477"/>
    <n v="41.57"/>
    <n v="5084"/>
    <n v="6018"/>
  </r>
  <r>
    <x v="124"/>
    <x v="1"/>
    <x v="9"/>
    <n v="18411"/>
    <n v="51"/>
    <n v="832"/>
    <n v="25792"/>
    <n v="47.67"/>
    <n v="9038"/>
    <n v="12294"/>
  </r>
  <r>
    <x v="124"/>
    <x v="1"/>
    <x v="10"/>
    <n v="30212"/>
    <n v="77"/>
    <n v="1393"/>
    <n v="43183"/>
    <n v="42.68"/>
    <n v="15074"/>
    <n v="18430"/>
  </r>
  <r>
    <x v="124"/>
    <x v="1"/>
    <x v="11"/>
    <n v="2809"/>
    <n v="20"/>
    <n v="596"/>
    <n v="18476"/>
    <n v="8.4700000000000006"/>
    <n v="1626"/>
    <n v="1565"/>
  </r>
  <r>
    <x v="124"/>
    <x v="1"/>
    <x v="12"/>
    <n v="24726"/>
    <n v="65"/>
    <n v="1129"/>
    <n v="34999"/>
    <n v="44.33"/>
    <n v="15183"/>
    <n v="15514"/>
  </r>
  <r>
    <x v="124"/>
    <x v="1"/>
    <x v="13"/>
    <n v="7999"/>
    <n v="23"/>
    <n v="401"/>
    <n v="12431"/>
    <n v="41.17"/>
    <n v="4323"/>
    <n v="5117"/>
  </r>
  <r>
    <x v="124"/>
    <x v="1"/>
    <x v="14"/>
    <n v="5248"/>
    <n v="17"/>
    <n v="234"/>
    <n v="7254"/>
    <n v="38.65"/>
    <n v="2788"/>
    <n v="2804"/>
  </r>
  <r>
    <x v="124"/>
    <x v="1"/>
    <x v="15"/>
    <n v="6319"/>
    <n v="29"/>
    <n v="304"/>
    <n v="9424"/>
    <n v="39.57"/>
    <n v="4136"/>
    <n v="3729"/>
  </r>
  <r>
    <x v="124"/>
    <x v="1"/>
    <x v="16"/>
    <n v="38496"/>
    <n v="65"/>
    <n v="1384"/>
    <n v="42904"/>
    <n v="53.46"/>
    <n v="18772"/>
    <n v="22936"/>
  </r>
  <r>
    <x v="124"/>
    <x v="1"/>
    <x v="17"/>
    <n v="25118"/>
    <n v="37"/>
    <n v="899"/>
    <n v="27869"/>
    <n v="52.27"/>
    <n v="12236"/>
    <n v="14568"/>
  </r>
  <r>
    <x v="124"/>
    <x v="1"/>
    <x v="18"/>
    <n v="14056"/>
    <n v="47"/>
    <n v="696"/>
    <n v="21576"/>
    <n v="38.770000000000003"/>
    <n v="8409"/>
    <n v="8365"/>
  </r>
  <r>
    <x v="124"/>
    <x v="1"/>
    <x v="19"/>
    <n v="21864"/>
    <n v="99"/>
    <n v="1270"/>
    <n v="39370"/>
    <n v="34.06"/>
    <n v="11273"/>
    <n v="13410"/>
  </r>
  <r>
    <x v="124"/>
    <x v="1"/>
    <x v="20"/>
    <n v="84835"/>
    <n v="191"/>
    <n v="2631"/>
    <n v="81561"/>
    <n v="62.05"/>
    <n v="39642"/>
    <n v="50606"/>
  </r>
  <r>
    <x v="124"/>
    <x v="1"/>
    <x v="21"/>
    <n v="10735"/>
    <n v="28"/>
    <n v="423"/>
    <n v="13113"/>
    <n v="37.21"/>
    <n v="6719"/>
    <n v="4879"/>
  </r>
  <r>
    <x v="124"/>
    <x v="1"/>
    <x v="22"/>
    <n v="4971"/>
    <n v="16"/>
    <n v="304"/>
    <n v="9424"/>
    <n v="26.96"/>
    <n v="3972"/>
    <n v="2541"/>
  </r>
  <r>
    <x v="124"/>
    <x v="1"/>
    <x v="23"/>
    <n v="10333"/>
    <n v="27"/>
    <n v="351"/>
    <n v="10881"/>
    <n v="61.43"/>
    <n v="6349"/>
    <n v="6684"/>
  </r>
  <r>
    <x v="124"/>
    <x v="1"/>
    <x v="24"/>
    <n v="110874"/>
    <n v="262"/>
    <n v="3709"/>
    <n v="114979"/>
    <n v="56.28"/>
    <n v="56682"/>
    <n v="64710"/>
  </r>
  <r>
    <x v="124"/>
    <x v="1"/>
    <x v="25"/>
    <n v="16605"/>
    <n v="71"/>
    <n v="971"/>
    <n v="30101"/>
    <n v="29.94"/>
    <n v="11771"/>
    <n v="9013"/>
  </r>
  <r>
    <x v="124"/>
    <x v="1"/>
    <x v="26"/>
    <n v="4268"/>
    <n v="23"/>
    <n v="444"/>
    <n v="13764"/>
    <n v="17.100000000000001"/>
    <n v="2462"/>
    <n v="2354"/>
  </r>
  <r>
    <x v="124"/>
    <x v="1"/>
    <x v="27"/>
    <n v="16666"/>
    <n v="50"/>
    <n v="1142"/>
    <n v="35402"/>
    <n v="22.02"/>
    <n v="6677"/>
    <n v="7795"/>
  </r>
  <r>
    <x v="124"/>
    <x v="1"/>
    <x v="28"/>
    <n v="5351"/>
    <n v="22"/>
    <n v="279"/>
    <n v="8649"/>
    <n v="37.06"/>
    <n v="3675"/>
    <n v="3205"/>
  </r>
  <r>
    <x v="124"/>
    <x v="1"/>
    <x v="29"/>
    <n v="3921"/>
    <n v="28"/>
    <n v="286"/>
    <n v="8866"/>
    <n v="27.36"/>
    <n v="2665"/>
    <n v="2426"/>
  </r>
  <r>
    <x v="124"/>
    <x v="1"/>
    <x v="30"/>
    <n v="26738"/>
    <n v="43"/>
    <n v="765"/>
    <n v="23715"/>
    <n v="63.41"/>
    <n v="13534"/>
    <n v="15037"/>
  </r>
  <r>
    <x v="124"/>
    <x v="1"/>
    <x v="31"/>
    <n v="1833"/>
    <n v="16"/>
    <n v="107"/>
    <n v="3317"/>
    <n v="34.94"/>
    <n v="1078"/>
    <n v="1159"/>
  </r>
  <r>
    <x v="124"/>
    <x v="1"/>
    <x v="32"/>
    <n v="4080"/>
    <n v="20"/>
    <n v="311"/>
    <n v="9641"/>
    <n v="21.9"/>
    <n v="2706"/>
    <n v="2111"/>
  </r>
  <r>
    <x v="124"/>
    <x v="1"/>
    <x v="33"/>
    <n v="13415"/>
    <n v="41"/>
    <n v="624"/>
    <n v="19344"/>
    <n v="45.85"/>
    <n v="7496"/>
    <n v="8870"/>
  </r>
  <r>
    <x v="124"/>
    <x v="1"/>
    <x v="34"/>
    <n v="636399"/>
    <n v="1810"/>
    <n v="28974"/>
    <n v="898194"/>
    <n v="41.42"/>
    <n v="342042"/>
    <n v="371999"/>
  </r>
  <r>
    <x v="124"/>
    <x v="2"/>
    <x v="0"/>
    <n v="18161"/>
    <n v="29"/>
    <n v="1226"/>
    <n v="38006"/>
    <n v="44.98"/>
    <n v="7236"/>
    <n v="17097"/>
  </r>
  <r>
    <x v="124"/>
    <x v="2"/>
    <x v="1"/>
    <n v="54358"/>
    <n v="39"/>
    <n v="3761"/>
    <n v="116591"/>
    <n v="44.33"/>
    <n v="23235"/>
    <n v="51684"/>
  </r>
  <r>
    <x v="124"/>
    <x v="2"/>
    <x v="2"/>
    <n v="5252"/>
    <n v="19"/>
    <n v="674"/>
    <n v="20894"/>
    <n v="23.53"/>
    <n v="2538"/>
    <n v="4916"/>
  </r>
  <r>
    <x v="124"/>
    <x v="2"/>
    <x v="3"/>
    <n v="4241"/>
    <n v="14"/>
    <n v="605"/>
    <n v="18755"/>
    <n v="21.77"/>
    <n v="2470"/>
    <n v="4082"/>
  </r>
  <r>
    <x v="124"/>
    <x v="2"/>
    <x v="4"/>
    <n v="16151"/>
    <n v="14"/>
    <n v="868"/>
    <n v="26908"/>
    <n v="59.33"/>
    <n v="3794"/>
    <n v="15964"/>
  </r>
  <r>
    <x v="124"/>
    <x v="2"/>
    <x v="5"/>
    <n v="9170"/>
    <n v="11"/>
    <n v="1042"/>
    <n v="32302"/>
    <n v="27.01"/>
    <n v="5906"/>
    <n v="8724"/>
  </r>
  <r>
    <x v="124"/>
    <x v="2"/>
    <x v="6"/>
    <n v="11184"/>
    <n v="16"/>
    <n v="1056"/>
    <n v="32736"/>
    <n v="30.68"/>
    <n v="5811"/>
    <n v="10042"/>
  </r>
  <r>
    <x v="124"/>
    <x v="2"/>
    <x v="7"/>
    <m/>
    <n v="3"/>
    <n v="76"/>
    <n v="2356"/>
    <m/>
    <m/>
    <m/>
  </r>
  <r>
    <x v="124"/>
    <x v="2"/>
    <x v="8"/>
    <m/>
    <n v="5"/>
    <n v="139"/>
    <n v="4309"/>
    <m/>
    <m/>
    <m/>
  </r>
  <r>
    <x v="124"/>
    <x v="2"/>
    <x v="9"/>
    <n v="2812"/>
    <n v="11"/>
    <n v="433"/>
    <n v="13423"/>
    <n v="18.57"/>
    <n v="963"/>
    <n v="2493"/>
  </r>
  <r>
    <x v="124"/>
    <x v="2"/>
    <x v="10"/>
    <n v="7714"/>
    <n v="17"/>
    <n v="794"/>
    <n v="24614"/>
    <n v="30.48"/>
    <n v="2093"/>
    <n v="7503"/>
  </r>
  <r>
    <x v="124"/>
    <x v="2"/>
    <x v="11"/>
    <n v="3357"/>
    <n v="13"/>
    <n v="892"/>
    <n v="27652"/>
    <n v="11.07"/>
    <n v="1835"/>
    <n v="3060"/>
  </r>
  <r>
    <x v="124"/>
    <x v="2"/>
    <x v="12"/>
    <m/>
    <n v="4"/>
    <n v="153"/>
    <n v="4743"/>
    <m/>
    <m/>
    <m/>
  </r>
  <r>
    <x v="124"/>
    <x v="2"/>
    <x v="13"/>
    <m/>
    <n v="4"/>
    <n v="104"/>
    <n v="3224"/>
    <n v="20.079999999999998"/>
    <n v="593"/>
    <n v="647"/>
  </r>
  <r>
    <x v="124"/>
    <x v="2"/>
    <x v="14"/>
    <m/>
    <n v="3"/>
    <n v="75"/>
    <n v="2325"/>
    <m/>
    <m/>
    <m/>
  </r>
  <r>
    <x v="124"/>
    <x v="2"/>
    <x v="15"/>
    <m/>
    <n v="7"/>
    <n v="480"/>
    <n v="14880"/>
    <m/>
    <m/>
    <m/>
  </r>
  <r>
    <x v="124"/>
    <x v="2"/>
    <x v="16"/>
    <m/>
    <n v="14"/>
    <n v="2103"/>
    <n v="65193"/>
    <m/>
    <m/>
    <m/>
  </r>
  <r>
    <x v="124"/>
    <x v="2"/>
    <x v="17"/>
    <n v="30459"/>
    <n v="10"/>
    <n v="1756"/>
    <n v="54436"/>
    <n v="51.16"/>
    <n v="13480"/>
    <n v="27850"/>
  </r>
  <r>
    <x v="124"/>
    <x v="2"/>
    <x v="18"/>
    <n v="5890"/>
    <n v="20"/>
    <n v="824"/>
    <n v="25544"/>
    <n v="21.41"/>
    <n v="4004"/>
    <n v="5470"/>
  </r>
  <r>
    <x v="124"/>
    <x v="2"/>
    <x v="19"/>
    <n v="14022"/>
    <n v="30"/>
    <n v="1239"/>
    <n v="38409"/>
    <n v="32.07"/>
    <n v="5867"/>
    <n v="12317"/>
  </r>
  <r>
    <x v="124"/>
    <x v="2"/>
    <x v="20"/>
    <n v="17139"/>
    <n v="38"/>
    <n v="1966"/>
    <n v="60946"/>
    <n v="23.93"/>
    <n v="9083"/>
    <n v="14586"/>
  </r>
  <r>
    <x v="124"/>
    <x v="2"/>
    <x v="21"/>
    <m/>
    <n v="6"/>
    <n v="459"/>
    <n v="14229"/>
    <m/>
    <m/>
    <m/>
  </r>
  <r>
    <x v="124"/>
    <x v="2"/>
    <x v="22"/>
    <n v="6257"/>
    <n v="7"/>
    <n v="480"/>
    <n v="14880"/>
    <n v="35.36"/>
    <n v="5578"/>
    <n v="5262"/>
  </r>
  <r>
    <x v="124"/>
    <x v="2"/>
    <x v="23"/>
    <m/>
    <n v="4"/>
    <n v="79"/>
    <n v="2449"/>
    <m/>
    <m/>
    <m/>
  </r>
  <r>
    <x v="124"/>
    <x v="2"/>
    <x v="24"/>
    <n v="26003"/>
    <n v="55"/>
    <n v="2984"/>
    <n v="92504"/>
    <n v="23.79"/>
    <n v="16120"/>
    <n v="22008"/>
  </r>
  <r>
    <x v="124"/>
    <x v="2"/>
    <x v="25"/>
    <n v="16956"/>
    <n v="26"/>
    <n v="1643"/>
    <n v="50933"/>
    <n v="27.88"/>
    <n v="11295"/>
    <n v="14202"/>
  </r>
  <r>
    <x v="124"/>
    <x v="2"/>
    <x v="26"/>
    <n v="6832"/>
    <n v="10"/>
    <n v="673"/>
    <n v="20863"/>
    <n v="30.64"/>
    <n v="3839"/>
    <n v="6393"/>
  </r>
  <r>
    <x v="124"/>
    <x v="2"/>
    <x v="27"/>
    <n v="28608"/>
    <n v="20"/>
    <n v="2104"/>
    <n v="65224"/>
    <n v="41.62"/>
    <n v="10442"/>
    <n v="27148"/>
  </r>
  <r>
    <x v="124"/>
    <x v="2"/>
    <x v="28"/>
    <n v="833"/>
    <n v="4"/>
    <n v="90"/>
    <n v="2790"/>
    <n v="22.72"/>
    <n v="535"/>
    <n v="634"/>
  </r>
  <r>
    <x v="124"/>
    <x v="2"/>
    <x v="29"/>
    <n v="1364"/>
    <n v="7"/>
    <n v="202"/>
    <n v="6262"/>
    <n v="21.17"/>
    <n v="319"/>
    <n v="1326"/>
  </r>
  <r>
    <x v="124"/>
    <x v="2"/>
    <x v="30"/>
    <n v="6249"/>
    <n v="9"/>
    <n v="440"/>
    <n v="13640"/>
    <n v="43.64"/>
    <n v="3101"/>
    <n v="5953"/>
  </r>
  <r>
    <x v="124"/>
    <x v="2"/>
    <x v="31"/>
    <m/>
    <n v="2"/>
    <n v="84"/>
    <n v="2604"/>
    <m/>
    <m/>
    <m/>
  </r>
  <r>
    <x v="124"/>
    <x v="2"/>
    <x v="32"/>
    <n v="2654"/>
    <n v="5"/>
    <n v="340"/>
    <n v="10540"/>
    <n v="24.29"/>
    <n v="1614"/>
    <n v="2560"/>
  </r>
  <r>
    <x v="124"/>
    <x v="2"/>
    <x v="33"/>
    <n v="3474"/>
    <n v="12"/>
    <n v="425"/>
    <n v="13175"/>
    <n v="20.98"/>
    <n v="1743"/>
    <n v="2764"/>
  </r>
  <r>
    <x v="124"/>
    <x v="2"/>
    <x v="34"/>
    <n v="281383"/>
    <n v="423"/>
    <n v="25529"/>
    <n v="791399"/>
    <n v="32.74"/>
    <n v="130989"/>
    <n v="259099"/>
  </r>
  <r>
    <x v="124"/>
    <x v="3"/>
    <x v="0"/>
    <n v="23948"/>
    <n v="45"/>
    <n v="5801"/>
    <n v="179831"/>
    <n v="9.18"/>
    <n v="9583"/>
    <n v="16508"/>
  </r>
  <r>
    <x v="124"/>
    <x v="3"/>
    <x v="1"/>
    <n v="17888"/>
    <n v="23"/>
    <n v="2820"/>
    <n v="87420"/>
    <n v="10.57"/>
    <n v="7023"/>
    <n v="9243"/>
  </r>
  <r>
    <x v="124"/>
    <x v="3"/>
    <x v="2"/>
    <n v="9190"/>
    <n v="25"/>
    <n v="2601"/>
    <n v="80631"/>
    <n v="5.69"/>
    <n v="5355"/>
    <n v="4591"/>
  </r>
  <r>
    <x v="124"/>
    <x v="3"/>
    <x v="3"/>
    <n v="9276"/>
    <n v="22"/>
    <n v="2005"/>
    <n v="62155"/>
    <n v="8.7200000000000006"/>
    <n v="4562"/>
    <n v="5418"/>
  </r>
  <r>
    <x v="124"/>
    <x v="3"/>
    <x v="4"/>
    <n v="31278"/>
    <n v="18"/>
    <n v="2802"/>
    <n v="86862"/>
    <n v="16.690000000000001"/>
    <n v="7794"/>
    <n v="14497"/>
  </r>
  <r>
    <x v="124"/>
    <x v="3"/>
    <x v="5"/>
    <n v="14272"/>
    <n v="13"/>
    <n v="1883"/>
    <n v="58373"/>
    <n v="11.87"/>
    <n v="4697"/>
    <n v="6930"/>
  </r>
  <r>
    <x v="124"/>
    <x v="3"/>
    <x v="6"/>
    <n v="6588"/>
    <n v="10"/>
    <n v="1347"/>
    <n v="41757"/>
    <n v="8.89"/>
    <n v="3303"/>
    <n v="3711"/>
  </r>
  <r>
    <x v="124"/>
    <x v="3"/>
    <x v="7"/>
    <n v="2168"/>
    <n v="4"/>
    <n v="1100"/>
    <n v="34100"/>
    <n v="2.8"/>
    <n v="1189"/>
    <n v="955"/>
  </r>
  <r>
    <x v="124"/>
    <x v="3"/>
    <x v="8"/>
    <n v="4083"/>
    <n v="12"/>
    <n v="1833"/>
    <n v="56823"/>
    <n v="3.31"/>
    <n v="1120"/>
    <n v="1882"/>
  </r>
  <r>
    <x v="124"/>
    <x v="3"/>
    <x v="9"/>
    <n v="4147"/>
    <n v="12"/>
    <n v="1199"/>
    <n v="37169"/>
    <n v="5.79"/>
    <n v="1646"/>
    <n v="2153"/>
  </r>
  <r>
    <x v="124"/>
    <x v="3"/>
    <x v="10"/>
    <n v="7882"/>
    <n v="20"/>
    <n v="1807"/>
    <n v="56017"/>
    <n v="8.51"/>
    <n v="3963"/>
    <n v="4766"/>
  </r>
  <r>
    <x v="124"/>
    <x v="3"/>
    <x v="11"/>
    <n v="1843"/>
    <n v="5"/>
    <n v="406"/>
    <n v="12586"/>
    <n v="7.89"/>
    <n v="1386"/>
    <n v="993"/>
  </r>
  <r>
    <x v="124"/>
    <x v="3"/>
    <x v="12"/>
    <m/>
    <n v="8"/>
    <n v="604"/>
    <n v="18724"/>
    <m/>
    <m/>
    <m/>
  </r>
  <r>
    <x v="124"/>
    <x v="3"/>
    <x v="13"/>
    <m/>
    <n v="3"/>
    <n v="360"/>
    <n v="11160"/>
    <m/>
    <m/>
    <m/>
  </r>
  <r>
    <x v="124"/>
    <x v="3"/>
    <x v="14"/>
    <m/>
    <n v="7"/>
    <n v="843"/>
    <n v="26133"/>
    <m/>
    <m/>
    <m/>
  </r>
  <r>
    <x v="124"/>
    <x v="3"/>
    <x v="15"/>
    <n v="2562"/>
    <n v="8"/>
    <n v="961"/>
    <n v="29791"/>
    <n v="5.27"/>
    <n v="1463"/>
    <n v="1570"/>
  </r>
  <r>
    <x v="124"/>
    <x v="3"/>
    <x v="16"/>
    <m/>
    <n v="3"/>
    <n v="379"/>
    <n v="11749"/>
    <m/>
    <m/>
    <m/>
  </r>
  <r>
    <x v="124"/>
    <x v="3"/>
    <x v="17"/>
    <s v="-"/>
    <s v="-"/>
    <s v="-"/>
    <s v="-"/>
    <s v="-"/>
    <s v="-"/>
    <s v="-"/>
  </r>
  <r>
    <x v="124"/>
    <x v="3"/>
    <x v="18"/>
    <n v="11477"/>
    <n v="15"/>
    <n v="1241"/>
    <n v="38471"/>
    <n v="15.2"/>
    <n v="6699"/>
    <n v="5848"/>
  </r>
  <r>
    <x v="124"/>
    <x v="3"/>
    <x v="19"/>
    <n v="14045"/>
    <n v="20"/>
    <n v="3610"/>
    <n v="111910"/>
    <n v="7.27"/>
    <n v="6054"/>
    <n v="8139"/>
  </r>
  <r>
    <x v="124"/>
    <x v="3"/>
    <x v="20"/>
    <n v="32438"/>
    <n v="37"/>
    <n v="4395"/>
    <n v="136245"/>
    <n v="12.88"/>
    <n v="14061"/>
    <n v="17549"/>
  </r>
  <r>
    <x v="124"/>
    <x v="3"/>
    <x v="21"/>
    <n v="5988"/>
    <n v="8"/>
    <n v="656"/>
    <n v="20336"/>
    <n v="14.21"/>
    <n v="2794"/>
    <n v="2890"/>
  </r>
  <r>
    <x v="124"/>
    <x v="3"/>
    <x v="22"/>
    <n v="3914"/>
    <n v="4"/>
    <n v="578"/>
    <n v="17918"/>
    <m/>
    <m/>
    <m/>
  </r>
  <r>
    <x v="124"/>
    <x v="3"/>
    <x v="23"/>
    <n v="3276"/>
    <n v="7"/>
    <n v="837"/>
    <n v="25947"/>
    <m/>
    <m/>
    <m/>
  </r>
  <r>
    <x v="124"/>
    <x v="3"/>
    <x v="24"/>
    <n v="45617"/>
    <n v="56"/>
    <n v="6466"/>
    <n v="200446"/>
    <n v="11.84"/>
    <n v="21716"/>
    <n v="23724"/>
  </r>
  <r>
    <x v="124"/>
    <x v="3"/>
    <x v="25"/>
    <n v="9654"/>
    <n v="17"/>
    <n v="1607"/>
    <n v="49817"/>
    <n v="9.57"/>
    <n v="7930"/>
    <n v="4766"/>
  </r>
  <r>
    <x v="124"/>
    <x v="3"/>
    <x v="26"/>
    <n v="7436"/>
    <n v="6"/>
    <n v="1565"/>
    <n v="48515"/>
    <n v="7.78"/>
    <n v="2824"/>
    <n v="3776"/>
  </r>
  <r>
    <x v="124"/>
    <x v="3"/>
    <x v="27"/>
    <n v="9420"/>
    <n v="7"/>
    <n v="1219"/>
    <n v="37789"/>
    <n v="10.56"/>
    <n v="4701"/>
    <n v="3990"/>
  </r>
  <r>
    <x v="124"/>
    <x v="3"/>
    <x v="28"/>
    <n v="3015"/>
    <n v="9"/>
    <n v="963"/>
    <n v="29853"/>
    <n v="4.95"/>
    <n v="2074"/>
    <n v="1479"/>
  </r>
  <r>
    <x v="124"/>
    <x v="3"/>
    <x v="29"/>
    <n v="3694"/>
    <n v="10"/>
    <n v="2308"/>
    <n v="71548"/>
    <n v="2.95"/>
    <n v="1442"/>
    <n v="2113"/>
  </r>
  <r>
    <x v="124"/>
    <x v="3"/>
    <x v="30"/>
    <n v="6966"/>
    <n v="7"/>
    <n v="603"/>
    <n v="18693"/>
    <n v="16.489999999999998"/>
    <n v="4387"/>
    <n v="3082"/>
  </r>
  <r>
    <x v="124"/>
    <x v="3"/>
    <x v="31"/>
    <m/>
    <n v="6"/>
    <n v="304"/>
    <n v="9424"/>
    <n v="7.27"/>
    <m/>
    <n v="685"/>
  </r>
  <r>
    <x v="124"/>
    <x v="3"/>
    <x v="32"/>
    <n v="4241"/>
    <n v="5"/>
    <n v="1009"/>
    <n v="31279"/>
    <n v="7.56"/>
    <n v="2629"/>
    <n v="2364"/>
  </r>
  <r>
    <x v="124"/>
    <x v="3"/>
    <x v="33"/>
    <n v="2253"/>
    <n v="10"/>
    <n v="617"/>
    <n v="19127"/>
    <n v="5.78"/>
    <n v="1439"/>
    <n v="1106"/>
  </r>
  <r>
    <x v="124"/>
    <x v="3"/>
    <x v="34"/>
    <n v="261456"/>
    <n v="406"/>
    <n v="50263"/>
    <n v="1558153"/>
    <n v="8.84"/>
    <n v="120072"/>
    <n v="137805"/>
  </r>
  <r>
    <x v="124"/>
    <x v="4"/>
    <x v="0"/>
    <n v="84919"/>
    <n v="246"/>
    <n v="9957"/>
    <n v="308667"/>
    <n v="19.11"/>
    <n v="39417"/>
    <n v="58997"/>
  </r>
  <r>
    <x v="124"/>
    <x v="4"/>
    <x v="1"/>
    <n v="459554"/>
    <n v="322"/>
    <n v="19002"/>
    <n v="589062"/>
    <n v="51"/>
    <n v="227001"/>
    <n v="300417"/>
  </r>
  <r>
    <x v="124"/>
    <x v="4"/>
    <x v="2"/>
    <n v="26523"/>
    <n v="118"/>
    <n v="4118"/>
    <n v="127658"/>
    <n v="12.38"/>
    <n v="14382"/>
    <n v="15805"/>
  </r>
  <r>
    <x v="124"/>
    <x v="4"/>
    <x v="3"/>
    <n v="67804"/>
    <n v="148"/>
    <n v="5126"/>
    <n v="158906"/>
    <n v="28.34"/>
    <n v="39252"/>
    <n v="45034"/>
  </r>
  <r>
    <x v="124"/>
    <x v="4"/>
    <x v="4"/>
    <n v="79629"/>
    <n v="100"/>
    <n v="5121"/>
    <n v="158751"/>
    <n v="31.35"/>
    <n v="27950"/>
    <n v="49770"/>
  </r>
  <r>
    <x v="124"/>
    <x v="4"/>
    <x v="5"/>
    <n v="95033"/>
    <n v="122"/>
    <n v="6173"/>
    <n v="191363"/>
    <n v="29.75"/>
    <n v="53353"/>
    <n v="56937"/>
  </r>
  <r>
    <x v="124"/>
    <x v="4"/>
    <x v="6"/>
    <n v="50297"/>
    <n v="108"/>
    <n v="4184"/>
    <n v="129704"/>
    <n v="24.23"/>
    <n v="29427"/>
    <n v="31433"/>
  </r>
  <r>
    <x v="124"/>
    <x v="4"/>
    <x v="7"/>
    <n v="9139"/>
    <n v="32"/>
    <n v="1482"/>
    <n v="45942"/>
    <n v="11.99"/>
    <n v="5202"/>
    <n v="5510"/>
  </r>
  <r>
    <x v="124"/>
    <x v="4"/>
    <x v="8"/>
    <n v="17597"/>
    <n v="61"/>
    <n v="2680"/>
    <n v="83080"/>
    <n v="13.47"/>
    <n v="8505"/>
    <n v="11190"/>
  </r>
  <r>
    <x v="124"/>
    <x v="4"/>
    <x v="9"/>
    <n v="33049"/>
    <n v="93"/>
    <n v="2944"/>
    <n v="91264"/>
    <n v="25.05"/>
    <n v="15813"/>
    <n v="22858"/>
  </r>
  <r>
    <x v="124"/>
    <x v="4"/>
    <x v="10"/>
    <n v="54317"/>
    <n v="130"/>
    <n v="4516"/>
    <n v="139996"/>
    <n v="26.08"/>
    <n v="26372"/>
    <n v="36511"/>
  </r>
  <r>
    <x v="124"/>
    <x v="4"/>
    <x v="11"/>
    <n v="14246"/>
    <n v="50"/>
    <n v="2389"/>
    <n v="74059"/>
    <n v="13.72"/>
    <n v="9137"/>
    <n v="10162"/>
  </r>
  <r>
    <x v="124"/>
    <x v="4"/>
    <x v="12"/>
    <n v="35714"/>
    <n v="97"/>
    <n v="2430"/>
    <n v="75330"/>
    <n v="31.18"/>
    <n v="21911"/>
    <n v="23486"/>
  </r>
  <r>
    <x v="124"/>
    <x v="4"/>
    <x v="13"/>
    <n v="10999"/>
    <n v="33"/>
    <n v="1002"/>
    <n v="31062"/>
    <n v="22.37"/>
    <n v="6112"/>
    <n v="6948"/>
  </r>
  <r>
    <x v="124"/>
    <x v="4"/>
    <x v="14"/>
    <n v="10347"/>
    <n v="37"/>
    <n v="1377"/>
    <n v="42687"/>
    <n v="14.12"/>
    <n v="5798"/>
    <n v="6027"/>
  </r>
  <r>
    <x v="124"/>
    <x v="4"/>
    <x v="15"/>
    <n v="11472"/>
    <n v="48"/>
    <n v="1794"/>
    <n v="55614"/>
    <n v="13.34"/>
    <n v="6792"/>
    <n v="7419"/>
  </r>
  <r>
    <x v="124"/>
    <x v="4"/>
    <x v="16"/>
    <n v="179532"/>
    <n v="116"/>
    <n v="7345"/>
    <n v="227695"/>
    <n v="57.26"/>
    <n v="89069"/>
    <n v="130370"/>
  </r>
  <r>
    <x v="124"/>
    <x v="4"/>
    <x v="17"/>
    <n v="159630"/>
    <n v="78"/>
    <n v="6010"/>
    <n v="186310"/>
    <n v="63.29"/>
    <n v="79143"/>
    <n v="117908"/>
  </r>
  <r>
    <x v="124"/>
    <x v="4"/>
    <x v="18"/>
    <n v="36299"/>
    <n v="98"/>
    <n v="3126"/>
    <n v="96906"/>
    <n v="23.57"/>
    <n v="22258"/>
    <n v="22845"/>
  </r>
  <r>
    <x v="124"/>
    <x v="4"/>
    <x v="19"/>
    <n v="56365"/>
    <n v="161"/>
    <n v="6547"/>
    <n v="202957"/>
    <n v="18.850000000000001"/>
    <n v="26852"/>
    <n v="38263"/>
  </r>
  <r>
    <x v="124"/>
    <x v="4"/>
    <x v="20"/>
    <n v="180519"/>
    <n v="305"/>
    <n v="10669"/>
    <n v="330739"/>
    <n v="34.74"/>
    <n v="84062"/>
    <n v="114887"/>
  </r>
  <r>
    <x v="124"/>
    <x v="4"/>
    <x v="21"/>
    <n v="20846"/>
    <n v="49"/>
    <n v="1653"/>
    <n v="51243"/>
    <n v="20.149999999999999"/>
    <n v="12294"/>
    <n v="10325"/>
  </r>
  <r>
    <x v="124"/>
    <x v="4"/>
    <x v="22"/>
    <n v="22335"/>
    <n v="32"/>
    <n v="1855"/>
    <n v="57505"/>
    <n v="23.25"/>
    <n v="17420"/>
    <n v="13372"/>
  </r>
  <r>
    <x v="124"/>
    <x v="4"/>
    <x v="23"/>
    <n v="16167"/>
    <n v="47"/>
    <n v="1391"/>
    <n v="43121"/>
    <n v="23.48"/>
    <n v="9508"/>
    <n v="10127"/>
  </r>
  <r>
    <x v="124"/>
    <x v="4"/>
    <x v="24"/>
    <n v="239867"/>
    <n v="433"/>
    <n v="15568"/>
    <n v="482608"/>
    <n v="30.81"/>
    <n v="123284"/>
    <n v="148711"/>
  </r>
  <r>
    <x v="124"/>
    <x v="4"/>
    <x v="25"/>
    <n v="56018"/>
    <n v="151"/>
    <n v="5479"/>
    <n v="169849"/>
    <n v="21.56"/>
    <n v="40827"/>
    <n v="36611"/>
  </r>
  <r>
    <x v="124"/>
    <x v="4"/>
    <x v="26"/>
    <n v="25374"/>
    <n v="47"/>
    <n v="3116"/>
    <n v="96596"/>
    <n v="16.059999999999999"/>
    <n v="11751"/>
    <n v="15518"/>
  </r>
  <r>
    <x v="124"/>
    <x v="4"/>
    <x v="27"/>
    <n v="111816"/>
    <n v="109"/>
    <n v="7319"/>
    <n v="226889"/>
    <n v="32.409999999999997"/>
    <n v="45033"/>
    <n v="73546"/>
  </r>
  <r>
    <x v="124"/>
    <x v="4"/>
    <x v="28"/>
    <n v="13572"/>
    <n v="46"/>
    <n v="1765"/>
    <n v="54715"/>
    <n v="15.12"/>
    <n v="9621"/>
    <n v="8276"/>
  </r>
  <r>
    <x v="124"/>
    <x v="4"/>
    <x v="29"/>
    <n v="10247"/>
    <n v="60"/>
    <n v="3027"/>
    <n v="93837"/>
    <n v="7.05"/>
    <n v="5317"/>
    <n v="6616"/>
  </r>
  <r>
    <x v="124"/>
    <x v="4"/>
    <x v="30"/>
    <n v="60319"/>
    <n v="77"/>
    <n v="2574"/>
    <n v="79794"/>
    <n v="45.83"/>
    <n v="33473"/>
    <n v="36570"/>
  </r>
  <r>
    <x v="124"/>
    <x v="4"/>
    <x v="31"/>
    <n v="4206"/>
    <n v="32"/>
    <n v="581"/>
    <n v="18011"/>
    <n v="14.46"/>
    <n v="2679"/>
    <n v="2604"/>
  </r>
  <r>
    <x v="124"/>
    <x v="4"/>
    <x v="32"/>
    <n v="17058"/>
    <n v="36"/>
    <n v="2225"/>
    <n v="68975"/>
    <n v="14.89"/>
    <n v="10351"/>
    <n v="10269"/>
  </r>
  <r>
    <x v="124"/>
    <x v="4"/>
    <x v="33"/>
    <n v="26865"/>
    <n v="80"/>
    <n v="2073"/>
    <n v="64263"/>
    <n v="28.82"/>
    <n v="15774"/>
    <n v="18521"/>
  </r>
  <r>
    <x v="124"/>
    <x v="4"/>
    <x v="34"/>
    <n v="1898174"/>
    <n v="3191"/>
    <n v="135040"/>
    <n v="4186240"/>
    <n v="29.55"/>
    <n v="972710"/>
    <n v="1237222"/>
  </r>
  <r>
    <x v="125"/>
    <x v="0"/>
    <x v="0"/>
    <n v="12778"/>
    <n v="34"/>
    <n v="1233"/>
    <n v="36990"/>
    <n v="21.36"/>
    <n v="6524"/>
    <n v="7901"/>
  </r>
  <r>
    <x v="125"/>
    <x v="0"/>
    <x v="1"/>
    <n v="241039"/>
    <n v="70"/>
    <n v="8511"/>
    <n v="255330"/>
    <n v="60.42"/>
    <n v="121159"/>
    <n v="154273"/>
  </r>
  <r>
    <x v="125"/>
    <x v="0"/>
    <x v="2"/>
    <n v="1786"/>
    <n v="10"/>
    <n v="184"/>
    <n v="5520"/>
    <n v="15.43"/>
    <n v="909"/>
    <n v="852"/>
  </r>
  <r>
    <x v="125"/>
    <x v="0"/>
    <x v="3"/>
    <n v="24781"/>
    <n v="25"/>
    <n v="983"/>
    <n v="29490"/>
    <n v="51.26"/>
    <n v="12124"/>
    <n v="15116"/>
  </r>
  <r>
    <x v="125"/>
    <x v="0"/>
    <x v="4"/>
    <n v="8981"/>
    <n v="9"/>
    <n v="433"/>
    <n v="12990"/>
    <n v="44.7"/>
    <n v="4518"/>
    <n v="5806"/>
  </r>
  <r>
    <x v="125"/>
    <x v="0"/>
    <x v="5"/>
    <n v="46659"/>
    <n v="19"/>
    <n v="1779"/>
    <n v="53370"/>
    <n v="51.1"/>
    <n v="26966"/>
    <n v="27274"/>
  </r>
  <r>
    <x v="125"/>
    <x v="0"/>
    <x v="6"/>
    <n v="10882"/>
    <n v="10"/>
    <n v="564"/>
    <n v="16920"/>
    <n v="37.75"/>
    <n v="6415"/>
    <n v="6387"/>
  </r>
  <r>
    <x v="125"/>
    <x v="0"/>
    <x v="7"/>
    <m/>
    <n v="4"/>
    <n v="59"/>
    <n v="1770"/>
    <m/>
    <m/>
    <m/>
  </r>
  <r>
    <x v="125"/>
    <x v="0"/>
    <x v="8"/>
    <n v="2677"/>
    <n v="10"/>
    <n v="241"/>
    <n v="7230"/>
    <n v="27.45"/>
    <m/>
    <n v="1985"/>
  </r>
  <r>
    <x v="125"/>
    <x v="0"/>
    <x v="9"/>
    <n v="7310"/>
    <n v="17"/>
    <n v="460"/>
    <n v="13800"/>
    <n v="37.72"/>
    <n v="4139"/>
    <n v="5206"/>
  </r>
  <r>
    <x v="125"/>
    <x v="0"/>
    <x v="10"/>
    <n v="9370"/>
    <n v="16"/>
    <n v="522"/>
    <n v="15660"/>
    <n v="38.11"/>
    <n v="5442"/>
    <n v="5969"/>
  </r>
  <r>
    <x v="125"/>
    <x v="0"/>
    <x v="11"/>
    <n v="7514"/>
    <n v="13"/>
    <n v="536"/>
    <n v="16080"/>
    <n v="29.45"/>
    <n v="4444"/>
    <n v="4736"/>
  </r>
  <r>
    <x v="125"/>
    <x v="0"/>
    <x v="12"/>
    <n v="8813"/>
    <n v="20"/>
    <n v="544"/>
    <n v="16320"/>
    <n v="38.94"/>
    <n v="5185"/>
    <n v="6355"/>
  </r>
  <r>
    <x v="125"/>
    <x v="0"/>
    <x v="13"/>
    <m/>
    <n v="3"/>
    <n v="137"/>
    <n v="4110"/>
    <m/>
    <m/>
    <m/>
  </r>
  <r>
    <x v="125"/>
    <x v="0"/>
    <x v="14"/>
    <n v="3571"/>
    <n v="10"/>
    <n v="225"/>
    <n v="6750"/>
    <n v="30.4"/>
    <n v="2437"/>
    <n v="2052"/>
  </r>
  <r>
    <x v="125"/>
    <x v="0"/>
    <x v="15"/>
    <m/>
    <n v="4"/>
    <n v="49"/>
    <n v="1470"/>
    <m/>
    <m/>
    <m/>
  </r>
  <r>
    <x v="125"/>
    <x v="0"/>
    <x v="16"/>
    <n v="99609"/>
    <n v="34"/>
    <n v="3479"/>
    <n v="104370"/>
    <n v="67.3"/>
    <n v="50589"/>
    <n v="70244"/>
  </r>
  <r>
    <x v="125"/>
    <x v="0"/>
    <x v="17"/>
    <n v="96990"/>
    <n v="31"/>
    <n v="3355"/>
    <n v="100650"/>
    <n v="67.790000000000006"/>
    <n v="49320"/>
    <n v="68226"/>
  </r>
  <r>
    <x v="125"/>
    <x v="0"/>
    <x v="18"/>
    <n v="3735"/>
    <n v="16"/>
    <n v="365"/>
    <n v="10950"/>
    <n v="21.81"/>
    <n v="2362"/>
    <n v="2388"/>
  </r>
  <r>
    <x v="125"/>
    <x v="0"/>
    <x v="19"/>
    <n v="6785"/>
    <n v="11"/>
    <n v="418"/>
    <n v="12540"/>
    <n v="33.01"/>
    <n v="3254"/>
    <n v="4139"/>
  </r>
  <r>
    <x v="125"/>
    <x v="0"/>
    <x v="20"/>
    <n v="39210"/>
    <n v="39"/>
    <n v="1677"/>
    <n v="50310"/>
    <n v="56.44"/>
    <n v="17825"/>
    <n v="28396"/>
  </r>
  <r>
    <x v="125"/>
    <x v="0"/>
    <x v="21"/>
    <m/>
    <n v="7"/>
    <n v="115"/>
    <n v="3450"/>
    <m/>
    <m/>
    <m/>
  </r>
  <r>
    <x v="125"/>
    <x v="0"/>
    <x v="22"/>
    <n v="6405"/>
    <n v="5"/>
    <n v="493"/>
    <n v="14790"/>
    <n v="22.58"/>
    <n v="4059"/>
    <n v="3339"/>
  </r>
  <r>
    <x v="125"/>
    <x v="0"/>
    <x v="23"/>
    <m/>
    <n v="9"/>
    <n v="124"/>
    <n v="3720"/>
    <m/>
    <m/>
    <m/>
  </r>
  <r>
    <x v="125"/>
    <x v="0"/>
    <x v="24"/>
    <n v="49290"/>
    <n v="60"/>
    <n v="2409"/>
    <n v="72270"/>
    <n v="46.5"/>
    <n v="24340"/>
    <n v="33606"/>
  </r>
  <r>
    <x v="125"/>
    <x v="0"/>
    <x v="25"/>
    <n v="10827"/>
    <n v="35"/>
    <n v="1059"/>
    <n v="31770"/>
    <n v="23.25"/>
    <n v="7325"/>
    <n v="7388"/>
  </r>
  <r>
    <x v="125"/>
    <x v="0"/>
    <x v="26"/>
    <n v="6772"/>
    <n v="8"/>
    <n v="434"/>
    <n v="13020"/>
    <n v="21"/>
    <n v="2502"/>
    <n v="2734"/>
  </r>
  <r>
    <x v="125"/>
    <x v="0"/>
    <x v="27"/>
    <n v="60579"/>
    <n v="31"/>
    <n v="2840"/>
    <n v="85200"/>
    <n v="35.64"/>
    <n v="21988"/>
    <n v="30366"/>
  </r>
  <r>
    <x v="125"/>
    <x v="0"/>
    <x v="28"/>
    <n v="4047"/>
    <n v="11"/>
    <n v="433"/>
    <n v="12990"/>
    <n v="21.74"/>
    <n v="3596"/>
    <n v="2824"/>
  </r>
  <r>
    <x v="125"/>
    <x v="0"/>
    <x v="29"/>
    <n v="1285"/>
    <n v="15"/>
    <n v="231"/>
    <n v="6930"/>
    <n v="9.49"/>
    <n v="921"/>
    <n v="658"/>
  </r>
  <r>
    <x v="125"/>
    <x v="0"/>
    <x v="30"/>
    <n v="16375"/>
    <n v="17"/>
    <n v="761"/>
    <n v="22830"/>
    <n v="45.3"/>
    <n v="10248"/>
    <n v="10341"/>
  </r>
  <r>
    <x v="125"/>
    <x v="0"/>
    <x v="31"/>
    <n v="663"/>
    <n v="8"/>
    <n v="86"/>
    <n v="2580"/>
    <m/>
    <n v="443"/>
    <m/>
  </r>
  <r>
    <x v="125"/>
    <x v="0"/>
    <x v="32"/>
    <n v="4272"/>
    <n v="6"/>
    <n v="565"/>
    <n v="16950"/>
    <n v="13.88"/>
    <n v="2456"/>
    <n v="2352"/>
  </r>
  <r>
    <x v="125"/>
    <x v="0"/>
    <x v="33"/>
    <n v="6498"/>
    <n v="18"/>
    <n v="423"/>
    <n v="12690"/>
    <n v="37.94"/>
    <n v="3927"/>
    <n v="4815"/>
  </r>
  <r>
    <x v="125"/>
    <x v="0"/>
    <x v="34"/>
    <n v="659110"/>
    <n v="544"/>
    <n v="29963"/>
    <n v="898890"/>
    <n v="46.44"/>
    <n v="337229"/>
    <n v="417456"/>
  </r>
  <r>
    <x v="125"/>
    <x v="1"/>
    <x v="0"/>
    <n v="24175"/>
    <n v="133"/>
    <n v="1633"/>
    <n v="48990"/>
    <n v="28.42"/>
    <n v="13353"/>
    <n v="13925"/>
  </r>
  <r>
    <x v="125"/>
    <x v="1"/>
    <x v="1"/>
    <n v="95971"/>
    <n v="187"/>
    <n v="3885"/>
    <n v="116550"/>
    <n v="47.3"/>
    <n v="47144"/>
    <n v="55128"/>
  </r>
  <r>
    <x v="125"/>
    <x v="1"/>
    <x v="2"/>
    <n v="7923"/>
    <n v="62"/>
    <n v="652"/>
    <n v="19560"/>
    <n v="22.77"/>
    <n v="4467"/>
    <n v="4454"/>
  </r>
  <r>
    <x v="125"/>
    <x v="1"/>
    <x v="3"/>
    <n v="37238"/>
    <n v="86"/>
    <n v="1522"/>
    <n v="45660"/>
    <n v="49.12"/>
    <n v="20724"/>
    <n v="22429"/>
  </r>
  <r>
    <x v="125"/>
    <x v="1"/>
    <x v="4"/>
    <n v="23514"/>
    <n v="59"/>
    <n v="1009"/>
    <n v="30270"/>
    <n v="44.07"/>
    <n v="11644"/>
    <n v="13339"/>
  </r>
  <r>
    <x v="125"/>
    <x v="1"/>
    <x v="5"/>
    <n v="31647"/>
    <n v="78"/>
    <n v="1399"/>
    <n v="41970"/>
    <n v="37.86"/>
    <n v="18829"/>
    <n v="15891"/>
  </r>
  <r>
    <x v="125"/>
    <x v="1"/>
    <x v="6"/>
    <n v="24523"/>
    <n v="72"/>
    <n v="1217"/>
    <n v="36510"/>
    <n v="34.93"/>
    <n v="15427"/>
    <n v="12752"/>
  </r>
  <r>
    <x v="125"/>
    <x v="1"/>
    <x v="7"/>
    <n v="5217"/>
    <n v="21"/>
    <n v="247"/>
    <n v="7410"/>
    <n v="48.29"/>
    <n v="3053"/>
    <n v="3578"/>
  </r>
  <r>
    <x v="125"/>
    <x v="1"/>
    <x v="8"/>
    <n v="9173"/>
    <n v="34"/>
    <n v="467"/>
    <n v="14010"/>
    <n v="40.659999999999997"/>
    <n v="5076"/>
    <n v="5697"/>
  </r>
  <r>
    <x v="125"/>
    <x v="1"/>
    <x v="9"/>
    <n v="17922"/>
    <n v="51"/>
    <n v="834"/>
    <n v="25020"/>
    <n v="48"/>
    <n v="9479"/>
    <n v="12011"/>
  </r>
  <r>
    <x v="125"/>
    <x v="1"/>
    <x v="10"/>
    <n v="26550"/>
    <n v="75"/>
    <n v="1350"/>
    <n v="40500"/>
    <n v="38.04"/>
    <n v="14076"/>
    <n v="15407"/>
  </r>
  <r>
    <x v="125"/>
    <x v="1"/>
    <x v="11"/>
    <n v="4381"/>
    <n v="20"/>
    <n v="596"/>
    <n v="17880"/>
    <n v="11.9"/>
    <n v="2542"/>
    <n v="2127"/>
  </r>
  <r>
    <x v="125"/>
    <x v="1"/>
    <x v="12"/>
    <n v="21250"/>
    <n v="63"/>
    <n v="1063"/>
    <n v="31890"/>
    <n v="41.24"/>
    <n v="13145"/>
    <n v="13150"/>
  </r>
  <r>
    <x v="125"/>
    <x v="1"/>
    <x v="13"/>
    <n v="6757"/>
    <n v="23"/>
    <n v="401"/>
    <n v="12030"/>
    <n v="35.75"/>
    <n v="3877"/>
    <n v="4301"/>
  </r>
  <r>
    <x v="125"/>
    <x v="1"/>
    <x v="14"/>
    <n v="5619"/>
    <n v="17"/>
    <n v="234"/>
    <n v="7020"/>
    <n v="40.659999999999997"/>
    <n v="2792"/>
    <n v="2855"/>
  </r>
  <r>
    <x v="125"/>
    <x v="1"/>
    <x v="15"/>
    <n v="5587"/>
    <n v="29"/>
    <n v="303"/>
    <n v="9090"/>
    <n v="34.76"/>
    <n v="3642"/>
    <n v="3159"/>
  </r>
  <r>
    <x v="125"/>
    <x v="1"/>
    <x v="16"/>
    <n v="37262"/>
    <n v="65"/>
    <n v="1389"/>
    <n v="41670"/>
    <n v="54.83"/>
    <n v="17323"/>
    <n v="22849"/>
  </r>
  <r>
    <x v="125"/>
    <x v="1"/>
    <x v="17"/>
    <n v="24569"/>
    <n v="37"/>
    <n v="890"/>
    <n v="26700"/>
    <n v="54.52"/>
    <n v="11800"/>
    <n v="14558"/>
  </r>
  <r>
    <x v="125"/>
    <x v="1"/>
    <x v="18"/>
    <n v="14247"/>
    <n v="47"/>
    <n v="696"/>
    <n v="20880"/>
    <n v="36.5"/>
    <n v="8326"/>
    <n v="7621"/>
  </r>
  <r>
    <x v="125"/>
    <x v="1"/>
    <x v="19"/>
    <n v="20000"/>
    <n v="94"/>
    <n v="1202"/>
    <n v="36060"/>
    <n v="33.909999999999997"/>
    <n v="10352"/>
    <n v="12226"/>
  </r>
  <r>
    <x v="125"/>
    <x v="1"/>
    <x v="20"/>
    <n v="78535"/>
    <n v="195"/>
    <n v="2666"/>
    <n v="79980"/>
    <n v="58.1"/>
    <n v="37267"/>
    <n v="46471"/>
  </r>
  <r>
    <x v="125"/>
    <x v="1"/>
    <x v="21"/>
    <n v="11421"/>
    <n v="28"/>
    <n v="424"/>
    <n v="12720"/>
    <n v="40.65"/>
    <n v="6842"/>
    <n v="5170"/>
  </r>
  <r>
    <x v="125"/>
    <x v="1"/>
    <x v="22"/>
    <n v="4292"/>
    <n v="15"/>
    <n v="296"/>
    <n v="8880"/>
    <n v="22.25"/>
    <n v="3410"/>
    <n v="1976"/>
  </r>
  <r>
    <x v="125"/>
    <x v="1"/>
    <x v="23"/>
    <n v="10650"/>
    <n v="27"/>
    <n v="353"/>
    <n v="10590"/>
    <n v="61.31"/>
    <n v="6186"/>
    <n v="6493"/>
  </r>
  <r>
    <x v="125"/>
    <x v="1"/>
    <x v="24"/>
    <n v="104899"/>
    <n v="265"/>
    <n v="3739"/>
    <n v="112170"/>
    <n v="53.59"/>
    <n v="53704"/>
    <n v="60110"/>
  </r>
  <r>
    <x v="125"/>
    <x v="1"/>
    <x v="25"/>
    <n v="15980"/>
    <n v="68"/>
    <n v="939"/>
    <n v="28170"/>
    <n v="30.19"/>
    <n v="10847"/>
    <n v="8506"/>
  </r>
  <r>
    <x v="125"/>
    <x v="1"/>
    <x v="26"/>
    <n v="4743"/>
    <n v="22"/>
    <n v="438"/>
    <n v="13140"/>
    <n v="18.329999999999998"/>
    <n v="2472"/>
    <n v="2409"/>
  </r>
  <r>
    <x v="125"/>
    <x v="1"/>
    <x v="27"/>
    <n v="18861"/>
    <n v="51"/>
    <n v="1146"/>
    <n v="34380"/>
    <n v="24.25"/>
    <n v="7284"/>
    <n v="8339"/>
  </r>
  <r>
    <x v="125"/>
    <x v="1"/>
    <x v="28"/>
    <n v="4914"/>
    <n v="22"/>
    <n v="279"/>
    <n v="8370"/>
    <n v="32.46"/>
    <n v="3182"/>
    <n v="2717"/>
  </r>
  <r>
    <x v="125"/>
    <x v="1"/>
    <x v="29"/>
    <n v="3112"/>
    <n v="27"/>
    <n v="280"/>
    <n v="8400"/>
    <n v="23.64"/>
    <n v="2109"/>
    <n v="1985"/>
  </r>
  <r>
    <x v="125"/>
    <x v="1"/>
    <x v="30"/>
    <n v="21357"/>
    <n v="43"/>
    <n v="768"/>
    <n v="23040"/>
    <n v="52.6"/>
    <n v="11156"/>
    <n v="12118"/>
  </r>
  <r>
    <x v="125"/>
    <x v="1"/>
    <x v="31"/>
    <n v="1443"/>
    <n v="13"/>
    <n v="94"/>
    <n v="2820"/>
    <n v="29.98"/>
    <n v="835"/>
    <n v="845"/>
  </r>
  <r>
    <x v="125"/>
    <x v="1"/>
    <x v="32"/>
    <n v="2605"/>
    <n v="19"/>
    <n v="295"/>
    <n v="8850"/>
    <n v="15.53"/>
    <n v="1462"/>
    <n v="1374"/>
  </r>
  <r>
    <x v="125"/>
    <x v="1"/>
    <x v="33"/>
    <n v="10701"/>
    <n v="40"/>
    <n v="612"/>
    <n v="18360"/>
    <n v="39.840000000000003"/>
    <n v="5562"/>
    <n v="7315"/>
  </r>
  <r>
    <x v="125"/>
    <x v="1"/>
    <x v="34"/>
    <n v="607570"/>
    <n v="1786"/>
    <n v="28689"/>
    <n v="860670"/>
    <n v="40.51"/>
    <n v="323881"/>
    <n v="348614"/>
  </r>
  <r>
    <x v="125"/>
    <x v="2"/>
    <x v="0"/>
    <n v="13264"/>
    <n v="28"/>
    <n v="1200"/>
    <n v="36000"/>
    <n v="35.21"/>
    <n v="5109"/>
    <n v="12675"/>
  </r>
  <r>
    <x v="125"/>
    <x v="2"/>
    <x v="1"/>
    <n v="47269"/>
    <n v="39"/>
    <n v="3761"/>
    <n v="112830"/>
    <n v="39.43"/>
    <n v="23241"/>
    <n v="44485"/>
  </r>
  <r>
    <x v="125"/>
    <x v="2"/>
    <x v="2"/>
    <n v="5106"/>
    <n v="18"/>
    <n v="687"/>
    <n v="20610"/>
    <n v="23.72"/>
    <n v="2317"/>
    <n v="4890"/>
  </r>
  <r>
    <x v="125"/>
    <x v="2"/>
    <x v="3"/>
    <n v="4216"/>
    <n v="14"/>
    <n v="605"/>
    <n v="18150"/>
    <n v="22.46"/>
    <n v="2608"/>
    <n v="4076"/>
  </r>
  <r>
    <x v="125"/>
    <x v="2"/>
    <x v="4"/>
    <n v="11994"/>
    <n v="14"/>
    <n v="868"/>
    <n v="26040"/>
    <n v="45.83"/>
    <n v="2583"/>
    <n v="11933"/>
  </r>
  <r>
    <x v="125"/>
    <x v="2"/>
    <x v="5"/>
    <n v="9271"/>
    <n v="11"/>
    <n v="1042"/>
    <n v="31260"/>
    <n v="25.2"/>
    <n v="4959"/>
    <n v="7878"/>
  </r>
  <r>
    <x v="125"/>
    <x v="2"/>
    <x v="6"/>
    <n v="10288"/>
    <n v="16"/>
    <n v="1056"/>
    <n v="31680"/>
    <n v="27.66"/>
    <n v="5377"/>
    <n v="8763"/>
  </r>
  <r>
    <x v="125"/>
    <x v="2"/>
    <x v="7"/>
    <m/>
    <n v="3"/>
    <n v="76"/>
    <n v="2280"/>
    <m/>
    <m/>
    <m/>
  </r>
  <r>
    <x v="125"/>
    <x v="2"/>
    <x v="8"/>
    <n v="828"/>
    <n v="5"/>
    <n v="139"/>
    <n v="4170"/>
    <n v="14.82"/>
    <m/>
    <n v="618"/>
  </r>
  <r>
    <x v="125"/>
    <x v="2"/>
    <x v="9"/>
    <n v="2382"/>
    <n v="10"/>
    <n v="421"/>
    <n v="12630"/>
    <n v="16.21"/>
    <n v="916"/>
    <n v="2047"/>
  </r>
  <r>
    <x v="125"/>
    <x v="2"/>
    <x v="10"/>
    <n v="6346"/>
    <n v="17"/>
    <n v="778"/>
    <n v="23340"/>
    <n v="26"/>
    <n v="1892"/>
    <n v="6067"/>
  </r>
  <r>
    <x v="125"/>
    <x v="2"/>
    <x v="11"/>
    <n v="4116"/>
    <n v="13"/>
    <n v="887"/>
    <n v="26610"/>
    <n v="13.71"/>
    <n v="2099"/>
    <n v="3649"/>
  </r>
  <r>
    <x v="125"/>
    <x v="2"/>
    <x v="12"/>
    <m/>
    <n v="4"/>
    <n v="153"/>
    <n v="4590"/>
    <m/>
    <m/>
    <m/>
  </r>
  <r>
    <x v="125"/>
    <x v="2"/>
    <x v="13"/>
    <n v="831"/>
    <n v="4"/>
    <n v="104"/>
    <n v="3120"/>
    <n v="20.03"/>
    <n v="493"/>
    <n v="625"/>
  </r>
  <r>
    <x v="125"/>
    <x v="2"/>
    <x v="14"/>
    <m/>
    <n v="3"/>
    <n v="75"/>
    <n v="2250"/>
    <m/>
    <m/>
    <m/>
  </r>
  <r>
    <x v="125"/>
    <x v="2"/>
    <x v="15"/>
    <m/>
    <n v="6"/>
    <n v="355"/>
    <n v="10650"/>
    <m/>
    <m/>
    <m/>
  </r>
  <r>
    <x v="125"/>
    <x v="2"/>
    <x v="16"/>
    <m/>
    <n v="13"/>
    <n v="2089"/>
    <n v="62670"/>
    <m/>
    <m/>
    <m/>
  </r>
  <r>
    <x v="125"/>
    <x v="2"/>
    <x v="17"/>
    <n v="28514"/>
    <n v="10"/>
    <n v="1756"/>
    <n v="52680"/>
    <n v="50"/>
    <n v="12301"/>
    <n v="26341"/>
  </r>
  <r>
    <x v="125"/>
    <x v="2"/>
    <x v="18"/>
    <n v="5605"/>
    <n v="19"/>
    <n v="814"/>
    <n v="24420"/>
    <n v="21.81"/>
    <n v="2939"/>
    <n v="5325"/>
  </r>
  <r>
    <x v="125"/>
    <x v="2"/>
    <x v="19"/>
    <n v="9543"/>
    <n v="28"/>
    <n v="1192"/>
    <n v="35760"/>
    <n v="23.79"/>
    <n v="4229"/>
    <n v="8508"/>
  </r>
  <r>
    <x v="125"/>
    <x v="2"/>
    <x v="20"/>
    <n v="14617"/>
    <n v="35"/>
    <n v="1928"/>
    <n v="57840"/>
    <n v="23.4"/>
    <n v="8715"/>
    <n v="13533"/>
  </r>
  <r>
    <x v="125"/>
    <x v="2"/>
    <x v="21"/>
    <m/>
    <n v="6"/>
    <n v="459"/>
    <n v="13770"/>
    <m/>
    <m/>
    <m/>
  </r>
  <r>
    <x v="125"/>
    <x v="2"/>
    <x v="22"/>
    <n v="3390"/>
    <n v="6"/>
    <n v="445"/>
    <n v="13350"/>
    <n v="24.8"/>
    <n v="2874"/>
    <n v="3311"/>
  </r>
  <r>
    <x v="125"/>
    <x v="2"/>
    <x v="23"/>
    <m/>
    <n v="3"/>
    <n v="61"/>
    <n v="1830"/>
    <m/>
    <m/>
    <m/>
  </r>
  <r>
    <x v="125"/>
    <x v="2"/>
    <x v="24"/>
    <n v="20897"/>
    <n v="50"/>
    <n v="2893"/>
    <n v="86790"/>
    <n v="22.15"/>
    <n v="12852"/>
    <n v="19223"/>
  </r>
  <r>
    <x v="125"/>
    <x v="2"/>
    <x v="25"/>
    <n v="14736"/>
    <n v="24"/>
    <n v="1548"/>
    <n v="46440"/>
    <n v="27.62"/>
    <n v="9527"/>
    <n v="12826"/>
  </r>
  <r>
    <x v="125"/>
    <x v="2"/>
    <x v="26"/>
    <n v="6447"/>
    <n v="10"/>
    <n v="661"/>
    <n v="19830"/>
    <m/>
    <n v="3263"/>
    <m/>
  </r>
  <r>
    <x v="125"/>
    <x v="2"/>
    <x v="27"/>
    <n v="31951"/>
    <n v="20"/>
    <n v="2104"/>
    <n v="63120"/>
    <n v="47.28"/>
    <n v="10027"/>
    <n v="29844"/>
  </r>
  <r>
    <x v="125"/>
    <x v="2"/>
    <x v="28"/>
    <m/>
    <n v="3"/>
    <n v="76"/>
    <n v="2280"/>
    <m/>
    <m/>
    <m/>
  </r>
  <r>
    <x v="125"/>
    <x v="2"/>
    <x v="29"/>
    <n v="688"/>
    <n v="5"/>
    <n v="177"/>
    <n v="5310"/>
    <n v="10.15"/>
    <n v="210"/>
    <n v="539"/>
  </r>
  <r>
    <x v="125"/>
    <x v="2"/>
    <x v="30"/>
    <n v="4426"/>
    <n v="8"/>
    <n v="396"/>
    <n v="11880"/>
    <n v="34.49"/>
    <n v="1950"/>
    <n v="4098"/>
  </r>
  <r>
    <x v="125"/>
    <x v="2"/>
    <x v="31"/>
    <m/>
    <n v="1"/>
    <n v="14"/>
    <n v="420"/>
    <m/>
    <m/>
    <m/>
  </r>
  <r>
    <x v="125"/>
    <x v="2"/>
    <x v="32"/>
    <n v="1955"/>
    <n v="4"/>
    <n v="331"/>
    <n v="9930"/>
    <n v="18.97"/>
    <n v="1059"/>
    <n v="1884"/>
  </r>
  <r>
    <x v="125"/>
    <x v="2"/>
    <x v="33"/>
    <n v="2282"/>
    <n v="10"/>
    <n v="371"/>
    <n v="11130"/>
    <n v="16.98"/>
    <n v="1697"/>
    <n v="1890"/>
  </r>
  <r>
    <x v="125"/>
    <x v="2"/>
    <x v="34"/>
    <n v="246926"/>
    <n v="400"/>
    <n v="24873"/>
    <n v="746190"/>
    <n v="30.54"/>
    <n v="113985"/>
    <n v="227856"/>
  </r>
  <r>
    <x v="125"/>
    <x v="3"/>
    <x v="0"/>
    <n v="16667"/>
    <n v="46"/>
    <n v="5821"/>
    <n v="174630"/>
    <n v="6.39"/>
    <n v="6673"/>
    <n v="11167"/>
  </r>
  <r>
    <x v="125"/>
    <x v="3"/>
    <x v="1"/>
    <n v="17619"/>
    <n v="22"/>
    <n v="2727"/>
    <n v="81810"/>
    <n v="10.55"/>
    <n v="6374"/>
    <n v="8627"/>
  </r>
  <r>
    <x v="125"/>
    <x v="3"/>
    <x v="2"/>
    <n v="11675"/>
    <n v="25"/>
    <n v="2721"/>
    <n v="81630"/>
    <n v="7.02"/>
    <n v="5642"/>
    <n v="5732"/>
  </r>
  <r>
    <x v="125"/>
    <x v="3"/>
    <x v="3"/>
    <n v="8871"/>
    <n v="22"/>
    <n v="2005"/>
    <n v="60150"/>
    <n v="8.41"/>
    <n v="4584"/>
    <n v="5059"/>
  </r>
  <r>
    <x v="125"/>
    <x v="3"/>
    <x v="4"/>
    <n v="25570"/>
    <n v="18"/>
    <n v="2802"/>
    <n v="84060"/>
    <n v="12.46"/>
    <n v="6439"/>
    <n v="10473"/>
  </r>
  <r>
    <x v="125"/>
    <x v="3"/>
    <x v="5"/>
    <n v="10975"/>
    <n v="13"/>
    <n v="1883"/>
    <n v="56490"/>
    <n v="10.210000000000001"/>
    <n v="4727"/>
    <n v="5770"/>
  </r>
  <r>
    <x v="125"/>
    <x v="3"/>
    <x v="6"/>
    <n v="5857"/>
    <n v="10"/>
    <n v="1347"/>
    <n v="40410"/>
    <n v="7.27"/>
    <n v="2965"/>
    <n v="2937"/>
  </r>
  <r>
    <x v="125"/>
    <x v="3"/>
    <x v="7"/>
    <n v="2035"/>
    <n v="4"/>
    <n v="1100"/>
    <n v="33000"/>
    <n v="2.66"/>
    <n v="1039"/>
    <n v="878"/>
  </r>
  <r>
    <x v="125"/>
    <x v="3"/>
    <x v="8"/>
    <n v="4074"/>
    <n v="12"/>
    <n v="1833"/>
    <n v="54990"/>
    <n v="3.56"/>
    <n v="1214"/>
    <n v="1957"/>
  </r>
  <r>
    <x v="125"/>
    <x v="3"/>
    <x v="9"/>
    <n v="4196"/>
    <n v="12"/>
    <n v="1199"/>
    <n v="35970"/>
    <n v="5.98"/>
    <n v="1702"/>
    <n v="2150"/>
  </r>
  <r>
    <x v="125"/>
    <x v="3"/>
    <x v="10"/>
    <n v="7122"/>
    <n v="20"/>
    <n v="1809"/>
    <n v="54270"/>
    <n v="7.03"/>
    <n v="3985"/>
    <n v="3817"/>
  </r>
  <r>
    <x v="125"/>
    <x v="3"/>
    <x v="11"/>
    <n v="1830"/>
    <n v="5"/>
    <n v="406"/>
    <n v="12180"/>
    <n v="6.36"/>
    <n v="1276"/>
    <n v="774"/>
  </r>
  <r>
    <x v="125"/>
    <x v="3"/>
    <x v="12"/>
    <m/>
    <n v="8"/>
    <n v="604"/>
    <n v="18120"/>
    <m/>
    <m/>
    <m/>
  </r>
  <r>
    <x v="125"/>
    <x v="3"/>
    <x v="13"/>
    <m/>
    <n v="3"/>
    <n v="360"/>
    <n v="10800"/>
    <m/>
    <m/>
    <m/>
  </r>
  <r>
    <x v="125"/>
    <x v="3"/>
    <x v="14"/>
    <m/>
    <n v="7"/>
    <n v="843"/>
    <n v="25290"/>
    <m/>
    <m/>
    <m/>
  </r>
  <r>
    <x v="125"/>
    <x v="3"/>
    <x v="15"/>
    <n v="2142"/>
    <n v="8"/>
    <n v="961"/>
    <n v="28830"/>
    <n v="4"/>
    <n v="1217"/>
    <n v="1153"/>
  </r>
  <r>
    <x v="125"/>
    <x v="3"/>
    <x v="16"/>
    <m/>
    <n v="3"/>
    <n v="379"/>
    <n v="11370"/>
    <m/>
    <m/>
    <m/>
  </r>
  <r>
    <x v="125"/>
    <x v="3"/>
    <x v="17"/>
    <s v="-"/>
    <s v="-"/>
    <s v="-"/>
    <s v="-"/>
    <s v="-"/>
    <s v="-"/>
    <s v="-"/>
  </r>
  <r>
    <x v="125"/>
    <x v="3"/>
    <x v="18"/>
    <n v="8648"/>
    <n v="15"/>
    <n v="1314"/>
    <n v="39420"/>
    <n v="11.04"/>
    <n v="4897"/>
    <n v="4351"/>
  </r>
  <r>
    <x v="125"/>
    <x v="3"/>
    <x v="19"/>
    <n v="11621"/>
    <n v="20"/>
    <n v="3610"/>
    <n v="108300"/>
    <n v="6.31"/>
    <n v="4348"/>
    <n v="6834"/>
  </r>
  <r>
    <x v="125"/>
    <x v="3"/>
    <x v="20"/>
    <n v="28069"/>
    <n v="36"/>
    <n v="4190"/>
    <n v="125700"/>
    <n v="12.08"/>
    <n v="10299"/>
    <n v="15183"/>
  </r>
  <r>
    <x v="125"/>
    <x v="3"/>
    <x v="21"/>
    <m/>
    <n v="8"/>
    <n v="656"/>
    <n v="19680"/>
    <m/>
    <n v="2595"/>
    <m/>
  </r>
  <r>
    <x v="125"/>
    <x v="3"/>
    <x v="22"/>
    <n v="3011"/>
    <n v="4"/>
    <n v="578"/>
    <n v="17340"/>
    <n v="7.61"/>
    <n v="2109"/>
    <n v="1319"/>
  </r>
  <r>
    <x v="125"/>
    <x v="3"/>
    <x v="23"/>
    <m/>
    <n v="6"/>
    <n v="739"/>
    <n v="22170"/>
    <m/>
    <n v="1652"/>
    <m/>
  </r>
  <r>
    <x v="125"/>
    <x v="3"/>
    <x v="24"/>
    <n v="40389"/>
    <n v="54"/>
    <n v="6163"/>
    <n v="184890"/>
    <n v="11.28"/>
    <n v="16654"/>
    <n v="20863"/>
  </r>
  <r>
    <x v="125"/>
    <x v="3"/>
    <x v="25"/>
    <n v="7086"/>
    <n v="17"/>
    <n v="1637"/>
    <n v="49110"/>
    <n v="7.08"/>
    <n v="5122"/>
    <n v="3476"/>
  </r>
  <r>
    <x v="125"/>
    <x v="3"/>
    <x v="26"/>
    <n v="6216"/>
    <n v="6"/>
    <n v="1565"/>
    <n v="46950"/>
    <m/>
    <n v="1912"/>
    <m/>
  </r>
  <r>
    <x v="125"/>
    <x v="3"/>
    <x v="27"/>
    <n v="8508"/>
    <n v="7"/>
    <n v="1219"/>
    <n v="36570"/>
    <n v="9.57"/>
    <n v="4013"/>
    <n v="3499"/>
  </r>
  <r>
    <x v="125"/>
    <x v="3"/>
    <x v="28"/>
    <m/>
    <n v="8"/>
    <n v="891"/>
    <n v="26730"/>
    <m/>
    <m/>
    <m/>
  </r>
  <r>
    <x v="125"/>
    <x v="3"/>
    <x v="29"/>
    <n v="2988"/>
    <n v="10"/>
    <n v="2308"/>
    <n v="69240"/>
    <n v="2.65"/>
    <n v="1349"/>
    <n v="1832"/>
  </r>
  <r>
    <x v="125"/>
    <x v="3"/>
    <x v="30"/>
    <n v="5173"/>
    <n v="7"/>
    <n v="603"/>
    <n v="18090"/>
    <n v="12.35"/>
    <n v="2951"/>
    <n v="2235"/>
  </r>
  <r>
    <x v="125"/>
    <x v="3"/>
    <x v="31"/>
    <m/>
    <n v="6"/>
    <n v="304"/>
    <n v="9120"/>
    <n v="2.86"/>
    <m/>
    <n v="261"/>
  </r>
  <r>
    <x v="125"/>
    <x v="3"/>
    <x v="32"/>
    <n v="2231"/>
    <n v="5"/>
    <n v="1009"/>
    <n v="30270"/>
    <n v="4.33"/>
    <n v="1435"/>
    <n v="1311"/>
  </r>
  <r>
    <x v="125"/>
    <x v="3"/>
    <x v="33"/>
    <n v="1583"/>
    <n v="10"/>
    <n v="617"/>
    <n v="18510"/>
    <n v="3.94"/>
    <n v="837"/>
    <n v="730"/>
  </r>
  <r>
    <x v="125"/>
    <x v="3"/>
    <x v="34"/>
    <n v="222744"/>
    <n v="403"/>
    <n v="50040"/>
    <n v="1501200"/>
    <n v="7.56"/>
    <n v="96743"/>
    <n v="113508"/>
  </r>
  <r>
    <x v="125"/>
    <x v="4"/>
    <x v="0"/>
    <n v="66884"/>
    <n v="241"/>
    <n v="9887"/>
    <n v="296610"/>
    <n v="15.4"/>
    <n v="31660"/>
    <n v="45669"/>
  </r>
  <r>
    <x v="125"/>
    <x v="4"/>
    <x v="1"/>
    <n v="401897"/>
    <n v="318"/>
    <n v="18884"/>
    <n v="566520"/>
    <n v="46.34"/>
    <n v="197917"/>
    <n v="262512"/>
  </r>
  <r>
    <x v="125"/>
    <x v="4"/>
    <x v="2"/>
    <n v="26490"/>
    <n v="115"/>
    <n v="4244"/>
    <n v="127320"/>
    <n v="12.51"/>
    <n v="13335"/>
    <n v="15927"/>
  </r>
  <r>
    <x v="125"/>
    <x v="4"/>
    <x v="3"/>
    <n v="75106"/>
    <n v="147"/>
    <n v="5115"/>
    <n v="153450"/>
    <n v="30.42"/>
    <n v="40039"/>
    <n v="46681"/>
  </r>
  <r>
    <x v="125"/>
    <x v="4"/>
    <x v="4"/>
    <n v="70058"/>
    <n v="100"/>
    <n v="5112"/>
    <n v="153360"/>
    <n v="27.09"/>
    <n v="25184"/>
    <n v="41551"/>
  </r>
  <r>
    <x v="125"/>
    <x v="4"/>
    <x v="5"/>
    <n v="98551"/>
    <n v="121"/>
    <n v="6103"/>
    <n v="183090"/>
    <n v="31.03"/>
    <n v="55481"/>
    <n v="56812"/>
  </r>
  <r>
    <x v="125"/>
    <x v="4"/>
    <x v="6"/>
    <n v="51550"/>
    <n v="108"/>
    <n v="4184"/>
    <n v="125520"/>
    <n v="24.57"/>
    <n v="30183"/>
    <n v="30838"/>
  </r>
  <r>
    <x v="125"/>
    <x v="4"/>
    <x v="7"/>
    <n v="8360"/>
    <n v="32"/>
    <n v="1482"/>
    <n v="44460"/>
    <n v="11.67"/>
    <n v="4569"/>
    <n v="5190"/>
  </r>
  <r>
    <x v="125"/>
    <x v="4"/>
    <x v="8"/>
    <n v="16752"/>
    <n v="61"/>
    <n v="2680"/>
    <n v="80400"/>
    <n v="12.76"/>
    <n v="8564"/>
    <n v="10257"/>
  </r>
  <r>
    <x v="125"/>
    <x v="4"/>
    <x v="9"/>
    <n v="31809"/>
    <n v="90"/>
    <n v="2914"/>
    <n v="87420"/>
    <n v="24.5"/>
    <n v="16236"/>
    <n v="21414"/>
  </r>
  <r>
    <x v="125"/>
    <x v="4"/>
    <x v="10"/>
    <n v="49388"/>
    <n v="128"/>
    <n v="4459"/>
    <n v="133770"/>
    <n v="23.37"/>
    <n v="25395"/>
    <n v="31260"/>
  </r>
  <r>
    <x v="125"/>
    <x v="4"/>
    <x v="11"/>
    <n v="17840"/>
    <n v="51"/>
    <n v="2425"/>
    <n v="72750"/>
    <n v="15.51"/>
    <n v="10361"/>
    <n v="11287"/>
  </r>
  <r>
    <x v="125"/>
    <x v="4"/>
    <x v="12"/>
    <n v="31388"/>
    <n v="95"/>
    <n v="2364"/>
    <n v="70920"/>
    <n v="28.91"/>
    <n v="19108"/>
    <n v="20504"/>
  </r>
  <r>
    <x v="125"/>
    <x v="4"/>
    <x v="13"/>
    <n v="9365"/>
    <n v="33"/>
    <n v="1002"/>
    <n v="30060"/>
    <n v="19.41"/>
    <n v="5387"/>
    <n v="5835"/>
  </r>
  <r>
    <x v="125"/>
    <x v="4"/>
    <x v="14"/>
    <n v="10883"/>
    <n v="37"/>
    <n v="1377"/>
    <n v="41310"/>
    <n v="13.88"/>
    <n v="6094"/>
    <n v="5736"/>
  </r>
  <r>
    <x v="125"/>
    <x v="4"/>
    <x v="15"/>
    <n v="9800"/>
    <n v="47"/>
    <n v="1668"/>
    <n v="50040"/>
    <n v="12.03"/>
    <n v="5808"/>
    <n v="6021"/>
  </r>
  <r>
    <x v="125"/>
    <x v="4"/>
    <x v="16"/>
    <n v="169405"/>
    <n v="115"/>
    <n v="7336"/>
    <n v="220080"/>
    <n v="55.14"/>
    <n v="82134"/>
    <n v="121358"/>
  </r>
  <r>
    <x v="125"/>
    <x v="4"/>
    <x v="17"/>
    <n v="150072"/>
    <n v="78"/>
    <n v="6001"/>
    <n v="180030"/>
    <n v="60.61"/>
    <n v="73421"/>
    <n v="109125"/>
  </r>
  <r>
    <x v="125"/>
    <x v="4"/>
    <x v="18"/>
    <n v="32235"/>
    <n v="97"/>
    <n v="3189"/>
    <n v="95670"/>
    <n v="20.58"/>
    <n v="18523"/>
    <n v="19685"/>
  </r>
  <r>
    <x v="125"/>
    <x v="4"/>
    <x v="19"/>
    <n v="47949"/>
    <n v="153"/>
    <n v="6422"/>
    <n v="192660"/>
    <n v="16.46"/>
    <n v="22183"/>
    <n v="31707"/>
  </r>
  <r>
    <x v="125"/>
    <x v="4"/>
    <x v="20"/>
    <n v="160431"/>
    <n v="305"/>
    <n v="10461"/>
    <n v="313830"/>
    <n v="33.01"/>
    <n v="74105"/>
    <n v="103582"/>
  </r>
  <r>
    <x v="125"/>
    <x v="4"/>
    <x v="21"/>
    <n v="22034"/>
    <n v="49"/>
    <n v="1654"/>
    <n v="49620"/>
    <n v="21.85"/>
    <n v="12037"/>
    <n v="10844"/>
  </r>
  <r>
    <x v="125"/>
    <x v="4"/>
    <x v="22"/>
    <n v="17098"/>
    <n v="30"/>
    <n v="1812"/>
    <n v="54360"/>
    <n v="18.3"/>
    <n v="12451"/>
    <n v="9945"/>
  </r>
  <r>
    <x v="125"/>
    <x v="4"/>
    <x v="23"/>
    <n v="15912"/>
    <n v="45"/>
    <n v="1277"/>
    <n v="38310"/>
    <n v="24.62"/>
    <n v="8957"/>
    <n v="9431"/>
  </r>
  <r>
    <x v="125"/>
    <x v="4"/>
    <x v="24"/>
    <n v="215474"/>
    <n v="429"/>
    <n v="15204"/>
    <n v="456120"/>
    <n v="29.33"/>
    <n v="107551"/>
    <n v="133802"/>
  </r>
  <r>
    <x v="125"/>
    <x v="4"/>
    <x v="25"/>
    <n v="48629"/>
    <n v="144"/>
    <n v="5183"/>
    <n v="155490"/>
    <n v="20.71"/>
    <n v="32821"/>
    <n v="32195"/>
  </r>
  <r>
    <x v="125"/>
    <x v="4"/>
    <x v="26"/>
    <n v="24178"/>
    <n v="46"/>
    <n v="3098"/>
    <n v="92940"/>
    <n v="15.94"/>
    <n v="10149"/>
    <n v="14811"/>
  </r>
  <r>
    <x v="125"/>
    <x v="4"/>
    <x v="27"/>
    <n v="119899"/>
    <n v="109"/>
    <n v="7309"/>
    <n v="219270"/>
    <n v="32.86"/>
    <n v="43312"/>
    <n v="72048"/>
  </r>
  <r>
    <x v="125"/>
    <x v="4"/>
    <x v="28"/>
    <n v="11961"/>
    <n v="44"/>
    <n v="1679"/>
    <n v="50370"/>
    <n v="14.27"/>
    <n v="8703"/>
    <n v="7187"/>
  </r>
  <r>
    <x v="125"/>
    <x v="4"/>
    <x v="29"/>
    <n v="8074"/>
    <n v="57"/>
    <n v="2996"/>
    <n v="89880"/>
    <n v="5.58"/>
    <n v="4589"/>
    <n v="5015"/>
  </r>
  <r>
    <x v="125"/>
    <x v="4"/>
    <x v="30"/>
    <n v="47331"/>
    <n v="75"/>
    <n v="2528"/>
    <n v="75840"/>
    <n v="37.96"/>
    <n v="26305"/>
    <n v="28792"/>
  </r>
  <r>
    <x v="125"/>
    <x v="4"/>
    <x v="31"/>
    <n v="2969"/>
    <n v="28"/>
    <n v="498"/>
    <n v="14940"/>
    <n v="11.19"/>
    <n v="1813"/>
    <n v="1672"/>
  </r>
  <r>
    <x v="125"/>
    <x v="4"/>
    <x v="32"/>
    <n v="11063"/>
    <n v="34"/>
    <n v="2200"/>
    <n v="66000"/>
    <n v="10.49"/>
    <n v="6413"/>
    <n v="6921"/>
  </r>
  <r>
    <x v="125"/>
    <x v="4"/>
    <x v="33"/>
    <n v="21064"/>
    <n v="78"/>
    <n v="2023"/>
    <n v="60690"/>
    <n v="24.3"/>
    <n v="12023"/>
    <n v="14749"/>
  </r>
  <r>
    <x v="125"/>
    <x v="4"/>
    <x v="34"/>
    <n v="1736350"/>
    <n v="3133"/>
    <n v="133565"/>
    <n v="4006950"/>
    <n v="27.64"/>
    <n v="871839"/>
    <n v="1107434"/>
  </r>
  <r>
    <x v="126"/>
    <x v="0"/>
    <x v="0"/>
    <n v="17941"/>
    <n v="35"/>
    <n v="1258"/>
    <n v="38998"/>
    <n v="27.15"/>
    <n v="8793"/>
    <n v="10587"/>
  </r>
  <r>
    <x v="126"/>
    <x v="0"/>
    <x v="1"/>
    <n v="295725"/>
    <n v="73"/>
    <n v="9051"/>
    <n v="280581"/>
    <n v="67.37"/>
    <n v="157735"/>
    <n v="189020"/>
  </r>
  <r>
    <x v="126"/>
    <x v="0"/>
    <x v="2"/>
    <n v="2151"/>
    <n v="10"/>
    <n v="184"/>
    <n v="5704"/>
    <n v="17.489999999999998"/>
    <n v="1242"/>
    <n v="998"/>
  </r>
  <r>
    <x v="126"/>
    <x v="0"/>
    <x v="3"/>
    <n v="25571"/>
    <n v="25"/>
    <n v="983"/>
    <n v="30473"/>
    <n v="48.85"/>
    <n v="12400"/>
    <n v="14886"/>
  </r>
  <r>
    <x v="126"/>
    <x v="0"/>
    <x v="4"/>
    <n v="9030"/>
    <n v="9"/>
    <n v="433"/>
    <n v="13423"/>
    <n v="41.97"/>
    <n v="4777"/>
    <n v="5634"/>
  </r>
  <r>
    <x v="126"/>
    <x v="0"/>
    <x v="5"/>
    <n v="59164"/>
    <n v="19"/>
    <n v="1779"/>
    <n v="55149"/>
    <n v="57.14"/>
    <n v="34086"/>
    <n v="31513"/>
  </r>
  <r>
    <x v="126"/>
    <x v="0"/>
    <x v="6"/>
    <n v="12966"/>
    <n v="10"/>
    <n v="564"/>
    <n v="17484"/>
    <n v="45.19"/>
    <n v="8116"/>
    <n v="7901"/>
  </r>
  <r>
    <x v="126"/>
    <x v="0"/>
    <x v="7"/>
    <m/>
    <n v="4"/>
    <n v="59"/>
    <n v="1829"/>
    <m/>
    <m/>
    <m/>
  </r>
  <r>
    <x v="126"/>
    <x v="0"/>
    <x v="8"/>
    <m/>
    <n v="10"/>
    <n v="241"/>
    <n v="7471"/>
    <m/>
    <m/>
    <m/>
  </r>
  <r>
    <x v="126"/>
    <x v="0"/>
    <x v="9"/>
    <n v="8687"/>
    <n v="17"/>
    <n v="460"/>
    <n v="14260"/>
    <n v="39.28"/>
    <n v="4870"/>
    <n v="5602"/>
  </r>
  <r>
    <x v="126"/>
    <x v="0"/>
    <x v="10"/>
    <n v="8509"/>
    <n v="16"/>
    <n v="522"/>
    <n v="16182"/>
    <n v="32.76"/>
    <n v="5127"/>
    <n v="5302"/>
  </r>
  <r>
    <x v="126"/>
    <x v="0"/>
    <x v="11"/>
    <n v="16528"/>
    <n v="13"/>
    <n v="514"/>
    <n v="15934"/>
    <n v="50.53"/>
    <n v="7332"/>
    <n v="8051"/>
  </r>
  <r>
    <x v="126"/>
    <x v="0"/>
    <x v="12"/>
    <n v="8510"/>
    <n v="20"/>
    <n v="545"/>
    <n v="16895"/>
    <n v="38.22"/>
    <n v="4566"/>
    <n v="6458"/>
  </r>
  <r>
    <x v="126"/>
    <x v="0"/>
    <x v="13"/>
    <m/>
    <n v="3"/>
    <n v="137"/>
    <n v="4247"/>
    <m/>
    <m/>
    <m/>
  </r>
  <r>
    <x v="126"/>
    <x v="0"/>
    <x v="14"/>
    <m/>
    <n v="10"/>
    <n v="225"/>
    <n v="6975"/>
    <m/>
    <m/>
    <m/>
  </r>
  <r>
    <x v="126"/>
    <x v="0"/>
    <x v="15"/>
    <m/>
    <n v="4"/>
    <n v="49"/>
    <n v="1519"/>
    <m/>
    <m/>
    <m/>
  </r>
  <r>
    <x v="126"/>
    <x v="0"/>
    <x v="16"/>
    <n v="114094"/>
    <n v="34"/>
    <n v="3479"/>
    <n v="107849"/>
    <n v="70.349999999999994"/>
    <n v="55589"/>
    <n v="75869"/>
  </r>
  <r>
    <x v="126"/>
    <x v="0"/>
    <x v="17"/>
    <n v="111431"/>
    <n v="31"/>
    <n v="3355"/>
    <n v="104005"/>
    <n v="71.069999999999993"/>
    <n v="54180"/>
    <n v="73918"/>
  </r>
  <r>
    <x v="126"/>
    <x v="0"/>
    <x v="18"/>
    <n v="4180"/>
    <n v="16"/>
    <n v="365"/>
    <n v="11315"/>
    <n v="21.55"/>
    <n v="2898"/>
    <n v="2439"/>
  </r>
  <r>
    <x v="126"/>
    <x v="0"/>
    <x v="19"/>
    <n v="6877"/>
    <n v="11"/>
    <n v="418"/>
    <n v="12958"/>
    <n v="34"/>
    <n v="3784"/>
    <n v="4406"/>
  </r>
  <r>
    <x v="126"/>
    <x v="0"/>
    <x v="20"/>
    <n v="50192"/>
    <n v="40"/>
    <n v="1735"/>
    <n v="53785"/>
    <n v="60.21"/>
    <n v="23450"/>
    <n v="32385"/>
  </r>
  <r>
    <x v="126"/>
    <x v="0"/>
    <x v="21"/>
    <m/>
    <n v="7"/>
    <n v="115"/>
    <n v="3565"/>
    <m/>
    <m/>
    <m/>
  </r>
  <r>
    <x v="126"/>
    <x v="0"/>
    <x v="22"/>
    <m/>
    <n v="5"/>
    <n v="493"/>
    <n v="15283"/>
    <n v="32.770000000000003"/>
    <m/>
    <n v="5009"/>
  </r>
  <r>
    <x v="126"/>
    <x v="0"/>
    <x v="23"/>
    <n v="1424"/>
    <n v="9"/>
    <n v="124"/>
    <n v="3844"/>
    <m/>
    <n v="714"/>
    <m/>
  </r>
  <r>
    <x v="126"/>
    <x v="0"/>
    <x v="24"/>
    <n v="65839"/>
    <n v="61"/>
    <n v="2467"/>
    <n v="76477"/>
    <n v="51.83"/>
    <n v="31724"/>
    <n v="39639"/>
  </r>
  <r>
    <x v="126"/>
    <x v="0"/>
    <x v="25"/>
    <n v="10113"/>
    <n v="34"/>
    <n v="999"/>
    <n v="30969"/>
    <n v="21.3"/>
    <n v="7430"/>
    <n v="6596"/>
  </r>
  <r>
    <x v="126"/>
    <x v="0"/>
    <x v="26"/>
    <n v="21866"/>
    <n v="10"/>
    <n v="473"/>
    <n v="14663"/>
    <n v="58.23"/>
    <n v="7108"/>
    <n v="8538"/>
  </r>
  <r>
    <x v="126"/>
    <x v="0"/>
    <x v="27"/>
    <n v="125811"/>
    <n v="34"/>
    <n v="3130"/>
    <n v="97030"/>
    <n v="61.99"/>
    <n v="39998"/>
    <n v="60145"/>
  </r>
  <r>
    <x v="126"/>
    <x v="0"/>
    <x v="28"/>
    <n v="6041"/>
    <n v="11"/>
    <n v="433"/>
    <n v="13423"/>
    <n v="22.97"/>
    <n v="3711"/>
    <n v="3083"/>
  </r>
  <r>
    <x v="126"/>
    <x v="0"/>
    <x v="29"/>
    <m/>
    <n v="15"/>
    <n v="231"/>
    <n v="7161"/>
    <m/>
    <n v="865"/>
    <m/>
  </r>
  <r>
    <x v="126"/>
    <x v="0"/>
    <x v="30"/>
    <n v="22312"/>
    <n v="17"/>
    <n v="761"/>
    <n v="23591"/>
    <n v="54.89"/>
    <n v="13278"/>
    <n v="12949"/>
  </r>
  <r>
    <x v="126"/>
    <x v="0"/>
    <x v="31"/>
    <n v="745"/>
    <n v="8"/>
    <n v="86"/>
    <n v="2666"/>
    <m/>
    <n v="477"/>
    <m/>
  </r>
  <r>
    <x v="126"/>
    <x v="0"/>
    <x v="32"/>
    <n v="4109"/>
    <n v="6"/>
    <n v="565"/>
    <n v="17515"/>
    <n v="12.31"/>
    <n v="1666"/>
    <n v="2156"/>
  </r>
  <r>
    <x v="126"/>
    <x v="0"/>
    <x v="33"/>
    <n v="6928"/>
    <n v="18"/>
    <n v="423"/>
    <n v="13113"/>
    <n v="38.08"/>
    <n v="4353"/>
    <n v="4993"/>
  </r>
  <r>
    <x v="126"/>
    <x v="0"/>
    <x v="34"/>
    <n v="864557"/>
    <n v="553"/>
    <n v="30834"/>
    <n v="955854"/>
    <n v="53.71"/>
    <n v="427570"/>
    <n v="513434"/>
  </r>
  <r>
    <x v="126"/>
    <x v="1"/>
    <x v="0"/>
    <n v="30944"/>
    <n v="134"/>
    <n v="1650"/>
    <n v="51150"/>
    <n v="32.01"/>
    <n v="16710"/>
    <n v="16375"/>
  </r>
  <r>
    <x v="126"/>
    <x v="1"/>
    <x v="1"/>
    <n v="114858"/>
    <n v="184"/>
    <n v="3881"/>
    <n v="120311"/>
    <n v="50.67"/>
    <n v="53566"/>
    <n v="60965"/>
  </r>
  <r>
    <x v="126"/>
    <x v="1"/>
    <x v="2"/>
    <n v="9993"/>
    <n v="62"/>
    <n v="649"/>
    <n v="20119"/>
    <n v="24.83"/>
    <n v="5079"/>
    <n v="4996"/>
  </r>
  <r>
    <x v="126"/>
    <x v="1"/>
    <x v="3"/>
    <n v="40418"/>
    <n v="87"/>
    <n v="1537"/>
    <n v="47647"/>
    <n v="46.67"/>
    <n v="23715"/>
    <n v="22235"/>
  </r>
  <r>
    <x v="126"/>
    <x v="1"/>
    <x v="4"/>
    <n v="27399"/>
    <n v="59"/>
    <n v="1013"/>
    <n v="31403"/>
    <n v="43.72"/>
    <n v="12965"/>
    <n v="13730"/>
  </r>
  <r>
    <x v="126"/>
    <x v="1"/>
    <x v="5"/>
    <n v="47368"/>
    <n v="77"/>
    <n v="1387"/>
    <n v="42997"/>
    <n v="48.54"/>
    <n v="28240"/>
    <n v="20869"/>
  </r>
  <r>
    <x v="126"/>
    <x v="1"/>
    <x v="6"/>
    <n v="39259"/>
    <n v="72"/>
    <n v="1217"/>
    <n v="37727"/>
    <n v="45.74"/>
    <n v="24534"/>
    <n v="17255"/>
  </r>
  <r>
    <x v="126"/>
    <x v="1"/>
    <x v="7"/>
    <n v="5671"/>
    <n v="21"/>
    <n v="247"/>
    <n v="7657"/>
    <n v="45.52"/>
    <n v="3255"/>
    <n v="3486"/>
  </r>
  <r>
    <x v="126"/>
    <x v="1"/>
    <x v="8"/>
    <n v="8349"/>
    <n v="34"/>
    <n v="467"/>
    <n v="14477"/>
    <n v="35.200000000000003"/>
    <n v="4789"/>
    <n v="5096"/>
  </r>
  <r>
    <x v="126"/>
    <x v="1"/>
    <x v="9"/>
    <n v="20102"/>
    <n v="49"/>
    <n v="817"/>
    <n v="25327"/>
    <n v="46.34"/>
    <n v="10464"/>
    <n v="11738"/>
  </r>
  <r>
    <x v="126"/>
    <x v="1"/>
    <x v="10"/>
    <n v="26675"/>
    <n v="75"/>
    <n v="1352"/>
    <n v="41912"/>
    <n v="36.14"/>
    <n v="14741"/>
    <n v="15147"/>
  </r>
  <r>
    <x v="126"/>
    <x v="1"/>
    <x v="11"/>
    <n v="15103"/>
    <n v="21"/>
    <n v="637"/>
    <n v="19747"/>
    <n v="27.52"/>
    <n v="6599"/>
    <n v="5433"/>
  </r>
  <r>
    <x v="126"/>
    <x v="1"/>
    <x v="12"/>
    <n v="27074"/>
    <n v="63"/>
    <n v="1063"/>
    <n v="32953"/>
    <n v="42.51"/>
    <n v="14480"/>
    <n v="14008"/>
  </r>
  <r>
    <x v="126"/>
    <x v="1"/>
    <x v="13"/>
    <n v="7594"/>
    <n v="22"/>
    <n v="395"/>
    <n v="12245"/>
    <n v="36.53"/>
    <n v="4643"/>
    <n v="4473"/>
  </r>
  <r>
    <x v="126"/>
    <x v="1"/>
    <x v="14"/>
    <n v="6359"/>
    <n v="17"/>
    <n v="234"/>
    <n v="7254"/>
    <n v="43.23"/>
    <n v="3320"/>
    <n v="3136"/>
  </r>
  <r>
    <x v="126"/>
    <x v="1"/>
    <x v="15"/>
    <n v="7101"/>
    <n v="29"/>
    <n v="302"/>
    <n v="9362"/>
    <n v="39.47"/>
    <n v="4234"/>
    <n v="3695"/>
  </r>
  <r>
    <x v="126"/>
    <x v="1"/>
    <x v="16"/>
    <n v="45761"/>
    <n v="66"/>
    <n v="1390"/>
    <n v="43090"/>
    <n v="58.71"/>
    <n v="21681"/>
    <n v="25298"/>
  </r>
  <r>
    <x v="126"/>
    <x v="1"/>
    <x v="17"/>
    <n v="30765"/>
    <n v="38"/>
    <n v="891"/>
    <n v="27621"/>
    <n v="60.16"/>
    <n v="14586"/>
    <n v="16617"/>
  </r>
  <r>
    <x v="126"/>
    <x v="1"/>
    <x v="18"/>
    <n v="13404"/>
    <n v="48"/>
    <n v="712"/>
    <n v="22072"/>
    <n v="33.47"/>
    <n v="8534"/>
    <n v="7388"/>
  </r>
  <r>
    <x v="126"/>
    <x v="1"/>
    <x v="19"/>
    <n v="25498"/>
    <n v="93"/>
    <n v="1234"/>
    <n v="38254"/>
    <n v="36.520000000000003"/>
    <n v="12081"/>
    <n v="13970"/>
  </r>
  <r>
    <x v="126"/>
    <x v="1"/>
    <x v="20"/>
    <n v="98912"/>
    <n v="196"/>
    <n v="2829"/>
    <n v="87699"/>
    <n v="62.06"/>
    <n v="49167"/>
    <n v="54427"/>
  </r>
  <r>
    <x v="126"/>
    <x v="1"/>
    <x v="21"/>
    <n v="16037"/>
    <n v="28"/>
    <n v="424"/>
    <n v="13144"/>
    <n v="49.59"/>
    <n v="9918"/>
    <n v="6518"/>
  </r>
  <r>
    <x v="126"/>
    <x v="1"/>
    <x v="22"/>
    <n v="6800"/>
    <n v="15"/>
    <n v="296"/>
    <n v="9176"/>
    <n v="28.95"/>
    <n v="5032"/>
    <n v="2656"/>
  </r>
  <r>
    <x v="126"/>
    <x v="1"/>
    <x v="23"/>
    <n v="13382"/>
    <n v="27"/>
    <n v="353"/>
    <n v="10943"/>
    <n v="69.41"/>
    <n v="7292"/>
    <n v="7596"/>
  </r>
  <r>
    <x v="126"/>
    <x v="1"/>
    <x v="24"/>
    <n v="135131"/>
    <n v="266"/>
    <n v="3902"/>
    <n v="120962"/>
    <n v="58.86"/>
    <n v="71408"/>
    <n v="71197"/>
  </r>
  <r>
    <x v="126"/>
    <x v="1"/>
    <x v="25"/>
    <n v="18784"/>
    <n v="68"/>
    <n v="985"/>
    <n v="30535"/>
    <n v="30.63"/>
    <n v="12309"/>
    <n v="9354"/>
  </r>
  <r>
    <x v="126"/>
    <x v="1"/>
    <x v="26"/>
    <n v="22643"/>
    <n v="25"/>
    <n v="470"/>
    <n v="14570"/>
    <n v="58.95"/>
    <n v="7327"/>
    <n v="8589"/>
  </r>
  <r>
    <x v="126"/>
    <x v="1"/>
    <x v="27"/>
    <n v="57353"/>
    <n v="51"/>
    <n v="1153"/>
    <n v="35743"/>
    <n v="58.69"/>
    <n v="15124"/>
    <n v="20979"/>
  </r>
  <r>
    <x v="126"/>
    <x v="1"/>
    <x v="28"/>
    <n v="7115"/>
    <n v="22"/>
    <n v="279"/>
    <n v="8649"/>
    <n v="43.56"/>
    <n v="4680"/>
    <n v="3767"/>
  </r>
  <r>
    <x v="126"/>
    <x v="1"/>
    <x v="29"/>
    <n v="3664"/>
    <n v="27"/>
    <n v="280"/>
    <n v="8680"/>
    <n v="23.57"/>
    <n v="2486"/>
    <n v="2046"/>
  </r>
  <r>
    <x v="126"/>
    <x v="1"/>
    <x v="30"/>
    <n v="29225"/>
    <n v="43"/>
    <n v="768"/>
    <n v="23808"/>
    <n v="61.75"/>
    <n v="15909"/>
    <n v="14702"/>
  </r>
  <r>
    <x v="126"/>
    <x v="1"/>
    <x v="31"/>
    <n v="1660"/>
    <n v="12"/>
    <n v="92"/>
    <n v="2852"/>
    <n v="34.89"/>
    <n v="1082"/>
    <n v="995"/>
  </r>
  <r>
    <x v="126"/>
    <x v="1"/>
    <x v="32"/>
    <n v="3722"/>
    <n v="17"/>
    <n v="282"/>
    <n v="8742"/>
    <n v="19.5"/>
    <n v="2165"/>
    <n v="1705"/>
  </r>
  <r>
    <x v="126"/>
    <x v="1"/>
    <x v="33"/>
    <n v="13295"/>
    <n v="42"/>
    <n v="618"/>
    <n v="19158"/>
    <n v="41.37"/>
    <n v="6402"/>
    <n v="7925"/>
  </r>
  <r>
    <x v="126"/>
    <x v="1"/>
    <x v="34"/>
    <n v="811522"/>
    <n v="1786"/>
    <n v="29013"/>
    <n v="899403"/>
    <n v="45.65"/>
    <n v="412520"/>
    <n v="410550"/>
  </r>
  <r>
    <x v="126"/>
    <x v="2"/>
    <x v="0"/>
    <n v="11099"/>
    <n v="28"/>
    <n v="1201"/>
    <n v="37231"/>
    <n v="28.3"/>
    <n v="4873"/>
    <n v="10536"/>
  </r>
  <r>
    <x v="126"/>
    <x v="2"/>
    <x v="1"/>
    <n v="53830"/>
    <n v="37"/>
    <n v="3566"/>
    <n v="110546"/>
    <n v="45.13"/>
    <n v="25479"/>
    <n v="49888"/>
  </r>
  <r>
    <x v="126"/>
    <x v="2"/>
    <x v="2"/>
    <n v="3705"/>
    <n v="18"/>
    <n v="687"/>
    <n v="21297"/>
    <n v="14.63"/>
    <n v="2204"/>
    <n v="3117"/>
  </r>
  <r>
    <x v="126"/>
    <x v="2"/>
    <x v="3"/>
    <n v="4407"/>
    <n v="14"/>
    <n v="605"/>
    <n v="18755"/>
    <n v="19.68"/>
    <n v="2401"/>
    <n v="3691"/>
  </r>
  <r>
    <x v="126"/>
    <x v="2"/>
    <x v="4"/>
    <n v="13721"/>
    <n v="13"/>
    <n v="843"/>
    <n v="26133"/>
    <n v="52"/>
    <n v="2487"/>
    <n v="13590"/>
  </r>
  <r>
    <x v="126"/>
    <x v="2"/>
    <x v="5"/>
    <n v="13848"/>
    <n v="11"/>
    <n v="1042"/>
    <n v="32302"/>
    <n v="39.94"/>
    <n v="8112"/>
    <n v="12902"/>
  </r>
  <r>
    <x v="126"/>
    <x v="2"/>
    <x v="6"/>
    <n v="12616"/>
    <n v="16"/>
    <n v="1056"/>
    <n v="32736"/>
    <n v="30.38"/>
    <n v="6574"/>
    <n v="9944"/>
  </r>
  <r>
    <x v="126"/>
    <x v="2"/>
    <x v="7"/>
    <m/>
    <n v="3"/>
    <n v="76"/>
    <n v="2356"/>
    <m/>
    <m/>
    <m/>
  </r>
  <r>
    <x v="126"/>
    <x v="2"/>
    <x v="8"/>
    <m/>
    <n v="6"/>
    <n v="153"/>
    <n v="4743"/>
    <m/>
    <m/>
    <m/>
  </r>
  <r>
    <x v="126"/>
    <x v="2"/>
    <x v="9"/>
    <n v="3359"/>
    <n v="10"/>
    <n v="421"/>
    <n v="13051"/>
    <n v="22.59"/>
    <n v="1345"/>
    <n v="2948"/>
  </r>
  <r>
    <x v="126"/>
    <x v="2"/>
    <x v="10"/>
    <n v="5964"/>
    <n v="15"/>
    <n v="738"/>
    <n v="22878"/>
    <n v="24.4"/>
    <n v="1558"/>
    <n v="5581"/>
  </r>
  <r>
    <x v="126"/>
    <x v="2"/>
    <x v="11"/>
    <n v="10265"/>
    <n v="13"/>
    <n v="887"/>
    <n v="27497"/>
    <n v="27.44"/>
    <n v="4859"/>
    <n v="7545"/>
  </r>
  <r>
    <x v="126"/>
    <x v="2"/>
    <x v="12"/>
    <m/>
    <n v="4"/>
    <n v="153"/>
    <n v="4743"/>
    <m/>
    <m/>
    <m/>
  </r>
  <r>
    <x v="126"/>
    <x v="2"/>
    <x v="13"/>
    <m/>
    <n v="3"/>
    <n v="79"/>
    <n v="2449"/>
    <m/>
    <m/>
    <m/>
  </r>
  <r>
    <x v="126"/>
    <x v="2"/>
    <x v="14"/>
    <m/>
    <n v="3"/>
    <n v="75"/>
    <n v="2325"/>
    <m/>
    <m/>
    <m/>
  </r>
  <r>
    <x v="126"/>
    <x v="2"/>
    <x v="15"/>
    <m/>
    <n v="6"/>
    <n v="355"/>
    <n v="11005"/>
    <m/>
    <m/>
    <m/>
  </r>
  <r>
    <x v="126"/>
    <x v="2"/>
    <x v="16"/>
    <m/>
    <n v="12"/>
    <n v="1935"/>
    <n v="59985"/>
    <m/>
    <m/>
    <m/>
  </r>
  <r>
    <x v="126"/>
    <x v="2"/>
    <x v="17"/>
    <m/>
    <n v="10"/>
    <n v="1756"/>
    <n v="54436"/>
    <m/>
    <m/>
    <m/>
  </r>
  <r>
    <x v="126"/>
    <x v="2"/>
    <x v="18"/>
    <n v="7238"/>
    <n v="19"/>
    <n v="814"/>
    <n v="25234"/>
    <n v="26.58"/>
    <n v="3601"/>
    <n v="6706"/>
  </r>
  <r>
    <x v="126"/>
    <x v="2"/>
    <x v="19"/>
    <n v="10372"/>
    <n v="24"/>
    <n v="1095"/>
    <n v="33945"/>
    <n v="28.93"/>
    <n v="4531"/>
    <n v="9822"/>
  </r>
  <r>
    <x v="126"/>
    <x v="2"/>
    <x v="20"/>
    <n v="21679"/>
    <n v="40"/>
    <n v="2110"/>
    <n v="65410"/>
    <n v="27.65"/>
    <n v="12019"/>
    <n v="18085"/>
  </r>
  <r>
    <x v="126"/>
    <x v="2"/>
    <x v="21"/>
    <m/>
    <n v="6"/>
    <n v="459"/>
    <n v="14229"/>
    <n v="18.239999999999998"/>
    <m/>
    <n v="2596"/>
  </r>
  <r>
    <x v="126"/>
    <x v="2"/>
    <x v="22"/>
    <n v="4476"/>
    <n v="6"/>
    <n v="445"/>
    <n v="13795"/>
    <m/>
    <n v="3324"/>
    <m/>
  </r>
  <r>
    <x v="126"/>
    <x v="2"/>
    <x v="23"/>
    <m/>
    <n v="4"/>
    <n v="79"/>
    <n v="2449"/>
    <m/>
    <m/>
    <m/>
  </r>
  <r>
    <x v="126"/>
    <x v="2"/>
    <x v="24"/>
    <n v="30547"/>
    <n v="56"/>
    <n v="3093"/>
    <n v="95883"/>
    <n v="27.08"/>
    <n v="17715"/>
    <n v="25963"/>
  </r>
  <r>
    <x v="126"/>
    <x v="2"/>
    <x v="25"/>
    <n v="14991"/>
    <n v="21"/>
    <n v="1469"/>
    <n v="45539"/>
    <n v="27.27"/>
    <n v="9953"/>
    <n v="12419"/>
  </r>
  <r>
    <x v="126"/>
    <x v="2"/>
    <x v="26"/>
    <n v="12221"/>
    <n v="10"/>
    <n v="661"/>
    <n v="20491"/>
    <n v="56.23"/>
    <n v="5394"/>
    <n v="11523"/>
  </r>
  <r>
    <x v="126"/>
    <x v="2"/>
    <x v="27"/>
    <n v="46887"/>
    <n v="20"/>
    <n v="2111"/>
    <n v="65441"/>
    <n v="66.650000000000006"/>
    <n v="14978"/>
    <n v="43613"/>
  </r>
  <r>
    <x v="126"/>
    <x v="2"/>
    <x v="28"/>
    <m/>
    <n v="3"/>
    <n v="76"/>
    <n v="2356"/>
    <m/>
    <m/>
    <m/>
  </r>
  <r>
    <x v="126"/>
    <x v="2"/>
    <x v="29"/>
    <m/>
    <n v="5"/>
    <n v="177"/>
    <n v="5487"/>
    <m/>
    <n v="128"/>
    <m/>
  </r>
  <r>
    <x v="126"/>
    <x v="2"/>
    <x v="30"/>
    <n v="6268"/>
    <n v="9"/>
    <n v="440"/>
    <n v="13640"/>
    <n v="41.84"/>
    <n v="3329"/>
    <n v="5707"/>
  </r>
  <r>
    <x v="126"/>
    <x v="2"/>
    <x v="31"/>
    <m/>
    <n v="1"/>
    <n v="14"/>
    <n v="434"/>
    <m/>
    <m/>
    <m/>
  </r>
  <r>
    <x v="126"/>
    <x v="2"/>
    <x v="32"/>
    <m/>
    <n v="4"/>
    <n v="331"/>
    <n v="10261"/>
    <m/>
    <m/>
    <m/>
  </r>
  <r>
    <x v="126"/>
    <x v="2"/>
    <x v="33"/>
    <n v="1409"/>
    <n v="10"/>
    <n v="371"/>
    <n v="11501"/>
    <n v="11.03"/>
    <n v="1075"/>
    <n v="1269"/>
  </r>
  <r>
    <x v="126"/>
    <x v="2"/>
    <x v="34"/>
    <n v="303295"/>
    <n v="394"/>
    <n v="24524"/>
    <n v="760244"/>
    <n v="35.97"/>
    <n v="138452"/>
    <n v="273434"/>
  </r>
  <r>
    <x v="126"/>
    <x v="3"/>
    <x v="0"/>
    <n v="22331"/>
    <n v="45"/>
    <n v="5705"/>
    <n v="176855"/>
    <n v="7.15"/>
    <n v="10130"/>
    <n v="12647"/>
  </r>
  <r>
    <x v="126"/>
    <x v="3"/>
    <x v="1"/>
    <n v="21279"/>
    <n v="22"/>
    <n v="2727"/>
    <n v="84537"/>
    <n v="11.83"/>
    <n v="7961"/>
    <n v="9999"/>
  </r>
  <r>
    <x v="126"/>
    <x v="3"/>
    <x v="2"/>
    <n v="10028"/>
    <n v="24"/>
    <n v="2628"/>
    <n v="81468"/>
    <n v="5.65"/>
    <n v="5446"/>
    <n v="4599"/>
  </r>
  <r>
    <x v="126"/>
    <x v="3"/>
    <x v="3"/>
    <n v="10187"/>
    <n v="22"/>
    <n v="2005"/>
    <n v="62155"/>
    <n v="8.1199999999999992"/>
    <n v="5572"/>
    <n v="5044"/>
  </r>
  <r>
    <x v="126"/>
    <x v="3"/>
    <x v="4"/>
    <n v="32303"/>
    <n v="18"/>
    <n v="2802"/>
    <n v="86862"/>
    <n v="16.45"/>
    <n v="5297"/>
    <n v="14287"/>
  </r>
  <r>
    <x v="126"/>
    <x v="3"/>
    <x v="5"/>
    <n v="15527"/>
    <n v="13"/>
    <n v="1883"/>
    <n v="58373"/>
    <n v="11.83"/>
    <n v="6717"/>
    <n v="6905"/>
  </r>
  <r>
    <x v="126"/>
    <x v="3"/>
    <x v="6"/>
    <n v="8131"/>
    <n v="10"/>
    <n v="1347"/>
    <n v="41757"/>
    <n v="8.32"/>
    <n v="4047"/>
    <n v="3476"/>
  </r>
  <r>
    <x v="126"/>
    <x v="3"/>
    <x v="7"/>
    <n v="2429"/>
    <n v="4"/>
    <n v="1100"/>
    <n v="34100"/>
    <n v="3.06"/>
    <n v="1316"/>
    <n v="1045"/>
  </r>
  <r>
    <x v="126"/>
    <x v="3"/>
    <x v="8"/>
    <n v="3933"/>
    <n v="12"/>
    <n v="1833"/>
    <n v="56823"/>
    <n v="3.26"/>
    <n v="1306"/>
    <n v="1853"/>
  </r>
  <r>
    <x v="126"/>
    <x v="3"/>
    <x v="9"/>
    <n v="5701"/>
    <n v="12"/>
    <n v="1199"/>
    <n v="37169"/>
    <n v="6.8"/>
    <n v="2541"/>
    <n v="2527"/>
  </r>
  <r>
    <x v="126"/>
    <x v="3"/>
    <x v="10"/>
    <n v="9241"/>
    <n v="22"/>
    <n v="2085"/>
    <n v="64635"/>
    <n v="6.57"/>
    <n v="4660"/>
    <n v="4246"/>
  </r>
  <r>
    <x v="126"/>
    <x v="3"/>
    <x v="11"/>
    <n v="5404"/>
    <n v="6"/>
    <n v="415"/>
    <n v="12865"/>
    <n v="16.5"/>
    <n v="3846"/>
    <n v="2123"/>
  </r>
  <r>
    <x v="126"/>
    <x v="3"/>
    <x v="12"/>
    <m/>
    <n v="8"/>
    <n v="604"/>
    <n v="18724"/>
    <m/>
    <m/>
    <m/>
  </r>
  <r>
    <x v="126"/>
    <x v="3"/>
    <x v="13"/>
    <m/>
    <n v="3"/>
    <n v="360"/>
    <n v="11160"/>
    <m/>
    <m/>
    <m/>
  </r>
  <r>
    <x v="126"/>
    <x v="3"/>
    <x v="14"/>
    <n v="1301"/>
    <n v="7"/>
    <n v="843"/>
    <n v="26133"/>
    <n v="1.74"/>
    <n v="581"/>
    <n v="454"/>
  </r>
  <r>
    <x v="126"/>
    <x v="3"/>
    <x v="15"/>
    <n v="2757"/>
    <n v="8"/>
    <n v="961"/>
    <n v="29791"/>
    <n v="5.1100000000000003"/>
    <n v="1313"/>
    <n v="1522"/>
  </r>
  <r>
    <x v="126"/>
    <x v="3"/>
    <x v="16"/>
    <m/>
    <n v="4"/>
    <n v="419"/>
    <n v="12989"/>
    <m/>
    <m/>
    <m/>
  </r>
  <r>
    <x v="126"/>
    <x v="3"/>
    <x v="17"/>
    <m/>
    <n v="1"/>
    <n v="39"/>
    <n v="1209"/>
    <m/>
    <m/>
    <n v="112"/>
  </r>
  <r>
    <x v="126"/>
    <x v="3"/>
    <x v="18"/>
    <n v="10205"/>
    <n v="15"/>
    <n v="1314"/>
    <n v="40734"/>
    <n v="12.37"/>
    <n v="5990"/>
    <n v="5039"/>
  </r>
  <r>
    <x v="126"/>
    <x v="3"/>
    <x v="19"/>
    <n v="12727"/>
    <n v="20"/>
    <n v="3610"/>
    <n v="111910"/>
    <n v="6.18"/>
    <n v="4891"/>
    <n v="6914"/>
  </r>
  <r>
    <x v="126"/>
    <x v="3"/>
    <x v="20"/>
    <n v="28056"/>
    <n v="36"/>
    <n v="4196"/>
    <n v="130076"/>
    <n v="11.15"/>
    <n v="11917"/>
    <n v="14503"/>
  </r>
  <r>
    <x v="126"/>
    <x v="3"/>
    <x v="21"/>
    <n v="6213"/>
    <n v="8"/>
    <n v="656"/>
    <n v="20336"/>
    <m/>
    <n v="3600"/>
    <m/>
  </r>
  <r>
    <x v="126"/>
    <x v="3"/>
    <x v="22"/>
    <m/>
    <n v="4"/>
    <n v="578"/>
    <n v="17918"/>
    <m/>
    <m/>
    <m/>
  </r>
  <r>
    <x v="126"/>
    <x v="3"/>
    <x v="23"/>
    <m/>
    <n v="6"/>
    <n v="739"/>
    <n v="22909"/>
    <m/>
    <m/>
    <m/>
  </r>
  <r>
    <x v="126"/>
    <x v="3"/>
    <x v="24"/>
    <n v="42881"/>
    <n v="54"/>
    <n v="6169"/>
    <n v="191239"/>
    <n v="11.07"/>
    <n v="20663"/>
    <n v="21164"/>
  </r>
  <r>
    <x v="126"/>
    <x v="3"/>
    <x v="25"/>
    <n v="10358"/>
    <n v="18"/>
    <n v="1681"/>
    <n v="52111"/>
    <n v="9.5500000000000007"/>
    <n v="7323"/>
    <n v="4979"/>
  </r>
  <r>
    <x v="126"/>
    <x v="3"/>
    <x v="26"/>
    <n v="8523"/>
    <n v="6"/>
    <n v="1565"/>
    <n v="48515"/>
    <n v="7.67"/>
    <n v="2792"/>
    <n v="3719"/>
  </r>
  <r>
    <x v="126"/>
    <x v="3"/>
    <x v="27"/>
    <n v="16083"/>
    <n v="7"/>
    <n v="1219"/>
    <n v="37789"/>
    <n v="14.67"/>
    <n v="6210"/>
    <n v="5544"/>
  </r>
  <r>
    <x v="126"/>
    <x v="3"/>
    <x v="28"/>
    <m/>
    <n v="8"/>
    <n v="891"/>
    <n v="27621"/>
    <m/>
    <m/>
    <m/>
  </r>
  <r>
    <x v="126"/>
    <x v="3"/>
    <x v="29"/>
    <n v="3045"/>
    <n v="10"/>
    <n v="2308"/>
    <n v="71548"/>
    <n v="2.89"/>
    <n v="1593"/>
    <n v="2067"/>
  </r>
  <r>
    <x v="126"/>
    <x v="3"/>
    <x v="30"/>
    <n v="7140"/>
    <n v="7"/>
    <n v="603"/>
    <n v="18693"/>
    <n v="14.24"/>
    <n v="4264"/>
    <n v="2661"/>
  </r>
  <r>
    <x v="126"/>
    <x v="3"/>
    <x v="31"/>
    <m/>
    <n v="6"/>
    <n v="304"/>
    <n v="9424"/>
    <m/>
    <m/>
    <m/>
  </r>
  <r>
    <x v="126"/>
    <x v="3"/>
    <x v="32"/>
    <m/>
    <n v="5"/>
    <n v="1009"/>
    <n v="31279"/>
    <m/>
    <m/>
    <m/>
  </r>
  <r>
    <x v="126"/>
    <x v="3"/>
    <x v="33"/>
    <n v="1787"/>
    <n v="10"/>
    <n v="617"/>
    <n v="19127"/>
    <n v="4.0599999999999996"/>
    <n v="1201"/>
    <n v="777"/>
  </r>
  <r>
    <x v="126"/>
    <x v="3"/>
    <x v="34"/>
    <n v="279756"/>
    <n v="406"/>
    <n v="50206"/>
    <n v="1556386"/>
    <n v="8.31"/>
    <n v="123476"/>
    <n v="129329"/>
  </r>
  <r>
    <x v="126"/>
    <x v="4"/>
    <x v="0"/>
    <n v="82315"/>
    <n v="242"/>
    <n v="9814"/>
    <n v="304234"/>
    <n v="16.48"/>
    <n v="40506"/>
    <n v="50145"/>
  </r>
  <r>
    <x v="126"/>
    <x v="4"/>
    <x v="1"/>
    <n v="485692"/>
    <n v="316"/>
    <n v="19225"/>
    <n v="595975"/>
    <n v="51.99"/>
    <n v="244741"/>
    <n v="309872"/>
  </r>
  <r>
    <x v="126"/>
    <x v="4"/>
    <x v="2"/>
    <n v="25877"/>
    <n v="114"/>
    <n v="4148"/>
    <n v="128588"/>
    <n v="10.66"/>
    <n v="13971"/>
    <n v="13709"/>
  </r>
  <r>
    <x v="126"/>
    <x v="4"/>
    <x v="3"/>
    <n v="80583"/>
    <n v="148"/>
    <n v="5130"/>
    <n v="159030"/>
    <n v="28.83"/>
    <n v="44087"/>
    <n v="45856"/>
  </r>
  <r>
    <x v="126"/>
    <x v="4"/>
    <x v="4"/>
    <n v="82453"/>
    <n v="99"/>
    <n v="5091"/>
    <n v="157821"/>
    <n v="29.93"/>
    <n v="25526"/>
    <n v="47241"/>
  </r>
  <r>
    <x v="126"/>
    <x v="4"/>
    <x v="5"/>
    <n v="135907"/>
    <n v="120"/>
    <n v="6091"/>
    <n v="188821"/>
    <n v="38.229999999999997"/>
    <n v="77154"/>
    <n v="72189"/>
  </r>
  <r>
    <x v="126"/>
    <x v="4"/>
    <x v="6"/>
    <n v="72973"/>
    <n v="108"/>
    <n v="4184"/>
    <n v="129704"/>
    <n v="29.74"/>
    <n v="43271"/>
    <n v="38575"/>
  </r>
  <r>
    <x v="126"/>
    <x v="4"/>
    <x v="7"/>
    <n v="9618"/>
    <n v="32"/>
    <n v="1482"/>
    <n v="45942"/>
    <n v="11.79"/>
    <n v="5299"/>
    <n v="5415"/>
  </r>
  <r>
    <x v="126"/>
    <x v="4"/>
    <x v="8"/>
    <n v="16063"/>
    <n v="62"/>
    <n v="2694"/>
    <n v="83514"/>
    <n v="11.6"/>
    <n v="8181"/>
    <n v="9688"/>
  </r>
  <r>
    <x v="126"/>
    <x v="4"/>
    <x v="9"/>
    <n v="37849"/>
    <n v="88"/>
    <n v="2897"/>
    <n v="89807"/>
    <n v="25.4"/>
    <n v="19220"/>
    <n v="22815"/>
  </r>
  <r>
    <x v="126"/>
    <x v="4"/>
    <x v="10"/>
    <n v="50389"/>
    <n v="128"/>
    <n v="4697"/>
    <n v="145607"/>
    <n v="20.79"/>
    <n v="26087"/>
    <n v="30276"/>
  </r>
  <r>
    <x v="126"/>
    <x v="4"/>
    <x v="11"/>
    <n v="47299"/>
    <n v="53"/>
    <n v="2453"/>
    <n v="76043"/>
    <n v="30.45"/>
    <n v="22635"/>
    <n v="23152"/>
  </r>
  <r>
    <x v="126"/>
    <x v="4"/>
    <x v="12"/>
    <n v="37016"/>
    <n v="95"/>
    <n v="2365"/>
    <n v="73315"/>
    <n v="29.38"/>
    <n v="19953"/>
    <n v="21541"/>
  </r>
  <r>
    <x v="126"/>
    <x v="4"/>
    <x v="13"/>
    <n v="10742"/>
    <n v="31"/>
    <n v="971"/>
    <n v="30101"/>
    <n v="20.71"/>
    <n v="6431"/>
    <n v="6233"/>
  </r>
  <r>
    <x v="126"/>
    <x v="4"/>
    <x v="14"/>
    <n v="12701"/>
    <n v="37"/>
    <n v="1377"/>
    <n v="42687"/>
    <n v="14.77"/>
    <n v="6780"/>
    <n v="6307"/>
  </r>
  <r>
    <x v="126"/>
    <x v="4"/>
    <x v="15"/>
    <n v="11567"/>
    <n v="47"/>
    <n v="1667"/>
    <n v="51677"/>
    <n v="12.77"/>
    <n v="6469"/>
    <n v="6599"/>
  </r>
  <r>
    <x v="126"/>
    <x v="4"/>
    <x v="16"/>
    <n v="200804"/>
    <n v="116"/>
    <n v="7223"/>
    <n v="223913"/>
    <n v="59.55"/>
    <n v="93485"/>
    <n v="133334"/>
  </r>
  <r>
    <x v="126"/>
    <x v="4"/>
    <x v="17"/>
    <n v="174446"/>
    <n v="80"/>
    <n v="6041"/>
    <n v="187271"/>
    <n v="64.09"/>
    <n v="82616"/>
    <n v="120024"/>
  </r>
  <r>
    <x v="126"/>
    <x v="4"/>
    <x v="18"/>
    <n v="35027"/>
    <n v="98"/>
    <n v="3205"/>
    <n v="99355"/>
    <n v="21.71"/>
    <n v="21023"/>
    <n v="21572"/>
  </r>
  <r>
    <x v="126"/>
    <x v="4"/>
    <x v="19"/>
    <n v="55472"/>
    <n v="148"/>
    <n v="6357"/>
    <n v="197067"/>
    <n v="17.82"/>
    <n v="25287"/>
    <n v="35111"/>
  </r>
  <r>
    <x v="126"/>
    <x v="4"/>
    <x v="20"/>
    <n v="198839"/>
    <n v="312"/>
    <n v="10870"/>
    <n v="336970"/>
    <n v="35.43"/>
    <n v="96552"/>
    <n v="119400"/>
  </r>
  <r>
    <x v="126"/>
    <x v="4"/>
    <x v="21"/>
    <n v="28453"/>
    <n v="49"/>
    <n v="1654"/>
    <n v="51274"/>
    <n v="27.49"/>
    <n v="17449"/>
    <n v="14096"/>
  </r>
  <r>
    <x v="126"/>
    <x v="4"/>
    <x v="22"/>
    <n v="27100"/>
    <n v="30"/>
    <n v="1812"/>
    <n v="56172"/>
    <n v="24.22"/>
    <n v="17038"/>
    <n v="13603"/>
  </r>
  <r>
    <x v="126"/>
    <x v="4"/>
    <x v="23"/>
    <n v="20007"/>
    <n v="46"/>
    <n v="1295"/>
    <n v="40145"/>
    <n v="27.06"/>
    <n v="10471"/>
    <n v="10864"/>
  </r>
  <r>
    <x v="126"/>
    <x v="4"/>
    <x v="24"/>
    <n v="274399"/>
    <n v="437"/>
    <n v="15631"/>
    <n v="484561"/>
    <n v="32.6"/>
    <n v="141510"/>
    <n v="157962"/>
  </r>
  <r>
    <x v="126"/>
    <x v="4"/>
    <x v="25"/>
    <n v="54245"/>
    <n v="141"/>
    <n v="5134"/>
    <n v="159154"/>
    <n v="20.95"/>
    <n v="37015"/>
    <n v="33348"/>
  </r>
  <r>
    <x v="126"/>
    <x v="4"/>
    <x v="26"/>
    <n v="65253"/>
    <n v="51"/>
    <n v="3169"/>
    <n v="98239"/>
    <n v="32.950000000000003"/>
    <n v="22621"/>
    <n v="32369"/>
  </r>
  <r>
    <x v="126"/>
    <x v="4"/>
    <x v="27"/>
    <n v="246134"/>
    <n v="112"/>
    <n v="7613"/>
    <n v="236003"/>
    <n v="55.2"/>
    <n v="76310"/>
    <n v="130280"/>
  </r>
  <r>
    <x v="126"/>
    <x v="4"/>
    <x v="28"/>
    <n v="16390"/>
    <n v="44"/>
    <n v="1679"/>
    <n v="52049"/>
    <n v="16.41"/>
    <n v="10620"/>
    <n v="8539"/>
  </r>
  <r>
    <x v="126"/>
    <x v="4"/>
    <x v="29"/>
    <n v="8353"/>
    <n v="57"/>
    <n v="2996"/>
    <n v="92876"/>
    <n v="5.44"/>
    <n v="5072"/>
    <n v="5054"/>
  </r>
  <r>
    <x v="126"/>
    <x v="4"/>
    <x v="30"/>
    <n v="64944"/>
    <n v="76"/>
    <n v="2572"/>
    <n v="79732"/>
    <n v="45.18"/>
    <n v="36780"/>
    <n v="36019"/>
  </r>
  <r>
    <x v="126"/>
    <x v="4"/>
    <x v="31"/>
    <n v="3469"/>
    <n v="27"/>
    <n v="496"/>
    <n v="15376"/>
    <n v="13.28"/>
    <n v="2414"/>
    <n v="2042"/>
  </r>
  <r>
    <x v="126"/>
    <x v="4"/>
    <x v="32"/>
    <n v="12179"/>
    <n v="32"/>
    <n v="2187"/>
    <n v="67797"/>
    <n v="9.65"/>
    <n v="6542"/>
    <n v="6542"/>
  </r>
  <r>
    <x v="126"/>
    <x v="4"/>
    <x v="33"/>
    <n v="23419"/>
    <n v="80"/>
    <n v="2029"/>
    <n v="62899"/>
    <n v="23.79"/>
    <n v="13031"/>
    <n v="14965"/>
  </r>
  <r>
    <x v="126"/>
    <x v="4"/>
    <x v="34"/>
    <n v="2259130"/>
    <n v="3139"/>
    <n v="134577"/>
    <n v="4171887"/>
    <n v="31.8"/>
    <n v="1102018"/>
    <n v="1326749"/>
  </r>
  <r>
    <x v="127"/>
    <x v="0"/>
    <x v="0"/>
    <n v="15275"/>
    <n v="35"/>
    <n v="1258"/>
    <n v="38998"/>
    <n v="22.85"/>
    <n v="8422"/>
    <n v="8911"/>
  </r>
  <r>
    <x v="127"/>
    <x v="0"/>
    <x v="1"/>
    <n v="302541"/>
    <n v="72"/>
    <n v="8826"/>
    <n v="273606"/>
    <n v="71.430000000000007"/>
    <n v="159244"/>
    <n v="195449"/>
  </r>
  <r>
    <x v="127"/>
    <x v="0"/>
    <x v="2"/>
    <n v="1846"/>
    <n v="11"/>
    <n v="194"/>
    <n v="6014"/>
    <n v="14.61"/>
    <n v="966"/>
    <n v="879"/>
  </r>
  <r>
    <x v="127"/>
    <x v="0"/>
    <x v="3"/>
    <n v="23172"/>
    <n v="25"/>
    <n v="986"/>
    <n v="30566"/>
    <n v="43.62"/>
    <n v="11552"/>
    <n v="13333"/>
  </r>
  <r>
    <x v="127"/>
    <x v="0"/>
    <x v="4"/>
    <n v="10064"/>
    <n v="9"/>
    <n v="433"/>
    <n v="13423"/>
    <n v="48.7"/>
    <n v="5056"/>
    <n v="6537"/>
  </r>
  <r>
    <x v="127"/>
    <x v="0"/>
    <x v="5"/>
    <n v="53586"/>
    <n v="19"/>
    <n v="1779"/>
    <n v="55149"/>
    <n v="55.7"/>
    <n v="39050"/>
    <n v="30717"/>
  </r>
  <r>
    <x v="127"/>
    <x v="0"/>
    <x v="6"/>
    <n v="11471"/>
    <n v="9"/>
    <n v="537"/>
    <n v="16647"/>
    <n v="38.799999999999997"/>
    <n v="7192"/>
    <n v="6459"/>
  </r>
  <r>
    <x v="127"/>
    <x v="0"/>
    <x v="7"/>
    <m/>
    <n v="4"/>
    <n v="59"/>
    <n v="1829"/>
    <m/>
    <m/>
    <m/>
  </r>
  <r>
    <x v="127"/>
    <x v="0"/>
    <x v="8"/>
    <m/>
    <n v="9"/>
    <n v="213"/>
    <n v="6603"/>
    <m/>
    <m/>
    <m/>
  </r>
  <r>
    <x v="127"/>
    <x v="0"/>
    <x v="9"/>
    <n v="8052"/>
    <n v="17"/>
    <n v="460"/>
    <n v="14260"/>
    <n v="41.94"/>
    <n v="4450"/>
    <n v="5981"/>
  </r>
  <r>
    <x v="127"/>
    <x v="0"/>
    <x v="10"/>
    <n v="11663"/>
    <n v="16"/>
    <n v="522"/>
    <n v="16182"/>
    <n v="45.72"/>
    <n v="6900"/>
    <n v="7399"/>
  </r>
  <r>
    <x v="127"/>
    <x v="0"/>
    <x v="11"/>
    <n v="16602"/>
    <n v="12"/>
    <n v="501"/>
    <n v="15531"/>
    <n v="50.78"/>
    <n v="7603"/>
    <n v="7886"/>
  </r>
  <r>
    <x v="127"/>
    <x v="0"/>
    <x v="12"/>
    <n v="9023"/>
    <n v="20"/>
    <n v="545"/>
    <n v="16895"/>
    <n v="39.869999999999997"/>
    <n v="5241"/>
    <n v="6736"/>
  </r>
  <r>
    <x v="127"/>
    <x v="0"/>
    <x v="13"/>
    <m/>
    <n v="3"/>
    <n v="137"/>
    <n v="4247"/>
    <m/>
    <m/>
    <m/>
  </r>
  <r>
    <x v="127"/>
    <x v="0"/>
    <x v="14"/>
    <m/>
    <n v="10"/>
    <n v="225"/>
    <n v="6975"/>
    <m/>
    <m/>
    <m/>
  </r>
  <r>
    <x v="127"/>
    <x v="0"/>
    <x v="15"/>
    <m/>
    <n v="4"/>
    <n v="49"/>
    <n v="1519"/>
    <m/>
    <m/>
    <m/>
  </r>
  <r>
    <x v="127"/>
    <x v="0"/>
    <x v="16"/>
    <n v="117191"/>
    <n v="35"/>
    <n v="3541"/>
    <n v="109771"/>
    <n v="74.73"/>
    <n v="61299"/>
    <n v="82031"/>
  </r>
  <r>
    <x v="127"/>
    <x v="0"/>
    <x v="17"/>
    <n v="113836"/>
    <n v="32"/>
    <n v="3417"/>
    <n v="105927"/>
    <n v="75.28"/>
    <n v="59724"/>
    <n v="79742"/>
  </r>
  <r>
    <x v="127"/>
    <x v="0"/>
    <x v="18"/>
    <n v="4079"/>
    <n v="16"/>
    <n v="365"/>
    <n v="11315"/>
    <n v="23.74"/>
    <n v="2660"/>
    <n v="2686"/>
  </r>
  <r>
    <x v="127"/>
    <x v="0"/>
    <x v="19"/>
    <n v="7601"/>
    <n v="12"/>
    <n v="425"/>
    <n v="13175"/>
    <n v="38.450000000000003"/>
    <n v="4275"/>
    <n v="5066"/>
  </r>
  <r>
    <x v="127"/>
    <x v="0"/>
    <x v="20"/>
    <n v="51049"/>
    <n v="40"/>
    <n v="1685"/>
    <n v="52235"/>
    <n v="63.64"/>
    <n v="25190"/>
    <n v="33243"/>
  </r>
  <r>
    <x v="127"/>
    <x v="0"/>
    <x v="21"/>
    <m/>
    <n v="7"/>
    <n v="115"/>
    <n v="3565"/>
    <m/>
    <m/>
    <m/>
  </r>
  <r>
    <x v="127"/>
    <x v="0"/>
    <x v="22"/>
    <n v="8771"/>
    <n v="5"/>
    <n v="493"/>
    <n v="15283"/>
    <n v="28.8"/>
    <n v="4962"/>
    <n v="4401"/>
  </r>
  <r>
    <x v="127"/>
    <x v="0"/>
    <x v="23"/>
    <m/>
    <n v="9"/>
    <n v="124"/>
    <n v="3844"/>
    <m/>
    <m/>
    <m/>
  </r>
  <r>
    <x v="127"/>
    <x v="0"/>
    <x v="24"/>
    <n v="63084"/>
    <n v="61"/>
    <n v="2417"/>
    <n v="74927"/>
    <n v="52.5"/>
    <n v="32342"/>
    <n v="39337"/>
  </r>
  <r>
    <x v="127"/>
    <x v="0"/>
    <x v="25"/>
    <n v="10523"/>
    <n v="36"/>
    <n v="1096"/>
    <n v="33976"/>
    <n v="20.65"/>
    <n v="8127"/>
    <n v="7017"/>
  </r>
  <r>
    <x v="127"/>
    <x v="0"/>
    <x v="26"/>
    <n v="21617"/>
    <n v="11"/>
    <n v="497"/>
    <n v="15407"/>
    <n v="60.4"/>
    <n v="6585"/>
    <n v="9306"/>
  </r>
  <r>
    <x v="127"/>
    <x v="0"/>
    <x v="27"/>
    <n v="136016"/>
    <n v="34"/>
    <n v="3130"/>
    <n v="97030"/>
    <n v="69.739999999999995"/>
    <n v="39986"/>
    <n v="67670"/>
  </r>
  <r>
    <x v="127"/>
    <x v="0"/>
    <x v="28"/>
    <n v="5924"/>
    <n v="11"/>
    <n v="433"/>
    <n v="13423"/>
    <n v="26.06"/>
    <n v="3682"/>
    <n v="3497"/>
  </r>
  <r>
    <x v="127"/>
    <x v="0"/>
    <x v="29"/>
    <m/>
    <n v="15"/>
    <n v="231"/>
    <n v="7161"/>
    <m/>
    <n v="1000"/>
    <m/>
  </r>
  <r>
    <x v="127"/>
    <x v="0"/>
    <x v="30"/>
    <n v="20875"/>
    <n v="17"/>
    <n v="761"/>
    <n v="23591"/>
    <n v="53.71"/>
    <n v="13013"/>
    <n v="12672"/>
  </r>
  <r>
    <x v="127"/>
    <x v="0"/>
    <x v="31"/>
    <n v="682"/>
    <n v="8"/>
    <n v="86"/>
    <n v="2666"/>
    <m/>
    <n v="446"/>
    <m/>
  </r>
  <r>
    <x v="127"/>
    <x v="0"/>
    <x v="32"/>
    <n v="2888"/>
    <n v="5"/>
    <n v="553"/>
    <n v="17143"/>
    <n v="9.61"/>
    <n v="1472"/>
    <n v="1648"/>
  </r>
  <r>
    <x v="127"/>
    <x v="0"/>
    <x v="33"/>
    <n v="6577"/>
    <n v="17"/>
    <n v="409"/>
    <n v="12679"/>
    <n v="39.56"/>
    <n v="3873"/>
    <n v="5016"/>
  </r>
  <r>
    <x v="127"/>
    <x v="0"/>
    <x v="34"/>
    <n v="869684"/>
    <n v="553"/>
    <n v="30668"/>
    <n v="950708"/>
    <n v="56.01"/>
    <n v="439256"/>
    <n v="532460"/>
  </r>
  <r>
    <x v="127"/>
    <x v="1"/>
    <x v="0"/>
    <n v="28514"/>
    <n v="132"/>
    <n v="1642"/>
    <n v="50902"/>
    <n v="30.38"/>
    <n v="15627"/>
    <n v="15463"/>
  </r>
  <r>
    <x v="127"/>
    <x v="1"/>
    <x v="1"/>
    <n v="116034"/>
    <n v="185"/>
    <n v="3882"/>
    <n v="120342"/>
    <n v="53.39"/>
    <n v="57074"/>
    <n v="64251"/>
  </r>
  <r>
    <x v="127"/>
    <x v="1"/>
    <x v="2"/>
    <n v="9609"/>
    <n v="63"/>
    <n v="654"/>
    <n v="20274"/>
    <n v="22.88"/>
    <n v="4558"/>
    <n v="4639"/>
  </r>
  <r>
    <x v="127"/>
    <x v="1"/>
    <x v="3"/>
    <n v="36357"/>
    <n v="87"/>
    <n v="1537"/>
    <n v="47647"/>
    <n v="45.5"/>
    <n v="20082"/>
    <n v="21678"/>
  </r>
  <r>
    <x v="127"/>
    <x v="1"/>
    <x v="4"/>
    <n v="30147"/>
    <n v="59"/>
    <n v="1013"/>
    <n v="31403"/>
    <n v="47.6"/>
    <n v="13546"/>
    <n v="14949"/>
  </r>
  <r>
    <x v="127"/>
    <x v="1"/>
    <x v="5"/>
    <n v="40131"/>
    <n v="77"/>
    <n v="1387"/>
    <n v="42997"/>
    <n v="44.82"/>
    <n v="24037"/>
    <n v="19270"/>
  </r>
  <r>
    <x v="127"/>
    <x v="1"/>
    <x v="6"/>
    <n v="34180"/>
    <n v="73"/>
    <n v="1230"/>
    <n v="38130"/>
    <n v="44.14"/>
    <n v="21204"/>
    <n v="16829"/>
  </r>
  <r>
    <x v="127"/>
    <x v="1"/>
    <x v="7"/>
    <n v="6695"/>
    <n v="21"/>
    <n v="248"/>
    <n v="7688"/>
    <n v="47.86"/>
    <n v="3598"/>
    <n v="3680"/>
  </r>
  <r>
    <x v="127"/>
    <x v="1"/>
    <x v="8"/>
    <n v="8541"/>
    <n v="34"/>
    <n v="468"/>
    <n v="14508"/>
    <n v="37.590000000000003"/>
    <n v="4685"/>
    <n v="5453"/>
  </r>
  <r>
    <x v="127"/>
    <x v="1"/>
    <x v="9"/>
    <n v="17827"/>
    <n v="47"/>
    <n v="804"/>
    <n v="24924"/>
    <n v="49.43"/>
    <n v="9151"/>
    <n v="12321"/>
  </r>
  <r>
    <x v="127"/>
    <x v="1"/>
    <x v="10"/>
    <n v="30114"/>
    <n v="75"/>
    <n v="1352"/>
    <n v="41912"/>
    <n v="41.63"/>
    <n v="15490"/>
    <n v="17448"/>
  </r>
  <r>
    <x v="127"/>
    <x v="1"/>
    <x v="11"/>
    <n v="18061"/>
    <n v="21"/>
    <n v="637"/>
    <n v="19747"/>
    <n v="36.35"/>
    <n v="9216"/>
    <n v="7178"/>
  </r>
  <r>
    <x v="127"/>
    <x v="1"/>
    <x v="12"/>
    <n v="26361"/>
    <n v="63"/>
    <n v="1063"/>
    <n v="32953"/>
    <n v="46.92"/>
    <n v="14857"/>
    <n v="15463"/>
  </r>
  <r>
    <x v="127"/>
    <x v="1"/>
    <x v="13"/>
    <n v="7302"/>
    <n v="22"/>
    <n v="395"/>
    <n v="12245"/>
    <n v="35.6"/>
    <n v="4020"/>
    <n v="4359"/>
  </r>
  <r>
    <x v="127"/>
    <x v="1"/>
    <x v="14"/>
    <n v="4505"/>
    <n v="17"/>
    <n v="234"/>
    <n v="7254"/>
    <n v="37.5"/>
    <n v="2502"/>
    <n v="2720"/>
  </r>
  <r>
    <x v="127"/>
    <x v="1"/>
    <x v="15"/>
    <n v="5603"/>
    <n v="29"/>
    <n v="302"/>
    <n v="9362"/>
    <n v="34.15"/>
    <n v="3574"/>
    <n v="3197"/>
  </r>
  <r>
    <x v="127"/>
    <x v="1"/>
    <x v="16"/>
    <n v="49102"/>
    <n v="65"/>
    <n v="1379"/>
    <n v="42749"/>
    <n v="63.36"/>
    <n v="21874"/>
    <n v="27086"/>
  </r>
  <r>
    <x v="127"/>
    <x v="1"/>
    <x v="17"/>
    <n v="33557"/>
    <n v="38"/>
    <n v="891"/>
    <n v="27621"/>
    <n v="66.08"/>
    <n v="15143"/>
    <n v="18252"/>
  </r>
  <r>
    <x v="127"/>
    <x v="1"/>
    <x v="18"/>
    <n v="17452"/>
    <n v="47"/>
    <n v="710"/>
    <n v="22010"/>
    <n v="43.53"/>
    <n v="10367"/>
    <n v="9580"/>
  </r>
  <r>
    <x v="127"/>
    <x v="1"/>
    <x v="19"/>
    <n v="24929"/>
    <n v="95"/>
    <n v="1249"/>
    <n v="38719"/>
    <n v="36.49"/>
    <n v="12119"/>
    <n v="14127"/>
  </r>
  <r>
    <x v="127"/>
    <x v="1"/>
    <x v="20"/>
    <n v="102663"/>
    <n v="198"/>
    <n v="2852"/>
    <n v="88412"/>
    <n v="66.069999999999993"/>
    <n v="48870"/>
    <n v="58411"/>
  </r>
  <r>
    <x v="127"/>
    <x v="1"/>
    <x v="21"/>
    <n v="10298"/>
    <n v="27"/>
    <n v="396"/>
    <n v="12276"/>
    <n v="36.25"/>
    <n v="6384"/>
    <n v="4450"/>
  </r>
  <r>
    <x v="127"/>
    <x v="1"/>
    <x v="22"/>
    <n v="5714"/>
    <n v="15"/>
    <n v="296"/>
    <n v="9176"/>
    <n v="27.8"/>
    <n v="3760"/>
    <n v="2551"/>
  </r>
  <r>
    <x v="127"/>
    <x v="1"/>
    <x v="23"/>
    <n v="10612"/>
    <n v="27"/>
    <n v="353"/>
    <n v="10943"/>
    <n v="58.94"/>
    <n v="5846"/>
    <n v="6450"/>
  </r>
  <r>
    <x v="127"/>
    <x v="1"/>
    <x v="24"/>
    <n v="129287"/>
    <n v="267"/>
    <n v="3897"/>
    <n v="120807"/>
    <n v="59.49"/>
    <n v="64860"/>
    <n v="71862"/>
  </r>
  <r>
    <x v="127"/>
    <x v="1"/>
    <x v="25"/>
    <n v="15642"/>
    <n v="68"/>
    <n v="985"/>
    <n v="30535"/>
    <n v="28.42"/>
    <n v="10823"/>
    <n v="8678"/>
  </r>
  <r>
    <x v="127"/>
    <x v="1"/>
    <x v="26"/>
    <n v="23428"/>
    <n v="24"/>
    <n v="448"/>
    <n v="13888"/>
    <n v="69.680000000000007"/>
    <n v="6682"/>
    <n v="9677"/>
  </r>
  <r>
    <x v="127"/>
    <x v="1"/>
    <x v="27"/>
    <n v="57312"/>
    <n v="53"/>
    <n v="1167"/>
    <n v="36177"/>
    <n v="63.34"/>
    <n v="15450"/>
    <n v="22914"/>
  </r>
  <r>
    <x v="127"/>
    <x v="1"/>
    <x v="28"/>
    <n v="5373"/>
    <n v="22"/>
    <n v="279"/>
    <n v="8649"/>
    <n v="37.200000000000003"/>
    <n v="3285"/>
    <n v="3218"/>
  </r>
  <r>
    <x v="127"/>
    <x v="1"/>
    <x v="29"/>
    <n v="4571"/>
    <n v="27"/>
    <n v="280"/>
    <n v="8680"/>
    <n v="30.09"/>
    <n v="2789"/>
    <n v="2612"/>
  </r>
  <r>
    <x v="127"/>
    <x v="1"/>
    <x v="30"/>
    <n v="24461"/>
    <n v="44"/>
    <n v="774"/>
    <n v="23994"/>
    <n v="55.16"/>
    <n v="13388"/>
    <n v="13235"/>
  </r>
  <r>
    <x v="127"/>
    <x v="1"/>
    <x v="31"/>
    <n v="1848"/>
    <n v="15"/>
    <n v="106"/>
    <n v="3286"/>
    <n v="30.43"/>
    <n v="1169"/>
    <n v="1000"/>
  </r>
  <r>
    <x v="127"/>
    <x v="1"/>
    <x v="32"/>
    <n v="2629"/>
    <n v="19"/>
    <n v="302"/>
    <n v="9362"/>
    <n v="15.71"/>
    <n v="1617"/>
    <n v="1470"/>
  </r>
  <r>
    <x v="127"/>
    <x v="1"/>
    <x v="33"/>
    <n v="13195"/>
    <n v="42"/>
    <n v="623"/>
    <n v="19313"/>
    <n v="43.44"/>
    <n v="6464"/>
    <n v="8390"/>
  </r>
  <r>
    <x v="127"/>
    <x v="1"/>
    <x v="34"/>
    <n v="789209"/>
    <n v="1793"/>
    <n v="29047"/>
    <n v="900457"/>
    <n v="46.95"/>
    <n v="394107"/>
    <n v="422747"/>
  </r>
  <r>
    <x v="127"/>
    <x v="2"/>
    <x v="0"/>
    <n v="10297"/>
    <n v="29"/>
    <n v="1228"/>
    <n v="38068"/>
    <n v="26.01"/>
    <n v="4759"/>
    <n v="9901"/>
  </r>
  <r>
    <x v="127"/>
    <x v="2"/>
    <x v="1"/>
    <n v="56064"/>
    <n v="37"/>
    <n v="3509"/>
    <n v="108779"/>
    <n v="48.58"/>
    <n v="23389"/>
    <n v="52848"/>
  </r>
  <r>
    <x v="127"/>
    <x v="2"/>
    <x v="2"/>
    <n v="2990"/>
    <n v="17"/>
    <n v="669"/>
    <n v="20739"/>
    <n v="12.3"/>
    <n v="1682"/>
    <n v="2550"/>
  </r>
  <r>
    <x v="127"/>
    <x v="2"/>
    <x v="3"/>
    <n v="4201"/>
    <n v="15"/>
    <n v="633"/>
    <n v="19623"/>
    <n v="17.3"/>
    <n v="2308"/>
    <n v="3396"/>
  </r>
  <r>
    <x v="127"/>
    <x v="2"/>
    <x v="4"/>
    <n v="15680"/>
    <n v="14"/>
    <n v="873"/>
    <n v="27063"/>
    <n v="57.2"/>
    <n v="2615"/>
    <n v="15481"/>
  </r>
  <r>
    <x v="127"/>
    <x v="2"/>
    <x v="5"/>
    <n v="13573"/>
    <n v="11"/>
    <n v="1042"/>
    <n v="32302"/>
    <n v="38.93"/>
    <n v="7261"/>
    <n v="12574"/>
  </r>
  <r>
    <x v="127"/>
    <x v="2"/>
    <x v="6"/>
    <n v="11460"/>
    <n v="16"/>
    <n v="1056"/>
    <n v="32736"/>
    <n v="28.17"/>
    <n v="5843"/>
    <n v="9220"/>
  </r>
  <r>
    <x v="127"/>
    <x v="2"/>
    <x v="7"/>
    <m/>
    <n v="3"/>
    <n v="76"/>
    <n v="2356"/>
    <m/>
    <m/>
    <m/>
  </r>
  <r>
    <x v="127"/>
    <x v="2"/>
    <x v="8"/>
    <m/>
    <n v="6"/>
    <n v="153"/>
    <n v="4743"/>
    <m/>
    <m/>
    <m/>
  </r>
  <r>
    <x v="127"/>
    <x v="2"/>
    <x v="9"/>
    <n v="2096"/>
    <n v="11"/>
    <n v="433"/>
    <n v="13423"/>
    <n v="13.03"/>
    <n v="928"/>
    <n v="1750"/>
  </r>
  <r>
    <x v="127"/>
    <x v="2"/>
    <x v="10"/>
    <n v="6643"/>
    <n v="15"/>
    <n v="738"/>
    <n v="22878"/>
    <n v="28.25"/>
    <n v="1475"/>
    <n v="6462"/>
  </r>
  <r>
    <x v="127"/>
    <x v="2"/>
    <x v="11"/>
    <n v="10562"/>
    <n v="13"/>
    <n v="906"/>
    <n v="28086"/>
    <n v="32.06"/>
    <n v="5283"/>
    <n v="9003"/>
  </r>
  <r>
    <x v="127"/>
    <x v="2"/>
    <x v="12"/>
    <m/>
    <n v="4"/>
    <n v="153"/>
    <n v="4743"/>
    <m/>
    <m/>
    <m/>
  </r>
  <r>
    <x v="127"/>
    <x v="2"/>
    <x v="13"/>
    <m/>
    <n v="3"/>
    <n v="79"/>
    <n v="2449"/>
    <m/>
    <m/>
    <m/>
  </r>
  <r>
    <x v="127"/>
    <x v="2"/>
    <x v="14"/>
    <m/>
    <n v="3"/>
    <n v="75"/>
    <n v="2325"/>
    <m/>
    <m/>
    <m/>
  </r>
  <r>
    <x v="127"/>
    <x v="2"/>
    <x v="15"/>
    <m/>
    <n v="6"/>
    <n v="355"/>
    <n v="11005"/>
    <m/>
    <m/>
    <m/>
  </r>
  <r>
    <x v="127"/>
    <x v="2"/>
    <x v="16"/>
    <m/>
    <n v="14"/>
    <n v="2124"/>
    <n v="65844"/>
    <m/>
    <m/>
    <m/>
  </r>
  <r>
    <x v="127"/>
    <x v="2"/>
    <x v="17"/>
    <m/>
    <n v="10"/>
    <n v="1777"/>
    <n v="55087"/>
    <m/>
    <m/>
    <m/>
  </r>
  <r>
    <x v="127"/>
    <x v="2"/>
    <x v="18"/>
    <n v="6301"/>
    <n v="18"/>
    <n v="784"/>
    <n v="24304"/>
    <n v="22.9"/>
    <n v="3807"/>
    <n v="5565"/>
  </r>
  <r>
    <x v="127"/>
    <x v="2"/>
    <x v="19"/>
    <n v="8951"/>
    <n v="26"/>
    <n v="1139"/>
    <n v="35309"/>
    <n v="23.6"/>
    <n v="4161"/>
    <n v="8334"/>
  </r>
  <r>
    <x v="127"/>
    <x v="2"/>
    <x v="20"/>
    <n v="20852"/>
    <n v="42"/>
    <n v="2323"/>
    <n v="72013"/>
    <n v="25.72"/>
    <n v="10507"/>
    <n v="18522"/>
  </r>
  <r>
    <x v="127"/>
    <x v="2"/>
    <x v="21"/>
    <n v="2031"/>
    <n v="6"/>
    <n v="459"/>
    <n v="14229"/>
    <n v="12.92"/>
    <n v="1108"/>
    <n v="1838"/>
  </r>
  <r>
    <x v="127"/>
    <x v="2"/>
    <x v="22"/>
    <m/>
    <n v="6"/>
    <n v="445"/>
    <n v="13795"/>
    <m/>
    <m/>
    <m/>
  </r>
  <r>
    <x v="127"/>
    <x v="2"/>
    <x v="23"/>
    <m/>
    <n v="4"/>
    <n v="79"/>
    <n v="2449"/>
    <m/>
    <m/>
    <m/>
  </r>
  <r>
    <x v="127"/>
    <x v="2"/>
    <x v="24"/>
    <n v="28491"/>
    <n v="58"/>
    <n v="3306"/>
    <n v="102486"/>
    <n v="24.62"/>
    <n v="15125"/>
    <n v="25227"/>
  </r>
  <r>
    <x v="127"/>
    <x v="2"/>
    <x v="25"/>
    <n v="12986"/>
    <n v="21"/>
    <n v="1469"/>
    <n v="45539"/>
    <n v="22.8"/>
    <n v="8194"/>
    <n v="10383"/>
  </r>
  <r>
    <x v="127"/>
    <x v="2"/>
    <x v="26"/>
    <n v="12312"/>
    <n v="9"/>
    <n v="618"/>
    <n v="19158"/>
    <n v="60.91"/>
    <n v="5000"/>
    <n v="11669"/>
  </r>
  <r>
    <x v="127"/>
    <x v="2"/>
    <x v="27"/>
    <n v="40916"/>
    <n v="20"/>
    <n v="2111"/>
    <n v="65441"/>
    <n v="58.31"/>
    <n v="12950"/>
    <n v="38162"/>
  </r>
  <r>
    <x v="127"/>
    <x v="2"/>
    <x v="28"/>
    <m/>
    <n v="3"/>
    <n v="76"/>
    <n v="2356"/>
    <m/>
    <m/>
    <m/>
  </r>
  <r>
    <x v="127"/>
    <x v="2"/>
    <x v="29"/>
    <m/>
    <n v="6"/>
    <n v="206"/>
    <n v="6386"/>
    <m/>
    <n v="77"/>
    <m/>
  </r>
  <r>
    <x v="127"/>
    <x v="2"/>
    <x v="30"/>
    <m/>
    <n v="9"/>
    <n v="440"/>
    <n v="13640"/>
    <n v="36.76"/>
    <n v="2794"/>
    <n v="5015"/>
  </r>
  <r>
    <x v="127"/>
    <x v="2"/>
    <x v="31"/>
    <m/>
    <n v="1"/>
    <n v="14"/>
    <n v="434"/>
    <m/>
    <m/>
    <m/>
  </r>
  <r>
    <x v="127"/>
    <x v="2"/>
    <x v="32"/>
    <n v="1470"/>
    <n v="5"/>
    <n v="340"/>
    <n v="10540"/>
    <n v="13.23"/>
    <m/>
    <n v="1394"/>
  </r>
  <r>
    <x v="127"/>
    <x v="2"/>
    <x v="33"/>
    <n v="2292"/>
    <n v="10"/>
    <n v="407"/>
    <n v="12617"/>
    <n v="16.7"/>
    <n v="1338"/>
    <n v="2107"/>
  </r>
  <r>
    <x v="127"/>
    <x v="2"/>
    <x v="34"/>
    <n v="289497"/>
    <n v="403"/>
    <n v="25012"/>
    <n v="775372"/>
    <n v="34.270000000000003"/>
    <n v="125849"/>
    <n v="265697"/>
  </r>
  <r>
    <x v="127"/>
    <x v="3"/>
    <x v="0"/>
    <n v="15752"/>
    <n v="46"/>
    <n v="5847"/>
    <n v="181257"/>
    <n v="5.13"/>
    <n v="7534"/>
    <n v="9291"/>
  </r>
  <r>
    <x v="127"/>
    <x v="3"/>
    <x v="1"/>
    <n v="18098"/>
    <n v="22"/>
    <n v="2727"/>
    <n v="84537"/>
    <n v="10.58"/>
    <n v="7132"/>
    <n v="8945"/>
  </r>
  <r>
    <x v="127"/>
    <x v="3"/>
    <x v="2"/>
    <n v="9540"/>
    <n v="24"/>
    <n v="2628"/>
    <n v="81468"/>
    <n v="5.72"/>
    <n v="5817"/>
    <n v="4663"/>
  </r>
  <r>
    <x v="127"/>
    <x v="3"/>
    <x v="3"/>
    <n v="9609"/>
    <n v="22"/>
    <n v="2005"/>
    <n v="62155"/>
    <n v="8.34"/>
    <n v="4676"/>
    <n v="5182"/>
  </r>
  <r>
    <x v="127"/>
    <x v="3"/>
    <x v="4"/>
    <n v="25853"/>
    <n v="18"/>
    <n v="2802"/>
    <n v="86862"/>
    <n v="12.28"/>
    <n v="4517"/>
    <n v="10668"/>
  </r>
  <r>
    <x v="127"/>
    <x v="3"/>
    <x v="5"/>
    <n v="11675"/>
    <n v="13"/>
    <n v="1883"/>
    <n v="58373"/>
    <n v="9.86"/>
    <n v="5155"/>
    <n v="5755"/>
  </r>
  <r>
    <x v="127"/>
    <x v="3"/>
    <x v="6"/>
    <n v="7631"/>
    <n v="10"/>
    <n v="1347"/>
    <n v="41757"/>
    <n v="7.73"/>
    <n v="3945"/>
    <n v="3228"/>
  </r>
  <r>
    <x v="127"/>
    <x v="3"/>
    <x v="7"/>
    <n v="2293"/>
    <n v="4"/>
    <n v="1100"/>
    <n v="34100"/>
    <n v="2.61"/>
    <m/>
    <n v="891"/>
  </r>
  <r>
    <x v="127"/>
    <x v="3"/>
    <x v="8"/>
    <n v="5381"/>
    <n v="12"/>
    <n v="1833"/>
    <n v="56823"/>
    <n v="4.59"/>
    <n v="2760"/>
    <n v="2611"/>
  </r>
  <r>
    <x v="127"/>
    <x v="3"/>
    <x v="9"/>
    <n v="3495"/>
    <n v="12"/>
    <n v="1199"/>
    <n v="37169"/>
    <n v="4.68"/>
    <n v="1447"/>
    <n v="1738"/>
  </r>
  <r>
    <x v="127"/>
    <x v="3"/>
    <x v="10"/>
    <n v="8607"/>
    <n v="20"/>
    <n v="2010"/>
    <n v="62310"/>
    <n v="7.22"/>
    <n v="4286"/>
    <n v="4502"/>
  </r>
  <r>
    <x v="127"/>
    <x v="3"/>
    <x v="11"/>
    <n v="5425"/>
    <n v="6"/>
    <n v="415"/>
    <n v="12865"/>
    <n v="16.899999999999999"/>
    <n v="3848"/>
    <n v="2174"/>
  </r>
  <r>
    <x v="127"/>
    <x v="3"/>
    <x v="12"/>
    <m/>
    <n v="8"/>
    <n v="604"/>
    <n v="18724"/>
    <m/>
    <m/>
    <m/>
  </r>
  <r>
    <x v="127"/>
    <x v="3"/>
    <x v="13"/>
    <m/>
    <n v="3"/>
    <n v="360"/>
    <n v="11160"/>
    <m/>
    <m/>
    <m/>
  </r>
  <r>
    <x v="127"/>
    <x v="3"/>
    <x v="14"/>
    <n v="758"/>
    <n v="7"/>
    <n v="843"/>
    <n v="26133"/>
    <n v="1.27"/>
    <n v="503"/>
    <n v="332"/>
  </r>
  <r>
    <x v="127"/>
    <x v="3"/>
    <x v="15"/>
    <n v="2478"/>
    <n v="8"/>
    <n v="961"/>
    <n v="29791"/>
    <n v="5.41"/>
    <n v="1232"/>
    <n v="1611"/>
  </r>
  <r>
    <x v="127"/>
    <x v="3"/>
    <x v="16"/>
    <m/>
    <n v="4"/>
    <n v="419"/>
    <n v="12989"/>
    <m/>
    <m/>
    <m/>
  </r>
  <r>
    <x v="127"/>
    <x v="3"/>
    <x v="17"/>
    <m/>
    <n v="1"/>
    <n v="39"/>
    <n v="1209"/>
    <m/>
    <m/>
    <n v="138"/>
  </r>
  <r>
    <x v="127"/>
    <x v="3"/>
    <x v="18"/>
    <n v="10310"/>
    <n v="15"/>
    <n v="1314"/>
    <n v="40734"/>
    <n v="12.86"/>
    <n v="5937"/>
    <n v="5237"/>
  </r>
  <r>
    <x v="127"/>
    <x v="3"/>
    <x v="19"/>
    <n v="13183"/>
    <n v="21"/>
    <n v="3670"/>
    <n v="113770"/>
    <n v="5.94"/>
    <n v="5565"/>
    <n v="6761"/>
  </r>
  <r>
    <x v="127"/>
    <x v="3"/>
    <x v="20"/>
    <n v="29751"/>
    <n v="36"/>
    <n v="4298"/>
    <n v="133238"/>
    <n v="11.49"/>
    <n v="12477"/>
    <n v="15314"/>
  </r>
  <r>
    <x v="127"/>
    <x v="3"/>
    <x v="21"/>
    <m/>
    <n v="8"/>
    <n v="656"/>
    <n v="20336"/>
    <m/>
    <m/>
    <m/>
  </r>
  <r>
    <x v="127"/>
    <x v="3"/>
    <x v="22"/>
    <m/>
    <n v="3"/>
    <n v="438"/>
    <n v="13578"/>
    <m/>
    <m/>
    <m/>
  </r>
  <r>
    <x v="127"/>
    <x v="3"/>
    <x v="23"/>
    <n v="3345"/>
    <n v="6"/>
    <n v="739"/>
    <n v="22909"/>
    <n v="6.59"/>
    <n v="1752"/>
    <n v="1509"/>
  </r>
  <r>
    <x v="127"/>
    <x v="3"/>
    <x v="24"/>
    <n v="42348"/>
    <n v="53"/>
    <n v="6131"/>
    <n v="190061"/>
    <n v="11.38"/>
    <n v="20109"/>
    <n v="21630"/>
  </r>
  <r>
    <x v="127"/>
    <x v="3"/>
    <x v="25"/>
    <n v="7583"/>
    <n v="16"/>
    <n v="1615"/>
    <n v="50065"/>
    <n v="7.73"/>
    <n v="5731"/>
    <n v="3870"/>
  </r>
  <r>
    <x v="127"/>
    <x v="3"/>
    <x v="26"/>
    <n v="9287"/>
    <n v="6"/>
    <n v="1565"/>
    <n v="48515"/>
    <n v="8"/>
    <n v="2957"/>
    <n v="3880"/>
  </r>
  <r>
    <x v="127"/>
    <x v="3"/>
    <x v="27"/>
    <n v="11670"/>
    <n v="7"/>
    <n v="1219"/>
    <n v="37789"/>
    <n v="13.45"/>
    <n v="5057"/>
    <n v="5083"/>
  </r>
  <r>
    <x v="127"/>
    <x v="3"/>
    <x v="28"/>
    <m/>
    <n v="8"/>
    <n v="891"/>
    <n v="27621"/>
    <m/>
    <m/>
    <m/>
  </r>
  <r>
    <x v="127"/>
    <x v="3"/>
    <x v="29"/>
    <n v="5901"/>
    <n v="10"/>
    <n v="2308"/>
    <n v="71548"/>
    <n v="4.4400000000000004"/>
    <n v="2426"/>
    <n v="3177"/>
  </r>
  <r>
    <x v="127"/>
    <x v="3"/>
    <x v="30"/>
    <m/>
    <n v="6"/>
    <n v="553"/>
    <n v="17143"/>
    <n v="13.86"/>
    <n v="3513"/>
    <n v="2376"/>
  </r>
  <r>
    <x v="127"/>
    <x v="3"/>
    <x v="31"/>
    <m/>
    <n v="6"/>
    <n v="304"/>
    <n v="9424"/>
    <m/>
    <m/>
    <m/>
  </r>
  <r>
    <x v="127"/>
    <x v="3"/>
    <x v="32"/>
    <n v="2702"/>
    <n v="5"/>
    <n v="1009"/>
    <n v="31279"/>
    <n v="3.93"/>
    <m/>
    <n v="1230"/>
  </r>
  <r>
    <x v="127"/>
    <x v="3"/>
    <x v="33"/>
    <n v="1380"/>
    <n v="10"/>
    <n v="617"/>
    <n v="19127"/>
    <n v="4.03"/>
    <n v="912"/>
    <n v="771"/>
  </r>
  <r>
    <x v="127"/>
    <x v="3"/>
    <x v="34"/>
    <n v="246969"/>
    <n v="402"/>
    <n v="50179"/>
    <n v="1555549"/>
    <n v="7.75"/>
    <n v="114004"/>
    <n v="120565"/>
  </r>
  <r>
    <x v="127"/>
    <x v="4"/>
    <x v="0"/>
    <n v="69838"/>
    <n v="242"/>
    <n v="9975"/>
    <n v="309225"/>
    <n v="14.09"/>
    <n v="36343"/>
    <n v="43566"/>
  </r>
  <r>
    <x v="127"/>
    <x v="4"/>
    <x v="1"/>
    <n v="492737"/>
    <n v="316"/>
    <n v="18944"/>
    <n v="587264"/>
    <n v="54.74"/>
    <n v="246837"/>
    <n v="321492"/>
  </r>
  <r>
    <x v="127"/>
    <x v="4"/>
    <x v="2"/>
    <n v="23985"/>
    <n v="115"/>
    <n v="4145"/>
    <n v="128495"/>
    <n v="9.91"/>
    <n v="13023"/>
    <n v="12730"/>
  </r>
  <r>
    <x v="127"/>
    <x v="4"/>
    <x v="3"/>
    <n v="73338"/>
    <n v="149"/>
    <n v="5161"/>
    <n v="159991"/>
    <n v="27.24"/>
    <n v="38618"/>
    <n v="43589"/>
  </r>
  <r>
    <x v="127"/>
    <x v="4"/>
    <x v="4"/>
    <n v="81743"/>
    <n v="100"/>
    <n v="5121"/>
    <n v="158751"/>
    <n v="30.01"/>
    <n v="25735"/>
    <n v="47635"/>
  </r>
  <r>
    <x v="127"/>
    <x v="4"/>
    <x v="5"/>
    <n v="118965"/>
    <n v="120"/>
    <n v="6091"/>
    <n v="188821"/>
    <n v="36.18"/>
    <n v="75504"/>
    <n v="68317"/>
  </r>
  <r>
    <x v="127"/>
    <x v="4"/>
    <x v="6"/>
    <n v="64741"/>
    <n v="108"/>
    <n v="4170"/>
    <n v="129270"/>
    <n v="27.64"/>
    <n v="38184"/>
    <n v="35737"/>
  </r>
  <r>
    <x v="127"/>
    <x v="4"/>
    <x v="7"/>
    <n v="10257"/>
    <n v="32"/>
    <n v="1483"/>
    <n v="45973"/>
    <n v="11.77"/>
    <n v="5227"/>
    <n v="5410"/>
  </r>
  <r>
    <x v="127"/>
    <x v="4"/>
    <x v="8"/>
    <n v="17000"/>
    <n v="61"/>
    <n v="2667"/>
    <n v="82677"/>
    <n v="12.63"/>
    <n v="9269"/>
    <n v="10443"/>
  </r>
  <r>
    <x v="127"/>
    <x v="4"/>
    <x v="9"/>
    <n v="31469"/>
    <n v="87"/>
    <n v="2896"/>
    <n v="89776"/>
    <n v="24.27"/>
    <n v="15975"/>
    <n v="21790"/>
  </r>
  <r>
    <x v="127"/>
    <x v="4"/>
    <x v="10"/>
    <n v="57027"/>
    <n v="126"/>
    <n v="4622"/>
    <n v="143282"/>
    <n v="24.99"/>
    <n v="28151"/>
    <n v="35810"/>
  </r>
  <r>
    <x v="127"/>
    <x v="4"/>
    <x v="11"/>
    <n v="50650"/>
    <n v="52"/>
    <n v="2459"/>
    <n v="76229"/>
    <n v="34.42"/>
    <n v="25951"/>
    <n v="26242"/>
  </r>
  <r>
    <x v="127"/>
    <x v="4"/>
    <x v="12"/>
    <n v="37140"/>
    <n v="95"/>
    <n v="2365"/>
    <n v="73315"/>
    <n v="31.97"/>
    <n v="21109"/>
    <n v="23441"/>
  </r>
  <r>
    <x v="127"/>
    <x v="4"/>
    <x v="13"/>
    <n v="10612"/>
    <n v="31"/>
    <n v="971"/>
    <n v="30101"/>
    <n v="20.87"/>
    <n v="5831"/>
    <n v="6283"/>
  </r>
  <r>
    <x v="127"/>
    <x v="4"/>
    <x v="14"/>
    <n v="8664"/>
    <n v="37"/>
    <n v="1377"/>
    <n v="42687"/>
    <n v="11.75"/>
    <n v="5125"/>
    <n v="5018"/>
  </r>
  <r>
    <x v="127"/>
    <x v="4"/>
    <x v="15"/>
    <n v="10352"/>
    <n v="47"/>
    <n v="1667"/>
    <n v="51677"/>
    <n v="12.5"/>
    <n v="5844"/>
    <n v="6460"/>
  </r>
  <r>
    <x v="127"/>
    <x v="4"/>
    <x v="16"/>
    <n v="202158"/>
    <n v="118"/>
    <n v="7463"/>
    <n v="231353"/>
    <n v="61.05"/>
    <n v="98716"/>
    <n v="141246"/>
  </r>
  <r>
    <x v="127"/>
    <x v="4"/>
    <x v="17"/>
    <n v="178236"/>
    <n v="81"/>
    <n v="6124"/>
    <n v="189844"/>
    <n v="67.19"/>
    <n v="88089"/>
    <n v="127548"/>
  </r>
  <r>
    <x v="127"/>
    <x v="4"/>
    <x v="18"/>
    <n v="38142"/>
    <n v="96"/>
    <n v="3173"/>
    <n v="98363"/>
    <n v="23.45"/>
    <n v="22772"/>
    <n v="23068"/>
  </r>
  <r>
    <x v="127"/>
    <x v="4"/>
    <x v="19"/>
    <n v="54664"/>
    <n v="154"/>
    <n v="6483"/>
    <n v="200973"/>
    <n v="17.059999999999999"/>
    <n v="26121"/>
    <n v="34288"/>
  </r>
  <r>
    <x v="127"/>
    <x v="4"/>
    <x v="20"/>
    <n v="204315"/>
    <n v="316"/>
    <n v="11158"/>
    <n v="345898"/>
    <n v="36.28"/>
    <n v="97044"/>
    <n v="125490"/>
  </r>
  <r>
    <x v="127"/>
    <x v="4"/>
    <x v="21"/>
    <n v="19917"/>
    <n v="48"/>
    <n v="1626"/>
    <n v="50406"/>
    <n v="21.16"/>
    <n v="12103"/>
    <n v="10666"/>
  </r>
  <r>
    <x v="127"/>
    <x v="4"/>
    <x v="22"/>
    <n v="22355"/>
    <n v="29"/>
    <n v="1672"/>
    <n v="51832"/>
    <n v="23.73"/>
    <n v="14486"/>
    <n v="12301"/>
  </r>
  <r>
    <x v="127"/>
    <x v="4"/>
    <x v="23"/>
    <n v="16623"/>
    <n v="46"/>
    <n v="1295"/>
    <n v="40145"/>
    <n v="23.91"/>
    <n v="8803"/>
    <n v="9599"/>
  </r>
  <r>
    <x v="127"/>
    <x v="4"/>
    <x v="24"/>
    <n v="263210"/>
    <n v="439"/>
    <n v="15751"/>
    <n v="488281"/>
    <n v="32.369999999999997"/>
    <n v="132436"/>
    <n v="158056"/>
  </r>
  <r>
    <x v="127"/>
    <x v="4"/>
    <x v="25"/>
    <n v="46734"/>
    <n v="141"/>
    <n v="5165"/>
    <n v="160115"/>
    <n v="18.7"/>
    <n v="32876"/>
    <n v="29948"/>
  </r>
  <r>
    <x v="127"/>
    <x v="4"/>
    <x v="26"/>
    <n v="66644"/>
    <n v="50"/>
    <n v="3128"/>
    <n v="96968"/>
    <n v="35.61"/>
    <n v="21224"/>
    <n v="34532"/>
  </r>
  <r>
    <x v="127"/>
    <x v="4"/>
    <x v="27"/>
    <n v="245913"/>
    <n v="114"/>
    <n v="7627"/>
    <n v="236437"/>
    <n v="56.6"/>
    <n v="73442"/>
    <n v="133829"/>
  </r>
  <r>
    <x v="127"/>
    <x v="4"/>
    <x v="28"/>
    <n v="14573"/>
    <n v="44"/>
    <n v="1679"/>
    <n v="52049"/>
    <n v="16.350000000000001"/>
    <n v="9010"/>
    <n v="8511"/>
  </r>
  <r>
    <x v="127"/>
    <x v="4"/>
    <x v="29"/>
    <n v="12180"/>
    <n v="58"/>
    <n v="3025"/>
    <n v="93775"/>
    <n v="7.25"/>
    <n v="6291"/>
    <n v="6798"/>
  </r>
  <r>
    <x v="127"/>
    <x v="4"/>
    <x v="30"/>
    <n v="56276"/>
    <n v="76"/>
    <n v="2528"/>
    <n v="78368"/>
    <n v="42.49"/>
    <n v="32708"/>
    <n v="33297"/>
  </r>
  <r>
    <x v="127"/>
    <x v="4"/>
    <x v="31"/>
    <n v="3211"/>
    <n v="30"/>
    <n v="510"/>
    <n v="15810"/>
    <n v="12.07"/>
    <n v="2197"/>
    <n v="1908"/>
  </r>
  <r>
    <x v="127"/>
    <x v="4"/>
    <x v="32"/>
    <n v="9689"/>
    <n v="34"/>
    <n v="2204"/>
    <n v="68324"/>
    <n v="8.4"/>
    <n v="6112"/>
    <n v="5742"/>
  </r>
  <r>
    <x v="127"/>
    <x v="4"/>
    <x v="33"/>
    <n v="23444"/>
    <n v="79"/>
    <n v="2056"/>
    <n v="63736"/>
    <n v="25.55"/>
    <n v="12587"/>
    <n v="16284"/>
  </r>
  <r>
    <x v="127"/>
    <x v="4"/>
    <x v="34"/>
    <n v="2195358"/>
    <n v="3151"/>
    <n v="134906"/>
    <n v="4182086"/>
    <n v="32.08"/>
    <n v="1073216"/>
    <n v="1341468"/>
  </r>
  <r>
    <x v="128"/>
    <x v="0"/>
    <x v="0"/>
    <n v="20199"/>
    <n v="35"/>
    <n v="1258"/>
    <n v="37740"/>
    <n v="34.53"/>
    <n v="10748"/>
    <n v="13033"/>
  </r>
  <r>
    <x v="128"/>
    <x v="0"/>
    <x v="1"/>
    <n v="286867"/>
    <n v="75"/>
    <n v="8899"/>
    <n v="266970"/>
    <n v="68.03"/>
    <n v="142986"/>
    <n v="181631"/>
  </r>
  <r>
    <x v="128"/>
    <x v="0"/>
    <x v="2"/>
    <n v="1946"/>
    <n v="11"/>
    <n v="190"/>
    <n v="5700"/>
    <n v="16.149999999999999"/>
    <n v="857"/>
    <n v="920"/>
  </r>
  <r>
    <x v="128"/>
    <x v="0"/>
    <x v="3"/>
    <n v="21018"/>
    <n v="25"/>
    <n v="986"/>
    <n v="29580"/>
    <n v="45.21"/>
    <n v="11359"/>
    <n v="13373"/>
  </r>
  <r>
    <x v="128"/>
    <x v="0"/>
    <x v="4"/>
    <n v="9268"/>
    <n v="10"/>
    <n v="455"/>
    <n v="13650"/>
    <n v="43.23"/>
    <n v="5378"/>
    <n v="5901"/>
  </r>
  <r>
    <x v="128"/>
    <x v="0"/>
    <x v="5"/>
    <n v="42510"/>
    <n v="19"/>
    <n v="1779"/>
    <n v="53370"/>
    <n v="46.15"/>
    <n v="23729"/>
    <n v="24628"/>
  </r>
  <r>
    <x v="128"/>
    <x v="0"/>
    <x v="6"/>
    <n v="11250"/>
    <n v="9"/>
    <n v="537"/>
    <n v="16110"/>
    <n v="40.479999999999997"/>
    <n v="5573"/>
    <n v="6521"/>
  </r>
  <r>
    <x v="128"/>
    <x v="0"/>
    <x v="7"/>
    <m/>
    <n v="4"/>
    <n v="59"/>
    <n v="1770"/>
    <m/>
    <m/>
    <m/>
  </r>
  <r>
    <x v="128"/>
    <x v="0"/>
    <x v="8"/>
    <m/>
    <n v="10"/>
    <n v="241"/>
    <n v="7230"/>
    <m/>
    <m/>
    <m/>
  </r>
  <r>
    <x v="128"/>
    <x v="0"/>
    <x v="9"/>
    <n v="8820"/>
    <n v="18"/>
    <n v="467"/>
    <n v="14010"/>
    <n v="44.4"/>
    <n v="4483"/>
    <n v="6221"/>
  </r>
  <r>
    <x v="128"/>
    <x v="0"/>
    <x v="10"/>
    <n v="12095"/>
    <n v="16"/>
    <n v="522"/>
    <n v="15660"/>
    <n v="47.06"/>
    <n v="7864"/>
    <n v="7369"/>
  </r>
  <r>
    <x v="128"/>
    <x v="0"/>
    <x v="11"/>
    <n v="13500"/>
    <n v="12"/>
    <n v="473"/>
    <n v="14190"/>
    <n v="50.33"/>
    <n v="7053"/>
    <n v="7142"/>
  </r>
  <r>
    <x v="128"/>
    <x v="0"/>
    <x v="12"/>
    <n v="7565"/>
    <n v="21"/>
    <n v="550"/>
    <n v="16500"/>
    <n v="34.58"/>
    <n v="4800"/>
    <n v="5707"/>
  </r>
  <r>
    <x v="128"/>
    <x v="0"/>
    <x v="13"/>
    <m/>
    <n v="3"/>
    <n v="137"/>
    <n v="4110"/>
    <m/>
    <m/>
    <m/>
  </r>
  <r>
    <x v="128"/>
    <x v="0"/>
    <x v="14"/>
    <m/>
    <n v="10"/>
    <n v="225"/>
    <n v="6750"/>
    <m/>
    <n v="2336"/>
    <m/>
  </r>
  <r>
    <x v="128"/>
    <x v="0"/>
    <x v="15"/>
    <m/>
    <n v="3"/>
    <n v="40"/>
    <n v="1200"/>
    <m/>
    <m/>
    <m/>
  </r>
  <r>
    <x v="128"/>
    <x v="0"/>
    <x v="16"/>
    <n v="115023"/>
    <n v="35"/>
    <n v="3479"/>
    <n v="104370"/>
    <n v="73.180000000000007"/>
    <n v="51824"/>
    <n v="76381"/>
  </r>
  <r>
    <x v="128"/>
    <x v="0"/>
    <x v="17"/>
    <n v="112000"/>
    <n v="32"/>
    <n v="3355"/>
    <n v="100650"/>
    <n v="73.73"/>
    <n v="50253"/>
    <n v="74212"/>
  </r>
  <r>
    <x v="128"/>
    <x v="0"/>
    <x v="18"/>
    <n v="4538"/>
    <n v="16"/>
    <n v="365"/>
    <n v="10950"/>
    <n v="25.31"/>
    <n v="3059"/>
    <n v="2771"/>
  </r>
  <r>
    <x v="128"/>
    <x v="0"/>
    <x v="19"/>
    <n v="8028"/>
    <n v="12"/>
    <n v="425"/>
    <n v="12750"/>
    <n v="40.840000000000003"/>
    <n v="4360"/>
    <n v="5207"/>
  </r>
  <r>
    <x v="128"/>
    <x v="0"/>
    <x v="20"/>
    <n v="49338"/>
    <n v="42"/>
    <n v="1815"/>
    <n v="54450"/>
    <n v="60.8"/>
    <n v="25954"/>
    <n v="33105"/>
  </r>
  <r>
    <x v="128"/>
    <x v="0"/>
    <x v="21"/>
    <m/>
    <n v="8"/>
    <n v="122"/>
    <n v="3660"/>
    <m/>
    <m/>
    <m/>
  </r>
  <r>
    <x v="128"/>
    <x v="0"/>
    <x v="22"/>
    <n v="7816"/>
    <n v="5"/>
    <n v="493"/>
    <n v="14790"/>
    <n v="28.91"/>
    <n v="5305"/>
    <n v="4276"/>
  </r>
  <r>
    <x v="128"/>
    <x v="0"/>
    <x v="23"/>
    <m/>
    <n v="9"/>
    <n v="131"/>
    <n v="3930"/>
    <m/>
    <m/>
    <m/>
  </r>
  <r>
    <x v="128"/>
    <x v="0"/>
    <x v="24"/>
    <n v="60910"/>
    <n v="64"/>
    <n v="2561"/>
    <n v="76830"/>
    <n v="51.3"/>
    <n v="33644"/>
    <n v="39413"/>
  </r>
  <r>
    <x v="128"/>
    <x v="0"/>
    <x v="25"/>
    <n v="11539"/>
    <n v="38"/>
    <n v="1289"/>
    <n v="38670"/>
    <n v="20.329999999999998"/>
    <n v="8607"/>
    <n v="7860"/>
  </r>
  <r>
    <x v="128"/>
    <x v="0"/>
    <x v="26"/>
    <n v="12621"/>
    <n v="10"/>
    <n v="482"/>
    <n v="14460"/>
    <n v="36.35"/>
    <n v="3880"/>
    <n v="5257"/>
  </r>
  <r>
    <x v="128"/>
    <x v="0"/>
    <x v="27"/>
    <n v="90073"/>
    <n v="34"/>
    <n v="3130"/>
    <n v="93900"/>
    <n v="48.71"/>
    <n v="29171"/>
    <n v="45743"/>
  </r>
  <r>
    <x v="128"/>
    <x v="0"/>
    <x v="28"/>
    <n v="5155"/>
    <n v="11"/>
    <n v="433"/>
    <n v="12990"/>
    <n v="23.19"/>
    <n v="3289"/>
    <n v="3013"/>
  </r>
  <r>
    <x v="128"/>
    <x v="0"/>
    <x v="29"/>
    <n v="1501"/>
    <n v="15"/>
    <n v="231"/>
    <n v="6930"/>
    <m/>
    <n v="910"/>
    <m/>
  </r>
  <r>
    <x v="128"/>
    <x v="0"/>
    <x v="30"/>
    <n v="23309"/>
    <n v="18"/>
    <n v="777"/>
    <n v="23310"/>
    <n v="56.62"/>
    <n v="13026"/>
    <n v="13198"/>
  </r>
  <r>
    <x v="128"/>
    <x v="0"/>
    <x v="31"/>
    <n v="866"/>
    <n v="8"/>
    <n v="86"/>
    <n v="2580"/>
    <m/>
    <n v="536"/>
    <m/>
  </r>
  <r>
    <x v="128"/>
    <x v="0"/>
    <x v="32"/>
    <n v="4727"/>
    <n v="6"/>
    <n v="565"/>
    <n v="16950"/>
    <n v="14.89"/>
    <n v="2349"/>
    <n v="2524"/>
  </r>
  <r>
    <x v="128"/>
    <x v="0"/>
    <x v="33"/>
    <n v="7914"/>
    <n v="16"/>
    <n v="402"/>
    <n v="12060"/>
    <n v="45.45"/>
    <n v="4112"/>
    <n v="5482"/>
  </r>
  <r>
    <x v="128"/>
    <x v="0"/>
    <x v="34"/>
    <n v="790421"/>
    <n v="564"/>
    <n v="31043"/>
    <n v="931290"/>
    <n v="52.22"/>
    <n v="388701"/>
    <n v="486337"/>
  </r>
  <r>
    <x v="128"/>
    <x v="1"/>
    <x v="0"/>
    <n v="27481"/>
    <n v="136"/>
    <n v="1643"/>
    <n v="49290"/>
    <n v="32.67"/>
    <n v="15522"/>
    <n v="16103"/>
  </r>
  <r>
    <x v="128"/>
    <x v="1"/>
    <x v="1"/>
    <n v="108232"/>
    <n v="188"/>
    <n v="3912"/>
    <n v="117360"/>
    <n v="52.18"/>
    <n v="48401"/>
    <n v="61235"/>
  </r>
  <r>
    <x v="128"/>
    <x v="1"/>
    <x v="2"/>
    <n v="11887"/>
    <n v="62"/>
    <n v="657"/>
    <n v="19710"/>
    <n v="29.59"/>
    <n v="6037"/>
    <n v="5831"/>
  </r>
  <r>
    <x v="128"/>
    <x v="1"/>
    <x v="3"/>
    <n v="36560"/>
    <n v="87"/>
    <n v="1537"/>
    <n v="46110"/>
    <n v="46.95"/>
    <n v="21660"/>
    <n v="21649"/>
  </r>
  <r>
    <x v="128"/>
    <x v="1"/>
    <x v="4"/>
    <n v="23071"/>
    <n v="59"/>
    <n v="1009"/>
    <n v="30270"/>
    <n v="42.42"/>
    <n v="12959"/>
    <n v="12841"/>
  </r>
  <r>
    <x v="128"/>
    <x v="1"/>
    <x v="5"/>
    <n v="37814"/>
    <n v="78"/>
    <n v="1400"/>
    <n v="42000"/>
    <n v="43.28"/>
    <n v="22925"/>
    <n v="18178"/>
  </r>
  <r>
    <x v="128"/>
    <x v="1"/>
    <x v="6"/>
    <n v="33009"/>
    <n v="72"/>
    <n v="1217"/>
    <n v="36510"/>
    <n v="43.98"/>
    <n v="20758"/>
    <n v="16058"/>
  </r>
  <r>
    <x v="128"/>
    <x v="1"/>
    <x v="7"/>
    <n v="6158"/>
    <n v="21"/>
    <n v="248"/>
    <n v="7440"/>
    <n v="49.74"/>
    <n v="3641"/>
    <n v="3700"/>
  </r>
  <r>
    <x v="128"/>
    <x v="1"/>
    <x v="8"/>
    <n v="11472"/>
    <n v="34"/>
    <n v="467"/>
    <n v="14010"/>
    <n v="47.95"/>
    <n v="6276"/>
    <n v="6718"/>
  </r>
  <r>
    <x v="128"/>
    <x v="1"/>
    <x v="9"/>
    <n v="20015"/>
    <n v="47"/>
    <n v="804"/>
    <n v="24120"/>
    <n v="53.69"/>
    <n v="10512"/>
    <n v="12950"/>
  </r>
  <r>
    <x v="128"/>
    <x v="1"/>
    <x v="10"/>
    <n v="35180"/>
    <n v="75"/>
    <n v="1352"/>
    <n v="40560"/>
    <n v="49.59"/>
    <n v="19021"/>
    <n v="20114"/>
  </r>
  <r>
    <x v="128"/>
    <x v="1"/>
    <x v="11"/>
    <n v="14009"/>
    <n v="21"/>
    <n v="639"/>
    <n v="19170"/>
    <n v="32.57"/>
    <n v="7293"/>
    <n v="6244"/>
  </r>
  <r>
    <x v="128"/>
    <x v="1"/>
    <x v="12"/>
    <n v="22691"/>
    <n v="64"/>
    <n v="1088"/>
    <n v="32640"/>
    <n v="42.7"/>
    <n v="14161"/>
    <n v="13936"/>
  </r>
  <r>
    <x v="128"/>
    <x v="1"/>
    <x v="13"/>
    <n v="6995"/>
    <n v="22"/>
    <n v="395"/>
    <n v="11850"/>
    <n v="34.42"/>
    <n v="4402"/>
    <n v="4078"/>
  </r>
  <r>
    <x v="128"/>
    <x v="1"/>
    <x v="14"/>
    <n v="5791"/>
    <n v="17"/>
    <n v="234"/>
    <n v="7020"/>
    <n v="45.46"/>
    <n v="3321"/>
    <n v="3191"/>
  </r>
  <r>
    <x v="128"/>
    <x v="1"/>
    <x v="15"/>
    <n v="6632"/>
    <n v="29"/>
    <n v="302"/>
    <n v="9060"/>
    <n v="40.770000000000003"/>
    <n v="4217"/>
    <n v="3694"/>
  </r>
  <r>
    <x v="128"/>
    <x v="1"/>
    <x v="16"/>
    <n v="45801"/>
    <n v="66"/>
    <n v="1390"/>
    <n v="41700"/>
    <n v="60.29"/>
    <n v="21952"/>
    <n v="25140"/>
  </r>
  <r>
    <x v="128"/>
    <x v="1"/>
    <x v="17"/>
    <n v="30394"/>
    <n v="37"/>
    <n v="890"/>
    <n v="26700"/>
    <n v="61.14"/>
    <n v="14744"/>
    <n v="16324"/>
  </r>
  <r>
    <x v="128"/>
    <x v="1"/>
    <x v="18"/>
    <n v="14607"/>
    <n v="47"/>
    <n v="712"/>
    <n v="21360"/>
    <n v="38.369999999999997"/>
    <n v="9309"/>
    <n v="8196"/>
  </r>
  <r>
    <x v="128"/>
    <x v="1"/>
    <x v="19"/>
    <n v="22678"/>
    <n v="101"/>
    <n v="1267"/>
    <n v="38010"/>
    <n v="35.880000000000003"/>
    <n v="12770"/>
    <n v="13639"/>
  </r>
  <r>
    <x v="128"/>
    <x v="1"/>
    <x v="20"/>
    <n v="95706"/>
    <n v="193"/>
    <n v="2661"/>
    <n v="79830"/>
    <n v="67.02"/>
    <n v="46601"/>
    <n v="53500"/>
  </r>
  <r>
    <x v="128"/>
    <x v="1"/>
    <x v="21"/>
    <n v="9992"/>
    <n v="26"/>
    <n v="383"/>
    <n v="11490"/>
    <n v="38.08"/>
    <n v="6281"/>
    <n v="4376"/>
  </r>
  <r>
    <x v="128"/>
    <x v="1"/>
    <x v="22"/>
    <n v="5180"/>
    <n v="15"/>
    <n v="296"/>
    <n v="8880"/>
    <n v="27.8"/>
    <n v="3975"/>
    <n v="2469"/>
  </r>
  <r>
    <x v="128"/>
    <x v="1"/>
    <x v="23"/>
    <n v="11866"/>
    <n v="27"/>
    <n v="353"/>
    <n v="10590"/>
    <n v="66.12"/>
    <n v="7081"/>
    <n v="7003"/>
  </r>
  <r>
    <x v="128"/>
    <x v="1"/>
    <x v="24"/>
    <n v="122744"/>
    <n v="261"/>
    <n v="3693"/>
    <n v="110790"/>
    <n v="60.79"/>
    <n v="63938"/>
    <n v="67347"/>
  </r>
  <r>
    <x v="128"/>
    <x v="1"/>
    <x v="25"/>
    <n v="19662"/>
    <n v="70"/>
    <n v="1008"/>
    <n v="30240"/>
    <n v="34.83"/>
    <n v="13290"/>
    <n v="10532"/>
  </r>
  <r>
    <x v="128"/>
    <x v="1"/>
    <x v="26"/>
    <n v="14501"/>
    <n v="24"/>
    <n v="448"/>
    <n v="13440"/>
    <n v="42.99"/>
    <n v="5348"/>
    <n v="5779"/>
  </r>
  <r>
    <x v="128"/>
    <x v="1"/>
    <x v="27"/>
    <n v="36638"/>
    <n v="53"/>
    <n v="1167"/>
    <n v="35010"/>
    <n v="42.77"/>
    <n v="12481"/>
    <n v="14972"/>
  </r>
  <r>
    <x v="128"/>
    <x v="1"/>
    <x v="28"/>
    <n v="5821"/>
    <n v="22"/>
    <n v="279"/>
    <n v="8370"/>
    <n v="38.340000000000003"/>
    <n v="4171"/>
    <n v="3209"/>
  </r>
  <r>
    <x v="128"/>
    <x v="1"/>
    <x v="29"/>
    <n v="4562"/>
    <n v="28"/>
    <n v="286"/>
    <n v="8580"/>
    <n v="31.75"/>
    <n v="3212"/>
    <n v="2724"/>
  </r>
  <r>
    <x v="128"/>
    <x v="1"/>
    <x v="30"/>
    <n v="25721"/>
    <n v="45"/>
    <n v="780"/>
    <n v="23400"/>
    <n v="60.6"/>
    <n v="14142"/>
    <n v="14181"/>
  </r>
  <r>
    <x v="128"/>
    <x v="1"/>
    <x v="31"/>
    <n v="1830"/>
    <n v="15"/>
    <n v="106"/>
    <n v="3180"/>
    <n v="32.92"/>
    <n v="1130"/>
    <n v="1047"/>
  </r>
  <r>
    <x v="128"/>
    <x v="1"/>
    <x v="32"/>
    <n v="4043"/>
    <n v="19"/>
    <n v="302"/>
    <n v="9060"/>
    <n v="19.399999999999999"/>
    <n v="2605"/>
    <n v="1758"/>
  </r>
  <r>
    <x v="128"/>
    <x v="1"/>
    <x v="33"/>
    <n v="16160"/>
    <n v="41"/>
    <n v="615"/>
    <n v="18450"/>
    <n v="53.83"/>
    <n v="7929"/>
    <n v="9932"/>
  </r>
  <r>
    <x v="128"/>
    <x v="1"/>
    <x v="34"/>
    <n v="741762"/>
    <n v="1804"/>
    <n v="28957"/>
    <n v="868710"/>
    <n v="46.62"/>
    <n v="393382"/>
    <n v="404979"/>
  </r>
  <r>
    <x v="128"/>
    <x v="2"/>
    <x v="0"/>
    <n v="14194"/>
    <n v="29"/>
    <n v="1228"/>
    <n v="36840"/>
    <n v="35.909999999999997"/>
    <n v="6383"/>
    <n v="13230"/>
  </r>
  <r>
    <x v="128"/>
    <x v="2"/>
    <x v="1"/>
    <n v="67327"/>
    <n v="38"/>
    <n v="3687"/>
    <n v="110610"/>
    <n v="55.61"/>
    <n v="38216"/>
    <n v="61505"/>
  </r>
  <r>
    <x v="128"/>
    <x v="2"/>
    <x v="2"/>
    <n v="4561"/>
    <n v="17"/>
    <n v="649"/>
    <n v="19470"/>
    <n v="21.1"/>
    <n v="2700"/>
    <n v="4108"/>
  </r>
  <r>
    <x v="128"/>
    <x v="2"/>
    <x v="3"/>
    <n v="5380"/>
    <n v="14"/>
    <n v="605"/>
    <n v="18150"/>
    <n v="23.92"/>
    <n v="3029"/>
    <n v="4342"/>
  </r>
  <r>
    <x v="128"/>
    <x v="2"/>
    <x v="4"/>
    <n v="9565"/>
    <n v="14"/>
    <n v="873"/>
    <n v="26190"/>
    <n v="35.590000000000003"/>
    <n v="3441"/>
    <n v="9321"/>
  </r>
  <r>
    <x v="128"/>
    <x v="2"/>
    <x v="5"/>
    <n v="15523"/>
    <n v="11"/>
    <n v="1042"/>
    <n v="31260"/>
    <n v="44.38"/>
    <n v="8978"/>
    <n v="13872"/>
  </r>
  <r>
    <x v="128"/>
    <x v="2"/>
    <x v="6"/>
    <n v="15822"/>
    <n v="16"/>
    <n v="1056"/>
    <n v="31680"/>
    <n v="40.86"/>
    <n v="8206"/>
    <n v="12946"/>
  </r>
  <r>
    <x v="128"/>
    <x v="2"/>
    <x v="7"/>
    <m/>
    <n v="2"/>
    <n v="60"/>
    <n v="1800"/>
    <m/>
    <m/>
    <m/>
  </r>
  <r>
    <x v="128"/>
    <x v="2"/>
    <x v="8"/>
    <m/>
    <n v="6"/>
    <n v="153"/>
    <n v="4590"/>
    <m/>
    <m/>
    <m/>
  </r>
  <r>
    <x v="128"/>
    <x v="2"/>
    <x v="9"/>
    <n v="3276"/>
    <n v="11"/>
    <n v="433"/>
    <n v="12990"/>
    <n v="20.39"/>
    <n v="1423"/>
    <n v="2649"/>
  </r>
  <r>
    <x v="128"/>
    <x v="2"/>
    <x v="10"/>
    <n v="8419"/>
    <n v="16"/>
    <n v="764"/>
    <n v="22920"/>
    <n v="33.33"/>
    <n v="3394"/>
    <n v="7639"/>
  </r>
  <r>
    <x v="128"/>
    <x v="2"/>
    <x v="11"/>
    <n v="10663"/>
    <n v="13"/>
    <n v="906"/>
    <n v="27180"/>
    <n v="30.48"/>
    <n v="5335"/>
    <n v="8286"/>
  </r>
  <r>
    <x v="128"/>
    <x v="2"/>
    <x v="12"/>
    <m/>
    <n v="4"/>
    <n v="153"/>
    <n v="4590"/>
    <m/>
    <m/>
    <m/>
  </r>
  <r>
    <x v="128"/>
    <x v="2"/>
    <x v="13"/>
    <m/>
    <n v="3"/>
    <n v="79"/>
    <n v="2370"/>
    <m/>
    <m/>
    <m/>
  </r>
  <r>
    <x v="128"/>
    <x v="2"/>
    <x v="14"/>
    <m/>
    <n v="3"/>
    <n v="75"/>
    <n v="2250"/>
    <m/>
    <m/>
    <m/>
  </r>
  <r>
    <x v="128"/>
    <x v="2"/>
    <x v="15"/>
    <m/>
    <n v="6"/>
    <n v="355"/>
    <n v="10650"/>
    <m/>
    <m/>
    <m/>
  </r>
  <r>
    <x v="128"/>
    <x v="2"/>
    <x v="16"/>
    <m/>
    <n v="14"/>
    <n v="2070"/>
    <n v="62100"/>
    <m/>
    <m/>
    <m/>
  </r>
  <r>
    <x v="128"/>
    <x v="2"/>
    <x v="17"/>
    <m/>
    <n v="10"/>
    <n v="1723"/>
    <n v="51690"/>
    <m/>
    <m/>
    <m/>
  </r>
  <r>
    <x v="128"/>
    <x v="2"/>
    <x v="18"/>
    <n v="6166"/>
    <n v="22"/>
    <n v="855"/>
    <n v="25650"/>
    <n v="22.11"/>
    <n v="3960"/>
    <n v="5671"/>
  </r>
  <r>
    <x v="128"/>
    <x v="2"/>
    <x v="19"/>
    <n v="9263"/>
    <n v="29"/>
    <n v="1161"/>
    <n v="34830"/>
    <n v="25.06"/>
    <n v="4642"/>
    <n v="8730"/>
  </r>
  <r>
    <x v="128"/>
    <x v="2"/>
    <x v="20"/>
    <n v="22098"/>
    <n v="41"/>
    <n v="2166"/>
    <n v="64980"/>
    <n v="29.25"/>
    <n v="12312"/>
    <n v="19005"/>
  </r>
  <r>
    <x v="128"/>
    <x v="2"/>
    <x v="21"/>
    <n v="2710"/>
    <n v="6"/>
    <n v="459"/>
    <n v="13770"/>
    <n v="17.89"/>
    <n v="1477"/>
    <n v="2463"/>
  </r>
  <r>
    <x v="128"/>
    <x v="2"/>
    <x v="22"/>
    <m/>
    <n v="7"/>
    <n v="480"/>
    <n v="14400"/>
    <m/>
    <m/>
    <m/>
  </r>
  <r>
    <x v="128"/>
    <x v="2"/>
    <x v="23"/>
    <m/>
    <n v="4"/>
    <n v="79"/>
    <n v="2370"/>
    <m/>
    <m/>
    <m/>
  </r>
  <r>
    <x v="128"/>
    <x v="2"/>
    <x v="24"/>
    <n v="30774"/>
    <n v="58"/>
    <n v="3184"/>
    <n v="95520"/>
    <n v="28.06"/>
    <n v="17846"/>
    <n v="26801"/>
  </r>
  <r>
    <x v="128"/>
    <x v="2"/>
    <x v="25"/>
    <n v="15446"/>
    <n v="23"/>
    <n v="1574"/>
    <n v="47220"/>
    <n v="26.45"/>
    <n v="10725"/>
    <n v="12488"/>
  </r>
  <r>
    <x v="128"/>
    <x v="2"/>
    <x v="26"/>
    <n v="8477"/>
    <n v="8"/>
    <n v="613"/>
    <n v="18390"/>
    <n v="36.57"/>
    <n v="4160"/>
    <n v="6726"/>
  </r>
  <r>
    <x v="128"/>
    <x v="2"/>
    <x v="27"/>
    <m/>
    <n v="20"/>
    <n v="2111"/>
    <n v="63330"/>
    <n v="50.38"/>
    <m/>
    <n v="31904"/>
  </r>
  <r>
    <x v="128"/>
    <x v="2"/>
    <x v="28"/>
    <n v="911"/>
    <n v="5"/>
    <n v="102"/>
    <n v="3060"/>
    <n v="24.15"/>
    <n v="647"/>
    <n v="739"/>
  </r>
  <r>
    <x v="128"/>
    <x v="2"/>
    <x v="29"/>
    <n v="465"/>
    <n v="7"/>
    <n v="136"/>
    <n v="4080"/>
    <m/>
    <n v="194"/>
    <m/>
  </r>
  <r>
    <x v="128"/>
    <x v="2"/>
    <x v="30"/>
    <m/>
    <n v="9"/>
    <n v="440"/>
    <n v="13200"/>
    <n v="47.85"/>
    <n v="3425"/>
    <n v="6317"/>
  </r>
  <r>
    <x v="128"/>
    <x v="2"/>
    <x v="31"/>
    <m/>
    <n v="1"/>
    <n v="14"/>
    <n v="420"/>
    <m/>
    <m/>
    <m/>
  </r>
  <r>
    <x v="128"/>
    <x v="2"/>
    <x v="32"/>
    <n v="2053"/>
    <n v="5"/>
    <n v="340"/>
    <n v="10200"/>
    <n v="18.97"/>
    <m/>
    <n v="1935"/>
  </r>
  <r>
    <x v="128"/>
    <x v="2"/>
    <x v="33"/>
    <n v="3239"/>
    <n v="12"/>
    <n v="417"/>
    <n v="12510"/>
    <n v="20.87"/>
    <n v="2448"/>
    <n v="2611"/>
  </r>
  <r>
    <x v="128"/>
    <x v="2"/>
    <x v="34"/>
    <n v="310158"/>
    <n v="416"/>
    <n v="25135"/>
    <n v="754050"/>
    <n v="36.67"/>
    <n v="159992"/>
    <n v="276543"/>
  </r>
  <r>
    <x v="128"/>
    <x v="3"/>
    <x v="0"/>
    <n v="22946"/>
    <n v="47"/>
    <n v="5868"/>
    <n v="176040"/>
    <n v="7.22"/>
    <n v="13148"/>
    <n v="12703"/>
  </r>
  <r>
    <x v="128"/>
    <x v="3"/>
    <x v="1"/>
    <n v="26024"/>
    <n v="23"/>
    <n v="2823"/>
    <n v="84690"/>
    <n v="14.46"/>
    <n v="11886"/>
    <n v="12248"/>
  </r>
  <r>
    <x v="128"/>
    <x v="3"/>
    <x v="2"/>
    <n v="14771"/>
    <n v="24"/>
    <n v="2628"/>
    <n v="78840"/>
    <n v="9.23"/>
    <n v="9470"/>
    <n v="7277"/>
  </r>
  <r>
    <x v="128"/>
    <x v="3"/>
    <x v="3"/>
    <n v="14404"/>
    <n v="22"/>
    <n v="2005"/>
    <n v="60150"/>
    <n v="12.72"/>
    <n v="8778"/>
    <n v="7652"/>
  </r>
  <r>
    <x v="128"/>
    <x v="3"/>
    <x v="4"/>
    <n v="35147"/>
    <n v="18"/>
    <n v="2802"/>
    <n v="84060"/>
    <n v="18.239999999999998"/>
    <n v="11350"/>
    <n v="15333"/>
  </r>
  <r>
    <x v="128"/>
    <x v="3"/>
    <x v="5"/>
    <n v="20646"/>
    <n v="13"/>
    <n v="1883"/>
    <n v="56490"/>
    <n v="16.96"/>
    <n v="10898"/>
    <n v="9584"/>
  </r>
  <r>
    <x v="128"/>
    <x v="3"/>
    <x v="6"/>
    <n v="11576"/>
    <n v="10"/>
    <n v="1347"/>
    <n v="40410"/>
    <n v="12.78"/>
    <n v="6965"/>
    <n v="5166"/>
  </r>
  <r>
    <x v="128"/>
    <x v="3"/>
    <x v="7"/>
    <n v="3032"/>
    <n v="5"/>
    <n v="1115"/>
    <n v="33450"/>
    <n v="4.04"/>
    <n v="1656"/>
    <n v="1353"/>
  </r>
  <r>
    <x v="128"/>
    <x v="3"/>
    <x v="8"/>
    <n v="5716"/>
    <n v="12"/>
    <n v="1833"/>
    <n v="54990"/>
    <n v="5.77"/>
    <n v="2565"/>
    <n v="3171"/>
  </r>
  <r>
    <x v="128"/>
    <x v="3"/>
    <x v="9"/>
    <n v="8807"/>
    <n v="12"/>
    <n v="1199"/>
    <n v="35970"/>
    <n v="10.17"/>
    <n v="4856"/>
    <n v="3660"/>
  </r>
  <r>
    <x v="128"/>
    <x v="3"/>
    <x v="10"/>
    <n v="12576"/>
    <n v="21"/>
    <n v="2060"/>
    <n v="61800"/>
    <n v="9.6999999999999993"/>
    <n v="7365"/>
    <n v="5995"/>
  </r>
  <r>
    <x v="128"/>
    <x v="3"/>
    <x v="11"/>
    <n v="6124"/>
    <n v="6"/>
    <n v="427"/>
    <n v="12810"/>
    <n v="18.91"/>
    <n v="4704"/>
    <n v="2422"/>
  </r>
  <r>
    <x v="128"/>
    <x v="3"/>
    <x v="12"/>
    <m/>
    <n v="8"/>
    <n v="604"/>
    <n v="18120"/>
    <m/>
    <m/>
    <m/>
  </r>
  <r>
    <x v="128"/>
    <x v="3"/>
    <x v="13"/>
    <m/>
    <n v="3"/>
    <n v="360"/>
    <n v="10800"/>
    <m/>
    <m/>
    <m/>
  </r>
  <r>
    <x v="128"/>
    <x v="3"/>
    <x v="14"/>
    <n v="1570"/>
    <n v="7"/>
    <n v="843"/>
    <n v="25290"/>
    <n v="2.72"/>
    <m/>
    <n v="687"/>
  </r>
  <r>
    <x v="128"/>
    <x v="3"/>
    <x v="15"/>
    <n v="3134"/>
    <n v="8"/>
    <n v="961"/>
    <n v="28830"/>
    <n v="6.67"/>
    <n v="1827"/>
    <n v="1924"/>
  </r>
  <r>
    <x v="128"/>
    <x v="3"/>
    <x v="16"/>
    <m/>
    <n v="4"/>
    <n v="419"/>
    <n v="12570"/>
    <m/>
    <m/>
    <m/>
  </r>
  <r>
    <x v="128"/>
    <x v="3"/>
    <x v="17"/>
    <m/>
    <n v="1"/>
    <n v="39"/>
    <n v="1170"/>
    <m/>
    <m/>
    <n v="792"/>
  </r>
  <r>
    <x v="128"/>
    <x v="3"/>
    <x v="18"/>
    <n v="9366"/>
    <n v="15"/>
    <n v="1314"/>
    <n v="39420"/>
    <n v="11.42"/>
    <n v="6421"/>
    <n v="4502"/>
  </r>
  <r>
    <x v="128"/>
    <x v="3"/>
    <x v="19"/>
    <n v="16298"/>
    <n v="22"/>
    <n v="3700"/>
    <n v="111000"/>
    <n v="7.92"/>
    <n v="10878"/>
    <n v="8793"/>
  </r>
  <r>
    <x v="128"/>
    <x v="3"/>
    <x v="20"/>
    <n v="32912"/>
    <n v="36"/>
    <n v="4298"/>
    <n v="128940"/>
    <n v="12.71"/>
    <n v="18488"/>
    <n v="16390"/>
  </r>
  <r>
    <x v="128"/>
    <x v="3"/>
    <x v="21"/>
    <m/>
    <n v="8"/>
    <n v="656"/>
    <n v="19680"/>
    <m/>
    <m/>
    <m/>
  </r>
  <r>
    <x v="128"/>
    <x v="3"/>
    <x v="22"/>
    <m/>
    <n v="3"/>
    <n v="438"/>
    <n v="13140"/>
    <m/>
    <m/>
    <m/>
  </r>
  <r>
    <x v="128"/>
    <x v="3"/>
    <x v="23"/>
    <m/>
    <n v="6"/>
    <n v="739"/>
    <n v="22170"/>
    <m/>
    <m/>
    <m/>
  </r>
  <r>
    <x v="128"/>
    <x v="3"/>
    <x v="24"/>
    <n v="45756"/>
    <n v="53"/>
    <n v="6131"/>
    <n v="183930"/>
    <n v="12.39"/>
    <n v="27477"/>
    <n v="22798"/>
  </r>
  <r>
    <x v="128"/>
    <x v="3"/>
    <x v="25"/>
    <n v="12653"/>
    <n v="17"/>
    <n v="1669"/>
    <n v="50070"/>
    <n v="13.2"/>
    <n v="10185"/>
    <n v="6610"/>
  </r>
  <r>
    <x v="128"/>
    <x v="3"/>
    <x v="26"/>
    <n v="8681"/>
    <n v="6"/>
    <n v="1565"/>
    <n v="46950"/>
    <n v="8.43"/>
    <n v="3260"/>
    <n v="3960"/>
  </r>
  <r>
    <x v="128"/>
    <x v="3"/>
    <x v="27"/>
    <m/>
    <n v="7"/>
    <n v="1219"/>
    <n v="36570"/>
    <n v="16.87"/>
    <m/>
    <n v="6171"/>
  </r>
  <r>
    <x v="128"/>
    <x v="3"/>
    <x v="28"/>
    <n v="3298"/>
    <n v="10"/>
    <n v="3613"/>
    <n v="108390"/>
    <n v="1.39"/>
    <n v="2361"/>
    <n v="1510"/>
  </r>
  <r>
    <x v="128"/>
    <x v="3"/>
    <x v="29"/>
    <n v="6665"/>
    <n v="10"/>
    <n v="2206"/>
    <n v="66180"/>
    <n v="5.49"/>
    <n v="3103"/>
    <n v="3634"/>
  </r>
  <r>
    <x v="128"/>
    <x v="3"/>
    <x v="30"/>
    <m/>
    <n v="6"/>
    <n v="553"/>
    <n v="16590"/>
    <n v="41.67"/>
    <n v="9861"/>
    <n v="6913"/>
  </r>
  <r>
    <x v="128"/>
    <x v="3"/>
    <x v="31"/>
    <m/>
    <n v="6"/>
    <n v="304"/>
    <n v="9120"/>
    <n v="6.37"/>
    <m/>
    <n v="581"/>
  </r>
  <r>
    <x v="128"/>
    <x v="3"/>
    <x v="32"/>
    <n v="4934"/>
    <n v="5"/>
    <n v="1009"/>
    <n v="30270"/>
    <n v="7.67"/>
    <m/>
    <n v="2323"/>
  </r>
  <r>
    <x v="128"/>
    <x v="3"/>
    <x v="33"/>
    <n v="4465"/>
    <n v="10"/>
    <n v="617"/>
    <n v="18510"/>
    <n v="11.63"/>
    <n v="2660"/>
    <n v="2153"/>
  </r>
  <r>
    <x v="128"/>
    <x v="3"/>
    <x v="34"/>
    <n v="347001"/>
    <n v="410"/>
    <n v="53077"/>
    <n v="1592310"/>
    <n v="10.35"/>
    <n v="192688"/>
    <n v="164877"/>
  </r>
  <r>
    <x v="128"/>
    <x v="4"/>
    <x v="0"/>
    <n v="84819"/>
    <n v="247"/>
    <n v="9997"/>
    <n v="299910"/>
    <n v="18.36"/>
    <n v="45800"/>
    <n v="55069"/>
  </r>
  <r>
    <x v="128"/>
    <x v="4"/>
    <x v="1"/>
    <n v="488451"/>
    <n v="324"/>
    <n v="19321"/>
    <n v="579630"/>
    <n v="54.62"/>
    <n v="241489"/>
    <n v="316619"/>
  </r>
  <r>
    <x v="128"/>
    <x v="4"/>
    <x v="2"/>
    <n v="33165"/>
    <n v="114"/>
    <n v="4124"/>
    <n v="123720"/>
    <n v="14.66"/>
    <n v="19064"/>
    <n v="18136"/>
  </r>
  <r>
    <x v="128"/>
    <x v="4"/>
    <x v="3"/>
    <n v="77361"/>
    <n v="148"/>
    <n v="5133"/>
    <n v="153990"/>
    <n v="30.53"/>
    <n v="44827"/>
    <n v="47015"/>
  </r>
  <r>
    <x v="128"/>
    <x v="4"/>
    <x v="4"/>
    <n v="77051"/>
    <n v="101"/>
    <n v="5139"/>
    <n v="154170"/>
    <n v="28.15"/>
    <n v="33128"/>
    <n v="43395"/>
  </r>
  <r>
    <x v="128"/>
    <x v="4"/>
    <x v="5"/>
    <n v="116493"/>
    <n v="121"/>
    <n v="6104"/>
    <n v="183120"/>
    <n v="36.19"/>
    <n v="66530"/>
    <n v="66262"/>
  </r>
  <r>
    <x v="128"/>
    <x v="4"/>
    <x v="6"/>
    <n v="71656"/>
    <n v="107"/>
    <n v="4157"/>
    <n v="124710"/>
    <n v="32.630000000000003"/>
    <n v="41501"/>
    <n v="40691"/>
  </r>
  <r>
    <x v="128"/>
    <x v="4"/>
    <x v="7"/>
    <n v="10403"/>
    <n v="32"/>
    <n v="1482"/>
    <n v="44460"/>
    <n v="12.97"/>
    <n v="5863"/>
    <n v="5767"/>
  </r>
  <r>
    <x v="128"/>
    <x v="4"/>
    <x v="8"/>
    <n v="21210"/>
    <n v="62"/>
    <n v="2694"/>
    <n v="80820"/>
    <n v="15.9"/>
    <n v="10721"/>
    <n v="12848"/>
  </r>
  <r>
    <x v="128"/>
    <x v="4"/>
    <x v="9"/>
    <n v="40918"/>
    <n v="88"/>
    <n v="2903"/>
    <n v="87090"/>
    <n v="29.26"/>
    <n v="21273"/>
    <n v="25479"/>
  </r>
  <r>
    <x v="128"/>
    <x v="4"/>
    <x v="10"/>
    <n v="68270"/>
    <n v="128"/>
    <n v="4698"/>
    <n v="140940"/>
    <n v="29.17"/>
    <n v="37644"/>
    <n v="41118"/>
  </r>
  <r>
    <x v="128"/>
    <x v="4"/>
    <x v="11"/>
    <n v="44296"/>
    <n v="52"/>
    <n v="2445"/>
    <n v="73350"/>
    <n v="32.85"/>
    <n v="24385"/>
    <n v="24094"/>
  </r>
  <r>
    <x v="128"/>
    <x v="4"/>
    <x v="12"/>
    <n v="32044"/>
    <n v="97"/>
    <n v="2395"/>
    <n v="71850"/>
    <n v="29.17"/>
    <n v="20125"/>
    <n v="20957"/>
  </r>
  <r>
    <x v="128"/>
    <x v="4"/>
    <x v="13"/>
    <n v="11603"/>
    <n v="31"/>
    <n v="971"/>
    <n v="29130"/>
    <n v="22.56"/>
    <n v="7460"/>
    <n v="6571"/>
  </r>
  <r>
    <x v="128"/>
    <x v="4"/>
    <x v="14"/>
    <n v="11290"/>
    <n v="37"/>
    <n v="1377"/>
    <n v="41310"/>
    <n v="15.32"/>
    <n v="6951"/>
    <n v="6329"/>
  </r>
  <r>
    <x v="128"/>
    <x v="4"/>
    <x v="15"/>
    <n v="11821"/>
    <n v="46"/>
    <n v="1658"/>
    <n v="49740"/>
    <n v="13.89"/>
    <n v="6965"/>
    <n v="6910"/>
  </r>
  <r>
    <x v="128"/>
    <x v="4"/>
    <x v="16"/>
    <n v="202938"/>
    <n v="119"/>
    <n v="7358"/>
    <n v="220740"/>
    <n v="61.62"/>
    <n v="94684"/>
    <n v="136027"/>
  </r>
  <r>
    <x v="128"/>
    <x v="4"/>
    <x v="17"/>
    <n v="175208"/>
    <n v="80"/>
    <n v="6007"/>
    <n v="180210"/>
    <n v="67.11"/>
    <n v="80435"/>
    <n v="120930"/>
  </r>
  <r>
    <x v="128"/>
    <x v="4"/>
    <x v="18"/>
    <n v="34677"/>
    <n v="100"/>
    <n v="3246"/>
    <n v="97380"/>
    <n v="21.71"/>
    <n v="22749"/>
    <n v="21140"/>
  </r>
  <r>
    <x v="128"/>
    <x v="4"/>
    <x v="19"/>
    <n v="56266"/>
    <n v="164"/>
    <n v="6553"/>
    <n v="196590"/>
    <n v="18.5"/>
    <n v="32650"/>
    <n v="36370"/>
  </r>
  <r>
    <x v="128"/>
    <x v="4"/>
    <x v="20"/>
    <n v="200054"/>
    <n v="312"/>
    <n v="10940"/>
    <n v="328200"/>
    <n v="37.17"/>
    <n v="103355"/>
    <n v="122001"/>
  </r>
  <r>
    <x v="128"/>
    <x v="4"/>
    <x v="21"/>
    <n v="19640"/>
    <n v="48"/>
    <n v="1620"/>
    <n v="48600"/>
    <n v="22.27"/>
    <n v="12373"/>
    <n v="10826"/>
  </r>
  <r>
    <x v="128"/>
    <x v="4"/>
    <x v="22"/>
    <n v="21784"/>
    <n v="30"/>
    <n v="1707"/>
    <n v="51210"/>
    <n v="24.99"/>
    <n v="16256"/>
    <n v="12799"/>
  </r>
  <r>
    <x v="128"/>
    <x v="4"/>
    <x v="23"/>
    <n v="18705"/>
    <n v="46"/>
    <n v="1302"/>
    <n v="39060"/>
    <n v="27.48"/>
    <n v="10921"/>
    <n v="10735"/>
  </r>
  <r>
    <x v="128"/>
    <x v="4"/>
    <x v="24"/>
    <n v="260184"/>
    <n v="436"/>
    <n v="15569"/>
    <n v="467070"/>
    <n v="33.479999999999997"/>
    <n v="142904"/>
    <n v="156360"/>
  </r>
  <r>
    <x v="128"/>
    <x v="4"/>
    <x v="25"/>
    <n v="59299"/>
    <n v="148"/>
    <n v="5540"/>
    <n v="166200"/>
    <n v="22.56"/>
    <n v="42807"/>
    <n v="37490"/>
  </r>
  <r>
    <x v="128"/>
    <x v="4"/>
    <x v="26"/>
    <n v="44280"/>
    <n v="48"/>
    <n v="3108"/>
    <n v="93240"/>
    <n v="23.3"/>
    <n v="16648"/>
    <n v="21721"/>
  </r>
  <r>
    <x v="128"/>
    <x v="4"/>
    <x v="27"/>
    <n v="178662"/>
    <n v="114"/>
    <n v="7627"/>
    <n v="228810"/>
    <n v="43.18"/>
    <n v="60635"/>
    <n v="98790"/>
  </r>
  <r>
    <x v="128"/>
    <x v="4"/>
    <x v="28"/>
    <n v="15185"/>
    <n v="48"/>
    <n v="4427"/>
    <n v="132810"/>
    <n v="6.38"/>
    <n v="10467"/>
    <n v="8471"/>
  </r>
  <r>
    <x v="128"/>
    <x v="4"/>
    <x v="29"/>
    <n v="13192"/>
    <n v="60"/>
    <n v="2859"/>
    <n v="85770"/>
    <n v="8.68"/>
    <n v="7418"/>
    <n v="7444"/>
  </r>
  <r>
    <x v="128"/>
    <x v="4"/>
    <x v="30"/>
    <n v="72065"/>
    <n v="78"/>
    <n v="2550"/>
    <n v="76500"/>
    <n v="53.08"/>
    <n v="40454"/>
    <n v="40608"/>
  </r>
  <r>
    <x v="128"/>
    <x v="4"/>
    <x v="31"/>
    <n v="4209"/>
    <n v="30"/>
    <n v="510"/>
    <n v="15300"/>
    <n v="15.27"/>
    <n v="3040"/>
    <n v="2337"/>
  </r>
  <r>
    <x v="128"/>
    <x v="4"/>
    <x v="32"/>
    <n v="15756"/>
    <n v="35"/>
    <n v="2216"/>
    <n v="66480"/>
    <n v="12.85"/>
    <n v="9432"/>
    <n v="8540"/>
  </r>
  <r>
    <x v="128"/>
    <x v="4"/>
    <x v="33"/>
    <n v="31778"/>
    <n v="79"/>
    <n v="2051"/>
    <n v="61530"/>
    <n v="32.79"/>
    <n v="17150"/>
    <n v="20177"/>
  </r>
  <r>
    <x v="128"/>
    <x v="4"/>
    <x v="34"/>
    <n v="2189342"/>
    <n v="3194"/>
    <n v="138212"/>
    <n v="4146360"/>
    <n v="32.14"/>
    <n v="1134763"/>
    <n v="1332734"/>
  </r>
  <r>
    <x v="129"/>
    <x v="0"/>
    <x v="0"/>
    <n v="24963"/>
    <n v="35"/>
    <n v="1258"/>
    <n v="38998"/>
    <n v="34.31"/>
    <n v="12557"/>
    <n v="13379"/>
  </r>
  <r>
    <x v="129"/>
    <x v="0"/>
    <x v="1"/>
    <n v="317527"/>
    <n v="75"/>
    <n v="8899"/>
    <n v="275869"/>
    <n v="74.89"/>
    <n v="143328"/>
    <n v="206585"/>
  </r>
  <r>
    <x v="129"/>
    <x v="0"/>
    <x v="2"/>
    <n v="2546"/>
    <n v="11"/>
    <n v="190"/>
    <n v="5890"/>
    <n v="20.36"/>
    <n v="1046"/>
    <n v="1199"/>
  </r>
  <r>
    <x v="129"/>
    <x v="0"/>
    <x v="3"/>
    <n v="25500"/>
    <n v="25"/>
    <n v="985"/>
    <n v="30535"/>
    <n v="47.41"/>
    <n v="11680"/>
    <n v="14478"/>
  </r>
  <r>
    <x v="129"/>
    <x v="0"/>
    <x v="4"/>
    <n v="13485"/>
    <n v="10"/>
    <n v="455"/>
    <n v="14105"/>
    <n v="63.58"/>
    <n v="6660"/>
    <n v="8969"/>
  </r>
  <r>
    <x v="129"/>
    <x v="0"/>
    <x v="5"/>
    <n v="51951"/>
    <n v="19"/>
    <n v="1779"/>
    <n v="55149"/>
    <n v="56.02"/>
    <n v="32188"/>
    <n v="30896"/>
  </r>
  <r>
    <x v="129"/>
    <x v="0"/>
    <x v="6"/>
    <n v="10932"/>
    <n v="9"/>
    <n v="537"/>
    <n v="16647"/>
    <n v="41.52"/>
    <n v="6649"/>
    <n v="6913"/>
  </r>
  <r>
    <x v="129"/>
    <x v="0"/>
    <x v="7"/>
    <m/>
    <n v="4"/>
    <n v="59"/>
    <n v="1829"/>
    <m/>
    <m/>
    <m/>
  </r>
  <r>
    <x v="129"/>
    <x v="0"/>
    <x v="8"/>
    <m/>
    <n v="10"/>
    <n v="241"/>
    <n v="7471"/>
    <n v="28.49"/>
    <m/>
    <n v="2128"/>
  </r>
  <r>
    <x v="129"/>
    <x v="0"/>
    <x v="9"/>
    <n v="9026"/>
    <n v="17"/>
    <n v="464"/>
    <n v="14384"/>
    <n v="44.44"/>
    <n v="4833"/>
    <n v="6393"/>
  </r>
  <r>
    <x v="129"/>
    <x v="0"/>
    <x v="10"/>
    <n v="13268"/>
    <n v="16"/>
    <n v="522"/>
    <n v="16182"/>
    <n v="48.78"/>
    <n v="9561"/>
    <n v="7893"/>
  </r>
  <r>
    <x v="129"/>
    <x v="0"/>
    <x v="11"/>
    <n v="10386"/>
    <n v="12"/>
    <n v="477"/>
    <n v="14787"/>
    <n v="38.07"/>
    <n v="6345"/>
    <n v="5629"/>
  </r>
  <r>
    <x v="129"/>
    <x v="0"/>
    <x v="12"/>
    <n v="8805"/>
    <n v="20"/>
    <n v="545"/>
    <n v="16895"/>
    <n v="33.86"/>
    <n v="5406"/>
    <n v="5721"/>
  </r>
  <r>
    <x v="129"/>
    <x v="0"/>
    <x v="13"/>
    <m/>
    <n v="3"/>
    <n v="137"/>
    <n v="4247"/>
    <m/>
    <m/>
    <m/>
  </r>
  <r>
    <x v="129"/>
    <x v="0"/>
    <x v="14"/>
    <m/>
    <n v="10"/>
    <n v="228"/>
    <n v="7068"/>
    <n v="43.21"/>
    <m/>
    <n v="3054"/>
  </r>
  <r>
    <x v="129"/>
    <x v="0"/>
    <x v="15"/>
    <m/>
    <n v="3"/>
    <n v="40"/>
    <n v="1240"/>
    <m/>
    <m/>
    <m/>
  </r>
  <r>
    <x v="129"/>
    <x v="0"/>
    <x v="16"/>
    <n v="116634"/>
    <n v="35"/>
    <n v="3470"/>
    <n v="107570"/>
    <n v="71.94"/>
    <n v="52619"/>
    <n v="77391"/>
  </r>
  <r>
    <x v="129"/>
    <x v="0"/>
    <x v="17"/>
    <n v="113684"/>
    <n v="32"/>
    <n v="3346"/>
    <n v="103726"/>
    <n v="72.62"/>
    <n v="51218"/>
    <n v="75328"/>
  </r>
  <r>
    <x v="129"/>
    <x v="0"/>
    <x v="18"/>
    <n v="6822"/>
    <n v="17"/>
    <n v="379"/>
    <n v="11749"/>
    <n v="33.22"/>
    <n v="4478"/>
    <n v="3903"/>
  </r>
  <r>
    <x v="129"/>
    <x v="0"/>
    <x v="19"/>
    <n v="9260"/>
    <n v="14"/>
    <n v="462"/>
    <n v="14322"/>
    <n v="37.83"/>
    <n v="4953"/>
    <n v="5417"/>
  </r>
  <r>
    <x v="129"/>
    <x v="0"/>
    <x v="20"/>
    <n v="56068"/>
    <n v="47"/>
    <n v="1956"/>
    <n v="60636"/>
    <n v="61.2"/>
    <n v="27498"/>
    <n v="37110"/>
  </r>
  <r>
    <x v="129"/>
    <x v="0"/>
    <x v="21"/>
    <m/>
    <n v="7"/>
    <n v="117"/>
    <n v="3627"/>
    <m/>
    <m/>
    <m/>
  </r>
  <r>
    <x v="129"/>
    <x v="0"/>
    <x v="22"/>
    <m/>
    <n v="5"/>
    <n v="493"/>
    <n v="15283"/>
    <m/>
    <m/>
    <m/>
  </r>
  <r>
    <x v="129"/>
    <x v="0"/>
    <x v="23"/>
    <m/>
    <n v="9"/>
    <n v="131"/>
    <n v="4061"/>
    <n v="26.92"/>
    <n v="696"/>
    <n v="1093"/>
  </r>
  <r>
    <x v="129"/>
    <x v="0"/>
    <x v="24"/>
    <n v="67974"/>
    <n v="68"/>
    <n v="2697"/>
    <n v="83607"/>
    <n v="52.13"/>
    <n v="34584"/>
    <n v="43581"/>
  </r>
  <r>
    <x v="129"/>
    <x v="0"/>
    <x v="25"/>
    <n v="15569"/>
    <n v="37"/>
    <n v="1273"/>
    <n v="39463"/>
    <n v="24.94"/>
    <n v="11271"/>
    <n v="9842"/>
  </r>
  <r>
    <x v="129"/>
    <x v="0"/>
    <x v="26"/>
    <n v="8437"/>
    <n v="9"/>
    <n v="458"/>
    <n v="14198"/>
    <n v="24.2"/>
    <n v="3595"/>
    <n v="3436"/>
  </r>
  <r>
    <x v="129"/>
    <x v="0"/>
    <x v="27"/>
    <n v="76610"/>
    <n v="35"/>
    <n v="3135"/>
    <n v="97185"/>
    <n v="42.64"/>
    <n v="30089"/>
    <n v="41438"/>
  </r>
  <r>
    <x v="129"/>
    <x v="0"/>
    <x v="28"/>
    <n v="4908"/>
    <n v="11"/>
    <n v="433"/>
    <n v="13423"/>
    <n v="23.54"/>
    <n v="2925"/>
    <n v="3160"/>
  </r>
  <r>
    <x v="129"/>
    <x v="0"/>
    <x v="29"/>
    <n v="1763"/>
    <n v="15"/>
    <n v="231"/>
    <n v="7161"/>
    <n v="12.05"/>
    <n v="1162"/>
    <n v="863"/>
  </r>
  <r>
    <x v="129"/>
    <x v="0"/>
    <x v="30"/>
    <n v="20368"/>
    <n v="19"/>
    <n v="803"/>
    <n v="24893"/>
    <n v="48.12"/>
    <n v="12252"/>
    <n v="11978"/>
  </r>
  <r>
    <x v="129"/>
    <x v="0"/>
    <x v="31"/>
    <n v="1040"/>
    <n v="8"/>
    <n v="86"/>
    <n v="2666"/>
    <m/>
    <n v="622"/>
    <m/>
  </r>
  <r>
    <x v="129"/>
    <x v="0"/>
    <x v="32"/>
    <n v="5661"/>
    <n v="6"/>
    <n v="565"/>
    <n v="17515"/>
    <n v="17.21"/>
    <n v="2890"/>
    <n v="3014"/>
  </r>
  <r>
    <x v="129"/>
    <x v="0"/>
    <x v="33"/>
    <n v="7625"/>
    <n v="18"/>
    <n v="456"/>
    <n v="14136"/>
    <n v="38.020000000000003"/>
    <n v="4512"/>
    <n v="5375"/>
  </r>
  <r>
    <x v="129"/>
    <x v="0"/>
    <x v="34"/>
    <n v="841818"/>
    <n v="571"/>
    <n v="31264"/>
    <n v="969184"/>
    <n v="54.14"/>
    <n v="412131"/>
    <n v="524709"/>
  </r>
  <r>
    <x v="129"/>
    <x v="1"/>
    <x v="0"/>
    <n v="35873"/>
    <n v="135"/>
    <n v="1617"/>
    <n v="50127"/>
    <n v="37.28"/>
    <n v="19965"/>
    <n v="18686"/>
  </r>
  <r>
    <x v="129"/>
    <x v="1"/>
    <x v="1"/>
    <n v="128198"/>
    <n v="189"/>
    <n v="4032"/>
    <n v="124992"/>
    <n v="56.22"/>
    <n v="60168"/>
    <n v="70267"/>
  </r>
  <r>
    <x v="129"/>
    <x v="1"/>
    <x v="2"/>
    <n v="17969"/>
    <n v="63"/>
    <n v="660"/>
    <n v="20460"/>
    <n v="39.24"/>
    <n v="9056"/>
    <n v="8029"/>
  </r>
  <r>
    <x v="129"/>
    <x v="1"/>
    <x v="3"/>
    <n v="45703"/>
    <n v="88"/>
    <n v="1556"/>
    <n v="48236"/>
    <n v="53.09"/>
    <n v="26483"/>
    <n v="25609"/>
  </r>
  <r>
    <x v="129"/>
    <x v="1"/>
    <x v="4"/>
    <n v="30096"/>
    <n v="58"/>
    <n v="1002"/>
    <n v="31062"/>
    <n v="53.4"/>
    <n v="14339"/>
    <n v="16586"/>
  </r>
  <r>
    <x v="129"/>
    <x v="1"/>
    <x v="5"/>
    <n v="48660"/>
    <n v="77"/>
    <n v="1388"/>
    <n v="43028"/>
    <n v="50.75"/>
    <n v="28032"/>
    <n v="21836"/>
  </r>
  <r>
    <x v="129"/>
    <x v="1"/>
    <x v="6"/>
    <n v="36464"/>
    <n v="71"/>
    <n v="1211"/>
    <n v="37541"/>
    <n v="48.51"/>
    <n v="22705"/>
    <n v="18212"/>
  </r>
  <r>
    <x v="129"/>
    <x v="1"/>
    <x v="7"/>
    <n v="7047"/>
    <n v="21"/>
    <n v="248"/>
    <n v="7688"/>
    <n v="50.48"/>
    <n v="4403"/>
    <n v="3881"/>
  </r>
  <r>
    <x v="129"/>
    <x v="1"/>
    <x v="8"/>
    <n v="13434"/>
    <n v="34"/>
    <n v="467"/>
    <n v="14477"/>
    <n v="48.25"/>
    <n v="6634"/>
    <n v="6985"/>
  </r>
  <r>
    <x v="129"/>
    <x v="1"/>
    <x v="9"/>
    <n v="22310"/>
    <n v="47"/>
    <n v="804"/>
    <n v="24924"/>
    <n v="55.02"/>
    <n v="11417"/>
    <n v="13712"/>
  </r>
  <r>
    <x v="129"/>
    <x v="1"/>
    <x v="10"/>
    <n v="40108"/>
    <n v="76"/>
    <n v="1353"/>
    <n v="41943"/>
    <n v="48.35"/>
    <n v="20320"/>
    <n v="20278"/>
  </r>
  <r>
    <x v="129"/>
    <x v="1"/>
    <x v="11"/>
    <n v="8957"/>
    <n v="21"/>
    <n v="639"/>
    <n v="19809"/>
    <n v="19.649999999999999"/>
    <n v="5113"/>
    <n v="3893"/>
  </r>
  <r>
    <x v="129"/>
    <x v="1"/>
    <x v="12"/>
    <n v="34798"/>
    <n v="63"/>
    <n v="1070"/>
    <n v="33170"/>
    <n v="51.57"/>
    <n v="17511"/>
    <n v="17107"/>
  </r>
  <r>
    <x v="129"/>
    <x v="1"/>
    <x v="13"/>
    <n v="9756"/>
    <n v="22"/>
    <n v="400"/>
    <n v="12400"/>
    <n v="39.71"/>
    <n v="5261"/>
    <n v="4924"/>
  </r>
  <r>
    <x v="129"/>
    <x v="1"/>
    <x v="14"/>
    <n v="9000"/>
    <n v="17"/>
    <n v="234"/>
    <n v="7254"/>
    <n v="55.69"/>
    <n v="4162"/>
    <n v="4040"/>
  </r>
  <r>
    <x v="129"/>
    <x v="1"/>
    <x v="15"/>
    <n v="8651"/>
    <n v="29"/>
    <n v="302"/>
    <n v="9362"/>
    <n v="48.2"/>
    <n v="4884"/>
    <n v="4512"/>
  </r>
  <r>
    <x v="129"/>
    <x v="1"/>
    <x v="16"/>
    <n v="48025"/>
    <n v="66"/>
    <n v="1382"/>
    <n v="42842"/>
    <n v="61.48"/>
    <n v="21014"/>
    <n v="26341"/>
  </r>
  <r>
    <x v="129"/>
    <x v="1"/>
    <x v="17"/>
    <n v="31899"/>
    <n v="37"/>
    <n v="882"/>
    <n v="27342"/>
    <n v="62.84"/>
    <n v="14002"/>
    <n v="17181"/>
  </r>
  <r>
    <x v="129"/>
    <x v="1"/>
    <x v="18"/>
    <n v="17792"/>
    <n v="46"/>
    <n v="700"/>
    <n v="21700"/>
    <n v="42.12"/>
    <n v="10680"/>
    <n v="9140"/>
  </r>
  <r>
    <x v="129"/>
    <x v="1"/>
    <x v="19"/>
    <n v="33657"/>
    <n v="100"/>
    <n v="1263"/>
    <n v="39153"/>
    <n v="44.94"/>
    <n v="17322"/>
    <n v="17597"/>
  </r>
  <r>
    <x v="129"/>
    <x v="1"/>
    <x v="20"/>
    <n v="102184"/>
    <n v="192"/>
    <n v="2639"/>
    <n v="81809"/>
    <n v="69.39"/>
    <n v="51739"/>
    <n v="56766"/>
  </r>
  <r>
    <x v="129"/>
    <x v="1"/>
    <x v="21"/>
    <n v="14355"/>
    <n v="29"/>
    <n v="429"/>
    <n v="13299"/>
    <n v="45.48"/>
    <n v="8807"/>
    <n v="6048"/>
  </r>
  <r>
    <x v="129"/>
    <x v="1"/>
    <x v="22"/>
    <n v="7070"/>
    <n v="17"/>
    <n v="340"/>
    <n v="10540"/>
    <n v="32.44"/>
    <n v="5782"/>
    <n v="3419"/>
  </r>
  <r>
    <x v="129"/>
    <x v="1"/>
    <x v="23"/>
    <n v="12336"/>
    <n v="27"/>
    <n v="353"/>
    <n v="10943"/>
    <n v="65.52"/>
    <n v="7380"/>
    <n v="7169"/>
  </r>
  <r>
    <x v="129"/>
    <x v="1"/>
    <x v="24"/>
    <n v="135945"/>
    <n v="265"/>
    <n v="3761"/>
    <n v="116591"/>
    <n v="62.96"/>
    <n v="73708"/>
    <n v="73402"/>
  </r>
  <r>
    <x v="129"/>
    <x v="1"/>
    <x v="25"/>
    <n v="27441"/>
    <n v="72"/>
    <n v="1019"/>
    <n v="31589"/>
    <n v="43.08"/>
    <n v="17232"/>
    <n v="13610"/>
  </r>
  <r>
    <x v="129"/>
    <x v="1"/>
    <x v="26"/>
    <n v="7435"/>
    <n v="25"/>
    <n v="472"/>
    <n v="14632"/>
    <n v="23.79"/>
    <n v="4252"/>
    <n v="3481"/>
  </r>
  <r>
    <x v="129"/>
    <x v="1"/>
    <x v="27"/>
    <n v="24850"/>
    <n v="52"/>
    <n v="1144"/>
    <n v="35464"/>
    <n v="31.38"/>
    <n v="10505"/>
    <n v="11127"/>
  </r>
  <r>
    <x v="129"/>
    <x v="1"/>
    <x v="28"/>
    <n v="7089"/>
    <n v="22"/>
    <n v="279"/>
    <n v="8649"/>
    <n v="41.27"/>
    <n v="4846"/>
    <n v="3569"/>
  </r>
  <r>
    <x v="129"/>
    <x v="1"/>
    <x v="29"/>
    <n v="5784"/>
    <n v="28"/>
    <n v="286"/>
    <n v="8866"/>
    <n v="30.02"/>
    <n v="3504"/>
    <n v="2662"/>
  </r>
  <r>
    <x v="129"/>
    <x v="1"/>
    <x v="30"/>
    <n v="25349"/>
    <n v="45"/>
    <n v="788"/>
    <n v="24428"/>
    <n v="57.17"/>
    <n v="14178"/>
    <n v="13967"/>
  </r>
  <r>
    <x v="129"/>
    <x v="1"/>
    <x v="31"/>
    <n v="2372"/>
    <n v="16"/>
    <n v="107"/>
    <n v="3317"/>
    <n v="38.29"/>
    <n v="1420"/>
    <n v="1270"/>
  </r>
  <r>
    <x v="129"/>
    <x v="1"/>
    <x v="32"/>
    <n v="5034"/>
    <n v="20"/>
    <n v="350"/>
    <n v="10850"/>
    <n v="20.83"/>
    <n v="3418"/>
    <n v="2260"/>
  </r>
  <r>
    <x v="129"/>
    <x v="1"/>
    <x v="33"/>
    <n v="15092"/>
    <n v="41"/>
    <n v="615"/>
    <n v="19065"/>
    <n v="47.62"/>
    <n v="8261"/>
    <n v="9079"/>
  </r>
  <r>
    <x v="129"/>
    <x v="1"/>
    <x v="34"/>
    <n v="852888"/>
    <n v="1809"/>
    <n v="29149"/>
    <n v="903619"/>
    <n v="49.36"/>
    <n v="450792"/>
    <n v="446062"/>
  </r>
  <r>
    <x v="129"/>
    <x v="2"/>
    <x v="0"/>
    <n v="15678"/>
    <n v="29"/>
    <n v="1228"/>
    <n v="38068"/>
    <n v="38.020000000000003"/>
    <n v="6994"/>
    <n v="14475"/>
  </r>
  <r>
    <x v="129"/>
    <x v="2"/>
    <x v="1"/>
    <n v="77844"/>
    <n v="38"/>
    <n v="3688"/>
    <n v="114328"/>
    <n v="64.959999999999994"/>
    <n v="37786"/>
    <n v="74270"/>
  </r>
  <r>
    <x v="129"/>
    <x v="2"/>
    <x v="2"/>
    <n v="6049"/>
    <n v="18"/>
    <n v="657"/>
    <n v="20367"/>
    <n v="26.96"/>
    <n v="3213"/>
    <n v="5491"/>
  </r>
  <r>
    <x v="129"/>
    <x v="2"/>
    <x v="3"/>
    <n v="6923"/>
    <n v="14"/>
    <n v="605"/>
    <n v="18755"/>
    <n v="31.99"/>
    <n v="4483"/>
    <n v="6000"/>
  </r>
  <r>
    <x v="129"/>
    <x v="2"/>
    <x v="4"/>
    <n v="9880"/>
    <n v="14"/>
    <n v="879"/>
    <n v="27249"/>
    <n v="35.549999999999997"/>
    <n v="3578"/>
    <n v="9688"/>
  </r>
  <r>
    <x v="129"/>
    <x v="2"/>
    <x v="5"/>
    <n v="11762"/>
    <n v="11"/>
    <n v="1042"/>
    <n v="32302"/>
    <n v="33.61"/>
    <n v="6709"/>
    <n v="10858"/>
  </r>
  <r>
    <x v="129"/>
    <x v="2"/>
    <x v="6"/>
    <n v="15870"/>
    <n v="16"/>
    <n v="1056"/>
    <n v="32736"/>
    <n v="42.19"/>
    <n v="8545"/>
    <n v="13810"/>
  </r>
  <r>
    <x v="129"/>
    <x v="2"/>
    <x v="7"/>
    <m/>
    <n v="2"/>
    <n v="60"/>
    <n v="1860"/>
    <m/>
    <m/>
    <m/>
  </r>
  <r>
    <x v="129"/>
    <x v="2"/>
    <x v="8"/>
    <m/>
    <n v="5"/>
    <n v="139"/>
    <n v="4309"/>
    <n v="23.04"/>
    <m/>
    <n v="993"/>
  </r>
  <r>
    <x v="129"/>
    <x v="2"/>
    <x v="9"/>
    <n v="4096"/>
    <n v="11"/>
    <n v="433"/>
    <n v="13423"/>
    <n v="20.190000000000001"/>
    <n v="1573"/>
    <n v="2710"/>
  </r>
  <r>
    <x v="129"/>
    <x v="2"/>
    <x v="10"/>
    <n v="10066"/>
    <n v="18"/>
    <n v="809"/>
    <n v="25079"/>
    <n v="36.71"/>
    <n v="2739"/>
    <n v="9208"/>
  </r>
  <r>
    <x v="129"/>
    <x v="2"/>
    <x v="11"/>
    <n v="7174"/>
    <n v="13"/>
    <n v="857"/>
    <n v="26567"/>
    <n v="20.71"/>
    <n v="3739"/>
    <n v="5501"/>
  </r>
  <r>
    <x v="129"/>
    <x v="2"/>
    <x v="12"/>
    <m/>
    <n v="3"/>
    <n v="139"/>
    <n v="4309"/>
    <m/>
    <m/>
    <m/>
  </r>
  <r>
    <x v="129"/>
    <x v="2"/>
    <x v="13"/>
    <m/>
    <n v="4"/>
    <n v="104"/>
    <n v="3224"/>
    <n v="32.44"/>
    <n v="1059"/>
    <n v="1046"/>
  </r>
  <r>
    <x v="129"/>
    <x v="2"/>
    <x v="14"/>
    <m/>
    <n v="3"/>
    <n v="75"/>
    <n v="2325"/>
    <m/>
    <m/>
    <m/>
  </r>
  <r>
    <x v="129"/>
    <x v="2"/>
    <x v="15"/>
    <m/>
    <n v="7"/>
    <n v="480"/>
    <n v="14880"/>
    <m/>
    <m/>
    <m/>
  </r>
  <r>
    <x v="129"/>
    <x v="2"/>
    <x v="16"/>
    <m/>
    <n v="14"/>
    <n v="2089"/>
    <n v="64759"/>
    <m/>
    <m/>
    <m/>
  </r>
  <r>
    <x v="129"/>
    <x v="2"/>
    <x v="17"/>
    <m/>
    <n v="10"/>
    <n v="1742"/>
    <n v="54002"/>
    <m/>
    <m/>
    <m/>
  </r>
  <r>
    <x v="129"/>
    <x v="2"/>
    <x v="18"/>
    <n v="9667"/>
    <n v="23"/>
    <n v="870"/>
    <n v="26970"/>
    <n v="32.770000000000003"/>
    <n v="5964"/>
    <n v="8839"/>
  </r>
  <r>
    <x v="129"/>
    <x v="2"/>
    <x v="19"/>
    <n v="13836"/>
    <n v="31"/>
    <n v="1209"/>
    <n v="37479"/>
    <n v="34.58"/>
    <n v="7023"/>
    <n v="12961"/>
  </r>
  <r>
    <x v="129"/>
    <x v="2"/>
    <x v="20"/>
    <n v="25715"/>
    <n v="46"/>
    <n v="2299"/>
    <n v="71269"/>
    <n v="31.94"/>
    <n v="14708"/>
    <n v="22764"/>
  </r>
  <r>
    <x v="129"/>
    <x v="2"/>
    <x v="21"/>
    <n v="3565"/>
    <n v="6"/>
    <n v="459"/>
    <n v="14229"/>
    <n v="22.67"/>
    <m/>
    <n v="3226"/>
  </r>
  <r>
    <x v="129"/>
    <x v="2"/>
    <x v="22"/>
    <m/>
    <n v="6"/>
    <n v="359"/>
    <n v="11129"/>
    <m/>
    <n v="3165"/>
    <m/>
  </r>
  <r>
    <x v="129"/>
    <x v="2"/>
    <x v="23"/>
    <m/>
    <n v="4"/>
    <n v="79"/>
    <n v="2449"/>
    <m/>
    <m/>
    <m/>
  </r>
  <r>
    <x v="129"/>
    <x v="2"/>
    <x v="24"/>
    <n v="34600"/>
    <n v="62"/>
    <n v="3196"/>
    <n v="99076"/>
    <n v="30.91"/>
    <n v="20276"/>
    <n v="30625"/>
  </r>
  <r>
    <x v="129"/>
    <x v="2"/>
    <x v="25"/>
    <n v="17454"/>
    <n v="25"/>
    <n v="1597"/>
    <n v="49507"/>
    <n v="28.55"/>
    <n v="12617"/>
    <n v="14135"/>
  </r>
  <r>
    <x v="129"/>
    <x v="2"/>
    <x v="26"/>
    <n v="5288"/>
    <n v="9"/>
    <n v="617"/>
    <n v="19127"/>
    <n v="26.16"/>
    <n v="3583"/>
    <n v="5003"/>
  </r>
  <r>
    <x v="129"/>
    <x v="2"/>
    <x v="27"/>
    <n v="32977"/>
    <n v="20"/>
    <n v="2111"/>
    <n v="65441"/>
    <n v="44.38"/>
    <m/>
    <n v="29040"/>
  </r>
  <r>
    <x v="129"/>
    <x v="2"/>
    <x v="28"/>
    <n v="1041"/>
    <n v="5"/>
    <n v="102"/>
    <n v="3162"/>
    <n v="26.96"/>
    <n v="742"/>
    <n v="853"/>
  </r>
  <r>
    <x v="129"/>
    <x v="2"/>
    <x v="29"/>
    <n v="1603"/>
    <n v="9"/>
    <n v="239"/>
    <n v="7409"/>
    <n v="18.41"/>
    <n v="855"/>
    <n v="1364"/>
  </r>
  <r>
    <x v="129"/>
    <x v="2"/>
    <x v="30"/>
    <n v="6971"/>
    <n v="9"/>
    <n v="440"/>
    <n v="13640"/>
    <n v="42.97"/>
    <n v="4104"/>
    <n v="5861"/>
  </r>
  <r>
    <x v="129"/>
    <x v="2"/>
    <x v="31"/>
    <m/>
    <n v="3"/>
    <n v="136"/>
    <n v="4216"/>
    <m/>
    <m/>
    <m/>
  </r>
  <r>
    <x v="129"/>
    <x v="2"/>
    <x v="32"/>
    <n v="2578"/>
    <n v="5"/>
    <n v="340"/>
    <n v="10540"/>
    <n v="23.62"/>
    <n v="1770"/>
    <n v="2490"/>
  </r>
  <r>
    <x v="129"/>
    <x v="2"/>
    <x v="33"/>
    <n v="3744"/>
    <n v="13"/>
    <n v="447"/>
    <n v="13857"/>
    <n v="24.76"/>
    <n v="2512"/>
    <n v="3431"/>
  </r>
  <r>
    <x v="129"/>
    <x v="2"/>
    <x v="34"/>
    <n v="337996"/>
    <n v="434"/>
    <n v="25644"/>
    <n v="794964"/>
    <n v="38.479999999999997"/>
    <n v="171744"/>
    <n v="305885"/>
  </r>
  <r>
    <x v="129"/>
    <x v="3"/>
    <x v="0"/>
    <n v="31672"/>
    <n v="47"/>
    <n v="5868"/>
    <n v="181908"/>
    <n v="8.58"/>
    <n v="19307"/>
    <n v="15615"/>
  </r>
  <r>
    <x v="129"/>
    <x v="3"/>
    <x v="1"/>
    <n v="33982"/>
    <n v="23"/>
    <n v="2823"/>
    <n v="87513"/>
    <n v="18.27"/>
    <n v="15590"/>
    <n v="15992"/>
  </r>
  <r>
    <x v="129"/>
    <x v="3"/>
    <x v="2"/>
    <n v="24720"/>
    <n v="24"/>
    <n v="2629"/>
    <n v="81499"/>
    <n v="14.66"/>
    <n v="15358"/>
    <n v="11947"/>
  </r>
  <r>
    <x v="129"/>
    <x v="3"/>
    <x v="3"/>
    <n v="16351"/>
    <n v="22"/>
    <n v="2005"/>
    <n v="62155"/>
    <n v="14.07"/>
    <n v="9843"/>
    <n v="8745"/>
  </r>
  <r>
    <x v="129"/>
    <x v="3"/>
    <x v="4"/>
    <n v="27341"/>
    <n v="18"/>
    <n v="2802"/>
    <n v="86862"/>
    <n v="14.18"/>
    <n v="7753"/>
    <n v="12315"/>
  </r>
  <r>
    <x v="129"/>
    <x v="3"/>
    <x v="5"/>
    <n v="21006"/>
    <n v="13"/>
    <n v="1883"/>
    <n v="58373"/>
    <n v="16.88"/>
    <n v="10191"/>
    <n v="9852"/>
  </r>
  <r>
    <x v="129"/>
    <x v="3"/>
    <x v="6"/>
    <n v="11056"/>
    <n v="10"/>
    <n v="1347"/>
    <n v="41757"/>
    <n v="12.39"/>
    <n v="6166"/>
    <n v="5174"/>
  </r>
  <r>
    <x v="129"/>
    <x v="3"/>
    <x v="7"/>
    <n v="3751"/>
    <n v="5"/>
    <n v="1115"/>
    <n v="34565"/>
    <n v="4.62"/>
    <n v="1995"/>
    <n v="1598"/>
  </r>
  <r>
    <x v="129"/>
    <x v="3"/>
    <x v="8"/>
    <n v="6560"/>
    <n v="11"/>
    <n v="1779"/>
    <n v="55149"/>
    <n v="6.55"/>
    <n v="2963"/>
    <n v="3613"/>
  </r>
  <r>
    <x v="129"/>
    <x v="3"/>
    <x v="9"/>
    <n v="7496"/>
    <n v="12"/>
    <n v="1199"/>
    <n v="37169"/>
    <n v="9.32"/>
    <n v="3351"/>
    <n v="3463"/>
  </r>
  <r>
    <x v="129"/>
    <x v="3"/>
    <x v="10"/>
    <n v="15320"/>
    <n v="21"/>
    <n v="2022"/>
    <n v="62682"/>
    <n v="10.69"/>
    <n v="7765"/>
    <n v="6701"/>
  </r>
  <r>
    <x v="129"/>
    <x v="3"/>
    <x v="11"/>
    <n v="4645"/>
    <n v="6"/>
    <n v="427"/>
    <n v="13237"/>
    <n v="14.47"/>
    <n v="3585"/>
    <n v="1916"/>
  </r>
  <r>
    <x v="129"/>
    <x v="3"/>
    <x v="12"/>
    <m/>
    <n v="8"/>
    <n v="604"/>
    <n v="18724"/>
    <m/>
    <m/>
    <m/>
  </r>
  <r>
    <x v="129"/>
    <x v="3"/>
    <x v="13"/>
    <m/>
    <n v="3"/>
    <n v="360"/>
    <n v="11160"/>
    <m/>
    <m/>
    <m/>
  </r>
  <r>
    <x v="129"/>
    <x v="3"/>
    <x v="14"/>
    <n v="4489"/>
    <n v="7"/>
    <n v="843"/>
    <n v="26133"/>
    <m/>
    <n v="1649"/>
    <m/>
  </r>
  <r>
    <x v="129"/>
    <x v="3"/>
    <x v="15"/>
    <n v="4229"/>
    <n v="8"/>
    <n v="961"/>
    <n v="29791"/>
    <n v="7.33"/>
    <n v="2321"/>
    <n v="2183"/>
  </r>
  <r>
    <x v="129"/>
    <x v="3"/>
    <x v="16"/>
    <m/>
    <n v="4"/>
    <n v="419"/>
    <n v="12989"/>
    <m/>
    <m/>
    <m/>
  </r>
  <r>
    <x v="129"/>
    <x v="3"/>
    <x v="17"/>
    <m/>
    <n v="1"/>
    <n v="39"/>
    <n v="1209"/>
    <m/>
    <m/>
    <n v="644"/>
  </r>
  <r>
    <x v="129"/>
    <x v="3"/>
    <x v="18"/>
    <n v="10730"/>
    <n v="16"/>
    <n v="1338"/>
    <n v="41478"/>
    <n v="11.37"/>
    <n v="7444"/>
    <n v="4716"/>
  </r>
  <r>
    <x v="129"/>
    <x v="3"/>
    <x v="19"/>
    <n v="26218"/>
    <n v="23"/>
    <n v="3947"/>
    <n v="122357"/>
    <n v="9.25"/>
    <n v="12286"/>
    <n v="11315"/>
  </r>
  <r>
    <x v="129"/>
    <x v="3"/>
    <x v="20"/>
    <n v="45830"/>
    <n v="35"/>
    <n v="4205"/>
    <n v="130355"/>
    <n v="16.93"/>
    <n v="24673"/>
    <n v="22072"/>
  </r>
  <r>
    <x v="129"/>
    <x v="3"/>
    <x v="21"/>
    <m/>
    <n v="9"/>
    <n v="732"/>
    <n v="22692"/>
    <m/>
    <n v="4752"/>
    <m/>
  </r>
  <r>
    <x v="129"/>
    <x v="3"/>
    <x v="22"/>
    <n v="5562"/>
    <n v="4"/>
    <n v="578"/>
    <n v="17918"/>
    <n v="12.54"/>
    <m/>
    <n v="2246"/>
  </r>
  <r>
    <x v="129"/>
    <x v="3"/>
    <x v="23"/>
    <m/>
    <n v="7"/>
    <n v="837"/>
    <n v="25947"/>
    <m/>
    <m/>
    <m/>
  </r>
  <r>
    <x v="129"/>
    <x v="3"/>
    <x v="24"/>
    <n v="65118"/>
    <n v="55"/>
    <n v="6352"/>
    <n v="196912"/>
    <n v="15.62"/>
    <n v="36679"/>
    <n v="30765"/>
  </r>
  <r>
    <x v="129"/>
    <x v="3"/>
    <x v="25"/>
    <n v="17150"/>
    <n v="18"/>
    <n v="1705"/>
    <n v="52855"/>
    <n v="17.52"/>
    <n v="11970"/>
    <n v="9258"/>
  </r>
  <r>
    <x v="129"/>
    <x v="3"/>
    <x v="26"/>
    <n v="12773"/>
    <n v="6"/>
    <n v="1565"/>
    <n v="48515"/>
    <n v="12.05"/>
    <n v="5201"/>
    <n v="5844"/>
  </r>
  <r>
    <x v="129"/>
    <x v="3"/>
    <x v="27"/>
    <n v="15768"/>
    <n v="7"/>
    <n v="1219"/>
    <n v="37789"/>
    <n v="16.22"/>
    <m/>
    <n v="6129"/>
  </r>
  <r>
    <x v="129"/>
    <x v="3"/>
    <x v="28"/>
    <n v="6429"/>
    <n v="11"/>
    <n v="3633"/>
    <n v="112623"/>
    <n v="2.62"/>
    <n v="3714"/>
    <n v="2948"/>
  </r>
  <r>
    <x v="129"/>
    <x v="3"/>
    <x v="29"/>
    <n v="8747"/>
    <n v="11"/>
    <n v="2286"/>
    <n v="70866"/>
    <n v="6.56"/>
    <n v="3789"/>
    <n v="4650"/>
  </r>
  <r>
    <x v="129"/>
    <x v="3"/>
    <x v="30"/>
    <n v="11410"/>
    <n v="6"/>
    <n v="553"/>
    <n v="17143"/>
    <n v="26.73"/>
    <n v="6872"/>
    <n v="4582"/>
  </r>
  <r>
    <x v="129"/>
    <x v="3"/>
    <x v="31"/>
    <m/>
    <n v="6"/>
    <n v="304"/>
    <n v="9424"/>
    <n v="11.21"/>
    <m/>
    <n v="1056"/>
  </r>
  <r>
    <x v="129"/>
    <x v="3"/>
    <x v="32"/>
    <n v="5232"/>
    <n v="5"/>
    <n v="1009"/>
    <n v="31279"/>
    <n v="7.8"/>
    <n v="3223"/>
    <n v="2441"/>
  </r>
  <r>
    <x v="129"/>
    <x v="3"/>
    <x v="33"/>
    <n v="3354"/>
    <n v="10"/>
    <n v="612"/>
    <n v="18972"/>
    <n v="8.7200000000000006"/>
    <n v="2454"/>
    <n v="1655"/>
  </r>
  <r>
    <x v="129"/>
    <x v="3"/>
    <x v="34"/>
    <n v="412715"/>
    <n v="416"/>
    <n v="53609"/>
    <n v="1661879"/>
    <n v="11.65"/>
    <n v="218361"/>
    <n v="193661"/>
  </r>
  <r>
    <x v="129"/>
    <x v="4"/>
    <x v="0"/>
    <n v="108187"/>
    <n v="246"/>
    <n v="9971"/>
    <n v="309101"/>
    <n v="20.11"/>
    <n v="58823"/>
    <n v="62154"/>
  </r>
  <r>
    <x v="129"/>
    <x v="4"/>
    <x v="1"/>
    <n v="557551"/>
    <n v="325"/>
    <n v="19442"/>
    <n v="602702"/>
    <n v="60.91"/>
    <n v="256871"/>
    <n v="367114"/>
  </r>
  <r>
    <x v="129"/>
    <x v="4"/>
    <x v="2"/>
    <n v="51284"/>
    <n v="116"/>
    <n v="4136"/>
    <n v="128216"/>
    <n v="20.8"/>
    <n v="28673"/>
    <n v="26666"/>
  </r>
  <r>
    <x v="129"/>
    <x v="4"/>
    <x v="3"/>
    <n v="94477"/>
    <n v="149"/>
    <n v="5151"/>
    <n v="159681"/>
    <n v="34.340000000000003"/>
    <n v="52489"/>
    <n v="54832"/>
  </r>
  <r>
    <x v="129"/>
    <x v="4"/>
    <x v="4"/>
    <n v="80802"/>
    <n v="100"/>
    <n v="5138"/>
    <n v="159278"/>
    <n v="29.86"/>
    <n v="32330"/>
    <n v="47558"/>
  </r>
  <r>
    <x v="129"/>
    <x v="4"/>
    <x v="5"/>
    <n v="133379"/>
    <n v="120"/>
    <n v="6092"/>
    <n v="188852"/>
    <n v="38.89"/>
    <n v="77120"/>
    <n v="73442"/>
  </r>
  <r>
    <x v="129"/>
    <x v="4"/>
    <x v="6"/>
    <n v="74322"/>
    <n v="106"/>
    <n v="4151"/>
    <n v="128681"/>
    <n v="34.28"/>
    <n v="44065"/>
    <n v="44108"/>
  </r>
  <r>
    <x v="129"/>
    <x v="4"/>
    <x v="7"/>
    <n v="12450"/>
    <n v="32"/>
    <n v="1482"/>
    <n v="45942"/>
    <n v="13.89"/>
    <n v="7067"/>
    <n v="6382"/>
  </r>
  <r>
    <x v="129"/>
    <x v="4"/>
    <x v="8"/>
    <n v="24489"/>
    <n v="60"/>
    <n v="2626"/>
    <n v="81406"/>
    <n v="16.850000000000001"/>
    <n v="11806"/>
    <n v="13719"/>
  </r>
  <r>
    <x v="129"/>
    <x v="4"/>
    <x v="9"/>
    <n v="42927"/>
    <n v="87"/>
    <n v="2900"/>
    <n v="89900"/>
    <n v="29.23"/>
    <n v="21174"/>
    <n v="26277"/>
  </r>
  <r>
    <x v="129"/>
    <x v="4"/>
    <x v="10"/>
    <n v="78762"/>
    <n v="131"/>
    <n v="4706"/>
    <n v="145886"/>
    <n v="30.22"/>
    <n v="40384"/>
    <n v="44080"/>
  </r>
  <r>
    <x v="129"/>
    <x v="4"/>
    <x v="11"/>
    <n v="31161"/>
    <n v="52"/>
    <n v="2400"/>
    <n v="74400"/>
    <n v="22.77"/>
    <n v="18782"/>
    <n v="16939"/>
  </r>
  <r>
    <x v="129"/>
    <x v="4"/>
    <x v="12"/>
    <n v="46165"/>
    <n v="94"/>
    <n v="2358"/>
    <n v="73098"/>
    <n v="33.369999999999997"/>
    <n v="24407"/>
    <n v="24394"/>
  </r>
  <r>
    <x v="129"/>
    <x v="4"/>
    <x v="13"/>
    <n v="15817"/>
    <n v="32"/>
    <n v="1001"/>
    <n v="31031"/>
    <n v="25.12"/>
    <n v="8685"/>
    <n v="7796"/>
  </r>
  <r>
    <x v="129"/>
    <x v="4"/>
    <x v="14"/>
    <n v="19073"/>
    <n v="37"/>
    <n v="1380"/>
    <n v="42780"/>
    <n v="23.57"/>
    <n v="9222"/>
    <n v="10083"/>
  </r>
  <r>
    <x v="129"/>
    <x v="4"/>
    <x v="15"/>
    <n v="16042"/>
    <n v="47"/>
    <n v="1783"/>
    <n v="55273"/>
    <n v="16.72"/>
    <n v="8424"/>
    <n v="9242"/>
  </r>
  <r>
    <x v="129"/>
    <x v="4"/>
    <x v="16"/>
    <n v="208739"/>
    <n v="119"/>
    <n v="7360"/>
    <n v="228160"/>
    <n v="61.71"/>
    <n v="95855"/>
    <n v="140788"/>
  </r>
  <r>
    <x v="129"/>
    <x v="4"/>
    <x v="17"/>
    <n v="179395"/>
    <n v="80"/>
    <n v="6009"/>
    <n v="186279"/>
    <n v="66.989999999999995"/>
    <n v="82188"/>
    <n v="124789"/>
  </r>
  <r>
    <x v="129"/>
    <x v="4"/>
    <x v="18"/>
    <n v="45012"/>
    <n v="102"/>
    <n v="3287"/>
    <n v="101897"/>
    <n v="26.1"/>
    <n v="28565"/>
    <n v="26598"/>
  </r>
  <r>
    <x v="129"/>
    <x v="4"/>
    <x v="19"/>
    <n v="82971"/>
    <n v="168"/>
    <n v="6881"/>
    <n v="213311"/>
    <n v="22.17"/>
    <n v="41583"/>
    <n v="47291"/>
  </r>
  <r>
    <x v="129"/>
    <x v="4"/>
    <x v="20"/>
    <n v="229797"/>
    <n v="320"/>
    <n v="11099"/>
    <n v="344069"/>
    <n v="40.32"/>
    <n v="118617"/>
    <n v="138712"/>
  </r>
  <r>
    <x v="129"/>
    <x v="4"/>
    <x v="21"/>
    <n v="28894"/>
    <n v="51"/>
    <n v="1737"/>
    <n v="53847"/>
    <n v="27.26"/>
    <n v="17363"/>
    <n v="14679"/>
  </r>
  <r>
    <x v="129"/>
    <x v="4"/>
    <x v="22"/>
    <n v="23609"/>
    <n v="32"/>
    <n v="1770"/>
    <n v="54870"/>
    <n v="24.59"/>
    <n v="17504"/>
    <n v="13494"/>
  </r>
  <r>
    <x v="129"/>
    <x v="4"/>
    <x v="23"/>
    <n v="21336"/>
    <n v="47"/>
    <n v="1400"/>
    <n v="43400"/>
    <n v="26.47"/>
    <n v="11763"/>
    <n v="11489"/>
  </r>
  <r>
    <x v="129"/>
    <x v="4"/>
    <x v="24"/>
    <n v="303637"/>
    <n v="450"/>
    <n v="16006"/>
    <n v="496186"/>
    <n v="35.950000000000003"/>
    <n v="165247"/>
    <n v="178374"/>
  </r>
  <r>
    <x v="129"/>
    <x v="4"/>
    <x v="25"/>
    <n v="77614"/>
    <n v="152"/>
    <n v="5594"/>
    <n v="173414"/>
    <n v="27.01"/>
    <n v="53090"/>
    <n v="46844"/>
  </r>
  <r>
    <x v="129"/>
    <x v="4"/>
    <x v="26"/>
    <n v="33933"/>
    <n v="49"/>
    <n v="3112"/>
    <n v="96472"/>
    <n v="18.41"/>
    <n v="16631"/>
    <n v="17764"/>
  </r>
  <r>
    <x v="129"/>
    <x v="4"/>
    <x v="27"/>
    <n v="150204"/>
    <n v="114"/>
    <n v="7609"/>
    <n v="235879"/>
    <n v="37.19"/>
    <n v="59728"/>
    <n v="87734"/>
  </r>
  <r>
    <x v="129"/>
    <x v="4"/>
    <x v="28"/>
    <n v="19467"/>
    <n v="49"/>
    <n v="4447"/>
    <n v="137857"/>
    <n v="7.64"/>
    <n v="12227"/>
    <n v="10530"/>
  </r>
  <r>
    <x v="129"/>
    <x v="4"/>
    <x v="29"/>
    <n v="17896"/>
    <n v="63"/>
    <n v="3042"/>
    <n v="94302"/>
    <n v="10.11"/>
    <n v="9310"/>
    <n v="9538"/>
  </r>
  <r>
    <x v="129"/>
    <x v="4"/>
    <x v="30"/>
    <n v="64098"/>
    <n v="79"/>
    <n v="2584"/>
    <n v="80104"/>
    <n v="45.42"/>
    <n v="37406"/>
    <n v="36387"/>
  </r>
  <r>
    <x v="129"/>
    <x v="4"/>
    <x v="31"/>
    <n v="6639"/>
    <n v="33"/>
    <n v="633"/>
    <n v="19623"/>
    <n v="20.07"/>
    <n v="4023"/>
    <n v="3938"/>
  </r>
  <r>
    <x v="129"/>
    <x v="4"/>
    <x v="32"/>
    <n v="18505"/>
    <n v="36"/>
    <n v="2264"/>
    <n v="70184"/>
    <n v="14.54"/>
    <n v="11301"/>
    <n v="10205"/>
  </r>
  <r>
    <x v="129"/>
    <x v="4"/>
    <x v="33"/>
    <n v="29815"/>
    <n v="82"/>
    <n v="2130"/>
    <n v="66030"/>
    <n v="29.59"/>
    <n v="17740"/>
    <n v="19539"/>
  </r>
  <r>
    <x v="129"/>
    <x v="4"/>
    <x v="34"/>
    <n v="2445416"/>
    <n v="3230"/>
    <n v="139666"/>
    <n v="4329646"/>
    <n v="33.96"/>
    <n v="1253027"/>
    <n v="1470317"/>
  </r>
  <r>
    <x v="130"/>
    <x v="0"/>
    <x v="0"/>
    <n v="27962"/>
    <n v="36"/>
    <n v="1263"/>
    <n v="37890"/>
    <n v="43.12"/>
    <n v="15562"/>
    <n v="16338"/>
  </r>
  <r>
    <x v="130"/>
    <x v="0"/>
    <x v="1"/>
    <n v="317638"/>
    <n v="75"/>
    <n v="8973"/>
    <n v="269190"/>
    <n v="76.599999999999994"/>
    <n v="165877"/>
    <n v="206194"/>
  </r>
  <r>
    <x v="130"/>
    <x v="0"/>
    <x v="2"/>
    <n v="2621"/>
    <n v="11"/>
    <n v="190"/>
    <n v="5700"/>
    <n v="27.13"/>
    <n v="1046"/>
    <n v="1546"/>
  </r>
  <r>
    <x v="130"/>
    <x v="0"/>
    <x v="3"/>
    <n v="26667"/>
    <n v="25"/>
    <n v="985"/>
    <n v="29550"/>
    <n v="54.14"/>
    <n v="12857"/>
    <n v="15999"/>
  </r>
  <r>
    <x v="130"/>
    <x v="0"/>
    <x v="4"/>
    <n v="11367"/>
    <n v="10"/>
    <n v="455"/>
    <n v="13650"/>
    <n v="56.04"/>
    <n v="6369"/>
    <n v="7650"/>
  </r>
  <r>
    <x v="130"/>
    <x v="0"/>
    <x v="5"/>
    <n v="64314"/>
    <n v="20"/>
    <n v="1787"/>
    <n v="53610"/>
    <n v="70.22"/>
    <n v="41516"/>
    <n v="37647"/>
  </r>
  <r>
    <x v="130"/>
    <x v="0"/>
    <x v="6"/>
    <n v="14648"/>
    <n v="9"/>
    <n v="537"/>
    <n v="16110"/>
    <n v="52.54"/>
    <n v="8785"/>
    <n v="8464"/>
  </r>
  <r>
    <x v="130"/>
    <x v="0"/>
    <x v="7"/>
    <m/>
    <n v="4"/>
    <n v="59"/>
    <n v="1770"/>
    <m/>
    <m/>
    <m/>
  </r>
  <r>
    <x v="130"/>
    <x v="0"/>
    <x v="8"/>
    <m/>
    <n v="10"/>
    <n v="241"/>
    <n v="7230"/>
    <m/>
    <m/>
    <m/>
  </r>
  <r>
    <x v="130"/>
    <x v="0"/>
    <x v="9"/>
    <n v="10042"/>
    <n v="18"/>
    <n v="477"/>
    <n v="14310"/>
    <n v="51.74"/>
    <n v="5399"/>
    <n v="7404"/>
  </r>
  <r>
    <x v="130"/>
    <x v="0"/>
    <x v="10"/>
    <n v="15609"/>
    <n v="16"/>
    <n v="522"/>
    <n v="15660"/>
    <n v="58.61"/>
    <n v="10427"/>
    <n v="9179"/>
  </r>
  <r>
    <x v="130"/>
    <x v="0"/>
    <x v="11"/>
    <n v="9335"/>
    <n v="12"/>
    <n v="477"/>
    <n v="14310"/>
    <n v="42.26"/>
    <n v="5970"/>
    <n v="6047"/>
  </r>
  <r>
    <x v="130"/>
    <x v="0"/>
    <x v="12"/>
    <n v="9713"/>
    <n v="20"/>
    <n v="545"/>
    <n v="16350"/>
    <n v="41.71"/>
    <n v="5731"/>
    <n v="6819"/>
  </r>
  <r>
    <x v="130"/>
    <x v="0"/>
    <x v="13"/>
    <m/>
    <n v="3"/>
    <n v="137"/>
    <n v="4110"/>
    <m/>
    <m/>
    <m/>
  </r>
  <r>
    <x v="130"/>
    <x v="0"/>
    <x v="14"/>
    <n v="4437"/>
    <n v="10"/>
    <n v="228"/>
    <n v="6840"/>
    <n v="39.130000000000003"/>
    <n v="2840"/>
    <n v="2677"/>
  </r>
  <r>
    <x v="130"/>
    <x v="0"/>
    <x v="15"/>
    <m/>
    <n v="3"/>
    <n v="40"/>
    <n v="1200"/>
    <m/>
    <m/>
    <m/>
  </r>
  <r>
    <x v="130"/>
    <x v="0"/>
    <x v="16"/>
    <n v="122839"/>
    <n v="35"/>
    <n v="3470"/>
    <n v="104100"/>
    <n v="81.849999999999994"/>
    <n v="62036"/>
    <n v="85208"/>
  </r>
  <r>
    <x v="130"/>
    <x v="0"/>
    <x v="17"/>
    <n v="119988"/>
    <n v="32"/>
    <n v="3346"/>
    <n v="100380"/>
    <n v="82.62"/>
    <n v="60374"/>
    <n v="82934"/>
  </r>
  <r>
    <x v="130"/>
    <x v="0"/>
    <x v="18"/>
    <n v="8996"/>
    <n v="17"/>
    <n v="379"/>
    <n v="11370"/>
    <n v="46.82"/>
    <n v="6178"/>
    <n v="5323"/>
  </r>
  <r>
    <x v="130"/>
    <x v="0"/>
    <x v="19"/>
    <n v="10485"/>
    <n v="14"/>
    <n v="462"/>
    <n v="13860"/>
    <n v="50.53"/>
    <n v="7003"/>
    <n v="7004"/>
  </r>
  <r>
    <x v="130"/>
    <x v="0"/>
    <x v="20"/>
    <n v="61795"/>
    <n v="47"/>
    <n v="1958"/>
    <n v="58740"/>
    <n v="69.040000000000006"/>
    <n v="34971"/>
    <n v="40556"/>
  </r>
  <r>
    <x v="130"/>
    <x v="0"/>
    <x v="21"/>
    <m/>
    <n v="6"/>
    <n v="110"/>
    <n v="3300"/>
    <m/>
    <m/>
    <m/>
  </r>
  <r>
    <x v="130"/>
    <x v="0"/>
    <x v="22"/>
    <m/>
    <n v="5"/>
    <n v="493"/>
    <n v="14790"/>
    <m/>
    <m/>
    <m/>
  </r>
  <r>
    <x v="130"/>
    <x v="0"/>
    <x v="23"/>
    <m/>
    <n v="9"/>
    <n v="131"/>
    <n v="3930"/>
    <n v="41.35"/>
    <n v="1177"/>
    <n v="1625"/>
  </r>
  <r>
    <x v="130"/>
    <x v="0"/>
    <x v="24"/>
    <n v="78254"/>
    <n v="67"/>
    <n v="2692"/>
    <n v="80760"/>
    <n v="62.37"/>
    <n v="45354"/>
    <n v="50369"/>
  </r>
  <r>
    <x v="130"/>
    <x v="0"/>
    <x v="25"/>
    <n v="23251"/>
    <n v="39"/>
    <n v="1340"/>
    <n v="40200"/>
    <n v="36.450000000000003"/>
    <n v="19727"/>
    <n v="14654"/>
  </r>
  <r>
    <x v="130"/>
    <x v="0"/>
    <x v="26"/>
    <n v="10682"/>
    <n v="9"/>
    <n v="458"/>
    <n v="13740"/>
    <n v="35.74"/>
    <n v="5074"/>
    <n v="4910"/>
  </r>
  <r>
    <x v="130"/>
    <x v="0"/>
    <x v="27"/>
    <n v="104591"/>
    <n v="35"/>
    <n v="3135"/>
    <n v="94050"/>
    <n v="62.96"/>
    <n v="43149"/>
    <n v="59211"/>
  </r>
  <r>
    <x v="130"/>
    <x v="0"/>
    <x v="28"/>
    <n v="7103"/>
    <n v="11"/>
    <n v="433"/>
    <n v="12990"/>
    <n v="33.89"/>
    <n v="5055"/>
    <n v="4402"/>
  </r>
  <r>
    <x v="130"/>
    <x v="0"/>
    <x v="29"/>
    <m/>
    <n v="15"/>
    <n v="231"/>
    <n v="6930"/>
    <n v="20.38"/>
    <n v="1634"/>
    <n v="1413"/>
  </r>
  <r>
    <x v="130"/>
    <x v="0"/>
    <x v="30"/>
    <n v="28504"/>
    <n v="19"/>
    <n v="803"/>
    <n v="24090"/>
    <n v="69.98"/>
    <n v="18891"/>
    <n v="16857"/>
  </r>
  <r>
    <x v="130"/>
    <x v="0"/>
    <x v="31"/>
    <n v="1264"/>
    <n v="8"/>
    <n v="86"/>
    <n v="2580"/>
    <n v="34.79"/>
    <n v="747"/>
    <n v="898"/>
  </r>
  <r>
    <x v="130"/>
    <x v="0"/>
    <x v="32"/>
    <n v="10839"/>
    <n v="6"/>
    <n v="565"/>
    <n v="16950"/>
    <n v="34.770000000000003"/>
    <n v="6171"/>
    <n v="5894"/>
  </r>
  <r>
    <x v="130"/>
    <x v="0"/>
    <x v="33"/>
    <n v="10124"/>
    <n v="18"/>
    <n v="456"/>
    <n v="13680"/>
    <n v="50.69"/>
    <n v="6707"/>
    <n v="6934"/>
  </r>
  <r>
    <x v="130"/>
    <x v="0"/>
    <x v="34"/>
    <n v="939772"/>
    <n v="575"/>
    <n v="31426"/>
    <n v="942780"/>
    <n v="62.87"/>
    <n v="513021"/>
    <n v="592765"/>
  </r>
  <r>
    <x v="130"/>
    <x v="1"/>
    <x v="0"/>
    <n v="45742"/>
    <n v="136"/>
    <n v="1646"/>
    <n v="49380"/>
    <n v="48.15"/>
    <n v="23606"/>
    <n v="23779"/>
  </r>
  <r>
    <x v="130"/>
    <x v="1"/>
    <x v="1"/>
    <n v="119929"/>
    <n v="190"/>
    <n v="3919"/>
    <n v="117570"/>
    <n v="57.5"/>
    <n v="58260"/>
    <n v="67606"/>
  </r>
  <r>
    <x v="130"/>
    <x v="1"/>
    <x v="2"/>
    <n v="18303"/>
    <n v="63"/>
    <n v="660"/>
    <n v="19800"/>
    <n v="44.13"/>
    <n v="10397"/>
    <n v="8738"/>
  </r>
  <r>
    <x v="130"/>
    <x v="1"/>
    <x v="3"/>
    <n v="43864"/>
    <n v="88"/>
    <n v="1556"/>
    <n v="46680"/>
    <n v="57.21"/>
    <n v="23919"/>
    <n v="26707"/>
  </r>
  <r>
    <x v="130"/>
    <x v="1"/>
    <x v="4"/>
    <n v="30252"/>
    <n v="57"/>
    <n v="992"/>
    <n v="29760"/>
    <n v="57.62"/>
    <n v="14535"/>
    <n v="17147"/>
  </r>
  <r>
    <x v="130"/>
    <x v="1"/>
    <x v="5"/>
    <n v="46812"/>
    <n v="77"/>
    <n v="1388"/>
    <n v="41640"/>
    <n v="56.19"/>
    <n v="28322"/>
    <n v="23396"/>
  </r>
  <r>
    <x v="130"/>
    <x v="1"/>
    <x v="6"/>
    <n v="36300"/>
    <n v="73"/>
    <n v="1220"/>
    <n v="36600"/>
    <n v="50.02"/>
    <n v="21574"/>
    <n v="18306"/>
  </r>
  <r>
    <x v="130"/>
    <x v="1"/>
    <x v="7"/>
    <n v="6892"/>
    <n v="21"/>
    <n v="248"/>
    <n v="7440"/>
    <n v="59.17"/>
    <n v="4284"/>
    <n v="4402"/>
  </r>
  <r>
    <x v="130"/>
    <x v="1"/>
    <x v="8"/>
    <n v="12839"/>
    <n v="34"/>
    <n v="467"/>
    <n v="14010"/>
    <n v="54.19"/>
    <n v="6642"/>
    <n v="7592"/>
  </r>
  <r>
    <x v="130"/>
    <x v="1"/>
    <x v="9"/>
    <n v="21425"/>
    <n v="47"/>
    <n v="804"/>
    <n v="24120"/>
    <n v="58.03"/>
    <n v="10993"/>
    <n v="13996"/>
  </r>
  <r>
    <x v="130"/>
    <x v="1"/>
    <x v="10"/>
    <n v="36119"/>
    <n v="76"/>
    <n v="1353"/>
    <n v="40590"/>
    <n v="49.86"/>
    <n v="20716"/>
    <n v="20237"/>
  </r>
  <r>
    <x v="130"/>
    <x v="1"/>
    <x v="11"/>
    <n v="6433"/>
    <n v="21"/>
    <n v="639"/>
    <n v="19170"/>
    <n v="21"/>
    <n v="3407"/>
    <n v="4025"/>
  </r>
  <r>
    <x v="130"/>
    <x v="1"/>
    <x v="12"/>
    <n v="26311"/>
    <n v="63"/>
    <n v="1070"/>
    <n v="32100"/>
    <n v="49.64"/>
    <n v="17187"/>
    <n v="15936"/>
  </r>
  <r>
    <x v="130"/>
    <x v="1"/>
    <x v="13"/>
    <n v="8306"/>
    <n v="22"/>
    <n v="400"/>
    <n v="12000"/>
    <n v="40.08"/>
    <n v="5167"/>
    <n v="4810"/>
  </r>
  <r>
    <x v="130"/>
    <x v="1"/>
    <x v="14"/>
    <n v="7137"/>
    <n v="17"/>
    <n v="234"/>
    <n v="7020"/>
    <n v="56.04"/>
    <n v="4181"/>
    <n v="3934"/>
  </r>
  <r>
    <x v="130"/>
    <x v="1"/>
    <x v="15"/>
    <n v="7239"/>
    <n v="29"/>
    <n v="302"/>
    <n v="9060"/>
    <n v="48.51"/>
    <n v="4645"/>
    <n v="4395"/>
  </r>
  <r>
    <x v="130"/>
    <x v="1"/>
    <x v="16"/>
    <n v="45986"/>
    <n v="66"/>
    <n v="1382"/>
    <n v="41460"/>
    <n v="65.099999999999994"/>
    <n v="22177"/>
    <n v="26993"/>
  </r>
  <r>
    <x v="130"/>
    <x v="1"/>
    <x v="17"/>
    <n v="30147"/>
    <n v="37"/>
    <n v="882"/>
    <n v="26460"/>
    <n v="65.959999999999994"/>
    <n v="14593"/>
    <n v="17453"/>
  </r>
  <r>
    <x v="130"/>
    <x v="1"/>
    <x v="18"/>
    <n v="19373"/>
    <n v="46"/>
    <n v="700"/>
    <n v="21000"/>
    <n v="49.66"/>
    <n v="12191"/>
    <n v="10429"/>
  </r>
  <r>
    <x v="130"/>
    <x v="1"/>
    <x v="19"/>
    <n v="32742"/>
    <n v="101"/>
    <n v="1267"/>
    <n v="38010"/>
    <n v="51.42"/>
    <n v="18334"/>
    <n v="19546"/>
  </r>
  <r>
    <x v="130"/>
    <x v="1"/>
    <x v="20"/>
    <n v="116666"/>
    <n v="191"/>
    <n v="2629"/>
    <n v="78870"/>
    <n v="79.62"/>
    <n v="60601"/>
    <n v="62795"/>
  </r>
  <r>
    <x v="130"/>
    <x v="1"/>
    <x v="21"/>
    <n v="13560"/>
    <n v="29"/>
    <n v="429"/>
    <n v="12870"/>
    <n v="48.51"/>
    <n v="8943"/>
    <n v="6244"/>
  </r>
  <r>
    <x v="130"/>
    <x v="1"/>
    <x v="22"/>
    <n v="11911"/>
    <n v="16"/>
    <n v="289"/>
    <n v="8670"/>
    <n v="68.17"/>
    <n v="10154"/>
    <n v="5911"/>
  </r>
  <r>
    <x v="130"/>
    <x v="1"/>
    <x v="23"/>
    <n v="13966"/>
    <n v="27"/>
    <n v="353"/>
    <n v="10590"/>
    <n v="76.89"/>
    <n v="8063"/>
    <n v="8142"/>
  </r>
  <r>
    <x v="130"/>
    <x v="1"/>
    <x v="24"/>
    <n v="156103"/>
    <n v="263"/>
    <n v="3700"/>
    <n v="111000"/>
    <n v="74.86"/>
    <n v="87762"/>
    <n v="83091"/>
  </r>
  <r>
    <x v="130"/>
    <x v="1"/>
    <x v="25"/>
    <n v="32623"/>
    <n v="75"/>
    <n v="1047"/>
    <n v="31410"/>
    <n v="53.73"/>
    <n v="23463"/>
    <n v="16877"/>
  </r>
  <r>
    <x v="130"/>
    <x v="1"/>
    <x v="26"/>
    <n v="13576"/>
    <n v="24"/>
    <n v="471"/>
    <n v="14130"/>
    <n v="47.95"/>
    <n v="7919"/>
    <n v="6775"/>
  </r>
  <r>
    <x v="130"/>
    <x v="1"/>
    <x v="27"/>
    <n v="32660"/>
    <n v="52"/>
    <n v="1144"/>
    <n v="34320"/>
    <n v="46.81"/>
    <n v="15767"/>
    <n v="16064"/>
  </r>
  <r>
    <x v="130"/>
    <x v="1"/>
    <x v="28"/>
    <n v="8794"/>
    <n v="22"/>
    <n v="279"/>
    <n v="8370"/>
    <n v="57.54"/>
    <n v="6170"/>
    <n v="4816"/>
  </r>
  <r>
    <x v="130"/>
    <x v="1"/>
    <x v="29"/>
    <n v="7623"/>
    <n v="28"/>
    <n v="286"/>
    <n v="8580"/>
    <n v="50.22"/>
    <n v="4478"/>
    <n v="4309"/>
  </r>
  <r>
    <x v="130"/>
    <x v="1"/>
    <x v="30"/>
    <n v="31160"/>
    <n v="45"/>
    <n v="788"/>
    <n v="23640"/>
    <n v="75.37"/>
    <n v="16124"/>
    <n v="17817"/>
  </r>
  <r>
    <x v="130"/>
    <x v="1"/>
    <x v="31"/>
    <n v="2765"/>
    <n v="16"/>
    <n v="107"/>
    <n v="3210"/>
    <n v="47.38"/>
    <n v="1798"/>
    <n v="1521"/>
  </r>
  <r>
    <x v="130"/>
    <x v="1"/>
    <x v="32"/>
    <n v="9167"/>
    <n v="20"/>
    <n v="350"/>
    <n v="10500"/>
    <n v="42.3"/>
    <n v="6126"/>
    <n v="4441"/>
  </r>
  <r>
    <x v="130"/>
    <x v="1"/>
    <x v="33"/>
    <n v="18083"/>
    <n v="40"/>
    <n v="603"/>
    <n v="18090"/>
    <n v="61.35"/>
    <n v="9408"/>
    <n v="11098"/>
  </r>
  <r>
    <x v="130"/>
    <x v="1"/>
    <x v="34"/>
    <n v="884557"/>
    <n v="1812"/>
    <n v="29022"/>
    <n v="870660"/>
    <n v="56.14"/>
    <n v="489550"/>
    <n v="488781"/>
  </r>
  <r>
    <x v="130"/>
    <x v="2"/>
    <x v="0"/>
    <n v="17141"/>
    <n v="28"/>
    <n v="1227"/>
    <n v="36810"/>
    <n v="41.48"/>
    <n v="7163"/>
    <n v="15270"/>
  </r>
  <r>
    <x v="130"/>
    <x v="2"/>
    <x v="1"/>
    <n v="70362"/>
    <n v="38"/>
    <n v="3688"/>
    <n v="110640"/>
    <n v="59.93"/>
    <n v="32550"/>
    <n v="66307"/>
  </r>
  <r>
    <x v="130"/>
    <x v="2"/>
    <x v="2"/>
    <n v="7867"/>
    <n v="18"/>
    <n v="657"/>
    <n v="19710"/>
    <n v="32.96"/>
    <n v="4281"/>
    <n v="6497"/>
  </r>
  <r>
    <x v="130"/>
    <x v="2"/>
    <x v="3"/>
    <n v="6560"/>
    <n v="13"/>
    <n v="584"/>
    <n v="17520"/>
    <n v="31.62"/>
    <n v="3792"/>
    <n v="5540"/>
  </r>
  <r>
    <x v="130"/>
    <x v="2"/>
    <x v="4"/>
    <n v="9779"/>
    <n v="14"/>
    <n v="879"/>
    <n v="26370"/>
    <n v="36.06"/>
    <n v="3461"/>
    <n v="9508"/>
  </r>
  <r>
    <x v="130"/>
    <x v="2"/>
    <x v="5"/>
    <n v="14061"/>
    <n v="11"/>
    <n v="1042"/>
    <n v="31260"/>
    <n v="43.2"/>
    <n v="8338"/>
    <n v="13504"/>
  </r>
  <r>
    <x v="130"/>
    <x v="2"/>
    <x v="6"/>
    <n v="17385"/>
    <n v="16"/>
    <n v="1056"/>
    <n v="31680"/>
    <n v="47.97"/>
    <n v="9302"/>
    <n v="15197"/>
  </r>
  <r>
    <x v="130"/>
    <x v="2"/>
    <x v="7"/>
    <m/>
    <n v="2"/>
    <n v="60"/>
    <n v="1800"/>
    <m/>
    <m/>
    <m/>
  </r>
  <r>
    <x v="130"/>
    <x v="2"/>
    <x v="8"/>
    <m/>
    <n v="5"/>
    <n v="139"/>
    <n v="4170"/>
    <m/>
    <m/>
    <m/>
  </r>
  <r>
    <x v="130"/>
    <x v="2"/>
    <x v="9"/>
    <n v="4418"/>
    <n v="11"/>
    <n v="433"/>
    <n v="12990"/>
    <n v="22.92"/>
    <n v="1667"/>
    <n v="2978"/>
  </r>
  <r>
    <x v="130"/>
    <x v="2"/>
    <x v="10"/>
    <n v="12362"/>
    <n v="18"/>
    <n v="816"/>
    <n v="24480"/>
    <n v="45.22"/>
    <n v="3080"/>
    <n v="11070"/>
  </r>
  <r>
    <x v="130"/>
    <x v="2"/>
    <x v="11"/>
    <n v="6984"/>
    <n v="13"/>
    <n v="857"/>
    <n v="25710"/>
    <n v="22.32"/>
    <n v="3936"/>
    <n v="5740"/>
  </r>
  <r>
    <x v="130"/>
    <x v="2"/>
    <x v="12"/>
    <m/>
    <n v="3"/>
    <n v="139"/>
    <n v="4170"/>
    <m/>
    <m/>
    <m/>
  </r>
  <r>
    <x v="130"/>
    <x v="2"/>
    <x v="13"/>
    <n v="1248"/>
    <n v="4"/>
    <n v="104"/>
    <n v="3120"/>
    <n v="31.35"/>
    <n v="811"/>
    <n v="978"/>
  </r>
  <r>
    <x v="130"/>
    <x v="2"/>
    <x v="14"/>
    <m/>
    <n v="3"/>
    <n v="75"/>
    <n v="2250"/>
    <m/>
    <m/>
    <m/>
  </r>
  <r>
    <x v="130"/>
    <x v="2"/>
    <x v="15"/>
    <m/>
    <n v="7"/>
    <n v="480"/>
    <n v="14400"/>
    <m/>
    <m/>
    <m/>
  </r>
  <r>
    <x v="130"/>
    <x v="2"/>
    <x v="16"/>
    <m/>
    <n v="14"/>
    <n v="2089"/>
    <n v="62670"/>
    <m/>
    <m/>
    <m/>
  </r>
  <r>
    <x v="130"/>
    <x v="2"/>
    <x v="17"/>
    <m/>
    <n v="10"/>
    <n v="1742"/>
    <n v="52260"/>
    <m/>
    <m/>
    <m/>
  </r>
  <r>
    <x v="130"/>
    <x v="2"/>
    <x v="18"/>
    <n v="13038"/>
    <n v="23"/>
    <n v="870"/>
    <n v="26100"/>
    <n v="43.3"/>
    <n v="7996"/>
    <n v="11301"/>
  </r>
  <r>
    <x v="130"/>
    <x v="2"/>
    <x v="19"/>
    <n v="16779"/>
    <n v="30"/>
    <n v="1184"/>
    <n v="35520"/>
    <n v="42.88"/>
    <n v="8638"/>
    <n v="15233"/>
  </r>
  <r>
    <x v="130"/>
    <x v="2"/>
    <x v="20"/>
    <n v="34152"/>
    <n v="45"/>
    <n v="2217"/>
    <n v="66510"/>
    <n v="42.45"/>
    <n v="16990"/>
    <n v="28235"/>
  </r>
  <r>
    <x v="130"/>
    <x v="2"/>
    <x v="21"/>
    <m/>
    <n v="6"/>
    <n v="459"/>
    <n v="13770"/>
    <n v="21.15"/>
    <m/>
    <n v="2913"/>
  </r>
  <r>
    <x v="130"/>
    <x v="2"/>
    <x v="22"/>
    <m/>
    <n v="7"/>
    <n v="480"/>
    <n v="14400"/>
    <m/>
    <m/>
    <m/>
  </r>
  <r>
    <x v="130"/>
    <x v="2"/>
    <x v="23"/>
    <m/>
    <n v="4"/>
    <n v="79"/>
    <n v="2370"/>
    <m/>
    <n v="632"/>
    <m/>
  </r>
  <r>
    <x v="130"/>
    <x v="2"/>
    <x v="24"/>
    <n v="45717"/>
    <n v="62"/>
    <n v="3235"/>
    <n v="97050"/>
    <n v="38.82"/>
    <n v="24553"/>
    <n v="37672"/>
  </r>
  <r>
    <x v="130"/>
    <x v="2"/>
    <x v="25"/>
    <n v="25914"/>
    <n v="26"/>
    <n v="1643"/>
    <n v="49290"/>
    <n v="43.04"/>
    <n v="18522"/>
    <n v="21212"/>
  </r>
  <r>
    <x v="130"/>
    <x v="2"/>
    <x v="26"/>
    <n v="7312"/>
    <n v="9"/>
    <n v="623"/>
    <n v="18690"/>
    <n v="35.46"/>
    <n v="5022"/>
    <n v="6627"/>
  </r>
  <r>
    <x v="130"/>
    <x v="2"/>
    <x v="27"/>
    <n v="37986"/>
    <n v="20"/>
    <n v="2111"/>
    <n v="63330"/>
    <n v="53.07"/>
    <n v="13990"/>
    <n v="33608"/>
  </r>
  <r>
    <x v="130"/>
    <x v="2"/>
    <x v="28"/>
    <n v="1405"/>
    <n v="6"/>
    <n v="114"/>
    <n v="3420"/>
    <n v="35.03"/>
    <n v="876"/>
    <n v="1198"/>
  </r>
  <r>
    <x v="130"/>
    <x v="2"/>
    <x v="29"/>
    <m/>
    <n v="9"/>
    <n v="251"/>
    <n v="7530"/>
    <n v="23.86"/>
    <n v="553"/>
    <n v="1797"/>
  </r>
  <r>
    <x v="130"/>
    <x v="2"/>
    <x v="30"/>
    <n v="6914"/>
    <n v="9"/>
    <n v="440"/>
    <n v="13200"/>
    <n v="47.56"/>
    <n v="4352"/>
    <n v="6278"/>
  </r>
  <r>
    <x v="130"/>
    <x v="2"/>
    <x v="31"/>
    <n v="648"/>
    <n v="4"/>
    <n v="155"/>
    <n v="4650"/>
    <n v="13.25"/>
    <n v="466"/>
    <n v="616"/>
  </r>
  <r>
    <x v="130"/>
    <x v="2"/>
    <x v="32"/>
    <n v="9555"/>
    <n v="6"/>
    <n v="636"/>
    <n v="19080"/>
    <n v="48.88"/>
    <n v="4397"/>
    <n v="9327"/>
  </r>
  <r>
    <x v="130"/>
    <x v="2"/>
    <x v="33"/>
    <n v="3959"/>
    <n v="13"/>
    <n v="447"/>
    <n v="13410"/>
    <n v="27.36"/>
    <n v="2396"/>
    <n v="3669"/>
  </r>
  <r>
    <x v="130"/>
    <x v="2"/>
    <x v="34"/>
    <n v="384258"/>
    <n v="435"/>
    <n v="26034"/>
    <n v="781020"/>
    <n v="43.89"/>
    <n v="192913"/>
    <n v="342811"/>
  </r>
  <r>
    <x v="130"/>
    <x v="3"/>
    <x v="0"/>
    <n v="32402"/>
    <n v="47"/>
    <n v="5926"/>
    <n v="177780"/>
    <n v="9.35"/>
    <n v="19637"/>
    <n v="16622"/>
  </r>
  <r>
    <x v="130"/>
    <x v="3"/>
    <x v="1"/>
    <n v="28118"/>
    <n v="23"/>
    <n v="2823"/>
    <n v="84690"/>
    <n v="15.94"/>
    <n v="13373"/>
    <n v="13498"/>
  </r>
  <r>
    <x v="130"/>
    <x v="3"/>
    <x v="2"/>
    <n v="25985"/>
    <n v="25"/>
    <n v="2700"/>
    <n v="81000"/>
    <n v="15.91"/>
    <n v="17328"/>
    <n v="12890"/>
  </r>
  <r>
    <x v="130"/>
    <x v="3"/>
    <x v="3"/>
    <n v="14853"/>
    <n v="22"/>
    <n v="2005"/>
    <n v="60150"/>
    <n v="13.26"/>
    <n v="8879"/>
    <n v="7975"/>
  </r>
  <r>
    <x v="130"/>
    <x v="3"/>
    <x v="4"/>
    <n v="30536"/>
    <n v="19"/>
    <n v="2834"/>
    <n v="85020"/>
    <n v="16.57"/>
    <n v="8634"/>
    <n v="14089"/>
  </r>
  <r>
    <x v="130"/>
    <x v="3"/>
    <x v="5"/>
    <n v="22625"/>
    <n v="12"/>
    <n v="1833"/>
    <n v="54990"/>
    <n v="22.68"/>
    <n v="10473"/>
    <n v="12472"/>
  </r>
  <r>
    <x v="130"/>
    <x v="3"/>
    <x v="6"/>
    <n v="11057"/>
    <n v="10"/>
    <n v="1347"/>
    <n v="40410"/>
    <n v="13.65"/>
    <n v="6520"/>
    <n v="5514"/>
  </r>
  <r>
    <x v="130"/>
    <x v="3"/>
    <x v="7"/>
    <n v="4194"/>
    <n v="5"/>
    <n v="1115"/>
    <n v="33450"/>
    <n v="5.49"/>
    <n v="2340"/>
    <n v="1835"/>
  </r>
  <r>
    <x v="130"/>
    <x v="3"/>
    <x v="8"/>
    <n v="7101"/>
    <n v="12"/>
    <n v="1953"/>
    <n v="58590"/>
    <n v="6.46"/>
    <n v="3790"/>
    <n v="3784"/>
  </r>
  <r>
    <x v="130"/>
    <x v="3"/>
    <x v="9"/>
    <n v="7337"/>
    <n v="12"/>
    <n v="1199"/>
    <n v="35970"/>
    <n v="10.39"/>
    <n v="3462"/>
    <n v="3736"/>
  </r>
  <r>
    <x v="130"/>
    <x v="3"/>
    <x v="10"/>
    <n v="13558"/>
    <n v="20"/>
    <n v="1945"/>
    <n v="58350"/>
    <n v="13.5"/>
    <n v="6791"/>
    <n v="7875"/>
  </r>
  <r>
    <x v="130"/>
    <x v="3"/>
    <x v="11"/>
    <n v="4974"/>
    <n v="6"/>
    <n v="427"/>
    <n v="12810"/>
    <n v="18.39"/>
    <n v="4456"/>
    <n v="2356"/>
  </r>
  <r>
    <x v="130"/>
    <x v="3"/>
    <x v="12"/>
    <m/>
    <n v="8"/>
    <n v="604"/>
    <n v="18120"/>
    <m/>
    <m/>
    <m/>
  </r>
  <r>
    <x v="130"/>
    <x v="3"/>
    <x v="13"/>
    <m/>
    <n v="3"/>
    <n v="360"/>
    <n v="10800"/>
    <m/>
    <m/>
    <m/>
  </r>
  <r>
    <x v="130"/>
    <x v="3"/>
    <x v="14"/>
    <m/>
    <n v="7"/>
    <n v="843"/>
    <n v="25290"/>
    <m/>
    <m/>
    <m/>
  </r>
  <r>
    <x v="130"/>
    <x v="3"/>
    <x v="15"/>
    <n v="4088"/>
    <n v="8"/>
    <n v="961"/>
    <n v="28830"/>
    <n v="8.25"/>
    <n v="2191"/>
    <n v="2379"/>
  </r>
  <r>
    <x v="130"/>
    <x v="3"/>
    <x v="16"/>
    <m/>
    <n v="4"/>
    <n v="419"/>
    <n v="12570"/>
    <m/>
    <m/>
    <m/>
  </r>
  <r>
    <x v="130"/>
    <x v="3"/>
    <x v="17"/>
    <m/>
    <n v="1"/>
    <n v="39"/>
    <n v="1170"/>
    <m/>
    <m/>
    <n v="775"/>
  </r>
  <r>
    <x v="130"/>
    <x v="3"/>
    <x v="18"/>
    <n v="16181"/>
    <n v="16"/>
    <n v="1338"/>
    <n v="40140"/>
    <n v="17.95"/>
    <n v="10734"/>
    <n v="7206"/>
  </r>
  <r>
    <x v="130"/>
    <x v="3"/>
    <x v="19"/>
    <n v="31063"/>
    <n v="24"/>
    <n v="3959"/>
    <n v="118770"/>
    <n v="11.52"/>
    <n v="16392"/>
    <n v="13683"/>
  </r>
  <r>
    <x v="130"/>
    <x v="3"/>
    <x v="20"/>
    <n v="56970"/>
    <n v="36"/>
    <n v="4257"/>
    <n v="127710"/>
    <n v="20.98"/>
    <n v="31122"/>
    <n v="26792"/>
  </r>
  <r>
    <x v="130"/>
    <x v="3"/>
    <x v="21"/>
    <n v="8236"/>
    <n v="9"/>
    <n v="732"/>
    <n v="21960"/>
    <m/>
    <n v="4696"/>
    <m/>
  </r>
  <r>
    <x v="130"/>
    <x v="3"/>
    <x v="22"/>
    <n v="9830"/>
    <n v="4"/>
    <n v="578"/>
    <n v="17340"/>
    <n v="25.05"/>
    <n v="7140"/>
    <n v="4343"/>
  </r>
  <r>
    <x v="130"/>
    <x v="3"/>
    <x v="23"/>
    <n v="8351"/>
    <n v="7"/>
    <n v="837"/>
    <n v="25110"/>
    <m/>
    <n v="4797"/>
    <m/>
  </r>
  <r>
    <x v="130"/>
    <x v="3"/>
    <x v="24"/>
    <n v="83386"/>
    <n v="56"/>
    <n v="6404"/>
    <n v="192120"/>
    <n v="20.399999999999999"/>
    <n v="47755"/>
    <n v="39185"/>
  </r>
  <r>
    <x v="130"/>
    <x v="3"/>
    <x v="25"/>
    <n v="24841"/>
    <n v="18"/>
    <n v="1705"/>
    <n v="51150"/>
    <n v="24.67"/>
    <n v="20252"/>
    <n v="12620"/>
  </r>
  <r>
    <x v="130"/>
    <x v="3"/>
    <x v="26"/>
    <n v="12645"/>
    <n v="6"/>
    <n v="1565"/>
    <n v="46950"/>
    <n v="11.81"/>
    <n v="6188"/>
    <n v="5546"/>
  </r>
  <r>
    <x v="130"/>
    <x v="3"/>
    <x v="27"/>
    <n v="18740"/>
    <n v="7"/>
    <n v="1219"/>
    <n v="36570"/>
    <n v="22.41"/>
    <n v="11272"/>
    <n v="8195"/>
  </r>
  <r>
    <x v="130"/>
    <x v="3"/>
    <x v="28"/>
    <n v="6933"/>
    <n v="11"/>
    <n v="3633"/>
    <n v="108990"/>
    <n v="2.9"/>
    <n v="4601"/>
    <n v="3159"/>
  </r>
  <r>
    <x v="130"/>
    <x v="3"/>
    <x v="29"/>
    <n v="5741"/>
    <n v="11"/>
    <n v="2286"/>
    <n v="68580"/>
    <n v="4.5599999999999996"/>
    <n v="2952"/>
    <n v="3128"/>
  </r>
  <r>
    <x v="130"/>
    <x v="3"/>
    <x v="30"/>
    <n v="12801"/>
    <n v="6"/>
    <n v="553"/>
    <n v="16590"/>
    <n v="31.94"/>
    <n v="8544"/>
    <n v="5298"/>
  </r>
  <r>
    <x v="130"/>
    <x v="3"/>
    <x v="31"/>
    <n v="2780"/>
    <n v="6"/>
    <n v="304"/>
    <n v="9120"/>
    <n v="12.72"/>
    <n v="2079"/>
    <n v="1160"/>
  </r>
  <r>
    <x v="130"/>
    <x v="3"/>
    <x v="32"/>
    <n v="10816"/>
    <n v="6"/>
    <n v="1049"/>
    <n v="31470"/>
    <n v="17.079999999999998"/>
    <n v="6838"/>
    <n v="5375"/>
  </r>
  <r>
    <x v="130"/>
    <x v="3"/>
    <x v="33"/>
    <n v="4492"/>
    <n v="10"/>
    <n v="612"/>
    <n v="18360"/>
    <n v="12.05"/>
    <n v="3441"/>
    <n v="2213"/>
  </r>
  <r>
    <x v="130"/>
    <x v="3"/>
    <x v="34"/>
    <n v="454016"/>
    <n v="420"/>
    <n v="53921"/>
    <n v="1617630"/>
    <n v="13.65"/>
    <n v="258203"/>
    <n v="220786"/>
  </r>
  <r>
    <x v="130"/>
    <x v="4"/>
    <x v="0"/>
    <n v="123248"/>
    <n v="247"/>
    <n v="10062"/>
    <n v="301860"/>
    <n v="23.85"/>
    <n v="65967"/>
    <n v="72008"/>
  </r>
  <r>
    <x v="130"/>
    <x v="4"/>
    <x v="1"/>
    <n v="536047"/>
    <n v="326"/>
    <n v="19403"/>
    <n v="582090"/>
    <n v="60.75"/>
    <n v="270061"/>
    <n v="353605"/>
  </r>
  <r>
    <x v="130"/>
    <x v="4"/>
    <x v="2"/>
    <n v="54776"/>
    <n v="117"/>
    <n v="4207"/>
    <n v="126210"/>
    <n v="23.51"/>
    <n v="33051"/>
    <n v="29671"/>
  </r>
  <r>
    <x v="130"/>
    <x v="4"/>
    <x v="3"/>
    <n v="91943"/>
    <n v="148"/>
    <n v="5130"/>
    <n v="153900"/>
    <n v="36.53"/>
    <n v="49446"/>
    <n v="56221"/>
  </r>
  <r>
    <x v="130"/>
    <x v="4"/>
    <x v="4"/>
    <n v="81935"/>
    <n v="100"/>
    <n v="5160"/>
    <n v="154800"/>
    <n v="31.26"/>
    <n v="32998"/>
    <n v="48395"/>
  </r>
  <r>
    <x v="130"/>
    <x v="4"/>
    <x v="5"/>
    <n v="147812"/>
    <n v="120"/>
    <n v="6050"/>
    <n v="181500"/>
    <n v="47.94"/>
    <n v="88649"/>
    <n v="87020"/>
  </r>
  <r>
    <x v="130"/>
    <x v="4"/>
    <x v="6"/>
    <n v="79390"/>
    <n v="108"/>
    <n v="4160"/>
    <n v="124800"/>
    <n v="38.049999999999997"/>
    <n v="46181"/>
    <n v="47481"/>
  </r>
  <r>
    <x v="130"/>
    <x v="4"/>
    <x v="7"/>
    <n v="12463"/>
    <n v="32"/>
    <n v="1482"/>
    <n v="44460"/>
    <n v="15.83"/>
    <n v="7351"/>
    <n v="7037"/>
  </r>
  <r>
    <x v="130"/>
    <x v="4"/>
    <x v="8"/>
    <n v="24969"/>
    <n v="61"/>
    <n v="2800"/>
    <n v="84000"/>
    <n v="17.920000000000002"/>
    <n v="12654"/>
    <n v="15052"/>
  </r>
  <r>
    <x v="130"/>
    <x v="4"/>
    <x v="9"/>
    <n v="43221"/>
    <n v="88"/>
    <n v="2913"/>
    <n v="87390"/>
    <n v="32.17"/>
    <n v="21521"/>
    <n v="28114"/>
  </r>
  <r>
    <x v="130"/>
    <x v="4"/>
    <x v="10"/>
    <n v="77649"/>
    <n v="130"/>
    <n v="4636"/>
    <n v="139080"/>
    <n v="34.770000000000003"/>
    <n v="41014"/>
    <n v="48360"/>
  </r>
  <r>
    <x v="130"/>
    <x v="4"/>
    <x v="11"/>
    <n v="27726"/>
    <n v="52"/>
    <n v="2400"/>
    <n v="72000"/>
    <n v="25.23"/>
    <n v="17769"/>
    <n v="18168"/>
  </r>
  <r>
    <x v="130"/>
    <x v="4"/>
    <x v="12"/>
    <n v="37837"/>
    <n v="94"/>
    <n v="2358"/>
    <n v="70740"/>
    <n v="33.97"/>
    <n v="24225"/>
    <n v="24030"/>
  </r>
  <r>
    <x v="130"/>
    <x v="4"/>
    <x v="13"/>
    <n v="12853"/>
    <n v="32"/>
    <n v="1001"/>
    <n v="30030"/>
    <n v="25.05"/>
    <n v="8208"/>
    <n v="7522"/>
  </r>
  <r>
    <x v="130"/>
    <x v="4"/>
    <x v="14"/>
    <n v="16680"/>
    <n v="37"/>
    <n v="1380"/>
    <n v="41400"/>
    <n v="23.87"/>
    <n v="9090"/>
    <n v="9883"/>
  </r>
  <r>
    <x v="130"/>
    <x v="4"/>
    <x v="15"/>
    <n v="15936"/>
    <n v="47"/>
    <n v="1783"/>
    <n v="53490"/>
    <n v="19.64"/>
    <n v="8954"/>
    <n v="10507"/>
  </r>
  <r>
    <x v="130"/>
    <x v="4"/>
    <x v="16"/>
    <n v="214869"/>
    <n v="119"/>
    <n v="7360"/>
    <n v="220800"/>
    <n v="68.89"/>
    <n v="108509"/>
    <n v="152110"/>
  </r>
  <r>
    <x v="130"/>
    <x v="4"/>
    <x v="17"/>
    <n v="187076"/>
    <n v="80"/>
    <n v="6009"/>
    <n v="180270"/>
    <n v="75.27"/>
    <n v="94509"/>
    <n v="135696"/>
  </r>
  <r>
    <x v="130"/>
    <x v="4"/>
    <x v="18"/>
    <n v="57588"/>
    <n v="102"/>
    <n v="3287"/>
    <n v="98610"/>
    <n v="34.74"/>
    <n v="37098"/>
    <n v="34259"/>
  </r>
  <r>
    <x v="130"/>
    <x v="4"/>
    <x v="19"/>
    <n v="91069"/>
    <n v="169"/>
    <n v="6872"/>
    <n v="206160"/>
    <n v="26.9"/>
    <n v="50367"/>
    <n v="55466"/>
  </r>
  <r>
    <x v="130"/>
    <x v="4"/>
    <x v="20"/>
    <n v="269582"/>
    <n v="319"/>
    <n v="11061"/>
    <n v="331830"/>
    <n v="47.73"/>
    <n v="143685"/>
    <n v="158377"/>
  </r>
  <r>
    <x v="130"/>
    <x v="4"/>
    <x v="21"/>
    <n v="27953"/>
    <n v="50"/>
    <n v="1730"/>
    <n v="51900"/>
    <n v="29.09"/>
    <n v="17739"/>
    <n v="15096"/>
  </r>
  <r>
    <x v="130"/>
    <x v="4"/>
    <x v="22"/>
    <n v="38695"/>
    <n v="32"/>
    <n v="1840"/>
    <n v="55200"/>
    <n v="40.54"/>
    <n v="29330"/>
    <n v="22380"/>
  </r>
  <r>
    <x v="130"/>
    <x v="4"/>
    <x v="23"/>
    <n v="27229"/>
    <n v="47"/>
    <n v="1400"/>
    <n v="42000"/>
    <n v="34.44"/>
    <n v="14670"/>
    <n v="14464"/>
  </r>
  <r>
    <x v="130"/>
    <x v="4"/>
    <x v="24"/>
    <n v="363460"/>
    <n v="448"/>
    <n v="16031"/>
    <n v="480930"/>
    <n v="43.73"/>
    <n v="205424"/>
    <n v="210317"/>
  </r>
  <r>
    <x v="130"/>
    <x v="4"/>
    <x v="25"/>
    <n v="106629"/>
    <n v="158"/>
    <n v="5735"/>
    <n v="172050"/>
    <n v="37.99"/>
    <n v="81964"/>
    <n v="65363"/>
  </r>
  <r>
    <x v="130"/>
    <x v="4"/>
    <x v="26"/>
    <n v="44216"/>
    <n v="48"/>
    <n v="3117"/>
    <n v="93510"/>
    <n v="25.51"/>
    <n v="24204"/>
    <n v="23858"/>
  </r>
  <r>
    <x v="130"/>
    <x v="4"/>
    <x v="27"/>
    <n v="193977"/>
    <n v="114"/>
    <n v="7609"/>
    <n v="228270"/>
    <n v="51.29"/>
    <n v="84177"/>
    <n v="117079"/>
  </r>
  <r>
    <x v="130"/>
    <x v="4"/>
    <x v="28"/>
    <n v="24235"/>
    <n v="50"/>
    <n v="4459"/>
    <n v="133770"/>
    <n v="10.15"/>
    <n v="16703"/>
    <n v="13575"/>
  </r>
  <r>
    <x v="130"/>
    <x v="4"/>
    <x v="29"/>
    <n v="18207"/>
    <n v="63"/>
    <n v="3054"/>
    <n v="91620"/>
    <n v="11.62"/>
    <n v="9617"/>
    <n v="10647"/>
  </r>
  <r>
    <x v="130"/>
    <x v="4"/>
    <x v="30"/>
    <n v="79379"/>
    <n v="79"/>
    <n v="2584"/>
    <n v="77520"/>
    <n v="59.66"/>
    <n v="47912"/>
    <n v="46250"/>
  </r>
  <r>
    <x v="130"/>
    <x v="4"/>
    <x v="31"/>
    <n v="7456"/>
    <n v="34"/>
    <n v="652"/>
    <n v="19560"/>
    <n v="21.44"/>
    <n v="5091"/>
    <n v="4194"/>
  </r>
  <r>
    <x v="130"/>
    <x v="4"/>
    <x v="32"/>
    <n v="40377"/>
    <n v="38"/>
    <n v="2600"/>
    <n v="78000"/>
    <n v="32.1"/>
    <n v="23532"/>
    <n v="25038"/>
  </r>
  <r>
    <x v="130"/>
    <x v="4"/>
    <x v="33"/>
    <n v="36658"/>
    <n v="81"/>
    <n v="2118"/>
    <n v="63540"/>
    <n v="37.64"/>
    <n v="21952"/>
    <n v="23914"/>
  </r>
  <r>
    <x v="130"/>
    <x v="4"/>
    <x v="34"/>
    <n v="2662602"/>
    <n v="3242"/>
    <n v="140403"/>
    <n v="4212090"/>
    <n v="39.06"/>
    <n v="1453687"/>
    <n v="1645143"/>
  </r>
  <r>
    <x v="131"/>
    <x v="0"/>
    <x v="0"/>
    <n v="31020"/>
    <n v="34"/>
    <n v="1226"/>
    <n v="38006"/>
    <n v="43.59"/>
    <n v="15305"/>
    <n v="16566"/>
  </r>
  <r>
    <x v="131"/>
    <x v="0"/>
    <x v="1"/>
    <n v="329995"/>
    <n v="76"/>
    <n v="9162"/>
    <n v="284022"/>
    <n v="66.55"/>
    <n v="160793"/>
    <n v="189016"/>
  </r>
  <r>
    <x v="131"/>
    <x v="0"/>
    <x v="2"/>
    <n v="3711"/>
    <n v="11"/>
    <n v="179"/>
    <n v="5549"/>
    <n v="27.84"/>
    <n v="1941"/>
    <n v="1545"/>
  </r>
  <r>
    <x v="131"/>
    <x v="0"/>
    <x v="3"/>
    <n v="20238"/>
    <n v="25"/>
    <n v="986"/>
    <n v="30566"/>
    <n v="37.97"/>
    <n v="10514"/>
    <n v="11605"/>
  </r>
  <r>
    <x v="131"/>
    <x v="0"/>
    <x v="4"/>
    <n v="13383"/>
    <n v="10"/>
    <n v="455"/>
    <n v="14105"/>
    <n v="50.22"/>
    <n v="6511"/>
    <n v="7084"/>
  </r>
  <r>
    <x v="131"/>
    <x v="0"/>
    <x v="5"/>
    <n v="67018"/>
    <n v="19"/>
    <n v="1779"/>
    <n v="55149"/>
    <n v="60.87"/>
    <n v="44215"/>
    <n v="33567"/>
  </r>
  <r>
    <x v="131"/>
    <x v="0"/>
    <x v="6"/>
    <n v="14064"/>
    <n v="9"/>
    <n v="537"/>
    <n v="16647"/>
    <n v="42.79"/>
    <n v="7316"/>
    <n v="7123"/>
  </r>
  <r>
    <x v="131"/>
    <x v="0"/>
    <x v="7"/>
    <m/>
    <n v="4"/>
    <n v="59"/>
    <n v="1829"/>
    <m/>
    <m/>
    <m/>
  </r>
  <r>
    <x v="131"/>
    <x v="0"/>
    <x v="8"/>
    <m/>
    <n v="10"/>
    <n v="241"/>
    <n v="7471"/>
    <n v="35.119999999999997"/>
    <m/>
    <n v="2624"/>
  </r>
  <r>
    <x v="131"/>
    <x v="0"/>
    <x v="9"/>
    <n v="9846"/>
    <n v="18"/>
    <n v="475"/>
    <n v="14725"/>
    <n v="42.43"/>
    <n v="4831"/>
    <n v="6247"/>
  </r>
  <r>
    <x v="131"/>
    <x v="0"/>
    <x v="10"/>
    <n v="16460"/>
    <n v="16"/>
    <n v="522"/>
    <n v="16182"/>
    <n v="53.53"/>
    <n v="11576"/>
    <n v="8662"/>
  </r>
  <r>
    <x v="131"/>
    <x v="0"/>
    <x v="11"/>
    <n v="9495"/>
    <n v="12"/>
    <n v="477"/>
    <n v="14787"/>
    <n v="32.700000000000003"/>
    <n v="6387"/>
    <n v="4835"/>
  </r>
  <r>
    <x v="131"/>
    <x v="0"/>
    <x v="12"/>
    <n v="7879"/>
    <n v="20"/>
    <n v="545"/>
    <n v="16895"/>
    <n v="30.19"/>
    <n v="4583"/>
    <n v="5101"/>
  </r>
  <r>
    <x v="131"/>
    <x v="0"/>
    <x v="13"/>
    <m/>
    <n v="3"/>
    <n v="137"/>
    <n v="4247"/>
    <m/>
    <m/>
    <m/>
  </r>
  <r>
    <x v="131"/>
    <x v="0"/>
    <x v="14"/>
    <n v="4448"/>
    <n v="10"/>
    <n v="218"/>
    <n v="6758"/>
    <n v="34.68"/>
    <n v="2584"/>
    <n v="2344"/>
  </r>
  <r>
    <x v="131"/>
    <x v="0"/>
    <x v="15"/>
    <m/>
    <n v="3"/>
    <n v="40"/>
    <n v="1240"/>
    <m/>
    <m/>
    <m/>
  </r>
  <r>
    <x v="131"/>
    <x v="0"/>
    <x v="16"/>
    <n v="104150"/>
    <n v="35"/>
    <n v="3470"/>
    <n v="107570"/>
    <n v="60.86"/>
    <n v="56288"/>
    <n v="65467"/>
  </r>
  <r>
    <x v="131"/>
    <x v="0"/>
    <x v="17"/>
    <n v="102021"/>
    <n v="32"/>
    <n v="3346"/>
    <n v="103726"/>
    <n v="61.7"/>
    <n v="55161"/>
    <n v="63997"/>
  </r>
  <r>
    <x v="131"/>
    <x v="0"/>
    <x v="18"/>
    <n v="9136"/>
    <n v="17"/>
    <n v="379"/>
    <n v="11749"/>
    <n v="41.01"/>
    <n v="6144"/>
    <n v="4818"/>
  </r>
  <r>
    <x v="131"/>
    <x v="0"/>
    <x v="19"/>
    <n v="12266"/>
    <n v="14"/>
    <n v="462"/>
    <n v="14322"/>
    <n v="48.78"/>
    <n v="6929"/>
    <n v="6987"/>
  </r>
  <r>
    <x v="131"/>
    <x v="0"/>
    <x v="20"/>
    <n v="56145"/>
    <n v="45"/>
    <n v="1920"/>
    <n v="59520"/>
    <n v="59.44"/>
    <n v="32444"/>
    <n v="35376"/>
  </r>
  <r>
    <x v="131"/>
    <x v="0"/>
    <x v="21"/>
    <m/>
    <n v="6"/>
    <n v="110"/>
    <n v="3410"/>
    <m/>
    <m/>
    <m/>
  </r>
  <r>
    <x v="131"/>
    <x v="0"/>
    <x v="22"/>
    <m/>
    <n v="5"/>
    <n v="493"/>
    <n v="15283"/>
    <m/>
    <m/>
    <m/>
  </r>
  <r>
    <x v="131"/>
    <x v="0"/>
    <x v="23"/>
    <m/>
    <n v="9"/>
    <n v="131"/>
    <n v="4061"/>
    <m/>
    <m/>
    <m/>
  </r>
  <r>
    <x v="131"/>
    <x v="0"/>
    <x v="24"/>
    <n v="76165"/>
    <n v="65"/>
    <n v="2654"/>
    <n v="82274"/>
    <n v="55.56"/>
    <n v="44452"/>
    <n v="45711"/>
  </r>
  <r>
    <x v="131"/>
    <x v="0"/>
    <x v="25"/>
    <n v="23630"/>
    <n v="38"/>
    <n v="1324"/>
    <n v="41044"/>
    <n v="31.56"/>
    <n v="20493"/>
    <n v="12955"/>
  </r>
  <r>
    <x v="131"/>
    <x v="0"/>
    <x v="26"/>
    <n v="12639"/>
    <n v="9"/>
    <n v="458"/>
    <n v="14198"/>
    <n v="37.33"/>
    <n v="5979"/>
    <n v="5300"/>
  </r>
  <r>
    <x v="131"/>
    <x v="0"/>
    <x v="27"/>
    <n v="119071"/>
    <n v="35"/>
    <n v="3135"/>
    <n v="97185"/>
    <n v="60.23"/>
    <n v="48152"/>
    <n v="58535"/>
  </r>
  <r>
    <x v="131"/>
    <x v="0"/>
    <x v="28"/>
    <n v="7076"/>
    <n v="11"/>
    <n v="434"/>
    <n v="13454"/>
    <n v="32.17"/>
    <n v="5916"/>
    <n v="4328"/>
  </r>
  <r>
    <x v="131"/>
    <x v="0"/>
    <x v="29"/>
    <n v="2248"/>
    <n v="15"/>
    <n v="231"/>
    <n v="7161"/>
    <n v="15.69"/>
    <n v="1370"/>
    <n v="1124"/>
  </r>
  <r>
    <x v="131"/>
    <x v="0"/>
    <x v="30"/>
    <n v="25935"/>
    <n v="19"/>
    <n v="803"/>
    <n v="24893"/>
    <n v="56.27"/>
    <n v="15811"/>
    <n v="14008"/>
  </r>
  <r>
    <x v="131"/>
    <x v="0"/>
    <x v="31"/>
    <n v="953"/>
    <n v="8"/>
    <n v="86"/>
    <n v="2666"/>
    <m/>
    <n v="544"/>
    <m/>
  </r>
  <r>
    <x v="131"/>
    <x v="0"/>
    <x v="32"/>
    <n v="15063"/>
    <n v="6"/>
    <n v="565"/>
    <n v="17515"/>
    <n v="52.94"/>
    <n v="6968"/>
    <n v="9272"/>
  </r>
  <r>
    <x v="131"/>
    <x v="0"/>
    <x v="33"/>
    <n v="9183"/>
    <n v="18"/>
    <n v="456"/>
    <n v="14136"/>
    <n v="39.590000000000003"/>
    <n v="5965"/>
    <n v="5597"/>
  </r>
  <r>
    <x v="131"/>
    <x v="0"/>
    <x v="34"/>
    <n v="952530"/>
    <n v="570"/>
    <n v="31495"/>
    <n v="976345"/>
    <n v="54.56"/>
    <n v="505134"/>
    <n v="532694"/>
  </r>
  <r>
    <x v="131"/>
    <x v="1"/>
    <x v="0"/>
    <n v="55037"/>
    <n v="136"/>
    <n v="1644"/>
    <n v="50964"/>
    <n v="47.75"/>
    <n v="25971"/>
    <n v="24337"/>
  </r>
  <r>
    <x v="131"/>
    <x v="1"/>
    <x v="1"/>
    <n v="124794"/>
    <n v="189"/>
    <n v="3890"/>
    <n v="120590"/>
    <n v="52.73"/>
    <n v="62040"/>
    <n v="63587"/>
  </r>
  <r>
    <x v="131"/>
    <x v="1"/>
    <x v="2"/>
    <n v="21366"/>
    <n v="64"/>
    <n v="663"/>
    <n v="20553"/>
    <n v="45.1"/>
    <n v="10905"/>
    <n v="9269"/>
  </r>
  <r>
    <x v="131"/>
    <x v="1"/>
    <x v="3"/>
    <n v="37125"/>
    <n v="88"/>
    <n v="1556"/>
    <n v="48236"/>
    <n v="41.84"/>
    <n v="21671"/>
    <n v="20183"/>
  </r>
  <r>
    <x v="131"/>
    <x v="1"/>
    <x v="4"/>
    <n v="33310"/>
    <n v="57"/>
    <n v="990"/>
    <n v="30690"/>
    <n v="50.38"/>
    <n v="16720"/>
    <n v="15461"/>
  </r>
  <r>
    <x v="131"/>
    <x v="1"/>
    <x v="5"/>
    <n v="53254"/>
    <n v="76"/>
    <n v="1381"/>
    <n v="42811"/>
    <n v="53.29"/>
    <n v="32443"/>
    <n v="22815"/>
  </r>
  <r>
    <x v="131"/>
    <x v="1"/>
    <x v="6"/>
    <n v="44562"/>
    <n v="73"/>
    <n v="1222"/>
    <n v="37882"/>
    <n v="52.14"/>
    <n v="28288"/>
    <n v="19753"/>
  </r>
  <r>
    <x v="131"/>
    <x v="1"/>
    <x v="7"/>
    <n v="8430"/>
    <n v="22"/>
    <n v="259"/>
    <n v="8029"/>
    <n v="53.53"/>
    <n v="4958"/>
    <n v="4298"/>
  </r>
  <r>
    <x v="131"/>
    <x v="1"/>
    <x v="8"/>
    <n v="13607"/>
    <n v="34"/>
    <n v="467"/>
    <n v="14477"/>
    <n v="46.8"/>
    <n v="6810"/>
    <n v="6775"/>
  </r>
  <r>
    <x v="131"/>
    <x v="1"/>
    <x v="9"/>
    <n v="18777"/>
    <n v="47"/>
    <n v="804"/>
    <n v="24924"/>
    <n v="42.9"/>
    <n v="10063"/>
    <n v="10694"/>
  </r>
  <r>
    <x v="131"/>
    <x v="1"/>
    <x v="10"/>
    <n v="43612"/>
    <n v="77"/>
    <n v="1379"/>
    <n v="42749"/>
    <n v="47.49"/>
    <n v="23008"/>
    <n v="20301"/>
  </r>
  <r>
    <x v="131"/>
    <x v="1"/>
    <x v="11"/>
    <n v="5866"/>
    <n v="20"/>
    <n v="598"/>
    <n v="18538"/>
    <n v="15.6"/>
    <n v="3618"/>
    <n v="2892"/>
  </r>
  <r>
    <x v="131"/>
    <x v="1"/>
    <x v="12"/>
    <n v="23627"/>
    <n v="63"/>
    <n v="1070"/>
    <n v="33170"/>
    <n v="38.04"/>
    <n v="14084"/>
    <n v="12616"/>
  </r>
  <r>
    <x v="131"/>
    <x v="1"/>
    <x v="13"/>
    <n v="8738"/>
    <n v="22"/>
    <n v="400"/>
    <n v="12400"/>
    <n v="36.83"/>
    <n v="5317"/>
    <n v="4567"/>
  </r>
  <r>
    <x v="131"/>
    <x v="1"/>
    <x v="14"/>
    <n v="7294"/>
    <n v="17"/>
    <n v="234"/>
    <n v="7254"/>
    <n v="47.56"/>
    <n v="4124"/>
    <n v="3450"/>
  </r>
  <r>
    <x v="131"/>
    <x v="1"/>
    <x v="15"/>
    <n v="8105"/>
    <n v="29"/>
    <n v="302"/>
    <n v="9362"/>
    <n v="44.87"/>
    <n v="4541"/>
    <n v="4201"/>
  </r>
  <r>
    <x v="131"/>
    <x v="1"/>
    <x v="16"/>
    <n v="40774"/>
    <n v="66"/>
    <n v="1381"/>
    <n v="42811"/>
    <n v="49.59"/>
    <n v="21144"/>
    <n v="21229"/>
  </r>
  <r>
    <x v="131"/>
    <x v="1"/>
    <x v="17"/>
    <n v="27647"/>
    <n v="37"/>
    <n v="882"/>
    <n v="27342"/>
    <n v="50.54"/>
    <n v="14416"/>
    <n v="13820"/>
  </r>
  <r>
    <x v="131"/>
    <x v="1"/>
    <x v="18"/>
    <n v="20169"/>
    <n v="47"/>
    <n v="712"/>
    <n v="22072"/>
    <n v="45.43"/>
    <n v="12933"/>
    <n v="10027"/>
  </r>
  <r>
    <x v="131"/>
    <x v="1"/>
    <x v="19"/>
    <n v="39497"/>
    <n v="102"/>
    <n v="1299"/>
    <n v="40269"/>
    <n v="50.42"/>
    <n v="19383"/>
    <n v="20306"/>
  </r>
  <r>
    <x v="131"/>
    <x v="1"/>
    <x v="20"/>
    <n v="111897"/>
    <n v="192"/>
    <n v="2672"/>
    <n v="82832"/>
    <n v="65.959999999999994"/>
    <n v="64866"/>
    <n v="54633"/>
  </r>
  <r>
    <x v="131"/>
    <x v="1"/>
    <x v="21"/>
    <n v="14158"/>
    <n v="29"/>
    <n v="429"/>
    <n v="13299"/>
    <n v="44.47"/>
    <n v="9266"/>
    <n v="5914"/>
  </r>
  <r>
    <x v="131"/>
    <x v="1"/>
    <x v="22"/>
    <n v="13040"/>
    <n v="16"/>
    <n v="289"/>
    <n v="8959"/>
    <n v="72.75"/>
    <n v="10636"/>
    <n v="6518"/>
  </r>
  <r>
    <x v="131"/>
    <x v="1"/>
    <x v="23"/>
    <n v="12680"/>
    <n v="27"/>
    <n v="357"/>
    <n v="11067"/>
    <n v="62.61"/>
    <n v="7374"/>
    <n v="6929"/>
  </r>
  <r>
    <x v="131"/>
    <x v="1"/>
    <x v="24"/>
    <n v="151775"/>
    <n v="264"/>
    <n v="3747"/>
    <n v="116157"/>
    <n v="63.7"/>
    <n v="92142"/>
    <n v="73994"/>
  </r>
  <r>
    <x v="131"/>
    <x v="1"/>
    <x v="25"/>
    <n v="36593"/>
    <n v="75"/>
    <n v="1047"/>
    <n v="32457"/>
    <n v="51.01"/>
    <n v="25335"/>
    <n v="16556"/>
  </r>
  <r>
    <x v="131"/>
    <x v="1"/>
    <x v="26"/>
    <n v="21761"/>
    <n v="24"/>
    <n v="471"/>
    <n v="14601"/>
    <n v="57.14"/>
    <n v="11457"/>
    <n v="8343"/>
  </r>
  <r>
    <x v="131"/>
    <x v="1"/>
    <x v="27"/>
    <n v="40520"/>
    <n v="52"/>
    <n v="1136"/>
    <n v="35216"/>
    <n v="48.26"/>
    <n v="19124"/>
    <n v="16996"/>
  </r>
  <r>
    <x v="131"/>
    <x v="1"/>
    <x v="28"/>
    <n v="8346"/>
    <n v="22"/>
    <n v="279"/>
    <n v="8649"/>
    <n v="48.63"/>
    <n v="5800"/>
    <n v="4206"/>
  </r>
  <r>
    <x v="131"/>
    <x v="1"/>
    <x v="29"/>
    <n v="7500"/>
    <n v="28"/>
    <n v="286"/>
    <n v="8866"/>
    <n v="41.92"/>
    <n v="4249"/>
    <n v="3717"/>
  </r>
  <r>
    <x v="131"/>
    <x v="1"/>
    <x v="30"/>
    <n v="28453"/>
    <n v="45"/>
    <n v="788"/>
    <n v="24428"/>
    <n v="58.26"/>
    <n v="14475"/>
    <n v="14232"/>
  </r>
  <r>
    <x v="131"/>
    <x v="1"/>
    <x v="31"/>
    <n v="2513"/>
    <n v="16"/>
    <n v="107"/>
    <n v="3317"/>
    <n v="38.81"/>
    <n v="1470"/>
    <n v="1287"/>
  </r>
  <r>
    <x v="131"/>
    <x v="1"/>
    <x v="32"/>
    <n v="11132"/>
    <n v="20"/>
    <n v="350"/>
    <n v="10850"/>
    <n v="42.48"/>
    <n v="6945"/>
    <n v="4609"/>
  </r>
  <r>
    <x v="131"/>
    <x v="1"/>
    <x v="33"/>
    <n v="13833"/>
    <n v="41"/>
    <n v="615"/>
    <n v="19065"/>
    <n v="40.26"/>
    <n v="7959"/>
    <n v="7676"/>
  </r>
  <r>
    <x v="131"/>
    <x v="1"/>
    <x v="34"/>
    <n v="930366"/>
    <n v="1816"/>
    <n v="29077"/>
    <n v="901387"/>
    <n v="49.74"/>
    <n v="516974"/>
    <n v="448374"/>
  </r>
  <r>
    <x v="131"/>
    <x v="2"/>
    <x v="0"/>
    <n v="19452"/>
    <n v="29"/>
    <n v="1271"/>
    <n v="39401"/>
    <n v="45.57"/>
    <n v="8692"/>
    <n v="17956"/>
  </r>
  <r>
    <x v="131"/>
    <x v="2"/>
    <x v="1"/>
    <n v="73321"/>
    <n v="40"/>
    <n v="3842"/>
    <n v="119102"/>
    <n v="51.65"/>
    <n v="35174"/>
    <n v="61517"/>
  </r>
  <r>
    <x v="131"/>
    <x v="2"/>
    <x v="2"/>
    <n v="9530"/>
    <n v="18"/>
    <n v="657"/>
    <n v="20367"/>
    <n v="41.2"/>
    <n v="5245"/>
    <n v="8392"/>
  </r>
  <r>
    <x v="131"/>
    <x v="2"/>
    <x v="3"/>
    <n v="7207"/>
    <n v="13"/>
    <n v="584"/>
    <n v="18104"/>
    <n v="32.840000000000003"/>
    <n v="4313"/>
    <n v="5945"/>
  </r>
  <r>
    <x v="131"/>
    <x v="2"/>
    <x v="4"/>
    <n v="11702"/>
    <n v="15"/>
    <n v="904"/>
    <n v="28024"/>
    <n v="40.49"/>
    <n v="4738"/>
    <n v="11346"/>
  </r>
  <r>
    <x v="131"/>
    <x v="2"/>
    <x v="5"/>
    <n v="17194"/>
    <n v="11"/>
    <n v="1042"/>
    <n v="32302"/>
    <n v="50.67"/>
    <n v="9589"/>
    <n v="16367"/>
  </r>
  <r>
    <x v="131"/>
    <x v="2"/>
    <x v="6"/>
    <n v="17956"/>
    <n v="16"/>
    <n v="1056"/>
    <n v="32736"/>
    <n v="43.99"/>
    <n v="9427"/>
    <n v="14402"/>
  </r>
  <r>
    <x v="131"/>
    <x v="2"/>
    <x v="7"/>
    <m/>
    <n v="2"/>
    <n v="60"/>
    <n v="1860"/>
    <m/>
    <m/>
    <m/>
  </r>
  <r>
    <x v="131"/>
    <x v="2"/>
    <x v="8"/>
    <m/>
    <n v="5"/>
    <n v="139"/>
    <n v="4309"/>
    <n v="32.770000000000003"/>
    <m/>
    <n v="1412"/>
  </r>
  <r>
    <x v="131"/>
    <x v="2"/>
    <x v="9"/>
    <n v="4225"/>
    <n v="11"/>
    <n v="433"/>
    <n v="13423"/>
    <n v="28.1"/>
    <n v="1631"/>
    <n v="3772"/>
  </r>
  <r>
    <x v="131"/>
    <x v="2"/>
    <x v="10"/>
    <n v="14696"/>
    <n v="18"/>
    <n v="816"/>
    <n v="25296"/>
    <n v="53.61"/>
    <n v="3128"/>
    <n v="13560"/>
  </r>
  <r>
    <x v="131"/>
    <x v="2"/>
    <x v="11"/>
    <n v="6531"/>
    <n v="13"/>
    <n v="854"/>
    <n v="26474"/>
    <n v="19.350000000000001"/>
    <n v="3939"/>
    <n v="5123"/>
  </r>
  <r>
    <x v="131"/>
    <x v="2"/>
    <x v="12"/>
    <m/>
    <n v="3"/>
    <n v="120"/>
    <n v="3720"/>
    <m/>
    <m/>
    <m/>
  </r>
  <r>
    <x v="131"/>
    <x v="2"/>
    <x v="13"/>
    <n v="2211"/>
    <n v="4"/>
    <n v="104"/>
    <n v="3224"/>
    <n v="38.79"/>
    <n v="1279"/>
    <n v="1251"/>
  </r>
  <r>
    <x v="131"/>
    <x v="2"/>
    <x v="14"/>
    <m/>
    <n v="3"/>
    <n v="75"/>
    <n v="2325"/>
    <m/>
    <m/>
    <m/>
  </r>
  <r>
    <x v="131"/>
    <x v="2"/>
    <x v="15"/>
    <m/>
    <n v="6"/>
    <n v="479"/>
    <n v="14849"/>
    <m/>
    <m/>
    <m/>
  </r>
  <r>
    <x v="131"/>
    <x v="2"/>
    <x v="16"/>
    <m/>
    <n v="14"/>
    <n v="2089"/>
    <n v="64759"/>
    <m/>
    <m/>
    <m/>
  </r>
  <r>
    <x v="131"/>
    <x v="2"/>
    <x v="17"/>
    <m/>
    <n v="10"/>
    <n v="1742"/>
    <n v="54002"/>
    <m/>
    <m/>
    <m/>
  </r>
  <r>
    <x v="131"/>
    <x v="2"/>
    <x v="18"/>
    <n v="14496"/>
    <n v="23"/>
    <n v="872"/>
    <n v="27032"/>
    <n v="47.51"/>
    <n v="8550"/>
    <n v="12843"/>
  </r>
  <r>
    <x v="131"/>
    <x v="2"/>
    <x v="19"/>
    <n v="21266"/>
    <n v="32"/>
    <n v="1218"/>
    <n v="37758"/>
    <n v="51.63"/>
    <n v="10788"/>
    <n v="19494"/>
  </r>
  <r>
    <x v="131"/>
    <x v="2"/>
    <x v="20"/>
    <n v="32135"/>
    <n v="46"/>
    <n v="2218"/>
    <n v="68758"/>
    <n v="43.83"/>
    <n v="16410"/>
    <n v="30139"/>
  </r>
  <r>
    <x v="131"/>
    <x v="2"/>
    <x v="21"/>
    <m/>
    <n v="6"/>
    <n v="459"/>
    <n v="14229"/>
    <m/>
    <m/>
    <m/>
  </r>
  <r>
    <x v="131"/>
    <x v="2"/>
    <x v="22"/>
    <m/>
    <n v="7"/>
    <n v="480"/>
    <n v="14880"/>
    <m/>
    <m/>
    <m/>
  </r>
  <r>
    <x v="131"/>
    <x v="2"/>
    <x v="23"/>
    <m/>
    <n v="4"/>
    <n v="79"/>
    <n v="2449"/>
    <m/>
    <m/>
    <m/>
  </r>
  <r>
    <x v="131"/>
    <x v="2"/>
    <x v="24"/>
    <n v="46541"/>
    <n v="63"/>
    <n v="3236"/>
    <n v="100316"/>
    <n v="41.6"/>
    <n v="26810"/>
    <n v="41729"/>
  </r>
  <r>
    <x v="131"/>
    <x v="2"/>
    <x v="25"/>
    <n v="29663"/>
    <n v="26"/>
    <n v="1641"/>
    <n v="50871"/>
    <n v="48.23"/>
    <n v="20793"/>
    <n v="24535"/>
  </r>
  <r>
    <x v="131"/>
    <x v="2"/>
    <x v="26"/>
    <n v="9871"/>
    <n v="9"/>
    <n v="623"/>
    <n v="19313"/>
    <n v="48.06"/>
    <n v="6080"/>
    <n v="9282"/>
  </r>
  <r>
    <x v="131"/>
    <x v="2"/>
    <x v="27"/>
    <n v="44680"/>
    <n v="20"/>
    <n v="2111"/>
    <n v="65441"/>
    <n v="63.09"/>
    <n v="18091"/>
    <n v="41287"/>
  </r>
  <r>
    <x v="131"/>
    <x v="2"/>
    <x v="28"/>
    <n v="1583"/>
    <n v="5"/>
    <n v="102"/>
    <n v="3162"/>
    <n v="42.5"/>
    <n v="957"/>
    <n v="1344"/>
  </r>
  <r>
    <x v="131"/>
    <x v="2"/>
    <x v="29"/>
    <n v="3883"/>
    <n v="9"/>
    <n v="251"/>
    <n v="7781"/>
    <n v="44.31"/>
    <n v="685"/>
    <n v="3448"/>
  </r>
  <r>
    <x v="131"/>
    <x v="2"/>
    <x v="30"/>
    <n v="7826"/>
    <n v="9"/>
    <n v="443"/>
    <n v="13733"/>
    <n v="53.94"/>
    <n v="4344"/>
    <n v="7408"/>
  </r>
  <r>
    <x v="131"/>
    <x v="2"/>
    <x v="31"/>
    <n v="869"/>
    <n v="4"/>
    <n v="155"/>
    <n v="4805"/>
    <m/>
    <n v="563"/>
    <m/>
  </r>
  <r>
    <x v="131"/>
    <x v="2"/>
    <x v="32"/>
    <n v="11214"/>
    <n v="6"/>
    <n v="636"/>
    <n v="19716"/>
    <n v="48.79"/>
    <n v="4711"/>
    <n v="9619"/>
  </r>
  <r>
    <x v="131"/>
    <x v="2"/>
    <x v="33"/>
    <n v="5707"/>
    <n v="13"/>
    <n v="450"/>
    <n v="13950"/>
    <n v="38.6"/>
    <n v="3986"/>
    <n v="5385"/>
  </r>
  <r>
    <x v="131"/>
    <x v="2"/>
    <x v="34"/>
    <n v="420496"/>
    <n v="440"/>
    <n v="26263"/>
    <n v="814153"/>
    <n v="45.77"/>
    <n v="210710"/>
    <n v="372603"/>
  </r>
  <r>
    <x v="131"/>
    <x v="3"/>
    <x v="0"/>
    <n v="90241"/>
    <n v="47"/>
    <n v="6132"/>
    <n v="190092"/>
    <n v="18.91"/>
    <n v="37729"/>
    <n v="35952"/>
  </r>
  <r>
    <x v="131"/>
    <x v="3"/>
    <x v="1"/>
    <n v="50527"/>
    <n v="23"/>
    <n v="2823"/>
    <n v="87513"/>
    <n v="25.13"/>
    <n v="17943"/>
    <n v="21988"/>
  </r>
  <r>
    <x v="131"/>
    <x v="3"/>
    <x v="2"/>
    <n v="70503"/>
    <n v="26"/>
    <n v="2793"/>
    <n v="86583"/>
    <n v="34.53"/>
    <n v="33977"/>
    <n v="29896"/>
  </r>
  <r>
    <x v="131"/>
    <x v="3"/>
    <x v="3"/>
    <n v="23519"/>
    <n v="22"/>
    <n v="2005"/>
    <n v="62155"/>
    <n v="17.32"/>
    <n v="11135"/>
    <n v="10763"/>
  </r>
  <r>
    <x v="131"/>
    <x v="3"/>
    <x v="4"/>
    <n v="58047"/>
    <n v="20"/>
    <n v="2861"/>
    <n v="88691"/>
    <n v="28.27"/>
    <n v="17089"/>
    <n v="25074"/>
  </r>
  <r>
    <x v="131"/>
    <x v="3"/>
    <x v="5"/>
    <n v="32645"/>
    <n v="12"/>
    <n v="1833"/>
    <n v="56823"/>
    <n v="22.02"/>
    <n v="14205"/>
    <n v="12511"/>
  </r>
  <r>
    <x v="131"/>
    <x v="3"/>
    <x v="6"/>
    <n v="18600"/>
    <n v="10"/>
    <n v="1347"/>
    <n v="41757"/>
    <n v="18.309999999999999"/>
    <n v="9409"/>
    <n v="7645"/>
  </r>
  <r>
    <x v="131"/>
    <x v="3"/>
    <x v="7"/>
    <m/>
    <n v="5"/>
    <n v="1115"/>
    <n v="34565"/>
    <m/>
    <m/>
    <m/>
  </r>
  <r>
    <x v="131"/>
    <x v="3"/>
    <x v="8"/>
    <n v="21588"/>
    <n v="11"/>
    <n v="1767"/>
    <n v="54777"/>
    <n v="14.86"/>
    <n v="7385"/>
    <n v="8141"/>
  </r>
  <r>
    <x v="131"/>
    <x v="3"/>
    <x v="9"/>
    <n v="19461"/>
    <n v="12"/>
    <n v="1198"/>
    <n v="37138"/>
    <n v="21.21"/>
    <n v="6747"/>
    <n v="7877"/>
  </r>
  <r>
    <x v="131"/>
    <x v="3"/>
    <x v="10"/>
    <n v="26536"/>
    <n v="20"/>
    <n v="1945"/>
    <n v="60295"/>
    <n v="19.600000000000001"/>
    <n v="9894"/>
    <n v="11818"/>
  </r>
  <r>
    <x v="131"/>
    <x v="3"/>
    <x v="11"/>
    <n v="7080"/>
    <n v="6"/>
    <n v="427"/>
    <n v="13237"/>
    <n v="22.3"/>
    <n v="6031"/>
    <n v="2952"/>
  </r>
  <r>
    <x v="131"/>
    <x v="3"/>
    <x v="12"/>
    <m/>
    <n v="8"/>
    <n v="604"/>
    <n v="18724"/>
    <m/>
    <m/>
    <m/>
  </r>
  <r>
    <x v="131"/>
    <x v="3"/>
    <x v="13"/>
    <m/>
    <n v="3"/>
    <n v="360"/>
    <n v="11160"/>
    <m/>
    <m/>
    <m/>
  </r>
  <r>
    <x v="131"/>
    <x v="3"/>
    <x v="14"/>
    <m/>
    <n v="7"/>
    <n v="843"/>
    <n v="26133"/>
    <m/>
    <n v="3609"/>
    <m/>
  </r>
  <r>
    <x v="131"/>
    <x v="3"/>
    <x v="15"/>
    <n v="7576"/>
    <n v="8"/>
    <n v="961"/>
    <n v="29791"/>
    <n v="12.14"/>
    <n v="3545"/>
    <n v="3618"/>
  </r>
  <r>
    <x v="131"/>
    <x v="3"/>
    <x v="16"/>
    <m/>
    <n v="4"/>
    <n v="419"/>
    <n v="12989"/>
    <m/>
    <m/>
    <m/>
  </r>
  <r>
    <x v="131"/>
    <x v="3"/>
    <x v="17"/>
    <m/>
    <n v="1"/>
    <n v="39"/>
    <n v="1209"/>
    <m/>
    <m/>
    <n v="849"/>
  </r>
  <r>
    <x v="131"/>
    <x v="3"/>
    <x v="18"/>
    <n v="24811"/>
    <n v="16"/>
    <n v="1338"/>
    <n v="41478"/>
    <n v="24.75"/>
    <n v="13799"/>
    <n v="10268"/>
  </r>
  <r>
    <x v="131"/>
    <x v="3"/>
    <x v="19"/>
    <n v="78847"/>
    <n v="24"/>
    <n v="3959"/>
    <n v="122729"/>
    <n v="25.27"/>
    <n v="29945"/>
    <n v="31013"/>
  </r>
  <r>
    <x v="131"/>
    <x v="3"/>
    <x v="20"/>
    <n v="92083"/>
    <n v="37"/>
    <n v="4420"/>
    <n v="137020"/>
    <n v="27.97"/>
    <n v="44901"/>
    <n v="38329"/>
  </r>
  <r>
    <x v="131"/>
    <x v="3"/>
    <x v="21"/>
    <n v="13264"/>
    <n v="9"/>
    <n v="732"/>
    <n v="22692"/>
    <n v="25.66"/>
    <n v="6698"/>
    <n v="5824"/>
  </r>
  <r>
    <x v="131"/>
    <x v="3"/>
    <x v="22"/>
    <n v="17108"/>
    <n v="4"/>
    <n v="578"/>
    <n v="17918"/>
    <n v="39.24"/>
    <n v="12146"/>
    <n v="7030"/>
  </r>
  <r>
    <x v="131"/>
    <x v="3"/>
    <x v="23"/>
    <n v="11679"/>
    <n v="7"/>
    <n v="870"/>
    <n v="26970"/>
    <n v="18.18"/>
    <n v="5329"/>
    <n v="4904"/>
  </r>
  <r>
    <x v="131"/>
    <x v="3"/>
    <x v="24"/>
    <n v="134134"/>
    <n v="57"/>
    <n v="6600"/>
    <n v="204600"/>
    <n v="27.41"/>
    <n v="69073"/>
    <n v="56087"/>
  </r>
  <r>
    <x v="131"/>
    <x v="3"/>
    <x v="25"/>
    <n v="32643"/>
    <n v="18"/>
    <n v="1705"/>
    <n v="52855"/>
    <n v="29.76"/>
    <n v="22771"/>
    <n v="15730"/>
  </r>
  <r>
    <x v="131"/>
    <x v="3"/>
    <x v="26"/>
    <n v="41257"/>
    <n v="6"/>
    <n v="1565"/>
    <n v="48515"/>
    <n v="30.38"/>
    <n v="15227"/>
    <n v="14738"/>
  </r>
  <r>
    <x v="131"/>
    <x v="3"/>
    <x v="27"/>
    <n v="36609"/>
    <n v="7"/>
    <n v="1219"/>
    <n v="37789"/>
    <n v="34.08"/>
    <n v="16152"/>
    <n v="12877"/>
  </r>
  <r>
    <x v="131"/>
    <x v="3"/>
    <x v="28"/>
    <n v="18241"/>
    <n v="11"/>
    <n v="3633"/>
    <n v="112623"/>
    <n v="5.98"/>
    <n v="7990"/>
    <n v="6739"/>
  </r>
  <r>
    <x v="131"/>
    <x v="3"/>
    <x v="29"/>
    <n v="27305"/>
    <n v="11"/>
    <n v="2286"/>
    <n v="70866"/>
    <n v="20.260000000000002"/>
    <n v="11905"/>
    <n v="14356"/>
  </r>
  <r>
    <x v="131"/>
    <x v="3"/>
    <x v="30"/>
    <n v="14524"/>
    <n v="6"/>
    <n v="553"/>
    <n v="17143"/>
    <n v="33.83"/>
    <n v="9720"/>
    <n v="5799"/>
  </r>
  <r>
    <x v="131"/>
    <x v="3"/>
    <x v="31"/>
    <n v="5376"/>
    <n v="6"/>
    <n v="304"/>
    <n v="9424"/>
    <n v="23.49"/>
    <n v="3649"/>
    <n v="2213"/>
  </r>
  <r>
    <x v="131"/>
    <x v="3"/>
    <x v="32"/>
    <n v="15111"/>
    <n v="5"/>
    <n v="1009"/>
    <n v="31279"/>
    <n v="23.11"/>
    <n v="9041"/>
    <n v="7229"/>
  </r>
  <r>
    <x v="131"/>
    <x v="3"/>
    <x v="33"/>
    <n v="5934"/>
    <n v="10"/>
    <n v="612"/>
    <n v="18972"/>
    <n v="14.22"/>
    <n v="4391"/>
    <n v="2698"/>
  </r>
  <r>
    <x v="131"/>
    <x v="3"/>
    <x v="34"/>
    <n v="904729"/>
    <n v="421"/>
    <n v="54216"/>
    <n v="1680696"/>
    <n v="22.4"/>
    <n v="406540"/>
    <n v="376478"/>
  </r>
  <r>
    <x v="131"/>
    <x v="4"/>
    <x v="0"/>
    <n v="195751"/>
    <n v="246"/>
    <n v="10273"/>
    <n v="318463"/>
    <n v="29.77"/>
    <n v="87697"/>
    <n v="94811"/>
  </r>
  <r>
    <x v="131"/>
    <x v="4"/>
    <x v="1"/>
    <n v="578635"/>
    <n v="328"/>
    <n v="19717"/>
    <n v="611227"/>
    <n v="54.99"/>
    <n v="275949"/>
    <n v="336107"/>
  </r>
  <r>
    <x v="131"/>
    <x v="4"/>
    <x v="2"/>
    <n v="105110"/>
    <n v="119"/>
    <n v="4292"/>
    <n v="133052"/>
    <n v="36.9"/>
    <n v="52068"/>
    <n v="49102"/>
  </r>
  <r>
    <x v="131"/>
    <x v="4"/>
    <x v="3"/>
    <n v="88089"/>
    <n v="148"/>
    <n v="5131"/>
    <n v="159061"/>
    <n v="30.49"/>
    <n v="47632"/>
    <n v="48495"/>
  </r>
  <r>
    <x v="131"/>
    <x v="4"/>
    <x v="4"/>
    <n v="116441"/>
    <n v="102"/>
    <n v="5210"/>
    <n v="161510"/>
    <n v="36.51"/>
    <n v="45057"/>
    <n v="58965"/>
  </r>
  <r>
    <x v="131"/>
    <x v="4"/>
    <x v="5"/>
    <n v="170110"/>
    <n v="118"/>
    <n v="6035"/>
    <n v="187085"/>
    <n v="45.57"/>
    <n v="100452"/>
    <n v="85260"/>
  </r>
  <r>
    <x v="131"/>
    <x v="4"/>
    <x v="6"/>
    <n v="95182"/>
    <n v="108"/>
    <n v="4162"/>
    <n v="129022"/>
    <n v="37.92"/>
    <n v="54439"/>
    <n v="48923"/>
  </r>
  <r>
    <x v="131"/>
    <x v="4"/>
    <x v="7"/>
    <n v="25518"/>
    <n v="33"/>
    <n v="1493"/>
    <n v="46283"/>
    <n v="22.25"/>
    <n v="10448"/>
    <n v="10300"/>
  </r>
  <r>
    <x v="131"/>
    <x v="4"/>
    <x v="8"/>
    <n v="41375"/>
    <n v="60"/>
    <n v="2614"/>
    <n v="81034"/>
    <n v="23.39"/>
    <n v="17079"/>
    <n v="18953"/>
  </r>
  <r>
    <x v="131"/>
    <x v="4"/>
    <x v="9"/>
    <n v="52309"/>
    <n v="88"/>
    <n v="2910"/>
    <n v="90210"/>
    <n v="31.69"/>
    <n v="23272"/>
    <n v="28589"/>
  </r>
  <r>
    <x v="131"/>
    <x v="4"/>
    <x v="10"/>
    <n v="101305"/>
    <n v="131"/>
    <n v="4662"/>
    <n v="144522"/>
    <n v="37.6"/>
    <n v="47606"/>
    <n v="54342"/>
  </r>
  <r>
    <x v="131"/>
    <x v="4"/>
    <x v="11"/>
    <n v="28971"/>
    <n v="51"/>
    <n v="2356"/>
    <n v="73036"/>
    <n v="21.64"/>
    <n v="19975"/>
    <n v="15802"/>
  </r>
  <r>
    <x v="131"/>
    <x v="4"/>
    <x v="12"/>
    <n v="34988"/>
    <n v="94"/>
    <n v="2339"/>
    <n v="72509"/>
    <n v="27.2"/>
    <n v="20482"/>
    <n v="19723"/>
  </r>
  <r>
    <x v="131"/>
    <x v="4"/>
    <x v="13"/>
    <n v="20340"/>
    <n v="32"/>
    <n v="1001"/>
    <n v="31031"/>
    <n v="32.57"/>
    <n v="10268"/>
    <n v="10107"/>
  </r>
  <r>
    <x v="131"/>
    <x v="4"/>
    <x v="14"/>
    <n v="21290"/>
    <n v="37"/>
    <n v="1370"/>
    <n v="42470"/>
    <n v="25.59"/>
    <n v="10479"/>
    <n v="10868"/>
  </r>
  <r>
    <x v="131"/>
    <x v="4"/>
    <x v="15"/>
    <n v="20592"/>
    <n v="46"/>
    <n v="1782"/>
    <n v="55242"/>
    <n v="20.440000000000001"/>
    <n v="10407"/>
    <n v="11293"/>
  </r>
  <r>
    <x v="131"/>
    <x v="4"/>
    <x v="16"/>
    <n v="184270"/>
    <n v="119"/>
    <n v="7359"/>
    <n v="228129"/>
    <n v="52.75"/>
    <n v="96038"/>
    <n v="120331"/>
  </r>
  <r>
    <x v="131"/>
    <x v="4"/>
    <x v="17"/>
    <n v="160645"/>
    <n v="80"/>
    <n v="6009"/>
    <n v="186279"/>
    <n v="57.73"/>
    <n v="83421"/>
    <n v="107533"/>
  </r>
  <r>
    <x v="131"/>
    <x v="4"/>
    <x v="18"/>
    <n v="68612"/>
    <n v="103"/>
    <n v="3301"/>
    <n v="102331"/>
    <n v="37.090000000000003"/>
    <n v="41426"/>
    <n v="37955"/>
  </r>
  <r>
    <x v="131"/>
    <x v="4"/>
    <x v="19"/>
    <n v="151875"/>
    <n v="172"/>
    <n v="6938"/>
    <n v="215078"/>
    <n v="36.17"/>
    <n v="67045"/>
    <n v="77799"/>
  </r>
  <r>
    <x v="131"/>
    <x v="4"/>
    <x v="20"/>
    <n v="292260"/>
    <n v="320"/>
    <n v="11230"/>
    <n v="348130"/>
    <n v="45.52"/>
    <n v="158621"/>
    <n v="158478"/>
  </r>
  <r>
    <x v="131"/>
    <x v="4"/>
    <x v="21"/>
    <n v="34656"/>
    <n v="50"/>
    <n v="1730"/>
    <n v="53630"/>
    <n v="31.26"/>
    <n v="20586"/>
    <n v="16765"/>
  </r>
  <r>
    <x v="131"/>
    <x v="4"/>
    <x v="22"/>
    <n v="52089"/>
    <n v="32"/>
    <n v="1840"/>
    <n v="57040"/>
    <n v="48.85"/>
    <n v="38688"/>
    <n v="27866"/>
  </r>
  <r>
    <x v="131"/>
    <x v="4"/>
    <x v="23"/>
    <n v="29611"/>
    <n v="47"/>
    <n v="1437"/>
    <n v="44547"/>
    <n v="32.35"/>
    <n v="14581"/>
    <n v="14412"/>
  </r>
  <r>
    <x v="131"/>
    <x v="4"/>
    <x v="24"/>
    <n v="408616"/>
    <n v="449"/>
    <n v="16237"/>
    <n v="503347"/>
    <n v="43.21"/>
    <n v="232477"/>
    <n v="217520"/>
  </r>
  <r>
    <x v="131"/>
    <x v="4"/>
    <x v="25"/>
    <n v="122530"/>
    <n v="157"/>
    <n v="5717"/>
    <n v="177227"/>
    <n v="39.369999999999997"/>
    <n v="89391"/>
    <n v="69776"/>
  </r>
  <r>
    <x v="131"/>
    <x v="4"/>
    <x v="26"/>
    <n v="85527"/>
    <n v="48"/>
    <n v="3117"/>
    <n v="96627"/>
    <n v="38.979999999999997"/>
    <n v="38742"/>
    <n v="37663"/>
  </r>
  <r>
    <x v="131"/>
    <x v="4"/>
    <x v="27"/>
    <n v="240880"/>
    <n v="114"/>
    <n v="7601"/>
    <n v="235631"/>
    <n v="55.04"/>
    <n v="101518"/>
    <n v="129695"/>
  </r>
  <r>
    <x v="131"/>
    <x v="4"/>
    <x v="28"/>
    <n v="35246"/>
    <n v="49"/>
    <n v="4448"/>
    <n v="137888"/>
    <n v="12.05"/>
    <n v="20663"/>
    <n v="16617"/>
  </r>
  <r>
    <x v="131"/>
    <x v="4"/>
    <x v="29"/>
    <n v="40935"/>
    <n v="63"/>
    <n v="3054"/>
    <n v="94674"/>
    <n v="23.92"/>
    <n v="18208"/>
    <n v="22645"/>
  </r>
  <r>
    <x v="131"/>
    <x v="4"/>
    <x v="30"/>
    <n v="76738"/>
    <n v="79"/>
    <n v="2587"/>
    <n v="80197"/>
    <n v="51.68"/>
    <n v="44350"/>
    <n v="41446"/>
  </r>
  <r>
    <x v="131"/>
    <x v="4"/>
    <x v="31"/>
    <n v="9711"/>
    <n v="34"/>
    <n v="652"/>
    <n v="20212"/>
    <n v="24.63"/>
    <n v="6225"/>
    <n v="4979"/>
  </r>
  <r>
    <x v="131"/>
    <x v="4"/>
    <x v="32"/>
    <n v="52520"/>
    <n v="37"/>
    <n v="2560"/>
    <n v="79360"/>
    <n v="38.72"/>
    <n v="27665"/>
    <n v="30728"/>
  </r>
  <r>
    <x v="131"/>
    <x v="4"/>
    <x v="33"/>
    <n v="34657"/>
    <n v="82"/>
    <n v="2133"/>
    <n v="66123"/>
    <n v="32.299999999999997"/>
    <n v="22301"/>
    <n v="21355"/>
  </r>
  <r>
    <x v="131"/>
    <x v="4"/>
    <x v="34"/>
    <n v="3208121"/>
    <n v="3247"/>
    <n v="141051"/>
    <n v="4372581"/>
    <n v="39.57"/>
    <n v="1639359"/>
    <n v="1730150"/>
  </r>
  <r>
    <x v="132"/>
    <x v="0"/>
    <x v="0"/>
    <n v="38564"/>
    <n v="33"/>
    <n v="1221"/>
    <n v="37851"/>
    <n v="53.24"/>
    <n v="19191"/>
    <n v="20151"/>
  </r>
  <r>
    <x v="132"/>
    <x v="0"/>
    <x v="1"/>
    <n v="317923"/>
    <n v="77"/>
    <n v="9289"/>
    <n v="287959"/>
    <n v="63.99"/>
    <n v="160991"/>
    <n v="184256"/>
  </r>
  <r>
    <x v="132"/>
    <x v="0"/>
    <x v="2"/>
    <n v="5065"/>
    <n v="11"/>
    <n v="179"/>
    <n v="5549"/>
    <n v="36.33"/>
    <n v="2501"/>
    <n v="2016"/>
  </r>
  <r>
    <x v="132"/>
    <x v="0"/>
    <x v="3"/>
    <n v="19422"/>
    <n v="25"/>
    <n v="986"/>
    <n v="30566"/>
    <n v="35.29"/>
    <n v="10467"/>
    <n v="10786"/>
  </r>
  <r>
    <x v="132"/>
    <x v="0"/>
    <x v="4"/>
    <n v="15568"/>
    <n v="10"/>
    <n v="456"/>
    <n v="14136"/>
    <n v="53.7"/>
    <n v="7804"/>
    <n v="7591"/>
  </r>
  <r>
    <x v="132"/>
    <x v="0"/>
    <x v="5"/>
    <n v="77170"/>
    <n v="19"/>
    <n v="1779"/>
    <n v="55149"/>
    <n v="68.11"/>
    <n v="50458"/>
    <n v="37561"/>
  </r>
  <r>
    <x v="132"/>
    <x v="0"/>
    <x v="6"/>
    <n v="16496"/>
    <n v="9"/>
    <n v="531"/>
    <n v="16461"/>
    <n v="54.09"/>
    <n v="9571"/>
    <n v="8903"/>
  </r>
  <r>
    <x v="132"/>
    <x v="0"/>
    <x v="7"/>
    <m/>
    <n v="4"/>
    <n v="59"/>
    <n v="1829"/>
    <m/>
    <m/>
    <m/>
  </r>
  <r>
    <x v="132"/>
    <x v="0"/>
    <x v="8"/>
    <m/>
    <n v="10"/>
    <n v="243"/>
    <n v="7533"/>
    <n v="36.79"/>
    <m/>
    <n v="2771"/>
  </r>
  <r>
    <x v="132"/>
    <x v="0"/>
    <x v="9"/>
    <n v="11133"/>
    <n v="18"/>
    <n v="475"/>
    <n v="14725"/>
    <n v="46.97"/>
    <n v="5456"/>
    <n v="6916"/>
  </r>
  <r>
    <x v="132"/>
    <x v="0"/>
    <x v="10"/>
    <n v="20674"/>
    <n v="16"/>
    <n v="522"/>
    <n v="16182"/>
    <n v="63.74"/>
    <n v="13692"/>
    <n v="10314"/>
  </r>
  <r>
    <x v="132"/>
    <x v="0"/>
    <x v="11"/>
    <n v="12300"/>
    <n v="12"/>
    <n v="478"/>
    <n v="14818"/>
    <n v="45.71"/>
    <n v="7889"/>
    <n v="6774"/>
  </r>
  <r>
    <x v="132"/>
    <x v="0"/>
    <x v="12"/>
    <n v="7107"/>
    <n v="21"/>
    <n v="559"/>
    <n v="17329"/>
    <n v="27.84"/>
    <n v="3908"/>
    <n v="4824"/>
  </r>
  <r>
    <x v="132"/>
    <x v="0"/>
    <x v="13"/>
    <m/>
    <n v="3"/>
    <n v="137"/>
    <n v="4247"/>
    <m/>
    <m/>
    <m/>
  </r>
  <r>
    <x v="132"/>
    <x v="0"/>
    <x v="14"/>
    <n v="6063"/>
    <n v="10"/>
    <n v="218"/>
    <n v="6758"/>
    <n v="44.72"/>
    <n v="3465"/>
    <n v="3022"/>
  </r>
  <r>
    <x v="132"/>
    <x v="0"/>
    <x v="15"/>
    <m/>
    <n v="4"/>
    <n v="49"/>
    <n v="1519"/>
    <m/>
    <m/>
    <m/>
  </r>
  <r>
    <x v="132"/>
    <x v="0"/>
    <x v="16"/>
    <n v="110963"/>
    <n v="36"/>
    <n v="3483"/>
    <n v="107973"/>
    <n v="58.64"/>
    <n v="52151"/>
    <n v="63310"/>
  </r>
  <r>
    <x v="132"/>
    <x v="0"/>
    <x v="17"/>
    <n v="109111"/>
    <n v="33"/>
    <n v="3359"/>
    <n v="104129"/>
    <n v="59.55"/>
    <n v="51210"/>
    <n v="62007"/>
  </r>
  <r>
    <x v="132"/>
    <x v="0"/>
    <x v="18"/>
    <n v="13032"/>
    <n v="17"/>
    <n v="379"/>
    <n v="11749"/>
    <n v="57.49"/>
    <n v="8342"/>
    <n v="6755"/>
  </r>
  <r>
    <x v="132"/>
    <x v="0"/>
    <x v="19"/>
    <n v="15810"/>
    <n v="14"/>
    <n v="462"/>
    <n v="14322"/>
    <n v="60.04"/>
    <n v="8608"/>
    <n v="8600"/>
  </r>
  <r>
    <x v="132"/>
    <x v="0"/>
    <x v="20"/>
    <n v="64083"/>
    <n v="45"/>
    <n v="1990"/>
    <n v="61690"/>
    <n v="62.36"/>
    <n v="37247"/>
    <n v="38472"/>
  </r>
  <r>
    <x v="132"/>
    <x v="0"/>
    <x v="21"/>
    <m/>
    <n v="6"/>
    <n v="108"/>
    <n v="3348"/>
    <m/>
    <m/>
    <m/>
  </r>
  <r>
    <x v="132"/>
    <x v="0"/>
    <x v="22"/>
    <m/>
    <n v="5"/>
    <n v="434"/>
    <n v="13454"/>
    <m/>
    <m/>
    <m/>
  </r>
  <r>
    <x v="132"/>
    <x v="0"/>
    <x v="23"/>
    <m/>
    <n v="9"/>
    <n v="131"/>
    <n v="4061"/>
    <m/>
    <n v="679"/>
    <m/>
  </r>
  <r>
    <x v="132"/>
    <x v="0"/>
    <x v="24"/>
    <n v="82468"/>
    <n v="65"/>
    <n v="2663"/>
    <n v="82553"/>
    <n v="59.16"/>
    <n v="47812"/>
    <n v="48839"/>
  </r>
  <r>
    <x v="132"/>
    <x v="0"/>
    <x v="25"/>
    <n v="30240"/>
    <n v="39"/>
    <n v="1347"/>
    <n v="41757"/>
    <n v="40.5"/>
    <n v="25232"/>
    <n v="16911"/>
  </r>
  <r>
    <x v="132"/>
    <x v="0"/>
    <x v="26"/>
    <n v="15473"/>
    <n v="9"/>
    <n v="458"/>
    <n v="14198"/>
    <n v="48.25"/>
    <n v="7026"/>
    <n v="6851"/>
  </r>
  <r>
    <x v="132"/>
    <x v="0"/>
    <x v="27"/>
    <n v="137429"/>
    <n v="35"/>
    <n v="3134"/>
    <n v="97154"/>
    <n v="70.930000000000007"/>
    <n v="52104"/>
    <n v="68911"/>
  </r>
  <r>
    <x v="132"/>
    <x v="0"/>
    <x v="28"/>
    <n v="7737"/>
    <n v="11"/>
    <n v="434"/>
    <n v="13454"/>
    <n v="33.97"/>
    <n v="6642"/>
    <n v="4571"/>
  </r>
  <r>
    <x v="132"/>
    <x v="0"/>
    <x v="29"/>
    <n v="2704"/>
    <n v="15"/>
    <n v="231"/>
    <n v="7161"/>
    <n v="19.59"/>
    <n v="1821"/>
    <n v="1403"/>
  </r>
  <r>
    <x v="132"/>
    <x v="0"/>
    <x v="30"/>
    <n v="24031"/>
    <n v="19"/>
    <n v="802"/>
    <n v="24862"/>
    <n v="53.05"/>
    <n v="15344"/>
    <n v="13189"/>
  </r>
  <r>
    <x v="132"/>
    <x v="0"/>
    <x v="31"/>
    <n v="1020"/>
    <n v="8"/>
    <n v="86"/>
    <n v="2666"/>
    <n v="24.43"/>
    <n v="641"/>
    <n v="651"/>
  </r>
  <r>
    <x v="132"/>
    <x v="0"/>
    <x v="32"/>
    <n v="18040"/>
    <n v="6"/>
    <n v="565"/>
    <n v="17515"/>
    <n v="52.52"/>
    <n v="12488"/>
    <n v="9199"/>
  </r>
  <r>
    <x v="132"/>
    <x v="0"/>
    <x v="33"/>
    <n v="9021"/>
    <n v="19"/>
    <n v="473"/>
    <n v="14663"/>
    <n v="38.65"/>
    <n v="6002"/>
    <n v="5668"/>
  </r>
  <r>
    <x v="132"/>
    <x v="0"/>
    <x v="34"/>
    <n v="1025090"/>
    <n v="575"/>
    <n v="31698"/>
    <n v="982638"/>
    <n v="57.27"/>
    <n v="544236"/>
    <n v="562752"/>
  </r>
  <r>
    <x v="132"/>
    <x v="1"/>
    <x v="0"/>
    <n v="75288"/>
    <n v="137"/>
    <n v="1651"/>
    <n v="51181"/>
    <n v="59.16"/>
    <n v="33679"/>
    <n v="30281"/>
  </r>
  <r>
    <x v="132"/>
    <x v="1"/>
    <x v="1"/>
    <n v="144389"/>
    <n v="188"/>
    <n v="3880"/>
    <n v="120280"/>
    <n v="56.17"/>
    <n v="62654"/>
    <n v="67558"/>
  </r>
  <r>
    <x v="132"/>
    <x v="1"/>
    <x v="2"/>
    <n v="34204"/>
    <n v="63"/>
    <n v="684"/>
    <n v="21204"/>
    <n v="62.37"/>
    <n v="15160"/>
    <n v="13226"/>
  </r>
  <r>
    <x v="132"/>
    <x v="1"/>
    <x v="3"/>
    <n v="45302"/>
    <n v="87"/>
    <n v="1554"/>
    <n v="48174"/>
    <n v="47.67"/>
    <n v="25628"/>
    <n v="22966"/>
  </r>
  <r>
    <x v="132"/>
    <x v="1"/>
    <x v="4"/>
    <n v="43791"/>
    <n v="57"/>
    <n v="992"/>
    <n v="30752"/>
    <n v="62.35"/>
    <n v="19611"/>
    <n v="19173"/>
  </r>
  <r>
    <x v="132"/>
    <x v="1"/>
    <x v="5"/>
    <n v="68391"/>
    <n v="77"/>
    <n v="1391"/>
    <n v="43121"/>
    <n v="62.7"/>
    <n v="39571"/>
    <n v="27037"/>
  </r>
  <r>
    <x v="132"/>
    <x v="1"/>
    <x v="6"/>
    <n v="58865"/>
    <n v="73"/>
    <n v="1223"/>
    <n v="37913"/>
    <n v="66.56"/>
    <n v="34180"/>
    <n v="25236"/>
  </r>
  <r>
    <x v="132"/>
    <x v="1"/>
    <x v="7"/>
    <n v="10292"/>
    <n v="22"/>
    <n v="259"/>
    <n v="8029"/>
    <n v="59.48"/>
    <n v="5717"/>
    <n v="4775"/>
  </r>
  <r>
    <x v="132"/>
    <x v="1"/>
    <x v="8"/>
    <n v="16121"/>
    <n v="34"/>
    <n v="468"/>
    <n v="14508"/>
    <n v="52.16"/>
    <n v="8902"/>
    <n v="7568"/>
  </r>
  <r>
    <x v="132"/>
    <x v="1"/>
    <x v="9"/>
    <n v="28069"/>
    <n v="47"/>
    <n v="803"/>
    <n v="24893"/>
    <n v="61.37"/>
    <n v="13659"/>
    <n v="15276"/>
  </r>
  <r>
    <x v="132"/>
    <x v="1"/>
    <x v="10"/>
    <n v="63774"/>
    <n v="77"/>
    <n v="1379"/>
    <n v="42749"/>
    <n v="64.22"/>
    <n v="31481"/>
    <n v="27452"/>
  </r>
  <r>
    <x v="132"/>
    <x v="1"/>
    <x v="11"/>
    <n v="8170"/>
    <n v="20"/>
    <n v="598"/>
    <n v="18538"/>
    <n v="20.25"/>
    <n v="5134"/>
    <n v="3755"/>
  </r>
  <r>
    <x v="132"/>
    <x v="1"/>
    <x v="12"/>
    <n v="24805"/>
    <n v="63"/>
    <n v="1067"/>
    <n v="33077"/>
    <n v="40.03"/>
    <n v="14233"/>
    <n v="13240"/>
  </r>
  <r>
    <x v="132"/>
    <x v="1"/>
    <x v="13"/>
    <n v="14719"/>
    <n v="22"/>
    <n v="407"/>
    <n v="12617"/>
    <n v="59.55"/>
    <n v="6004"/>
    <n v="7514"/>
  </r>
  <r>
    <x v="132"/>
    <x v="1"/>
    <x v="14"/>
    <n v="9211"/>
    <n v="18"/>
    <n v="237"/>
    <n v="7347"/>
    <n v="57.79"/>
    <n v="5046"/>
    <n v="4246"/>
  </r>
  <r>
    <x v="132"/>
    <x v="1"/>
    <x v="15"/>
    <n v="9258"/>
    <n v="29"/>
    <n v="302"/>
    <n v="9362"/>
    <n v="47.93"/>
    <n v="5491"/>
    <n v="4487"/>
  </r>
  <r>
    <x v="132"/>
    <x v="1"/>
    <x v="16"/>
    <n v="46654"/>
    <n v="66"/>
    <n v="1381"/>
    <n v="42811"/>
    <n v="56.2"/>
    <n v="23529"/>
    <n v="24059"/>
  </r>
  <r>
    <x v="132"/>
    <x v="1"/>
    <x v="17"/>
    <n v="32117"/>
    <n v="37"/>
    <n v="882"/>
    <n v="27342"/>
    <n v="58.91"/>
    <n v="16059"/>
    <n v="16107"/>
  </r>
  <r>
    <x v="132"/>
    <x v="1"/>
    <x v="18"/>
    <n v="27995"/>
    <n v="47"/>
    <n v="712"/>
    <n v="22072"/>
    <n v="58.14"/>
    <n v="17155"/>
    <n v="12832"/>
  </r>
  <r>
    <x v="132"/>
    <x v="1"/>
    <x v="19"/>
    <n v="57797"/>
    <n v="102"/>
    <n v="1299"/>
    <n v="40269"/>
    <n v="64.989999999999995"/>
    <n v="27407"/>
    <n v="26170"/>
  </r>
  <r>
    <x v="132"/>
    <x v="1"/>
    <x v="20"/>
    <n v="118699"/>
    <n v="194"/>
    <n v="2681"/>
    <n v="83111"/>
    <n v="68.06"/>
    <n v="68226"/>
    <n v="56563"/>
  </r>
  <r>
    <x v="132"/>
    <x v="1"/>
    <x v="21"/>
    <n v="20783"/>
    <n v="28"/>
    <n v="401"/>
    <n v="12431"/>
    <n v="67.05"/>
    <n v="13320"/>
    <n v="8335"/>
  </r>
  <r>
    <x v="132"/>
    <x v="1"/>
    <x v="22"/>
    <n v="17408"/>
    <n v="17"/>
    <n v="414"/>
    <n v="12834"/>
    <n v="58.1"/>
    <n v="14465"/>
    <n v="7456"/>
  </r>
  <r>
    <x v="132"/>
    <x v="1"/>
    <x v="23"/>
    <n v="16995"/>
    <n v="27"/>
    <n v="357"/>
    <n v="11067"/>
    <n v="73.61"/>
    <n v="9091"/>
    <n v="8146"/>
  </r>
  <r>
    <x v="132"/>
    <x v="1"/>
    <x v="24"/>
    <n v="173885"/>
    <n v="266"/>
    <n v="3853"/>
    <n v="119443"/>
    <n v="67.400000000000006"/>
    <n v="105102"/>
    <n v="80501"/>
  </r>
  <r>
    <x v="132"/>
    <x v="1"/>
    <x v="25"/>
    <n v="50487"/>
    <n v="75"/>
    <n v="1046"/>
    <n v="32426"/>
    <n v="65.58"/>
    <n v="36897"/>
    <n v="21265"/>
  </r>
  <r>
    <x v="132"/>
    <x v="1"/>
    <x v="26"/>
    <n v="31249"/>
    <n v="24"/>
    <n v="471"/>
    <n v="14601"/>
    <n v="73.38"/>
    <n v="15575"/>
    <n v="10714"/>
  </r>
  <r>
    <x v="132"/>
    <x v="1"/>
    <x v="27"/>
    <n v="51295"/>
    <n v="52"/>
    <n v="1145"/>
    <n v="35495"/>
    <n v="62.25"/>
    <n v="21073"/>
    <n v="22094"/>
  </r>
  <r>
    <x v="132"/>
    <x v="1"/>
    <x v="28"/>
    <n v="12002"/>
    <n v="22"/>
    <n v="279"/>
    <n v="8649"/>
    <n v="59.9"/>
    <n v="7667"/>
    <n v="5180"/>
  </r>
  <r>
    <x v="132"/>
    <x v="1"/>
    <x v="29"/>
    <n v="11662"/>
    <n v="28"/>
    <n v="286"/>
    <n v="8866"/>
    <n v="59.63"/>
    <n v="6200"/>
    <n v="5287"/>
  </r>
  <r>
    <x v="132"/>
    <x v="1"/>
    <x v="30"/>
    <n v="28069"/>
    <n v="44"/>
    <n v="738"/>
    <n v="22878"/>
    <n v="60.32"/>
    <n v="14708"/>
    <n v="13800"/>
  </r>
  <r>
    <x v="132"/>
    <x v="1"/>
    <x v="31"/>
    <n v="3065"/>
    <n v="16"/>
    <n v="107"/>
    <n v="3317"/>
    <n v="42.89"/>
    <n v="2157"/>
    <n v="1423"/>
  </r>
  <r>
    <x v="132"/>
    <x v="1"/>
    <x v="32"/>
    <n v="15261"/>
    <n v="20"/>
    <n v="350"/>
    <n v="10850"/>
    <n v="57.63"/>
    <n v="8878"/>
    <n v="6253"/>
  </r>
  <r>
    <x v="132"/>
    <x v="1"/>
    <x v="33"/>
    <n v="18699"/>
    <n v="41"/>
    <n v="616"/>
    <n v="19096"/>
    <n v="49.97"/>
    <n v="9340"/>
    <n v="9543"/>
  </r>
  <r>
    <x v="132"/>
    <x v="1"/>
    <x v="34"/>
    <n v="1182769"/>
    <n v="1817"/>
    <n v="29178"/>
    <n v="904518"/>
    <n v="58.92"/>
    <n v="621838"/>
    <n v="532911"/>
  </r>
  <r>
    <x v="132"/>
    <x v="2"/>
    <x v="0"/>
    <n v="23915"/>
    <n v="29"/>
    <n v="1278"/>
    <n v="39618"/>
    <n v="52.82"/>
    <n v="10663"/>
    <n v="20928"/>
  </r>
  <r>
    <x v="132"/>
    <x v="2"/>
    <x v="1"/>
    <n v="72418"/>
    <n v="40"/>
    <n v="3843"/>
    <n v="119133"/>
    <n v="58.18"/>
    <n v="40058"/>
    <n v="69313"/>
  </r>
  <r>
    <x v="132"/>
    <x v="2"/>
    <x v="2"/>
    <n v="11974"/>
    <n v="18"/>
    <n v="657"/>
    <n v="20367"/>
    <n v="50.13"/>
    <n v="5263"/>
    <n v="10210"/>
  </r>
  <r>
    <x v="132"/>
    <x v="2"/>
    <x v="3"/>
    <n v="7912"/>
    <n v="12"/>
    <n v="525"/>
    <n v="16275"/>
    <n v="38.15"/>
    <n v="3893"/>
    <n v="6209"/>
  </r>
  <r>
    <x v="132"/>
    <x v="2"/>
    <x v="4"/>
    <n v="11620"/>
    <n v="15"/>
    <n v="911"/>
    <n v="28241"/>
    <n v="39.130000000000003"/>
    <n v="4425"/>
    <n v="11049"/>
  </r>
  <r>
    <x v="132"/>
    <x v="2"/>
    <x v="5"/>
    <n v="19663"/>
    <n v="11"/>
    <n v="1052"/>
    <n v="32612"/>
    <n v="57.26"/>
    <n v="12276"/>
    <n v="18673"/>
  </r>
  <r>
    <x v="132"/>
    <x v="2"/>
    <x v="6"/>
    <n v="21269"/>
    <n v="16"/>
    <n v="1056"/>
    <n v="32736"/>
    <n v="56.96"/>
    <n v="11659"/>
    <n v="18648"/>
  </r>
  <r>
    <x v="132"/>
    <x v="2"/>
    <x v="7"/>
    <m/>
    <n v="2"/>
    <n v="60"/>
    <n v="1860"/>
    <m/>
    <m/>
    <m/>
  </r>
  <r>
    <x v="132"/>
    <x v="2"/>
    <x v="8"/>
    <m/>
    <n v="5"/>
    <n v="139"/>
    <n v="4309"/>
    <n v="29.89"/>
    <m/>
    <n v="1288"/>
  </r>
  <r>
    <x v="132"/>
    <x v="2"/>
    <x v="9"/>
    <n v="4568"/>
    <n v="11"/>
    <n v="433"/>
    <n v="13423"/>
    <n v="28.97"/>
    <n v="1878"/>
    <n v="3888"/>
  </r>
  <r>
    <x v="132"/>
    <x v="2"/>
    <x v="10"/>
    <n v="13065"/>
    <n v="18"/>
    <n v="816"/>
    <n v="25296"/>
    <n v="46.94"/>
    <n v="4447"/>
    <n v="11873"/>
  </r>
  <r>
    <x v="132"/>
    <x v="2"/>
    <x v="11"/>
    <n v="8257"/>
    <n v="14"/>
    <n v="939"/>
    <n v="29109"/>
    <n v="22.19"/>
    <n v="4727"/>
    <n v="6459"/>
  </r>
  <r>
    <x v="132"/>
    <x v="2"/>
    <x v="12"/>
    <m/>
    <n v="3"/>
    <n v="120"/>
    <n v="3720"/>
    <m/>
    <m/>
    <m/>
  </r>
  <r>
    <x v="132"/>
    <x v="2"/>
    <x v="13"/>
    <n v="2741"/>
    <n v="4"/>
    <n v="104"/>
    <n v="3224"/>
    <n v="48.06"/>
    <n v="1732"/>
    <n v="1549"/>
  </r>
  <r>
    <x v="132"/>
    <x v="2"/>
    <x v="14"/>
    <m/>
    <n v="3"/>
    <n v="75"/>
    <n v="2325"/>
    <m/>
    <m/>
    <m/>
  </r>
  <r>
    <x v="132"/>
    <x v="2"/>
    <x v="15"/>
    <m/>
    <n v="6"/>
    <n v="373"/>
    <n v="11563"/>
    <m/>
    <m/>
    <m/>
  </r>
  <r>
    <x v="132"/>
    <x v="2"/>
    <x v="16"/>
    <m/>
    <n v="14"/>
    <n v="2089"/>
    <n v="64759"/>
    <m/>
    <m/>
    <m/>
  </r>
  <r>
    <x v="132"/>
    <x v="2"/>
    <x v="17"/>
    <m/>
    <n v="10"/>
    <n v="1742"/>
    <n v="54002"/>
    <m/>
    <m/>
    <m/>
  </r>
  <r>
    <x v="132"/>
    <x v="2"/>
    <x v="18"/>
    <n v="16275"/>
    <n v="24"/>
    <n v="896"/>
    <n v="27776"/>
    <n v="50.48"/>
    <n v="10070"/>
    <n v="14020"/>
  </r>
  <r>
    <x v="132"/>
    <x v="2"/>
    <x v="19"/>
    <n v="26497"/>
    <n v="32"/>
    <n v="1218"/>
    <n v="37758"/>
    <n v="63.52"/>
    <n v="14479"/>
    <n v="23983"/>
  </r>
  <r>
    <x v="132"/>
    <x v="2"/>
    <x v="20"/>
    <n v="37087"/>
    <n v="45"/>
    <n v="2214"/>
    <n v="68634"/>
    <n v="49.87"/>
    <n v="20451"/>
    <n v="34230"/>
  </r>
  <r>
    <x v="132"/>
    <x v="2"/>
    <x v="21"/>
    <m/>
    <n v="6"/>
    <n v="459"/>
    <n v="14229"/>
    <m/>
    <m/>
    <m/>
  </r>
  <r>
    <x v="132"/>
    <x v="2"/>
    <x v="22"/>
    <m/>
    <n v="6"/>
    <n v="371"/>
    <n v="11501"/>
    <m/>
    <m/>
    <m/>
  </r>
  <r>
    <x v="132"/>
    <x v="2"/>
    <x v="23"/>
    <m/>
    <n v="4"/>
    <n v="79"/>
    <n v="2449"/>
    <m/>
    <n v="952"/>
    <m/>
  </r>
  <r>
    <x v="132"/>
    <x v="2"/>
    <x v="24"/>
    <n v="53092"/>
    <n v="61"/>
    <n v="3123"/>
    <n v="96813"/>
    <n v="49.22"/>
    <n v="31244"/>
    <n v="47655"/>
  </r>
  <r>
    <x v="132"/>
    <x v="2"/>
    <x v="25"/>
    <n v="36566"/>
    <n v="26"/>
    <n v="1652"/>
    <n v="51212"/>
    <n v="60.8"/>
    <n v="24961"/>
    <n v="31135"/>
  </r>
  <r>
    <x v="132"/>
    <x v="2"/>
    <x v="26"/>
    <n v="12645"/>
    <n v="9"/>
    <n v="623"/>
    <n v="19313"/>
    <n v="59.22"/>
    <n v="8294"/>
    <n v="11438"/>
  </r>
  <r>
    <x v="132"/>
    <x v="2"/>
    <x v="27"/>
    <n v="51916"/>
    <n v="20"/>
    <n v="2095"/>
    <n v="64945"/>
    <n v="74.180000000000007"/>
    <n v="21789"/>
    <n v="48178"/>
  </r>
  <r>
    <x v="132"/>
    <x v="2"/>
    <x v="28"/>
    <n v="1988"/>
    <n v="5"/>
    <n v="102"/>
    <n v="3162"/>
    <n v="54.33"/>
    <n v="1350"/>
    <n v="1718"/>
  </r>
  <r>
    <x v="132"/>
    <x v="2"/>
    <x v="29"/>
    <n v="5652"/>
    <n v="9"/>
    <n v="259"/>
    <n v="8029"/>
    <n v="63.24"/>
    <n v="706"/>
    <n v="5077"/>
  </r>
  <r>
    <x v="132"/>
    <x v="2"/>
    <x v="30"/>
    <n v="10138"/>
    <n v="9"/>
    <n v="443"/>
    <n v="13733"/>
    <n v="70.33"/>
    <n v="5776"/>
    <n v="9658"/>
  </r>
  <r>
    <x v="132"/>
    <x v="2"/>
    <x v="31"/>
    <n v="770"/>
    <n v="4"/>
    <n v="155"/>
    <n v="4805"/>
    <n v="16.02"/>
    <n v="633"/>
    <n v="770"/>
  </r>
  <r>
    <x v="132"/>
    <x v="2"/>
    <x v="32"/>
    <n v="11795"/>
    <n v="6"/>
    <n v="636"/>
    <n v="19716"/>
    <n v="57.92"/>
    <n v="5627"/>
    <n v="11419"/>
  </r>
  <r>
    <x v="132"/>
    <x v="2"/>
    <x v="33"/>
    <n v="7027"/>
    <n v="13"/>
    <n v="454"/>
    <n v="14074"/>
    <n v="41.67"/>
    <n v="5263"/>
    <n v="5864"/>
  </r>
  <r>
    <x v="132"/>
    <x v="2"/>
    <x v="34"/>
    <n v="476395"/>
    <n v="439"/>
    <n v="26126"/>
    <n v="809906"/>
    <n v="53.21"/>
    <n v="250768"/>
    <n v="430912"/>
  </r>
  <r>
    <x v="132"/>
    <x v="3"/>
    <x v="0"/>
    <n v="183076"/>
    <n v="47"/>
    <n v="6136"/>
    <n v="190216"/>
    <n v="35.42"/>
    <n v="63420"/>
    <n v="67365"/>
  </r>
  <r>
    <x v="132"/>
    <x v="3"/>
    <x v="1"/>
    <n v="78052"/>
    <n v="23"/>
    <n v="2823"/>
    <n v="87513"/>
    <n v="35.11"/>
    <n v="25641"/>
    <n v="30724"/>
  </r>
  <r>
    <x v="132"/>
    <x v="3"/>
    <x v="2"/>
    <n v="96938"/>
    <n v="26"/>
    <n v="2763"/>
    <n v="85653"/>
    <n v="44.73"/>
    <n v="36003"/>
    <n v="38311"/>
  </r>
  <r>
    <x v="132"/>
    <x v="3"/>
    <x v="3"/>
    <n v="44988"/>
    <n v="22"/>
    <n v="2005"/>
    <n v="62155"/>
    <n v="32.17"/>
    <n v="17589"/>
    <n v="19995"/>
  </r>
  <r>
    <x v="132"/>
    <x v="3"/>
    <x v="4"/>
    <n v="96728"/>
    <n v="20"/>
    <n v="2867"/>
    <n v="88877"/>
    <n v="40.619999999999997"/>
    <n v="30110"/>
    <n v="36102"/>
  </r>
  <r>
    <x v="132"/>
    <x v="3"/>
    <x v="5"/>
    <n v="55926"/>
    <n v="12"/>
    <n v="1833"/>
    <n v="56823"/>
    <n v="40.950000000000003"/>
    <n v="19029"/>
    <n v="23267"/>
  </r>
  <r>
    <x v="132"/>
    <x v="3"/>
    <x v="6"/>
    <n v="29348"/>
    <n v="10"/>
    <n v="1347"/>
    <n v="41757"/>
    <n v="27.99"/>
    <n v="12728"/>
    <n v="11688"/>
  </r>
  <r>
    <x v="132"/>
    <x v="3"/>
    <x v="7"/>
    <n v="14726"/>
    <n v="5"/>
    <n v="1133"/>
    <n v="35123"/>
    <n v="12.22"/>
    <n v="4396"/>
    <n v="4292"/>
  </r>
  <r>
    <x v="132"/>
    <x v="3"/>
    <x v="8"/>
    <n v="36916"/>
    <n v="11"/>
    <n v="1767"/>
    <n v="54777"/>
    <n v="26.96"/>
    <n v="14594"/>
    <n v="14769"/>
  </r>
  <r>
    <x v="132"/>
    <x v="3"/>
    <x v="9"/>
    <n v="38036"/>
    <n v="12"/>
    <n v="1198"/>
    <n v="37138"/>
    <n v="43.52"/>
    <n v="11799"/>
    <n v="16164"/>
  </r>
  <r>
    <x v="132"/>
    <x v="3"/>
    <x v="10"/>
    <n v="50076"/>
    <n v="21"/>
    <n v="1975"/>
    <n v="61225"/>
    <n v="33.83"/>
    <n v="16924"/>
    <n v="20714"/>
  </r>
  <r>
    <x v="132"/>
    <x v="3"/>
    <x v="11"/>
    <n v="8242"/>
    <n v="6"/>
    <n v="427"/>
    <n v="13237"/>
    <n v="25.86"/>
    <n v="6899"/>
    <n v="3423"/>
  </r>
  <r>
    <x v="132"/>
    <x v="3"/>
    <x v="12"/>
    <m/>
    <n v="8"/>
    <n v="604"/>
    <n v="18724"/>
    <m/>
    <m/>
    <m/>
  </r>
  <r>
    <x v="132"/>
    <x v="3"/>
    <x v="13"/>
    <m/>
    <n v="3"/>
    <n v="360"/>
    <n v="11160"/>
    <m/>
    <m/>
    <m/>
  </r>
  <r>
    <x v="132"/>
    <x v="3"/>
    <x v="14"/>
    <m/>
    <n v="7"/>
    <n v="843"/>
    <n v="26133"/>
    <m/>
    <m/>
    <m/>
  </r>
  <r>
    <x v="132"/>
    <x v="3"/>
    <x v="15"/>
    <n v="20559"/>
    <n v="8"/>
    <n v="961"/>
    <n v="29791"/>
    <n v="30.55"/>
    <n v="10588"/>
    <n v="9100"/>
  </r>
  <r>
    <x v="132"/>
    <x v="3"/>
    <x v="16"/>
    <m/>
    <n v="4"/>
    <n v="419"/>
    <n v="12989"/>
    <m/>
    <m/>
    <m/>
  </r>
  <r>
    <x v="132"/>
    <x v="3"/>
    <x v="17"/>
    <m/>
    <n v="1"/>
    <n v="39"/>
    <n v="1209"/>
    <m/>
    <m/>
    <n v="841"/>
  </r>
  <r>
    <x v="132"/>
    <x v="3"/>
    <x v="18"/>
    <n v="37157"/>
    <n v="16"/>
    <n v="1338"/>
    <n v="41478"/>
    <n v="34.03"/>
    <n v="16669"/>
    <n v="14117"/>
  </r>
  <r>
    <x v="132"/>
    <x v="3"/>
    <x v="19"/>
    <n v="159619"/>
    <n v="24"/>
    <n v="3977"/>
    <n v="123287"/>
    <n v="46.34"/>
    <n v="40863"/>
    <n v="57126"/>
  </r>
  <r>
    <x v="132"/>
    <x v="3"/>
    <x v="20"/>
    <n v="118865"/>
    <n v="38"/>
    <n v="4623"/>
    <n v="143313"/>
    <n v="32.78"/>
    <n v="49768"/>
    <n v="46973"/>
  </r>
  <r>
    <x v="132"/>
    <x v="3"/>
    <x v="21"/>
    <n v="21020"/>
    <n v="9"/>
    <n v="732"/>
    <n v="22692"/>
    <n v="35.83"/>
    <n v="9721"/>
    <n v="8131"/>
  </r>
  <r>
    <x v="132"/>
    <x v="3"/>
    <x v="22"/>
    <n v="24444"/>
    <n v="4"/>
    <n v="578"/>
    <n v="17918"/>
    <n v="58.38"/>
    <n v="12705"/>
    <n v="10460"/>
  </r>
  <r>
    <x v="132"/>
    <x v="3"/>
    <x v="23"/>
    <n v="18245"/>
    <n v="7"/>
    <n v="870"/>
    <n v="26970"/>
    <n v="28.98"/>
    <n v="7014"/>
    <n v="7817"/>
  </r>
  <r>
    <x v="132"/>
    <x v="3"/>
    <x v="24"/>
    <n v="182574"/>
    <n v="58"/>
    <n v="6803"/>
    <n v="210893"/>
    <n v="34.799999999999997"/>
    <n v="79208"/>
    <n v="73381"/>
  </r>
  <r>
    <x v="132"/>
    <x v="3"/>
    <x v="25"/>
    <n v="43799"/>
    <n v="18"/>
    <n v="1705"/>
    <n v="52855"/>
    <n v="39.85"/>
    <n v="30315"/>
    <n v="21061"/>
  </r>
  <r>
    <x v="132"/>
    <x v="3"/>
    <x v="26"/>
    <n v="65106"/>
    <n v="6"/>
    <n v="1565"/>
    <n v="48515"/>
    <n v="45.49"/>
    <n v="17036"/>
    <n v="22070"/>
  </r>
  <r>
    <x v="132"/>
    <x v="3"/>
    <x v="27"/>
    <n v="48353"/>
    <n v="7"/>
    <n v="1219"/>
    <n v="37789"/>
    <n v="41.67"/>
    <n v="20008"/>
    <n v="15745"/>
  </r>
  <r>
    <x v="132"/>
    <x v="3"/>
    <x v="28"/>
    <n v="27434"/>
    <n v="11"/>
    <n v="3633"/>
    <n v="112623"/>
    <n v="8.94"/>
    <n v="10638"/>
    <n v="10071"/>
  </r>
  <r>
    <x v="132"/>
    <x v="3"/>
    <x v="29"/>
    <n v="58027"/>
    <n v="11"/>
    <n v="2291"/>
    <n v="71021"/>
    <n v="36.49"/>
    <n v="14098"/>
    <n v="25917"/>
  </r>
  <r>
    <x v="132"/>
    <x v="3"/>
    <x v="30"/>
    <n v="19225"/>
    <n v="6"/>
    <n v="553"/>
    <n v="17143"/>
    <n v="43.98"/>
    <n v="12069"/>
    <n v="7539"/>
  </r>
  <r>
    <x v="132"/>
    <x v="3"/>
    <x v="31"/>
    <n v="7443"/>
    <n v="6"/>
    <n v="304"/>
    <n v="9424"/>
    <n v="36.75"/>
    <n v="4449"/>
    <n v="3463"/>
  </r>
  <r>
    <x v="132"/>
    <x v="3"/>
    <x v="32"/>
    <n v="21086"/>
    <n v="5"/>
    <n v="1009"/>
    <n v="31279"/>
    <n v="29.98"/>
    <n v="10998"/>
    <n v="9376"/>
  </r>
  <r>
    <x v="132"/>
    <x v="3"/>
    <x v="33"/>
    <n v="8528"/>
    <n v="10"/>
    <n v="612"/>
    <n v="18972"/>
    <n v="19.97"/>
    <n v="5549"/>
    <n v="3790"/>
  </r>
  <r>
    <x v="132"/>
    <x v="3"/>
    <x v="34"/>
    <n v="1467457"/>
    <n v="423"/>
    <n v="54470"/>
    <n v="1688570"/>
    <n v="34.17"/>
    <n v="551166"/>
    <n v="576942"/>
  </r>
  <r>
    <x v="132"/>
    <x v="4"/>
    <x v="0"/>
    <n v="320844"/>
    <n v="246"/>
    <n v="10286"/>
    <n v="318866"/>
    <n v="43.51"/>
    <n v="126953"/>
    <n v="138725"/>
  </r>
  <r>
    <x v="132"/>
    <x v="4"/>
    <x v="1"/>
    <n v="612782"/>
    <n v="328"/>
    <n v="19835"/>
    <n v="614885"/>
    <n v="57.22"/>
    <n v="289344"/>
    <n v="351851"/>
  </r>
  <r>
    <x v="132"/>
    <x v="4"/>
    <x v="2"/>
    <n v="148180"/>
    <n v="118"/>
    <n v="4283"/>
    <n v="132773"/>
    <n v="48.02"/>
    <n v="58927"/>
    <n v="63763"/>
  </r>
  <r>
    <x v="132"/>
    <x v="4"/>
    <x v="3"/>
    <n v="117624"/>
    <n v="146"/>
    <n v="5070"/>
    <n v="157170"/>
    <n v="38.15"/>
    <n v="57577"/>
    <n v="59956"/>
  </r>
  <r>
    <x v="132"/>
    <x v="4"/>
    <x v="4"/>
    <n v="167707"/>
    <n v="102"/>
    <n v="5226"/>
    <n v="162006"/>
    <n v="45.62"/>
    <n v="61949"/>
    <n v="73915"/>
  </r>
  <r>
    <x v="132"/>
    <x v="4"/>
    <x v="5"/>
    <n v="221150"/>
    <n v="119"/>
    <n v="6055"/>
    <n v="187705"/>
    <n v="56.76"/>
    <n v="121333"/>
    <n v="106539"/>
  </r>
  <r>
    <x v="132"/>
    <x v="4"/>
    <x v="6"/>
    <n v="125977"/>
    <n v="108"/>
    <n v="4157"/>
    <n v="128867"/>
    <n v="50.03"/>
    <n v="68138"/>
    <n v="64474"/>
  </r>
  <r>
    <x v="132"/>
    <x v="4"/>
    <x v="7"/>
    <n v="27360"/>
    <n v="33"/>
    <n v="1511"/>
    <n v="46841"/>
    <n v="21.64"/>
    <n v="11125"/>
    <n v="10134"/>
  </r>
  <r>
    <x v="132"/>
    <x v="4"/>
    <x v="8"/>
    <n v="60064"/>
    <n v="60"/>
    <n v="2617"/>
    <n v="81127"/>
    <n v="32.54"/>
    <n v="27009"/>
    <n v="26395"/>
  </r>
  <r>
    <x v="132"/>
    <x v="4"/>
    <x v="9"/>
    <n v="81806"/>
    <n v="88"/>
    <n v="2909"/>
    <n v="90179"/>
    <n v="46.85"/>
    <n v="32792"/>
    <n v="42245"/>
  </r>
  <r>
    <x v="132"/>
    <x v="4"/>
    <x v="10"/>
    <n v="147589"/>
    <n v="132"/>
    <n v="4692"/>
    <n v="145452"/>
    <n v="48.37"/>
    <n v="66543"/>
    <n v="70352"/>
  </r>
  <r>
    <x v="132"/>
    <x v="4"/>
    <x v="11"/>
    <n v="36969"/>
    <n v="52"/>
    <n v="2442"/>
    <n v="75702"/>
    <n v="26.96"/>
    <n v="24650"/>
    <n v="20410"/>
  </r>
  <r>
    <x v="132"/>
    <x v="4"/>
    <x v="12"/>
    <n v="36252"/>
    <n v="95"/>
    <n v="2350"/>
    <n v="72850"/>
    <n v="27.96"/>
    <n v="20094"/>
    <n v="20365"/>
  </r>
  <r>
    <x v="132"/>
    <x v="4"/>
    <x v="13"/>
    <n v="27073"/>
    <n v="32"/>
    <n v="1008"/>
    <n v="31248"/>
    <n v="41.19"/>
    <n v="12923"/>
    <n v="12872"/>
  </r>
  <r>
    <x v="132"/>
    <x v="4"/>
    <x v="14"/>
    <n v="29952"/>
    <n v="38"/>
    <n v="1373"/>
    <n v="42563"/>
    <n v="38.19"/>
    <n v="16583"/>
    <n v="16256"/>
  </r>
  <r>
    <x v="132"/>
    <x v="4"/>
    <x v="15"/>
    <n v="36946"/>
    <n v="47"/>
    <n v="1685"/>
    <n v="52235"/>
    <n v="36.11"/>
    <n v="18124"/>
    <n v="18860"/>
  </r>
  <r>
    <x v="132"/>
    <x v="4"/>
    <x v="16"/>
    <n v="202254"/>
    <n v="120"/>
    <n v="7372"/>
    <n v="228532"/>
    <n v="54.79"/>
    <n v="97633"/>
    <n v="125224"/>
  </r>
  <r>
    <x v="132"/>
    <x v="4"/>
    <x v="17"/>
    <n v="175082"/>
    <n v="81"/>
    <n v="6022"/>
    <n v="186682"/>
    <n v="59.25"/>
    <n v="83236"/>
    <n v="110609"/>
  </r>
  <r>
    <x v="132"/>
    <x v="4"/>
    <x v="18"/>
    <n v="94459"/>
    <n v="104"/>
    <n v="3325"/>
    <n v="103075"/>
    <n v="46.3"/>
    <n v="52236"/>
    <n v="47724"/>
  </r>
  <r>
    <x v="132"/>
    <x v="4"/>
    <x v="19"/>
    <n v="259722"/>
    <n v="172"/>
    <n v="6956"/>
    <n v="215636"/>
    <n v="53.74"/>
    <n v="91357"/>
    <n v="115879"/>
  </r>
  <r>
    <x v="132"/>
    <x v="4"/>
    <x v="20"/>
    <n v="338734"/>
    <n v="322"/>
    <n v="11508"/>
    <n v="356748"/>
    <n v="49.4"/>
    <n v="175692"/>
    <n v="176238"/>
  </r>
  <r>
    <x v="132"/>
    <x v="4"/>
    <x v="21"/>
    <n v="50286"/>
    <n v="49"/>
    <n v="1700"/>
    <n v="52700"/>
    <n v="42.19"/>
    <n v="27663"/>
    <n v="22236"/>
  </r>
  <r>
    <x v="132"/>
    <x v="4"/>
    <x v="22"/>
    <n v="63835"/>
    <n v="32"/>
    <n v="1797"/>
    <n v="55707"/>
    <n v="60.34"/>
    <n v="42275"/>
    <n v="33614"/>
  </r>
  <r>
    <x v="132"/>
    <x v="4"/>
    <x v="23"/>
    <n v="39165"/>
    <n v="47"/>
    <n v="1437"/>
    <n v="44547"/>
    <n v="41.05"/>
    <n v="17735"/>
    <n v="18287"/>
  </r>
  <r>
    <x v="132"/>
    <x v="4"/>
    <x v="24"/>
    <n v="492019"/>
    <n v="450"/>
    <n v="16442"/>
    <n v="509702"/>
    <n v="49.12"/>
    <n v="263365"/>
    <n v="250375"/>
  </r>
  <r>
    <x v="132"/>
    <x v="4"/>
    <x v="25"/>
    <n v="161091"/>
    <n v="158"/>
    <n v="5750"/>
    <n v="178250"/>
    <n v="50.7"/>
    <n v="117405"/>
    <n v="90372"/>
  </r>
  <r>
    <x v="132"/>
    <x v="4"/>
    <x v="26"/>
    <n v="124473"/>
    <n v="48"/>
    <n v="3117"/>
    <n v="96627"/>
    <n v="52.86"/>
    <n v="47931"/>
    <n v="51073"/>
  </r>
  <r>
    <x v="132"/>
    <x v="4"/>
    <x v="27"/>
    <n v="288994"/>
    <n v="114"/>
    <n v="7593"/>
    <n v="235383"/>
    <n v="65.819999999999993"/>
    <n v="114975"/>
    <n v="154929"/>
  </r>
  <r>
    <x v="132"/>
    <x v="4"/>
    <x v="28"/>
    <n v="49161"/>
    <n v="49"/>
    <n v="4448"/>
    <n v="137888"/>
    <n v="15.62"/>
    <n v="26296"/>
    <n v="21540"/>
  </r>
  <r>
    <x v="132"/>
    <x v="4"/>
    <x v="29"/>
    <n v="78046"/>
    <n v="63"/>
    <n v="3067"/>
    <n v="95077"/>
    <n v="39.64"/>
    <n v="22825"/>
    <n v="37685"/>
  </r>
  <r>
    <x v="132"/>
    <x v="4"/>
    <x v="30"/>
    <n v="81463"/>
    <n v="78"/>
    <n v="2536"/>
    <n v="78616"/>
    <n v="56.21"/>
    <n v="47898"/>
    <n v="44186"/>
  </r>
  <r>
    <x v="132"/>
    <x v="4"/>
    <x v="31"/>
    <n v="12297"/>
    <n v="34"/>
    <n v="652"/>
    <n v="20212"/>
    <n v="31.2"/>
    <n v="7880"/>
    <n v="6307"/>
  </r>
  <r>
    <x v="132"/>
    <x v="4"/>
    <x v="32"/>
    <n v="66181"/>
    <n v="37"/>
    <n v="2560"/>
    <n v="79360"/>
    <n v="45.67"/>
    <n v="37991"/>
    <n v="36247"/>
  </r>
  <r>
    <x v="132"/>
    <x v="4"/>
    <x v="33"/>
    <n v="43275"/>
    <n v="83"/>
    <n v="2155"/>
    <n v="66805"/>
    <n v="37.22"/>
    <n v="26154"/>
    <n v="24864"/>
  </r>
  <r>
    <x v="132"/>
    <x v="4"/>
    <x v="34"/>
    <n v="4151711"/>
    <n v="3254"/>
    <n v="141472"/>
    <n v="4385632"/>
    <n v="47.96"/>
    <n v="1968008"/>
    <n v="2103516"/>
  </r>
  <r>
    <x v="133"/>
    <x v="0"/>
    <x v="0"/>
    <n v="33388"/>
    <n v="33"/>
    <n v="1221"/>
    <n v="35409"/>
    <n v="59.65"/>
    <n v="18048"/>
    <n v="21121"/>
  </r>
  <r>
    <x v="133"/>
    <x v="0"/>
    <x v="1"/>
    <n v="330473"/>
    <n v="77"/>
    <n v="9282"/>
    <n v="269178"/>
    <n v="77.290000000000006"/>
    <n v="174909"/>
    <n v="208054"/>
  </r>
  <r>
    <x v="133"/>
    <x v="0"/>
    <x v="2"/>
    <n v="4248"/>
    <n v="11"/>
    <n v="179"/>
    <n v="5191"/>
    <n v="37.130000000000003"/>
    <n v="2354"/>
    <n v="1927"/>
  </r>
  <r>
    <x v="133"/>
    <x v="0"/>
    <x v="3"/>
    <n v="24013"/>
    <n v="25"/>
    <n v="975"/>
    <n v="28275"/>
    <n v="49.2"/>
    <n v="11342"/>
    <n v="13911"/>
  </r>
  <r>
    <x v="133"/>
    <x v="0"/>
    <x v="4"/>
    <n v="13546"/>
    <n v="10"/>
    <n v="456"/>
    <n v="13224"/>
    <n v="59.41"/>
    <n v="7065"/>
    <n v="7857"/>
  </r>
  <r>
    <x v="133"/>
    <x v="0"/>
    <x v="5"/>
    <n v="62121"/>
    <n v="19"/>
    <n v="1779"/>
    <n v="51591"/>
    <n v="65.88"/>
    <n v="40951"/>
    <n v="33987"/>
  </r>
  <r>
    <x v="133"/>
    <x v="0"/>
    <x v="6"/>
    <n v="15867"/>
    <n v="9"/>
    <n v="531"/>
    <n v="15399"/>
    <n v="53.03"/>
    <n v="8403"/>
    <n v="8166"/>
  </r>
  <r>
    <x v="133"/>
    <x v="0"/>
    <x v="7"/>
    <m/>
    <n v="4"/>
    <n v="59"/>
    <n v="1711"/>
    <m/>
    <m/>
    <m/>
  </r>
  <r>
    <x v="133"/>
    <x v="0"/>
    <x v="8"/>
    <m/>
    <n v="10"/>
    <n v="243"/>
    <n v="7047"/>
    <m/>
    <m/>
    <m/>
  </r>
  <r>
    <x v="133"/>
    <x v="0"/>
    <x v="9"/>
    <n v="10937"/>
    <n v="17"/>
    <n v="467"/>
    <n v="13543"/>
    <n v="56.73"/>
    <n v="5681"/>
    <n v="7683"/>
  </r>
  <r>
    <x v="133"/>
    <x v="0"/>
    <x v="10"/>
    <n v="20082"/>
    <n v="16"/>
    <n v="522"/>
    <n v="15138"/>
    <n v="67.36"/>
    <n v="13068"/>
    <n v="10197"/>
  </r>
  <r>
    <x v="133"/>
    <x v="0"/>
    <x v="11"/>
    <n v="12153"/>
    <n v="11"/>
    <n v="461"/>
    <n v="13369"/>
    <n v="52.46"/>
    <n v="7956"/>
    <n v="7013"/>
  </r>
  <r>
    <x v="133"/>
    <x v="0"/>
    <x v="12"/>
    <n v="10497"/>
    <n v="20"/>
    <n v="543"/>
    <n v="15747"/>
    <n v="42.07"/>
    <n v="6119"/>
    <n v="6625"/>
  </r>
  <r>
    <x v="133"/>
    <x v="0"/>
    <x v="13"/>
    <m/>
    <n v="3"/>
    <n v="137"/>
    <n v="3973"/>
    <m/>
    <m/>
    <m/>
  </r>
  <r>
    <x v="133"/>
    <x v="0"/>
    <x v="14"/>
    <n v="5274"/>
    <n v="10"/>
    <n v="218"/>
    <n v="6322"/>
    <n v="47.17"/>
    <n v="3052"/>
    <n v="2982"/>
  </r>
  <r>
    <x v="133"/>
    <x v="0"/>
    <x v="15"/>
    <m/>
    <n v="3"/>
    <n v="40"/>
    <n v="1160"/>
    <m/>
    <m/>
    <m/>
  </r>
  <r>
    <x v="133"/>
    <x v="0"/>
    <x v="16"/>
    <n v="127057"/>
    <n v="36"/>
    <n v="3483"/>
    <n v="101007"/>
    <n v="83.1"/>
    <n v="63046"/>
    <n v="83938"/>
  </r>
  <r>
    <x v="133"/>
    <x v="0"/>
    <x v="17"/>
    <n v="123826"/>
    <n v="33"/>
    <n v="3359"/>
    <n v="97411"/>
    <n v="83.74"/>
    <n v="61521"/>
    <n v="81573"/>
  </r>
  <r>
    <x v="133"/>
    <x v="0"/>
    <x v="18"/>
    <n v="11754"/>
    <n v="17"/>
    <n v="379"/>
    <n v="10991"/>
    <n v="59.81"/>
    <n v="7474"/>
    <n v="6574"/>
  </r>
  <r>
    <x v="133"/>
    <x v="0"/>
    <x v="19"/>
    <n v="16365"/>
    <n v="15"/>
    <n v="504"/>
    <n v="14616"/>
    <n v="63.64"/>
    <n v="9561"/>
    <n v="9302"/>
  </r>
  <r>
    <x v="133"/>
    <x v="0"/>
    <x v="20"/>
    <n v="56502"/>
    <n v="42"/>
    <n v="1776"/>
    <n v="51504"/>
    <n v="67.34"/>
    <n v="32145"/>
    <n v="34684"/>
  </r>
  <r>
    <x v="133"/>
    <x v="0"/>
    <x v="21"/>
    <m/>
    <n v="6"/>
    <n v="108"/>
    <n v="3132"/>
    <m/>
    <m/>
    <m/>
  </r>
  <r>
    <x v="133"/>
    <x v="0"/>
    <x v="22"/>
    <m/>
    <n v="5"/>
    <n v="434"/>
    <n v="12586"/>
    <m/>
    <m/>
    <m/>
  </r>
  <r>
    <x v="133"/>
    <x v="0"/>
    <x v="23"/>
    <n v="2251"/>
    <n v="9"/>
    <n v="131"/>
    <n v="3799"/>
    <m/>
    <m/>
    <m/>
  </r>
  <r>
    <x v="133"/>
    <x v="0"/>
    <x v="24"/>
    <n v="73230"/>
    <n v="62"/>
    <n v="2449"/>
    <n v="71021"/>
    <n v="63.33"/>
    <n v="41030"/>
    <n v="44976"/>
  </r>
  <r>
    <x v="133"/>
    <x v="0"/>
    <x v="25"/>
    <n v="28813"/>
    <n v="39"/>
    <n v="1347"/>
    <n v="39063"/>
    <n v="44.9"/>
    <n v="20802"/>
    <n v="17539"/>
  </r>
  <r>
    <x v="133"/>
    <x v="0"/>
    <x v="26"/>
    <n v="13110"/>
    <n v="9"/>
    <n v="458"/>
    <n v="13282"/>
    <n v="45.23"/>
    <n v="6504"/>
    <n v="6008"/>
  </r>
  <r>
    <x v="133"/>
    <x v="0"/>
    <x v="27"/>
    <n v="108139"/>
    <n v="35"/>
    <n v="3134"/>
    <n v="90886"/>
    <n v="68.510000000000005"/>
    <n v="44094"/>
    <n v="62267"/>
  </r>
  <r>
    <x v="133"/>
    <x v="0"/>
    <x v="28"/>
    <n v="7046"/>
    <n v="11"/>
    <n v="434"/>
    <n v="12586"/>
    <n v="34.409999999999997"/>
    <n v="5990"/>
    <n v="4330"/>
  </r>
  <r>
    <x v="133"/>
    <x v="0"/>
    <x v="29"/>
    <n v="2920"/>
    <n v="15"/>
    <n v="231"/>
    <n v="6699"/>
    <n v="22.36"/>
    <n v="1967"/>
    <n v="1498"/>
  </r>
  <r>
    <x v="133"/>
    <x v="0"/>
    <x v="30"/>
    <n v="29303"/>
    <n v="19"/>
    <n v="801"/>
    <n v="23229"/>
    <n v="72.34"/>
    <n v="18246"/>
    <n v="16803"/>
  </r>
  <r>
    <x v="133"/>
    <x v="0"/>
    <x v="31"/>
    <n v="1382"/>
    <n v="8"/>
    <n v="86"/>
    <n v="2494"/>
    <m/>
    <n v="865"/>
    <m/>
  </r>
  <r>
    <x v="133"/>
    <x v="0"/>
    <x v="32"/>
    <n v="15256"/>
    <n v="6"/>
    <n v="565"/>
    <n v="16385"/>
    <n v="50.65"/>
    <n v="12308"/>
    <n v="8300"/>
  </r>
  <r>
    <x v="133"/>
    <x v="0"/>
    <x v="33"/>
    <n v="10087"/>
    <n v="19"/>
    <n v="473"/>
    <n v="13717"/>
    <n v="49.29"/>
    <n v="5937"/>
    <n v="6761"/>
  </r>
  <r>
    <x v="133"/>
    <x v="0"/>
    <x v="34"/>
    <n v="995246"/>
    <n v="569"/>
    <n v="31457"/>
    <n v="912253"/>
    <n v="66.14"/>
    <n v="541759"/>
    <n v="603333"/>
  </r>
  <r>
    <x v="133"/>
    <x v="1"/>
    <x v="0"/>
    <n v="56573"/>
    <n v="138"/>
    <n v="1655"/>
    <n v="47995"/>
    <n v="58.78"/>
    <n v="29163"/>
    <n v="28211"/>
  </r>
  <r>
    <x v="133"/>
    <x v="1"/>
    <x v="1"/>
    <n v="134054"/>
    <n v="188"/>
    <n v="3881"/>
    <n v="112549"/>
    <n v="63.72"/>
    <n v="63904"/>
    <n v="71719"/>
  </r>
  <r>
    <x v="133"/>
    <x v="1"/>
    <x v="2"/>
    <n v="24156"/>
    <n v="64"/>
    <n v="667"/>
    <n v="19343"/>
    <n v="59.13"/>
    <n v="13134"/>
    <n v="11438"/>
  </r>
  <r>
    <x v="133"/>
    <x v="1"/>
    <x v="3"/>
    <n v="47404"/>
    <n v="87"/>
    <n v="1554"/>
    <n v="45066"/>
    <n v="58.15"/>
    <n v="27745"/>
    <n v="26207"/>
  </r>
  <r>
    <x v="133"/>
    <x v="1"/>
    <x v="4"/>
    <n v="33099"/>
    <n v="57"/>
    <n v="992"/>
    <n v="28768"/>
    <n v="61.17"/>
    <n v="16150"/>
    <n v="17597"/>
  </r>
  <r>
    <x v="133"/>
    <x v="1"/>
    <x v="5"/>
    <n v="49954"/>
    <n v="77"/>
    <n v="1393"/>
    <n v="40397"/>
    <n v="57.92"/>
    <n v="29388"/>
    <n v="23399"/>
  </r>
  <r>
    <x v="133"/>
    <x v="1"/>
    <x v="6"/>
    <n v="46857"/>
    <n v="73"/>
    <n v="1223"/>
    <n v="35467"/>
    <n v="63.59"/>
    <n v="29032"/>
    <n v="22554"/>
  </r>
  <r>
    <x v="133"/>
    <x v="1"/>
    <x v="7"/>
    <n v="8559"/>
    <n v="22"/>
    <n v="259"/>
    <n v="7511"/>
    <n v="57.8"/>
    <n v="4973"/>
    <n v="4342"/>
  </r>
  <r>
    <x v="133"/>
    <x v="1"/>
    <x v="8"/>
    <n v="13016"/>
    <n v="34"/>
    <n v="468"/>
    <n v="13572"/>
    <n v="53.18"/>
    <n v="8344"/>
    <n v="7218"/>
  </r>
  <r>
    <x v="133"/>
    <x v="1"/>
    <x v="9"/>
    <n v="26246"/>
    <n v="47"/>
    <n v="803"/>
    <n v="23287"/>
    <n v="73.430000000000007"/>
    <n v="12165"/>
    <n v="17099"/>
  </r>
  <r>
    <x v="133"/>
    <x v="1"/>
    <x v="10"/>
    <n v="52324"/>
    <n v="77"/>
    <n v="1379"/>
    <n v="39991"/>
    <n v="67.73"/>
    <n v="27844"/>
    <n v="27087"/>
  </r>
  <r>
    <x v="133"/>
    <x v="1"/>
    <x v="11"/>
    <n v="6923"/>
    <n v="20"/>
    <n v="598"/>
    <n v="17342"/>
    <n v="21.7"/>
    <n v="4436"/>
    <n v="3764"/>
  </r>
  <r>
    <x v="133"/>
    <x v="1"/>
    <x v="12"/>
    <n v="31841"/>
    <n v="63"/>
    <n v="1067"/>
    <n v="30943"/>
    <n v="59.23"/>
    <n v="18547"/>
    <n v="18329"/>
  </r>
  <r>
    <x v="133"/>
    <x v="1"/>
    <x v="13"/>
    <n v="9993"/>
    <n v="22"/>
    <n v="407"/>
    <n v="11803"/>
    <n v="47.63"/>
    <n v="5960"/>
    <n v="5621"/>
  </r>
  <r>
    <x v="133"/>
    <x v="1"/>
    <x v="14"/>
    <n v="8903"/>
    <n v="18"/>
    <n v="237"/>
    <n v="6873"/>
    <n v="65.17"/>
    <n v="5800"/>
    <n v="4479"/>
  </r>
  <r>
    <x v="133"/>
    <x v="1"/>
    <x v="15"/>
    <n v="8800"/>
    <n v="29"/>
    <n v="302"/>
    <n v="8758"/>
    <n v="54.76"/>
    <n v="5798"/>
    <n v="4796"/>
  </r>
  <r>
    <x v="133"/>
    <x v="1"/>
    <x v="16"/>
    <n v="53004"/>
    <n v="66"/>
    <n v="1381"/>
    <n v="40049"/>
    <n v="74.03"/>
    <n v="25795"/>
    <n v="29646"/>
  </r>
  <r>
    <x v="133"/>
    <x v="1"/>
    <x v="17"/>
    <n v="36613"/>
    <n v="37"/>
    <n v="882"/>
    <n v="25578"/>
    <n v="78.11"/>
    <n v="17152"/>
    <n v="19979"/>
  </r>
  <r>
    <x v="133"/>
    <x v="1"/>
    <x v="18"/>
    <n v="25133"/>
    <n v="47"/>
    <n v="712"/>
    <n v="20648"/>
    <n v="64.010000000000005"/>
    <n v="15900"/>
    <n v="13217"/>
  </r>
  <r>
    <x v="133"/>
    <x v="1"/>
    <x v="19"/>
    <n v="43895"/>
    <n v="101"/>
    <n v="1274"/>
    <n v="36946"/>
    <n v="63.9"/>
    <n v="23128"/>
    <n v="23610"/>
  </r>
  <r>
    <x v="133"/>
    <x v="1"/>
    <x v="20"/>
    <n v="118994"/>
    <n v="190"/>
    <n v="2664"/>
    <n v="77256"/>
    <n v="79.69"/>
    <n v="62681"/>
    <n v="61566"/>
  </r>
  <r>
    <x v="133"/>
    <x v="1"/>
    <x v="21"/>
    <n v="14614"/>
    <n v="28"/>
    <n v="403"/>
    <n v="11687"/>
    <n v="57.69"/>
    <n v="9881"/>
    <n v="6742"/>
  </r>
  <r>
    <x v="133"/>
    <x v="1"/>
    <x v="22"/>
    <n v="16337"/>
    <n v="17"/>
    <n v="414"/>
    <n v="12006"/>
    <n v="59.62"/>
    <n v="13834"/>
    <n v="7157"/>
  </r>
  <r>
    <x v="133"/>
    <x v="1"/>
    <x v="23"/>
    <n v="13518"/>
    <n v="27"/>
    <n v="357"/>
    <n v="10353"/>
    <n v="73.31"/>
    <n v="8502"/>
    <n v="7590"/>
  </r>
  <r>
    <x v="133"/>
    <x v="1"/>
    <x v="24"/>
    <n v="163463"/>
    <n v="262"/>
    <n v="3838"/>
    <n v="111302"/>
    <n v="74.62"/>
    <n v="94898"/>
    <n v="83056"/>
  </r>
  <r>
    <x v="133"/>
    <x v="1"/>
    <x v="25"/>
    <n v="45205"/>
    <n v="75"/>
    <n v="1048"/>
    <n v="30392"/>
    <n v="70.61"/>
    <n v="32118"/>
    <n v="21459"/>
  </r>
  <r>
    <x v="133"/>
    <x v="1"/>
    <x v="26"/>
    <n v="15643"/>
    <n v="23"/>
    <n v="447"/>
    <n v="12963"/>
    <n v="56.01"/>
    <n v="10069"/>
    <n v="7260"/>
  </r>
  <r>
    <x v="133"/>
    <x v="1"/>
    <x v="27"/>
    <n v="41854"/>
    <n v="52"/>
    <n v="1145"/>
    <n v="33205"/>
    <n v="59.84"/>
    <n v="19336"/>
    <n v="19871"/>
  </r>
  <r>
    <x v="133"/>
    <x v="1"/>
    <x v="28"/>
    <n v="10845"/>
    <n v="22"/>
    <n v="279"/>
    <n v="8091"/>
    <n v="68.27"/>
    <n v="7761"/>
    <n v="5524"/>
  </r>
  <r>
    <x v="133"/>
    <x v="1"/>
    <x v="29"/>
    <n v="10052"/>
    <n v="28"/>
    <n v="286"/>
    <n v="8294"/>
    <n v="62.6"/>
    <n v="6147"/>
    <n v="5192"/>
  </r>
  <r>
    <x v="133"/>
    <x v="1"/>
    <x v="30"/>
    <n v="31708"/>
    <n v="45"/>
    <n v="738"/>
    <n v="21402"/>
    <n v="79.81"/>
    <n v="16933"/>
    <n v="17081"/>
  </r>
  <r>
    <x v="133"/>
    <x v="1"/>
    <x v="31"/>
    <n v="3474"/>
    <n v="16"/>
    <n v="107"/>
    <n v="3103"/>
    <n v="57.26"/>
    <n v="2252"/>
    <n v="1777"/>
  </r>
  <r>
    <x v="133"/>
    <x v="1"/>
    <x v="32"/>
    <n v="12846"/>
    <n v="20"/>
    <n v="350"/>
    <n v="10150"/>
    <n v="60.52"/>
    <n v="7570"/>
    <n v="6143"/>
  </r>
  <r>
    <x v="133"/>
    <x v="1"/>
    <x v="33"/>
    <n v="18261"/>
    <n v="41"/>
    <n v="616"/>
    <n v="17864"/>
    <n v="62.25"/>
    <n v="9979"/>
    <n v="11121"/>
  </r>
  <r>
    <x v="133"/>
    <x v="1"/>
    <x v="34"/>
    <n v="1034086"/>
    <n v="1814"/>
    <n v="29106"/>
    <n v="844074"/>
    <n v="63.84"/>
    <n v="574273"/>
    <n v="538815"/>
  </r>
  <r>
    <x v="133"/>
    <x v="2"/>
    <x v="0"/>
    <n v="20884"/>
    <n v="29"/>
    <n v="1283"/>
    <n v="37207"/>
    <n v="51.27"/>
    <n v="9520"/>
    <n v="19077"/>
  </r>
  <r>
    <x v="133"/>
    <x v="2"/>
    <x v="1"/>
    <n v="73404"/>
    <n v="39"/>
    <n v="3842"/>
    <n v="111418"/>
    <n v="63.29"/>
    <n v="42096"/>
    <n v="70521"/>
  </r>
  <r>
    <x v="133"/>
    <x v="2"/>
    <x v="2"/>
    <n v="10119"/>
    <n v="18"/>
    <n v="657"/>
    <n v="19053"/>
    <n v="49.18"/>
    <n v="5205"/>
    <n v="9371"/>
  </r>
  <r>
    <x v="133"/>
    <x v="2"/>
    <x v="3"/>
    <n v="7744"/>
    <n v="12"/>
    <n v="525"/>
    <n v="15225"/>
    <n v="49.56"/>
    <n v="4383"/>
    <n v="7545"/>
  </r>
  <r>
    <x v="133"/>
    <x v="2"/>
    <x v="4"/>
    <n v="10464"/>
    <n v="15"/>
    <n v="916"/>
    <n v="26564"/>
    <n v="37.97"/>
    <n v="3641"/>
    <n v="10087"/>
  </r>
  <r>
    <x v="133"/>
    <x v="2"/>
    <x v="5"/>
    <n v="16175"/>
    <n v="11"/>
    <n v="1052"/>
    <n v="30508"/>
    <n v="50.74"/>
    <n v="10848"/>
    <n v="15481"/>
  </r>
  <r>
    <x v="133"/>
    <x v="2"/>
    <x v="6"/>
    <n v="19194"/>
    <n v="16"/>
    <n v="1056"/>
    <n v="30624"/>
    <n v="59.63"/>
    <n v="10944"/>
    <n v="18261"/>
  </r>
  <r>
    <x v="133"/>
    <x v="2"/>
    <x v="7"/>
    <m/>
    <n v="2"/>
    <n v="60"/>
    <n v="1740"/>
    <m/>
    <m/>
    <m/>
  </r>
  <r>
    <x v="133"/>
    <x v="2"/>
    <x v="8"/>
    <m/>
    <n v="5"/>
    <n v="139"/>
    <n v="4031"/>
    <m/>
    <m/>
    <m/>
  </r>
  <r>
    <x v="133"/>
    <x v="2"/>
    <x v="9"/>
    <n v="4629"/>
    <n v="11"/>
    <n v="433"/>
    <n v="12557"/>
    <n v="34.15"/>
    <n v="2091"/>
    <n v="4288"/>
  </r>
  <r>
    <x v="133"/>
    <x v="2"/>
    <x v="10"/>
    <n v="13468"/>
    <n v="18"/>
    <n v="816"/>
    <n v="23664"/>
    <n v="53.83"/>
    <n v="4283"/>
    <n v="12739"/>
  </r>
  <r>
    <x v="133"/>
    <x v="2"/>
    <x v="11"/>
    <n v="8916"/>
    <n v="13"/>
    <n v="887"/>
    <n v="25723"/>
    <n v="29.06"/>
    <n v="4655"/>
    <n v="7475"/>
  </r>
  <r>
    <x v="133"/>
    <x v="2"/>
    <x v="12"/>
    <m/>
    <n v="3"/>
    <n v="120"/>
    <n v="3480"/>
    <m/>
    <m/>
    <m/>
  </r>
  <r>
    <x v="133"/>
    <x v="2"/>
    <x v="13"/>
    <n v="1675"/>
    <n v="4"/>
    <n v="104"/>
    <n v="3016"/>
    <n v="42.04"/>
    <n v="1142"/>
    <n v="1268"/>
  </r>
  <r>
    <x v="133"/>
    <x v="2"/>
    <x v="14"/>
    <m/>
    <n v="3"/>
    <n v="75"/>
    <n v="2175"/>
    <m/>
    <m/>
    <m/>
  </r>
  <r>
    <x v="133"/>
    <x v="2"/>
    <x v="15"/>
    <m/>
    <n v="6"/>
    <n v="373"/>
    <n v="10817"/>
    <m/>
    <m/>
    <m/>
  </r>
  <r>
    <x v="133"/>
    <x v="2"/>
    <x v="16"/>
    <m/>
    <n v="14"/>
    <n v="2108"/>
    <n v="61132"/>
    <m/>
    <m/>
    <m/>
  </r>
  <r>
    <x v="133"/>
    <x v="2"/>
    <x v="17"/>
    <m/>
    <n v="10"/>
    <n v="1761"/>
    <n v="51069"/>
    <m/>
    <m/>
    <m/>
  </r>
  <r>
    <x v="133"/>
    <x v="2"/>
    <x v="18"/>
    <n v="14674"/>
    <n v="24"/>
    <n v="896"/>
    <n v="25984"/>
    <n v="49.46"/>
    <n v="9540"/>
    <n v="12853"/>
  </r>
  <r>
    <x v="133"/>
    <x v="2"/>
    <x v="19"/>
    <n v="27269"/>
    <n v="33"/>
    <n v="1309"/>
    <n v="37961"/>
    <n v="65.61"/>
    <n v="14652"/>
    <n v="24907"/>
  </r>
  <r>
    <x v="133"/>
    <x v="2"/>
    <x v="20"/>
    <n v="34428"/>
    <n v="47"/>
    <n v="2254"/>
    <n v="65366"/>
    <n v="49.5"/>
    <n v="20228"/>
    <n v="32359"/>
  </r>
  <r>
    <x v="133"/>
    <x v="2"/>
    <x v="21"/>
    <m/>
    <n v="6"/>
    <n v="459"/>
    <n v="13311"/>
    <m/>
    <m/>
    <m/>
  </r>
  <r>
    <x v="133"/>
    <x v="2"/>
    <x v="22"/>
    <n v="8351"/>
    <n v="6"/>
    <n v="371"/>
    <n v="10759"/>
    <m/>
    <m/>
    <m/>
  </r>
  <r>
    <x v="133"/>
    <x v="2"/>
    <x v="23"/>
    <m/>
    <n v="4"/>
    <n v="79"/>
    <n v="2291"/>
    <m/>
    <m/>
    <m/>
  </r>
  <r>
    <x v="133"/>
    <x v="2"/>
    <x v="24"/>
    <n v="48842"/>
    <n v="63"/>
    <n v="3163"/>
    <n v="91727"/>
    <n v="49.34"/>
    <n v="30202"/>
    <n v="45260"/>
  </r>
  <r>
    <x v="133"/>
    <x v="2"/>
    <x v="25"/>
    <n v="33265"/>
    <n v="25"/>
    <n v="1606"/>
    <n v="46574"/>
    <n v="60.53"/>
    <n v="23279"/>
    <n v="28192"/>
  </r>
  <r>
    <x v="133"/>
    <x v="2"/>
    <x v="26"/>
    <n v="11136"/>
    <n v="9"/>
    <n v="623"/>
    <n v="18067"/>
    <n v="58.47"/>
    <n v="6957"/>
    <n v="10564"/>
  </r>
  <r>
    <x v="133"/>
    <x v="2"/>
    <x v="27"/>
    <n v="49802"/>
    <n v="20"/>
    <n v="2095"/>
    <n v="60755"/>
    <n v="76.739999999999995"/>
    <n v="21172"/>
    <n v="46624"/>
  </r>
  <r>
    <x v="133"/>
    <x v="2"/>
    <x v="28"/>
    <n v="2115"/>
    <n v="6"/>
    <n v="114"/>
    <n v="3306"/>
    <n v="55.05"/>
    <n v="1275"/>
    <n v="1820"/>
  </r>
  <r>
    <x v="133"/>
    <x v="2"/>
    <x v="29"/>
    <n v="2685"/>
    <n v="9"/>
    <n v="259"/>
    <n v="7511"/>
    <n v="32.39"/>
    <n v="821"/>
    <n v="2433"/>
  </r>
  <r>
    <x v="133"/>
    <x v="2"/>
    <x v="30"/>
    <n v="9966"/>
    <n v="9"/>
    <n v="443"/>
    <n v="12847"/>
    <n v="74.17"/>
    <n v="5789"/>
    <n v="9529"/>
  </r>
  <r>
    <x v="133"/>
    <x v="2"/>
    <x v="31"/>
    <n v="1028"/>
    <n v="4"/>
    <n v="155"/>
    <n v="4495"/>
    <m/>
    <n v="833"/>
    <m/>
  </r>
  <r>
    <x v="133"/>
    <x v="2"/>
    <x v="32"/>
    <n v="11286"/>
    <n v="6"/>
    <n v="636"/>
    <n v="18444"/>
    <n v="59.15"/>
    <n v="5480"/>
    <n v="10910"/>
  </r>
  <r>
    <x v="133"/>
    <x v="2"/>
    <x v="33"/>
    <n v="6560"/>
    <n v="13"/>
    <n v="449"/>
    <n v="13021"/>
    <n v="40.26"/>
    <n v="4627"/>
    <n v="5243"/>
  </r>
  <r>
    <x v="133"/>
    <x v="2"/>
    <x v="34"/>
    <n v="453352"/>
    <n v="440"/>
    <n v="26194"/>
    <n v="759626"/>
    <n v="55.42"/>
    <n v="246194"/>
    <n v="421003"/>
  </r>
  <r>
    <x v="133"/>
    <x v="3"/>
    <x v="0"/>
    <n v="69613"/>
    <n v="47"/>
    <n v="6136"/>
    <n v="177944"/>
    <n v="18.55"/>
    <n v="33397"/>
    <n v="33009"/>
  </r>
  <r>
    <x v="133"/>
    <x v="3"/>
    <x v="1"/>
    <n v="44420"/>
    <n v="23"/>
    <n v="2746"/>
    <n v="79634"/>
    <n v="24.72"/>
    <n v="20486"/>
    <n v="19688"/>
  </r>
  <r>
    <x v="133"/>
    <x v="3"/>
    <x v="2"/>
    <n v="46933"/>
    <n v="26"/>
    <n v="2873"/>
    <n v="83317"/>
    <n v="27.34"/>
    <n v="24164"/>
    <n v="22781"/>
  </r>
  <r>
    <x v="133"/>
    <x v="3"/>
    <x v="3"/>
    <n v="23155"/>
    <n v="22"/>
    <n v="2005"/>
    <n v="58145"/>
    <n v="21.07"/>
    <n v="11581"/>
    <n v="12253"/>
  </r>
  <r>
    <x v="133"/>
    <x v="3"/>
    <x v="4"/>
    <n v="39870"/>
    <n v="19"/>
    <n v="2835"/>
    <n v="82215"/>
    <n v="23.25"/>
    <n v="14063"/>
    <n v="19119"/>
  </r>
  <r>
    <x v="133"/>
    <x v="3"/>
    <x v="5"/>
    <n v="26908"/>
    <n v="12"/>
    <n v="1833"/>
    <n v="53157"/>
    <n v="22.89"/>
    <n v="12229"/>
    <n v="12167"/>
  </r>
  <r>
    <x v="133"/>
    <x v="3"/>
    <x v="6"/>
    <n v="16182"/>
    <n v="10"/>
    <n v="1347"/>
    <n v="39063"/>
    <n v="19.55"/>
    <n v="9425"/>
    <n v="7637"/>
  </r>
  <r>
    <x v="133"/>
    <x v="3"/>
    <x v="7"/>
    <n v="10481"/>
    <n v="5"/>
    <n v="1133"/>
    <n v="32857"/>
    <n v="13.56"/>
    <n v="4189"/>
    <n v="4457"/>
  </r>
  <r>
    <x v="133"/>
    <x v="3"/>
    <x v="8"/>
    <n v="15969"/>
    <n v="11"/>
    <n v="1767"/>
    <n v="51243"/>
    <n v="12.79"/>
    <n v="5639"/>
    <n v="6554"/>
  </r>
  <r>
    <x v="133"/>
    <x v="3"/>
    <x v="9"/>
    <n v="19505"/>
    <n v="12"/>
    <n v="1153"/>
    <n v="33437"/>
    <n v="28.32"/>
    <n v="9223"/>
    <n v="9471"/>
  </r>
  <r>
    <x v="133"/>
    <x v="3"/>
    <x v="10"/>
    <n v="23383"/>
    <n v="21"/>
    <n v="1979"/>
    <n v="57391"/>
    <n v="19.739999999999998"/>
    <n v="10646"/>
    <n v="11329"/>
  </r>
  <r>
    <x v="133"/>
    <x v="3"/>
    <x v="11"/>
    <n v="6596"/>
    <n v="6"/>
    <n v="427"/>
    <n v="12383"/>
    <n v="23.72"/>
    <n v="5629"/>
    <n v="2938"/>
  </r>
  <r>
    <x v="133"/>
    <x v="3"/>
    <x v="12"/>
    <m/>
    <n v="8"/>
    <n v="604"/>
    <n v="17516"/>
    <m/>
    <m/>
    <m/>
  </r>
  <r>
    <x v="133"/>
    <x v="3"/>
    <x v="13"/>
    <m/>
    <n v="3"/>
    <n v="360"/>
    <n v="10440"/>
    <m/>
    <m/>
    <m/>
  </r>
  <r>
    <x v="133"/>
    <x v="3"/>
    <x v="14"/>
    <m/>
    <n v="7"/>
    <n v="843"/>
    <n v="24447"/>
    <m/>
    <m/>
    <m/>
  </r>
  <r>
    <x v="133"/>
    <x v="3"/>
    <x v="15"/>
    <n v="7129"/>
    <n v="8"/>
    <n v="961"/>
    <n v="27869"/>
    <n v="12.41"/>
    <n v="3966"/>
    <n v="3459"/>
  </r>
  <r>
    <x v="133"/>
    <x v="3"/>
    <x v="16"/>
    <m/>
    <n v="4"/>
    <n v="419"/>
    <n v="12151"/>
    <m/>
    <m/>
    <m/>
  </r>
  <r>
    <x v="133"/>
    <x v="3"/>
    <x v="17"/>
    <m/>
    <n v="1"/>
    <n v="39"/>
    <n v="1131"/>
    <m/>
    <m/>
    <n v="939"/>
  </r>
  <r>
    <x v="133"/>
    <x v="3"/>
    <x v="18"/>
    <n v="22663"/>
    <n v="16"/>
    <n v="1338"/>
    <n v="38802"/>
    <n v="26.51"/>
    <n v="13838"/>
    <n v="10288"/>
  </r>
  <r>
    <x v="133"/>
    <x v="3"/>
    <x v="19"/>
    <n v="69404"/>
    <n v="23"/>
    <n v="3951"/>
    <n v="114579"/>
    <n v="27.82"/>
    <n v="28191"/>
    <n v="31877"/>
  </r>
  <r>
    <x v="133"/>
    <x v="3"/>
    <x v="20"/>
    <n v="69288"/>
    <n v="38"/>
    <n v="4623"/>
    <n v="134067"/>
    <n v="25.6"/>
    <n v="36990"/>
    <n v="34323"/>
  </r>
  <r>
    <x v="133"/>
    <x v="3"/>
    <x v="21"/>
    <n v="11380"/>
    <n v="9"/>
    <n v="732"/>
    <n v="21228"/>
    <n v="26.99"/>
    <n v="6900"/>
    <n v="5730"/>
  </r>
  <r>
    <x v="133"/>
    <x v="3"/>
    <x v="22"/>
    <m/>
    <n v="4"/>
    <n v="578"/>
    <n v="16762"/>
    <n v="30.61"/>
    <n v="9025"/>
    <n v="5131"/>
  </r>
  <r>
    <x v="133"/>
    <x v="3"/>
    <x v="23"/>
    <m/>
    <n v="7"/>
    <n v="870"/>
    <n v="25230"/>
    <n v="15.74"/>
    <n v="5470"/>
    <n v="3972"/>
  </r>
  <r>
    <x v="133"/>
    <x v="3"/>
    <x v="24"/>
    <n v="101018"/>
    <n v="58"/>
    <n v="6803"/>
    <n v="197287"/>
    <n v="24.92"/>
    <n v="58385"/>
    <n v="49157"/>
  </r>
  <r>
    <x v="133"/>
    <x v="3"/>
    <x v="25"/>
    <n v="32905"/>
    <n v="18"/>
    <n v="1705"/>
    <n v="49445"/>
    <n v="32.03"/>
    <n v="25749"/>
    <n v="15835"/>
  </r>
  <r>
    <x v="133"/>
    <x v="3"/>
    <x v="26"/>
    <n v="21314"/>
    <n v="6"/>
    <n v="1565"/>
    <n v="45385"/>
    <n v="18.34"/>
    <n v="10324"/>
    <n v="8322"/>
  </r>
  <r>
    <x v="133"/>
    <x v="3"/>
    <x v="27"/>
    <n v="26762"/>
    <n v="7"/>
    <n v="1219"/>
    <n v="35351"/>
    <n v="29.61"/>
    <n v="13357"/>
    <n v="10469"/>
  </r>
  <r>
    <x v="133"/>
    <x v="3"/>
    <x v="28"/>
    <n v="13989"/>
    <n v="11"/>
    <n v="3633"/>
    <n v="105357"/>
    <n v="6.27"/>
    <n v="7809"/>
    <n v="6607"/>
  </r>
  <r>
    <x v="133"/>
    <x v="3"/>
    <x v="29"/>
    <n v="17423"/>
    <n v="11"/>
    <n v="2291"/>
    <n v="66439"/>
    <n v="13.68"/>
    <n v="6155"/>
    <n v="9087"/>
  </r>
  <r>
    <x v="133"/>
    <x v="3"/>
    <x v="30"/>
    <n v="15153"/>
    <n v="6"/>
    <n v="553"/>
    <n v="16037"/>
    <n v="43.67"/>
    <n v="10427"/>
    <n v="7004"/>
  </r>
  <r>
    <x v="133"/>
    <x v="3"/>
    <x v="31"/>
    <n v="4702"/>
    <n v="6"/>
    <n v="304"/>
    <n v="8816"/>
    <n v="27.03"/>
    <n v="3293"/>
    <n v="2383"/>
  </r>
  <r>
    <x v="133"/>
    <x v="3"/>
    <x v="32"/>
    <n v="15085"/>
    <n v="6"/>
    <n v="1049"/>
    <n v="30421"/>
    <n v="25.08"/>
    <n v="7318"/>
    <n v="7630"/>
  </r>
  <r>
    <x v="133"/>
    <x v="3"/>
    <x v="33"/>
    <n v="8027"/>
    <n v="10"/>
    <n v="612"/>
    <n v="17748"/>
    <n v="23.12"/>
    <n v="5484"/>
    <n v="4104"/>
  </r>
  <r>
    <x v="133"/>
    <x v="3"/>
    <x v="34"/>
    <n v="726202"/>
    <n v="422"/>
    <n v="54444"/>
    <n v="1578876"/>
    <n v="21.62"/>
    <n v="370167"/>
    <n v="341378"/>
  </r>
  <r>
    <x v="133"/>
    <x v="4"/>
    <x v="0"/>
    <n v="180458"/>
    <n v="247"/>
    <n v="10295"/>
    <n v="298555"/>
    <n v="33.97"/>
    <n v="90128"/>
    <n v="101418"/>
  </r>
  <r>
    <x v="133"/>
    <x v="4"/>
    <x v="1"/>
    <n v="582350"/>
    <n v="327"/>
    <n v="19751"/>
    <n v="572779"/>
    <n v="64.59"/>
    <n v="301395"/>
    <n v="369982"/>
  </r>
  <r>
    <x v="133"/>
    <x v="4"/>
    <x v="2"/>
    <n v="85455"/>
    <n v="119"/>
    <n v="4376"/>
    <n v="126904"/>
    <n v="35.869999999999997"/>
    <n v="44857"/>
    <n v="45517"/>
  </r>
  <r>
    <x v="133"/>
    <x v="4"/>
    <x v="3"/>
    <n v="102316"/>
    <n v="146"/>
    <n v="5059"/>
    <n v="146711"/>
    <n v="40.840000000000003"/>
    <n v="55051"/>
    <n v="59916"/>
  </r>
  <r>
    <x v="133"/>
    <x v="4"/>
    <x v="4"/>
    <n v="96979"/>
    <n v="101"/>
    <n v="5199"/>
    <n v="150771"/>
    <n v="36.25"/>
    <n v="40919"/>
    <n v="54659"/>
  </r>
  <r>
    <x v="133"/>
    <x v="4"/>
    <x v="5"/>
    <n v="155159"/>
    <n v="119"/>
    <n v="6057"/>
    <n v="175653"/>
    <n v="48.41"/>
    <n v="93416"/>
    <n v="85033"/>
  </r>
  <r>
    <x v="133"/>
    <x v="4"/>
    <x v="6"/>
    <n v="98101"/>
    <n v="108"/>
    <n v="4157"/>
    <n v="120553"/>
    <n v="46.97"/>
    <n v="57804"/>
    <n v="56618"/>
  </r>
  <r>
    <x v="133"/>
    <x v="4"/>
    <x v="7"/>
    <n v="20760"/>
    <n v="33"/>
    <n v="1511"/>
    <n v="43819"/>
    <n v="22.43"/>
    <n v="10023"/>
    <n v="9829"/>
  </r>
  <r>
    <x v="133"/>
    <x v="4"/>
    <x v="8"/>
    <n v="34991"/>
    <n v="60"/>
    <n v="2617"/>
    <n v="75893"/>
    <n v="23.78"/>
    <n v="17252"/>
    <n v="18044"/>
  </r>
  <r>
    <x v="133"/>
    <x v="4"/>
    <x v="9"/>
    <n v="61316"/>
    <n v="87"/>
    <n v="2856"/>
    <n v="82824"/>
    <n v="46.53"/>
    <n v="29159"/>
    <n v="38541"/>
  </r>
  <r>
    <x v="133"/>
    <x v="4"/>
    <x v="10"/>
    <n v="109257"/>
    <n v="132"/>
    <n v="4696"/>
    <n v="136184"/>
    <n v="45.05"/>
    <n v="55841"/>
    <n v="61351"/>
  </r>
  <r>
    <x v="133"/>
    <x v="4"/>
    <x v="11"/>
    <n v="34587"/>
    <n v="50"/>
    <n v="2373"/>
    <n v="68817"/>
    <n v="30.79"/>
    <n v="22676"/>
    <n v="21190"/>
  </r>
  <r>
    <x v="133"/>
    <x v="4"/>
    <x v="12"/>
    <n v="46303"/>
    <n v="94"/>
    <n v="2334"/>
    <n v="67686"/>
    <n v="40.299999999999997"/>
    <n v="26545"/>
    <n v="27277"/>
  </r>
  <r>
    <x v="133"/>
    <x v="4"/>
    <x v="13"/>
    <n v="17040"/>
    <n v="32"/>
    <n v="1008"/>
    <n v="29232"/>
    <n v="32.299999999999997"/>
    <n v="10828"/>
    <n v="9441"/>
  </r>
  <r>
    <x v="133"/>
    <x v="4"/>
    <x v="14"/>
    <n v="24587"/>
    <n v="38"/>
    <n v="1373"/>
    <n v="39817"/>
    <n v="34.56"/>
    <n v="14147"/>
    <n v="13761"/>
  </r>
  <r>
    <x v="133"/>
    <x v="4"/>
    <x v="15"/>
    <n v="22500"/>
    <n v="46"/>
    <n v="1676"/>
    <n v="48604"/>
    <n v="27.25"/>
    <n v="12995"/>
    <n v="13243"/>
  </r>
  <r>
    <x v="133"/>
    <x v="4"/>
    <x v="16"/>
    <n v="229875"/>
    <n v="120"/>
    <n v="7391"/>
    <n v="214339"/>
    <n v="72.8"/>
    <n v="113531"/>
    <n v="156047"/>
  </r>
  <r>
    <x v="133"/>
    <x v="4"/>
    <x v="17"/>
    <n v="197560"/>
    <n v="81"/>
    <n v="6041"/>
    <n v="175189"/>
    <n v="78.5"/>
    <n v="95770"/>
    <n v="137531"/>
  </r>
  <r>
    <x v="133"/>
    <x v="4"/>
    <x v="18"/>
    <n v="74222"/>
    <n v="104"/>
    <n v="3325"/>
    <n v="96425"/>
    <n v="44.52"/>
    <n v="46751"/>
    <n v="42932"/>
  </r>
  <r>
    <x v="133"/>
    <x v="4"/>
    <x v="19"/>
    <n v="156932"/>
    <n v="172"/>
    <n v="7038"/>
    <n v="204102"/>
    <n v="43.95"/>
    <n v="75532"/>
    <n v="89696"/>
  </r>
  <r>
    <x v="133"/>
    <x v="4"/>
    <x v="20"/>
    <n v="279212"/>
    <n v="317"/>
    <n v="11317"/>
    <n v="328193"/>
    <n v="49.65"/>
    <n v="152044"/>
    <n v="162933"/>
  </r>
  <r>
    <x v="133"/>
    <x v="4"/>
    <x v="21"/>
    <n v="33312"/>
    <n v="49"/>
    <n v="1702"/>
    <n v="49358"/>
    <n v="36.4"/>
    <n v="20171"/>
    <n v="17965"/>
  </r>
  <r>
    <x v="133"/>
    <x v="4"/>
    <x v="22"/>
    <n v="47775"/>
    <n v="32"/>
    <n v="1797"/>
    <n v="52113"/>
    <n v="52.16"/>
    <n v="36269"/>
    <n v="27184"/>
  </r>
  <r>
    <x v="133"/>
    <x v="4"/>
    <x v="23"/>
    <n v="26255"/>
    <n v="47"/>
    <n v="1437"/>
    <n v="41673"/>
    <n v="34.47"/>
    <n v="16031"/>
    <n v="14367"/>
  </r>
  <r>
    <x v="133"/>
    <x v="4"/>
    <x v="24"/>
    <n v="386553"/>
    <n v="445"/>
    <n v="16253"/>
    <n v="471337"/>
    <n v="47.2"/>
    <n v="224515"/>
    <n v="222449"/>
  </r>
  <r>
    <x v="133"/>
    <x v="4"/>
    <x v="25"/>
    <n v="140187"/>
    <n v="157"/>
    <n v="5706"/>
    <n v="165474"/>
    <n v="50.17"/>
    <n v="101948"/>
    <n v="83025"/>
  </r>
  <r>
    <x v="133"/>
    <x v="4"/>
    <x v="26"/>
    <n v="61203"/>
    <n v="47"/>
    <n v="3093"/>
    <n v="89697"/>
    <n v="35.85"/>
    <n v="33854"/>
    <n v="32154"/>
  </r>
  <r>
    <x v="133"/>
    <x v="4"/>
    <x v="27"/>
    <n v="226557"/>
    <n v="114"/>
    <n v="7593"/>
    <n v="220197"/>
    <n v="63.23"/>
    <n v="97959"/>
    <n v="139231"/>
  </r>
  <r>
    <x v="133"/>
    <x v="4"/>
    <x v="28"/>
    <n v="33995"/>
    <n v="50"/>
    <n v="4460"/>
    <n v="129340"/>
    <n v="14.13"/>
    <n v="22835"/>
    <n v="18281"/>
  </r>
  <r>
    <x v="133"/>
    <x v="4"/>
    <x v="29"/>
    <n v="33080"/>
    <n v="63"/>
    <n v="3067"/>
    <n v="88943"/>
    <n v="20.47"/>
    <n v="15090"/>
    <n v="18210"/>
  </r>
  <r>
    <x v="133"/>
    <x v="4"/>
    <x v="30"/>
    <n v="86131"/>
    <n v="79"/>
    <n v="2535"/>
    <n v="73515"/>
    <n v="68.58"/>
    <n v="51395"/>
    <n v="50416"/>
  </r>
  <r>
    <x v="133"/>
    <x v="4"/>
    <x v="31"/>
    <n v="10586"/>
    <n v="34"/>
    <n v="652"/>
    <n v="18908"/>
    <n v="32.04"/>
    <n v="7243"/>
    <n v="6058"/>
  </r>
  <r>
    <x v="133"/>
    <x v="4"/>
    <x v="32"/>
    <n v="54473"/>
    <n v="38"/>
    <n v="2600"/>
    <n v="75400"/>
    <n v="43.74"/>
    <n v="32676"/>
    <n v="32982"/>
  </r>
  <r>
    <x v="133"/>
    <x v="4"/>
    <x v="33"/>
    <n v="42934"/>
    <n v="83"/>
    <n v="2150"/>
    <n v="62350"/>
    <n v="43.67"/>
    <n v="26027"/>
    <n v="27228"/>
  </r>
  <r>
    <x v="133"/>
    <x v="4"/>
    <x v="34"/>
    <n v="3208886"/>
    <n v="3245"/>
    <n v="141201"/>
    <n v="4094829"/>
    <n v="46.51"/>
    <n v="1732393"/>
    <n v="1904530"/>
  </r>
  <r>
    <x v="134"/>
    <x v="0"/>
    <x v="0"/>
    <n v="33116"/>
    <n v="33"/>
    <n v="1196"/>
    <n v="37076"/>
    <n v="48"/>
    <n v="17901"/>
    <n v="17798"/>
  </r>
  <r>
    <x v="134"/>
    <x v="0"/>
    <x v="1"/>
    <n v="362867"/>
    <n v="76"/>
    <n v="9281"/>
    <n v="287711"/>
    <n v="79.41"/>
    <n v="186291"/>
    <n v="228475"/>
  </r>
  <r>
    <x v="134"/>
    <x v="0"/>
    <x v="2"/>
    <n v="3745"/>
    <n v="11"/>
    <n v="179"/>
    <n v="5549"/>
    <n v="22.77"/>
    <n v="2180"/>
    <n v="1264"/>
  </r>
  <r>
    <x v="134"/>
    <x v="0"/>
    <x v="3"/>
    <n v="26124"/>
    <n v="25"/>
    <n v="975"/>
    <n v="30225"/>
    <n v="49.77"/>
    <n v="12102"/>
    <n v="15043"/>
  </r>
  <r>
    <x v="134"/>
    <x v="0"/>
    <x v="4"/>
    <n v="13145"/>
    <n v="10"/>
    <n v="456"/>
    <n v="14136"/>
    <n v="54.95"/>
    <n v="7040"/>
    <n v="7768"/>
  </r>
  <r>
    <x v="134"/>
    <x v="0"/>
    <x v="5"/>
    <n v="62822"/>
    <n v="19"/>
    <n v="1779"/>
    <n v="55149"/>
    <n v="63.99"/>
    <n v="42987"/>
    <n v="35290"/>
  </r>
  <r>
    <x v="134"/>
    <x v="0"/>
    <x v="6"/>
    <n v="13443"/>
    <n v="9"/>
    <n v="531"/>
    <n v="16461"/>
    <n v="50.51"/>
    <n v="9056"/>
    <n v="8314"/>
  </r>
  <r>
    <x v="134"/>
    <x v="0"/>
    <x v="7"/>
    <m/>
    <n v="4"/>
    <n v="59"/>
    <n v="1829"/>
    <m/>
    <m/>
    <m/>
  </r>
  <r>
    <x v="134"/>
    <x v="0"/>
    <x v="8"/>
    <m/>
    <n v="10"/>
    <n v="243"/>
    <n v="7533"/>
    <m/>
    <m/>
    <m/>
  </r>
  <r>
    <x v="134"/>
    <x v="0"/>
    <x v="9"/>
    <n v="11596"/>
    <n v="17"/>
    <n v="474"/>
    <n v="14694"/>
    <n v="58.95"/>
    <n v="5835"/>
    <n v="8663"/>
  </r>
  <r>
    <x v="134"/>
    <x v="0"/>
    <x v="10"/>
    <n v="12907"/>
    <n v="16"/>
    <n v="520"/>
    <n v="16120"/>
    <n v="49.9"/>
    <n v="7959"/>
    <n v="8043"/>
  </r>
  <r>
    <x v="134"/>
    <x v="0"/>
    <x v="11"/>
    <n v="11345"/>
    <n v="11"/>
    <n v="466"/>
    <n v="14446"/>
    <n v="47.31"/>
    <n v="8253"/>
    <n v="6835"/>
  </r>
  <r>
    <x v="134"/>
    <x v="0"/>
    <x v="12"/>
    <n v="11781"/>
    <n v="20"/>
    <n v="543"/>
    <n v="16833"/>
    <n v="46.81"/>
    <n v="6390"/>
    <n v="7879"/>
  </r>
  <r>
    <x v="134"/>
    <x v="0"/>
    <x v="13"/>
    <m/>
    <n v="3"/>
    <n v="137"/>
    <n v="4247"/>
    <m/>
    <m/>
    <m/>
  </r>
  <r>
    <x v="134"/>
    <x v="0"/>
    <x v="14"/>
    <n v="4974"/>
    <n v="10"/>
    <n v="218"/>
    <n v="6758"/>
    <n v="43.6"/>
    <n v="3178"/>
    <n v="2946"/>
  </r>
  <r>
    <x v="134"/>
    <x v="0"/>
    <x v="15"/>
    <m/>
    <n v="3"/>
    <n v="40"/>
    <n v="1240"/>
    <m/>
    <m/>
    <m/>
  </r>
  <r>
    <x v="134"/>
    <x v="0"/>
    <x v="16"/>
    <n v="133735"/>
    <n v="34"/>
    <n v="3438"/>
    <n v="106578"/>
    <n v="84.32"/>
    <n v="67662"/>
    <n v="89862"/>
  </r>
  <r>
    <x v="134"/>
    <x v="0"/>
    <x v="17"/>
    <n v="131526"/>
    <n v="32"/>
    <n v="3334"/>
    <n v="103354"/>
    <n v="85.11"/>
    <n v="66485"/>
    <n v="87962"/>
  </r>
  <r>
    <x v="134"/>
    <x v="0"/>
    <x v="18"/>
    <n v="11161"/>
    <n v="17"/>
    <n v="379"/>
    <n v="11749"/>
    <n v="55.03"/>
    <n v="7081"/>
    <n v="6466"/>
  </r>
  <r>
    <x v="134"/>
    <x v="0"/>
    <x v="19"/>
    <n v="14208"/>
    <n v="15"/>
    <n v="504"/>
    <n v="15624"/>
    <n v="54.35"/>
    <n v="8429"/>
    <n v="8492"/>
  </r>
  <r>
    <x v="134"/>
    <x v="0"/>
    <x v="20"/>
    <n v="61927"/>
    <n v="42"/>
    <n v="1774"/>
    <n v="54994"/>
    <n v="66.540000000000006"/>
    <n v="36003"/>
    <n v="36591"/>
  </r>
  <r>
    <x v="134"/>
    <x v="0"/>
    <x v="21"/>
    <m/>
    <n v="6"/>
    <n v="108"/>
    <n v="3348"/>
    <m/>
    <m/>
    <m/>
  </r>
  <r>
    <x v="134"/>
    <x v="0"/>
    <x v="22"/>
    <m/>
    <n v="5"/>
    <n v="434"/>
    <n v="13454"/>
    <m/>
    <m/>
    <m/>
  </r>
  <r>
    <x v="134"/>
    <x v="0"/>
    <x v="23"/>
    <m/>
    <n v="9"/>
    <n v="131"/>
    <n v="4061"/>
    <m/>
    <n v="1317"/>
    <m/>
  </r>
  <r>
    <x v="134"/>
    <x v="0"/>
    <x v="24"/>
    <n v="79698"/>
    <n v="62"/>
    <n v="2447"/>
    <n v="75857"/>
    <n v="61.38"/>
    <n v="46144"/>
    <n v="46563"/>
  </r>
  <r>
    <x v="134"/>
    <x v="0"/>
    <x v="25"/>
    <n v="24629"/>
    <n v="38"/>
    <n v="1334"/>
    <n v="41354"/>
    <n v="36.869999999999997"/>
    <n v="19610"/>
    <n v="15248"/>
  </r>
  <r>
    <x v="134"/>
    <x v="0"/>
    <x v="26"/>
    <n v="10944"/>
    <n v="9"/>
    <n v="458"/>
    <n v="14198"/>
    <n v="36.03"/>
    <n v="5554"/>
    <n v="5115"/>
  </r>
  <r>
    <x v="134"/>
    <x v="0"/>
    <x v="27"/>
    <n v="115102"/>
    <n v="35"/>
    <n v="3134"/>
    <n v="97154"/>
    <n v="66.31"/>
    <n v="47341"/>
    <n v="64427"/>
  </r>
  <r>
    <x v="134"/>
    <x v="0"/>
    <x v="28"/>
    <n v="10921"/>
    <n v="11"/>
    <n v="434"/>
    <n v="13454"/>
    <n v="48.81"/>
    <n v="7436"/>
    <n v="6567"/>
  </r>
  <r>
    <x v="134"/>
    <x v="0"/>
    <x v="29"/>
    <n v="3456"/>
    <n v="15"/>
    <n v="231"/>
    <n v="7161"/>
    <n v="23.57"/>
    <n v="2840"/>
    <n v="1688"/>
  </r>
  <r>
    <x v="134"/>
    <x v="0"/>
    <x v="30"/>
    <n v="29960"/>
    <n v="19"/>
    <n v="795"/>
    <n v="24645"/>
    <n v="71.61"/>
    <n v="18705"/>
    <n v="17648"/>
  </r>
  <r>
    <x v="134"/>
    <x v="0"/>
    <x v="31"/>
    <n v="1331"/>
    <n v="8"/>
    <n v="86"/>
    <n v="2666"/>
    <m/>
    <n v="830"/>
    <m/>
  </r>
  <r>
    <x v="134"/>
    <x v="0"/>
    <x v="32"/>
    <n v="12503"/>
    <n v="6"/>
    <n v="565"/>
    <n v="17515"/>
    <n v="41.56"/>
    <n v="7058"/>
    <n v="7279"/>
  </r>
  <r>
    <x v="134"/>
    <x v="0"/>
    <x v="33"/>
    <n v="9417"/>
    <n v="19"/>
    <n v="473"/>
    <n v="14663"/>
    <n v="45.42"/>
    <n v="6026"/>
    <n v="6660"/>
  </r>
  <r>
    <x v="134"/>
    <x v="0"/>
    <x v="34"/>
    <n v="1032509"/>
    <n v="565"/>
    <n v="31375"/>
    <n v="972625"/>
    <n v="64.760000000000005"/>
    <n v="559197"/>
    <n v="629876"/>
  </r>
  <r>
    <x v="134"/>
    <x v="1"/>
    <x v="0"/>
    <n v="49314"/>
    <n v="137"/>
    <n v="1653"/>
    <n v="51243"/>
    <n v="48.91"/>
    <n v="26308"/>
    <n v="25065"/>
  </r>
  <r>
    <x v="134"/>
    <x v="1"/>
    <x v="1"/>
    <n v="141343"/>
    <n v="189"/>
    <n v="3880"/>
    <n v="120280"/>
    <n v="63.31"/>
    <n v="67401"/>
    <n v="76153"/>
  </r>
  <r>
    <x v="134"/>
    <x v="1"/>
    <x v="2"/>
    <n v="21935"/>
    <n v="63"/>
    <n v="664"/>
    <n v="20584"/>
    <n v="50.81"/>
    <n v="12340"/>
    <n v="10459"/>
  </r>
  <r>
    <x v="134"/>
    <x v="1"/>
    <x v="3"/>
    <n v="51277"/>
    <n v="87"/>
    <n v="1554"/>
    <n v="48174"/>
    <n v="60.73"/>
    <n v="29502"/>
    <n v="29255"/>
  </r>
  <r>
    <x v="134"/>
    <x v="1"/>
    <x v="4"/>
    <n v="32496"/>
    <n v="56"/>
    <n v="975"/>
    <n v="30225"/>
    <n v="57.66"/>
    <n v="16083"/>
    <n v="17426"/>
  </r>
  <r>
    <x v="134"/>
    <x v="1"/>
    <x v="5"/>
    <n v="48280"/>
    <n v="77"/>
    <n v="1393"/>
    <n v="43183"/>
    <n v="53.94"/>
    <n v="28625"/>
    <n v="23292"/>
  </r>
  <r>
    <x v="134"/>
    <x v="1"/>
    <x v="6"/>
    <n v="44063"/>
    <n v="73"/>
    <n v="1223"/>
    <n v="37913"/>
    <n v="58.96"/>
    <n v="25318"/>
    <n v="22352"/>
  </r>
  <r>
    <x v="134"/>
    <x v="1"/>
    <x v="7"/>
    <n v="8454"/>
    <n v="22"/>
    <n v="260"/>
    <n v="8060"/>
    <n v="56.66"/>
    <n v="5490"/>
    <n v="4567"/>
  </r>
  <r>
    <x v="134"/>
    <x v="1"/>
    <x v="8"/>
    <n v="12728"/>
    <n v="34"/>
    <n v="468"/>
    <n v="14508"/>
    <n v="47.91"/>
    <n v="6861"/>
    <n v="6952"/>
  </r>
  <r>
    <x v="134"/>
    <x v="1"/>
    <x v="9"/>
    <n v="27417"/>
    <n v="47"/>
    <n v="803"/>
    <n v="24893"/>
    <n v="71.650000000000006"/>
    <n v="13244"/>
    <n v="17837"/>
  </r>
  <r>
    <x v="134"/>
    <x v="1"/>
    <x v="10"/>
    <n v="53311"/>
    <n v="77"/>
    <n v="1379"/>
    <n v="42749"/>
    <n v="64.03"/>
    <n v="25060"/>
    <n v="27374"/>
  </r>
  <r>
    <x v="134"/>
    <x v="1"/>
    <x v="11"/>
    <n v="6704"/>
    <n v="20"/>
    <n v="598"/>
    <n v="18538"/>
    <n v="18.66"/>
    <n v="4652"/>
    <n v="3460"/>
  </r>
  <r>
    <x v="134"/>
    <x v="1"/>
    <x v="12"/>
    <n v="40945"/>
    <n v="63"/>
    <n v="1067"/>
    <n v="33077"/>
    <n v="66.77"/>
    <n v="21847"/>
    <n v="22085"/>
  </r>
  <r>
    <x v="134"/>
    <x v="1"/>
    <x v="13"/>
    <n v="10280"/>
    <n v="22"/>
    <n v="407"/>
    <n v="12617"/>
    <n v="45.65"/>
    <n v="6235"/>
    <n v="5760"/>
  </r>
  <r>
    <x v="134"/>
    <x v="1"/>
    <x v="14"/>
    <n v="8945"/>
    <n v="18"/>
    <n v="237"/>
    <n v="7347"/>
    <n v="61.66"/>
    <n v="5396"/>
    <n v="4530"/>
  </r>
  <r>
    <x v="134"/>
    <x v="1"/>
    <x v="15"/>
    <n v="9254"/>
    <n v="29"/>
    <n v="302"/>
    <n v="9362"/>
    <n v="53.85"/>
    <n v="5863"/>
    <n v="5042"/>
  </r>
  <r>
    <x v="134"/>
    <x v="1"/>
    <x v="16"/>
    <n v="44989"/>
    <n v="66"/>
    <n v="1381"/>
    <n v="42811"/>
    <n v="59.8"/>
    <n v="21706"/>
    <n v="25601"/>
  </r>
  <r>
    <x v="134"/>
    <x v="1"/>
    <x v="17"/>
    <n v="29852"/>
    <n v="37"/>
    <n v="882"/>
    <n v="27342"/>
    <n v="59.35"/>
    <n v="14155"/>
    <n v="16229"/>
  </r>
  <r>
    <x v="134"/>
    <x v="1"/>
    <x v="18"/>
    <n v="25620"/>
    <n v="47"/>
    <n v="712"/>
    <n v="22072"/>
    <n v="61.45"/>
    <n v="15628"/>
    <n v="13564"/>
  </r>
  <r>
    <x v="134"/>
    <x v="1"/>
    <x v="19"/>
    <n v="44813"/>
    <n v="103"/>
    <n v="1378"/>
    <n v="42718"/>
    <n v="58.62"/>
    <n v="22984"/>
    <n v="25042"/>
  </r>
  <r>
    <x v="134"/>
    <x v="1"/>
    <x v="20"/>
    <n v="115564"/>
    <n v="190"/>
    <n v="2663"/>
    <n v="82553"/>
    <n v="72.349999999999994"/>
    <n v="60128"/>
    <n v="59726"/>
  </r>
  <r>
    <x v="134"/>
    <x v="1"/>
    <x v="21"/>
    <n v="16757"/>
    <n v="29"/>
    <n v="431"/>
    <n v="13361"/>
    <n v="58.19"/>
    <n v="10769"/>
    <n v="7775"/>
  </r>
  <r>
    <x v="134"/>
    <x v="1"/>
    <x v="22"/>
    <n v="17818"/>
    <n v="16"/>
    <n v="409"/>
    <n v="12679"/>
    <n v="58.64"/>
    <n v="12817"/>
    <n v="7435"/>
  </r>
  <r>
    <x v="134"/>
    <x v="1"/>
    <x v="23"/>
    <n v="15276"/>
    <n v="27"/>
    <n v="357"/>
    <n v="11067"/>
    <n v="74.239999999999995"/>
    <n v="8812"/>
    <n v="8217"/>
  </r>
  <r>
    <x v="134"/>
    <x v="1"/>
    <x v="24"/>
    <n v="165414"/>
    <n v="262"/>
    <n v="3860"/>
    <n v="119660"/>
    <n v="69.489999999999995"/>
    <n v="92525"/>
    <n v="83153"/>
  </r>
  <r>
    <x v="134"/>
    <x v="1"/>
    <x v="25"/>
    <n v="41375"/>
    <n v="73"/>
    <n v="1039"/>
    <n v="32209"/>
    <n v="63.9"/>
    <n v="29525"/>
    <n v="20583"/>
  </r>
  <r>
    <x v="134"/>
    <x v="1"/>
    <x v="26"/>
    <n v="14635"/>
    <n v="23"/>
    <n v="447"/>
    <n v="13857"/>
    <n v="45.43"/>
    <n v="7613"/>
    <n v="6295"/>
  </r>
  <r>
    <x v="134"/>
    <x v="1"/>
    <x v="27"/>
    <n v="37024"/>
    <n v="53"/>
    <n v="1147"/>
    <n v="35557"/>
    <n v="50.77"/>
    <n v="15661"/>
    <n v="18053"/>
  </r>
  <r>
    <x v="134"/>
    <x v="1"/>
    <x v="28"/>
    <n v="11008"/>
    <n v="21"/>
    <n v="272"/>
    <n v="8432"/>
    <n v="67.61"/>
    <n v="7683"/>
    <n v="5701"/>
  </r>
  <r>
    <x v="134"/>
    <x v="1"/>
    <x v="29"/>
    <n v="9687"/>
    <n v="28"/>
    <n v="285"/>
    <n v="8835"/>
    <n v="58.9"/>
    <n v="6490"/>
    <n v="5204"/>
  </r>
  <r>
    <x v="134"/>
    <x v="1"/>
    <x v="30"/>
    <n v="29841"/>
    <n v="45"/>
    <n v="738"/>
    <n v="22878"/>
    <n v="72.599999999999994"/>
    <n v="16093"/>
    <n v="16611"/>
  </r>
  <r>
    <x v="134"/>
    <x v="1"/>
    <x v="31"/>
    <n v="3277"/>
    <n v="15"/>
    <n v="106"/>
    <n v="3286"/>
    <n v="52.12"/>
    <n v="2317"/>
    <n v="1713"/>
  </r>
  <r>
    <x v="134"/>
    <x v="1"/>
    <x v="32"/>
    <n v="11539"/>
    <n v="20"/>
    <n v="350"/>
    <n v="10850"/>
    <n v="49.07"/>
    <n v="7131"/>
    <n v="5324"/>
  </r>
  <r>
    <x v="134"/>
    <x v="1"/>
    <x v="33"/>
    <n v="18466"/>
    <n v="41"/>
    <n v="616"/>
    <n v="19096"/>
    <n v="58.53"/>
    <n v="9406"/>
    <n v="11177"/>
  </r>
  <r>
    <x v="134"/>
    <x v="1"/>
    <x v="34"/>
    <n v="1024432"/>
    <n v="1811"/>
    <n v="29194"/>
    <n v="905014"/>
    <n v="59.63"/>
    <n v="554987"/>
    <n v="539627"/>
  </r>
  <r>
    <x v="134"/>
    <x v="2"/>
    <x v="0"/>
    <n v="19368"/>
    <n v="29"/>
    <n v="1283"/>
    <n v="39773"/>
    <n v="42.86"/>
    <n v="8326"/>
    <n v="17048"/>
  </r>
  <r>
    <x v="134"/>
    <x v="2"/>
    <x v="1"/>
    <n v="81697"/>
    <n v="40"/>
    <n v="3995"/>
    <n v="123845"/>
    <n v="60.75"/>
    <n v="45136"/>
    <n v="75233"/>
  </r>
  <r>
    <x v="134"/>
    <x v="2"/>
    <x v="2"/>
    <n v="8830"/>
    <n v="18"/>
    <n v="657"/>
    <n v="20367"/>
    <n v="37.979999999999997"/>
    <n v="5111"/>
    <n v="7735"/>
  </r>
  <r>
    <x v="134"/>
    <x v="2"/>
    <x v="3"/>
    <n v="11287"/>
    <n v="13"/>
    <n v="649"/>
    <n v="20119"/>
    <n v="46.73"/>
    <n v="5413"/>
    <n v="9402"/>
  </r>
  <r>
    <x v="134"/>
    <x v="2"/>
    <x v="4"/>
    <n v="12405"/>
    <n v="15"/>
    <n v="916"/>
    <n v="28396"/>
    <n v="42.18"/>
    <n v="5032"/>
    <n v="11977"/>
  </r>
  <r>
    <x v="134"/>
    <x v="2"/>
    <x v="5"/>
    <n v="16672"/>
    <n v="11"/>
    <n v="1052"/>
    <n v="32612"/>
    <n v="47.94"/>
    <n v="10161"/>
    <n v="15634"/>
  </r>
  <r>
    <x v="134"/>
    <x v="2"/>
    <x v="6"/>
    <n v="19705"/>
    <n v="16"/>
    <n v="1056"/>
    <n v="32736"/>
    <n v="54.51"/>
    <n v="10762"/>
    <n v="17844"/>
  </r>
  <r>
    <x v="134"/>
    <x v="2"/>
    <x v="7"/>
    <m/>
    <n v="2"/>
    <n v="60"/>
    <n v="1860"/>
    <m/>
    <m/>
    <m/>
  </r>
  <r>
    <x v="134"/>
    <x v="2"/>
    <x v="8"/>
    <m/>
    <n v="5"/>
    <n v="139"/>
    <n v="4309"/>
    <m/>
    <m/>
    <m/>
  </r>
  <r>
    <x v="134"/>
    <x v="2"/>
    <x v="9"/>
    <n v="5630"/>
    <n v="11"/>
    <n v="433"/>
    <n v="13423"/>
    <n v="38.799999999999997"/>
    <n v="2410"/>
    <n v="5208"/>
  </r>
  <r>
    <x v="134"/>
    <x v="2"/>
    <x v="10"/>
    <n v="14033"/>
    <n v="18"/>
    <n v="824"/>
    <n v="25544"/>
    <n v="51.04"/>
    <n v="3474"/>
    <n v="13038"/>
  </r>
  <r>
    <x v="134"/>
    <x v="2"/>
    <x v="11"/>
    <n v="9933"/>
    <n v="13"/>
    <n v="887"/>
    <n v="27497"/>
    <n v="27.24"/>
    <n v="5734"/>
    <n v="7491"/>
  </r>
  <r>
    <x v="134"/>
    <x v="2"/>
    <x v="12"/>
    <m/>
    <n v="3"/>
    <n v="120"/>
    <n v="3720"/>
    <m/>
    <m/>
    <m/>
  </r>
  <r>
    <x v="134"/>
    <x v="2"/>
    <x v="13"/>
    <n v="1620"/>
    <n v="4"/>
    <n v="104"/>
    <n v="3224"/>
    <n v="38"/>
    <n v="1139"/>
    <n v="1225"/>
  </r>
  <r>
    <x v="134"/>
    <x v="2"/>
    <x v="14"/>
    <m/>
    <n v="3"/>
    <n v="75"/>
    <n v="2325"/>
    <m/>
    <m/>
    <m/>
  </r>
  <r>
    <x v="134"/>
    <x v="2"/>
    <x v="15"/>
    <m/>
    <n v="6"/>
    <n v="373"/>
    <n v="11563"/>
    <m/>
    <m/>
    <m/>
  </r>
  <r>
    <x v="134"/>
    <x v="2"/>
    <x v="16"/>
    <m/>
    <n v="14"/>
    <n v="2110"/>
    <n v="65410"/>
    <m/>
    <m/>
    <m/>
  </r>
  <r>
    <x v="134"/>
    <x v="2"/>
    <x v="17"/>
    <m/>
    <n v="10"/>
    <n v="1763"/>
    <n v="54653"/>
    <m/>
    <m/>
    <m/>
  </r>
  <r>
    <x v="134"/>
    <x v="2"/>
    <x v="18"/>
    <n v="13302"/>
    <n v="22"/>
    <n v="825"/>
    <n v="25575"/>
    <n v="46.95"/>
    <n v="8480"/>
    <n v="12008"/>
  </r>
  <r>
    <x v="134"/>
    <x v="2"/>
    <x v="19"/>
    <n v="22363"/>
    <n v="32"/>
    <n v="1207"/>
    <n v="37417"/>
    <n v="53.55"/>
    <n v="11283"/>
    <n v="20036"/>
  </r>
  <r>
    <x v="134"/>
    <x v="2"/>
    <x v="20"/>
    <n v="30801"/>
    <n v="45"/>
    <n v="2200"/>
    <n v="68200"/>
    <n v="42.02"/>
    <n v="18674"/>
    <n v="28654"/>
  </r>
  <r>
    <x v="134"/>
    <x v="2"/>
    <x v="21"/>
    <m/>
    <n v="6"/>
    <n v="459"/>
    <n v="14229"/>
    <m/>
    <m/>
    <m/>
  </r>
  <r>
    <x v="134"/>
    <x v="2"/>
    <x v="22"/>
    <m/>
    <n v="6"/>
    <n v="371"/>
    <n v="11501"/>
    <m/>
    <m/>
    <m/>
  </r>
  <r>
    <x v="134"/>
    <x v="2"/>
    <x v="23"/>
    <m/>
    <n v="4"/>
    <n v="79"/>
    <n v="2449"/>
    <m/>
    <n v="758"/>
    <m/>
  </r>
  <r>
    <x v="134"/>
    <x v="2"/>
    <x v="24"/>
    <n v="44409"/>
    <n v="61"/>
    <n v="3109"/>
    <n v="96379"/>
    <n v="42.19"/>
    <n v="28155"/>
    <n v="40662"/>
  </r>
  <r>
    <x v="134"/>
    <x v="2"/>
    <x v="25"/>
    <n v="28855"/>
    <n v="25"/>
    <n v="1606"/>
    <n v="49786"/>
    <n v="49.47"/>
    <n v="20543"/>
    <n v="24628"/>
  </r>
  <r>
    <x v="134"/>
    <x v="2"/>
    <x v="26"/>
    <n v="10262"/>
    <n v="9"/>
    <n v="623"/>
    <n v="19313"/>
    <n v="50.13"/>
    <n v="6768"/>
    <n v="9681"/>
  </r>
  <r>
    <x v="134"/>
    <x v="2"/>
    <x v="27"/>
    <n v="44359"/>
    <n v="20"/>
    <n v="2095"/>
    <n v="64945"/>
    <n v="66.56"/>
    <n v="18595"/>
    <n v="43228"/>
  </r>
  <r>
    <x v="134"/>
    <x v="2"/>
    <x v="28"/>
    <n v="2051"/>
    <n v="6"/>
    <n v="111"/>
    <n v="3441"/>
    <n v="42.36"/>
    <n v="1245"/>
    <n v="1458"/>
  </r>
  <r>
    <x v="134"/>
    <x v="2"/>
    <x v="29"/>
    <n v="3499"/>
    <n v="9"/>
    <n v="259"/>
    <n v="8029"/>
    <n v="43.18"/>
    <n v="1130"/>
    <n v="3467"/>
  </r>
  <r>
    <x v="134"/>
    <x v="2"/>
    <x v="30"/>
    <n v="9311"/>
    <n v="9"/>
    <n v="443"/>
    <n v="13733"/>
    <n v="64.760000000000005"/>
    <n v="5345"/>
    <n v="8893"/>
  </r>
  <r>
    <x v="134"/>
    <x v="2"/>
    <x v="31"/>
    <n v="875"/>
    <n v="4"/>
    <n v="155"/>
    <n v="4805"/>
    <m/>
    <n v="640"/>
    <m/>
  </r>
  <r>
    <x v="134"/>
    <x v="2"/>
    <x v="32"/>
    <n v="10732"/>
    <n v="6"/>
    <n v="636"/>
    <n v="19716"/>
    <n v="52.69"/>
    <n v="4828"/>
    <n v="10389"/>
  </r>
  <r>
    <x v="134"/>
    <x v="2"/>
    <x v="33"/>
    <n v="5863"/>
    <n v="13"/>
    <n v="449"/>
    <n v="13919"/>
    <n v="34.380000000000003"/>
    <n v="4484"/>
    <n v="4785"/>
  </r>
  <r>
    <x v="134"/>
    <x v="2"/>
    <x v="34"/>
    <n v="448794"/>
    <n v="437"/>
    <n v="26251"/>
    <n v="813781"/>
    <n v="50.5"/>
    <n v="238819"/>
    <n v="410980"/>
  </r>
  <r>
    <x v="134"/>
    <x v="3"/>
    <x v="0"/>
    <n v="40583"/>
    <n v="48"/>
    <n v="6148"/>
    <n v="190588"/>
    <n v="10.130000000000001"/>
    <n v="24366"/>
    <n v="19313"/>
  </r>
  <r>
    <x v="134"/>
    <x v="3"/>
    <x v="1"/>
    <n v="34899"/>
    <n v="23"/>
    <n v="2736"/>
    <n v="84816"/>
    <n v="18.95"/>
    <n v="17997"/>
    <n v="16069"/>
  </r>
  <r>
    <x v="134"/>
    <x v="3"/>
    <x v="2"/>
    <n v="36075"/>
    <n v="26"/>
    <n v="2873"/>
    <n v="89063"/>
    <n v="18.87"/>
    <n v="20850"/>
    <n v="16805"/>
  </r>
  <r>
    <x v="134"/>
    <x v="3"/>
    <x v="3"/>
    <n v="21183"/>
    <n v="21"/>
    <n v="1881"/>
    <n v="58311"/>
    <n v="17.03"/>
    <n v="11441"/>
    <n v="9928"/>
  </r>
  <r>
    <x v="134"/>
    <x v="3"/>
    <x v="4"/>
    <n v="30120"/>
    <n v="19"/>
    <n v="2835"/>
    <n v="87885"/>
    <n v="17.059999999999999"/>
    <n v="11592"/>
    <n v="14990"/>
  </r>
  <r>
    <x v="134"/>
    <x v="3"/>
    <x v="5"/>
    <n v="24125"/>
    <n v="12"/>
    <n v="1833"/>
    <n v="56823"/>
    <n v="18.63"/>
    <n v="11461"/>
    <n v="10584"/>
  </r>
  <r>
    <x v="134"/>
    <x v="3"/>
    <x v="6"/>
    <n v="15167"/>
    <n v="10"/>
    <n v="1347"/>
    <n v="41757"/>
    <n v="19.239999999999998"/>
    <n v="8194"/>
    <n v="8033"/>
  </r>
  <r>
    <x v="134"/>
    <x v="3"/>
    <x v="7"/>
    <n v="7335"/>
    <n v="5"/>
    <n v="1133"/>
    <n v="35123"/>
    <n v="8.67"/>
    <n v="2936"/>
    <n v="3044"/>
  </r>
  <r>
    <x v="134"/>
    <x v="3"/>
    <x v="8"/>
    <n v="11827"/>
    <n v="11"/>
    <n v="1767"/>
    <n v="54777"/>
    <n v="8.92"/>
    <n v="5175"/>
    <n v="4886"/>
  </r>
  <r>
    <x v="134"/>
    <x v="3"/>
    <x v="9"/>
    <n v="16297"/>
    <n v="12"/>
    <n v="1153"/>
    <n v="35743"/>
    <n v="21.74"/>
    <n v="6688"/>
    <n v="7772"/>
  </r>
  <r>
    <x v="134"/>
    <x v="3"/>
    <x v="10"/>
    <n v="17559"/>
    <n v="21"/>
    <n v="1979"/>
    <n v="61349"/>
    <n v="14.06"/>
    <n v="7648"/>
    <n v="8626"/>
  </r>
  <r>
    <x v="134"/>
    <x v="3"/>
    <x v="11"/>
    <n v="5357"/>
    <n v="6"/>
    <n v="427"/>
    <n v="13237"/>
    <n v="18.02"/>
    <n v="4566"/>
    <n v="2385"/>
  </r>
  <r>
    <x v="134"/>
    <x v="3"/>
    <x v="12"/>
    <m/>
    <n v="8"/>
    <n v="604"/>
    <n v="18724"/>
    <m/>
    <m/>
    <m/>
  </r>
  <r>
    <x v="134"/>
    <x v="3"/>
    <x v="13"/>
    <m/>
    <n v="3"/>
    <n v="360"/>
    <n v="11160"/>
    <m/>
    <m/>
    <m/>
  </r>
  <r>
    <x v="134"/>
    <x v="3"/>
    <x v="14"/>
    <m/>
    <n v="7"/>
    <n v="843"/>
    <n v="26133"/>
    <m/>
    <m/>
    <m/>
  </r>
  <r>
    <x v="134"/>
    <x v="3"/>
    <x v="15"/>
    <n v="5607"/>
    <n v="8"/>
    <n v="848"/>
    <n v="26288"/>
    <n v="11.45"/>
    <n v="2951"/>
    <n v="3010"/>
  </r>
  <r>
    <x v="134"/>
    <x v="3"/>
    <x v="16"/>
    <m/>
    <n v="4"/>
    <n v="419"/>
    <n v="12989"/>
    <m/>
    <m/>
    <m/>
  </r>
  <r>
    <x v="134"/>
    <x v="3"/>
    <x v="17"/>
    <m/>
    <n v="1"/>
    <n v="39"/>
    <n v="1209"/>
    <m/>
    <m/>
    <n v="860"/>
  </r>
  <r>
    <x v="134"/>
    <x v="3"/>
    <x v="18"/>
    <n v="18945"/>
    <n v="16"/>
    <n v="1338"/>
    <n v="41478"/>
    <n v="21.51"/>
    <n v="12864"/>
    <n v="8920"/>
  </r>
  <r>
    <x v="134"/>
    <x v="3"/>
    <x v="19"/>
    <n v="44186"/>
    <n v="23"/>
    <n v="3951"/>
    <n v="122481"/>
    <n v="15.89"/>
    <n v="21201"/>
    <n v="19465"/>
  </r>
  <r>
    <x v="134"/>
    <x v="3"/>
    <x v="20"/>
    <n v="58519"/>
    <n v="37"/>
    <n v="4530"/>
    <n v="140430"/>
    <n v="20.61"/>
    <n v="31707"/>
    <n v="28942"/>
  </r>
  <r>
    <x v="134"/>
    <x v="3"/>
    <x v="21"/>
    <n v="9823"/>
    <n v="9"/>
    <n v="727"/>
    <n v="22537"/>
    <n v="22.13"/>
    <n v="6059"/>
    <n v="4987"/>
  </r>
  <r>
    <x v="134"/>
    <x v="3"/>
    <x v="22"/>
    <n v="10971"/>
    <n v="4"/>
    <n v="578"/>
    <n v="17918"/>
    <n v="28.16"/>
    <n v="8702"/>
    <n v="5045"/>
  </r>
  <r>
    <x v="134"/>
    <x v="3"/>
    <x v="23"/>
    <n v="7347"/>
    <n v="7"/>
    <n v="870"/>
    <n v="26970"/>
    <n v="13.28"/>
    <n v="4780"/>
    <n v="3583"/>
  </r>
  <r>
    <x v="134"/>
    <x v="3"/>
    <x v="24"/>
    <n v="86659"/>
    <n v="57"/>
    <n v="6705"/>
    <n v="207855"/>
    <n v="20.47"/>
    <n v="51248"/>
    <n v="42556"/>
  </r>
  <r>
    <x v="134"/>
    <x v="3"/>
    <x v="25"/>
    <n v="27899"/>
    <n v="18"/>
    <n v="1705"/>
    <n v="52855"/>
    <n v="25.42"/>
    <n v="21107"/>
    <n v="13434"/>
  </r>
  <r>
    <x v="134"/>
    <x v="3"/>
    <x v="26"/>
    <n v="16992"/>
    <n v="6"/>
    <n v="1565"/>
    <n v="48515"/>
    <n v="14.42"/>
    <n v="8258"/>
    <n v="6998"/>
  </r>
  <r>
    <x v="134"/>
    <x v="3"/>
    <x v="27"/>
    <n v="24701"/>
    <n v="7"/>
    <n v="1219"/>
    <n v="37789"/>
    <n v="23.31"/>
    <n v="11931"/>
    <n v="8807"/>
  </r>
  <r>
    <x v="134"/>
    <x v="3"/>
    <x v="28"/>
    <n v="9700"/>
    <n v="11"/>
    <n v="3633"/>
    <n v="112623"/>
    <n v="4.05"/>
    <n v="5328"/>
    <n v="4566"/>
  </r>
  <r>
    <x v="134"/>
    <x v="3"/>
    <x v="29"/>
    <n v="12205"/>
    <n v="11"/>
    <n v="2291"/>
    <n v="71021"/>
    <n v="8.32"/>
    <n v="5010"/>
    <n v="5912"/>
  </r>
  <r>
    <x v="134"/>
    <x v="3"/>
    <x v="30"/>
    <n v="14349"/>
    <n v="6"/>
    <n v="553"/>
    <n v="17143"/>
    <n v="36.94"/>
    <n v="9533"/>
    <n v="6332"/>
  </r>
  <r>
    <x v="134"/>
    <x v="3"/>
    <x v="31"/>
    <n v="4110"/>
    <n v="6"/>
    <n v="304"/>
    <n v="9424"/>
    <n v="22.07"/>
    <n v="3061"/>
    <n v="2080"/>
  </r>
  <r>
    <x v="134"/>
    <x v="3"/>
    <x v="32"/>
    <n v="11915"/>
    <n v="6"/>
    <n v="1049"/>
    <n v="32519"/>
    <n v="18.32"/>
    <n v="7820"/>
    <n v="5959"/>
  </r>
  <r>
    <x v="134"/>
    <x v="3"/>
    <x v="33"/>
    <n v="5463"/>
    <n v="10"/>
    <n v="612"/>
    <n v="18972"/>
    <n v="14.42"/>
    <n v="4299"/>
    <n v="2735"/>
  </r>
  <r>
    <x v="134"/>
    <x v="3"/>
    <x v="34"/>
    <n v="565531"/>
    <n v="421"/>
    <n v="54111"/>
    <n v="1677441"/>
    <n v="15.74"/>
    <n v="309539"/>
    <n v="263957"/>
  </r>
  <r>
    <x v="134"/>
    <x v="4"/>
    <x v="0"/>
    <n v="142382"/>
    <n v="247"/>
    <n v="10280"/>
    <n v="318680"/>
    <n v="24.86"/>
    <n v="76901"/>
    <n v="79224"/>
  </r>
  <r>
    <x v="134"/>
    <x v="4"/>
    <x v="1"/>
    <n v="620806"/>
    <n v="328"/>
    <n v="19892"/>
    <n v="616652"/>
    <n v="64.209999999999994"/>
    <n v="316825"/>
    <n v="395930"/>
  </r>
  <r>
    <x v="134"/>
    <x v="4"/>
    <x v="2"/>
    <n v="70584"/>
    <n v="118"/>
    <n v="4373"/>
    <n v="135563"/>
    <n v="26.75"/>
    <n v="40480"/>
    <n v="36263"/>
  </r>
  <r>
    <x v="134"/>
    <x v="4"/>
    <x v="3"/>
    <n v="109871"/>
    <n v="146"/>
    <n v="5059"/>
    <n v="156829"/>
    <n v="40.57"/>
    <n v="58458"/>
    <n v="63627"/>
  </r>
  <r>
    <x v="134"/>
    <x v="4"/>
    <x v="4"/>
    <n v="88166"/>
    <n v="100"/>
    <n v="5182"/>
    <n v="160642"/>
    <n v="32.47"/>
    <n v="39747"/>
    <n v="52161"/>
  </r>
  <r>
    <x v="134"/>
    <x v="4"/>
    <x v="5"/>
    <n v="151900"/>
    <n v="119"/>
    <n v="6057"/>
    <n v="187767"/>
    <n v="45.16"/>
    <n v="93233"/>
    <n v="84800"/>
  </r>
  <r>
    <x v="134"/>
    <x v="4"/>
    <x v="6"/>
    <n v="92378"/>
    <n v="108"/>
    <n v="4157"/>
    <n v="128867"/>
    <n v="43.88"/>
    <n v="53330"/>
    <n v="56544"/>
  </r>
  <r>
    <x v="134"/>
    <x v="4"/>
    <x v="7"/>
    <n v="17248"/>
    <n v="33"/>
    <n v="1512"/>
    <n v="46872"/>
    <n v="18.079999999999998"/>
    <n v="9080"/>
    <n v="8473"/>
  </r>
  <r>
    <x v="134"/>
    <x v="4"/>
    <x v="8"/>
    <n v="29830"/>
    <n v="60"/>
    <n v="2617"/>
    <n v="81127"/>
    <n v="19.13"/>
    <n v="15721"/>
    <n v="15521"/>
  </r>
  <r>
    <x v="134"/>
    <x v="4"/>
    <x v="9"/>
    <n v="60939"/>
    <n v="87"/>
    <n v="2863"/>
    <n v="88753"/>
    <n v="44.48"/>
    <n v="28177"/>
    <n v="39480"/>
  </r>
  <r>
    <x v="134"/>
    <x v="4"/>
    <x v="10"/>
    <n v="97810"/>
    <n v="132"/>
    <n v="4702"/>
    <n v="145762"/>
    <n v="39.159999999999997"/>
    <n v="44142"/>
    <n v="57081"/>
  </r>
  <r>
    <x v="134"/>
    <x v="4"/>
    <x v="11"/>
    <n v="33338"/>
    <n v="50"/>
    <n v="2378"/>
    <n v="73718"/>
    <n v="27.36"/>
    <n v="23204"/>
    <n v="20170"/>
  </r>
  <r>
    <x v="134"/>
    <x v="4"/>
    <x v="12"/>
    <n v="56787"/>
    <n v="94"/>
    <n v="2334"/>
    <n v="72354"/>
    <n v="44.71"/>
    <n v="30462"/>
    <n v="32350"/>
  </r>
  <r>
    <x v="134"/>
    <x v="4"/>
    <x v="13"/>
    <n v="17309"/>
    <n v="32"/>
    <n v="1008"/>
    <n v="31248"/>
    <n v="30.55"/>
    <n v="11000"/>
    <n v="9545"/>
  </r>
  <r>
    <x v="134"/>
    <x v="4"/>
    <x v="14"/>
    <n v="21621"/>
    <n v="38"/>
    <n v="1373"/>
    <n v="42563"/>
    <n v="28.16"/>
    <n v="11915"/>
    <n v="11988"/>
  </r>
  <r>
    <x v="134"/>
    <x v="4"/>
    <x v="15"/>
    <n v="21604"/>
    <n v="46"/>
    <n v="1563"/>
    <n v="48453"/>
    <n v="27.81"/>
    <n v="11809"/>
    <n v="13474"/>
  </r>
  <r>
    <x v="134"/>
    <x v="4"/>
    <x v="16"/>
    <n v="229662"/>
    <n v="118"/>
    <n v="7348"/>
    <n v="227788"/>
    <n v="70.53"/>
    <n v="114793"/>
    <n v="160650"/>
  </r>
  <r>
    <x v="134"/>
    <x v="4"/>
    <x v="17"/>
    <n v="200127"/>
    <n v="80"/>
    <n v="6018"/>
    <n v="186558"/>
    <n v="76.14"/>
    <n v="98787"/>
    <n v="142050"/>
  </r>
  <r>
    <x v="134"/>
    <x v="4"/>
    <x v="18"/>
    <n v="69028"/>
    <n v="102"/>
    <n v="3254"/>
    <n v="100874"/>
    <n v="40.6"/>
    <n v="44053"/>
    <n v="40958"/>
  </r>
  <r>
    <x v="134"/>
    <x v="4"/>
    <x v="19"/>
    <n v="125569"/>
    <n v="173"/>
    <n v="7040"/>
    <n v="218240"/>
    <n v="33.47"/>
    <n v="63897"/>
    <n v="73035"/>
  </r>
  <r>
    <x v="134"/>
    <x v="4"/>
    <x v="20"/>
    <n v="266812"/>
    <n v="314"/>
    <n v="11167"/>
    <n v="346177"/>
    <n v="44.46"/>
    <n v="146512"/>
    <n v="153912"/>
  </r>
  <r>
    <x v="134"/>
    <x v="4"/>
    <x v="21"/>
    <n v="33855"/>
    <n v="50"/>
    <n v="1725"/>
    <n v="53475"/>
    <n v="33.67"/>
    <n v="20676"/>
    <n v="18005"/>
  </r>
  <r>
    <x v="134"/>
    <x v="4"/>
    <x v="22"/>
    <n v="48399"/>
    <n v="31"/>
    <n v="1792"/>
    <n v="55552"/>
    <n v="47.5"/>
    <n v="35218"/>
    <n v="26386"/>
  </r>
  <r>
    <x v="134"/>
    <x v="4"/>
    <x v="23"/>
    <n v="27115"/>
    <n v="47"/>
    <n v="1437"/>
    <n v="44547"/>
    <n v="32.840000000000003"/>
    <n v="15666"/>
    <n v="14631"/>
  </r>
  <r>
    <x v="134"/>
    <x v="4"/>
    <x v="24"/>
    <n v="376181"/>
    <n v="442"/>
    <n v="16121"/>
    <n v="499751"/>
    <n v="42.61"/>
    <n v="218072"/>
    <n v="212934"/>
  </r>
  <r>
    <x v="134"/>
    <x v="4"/>
    <x v="25"/>
    <n v="122758"/>
    <n v="154"/>
    <n v="5684"/>
    <n v="176204"/>
    <n v="41.94"/>
    <n v="90785"/>
    <n v="73893"/>
  </r>
  <r>
    <x v="134"/>
    <x v="4"/>
    <x v="26"/>
    <n v="52833"/>
    <n v="47"/>
    <n v="3093"/>
    <n v="95883"/>
    <n v="29.3"/>
    <n v="28193"/>
    <n v="28089"/>
  </r>
  <r>
    <x v="134"/>
    <x v="4"/>
    <x v="27"/>
    <n v="221187"/>
    <n v="115"/>
    <n v="7595"/>
    <n v="235445"/>
    <n v="57.13"/>
    <n v="93528"/>
    <n v="134515"/>
  </r>
  <r>
    <x v="134"/>
    <x v="4"/>
    <x v="28"/>
    <n v="33680"/>
    <n v="49"/>
    <n v="4450"/>
    <n v="137950"/>
    <n v="13.26"/>
    <n v="21691"/>
    <n v="18291"/>
  </r>
  <r>
    <x v="134"/>
    <x v="4"/>
    <x v="29"/>
    <n v="28847"/>
    <n v="63"/>
    <n v="3066"/>
    <n v="95046"/>
    <n v="17.12"/>
    <n v="15470"/>
    <n v="16270"/>
  </r>
  <r>
    <x v="134"/>
    <x v="4"/>
    <x v="30"/>
    <n v="83460"/>
    <n v="79"/>
    <n v="2529"/>
    <n v="78399"/>
    <n v="63.12"/>
    <n v="49676"/>
    <n v="49484"/>
  </r>
  <r>
    <x v="134"/>
    <x v="4"/>
    <x v="31"/>
    <n v="9593"/>
    <n v="33"/>
    <n v="651"/>
    <n v="20181"/>
    <n v="26.69"/>
    <n v="6847"/>
    <n v="5385"/>
  </r>
  <r>
    <x v="134"/>
    <x v="4"/>
    <x v="32"/>
    <n v="46689"/>
    <n v="38"/>
    <n v="2600"/>
    <n v="80600"/>
    <n v="35.92"/>
    <n v="26838"/>
    <n v="28951"/>
  </r>
  <r>
    <x v="134"/>
    <x v="4"/>
    <x v="33"/>
    <n v="39210"/>
    <n v="83"/>
    <n v="2150"/>
    <n v="66650"/>
    <n v="38.04"/>
    <n v="24216"/>
    <n v="25356"/>
  </r>
  <r>
    <x v="134"/>
    <x v="4"/>
    <x v="34"/>
    <n v="3071265"/>
    <n v="3234"/>
    <n v="140931"/>
    <n v="4368861"/>
    <n v="42.22"/>
    <n v="1662542"/>
    <n v="1844440"/>
  </r>
  <r>
    <x v="135"/>
    <x v="0"/>
    <x v="0"/>
    <n v="24115"/>
    <n v="32"/>
    <n v="1172"/>
    <n v="35160"/>
    <n v="39.090000000000003"/>
    <n v="15067"/>
    <n v="13744"/>
  </r>
  <r>
    <x v="135"/>
    <x v="0"/>
    <x v="1"/>
    <n v="318615"/>
    <n v="76"/>
    <n v="9278"/>
    <n v="278340"/>
    <n v="67.62"/>
    <n v="158210"/>
    <n v="188204"/>
  </r>
  <r>
    <x v="135"/>
    <x v="0"/>
    <x v="2"/>
    <n v="2974"/>
    <n v="11"/>
    <n v="179"/>
    <n v="5370"/>
    <n v="23.09"/>
    <n v="1724"/>
    <n v="1240"/>
  </r>
  <r>
    <x v="135"/>
    <x v="0"/>
    <x v="3"/>
    <n v="23631"/>
    <n v="25"/>
    <n v="975"/>
    <n v="29250"/>
    <n v="46.61"/>
    <n v="11276"/>
    <n v="13632"/>
  </r>
  <r>
    <x v="135"/>
    <x v="0"/>
    <x v="4"/>
    <n v="11262"/>
    <n v="10"/>
    <n v="456"/>
    <n v="13680"/>
    <n v="46.42"/>
    <n v="6434"/>
    <n v="6350"/>
  </r>
  <r>
    <x v="135"/>
    <x v="0"/>
    <x v="5"/>
    <n v="63036"/>
    <n v="19"/>
    <n v="1779"/>
    <n v="53370"/>
    <n v="60.64"/>
    <n v="42836"/>
    <n v="32365"/>
  </r>
  <r>
    <x v="135"/>
    <x v="0"/>
    <x v="6"/>
    <n v="12288"/>
    <n v="9"/>
    <n v="531"/>
    <n v="15930"/>
    <n v="44.08"/>
    <n v="8546"/>
    <n v="7022"/>
  </r>
  <r>
    <x v="135"/>
    <x v="0"/>
    <x v="7"/>
    <m/>
    <n v="4"/>
    <n v="59"/>
    <n v="1770"/>
    <m/>
    <m/>
    <m/>
  </r>
  <r>
    <x v="135"/>
    <x v="0"/>
    <x v="8"/>
    <m/>
    <n v="10"/>
    <n v="243"/>
    <n v="7290"/>
    <m/>
    <m/>
    <m/>
  </r>
  <r>
    <x v="135"/>
    <x v="0"/>
    <x v="9"/>
    <n v="10769"/>
    <n v="16"/>
    <n v="467"/>
    <n v="14010"/>
    <n v="48.88"/>
    <n v="5644"/>
    <n v="6848"/>
  </r>
  <r>
    <x v="135"/>
    <x v="0"/>
    <x v="10"/>
    <n v="9992"/>
    <n v="15"/>
    <n v="514"/>
    <n v="15420"/>
    <n v="38.61"/>
    <n v="5941"/>
    <n v="5954"/>
  </r>
  <r>
    <x v="135"/>
    <x v="0"/>
    <x v="11"/>
    <n v="9200"/>
    <n v="11"/>
    <n v="466"/>
    <n v="13980"/>
    <n v="36.51"/>
    <n v="4840"/>
    <n v="5104"/>
  </r>
  <r>
    <x v="135"/>
    <x v="0"/>
    <x v="12"/>
    <n v="7889"/>
    <n v="20"/>
    <n v="543"/>
    <n v="16290"/>
    <n v="35.72"/>
    <n v="4510"/>
    <n v="5818"/>
  </r>
  <r>
    <x v="135"/>
    <x v="0"/>
    <x v="13"/>
    <m/>
    <n v="3"/>
    <n v="137"/>
    <n v="4110"/>
    <m/>
    <m/>
    <m/>
  </r>
  <r>
    <x v="135"/>
    <x v="0"/>
    <x v="14"/>
    <n v="4959"/>
    <n v="10"/>
    <n v="218"/>
    <n v="6540"/>
    <n v="39.32"/>
    <n v="2251"/>
    <n v="2572"/>
  </r>
  <r>
    <x v="135"/>
    <x v="0"/>
    <x v="15"/>
    <m/>
    <n v="3"/>
    <n v="40"/>
    <n v="1200"/>
    <m/>
    <m/>
    <m/>
  </r>
  <r>
    <x v="135"/>
    <x v="0"/>
    <x v="16"/>
    <n v="103624"/>
    <n v="35"/>
    <n v="3458"/>
    <n v="103740"/>
    <n v="62.78"/>
    <n v="53988"/>
    <n v="65132"/>
  </r>
  <r>
    <x v="135"/>
    <x v="0"/>
    <x v="17"/>
    <n v="100726"/>
    <n v="32"/>
    <n v="3334"/>
    <n v="100020"/>
    <n v="63.84"/>
    <n v="52522"/>
    <n v="63854"/>
  </r>
  <r>
    <x v="135"/>
    <x v="0"/>
    <x v="18"/>
    <n v="8047"/>
    <n v="17"/>
    <n v="379"/>
    <n v="11370"/>
    <n v="40.93"/>
    <n v="5484"/>
    <n v="4654"/>
  </r>
  <r>
    <x v="135"/>
    <x v="0"/>
    <x v="19"/>
    <n v="9847"/>
    <n v="16"/>
    <n v="510"/>
    <n v="15300"/>
    <n v="37.979999999999997"/>
    <n v="6005"/>
    <n v="5811"/>
  </r>
  <r>
    <x v="135"/>
    <x v="0"/>
    <x v="20"/>
    <n v="48601"/>
    <n v="42"/>
    <n v="1729"/>
    <n v="51870"/>
    <n v="55.94"/>
    <n v="30533"/>
    <n v="29014"/>
  </r>
  <r>
    <x v="135"/>
    <x v="0"/>
    <x v="21"/>
    <m/>
    <n v="6"/>
    <n v="108"/>
    <n v="3240"/>
    <m/>
    <m/>
    <m/>
  </r>
  <r>
    <x v="135"/>
    <x v="0"/>
    <x v="22"/>
    <m/>
    <n v="5"/>
    <n v="434"/>
    <n v="13020"/>
    <m/>
    <m/>
    <m/>
  </r>
  <r>
    <x v="135"/>
    <x v="0"/>
    <x v="23"/>
    <m/>
    <n v="9"/>
    <n v="131"/>
    <n v="3930"/>
    <m/>
    <n v="1026"/>
    <m/>
  </r>
  <r>
    <x v="135"/>
    <x v="0"/>
    <x v="24"/>
    <n v="64025"/>
    <n v="62"/>
    <n v="2402"/>
    <n v="72060"/>
    <n v="50.99"/>
    <n v="40861"/>
    <n v="36743"/>
  </r>
  <r>
    <x v="135"/>
    <x v="0"/>
    <x v="25"/>
    <n v="19685"/>
    <n v="38"/>
    <n v="1334"/>
    <n v="40020"/>
    <n v="29.76"/>
    <n v="14003"/>
    <n v="11909"/>
  </r>
  <r>
    <x v="135"/>
    <x v="0"/>
    <x v="26"/>
    <n v="12429"/>
    <n v="9"/>
    <n v="458"/>
    <n v="13740"/>
    <n v="38.61"/>
    <n v="5739"/>
    <n v="5305"/>
  </r>
  <r>
    <x v="135"/>
    <x v="0"/>
    <x v="27"/>
    <n v="104633"/>
    <n v="35"/>
    <n v="3134"/>
    <n v="94020"/>
    <n v="59.69"/>
    <n v="41668"/>
    <n v="56116"/>
  </r>
  <r>
    <x v="135"/>
    <x v="0"/>
    <x v="28"/>
    <n v="8022"/>
    <n v="11"/>
    <n v="434"/>
    <n v="13020"/>
    <n v="41.39"/>
    <n v="5781"/>
    <n v="5389"/>
  </r>
  <r>
    <x v="135"/>
    <x v="0"/>
    <x v="29"/>
    <n v="3184"/>
    <n v="15"/>
    <n v="231"/>
    <n v="6930"/>
    <n v="25.28"/>
    <n v="2247"/>
    <n v="1752"/>
  </r>
  <r>
    <x v="135"/>
    <x v="0"/>
    <x v="30"/>
    <n v="23966"/>
    <n v="19"/>
    <n v="795"/>
    <n v="23850"/>
    <n v="54.92"/>
    <n v="14996"/>
    <n v="13099"/>
  </r>
  <r>
    <x v="135"/>
    <x v="0"/>
    <x v="31"/>
    <n v="874"/>
    <n v="8"/>
    <n v="86"/>
    <n v="2580"/>
    <m/>
    <n v="555"/>
    <m/>
  </r>
  <r>
    <x v="135"/>
    <x v="0"/>
    <x v="32"/>
    <n v="10987"/>
    <n v="6"/>
    <n v="565"/>
    <n v="16950"/>
    <n v="34.35"/>
    <n v="6355"/>
    <n v="5823"/>
  </r>
  <r>
    <x v="135"/>
    <x v="0"/>
    <x v="33"/>
    <n v="8541"/>
    <n v="18"/>
    <n v="426"/>
    <n v="12780"/>
    <n v="44.35"/>
    <n v="4972"/>
    <n v="5667"/>
  </r>
  <r>
    <x v="135"/>
    <x v="0"/>
    <x v="34"/>
    <n v="882656"/>
    <n v="563"/>
    <n v="31269"/>
    <n v="938070"/>
    <n v="54.41"/>
    <n v="473152"/>
    <n v="510385"/>
  </r>
  <r>
    <x v="135"/>
    <x v="1"/>
    <x v="0"/>
    <n v="41921"/>
    <n v="135"/>
    <n v="1616"/>
    <n v="48480"/>
    <n v="41.61"/>
    <n v="22933"/>
    <n v="20174"/>
  </r>
  <r>
    <x v="135"/>
    <x v="1"/>
    <x v="1"/>
    <n v="119651"/>
    <n v="191"/>
    <n v="3909"/>
    <n v="117270"/>
    <n v="53.94"/>
    <n v="57559"/>
    <n v="63251"/>
  </r>
  <r>
    <x v="135"/>
    <x v="1"/>
    <x v="2"/>
    <n v="18147"/>
    <n v="63"/>
    <n v="664"/>
    <n v="19920"/>
    <n v="41.49"/>
    <n v="10002"/>
    <n v="8264"/>
  </r>
  <r>
    <x v="135"/>
    <x v="1"/>
    <x v="3"/>
    <n v="46619"/>
    <n v="89"/>
    <n v="1578"/>
    <n v="47340"/>
    <n v="55.4"/>
    <n v="26425"/>
    <n v="26227"/>
  </r>
  <r>
    <x v="135"/>
    <x v="1"/>
    <x v="4"/>
    <n v="31505"/>
    <n v="57"/>
    <n v="976"/>
    <n v="29280"/>
    <n v="52.06"/>
    <n v="15010"/>
    <n v="15243"/>
  </r>
  <r>
    <x v="135"/>
    <x v="1"/>
    <x v="5"/>
    <n v="52402"/>
    <n v="77"/>
    <n v="1393"/>
    <n v="41790"/>
    <n v="51.32"/>
    <n v="30446"/>
    <n v="21448"/>
  </r>
  <r>
    <x v="135"/>
    <x v="1"/>
    <x v="6"/>
    <n v="38407"/>
    <n v="71"/>
    <n v="1214"/>
    <n v="36420"/>
    <n v="48.62"/>
    <n v="23729"/>
    <n v="17709"/>
  </r>
  <r>
    <x v="135"/>
    <x v="1"/>
    <x v="7"/>
    <n v="5677"/>
    <n v="21"/>
    <n v="248"/>
    <n v="7440"/>
    <n v="45.07"/>
    <n v="3239"/>
    <n v="3353"/>
  </r>
  <r>
    <x v="135"/>
    <x v="1"/>
    <x v="8"/>
    <n v="9446"/>
    <n v="34"/>
    <n v="468"/>
    <n v="14040"/>
    <n v="40.39"/>
    <n v="5695"/>
    <n v="5671"/>
  </r>
  <r>
    <x v="135"/>
    <x v="1"/>
    <x v="9"/>
    <n v="25254"/>
    <n v="47"/>
    <n v="803"/>
    <n v="24090"/>
    <n v="64.59"/>
    <n v="12187"/>
    <n v="15559"/>
  </r>
  <r>
    <x v="135"/>
    <x v="1"/>
    <x v="10"/>
    <n v="38451"/>
    <n v="76"/>
    <n v="1378"/>
    <n v="41340"/>
    <n v="47.42"/>
    <n v="19835"/>
    <n v="19604"/>
  </r>
  <r>
    <x v="135"/>
    <x v="1"/>
    <x v="11"/>
    <n v="5766"/>
    <n v="20"/>
    <n v="598"/>
    <n v="17940"/>
    <n v="15.41"/>
    <n v="3643"/>
    <n v="2764"/>
  </r>
  <r>
    <x v="135"/>
    <x v="1"/>
    <x v="12"/>
    <n v="29235"/>
    <n v="63"/>
    <n v="1067"/>
    <n v="32010"/>
    <n v="47.79"/>
    <n v="16683"/>
    <n v="15298"/>
  </r>
  <r>
    <x v="135"/>
    <x v="1"/>
    <x v="13"/>
    <n v="8709"/>
    <n v="22"/>
    <n v="406"/>
    <n v="12180"/>
    <n v="38.71"/>
    <n v="5076"/>
    <n v="4715"/>
  </r>
  <r>
    <x v="135"/>
    <x v="1"/>
    <x v="14"/>
    <n v="6309"/>
    <n v="18"/>
    <n v="237"/>
    <n v="7110"/>
    <n v="45.63"/>
    <n v="3709"/>
    <n v="3244"/>
  </r>
  <r>
    <x v="135"/>
    <x v="1"/>
    <x v="15"/>
    <n v="7438"/>
    <n v="29"/>
    <n v="302"/>
    <n v="9060"/>
    <n v="44.02"/>
    <n v="4558"/>
    <n v="3988"/>
  </r>
  <r>
    <x v="135"/>
    <x v="1"/>
    <x v="16"/>
    <n v="36462"/>
    <n v="65"/>
    <n v="1380"/>
    <n v="41400"/>
    <n v="48.01"/>
    <n v="17717"/>
    <n v="19878"/>
  </r>
  <r>
    <x v="135"/>
    <x v="1"/>
    <x v="17"/>
    <n v="24017"/>
    <n v="36"/>
    <n v="881"/>
    <n v="26430"/>
    <n v="47.28"/>
    <n v="11432"/>
    <n v="12497"/>
  </r>
  <r>
    <x v="135"/>
    <x v="1"/>
    <x v="18"/>
    <n v="22972"/>
    <n v="47"/>
    <n v="712"/>
    <n v="21360"/>
    <n v="54.06"/>
    <n v="13142"/>
    <n v="11548"/>
  </r>
  <r>
    <x v="135"/>
    <x v="1"/>
    <x v="19"/>
    <n v="30889"/>
    <n v="99"/>
    <n v="1247"/>
    <n v="37410"/>
    <n v="42.57"/>
    <n v="15993"/>
    <n v="15924"/>
  </r>
  <r>
    <x v="135"/>
    <x v="1"/>
    <x v="20"/>
    <n v="103422"/>
    <n v="191"/>
    <n v="2667"/>
    <n v="80010"/>
    <n v="64.52"/>
    <n v="54620"/>
    <n v="51624"/>
  </r>
  <r>
    <x v="135"/>
    <x v="1"/>
    <x v="21"/>
    <n v="15949"/>
    <n v="29"/>
    <n v="431"/>
    <n v="12930"/>
    <n v="53.07"/>
    <n v="10209"/>
    <n v="6862"/>
  </r>
  <r>
    <x v="135"/>
    <x v="1"/>
    <x v="22"/>
    <n v="12834"/>
    <n v="16"/>
    <n v="409"/>
    <n v="12270"/>
    <n v="48.09"/>
    <n v="9938"/>
    <n v="5900"/>
  </r>
  <r>
    <x v="135"/>
    <x v="1"/>
    <x v="23"/>
    <n v="12205"/>
    <n v="27"/>
    <n v="357"/>
    <n v="10710"/>
    <n v="65.16"/>
    <n v="7249"/>
    <n v="6978"/>
  </r>
  <r>
    <x v="135"/>
    <x v="1"/>
    <x v="24"/>
    <n v="144411"/>
    <n v="263"/>
    <n v="3864"/>
    <n v="115920"/>
    <n v="61.56"/>
    <n v="82017"/>
    <n v="71364"/>
  </r>
  <r>
    <x v="135"/>
    <x v="1"/>
    <x v="25"/>
    <n v="35185"/>
    <n v="72"/>
    <n v="1032"/>
    <n v="30960"/>
    <n v="53.3"/>
    <n v="24686"/>
    <n v="16502"/>
  </r>
  <r>
    <x v="135"/>
    <x v="1"/>
    <x v="26"/>
    <n v="13834"/>
    <n v="23"/>
    <n v="447"/>
    <n v="13410"/>
    <n v="43.94"/>
    <n v="6932"/>
    <n v="5892"/>
  </r>
  <r>
    <x v="135"/>
    <x v="1"/>
    <x v="27"/>
    <n v="35049"/>
    <n v="53"/>
    <n v="1147"/>
    <n v="34410"/>
    <n v="42.99"/>
    <n v="15094"/>
    <n v="14794"/>
  </r>
  <r>
    <x v="135"/>
    <x v="1"/>
    <x v="28"/>
    <n v="9075"/>
    <n v="22"/>
    <n v="279"/>
    <n v="8370"/>
    <n v="53.97"/>
    <n v="6315"/>
    <n v="4517"/>
  </r>
  <r>
    <x v="135"/>
    <x v="1"/>
    <x v="29"/>
    <n v="9549"/>
    <n v="28"/>
    <n v="285"/>
    <n v="8550"/>
    <n v="57.1"/>
    <n v="5924"/>
    <n v="4882"/>
  </r>
  <r>
    <x v="135"/>
    <x v="1"/>
    <x v="30"/>
    <n v="27655"/>
    <n v="45"/>
    <n v="738"/>
    <n v="22140"/>
    <n v="62.19"/>
    <n v="14090"/>
    <n v="13769"/>
  </r>
  <r>
    <x v="135"/>
    <x v="1"/>
    <x v="31"/>
    <n v="2679"/>
    <n v="15"/>
    <n v="106"/>
    <n v="3180"/>
    <n v="43.23"/>
    <n v="1852"/>
    <n v="1375"/>
  </r>
  <r>
    <x v="135"/>
    <x v="1"/>
    <x v="32"/>
    <n v="9292"/>
    <n v="20"/>
    <n v="350"/>
    <n v="10500"/>
    <n v="39.06"/>
    <n v="5727"/>
    <n v="4101"/>
  </r>
  <r>
    <x v="135"/>
    <x v="1"/>
    <x v="33"/>
    <n v="15552"/>
    <n v="41"/>
    <n v="616"/>
    <n v="18480"/>
    <n v="49"/>
    <n v="8724"/>
    <n v="9055"/>
  </r>
  <r>
    <x v="135"/>
    <x v="1"/>
    <x v="34"/>
    <n v="877539"/>
    <n v="1806"/>
    <n v="29060"/>
    <n v="871800"/>
    <n v="50.48"/>
    <n v="478941"/>
    <n v="440114"/>
  </r>
  <r>
    <x v="135"/>
    <x v="2"/>
    <x v="0"/>
    <n v="19602"/>
    <n v="29"/>
    <n v="1283"/>
    <n v="38490"/>
    <n v="44.86"/>
    <n v="7625"/>
    <n v="17268"/>
  </r>
  <r>
    <x v="135"/>
    <x v="2"/>
    <x v="1"/>
    <n v="64198"/>
    <n v="40"/>
    <n v="3995"/>
    <n v="119850"/>
    <n v="50.63"/>
    <n v="34003"/>
    <n v="60686"/>
  </r>
  <r>
    <x v="135"/>
    <x v="2"/>
    <x v="2"/>
    <n v="5615"/>
    <n v="18"/>
    <n v="657"/>
    <n v="19710"/>
    <n v="26.11"/>
    <n v="3248"/>
    <n v="5146"/>
  </r>
  <r>
    <x v="135"/>
    <x v="2"/>
    <x v="3"/>
    <n v="11472"/>
    <n v="13"/>
    <n v="695"/>
    <n v="20850"/>
    <n v="48.06"/>
    <n v="4867"/>
    <n v="10022"/>
  </r>
  <r>
    <x v="135"/>
    <x v="2"/>
    <x v="4"/>
    <n v="13837"/>
    <n v="14"/>
    <n v="888"/>
    <n v="26640"/>
    <n v="51.59"/>
    <n v="5243"/>
    <n v="13745"/>
  </r>
  <r>
    <x v="135"/>
    <x v="2"/>
    <x v="5"/>
    <n v="14147"/>
    <n v="11"/>
    <n v="1052"/>
    <n v="31560"/>
    <n v="42.29"/>
    <n v="10121"/>
    <n v="13345"/>
  </r>
  <r>
    <x v="135"/>
    <x v="2"/>
    <x v="6"/>
    <n v="16053"/>
    <n v="16"/>
    <n v="1056"/>
    <n v="31680"/>
    <n v="47.35"/>
    <n v="9058"/>
    <n v="15000"/>
  </r>
  <r>
    <x v="135"/>
    <x v="2"/>
    <x v="7"/>
    <m/>
    <n v="2"/>
    <n v="60"/>
    <n v="1800"/>
    <m/>
    <m/>
    <m/>
  </r>
  <r>
    <x v="135"/>
    <x v="2"/>
    <x v="8"/>
    <m/>
    <n v="5"/>
    <n v="139"/>
    <n v="4170"/>
    <m/>
    <m/>
    <m/>
  </r>
  <r>
    <x v="135"/>
    <x v="2"/>
    <x v="9"/>
    <n v="3776"/>
    <n v="11"/>
    <n v="433"/>
    <n v="12990"/>
    <n v="27.18"/>
    <n v="1433"/>
    <n v="3530"/>
  </r>
  <r>
    <x v="135"/>
    <x v="2"/>
    <x v="10"/>
    <n v="9663"/>
    <n v="18"/>
    <n v="822"/>
    <n v="24660"/>
    <n v="37"/>
    <n v="2530"/>
    <n v="9124"/>
  </r>
  <r>
    <x v="135"/>
    <x v="2"/>
    <x v="11"/>
    <n v="6583"/>
    <n v="13"/>
    <n v="887"/>
    <n v="26610"/>
    <n v="22.78"/>
    <n v="3778"/>
    <n v="6062"/>
  </r>
  <r>
    <x v="135"/>
    <x v="2"/>
    <x v="12"/>
    <m/>
    <n v="3"/>
    <n v="120"/>
    <n v="3600"/>
    <m/>
    <m/>
    <m/>
  </r>
  <r>
    <x v="135"/>
    <x v="2"/>
    <x v="13"/>
    <n v="1063"/>
    <n v="4"/>
    <n v="104"/>
    <n v="3120"/>
    <n v="32.5"/>
    <n v="870"/>
    <n v="1014"/>
  </r>
  <r>
    <x v="135"/>
    <x v="2"/>
    <x v="14"/>
    <m/>
    <n v="3"/>
    <n v="75"/>
    <n v="2250"/>
    <m/>
    <m/>
    <m/>
  </r>
  <r>
    <x v="135"/>
    <x v="2"/>
    <x v="15"/>
    <m/>
    <n v="6"/>
    <n v="373"/>
    <n v="11190"/>
    <m/>
    <m/>
    <m/>
  </r>
  <r>
    <x v="135"/>
    <x v="2"/>
    <x v="16"/>
    <m/>
    <n v="13"/>
    <n v="2096"/>
    <n v="62880"/>
    <m/>
    <m/>
    <m/>
  </r>
  <r>
    <x v="135"/>
    <x v="2"/>
    <x v="17"/>
    <m/>
    <n v="10"/>
    <n v="1763"/>
    <n v="52890"/>
    <m/>
    <m/>
    <m/>
  </r>
  <r>
    <x v="135"/>
    <x v="2"/>
    <x v="18"/>
    <n v="10977"/>
    <n v="24"/>
    <n v="892"/>
    <n v="26760"/>
    <n v="35.99"/>
    <n v="6607"/>
    <n v="9631"/>
  </r>
  <r>
    <x v="135"/>
    <x v="2"/>
    <x v="19"/>
    <n v="18254"/>
    <n v="32"/>
    <n v="1298"/>
    <n v="38940"/>
    <n v="42.17"/>
    <n v="8896"/>
    <n v="16422"/>
  </r>
  <r>
    <x v="135"/>
    <x v="2"/>
    <x v="20"/>
    <n v="28044"/>
    <n v="45"/>
    <n v="2195"/>
    <n v="65850"/>
    <n v="38.92"/>
    <n v="16375"/>
    <n v="25628"/>
  </r>
  <r>
    <x v="135"/>
    <x v="2"/>
    <x v="21"/>
    <m/>
    <n v="6"/>
    <n v="459"/>
    <n v="13770"/>
    <n v="21.84"/>
    <m/>
    <n v="3008"/>
  </r>
  <r>
    <x v="135"/>
    <x v="2"/>
    <x v="22"/>
    <m/>
    <n v="6"/>
    <n v="371"/>
    <n v="11130"/>
    <m/>
    <m/>
    <m/>
  </r>
  <r>
    <x v="135"/>
    <x v="2"/>
    <x v="23"/>
    <m/>
    <n v="4"/>
    <n v="79"/>
    <n v="2370"/>
    <m/>
    <n v="621"/>
    <m/>
  </r>
  <r>
    <x v="135"/>
    <x v="2"/>
    <x v="24"/>
    <n v="39449"/>
    <n v="61"/>
    <n v="3104"/>
    <n v="93120"/>
    <n v="38.799999999999997"/>
    <n v="24406"/>
    <n v="36134"/>
  </r>
  <r>
    <x v="135"/>
    <x v="2"/>
    <x v="25"/>
    <n v="24461"/>
    <n v="25"/>
    <n v="1606"/>
    <n v="48180"/>
    <n v="43.91"/>
    <n v="17507"/>
    <n v="21156"/>
  </r>
  <r>
    <x v="135"/>
    <x v="2"/>
    <x v="26"/>
    <n v="9553"/>
    <n v="9"/>
    <n v="623"/>
    <n v="18690"/>
    <n v="48.43"/>
    <n v="5983"/>
    <n v="9051"/>
  </r>
  <r>
    <x v="135"/>
    <x v="2"/>
    <x v="27"/>
    <n v="44143"/>
    <n v="20"/>
    <n v="2095"/>
    <n v="62850"/>
    <n v="68.62"/>
    <n v="17149"/>
    <n v="43128"/>
  </r>
  <r>
    <x v="135"/>
    <x v="2"/>
    <x v="28"/>
    <n v="1163"/>
    <n v="5"/>
    <n v="99"/>
    <n v="2970"/>
    <m/>
    <n v="980"/>
    <m/>
  </r>
  <r>
    <x v="135"/>
    <x v="2"/>
    <x v="29"/>
    <n v="3361"/>
    <n v="9"/>
    <n v="259"/>
    <n v="7770"/>
    <n v="42.19"/>
    <n v="985"/>
    <n v="3278"/>
  </r>
  <r>
    <x v="135"/>
    <x v="2"/>
    <x v="30"/>
    <n v="7387"/>
    <n v="9"/>
    <n v="443"/>
    <n v="13290"/>
    <n v="52.68"/>
    <n v="4100"/>
    <n v="7002"/>
  </r>
  <r>
    <x v="135"/>
    <x v="2"/>
    <x v="31"/>
    <n v="568"/>
    <n v="4"/>
    <n v="155"/>
    <n v="4650"/>
    <m/>
    <n v="561"/>
    <m/>
  </r>
  <r>
    <x v="135"/>
    <x v="2"/>
    <x v="32"/>
    <n v="6024"/>
    <n v="6"/>
    <n v="636"/>
    <n v="19080"/>
    <n v="30.54"/>
    <n v="3221"/>
    <n v="5827"/>
  </r>
  <r>
    <x v="135"/>
    <x v="2"/>
    <x v="33"/>
    <n v="4304"/>
    <n v="12"/>
    <n v="440"/>
    <n v="13200"/>
    <n v="26.52"/>
    <n v="3428"/>
    <n v="3501"/>
  </r>
  <r>
    <x v="135"/>
    <x v="2"/>
    <x v="34"/>
    <n v="374136"/>
    <n v="435"/>
    <n v="26385"/>
    <n v="791550"/>
    <n v="43.96"/>
    <n v="195796"/>
    <n v="347957"/>
  </r>
  <r>
    <x v="135"/>
    <x v="3"/>
    <x v="0"/>
    <n v="40113"/>
    <n v="49"/>
    <n v="6202"/>
    <n v="186060"/>
    <n v="10.48"/>
    <n v="20466"/>
    <n v="19495"/>
  </r>
  <r>
    <x v="135"/>
    <x v="3"/>
    <x v="1"/>
    <n v="34625"/>
    <n v="23"/>
    <n v="2736"/>
    <n v="82080"/>
    <n v="19.02"/>
    <n v="15599"/>
    <n v="15612"/>
  </r>
  <r>
    <x v="135"/>
    <x v="3"/>
    <x v="2"/>
    <n v="31599"/>
    <n v="26"/>
    <n v="2873"/>
    <n v="86190"/>
    <n v="16.55"/>
    <n v="17060"/>
    <n v="14265"/>
  </r>
  <r>
    <x v="135"/>
    <x v="3"/>
    <x v="3"/>
    <n v="18746"/>
    <n v="21"/>
    <n v="1881"/>
    <n v="56430"/>
    <n v="15.31"/>
    <n v="9685"/>
    <n v="8638"/>
  </r>
  <r>
    <x v="135"/>
    <x v="3"/>
    <x v="4"/>
    <n v="31112"/>
    <n v="18"/>
    <n v="2808"/>
    <n v="84240"/>
    <n v="17"/>
    <n v="10669"/>
    <n v="14324"/>
  </r>
  <r>
    <x v="135"/>
    <x v="3"/>
    <x v="5"/>
    <n v="27114"/>
    <n v="12"/>
    <n v="1833"/>
    <n v="54990"/>
    <n v="19.96"/>
    <n v="12063"/>
    <n v="10974"/>
  </r>
  <r>
    <x v="135"/>
    <x v="3"/>
    <x v="6"/>
    <n v="13383"/>
    <n v="10"/>
    <n v="1347"/>
    <n v="40410"/>
    <n v="13.86"/>
    <n v="7474"/>
    <n v="5601"/>
  </r>
  <r>
    <x v="135"/>
    <x v="3"/>
    <x v="7"/>
    <n v="7620"/>
    <n v="5"/>
    <n v="1133"/>
    <n v="33990"/>
    <n v="10.3"/>
    <n v="3046"/>
    <n v="3501"/>
  </r>
  <r>
    <x v="135"/>
    <x v="3"/>
    <x v="8"/>
    <n v="10887"/>
    <n v="11"/>
    <n v="1767"/>
    <n v="53010"/>
    <n v="8.18"/>
    <n v="4358"/>
    <n v="4334"/>
  </r>
  <r>
    <x v="135"/>
    <x v="3"/>
    <x v="9"/>
    <n v="11958"/>
    <n v="12"/>
    <n v="1153"/>
    <n v="34590"/>
    <n v="17.14"/>
    <n v="5197"/>
    <n v="5927"/>
  </r>
  <r>
    <x v="135"/>
    <x v="3"/>
    <x v="10"/>
    <n v="12428"/>
    <n v="21"/>
    <n v="1979"/>
    <n v="59370"/>
    <n v="9.98"/>
    <n v="5079"/>
    <n v="5928"/>
  </r>
  <r>
    <x v="135"/>
    <x v="3"/>
    <x v="11"/>
    <n v="4464"/>
    <n v="6"/>
    <n v="427"/>
    <n v="12810"/>
    <n v="14.77"/>
    <n v="3741"/>
    <n v="1892"/>
  </r>
  <r>
    <x v="135"/>
    <x v="3"/>
    <x v="12"/>
    <m/>
    <n v="8"/>
    <n v="604"/>
    <n v="18120"/>
    <m/>
    <m/>
    <m/>
  </r>
  <r>
    <x v="135"/>
    <x v="3"/>
    <x v="13"/>
    <m/>
    <n v="3"/>
    <n v="360"/>
    <n v="10800"/>
    <m/>
    <m/>
    <m/>
  </r>
  <r>
    <x v="135"/>
    <x v="3"/>
    <x v="14"/>
    <m/>
    <n v="7"/>
    <n v="843"/>
    <n v="25290"/>
    <m/>
    <m/>
    <m/>
  </r>
  <r>
    <x v="135"/>
    <x v="3"/>
    <x v="15"/>
    <n v="6304"/>
    <n v="8"/>
    <n v="848"/>
    <n v="25440"/>
    <n v="14.01"/>
    <n v="3315"/>
    <n v="3565"/>
  </r>
  <r>
    <x v="135"/>
    <x v="3"/>
    <x v="16"/>
    <m/>
    <n v="4"/>
    <n v="419"/>
    <n v="12570"/>
    <m/>
    <m/>
    <m/>
  </r>
  <r>
    <x v="135"/>
    <x v="3"/>
    <x v="17"/>
    <m/>
    <n v="1"/>
    <n v="39"/>
    <n v="1170"/>
    <m/>
    <m/>
    <n v="562"/>
  </r>
  <r>
    <x v="135"/>
    <x v="3"/>
    <x v="18"/>
    <n v="16217"/>
    <n v="16"/>
    <n v="1338"/>
    <n v="40140"/>
    <n v="18.510000000000002"/>
    <n v="10066"/>
    <n v="7431"/>
  </r>
  <r>
    <x v="135"/>
    <x v="3"/>
    <x v="19"/>
    <n v="33702"/>
    <n v="23"/>
    <n v="3951"/>
    <n v="118530"/>
    <n v="12.22"/>
    <n v="14921"/>
    <n v="14479"/>
  </r>
  <r>
    <x v="135"/>
    <x v="3"/>
    <x v="20"/>
    <n v="51999"/>
    <n v="37"/>
    <n v="4530"/>
    <n v="135900"/>
    <n v="18.79"/>
    <n v="26807"/>
    <n v="25529"/>
  </r>
  <r>
    <x v="135"/>
    <x v="3"/>
    <x v="21"/>
    <n v="10547"/>
    <n v="9"/>
    <n v="727"/>
    <n v="21810"/>
    <m/>
    <n v="5776"/>
    <m/>
  </r>
  <r>
    <x v="135"/>
    <x v="3"/>
    <x v="22"/>
    <n v="10732"/>
    <n v="4"/>
    <n v="578"/>
    <n v="17340"/>
    <n v="25.17"/>
    <n v="8338"/>
    <n v="4364"/>
  </r>
  <r>
    <x v="135"/>
    <x v="3"/>
    <x v="23"/>
    <n v="9279"/>
    <n v="7"/>
    <n v="847"/>
    <n v="25410"/>
    <m/>
    <n v="5153"/>
    <m/>
  </r>
  <r>
    <x v="135"/>
    <x v="3"/>
    <x v="24"/>
    <n v="82557"/>
    <n v="57"/>
    <n v="6682"/>
    <n v="200460"/>
    <n v="19.239999999999998"/>
    <n v="46074"/>
    <n v="38566"/>
  </r>
  <r>
    <x v="135"/>
    <x v="3"/>
    <x v="25"/>
    <n v="23488"/>
    <n v="18"/>
    <n v="1705"/>
    <n v="51150"/>
    <n v="22.23"/>
    <n v="17470"/>
    <n v="11369"/>
  </r>
  <r>
    <x v="135"/>
    <x v="3"/>
    <x v="26"/>
    <n v="19097"/>
    <n v="6"/>
    <n v="1565"/>
    <n v="46950"/>
    <n v="15.11"/>
    <n v="8930"/>
    <n v="7092"/>
  </r>
  <r>
    <x v="135"/>
    <x v="3"/>
    <x v="27"/>
    <n v="24612"/>
    <n v="7"/>
    <n v="1219"/>
    <n v="36570"/>
    <n v="21.32"/>
    <n v="12134"/>
    <n v="7798"/>
  </r>
  <r>
    <x v="135"/>
    <x v="3"/>
    <x v="28"/>
    <n v="8646"/>
    <n v="10"/>
    <n v="3569"/>
    <n v="107070"/>
    <m/>
    <n v="4714"/>
    <m/>
  </r>
  <r>
    <x v="135"/>
    <x v="3"/>
    <x v="29"/>
    <n v="17097"/>
    <n v="11"/>
    <n v="2291"/>
    <n v="68730"/>
    <n v="12.78"/>
    <n v="8529"/>
    <n v="8787"/>
  </r>
  <r>
    <x v="135"/>
    <x v="3"/>
    <x v="30"/>
    <n v="13295"/>
    <n v="6"/>
    <n v="553"/>
    <n v="16590"/>
    <n v="29.85"/>
    <n v="7465"/>
    <n v="4952"/>
  </r>
  <r>
    <x v="135"/>
    <x v="3"/>
    <x v="31"/>
    <n v="3311"/>
    <n v="6"/>
    <n v="304"/>
    <n v="9120"/>
    <n v="15.42"/>
    <n v="2125"/>
    <n v="1406"/>
  </r>
  <r>
    <x v="135"/>
    <x v="3"/>
    <x v="32"/>
    <n v="9689"/>
    <n v="6"/>
    <n v="1049"/>
    <n v="31470"/>
    <n v="14.2"/>
    <n v="5992"/>
    <n v="4467"/>
  </r>
  <r>
    <x v="135"/>
    <x v="3"/>
    <x v="33"/>
    <n v="5009"/>
    <n v="10"/>
    <n v="612"/>
    <n v="18360"/>
    <n v="12.61"/>
    <n v="3565"/>
    <n v="2315"/>
  </r>
  <r>
    <x v="135"/>
    <x v="3"/>
    <x v="34"/>
    <n v="524356"/>
    <n v="420"/>
    <n v="54051"/>
    <n v="1621530"/>
    <n v="14.47"/>
    <n v="268348"/>
    <n v="234605"/>
  </r>
  <r>
    <x v="135"/>
    <x v="4"/>
    <x v="0"/>
    <n v="125750"/>
    <n v="245"/>
    <n v="10273"/>
    <n v="308190"/>
    <n v="22.93"/>
    <n v="66091"/>
    <n v="70681"/>
  </r>
  <r>
    <x v="135"/>
    <x v="4"/>
    <x v="1"/>
    <n v="537090"/>
    <n v="330"/>
    <n v="19918"/>
    <n v="597540"/>
    <n v="54.85"/>
    <n v="265371"/>
    <n v="327753"/>
  </r>
  <r>
    <x v="135"/>
    <x v="4"/>
    <x v="2"/>
    <n v="58335"/>
    <n v="118"/>
    <n v="4373"/>
    <n v="131190"/>
    <n v="22.04"/>
    <n v="32034"/>
    <n v="28914"/>
  </r>
  <r>
    <x v="135"/>
    <x v="4"/>
    <x v="3"/>
    <n v="100468"/>
    <n v="148"/>
    <n v="5129"/>
    <n v="153870"/>
    <n v="38.03"/>
    <n v="52253"/>
    <n v="58519"/>
  </r>
  <r>
    <x v="135"/>
    <x v="4"/>
    <x v="4"/>
    <n v="87715"/>
    <n v="99"/>
    <n v="5128"/>
    <n v="153840"/>
    <n v="32.28"/>
    <n v="37355"/>
    <n v="49661"/>
  </r>
  <r>
    <x v="135"/>
    <x v="4"/>
    <x v="5"/>
    <n v="156699"/>
    <n v="119"/>
    <n v="6057"/>
    <n v="181710"/>
    <n v="43"/>
    <n v="95466"/>
    <n v="78131"/>
  </r>
  <r>
    <x v="135"/>
    <x v="4"/>
    <x v="6"/>
    <n v="80131"/>
    <n v="106"/>
    <n v="4148"/>
    <n v="124440"/>
    <n v="36.43"/>
    <n v="48807"/>
    <n v="45332"/>
  </r>
  <r>
    <x v="135"/>
    <x v="4"/>
    <x v="7"/>
    <n v="14764"/>
    <n v="32"/>
    <n v="1500"/>
    <n v="45000"/>
    <n v="16.91"/>
    <n v="6999"/>
    <n v="7611"/>
  </r>
  <r>
    <x v="135"/>
    <x v="4"/>
    <x v="8"/>
    <n v="24012"/>
    <n v="60"/>
    <n v="2617"/>
    <n v="78510"/>
    <n v="16.36"/>
    <n v="12062"/>
    <n v="12843"/>
  </r>
  <r>
    <x v="135"/>
    <x v="4"/>
    <x v="9"/>
    <n v="51755"/>
    <n v="86"/>
    <n v="2856"/>
    <n v="85680"/>
    <n v="37.19"/>
    <n v="24460"/>
    <n v="31865"/>
  </r>
  <r>
    <x v="135"/>
    <x v="4"/>
    <x v="10"/>
    <n v="70534"/>
    <n v="130"/>
    <n v="4693"/>
    <n v="140790"/>
    <n v="28.84"/>
    <n v="33385"/>
    <n v="40611"/>
  </r>
  <r>
    <x v="135"/>
    <x v="4"/>
    <x v="11"/>
    <n v="26013"/>
    <n v="50"/>
    <n v="2378"/>
    <n v="71340"/>
    <n v="22.18"/>
    <n v="16001"/>
    <n v="15822"/>
  </r>
  <r>
    <x v="135"/>
    <x v="4"/>
    <x v="12"/>
    <n v="40055"/>
    <n v="94"/>
    <n v="2334"/>
    <n v="70020"/>
    <n v="32.479999999999997"/>
    <n v="22760"/>
    <n v="22745"/>
  </r>
  <r>
    <x v="135"/>
    <x v="4"/>
    <x v="13"/>
    <n v="12662"/>
    <n v="32"/>
    <n v="1007"/>
    <n v="30210"/>
    <n v="23.33"/>
    <n v="7735"/>
    <n v="7048"/>
  </r>
  <r>
    <x v="135"/>
    <x v="4"/>
    <x v="14"/>
    <n v="18013"/>
    <n v="38"/>
    <n v="1373"/>
    <n v="41190"/>
    <n v="23.44"/>
    <n v="8644"/>
    <n v="9654"/>
  </r>
  <r>
    <x v="135"/>
    <x v="4"/>
    <x v="15"/>
    <n v="18770"/>
    <n v="46"/>
    <n v="1563"/>
    <n v="46890"/>
    <n v="23.46"/>
    <n v="9823"/>
    <n v="10999"/>
  </r>
  <r>
    <x v="135"/>
    <x v="4"/>
    <x v="16"/>
    <n v="179180"/>
    <n v="117"/>
    <n v="7353"/>
    <n v="220590"/>
    <n v="54.12"/>
    <n v="92020"/>
    <n v="119382"/>
  </r>
  <r>
    <x v="135"/>
    <x v="4"/>
    <x v="17"/>
    <n v="155173"/>
    <n v="79"/>
    <n v="6017"/>
    <n v="180510"/>
    <n v="58.63"/>
    <n v="79165"/>
    <n v="105842"/>
  </r>
  <r>
    <x v="135"/>
    <x v="4"/>
    <x v="18"/>
    <n v="58212"/>
    <n v="104"/>
    <n v="3321"/>
    <n v="99630"/>
    <n v="33.39"/>
    <n v="35300"/>
    <n v="33264"/>
  </r>
  <r>
    <x v="135"/>
    <x v="4"/>
    <x v="19"/>
    <n v="92691"/>
    <n v="170"/>
    <n v="7006"/>
    <n v="210180"/>
    <n v="25.04"/>
    <n v="45816"/>
    <n v="52635"/>
  </r>
  <r>
    <x v="135"/>
    <x v="4"/>
    <x v="20"/>
    <n v="232066"/>
    <n v="315"/>
    <n v="11121"/>
    <n v="333630"/>
    <n v="39.5"/>
    <n v="128335"/>
    <n v="131795"/>
  </r>
  <r>
    <x v="135"/>
    <x v="4"/>
    <x v="21"/>
    <n v="32673"/>
    <n v="50"/>
    <n v="1725"/>
    <n v="51750"/>
    <n v="31.08"/>
    <n v="19623"/>
    <n v="16083"/>
  </r>
  <r>
    <x v="135"/>
    <x v="4"/>
    <x v="22"/>
    <n v="40920"/>
    <n v="31"/>
    <n v="1792"/>
    <n v="53760"/>
    <n v="40.67"/>
    <n v="31352"/>
    <n v="21865"/>
  </r>
  <r>
    <x v="135"/>
    <x v="4"/>
    <x v="23"/>
    <n v="24783"/>
    <n v="47"/>
    <n v="1414"/>
    <n v="42420"/>
    <n v="30.8"/>
    <n v="14049"/>
    <n v="13065"/>
  </r>
  <r>
    <x v="135"/>
    <x v="4"/>
    <x v="24"/>
    <n v="330442"/>
    <n v="443"/>
    <n v="16052"/>
    <n v="481560"/>
    <n v="37.96"/>
    <n v="193359"/>
    <n v="182807"/>
  </r>
  <r>
    <x v="135"/>
    <x v="4"/>
    <x v="25"/>
    <n v="102818"/>
    <n v="153"/>
    <n v="5677"/>
    <n v="170310"/>
    <n v="35.78"/>
    <n v="73665"/>
    <n v="60935"/>
  </r>
  <r>
    <x v="135"/>
    <x v="4"/>
    <x v="26"/>
    <n v="54913"/>
    <n v="47"/>
    <n v="3093"/>
    <n v="92790"/>
    <n v="29.47"/>
    <n v="27585"/>
    <n v="27341"/>
  </r>
  <r>
    <x v="135"/>
    <x v="4"/>
    <x v="27"/>
    <n v="208436"/>
    <n v="115"/>
    <n v="7595"/>
    <n v="227850"/>
    <n v="53.47"/>
    <n v="86045"/>
    <n v="121836"/>
  </r>
  <r>
    <x v="135"/>
    <x v="4"/>
    <x v="28"/>
    <n v="26906"/>
    <n v="48"/>
    <n v="4381"/>
    <n v="131430"/>
    <n v="11.03"/>
    <n v="17790"/>
    <n v="14493"/>
  </r>
  <r>
    <x v="135"/>
    <x v="4"/>
    <x v="29"/>
    <n v="33191"/>
    <n v="63"/>
    <n v="3066"/>
    <n v="91980"/>
    <n v="20.329999999999998"/>
    <n v="17685"/>
    <n v="18699"/>
  </r>
  <r>
    <x v="135"/>
    <x v="4"/>
    <x v="30"/>
    <n v="72303"/>
    <n v="79"/>
    <n v="2529"/>
    <n v="75870"/>
    <n v="51.17"/>
    <n v="40651"/>
    <n v="38821"/>
  </r>
  <r>
    <x v="135"/>
    <x v="4"/>
    <x v="31"/>
    <n v="7432"/>
    <n v="33"/>
    <n v="651"/>
    <n v="19530"/>
    <n v="19.98"/>
    <n v="5094"/>
    <n v="3903"/>
  </r>
  <r>
    <x v="135"/>
    <x v="4"/>
    <x v="32"/>
    <n v="35992"/>
    <n v="38"/>
    <n v="2600"/>
    <n v="78000"/>
    <n v="25.92"/>
    <n v="21294"/>
    <n v="20218"/>
  </r>
  <r>
    <x v="135"/>
    <x v="4"/>
    <x v="33"/>
    <n v="33405"/>
    <n v="81"/>
    <n v="2094"/>
    <n v="62820"/>
    <n v="32.69"/>
    <n v="20688"/>
    <n v="20538"/>
  </r>
  <r>
    <x v="135"/>
    <x v="4"/>
    <x v="34"/>
    <n v="2658687"/>
    <n v="3224"/>
    <n v="140765"/>
    <n v="4222950"/>
    <n v="36.299999999999997"/>
    <n v="1416237"/>
    <n v="1533060"/>
  </r>
  <r>
    <x v="136"/>
    <x v="0"/>
    <x v="0"/>
    <n v="15789"/>
    <n v="31"/>
    <n v="1167"/>
    <n v="36177"/>
    <n v="27.57"/>
    <n v="9401"/>
    <n v="9975"/>
  </r>
  <r>
    <x v="136"/>
    <x v="0"/>
    <x v="1"/>
    <n v="288441"/>
    <n v="76"/>
    <n v="9278"/>
    <n v="287618"/>
    <n v="64.430000000000007"/>
    <n v="136762"/>
    <n v="185320"/>
  </r>
  <r>
    <x v="136"/>
    <x v="0"/>
    <x v="2"/>
    <n v="1998"/>
    <n v="11"/>
    <n v="179"/>
    <n v="5549"/>
    <n v="16.7"/>
    <n v="981"/>
    <n v="927"/>
  </r>
  <r>
    <x v="136"/>
    <x v="0"/>
    <x v="3"/>
    <n v="21353"/>
    <n v="25"/>
    <n v="975"/>
    <n v="30225"/>
    <n v="42.75"/>
    <n v="9484"/>
    <n v="12921"/>
  </r>
  <r>
    <x v="136"/>
    <x v="0"/>
    <x v="4"/>
    <m/>
    <n v="9"/>
    <n v="448"/>
    <n v="13888"/>
    <m/>
    <n v="5678"/>
    <m/>
  </r>
  <r>
    <x v="136"/>
    <x v="0"/>
    <x v="5"/>
    <n v="45283"/>
    <n v="19"/>
    <n v="1780"/>
    <n v="55180"/>
    <n v="46.17"/>
    <n v="30372"/>
    <n v="25478"/>
  </r>
  <r>
    <x v="136"/>
    <x v="0"/>
    <x v="6"/>
    <n v="10987"/>
    <n v="9"/>
    <n v="531"/>
    <n v="16461"/>
    <n v="38.86"/>
    <n v="6658"/>
    <n v="6397"/>
  </r>
  <r>
    <x v="136"/>
    <x v="0"/>
    <x v="7"/>
    <m/>
    <n v="4"/>
    <n v="59"/>
    <n v="1829"/>
    <m/>
    <m/>
    <m/>
  </r>
  <r>
    <x v="136"/>
    <x v="0"/>
    <x v="8"/>
    <m/>
    <n v="10"/>
    <n v="243"/>
    <n v="7533"/>
    <m/>
    <m/>
    <m/>
  </r>
  <r>
    <x v="136"/>
    <x v="0"/>
    <x v="9"/>
    <n v="8120"/>
    <n v="16"/>
    <n v="467"/>
    <n v="14477"/>
    <n v="43.74"/>
    <n v="4503"/>
    <n v="6332"/>
  </r>
  <r>
    <x v="136"/>
    <x v="0"/>
    <x v="10"/>
    <n v="8568"/>
    <n v="15"/>
    <n v="514"/>
    <n v="15934"/>
    <n v="38.130000000000003"/>
    <n v="5015"/>
    <n v="6076"/>
  </r>
  <r>
    <x v="136"/>
    <x v="0"/>
    <x v="11"/>
    <n v="6300"/>
    <n v="11"/>
    <n v="500"/>
    <n v="15500"/>
    <n v="25.12"/>
    <n v="3431"/>
    <n v="3894"/>
  </r>
  <r>
    <x v="136"/>
    <x v="0"/>
    <x v="12"/>
    <n v="8394"/>
    <n v="20"/>
    <n v="543"/>
    <n v="16833"/>
    <n v="37.950000000000003"/>
    <n v="4605"/>
    <n v="6388"/>
  </r>
  <r>
    <x v="136"/>
    <x v="0"/>
    <x v="13"/>
    <m/>
    <n v="3"/>
    <n v="137"/>
    <n v="4247"/>
    <m/>
    <m/>
    <m/>
  </r>
  <r>
    <x v="136"/>
    <x v="0"/>
    <x v="14"/>
    <n v="2996"/>
    <n v="10"/>
    <n v="219"/>
    <n v="6789"/>
    <n v="27.42"/>
    <n v="1759"/>
    <n v="1861"/>
  </r>
  <r>
    <x v="136"/>
    <x v="0"/>
    <x v="15"/>
    <m/>
    <n v="3"/>
    <n v="41"/>
    <n v="1271"/>
    <m/>
    <m/>
    <m/>
  </r>
  <r>
    <x v="136"/>
    <x v="0"/>
    <x v="16"/>
    <n v="106487"/>
    <n v="35"/>
    <n v="3458"/>
    <n v="107198"/>
    <n v="70.819999999999993"/>
    <n v="57580"/>
    <n v="75912"/>
  </r>
  <r>
    <x v="136"/>
    <x v="0"/>
    <x v="17"/>
    <n v="104031"/>
    <n v="32"/>
    <n v="3334"/>
    <n v="103354"/>
    <n v="71.489999999999995"/>
    <n v="56166"/>
    <n v="73884"/>
  </r>
  <r>
    <x v="136"/>
    <x v="0"/>
    <x v="18"/>
    <n v="5457"/>
    <n v="16"/>
    <n v="371"/>
    <n v="11501"/>
    <n v="30.61"/>
    <n v="3291"/>
    <n v="3520"/>
  </r>
  <r>
    <x v="136"/>
    <x v="0"/>
    <x v="19"/>
    <n v="6601"/>
    <n v="11"/>
    <n v="419"/>
    <n v="12989"/>
    <n v="35.020000000000003"/>
    <n v="3875"/>
    <n v="4548"/>
  </r>
  <r>
    <x v="136"/>
    <x v="0"/>
    <x v="20"/>
    <n v="40624"/>
    <n v="41"/>
    <n v="1706"/>
    <n v="52886"/>
    <n v="52.52"/>
    <n v="22945"/>
    <n v="27773"/>
  </r>
  <r>
    <x v="136"/>
    <x v="0"/>
    <x v="21"/>
    <m/>
    <n v="6"/>
    <n v="108"/>
    <n v="3348"/>
    <m/>
    <m/>
    <m/>
  </r>
  <r>
    <x v="136"/>
    <x v="0"/>
    <x v="22"/>
    <m/>
    <n v="5"/>
    <n v="434"/>
    <n v="13454"/>
    <m/>
    <m/>
    <m/>
  </r>
  <r>
    <x v="136"/>
    <x v="0"/>
    <x v="23"/>
    <n v="1337"/>
    <n v="9"/>
    <n v="131"/>
    <n v="4061"/>
    <n v="27.24"/>
    <n v="705"/>
    <n v="1106"/>
  </r>
  <r>
    <x v="136"/>
    <x v="0"/>
    <x v="24"/>
    <n v="50638"/>
    <n v="61"/>
    <n v="2379"/>
    <n v="73749"/>
    <n v="46.3"/>
    <n v="29200"/>
    <n v="34148"/>
  </r>
  <r>
    <x v="136"/>
    <x v="0"/>
    <x v="25"/>
    <n v="13896"/>
    <n v="35"/>
    <n v="1157"/>
    <n v="35867"/>
    <n v="24.95"/>
    <n v="9598"/>
    <n v="8950"/>
  </r>
  <r>
    <x v="136"/>
    <x v="0"/>
    <x v="26"/>
    <n v="7924"/>
    <n v="9"/>
    <n v="458"/>
    <n v="14198"/>
    <n v="23.19"/>
    <n v="2920"/>
    <n v="3292"/>
  </r>
  <r>
    <x v="136"/>
    <x v="0"/>
    <x v="27"/>
    <n v="66726"/>
    <n v="35"/>
    <n v="3134"/>
    <n v="97154"/>
    <n v="39.56"/>
    <n v="27378"/>
    <n v="38438"/>
  </r>
  <r>
    <x v="136"/>
    <x v="0"/>
    <x v="28"/>
    <n v="5886"/>
    <n v="11"/>
    <n v="434"/>
    <n v="13454"/>
    <n v="32.659999999999997"/>
    <n v="3365"/>
    <n v="4394"/>
  </r>
  <r>
    <x v="136"/>
    <x v="0"/>
    <x v="29"/>
    <n v="1438"/>
    <n v="14"/>
    <n v="222"/>
    <n v="6882"/>
    <n v="11.24"/>
    <n v="969"/>
    <n v="773"/>
  </r>
  <r>
    <x v="136"/>
    <x v="0"/>
    <x v="30"/>
    <n v="22651"/>
    <n v="19"/>
    <n v="795"/>
    <n v="24645"/>
    <n v="56.51"/>
    <n v="14288"/>
    <n v="13927"/>
  </r>
  <r>
    <x v="136"/>
    <x v="0"/>
    <x v="31"/>
    <n v="838"/>
    <n v="8"/>
    <n v="86"/>
    <n v="2666"/>
    <m/>
    <n v="608"/>
    <m/>
  </r>
  <r>
    <x v="136"/>
    <x v="0"/>
    <x v="32"/>
    <n v="5928"/>
    <n v="6"/>
    <n v="565"/>
    <n v="17515"/>
    <n v="18.28"/>
    <n v="3611"/>
    <n v="3202"/>
  </r>
  <r>
    <x v="136"/>
    <x v="0"/>
    <x v="33"/>
    <n v="7685"/>
    <n v="16"/>
    <n v="403"/>
    <n v="12493"/>
    <n v="45.4"/>
    <n v="4957"/>
    <n v="5672"/>
  </r>
  <r>
    <x v="136"/>
    <x v="0"/>
    <x v="34"/>
    <n v="733786"/>
    <n v="548"/>
    <n v="30962"/>
    <n v="959822"/>
    <n v="49.18"/>
    <n v="382923"/>
    <n v="472052"/>
  </r>
  <r>
    <x v="136"/>
    <x v="1"/>
    <x v="0"/>
    <n v="27784"/>
    <n v="136"/>
    <n v="1622"/>
    <n v="50282"/>
    <n v="30.49"/>
    <n v="15561"/>
    <n v="15331"/>
  </r>
  <r>
    <x v="136"/>
    <x v="1"/>
    <x v="1"/>
    <n v="96256"/>
    <n v="186"/>
    <n v="3837"/>
    <n v="118947"/>
    <n v="47.54"/>
    <n v="47867"/>
    <n v="56543"/>
  </r>
  <r>
    <x v="136"/>
    <x v="1"/>
    <x v="2"/>
    <n v="9870"/>
    <n v="63"/>
    <n v="664"/>
    <n v="20584"/>
    <n v="26.42"/>
    <n v="5382"/>
    <n v="5438"/>
  </r>
  <r>
    <x v="136"/>
    <x v="1"/>
    <x v="3"/>
    <n v="42364"/>
    <n v="88"/>
    <n v="1577"/>
    <n v="48887"/>
    <n v="51.45"/>
    <n v="21777"/>
    <n v="25151"/>
  </r>
  <r>
    <x v="136"/>
    <x v="1"/>
    <x v="4"/>
    <n v="24359"/>
    <n v="57"/>
    <n v="976"/>
    <n v="30256"/>
    <n v="46.46"/>
    <n v="11559"/>
    <n v="14056"/>
  </r>
  <r>
    <x v="136"/>
    <x v="1"/>
    <x v="5"/>
    <n v="30033"/>
    <n v="77"/>
    <n v="1394"/>
    <n v="43214"/>
    <n v="36.79"/>
    <n v="17135"/>
    <n v="15899"/>
  </r>
  <r>
    <x v="136"/>
    <x v="1"/>
    <x v="6"/>
    <n v="24048"/>
    <n v="69"/>
    <n v="1189"/>
    <n v="36859"/>
    <n v="37.17"/>
    <n v="15178"/>
    <n v="13701"/>
  </r>
  <r>
    <x v="136"/>
    <x v="1"/>
    <x v="7"/>
    <n v="5051"/>
    <n v="21"/>
    <n v="248"/>
    <n v="7688"/>
    <n v="42.91"/>
    <n v="2875"/>
    <n v="3299"/>
  </r>
  <r>
    <x v="136"/>
    <x v="1"/>
    <x v="8"/>
    <n v="8479"/>
    <n v="35"/>
    <n v="493"/>
    <n v="15283"/>
    <n v="38.450000000000003"/>
    <n v="5216"/>
    <n v="5876"/>
  </r>
  <r>
    <x v="136"/>
    <x v="1"/>
    <x v="9"/>
    <n v="19571"/>
    <n v="47"/>
    <n v="803"/>
    <n v="24893"/>
    <n v="56.44"/>
    <n v="9576"/>
    <n v="14050"/>
  </r>
  <r>
    <x v="136"/>
    <x v="1"/>
    <x v="10"/>
    <n v="28880"/>
    <n v="76"/>
    <n v="1379"/>
    <n v="42749"/>
    <n v="41.07"/>
    <n v="15160"/>
    <n v="17556"/>
  </r>
  <r>
    <x v="136"/>
    <x v="1"/>
    <x v="11"/>
    <n v="3702"/>
    <n v="20"/>
    <n v="598"/>
    <n v="18538"/>
    <n v="11.74"/>
    <n v="2374"/>
    <n v="2177"/>
  </r>
  <r>
    <x v="136"/>
    <x v="1"/>
    <x v="12"/>
    <n v="24010"/>
    <n v="63"/>
    <n v="1067"/>
    <n v="33077"/>
    <n v="45.21"/>
    <n v="14357"/>
    <n v="14955"/>
  </r>
  <r>
    <x v="136"/>
    <x v="1"/>
    <x v="13"/>
    <n v="6703"/>
    <n v="22"/>
    <n v="406"/>
    <n v="12586"/>
    <n v="33.9"/>
    <n v="4174"/>
    <n v="4266"/>
  </r>
  <r>
    <x v="136"/>
    <x v="1"/>
    <x v="14"/>
    <n v="5522"/>
    <n v="18"/>
    <n v="237"/>
    <n v="7347"/>
    <n v="42.71"/>
    <n v="2960"/>
    <n v="3138"/>
  </r>
  <r>
    <x v="136"/>
    <x v="1"/>
    <x v="15"/>
    <n v="5878"/>
    <n v="29"/>
    <n v="301"/>
    <n v="9331"/>
    <n v="38.119999999999997"/>
    <n v="3585"/>
    <n v="3557"/>
  </r>
  <r>
    <x v="136"/>
    <x v="1"/>
    <x v="16"/>
    <n v="32748"/>
    <n v="65"/>
    <n v="1380"/>
    <n v="42780"/>
    <n v="48.18"/>
    <n v="16333"/>
    <n v="20613"/>
  </r>
  <r>
    <x v="136"/>
    <x v="1"/>
    <x v="17"/>
    <n v="21535"/>
    <n v="36"/>
    <n v="881"/>
    <n v="27311"/>
    <n v="47.36"/>
    <n v="10587"/>
    <n v="12934"/>
  </r>
  <r>
    <x v="136"/>
    <x v="1"/>
    <x v="18"/>
    <n v="14771"/>
    <n v="48"/>
    <n v="715"/>
    <n v="22165"/>
    <n v="40.04"/>
    <n v="9038"/>
    <n v="8876"/>
  </r>
  <r>
    <x v="136"/>
    <x v="1"/>
    <x v="19"/>
    <n v="20787"/>
    <n v="94"/>
    <n v="1219"/>
    <n v="37789"/>
    <n v="32.869999999999997"/>
    <n v="9827"/>
    <n v="12421"/>
  </r>
  <r>
    <x v="136"/>
    <x v="1"/>
    <x v="20"/>
    <n v="86734"/>
    <n v="191"/>
    <n v="2679"/>
    <n v="83049"/>
    <n v="56.78"/>
    <n v="39414"/>
    <n v="47153"/>
  </r>
  <r>
    <x v="136"/>
    <x v="1"/>
    <x v="21"/>
    <n v="9710"/>
    <n v="29"/>
    <n v="431"/>
    <n v="13361"/>
    <n v="36.26"/>
    <n v="6104"/>
    <n v="4844"/>
  </r>
  <r>
    <x v="136"/>
    <x v="1"/>
    <x v="22"/>
    <n v="6539"/>
    <n v="16"/>
    <n v="409"/>
    <n v="12679"/>
    <n v="24.91"/>
    <n v="5280"/>
    <n v="3159"/>
  </r>
  <r>
    <x v="136"/>
    <x v="1"/>
    <x v="23"/>
    <n v="10533"/>
    <n v="27"/>
    <n v="357"/>
    <n v="11067"/>
    <n v="58.29"/>
    <n v="6407"/>
    <n v="6451"/>
  </r>
  <r>
    <x v="136"/>
    <x v="1"/>
    <x v="24"/>
    <n v="113516"/>
    <n v="263"/>
    <n v="3876"/>
    <n v="120156"/>
    <n v="51.27"/>
    <n v="57206"/>
    <n v="61607"/>
  </r>
  <r>
    <x v="136"/>
    <x v="1"/>
    <x v="25"/>
    <n v="19121"/>
    <n v="72"/>
    <n v="1026"/>
    <n v="31806"/>
    <n v="34.700000000000003"/>
    <n v="12534"/>
    <n v="11038"/>
  </r>
  <r>
    <x v="136"/>
    <x v="1"/>
    <x v="26"/>
    <n v="5806"/>
    <n v="23"/>
    <n v="447"/>
    <n v="13857"/>
    <n v="20.99"/>
    <n v="3340"/>
    <n v="2909"/>
  </r>
  <r>
    <x v="136"/>
    <x v="1"/>
    <x v="27"/>
    <n v="18573"/>
    <n v="53"/>
    <n v="1128"/>
    <n v="34968"/>
    <n v="26.99"/>
    <n v="7908"/>
    <n v="9437"/>
  </r>
  <r>
    <x v="136"/>
    <x v="1"/>
    <x v="28"/>
    <n v="6141"/>
    <n v="21"/>
    <n v="278"/>
    <n v="8618"/>
    <n v="41.06"/>
    <n v="4476"/>
    <n v="3539"/>
  </r>
  <r>
    <x v="136"/>
    <x v="1"/>
    <x v="29"/>
    <n v="3788"/>
    <n v="28"/>
    <n v="285"/>
    <n v="8835"/>
    <n v="28.34"/>
    <n v="2378"/>
    <n v="2504"/>
  </r>
  <r>
    <x v="136"/>
    <x v="1"/>
    <x v="30"/>
    <n v="24325"/>
    <n v="44"/>
    <n v="737"/>
    <n v="22847"/>
    <n v="56.6"/>
    <n v="12344"/>
    <n v="12931"/>
  </r>
  <r>
    <x v="136"/>
    <x v="1"/>
    <x v="31"/>
    <n v="1916"/>
    <n v="15"/>
    <n v="106"/>
    <n v="3286"/>
    <n v="31.31"/>
    <n v="1253"/>
    <n v="1029"/>
  </r>
  <r>
    <x v="136"/>
    <x v="1"/>
    <x v="32"/>
    <n v="4052"/>
    <n v="18"/>
    <n v="298"/>
    <n v="9238"/>
    <n v="22.01"/>
    <n v="2538"/>
    <n v="2034"/>
  </r>
  <r>
    <x v="136"/>
    <x v="1"/>
    <x v="33"/>
    <n v="13354"/>
    <n v="41"/>
    <n v="616"/>
    <n v="19096"/>
    <n v="47.14"/>
    <n v="7895"/>
    <n v="9001"/>
  </r>
  <r>
    <x v="136"/>
    <x v="1"/>
    <x v="34"/>
    <n v="641410"/>
    <n v="1792"/>
    <n v="28902"/>
    <n v="895962"/>
    <n v="41.62"/>
    <n v="341804"/>
    <n v="372930"/>
  </r>
  <r>
    <x v="136"/>
    <x v="2"/>
    <x v="0"/>
    <n v="13965"/>
    <n v="27"/>
    <n v="1242"/>
    <n v="38502"/>
    <n v="33.28"/>
    <n v="6284"/>
    <n v="12815"/>
  </r>
  <r>
    <x v="136"/>
    <x v="2"/>
    <x v="1"/>
    <n v="55717"/>
    <n v="40"/>
    <n v="4016"/>
    <n v="124496"/>
    <n v="41.89"/>
    <n v="28253"/>
    <n v="52153"/>
  </r>
  <r>
    <x v="136"/>
    <x v="2"/>
    <x v="2"/>
    <n v="3226"/>
    <n v="18"/>
    <n v="657"/>
    <n v="20367"/>
    <n v="13.95"/>
    <n v="1725"/>
    <n v="2841"/>
  </r>
  <r>
    <x v="136"/>
    <x v="2"/>
    <x v="3"/>
    <n v="6362"/>
    <n v="12"/>
    <n v="685"/>
    <n v="21235"/>
    <n v="25.26"/>
    <n v="2730"/>
    <n v="5365"/>
  </r>
  <r>
    <x v="136"/>
    <x v="2"/>
    <x v="4"/>
    <m/>
    <n v="16"/>
    <n v="927"/>
    <n v="28737"/>
    <m/>
    <n v="3325"/>
    <m/>
  </r>
  <r>
    <x v="136"/>
    <x v="2"/>
    <x v="5"/>
    <n v="8023"/>
    <n v="11"/>
    <n v="1052"/>
    <n v="32612"/>
    <n v="23.42"/>
    <n v="5853"/>
    <n v="7639"/>
  </r>
  <r>
    <x v="136"/>
    <x v="2"/>
    <x v="6"/>
    <n v="10139"/>
    <n v="16"/>
    <n v="1056"/>
    <n v="32736"/>
    <n v="28.87"/>
    <n v="5452"/>
    <n v="9449"/>
  </r>
  <r>
    <x v="136"/>
    <x v="2"/>
    <x v="7"/>
    <m/>
    <n v="2"/>
    <n v="60"/>
    <n v="1860"/>
    <m/>
    <m/>
    <m/>
  </r>
  <r>
    <x v="136"/>
    <x v="2"/>
    <x v="8"/>
    <m/>
    <n v="4"/>
    <n v="130"/>
    <n v="4030"/>
    <m/>
    <m/>
    <m/>
  </r>
  <r>
    <x v="136"/>
    <x v="2"/>
    <x v="9"/>
    <n v="2550"/>
    <n v="11"/>
    <n v="433"/>
    <n v="13423"/>
    <n v="17.86"/>
    <n v="824"/>
    <n v="2397"/>
  </r>
  <r>
    <x v="136"/>
    <x v="2"/>
    <x v="10"/>
    <n v="8007"/>
    <n v="18"/>
    <n v="827"/>
    <n v="25637"/>
    <n v="28.82"/>
    <n v="1669"/>
    <n v="7387"/>
  </r>
  <r>
    <x v="136"/>
    <x v="2"/>
    <x v="11"/>
    <n v="3421"/>
    <n v="13"/>
    <n v="880"/>
    <n v="27280"/>
    <n v="10.35"/>
    <n v="1970"/>
    <n v="2824"/>
  </r>
  <r>
    <x v="136"/>
    <x v="2"/>
    <x v="12"/>
    <m/>
    <n v="3"/>
    <n v="120"/>
    <n v="3720"/>
    <m/>
    <m/>
    <m/>
  </r>
  <r>
    <x v="136"/>
    <x v="2"/>
    <x v="13"/>
    <n v="869"/>
    <n v="4"/>
    <n v="104"/>
    <n v="3224"/>
    <n v="19.82"/>
    <n v="630"/>
    <n v="639"/>
  </r>
  <r>
    <x v="136"/>
    <x v="2"/>
    <x v="14"/>
    <m/>
    <n v="3"/>
    <n v="75"/>
    <n v="2325"/>
    <m/>
    <m/>
    <m/>
  </r>
  <r>
    <x v="136"/>
    <x v="2"/>
    <x v="15"/>
    <m/>
    <n v="6"/>
    <n v="373"/>
    <n v="11563"/>
    <m/>
    <m/>
    <m/>
  </r>
  <r>
    <x v="136"/>
    <x v="2"/>
    <x v="16"/>
    <m/>
    <n v="12"/>
    <n v="2072"/>
    <n v="64232"/>
    <m/>
    <m/>
    <m/>
  </r>
  <r>
    <x v="136"/>
    <x v="2"/>
    <x v="17"/>
    <m/>
    <n v="9"/>
    <n v="1739"/>
    <n v="53909"/>
    <m/>
    <m/>
    <m/>
  </r>
  <r>
    <x v="136"/>
    <x v="2"/>
    <x v="18"/>
    <n v="7607"/>
    <n v="22"/>
    <n v="889"/>
    <n v="27559"/>
    <n v="25.31"/>
    <n v="3647"/>
    <n v="6975"/>
  </r>
  <r>
    <x v="136"/>
    <x v="2"/>
    <x v="19"/>
    <n v="11801"/>
    <n v="29"/>
    <n v="1239"/>
    <n v="38409"/>
    <n v="27.22"/>
    <n v="5160"/>
    <n v="10455"/>
  </r>
  <r>
    <x v="136"/>
    <x v="2"/>
    <x v="20"/>
    <n v="19315"/>
    <n v="41"/>
    <n v="2080"/>
    <n v="64480"/>
    <n v="27.22"/>
    <n v="9690"/>
    <n v="17554"/>
  </r>
  <r>
    <x v="136"/>
    <x v="2"/>
    <x v="21"/>
    <m/>
    <n v="6"/>
    <n v="459"/>
    <n v="14229"/>
    <m/>
    <m/>
    <m/>
  </r>
  <r>
    <x v="136"/>
    <x v="2"/>
    <x v="22"/>
    <n v="4713"/>
    <n v="6"/>
    <n v="371"/>
    <n v="11501"/>
    <n v="36.15"/>
    <n v="3556"/>
    <n v="4158"/>
  </r>
  <r>
    <x v="136"/>
    <x v="2"/>
    <x v="23"/>
    <m/>
    <n v="4"/>
    <n v="79"/>
    <n v="2449"/>
    <m/>
    <m/>
    <m/>
  </r>
  <r>
    <x v="136"/>
    <x v="2"/>
    <x v="24"/>
    <n v="26787"/>
    <n v="57"/>
    <n v="2989"/>
    <n v="92659"/>
    <n v="25.97"/>
    <n v="14572"/>
    <n v="24068"/>
  </r>
  <r>
    <x v="136"/>
    <x v="2"/>
    <x v="25"/>
    <n v="14331"/>
    <n v="24"/>
    <n v="1557"/>
    <n v="48267"/>
    <n v="26.01"/>
    <n v="9785"/>
    <n v="12553"/>
  </r>
  <r>
    <x v="136"/>
    <x v="2"/>
    <x v="26"/>
    <n v="6725"/>
    <n v="9"/>
    <n v="623"/>
    <n v="19313"/>
    <n v="31.18"/>
    <n v="4038"/>
    <n v="6022"/>
  </r>
  <r>
    <x v="136"/>
    <x v="2"/>
    <x v="27"/>
    <n v="31315"/>
    <n v="21"/>
    <n v="2115"/>
    <n v="65565"/>
    <n v="46.79"/>
    <n v="11300"/>
    <n v="30679"/>
  </r>
  <r>
    <x v="136"/>
    <x v="2"/>
    <x v="28"/>
    <n v="1034"/>
    <n v="5"/>
    <n v="99"/>
    <n v="3069"/>
    <n v="21.18"/>
    <n v="653"/>
    <n v="650"/>
  </r>
  <r>
    <x v="136"/>
    <x v="2"/>
    <x v="29"/>
    <n v="1871"/>
    <n v="9"/>
    <n v="259"/>
    <n v="8029"/>
    <n v="23.22"/>
    <n v="386"/>
    <n v="1864"/>
  </r>
  <r>
    <x v="136"/>
    <x v="2"/>
    <x v="30"/>
    <n v="5551"/>
    <n v="9"/>
    <n v="443"/>
    <n v="13733"/>
    <n v="38.76"/>
    <n v="3097"/>
    <n v="5322"/>
  </r>
  <r>
    <x v="136"/>
    <x v="2"/>
    <x v="31"/>
    <m/>
    <n v="3"/>
    <n v="103"/>
    <n v="3193"/>
    <m/>
    <m/>
    <m/>
  </r>
  <r>
    <x v="136"/>
    <x v="2"/>
    <x v="32"/>
    <n v="2803"/>
    <n v="5"/>
    <n v="340"/>
    <n v="10540"/>
    <n v="25.93"/>
    <n v="1675"/>
    <n v="2733"/>
  </r>
  <r>
    <x v="136"/>
    <x v="2"/>
    <x v="33"/>
    <n v="2814"/>
    <n v="11"/>
    <n v="421"/>
    <n v="13051"/>
    <n v="17.760000000000002"/>
    <n v="2026"/>
    <n v="2318"/>
  </r>
  <r>
    <x v="136"/>
    <x v="2"/>
    <x v="34"/>
    <n v="265151"/>
    <n v="420"/>
    <n v="25786"/>
    <n v="799366"/>
    <n v="30.6"/>
    <n v="127608"/>
    <n v="244635"/>
  </r>
  <r>
    <x v="136"/>
    <x v="3"/>
    <x v="0"/>
    <n v="22079"/>
    <n v="45"/>
    <n v="5689"/>
    <n v="176359"/>
    <n v="6.75"/>
    <n v="8215"/>
    <n v="11912"/>
  </r>
  <r>
    <x v="136"/>
    <x v="3"/>
    <x v="1"/>
    <n v="17898"/>
    <n v="22"/>
    <n v="2640"/>
    <n v="81840"/>
    <n v="11.19"/>
    <n v="6614"/>
    <n v="9158"/>
  </r>
  <r>
    <x v="136"/>
    <x v="3"/>
    <x v="2"/>
    <n v="12977"/>
    <n v="25"/>
    <n v="2873"/>
    <n v="89063"/>
    <n v="8.25"/>
    <n v="7127"/>
    <n v="7349"/>
  </r>
  <r>
    <x v="136"/>
    <x v="3"/>
    <x v="3"/>
    <n v="9056"/>
    <n v="21"/>
    <n v="1881"/>
    <n v="58311"/>
    <n v="8.57"/>
    <n v="4911"/>
    <n v="4995"/>
  </r>
  <r>
    <x v="136"/>
    <x v="3"/>
    <x v="4"/>
    <n v="20652"/>
    <n v="18"/>
    <n v="2808"/>
    <n v="87048"/>
    <n v="12.75"/>
    <n v="7373"/>
    <n v="11098"/>
  </r>
  <r>
    <x v="136"/>
    <x v="3"/>
    <x v="5"/>
    <n v="13655"/>
    <n v="12"/>
    <n v="1833"/>
    <n v="56823"/>
    <n v="11.94"/>
    <n v="6895"/>
    <n v="6785"/>
  </r>
  <r>
    <x v="136"/>
    <x v="3"/>
    <x v="6"/>
    <n v="6620"/>
    <n v="10"/>
    <n v="1347"/>
    <n v="41757"/>
    <n v="8.19"/>
    <n v="3811"/>
    <n v="3421"/>
  </r>
  <r>
    <x v="136"/>
    <x v="3"/>
    <x v="7"/>
    <n v="3033"/>
    <n v="5"/>
    <n v="1133"/>
    <n v="35123"/>
    <n v="4.6399999999999997"/>
    <n v="1447"/>
    <n v="1631"/>
  </r>
  <r>
    <x v="136"/>
    <x v="3"/>
    <x v="8"/>
    <n v="5107"/>
    <n v="10"/>
    <n v="1712"/>
    <n v="53072"/>
    <n v="5.1100000000000003"/>
    <n v="2963"/>
    <n v="2714"/>
  </r>
  <r>
    <x v="136"/>
    <x v="3"/>
    <x v="9"/>
    <n v="4691"/>
    <n v="12"/>
    <n v="1153"/>
    <n v="35743"/>
    <n v="7.79"/>
    <n v="2169"/>
    <n v="2783"/>
  </r>
  <r>
    <x v="136"/>
    <x v="3"/>
    <x v="10"/>
    <n v="6890"/>
    <n v="20"/>
    <n v="1959"/>
    <n v="60729"/>
    <n v="6.01"/>
    <n v="2684"/>
    <n v="3653"/>
  </r>
  <r>
    <x v="136"/>
    <x v="3"/>
    <x v="11"/>
    <n v="1576"/>
    <n v="6"/>
    <n v="427"/>
    <n v="13237"/>
    <n v="5.48"/>
    <n v="1336"/>
    <n v="725"/>
  </r>
  <r>
    <x v="136"/>
    <x v="3"/>
    <x v="12"/>
    <m/>
    <n v="8"/>
    <n v="604"/>
    <n v="18724"/>
    <m/>
    <m/>
    <m/>
  </r>
  <r>
    <x v="136"/>
    <x v="3"/>
    <x v="13"/>
    <m/>
    <n v="3"/>
    <n v="360"/>
    <n v="11160"/>
    <m/>
    <m/>
    <m/>
  </r>
  <r>
    <x v="136"/>
    <x v="3"/>
    <x v="14"/>
    <m/>
    <n v="7"/>
    <n v="843"/>
    <n v="26133"/>
    <m/>
    <m/>
    <m/>
  </r>
  <r>
    <x v="136"/>
    <x v="3"/>
    <x v="15"/>
    <n v="2888"/>
    <n v="8"/>
    <n v="853"/>
    <n v="26443"/>
    <n v="7.16"/>
    <n v="1352"/>
    <n v="1892"/>
  </r>
  <r>
    <x v="136"/>
    <x v="3"/>
    <x v="16"/>
    <m/>
    <n v="4"/>
    <n v="419"/>
    <n v="12989"/>
    <m/>
    <m/>
    <m/>
  </r>
  <r>
    <x v="136"/>
    <x v="3"/>
    <x v="17"/>
    <m/>
    <n v="1"/>
    <n v="39"/>
    <n v="1209"/>
    <m/>
    <m/>
    <n v="328"/>
  </r>
  <r>
    <x v="136"/>
    <x v="3"/>
    <x v="18"/>
    <n v="9667"/>
    <n v="16"/>
    <n v="1338"/>
    <n v="41478"/>
    <n v="11.57"/>
    <n v="6275"/>
    <n v="4800"/>
  </r>
  <r>
    <x v="136"/>
    <x v="3"/>
    <x v="19"/>
    <n v="14820"/>
    <n v="20"/>
    <n v="3416"/>
    <n v="105896"/>
    <n v="7.38"/>
    <n v="6537"/>
    <n v="7810"/>
  </r>
  <r>
    <x v="136"/>
    <x v="3"/>
    <x v="20"/>
    <n v="32683"/>
    <n v="37"/>
    <n v="4530"/>
    <n v="140430"/>
    <n v="12.3"/>
    <n v="16147"/>
    <n v="17276"/>
  </r>
  <r>
    <x v="136"/>
    <x v="3"/>
    <x v="21"/>
    <n v="5130"/>
    <n v="9"/>
    <n v="727"/>
    <n v="22537"/>
    <n v="11.67"/>
    <n v="2878"/>
    <n v="2631"/>
  </r>
  <r>
    <x v="136"/>
    <x v="3"/>
    <x v="22"/>
    <m/>
    <n v="3"/>
    <n v="438"/>
    <n v="13578"/>
    <m/>
    <m/>
    <m/>
  </r>
  <r>
    <x v="136"/>
    <x v="3"/>
    <x v="23"/>
    <m/>
    <n v="6"/>
    <n v="749"/>
    <n v="23219"/>
    <m/>
    <m/>
    <m/>
  </r>
  <r>
    <x v="136"/>
    <x v="3"/>
    <x v="24"/>
    <n v="45656"/>
    <n v="55"/>
    <n v="6444"/>
    <n v="199764"/>
    <n v="11.77"/>
    <n v="24354"/>
    <n v="23517"/>
  </r>
  <r>
    <x v="136"/>
    <x v="3"/>
    <x v="25"/>
    <n v="10082"/>
    <n v="18"/>
    <n v="1712"/>
    <n v="53072"/>
    <n v="9.7899999999999991"/>
    <n v="7513"/>
    <n v="5196"/>
  </r>
  <r>
    <x v="136"/>
    <x v="3"/>
    <x v="26"/>
    <n v="4884"/>
    <n v="6"/>
    <n v="1565"/>
    <n v="48515"/>
    <n v="4.4800000000000004"/>
    <n v="2221"/>
    <n v="2171"/>
  </r>
  <r>
    <x v="136"/>
    <x v="3"/>
    <x v="27"/>
    <n v="11349"/>
    <n v="7"/>
    <n v="1219"/>
    <n v="37789"/>
    <n v="12.22"/>
    <n v="4400"/>
    <n v="4618"/>
  </r>
  <r>
    <x v="136"/>
    <x v="3"/>
    <x v="28"/>
    <n v="2439"/>
    <n v="8"/>
    <n v="899"/>
    <n v="27869"/>
    <n v="3.9"/>
    <n v="1458"/>
    <n v="1088"/>
  </r>
  <r>
    <x v="136"/>
    <x v="3"/>
    <x v="29"/>
    <n v="3807"/>
    <n v="10"/>
    <n v="2211"/>
    <n v="68541"/>
    <n v="2.96"/>
    <n v="1648"/>
    <n v="2028"/>
  </r>
  <r>
    <x v="136"/>
    <x v="3"/>
    <x v="30"/>
    <n v="6515"/>
    <n v="6"/>
    <n v="553"/>
    <n v="17143"/>
    <n v="16.579999999999998"/>
    <n v="4127"/>
    <n v="2842"/>
  </r>
  <r>
    <x v="136"/>
    <x v="3"/>
    <x v="31"/>
    <m/>
    <n v="6"/>
    <n v="304"/>
    <n v="9424"/>
    <n v="5.72"/>
    <m/>
    <n v="539"/>
  </r>
  <r>
    <x v="136"/>
    <x v="3"/>
    <x v="32"/>
    <n v="3591"/>
    <n v="6"/>
    <n v="1049"/>
    <n v="32519"/>
    <n v="5.9"/>
    <n v="2269"/>
    <n v="1919"/>
  </r>
  <r>
    <x v="136"/>
    <x v="3"/>
    <x v="33"/>
    <n v="1813"/>
    <n v="10"/>
    <n v="612"/>
    <n v="18972"/>
    <n v="4.9400000000000004"/>
    <n v="1298"/>
    <n v="937"/>
  </r>
  <r>
    <x v="136"/>
    <x v="3"/>
    <x v="34"/>
    <n v="252211"/>
    <n v="404"/>
    <n v="49856"/>
    <n v="1545536"/>
    <n v="8.44"/>
    <n v="124569"/>
    <n v="130437"/>
  </r>
  <r>
    <x v="136"/>
    <x v="4"/>
    <x v="0"/>
    <n v="79616"/>
    <n v="239"/>
    <n v="9720"/>
    <n v="301320"/>
    <n v="16.600000000000001"/>
    <n v="39462"/>
    <n v="50033"/>
  </r>
  <r>
    <x v="136"/>
    <x v="4"/>
    <x v="1"/>
    <n v="458311"/>
    <n v="324"/>
    <n v="19771"/>
    <n v="612901"/>
    <n v="49.47"/>
    <n v="219495"/>
    <n v="303174"/>
  </r>
  <r>
    <x v="136"/>
    <x v="4"/>
    <x v="2"/>
    <n v="28071"/>
    <n v="117"/>
    <n v="4373"/>
    <n v="135563"/>
    <n v="12.21"/>
    <n v="15215"/>
    <n v="16554"/>
  </r>
  <r>
    <x v="136"/>
    <x v="4"/>
    <x v="3"/>
    <n v="79135"/>
    <n v="146"/>
    <n v="5118"/>
    <n v="158658"/>
    <n v="30.53"/>
    <n v="38902"/>
    <n v="48431"/>
  </r>
  <r>
    <x v="136"/>
    <x v="4"/>
    <x v="4"/>
    <n v="63118"/>
    <n v="100"/>
    <n v="5159"/>
    <n v="159929"/>
    <n v="24.55"/>
    <n v="27935"/>
    <n v="39265"/>
  </r>
  <r>
    <x v="136"/>
    <x v="4"/>
    <x v="5"/>
    <n v="96994"/>
    <n v="119"/>
    <n v="6059"/>
    <n v="187829"/>
    <n v="29.71"/>
    <n v="60254"/>
    <n v="55801"/>
  </r>
  <r>
    <x v="136"/>
    <x v="4"/>
    <x v="6"/>
    <n v="51794"/>
    <n v="104"/>
    <n v="4123"/>
    <n v="127813"/>
    <n v="25.79"/>
    <n v="31099"/>
    <n v="32968"/>
  </r>
  <r>
    <x v="136"/>
    <x v="4"/>
    <x v="7"/>
    <n v="8927"/>
    <n v="32"/>
    <n v="1500"/>
    <n v="46500"/>
    <n v="11.74"/>
    <n v="4759"/>
    <n v="5460"/>
  </r>
  <r>
    <x v="136"/>
    <x v="4"/>
    <x v="8"/>
    <n v="16467"/>
    <n v="59"/>
    <n v="2578"/>
    <n v="79918"/>
    <n v="13.66"/>
    <n v="9801"/>
    <n v="10916"/>
  </r>
  <r>
    <x v="136"/>
    <x v="4"/>
    <x v="9"/>
    <n v="34932"/>
    <n v="86"/>
    <n v="2856"/>
    <n v="88536"/>
    <n v="28.87"/>
    <n v="17072"/>
    <n v="25561"/>
  </r>
  <r>
    <x v="136"/>
    <x v="4"/>
    <x v="10"/>
    <n v="52345"/>
    <n v="129"/>
    <n v="4679"/>
    <n v="145049"/>
    <n v="23.9"/>
    <n v="24529"/>
    <n v="34671"/>
  </r>
  <r>
    <x v="136"/>
    <x v="4"/>
    <x v="11"/>
    <n v="14998"/>
    <n v="50"/>
    <n v="2405"/>
    <n v="74555"/>
    <n v="12.9"/>
    <n v="9110"/>
    <n v="9620"/>
  </r>
  <r>
    <x v="136"/>
    <x v="4"/>
    <x v="12"/>
    <n v="35315"/>
    <n v="94"/>
    <n v="2334"/>
    <n v="72354"/>
    <n v="32.25"/>
    <n v="20072"/>
    <n v="23337"/>
  </r>
  <r>
    <x v="136"/>
    <x v="4"/>
    <x v="13"/>
    <n v="9353"/>
    <n v="32"/>
    <n v="1007"/>
    <n v="31217"/>
    <n v="18.66"/>
    <n v="5855"/>
    <n v="5824"/>
  </r>
  <r>
    <x v="136"/>
    <x v="4"/>
    <x v="14"/>
    <n v="10549"/>
    <n v="38"/>
    <n v="1374"/>
    <n v="42594"/>
    <n v="14.45"/>
    <n v="5804"/>
    <n v="6156"/>
  </r>
  <r>
    <x v="136"/>
    <x v="4"/>
    <x v="15"/>
    <n v="11171"/>
    <n v="46"/>
    <n v="1568"/>
    <n v="48608"/>
    <n v="14.94"/>
    <n v="6143"/>
    <n v="7263"/>
  </r>
  <r>
    <x v="136"/>
    <x v="4"/>
    <x v="16"/>
    <n v="170997"/>
    <n v="116"/>
    <n v="7329"/>
    <n v="227199"/>
    <n v="54.99"/>
    <n v="87026"/>
    <n v="124928"/>
  </r>
  <r>
    <x v="136"/>
    <x v="4"/>
    <x v="17"/>
    <n v="152366"/>
    <n v="78"/>
    <n v="5993"/>
    <n v="185783"/>
    <n v="60.55"/>
    <n v="77483"/>
    <n v="112488"/>
  </r>
  <r>
    <x v="136"/>
    <x v="4"/>
    <x v="18"/>
    <n v="37502"/>
    <n v="102"/>
    <n v="3313"/>
    <n v="102703"/>
    <n v="23.53"/>
    <n v="22251"/>
    <n v="24171"/>
  </r>
  <r>
    <x v="136"/>
    <x v="4"/>
    <x v="19"/>
    <n v="54009"/>
    <n v="154"/>
    <n v="6293"/>
    <n v="195083"/>
    <n v="18.059999999999999"/>
    <n v="25398"/>
    <n v="35234"/>
  </r>
  <r>
    <x v="136"/>
    <x v="4"/>
    <x v="20"/>
    <n v="179356"/>
    <n v="310"/>
    <n v="10995"/>
    <n v="340845"/>
    <n v="32.200000000000003"/>
    <n v="88196"/>
    <n v="109756"/>
  </r>
  <r>
    <x v="136"/>
    <x v="4"/>
    <x v="21"/>
    <n v="18681"/>
    <n v="50"/>
    <n v="1725"/>
    <n v="53475"/>
    <n v="18.89"/>
    <n v="11279"/>
    <n v="10099"/>
  </r>
  <r>
    <x v="136"/>
    <x v="4"/>
    <x v="22"/>
    <n v="21830"/>
    <n v="30"/>
    <n v="1652"/>
    <n v="51212"/>
    <n v="25.51"/>
    <n v="16110"/>
    <n v="13065"/>
  </r>
  <r>
    <x v="136"/>
    <x v="4"/>
    <x v="23"/>
    <n v="16731"/>
    <n v="46"/>
    <n v="1316"/>
    <n v="40796"/>
    <n v="25.54"/>
    <n v="9746"/>
    <n v="10420"/>
  </r>
  <r>
    <x v="136"/>
    <x v="4"/>
    <x v="24"/>
    <n v="236597"/>
    <n v="436"/>
    <n v="15688"/>
    <n v="486328"/>
    <n v="29.47"/>
    <n v="125332"/>
    <n v="143340"/>
  </r>
  <r>
    <x v="136"/>
    <x v="4"/>
    <x v="25"/>
    <n v="57429"/>
    <n v="149"/>
    <n v="5452"/>
    <n v="169012"/>
    <n v="22.33"/>
    <n v="39430"/>
    <n v="37735"/>
  </r>
  <r>
    <x v="136"/>
    <x v="4"/>
    <x v="26"/>
    <n v="25339"/>
    <n v="47"/>
    <n v="3093"/>
    <n v="95883"/>
    <n v="15.01"/>
    <n v="12519"/>
    <n v="14394"/>
  </r>
  <r>
    <x v="136"/>
    <x v="4"/>
    <x v="27"/>
    <n v="127964"/>
    <n v="116"/>
    <n v="7596"/>
    <n v="235476"/>
    <n v="35.32"/>
    <n v="50985"/>
    <n v="83172"/>
  </r>
  <r>
    <x v="136"/>
    <x v="4"/>
    <x v="28"/>
    <n v="15500"/>
    <n v="45"/>
    <n v="1710"/>
    <n v="53010"/>
    <n v="18.239999999999998"/>
    <n v="9952"/>
    <n v="9670"/>
  </r>
  <r>
    <x v="136"/>
    <x v="4"/>
    <x v="29"/>
    <n v="10904"/>
    <n v="61"/>
    <n v="2977"/>
    <n v="92287"/>
    <n v="7.77"/>
    <n v="5380"/>
    <n v="7169"/>
  </r>
  <r>
    <x v="136"/>
    <x v="4"/>
    <x v="30"/>
    <n v="59043"/>
    <n v="78"/>
    <n v="2528"/>
    <n v="78368"/>
    <n v="44.69"/>
    <n v="33855"/>
    <n v="35022"/>
  </r>
  <r>
    <x v="136"/>
    <x v="4"/>
    <x v="31"/>
    <n v="4139"/>
    <n v="32"/>
    <n v="599"/>
    <n v="18569"/>
    <n v="12.75"/>
    <n v="3003"/>
    <n v="2367"/>
  </r>
  <r>
    <x v="136"/>
    <x v="4"/>
    <x v="32"/>
    <n v="16374"/>
    <n v="35"/>
    <n v="2252"/>
    <n v="69812"/>
    <n v="14.16"/>
    <n v="10093"/>
    <n v="9888"/>
  </r>
  <r>
    <x v="136"/>
    <x v="4"/>
    <x v="33"/>
    <n v="25666"/>
    <n v="78"/>
    <n v="2052"/>
    <n v="63612"/>
    <n v="28.18"/>
    <n v="16176"/>
    <n v="17928"/>
  </r>
  <r>
    <x v="136"/>
    <x v="4"/>
    <x v="34"/>
    <n v="1892558"/>
    <n v="3164"/>
    <n v="135506"/>
    <n v="4200686"/>
    <n v="29.04"/>
    <n v="976905"/>
    <n v="1220054"/>
  </r>
  <r>
    <x v="137"/>
    <x v="0"/>
    <x v="0"/>
    <n v="13323"/>
    <n v="31"/>
    <n v="1167"/>
    <n v="35010"/>
    <n v="21.07"/>
    <n v="7357"/>
    <n v="7375"/>
  </r>
  <r>
    <x v="137"/>
    <x v="0"/>
    <x v="1"/>
    <n v="281503"/>
    <n v="74"/>
    <n v="9329"/>
    <n v="279870"/>
    <n v="63.9"/>
    <n v="133806"/>
    <n v="178834"/>
  </r>
  <r>
    <x v="137"/>
    <x v="0"/>
    <x v="2"/>
    <n v="1934"/>
    <n v="11"/>
    <n v="179"/>
    <n v="5370"/>
    <n v="17.149999999999999"/>
    <n v="1007"/>
    <n v="921"/>
  </r>
  <r>
    <x v="137"/>
    <x v="0"/>
    <x v="3"/>
    <n v="25915"/>
    <n v="25"/>
    <n v="975"/>
    <n v="29250"/>
    <n v="53.71"/>
    <n v="10997"/>
    <n v="15711"/>
  </r>
  <r>
    <x v="137"/>
    <x v="0"/>
    <x v="4"/>
    <n v="9295"/>
    <n v="9"/>
    <n v="448"/>
    <n v="13440"/>
    <n v="42.38"/>
    <n v="5963"/>
    <n v="5696"/>
  </r>
  <r>
    <x v="137"/>
    <x v="0"/>
    <x v="5"/>
    <n v="50891"/>
    <n v="19"/>
    <n v="1780"/>
    <n v="53400"/>
    <n v="52.53"/>
    <n v="31092"/>
    <n v="28054"/>
  </r>
  <r>
    <x v="137"/>
    <x v="0"/>
    <x v="6"/>
    <n v="10523"/>
    <n v="9"/>
    <n v="530"/>
    <n v="15900"/>
    <n v="38.97"/>
    <n v="5605"/>
    <n v="6197"/>
  </r>
  <r>
    <x v="137"/>
    <x v="0"/>
    <x v="7"/>
    <m/>
    <n v="4"/>
    <n v="59"/>
    <n v="1770"/>
    <m/>
    <m/>
    <m/>
  </r>
  <r>
    <x v="137"/>
    <x v="0"/>
    <x v="8"/>
    <m/>
    <n v="10"/>
    <n v="243"/>
    <n v="7290"/>
    <m/>
    <m/>
    <m/>
  </r>
  <r>
    <x v="137"/>
    <x v="0"/>
    <x v="9"/>
    <n v="7599"/>
    <n v="16"/>
    <n v="467"/>
    <n v="14010"/>
    <n v="36"/>
    <n v="4245"/>
    <n v="5043"/>
  </r>
  <r>
    <x v="137"/>
    <x v="0"/>
    <x v="10"/>
    <n v="9079"/>
    <n v="15"/>
    <n v="514"/>
    <n v="15420"/>
    <n v="38.85"/>
    <n v="5567"/>
    <n v="5991"/>
  </r>
  <r>
    <x v="137"/>
    <x v="0"/>
    <x v="11"/>
    <n v="7313"/>
    <n v="11"/>
    <n v="500"/>
    <n v="15000"/>
    <n v="28.33"/>
    <n v="3633"/>
    <n v="4249"/>
  </r>
  <r>
    <x v="137"/>
    <x v="0"/>
    <x v="12"/>
    <n v="7866"/>
    <n v="20"/>
    <n v="543"/>
    <n v="16290"/>
    <n v="37.57"/>
    <n v="4834"/>
    <n v="6120"/>
  </r>
  <r>
    <x v="137"/>
    <x v="0"/>
    <x v="13"/>
    <m/>
    <n v="3"/>
    <n v="137"/>
    <n v="4110"/>
    <m/>
    <m/>
    <m/>
  </r>
  <r>
    <x v="137"/>
    <x v="0"/>
    <x v="14"/>
    <n v="3684"/>
    <n v="10"/>
    <n v="219"/>
    <n v="6570"/>
    <n v="31.91"/>
    <n v="2097"/>
    <n v="2097"/>
  </r>
  <r>
    <x v="137"/>
    <x v="0"/>
    <x v="15"/>
    <m/>
    <n v="3"/>
    <n v="41"/>
    <n v="1230"/>
    <m/>
    <m/>
    <m/>
  </r>
  <r>
    <x v="137"/>
    <x v="0"/>
    <x v="16"/>
    <n v="96074"/>
    <n v="35"/>
    <n v="3450"/>
    <n v="103500"/>
    <n v="66.75"/>
    <n v="48416"/>
    <n v="69087"/>
  </r>
  <r>
    <x v="137"/>
    <x v="0"/>
    <x v="17"/>
    <n v="93769"/>
    <n v="32"/>
    <n v="3326"/>
    <n v="99780"/>
    <n v="67.430000000000007"/>
    <n v="47259"/>
    <n v="67283"/>
  </r>
  <r>
    <x v="137"/>
    <x v="0"/>
    <x v="18"/>
    <n v="3521"/>
    <n v="15"/>
    <n v="357"/>
    <n v="10710"/>
    <n v="22.31"/>
    <n v="2509"/>
    <n v="2390"/>
  </r>
  <r>
    <x v="137"/>
    <x v="0"/>
    <x v="19"/>
    <n v="5571"/>
    <n v="11"/>
    <n v="419"/>
    <n v="12570"/>
    <n v="29.97"/>
    <n v="3319"/>
    <n v="3768"/>
  </r>
  <r>
    <x v="137"/>
    <x v="0"/>
    <x v="20"/>
    <n v="41721"/>
    <n v="42"/>
    <n v="1768"/>
    <n v="53040"/>
    <n v="48.49"/>
    <n v="19872"/>
    <n v="25720"/>
  </r>
  <r>
    <x v="137"/>
    <x v="0"/>
    <x v="21"/>
    <m/>
    <n v="6"/>
    <n v="108"/>
    <n v="3240"/>
    <m/>
    <m/>
    <m/>
  </r>
  <r>
    <x v="137"/>
    <x v="0"/>
    <x v="22"/>
    <m/>
    <n v="5"/>
    <n v="434"/>
    <n v="13020"/>
    <m/>
    <m/>
    <m/>
  </r>
  <r>
    <x v="137"/>
    <x v="0"/>
    <x v="23"/>
    <n v="740"/>
    <n v="9"/>
    <n v="131"/>
    <n v="3930"/>
    <n v="15.52"/>
    <n v="539"/>
    <n v="610"/>
  </r>
  <r>
    <x v="137"/>
    <x v="0"/>
    <x v="24"/>
    <n v="51690"/>
    <n v="62"/>
    <n v="2441"/>
    <n v="73230"/>
    <n v="42.62"/>
    <n v="25859"/>
    <n v="31213"/>
  </r>
  <r>
    <x v="137"/>
    <x v="0"/>
    <x v="25"/>
    <n v="10187"/>
    <n v="35"/>
    <n v="1157"/>
    <n v="34710"/>
    <n v="19.72"/>
    <n v="6968"/>
    <n v="6846"/>
  </r>
  <r>
    <x v="137"/>
    <x v="0"/>
    <x v="26"/>
    <n v="6616"/>
    <n v="8"/>
    <n v="452"/>
    <n v="13560"/>
    <n v="18.12"/>
    <n v="2528"/>
    <n v="2457"/>
  </r>
  <r>
    <x v="137"/>
    <x v="0"/>
    <x v="27"/>
    <n v="78551"/>
    <n v="33"/>
    <n v="3115"/>
    <n v="93450"/>
    <n v="43.49"/>
    <n v="29310"/>
    <n v="40637"/>
  </r>
  <r>
    <x v="137"/>
    <x v="0"/>
    <x v="28"/>
    <n v="3866"/>
    <n v="11"/>
    <n v="434"/>
    <n v="13020"/>
    <n v="22.64"/>
    <n v="2717"/>
    <n v="2948"/>
  </r>
  <r>
    <x v="137"/>
    <x v="0"/>
    <x v="29"/>
    <n v="1354"/>
    <n v="14"/>
    <n v="222"/>
    <n v="6660"/>
    <n v="11.15"/>
    <m/>
    <n v="742"/>
  </r>
  <r>
    <x v="137"/>
    <x v="0"/>
    <x v="30"/>
    <n v="16426"/>
    <n v="18"/>
    <n v="780"/>
    <n v="23400"/>
    <n v="43.1"/>
    <n v="10408"/>
    <n v="10085"/>
  </r>
  <r>
    <x v="137"/>
    <x v="0"/>
    <x v="31"/>
    <n v="769"/>
    <n v="8"/>
    <n v="86"/>
    <n v="2580"/>
    <m/>
    <n v="451"/>
    <m/>
  </r>
  <r>
    <x v="137"/>
    <x v="0"/>
    <x v="32"/>
    <n v="3085"/>
    <n v="5"/>
    <n v="553"/>
    <n v="16590"/>
    <n v="10.23"/>
    <n v="2222"/>
    <n v="1697"/>
  </r>
  <r>
    <x v="137"/>
    <x v="0"/>
    <x v="33"/>
    <n v="6360"/>
    <n v="17"/>
    <n v="419"/>
    <n v="12570"/>
    <n v="38.39"/>
    <n v="3949"/>
    <n v="4826"/>
  </r>
  <r>
    <x v="137"/>
    <x v="0"/>
    <x v="34"/>
    <n v="718132"/>
    <n v="542"/>
    <n v="31016"/>
    <n v="930480"/>
    <n v="48.04"/>
    <n v="358606"/>
    <n v="447005"/>
  </r>
  <r>
    <x v="137"/>
    <x v="1"/>
    <x v="0"/>
    <n v="25482"/>
    <n v="131"/>
    <n v="1614"/>
    <n v="48420"/>
    <n v="28.8"/>
    <n v="14258"/>
    <n v="13945"/>
  </r>
  <r>
    <x v="137"/>
    <x v="1"/>
    <x v="1"/>
    <n v="101848"/>
    <n v="185"/>
    <n v="3752"/>
    <n v="112560"/>
    <n v="49.17"/>
    <n v="47540"/>
    <n v="55340"/>
  </r>
  <r>
    <x v="137"/>
    <x v="1"/>
    <x v="2"/>
    <n v="9408"/>
    <n v="63"/>
    <n v="664"/>
    <n v="19920"/>
    <n v="25.24"/>
    <n v="5277"/>
    <n v="5028"/>
  </r>
  <r>
    <x v="137"/>
    <x v="1"/>
    <x v="3"/>
    <n v="43164"/>
    <n v="87"/>
    <n v="1562"/>
    <n v="46860"/>
    <n v="55.05"/>
    <n v="24223"/>
    <n v="25799"/>
  </r>
  <r>
    <x v="137"/>
    <x v="1"/>
    <x v="4"/>
    <n v="25574"/>
    <n v="57"/>
    <n v="976"/>
    <n v="29280"/>
    <n v="46.06"/>
    <n v="12903"/>
    <n v="13486"/>
  </r>
  <r>
    <x v="137"/>
    <x v="1"/>
    <x v="5"/>
    <n v="35192"/>
    <n v="77"/>
    <n v="1394"/>
    <n v="41820"/>
    <n v="38.04"/>
    <n v="20493"/>
    <n v="15907"/>
  </r>
  <r>
    <x v="137"/>
    <x v="1"/>
    <x v="6"/>
    <n v="28017"/>
    <n v="69"/>
    <n v="1189"/>
    <n v="35670"/>
    <n v="38.89"/>
    <n v="18020"/>
    <n v="13872"/>
  </r>
  <r>
    <x v="137"/>
    <x v="1"/>
    <x v="7"/>
    <n v="4893"/>
    <n v="21"/>
    <n v="248"/>
    <n v="7440"/>
    <n v="38.86"/>
    <n v="2791"/>
    <n v="2891"/>
  </r>
  <r>
    <x v="137"/>
    <x v="1"/>
    <x v="8"/>
    <n v="9043"/>
    <n v="34"/>
    <n v="495"/>
    <n v="14850"/>
    <n v="39.44"/>
    <n v="5234"/>
    <n v="5857"/>
  </r>
  <r>
    <x v="137"/>
    <x v="1"/>
    <x v="9"/>
    <n v="18324"/>
    <n v="47"/>
    <n v="803"/>
    <n v="24090"/>
    <n v="49.25"/>
    <n v="10203"/>
    <n v="11865"/>
  </r>
  <r>
    <x v="137"/>
    <x v="1"/>
    <x v="10"/>
    <n v="26284"/>
    <n v="75"/>
    <n v="1378"/>
    <n v="41340"/>
    <n v="37.619999999999997"/>
    <n v="14390"/>
    <n v="15552"/>
  </r>
  <r>
    <x v="137"/>
    <x v="1"/>
    <x v="11"/>
    <n v="6242"/>
    <n v="21"/>
    <n v="639"/>
    <n v="19170"/>
    <n v="13.82"/>
    <n v="3410"/>
    <n v="2650"/>
  </r>
  <r>
    <x v="137"/>
    <x v="1"/>
    <x v="12"/>
    <n v="21674"/>
    <n v="63"/>
    <n v="1067"/>
    <n v="32010"/>
    <n v="38.590000000000003"/>
    <n v="13889"/>
    <n v="12352"/>
  </r>
  <r>
    <x v="137"/>
    <x v="1"/>
    <x v="13"/>
    <n v="6791"/>
    <n v="22"/>
    <n v="406"/>
    <n v="12180"/>
    <n v="32.24"/>
    <n v="4252"/>
    <n v="3926"/>
  </r>
  <r>
    <x v="137"/>
    <x v="1"/>
    <x v="14"/>
    <n v="4889"/>
    <n v="18"/>
    <n v="237"/>
    <n v="7110"/>
    <n v="41.56"/>
    <n v="2852"/>
    <n v="2955"/>
  </r>
  <r>
    <x v="137"/>
    <x v="1"/>
    <x v="15"/>
    <n v="5331"/>
    <n v="29"/>
    <n v="301"/>
    <n v="9030"/>
    <n v="33.32"/>
    <n v="3274"/>
    <n v="3009"/>
  </r>
  <r>
    <x v="137"/>
    <x v="1"/>
    <x v="16"/>
    <n v="33111"/>
    <n v="65"/>
    <n v="1380"/>
    <n v="41400"/>
    <n v="46.72"/>
    <n v="15307"/>
    <n v="19343"/>
  </r>
  <r>
    <x v="137"/>
    <x v="1"/>
    <x v="17"/>
    <n v="21285"/>
    <n v="36"/>
    <n v="881"/>
    <n v="26430"/>
    <n v="45.77"/>
    <n v="9798"/>
    <n v="12096"/>
  </r>
  <r>
    <x v="137"/>
    <x v="1"/>
    <x v="18"/>
    <n v="13243"/>
    <n v="48"/>
    <n v="715"/>
    <n v="21450"/>
    <n v="34.130000000000003"/>
    <n v="7982"/>
    <n v="7321"/>
  </r>
  <r>
    <x v="137"/>
    <x v="1"/>
    <x v="19"/>
    <n v="19205"/>
    <n v="87"/>
    <n v="1102"/>
    <n v="33060"/>
    <n v="33.229999999999997"/>
    <n v="9559"/>
    <n v="10987"/>
  </r>
  <r>
    <x v="137"/>
    <x v="1"/>
    <x v="20"/>
    <n v="86144"/>
    <n v="192"/>
    <n v="2692"/>
    <n v="80760"/>
    <n v="57.66"/>
    <n v="39999"/>
    <n v="46565"/>
  </r>
  <r>
    <x v="137"/>
    <x v="1"/>
    <x v="21"/>
    <n v="10338"/>
    <n v="28"/>
    <n v="425"/>
    <n v="12750"/>
    <n v="36.270000000000003"/>
    <n v="6394"/>
    <n v="4625"/>
  </r>
  <r>
    <x v="137"/>
    <x v="1"/>
    <x v="22"/>
    <n v="5010"/>
    <n v="15"/>
    <n v="403"/>
    <n v="12090"/>
    <n v="17.84"/>
    <n v="3729"/>
    <n v="2157"/>
  </r>
  <r>
    <x v="137"/>
    <x v="1"/>
    <x v="23"/>
    <n v="7970"/>
    <n v="27"/>
    <n v="357"/>
    <n v="10710"/>
    <n v="46.49"/>
    <n v="4617"/>
    <n v="4979"/>
  </r>
  <r>
    <x v="137"/>
    <x v="1"/>
    <x v="24"/>
    <n v="109462"/>
    <n v="262"/>
    <n v="3877"/>
    <n v="116310"/>
    <n v="50.15"/>
    <n v="54739"/>
    <n v="58326"/>
  </r>
  <r>
    <x v="137"/>
    <x v="1"/>
    <x v="25"/>
    <n v="15365"/>
    <n v="67"/>
    <n v="966"/>
    <n v="28980"/>
    <n v="30.14"/>
    <n v="9572"/>
    <n v="8734"/>
  </r>
  <r>
    <x v="137"/>
    <x v="1"/>
    <x v="26"/>
    <n v="5780"/>
    <n v="22"/>
    <n v="441"/>
    <n v="13230"/>
    <n v="19.86"/>
    <n v="2813"/>
    <n v="2627"/>
  </r>
  <r>
    <x v="137"/>
    <x v="1"/>
    <x v="27"/>
    <n v="25402"/>
    <n v="53"/>
    <n v="1128"/>
    <n v="33840"/>
    <n v="29.59"/>
    <n v="7801"/>
    <n v="10014"/>
  </r>
  <r>
    <x v="137"/>
    <x v="1"/>
    <x v="28"/>
    <n v="5348"/>
    <n v="21"/>
    <n v="278"/>
    <n v="8340"/>
    <n v="36.22"/>
    <n v="3679"/>
    <n v="3021"/>
  </r>
  <r>
    <x v="137"/>
    <x v="1"/>
    <x v="29"/>
    <n v="3547"/>
    <n v="27"/>
    <n v="279"/>
    <n v="8370"/>
    <n v="24.8"/>
    <n v="2213"/>
    <n v="2076"/>
  </r>
  <r>
    <x v="137"/>
    <x v="1"/>
    <x v="30"/>
    <n v="20731"/>
    <n v="44"/>
    <n v="757"/>
    <n v="22710"/>
    <n v="50.01"/>
    <n v="11337"/>
    <n v="11357"/>
  </r>
  <r>
    <x v="137"/>
    <x v="1"/>
    <x v="31"/>
    <n v="1768"/>
    <n v="12"/>
    <n v="92"/>
    <n v="2760"/>
    <n v="36.53"/>
    <n v="907"/>
    <n v="1008"/>
  </r>
  <r>
    <x v="137"/>
    <x v="1"/>
    <x v="32"/>
    <n v="2506"/>
    <n v="18"/>
    <n v="314"/>
    <n v="9420"/>
    <n v="13.61"/>
    <n v="1459"/>
    <n v="1282"/>
  </r>
  <r>
    <x v="137"/>
    <x v="1"/>
    <x v="33"/>
    <n v="13489"/>
    <n v="40"/>
    <n v="604"/>
    <n v="18120"/>
    <n v="46.26"/>
    <n v="5992"/>
    <n v="8383"/>
  </r>
  <r>
    <x v="137"/>
    <x v="1"/>
    <x v="34"/>
    <n v="641113"/>
    <n v="1765"/>
    <n v="28658"/>
    <n v="859740"/>
    <n v="40.58"/>
    <n v="336366"/>
    <n v="348911"/>
  </r>
  <r>
    <x v="137"/>
    <x v="2"/>
    <x v="0"/>
    <n v="9699"/>
    <n v="26"/>
    <n v="1216"/>
    <n v="36480"/>
    <n v="24.08"/>
    <n v="4727"/>
    <n v="8786"/>
  </r>
  <r>
    <x v="137"/>
    <x v="2"/>
    <x v="1"/>
    <n v="53650"/>
    <n v="40"/>
    <n v="4016"/>
    <n v="120480"/>
    <n v="38.25"/>
    <n v="24211"/>
    <n v="46084"/>
  </r>
  <r>
    <x v="137"/>
    <x v="2"/>
    <x v="2"/>
    <n v="3008"/>
    <n v="18"/>
    <n v="654"/>
    <n v="19620"/>
    <n v="14.42"/>
    <n v="1535"/>
    <n v="2829"/>
  </r>
  <r>
    <x v="137"/>
    <x v="2"/>
    <x v="3"/>
    <n v="5906"/>
    <n v="13"/>
    <n v="699"/>
    <n v="20970"/>
    <n v="24.53"/>
    <n v="2444"/>
    <n v="5143"/>
  </r>
  <r>
    <x v="137"/>
    <x v="2"/>
    <x v="4"/>
    <n v="6774"/>
    <n v="16"/>
    <n v="927"/>
    <n v="27810"/>
    <n v="23.69"/>
    <n v="2407"/>
    <n v="6589"/>
  </r>
  <r>
    <x v="137"/>
    <x v="2"/>
    <x v="5"/>
    <n v="9519"/>
    <n v="12"/>
    <n v="1429"/>
    <n v="42870"/>
    <n v="20.81"/>
    <n v="6726"/>
    <n v="8923"/>
  </r>
  <r>
    <x v="137"/>
    <x v="2"/>
    <x v="6"/>
    <n v="9940"/>
    <n v="15"/>
    <n v="1007"/>
    <n v="30210"/>
    <n v="29.63"/>
    <n v="5136"/>
    <n v="8950"/>
  </r>
  <r>
    <x v="137"/>
    <x v="2"/>
    <x v="7"/>
    <m/>
    <n v="2"/>
    <n v="64"/>
    <n v="1920"/>
    <m/>
    <m/>
    <m/>
  </r>
  <r>
    <x v="137"/>
    <x v="2"/>
    <x v="8"/>
    <m/>
    <n v="4"/>
    <n v="130"/>
    <n v="3900"/>
    <m/>
    <m/>
    <m/>
  </r>
  <r>
    <x v="137"/>
    <x v="2"/>
    <x v="9"/>
    <n v="2431"/>
    <n v="10"/>
    <n v="413"/>
    <n v="12390"/>
    <n v="18.53"/>
    <n v="878"/>
    <n v="2296"/>
  </r>
  <r>
    <x v="137"/>
    <x v="2"/>
    <x v="10"/>
    <n v="6191"/>
    <n v="18"/>
    <n v="827"/>
    <n v="24810"/>
    <n v="23.23"/>
    <n v="1556"/>
    <n v="5764"/>
  </r>
  <r>
    <x v="137"/>
    <x v="2"/>
    <x v="11"/>
    <n v="4455"/>
    <n v="14"/>
    <n v="975"/>
    <n v="29250"/>
    <n v="12.98"/>
    <n v="2616"/>
    <n v="3797"/>
  </r>
  <r>
    <x v="137"/>
    <x v="2"/>
    <x v="12"/>
    <m/>
    <n v="3"/>
    <n v="120"/>
    <n v="3600"/>
    <m/>
    <m/>
    <m/>
  </r>
  <r>
    <x v="137"/>
    <x v="2"/>
    <x v="13"/>
    <m/>
    <n v="3"/>
    <n v="79"/>
    <n v="2370"/>
    <m/>
    <m/>
    <m/>
  </r>
  <r>
    <x v="137"/>
    <x v="2"/>
    <x v="14"/>
    <m/>
    <n v="3"/>
    <n v="75"/>
    <n v="2250"/>
    <m/>
    <m/>
    <m/>
  </r>
  <r>
    <x v="137"/>
    <x v="2"/>
    <x v="15"/>
    <m/>
    <n v="6"/>
    <n v="373"/>
    <n v="11190"/>
    <m/>
    <m/>
    <m/>
  </r>
  <r>
    <x v="137"/>
    <x v="2"/>
    <x v="16"/>
    <m/>
    <n v="12"/>
    <n v="2072"/>
    <n v="62160"/>
    <m/>
    <m/>
    <m/>
  </r>
  <r>
    <x v="137"/>
    <x v="2"/>
    <x v="17"/>
    <m/>
    <n v="9"/>
    <n v="1739"/>
    <n v="52170"/>
    <m/>
    <m/>
    <m/>
  </r>
  <r>
    <x v="137"/>
    <x v="2"/>
    <x v="18"/>
    <n v="7375"/>
    <n v="19"/>
    <n v="809"/>
    <n v="24270"/>
    <n v="28.65"/>
    <n v="2312"/>
    <n v="6954"/>
  </r>
  <r>
    <x v="137"/>
    <x v="2"/>
    <x v="19"/>
    <n v="8917"/>
    <n v="25"/>
    <n v="1150"/>
    <n v="34500"/>
    <n v="22.98"/>
    <n v="3884"/>
    <n v="7928"/>
  </r>
  <r>
    <x v="137"/>
    <x v="2"/>
    <x v="20"/>
    <n v="18425"/>
    <n v="42"/>
    <n v="2160"/>
    <n v="64800"/>
    <n v="25.08"/>
    <n v="8490"/>
    <n v="16254"/>
  </r>
  <r>
    <x v="137"/>
    <x v="2"/>
    <x v="21"/>
    <m/>
    <n v="6"/>
    <n v="459"/>
    <n v="13770"/>
    <m/>
    <m/>
    <m/>
  </r>
  <r>
    <x v="137"/>
    <x v="2"/>
    <x v="22"/>
    <n v="3237"/>
    <n v="5"/>
    <n v="336"/>
    <n v="10080"/>
    <n v="29.48"/>
    <n v="2416"/>
    <n v="2972"/>
  </r>
  <r>
    <x v="137"/>
    <x v="2"/>
    <x v="23"/>
    <m/>
    <n v="4"/>
    <n v="79"/>
    <n v="2370"/>
    <m/>
    <m/>
    <m/>
  </r>
  <r>
    <x v="137"/>
    <x v="2"/>
    <x v="24"/>
    <n v="24080"/>
    <n v="57"/>
    <n v="3034"/>
    <n v="91020"/>
    <n v="23.22"/>
    <n v="12040"/>
    <n v="21136"/>
  </r>
  <r>
    <x v="137"/>
    <x v="2"/>
    <x v="25"/>
    <n v="11546"/>
    <n v="23"/>
    <n v="1545"/>
    <n v="46350"/>
    <n v="22.11"/>
    <n v="7972"/>
    <n v="10246"/>
  </r>
  <r>
    <x v="137"/>
    <x v="2"/>
    <x v="26"/>
    <n v="5808"/>
    <n v="9"/>
    <n v="623"/>
    <n v="18690"/>
    <n v="29.25"/>
    <n v="3005"/>
    <n v="5466"/>
  </r>
  <r>
    <x v="137"/>
    <x v="2"/>
    <x v="27"/>
    <n v="31378"/>
    <n v="21"/>
    <n v="2115"/>
    <n v="63450"/>
    <n v="48.68"/>
    <n v="11774"/>
    <n v="30885"/>
  </r>
  <r>
    <x v="137"/>
    <x v="2"/>
    <x v="28"/>
    <n v="715"/>
    <n v="5"/>
    <n v="99"/>
    <n v="2970"/>
    <m/>
    <n v="629"/>
    <m/>
  </r>
  <r>
    <x v="137"/>
    <x v="2"/>
    <x v="29"/>
    <n v="485"/>
    <n v="8"/>
    <n v="243"/>
    <n v="7290"/>
    <n v="6.44"/>
    <m/>
    <n v="470"/>
  </r>
  <r>
    <x v="137"/>
    <x v="2"/>
    <x v="30"/>
    <n v="3978"/>
    <n v="9"/>
    <n v="443"/>
    <n v="13290"/>
    <n v="29.3"/>
    <n v="2200"/>
    <n v="3895"/>
  </r>
  <r>
    <x v="137"/>
    <x v="2"/>
    <x v="31"/>
    <m/>
    <n v="3"/>
    <n v="103"/>
    <n v="3090"/>
    <m/>
    <m/>
    <m/>
  </r>
  <r>
    <x v="137"/>
    <x v="2"/>
    <x v="32"/>
    <m/>
    <n v="4"/>
    <n v="331"/>
    <n v="9930"/>
    <m/>
    <n v="627"/>
    <m/>
  </r>
  <r>
    <x v="137"/>
    <x v="2"/>
    <x v="33"/>
    <n v="1479"/>
    <n v="10"/>
    <n v="352"/>
    <n v="10560"/>
    <n v="13.21"/>
    <n v="960"/>
    <n v="1395"/>
  </r>
  <r>
    <x v="137"/>
    <x v="2"/>
    <x v="34"/>
    <n v="237682"/>
    <n v="408"/>
    <n v="25923"/>
    <n v="777690"/>
    <n v="27.91"/>
    <n v="109535"/>
    <n v="217070"/>
  </r>
  <r>
    <x v="137"/>
    <x v="3"/>
    <x v="0"/>
    <n v="18343"/>
    <n v="44"/>
    <n v="5627"/>
    <n v="168810"/>
    <n v="6.89"/>
    <n v="7017"/>
    <n v="11633"/>
  </r>
  <r>
    <x v="137"/>
    <x v="3"/>
    <x v="1"/>
    <n v="16699"/>
    <n v="21"/>
    <n v="2533"/>
    <n v="75990"/>
    <n v="10.68"/>
    <n v="5507"/>
    <n v="8113"/>
  </r>
  <r>
    <x v="137"/>
    <x v="3"/>
    <x v="2"/>
    <n v="13108"/>
    <n v="25"/>
    <n v="3093"/>
    <n v="92790"/>
    <n v="7.53"/>
    <n v="6672"/>
    <n v="6990"/>
  </r>
  <r>
    <x v="137"/>
    <x v="3"/>
    <x v="3"/>
    <n v="9556"/>
    <n v="21"/>
    <n v="1885"/>
    <n v="56550"/>
    <n v="8.5"/>
    <n v="5204"/>
    <n v="4805"/>
  </r>
  <r>
    <x v="137"/>
    <x v="3"/>
    <x v="4"/>
    <n v="17211"/>
    <n v="18"/>
    <n v="2808"/>
    <n v="84240"/>
    <n v="10.41"/>
    <n v="5651"/>
    <n v="8770"/>
  </r>
  <r>
    <x v="137"/>
    <x v="3"/>
    <x v="5"/>
    <n v="11206"/>
    <n v="11"/>
    <n v="1456"/>
    <n v="43680"/>
    <n v="12.42"/>
    <n v="5557"/>
    <n v="5427"/>
  </r>
  <r>
    <x v="137"/>
    <x v="3"/>
    <x v="6"/>
    <n v="5634"/>
    <n v="10"/>
    <n v="1347"/>
    <n v="40410"/>
    <n v="6.5"/>
    <n v="3263"/>
    <n v="2626"/>
  </r>
  <r>
    <x v="137"/>
    <x v="3"/>
    <x v="7"/>
    <m/>
    <n v="5"/>
    <n v="1133"/>
    <n v="33990"/>
    <m/>
    <n v="1016"/>
    <m/>
  </r>
  <r>
    <x v="137"/>
    <x v="3"/>
    <x v="8"/>
    <n v="3161"/>
    <n v="10"/>
    <n v="1712"/>
    <n v="51360"/>
    <n v="3.31"/>
    <n v="1792"/>
    <n v="1702"/>
  </r>
  <r>
    <x v="137"/>
    <x v="3"/>
    <x v="9"/>
    <n v="4994"/>
    <n v="12"/>
    <n v="1153"/>
    <n v="34590"/>
    <n v="7.88"/>
    <n v="2185"/>
    <n v="2725"/>
  </r>
  <r>
    <x v="137"/>
    <x v="3"/>
    <x v="10"/>
    <n v="6561"/>
    <n v="19"/>
    <n v="1929"/>
    <n v="57870"/>
    <n v="5.46"/>
    <n v="2452"/>
    <n v="3159"/>
  </r>
  <r>
    <x v="137"/>
    <x v="3"/>
    <x v="11"/>
    <n v="1999"/>
    <n v="6"/>
    <n v="417"/>
    <n v="12510"/>
    <n v="5.96"/>
    <n v="1527"/>
    <n v="745"/>
  </r>
  <r>
    <x v="137"/>
    <x v="3"/>
    <x v="12"/>
    <n v="1938"/>
    <n v="8"/>
    <n v="604"/>
    <n v="18120"/>
    <m/>
    <m/>
    <m/>
  </r>
  <r>
    <x v="137"/>
    <x v="3"/>
    <x v="13"/>
    <m/>
    <n v="3"/>
    <n v="360"/>
    <n v="10800"/>
    <m/>
    <m/>
    <m/>
  </r>
  <r>
    <x v="137"/>
    <x v="3"/>
    <x v="14"/>
    <m/>
    <n v="7"/>
    <n v="753"/>
    <n v="22590"/>
    <m/>
    <m/>
    <m/>
  </r>
  <r>
    <x v="137"/>
    <x v="3"/>
    <x v="15"/>
    <n v="1968"/>
    <n v="8"/>
    <n v="853"/>
    <n v="25590"/>
    <n v="5.13"/>
    <n v="936"/>
    <n v="1314"/>
  </r>
  <r>
    <x v="137"/>
    <x v="3"/>
    <x v="16"/>
    <m/>
    <n v="4"/>
    <n v="419"/>
    <n v="12570"/>
    <m/>
    <m/>
    <m/>
  </r>
  <r>
    <x v="137"/>
    <x v="3"/>
    <x v="17"/>
    <m/>
    <n v="1"/>
    <n v="39"/>
    <n v="1170"/>
    <m/>
    <m/>
    <n v="144"/>
  </r>
  <r>
    <x v="137"/>
    <x v="3"/>
    <x v="18"/>
    <n v="9628"/>
    <n v="16"/>
    <n v="1338"/>
    <n v="40140"/>
    <n v="12.12"/>
    <n v="5698"/>
    <n v="4864"/>
  </r>
  <r>
    <x v="137"/>
    <x v="3"/>
    <x v="19"/>
    <n v="12669"/>
    <n v="20"/>
    <n v="3416"/>
    <n v="102480"/>
    <n v="6.45"/>
    <n v="6082"/>
    <n v="6610"/>
  </r>
  <r>
    <x v="137"/>
    <x v="3"/>
    <x v="20"/>
    <n v="25840"/>
    <n v="37"/>
    <n v="4541"/>
    <n v="136230"/>
    <n v="10.06"/>
    <n v="11090"/>
    <n v="13703"/>
  </r>
  <r>
    <x v="137"/>
    <x v="3"/>
    <x v="21"/>
    <n v="4671"/>
    <n v="8"/>
    <n v="651"/>
    <n v="19530"/>
    <n v="11.69"/>
    <n v="2354"/>
    <n v="2284"/>
  </r>
  <r>
    <x v="137"/>
    <x v="3"/>
    <x v="22"/>
    <m/>
    <n v="3"/>
    <n v="438"/>
    <n v="13140"/>
    <m/>
    <m/>
    <m/>
  </r>
  <r>
    <x v="137"/>
    <x v="3"/>
    <x v="23"/>
    <m/>
    <n v="6"/>
    <n v="749"/>
    <n v="22470"/>
    <m/>
    <m/>
    <m/>
  </r>
  <r>
    <x v="137"/>
    <x v="3"/>
    <x v="24"/>
    <n v="36411"/>
    <n v="54"/>
    <n v="6379"/>
    <n v="191370"/>
    <n v="9.81"/>
    <n v="17133"/>
    <n v="18775"/>
  </r>
  <r>
    <x v="137"/>
    <x v="3"/>
    <x v="25"/>
    <n v="6436"/>
    <n v="18"/>
    <n v="1712"/>
    <n v="51360"/>
    <n v="6.31"/>
    <n v="4745"/>
    <n v="3239"/>
  </r>
  <r>
    <x v="137"/>
    <x v="3"/>
    <x v="26"/>
    <n v="3785"/>
    <n v="6"/>
    <n v="1565"/>
    <n v="46950"/>
    <n v="3.56"/>
    <n v="1396"/>
    <n v="1673"/>
  </r>
  <r>
    <x v="137"/>
    <x v="3"/>
    <x v="27"/>
    <n v="7733"/>
    <n v="7"/>
    <n v="1219"/>
    <n v="36570"/>
    <n v="8"/>
    <n v="3493"/>
    <n v="2925"/>
  </r>
  <r>
    <x v="137"/>
    <x v="3"/>
    <x v="28"/>
    <n v="1941"/>
    <n v="8"/>
    <n v="899"/>
    <n v="26970"/>
    <m/>
    <n v="1169"/>
    <m/>
  </r>
  <r>
    <x v="137"/>
    <x v="3"/>
    <x v="29"/>
    <n v="2549"/>
    <n v="10"/>
    <n v="2211"/>
    <n v="66330"/>
    <n v="2.0699999999999998"/>
    <n v="1214"/>
    <n v="1374"/>
  </r>
  <r>
    <x v="137"/>
    <x v="3"/>
    <x v="30"/>
    <n v="4825"/>
    <n v="6"/>
    <n v="553"/>
    <n v="16590"/>
    <n v="12.33"/>
    <n v="3045"/>
    <n v="2046"/>
  </r>
  <r>
    <x v="137"/>
    <x v="3"/>
    <x v="31"/>
    <m/>
    <n v="5"/>
    <n v="239"/>
    <n v="7170"/>
    <m/>
    <m/>
    <m/>
  </r>
  <r>
    <x v="137"/>
    <x v="3"/>
    <x v="32"/>
    <m/>
    <n v="5"/>
    <n v="1009"/>
    <n v="30270"/>
    <m/>
    <n v="1276"/>
    <m/>
  </r>
  <r>
    <x v="137"/>
    <x v="3"/>
    <x v="33"/>
    <n v="1402"/>
    <n v="9"/>
    <n v="456"/>
    <n v="13680"/>
    <n v="4.92"/>
    <n v="770"/>
    <n v="673"/>
  </r>
  <r>
    <x v="137"/>
    <x v="3"/>
    <x v="34"/>
    <n v="211631"/>
    <n v="396"/>
    <n v="49078"/>
    <n v="1472340"/>
    <n v="7.34"/>
    <n v="99464"/>
    <n v="108091"/>
  </r>
  <r>
    <x v="137"/>
    <x v="4"/>
    <x v="0"/>
    <n v="66846"/>
    <n v="232"/>
    <n v="9624"/>
    <n v="288720"/>
    <n v="14.46"/>
    <n v="33359"/>
    <n v="41740"/>
  </r>
  <r>
    <x v="137"/>
    <x v="4"/>
    <x v="1"/>
    <n v="453699"/>
    <n v="320"/>
    <n v="19630"/>
    <n v="588900"/>
    <n v="48.97"/>
    <n v="211063"/>
    <n v="288371"/>
  </r>
  <r>
    <x v="137"/>
    <x v="4"/>
    <x v="2"/>
    <n v="27459"/>
    <n v="117"/>
    <n v="4590"/>
    <n v="137700"/>
    <n v="11.45"/>
    <n v="14491"/>
    <n v="15767"/>
  </r>
  <r>
    <x v="137"/>
    <x v="4"/>
    <x v="3"/>
    <n v="84540"/>
    <n v="146"/>
    <n v="5121"/>
    <n v="153630"/>
    <n v="33.49"/>
    <n v="42868"/>
    <n v="51458"/>
  </r>
  <r>
    <x v="137"/>
    <x v="4"/>
    <x v="4"/>
    <n v="58853"/>
    <n v="100"/>
    <n v="5159"/>
    <n v="154770"/>
    <n v="22.32"/>
    <n v="26923"/>
    <n v="34542"/>
  </r>
  <r>
    <x v="137"/>
    <x v="4"/>
    <x v="5"/>
    <n v="106807"/>
    <n v="119"/>
    <n v="6059"/>
    <n v="181770"/>
    <n v="32.08"/>
    <n v="63868"/>
    <n v="58310"/>
  </r>
  <r>
    <x v="137"/>
    <x v="4"/>
    <x v="6"/>
    <n v="54113"/>
    <n v="103"/>
    <n v="4073"/>
    <n v="122190"/>
    <n v="25.9"/>
    <n v="32023"/>
    <n v="31645"/>
  </r>
  <r>
    <x v="137"/>
    <x v="4"/>
    <x v="7"/>
    <n v="8100"/>
    <n v="32"/>
    <n v="1504"/>
    <n v="45120"/>
    <n v="10.130000000000001"/>
    <n v="4303"/>
    <n v="4571"/>
  </r>
  <r>
    <x v="137"/>
    <x v="4"/>
    <x v="8"/>
    <n v="15559"/>
    <n v="58"/>
    <n v="2580"/>
    <n v="77400"/>
    <n v="13.04"/>
    <n v="8737"/>
    <n v="10095"/>
  </r>
  <r>
    <x v="137"/>
    <x v="4"/>
    <x v="9"/>
    <n v="33349"/>
    <n v="85"/>
    <n v="2836"/>
    <n v="85080"/>
    <n v="25.77"/>
    <n v="17511"/>
    <n v="21929"/>
  </r>
  <r>
    <x v="137"/>
    <x v="4"/>
    <x v="10"/>
    <n v="48115"/>
    <n v="127"/>
    <n v="4648"/>
    <n v="139440"/>
    <n v="21.85"/>
    <n v="23966"/>
    <n v="30467"/>
  </r>
  <r>
    <x v="137"/>
    <x v="4"/>
    <x v="11"/>
    <n v="20009"/>
    <n v="52"/>
    <n v="2531"/>
    <n v="75930"/>
    <n v="15.07"/>
    <n v="11185"/>
    <n v="11442"/>
  </r>
  <r>
    <x v="137"/>
    <x v="4"/>
    <x v="12"/>
    <n v="32184"/>
    <n v="94"/>
    <n v="2334"/>
    <n v="70020"/>
    <n v="29.54"/>
    <n v="20176"/>
    <n v="20686"/>
  </r>
  <r>
    <x v="137"/>
    <x v="4"/>
    <x v="13"/>
    <n v="9314"/>
    <n v="31"/>
    <n v="982"/>
    <n v="29460"/>
    <n v="17.63"/>
    <n v="5699"/>
    <n v="5194"/>
  </r>
  <r>
    <x v="137"/>
    <x v="4"/>
    <x v="14"/>
    <n v="10593"/>
    <n v="38"/>
    <n v="1284"/>
    <n v="38520"/>
    <n v="16.079999999999998"/>
    <n v="5966"/>
    <n v="6192"/>
  </r>
  <r>
    <x v="137"/>
    <x v="4"/>
    <x v="15"/>
    <n v="9552"/>
    <n v="46"/>
    <n v="1568"/>
    <n v="47040"/>
    <n v="12.74"/>
    <n v="5380"/>
    <n v="5994"/>
  </r>
  <r>
    <x v="137"/>
    <x v="4"/>
    <x v="16"/>
    <n v="158468"/>
    <n v="116"/>
    <n v="7321"/>
    <n v="219630"/>
    <n v="52.2"/>
    <n v="74929"/>
    <n v="114648"/>
  </r>
  <r>
    <x v="137"/>
    <x v="4"/>
    <x v="17"/>
    <n v="139997"/>
    <n v="78"/>
    <n v="5985"/>
    <n v="179550"/>
    <n v="57.69"/>
    <n v="66478"/>
    <n v="103582"/>
  </r>
  <r>
    <x v="137"/>
    <x v="4"/>
    <x v="18"/>
    <n v="33768"/>
    <n v="98"/>
    <n v="3219"/>
    <n v="96570"/>
    <n v="22.29"/>
    <n v="18502"/>
    <n v="21529"/>
  </r>
  <r>
    <x v="137"/>
    <x v="4"/>
    <x v="19"/>
    <n v="46362"/>
    <n v="143"/>
    <n v="6087"/>
    <n v="182610"/>
    <n v="16.04"/>
    <n v="22843"/>
    <n v="29292"/>
  </r>
  <r>
    <x v="137"/>
    <x v="4"/>
    <x v="20"/>
    <n v="172130"/>
    <n v="313"/>
    <n v="11161"/>
    <n v="334830"/>
    <n v="30.54"/>
    <n v="79450"/>
    <n v="102242"/>
  </r>
  <r>
    <x v="137"/>
    <x v="4"/>
    <x v="21"/>
    <n v="18790"/>
    <n v="48"/>
    <n v="1643"/>
    <n v="49290"/>
    <n v="18.8"/>
    <n v="11058"/>
    <n v="9267"/>
  </r>
  <r>
    <x v="137"/>
    <x v="4"/>
    <x v="22"/>
    <n v="17890"/>
    <n v="28"/>
    <n v="1611"/>
    <n v="48330"/>
    <n v="20.58"/>
    <n v="12108"/>
    <n v="9946"/>
  </r>
  <r>
    <x v="137"/>
    <x v="4"/>
    <x v="23"/>
    <n v="12834"/>
    <n v="46"/>
    <n v="1316"/>
    <n v="39480"/>
    <n v="20.25"/>
    <n v="7156"/>
    <n v="7995"/>
  </r>
  <r>
    <x v="137"/>
    <x v="4"/>
    <x v="24"/>
    <n v="221644"/>
    <n v="435"/>
    <n v="15731"/>
    <n v="471930"/>
    <n v="27.43"/>
    <n v="109770"/>
    <n v="129450"/>
  </r>
  <r>
    <x v="137"/>
    <x v="4"/>
    <x v="25"/>
    <n v="43534"/>
    <n v="143"/>
    <n v="5380"/>
    <n v="161400"/>
    <n v="18.010000000000002"/>
    <n v="29257"/>
    <n v="29065"/>
  </r>
  <r>
    <x v="137"/>
    <x v="4"/>
    <x v="26"/>
    <n v="21989"/>
    <n v="45"/>
    <n v="3081"/>
    <n v="92430"/>
    <n v="13.22"/>
    <n v="9742"/>
    <n v="12223"/>
  </r>
  <r>
    <x v="137"/>
    <x v="4"/>
    <x v="27"/>
    <n v="143063"/>
    <n v="114"/>
    <n v="7577"/>
    <n v="227310"/>
    <n v="37.159999999999997"/>
    <n v="52377"/>
    <n v="84461"/>
  </r>
  <r>
    <x v="137"/>
    <x v="4"/>
    <x v="28"/>
    <n v="11869"/>
    <n v="45"/>
    <n v="1710"/>
    <n v="51300"/>
    <n v="14.55"/>
    <n v="8194"/>
    <n v="7464"/>
  </r>
  <r>
    <x v="137"/>
    <x v="4"/>
    <x v="29"/>
    <n v="7934"/>
    <n v="59"/>
    <n v="2955"/>
    <n v="88650"/>
    <n v="5.26"/>
    <n v="4577"/>
    <n v="4662"/>
  </r>
  <r>
    <x v="137"/>
    <x v="4"/>
    <x v="30"/>
    <n v="45961"/>
    <n v="77"/>
    <n v="2533"/>
    <n v="75990"/>
    <n v="36.03"/>
    <n v="26990"/>
    <n v="27382"/>
  </r>
  <r>
    <x v="137"/>
    <x v="4"/>
    <x v="31"/>
    <n v="3217"/>
    <n v="28"/>
    <n v="520"/>
    <n v="15600"/>
    <n v="12.11"/>
    <n v="2019"/>
    <n v="1889"/>
  </r>
  <r>
    <x v="137"/>
    <x v="4"/>
    <x v="32"/>
    <n v="8927"/>
    <n v="32"/>
    <n v="2207"/>
    <n v="66210"/>
    <n v="8.06"/>
    <n v="5584"/>
    <n v="5335"/>
  </r>
  <r>
    <x v="137"/>
    <x v="4"/>
    <x v="33"/>
    <n v="22729"/>
    <n v="76"/>
    <n v="1831"/>
    <n v="54930"/>
    <n v="27.81"/>
    <n v="11670"/>
    <n v="15277"/>
  </r>
  <r>
    <x v="137"/>
    <x v="4"/>
    <x v="34"/>
    <n v="1808557"/>
    <n v="3111"/>
    <n v="134675"/>
    <n v="4040250"/>
    <n v="27.75"/>
    <n v="903972"/>
    <n v="1121078"/>
  </r>
  <r>
    <x v="138"/>
    <x v="0"/>
    <x v="0"/>
    <n v="15215"/>
    <n v="32"/>
    <n v="1172"/>
    <n v="36332"/>
    <n v="23.95"/>
    <n v="8934"/>
    <n v="8701"/>
  </r>
  <r>
    <x v="138"/>
    <x v="0"/>
    <x v="1"/>
    <n v="268302"/>
    <n v="72"/>
    <n v="9266"/>
    <n v="287246"/>
    <n v="58.26"/>
    <n v="133863"/>
    <n v="167342"/>
  </r>
  <r>
    <x v="138"/>
    <x v="0"/>
    <x v="2"/>
    <m/>
    <n v="11"/>
    <n v="179"/>
    <n v="5549"/>
    <m/>
    <n v="1691"/>
    <m/>
  </r>
  <r>
    <x v="138"/>
    <x v="0"/>
    <x v="3"/>
    <n v="21901"/>
    <n v="24"/>
    <n v="967"/>
    <n v="29977"/>
    <n v="41.28"/>
    <n v="12136"/>
    <n v="12375"/>
  </r>
  <r>
    <x v="138"/>
    <x v="0"/>
    <x v="4"/>
    <n v="10422"/>
    <n v="9"/>
    <n v="508"/>
    <n v="15748"/>
    <n v="40.65"/>
    <n v="6619"/>
    <n v="6401"/>
  </r>
  <r>
    <x v="138"/>
    <x v="0"/>
    <x v="5"/>
    <n v="55342"/>
    <n v="19"/>
    <n v="1780"/>
    <n v="55180"/>
    <n v="50.15"/>
    <n v="33959"/>
    <n v="27676"/>
  </r>
  <r>
    <x v="138"/>
    <x v="0"/>
    <x v="6"/>
    <n v="12238"/>
    <n v="9"/>
    <n v="531"/>
    <n v="16461"/>
    <n v="46.36"/>
    <n v="6180"/>
    <n v="7631"/>
  </r>
  <r>
    <x v="138"/>
    <x v="0"/>
    <x v="7"/>
    <m/>
    <n v="4"/>
    <n v="59"/>
    <n v="1829"/>
    <m/>
    <m/>
    <m/>
  </r>
  <r>
    <x v="138"/>
    <x v="0"/>
    <x v="8"/>
    <m/>
    <n v="10"/>
    <n v="243"/>
    <n v="7533"/>
    <m/>
    <m/>
    <m/>
  </r>
  <r>
    <x v="138"/>
    <x v="0"/>
    <x v="9"/>
    <n v="9068"/>
    <n v="16"/>
    <n v="467"/>
    <n v="14477"/>
    <n v="42.19"/>
    <n v="4754"/>
    <n v="6107"/>
  </r>
  <r>
    <x v="138"/>
    <x v="0"/>
    <x v="10"/>
    <n v="8438"/>
    <n v="14"/>
    <n v="466"/>
    <n v="14446"/>
    <n v="37.85"/>
    <n v="5484"/>
    <n v="5468"/>
  </r>
  <r>
    <x v="138"/>
    <x v="0"/>
    <x v="11"/>
    <n v="20190"/>
    <n v="11"/>
    <n v="500"/>
    <n v="15500"/>
    <n v="56.58"/>
    <n v="10316"/>
    <n v="8771"/>
  </r>
  <r>
    <x v="138"/>
    <x v="0"/>
    <x v="12"/>
    <n v="8068"/>
    <n v="19"/>
    <n v="538"/>
    <n v="16678"/>
    <n v="36.409999999999997"/>
    <n v="4450"/>
    <n v="6072"/>
  </r>
  <r>
    <x v="138"/>
    <x v="0"/>
    <x v="13"/>
    <m/>
    <n v="3"/>
    <n v="137"/>
    <n v="4247"/>
    <m/>
    <m/>
    <m/>
  </r>
  <r>
    <x v="138"/>
    <x v="0"/>
    <x v="14"/>
    <m/>
    <n v="9"/>
    <n v="215"/>
    <n v="6665"/>
    <m/>
    <m/>
    <m/>
  </r>
  <r>
    <x v="138"/>
    <x v="0"/>
    <x v="15"/>
    <m/>
    <n v="3"/>
    <n v="41"/>
    <n v="1271"/>
    <m/>
    <m/>
    <m/>
  </r>
  <r>
    <x v="138"/>
    <x v="0"/>
    <x v="16"/>
    <n v="105252"/>
    <n v="35"/>
    <n v="3458"/>
    <n v="107198"/>
    <n v="66.34"/>
    <n v="54401"/>
    <n v="71111"/>
  </r>
  <r>
    <x v="138"/>
    <x v="0"/>
    <x v="17"/>
    <n v="103003"/>
    <n v="32"/>
    <n v="3334"/>
    <n v="103354"/>
    <n v="67.069999999999993"/>
    <n v="53120"/>
    <n v="69316"/>
  </r>
  <r>
    <x v="138"/>
    <x v="0"/>
    <x v="18"/>
    <n v="3552"/>
    <n v="15"/>
    <n v="357"/>
    <n v="11067"/>
    <n v="20.52"/>
    <n v="2676"/>
    <n v="2271"/>
  </r>
  <r>
    <x v="138"/>
    <x v="0"/>
    <x v="19"/>
    <n v="6850"/>
    <n v="11"/>
    <n v="419"/>
    <n v="12989"/>
    <n v="34.75"/>
    <n v="4004"/>
    <n v="4513"/>
  </r>
  <r>
    <x v="138"/>
    <x v="0"/>
    <x v="20"/>
    <n v="49353"/>
    <n v="44"/>
    <n v="1824"/>
    <n v="56544"/>
    <n v="51.77"/>
    <n v="24018"/>
    <n v="29274"/>
  </r>
  <r>
    <x v="138"/>
    <x v="0"/>
    <x v="21"/>
    <m/>
    <n v="6"/>
    <n v="108"/>
    <n v="3348"/>
    <m/>
    <m/>
    <m/>
  </r>
  <r>
    <x v="138"/>
    <x v="0"/>
    <x v="22"/>
    <m/>
    <n v="5"/>
    <n v="434"/>
    <n v="13454"/>
    <m/>
    <m/>
    <m/>
  </r>
  <r>
    <x v="138"/>
    <x v="0"/>
    <x v="23"/>
    <n v="1404"/>
    <n v="9"/>
    <n v="131"/>
    <n v="4061"/>
    <n v="24.65"/>
    <n v="758"/>
    <n v="1001"/>
  </r>
  <r>
    <x v="138"/>
    <x v="0"/>
    <x v="24"/>
    <n v="62794"/>
    <n v="64"/>
    <n v="2497"/>
    <n v="77407"/>
    <n v="46.29"/>
    <n v="30850"/>
    <n v="35833"/>
  </r>
  <r>
    <x v="138"/>
    <x v="0"/>
    <x v="25"/>
    <n v="13139"/>
    <n v="34"/>
    <n v="1149"/>
    <n v="35619"/>
    <n v="23.93"/>
    <n v="10125"/>
    <n v="8523"/>
  </r>
  <r>
    <x v="138"/>
    <x v="0"/>
    <x v="26"/>
    <n v="18878"/>
    <n v="10"/>
    <n v="473"/>
    <n v="14663"/>
    <n v="54.64"/>
    <n v="6229"/>
    <n v="8012"/>
  </r>
  <r>
    <x v="138"/>
    <x v="0"/>
    <x v="27"/>
    <n v="138841"/>
    <n v="34"/>
    <n v="3129"/>
    <n v="96999"/>
    <n v="73.94"/>
    <n v="46625"/>
    <n v="71726"/>
  </r>
  <r>
    <x v="138"/>
    <x v="0"/>
    <x v="28"/>
    <n v="5776"/>
    <n v="10"/>
    <n v="377"/>
    <n v="11687"/>
    <n v="32.22"/>
    <n v="3867"/>
    <n v="3766"/>
  </r>
  <r>
    <x v="138"/>
    <x v="0"/>
    <x v="29"/>
    <m/>
    <n v="14"/>
    <n v="222"/>
    <n v="6882"/>
    <m/>
    <m/>
    <m/>
  </r>
  <r>
    <x v="138"/>
    <x v="0"/>
    <x v="30"/>
    <n v="18077"/>
    <n v="18"/>
    <n v="781"/>
    <n v="24211"/>
    <n v="43.1"/>
    <n v="11392"/>
    <n v="10435"/>
  </r>
  <r>
    <x v="138"/>
    <x v="0"/>
    <x v="31"/>
    <n v="932"/>
    <n v="8"/>
    <n v="86"/>
    <n v="2666"/>
    <m/>
    <n v="583"/>
    <m/>
  </r>
  <r>
    <x v="138"/>
    <x v="0"/>
    <x v="32"/>
    <n v="4372"/>
    <n v="5"/>
    <n v="553"/>
    <n v="17143"/>
    <n v="13.38"/>
    <n v="2974"/>
    <n v="2294"/>
  </r>
  <r>
    <x v="138"/>
    <x v="0"/>
    <x v="33"/>
    <n v="6864"/>
    <n v="17"/>
    <n v="419"/>
    <n v="12989"/>
    <n v="40.35"/>
    <n v="4441"/>
    <n v="5241"/>
  </r>
  <r>
    <x v="138"/>
    <x v="0"/>
    <x v="34"/>
    <n v="826774"/>
    <n v="540"/>
    <n v="30989"/>
    <n v="960659"/>
    <n v="50.84"/>
    <n v="412065"/>
    <n v="488410"/>
  </r>
  <r>
    <x v="138"/>
    <x v="1"/>
    <x v="0"/>
    <n v="30674"/>
    <n v="131"/>
    <n v="1598"/>
    <n v="49538"/>
    <n v="31.09"/>
    <n v="16245"/>
    <n v="15403"/>
  </r>
  <r>
    <x v="138"/>
    <x v="1"/>
    <x v="1"/>
    <n v="109707"/>
    <n v="183"/>
    <n v="3749"/>
    <n v="116219"/>
    <n v="49.32"/>
    <n v="48783"/>
    <n v="57320"/>
  </r>
  <r>
    <x v="138"/>
    <x v="1"/>
    <x v="2"/>
    <n v="9519"/>
    <n v="63"/>
    <n v="670"/>
    <n v="20770"/>
    <n v="24.51"/>
    <n v="5245"/>
    <n v="5091"/>
  </r>
  <r>
    <x v="138"/>
    <x v="1"/>
    <x v="3"/>
    <n v="36882"/>
    <n v="87"/>
    <n v="1562"/>
    <n v="48422"/>
    <n v="43.58"/>
    <n v="22341"/>
    <n v="21103"/>
  </r>
  <r>
    <x v="138"/>
    <x v="1"/>
    <x v="4"/>
    <n v="22371"/>
    <n v="57"/>
    <n v="977"/>
    <n v="30287"/>
    <n v="40.130000000000003"/>
    <n v="11457"/>
    <n v="12155"/>
  </r>
  <r>
    <x v="138"/>
    <x v="1"/>
    <x v="5"/>
    <n v="45733"/>
    <n v="78"/>
    <n v="1389"/>
    <n v="43059"/>
    <n v="44.2"/>
    <n v="27114"/>
    <n v="19033"/>
  </r>
  <r>
    <x v="138"/>
    <x v="1"/>
    <x v="6"/>
    <n v="37503"/>
    <n v="69"/>
    <n v="1189"/>
    <n v="36859"/>
    <n v="47.17"/>
    <n v="24054"/>
    <n v="17388"/>
  </r>
  <r>
    <x v="138"/>
    <x v="1"/>
    <x v="7"/>
    <n v="6368"/>
    <n v="21"/>
    <n v="248"/>
    <n v="7688"/>
    <n v="44.63"/>
    <n v="3547"/>
    <n v="3431"/>
  </r>
  <r>
    <x v="138"/>
    <x v="1"/>
    <x v="8"/>
    <n v="8398"/>
    <n v="35"/>
    <n v="496"/>
    <n v="15376"/>
    <n v="32.58"/>
    <n v="4705"/>
    <n v="5009"/>
  </r>
  <r>
    <x v="138"/>
    <x v="1"/>
    <x v="9"/>
    <n v="18555"/>
    <n v="47"/>
    <n v="803"/>
    <n v="24893"/>
    <n v="47.61"/>
    <n v="9727"/>
    <n v="11851"/>
  </r>
  <r>
    <x v="138"/>
    <x v="1"/>
    <x v="10"/>
    <n v="27123"/>
    <n v="75"/>
    <n v="1417"/>
    <n v="43927"/>
    <n v="36.57"/>
    <n v="15418"/>
    <n v="16065"/>
  </r>
  <r>
    <x v="138"/>
    <x v="1"/>
    <x v="11"/>
    <n v="15279"/>
    <n v="21"/>
    <n v="639"/>
    <n v="19809"/>
    <n v="30.35"/>
    <n v="7437"/>
    <n v="6013"/>
  </r>
  <r>
    <x v="138"/>
    <x v="1"/>
    <x v="12"/>
    <n v="27816"/>
    <n v="63"/>
    <n v="1067"/>
    <n v="33077"/>
    <n v="46.66"/>
    <n v="15322"/>
    <n v="15435"/>
  </r>
  <r>
    <x v="138"/>
    <x v="1"/>
    <x v="13"/>
    <n v="6758"/>
    <n v="22"/>
    <n v="406"/>
    <n v="12586"/>
    <n v="30.99"/>
    <n v="3878"/>
    <n v="3900"/>
  </r>
  <r>
    <x v="138"/>
    <x v="1"/>
    <x v="14"/>
    <n v="4911"/>
    <n v="18"/>
    <n v="238"/>
    <n v="7378"/>
    <n v="35.93"/>
    <n v="2736"/>
    <n v="2651"/>
  </r>
  <r>
    <x v="138"/>
    <x v="1"/>
    <x v="15"/>
    <n v="6041"/>
    <n v="29"/>
    <n v="302"/>
    <n v="9362"/>
    <n v="35.549999999999997"/>
    <n v="3813"/>
    <n v="3329"/>
  </r>
  <r>
    <x v="138"/>
    <x v="1"/>
    <x v="16"/>
    <n v="39730"/>
    <n v="65"/>
    <n v="1380"/>
    <n v="42780"/>
    <n v="51.36"/>
    <n v="18453"/>
    <n v="21973"/>
  </r>
  <r>
    <x v="138"/>
    <x v="1"/>
    <x v="17"/>
    <n v="26898"/>
    <n v="36"/>
    <n v="881"/>
    <n v="27311"/>
    <n v="52.92"/>
    <n v="12363"/>
    <n v="14454"/>
  </r>
  <r>
    <x v="138"/>
    <x v="1"/>
    <x v="18"/>
    <n v="14252"/>
    <n v="48"/>
    <n v="716"/>
    <n v="22196"/>
    <n v="34.65"/>
    <n v="8282"/>
    <n v="7691"/>
  </r>
  <r>
    <x v="138"/>
    <x v="1"/>
    <x v="19"/>
    <n v="21551"/>
    <n v="89"/>
    <n v="1110"/>
    <n v="34410"/>
    <n v="34.64"/>
    <n v="11028"/>
    <n v="11919"/>
  </r>
  <r>
    <x v="138"/>
    <x v="1"/>
    <x v="20"/>
    <n v="98009"/>
    <n v="195"/>
    <n v="2746"/>
    <n v="85126"/>
    <n v="61.25"/>
    <n v="45199"/>
    <n v="52137"/>
  </r>
  <r>
    <x v="138"/>
    <x v="1"/>
    <x v="21"/>
    <n v="14492"/>
    <n v="29"/>
    <n v="431"/>
    <n v="13361"/>
    <n v="45.98"/>
    <n v="8480"/>
    <n v="6143"/>
  </r>
  <r>
    <x v="138"/>
    <x v="1"/>
    <x v="22"/>
    <n v="7413"/>
    <n v="15"/>
    <n v="401"/>
    <n v="12431"/>
    <n v="23.25"/>
    <n v="5001"/>
    <n v="2891"/>
  </r>
  <r>
    <x v="138"/>
    <x v="1"/>
    <x v="23"/>
    <n v="10602"/>
    <n v="27"/>
    <n v="357"/>
    <n v="11067"/>
    <n v="53.97"/>
    <n v="5366"/>
    <n v="5973"/>
  </r>
  <r>
    <x v="138"/>
    <x v="1"/>
    <x v="24"/>
    <n v="130516"/>
    <n v="266"/>
    <n v="3935"/>
    <n v="121985"/>
    <n v="55.04"/>
    <n v="64045"/>
    <n v="67143"/>
  </r>
  <r>
    <x v="138"/>
    <x v="1"/>
    <x v="25"/>
    <n v="20793"/>
    <n v="68"/>
    <n v="986"/>
    <n v="30566"/>
    <n v="36.229999999999997"/>
    <n v="12302"/>
    <n v="11075"/>
  </r>
  <r>
    <x v="138"/>
    <x v="1"/>
    <x v="26"/>
    <n v="21794"/>
    <n v="23"/>
    <n v="447"/>
    <n v="13857"/>
    <n v="54.6"/>
    <n v="6584"/>
    <n v="7566"/>
  </r>
  <r>
    <x v="138"/>
    <x v="1"/>
    <x v="27"/>
    <n v="58815"/>
    <n v="53"/>
    <n v="1130"/>
    <n v="35030"/>
    <n v="60.75"/>
    <n v="16414"/>
    <n v="21282"/>
  </r>
  <r>
    <x v="138"/>
    <x v="1"/>
    <x v="28"/>
    <n v="6344"/>
    <n v="22"/>
    <n v="280"/>
    <n v="8680"/>
    <n v="39.380000000000003"/>
    <n v="4243"/>
    <n v="3418"/>
  </r>
  <r>
    <x v="138"/>
    <x v="1"/>
    <x v="29"/>
    <n v="3658"/>
    <n v="26"/>
    <n v="273"/>
    <n v="8463"/>
    <n v="26.9"/>
    <n v="2372"/>
    <n v="2277"/>
  </r>
  <r>
    <x v="138"/>
    <x v="1"/>
    <x v="30"/>
    <n v="25960"/>
    <n v="44"/>
    <n v="757"/>
    <n v="23467"/>
    <n v="54.81"/>
    <n v="12104"/>
    <n v="12863"/>
  </r>
  <r>
    <x v="138"/>
    <x v="1"/>
    <x v="31"/>
    <n v="2270"/>
    <n v="13"/>
    <n v="94"/>
    <n v="2914"/>
    <n v="44.59"/>
    <n v="903"/>
    <n v="1299"/>
  </r>
  <r>
    <x v="138"/>
    <x v="1"/>
    <x v="32"/>
    <n v="3316"/>
    <n v="17"/>
    <n v="298"/>
    <n v="9238"/>
    <n v="16.75"/>
    <n v="1947"/>
    <n v="1547"/>
  </r>
  <r>
    <x v="138"/>
    <x v="1"/>
    <x v="33"/>
    <n v="12527"/>
    <n v="39"/>
    <n v="601"/>
    <n v="18631"/>
    <n v="43.56"/>
    <n v="6828"/>
    <n v="8115"/>
  </r>
  <r>
    <x v="138"/>
    <x v="1"/>
    <x v="34"/>
    <n v="775163"/>
    <n v="1772"/>
    <n v="28757"/>
    <n v="891467"/>
    <n v="44.12"/>
    <n v="387325"/>
    <n v="393343"/>
  </r>
  <r>
    <x v="138"/>
    <x v="2"/>
    <x v="0"/>
    <n v="7593"/>
    <n v="25"/>
    <n v="1199"/>
    <n v="37169"/>
    <n v="17.84"/>
    <n v="3892"/>
    <n v="6631"/>
  </r>
  <r>
    <x v="138"/>
    <x v="2"/>
    <x v="1"/>
    <n v="50399"/>
    <n v="36"/>
    <n v="3791"/>
    <n v="117521"/>
    <n v="39.130000000000003"/>
    <n v="21964"/>
    <n v="45981"/>
  </r>
  <r>
    <x v="138"/>
    <x v="2"/>
    <x v="2"/>
    <m/>
    <n v="18"/>
    <n v="633"/>
    <n v="19623"/>
    <m/>
    <n v="1431"/>
    <m/>
  </r>
  <r>
    <x v="138"/>
    <x v="2"/>
    <x v="3"/>
    <n v="6810"/>
    <n v="13"/>
    <n v="719"/>
    <n v="22289"/>
    <n v="26.68"/>
    <n v="2882"/>
    <n v="5948"/>
  </r>
  <r>
    <x v="138"/>
    <x v="2"/>
    <x v="4"/>
    <n v="5451"/>
    <n v="15"/>
    <n v="871"/>
    <n v="27001"/>
    <n v="19.09"/>
    <n v="2185"/>
    <n v="5154"/>
  </r>
  <r>
    <x v="138"/>
    <x v="2"/>
    <x v="5"/>
    <n v="10492"/>
    <n v="12"/>
    <n v="1429"/>
    <n v="44299"/>
    <n v="21.75"/>
    <n v="6330"/>
    <n v="9634"/>
  </r>
  <r>
    <x v="138"/>
    <x v="2"/>
    <x v="6"/>
    <n v="10957"/>
    <n v="15"/>
    <n v="1007"/>
    <n v="31217"/>
    <n v="29.41"/>
    <n v="5648"/>
    <n v="9180"/>
  </r>
  <r>
    <x v="138"/>
    <x v="2"/>
    <x v="7"/>
    <m/>
    <n v="2"/>
    <n v="64"/>
    <n v="1984"/>
    <m/>
    <m/>
    <m/>
  </r>
  <r>
    <x v="138"/>
    <x v="2"/>
    <x v="8"/>
    <m/>
    <n v="4"/>
    <n v="130"/>
    <n v="4030"/>
    <m/>
    <m/>
    <m/>
  </r>
  <r>
    <x v="138"/>
    <x v="2"/>
    <x v="9"/>
    <n v="2173"/>
    <n v="9"/>
    <n v="396"/>
    <n v="12276"/>
    <n v="13.5"/>
    <n v="736"/>
    <n v="1657"/>
  </r>
  <r>
    <x v="138"/>
    <x v="2"/>
    <x v="10"/>
    <n v="5562"/>
    <n v="17"/>
    <n v="813"/>
    <n v="25203"/>
    <n v="19.75"/>
    <n v="1270"/>
    <n v="4978"/>
  </r>
  <r>
    <x v="138"/>
    <x v="2"/>
    <x v="11"/>
    <n v="8665"/>
    <n v="14"/>
    <n v="975"/>
    <n v="30225"/>
    <n v="21.16"/>
    <n v="4603"/>
    <n v="6395"/>
  </r>
  <r>
    <x v="138"/>
    <x v="2"/>
    <x v="12"/>
    <m/>
    <n v="3"/>
    <n v="120"/>
    <n v="3720"/>
    <m/>
    <m/>
    <m/>
  </r>
  <r>
    <x v="138"/>
    <x v="2"/>
    <x v="13"/>
    <m/>
    <n v="3"/>
    <n v="79"/>
    <n v="2449"/>
    <m/>
    <m/>
    <m/>
  </r>
  <r>
    <x v="138"/>
    <x v="2"/>
    <x v="14"/>
    <m/>
    <n v="3"/>
    <n v="75"/>
    <n v="2325"/>
    <m/>
    <m/>
    <m/>
  </r>
  <r>
    <x v="138"/>
    <x v="2"/>
    <x v="15"/>
    <m/>
    <n v="5"/>
    <n v="354"/>
    <n v="10974"/>
    <m/>
    <m/>
    <m/>
  </r>
  <r>
    <x v="138"/>
    <x v="2"/>
    <x v="16"/>
    <m/>
    <n v="12"/>
    <n v="2072"/>
    <n v="64232"/>
    <m/>
    <m/>
    <m/>
  </r>
  <r>
    <x v="138"/>
    <x v="2"/>
    <x v="17"/>
    <m/>
    <n v="9"/>
    <n v="1739"/>
    <n v="53909"/>
    <m/>
    <m/>
    <m/>
  </r>
  <r>
    <x v="138"/>
    <x v="2"/>
    <x v="18"/>
    <n v="7494"/>
    <n v="19"/>
    <n v="826"/>
    <n v="25606"/>
    <n v="26.4"/>
    <n v="3026"/>
    <n v="6761"/>
  </r>
  <r>
    <x v="138"/>
    <x v="2"/>
    <x v="19"/>
    <n v="8056"/>
    <n v="23"/>
    <n v="1127"/>
    <n v="34937"/>
    <n v="21.8"/>
    <n v="3632"/>
    <n v="7615"/>
  </r>
  <r>
    <x v="138"/>
    <x v="2"/>
    <x v="20"/>
    <n v="20948"/>
    <n v="41"/>
    <n v="2130"/>
    <n v="66030"/>
    <n v="24.62"/>
    <n v="9823"/>
    <n v="16258"/>
  </r>
  <r>
    <x v="138"/>
    <x v="2"/>
    <x v="21"/>
    <m/>
    <n v="6"/>
    <n v="459"/>
    <n v="14229"/>
    <m/>
    <m/>
    <m/>
  </r>
  <r>
    <x v="138"/>
    <x v="2"/>
    <x v="22"/>
    <n v="3610"/>
    <n v="5"/>
    <n v="336"/>
    <n v="10416"/>
    <n v="30.36"/>
    <n v="2666"/>
    <n v="3162"/>
  </r>
  <r>
    <x v="138"/>
    <x v="2"/>
    <x v="23"/>
    <m/>
    <n v="4"/>
    <n v="79"/>
    <n v="2449"/>
    <m/>
    <m/>
    <m/>
  </r>
  <r>
    <x v="138"/>
    <x v="2"/>
    <x v="24"/>
    <n v="28030"/>
    <n v="56"/>
    <n v="3004"/>
    <n v="93124"/>
    <n v="23.8"/>
    <n v="14164"/>
    <n v="22160"/>
  </r>
  <r>
    <x v="138"/>
    <x v="2"/>
    <x v="25"/>
    <n v="13909"/>
    <n v="22"/>
    <n v="1489"/>
    <n v="46159"/>
    <n v="26.23"/>
    <n v="8223"/>
    <n v="12109"/>
  </r>
  <r>
    <x v="138"/>
    <x v="2"/>
    <x v="26"/>
    <n v="8755"/>
    <n v="9"/>
    <n v="623"/>
    <n v="19313"/>
    <n v="43.28"/>
    <n v="3832"/>
    <n v="8359"/>
  </r>
  <r>
    <x v="138"/>
    <x v="2"/>
    <x v="27"/>
    <n v="50856"/>
    <n v="21"/>
    <n v="2124"/>
    <n v="65844"/>
    <n v="75.7"/>
    <n v="18476"/>
    <n v="49847"/>
  </r>
  <r>
    <x v="138"/>
    <x v="2"/>
    <x v="28"/>
    <n v="724"/>
    <n v="5"/>
    <n v="99"/>
    <n v="3069"/>
    <n v="20.059999999999999"/>
    <n v="520"/>
    <n v="616"/>
  </r>
  <r>
    <x v="138"/>
    <x v="2"/>
    <x v="29"/>
    <m/>
    <n v="5"/>
    <n v="123"/>
    <n v="3813"/>
    <m/>
    <m/>
    <m/>
  </r>
  <r>
    <x v="138"/>
    <x v="2"/>
    <x v="30"/>
    <m/>
    <n v="7"/>
    <n v="369"/>
    <n v="11439"/>
    <n v="37.18"/>
    <n v="2204"/>
    <n v="4253"/>
  </r>
  <r>
    <x v="138"/>
    <x v="2"/>
    <x v="31"/>
    <m/>
    <n v="3"/>
    <n v="103"/>
    <n v="3193"/>
    <m/>
    <m/>
    <m/>
  </r>
  <r>
    <x v="138"/>
    <x v="2"/>
    <x v="32"/>
    <n v="1999"/>
    <n v="4"/>
    <n v="331"/>
    <n v="10261"/>
    <n v="18.940000000000001"/>
    <n v="933"/>
    <n v="1944"/>
  </r>
  <r>
    <x v="138"/>
    <x v="2"/>
    <x v="33"/>
    <n v="1894"/>
    <n v="9"/>
    <n v="336"/>
    <n v="10416"/>
    <n v="17.53"/>
    <n v="1019"/>
    <n v="1826"/>
  </r>
  <r>
    <x v="138"/>
    <x v="2"/>
    <x v="34"/>
    <n v="263620"/>
    <n v="389"/>
    <n v="25281"/>
    <n v="783711"/>
    <n v="30.45"/>
    <n v="117913"/>
    <n v="238639"/>
  </r>
  <r>
    <x v="138"/>
    <x v="3"/>
    <x v="0"/>
    <n v="18011"/>
    <n v="42"/>
    <n v="5412"/>
    <n v="167772"/>
    <n v="6.25"/>
    <n v="7782"/>
    <n v="10485"/>
  </r>
  <r>
    <x v="138"/>
    <x v="3"/>
    <x v="1"/>
    <n v="19601"/>
    <n v="21"/>
    <n v="2533"/>
    <n v="78523"/>
    <n v="11.94"/>
    <n v="6504"/>
    <n v="9375"/>
  </r>
  <r>
    <x v="138"/>
    <x v="3"/>
    <x v="2"/>
    <n v="11687"/>
    <n v="24"/>
    <n v="3000"/>
    <n v="93000"/>
    <n v="6.22"/>
    <n v="6735"/>
    <n v="5785"/>
  </r>
  <r>
    <x v="138"/>
    <x v="3"/>
    <x v="3"/>
    <n v="8691"/>
    <n v="21"/>
    <n v="1885"/>
    <n v="58435"/>
    <n v="7.61"/>
    <n v="4488"/>
    <n v="4444"/>
  </r>
  <r>
    <x v="138"/>
    <x v="3"/>
    <x v="4"/>
    <n v="18282"/>
    <n v="18"/>
    <n v="2808"/>
    <n v="87048"/>
    <n v="11.67"/>
    <n v="5718"/>
    <n v="10160"/>
  </r>
  <r>
    <x v="138"/>
    <x v="3"/>
    <x v="5"/>
    <n v="10900"/>
    <n v="11"/>
    <n v="1456"/>
    <n v="45136"/>
    <n v="10.59"/>
    <n v="5178"/>
    <n v="4780"/>
  </r>
  <r>
    <x v="138"/>
    <x v="3"/>
    <x v="6"/>
    <n v="6637"/>
    <n v="10"/>
    <n v="1347"/>
    <n v="41757"/>
    <n v="7.23"/>
    <n v="3767"/>
    <n v="3019"/>
  </r>
  <r>
    <x v="138"/>
    <x v="3"/>
    <x v="7"/>
    <n v="2820"/>
    <n v="5"/>
    <n v="1133"/>
    <n v="35123"/>
    <n v="3.22"/>
    <n v="1393"/>
    <n v="1131"/>
  </r>
  <r>
    <x v="138"/>
    <x v="3"/>
    <x v="8"/>
    <n v="2960"/>
    <n v="10"/>
    <n v="1712"/>
    <n v="53072"/>
    <n v="3.22"/>
    <n v="1685"/>
    <n v="1711"/>
  </r>
  <r>
    <x v="138"/>
    <x v="3"/>
    <x v="9"/>
    <n v="5706"/>
    <n v="12"/>
    <n v="1153"/>
    <n v="35743"/>
    <n v="7.72"/>
    <n v="2504"/>
    <n v="2759"/>
  </r>
  <r>
    <x v="138"/>
    <x v="3"/>
    <x v="10"/>
    <n v="6281"/>
    <n v="19"/>
    <n v="1929"/>
    <n v="59799"/>
    <n v="5.32"/>
    <n v="2229"/>
    <n v="3184"/>
  </r>
  <r>
    <x v="138"/>
    <x v="3"/>
    <x v="11"/>
    <n v="4867"/>
    <n v="6"/>
    <n v="417"/>
    <n v="12927"/>
    <n v="12.42"/>
    <n v="3577"/>
    <n v="1606"/>
  </r>
  <r>
    <x v="138"/>
    <x v="3"/>
    <x v="12"/>
    <m/>
    <n v="8"/>
    <n v="604"/>
    <n v="18724"/>
    <m/>
    <m/>
    <m/>
  </r>
  <r>
    <x v="138"/>
    <x v="3"/>
    <x v="13"/>
    <m/>
    <n v="3"/>
    <n v="360"/>
    <n v="11160"/>
    <m/>
    <m/>
    <m/>
  </r>
  <r>
    <x v="138"/>
    <x v="3"/>
    <x v="14"/>
    <n v="1300"/>
    <n v="7"/>
    <n v="753"/>
    <n v="23343"/>
    <n v="2.65"/>
    <n v="764"/>
    <n v="618"/>
  </r>
  <r>
    <x v="138"/>
    <x v="3"/>
    <x v="15"/>
    <n v="2343"/>
    <n v="8"/>
    <n v="853"/>
    <n v="26443"/>
    <n v="5.21"/>
    <n v="1117"/>
    <n v="1378"/>
  </r>
  <r>
    <x v="138"/>
    <x v="3"/>
    <x v="16"/>
    <m/>
    <n v="4"/>
    <n v="419"/>
    <n v="12989"/>
    <m/>
    <m/>
    <m/>
  </r>
  <r>
    <x v="138"/>
    <x v="3"/>
    <x v="17"/>
    <m/>
    <n v="1"/>
    <n v="39"/>
    <n v="1209"/>
    <m/>
    <m/>
    <n v="218"/>
  </r>
  <r>
    <x v="138"/>
    <x v="3"/>
    <x v="18"/>
    <n v="10004"/>
    <n v="16"/>
    <n v="1338"/>
    <n v="41478"/>
    <n v="12.05"/>
    <n v="5853"/>
    <n v="4998"/>
  </r>
  <r>
    <x v="138"/>
    <x v="3"/>
    <x v="19"/>
    <n v="12319"/>
    <n v="20"/>
    <n v="3416"/>
    <n v="105896"/>
    <n v="5.82"/>
    <n v="6376"/>
    <n v="6165"/>
  </r>
  <r>
    <x v="138"/>
    <x v="3"/>
    <x v="20"/>
    <n v="29927"/>
    <n v="37"/>
    <n v="4541"/>
    <n v="140771"/>
    <n v="10.44"/>
    <n v="13902"/>
    <n v="14692"/>
  </r>
  <r>
    <x v="138"/>
    <x v="3"/>
    <x v="21"/>
    <n v="5690"/>
    <n v="8"/>
    <n v="651"/>
    <n v="20181"/>
    <n v="14.25"/>
    <n v="3159"/>
    <n v="2876"/>
  </r>
  <r>
    <x v="138"/>
    <x v="3"/>
    <x v="22"/>
    <m/>
    <n v="3"/>
    <n v="438"/>
    <n v="13578"/>
    <m/>
    <m/>
    <m/>
  </r>
  <r>
    <x v="138"/>
    <x v="3"/>
    <x v="23"/>
    <m/>
    <n v="6"/>
    <n v="749"/>
    <n v="23219"/>
    <m/>
    <m/>
    <m/>
  </r>
  <r>
    <x v="138"/>
    <x v="3"/>
    <x v="24"/>
    <n v="43704"/>
    <n v="54"/>
    <n v="6379"/>
    <n v="197749"/>
    <n v="10.51"/>
    <n v="21930"/>
    <n v="20789"/>
  </r>
  <r>
    <x v="138"/>
    <x v="3"/>
    <x v="25"/>
    <n v="9142"/>
    <n v="17"/>
    <n v="1648"/>
    <n v="51088"/>
    <n v="9.84"/>
    <n v="6171"/>
    <n v="5029"/>
  </r>
  <r>
    <x v="138"/>
    <x v="3"/>
    <x v="26"/>
    <n v="8314"/>
    <n v="6"/>
    <n v="1565"/>
    <n v="48515"/>
    <n v="6.81"/>
    <n v="2625"/>
    <n v="3306"/>
  </r>
  <r>
    <x v="138"/>
    <x v="3"/>
    <x v="27"/>
    <n v="15135"/>
    <n v="7"/>
    <n v="1219"/>
    <n v="37789"/>
    <n v="13.72"/>
    <n v="5484"/>
    <n v="5185"/>
  </r>
  <r>
    <x v="138"/>
    <x v="3"/>
    <x v="28"/>
    <n v="2252"/>
    <n v="8"/>
    <n v="899"/>
    <n v="27869"/>
    <n v="3.62"/>
    <n v="1328"/>
    <n v="1009"/>
  </r>
  <r>
    <x v="138"/>
    <x v="3"/>
    <x v="29"/>
    <n v="3408"/>
    <n v="9"/>
    <n v="2107"/>
    <n v="65317"/>
    <n v="2.62"/>
    <n v="1577"/>
    <n v="1713"/>
  </r>
  <r>
    <x v="138"/>
    <x v="3"/>
    <x v="30"/>
    <m/>
    <n v="5"/>
    <n v="453"/>
    <n v="14043"/>
    <n v="16.100000000000001"/>
    <n v="3278"/>
    <n v="2261"/>
  </r>
  <r>
    <x v="138"/>
    <x v="3"/>
    <x v="31"/>
    <m/>
    <n v="5"/>
    <n v="239"/>
    <n v="7409"/>
    <m/>
    <m/>
    <m/>
  </r>
  <r>
    <x v="138"/>
    <x v="3"/>
    <x v="32"/>
    <n v="2683"/>
    <n v="5"/>
    <n v="1009"/>
    <n v="31279"/>
    <n v="4.2"/>
    <n v="1687"/>
    <n v="1315"/>
  </r>
  <r>
    <x v="138"/>
    <x v="3"/>
    <x v="33"/>
    <n v="1523"/>
    <n v="9"/>
    <n v="456"/>
    <n v="14136"/>
    <n v="5.36"/>
    <n v="786"/>
    <n v="758"/>
  </r>
  <r>
    <x v="138"/>
    <x v="3"/>
    <x v="34"/>
    <n v="242858"/>
    <n v="390"/>
    <n v="48502"/>
    <n v="1503562"/>
    <n v="7.76"/>
    <n v="115014"/>
    <n v="116744"/>
  </r>
  <r>
    <x v="138"/>
    <x v="4"/>
    <x v="0"/>
    <n v="71493"/>
    <n v="230"/>
    <n v="9381"/>
    <n v="290811"/>
    <n v="14.17"/>
    <n v="36852"/>
    <n v="41219"/>
  </r>
  <r>
    <x v="138"/>
    <x v="4"/>
    <x v="1"/>
    <n v="448008"/>
    <n v="312"/>
    <n v="19339"/>
    <n v="599509"/>
    <n v="46.71"/>
    <n v="211115"/>
    <n v="280018"/>
  </r>
  <r>
    <x v="138"/>
    <x v="4"/>
    <x v="2"/>
    <n v="26575"/>
    <n v="116"/>
    <n v="4482"/>
    <n v="138942"/>
    <n v="10.63"/>
    <n v="15102"/>
    <n v="14768"/>
  </r>
  <r>
    <x v="138"/>
    <x v="4"/>
    <x v="3"/>
    <n v="74285"/>
    <n v="145"/>
    <n v="5133"/>
    <n v="159123"/>
    <n v="27.57"/>
    <n v="41847"/>
    <n v="43870"/>
  </r>
  <r>
    <x v="138"/>
    <x v="4"/>
    <x v="4"/>
    <n v="56525"/>
    <n v="99"/>
    <n v="5164"/>
    <n v="160084"/>
    <n v="21.16"/>
    <n v="25979"/>
    <n v="33870"/>
  </r>
  <r>
    <x v="138"/>
    <x v="4"/>
    <x v="5"/>
    <n v="122468"/>
    <n v="120"/>
    <n v="6054"/>
    <n v="187674"/>
    <n v="32.57"/>
    <n v="72581"/>
    <n v="61123"/>
  </r>
  <r>
    <x v="138"/>
    <x v="4"/>
    <x v="6"/>
    <n v="67336"/>
    <n v="103"/>
    <n v="4074"/>
    <n v="126294"/>
    <n v="29.47"/>
    <n v="39649"/>
    <n v="37218"/>
  </r>
  <r>
    <x v="138"/>
    <x v="4"/>
    <x v="7"/>
    <n v="10091"/>
    <n v="32"/>
    <n v="1504"/>
    <n v="46624"/>
    <n v="11.05"/>
    <n v="5328"/>
    <n v="5154"/>
  </r>
  <r>
    <x v="138"/>
    <x v="4"/>
    <x v="8"/>
    <n v="14503"/>
    <n v="59"/>
    <n v="2581"/>
    <n v="80011"/>
    <n v="11.52"/>
    <n v="8253"/>
    <n v="9217"/>
  </r>
  <r>
    <x v="138"/>
    <x v="4"/>
    <x v="9"/>
    <n v="35502"/>
    <n v="84"/>
    <n v="2819"/>
    <n v="87389"/>
    <n v="25.6"/>
    <n v="17720"/>
    <n v="22374"/>
  </r>
  <r>
    <x v="138"/>
    <x v="4"/>
    <x v="10"/>
    <n v="47404"/>
    <n v="125"/>
    <n v="4625"/>
    <n v="143375"/>
    <n v="20.71"/>
    <n v="24401"/>
    <n v="29695"/>
  </r>
  <r>
    <x v="138"/>
    <x v="4"/>
    <x v="11"/>
    <n v="49000"/>
    <n v="52"/>
    <n v="2531"/>
    <n v="78461"/>
    <n v="29.04"/>
    <n v="25933"/>
    <n v="22784"/>
  </r>
  <r>
    <x v="138"/>
    <x v="4"/>
    <x v="12"/>
    <n v="38307"/>
    <n v="93"/>
    <n v="2329"/>
    <n v="72199"/>
    <n v="32.36"/>
    <n v="21215"/>
    <n v="23362"/>
  </r>
  <r>
    <x v="138"/>
    <x v="4"/>
    <x v="13"/>
    <n v="9451"/>
    <n v="31"/>
    <n v="982"/>
    <n v="30442"/>
    <n v="17.05"/>
    <n v="5657"/>
    <n v="5190"/>
  </r>
  <r>
    <x v="138"/>
    <x v="4"/>
    <x v="14"/>
    <n v="10231"/>
    <n v="37"/>
    <n v="1281"/>
    <n v="39711"/>
    <n v="13.88"/>
    <n v="5642"/>
    <n v="5513"/>
  </r>
  <r>
    <x v="138"/>
    <x v="4"/>
    <x v="15"/>
    <n v="10603"/>
    <n v="45"/>
    <n v="1550"/>
    <n v="48050"/>
    <n v="13.73"/>
    <n v="6003"/>
    <n v="6597"/>
  </r>
  <r>
    <x v="138"/>
    <x v="4"/>
    <x v="16"/>
    <n v="171687"/>
    <n v="116"/>
    <n v="7329"/>
    <n v="227199"/>
    <n v="51.09"/>
    <n v="83330"/>
    <n v="116086"/>
  </r>
  <r>
    <x v="138"/>
    <x v="4"/>
    <x v="17"/>
    <n v="151655"/>
    <n v="78"/>
    <n v="5993"/>
    <n v="185783"/>
    <n v="56.28"/>
    <n v="73734"/>
    <n v="104553"/>
  </r>
  <r>
    <x v="138"/>
    <x v="4"/>
    <x v="18"/>
    <n v="35302"/>
    <n v="98"/>
    <n v="3237"/>
    <n v="100347"/>
    <n v="21.65"/>
    <n v="19838"/>
    <n v="21721"/>
  </r>
  <r>
    <x v="138"/>
    <x v="4"/>
    <x v="19"/>
    <n v="48776"/>
    <n v="143"/>
    <n v="6072"/>
    <n v="188232"/>
    <n v="16.05"/>
    <n v="25040"/>
    <n v="30212"/>
  </r>
  <r>
    <x v="138"/>
    <x v="4"/>
    <x v="20"/>
    <n v="198236"/>
    <n v="317"/>
    <n v="11241"/>
    <n v="348471"/>
    <n v="32.24"/>
    <n v="92941"/>
    <n v="112361"/>
  </r>
  <r>
    <x v="138"/>
    <x v="4"/>
    <x v="21"/>
    <n v="25268"/>
    <n v="49"/>
    <n v="1649"/>
    <n v="51119"/>
    <n v="23.87"/>
    <n v="14613"/>
    <n v="12203"/>
  </r>
  <r>
    <x v="138"/>
    <x v="4"/>
    <x v="22"/>
    <n v="24858"/>
    <n v="28"/>
    <n v="1609"/>
    <n v="49879"/>
    <n v="23.83"/>
    <n v="15040"/>
    <n v="11884"/>
  </r>
  <r>
    <x v="138"/>
    <x v="4"/>
    <x v="23"/>
    <n v="16681"/>
    <n v="46"/>
    <n v="1316"/>
    <n v="40796"/>
    <n v="23.23"/>
    <n v="8396"/>
    <n v="9477"/>
  </r>
  <r>
    <x v="138"/>
    <x v="4"/>
    <x v="24"/>
    <n v="265043"/>
    <n v="440"/>
    <n v="15815"/>
    <n v="490265"/>
    <n v="29.76"/>
    <n v="130990"/>
    <n v="145925"/>
  </r>
  <r>
    <x v="138"/>
    <x v="4"/>
    <x v="25"/>
    <n v="56983"/>
    <n v="141"/>
    <n v="5272"/>
    <n v="163432"/>
    <n v="22.48"/>
    <n v="36821"/>
    <n v="36735"/>
  </r>
  <r>
    <x v="138"/>
    <x v="4"/>
    <x v="26"/>
    <n v="57740"/>
    <n v="48"/>
    <n v="3108"/>
    <n v="96348"/>
    <n v="28.27"/>
    <n v="19270"/>
    <n v="27242"/>
  </r>
  <r>
    <x v="138"/>
    <x v="4"/>
    <x v="27"/>
    <n v="263648"/>
    <n v="115"/>
    <n v="7602"/>
    <n v="235662"/>
    <n v="62.82"/>
    <n v="86998"/>
    <n v="148039"/>
  </r>
  <r>
    <x v="138"/>
    <x v="4"/>
    <x v="28"/>
    <n v="15095"/>
    <n v="45"/>
    <n v="1655"/>
    <n v="51305"/>
    <n v="17.170000000000002"/>
    <n v="9958"/>
    <n v="8808"/>
  </r>
  <r>
    <x v="138"/>
    <x v="4"/>
    <x v="29"/>
    <n v="8582"/>
    <n v="54"/>
    <n v="2725"/>
    <n v="84475"/>
    <n v="6.18"/>
    <n v="4840"/>
    <n v="5220"/>
  </r>
  <r>
    <x v="138"/>
    <x v="4"/>
    <x v="30"/>
    <n v="54460"/>
    <n v="74"/>
    <n v="2360"/>
    <n v="73160"/>
    <n v="40.75"/>
    <n v="28977"/>
    <n v="29812"/>
  </r>
  <r>
    <x v="138"/>
    <x v="4"/>
    <x v="31"/>
    <n v="4139"/>
    <n v="29"/>
    <n v="522"/>
    <n v="16182"/>
    <n v="14.38"/>
    <n v="2364"/>
    <n v="2327"/>
  </r>
  <r>
    <x v="138"/>
    <x v="4"/>
    <x v="32"/>
    <n v="12369"/>
    <n v="31"/>
    <n v="2191"/>
    <n v="67921"/>
    <n v="10.45"/>
    <n v="7541"/>
    <n v="7100"/>
  </r>
  <r>
    <x v="138"/>
    <x v="4"/>
    <x v="33"/>
    <n v="22807"/>
    <n v="74"/>
    <n v="1812"/>
    <n v="56172"/>
    <n v="28.38"/>
    <n v="13075"/>
    <n v="15939"/>
  </r>
  <r>
    <x v="138"/>
    <x v="4"/>
    <x v="34"/>
    <n v="2108414"/>
    <n v="3091"/>
    <n v="133529"/>
    <n v="4139399"/>
    <n v="29.89"/>
    <n v="1032317"/>
    <n v="1237136"/>
  </r>
  <r>
    <x v="139"/>
    <x v="0"/>
    <x v="0"/>
    <n v="13644"/>
    <n v="32"/>
    <n v="1172"/>
    <n v="36332"/>
    <n v="23.46"/>
    <n v="7588"/>
    <n v="8523"/>
  </r>
  <r>
    <x v="139"/>
    <x v="0"/>
    <x v="1"/>
    <n v="298778"/>
    <n v="72"/>
    <n v="9260"/>
    <n v="287060"/>
    <n v="65.83"/>
    <n v="152580"/>
    <n v="188966"/>
  </r>
  <r>
    <x v="139"/>
    <x v="0"/>
    <x v="2"/>
    <n v="1474"/>
    <n v="11"/>
    <n v="179"/>
    <n v="5549"/>
    <n v="14.01"/>
    <n v="796"/>
    <n v="777"/>
  </r>
  <r>
    <x v="139"/>
    <x v="0"/>
    <x v="3"/>
    <n v="23457"/>
    <n v="24"/>
    <n v="967"/>
    <n v="29977"/>
    <n v="46.17"/>
    <n v="10862"/>
    <n v="13841"/>
  </r>
  <r>
    <x v="139"/>
    <x v="0"/>
    <x v="4"/>
    <n v="9749"/>
    <n v="9"/>
    <n v="508"/>
    <n v="15748"/>
    <n v="37.96"/>
    <n v="5975"/>
    <n v="5979"/>
  </r>
  <r>
    <x v="139"/>
    <x v="0"/>
    <x v="5"/>
    <n v="50880"/>
    <n v="19"/>
    <n v="1780"/>
    <n v="55180"/>
    <n v="51.39"/>
    <n v="30889"/>
    <n v="28360"/>
  </r>
  <r>
    <x v="139"/>
    <x v="0"/>
    <x v="6"/>
    <n v="10166"/>
    <n v="9"/>
    <n v="532"/>
    <n v="16492"/>
    <n v="34.840000000000003"/>
    <n v="5045"/>
    <n v="5745"/>
  </r>
  <r>
    <x v="139"/>
    <x v="0"/>
    <x v="7"/>
    <m/>
    <n v="4"/>
    <n v="59"/>
    <n v="1829"/>
    <m/>
    <m/>
    <m/>
  </r>
  <r>
    <x v="139"/>
    <x v="0"/>
    <x v="8"/>
    <m/>
    <n v="10"/>
    <n v="243"/>
    <n v="7533"/>
    <m/>
    <m/>
    <m/>
  </r>
  <r>
    <x v="139"/>
    <x v="0"/>
    <x v="9"/>
    <n v="8503"/>
    <n v="16"/>
    <n v="467"/>
    <n v="14477"/>
    <n v="43.42"/>
    <n v="4530"/>
    <n v="6287"/>
  </r>
  <r>
    <x v="139"/>
    <x v="0"/>
    <x v="10"/>
    <n v="7774"/>
    <n v="15"/>
    <n v="514"/>
    <n v="15934"/>
    <n v="31.77"/>
    <n v="4854"/>
    <n v="5062"/>
  </r>
  <r>
    <x v="139"/>
    <x v="0"/>
    <x v="11"/>
    <n v="14496"/>
    <n v="11"/>
    <n v="500"/>
    <n v="15500"/>
    <n v="50.36"/>
    <n v="8059"/>
    <n v="7805"/>
  </r>
  <r>
    <x v="139"/>
    <x v="0"/>
    <x v="12"/>
    <n v="8015"/>
    <n v="19"/>
    <n v="538"/>
    <n v="16678"/>
    <n v="38.520000000000003"/>
    <n v="4663"/>
    <n v="6424"/>
  </r>
  <r>
    <x v="139"/>
    <x v="0"/>
    <x v="13"/>
    <m/>
    <n v="3"/>
    <n v="137"/>
    <n v="4247"/>
    <m/>
    <m/>
    <m/>
  </r>
  <r>
    <x v="139"/>
    <x v="0"/>
    <x v="14"/>
    <m/>
    <n v="8"/>
    <n v="194"/>
    <n v="6014"/>
    <m/>
    <m/>
    <m/>
  </r>
  <r>
    <x v="139"/>
    <x v="0"/>
    <x v="15"/>
    <m/>
    <n v="3"/>
    <n v="41"/>
    <n v="1271"/>
    <m/>
    <m/>
    <m/>
  </r>
  <r>
    <x v="139"/>
    <x v="0"/>
    <x v="16"/>
    <n v="101547"/>
    <n v="35"/>
    <n v="3458"/>
    <n v="107198"/>
    <n v="64.66"/>
    <n v="58229"/>
    <n v="69317"/>
  </r>
  <r>
    <x v="139"/>
    <x v="0"/>
    <x v="17"/>
    <n v="99528"/>
    <n v="32"/>
    <n v="3334"/>
    <n v="103354"/>
    <n v="65.510000000000005"/>
    <n v="56956"/>
    <n v="67710"/>
  </r>
  <r>
    <x v="139"/>
    <x v="0"/>
    <x v="18"/>
    <n v="3823"/>
    <n v="15"/>
    <n v="345"/>
    <n v="10695"/>
    <n v="26.4"/>
    <n v="2354"/>
    <n v="2823"/>
  </r>
  <r>
    <x v="139"/>
    <x v="0"/>
    <x v="19"/>
    <n v="6331"/>
    <n v="11"/>
    <n v="427"/>
    <n v="13237"/>
    <n v="34.21"/>
    <n v="3586"/>
    <n v="4529"/>
  </r>
  <r>
    <x v="139"/>
    <x v="0"/>
    <x v="20"/>
    <n v="48982"/>
    <n v="44"/>
    <n v="1824"/>
    <n v="56544"/>
    <n v="56.4"/>
    <n v="26039"/>
    <n v="31890"/>
  </r>
  <r>
    <x v="139"/>
    <x v="0"/>
    <x v="21"/>
    <m/>
    <n v="6"/>
    <n v="108"/>
    <n v="3348"/>
    <m/>
    <m/>
    <m/>
  </r>
  <r>
    <x v="139"/>
    <x v="0"/>
    <x v="22"/>
    <m/>
    <n v="5"/>
    <n v="434"/>
    <n v="13454"/>
    <m/>
    <m/>
    <m/>
  </r>
  <r>
    <x v="139"/>
    <x v="0"/>
    <x v="23"/>
    <n v="1083"/>
    <n v="9"/>
    <n v="131"/>
    <n v="4061"/>
    <n v="20.38"/>
    <n v="623"/>
    <n v="828"/>
  </r>
  <r>
    <x v="139"/>
    <x v="0"/>
    <x v="24"/>
    <n v="62028"/>
    <n v="64"/>
    <n v="2497"/>
    <n v="77407"/>
    <n v="49.72"/>
    <n v="33009"/>
    <n v="38485"/>
  </r>
  <r>
    <x v="139"/>
    <x v="0"/>
    <x v="25"/>
    <n v="12880"/>
    <n v="35"/>
    <n v="1175"/>
    <n v="36425"/>
    <n v="24.18"/>
    <n v="9607"/>
    <n v="8806"/>
  </r>
  <r>
    <x v="139"/>
    <x v="0"/>
    <x v="26"/>
    <n v="21827"/>
    <n v="10"/>
    <n v="473"/>
    <n v="14663"/>
    <n v="59.71"/>
    <n v="6710"/>
    <n v="8755"/>
  </r>
  <r>
    <x v="139"/>
    <x v="0"/>
    <x v="27"/>
    <n v="137200"/>
    <n v="34"/>
    <n v="3129"/>
    <n v="96999"/>
    <n v="75.489999999999995"/>
    <n v="47465"/>
    <n v="73226"/>
  </r>
  <r>
    <x v="139"/>
    <x v="0"/>
    <x v="28"/>
    <n v="6929"/>
    <n v="10"/>
    <n v="377"/>
    <n v="11687"/>
    <n v="35.479999999999997"/>
    <n v="4884"/>
    <n v="4147"/>
  </r>
  <r>
    <x v="139"/>
    <x v="0"/>
    <x v="29"/>
    <m/>
    <n v="14"/>
    <n v="222"/>
    <n v="6882"/>
    <m/>
    <m/>
    <m/>
  </r>
  <r>
    <x v="139"/>
    <x v="0"/>
    <x v="30"/>
    <n v="18393"/>
    <n v="18"/>
    <n v="781"/>
    <n v="24211"/>
    <n v="46.57"/>
    <n v="11354"/>
    <n v="11276"/>
  </r>
  <r>
    <x v="139"/>
    <x v="0"/>
    <x v="31"/>
    <n v="1130"/>
    <n v="8"/>
    <n v="86"/>
    <n v="2666"/>
    <m/>
    <n v="806"/>
    <m/>
  </r>
  <r>
    <x v="139"/>
    <x v="0"/>
    <x v="32"/>
    <n v="4817"/>
    <n v="5"/>
    <n v="553"/>
    <n v="17143"/>
    <n v="15.18"/>
    <n v="3351"/>
    <n v="2603"/>
  </r>
  <r>
    <x v="139"/>
    <x v="0"/>
    <x v="33"/>
    <m/>
    <n v="17"/>
    <n v="419"/>
    <n v="12989"/>
    <m/>
    <m/>
    <m/>
  </r>
  <r>
    <x v="139"/>
    <x v="0"/>
    <x v="34"/>
    <n v="842229"/>
    <n v="541"/>
    <n v="31033"/>
    <n v="962023"/>
    <n v="53.48"/>
    <n v="426864"/>
    <n v="514532"/>
  </r>
  <r>
    <x v="139"/>
    <x v="1"/>
    <x v="0"/>
    <n v="24260"/>
    <n v="130"/>
    <n v="1584"/>
    <n v="49104"/>
    <n v="27.31"/>
    <n v="14208"/>
    <n v="13412"/>
  </r>
  <r>
    <x v="139"/>
    <x v="1"/>
    <x v="1"/>
    <n v="110953"/>
    <n v="182"/>
    <n v="3733"/>
    <n v="115723"/>
    <n v="51.28"/>
    <n v="51555"/>
    <n v="59339"/>
  </r>
  <r>
    <x v="139"/>
    <x v="1"/>
    <x v="2"/>
    <n v="7397"/>
    <n v="62"/>
    <n v="659"/>
    <n v="20429"/>
    <n v="20.69"/>
    <n v="4240"/>
    <n v="4227"/>
  </r>
  <r>
    <x v="139"/>
    <x v="1"/>
    <x v="3"/>
    <n v="35387"/>
    <n v="88"/>
    <n v="1573"/>
    <n v="48763"/>
    <n v="44.28"/>
    <n v="19906"/>
    <n v="21593"/>
  </r>
  <r>
    <x v="139"/>
    <x v="1"/>
    <x v="4"/>
    <n v="19759"/>
    <n v="58"/>
    <n v="997"/>
    <n v="30907"/>
    <n v="39.29"/>
    <n v="10627"/>
    <n v="12145"/>
  </r>
  <r>
    <x v="139"/>
    <x v="1"/>
    <x v="5"/>
    <n v="36594"/>
    <n v="79"/>
    <n v="1399"/>
    <n v="43369"/>
    <n v="39.89"/>
    <n v="22439"/>
    <n v="17302"/>
  </r>
  <r>
    <x v="139"/>
    <x v="1"/>
    <x v="6"/>
    <n v="28348"/>
    <n v="69"/>
    <n v="1189"/>
    <n v="36859"/>
    <n v="41.08"/>
    <n v="18269"/>
    <n v="15141"/>
  </r>
  <r>
    <x v="139"/>
    <x v="1"/>
    <x v="7"/>
    <n v="5668"/>
    <n v="21"/>
    <n v="248"/>
    <n v="7688"/>
    <n v="43.74"/>
    <n v="3350"/>
    <n v="3363"/>
  </r>
  <r>
    <x v="139"/>
    <x v="1"/>
    <x v="8"/>
    <n v="8894"/>
    <n v="35"/>
    <n v="495"/>
    <n v="15345"/>
    <n v="34.57"/>
    <n v="4905"/>
    <n v="5304"/>
  </r>
  <r>
    <x v="139"/>
    <x v="1"/>
    <x v="9"/>
    <n v="16355"/>
    <n v="47"/>
    <n v="803"/>
    <n v="24893"/>
    <n v="44.43"/>
    <n v="8567"/>
    <n v="11059"/>
  </r>
  <r>
    <x v="139"/>
    <x v="1"/>
    <x v="10"/>
    <n v="23577"/>
    <n v="75"/>
    <n v="1378"/>
    <n v="42718"/>
    <n v="34.21"/>
    <n v="13440"/>
    <n v="14616"/>
  </r>
  <r>
    <x v="139"/>
    <x v="1"/>
    <x v="11"/>
    <n v="13879"/>
    <n v="21"/>
    <n v="639"/>
    <n v="19809"/>
    <n v="29.4"/>
    <n v="6990"/>
    <n v="5823"/>
  </r>
  <r>
    <x v="139"/>
    <x v="1"/>
    <x v="12"/>
    <n v="21083"/>
    <n v="63"/>
    <n v="1066"/>
    <n v="33046"/>
    <n v="39.78"/>
    <n v="13271"/>
    <n v="13145"/>
  </r>
  <r>
    <x v="139"/>
    <x v="1"/>
    <x v="13"/>
    <n v="6299"/>
    <n v="22"/>
    <n v="406"/>
    <n v="12586"/>
    <n v="31.72"/>
    <n v="3891"/>
    <n v="3992"/>
  </r>
  <r>
    <x v="139"/>
    <x v="1"/>
    <x v="14"/>
    <n v="4563"/>
    <n v="17"/>
    <n v="235"/>
    <n v="7285"/>
    <n v="35"/>
    <n v="2593"/>
    <n v="2550"/>
  </r>
  <r>
    <x v="139"/>
    <x v="1"/>
    <x v="15"/>
    <n v="5195"/>
    <n v="29"/>
    <n v="302"/>
    <n v="9362"/>
    <n v="31.6"/>
    <n v="3237"/>
    <n v="2959"/>
  </r>
  <r>
    <x v="139"/>
    <x v="1"/>
    <x v="16"/>
    <n v="30416"/>
    <n v="65"/>
    <n v="1377"/>
    <n v="42687"/>
    <n v="43.63"/>
    <n v="14548"/>
    <n v="18624"/>
  </r>
  <r>
    <x v="139"/>
    <x v="1"/>
    <x v="17"/>
    <n v="20469"/>
    <n v="36"/>
    <n v="878"/>
    <n v="27218"/>
    <n v="45.01"/>
    <n v="9627"/>
    <n v="12250"/>
  </r>
  <r>
    <x v="139"/>
    <x v="1"/>
    <x v="18"/>
    <n v="12884"/>
    <n v="48"/>
    <n v="716"/>
    <n v="22196"/>
    <n v="35.71"/>
    <n v="7848"/>
    <n v="7926"/>
  </r>
  <r>
    <x v="139"/>
    <x v="1"/>
    <x v="19"/>
    <n v="18857"/>
    <n v="88"/>
    <n v="1105"/>
    <n v="34255"/>
    <n v="32.75"/>
    <n v="9859"/>
    <n v="11219"/>
  </r>
  <r>
    <x v="139"/>
    <x v="1"/>
    <x v="20"/>
    <n v="96960"/>
    <n v="194"/>
    <n v="2736"/>
    <n v="84816"/>
    <n v="61.88"/>
    <n v="44899"/>
    <n v="52485"/>
  </r>
  <r>
    <x v="139"/>
    <x v="1"/>
    <x v="21"/>
    <n v="9918"/>
    <n v="29"/>
    <n v="431"/>
    <n v="13361"/>
    <n v="35.590000000000003"/>
    <n v="6005"/>
    <n v="4756"/>
  </r>
  <r>
    <x v="139"/>
    <x v="1"/>
    <x v="22"/>
    <n v="7296"/>
    <n v="15"/>
    <n v="401"/>
    <n v="12431"/>
    <n v="25.2"/>
    <n v="5387"/>
    <n v="3132"/>
  </r>
  <r>
    <x v="139"/>
    <x v="1"/>
    <x v="23"/>
    <n v="8699"/>
    <n v="27"/>
    <n v="357"/>
    <n v="11067"/>
    <n v="45.25"/>
    <n v="4668"/>
    <n v="5008"/>
  </r>
  <r>
    <x v="139"/>
    <x v="1"/>
    <x v="24"/>
    <n v="122873"/>
    <n v="265"/>
    <n v="3925"/>
    <n v="121675"/>
    <n v="53.73"/>
    <n v="60958"/>
    <n v="65381"/>
  </r>
  <r>
    <x v="139"/>
    <x v="1"/>
    <x v="25"/>
    <n v="17370"/>
    <n v="67"/>
    <n v="972"/>
    <n v="30132"/>
    <n v="31.94"/>
    <n v="10952"/>
    <n v="9623"/>
  </r>
  <r>
    <x v="139"/>
    <x v="1"/>
    <x v="26"/>
    <n v="21688"/>
    <n v="23"/>
    <n v="447"/>
    <n v="13857"/>
    <n v="60"/>
    <n v="6337"/>
    <n v="8314"/>
  </r>
  <r>
    <x v="139"/>
    <x v="1"/>
    <x v="27"/>
    <n v="55101"/>
    <n v="52"/>
    <n v="1124"/>
    <n v="34844"/>
    <n v="58.82"/>
    <n v="15724"/>
    <n v="20497"/>
  </r>
  <r>
    <x v="139"/>
    <x v="1"/>
    <x v="28"/>
    <n v="5536"/>
    <n v="22"/>
    <n v="280"/>
    <n v="8680"/>
    <n v="35.97"/>
    <n v="3830"/>
    <n v="3122"/>
  </r>
  <r>
    <x v="139"/>
    <x v="1"/>
    <x v="29"/>
    <n v="3587"/>
    <n v="26"/>
    <n v="273"/>
    <n v="8463"/>
    <n v="27.85"/>
    <n v="2534"/>
    <n v="2357"/>
  </r>
  <r>
    <x v="139"/>
    <x v="1"/>
    <x v="30"/>
    <n v="21032"/>
    <n v="44"/>
    <n v="758"/>
    <n v="23498"/>
    <n v="49.26"/>
    <n v="10417"/>
    <n v="11575"/>
  </r>
  <r>
    <x v="139"/>
    <x v="1"/>
    <x v="31"/>
    <n v="2411"/>
    <n v="14"/>
    <n v="102"/>
    <n v="3162"/>
    <n v="43.49"/>
    <n v="905"/>
    <n v="1375"/>
  </r>
  <r>
    <x v="139"/>
    <x v="1"/>
    <x v="32"/>
    <n v="2271"/>
    <n v="17"/>
    <n v="296"/>
    <n v="9176"/>
    <n v="12"/>
    <n v="1475"/>
    <n v="1101"/>
  </r>
  <r>
    <x v="139"/>
    <x v="1"/>
    <x v="33"/>
    <n v="12290"/>
    <n v="40"/>
    <n v="604"/>
    <n v="18724"/>
    <n v="44.02"/>
    <n v="5888"/>
    <n v="8243"/>
  </r>
  <r>
    <x v="139"/>
    <x v="1"/>
    <x v="34"/>
    <n v="694525"/>
    <n v="1769"/>
    <n v="28685"/>
    <n v="889235"/>
    <n v="42.21"/>
    <n v="352763"/>
    <n v="375328"/>
  </r>
  <r>
    <x v="139"/>
    <x v="2"/>
    <x v="0"/>
    <n v="7508"/>
    <n v="24"/>
    <n v="1164"/>
    <n v="36084"/>
    <n v="19.32"/>
    <n v="3894"/>
    <n v="6971"/>
  </r>
  <r>
    <x v="139"/>
    <x v="2"/>
    <x v="1"/>
    <n v="48461"/>
    <n v="37"/>
    <n v="3801"/>
    <n v="117831"/>
    <n v="38.130000000000003"/>
    <n v="15316"/>
    <n v="44933"/>
  </r>
  <r>
    <x v="139"/>
    <x v="2"/>
    <x v="2"/>
    <n v="2195"/>
    <n v="17"/>
    <n v="625"/>
    <n v="19375"/>
    <n v="10.86"/>
    <n v="1105"/>
    <n v="2104"/>
  </r>
  <r>
    <x v="139"/>
    <x v="2"/>
    <x v="3"/>
    <n v="3047"/>
    <n v="13"/>
    <n v="719"/>
    <n v="22289"/>
    <n v="10.72"/>
    <n v="1740"/>
    <n v="2388"/>
  </r>
  <r>
    <x v="139"/>
    <x v="2"/>
    <x v="4"/>
    <n v="5326"/>
    <n v="15"/>
    <n v="901"/>
    <n v="27931"/>
    <n v="17.12"/>
    <n v="2341"/>
    <n v="4782"/>
  </r>
  <r>
    <x v="139"/>
    <x v="2"/>
    <x v="5"/>
    <n v="9151"/>
    <n v="12"/>
    <n v="1429"/>
    <n v="44299"/>
    <n v="18.37"/>
    <n v="6052"/>
    <n v="8140"/>
  </r>
  <r>
    <x v="139"/>
    <x v="2"/>
    <x v="6"/>
    <n v="8505"/>
    <n v="15"/>
    <n v="971"/>
    <n v="30101"/>
    <n v="25.14"/>
    <n v="4406"/>
    <n v="7567"/>
  </r>
  <r>
    <x v="139"/>
    <x v="2"/>
    <x v="7"/>
    <m/>
    <n v="2"/>
    <n v="64"/>
    <n v="1984"/>
    <m/>
    <m/>
    <m/>
  </r>
  <r>
    <x v="139"/>
    <x v="2"/>
    <x v="8"/>
    <m/>
    <n v="4"/>
    <n v="130"/>
    <n v="4030"/>
    <m/>
    <m/>
    <m/>
  </r>
  <r>
    <x v="139"/>
    <x v="2"/>
    <x v="9"/>
    <n v="1721"/>
    <n v="10"/>
    <n v="408"/>
    <n v="12648"/>
    <n v="11.64"/>
    <n v="628"/>
    <n v="1473"/>
  </r>
  <r>
    <x v="139"/>
    <x v="2"/>
    <x v="10"/>
    <n v="4254"/>
    <n v="17"/>
    <n v="813"/>
    <n v="25203"/>
    <n v="15.29"/>
    <n v="1100"/>
    <n v="3854"/>
  </r>
  <r>
    <x v="139"/>
    <x v="2"/>
    <x v="11"/>
    <n v="9986"/>
    <n v="14"/>
    <n v="975"/>
    <n v="30225"/>
    <n v="23.17"/>
    <m/>
    <n v="7004"/>
  </r>
  <r>
    <x v="139"/>
    <x v="2"/>
    <x v="12"/>
    <m/>
    <n v="3"/>
    <n v="120"/>
    <n v="3720"/>
    <m/>
    <m/>
    <m/>
  </r>
  <r>
    <x v="139"/>
    <x v="2"/>
    <x v="13"/>
    <m/>
    <n v="3"/>
    <n v="79"/>
    <n v="2449"/>
    <m/>
    <m/>
    <m/>
  </r>
  <r>
    <x v="139"/>
    <x v="2"/>
    <x v="14"/>
    <m/>
    <n v="3"/>
    <n v="75"/>
    <n v="2325"/>
    <m/>
    <m/>
    <m/>
  </r>
  <r>
    <x v="139"/>
    <x v="2"/>
    <x v="15"/>
    <m/>
    <n v="5"/>
    <n v="354"/>
    <n v="10974"/>
    <m/>
    <m/>
    <m/>
  </r>
  <r>
    <x v="139"/>
    <x v="2"/>
    <x v="16"/>
    <m/>
    <n v="12"/>
    <n v="2072"/>
    <n v="64232"/>
    <m/>
    <m/>
    <m/>
  </r>
  <r>
    <x v="139"/>
    <x v="2"/>
    <x v="17"/>
    <m/>
    <n v="9"/>
    <n v="1739"/>
    <n v="53909"/>
    <m/>
    <m/>
    <m/>
  </r>
  <r>
    <x v="139"/>
    <x v="2"/>
    <x v="18"/>
    <n v="6664"/>
    <n v="18"/>
    <n v="798"/>
    <n v="24738"/>
    <n v="24.93"/>
    <n v="2755"/>
    <n v="6167"/>
  </r>
  <r>
    <x v="139"/>
    <x v="2"/>
    <x v="19"/>
    <n v="7349"/>
    <n v="23"/>
    <n v="1129"/>
    <n v="34999"/>
    <n v="19.559999999999999"/>
    <n v="3052"/>
    <n v="6845"/>
  </r>
  <r>
    <x v="139"/>
    <x v="2"/>
    <x v="20"/>
    <n v="23750"/>
    <n v="44"/>
    <n v="2198"/>
    <n v="68138"/>
    <n v="27.36"/>
    <n v="9872"/>
    <n v="18639"/>
  </r>
  <r>
    <x v="139"/>
    <x v="2"/>
    <x v="21"/>
    <m/>
    <n v="6"/>
    <n v="459"/>
    <n v="14229"/>
    <m/>
    <m/>
    <m/>
  </r>
  <r>
    <x v="139"/>
    <x v="2"/>
    <x v="22"/>
    <n v="3958"/>
    <n v="5"/>
    <n v="336"/>
    <n v="10416"/>
    <n v="34.56"/>
    <n v="2921"/>
    <n v="3600"/>
  </r>
  <r>
    <x v="139"/>
    <x v="2"/>
    <x v="23"/>
    <m/>
    <n v="4"/>
    <n v="79"/>
    <n v="2449"/>
    <m/>
    <m/>
    <m/>
  </r>
  <r>
    <x v="139"/>
    <x v="2"/>
    <x v="24"/>
    <n v="30524"/>
    <n v="59"/>
    <n v="3072"/>
    <n v="95232"/>
    <n v="25.62"/>
    <n v="14418"/>
    <n v="24402"/>
  </r>
  <r>
    <x v="139"/>
    <x v="2"/>
    <x v="25"/>
    <n v="9773"/>
    <n v="21"/>
    <n v="1439"/>
    <n v="44609"/>
    <n v="18.170000000000002"/>
    <n v="6795"/>
    <n v="8105"/>
  </r>
  <r>
    <x v="139"/>
    <x v="2"/>
    <x v="26"/>
    <n v="10861"/>
    <n v="10"/>
    <n v="652"/>
    <n v="20212"/>
    <n v="51.05"/>
    <n v="4143"/>
    <n v="10318"/>
  </r>
  <r>
    <x v="139"/>
    <x v="2"/>
    <x v="27"/>
    <n v="40859"/>
    <n v="21"/>
    <n v="2124"/>
    <n v="65844"/>
    <n v="60.14"/>
    <n v="12558"/>
    <n v="39602"/>
  </r>
  <r>
    <x v="139"/>
    <x v="2"/>
    <x v="28"/>
    <n v="540"/>
    <n v="4"/>
    <n v="87"/>
    <n v="2697"/>
    <m/>
    <m/>
    <m/>
  </r>
  <r>
    <x v="139"/>
    <x v="2"/>
    <x v="29"/>
    <m/>
    <n v="5"/>
    <n v="123"/>
    <n v="3813"/>
    <m/>
    <m/>
    <m/>
  </r>
  <r>
    <x v="139"/>
    <x v="2"/>
    <x v="30"/>
    <n v="3348"/>
    <n v="7"/>
    <n v="369"/>
    <n v="11439"/>
    <n v="28.41"/>
    <n v="1793"/>
    <n v="3250"/>
  </r>
  <r>
    <x v="139"/>
    <x v="2"/>
    <x v="31"/>
    <m/>
    <n v="3"/>
    <n v="103"/>
    <n v="3193"/>
    <m/>
    <m/>
    <m/>
  </r>
  <r>
    <x v="139"/>
    <x v="2"/>
    <x v="32"/>
    <n v="1804"/>
    <n v="4"/>
    <n v="331"/>
    <n v="10261"/>
    <n v="17.11"/>
    <n v="889"/>
    <n v="1755"/>
  </r>
  <r>
    <x v="139"/>
    <x v="2"/>
    <x v="33"/>
    <m/>
    <n v="9"/>
    <n v="336"/>
    <n v="10416"/>
    <m/>
    <m/>
    <m/>
  </r>
  <r>
    <x v="139"/>
    <x v="2"/>
    <x v="34"/>
    <n v="239505"/>
    <n v="390"/>
    <n v="25263"/>
    <n v="783153"/>
    <n v="27.48"/>
    <n v="103133"/>
    <n v="215233"/>
  </r>
  <r>
    <x v="139"/>
    <x v="3"/>
    <x v="0"/>
    <n v="14803"/>
    <n v="42"/>
    <n v="5537"/>
    <n v="171647"/>
    <n v="5.4"/>
    <n v="6473"/>
    <n v="9267"/>
  </r>
  <r>
    <x v="139"/>
    <x v="3"/>
    <x v="1"/>
    <n v="17701"/>
    <n v="21"/>
    <n v="2533"/>
    <n v="78523"/>
    <n v="11.25"/>
    <n v="5999"/>
    <n v="8834"/>
  </r>
  <r>
    <x v="139"/>
    <x v="3"/>
    <x v="2"/>
    <n v="10913"/>
    <n v="23"/>
    <n v="2976"/>
    <n v="92256"/>
    <n v="6.02"/>
    <n v="5601"/>
    <n v="5554"/>
  </r>
  <r>
    <x v="139"/>
    <x v="3"/>
    <x v="3"/>
    <n v="8928"/>
    <n v="21"/>
    <n v="1897"/>
    <n v="58807"/>
    <n v="8.01"/>
    <n v="4488"/>
    <n v="4711"/>
  </r>
  <r>
    <x v="139"/>
    <x v="3"/>
    <x v="4"/>
    <n v="15964"/>
    <n v="18"/>
    <n v="2808"/>
    <n v="87048"/>
    <n v="9.31"/>
    <n v="5299"/>
    <n v="8103"/>
  </r>
  <r>
    <x v="139"/>
    <x v="3"/>
    <x v="5"/>
    <n v="10912"/>
    <n v="11"/>
    <n v="1456"/>
    <n v="45136"/>
    <n v="10.62"/>
    <n v="4584"/>
    <n v="4794"/>
  </r>
  <r>
    <x v="139"/>
    <x v="3"/>
    <x v="6"/>
    <n v="5661"/>
    <n v="10"/>
    <n v="1347"/>
    <n v="41757"/>
    <n v="5.91"/>
    <n v="3343"/>
    <n v="2468"/>
  </r>
  <r>
    <x v="139"/>
    <x v="3"/>
    <x v="7"/>
    <n v="2032"/>
    <n v="5"/>
    <n v="1133"/>
    <n v="35123"/>
    <n v="2.72"/>
    <n v="957"/>
    <n v="955"/>
  </r>
  <r>
    <x v="139"/>
    <x v="3"/>
    <x v="8"/>
    <n v="3019"/>
    <n v="10"/>
    <n v="1712"/>
    <n v="53072"/>
    <n v="3.33"/>
    <n v="1746"/>
    <n v="1766"/>
  </r>
  <r>
    <x v="139"/>
    <x v="3"/>
    <x v="9"/>
    <n v="4801"/>
    <n v="12"/>
    <n v="1153"/>
    <n v="35743"/>
    <n v="6.77"/>
    <n v="2136"/>
    <n v="2419"/>
  </r>
  <r>
    <x v="139"/>
    <x v="3"/>
    <x v="10"/>
    <n v="5577"/>
    <n v="18"/>
    <n v="1879"/>
    <n v="58249"/>
    <n v="5.3"/>
    <n v="2369"/>
    <n v="3088"/>
  </r>
  <r>
    <x v="139"/>
    <x v="3"/>
    <x v="11"/>
    <n v="4614"/>
    <n v="6"/>
    <n v="430"/>
    <n v="13330"/>
    <n v="13.46"/>
    <m/>
    <n v="1794"/>
  </r>
  <r>
    <x v="139"/>
    <x v="3"/>
    <x v="12"/>
    <m/>
    <n v="8"/>
    <n v="604"/>
    <n v="18724"/>
    <m/>
    <m/>
    <m/>
  </r>
  <r>
    <x v="139"/>
    <x v="3"/>
    <x v="13"/>
    <m/>
    <n v="3"/>
    <n v="360"/>
    <n v="11160"/>
    <m/>
    <m/>
    <m/>
  </r>
  <r>
    <x v="139"/>
    <x v="3"/>
    <x v="14"/>
    <n v="1080"/>
    <n v="7"/>
    <n v="753"/>
    <n v="23343"/>
    <n v="2.27"/>
    <n v="615"/>
    <n v="529"/>
  </r>
  <r>
    <x v="139"/>
    <x v="3"/>
    <x v="15"/>
    <n v="2329"/>
    <n v="8"/>
    <n v="853"/>
    <n v="26443"/>
    <n v="5.36"/>
    <n v="1174"/>
    <n v="1417"/>
  </r>
  <r>
    <x v="139"/>
    <x v="3"/>
    <x v="16"/>
    <m/>
    <n v="4"/>
    <n v="419"/>
    <n v="12989"/>
    <m/>
    <m/>
    <m/>
  </r>
  <r>
    <x v="139"/>
    <x v="3"/>
    <x v="17"/>
    <m/>
    <n v="1"/>
    <n v="39"/>
    <n v="1209"/>
    <m/>
    <m/>
    <n v="206"/>
  </r>
  <r>
    <x v="139"/>
    <x v="3"/>
    <x v="18"/>
    <n v="9322"/>
    <n v="15"/>
    <n v="1330"/>
    <n v="41230"/>
    <n v="11.63"/>
    <n v="5432"/>
    <n v="4793"/>
  </r>
  <r>
    <x v="139"/>
    <x v="3"/>
    <x v="19"/>
    <n v="10965"/>
    <n v="21"/>
    <n v="3476"/>
    <n v="107756"/>
    <n v="5.37"/>
    <n v="4676"/>
    <n v="5791"/>
  </r>
  <r>
    <x v="139"/>
    <x v="3"/>
    <x v="20"/>
    <n v="28117"/>
    <n v="37"/>
    <n v="4478"/>
    <n v="138818"/>
    <n v="10.72"/>
    <n v="12556"/>
    <n v="14885"/>
  </r>
  <r>
    <x v="139"/>
    <x v="3"/>
    <x v="21"/>
    <n v="3799"/>
    <n v="8"/>
    <n v="651"/>
    <n v="20181"/>
    <n v="11.6"/>
    <n v="2090"/>
    <n v="2342"/>
  </r>
  <r>
    <x v="139"/>
    <x v="3"/>
    <x v="22"/>
    <m/>
    <n v="3"/>
    <n v="438"/>
    <n v="13578"/>
    <m/>
    <m/>
    <m/>
  </r>
  <r>
    <x v="139"/>
    <x v="3"/>
    <x v="23"/>
    <m/>
    <n v="6"/>
    <n v="749"/>
    <n v="23219"/>
    <m/>
    <m/>
    <m/>
  </r>
  <r>
    <x v="139"/>
    <x v="3"/>
    <x v="24"/>
    <n v="39323"/>
    <n v="54"/>
    <n v="6316"/>
    <n v="195796"/>
    <n v="10.48"/>
    <n v="19002"/>
    <n v="20518"/>
  </r>
  <r>
    <x v="139"/>
    <x v="3"/>
    <x v="25"/>
    <n v="6043"/>
    <n v="17"/>
    <n v="1658"/>
    <n v="51398"/>
    <n v="5.97"/>
    <n v="4808"/>
    <n v="3070"/>
  </r>
  <r>
    <x v="139"/>
    <x v="3"/>
    <x v="26"/>
    <n v="8267"/>
    <n v="6"/>
    <n v="1565"/>
    <n v="48515"/>
    <n v="7.15"/>
    <n v="3046"/>
    <n v="3469"/>
  </r>
  <r>
    <x v="139"/>
    <x v="3"/>
    <x v="27"/>
    <n v="13199"/>
    <n v="7"/>
    <n v="1219"/>
    <n v="37789"/>
    <n v="12.49"/>
    <n v="5069"/>
    <n v="4720"/>
  </r>
  <r>
    <x v="139"/>
    <x v="3"/>
    <x v="28"/>
    <n v="1920"/>
    <n v="8"/>
    <n v="899"/>
    <n v="27869"/>
    <m/>
    <m/>
    <m/>
  </r>
  <r>
    <x v="139"/>
    <x v="3"/>
    <x v="29"/>
    <n v="4995"/>
    <n v="10"/>
    <n v="2211"/>
    <n v="68541"/>
    <n v="3.88"/>
    <n v="2326"/>
    <n v="2656"/>
  </r>
  <r>
    <x v="139"/>
    <x v="3"/>
    <x v="30"/>
    <n v="3794"/>
    <n v="6"/>
    <n v="553"/>
    <n v="17143"/>
    <n v="9.2100000000000009"/>
    <n v="2463"/>
    <n v="1579"/>
  </r>
  <r>
    <x v="139"/>
    <x v="3"/>
    <x v="31"/>
    <m/>
    <n v="5"/>
    <n v="239"/>
    <n v="7409"/>
    <m/>
    <m/>
    <m/>
  </r>
  <r>
    <x v="139"/>
    <x v="3"/>
    <x v="32"/>
    <n v="2237"/>
    <n v="5"/>
    <n v="938"/>
    <n v="29078"/>
    <n v="4.05"/>
    <n v="1497"/>
    <n v="1178"/>
  </r>
  <r>
    <x v="139"/>
    <x v="3"/>
    <x v="33"/>
    <n v="1093"/>
    <n v="9"/>
    <n v="456"/>
    <n v="14136"/>
    <n v="4.41"/>
    <n v="684"/>
    <n v="623"/>
  </r>
  <r>
    <x v="139"/>
    <x v="3"/>
    <x v="34"/>
    <n v="216724"/>
    <n v="390"/>
    <n v="48710"/>
    <n v="1510010"/>
    <n v="7.19"/>
    <n v="103007"/>
    <n v="108539"/>
  </r>
  <r>
    <x v="139"/>
    <x v="4"/>
    <x v="0"/>
    <n v="60216"/>
    <n v="228"/>
    <n v="9457"/>
    <n v="293167"/>
    <n v="13.02"/>
    <n v="32163"/>
    <n v="38173"/>
  </r>
  <r>
    <x v="139"/>
    <x v="4"/>
    <x v="1"/>
    <n v="475892"/>
    <n v="312"/>
    <n v="19327"/>
    <n v="599137"/>
    <n v="50.42"/>
    <n v="225450"/>
    <n v="302072"/>
  </r>
  <r>
    <x v="139"/>
    <x v="4"/>
    <x v="2"/>
    <n v="21980"/>
    <n v="113"/>
    <n v="4439"/>
    <n v="137609"/>
    <n v="9.1999999999999993"/>
    <n v="11741"/>
    <n v="12663"/>
  </r>
  <r>
    <x v="139"/>
    <x v="4"/>
    <x v="3"/>
    <n v="70819"/>
    <n v="146"/>
    <n v="5156"/>
    <n v="159836"/>
    <n v="26.61"/>
    <n v="36995"/>
    <n v="42533"/>
  </r>
  <r>
    <x v="139"/>
    <x v="4"/>
    <x v="4"/>
    <n v="50798"/>
    <n v="100"/>
    <n v="5214"/>
    <n v="161634"/>
    <n v="19.18"/>
    <n v="24242"/>
    <n v="31009"/>
  </r>
  <r>
    <x v="139"/>
    <x v="4"/>
    <x v="5"/>
    <n v="107537"/>
    <n v="121"/>
    <n v="6064"/>
    <n v="187984"/>
    <n v="31.17"/>
    <n v="63963"/>
    <n v="58595"/>
  </r>
  <r>
    <x v="139"/>
    <x v="4"/>
    <x v="6"/>
    <n v="52681"/>
    <n v="103"/>
    <n v="4039"/>
    <n v="125209"/>
    <n v="24.7"/>
    <n v="31063"/>
    <n v="30922"/>
  </r>
  <r>
    <x v="139"/>
    <x v="4"/>
    <x v="7"/>
    <n v="8692"/>
    <n v="32"/>
    <n v="1504"/>
    <n v="46624"/>
    <n v="10.66"/>
    <n v="4692"/>
    <n v="4969"/>
  </r>
  <r>
    <x v="139"/>
    <x v="4"/>
    <x v="8"/>
    <n v="15569"/>
    <n v="59"/>
    <n v="2580"/>
    <n v="79980"/>
    <n v="12.18"/>
    <n v="8538"/>
    <n v="9741"/>
  </r>
  <r>
    <x v="139"/>
    <x v="4"/>
    <x v="9"/>
    <n v="31381"/>
    <n v="85"/>
    <n v="2831"/>
    <n v="87761"/>
    <n v="24.2"/>
    <n v="15860"/>
    <n v="21238"/>
  </r>
  <r>
    <x v="139"/>
    <x v="4"/>
    <x v="10"/>
    <n v="41182"/>
    <n v="125"/>
    <n v="4584"/>
    <n v="142104"/>
    <n v="18.73"/>
    <n v="21762"/>
    <n v="26619"/>
  </r>
  <r>
    <x v="139"/>
    <x v="4"/>
    <x v="11"/>
    <n v="42976"/>
    <n v="52"/>
    <n v="2544"/>
    <n v="78864"/>
    <n v="28.44"/>
    <n v="23869"/>
    <n v="22426"/>
  </r>
  <r>
    <x v="139"/>
    <x v="4"/>
    <x v="12"/>
    <n v="31459"/>
    <n v="93"/>
    <n v="2328"/>
    <n v="72168"/>
    <n v="29.43"/>
    <n v="19733"/>
    <n v="21240"/>
  </r>
  <r>
    <x v="139"/>
    <x v="4"/>
    <x v="13"/>
    <n v="9173"/>
    <n v="31"/>
    <n v="982"/>
    <n v="30442"/>
    <n v="17.670000000000002"/>
    <n v="5847"/>
    <n v="5379"/>
  </r>
  <r>
    <x v="139"/>
    <x v="4"/>
    <x v="14"/>
    <n v="9319"/>
    <n v="35"/>
    <n v="1257"/>
    <n v="38967"/>
    <n v="13.52"/>
    <n v="5180"/>
    <n v="5270"/>
  </r>
  <r>
    <x v="139"/>
    <x v="4"/>
    <x v="15"/>
    <n v="8784"/>
    <n v="45"/>
    <n v="1550"/>
    <n v="48050"/>
    <n v="11.3"/>
    <n v="5070"/>
    <n v="5428"/>
  </r>
  <r>
    <x v="139"/>
    <x v="4"/>
    <x v="16"/>
    <n v="156937"/>
    <n v="116"/>
    <n v="7326"/>
    <n v="227106"/>
    <n v="48.36"/>
    <n v="85321"/>
    <n v="109833"/>
  </r>
  <r>
    <x v="139"/>
    <x v="4"/>
    <x v="17"/>
    <n v="141063"/>
    <n v="78"/>
    <n v="5990"/>
    <n v="185690"/>
    <n v="53.82"/>
    <n v="77406"/>
    <n v="99944"/>
  </r>
  <r>
    <x v="139"/>
    <x v="4"/>
    <x v="18"/>
    <n v="32694"/>
    <n v="96"/>
    <n v="3189"/>
    <n v="98859"/>
    <n v="21.96"/>
    <n v="18388"/>
    <n v="21709"/>
  </r>
  <r>
    <x v="139"/>
    <x v="4"/>
    <x v="19"/>
    <n v="43502"/>
    <n v="143"/>
    <n v="6137"/>
    <n v="190247"/>
    <n v="14.92"/>
    <n v="21173"/>
    <n v="28383"/>
  </r>
  <r>
    <x v="139"/>
    <x v="4"/>
    <x v="20"/>
    <n v="197809"/>
    <n v="319"/>
    <n v="11236"/>
    <n v="348316"/>
    <n v="33.85"/>
    <n v="93366"/>
    <n v="117900"/>
  </r>
  <r>
    <x v="139"/>
    <x v="4"/>
    <x v="21"/>
    <n v="17981"/>
    <n v="49"/>
    <n v="1649"/>
    <n v="51119"/>
    <n v="19.38"/>
    <n v="10833"/>
    <n v="9908"/>
  </r>
  <r>
    <x v="139"/>
    <x v="4"/>
    <x v="22"/>
    <n v="24959"/>
    <n v="28"/>
    <n v="1609"/>
    <n v="49879"/>
    <n v="25.85"/>
    <n v="16039"/>
    <n v="12896"/>
  </r>
  <r>
    <x v="139"/>
    <x v="4"/>
    <x v="23"/>
    <n v="13999"/>
    <n v="46"/>
    <n v="1316"/>
    <n v="40796"/>
    <n v="19.809999999999999"/>
    <n v="7150"/>
    <n v="8083"/>
  </r>
  <r>
    <x v="139"/>
    <x v="4"/>
    <x v="24"/>
    <n v="254748"/>
    <n v="442"/>
    <n v="15810"/>
    <n v="490110"/>
    <n v="30.36"/>
    <n v="127388"/>
    <n v="148786"/>
  </r>
  <r>
    <x v="139"/>
    <x v="4"/>
    <x v="25"/>
    <n v="46066"/>
    <n v="140"/>
    <n v="5244"/>
    <n v="162564"/>
    <n v="18.21"/>
    <n v="32162"/>
    <n v="29604"/>
  </r>
  <r>
    <x v="139"/>
    <x v="4"/>
    <x v="26"/>
    <n v="62643"/>
    <n v="49"/>
    <n v="3137"/>
    <n v="97247"/>
    <n v="31.73"/>
    <n v="20237"/>
    <n v="30856"/>
  </r>
  <r>
    <x v="139"/>
    <x v="4"/>
    <x v="27"/>
    <n v="246359"/>
    <n v="114"/>
    <n v="7596"/>
    <n v="235476"/>
    <n v="58.62"/>
    <n v="80816"/>
    <n v="138044"/>
  </r>
  <r>
    <x v="139"/>
    <x v="4"/>
    <x v="28"/>
    <n v="14925"/>
    <n v="44"/>
    <n v="1643"/>
    <n v="50933"/>
    <n v="17.03"/>
    <n v="10211"/>
    <n v="8676"/>
  </r>
  <r>
    <x v="139"/>
    <x v="4"/>
    <x v="29"/>
    <n v="10158"/>
    <n v="55"/>
    <n v="2829"/>
    <n v="87699"/>
    <n v="6.71"/>
    <n v="5848"/>
    <n v="5882"/>
  </r>
  <r>
    <x v="139"/>
    <x v="4"/>
    <x v="30"/>
    <n v="46567"/>
    <n v="75"/>
    <n v="2461"/>
    <n v="76291"/>
    <n v="36.28"/>
    <n v="26027"/>
    <n v="27679"/>
  </r>
  <r>
    <x v="139"/>
    <x v="4"/>
    <x v="31"/>
    <n v="4660"/>
    <n v="30"/>
    <n v="530"/>
    <n v="16430"/>
    <n v="16.68"/>
    <n v="2817"/>
    <n v="2740"/>
  </r>
  <r>
    <x v="139"/>
    <x v="4"/>
    <x v="32"/>
    <n v="11129"/>
    <n v="31"/>
    <n v="2118"/>
    <n v="65658"/>
    <n v="10.11"/>
    <n v="7212"/>
    <n v="6638"/>
  </r>
  <r>
    <x v="139"/>
    <x v="4"/>
    <x v="33"/>
    <n v="24140"/>
    <n v="75"/>
    <n v="1815"/>
    <n v="56265"/>
    <n v="29.37"/>
    <n v="12001"/>
    <n v="16525"/>
  </r>
  <r>
    <x v="139"/>
    <x v="4"/>
    <x v="34"/>
    <n v="1992983"/>
    <n v="3090"/>
    <n v="133691"/>
    <n v="4144421"/>
    <n v="29.28"/>
    <n v="985767"/>
    <n v="1213632"/>
  </r>
  <r>
    <x v="140"/>
    <x v="0"/>
    <x v="0"/>
    <n v="17302"/>
    <n v="32"/>
    <n v="1171"/>
    <n v="35130"/>
    <n v="29.49"/>
    <n v="9691"/>
    <n v="10359"/>
  </r>
  <r>
    <x v="140"/>
    <x v="0"/>
    <x v="1"/>
    <n v="286317"/>
    <n v="74"/>
    <n v="9291"/>
    <n v="278730"/>
    <n v="64.56"/>
    <n v="145275"/>
    <n v="179953"/>
  </r>
  <r>
    <x v="140"/>
    <x v="0"/>
    <x v="2"/>
    <n v="2155"/>
    <n v="11"/>
    <n v="179"/>
    <n v="5370"/>
    <m/>
    <n v="1264"/>
    <m/>
  </r>
  <r>
    <x v="140"/>
    <x v="0"/>
    <x v="3"/>
    <n v="21020"/>
    <n v="24"/>
    <n v="963"/>
    <n v="28890"/>
    <n v="41.08"/>
    <n v="9377"/>
    <n v="11869"/>
  </r>
  <r>
    <x v="140"/>
    <x v="0"/>
    <x v="4"/>
    <n v="9481"/>
    <n v="8"/>
    <n v="466"/>
    <n v="13980"/>
    <n v="36.93"/>
    <n v="5740"/>
    <n v="5164"/>
  </r>
  <r>
    <x v="140"/>
    <x v="0"/>
    <x v="5"/>
    <n v="52835"/>
    <n v="21"/>
    <n v="1827"/>
    <n v="54810"/>
    <n v="56.7"/>
    <n v="29868"/>
    <n v="31077"/>
  </r>
  <r>
    <x v="140"/>
    <x v="0"/>
    <x v="6"/>
    <n v="11037"/>
    <n v="9"/>
    <n v="532"/>
    <n v="15960"/>
    <n v="39.549999999999997"/>
    <n v="6330"/>
    <n v="6313"/>
  </r>
  <r>
    <x v="140"/>
    <x v="0"/>
    <x v="7"/>
    <m/>
    <n v="4"/>
    <n v="59"/>
    <n v="1770"/>
    <m/>
    <m/>
    <m/>
  </r>
  <r>
    <x v="140"/>
    <x v="0"/>
    <x v="8"/>
    <m/>
    <n v="10"/>
    <n v="243"/>
    <n v="7290"/>
    <m/>
    <m/>
    <m/>
  </r>
  <r>
    <x v="140"/>
    <x v="0"/>
    <x v="9"/>
    <n v="8295"/>
    <n v="16"/>
    <n v="467"/>
    <n v="14010"/>
    <n v="40.29"/>
    <n v="4524"/>
    <n v="5644"/>
  </r>
  <r>
    <x v="140"/>
    <x v="0"/>
    <x v="10"/>
    <n v="9150"/>
    <n v="15"/>
    <n v="514"/>
    <n v="15420"/>
    <n v="36.369999999999997"/>
    <n v="5616"/>
    <n v="5609"/>
  </r>
  <r>
    <x v="140"/>
    <x v="0"/>
    <x v="11"/>
    <n v="12744"/>
    <n v="11"/>
    <n v="500"/>
    <n v="15000"/>
    <n v="46.17"/>
    <n v="7474"/>
    <n v="6925"/>
  </r>
  <r>
    <x v="140"/>
    <x v="0"/>
    <x v="12"/>
    <n v="8768"/>
    <n v="19"/>
    <n v="538"/>
    <n v="16140"/>
    <n v="40.43"/>
    <n v="4705"/>
    <n v="6525"/>
  </r>
  <r>
    <x v="140"/>
    <x v="0"/>
    <x v="13"/>
    <m/>
    <n v="3"/>
    <n v="137"/>
    <n v="4110"/>
    <m/>
    <m/>
    <m/>
  </r>
  <r>
    <x v="140"/>
    <x v="0"/>
    <x v="14"/>
    <m/>
    <n v="9"/>
    <n v="215"/>
    <n v="6450"/>
    <m/>
    <m/>
    <m/>
  </r>
  <r>
    <x v="140"/>
    <x v="0"/>
    <x v="15"/>
    <m/>
    <n v="3"/>
    <n v="41"/>
    <n v="1230"/>
    <m/>
    <m/>
    <m/>
  </r>
  <r>
    <x v="140"/>
    <x v="0"/>
    <x v="16"/>
    <n v="113673"/>
    <n v="35"/>
    <n v="3458"/>
    <n v="103740"/>
    <n v="74.72"/>
    <n v="58589"/>
    <n v="77519"/>
  </r>
  <r>
    <x v="140"/>
    <x v="0"/>
    <x v="17"/>
    <n v="111026"/>
    <n v="32"/>
    <n v="3334"/>
    <n v="100020"/>
    <n v="75.44"/>
    <n v="57395"/>
    <n v="75455"/>
  </r>
  <r>
    <x v="140"/>
    <x v="0"/>
    <x v="18"/>
    <n v="4822"/>
    <n v="16"/>
    <n v="365"/>
    <n v="10950"/>
    <n v="29.26"/>
    <n v="3191"/>
    <n v="3204"/>
  </r>
  <r>
    <x v="140"/>
    <x v="0"/>
    <x v="19"/>
    <n v="7530"/>
    <n v="12"/>
    <n v="454"/>
    <n v="13620"/>
    <n v="34.32"/>
    <n v="4339"/>
    <n v="4674"/>
  </r>
  <r>
    <x v="140"/>
    <x v="0"/>
    <x v="20"/>
    <n v="48963"/>
    <n v="44"/>
    <n v="1941"/>
    <n v="58230"/>
    <n v="52.77"/>
    <n v="26230"/>
    <n v="30726"/>
  </r>
  <r>
    <x v="140"/>
    <x v="0"/>
    <x v="21"/>
    <m/>
    <n v="6"/>
    <n v="108"/>
    <n v="3240"/>
    <m/>
    <m/>
    <m/>
  </r>
  <r>
    <x v="140"/>
    <x v="0"/>
    <x v="22"/>
    <m/>
    <n v="5"/>
    <n v="434"/>
    <n v="13020"/>
    <m/>
    <m/>
    <m/>
  </r>
  <r>
    <x v="140"/>
    <x v="0"/>
    <x v="23"/>
    <n v="1377"/>
    <n v="9"/>
    <n v="132"/>
    <n v="3960"/>
    <n v="23.73"/>
    <n v="791"/>
    <n v="940"/>
  </r>
  <r>
    <x v="140"/>
    <x v="0"/>
    <x v="24"/>
    <n v="62605"/>
    <n v="64"/>
    <n v="2615"/>
    <n v="78450"/>
    <n v="47.71"/>
    <n v="34364"/>
    <n v="37429"/>
  </r>
  <r>
    <x v="140"/>
    <x v="0"/>
    <x v="25"/>
    <n v="14249"/>
    <n v="37"/>
    <n v="1283"/>
    <n v="38490"/>
    <n v="21.66"/>
    <n v="10413"/>
    <n v="8338"/>
  </r>
  <r>
    <x v="140"/>
    <x v="0"/>
    <x v="26"/>
    <n v="11992"/>
    <n v="10"/>
    <n v="473"/>
    <n v="14190"/>
    <n v="35.18"/>
    <n v="4128"/>
    <n v="4992"/>
  </r>
  <r>
    <x v="140"/>
    <x v="0"/>
    <x v="27"/>
    <n v="104367"/>
    <n v="34"/>
    <n v="3128"/>
    <n v="93840"/>
    <n v="58.07"/>
    <n v="38984"/>
    <n v="54497"/>
  </r>
  <r>
    <x v="140"/>
    <x v="0"/>
    <x v="28"/>
    <n v="5160"/>
    <n v="10"/>
    <n v="377"/>
    <n v="11310"/>
    <n v="30.61"/>
    <n v="4257"/>
    <n v="3462"/>
  </r>
  <r>
    <x v="140"/>
    <x v="0"/>
    <x v="29"/>
    <n v="1643"/>
    <n v="14"/>
    <n v="219"/>
    <n v="6570"/>
    <n v="12.39"/>
    <n v="1168"/>
    <n v="814"/>
  </r>
  <r>
    <x v="140"/>
    <x v="0"/>
    <x v="30"/>
    <n v="22128"/>
    <n v="19"/>
    <n v="796"/>
    <n v="23880"/>
    <n v="54.1"/>
    <n v="13364"/>
    <n v="12919"/>
  </r>
  <r>
    <x v="140"/>
    <x v="0"/>
    <x v="31"/>
    <n v="901"/>
    <n v="8"/>
    <n v="86"/>
    <n v="2580"/>
    <m/>
    <n v="605"/>
    <m/>
  </r>
  <r>
    <x v="140"/>
    <x v="0"/>
    <x v="32"/>
    <n v="4438"/>
    <n v="6"/>
    <n v="559"/>
    <n v="16770"/>
    <n v="14.2"/>
    <n v="2447"/>
    <n v="2381"/>
  </r>
  <r>
    <x v="140"/>
    <x v="0"/>
    <x v="33"/>
    <n v="6431"/>
    <n v="17"/>
    <n v="419"/>
    <n v="12570"/>
    <n v="37.880000000000003"/>
    <n v="4103"/>
    <n v="4762"/>
  </r>
  <r>
    <x v="140"/>
    <x v="0"/>
    <x v="34"/>
    <n v="808807"/>
    <n v="551"/>
    <n v="31375"/>
    <n v="941250"/>
    <n v="52.31"/>
    <n v="415021"/>
    <n v="492372"/>
  </r>
  <r>
    <x v="140"/>
    <x v="1"/>
    <x v="0"/>
    <n v="31955"/>
    <n v="136"/>
    <n v="1638"/>
    <n v="49140"/>
    <n v="33.520000000000003"/>
    <n v="16312"/>
    <n v="16470"/>
  </r>
  <r>
    <x v="140"/>
    <x v="1"/>
    <x v="1"/>
    <n v="104454"/>
    <n v="181"/>
    <n v="3740"/>
    <n v="112200"/>
    <n v="52.05"/>
    <n v="45404"/>
    <n v="58405"/>
  </r>
  <r>
    <x v="140"/>
    <x v="1"/>
    <x v="2"/>
    <n v="11182"/>
    <n v="63"/>
    <n v="664"/>
    <n v="19920"/>
    <n v="28.75"/>
    <n v="6346"/>
    <n v="5726"/>
  </r>
  <r>
    <x v="140"/>
    <x v="1"/>
    <x v="3"/>
    <n v="37868"/>
    <n v="88"/>
    <n v="1584"/>
    <n v="47520"/>
    <n v="47.42"/>
    <n v="21418"/>
    <n v="22532"/>
  </r>
  <r>
    <x v="140"/>
    <x v="1"/>
    <x v="4"/>
    <n v="24216"/>
    <n v="57"/>
    <n v="990"/>
    <n v="29700"/>
    <n v="44.34"/>
    <n v="12155"/>
    <n v="13169"/>
  </r>
  <r>
    <x v="140"/>
    <x v="1"/>
    <x v="5"/>
    <n v="39792"/>
    <n v="79"/>
    <n v="1399"/>
    <n v="41970"/>
    <n v="46.16"/>
    <n v="22845"/>
    <n v="19375"/>
  </r>
  <r>
    <x v="140"/>
    <x v="1"/>
    <x v="6"/>
    <n v="35935"/>
    <n v="68"/>
    <n v="1182"/>
    <n v="35460"/>
    <n v="50.55"/>
    <n v="20718"/>
    <n v="17924"/>
  </r>
  <r>
    <x v="140"/>
    <x v="1"/>
    <x v="7"/>
    <n v="6105"/>
    <n v="21"/>
    <n v="248"/>
    <n v="7440"/>
    <n v="49.38"/>
    <n v="3236"/>
    <n v="3674"/>
  </r>
  <r>
    <x v="140"/>
    <x v="1"/>
    <x v="8"/>
    <n v="8467"/>
    <n v="35"/>
    <n v="495"/>
    <n v="14850"/>
    <n v="34.07"/>
    <n v="4660"/>
    <n v="5060"/>
  </r>
  <r>
    <x v="140"/>
    <x v="1"/>
    <x v="9"/>
    <n v="17819"/>
    <n v="47"/>
    <n v="803"/>
    <n v="24090"/>
    <n v="43.23"/>
    <n v="9519"/>
    <n v="10414"/>
  </r>
  <r>
    <x v="140"/>
    <x v="1"/>
    <x v="10"/>
    <n v="30287"/>
    <n v="76"/>
    <n v="1402"/>
    <n v="42060"/>
    <n v="41.46"/>
    <n v="16346"/>
    <n v="17438"/>
  </r>
  <r>
    <x v="140"/>
    <x v="1"/>
    <x v="11"/>
    <n v="12544"/>
    <n v="21"/>
    <n v="639"/>
    <n v="19170"/>
    <n v="28.26"/>
    <n v="7053"/>
    <n v="5417"/>
  </r>
  <r>
    <x v="140"/>
    <x v="1"/>
    <x v="12"/>
    <n v="28195"/>
    <n v="63"/>
    <n v="1066"/>
    <n v="31980"/>
    <n v="50.92"/>
    <n v="15551"/>
    <n v="16285"/>
  </r>
  <r>
    <x v="140"/>
    <x v="1"/>
    <x v="13"/>
    <n v="8662"/>
    <n v="22"/>
    <n v="406"/>
    <n v="12180"/>
    <n v="40.090000000000003"/>
    <n v="4565"/>
    <n v="4884"/>
  </r>
  <r>
    <x v="140"/>
    <x v="1"/>
    <x v="14"/>
    <n v="6853"/>
    <n v="18"/>
    <n v="238"/>
    <n v="7140"/>
    <n v="47.41"/>
    <n v="3614"/>
    <n v="3385"/>
  </r>
  <r>
    <x v="140"/>
    <x v="1"/>
    <x v="15"/>
    <n v="6467"/>
    <n v="29"/>
    <n v="302"/>
    <n v="9060"/>
    <n v="38.11"/>
    <n v="3790"/>
    <n v="3453"/>
  </r>
  <r>
    <x v="140"/>
    <x v="1"/>
    <x v="16"/>
    <n v="42231"/>
    <n v="66"/>
    <n v="1405"/>
    <n v="42150"/>
    <n v="55.33"/>
    <n v="20853"/>
    <n v="23323"/>
  </r>
  <r>
    <x v="140"/>
    <x v="1"/>
    <x v="17"/>
    <n v="26929"/>
    <n v="36"/>
    <n v="878"/>
    <n v="26340"/>
    <n v="56.67"/>
    <n v="13323"/>
    <n v="14928"/>
  </r>
  <r>
    <x v="140"/>
    <x v="1"/>
    <x v="18"/>
    <n v="15764"/>
    <n v="47"/>
    <n v="703"/>
    <n v="21090"/>
    <n v="42.64"/>
    <n v="8939"/>
    <n v="8992"/>
  </r>
  <r>
    <x v="140"/>
    <x v="1"/>
    <x v="19"/>
    <n v="21291"/>
    <n v="94"/>
    <n v="1194"/>
    <n v="35820"/>
    <n v="33.81"/>
    <n v="11460"/>
    <n v="12110"/>
  </r>
  <r>
    <x v="140"/>
    <x v="1"/>
    <x v="20"/>
    <n v="101419"/>
    <n v="194"/>
    <n v="2747"/>
    <n v="82410"/>
    <n v="64.92"/>
    <n v="47084"/>
    <n v="53498"/>
  </r>
  <r>
    <x v="140"/>
    <x v="1"/>
    <x v="21"/>
    <n v="10689"/>
    <n v="29"/>
    <n v="431"/>
    <n v="12930"/>
    <n v="38.78"/>
    <n v="6977"/>
    <n v="5015"/>
  </r>
  <r>
    <x v="140"/>
    <x v="1"/>
    <x v="22"/>
    <n v="7637"/>
    <n v="15"/>
    <n v="401"/>
    <n v="12030"/>
    <n v="29.28"/>
    <n v="5830"/>
    <n v="3523"/>
  </r>
  <r>
    <x v="140"/>
    <x v="1"/>
    <x v="23"/>
    <n v="11225"/>
    <n v="27"/>
    <n v="364"/>
    <n v="10920"/>
    <n v="58.87"/>
    <n v="6856"/>
    <n v="6428"/>
  </r>
  <r>
    <x v="140"/>
    <x v="1"/>
    <x v="24"/>
    <n v="130970"/>
    <n v="265"/>
    <n v="3943"/>
    <n v="118290"/>
    <n v="57.88"/>
    <n v="66748"/>
    <n v="68464"/>
  </r>
  <r>
    <x v="140"/>
    <x v="1"/>
    <x v="25"/>
    <n v="21272"/>
    <n v="72"/>
    <n v="1036"/>
    <n v="31080"/>
    <n v="35.76"/>
    <n v="13840"/>
    <n v="11115"/>
  </r>
  <r>
    <x v="140"/>
    <x v="1"/>
    <x v="26"/>
    <n v="12488"/>
    <n v="23"/>
    <n v="447"/>
    <n v="13410"/>
    <n v="36.880000000000003"/>
    <n v="4532"/>
    <n v="4945"/>
  </r>
  <r>
    <x v="140"/>
    <x v="1"/>
    <x v="27"/>
    <n v="37430"/>
    <n v="52"/>
    <n v="1120"/>
    <n v="33600"/>
    <n v="43.55"/>
    <n v="12939"/>
    <n v="14632"/>
  </r>
  <r>
    <x v="140"/>
    <x v="1"/>
    <x v="28"/>
    <n v="6332"/>
    <n v="22"/>
    <n v="280"/>
    <n v="8400"/>
    <n v="42.21"/>
    <n v="4425"/>
    <n v="3545"/>
  </r>
  <r>
    <x v="140"/>
    <x v="1"/>
    <x v="29"/>
    <n v="4802"/>
    <n v="27"/>
    <n v="279"/>
    <n v="8370"/>
    <n v="33.520000000000003"/>
    <n v="3086"/>
    <n v="2806"/>
  </r>
  <r>
    <x v="140"/>
    <x v="1"/>
    <x v="30"/>
    <n v="25616"/>
    <n v="45"/>
    <n v="764"/>
    <n v="22920"/>
    <n v="56.61"/>
    <n v="12659"/>
    <n v="12975"/>
  </r>
  <r>
    <x v="140"/>
    <x v="1"/>
    <x v="31"/>
    <n v="1957"/>
    <n v="14"/>
    <n v="104"/>
    <n v="3120"/>
    <n v="37.24"/>
    <n v="1002"/>
    <n v="1162"/>
  </r>
  <r>
    <x v="140"/>
    <x v="1"/>
    <x v="32"/>
    <n v="4038"/>
    <n v="18"/>
    <n v="300"/>
    <n v="9000"/>
    <n v="20.54"/>
    <n v="2571"/>
    <n v="1849"/>
  </r>
  <r>
    <x v="140"/>
    <x v="1"/>
    <x v="33"/>
    <n v="12588"/>
    <n v="40"/>
    <n v="604"/>
    <n v="18120"/>
    <n v="44.08"/>
    <n v="6543"/>
    <n v="7986"/>
  </r>
  <r>
    <x v="140"/>
    <x v="1"/>
    <x v="34"/>
    <n v="747579"/>
    <n v="1789"/>
    <n v="28975"/>
    <n v="869250"/>
    <n v="45.73"/>
    <n v="383128"/>
    <n v="397515"/>
  </r>
  <r>
    <x v="140"/>
    <x v="2"/>
    <x v="0"/>
    <n v="10842"/>
    <n v="26"/>
    <n v="1225"/>
    <n v="36750"/>
    <n v="24.91"/>
    <n v="5332"/>
    <n v="9155"/>
  </r>
  <r>
    <x v="140"/>
    <x v="2"/>
    <x v="1"/>
    <n v="58723"/>
    <n v="38"/>
    <n v="3819"/>
    <n v="114570"/>
    <n v="47.73"/>
    <n v="23070"/>
    <n v="54680"/>
  </r>
  <r>
    <x v="140"/>
    <x v="2"/>
    <x v="2"/>
    <n v="3443"/>
    <n v="17"/>
    <n v="625"/>
    <n v="18750"/>
    <m/>
    <n v="1974"/>
    <m/>
  </r>
  <r>
    <x v="140"/>
    <x v="2"/>
    <x v="3"/>
    <n v="3437"/>
    <n v="13"/>
    <n v="719"/>
    <n v="21570"/>
    <n v="13.49"/>
    <n v="1846"/>
    <n v="2911"/>
  </r>
  <r>
    <x v="140"/>
    <x v="2"/>
    <x v="4"/>
    <n v="7303"/>
    <n v="15"/>
    <n v="901"/>
    <n v="27030"/>
    <n v="26.04"/>
    <n v="2839"/>
    <n v="7038"/>
  </r>
  <r>
    <x v="140"/>
    <x v="2"/>
    <x v="5"/>
    <n v="11528"/>
    <n v="12"/>
    <n v="1429"/>
    <n v="42870"/>
    <n v="25.21"/>
    <n v="6642"/>
    <n v="10805"/>
  </r>
  <r>
    <x v="140"/>
    <x v="2"/>
    <x v="6"/>
    <n v="10892"/>
    <n v="15"/>
    <n v="971"/>
    <n v="29130"/>
    <n v="32.51"/>
    <n v="6701"/>
    <n v="9470"/>
  </r>
  <r>
    <x v="140"/>
    <x v="2"/>
    <x v="7"/>
    <m/>
    <n v="2"/>
    <n v="64"/>
    <n v="1920"/>
    <m/>
    <m/>
    <m/>
  </r>
  <r>
    <x v="140"/>
    <x v="2"/>
    <x v="8"/>
    <m/>
    <n v="4"/>
    <n v="130"/>
    <n v="3900"/>
    <m/>
    <m/>
    <m/>
  </r>
  <r>
    <x v="140"/>
    <x v="2"/>
    <x v="9"/>
    <n v="2854"/>
    <n v="10"/>
    <n v="408"/>
    <n v="12240"/>
    <n v="21.61"/>
    <n v="1023"/>
    <n v="2645"/>
  </r>
  <r>
    <x v="140"/>
    <x v="2"/>
    <x v="10"/>
    <n v="6243"/>
    <n v="17"/>
    <n v="817"/>
    <n v="24510"/>
    <n v="23.47"/>
    <n v="1616"/>
    <n v="5752"/>
  </r>
  <r>
    <x v="140"/>
    <x v="2"/>
    <x v="11"/>
    <n v="9510"/>
    <n v="14"/>
    <n v="975"/>
    <n v="29250"/>
    <n v="23.5"/>
    <n v="4916"/>
    <n v="6873"/>
  </r>
  <r>
    <x v="140"/>
    <x v="2"/>
    <x v="12"/>
    <m/>
    <n v="3"/>
    <n v="120"/>
    <n v="3600"/>
    <m/>
    <m/>
    <m/>
  </r>
  <r>
    <x v="140"/>
    <x v="2"/>
    <x v="13"/>
    <m/>
    <n v="3"/>
    <n v="79"/>
    <n v="2370"/>
    <m/>
    <m/>
    <m/>
  </r>
  <r>
    <x v="140"/>
    <x v="2"/>
    <x v="14"/>
    <m/>
    <n v="3"/>
    <n v="75"/>
    <n v="2250"/>
    <m/>
    <m/>
    <m/>
  </r>
  <r>
    <x v="140"/>
    <x v="2"/>
    <x v="15"/>
    <m/>
    <n v="5"/>
    <n v="354"/>
    <n v="10620"/>
    <m/>
    <m/>
    <m/>
  </r>
  <r>
    <x v="140"/>
    <x v="2"/>
    <x v="16"/>
    <m/>
    <n v="13"/>
    <n v="2322"/>
    <n v="69660"/>
    <m/>
    <m/>
    <m/>
  </r>
  <r>
    <x v="140"/>
    <x v="2"/>
    <x v="17"/>
    <m/>
    <n v="9"/>
    <n v="1739"/>
    <n v="52170"/>
    <m/>
    <m/>
    <m/>
  </r>
  <r>
    <x v="140"/>
    <x v="2"/>
    <x v="18"/>
    <n v="6614"/>
    <n v="20"/>
    <n v="831"/>
    <n v="24930"/>
    <n v="21.86"/>
    <n v="2839"/>
    <n v="5451"/>
  </r>
  <r>
    <x v="140"/>
    <x v="2"/>
    <x v="19"/>
    <n v="8320"/>
    <n v="27"/>
    <n v="1198"/>
    <n v="35940"/>
    <n v="21.96"/>
    <n v="3794"/>
    <n v="7891"/>
  </r>
  <r>
    <x v="140"/>
    <x v="2"/>
    <x v="20"/>
    <n v="24117"/>
    <n v="46"/>
    <n v="2170"/>
    <n v="65100"/>
    <n v="32.51"/>
    <n v="12281"/>
    <n v="21166"/>
  </r>
  <r>
    <x v="140"/>
    <x v="2"/>
    <x v="21"/>
    <m/>
    <n v="6"/>
    <n v="459"/>
    <n v="13770"/>
    <m/>
    <m/>
    <m/>
  </r>
  <r>
    <x v="140"/>
    <x v="2"/>
    <x v="22"/>
    <n v="3606"/>
    <n v="6"/>
    <n v="371"/>
    <n v="11130"/>
    <n v="29.86"/>
    <n v="2879"/>
    <n v="3323"/>
  </r>
  <r>
    <x v="140"/>
    <x v="2"/>
    <x v="23"/>
    <m/>
    <n v="4"/>
    <n v="78"/>
    <n v="2340"/>
    <m/>
    <m/>
    <m/>
  </r>
  <r>
    <x v="140"/>
    <x v="2"/>
    <x v="24"/>
    <n v="30348"/>
    <n v="62"/>
    <n v="3078"/>
    <n v="92340"/>
    <n v="28.69"/>
    <n v="16603"/>
    <n v="26491"/>
  </r>
  <r>
    <x v="140"/>
    <x v="2"/>
    <x v="25"/>
    <n v="11138"/>
    <n v="24"/>
    <n v="1594"/>
    <n v="47820"/>
    <n v="19.21"/>
    <n v="8062"/>
    <n v="9186"/>
  </r>
  <r>
    <x v="140"/>
    <x v="2"/>
    <x v="26"/>
    <n v="7381"/>
    <n v="10"/>
    <n v="652"/>
    <n v="19560"/>
    <n v="31.36"/>
    <n v="3338"/>
    <n v="6134"/>
  </r>
  <r>
    <x v="140"/>
    <x v="2"/>
    <x v="27"/>
    <m/>
    <n v="21"/>
    <n v="2124"/>
    <n v="63720"/>
    <m/>
    <n v="10070"/>
    <m/>
  </r>
  <r>
    <x v="140"/>
    <x v="2"/>
    <x v="28"/>
    <n v="633"/>
    <n v="5"/>
    <n v="99"/>
    <n v="2970"/>
    <n v="17.87"/>
    <n v="416"/>
    <n v="531"/>
  </r>
  <r>
    <x v="140"/>
    <x v="2"/>
    <x v="29"/>
    <n v="502"/>
    <n v="7"/>
    <n v="149"/>
    <n v="4470"/>
    <n v="9.26"/>
    <n v="241"/>
    <n v="414"/>
  </r>
  <r>
    <x v="140"/>
    <x v="2"/>
    <x v="30"/>
    <m/>
    <n v="9"/>
    <n v="443"/>
    <n v="13290"/>
    <n v="29.52"/>
    <n v="2308"/>
    <n v="3924"/>
  </r>
  <r>
    <x v="140"/>
    <x v="2"/>
    <x v="31"/>
    <m/>
    <n v="3"/>
    <n v="103"/>
    <n v="3090"/>
    <m/>
    <m/>
    <m/>
  </r>
  <r>
    <x v="140"/>
    <x v="2"/>
    <x v="32"/>
    <n v="2005"/>
    <n v="6"/>
    <n v="347"/>
    <n v="10410"/>
    <n v="18.239999999999998"/>
    <n v="1183"/>
    <n v="1898"/>
  </r>
  <r>
    <x v="140"/>
    <x v="2"/>
    <x v="33"/>
    <n v="2484"/>
    <n v="11"/>
    <n v="421"/>
    <n v="12630"/>
    <n v="18.04"/>
    <n v="1682"/>
    <n v="2279"/>
  </r>
  <r>
    <x v="140"/>
    <x v="2"/>
    <x v="34"/>
    <n v="261027"/>
    <n v="415"/>
    <n v="26072"/>
    <n v="782160"/>
    <n v="30.31"/>
    <n v="120387"/>
    <n v="237042"/>
  </r>
  <r>
    <x v="140"/>
    <x v="3"/>
    <x v="0"/>
    <n v="19260"/>
    <n v="45"/>
    <n v="5573"/>
    <n v="167190"/>
    <n v="6.46"/>
    <n v="10645"/>
    <n v="10808"/>
  </r>
  <r>
    <x v="140"/>
    <x v="3"/>
    <x v="1"/>
    <n v="20488"/>
    <n v="21"/>
    <n v="2533"/>
    <n v="75990"/>
    <n v="14.29"/>
    <n v="9554"/>
    <n v="10861"/>
  </r>
  <r>
    <x v="140"/>
    <x v="3"/>
    <x v="2"/>
    <n v="14707"/>
    <n v="23"/>
    <n v="2919"/>
    <n v="87570"/>
    <n v="8.1"/>
    <n v="8545"/>
    <n v="7096"/>
  </r>
  <r>
    <x v="140"/>
    <x v="3"/>
    <x v="3"/>
    <n v="11470"/>
    <n v="21"/>
    <n v="1897"/>
    <n v="56910"/>
    <n v="9.9700000000000006"/>
    <n v="6115"/>
    <n v="5672"/>
  </r>
  <r>
    <x v="140"/>
    <x v="3"/>
    <x v="4"/>
    <n v="20044"/>
    <n v="18"/>
    <n v="2809"/>
    <n v="84270"/>
    <n v="12.16"/>
    <n v="6842"/>
    <n v="10250"/>
  </r>
  <r>
    <x v="140"/>
    <x v="3"/>
    <x v="5"/>
    <n v="15542"/>
    <n v="11"/>
    <n v="1456"/>
    <n v="43680"/>
    <n v="15.96"/>
    <n v="6928"/>
    <n v="6970"/>
  </r>
  <r>
    <x v="140"/>
    <x v="3"/>
    <x v="6"/>
    <n v="8600"/>
    <n v="10"/>
    <n v="1347"/>
    <n v="40410"/>
    <n v="10.23"/>
    <n v="4769"/>
    <n v="4136"/>
  </r>
  <r>
    <x v="140"/>
    <x v="3"/>
    <x v="7"/>
    <n v="2789"/>
    <n v="5"/>
    <n v="1133"/>
    <n v="33990"/>
    <n v="3.38"/>
    <n v="1203"/>
    <n v="1150"/>
  </r>
  <r>
    <x v="140"/>
    <x v="3"/>
    <x v="8"/>
    <n v="4398"/>
    <n v="10"/>
    <n v="1712"/>
    <n v="51360"/>
    <n v="4.54"/>
    <n v="2286"/>
    <n v="2331"/>
  </r>
  <r>
    <x v="140"/>
    <x v="3"/>
    <x v="9"/>
    <n v="5187"/>
    <n v="13"/>
    <n v="1202"/>
    <n v="36060"/>
    <n v="7.35"/>
    <n v="2173"/>
    <n v="2649"/>
  </r>
  <r>
    <x v="140"/>
    <x v="3"/>
    <x v="10"/>
    <n v="9290"/>
    <n v="20"/>
    <n v="1959"/>
    <n v="58770"/>
    <n v="8.35"/>
    <n v="3410"/>
    <n v="4906"/>
  </r>
  <r>
    <x v="140"/>
    <x v="3"/>
    <x v="11"/>
    <n v="4823"/>
    <n v="6"/>
    <n v="430"/>
    <n v="12900"/>
    <n v="14.74"/>
    <n v="3534"/>
    <n v="1902"/>
  </r>
  <r>
    <x v="140"/>
    <x v="3"/>
    <x v="12"/>
    <m/>
    <n v="8"/>
    <n v="604"/>
    <n v="18120"/>
    <m/>
    <m/>
    <m/>
  </r>
  <r>
    <x v="140"/>
    <x v="3"/>
    <x v="13"/>
    <m/>
    <n v="3"/>
    <n v="360"/>
    <n v="10800"/>
    <m/>
    <m/>
    <m/>
  </r>
  <r>
    <x v="140"/>
    <x v="3"/>
    <x v="14"/>
    <n v="2007"/>
    <n v="7"/>
    <n v="753"/>
    <n v="22590"/>
    <n v="3.82"/>
    <n v="1166"/>
    <n v="864"/>
  </r>
  <r>
    <x v="140"/>
    <x v="3"/>
    <x v="15"/>
    <n v="3236"/>
    <n v="8"/>
    <n v="853"/>
    <n v="25590"/>
    <n v="6.76"/>
    <n v="1685"/>
    <n v="1729"/>
  </r>
  <r>
    <x v="140"/>
    <x v="3"/>
    <x v="16"/>
    <m/>
    <n v="4"/>
    <n v="419"/>
    <n v="12570"/>
    <m/>
    <m/>
    <m/>
  </r>
  <r>
    <x v="140"/>
    <x v="3"/>
    <x v="17"/>
    <m/>
    <n v="1"/>
    <n v="39"/>
    <n v="1170"/>
    <m/>
    <m/>
    <n v="267"/>
  </r>
  <r>
    <x v="140"/>
    <x v="3"/>
    <x v="18"/>
    <n v="11023"/>
    <n v="16"/>
    <n v="1338"/>
    <n v="40140"/>
    <n v="13.92"/>
    <n v="6536"/>
    <n v="5589"/>
  </r>
  <r>
    <x v="140"/>
    <x v="3"/>
    <x v="19"/>
    <n v="15698"/>
    <n v="20"/>
    <n v="3446"/>
    <n v="103380"/>
    <n v="7.54"/>
    <n v="7083"/>
    <n v="7797"/>
  </r>
  <r>
    <x v="140"/>
    <x v="3"/>
    <x v="20"/>
    <n v="38460"/>
    <n v="37"/>
    <n v="4478"/>
    <n v="134340"/>
    <n v="13.69"/>
    <n v="19010"/>
    <n v="18388"/>
  </r>
  <r>
    <x v="140"/>
    <x v="3"/>
    <x v="21"/>
    <n v="5697"/>
    <n v="8"/>
    <n v="653"/>
    <n v="19590"/>
    <n v="15.29"/>
    <n v="3516"/>
    <n v="2996"/>
  </r>
  <r>
    <x v="140"/>
    <x v="3"/>
    <x v="22"/>
    <m/>
    <n v="3"/>
    <n v="438"/>
    <n v="13140"/>
    <m/>
    <m/>
    <m/>
  </r>
  <r>
    <x v="140"/>
    <x v="3"/>
    <x v="23"/>
    <m/>
    <n v="6"/>
    <n v="749"/>
    <n v="22470"/>
    <m/>
    <m/>
    <m/>
  </r>
  <r>
    <x v="140"/>
    <x v="3"/>
    <x v="24"/>
    <n v="54243"/>
    <n v="54"/>
    <n v="6318"/>
    <n v="189540"/>
    <n v="13.47"/>
    <n v="28991"/>
    <n v="25540"/>
  </r>
  <r>
    <x v="140"/>
    <x v="3"/>
    <x v="25"/>
    <n v="12599"/>
    <n v="18"/>
    <n v="1712"/>
    <n v="51360"/>
    <n v="11.61"/>
    <n v="9567"/>
    <n v="5961"/>
  </r>
  <r>
    <x v="140"/>
    <x v="3"/>
    <x v="26"/>
    <n v="8074"/>
    <n v="6"/>
    <n v="1565"/>
    <n v="46950"/>
    <n v="6.71"/>
    <n v="3087"/>
    <n v="3152"/>
  </r>
  <r>
    <x v="140"/>
    <x v="3"/>
    <x v="27"/>
    <m/>
    <n v="7"/>
    <n v="1219"/>
    <n v="36570"/>
    <m/>
    <n v="7278"/>
    <m/>
  </r>
  <r>
    <x v="140"/>
    <x v="3"/>
    <x v="28"/>
    <n v="2864"/>
    <n v="9"/>
    <n v="919"/>
    <n v="27570"/>
    <n v="4.57"/>
    <n v="1870"/>
    <n v="1260"/>
  </r>
  <r>
    <x v="140"/>
    <x v="3"/>
    <x v="29"/>
    <n v="6107"/>
    <n v="10"/>
    <n v="2211"/>
    <n v="66330"/>
    <n v="5.04"/>
    <n v="3097"/>
    <n v="3344"/>
  </r>
  <r>
    <x v="140"/>
    <x v="3"/>
    <x v="30"/>
    <m/>
    <n v="6"/>
    <n v="553"/>
    <n v="16590"/>
    <n v="19.809999999999999"/>
    <n v="5314"/>
    <n v="3287"/>
  </r>
  <r>
    <x v="140"/>
    <x v="3"/>
    <x v="31"/>
    <m/>
    <n v="6"/>
    <n v="304"/>
    <n v="9120"/>
    <m/>
    <m/>
    <m/>
  </r>
  <r>
    <x v="140"/>
    <x v="3"/>
    <x v="32"/>
    <n v="4006"/>
    <n v="5"/>
    <n v="938"/>
    <n v="28140"/>
    <n v="6.95"/>
    <n v="2687"/>
    <n v="1957"/>
  </r>
  <r>
    <x v="140"/>
    <x v="3"/>
    <x v="33"/>
    <n v="2629"/>
    <n v="10"/>
    <n v="534"/>
    <n v="16020"/>
    <n v="7.82"/>
    <n v="1623"/>
    <n v="1253"/>
  </r>
  <r>
    <x v="140"/>
    <x v="3"/>
    <x v="34"/>
    <n v="293614"/>
    <n v="400"/>
    <n v="49016"/>
    <n v="1470480"/>
    <n v="9.6"/>
    <n v="151765"/>
    <n v="141134"/>
  </r>
  <r>
    <x v="140"/>
    <x v="4"/>
    <x v="0"/>
    <n v="79359"/>
    <n v="239"/>
    <n v="9607"/>
    <n v="288210"/>
    <n v="16.239999999999998"/>
    <n v="41980"/>
    <n v="46792"/>
  </r>
  <r>
    <x v="140"/>
    <x v="4"/>
    <x v="1"/>
    <n v="469982"/>
    <n v="314"/>
    <n v="19383"/>
    <n v="581490"/>
    <n v="52.26"/>
    <n v="223303"/>
    <n v="303899"/>
  </r>
  <r>
    <x v="140"/>
    <x v="4"/>
    <x v="2"/>
    <n v="31487"/>
    <n v="114"/>
    <n v="4387"/>
    <n v="131610"/>
    <n v="13.04"/>
    <n v="18129"/>
    <n v="17164"/>
  </r>
  <r>
    <x v="140"/>
    <x v="4"/>
    <x v="3"/>
    <n v="73795"/>
    <n v="146"/>
    <n v="5163"/>
    <n v="154890"/>
    <n v="27.75"/>
    <n v="38757"/>
    <n v="42984"/>
  </r>
  <r>
    <x v="140"/>
    <x v="4"/>
    <x v="4"/>
    <n v="61043"/>
    <n v="98"/>
    <n v="5166"/>
    <n v="154980"/>
    <n v="22.98"/>
    <n v="27576"/>
    <n v="35620"/>
  </r>
  <r>
    <x v="140"/>
    <x v="4"/>
    <x v="5"/>
    <n v="119697"/>
    <n v="123"/>
    <n v="6111"/>
    <n v="183330"/>
    <n v="37.22"/>
    <n v="66283"/>
    <n v="68227"/>
  </r>
  <r>
    <x v="140"/>
    <x v="4"/>
    <x v="6"/>
    <n v="66464"/>
    <n v="102"/>
    <n v="4032"/>
    <n v="120960"/>
    <n v="31.29"/>
    <n v="38519"/>
    <n v="37843"/>
  </r>
  <r>
    <x v="140"/>
    <x v="4"/>
    <x v="7"/>
    <n v="10171"/>
    <n v="32"/>
    <n v="1504"/>
    <n v="45120"/>
    <n v="12.33"/>
    <n v="4983"/>
    <n v="5563"/>
  </r>
  <r>
    <x v="140"/>
    <x v="4"/>
    <x v="8"/>
    <n v="16190"/>
    <n v="59"/>
    <n v="2580"/>
    <n v="77400"/>
    <n v="12.89"/>
    <n v="8751"/>
    <n v="9973"/>
  </r>
  <r>
    <x v="140"/>
    <x v="4"/>
    <x v="9"/>
    <n v="34154"/>
    <n v="86"/>
    <n v="2880"/>
    <n v="86400"/>
    <n v="24.71"/>
    <n v="17239"/>
    <n v="21352"/>
  </r>
  <r>
    <x v="140"/>
    <x v="4"/>
    <x v="10"/>
    <n v="54970"/>
    <n v="128"/>
    <n v="4692"/>
    <n v="140760"/>
    <n v="23.95"/>
    <n v="26989"/>
    <n v="33705"/>
  </r>
  <r>
    <x v="140"/>
    <x v="4"/>
    <x v="11"/>
    <n v="39621"/>
    <n v="52"/>
    <n v="2544"/>
    <n v="76320"/>
    <n v="27.67"/>
    <n v="22977"/>
    <n v="21117"/>
  </r>
  <r>
    <x v="140"/>
    <x v="4"/>
    <x v="12"/>
    <n v="40487"/>
    <n v="93"/>
    <n v="2328"/>
    <n v="69840"/>
    <n v="35.93"/>
    <n v="22231"/>
    <n v="25093"/>
  </r>
  <r>
    <x v="140"/>
    <x v="4"/>
    <x v="13"/>
    <n v="12432"/>
    <n v="31"/>
    <n v="982"/>
    <n v="29460"/>
    <n v="22.45"/>
    <n v="6922"/>
    <n v="6614"/>
  </r>
  <r>
    <x v="140"/>
    <x v="4"/>
    <x v="14"/>
    <n v="13699"/>
    <n v="37"/>
    <n v="1281"/>
    <n v="38430"/>
    <n v="18.18"/>
    <n v="7096"/>
    <n v="6988"/>
  </r>
  <r>
    <x v="140"/>
    <x v="4"/>
    <x v="15"/>
    <n v="12754"/>
    <n v="45"/>
    <n v="1550"/>
    <n v="46500"/>
    <n v="17.18"/>
    <n v="6634"/>
    <n v="7986"/>
  </r>
  <r>
    <x v="140"/>
    <x v="4"/>
    <x v="16"/>
    <n v="190854"/>
    <n v="118"/>
    <n v="7604"/>
    <n v="228120"/>
    <n v="57.89"/>
    <n v="93139"/>
    <n v="132066"/>
  </r>
  <r>
    <x v="140"/>
    <x v="4"/>
    <x v="17"/>
    <n v="165054"/>
    <n v="78"/>
    <n v="5990"/>
    <n v="179700"/>
    <n v="65"/>
    <n v="81017"/>
    <n v="116809"/>
  </r>
  <r>
    <x v="140"/>
    <x v="4"/>
    <x v="18"/>
    <n v="38223"/>
    <n v="99"/>
    <n v="3237"/>
    <n v="97110"/>
    <n v="23.93"/>
    <n v="21505"/>
    <n v="23235"/>
  </r>
  <r>
    <x v="140"/>
    <x v="4"/>
    <x v="19"/>
    <n v="52839"/>
    <n v="153"/>
    <n v="6292"/>
    <n v="188760"/>
    <n v="17.2"/>
    <n v="26675"/>
    <n v="32472"/>
  </r>
  <r>
    <x v="140"/>
    <x v="4"/>
    <x v="20"/>
    <n v="212959"/>
    <n v="321"/>
    <n v="11336"/>
    <n v="340080"/>
    <n v="36.4"/>
    <n v="104604"/>
    <n v="123778"/>
  </r>
  <r>
    <x v="140"/>
    <x v="4"/>
    <x v="21"/>
    <n v="19990"/>
    <n v="49"/>
    <n v="1651"/>
    <n v="49530"/>
    <n v="20.96"/>
    <n v="12820"/>
    <n v="10379"/>
  </r>
  <r>
    <x v="140"/>
    <x v="4"/>
    <x v="22"/>
    <n v="26454"/>
    <n v="29"/>
    <n v="1644"/>
    <n v="49320"/>
    <n v="27.41"/>
    <n v="18516"/>
    <n v="13521"/>
  </r>
  <r>
    <x v="140"/>
    <x v="4"/>
    <x v="23"/>
    <n v="18764"/>
    <n v="46"/>
    <n v="1323"/>
    <n v="39690"/>
    <n v="25.81"/>
    <n v="10766"/>
    <n v="10245"/>
  </r>
  <r>
    <x v="140"/>
    <x v="4"/>
    <x v="24"/>
    <n v="278166"/>
    <n v="445"/>
    <n v="15954"/>
    <n v="478620"/>
    <n v="33"/>
    <n v="146705"/>
    <n v="157923"/>
  </r>
  <r>
    <x v="140"/>
    <x v="4"/>
    <x v="25"/>
    <n v="59258"/>
    <n v="151"/>
    <n v="5625"/>
    <n v="168750"/>
    <n v="20.5"/>
    <n v="41882"/>
    <n v="34601"/>
  </r>
  <r>
    <x v="140"/>
    <x v="4"/>
    <x v="26"/>
    <n v="39935"/>
    <n v="49"/>
    <n v="3137"/>
    <n v="94110"/>
    <n v="20.43"/>
    <n v="15085"/>
    <n v="19224"/>
  </r>
  <r>
    <x v="140"/>
    <x v="4"/>
    <x v="27"/>
    <n v="184306"/>
    <n v="114"/>
    <n v="7591"/>
    <n v="227730"/>
    <n v="44.62"/>
    <n v="69271"/>
    <n v="101603"/>
  </r>
  <r>
    <x v="140"/>
    <x v="4"/>
    <x v="28"/>
    <n v="14989"/>
    <n v="46"/>
    <n v="1675"/>
    <n v="50250"/>
    <n v="17.510000000000002"/>
    <n v="10968"/>
    <n v="8798"/>
  </r>
  <r>
    <x v="140"/>
    <x v="4"/>
    <x v="29"/>
    <n v="13053"/>
    <n v="58"/>
    <n v="2858"/>
    <n v="85740"/>
    <n v="8.61"/>
    <n v="7592"/>
    <n v="7378"/>
  </r>
  <r>
    <x v="140"/>
    <x v="4"/>
    <x v="30"/>
    <n v="60395"/>
    <n v="79"/>
    <n v="2556"/>
    <n v="76680"/>
    <n v="43.17"/>
    <n v="33645"/>
    <n v="33105"/>
  </r>
  <r>
    <x v="140"/>
    <x v="4"/>
    <x v="31"/>
    <n v="4086"/>
    <n v="31"/>
    <n v="597"/>
    <n v="17910"/>
    <n v="13.25"/>
    <n v="2626"/>
    <n v="2373"/>
  </r>
  <r>
    <x v="140"/>
    <x v="4"/>
    <x v="32"/>
    <n v="14487"/>
    <n v="35"/>
    <n v="2144"/>
    <n v="64320"/>
    <n v="12.57"/>
    <n v="8888"/>
    <n v="8085"/>
  </r>
  <r>
    <x v="140"/>
    <x v="4"/>
    <x v="33"/>
    <n v="24132"/>
    <n v="78"/>
    <n v="1978"/>
    <n v="59340"/>
    <n v="27.43"/>
    <n v="13952"/>
    <n v="16280"/>
  </r>
  <r>
    <x v="140"/>
    <x v="4"/>
    <x v="34"/>
    <n v="2111027"/>
    <n v="3155"/>
    <n v="135438"/>
    <n v="4063140"/>
    <n v="31.21"/>
    <n v="1070300"/>
    <n v="1268062"/>
  </r>
  <r>
    <x v="141"/>
    <x v="0"/>
    <x v="0"/>
    <n v="22277"/>
    <n v="30"/>
    <n v="1156"/>
    <n v="35836"/>
    <n v="37.03"/>
    <n v="12119"/>
    <n v="13269"/>
  </r>
  <r>
    <x v="141"/>
    <x v="0"/>
    <x v="1"/>
    <n v="344655"/>
    <n v="74"/>
    <n v="9278"/>
    <n v="287618"/>
    <n v="72.64"/>
    <n v="168717"/>
    <n v="208915"/>
  </r>
  <r>
    <x v="141"/>
    <x v="0"/>
    <x v="2"/>
    <n v="2892"/>
    <n v="10"/>
    <n v="173"/>
    <n v="5363"/>
    <m/>
    <n v="1515"/>
    <m/>
  </r>
  <r>
    <x v="141"/>
    <x v="0"/>
    <x v="3"/>
    <n v="24419"/>
    <n v="24"/>
    <n v="963"/>
    <n v="29853"/>
    <n v="48.28"/>
    <n v="12831"/>
    <n v="14413"/>
  </r>
  <r>
    <x v="141"/>
    <x v="0"/>
    <x v="4"/>
    <n v="10861"/>
    <n v="9"/>
    <n v="479"/>
    <n v="14849"/>
    <n v="45.41"/>
    <n v="6622"/>
    <n v="6743"/>
  </r>
  <r>
    <x v="141"/>
    <x v="0"/>
    <x v="5"/>
    <n v="64698"/>
    <n v="20"/>
    <n v="1819"/>
    <n v="56389"/>
    <n v="61.69"/>
    <n v="41551"/>
    <n v="34789"/>
  </r>
  <r>
    <x v="141"/>
    <x v="0"/>
    <x v="6"/>
    <n v="13469"/>
    <n v="9"/>
    <n v="532"/>
    <n v="16492"/>
    <n v="42.33"/>
    <n v="8447"/>
    <n v="6980"/>
  </r>
  <r>
    <x v="141"/>
    <x v="0"/>
    <x v="7"/>
    <m/>
    <n v="4"/>
    <n v="59"/>
    <n v="1829"/>
    <m/>
    <m/>
    <m/>
  </r>
  <r>
    <x v="141"/>
    <x v="0"/>
    <x v="8"/>
    <n v="3622"/>
    <n v="10"/>
    <n v="243"/>
    <n v="7533"/>
    <n v="36.46"/>
    <m/>
    <n v="2747"/>
  </r>
  <r>
    <x v="141"/>
    <x v="0"/>
    <x v="9"/>
    <n v="10594"/>
    <n v="16"/>
    <n v="467"/>
    <n v="14477"/>
    <n v="47.51"/>
    <n v="5179"/>
    <n v="6879"/>
  </r>
  <r>
    <x v="141"/>
    <x v="0"/>
    <x v="10"/>
    <n v="12753"/>
    <n v="16"/>
    <n v="520"/>
    <n v="16120"/>
    <n v="46.4"/>
    <n v="7254"/>
    <n v="7479"/>
  </r>
  <r>
    <x v="141"/>
    <x v="0"/>
    <x v="11"/>
    <n v="9009"/>
    <n v="11"/>
    <n v="519"/>
    <n v="16089"/>
    <n v="31.21"/>
    <n v="4467"/>
    <n v="5021"/>
  </r>
  <r>
    <x v="141"/>
    <x v="0"/>
    <x v="12"/>
    <n v="8451"/>
    <n v="19"/>
    <n v="538"/>
    <n v="16678"/>
    <n v="37.54"/>
    <n v="5786"/>
    <n v="6261"/>
  </r>
  <r>
    <x v="141"/>
    <x v="0"/>
    <x v="13"/>
    <m/>
    <n v="3"/>
    <n v="137"/>
    <n v="4247"/>
    <m/>
    <m/>
    <m/>
  </r>
  <r>
    <x v="141"/>
    <x v="0"/>
    <x v="14"/>
    <m/>
    <n v="9"/>
    <n v="209"/>
    <n v="6479"/>
    <m/>
    <m/>
    <m/>
  </r>
  <r>
    <x v="141"/>
    <x v="0"/>
    <x v="15"/>
    <m/>
    <n v="3"/>
    <n v="41"/>
    <n v="1271"/>
    <m/>
    <m/>
    <m/>
  </r>
  <r>
    <x v="141"/>
    <x v="0"/>
    <x v="16"/>
    <n v="121688"/>
    <n v="35"/>
    <n v="3476"/>
    <n v="107756"/>
    <n v="74.86"/>
    <n v="59101"/>
    <n v="80669"/>
  </r>
  <r>
    <x v="141"/>
    <x v="0"/>
    <x v="17"/>
    <n v="118640"/>
    <n v="32"/>
    <n v="3352"/>
    <n v="103912"/>
    <n v="75.61"/>
    <n v="57744"/>
    <n v="78565"/>
  </r>
  <r>
    <x v="141"/>
    <x v="0"/>
    <x v="18"/>
    <n v="7016"/>
    <n v="17"/>
    <n v="342"/>
    <n v="10602"/>
    <n v="38.369999999999997"/>
    <n v="4512"/>
    <n v="4069"/>
  </r>
  <r>
    <x v="141"/>
    <x v="0"/>
    <x v="19"/>
    <n v="9197"/>
    <n v="15"/>
    <n v="476"/>
    <n v="14756"/>
    <n v="37.770000000000003"/>
    <n v="4856"/>
    <n v="5574"/>
  </r>
  <r>
    <x v="141"/>
    <x v="0"/>
    <x v="20"/>
    <n v="61924"/>
    <n v="45"/>
    <n v="2119"/>
    <n v="65689"/>
    <n v="61.24"/>
    <n v="35630"/>
    <n v="40230"/>
  </r>
  <r>
    <x v="141"/>
    <x v="0"/>
    <x v="21"/>
    <m/>
    <n v="6"/>
    <n v="107"/>
    <n v="3317"/>
    <m/>
    <m/>
    <m/>
  </r>
  <r>
    <x v="141"/>
    <x v="0"/>
    <x v="22"/>
    <m/>
    <n v="5"/>
    <n v="434"/>
    <n v="13454"/>
    <m/>
    <m/>
    <m/>
  </r>
  <r>
    <x v="141"/>
    <x v="0"/>
    <x v="23"/>
    <n v="1290"/>
    <n v="9"/>
    <n v="132"/>
    <n v="4092"/>
    <n v="22.98"/>
    <n v="700"/>
    <n v="940"/>
  </r>
  <r>
    <x v="141"/>
    <x v="0"/>
    <x v="24"/>
    <n v="77488"/>
    <n v="65"/>
    <n v="2792"/>
    <n v="86552"/>
    <n v="55.63"/>
    <n v="45039"/>
    <n v="48145"/>
  </r>
  <r>
    <x v="141"/>
    <x v="0"/>
    <x v="25"/>
    <n v="18871"/>
    <n v="39"/>
    <n v="1339"/>
    <n v="41509"/>
    <n v="27.31"/>
    <n v="13702"/>
    <n v="11336"/>
  </r>
  <r>
    <x v="141"/>
    <x v="0"/>
    <x v="26"/>
    <n v="11988"/>
    <n v="10"/>
    <n v="473"/>
    <n v="14663"/>
    <n v="33.89"/>
    <n v="4565"/>
    <n v="4970"/>
  </r>
  <r>
    <x v="141"/>
    <x v="0"/>
    <x v="27"/>
    <n v="104378"/>
    <n v="35"/>
    <n v="3141"/>
    <n v="97371"/>
    <n v="53.96"/>
    <n v="42588"/>
    <n v="52540"/>
  </r>
  <r>
    <x v="141"/>
    <x v="0"/>
    <x v="28"/>
    <n v="6277"/>
    <n v="11"/>
    <n v="432"/>
    <n v="13392"/>
    <n v="30.64"/>
    <n v="5466"/>
    <n v="4103"/>
  </r>
  <r>
    <x v="141"/>
    <x v="0"/>
    <x v="29"/>
    <n v="1940"/>
    <n v="14"/>
    <n v="219"/>
    <n v="6789"/>
    <n v="13.9"/>
    <n v="1277"/>
    <n v="944"/>
  </r>
  <r>
    <x v="141"/>
    <x v="0"/>
    <x v="30"/>
    <n v="27328"/>
    <n v="18"/>
    <n v="788"/>
    <n v="24428"/>
    <n v="58.13"/>
    <n v="15382"/>
    <n v="14201"/>
  </r>
  <r>
    <x v="141"/>
    <x v="0"/>
    <x v="31"/>
    <m/>
    <n v="8"/>
    <n v="86"/>
    <n v="2666"/>
    <m/>
    <m/>
    <m/>
  </r>
  <r>
    <x v="141"/>
    <x v="0"/>
    <x v="32"/>
    <n v="6928"/>
    <n v="6"/>
    <n v="559"/>
    <n v="17329"/>
    <n v="20.11"/>
    <n v="3671"/>
    <n v="3485"/>
  </r>
  <r>
    <x v="141"/>
    <x v="0"/>
    <x v="33"/>
    <n v="7850"/>
    <n v="18"/>
    <n v="467"/>
    <n v="14477"/>
    <n v="37.46"/>
    <n v="4990"/>
    <n v="5423"/>
  </r>
  <r>
    <x v="141"/>
    <x v="0"/>
    <x v="34"/>
    <n v="937225"/>
    <n v="558"/>
    <n v="31723"/>
    <n v="983413"/>
    <n v="56.47"/>
    <n v="486282"/>
    <n v="555371"/>
  </r>
  <r>
    <x v="141"/>
    <x v="1"/>
    <x v="0"/>
    <n v="40747"/>
    <n v="136"/>
    <n v="1634"/>
    <n v="50654"/>
    <n v="40.07"/>
    <n v="20654"/>
    <n v="20295"/>
  </r>
  <r>
    <x v="141"/>
    <x v="1"/>
    <x v="1"/>
    <n v="130040"/>
    <n v="184"/>
    <n v="3767"/>
    <n v="116777"/>
    <n v="58.65"/>
    <n v="61740"/>
    <n v="68491"/>
  </r>
  <r>
    <x v="141"/>
    <x v="1"/>
    <x v="2"/>
    <n v="14465"/>
    <n v="63"/>
    <n v="664"/>
    <n v="20584"/>
    <n v="34.72"/>
    <n v="8171"/>
    <n v="7146"/>
  </r>
  <r>
    <x v="141"/>
    <x v="1"/>
    <x v="3"/>
    <n v="42138"/>
    <n v="89"/>
    <n v="1576"/>
    <n v="48856"/>
    <n v="51.39"/>
    <n v="23309"/>
    <n v="25109"/>
  </r>
  <r>
    <x v="141"/>
    <x v="1"/>
    <x v="4"/>
    <n v="27313"/>
    <n v="56"/>
    <n v="970"/>
    <n v="30070"/>
    <n v="48.86"/>
    <n v="13708"/>
    <n v="14693"/>
  </r>
  <r>
    <x v="141"/>
    <x v="1"/>
    <x v="5"/>
    <n v="50275"/>
    <n v="79"/>
    <n v="1399"/>
    <n v="43369"/>
    <n v="49.55"/>
    <n v="26930"/>
    <n v="21489"/>
  </r>
  <r>
    <x v="141"/>
    <x v="1"/>
    <x v="6"/>
    <n v="38168"/>
    <n v="67"/>
    <n v="1160"/>
    <n v="35960"/>
    <n v="51.25"/>
    <n v="23288"/>
    <n v="18431"/>
  </r>
  <r>
    <x v="141"/>
    <x v="1"/>
    <x v="7"/>
    <n v="7330"/>
    <n v="21"/>
    <n v="248"/>
    <n v="7688"/>
    <n v="52.44"/>
    <n v="4113"/>
    <n v="4032"/>
  </r>
  <r>
    <x v="141"/>
    <x v="1"/>
    <x v="8"/>
    <n v="11005"/>
    <n v="35"/>
    <n v="495"/>
    <n v="15345"/>
    <n v="42.05"/>
    <n v="6450"/>
    <n v="6453"/>
  </r>
  <r>
    <x v="141"/>
    <x v="1"/>
    <x v="9"/>
    <n v="24064"/>
    <n v="47"/>
    <n v="804"/>
    <n v="24924"/>
    <n v="61.26"/>
    <n v="11981"/>
    <n v="15268"/>
  </r>
  <r>
    <x v="141"/>
    <x v="1"/>
    <x v="10"/>
    <n v="42058"/>
    <n v="77"/>
    <n v="1399"/>
    <n v="43369"/>
    <n v="52.36"/>
    <n v="22910"/>
    <n v="22710"/>
  </r>
  <r>
    <x v="141"/>
    <x v="1"/>
    <x v="11"/>
    <n v="7771"/>
    <n v="21"/>
    <n v="639"/>
    <n v="19809"/>
    <n v="18.5"/>
    <n v="4618"/>
    <n v="3665"/>
  </r>
  <r>
    <x v="141"/>
    <x v="1"/>
    <x v="12"/>
    <n v="26522"/>
    <n v="63"/>
    <n v="1066"/>
    <n v="33046"/>
    <n v="47.02"/>
    <n v="16583"/>
    <n v="15537"/>
  </r>
  <r>
    <x v="141"/>
    <x v="1"/>
    <x v="13"/>
    <n v="9145"/>
    <n v="22"/>
    <n v="406"/>
    <n v="12586"/>
    <n v="40.299999999999997"/>
    <n v="5049"/>
    <n v="5072"/>
  </r>
  <r>
    <x v="141"/>
    <x v="1"/>
    <x v="14"/>
    <n v="6169"/>
    <n v="18"/>
    <n v="238"/>
    <n v="7378"/>
    <n v="44.49"/>
    <n v="3401"/>
    <n v="3282"/>
  </r>
  <r>
    <x v="141"/>
    <x v="1"/>
    <x v="15"/>
    <n v="6825"/>
    <n v="29"/>
    <n v="302"/>
    <n v="9362"/>
    <n v="38.29"/>
    <n v="4549"/>
    <n v="3585"/>
  </r>
  <r>
    <x v="141"/>
    <x v="1"/>
    <x v="16"/>
    <n v="46259"/>
    <n v="67"/>
    <n v="1409"/>
    <n v="43679"/>
    <n v="58.68"/>
    <n v="21235"/>
    <n v="25630"/>
  </r>
  <r>
    <x v="141"/>
    <x v="1"/>
    <x v="17"/>
    <n v="29728"/>
    <n v="37"/>
    <n v="882"/>
    <n v="27342"/>
    <n v="58.86"/>
    <n v="13727"/>
    <n v="16094"/>
  </r>
  <r>
    <x v="141"/>
    <x v="1"/>
    <x v="18"/>
    <n v="20713"/>
    <n v="49"/>
    <n v="721"/>
    <n v="22351"/>
    <n v="47.55"/>
    <n v="11945"/>
    <n v="10627"/>
  </r>
  <r>
    <x v="141"/>
    <x v="1"/>
    <x v="19"/>
    <n v="28691"/>
    <n v="95"/>
    <n v="1210"/>
    <n v="37510"/>
    <n v="40.47"/>
    <n v="15019"/>
    <n v="15181"/>
  </r>
  <r>
    <x v="141"/>
    <x v="1"/>
    <x v="20"/>
    <n v="114882"/>
    <n v="195"/>
    <n v="2739"/>
    <n v="84909"/>
    <n v="71.62"/>
    <n v="54715"/>
    <n v="60815"/>
  </r>
  <r>
    <x v="141"/>
    <x v="1"/>
    <x v="21"/>
    <n v="13884"/>
    <n v="29"/>
    <n v="431"/>
    <n v="13361"/>
    <n v="46.19"/>
    <n v="8641"/>
    <n v="6171"/>
  </r>
  <r>
    <x v="141"/>
    <x v="1"/>
    <x v="22"/>
    <n v="10692"/>
    <n v="16"/>
    <n v="409"/>
    <n v="12679"/>
    <n v="39.69"/>
    <n v="8318"/>
    <n v="5032"/>
  </r>
  <r>
    <x v="141"/>
    <x v="1"/>
    <x v="23"/>
    <n v="13478"/>
    <n v="27"/>
    <n v="367"/>
    <n v="11377"/>
    <n v="67.2"/>
    <n v="7587"/>
    <n v="7645"/>
  </r>
  <r>
    <x v="141"/>
    <x v="1"/>
    <x v="24"/>
    <n v="152935"/>
    <n v="267"/>
    <n v="3946"/>
    <n v="122326"/>
    <n v="65.12"/>
    <n v="79261"/>
    <n v="79663"/>
  </r>
  <r>
    <x v="141"/>
    <x v="1"/>
    <x v="25"/>
    <n v="31384"/>
    <n v="74"/>
    <n v="1043"/>
    <n v="32333"/>
    <n v="46.16"/>
    <n v="20182"/>
    <n v="14924"/>
  </r>
  <r>
    <x v="141"/>
    <x v="1"/>
    <x v="26"/>
    <n v="8754"/>
    <n v="23"/>
    <n v="446"/>
    <n v="13826"/>
    <n v="29.61"/>
    <n v="4942"/>
    <n v="4093"/>
  </r>
  <r>
    <x v="141"/>
    <x v="1"/>
    <x v="27"/>
    <n v="28704"/>
    <n v="52"/>
    <n v="1120"/>
    <n v="34720"/>
    <n v="37.21"/>
    <n v="12075"/>
    <n v="12919"/>
  </r>
  <r>
    <x v="141"/>
    <x v="1"/>
    <x v="28"/>
    <n v="8661"/>
    <n v="22"/>
    <n v="280"/>
    <n v="8680"/>
    <n v="56.95"/>
    <n v="5598"/>
    <n v="4943"/>
  </r>
  <r>
    <x v="141"/>
    <x v="1"/>
    <x v="29"/>
    <n v="6671"/>
    <n v="28"/>
    <n v="285"/>
    <n v="8835"/>
    <n v="39.15"/>
    <n v="4161"/>
    <n v="3459"/>
  </r>
  <r>
    <x v="141"/>
    <x v="1"/>
    <x v="30"/>
    <n v="27544"/>
    <n v="45"/>
    <n v="764"/>
    <n v="23684"/>
    <n v="60.74"/>
    <n v="13813"/>
    <n v="14385"/>
  </r>
  <r>
    <x v="141"/>
    <x v="1"/>
    <x v="31"/>
    <n v="1979"/>
    <n v="14"/>
    <n v="104"/>
    <n v="3224"/>
    <n v="34.44"/>
    <n v="1323"/>
    <n v="1111"/>
  </r>
  <r>
    <x v="141"/>
    <x v="1"/>
    <x v="32"/>
    <n v="7739"/>
    <n v="20"/>
    <n v="366"/>
    <n v="11346"/>
    <n v="31.1"/>
    <n v="4457"/>
    <n v="3528"/>
  </r>
  <r>
    <x v="141"/>
    <x v="1"/>
    <x v="33"/>
    <n v="15941"/>
    <n v="40"/>
    <n v="604"/>
    <n v="18724"/>
    <n v="51.6"/>
    <n v="7961"/>
    <n v="9662"/>
  </r>
  <r>
    <x v="141"/>
    <x v="1"/>
    <x v="34"/>
    <n v="870009"/>
    <n v="1803"/>
    <n v="29065"/>
    <n v="901015"/>
    <n v="50.54"/>
    <n v="459425"/>
    <n v="455384"/>
  </r>
  <r>
    <x v="141"/>
    <x v="2"/>
    <x v="0"/>
    <n v="15671"/>
    <n v="27"/>
    <n v="1242"/>
    <n v="38502"/>
    <n v="36.049999999999997"/>
    <n v="7205"/>
    <n v="13879"/>
  </r>
  <r>
    <x v="141"/>
    <x v="2"/>
    <x v="1"/>
    <n v="71171"/>
    <n v="39"/>
    <n v="3854"/>
    <n v="119474"/>
    <n v="54.93"/>
    <n v="31868"/>
    <n v="65630"/>
  </r>
  <r>
    <x v="141"/>
    <x v="2"/>
    <x v="2"/>
    <n v="5573"/>
    <n v="18"/>
    <n v="633"/>
    <n v="19623"/>
    <m/>
    <n v="2995"/>
    <m/>
  </r>
  <r>
    <x v="141"/>
    <x v="2"/>
    <x v="3"/>
    <n v="7456"/>
    <n v="13"/>
    <n v="719"/>
    <n v="22289"/>
    <n v="30.27"/>
    <n v="3656"/>
    <n v="6747"/>
  </r>
  <r>
    <x v="141"/>
    <x v="2"/>
    <x v="4"/>
    <n v="8506"/>
    <n v="15"/>
    <n v="910"/>
    <n v="28210"/>
    <n v="29.42"/>
    <n v="2677"/>
    <n v="8298"/>
  </r>
  <r>
    <x v="141"/>
    <x v="2"/>
    <x v="5"/>
    <n v="11143"/>
    <n v="12"/>
    <n v="1429"/>
    <n v="44299"/>
    <n v="23.82"/>
    <n v="7179"/>
    <n v="10552"/>
  </r>
  <r>
    <x v="141"/>
    <x v="2"/>
    <x v="6"/>
    <n v="14349"/>
    <n v="15"/>
    <n v="971"/>
    <n v="30101"/>
    <n v="40.479999999999997"/>
    <n v="6503"/>
    <n v="12186"/>
  </r>
  <r>
    <x v="141"/>
    <x v="2"/>
    <x v="7"/>
    <m/>
    <n v="2"/>
    <n v="64"/>
    <n v="1984"/>
    <m/>
    <m/>
    <m/>
  </r>
  <r>
    <x v="141"/>
    <x v="2"/>
    <x v="8"/>
    <n v="1527"/>
    <n v="5"/>
    <n v="139"/>
    <n v="4309"/>
    <n v="33.78"/>
    <m/>
    <n v="1456"/>
  </r>
  <r>
    <x v="141"/>
    <x v="2"/>
    <x v="9"/>
    <n v="4143"/>
    <n v="10"/>
    <n v="408"/>
    <n v="12648"/>
    <n v="19.82"/>
    <n v="1640"/>
    <n v="2507"/>
  </r>
  <r>
    <x v="141"/>
    <x v="2"/>
    <x v="10"/>
    <n v="9707"/>
    <n v="18"/>
    <n v="847"/>
    <n v="26257"/>
    <n v="33.880000000000003"/>
    <n v="2154"/>
    <n v="8896"/>
  </r>
  <r>
    <x v="141"/>
    <x v="2"/>
    <x v="11"/>
    <n v="6808"/>
    <n v="14"/>
    <n v="975"/>
    <n v="30225"/>
    <n v="15.85"/>
    <n v="3557"/>
    <n v="4791"/>
  </r>
  <r>
    <x v="141"/>
    <x v="2"/>
    <x v="12"/>
    <m/>
    <n v="3"/>
    <n v="120"/>
    <n v="3720"/>
    <m/>
    <m/>
    <m/>
  </r>
  <r>
    <x v="141"/>
    <x v="2"/>
    <x v="13"/>
    <m/>
    <n v="3"/>
    <n v="79"/>
    <n v="2449"/>
    <m/>
    <m/>
    <m/>
  </r>
  <r>
    <x v="141"/>
    <x v="2"/>
    <x v="14"/>
    <m/>
    <n v="3"/>
    <n v="75"/>
    <n v="2325"/>
    <m/>
    <m/>
    <m/>
  </r>
  <r>
    <x v="141"/>
    <x v="2"/>
    <x v="15"/>
    <m/>
    <n v="6"/>
    <n v="373"/>
    <n v="11563"/>
    <m/>
    <m/>
    <m/>
  </r>
  <r>
    <x v="141"/>
    <x v="2"/>
    <x v="16"/>
    <m/>
    <n v="13"/>
    <n v="2322"/>
    <n v="71982"/>
    <m/>
    <m/>
    <m/>
  </r>
  <r>
    <x v="141"/>
    <x v="2"/>
    <x v="17"/>
    <m/>
    <n v="9"/>
    <n v="1739"/>
    <n v="53909"/>
    <m/>
    <m/>
    <m/>
  </r>
  <r>
    <x v="141"/>
    <x v="2"/>
    <x v="18"/>
    <n v="8138"/>
    <n v="23"/>
    <n v="888"/>
    <n v="27528"/>
    <n v="26.8"/>
    <n v="3388"/>
    <n v="7377"/>
  </r>
  <r>
    <x v="141"/>
    <x v="2"/>
    <x v="19"/>
    <n v="13065"/>
    <n v="31"/>
    <n v="1290"/>
    <n v="39990"/>
    <n v="30.89"/>
    <n v="6065"/>
    <n v="12353"/>
  </r>
  <r>
    <x v="141"/>
    <x v="2"/>
    <x v="20"/>
    <n v="26872"/>
    <n v="47"/>
    <n v="2173"/>
    <n v="67363"/>
    <n v="32.86"/>
    <n v="12364"/>
    <n v="22135"/>
  </r>
  <r>
    <x v="141"/>
    <x v="2"/>
    <x v="21"/>
    <m/>
    <n v="6"/>
    <n v="459"/>
    <n v="14229"/>
    <n v="18.989999999999998"/>
    <m/>
    <n v="2703"/>
  </r>
  <r>
    <x v="141"/>
    <x v="2"/>
    <x v="22"/>
    <n v="4348"/>
    <n v="6"/>
    <n v="371"/>
    <n v="11501"/>
    <m/>
    <n v="3134"/>
    <m/>
  </r>
  <r>
    <x v="141"/>
    <x v="2"/>
    <x v="23"/>
    <m/>
    <n v="4"/>
    <n v="78"/>
    <n v="2418"/>
    <m/>
    <m/>
    <m/>
  </r>
  <r>
    <x v="141"/>
    <x v="2"/>
    <x v="24"/>
    <n v="35787"/>
    <n v="63"/>
    <n v="3081"/>
    <n v="95511"/>
    <n v="31.06"/>
    <n v="17911"/>
    <n v="29666"/>
  </r>
  <r>
    <x v="141"/>
    <x v="2"/>
    <x v="25"/>
    <n v="15753"/>
    <n v="25"/>
    <n v="1606"/>
    <n v="49786"/>
    <n v="25.36"/>
    <n v="11158"/>
    <n v="12627"/>
  </r>
  <r>
    <x v="141"/>
    <x v="2"/>
    <x v="26"/>
    <n v="7573"/>
    <n v="10"/>
    <n v="652"/>
    <n v="20212"/>
    <n v="29.77"/>
    <n v="4329"/>
    <n v="6018"/>
  </r>
  <r>
    <x v="141"/>
    <x v="2"/>
    <x v="27"/>
    <n v="28603"/>
    <n v="20"/>
    <n v="2060"/>
    <n v="63860"/>
    <n v="42.38"/>
    <n v="10237"/>
    <n v="27063"/>
  </r>
  <r>
    <x v="141"/>
    <x v="2"/>
    <x v="28"/>
    <n v="1239"/>
    <n v="5"/>
    <n v="99"/>
    <n v="3069"/>
    <n v="28.67"/>
    <n v="755"/>
    <n v="880"/>
  </r>
  <r>
    <x v="141"/>
    <x v="2"/>
    <x v="29"/>
    <n v="855"/>
    <n v="8"/>
    <n v="250"/>
    <n v="7750"/>
    <n v="7.77"/>
    <n v="277"/>
    <n v="602"/>
  </r>
  <r>
    <x v="141"/>
    <x v="2"/>
    <x v="30"/>
    <n v="4028"/>
    <n v="8"/>
    <n v="379"/>
    <n v="11749"/>
    <n v="31.32"/>
    <n v="2173"/>
    <n v="3680"/>
  </r>
  <r>
    <x v="141"/>
    <x v="2"/>
    <x v="31"/>
    <m/>
    <n v="3"/>
    <n v="103"/>
    <n v="3193"/>
    <m/>
    <m/>
    <m/>
  </r>
  <r>
    <x v="141"/>
    <x v="2"/>
    <x v="32"/>
    <n v="2462"/>
    <n v="6"/>
    <n v="350"/>
    <n v="10850"/>
    <n v="21.2"/>
    <n v="1604"/>
    <n v="2300"/>
  </r>
  <r>
    <x v="141"/>
    <x v="2"/>
    <x v="33"/>
    <n v="2791"/>
    <n v="13"/>
    <n v="454"/>
    <n v="14074"/>
    <n v="18.55"/>
    <n v="1585"/>
    <n v="2611"/>
  </r>
  <r>
    <x v="141"/>
    <x v="2"/>
    <x v="34"/>
    <n v="316990"/>
    <n v="431"/>
    <n v="26372"/>
    <n v="817532"/>
    <n v="34.68"/>
    <n v="144447"/>
    <n v="283483"/>
  </r>
  <r>
    <x v="141"/>
    <x v="3"/>
    <x v="0"/>
    <n v="33343"/>
    <n v="46"/>
    <n v="5833"/>
    <n v="180823"/>
    <n v="9.1999999999999993"/>
    <n v="18000"/>
    <n v="16628"/>
  </r>
  <r>
    <x v="141"/>
    <x v="3"/>
    <x v="1"/>
    <n v="28252"/>
    <n v="22"/>
    <n v="2629"/>
    <n v="81499"/>
    <n v="17.45"/>
    <n v="13349"/>
    <n v="14222"/>
  </r>
  <r>
    <x v="141"/>
    <x v="3"/>
    <x v="2"/>
    <n v="23608"/>
    <n v="22"/>
    <n v="2895"/>
    <n v="89745"/>
    <n v="11.26"/>
    <n v="14931"/>
    <n v="10103"/>
  </r>
  <r>
    <x v="141"/>
    <x v="3"/>
    <x v="3"/>
    <n v="14746"/>
    <n v="21"/>
    <n v="1904"/>
    <n v="59024"/>
    <n v="12.2"/>
    <n v="8628"/>
    <n v="7202"/>
  </r>
  <r>
    <x v="141"/>
    <x v="3"/>
    <x v="4"/>
    <n v="26122"/>
    <n v="19"/>
    <n v="2841"/>
    <n v="88071"/>
    <n v="16.46"/>
    <n v="9202"/>
    <n v="14494"/>
  </r>
  <r>
    <x v="141"/>
    <x v="3"/>
    <x v="5"/>
    <n v="19989"/>
    <n v="11"/>
    <n v="1456"/>
    <n v="45136"/>
    <n v="18.350000000000001"/>
    <n v="8919"/>
    <n v="8282"/>
  </r>
  <r>
    <x v="141"/>
    <x v="3"/>
    <x v="6"/>
    <n v="10850"/>
    <n v="10"/>
    <n v="1347"/>
    <n v="41757"/>
    <n v="11.96"/>
    <n v="6631"/>
    <n v="4995"/>
  </r>
  <r>
    <x v="141"/>
    <x v="3"/>
    <x v="7"/>
    <n v="3914"/>
    <n v="5"/>
    <n v="1133"/>
    <n v="35123"/>
    <n v="4.55"/>
    <n v="1876"/>
    <n v="1599"/>
  </r>
  <r>
    <x v="141"/>
    <x v="3"/>
    <x v="8"/>
    <n v="7318"/>
    <n v="10"/>
    <n v="1712"/>
    <n v="53072"/>
    <n v="7.08"/>
    <n v="4067"/>
    <n v="3759"/>
  </r>
  <r>
    <x v="141"/>
    <x v="3"/>
    <x v="9"/>
    <n v="7908"/>
    <n v="13"/>
    <n v="1202"/>
    <n v="37262"/>
    <n v="10.8"/>
    <n v="3668"/>
    <n v="4025"/>
  </r>
  <r>
    <x v="141"/>
    <x v="3"/>
    <x v="10"/>
    <n v="13287"/>
    <n v="20"/>
    <n v="1959"/>
    <n v="60729"/>
    <n v="10.81"/>
    <n v="5895"/>
    <n v="6565"/>
  </r>
  <r>
    <x v="141"/>
    <x v="3"/>
    <x v="11"/>
    <n v="4820"/>
    <n v="6"/>
    <n v="430"/>
    <n v="13330"/>
    <n v="14.91"/>
    <n v="3616"/>
    <n v="1988"/>
  </r>
  <r>
    <x v="141"/>
    <x v="3"/>
    <x v="12"/>
    <m/>
    <n v="8"/>
    <n v="604"/>
    <n v="18724"/>
    <m/>
    <m/>
    <m/>
  </r>
  <r>
    <x v="141"/>
    <x v="3"/>
    <x v="13"/>
    <m/>
    <n v="3"/>
    <n v="360"/>
    <n v="11160"/>
    <m/>
    <m/>
    <m/>
  </r>
  <r>
    <x v="141"/>
    <x v="3"/>
    <x v="14"/>
    <n v="2863"/>
    <n v="7"/>
    <n v="753"/>
    <n v="23343"/>
    <n v="5.63"/>
    <n v="1664"/>
    <n v="1315"/>
  </r>
  <r>
    <x v="141"/>
    <x v="3"/>
    <x v="15"/>
    <n v="6489"/>
    <n v="8"/>
    <n v="853"/>
    <n v="26443"/>
    <n v="12.71"/>
    <n v="2485"/>
    <n v="3361"/>
  </r>
  <r>
    <x v="141"/>
    <x v="3"/>
    <x v="16"/>
    <m/>
    <n v="4"/>
    <n v="419"/>
    <n v="12989"/>
    <m/>
    <m/>
    <m/>
  </r>
  <r>
    <x v="141"/>
    <x v="3"/>
    <x v="17"/>
    <m/>
    <n v="1"/>
    <n v="39"/>
    <n v="1209"/>
    <m/>
    <m/>
    <n v="507"/>
  </r>
  <r>
    <x v="141"/>
    <x v="3"/>
    <x v="18"/>
    <n v="11279"/>
    <n v="16"/>
    <n v="1338"/>
    <n v="41478"/>
    <n v="13.06"/>
    <n v="7150"/>
    <n v="5417"/>
  </r>
  <r>
    <x v="141"/>
    <x v="3"/>
    <x v="19"/>
    <n v="24848"/>
    <n v="23"/>
    <n v="3753"/>
    <n v="116343"/>
    <n v="10.07"/>
    <n v="12281"/>
    <n v="11713"/>
  </r>
  <r>
    <x v="141"/>
    <x v="3"/>
    <x v="20"/>
    <n v="50990"/>
    <n v="37"/>
    <n v="4478"/>
    <n v="138818"/>
    <n v="17.47"/>
    <n v="24467"/>
    <n v="24250"/>
  </r>
  <r>
    <x v="141"/>
    <x v="3"/>
    <x v="21"/>
    <n v="8633"/>
    <n v="9"/>
    <n v="729"/>
    <n v="22599"/>
    <m/>
    <n v="5126"/>
    <m/>
  </r>
  <r>
    <x v="141"/>
    <x v="3"/>
    <x v="22"/>
    <m/>
    <n v="3"/>
    <n v="438"/>
    <n v="13578"/>
    <m/>
    <m/>
    <m/>
  </r>
  <r>
    <x v="141"/>
    <x v="3"/>
    <x v="23"/>
    <m/>
    <n v="7"/>
    <n v="847"/>
    <n v="26257"/>
    <m/>
    <m/>
    <m/>
  </r>
  <r>
    <x v="141"/>
    <x v="3"/>
    <x v="24"/>
    <n v="72730"/>
    <n v="56"/>
    <n v="6492"/>
    <n v="201252"/>
    <n v="16.809999999999999"/>
    <n v="37943"/>
    <n v="33836"/>
  </r>
  <r>
    <x v="141"/>
    <x v="3"/>
    <x v="25"/>
    <n v="20466"/>
    <n v="18"/>
    <n v="1712"/>
    <n v="53072"/>
    <n v="22.91"/>
    <n v="14017"/>
    <n v="12159"/>
  </r>
  <r>
    <x v="141"/>
    <x v="3"/>
    <x v="26"/>
    <n v="8741"/>
    <n v="6"/>
    <n v="1565"/>
    <n v="48515"/>
    <n v="7.73"/>
    <n v="4208"/>
    <n v="3751"/>
  </r>
  <r>
    <x v="141"/>
    <x v="3"/>
    <x v="27"/>
    <n v="14899"/>
    <n v="7"/>
    <n v="1219"/>
    <n v="37789"/>
    <n v="15.7"/>
    <n v="7756"/>
    <n v="5932"/>
  </r>
  <r>
    <x v="141"/>
    <x v="3"/>
    <x v="28"/>
    <n v="6666"/>
    <n v="10"/>
    <n v="2911"/>
    <n v="90241"/>
    <n v="3.39"/>
    <n v="3715"/>
    <n v="3060"/>
  </r>
  <r>
    <x v="141"/>
    <x v="3"/>
    <x v="29"/>
    <n v="7242"/>
    <n v="11"/>
    <n v="2291"/>
    <n v="71021"/>
    <n v="5.6"/>
    <n v="3623"/>
    <n v="3980"/>
  </r>
  <r>
    <x v="141"/>
    <x v="3"/>
    <x v="30"/>
    <n v="8954"/>
    <n v="6"/>
    <n v="553"/>
    <n v="17143"/>
    <n v="20.56"/>
    <n v="5456"/>
    <n v="3525"/>
  </r>
  <r>
    <x v="141"/>
    <x v="3"/>
    <x v="31"/>
    <n v="2209"/>
    <n v="6"/>
    <n v="304"/>
    <n v="9424"/>
    <n v="11.78"/>
    <n v="1461"/>
    <n v="1110"/>
  </r>
  <r>
    <x v="141"/>
    <x v="3"/>
    <x v="32"/>
    <n v="5505"/>
    <n v="5"/>
    <n v="938"/>
    <n v="29078"/>
    <n v="9.9499999999999993"/>
    <n v="3507"/>
    <n v="2894"/>
  </r>
  <r>
    <x v="141"/>
    <x v="3"/>
    <x v="33"/>
    <n v="3726"/>
    <n v="11"/>
    <n v="690"/>
    <n v="21390"/>
    <n v="9.23"/>
    <n v="2304"/>
    <n v="1974"/>
  </r>
  <r>
    <x v="141"/>
    <x v="3"/>
    <x v="34"/>
    <n v="403104"/>
    <n v="410"/>
    <n v="52096"/>
    <n v="1614976"/>
    <n v="12"/>
    <n v="213678"/>
    <n v="193779"/>
  </r>
  <r>
    <x v="141"/>
    <x v="4"/>
    <x v="0"/>
    <n v="112038"/>
    <n v="239"/>
    <n v="9865"/>
    <n v="305815"/>
    <n v="20.95"/>
    <n v="57978"/>
    <n v="64071"/>
  </r>
  <r>
    <x v="141"/>
    <x v="4"/>
    <x v="1"/>
    <n v="574118"/>
    <n v="319"/>
    <n v="19528"/>
    <n v="605368"/>
    <n v="59.01"/>
    <n v="275674"/>
    <n v="357257"/>
  </r>
  <r>
    <x v="141"/>
    <x v="4"/>
    <x v="2"/>
    <n v="46538"/>
    <n v="113"/>
    <n v="4365"/>
    <n v="135315"/>
    <n v="17.760000000000002"/>
    <n v="27612"/>
    <n v="24026"/>
  </r>
  <r>
    <x v="141"/>
    <x v="4"/>
    <x v="3"/>
    <n v="88758"/>
    <n v="147"/>
    <n v="5162"/>
    <n v="160022"/>
    <n v="33.409999999999997"/>
    <n v="48424"/>
    <n v="53471"/>
  </r>
  <r>
    <x v="141"/>
    <x v="4"/>
    <x v="4"/>
    <n v="72802"/>
    <n v="99"/>
    <n v="5200"/>
    <n v="161200"/>
    <n v="27.44"/>
    <n v="32209"/>
    <n v="44228"/>
  </r>
  <r>
    <x v="141"/>
    <x v="4"/>
    <x v="5"/>
    <n v="146104"/>
    <n v="122"/>
    <n v="6103"/>
    <n v="189193"/>
    <n v="39.700000000000003"/>
    <n v="84579"/>
    <n v="75112"/>
  </r>
  <r>
    <x v="141"/>
    <x v="4"/>
    <x v="6"/>
    <n v="76837"/>
    <n v="101"/>
    <n v="4010"/>
    <n v="124310"/>
    <n v="34.26"/>
    <n v="44870"/>
    <n v="42592"/>
  </r>
  <r>
    <x v="141"/>
    <x v="4"/>
    <x v="7"/>
    <n v="12730"/>
    <n v="32"/>
    <n v="1504"/>
    <n v="46624"/>
    <n v="14.09"/>
    <n v="6469"/>
    <n v="6569"/>
  </r>
  <r>
    <x v="141"/>
    <x v="4"/>
    <x v="8"/>
    <n v="23473"/>
    <n v="60"/>
    <n v="2589"/>
    <n v="80259"/>
    <n v="17.96"/>
    <n v="13362"/>
    <n v="14414"/>
  </r>
  <r>
    <x v="141"/>
    <x v="4"/>
    <x v="9"/>
    <n v="46709"/>
    <n v="86"/>
    <n v="2881"/>
    <n v="89311"/>
    <n v="32.11"/>
    <n v="22468"/>
    <n v="28678"/>
  </r>
  <r>
    <x v="141"/>
    <x v="4"/>
    <x v="10"/>
    <n v="77804"/>
    <n v="131"/>
    <n v="4725"/>
    <n v="146475"/>
    <n v="31.17"/>
    <n v="38213"/>
    <n v="45649"/>
  </r>
  <r>
    <x v="141"/>
    <x v="4"/>
    <x v="11"/>
    <n v="28409"/>
    <n v="52"/>
    <n v="2563"/>
    <n v="79453"/>
    <n v="19.46"/>
    <n v="16259"/>
    <n v="15463"/>
  </r>
  <r>
    <x v="141"/>
    <x v="4"/>
    <x v="12"/>
    <n v="38496"/>
    <n v="93"/>
    <n v="2328"/>
    <n v="72168"/>
    <n v="33.26"/>
    <n v="24759"/>
    <n v="24000"/>
  </r>
  <r>
    <x v="141"/>
    <x v="4"/>
    <x v="13"/>
    <n v="13664"/>
    <n v="31"/>
    <n v="982"/>
    <n v="30442"/>
    <n v="23.41"/>
    <n v="7848"/>
    <n v="7126"/>
  </r>
  <r>
    <x v="141"/>
    <x v="4"/>
    <x v="14"/>
    <n v="13916"/>
    <n v="37"/>
    <n v="1275"/>
    <n v="39525"/>
    <n v="18.59"/>
    <n v="7635"/>
    <n v="7350"/>
  </r>
  <r>
    <x v="141"/>
    <x v="4"/>
    <x v="15"/>
    <n v="19587"/>
    <n v="46"/>
    <n v="1569"/>
    <n v="48639"/>
    <n v="24.62"/>
    <n v="9309"/>
    <n v="11977"/>
  </r>
  <r>
    <x v="141"/>
    <x v="4"/>
    <x v="16"/>
    <n v="207806"/>
    <n v="119"/>
    <n v="7626"/>
    <n v="236406"/>
    <n v="59.8"/>
    <n v="95850"/>
    <n v="141377"/>
  </r>
  <r>
    <x v="141"/>
    <x v="4"/>
    <x v="17"/>
    <n v="176679"/>
    <n v="79"/>
    <n v="6012"/>
    <n v="186372"/>
    <n v="65.510000000000005"/>
    <n v="80674"/>
    <n v="122102"/>
  </r>
  <r>
    <x v="141"/>
    <x v="4"/>
    <x v="18"/>
    <n v="47146"/>
    <n v="105"/>
    <n v="3289"/>
    <n v="101959"/>
    <n v="26.96"/>
    <n v="26995"/>
    <n v="27489"/>
  </r>
  <r>
    <x v="141"/>
    <x v="4"/>
    <x v="19"/>
    <n v="75802"/>
    <n v="164"/>
    <n v="6729"/>
    <n v="208599"/>
    <n v="21.49"/>
    <n v="38221"/>
    <n v="44820"/>
  </r>
  <r>
    <x v="141"/>
    <x v="4"/>
    <x v="20"/>
    <n v="254667"/>
    <n v="324"/>
    <n v="11509"/>
    <n v="356779"/>
    <n v="41.32"/>
    <n v="127176"/>
    <n v="147428"/>
  </r>
  <r>
    <x v="141"/>
    <x v="4"/>
    <x v="21"/>
    <n v="28270"/>
    <n v="50"/>
    <n v="1726"/>
    <n v="53506"/>
    <n v="26.73"/>
    <n v="16484"/>
    <n v="14301"/>
  </r>
  <r>
    <x v="141"/>
    <x v="4"/>
    <x v="22"/>
    <n v="32689"/>
    <n v="30"/>
    <n v="1652"/>
    <n v="51212"/>
    <n v="33.549999999999997"/>
    <n v="23961"/>
    <n v="17180"/>
  </r>
  <r>
    <x v="141"/>
    <x v="4"/>
    <x v="23"/>
    <n v="23314"/>
    <n v="47"/>
    <n v="1424"/>
    <n v="44144"/>
    <n v="28.09"/>
    <n v="12533"/>
    <n v="12400"/>
  </r>
  <r>
    <x v="141"/>
    <x v="4"/>
    <x v="24"/>
    <n v="338940"/>
    <n v="451"/>
    <n v="16311"/>
    <n v="505641"/>
    <n v="37.840000000000003"/>
    <n v="180154"/>
    <n v="191310"/>
  </r>
  <r>
    <x v="141"/>
    <x v="4"/>
    <x v="25"/>
    <n v="86473"/>
    <n v="156"/>
    <n v="5700"/>
    <n v="176700"/>
    <n v="28.89"/>
    <n v="59059"/>
    <n v="51046"/>
  </r>
  <r>
    <x v="141"/>
    <x v="4"/>
    <x v="26"/>
    <n v="37056"/>
    <n v="49"/>
    <n v="3136"/>
    <n v="97216"/>
    <n v="19.37"/>
    <n v="18044"/>
    <n v="18832"/>
  </r>
  <r>
    <x v="141"/>
    <x v="4"/>
    <x v="27"/>
    <n v="176583"/>
    <n v="114"/>
    <n v="7540"/>
    <n v="233740"/>
    <n v="42.12"/>
    <n v="72655"/>
    <n v="98455"/>
  </r>
  <r>
    <x v="141"/>
    <x v="4"/>
    <x v="28"/>
    <n v="22843"/>
    <n v="48"/>
    <n v="3722"/>
    <n v="115382"/>
    <n v="11.26"/>
    <n v="15534"/>
    <n v="12987"/>
  </r>
  <r>
    <x v="141"/>
    <x v="4"/>
    <x v="29"/>
    <n v="16708"/>
    <n v="61"/>
    <n v="3045"/>
    <n v="94395"/>
    <n v="9.52"/>
    <n v="9337"/>
    <n v="8985"/>
  </r>
  <r>
    <x v="141"/>
    <x v="4"/>
    <x v="30"/>
    <n v="67855"/>
    <n v="77"/>
    <n v="2484"/>
    <n v="77004"/>
    <n v="46.48"/>
    <n v="36824"/>
    <n v="35791"/>
  </r>
  <r>
    <x v="141"/>
    <x v="4"/>
    <x v="31"/>
    <n v="5192"/>
    <n v="31"/>
    <n v="597"/>
    <n v="18507"/>
    <n v="16.57"/>
    <n v="3414"/>
    <n v="3067"/>
  </r>
  <r>
    <x v="141"/>
    <x v="4"/>
    <x v="32"/>
    <n v="22633"/>
    <n v="37"/>
    <n v="2213"/>
    <n v="68603"/>
    <n v="17.79"/>
    <n v="13240"/>
    <n v="12207"/>
  </r>
  <r>
    <x v="141"/>
    <x v="4"/>
    <x v="33"/>
    <n v="30308"/>
    <n v="82"/>
    <n v="2215"/>
    <n v="68665"/>
    <n v="28.65"/>
    <n v="16839"/>
    <n v="19670"/>
  </r>
  <r>
    <x v="141"/>
    <x v="4"/>
    <x v="34"/>
    <n v="2527327"/>
    <n v="3202"/>
    <n v="139256"/>
    <n v="4316936"/>
    <n v="34.47"/>
    <n v="1303831"/>
    <n v="1488016"/>
  </r>
  <r>
    <x v="142"/>
    <x v="0"/>
    <x v="0"/>
    <n v="25173"/>
    <n v="30"/>
    <n v="1156"/>
    <n v="34680"/>
    <n v="42.42"/>
    <n v="15310"/>
    <n v="14711"/>
  </r>
  <r>
    <x v="142"/>
    <x v="0"/>
    <x v="1"/>
    <n v="362663"/>
    <n v="74"/>
    <n v="9279"/>
    <n v="278370"/>
    <n v="80.150000000000006"/>
    <n v="180782"/>
    <n v="223111"/>
  </r>
  <r>
    <x v="142"/>
    <x v="0"/>
    <x v="2"/>
    <n v="2958"/>
    <n v="10"/>
    <n v="173"/>
    <n v="5190"/>
    <n v="28.34"/>
    <n v="1367"/>
    <n v="1471"/>
  </r>
  <r>
    <x v="142"/>
    <x v="0"/>
    <x v="3"/>
    <n v="23804"/>
    <n v="24"/>
    <n v="963"/>
    <n v="28890"/>
    <n v="48.87"/>
    <n v="13096"/>
    <n v="14118"/>
  </r>
  <r>
    <x v="142"/>
    <x v="0"/>
    <x v="4"/>
    <n v="10621"/>
    <n v="9"/>
    <n v="479"/>
    <n v="14370"/>
    <n v="44.24"/>
    <n v="6472"/>
    <n v="6357"/>
  </r>
  <r>
    <x v="142"/>
    <x v="0"/>
    <x v="5"/>
    <n v="64726"/>
    <n v="20"/>
    <n v="1827"/>
    <n v="54810"/>
    <n v="66.2"/>
    <n v="44266"/>
    <n v="36286"/>
  </r>
  <r>
    <x v="142"/>
    <x v="0"/>
    <x v="6"/>
    <n v="13832"/>
    <n v="9"/>
    <n v="532"/>
    <n v="15960"/>
    <n v="52.28"/>
    <n v="8117"/>
    <n v="8344"/>
  </r>
  <r>
    <x v="142"/>
    <x v="0"/>
    <x v="7"/>
    <m/>
    <n v="4"/>
    <n v="59"/>
    <n v="1770"/>
    <m/>
    <m/>
    <m/>
  </r>
  <r>
    <x v="142"/>
    <x v="0"/>
    <x v="8"/>
    <n v="3710"/>
    <n v="10"/>
    <n v="243"/>
    <n v="7290"/>
    <n v="38.19"/>
    <m/>
    <n v="2784"/>
  </r>
  <r>
    <x v="142"/>
    <x v="0"/>
    <x v="9"/>
    <n v="10096"/>
    <n v="16"/>
    <n v="467"/>
    <n v="14010"/>
    <n v="48.84"/>
    <n v="5405"/>
    <n v="6843"/>
  </r>
  <r>
    <x v="142"/>
    <x v="0"/>
    <x v="10"/>
    <n v="12516"/>
    <n v="16"/>
    <n v="520"/>
    <n v="15600"/>
    <n v="47.89"/>
    <n v="7714"/>
    <n v="7471"/>
  </r>
  <r>
    <x v="142"/>
    <x v="0"/>
    <x v="11"/>
    <n v="8165"/>
    <n v="11"/>
    <n v="519"/>
    <n v="15570"/>
    <n v="29.78"/>
    <n v="6284"/>
    <n v="4637"/>
  </r>
  <r>
    <x v="142"/>
    <x v="0"/>
    <x v="12"/>
    <n v="7920"/>
    <n v="19"/>
    <n v="538"/>
    <n v="16140"/>
    <n v="36.86"/>
    <n v="5650"/>
    <n v="5949"/>
  </r>
  <r>
    <x v="142"/>
    <x v="0"/>
    <x v="13"/>
    <m/>
    <n v="3"/>
    <n v="137"/>
    <n v="4110"/>
    <m/>
    <m/>
    <m/>
  </r>
  <r>
    <x v="142"/>
    <x v="0"/>
    <x v="14"/>
    <m/>
    <n v="9"/>
    <n v="209"/>
    <n v="6270"/>
    <m/>
    <n v="2267"/>
    <m/>
  </r>
  <r>
    <x v="142"/>
    <x v="0"/>
    <x v="15"/>
    <m/>
    <n v="3"/>
    <n v="41"/>
    <n v="1230"/>
    <m/>
    <m/>
    <m/>
  </r>
  <r>
    <x v="142"/>
    <x v="0"/>
    <x v="16"/>
    <n v="125402"/>
    <n v="34"/>
    <n v="3424"/>
    <n v="102720"/>
    <n v="83.82"/>
    <n v="63678"/>
    <n v="86098"/>
  </r>
  <r>
    <x v="142"/>
    <x v="0"/>
    <x v="17"/>
    <m/>
    <n v="31"/>
    <n v="3300"/>
    <n v="99000"/>
    <m/>
    <m/>
    <m/>
  </r>
  <r>
    <x v="142"/>
    <x v="0"/>
    <x v="18"/>
    <n v="7574"/>
    <n v="17"/>
    <n v="342"/>
    <n v="10260"/>
    <n v="43.45"/>
    <n v="5507"/>
    <n v="4458"/>
  </r>
  <r>
    <x v="142"/>
    <x v="0"/>
    <x v="19"/>
    <n v="9996"/>
    <n v="15"/>
    <n v="476"/>
    <n v="14280"/>
    <n v="43.73"/>
    <n v="5897"/>
    <n v="6245"/>
  </r>
  <r>
    <x v="142"/>
    <x v="0"/>
    <x v="20"/>
    <n v="61999"/>
    <n v="44"/>
    <n v="1942"/>
    <n v="58260"/>
    <n v="67.099999999999994"/>
    <n v="37347"/>
    <n v="39094"/>
  </r>
  <r>
    <x v="142"/>
    <x v="0"/>
    <x v="21"/>
    <m/>
    <n v="6"/>
    <n v="107"/>
    <n v="3210"/>
    <m/>
    <m/>
    <m/>
  </r>
  <r>
    <x v="142"/>
    <x v="0"/>
    <x v="22"/>
    <m/>
    <n v="5"/>
    <n v="434"/>
    <n v="13020"/>
    <m/>
    <m/>
    <m/>
  </r>
  <r>
    <x v="142"/>
    <x v="0"/>
    <x v="23"/>
    <m/>
    <n v="9"/>
    <n v="132"/>
    <n v="3960"/>
    <n v="30.14"/>
    <n v="957"/>
    <n v="1194"/>
  </r>
  <r>
    <x v="142"/>
    <x v="0"/>
    <x v="24"/>
    <n v="80990"/>
    <n v="64"/>
    <n v="2615"/>
    <n v="78450"/>
    <n v="62.92"/>
    <n v="50965"/>
    <n v="49361"/>
  </r>
  <r>
    <x v="142"/>
    <x v="0"/>
    <x v="25"/>
    <n v="23137"/>
    <n v="39"/>
    <n v="1342"/>
    <n v="40260"/>
    <n v="34.49"/>
    <n v="18738"/>
    <n v="13887"/>
  </r>
  <r>
    <x v="142"/>
    <x v="0"/>
    <x v="26"/>
    <n v="11425"/>
    <n v="9"/>
    <n v="458"/>
    <n v="13740"/>
    <n v="37.4"/>
    <n v="5095"/>
    <n v="5138"/>
  </r>
  <r>
    <x v="142"/>
    <x v="0"/>
    <x v="27"/>
    <n v="109195"/>
    <n v="35"/>
    <n v="3141"/>
    <n v="94230"/>
    <n v="61.96"/>
    <n v="44777"/>
    <n v="58385"/>
  </r>
  <r>
    <x v="142"/>
    <x v="0"/>
    <x v="28"/>
    <n v="8313"/>
    <n v="11"/>
    <n v="432"/>
    <n v="12960"/>
    <n v="37.799999999999997"/>
    <n v="7323"/>
    <n v="4899"/>
  </r>
  <r>
    <x v="142"/>
    <x v="0"/>
    <x v="29"/>
    <n v="1761"/>
    <n v="13"/>
    <n v="209"/>
    <n v="6270"/>
    <n v="14.06"/>
    <n v="1368"/>
    <n v="881"/>
  </r>
  <r>
    <x v="142"/>
    <x v="0"/>
    <x v="30"/>
    <n v="22973"/>
    <n v="19"/>
    <n v="796"/>
    <n v="23880"/>
    <n v="60.53"/>
    <n v="14981"/>
    <n v="14455"/>
  </r>
  <r>
    <x v="142"/>
    <x v="0"/>
    <x v="31"/>
    <n v="907"/>
    <n v="8"/>
    <n v="86"/>
    <n v="2580"/>
    <m/>
    <n v="596"/>
    <m/>
  </r>
  <r>
    <x v="142"/>
    <x v="0"/>
    <x v="32"/>
    <n v="8400"/>
    <n v="6"/>
    <n v="559"/>
    <n v="16770"/>
    <n v="25.23"/>
    <n v="4428"/>
    <n v="4231"/>
  </r>
  <r>
    <x v="142"/>
    <x v="0"/>
    <x v="33"/>
    <n v="8587"/>
    <n v="18"/>
    <n v="469"/>
    <n v="14070"/>
    <n v="42.81"/>
    <n v="5575"/>
    <n v="6024"/>
  </r>
  <r>
    <x v="142"/>
    <x v="0"/>
    <x v="34"/>
    <n v="971666"/>
    <n v="555"/>
    <n v="31491"/>
    <n v="944730"/>
    <n v="62.54"/>
    <n v="528885"/>
    <n v="590842"/>
  </r>
  <r>
    <x v="142"/>
    <x v="1"/>
    <x v="0"/>
    <n v="40129"/>
    <n v="137"/>
    <n v="1636"/>
    <n v="49080"/>
    <n v="41.79"/>
    <n v="21394"/>
    <n v="20509"/>
  </r>
  <r>
    <x v="142"/>
    <x v="1"/>
    <x v="1"/>
    <n v="127952"/>
    <n v="185"/>
    <n v="3773"/>
    <n v="113190"/>
    <n v="61.44"/>
    <n v="63485"/>
    <n v="69550"/>
  </r>
  <r>
    <x v="142"/>
    <x v="1"/>
    <x v="2"/>
    <n v="16199"/>
    <n v="64"/>
    <n v="668"/>
    <n v="20040"/>
    <n v="41.41"/>
    <n v="9126"/>
    <n v="8298"/>
  </r>
  <r>
    <x v="142"/>
    <x v="1"/>
    <x v="3"/>
    <n v="43117"/>
    <n v="88"/>
    <n v="1574"/>
    <n v="47220"/>
    <n v="54.45"/>
    <n v="25709"/>
    <n v="25711"/>
  </r>
  <r>
    <x v="142"/>
    <x v="1"/>
    <x v="4"/>
    <n v="24853"/>
    <n v="56"/>
    <n v="970"/>
    <n v="29100"/>
    <n v="47.78"/>
    <n v="13533"/>
    <n v="13903"/>
  </r>
  <r>
    <x v="142"/>
    <x v="1"/>
    <x v="5"/>
    <n v="40726"/>
    <n v="79"/>
    <n v="1392"/>
    <n v="41760"/>
    <n v="47.67"/>
    <n v="24274"/>
    <n v="19908"/>
  </r>
  <r>
    <x v="142"/>
    <x v="1"/>
    <x v="6"/>
    <n v="37059"/>
    <n v="68"/>
    <n v="1161"/>
    <n v="34830"/>
    <n v="53.96"/>
    <n v="23261"/>
    <n v="18795"/>
  </r>
  <r>
    <x v="142"/>
    <x v="1"/>
    <x v="7"/>
    <n v="7231"/>
    <n v="21"/>
    <n v="248"/>
    <n v="7440"/>
    <n v="58.94"/>
    <n v="4126"/>
    <n v="4385"/>
  </r>
  <r>
    <x v="142"/>
    <x v="1"/>
    <x v="8"/>
    <n v="10309"/>
    <n v="35"/>
    <n v="496"/>
    <n v="14880"/>
    <n v="43.19"/>
    <n v="6540"/>
    <n v="6427"/>
  </r>
  <r>
    <x v="142"/>
    <x v="1"/>
    <x v="9"/>
    <n v="21276"/>
    <n v="47"/>
    <n v="804"/>
    <n v="24120"/>
    <n v="56.84"/>
    <n v="11286"/>
    <n v="13709"/>
  </r>
  <r>
    <x v="142"/>
    <x v="1"/>
    <x v="10"/>
    <n v="39899"/>
    <n v="79"/>
    <n v="1403"/>
    <n v="42090"/>
    <n v="52.24"/>
    <n v="22164"/>
    <n v="21989"/>
  </r>
  <r>
    <x v="142"/>
    <x v="1"/>
    <x v="11"/>
    <n v="5665"/>
    <n v="20"/>
    <n v="598"/>
    <n v="17940"/>
    <n v="16.7"/>
    <n v="3510"/>
    <n v="2995"/>
  </r>
  <r>
    <x v="142"/>
    <x v="1"/>
    <x v="12"/>
    <n v="25913"/>
    <n v="62"/>
    <n v="1064"/>
    <n v="31920"/>
    <n v="47.32"/>
    <n v="16060"/>
    <n v="15105"/>
  </r>
  <r>
    <x v="142"/>
    <x v="1"/>
    <x v="13"/>
    <n v="9213"/>
    <n v="22"/>
    <n v="406"/>
    <n v="12180"/>
    <n v="44.2"/>
    <n v="5061"/>
    <n v="5384"/>
  </r>
  <r>
    <x v="142"/>
    <x v="1"/>
    <x v="14"/>
    <n v="6563"/>
    <n v="18"/>
    <n v="238"/>
    <n v="7140"/>
    <n v="52.09"/>
    <n v="3782"/>
    <n v="3719"/>
  </r>
  <r>
    <x v="142"/>
    <x v="1"/>
    <x v="15"/>
    <n v="6786"/>
    <n v="29"/>
    <n v="303"/>
    <n v="9090"/>
    <n v="41.31"/>
    <n v="4056"/>
    <n v="3756"/>
  </r>
  <r>
    <x v="142"/>
    <x v="1"/>
    <x v="16"/>
    <n v="45092"/>
    <n v="64"/>
    <n v="1361"/>
    <n v="40830"/>
    <n v="62.36"/>
    <n v="22990"/>
    <n v="25461"/>
  </r>
  <r>
    <x v="142"/>
    <x v="1"/>
    <x v="17"/>
    <n v="30512"/>
    <n v="35"/>
    <n v="839"/>
    <n v="25170"/>
    <n v="66.55"/>
    <n v="15549"/>
    <n v="16751"/>
  </r>
  <r>
    <x v="142"/>
    <x v="1"/>
    <x v="18"/>
    <n v="18887"/>
    <n v="49"/>
    <n v="721"/>
    <n v="21630"/>
    <n v="48.06"/>
    <n v="11830"/>
    <n v="10396"/>
  </r>
  <r>
    <x v="142"/>
    <x v="1"/>
    <x v="19"/>
    <n v="29537"/>
    <n v="96"/>
    <n v="1215"/>
    <n v="36450"/>
    <n v="47.4"/>
    <n v="15754"/>
    <n v="17278"/>
  </r>
  <r>
    <x v="142"/>
    <x v="1"/>
    <x v="20"/>
    <n v="116594"/>
    <n v="194"/>
    <n v="2748"/>
    <n v="82440"/>
    <n v="75.13"/>
    <n v="57811"/>
    <n v="61935"/>
  </r>
  <r>
    <x v="142"/>
    <x v="1"/>
    <x v="21"/>
    <n v="12737"/>
    <n v="29"/>
    <n v="429"/>
    <n v="12870"/>
    <n v="46.8"/>
    <n v="7969"/>
    <n v="6023"/>
  </r>
  <r>
    <x v="142"/>
    <x v="1"/>
    <x v="22"/>
    <n v="12741"/>
    <n v="16"/>
    <n v="409"/>
    <n v="12270"/>
    <n v="51.31"/>
    <n v="9437"/>
    <n v="6296"/>
  </r>
  <r>
    <x v="142"/>
    <x v="1"/>
    <x v="23"/>
    <n v="11903"/>
    <n v="27"/>
    <n v="367"/>
    <n v="11010"/>
    <n v="68.75"/>
    <n v="7278"/>
    <n v="7569"/>
  </r>
  <r>
    <x v="142"/>
    <x v="1"/>
    <x v="24"/>
    <n v="153975"/>
    <n v="266"/>
    <n v="3953"/>
    <n v="118590"/>
    <n v="69"/>
    <n v="82495"/>
    <n v="81823"/>
  </r>
  <r>
    <x v="142"/>
    <x v="1"/>
    <x v="25"/>
    <n v="32533"/>
    <n v="74"/>
    <n v="1064"/>
    <n v="31920"/>
    <n v="51.17"/>
    <n v="22561"/>
    <n v="16335"/>
  </r>
  <r>
    <x v="142"/>
    <x v="1"/>
    <x v="26"/>
    <n v="9081"/>
    <n v="23"/>
    <n v="444"/>
    <n v="13320"/>
    <n v="34.06"/>
    <n v="5396"/>
    <n v="4537"/>
  </r>
  <r>
    <x v="142"/>
    <x v="1"/>
    <x v="27"/>
    <n v="33195"/>
    <n v="53"/>
    <n v="1141"/>
    <n v="34230"/>
    <n v="43.76"/>
    <n v="13413"/>
    <n v="14978"/>
  </r>
  <r>
    <x v="142"/>
    <x v="1"/>
    <x v="28"/>
    <n v="8572"/>
    <n v="22"/>
    <n v="280"/>
    <n v="8400"/>
    <n v="57.58"/>
    <n v="5979"/>
    <n v="4836"/>
  </r>
  <r>
    <x v="142"/>
    <x v="1"/>
    <x v="29"/>
    <n v="7394"/>
    <n v="28"/>
    <n v="285"/>
    <n v="8550"/>
    <n v="47.54"/>
    <n v="4345"/>
    <n v="4065"/>
  </r>
  <r>
    <x v="142"/>
    <x v="1"/>
    <x v="30"/>
    <n v="23555"/>
    <n v="45"/>
    <n v="764"/>
    <n v="22920"/>
    <n v="59.67"/>
    <n v="12935"/>
    <n v="13676"/>
  </r>
  <r>
    <x v="142"/>
    <x v="1"/>
    <x v="31"/>
    <n v="2114"/>
    <n v="14"/>
    <n v="104"/>
    <n v="3120"/>
    <n v="39.950000000000003"/>
    <n v="1509"/>
    <n v="1246"/>
  </r>
  <r>
    <x v="142"/>
    <x v="1"/>
    <x v="32"/>
    <n v="9844"/>
    <n v="20"/>
    <n v="366"/>
    <n v="10980"/>
    <n v="42.01"/>
    <n v="5784"/>
    <n v="4613"/>
  </r>
  <r>
    <x v="142"/>
    <x v="1"/>
    <x v="33"/>
    <n v="16404"/>
    <n v="40"/>
    <n v="604"/>
    <n v="18120"/>
    <n v="57.66"/>
    <n v="8515"/>
    <n v="10448"/>
  </r>
  <r>
    <x v="142"/>
    <x v="1"/>
    <x v="34"/>
    <n v="853073"/>
    <n v="1804"/>
    <n v="29036"/>
    <n v="871080"/>
    <n v="53.25"/>
    <n v="470872"/>
    <n v="463835"/>
  </r>
  <r>
    <x v="142"/>
    <x v="2"/>
    <x v="0"/>
    <n v="17479"/>
    <n v="28"/>
    <n v="1309"/>
    <n v="39270"/>
    <n v="39.49"/>
    <n v="7501"/>
    <n v="15507"/>
  </r>
  <r>
    <x v="142"/>
    <x v="2"/>
    <x v="1"/>
    <n v="73420"/>
    <n v="39"/>
    <n v="3854"/>
    <n v="115620"/>
    <n v="59.22"/>
    <n v="33403"/>
    <n v="68466"/>
  </r>
  <r>
    <x v="142"/>
    <x v="2"/>
    <x v="2"/>
    <n v="7124"/>
    <n v="18"/>
    <n v="633"/>
    <n v="18990"/>
    <n v="36.15"/>
    <n v="3793"/>
    <n v="6865"/>
  </r>
  <r>
    <x v="142"/>
    <x v="2"/>
    <x v="3"/>
    <n v="9193"/>
    <n v="14"/>
    <n v="744"/>
    <n v="22320"/>
    <n v="33.75"/>
    <n v="4910"/>
    <n v="7532"/>
  </r>
  <r>
    <x v="142"/>
    <x v="2"/>
    <x v="4"/>
    <n v="11229"/>
    <n v="15"/>
    <n v="910"/>
    <n v="27300"/>
    <n v="39.869999999999997"/>
    <n v="4072"/>
    <n v="10885"/>
  </r>
  <r>
    <x v="142"/>
    <x v="2"/>
    <x v="5"/>
    <n v="14518"/>
    <n v="12"/>
    <n v="1429"/>
    <n v="42870"/>
    <n v="32.65"/>
    <n v="9889"/>
    <n v="13997"/>
  </r>
  <r>
    <x v="142"/>
    <x v="2"/>
    <x v="6"/>
    <n v="15295"/>
    <n v="15"/>
    <n v="971"/>
    <n v="29130"/>
    <n v="45.66"/>
    <n v="8209"/>
    <n v="13301"/>
  </r>
  <r>
    <x v="142"/>
    <x v="2"/>
    <x v="7"/>
    <m/>
    <n v="2"/>
    <n v="64"/>
    <n v="1920"/>
    <m/>
    <m/>
    <m/>
  </r>
  <r>
    <x v="142"/>
    <x v="2"/>
    <x v="8"/>
    <n v="1394"/>
    <n v="5"/>
    <n v="139"/>
    <n v="4170"/>
    <n v="33.44"/>
    <m/>
    <n v="1394"/>
  </r>
  <r>
    <x v="142"/>
    <x v="2"/>
    <x v="9"/>
    <n v="4390"/>
    <n v="10"/>
    <n v="408"/>
    <n v="12240"/>
    <n v="32.69"/>
    <n v="1758"/>
    <n v="4001"/>
  </r>
  <r>
    <x v="142"/>
    <x v="2"/>
    <x v="10"/>
    <n v="12756"/>
    <n v="20"/>
    <n v="875"/>
    <n v="26250"/>
    <n v="44.75"/>
    <n v="3202"/>
    <n v="11746"/>
  </r>
  <r>
    <x v="142"/>
    <x v="2"/>
    <x v="11"/>
    <n v="5587"/>
    <n v="14"/>
    <n v="975"/>
    <n v="29250"/>
    <n v="13.53"/>
    <n v="3824"/>
    <n v="3958"/>
  </r>
  <r>
    <x v="142"/>
    <x v="2"/>
    <x v="12"/>
    <m/>
    <n v="3"/>
    <n v="120"/>
    <n v="3600"/>
    <m/>
    <m/>
    <m/>
  </r>
  <r>
    <x v="142"/>
    <x v="2"/>
    <x v="13"/>
    <n v="1167"/>
    <n v="4"/>
    <n v="104"/>
    <n v="3120"/>
    <n v="26.31"/>
    <n v="888"/>
    <n v="821"/>
  </r>
  <r>
    <x v="142"/>
    <x v="2"/>
    <x v="14"/>
    <m/>
    <n v="3"/>
    <n v="75"/>
    <n v="2250"/>
    <m/>
    <m/>
    <m/>
  </r>
  <r>
    <x v="142"/>
    <x v="2"/>
    <x v="15"/>
    <m/>
    <n v="6"/>
    <n v="454"/>
    <n v="13620"/>
    <m/>
    <m/>
    <m/>
  </r>
  <r>
    <x v="142"/>
    <x v="2"/>
    <x v="16"/>
    <m/>
    <n v="13"/>
    <n v="2322"/>
    <n v="69660"/>
    <m/>
    <m/>
    <m/>
  </r>
  <r>
    <x v="142"/>
    <x v="2"/>
    <x v="17"/>
    <n v="36005"/>
    <n v="10"/>
    <n v="1769"/>
    <n v="53070"/>
    <n v="55.31"/>
    <n v="11771"/>
    <n v="29353"/>
  </r>
  <r>
    <x v="142"/>
    <x v="2"/>
    <x v="18"/>
    <n v="10728"/>
    <n v="24"/>
    <n v="913"/>
    <n v="27390"/>
    <n v="35.31"/>
    <n v="6121"/>
    <n v="9673"/>
  </r>
  <r>
    <x v="142"/>
    <x v="2"/>
    <x v="19"/>
    <n v="17704"/>
    <n v="30"/>
    <n v="1274"/>
    <n v="38220"/>
    <n v="42.78"/>
    <n v="8739"/>
    <n v="16350"/>
  </r>
  <r>
    <x v="142"/>
    <x v="2"/>
    <x v="20"/>
    <n v="29656"/>
    <n v="49"/>
    <n v="2277"/>
    <n v="68310"/>
    <n v="39"/>
    <n v="15478"/>
    <n v="26639"/>
  </r>
  <r>
    <x v="142"/>
    <x v="2"/>
    <x v="21"/>
    <m/>
    <n v="6"/>
    <n v="459"/>
    <n v="13770"/>
    <n v="23.02"/>
    <m/>
    <n v="3170"/>
  </r>
  <r>
    <x v="142"/>
    <x v="2"/>
    <x v="22"/>
    <m/>
    <n v="6"/>
    <n v="371"/>
    <n v="11130"/>
    <m/>
    <m/>
    <m/>
  </r>
  <r>
    <x v="142"/>
    <x v="2"/>
    <x v="23"/>
    <m/>
    <n v="4"/>
    <n v="78"/>
    <n v="2340"/>
    <m/>
    <n v="631"/>
    <m/>
  </r>
  <r>
    <x v="142"/>
    <x v="2"/>
    <x v="24"/>
    <n v="40239"/>
    <n v="65"/>
    <n v="3185"/>
    <n v="95550"/>
    <n v="37.26"/>
    <n v="22269"/>
    <n v="35599"/>
  </r>
  <r>
    <x v="142"/>
    <x v="2"/>
    <x v="25"/>
    <n v="22221"/>
    <n v="26"/>
    <n v="1613"/>
    <n v="48390"/>
    <n v="36.97"/>
    <n v="15664"/>
    <n v="17890"/>
  </r>
  <r>
    <x v="142"/>
    <x v="2"/>
    <x v="26"/>
    <n v="8925"/>
    <n v="10"/>
    <n v="652"/>
    <n v="19560"/>
    <n v="40.69"/>
    <n v="5735"/>
    <n v="7959"/>
  </r>
  <r>
    <x v="142"/>
    <x v="2"/>
    <x v="27"/>
    <n v="33744"/>
    <n v="20"/>
    <n v="2060"/>
    <n v="61800"/>
    <m/>
    <n v="13026"/>
    <m/>
  </r>
  <r>
    <x v="142"/>
    <x v="2"/>
    <x v="28"/>
    <n v="1742"/>
    <n v="5"/>
    <n v="99"/>
    <n v="2970"/>
    <n v="42.14"/>
    <n v="1033"/>
    <n v="1252"/>
  </r>
  <r>
    <x v="142"/>
    <x v="2"/>
    <x v="29"/>
    <n v="2193"/>
    <n v="8"/>
    <n v="250"/>
    <n v="7500"/>
    <n v="17.3"/>
    <n v="725"/>
    <n v="1298"/>
  </r>
  <r>
    <x v="142"/>
    <x v="2"/>
    <x v="30"/>
    <n v="5281"/>
    <n v="8"/>
    <n v="379"/>
    <n v="11370"/>
    <n v="42.55"/>
    <n v="2836"/>
    <n v="4838"/>
  </r>
  <r>
    <x v="142"/>
    <x v="2"/>
    <x v="31"/>
    <n v="715"/>
    <n v="4"/>
    <n v="155"/>
    <n v="4650"/>
    <m/>
    <n v="636"/>
    <m/>
  </r>
  <r>
    <x v="142"/>
    <x v="2"/>
    <x v="32"/>
    <m/>
    <n v="7"/>
    <n v="646"/>
    <n v="19380"/>
    <n v="46.38"/>
    <n v="4237"/>
    <n v="8988"/>
  </r>
  <r>
    <x v="142"/>
    <x v="2"/>
    <x v="33"/>
    <n v="4175"/>
    <n v="13"/>
    <n v="454"/>
    <n v="13620"/>
    <n v="27.66"/>
    <n v="2761"/>
    <n v="3768"/>
  </r>
  <r>
    <x v="142"/>
    <x v="2"/>
    <x v="34"/>
    <n v="376751"/>
    <n v="441"/>
    <n v="27066"/>
    <n v="811980"/>
    <n v="41.76"/>
    <n v="182330"/>
    <n v="339075"/>
  </r>
  <r>
    <x v="142"/>
    <x v="3"/>
    <x v="0"/>
    <n v="33889"/>
    <n v="46"/>
    <n v="5922"/>
    <n v="177660"/>
    <n v="10.49"/>
    <n v="17838"/>
    <n v="18628"/>
  </r>
  <r>
    <x v="142"/>
    <x v="3"/>
    <x v="1"/>
    <n v="31092"/>
    <n v="23"/>
    <n v="2645"/>
    <n v="79350"/>
    <n v="20.57"/>
    <n v="17783"/>
    <n v="16326"/>
  </r>
  <r>
    <x v="142"/>
    <x v="3"/>
    <x v="2"/>
    <n v="24316"/>
    <n v="21"/>
    <n v="2785"/>
    <n v="83550"/>
    <n v="14.06"/>
    <n v="16081"/>
    <n v="11746"/>
  </r>
  <r>
    <x v="142"/>
    <x v="3"/>
    <x v="3"/>
    <n v="14688"/>
    <n v="21"/>
    <n v="1904"/>
    <n v="57120"/>
    <n v="12.24"/>
    <n v="9632"/>
    <n v="6990"/>
  </r>
  <r>
    <x v="142"/>
    <x v="3"/>
    <x v="4"/>
    <n v="23371"/>
    <n v="20"/>
    <n v="2855"/>
    <n v="85650"/>
    <n v="14.01"/>
    <n v="8993"/>
    <n v="12003"/>
  </r>
  <r>
    <x v="142"/>
    <x v="3"/>
    <x v="5"/>
    <n v="18258"/>
    <n v="11"/>
    <n v="1456"/>
    <n v="43680"/>
    <n v="19.13"/>
    <n v="9130"/>
    <n v="8355"/>
  </r>
  <r>
    <x v="142"/>
    <x v="3"/>
    <x v="6"/>
    <n v="10431"/>
    <n v="10"/>
    <n v="1347"/>
    <n v="40410"/>
    <n v="11.69"/>
    <n v="6870"/>
    <n v="4724"/>
  </r>
  <r>
    <x v="142"/>
    <x v="3"/>
    <x v="7"/>
    <n v="3655"/>
    <n v="5"/>
    <n v="1133"/>
    <n v="33990"/>
    <n v="4.7699999999999996"/>
    <n v="2048"/>
    <n v="1621"/>
  </r>
  <r>
    <x v="142"/>
    <x v="3"/>
    <x v="8"/>
    <n v="7004"/>
    <n v="10"/>
    <n v="1707"/>
    <n v="51210"/>
    <n v="6.37"/>
    <n v="3819"/>
    <n v="3264"/>
  </r>
  <r>
    <x v="142"/>
    <x v="3"/>
    <x v="9"/>
    <n v="9132"/>
    <n v="13"/>
    <n v="1202"/>
    <n v="36060"/>
    <n v="13.17"/>
    <n v="4036"/>
    <n v="4750"/>
  </r>
  <r>
    <x v="142"/>
    <x v="3"/>
    <x v="10"/>
    <n v="14216"/>
    <n v="21"/>
    <n v="1973"/>
    <n v="59190"/>
    <n v="12.55"/>
    <n v="6043"/>
    <n v="7425"/>
  </r>
  <r>
    <x v="142"/>
    <x v="3"/>
    <x v="11"/>
    <n v="5021"/>
    <n v="6"/>
    <n v="430"/>
    <n v="12900"/>
    <n v="17.63"/>
    <n v="4346"/>
    <n v="2274"/>
  </r>
  <r>
    <x v="142"/>
    <x v="3"/>
    <x v="12"/>
    <m/>
    <n v="8"/>
    <n v="604"/>
    <n v="18120"/>
    <m/>
    <m/>
    <m/>
  </r>
  <r>
    <x v="142"/>
    <x v="3"/>
    <x v="13"/>
    <m/>
    <n v="3"/>
    <n v="360"/>
    <n v="10800"/>
    <m/>
    <m/>
    <m/>
  </r>
  <r>
    <x v="142"/>
    <x v="3"/>
    <x v="14"/>
    <n v="4292"/>
    <n v="7"/>
    <n v="753"/>
    <n v="22590"/>
    <n v="9.6199999999999992"/>
    <n v="3036"/>
    <n v="2173"/>
  </r>
  <r>
    <x v="142"/>
    <x v="3"/>
    <x v="15"/>
    <n v="6187"/>
    <n v="8"/>
    <n v="853"/>
    <n v="25590"/>
    <n v="13.47"/>
    <n v="2460"/>
    <n v="3446"/>
  </r>
  <r>
    <x v="142"/>
    <x v="3"/>
    <x v="16"/>
    <m/>
    <n v="4"/>
    <n v="419"/>
    <n v="12570"/>
    <m/>
    <m/>
    <m/>
  </r>
  <r>
    <x v="142"/>
    <x v="3"/>
    <x v="17"/>
    <m/>
    <n v="1"/>
    <n v="39"/>
    <n v="1170"/>
    <m/>
    <m/>
    <n v="816"/>
  </r>
  <r>
    <x v="142"/>
    <x v="3"/>
    <x v="18"/>
    <n v="14910"/>
    <n v="16"/>
    <n v="1339"/>
    <n v="40170"/>
    <n v="17.32"/>
    <n v="9650"/>
    <n v="6957"/>
  </r>
  <r>
    <x v="142"/>
    <x v="3"/>
    <x v="19"/>
    <n v="29152"/>
    <n v="22"/>
    <n v="3852"/>
    <n v="115560"/>
    <n v="11.37"/>
    <n v="15978"/>
    <n v="13137"/>
  </r>
  <r>
    <x v="142"/>
    <x v="3"/>
    <x v="20"/>
    <n v="54268"/>
    <n v="37"/>
    <n v="4494"/>
    <n v="134820"/>
    <n v="19.98"/>
    <n v="26857"/>
    <n v="26932"/>
  </r>
  <r>
    <x v="142"/>
    <x v="3"/>
    <x v="21"/>
    <n v="7676"/>
    <n v="9"/>
    <n v="729"/>
    <n v="21870"/>
    <m/>
    <n v="4778"/>
    <m/>
  </r>
  <r>
    <x v="142"/>
    <x v="3"/>
    <x v="22"/>
    <n v="9889"/>
    <n v="4"/>
    <n v="534"/>
    <n v="16020"/>
    <n v="25.97"/>
    <n v="6765"/>
    <n v="4160"/>
  </r>
  <r>
    <x v="142"/>
    <x v="3"/>
    <x v="23"/>
    <n v="7254"/>
    <n v="8"/>
    <n v="853"/>
    <n v="25590"/>
    <m/>
    <n v="3838"/>
    <m/>
  </r>
  <r>
    <x v="142"/>
    <x v="3"/>
    <x v="24"/>
    <n v="79087"/>
    <n v="58"/>
    <n v="6610"/>
    <n v="198300"/>
    <n v="19.190000000000001"/>
    <n v="42238"/>
    <n v="38045"/>
  </r>
  <r>
    <x v="142"/>
    <x v="3"/>
    <x v="25"/>
    <n v="22141"/>
    <n v="18"/>
    <n v="1715"/>
    <n v="51450"/>
    <n v="20.98"/>
    <n v="17666"/>
    <n v="10794"/>
  </r>
  <r>
    <x v="142"/>
    <x v="3"/>
    <x v="26"/>
    <n v="10027"/>
    <n v="6"/>
    <n v="1565"/>
    <n v="46950"/>
    <n v="9.33"/>
    <n v="5968"/>
    <n v="4383"/>
  </r>
  <r>
    <x v="142"/>
    <x v="3"/>
    <x v="27"/>
    <n v="16219"/>
    <n v="7"/>
    <n v="1219"/>
    <n v="36570"/>
    <m/>
    <n v="8944"/>
    <m/>
  </r>
  <r>
    <x v="142"/>
    <x v="3"/>
    <x v="28"/>
    <n v="7235"/>
    <n v="10"/>
    <n v="2911"/>
    <n v="87330"/>
    <n v="3.86"/>
    <n v="4609"/>
    <n v="3375"/>
  </r>
  <r>
    <x v="142"/>
    <x v="3"/>
    <x v="29"/>
    <n v="5144"/>
    <n v="11"/>
    <n v="2291"/>
    <n v="68730"/>
    <n v="4.16"/>
    <n v="2468"/>
    <n v="2861"/>
  </r>
  <r>
    <x v="142"/>
    <x v="3"/>
    <x v="30"/>
    <n v="9412"/>
    <n v="6"/>
    <n v="553"/>
    <n v="16590"/>
    <n v="24.65"/>
    <n v="6514"/>
    <n v="4089"/>
  </r>
  <r>
    <x v="142"/>
    <x v="3"/>
    <x v="31"/>
    <n v="2960"/>
    <n v="6"/>
    <n v="304"/>
    <n v="9120"/>
    <n v="14.07"/>
    <n v="2501"/>
    <n v="1284"/>
  </r>
  <r>
    <x v="142"/>
    <x v="3"/>
    <x v="32"/>
    <m/>
    <n v="5"/>
    <n v="938"/>
    <n v="28140"/>
    <n v="16.93"/>
    <n v="5698"/>
    <n v="4765"/>
  </r>
  <r>
    <x v="142"/>
    <x v="3"/>
    <x v="33"/>
    <n v="4292"/>
    <n v="11"/>
    <n v="696"/>
    <n v="20880"/>
    <n v="12.08"/>
    <n v="2896"/>
    <n v="2521"/>
  </r>
  <r>
    <x v="142"/>
    <x v="3"/>
    <x v="34"/>
    <n v="428001"/>
    <n v="413"/>
    <n v="52341"/>
    <n v="1570230"/>
    <n v="13.41"/>
    <n v="245361"/>
    <n v="210537"/>
  </r>
  <r>
    <x v="142"/>
    <x v="4"/>
    <x v="0"/>
    <n v="116670"/>
    <n v="241"/>
    <n v="10023"/>
    <n v="300690"/>
    <n v="23.07"/>
    <n v="62043"/>
    <n v="69355"/>
  </r>
  <r>
    <x v="142"/>
    <x v="4"/>
    <x v="1"/>
    <n v="595127"/>
    <n v="321"/>
    <n v="19551"/>
    <n v="586530"/>
    <n v="64.349999999999994"/>
    <n v="295454"/>
    <n v="377453"/>
  </r>
  <r>
    <x v="142"/>
    <x v="4"/>
    <x v="2"/>
    <n v="50597"/>
    <n v="113"/>
    <n v="4259"/>
    <n v="127770"/>
    <n v="22.21"/>
    <n v="30367"/>
    <n v="28379"/>
  </r>
  <r>
    <x v="142"/>
    <x v="4"/>
    <x v="3"/>
    <n v="90801"/>
    <n v="147"/>
    <n v="5185"/>
    <n v="155550"/>
    <n v="34.94"/>
    <n v="53346"/>
    <n v="54352"/>
  </r>
  <r>
    <x v="142"/>
    <x v="4"/>
    <x v="4"/>
    <n v="70074"/>
    <n v="100"/>
    <n v="5214"/>
    <n v="156420"/>
    <n v="27.58"/>
    <n v="33070"/>
    <n v="43148"/>
  </r>
  <r>
    <x v="142"/>
    <x v="4"/>
    <x v="5"/>
    <n v="138228"/>
    <n v="122"/>
    <n v="6104"/>
    <n v="183120"/>
    <n v="42.89"/>
    <n v="87558"/>
    <n v="78546"/>
  </r>
  <r>
    <x v="142"/>
    <x v="4"/>
    <x v="6"/>
    <n v="76617"/>
    <n v="102"/>
    <n v="4011"/>
    <n v="120330"/>
    <n v="37.53"/>
    <n v="46457"/>
    <n v="45164"/>
  </r>
  <r>
    <x v="142"/>
    <x v="4"/>
    <x v="7"/>
    <n v="12387"/>
    <n v="32"/>
    <n v="1504"/>
    <n v="45120"/>
    <n v="15.57"/>
    <n v="6718"/>
    <n v="7023"/>
  </r>
  <r>
    <x v="142"/>
    <x v="4"/>
    <x v="8"/>
    <n v="22417"/>
    <n v="60"/>
    <n v="2585"/>
    <n v="77550"/>
    <n v="17.88"/>
    <n v="12983"/>
    <n v="13870"/>
  </r>
  <r>
    <x v="142"/>
    <x v="4"/>
    <x v="9"/>
    <n v="44893"/>
    <n v="86"/>
    <n v="2881"/>
    <n v="86430"/>
    <n v="33.9"/>
    <n v="22485"/>
    <n v="29302"/>
  </r>
  <r>
    <x v="142"/>
    <x v="4"/>
    <x v="10"/>
    <n v="79388"/>
    <n v="136"/>
    <n v="4771"/>
    <n v="143130"/>
    <n v="33.979999999999997"/>
    <n v="39122"/>
    <n v="48632"/>
  </r>
  <r>
    <x v="142"/>
    <x v="4"/>
    <x v="11"/>
    <n v="24439"/>
    <n v="51"/>
    <n v="2522"/>
    <n v="75660"/>
    <n v="18.329999999999998"/>
    <n v="17964"/>
    <n v="13865"/>
  </r>
  <r>
    <x v="142"/>
    <x v="4"/>
    <x v="12"/>
    <n v="37160"/>
    <n v="92"/>
    <n v="2326"/>
    <n v="69780"/>
    <n v="33.520000000000003"/>
    <n v="24232"/>
    <n v="23390"/>
  </r>
  <r>
    <x v="142"/>
    <x v="4"/>
    <x v="13"/>
    <n v="13505"/>
    <n v="32"/>
    <n v="1007"/>
    <n v="30210"/>
    <n v="25.68"/>
    <n v="8096"/>
    <n v="7758"/>
  </r>
  <r>
    <x v="142"/>
    <x v="4"/>
    <x v="14"/>
    <n v="15222"/>
    <n v="37"/>
    <n v="1275"/>
    <n v="38250"/>
    <n v="22.54"/>
    <n v="9206"/>
    <n v="8621"/>
  </r>
  <r>
    <x v="142"/>
    <x v="4"/>
    <x v="15"/>
    <n v="18232"/>
    <n v="46"/>
    <n v="1651"/>
    <n v="49530"/>
    <n v="24.35"/>
    <n v="8910"/>
    <n v="12062"/>
  </r>
  <r>
    <x v="142"/>
    <x v="4"/>
    <x v="16"/>
    <n v="219045"/>
    <n v="115"/>
    <n v="7526"/>
    <n v="225780"/>
    <n v="65.92"/>
    <n v="104765"/>
    <n v="148836"/>
  </r>
  <r>
    <x v="142"/>
    <x v="4"/>
    <x v="17"/>
    <n v="190945"/>
    <n v="77"/>
    <n v="5947"/>
    <n v="178410"/>
    <n v="73.430000000000007"/>
    <n v="90163"/>
    <n v="131008"/>
  </r>
  <r>
    <x v="142"/>
    <x v="4"/>
    <x v="18"/>
    <n v="52099"/>
    <n v="106"/>
    <n v="3315"/>
    <n v="99450"/>
    <n v="31.66"/>
    <n v="33108"/>
    <n v="31483"/>
  </r>
  <r>
    <x v="142"/>
    <x v="4"/>
    <x v="19"/>
    <n v="86389"/>
    <n v="163"/>
    <n v="6817"/>
    <n v="204510"/>
    <n v="25.92"/>
    <n v="46368"/>
    <n v="53009"/>
  </r>
  <r>
    <x v="142"/>
    <x v="4"/>
    <x v="20"/>
    <n v="262517"/>
    <n v="324"/>
    <n v="11461"/>
    <n v="343830"/>
    <n v="44.96"/>
    <n v="137494"/>
    <n v="154600"/>
  </r>
  <r>
    <x v="142"/>
    <x v="4"/>
    <x v="21"/>
    <n v="26091"/>
    <n v="50"/>
    <n v="1724"/>
    <n v="51720"/>
    <n v="28.26"/>
    <n v="16036"/>
    <n v="14614"/>
  </r>
  <r>
    <x v="142"/>
    <x v="4"/>
    <x v="22"/>
    <n v="43106"/>
    <n v="31"/>
    <n v="1748"/>
    <n v="52440"/>
    <n v="43.54"/>
    <n v="31733"/>
    <n v="22831"/>
  </r>
  <r>
    <x v="142"/>
    <x v="4"/>
    <x v="23"/>
    <n v="22578"/>
    <n v="48"/>
    <n v="1430"/>
    <n v="42900"/>
    <n v="29.8"/>
    <n v="12704"/>
    <n v="12784"/>
  </r>
  <r>
    <x v="142"/>
    <x v="4"/>
    <x v="24"/>
    <n v="354291"/>
    <n v="453"/>
    <n v="16363"/>
    <n v="490890"/>
    <n v="41.73"/>
    <n v="197966"/>
    <n v="204828"/>
  </r>
  <r>
    <x v="142"/>
    <x v="4"/>
    <x v="25"/>
    <n v="100032"/>
    <n v="157"/>
    <n v="5734"/>
    <n v="172020"/>
    <n v="34.24"/>
    <n v="74629"/>
    <n v="58906"/>
  </r>
  <r>
    <x v="142"/>
    <x v="4"/>
    <x v="26"/>
    <n v="39458"/>
    <n v="48"/>
    <n v="3119"/>
    <n v="93570"/>
    <n v="23.53"/>
    <n v="22193"/>
    <n v="22016"/>
  </r>
  <r>
    <x v="142"/>
    <x v="4"/>
    <x v="27"/>
    <n v="192353"/>
    <n v="115"/>
    <n v="7561"/>
    <n v="226830"/>
    <n v="50.5"/>
    <n v="80160"/>
    <n v="114559"/>
  </r>
  <r>
    <x v="142"/>
    <x v="4"/>
    <x v="28"/>
    <n v="25862"/>
    <n v="48"/>
    <n v="3722"/>
    <n v="111660"/>
    <n v="12.86"/>
    <n v="18944"/>
    <n v="14362"/>
  </r>
  <r>
    <x v="142"/>
    <x v="4"/>
    <x v="29"/>
    <n v="16491"/>
    <n v="60"/>
    <n v="3035"/>
    <n v="91050"/>
    <n v="10"/>
    <n v="8906"/>
    <n v="9105"/>
  </r>
  <r>
    <x v="142"/>
    <x v="4"/>
    <x v="30"/>
    <n v="61221"/>
    <n v="78"/>
    <n v="2492"/>
    <n v="74760"/>
    <n v="49.57"/>
    <n v="37266"/>
    <n v="37058"/>
  </r>
  <r>
    <x v="142"/>
    <x v="4"/>
    <x v="31"/>
    <n v="6696"/>
    <n v="32"/>
    <n v="649"/>
    <n v="19470"/>
    <n v="19.77"/>
    <n v="5241"/>
    <n v="3849"/>
  </r>
  <r>
    <x v="142"/>
    <x v="4"/>
    <x v="32"/>
    <n v="36340"/>
    <n v="38"/>
    <n v="2509"/>
    <n v="75270"/>
    <n v="30.02"/>
    <n v="20148"/>
    <n v="22597"/>
  </r>
  <r>
    <x v="142"/>
    <x v="4"/>
    <x v="33"/>
    <n v="33458"/>
    <n v="82"/>
    <n v="2223"/>
    <n v="66690"/>
    <n v="34.130000000000003"/>
    <n v="19747"/>
    <n v="22761"/>
  </r>
  <r>
    <x v="142"/>
    <x v="4"/>
    <x v="34"/>
    <n v="2629492"/>
    <n v="3213"/>
    <n v="139934"/>
    <n v="4198020"/>
    <n v="38.22"/>
    <n v="1427448"/>
    <n v="1604288"/>
  </r>
  <r>
    <x v="143"/>
    <x v="0"/>
    <x v="0"/>
    <n v="27428"/>
    <n v="30"/>
    <n v="1156"/>
    <n v="35836"/>
    <n v="42.92"/>
    <n v="14554"/>
    <n v="15380"/>
  </r>
  <r>
    <x v="143"/>
    <x v="0"/>
    <x v="1"/>
    <n v="359173"/>
    <n v="73"/>
    <n v="9243"/>
    <n v="286533"/>
    <n v="71.22"/>
    <n v="179393"/>
    <n v="204061"/>
  </r>
  <r>
    <x v="143"/>
    <x v="0"/>
    <x v="2"/>
    <n v="3932"/>
    <n v="10"/>
    <n v="173"/>
    <n v="5363"/>
    <n v="32.15"/>
    <n v="2044"/>
    <n v="1724"/>
  </r>
  <r>
    <x v="143"/>
    <x v="0"/>
    <x v="3"/>
    <n v="19274"/>
    <n v="24"/>
    <n v="966"/>
    <n v="29946"/>
    <n v="36.39"/>
    <n v="9281"/>
    <n v="10896"/>
  </r>
  <r>
    <x v="143"/>
    <x v="0"/>
    <x v="4"/>
    <n v="13157"/>
    <n v="9"/>
    <n v="479"/>
    <n v="14849"/>
    <n v="49.35"/>
    <n v="7401"/>
    <n v="7328"/>
  </r>
  <r>
    <x v="143"/>
    <x v="0"/>
    <x v="5"/>
    <n v="68936"/>
    <n v="21"/>
    <n v="1835"/>
    <n v="56885"/>
    <n v="62.01"/>
    <n v="46797"/>
    <n v="35274"/>
  </r>
  <r>
    <x v="143"/>
    <x v="0"/>
    <x v="6"/>
    <n v="15305"/>
    <n v="9"/>
    <n v="532"/>
    <n v="16492"/>
    <n v="42.55"/>
    <n v="8250"/>
    <n v="7018"/>
  </r>
  <r>
    <x v="143"/>
    <x v="0"/>
    <x v="7"/>
    <m/>
    <n v="4"/>
    <n v="60"/>
    <n v="1860"/>
    <m/>
    <m/>
    <m/>
  </r>
  <r>
    <x v="143"/>
    <x v="0"/>
    <x v="8"/>
    <n v="3648"/>
    <n v="10"/>
    <n v="243"/>
    <n v="7533"/>
    <n v="31.93"/>
    <m/>
    <n v="2405"/>
  </r>
  <r>
    <x v="143"/>
    <x v="0"/>
    <x v="9"/>
    <n v="9474"/>
    <n v="16"/>
    <n v="467"/>
    <n v="14477"/>
    <n v="39.659999999999997"/>
    <n v="4762"/>
    <n v="5741"/>
  </r>
  <r>
    <x v="143"/>
    <x v="0"/>
    <x v="10"/>
    <n v="12616"/>
    <n v="16"/>
    <n v="520"/>
    <n v="16120"/>
    <n v="42.67"/>
    <n v="7151"/>
    <n v="6878"/>
  </r>
  <r>
    <x v="143"/>
    <x v="0"/>
    <x v="11"/>
    <n v="9672"/>
    <n v="11"/>
    <n v="519"/>
    <n v="16089"/>
    <n v="30.81"/>
    <n v="6774"/>
    <n v="4957"/>
  </r>
  <r>
    <x v="143"/>
    <x v="0"/>
    <x v="12"/>
    <n v="6459"/>
    <n v="20"/>
    <n v="553"/>
    <n v="17143"/>
    <n v="26.93"/>
    <n v="4052"/>
    <n v="4616"/>
  </r>
  <r>
    <x v="143"/>
    <x v="0"/>
    <x v="13"/>
    <m/>
    <n v="3"/>
    <n v="137"/>
    <n v="4247"/>
    <m/>
    <m/>
    <m/>
  </r>
  <r>
    <x v="143"/>
    <x v="0"/>
    <x v="14"/>
    <m/>
    <n v="9"/>
    <n v="209"/>
    <n v="6479"/>
    <m/>
    <m/>
    <m/>
  </r>
  <r>
    <x v="143"/>
    <x v="0"/>
    <x v="15"/>
    <m/>
    <n v="3"/>
    <n v="41"/>
    <n v="1271"/>
    <m/>
    <m/>
    <m/>
  </r>
  <r>
    <x v="143"/>
    <x v="0"/>
    <x v="16"/>
    <n v="117577"/>
    <n v="34"/>
    <n v="3424"/>
    <n v="106144"/>
    <n v="66.03"/>
    <n v="64367"/>
    <n v="70086"/>
  </r>
  <r>
    <x v="143"/>
    <x v="0"/>
    <x v="17"/>
    <n v="115867"/>
    <n v="31"/>
    <n v="3300"/>
    <n v="102300"/>
    <n v="67.16"/>
    <n v="63466"/>
    <n v="68705"/>
  </r>
  <r>
    <x v="143"/>
    <x v="0"/>
    <x v="18"/>
    <n v="9220"/>
    <n v="17"/>
    <n v="342"/>
    <n v="10602"/>
    <n v="42.32"/>
    <n v="6021"/>
    <n v="4487"/>
  </r>
  <r>
    <x v="143"/>
    <x v="0"/>
    <x v="19"/>
    <n v="12014"/>
    <n v="15"/>
    <n v="476"/>
    <n v="14756"/>
    <n v="44.71"/>
    <n v="7085"/>
    <n v="6598"/>
  </r>
  <r>
    <x v="143"/>
    <x v="0"/>
    <x v="20"/>
    <n v="57859"/>
    <n v="44"/>
    <n v="1943"/>
    <n v="60233"/>
    <n v="57.29"/>
    <n v="35090"/>
    <n v="34505"/>
  </r>
  <r>
    <x v="143"/>
    <x v="0"/>
    <x v="21"/>
    <m/>
    <n v="6"/>
    <n v="108"/>
    <n v="3348"/>
    <m/>
    <m/>
    <m/>
  </r>
  <r>
    <x v="143"/>
    <x v="0"/>
    <x v="22"/>
    <m/>
    <n v="5"/>
    <n v="488"/>
    <n v="15128"/>
    <m/>
    <m/>
    <m/>
  </r>
  <r>
    <x v="143"/>
    <x v="0"/>
    <x v="23"/>
    <m/>
    <n v="9"/>
    <n v="134"/>
    <n v="4154"/>
    <m/>
    <m/>
    <m/>
  </r>
  <r>
    <x v="143"/>
    <x v="0"/>
    <x v="24"/>
    <n v="79849"/>
    <n v="64"/>
    <n v="2673"/>
    <n v="82863"/>
    <n v="54.04"/>
    <n v="49496"/>
    <n v="44782"/>
  </r>
  <r>
    <x v="143"/>
    <x v="0"/>
    <x v="25"/>
    <n v="26331"/>
    <n v="40"/>
    <n v="1348"/>
    <n v="41788"/>
    <n v="33.590000000000003"/>
    <n v="22791"/>
    <n v="14037"/>
  </r>
  <r>
    <x v="143"/>
    <x v="0"/>
    <x v="26"/>
    <n v="12550"/>
    <n v="9"/>
    <n v="458"/>
    <n v="14198"/>
    <n v="36.24"/>
    <n v="6009"/>
    <n v="5146"/>
  </r>
  <r>
    <x v="143"/>
    <x v="0"/>
    <x v="27"/>
    <n v="139015"/>
    <n v="36"/>
    <n v="3146"/>
    <n v="97526"/>
    <n v="69.53"/>
    <n v="61329"/>
    <n v="67812"/>
  </r>
  <r>
    <x v="143"/>
    <x v="0"/>
    <x v="28"/>
    <n v="8036"/>
    <n v="11"/>
    <n v="432"/>
    <n v="13392"/>
    <n v="39.880000000000003"/>
    <n v="6708"/>
    <n v="5340"/>
  </r>
  <r>
    <x v="143"/>
    <x v="0"/>
    <x v="29"/>
    <n v="2344"/>
    <n v="13"/>
    <n v="209"/>
    <n v="6479"/>
    <n v="17.149999999999999"/>
    <n v="1716"/>
    <n v="1111"/>
  </r>
  <r>
    <x v="143"/>
    <x v="0"/>
    <x v="30"/>
    <n v="23620"/>
    <n v="18"/>
    <n v="788"/>
    <n v="24428"/>
    <n v="56.14"/>
    <n v="15468"/>
    <n v="13714"/>
  </r>
  <r>
    <x v="143"/>
    <x v="0"/>
    <x v="31"/>
    <n v="577"/>
    <n v="8"/>
    <n v="86"/>
    <n v="2666"/>
    <m/>
    <n v="413"/>
    <m/>
  </r>
  <r>
    <x v="143"/>
    <x v="0"/>
    <x v="32"/>
    <n v="10331"/>
    <n v="6"/>
    <n v="559"/>
    <n v="17329"/>
    <n v="32.270000000000003"/>
    <n v="5401"/>
    <n v="5592"/>
  </r>
  <r>
    <x v="143"/>
    <x v="0"/>
    <x v="33"/>
    <n v="7172"/>
    <n v="18"/>
    <n v="469"/>
    <n v="14539"/>
    <n v="33.43"/>
    <n v="4754"/>
    <n v="4861"/>
  </r>
  <r>
    <x v="143"/>
    <x v="0"/>
    <x v="34"/>
    <n v="1006160"/>
    <n v="557"/>
    <n v="31543"/>
    <n v="977833"/>
    <n v="56.71"/>
    <n v="548135"/>
    <n v="554573"/>
  </r>
  <r>
    <x v="143"/>
    <x v="1"/>
    <x v="0"/>
    <n v="50401"/>
    <n v="137"/>
    <n v="1636"/>
    <n v="50716"/>
    <n v="43.59"/>
    <n v="25279"/>
    <n v="22109"/>
  </r>
  <r>
    <x v="143"/>
    <x v="1"/>
    <x v="1"/>
    <n v="129473"/>
    <n v="185"/>
    <n v="3791"/>
    <n v="117521"/>
    <n v="54.89"/>
    <n v="63116"/>
    <n v="64503"/>
  </r>
  <r>
    <x v="143"/>
    <x v="1"/>
    <x v="2"/>
    <n v="20133"/>
    <n v="63"/>
    <n v="660"/>
    <n v="20460"/>
    <n v="45.62"/>
    <n v="10332"/>
    <n v="9334"/>
  </r>
  <r>
    <x v="143"/>
    <x v="1"/>
    <x v="3"/>
    <n v="39747"/>
    <n v="87"/>
    <n v="1559"/>
    <n v="48329"/>
    <n v="42.65"/>
    <n v="24386"/>
    <n v="20612"/>
  </r>
  <r>
    <x v="143"/>
    <x v="1"/>
    <x v="4"/>
    <n v="33805"/>
    <n v="55"/>
    <n v="963"/>
    <n v="29853"/>
    <n v="51.77"/>
    <n v="16247"/>
    <n v="15454"/>
  </r>
  <r>
    <x v="143"/>
    <x v="1"/>
    <x v="5"/>
    <n v="55073"/>
    <n v="77"/>
    <n v="1386"/>
    <n v="42966"/>
    <n v="51.15"/>
    <n v="31448"/>
    <n v="21975"/>
  </r>
  <r>
    <x v="143"/>
    <x v="1"/>
    <x v="6"/>
    <n v="43235"/>
    <n v="69"/>
    <n v="1165"/>
    <n v="36115"/>
    <n v="54.08"/>
    <n v="27352"/>
    <n v="19531"/>
  </r>
  <r>
    <x v="143"/>
    <x v="1"/>
    <x v="7"/>
    <n v="8831"/>
    <n v="21"/>
    <n v="248"/>
    <n v="7688"/>
    <n v="59.44"/>
    <n v="4683"/>
    <n v="4570"/>
  </r>
  <r>
    <x v="143"/>
    <x v="1"/>
    <x v="8"/>
    <n v="14457"/>
    <n v="35"/>
    <n v="497"/>
    <n v="15407"/>
    <n v="48.45"/>
    <n v="7271"/>
    <n v="7465"/>
  </r>
  <r>
    <x v="143"/>
    <x v="1"/>
    <x v="9"/>
    <n v="20190"/>
    <n v="47"/>
    <n v="804"/>
    <n v="24924"/>
    <n v="45.96"/>
    <n v="10892"/>
    <n v="11456"/>
  </r>
  <r>
    <x v="143"/>
    <x v="1"/>
    <x v="10"/>
    <n v="46785"/>
    <n v="79"/>
    <n v="1404"/>
    <n v="43524"/>
    <n v="50.34"/>
    <n v="23034"/>
    <n v="21910"/>
  </r>
  <r>
    <x v="143"/>
    <x v="1"/>
    <x v="11"/>
    <n v="6142"/>
    <n v="20"/>
    <n v="578"/>
    <n v="17918"/>
    <n v="16.579999999999998"/>
    <n v="3860"/>
    <n v="2971"/>
  </r>
  <r>
    <x v="143"/>
    <x v="1"/>
    <x v="12"/>
    <n v="23024"/>
    <n v="62"/>
    <n v="1054"/>
    <n v="32674"/>
    <n v="39.75"/>
    <n v="15137"/>
    <n v="12988"/>
  </r>
  <r>
    <x v="143"/>
    <x v="1"/>
    <x v="13"/>
    <n v="8976"/>
    <n v="22"/>
    <n v="406"/>
    <n v="12586"/>
    <n v="36.86"/>
    <n v="5403"/>
    <n v="4639"/>
  </r>
  <r>
    <x v="143"/>
    <x v="1"/>
    <x v="14"/>
    <n v="6818"/>
    <n v="19"/>
    <n v="266"/>
    <n v="8246"/>
    <n v="42.29"/>
    <n v="3879"/>
    <n v="3487"/>
  </r>
  <r>
    <x v="143"/>
    <x v="1"/>
    <x v="15"/>
    <n v="6992"/>
    <n v="28"/>
    <n v="275"/>
    <n v="8525"/>
    <n v="42.14"/>
    <n v="4394"/>
    <n v="3592"/>
  </r>
  <r>
    <x v="143"/>
    <x v="1"/>
    <x v="16"/>
    <n v="40747"/>
    <n v="64"/>
    <n v="1358"/>
    <n v="42098"/>
    <n v="49.11"/>
    <n v="20725"/>
    <n v="20673"/>
  </r>
  <r>
    <x v="143"/>
    <x v="1"/>
    <x v="17"/>
    <n v="27333"/>
    <n v="35"/>
    <n v="836"/>
    <n v="25916"/>
    <n v="51.87"/>
    <n v="14442"/>
    <n v="13444"/>
  </r>
  <r>
    <x v="143"/>
    <x v="1"/>
    <x v="18"/>
    <n v="21802"/>
    <n v="49"/>
    <n v="723"/>
    <n v="22413"/>
    <n v="46.49"/>
    <n v="13545"/>
    <n v="10419"/>
  </r>
  <r>
    <x v="143"/>
    <x v="1"/>
    <x v="19"/>
    <n v="37471"/>
    <n v="99"/>
    <n v="1260"/>
    <n v="39060"/>
    <n v="47.09"/>
    <n v="19141"/>
    <n v="18394"/>
  </r>
  <r>
    <x v="143"/>
    <x v="1"/>
    <x v="20"/>
    <n v="112614"/>
    <n v="192"/>
    <n v="2733"/>
    <n v="84723"/>
    <n v="63.76"/>
    <n v="63753"/>
    <n v="54023"/>
  </r>
  <r>
    <x v="143"/>
    <x v="1"/>
    <x v="21"/>
    <n v="15246"/>
    <n v="29"/>
    <n v="429"/>
    <n v="13299"/>
    <n v="48.69"/>
    <n v="10312"/>
    <n v="6475"/>
  </r>
  <r>
    <x v="143"/>
    <x v="1"/>
    <x v="22"/>
    <n v="16623"/>
    <n v="16"/>
    <n v="409"/>
    <n v="12679"/>
    <n v="59.6"/>
    <n v="13691"/>
    <n v="7557"/>
  </r>
  <r>
    <x v="143"/>
    <x v="1"/>
    <x v="23"/>
    <n v="12117"/>
    <n v="27"/>
    <n v="367"/>
    <n v="11377"/>
    <n v="59.22"/>
    <n v="7798"/>
    <n v="6738"/>
  </r>
  <r>
    <x v="143"/>
    <x v="1"/>
    <x v="24"/>
    <n v="156599"/>
    <n v="264"/>
    <n v="3938"/>
    <n v="122078"/>
    <n v="61.27"/>
    <n v="95554"/>
    <n v="74793"/>
  </r>
  <r>
    <x v="143"/>
    <x v="1"/>
    <x v="25"/>
    <n v="42625"/>
    <n v="73"/>
    <n v="1061"/>
    <n v="32891"/>
    <n v="55.04"/>
    <n v="29780"/>
    <n v="18103"/>
  </r>
  <r>
    <x v="143"/>
    <x v="1"/>
    <x v="26"/>
    <n v="20134"/>
    <n v="23"/>
    <n v="444"/>
    <n v="13764"/>
    <n v="61.59"/>
    <n v="9996"/>
    <n v="8477"/>
  </r>
  <r>
    <x v="143"/>
    <x v="1"/>
    <x v="27"/>
    <n v="49083"/>
    <n v="51"/>
    <n v="1120"/>
    <n v="34720"/>
    <n v="55.52"/>
    <n v="17869"/>
    <n v="19276"/>
  </r>
  <r>
    <x v="143"/>
    <x v="1"/>
    <x v="28"/>
    <n v="9222"/>
    <n v="22"/>
    <n v="280"/>
    <n v="8680"/>
    <n v="56.83"/>
    <n v="6634"/>
    <n v="4933"/>
  </r>
  <r>
    <x v="143"/>
    <x v="1"/>
    <x v="29"/>
    <n v="8718"/>
    <n v="28"/>
    <n v="285"/>
    <n v="8835"/>
    <n v="46.91"/>
    <n v="4761"/>
    <n v="4145"/>
  </r>
  <r>
    <x v="143"/>
    <x v="1"/>
    <x v="30"/>
    <n v="25957"/>
    <n v="45"/>
    <n v="764"/>
    <n v="23684"/>
    <n v="55.85"/>
    <n v="13764"/>
    <n v="13226"/>
  </r>
  <r>
    <x v="143"/>
    <x v="1"/>
    <x v="31"/>
    <n v="2524"/>
    <n v="14"/>
    <n v="104"/>
    <n v="3224"/>
    <n v="41.82"/>
    <n v="1704"/>
    <n v="1348"/>
  </r>
  <r>
    <x v="143"/>
    <x v="1"/>
    <x v="32"/>
    <n v="12788"/>
    <n v="20"/>
    <n v="366"/>
    <n v="11346"/>
    <n v="47.1"/>
    <n v="7816"/>
    <n v="5344"/>
  </r>
  <r>
    <x v="143"/>
    <x v="1"/>
    <x v="33"/>
    <n v="14026"/>
    <n v="40"/>
    <n v="606"/>
    <n v="18786"/>
    <n v="44.19"/>
    <n v="8192"/>
    <n v="8302"/>
  </r>
  <r>
    <x v="143"/>
    <x v="1"/>
    <x v="34"/>
    <n v="955777"/>
    <n v="1798"/>
    <n v="29001"/>
    <n v="899031"/>
    <n v="50.5"/>
    <n v="526191"/>
    <n v="454028"/>
  </r>
  <r>
    <x v="143"/>
    <x v="2"/>
    <x v="0"/>
    <n v="19725"/>
    <n v="27"/>
    <n v="1281"/>
    <n v="39711"/>
    <n v="43.78"/>
    <n v="9719"/>
    <n v="17385"/>
  </r>
  <r>
    <x v="143"/>
    <x v="2"/>
    <x v="1"/>
    <n v="62040"/>
    <n v="39"/>
    <n v="3874"/>
    <n v="120094"/>
    <n v="48.66"/>
    <n v="25318"/>
    <n v="58440"/>
  </r>
  <r>
    <x v="143"/>
    <x v="2"/>
    <x v="2"/>
    <n v="9765"/>
    <n v="18"/>
    <n v="637"/>
    <n v="19747"/>
    <n v="44.72"/>
    <n v="4479"/>
    <n v="8832"/>
  </r>
  <r>
    <x v="143"/>
    <x v="2"/>
    <x v="3"/>
    <n v="9585"/>
    <n v="14"/>
    <n v="744"/>
    <n v="23064"/>
    <n v="34.22"/>
    <n v="4806"/>
    <n v="7893"/>
  </r>
  <r>
    <x v="143"/>
    <x v="2"/>
    <x v="4"/>
    <n v="10221"/>
    <n v="15"/>
    <n v="910"/>
    <n v="28210"/>
    <n v="34.97"/>
    <n v="3750"/>
    <n v="9865"/>
  </r>
  <r>
    <x v="143"/>
    <x v="2"/>
    <x v="5"/>
    <n v="14463"/>
    <n v="12"/>
    <n v="1429"/>
    <n v="44299"/>
    <n v="30.46"/>
    <n v="9511"/>
    <n v="13493"/>
  </r>
  <r>
    <x v="143"/>
    <x v="2"/>
    <x v="6"/>
    <n v="16485"/>
    <n v="15"/>
    <n v="954"/>
    <n v="29574"/>
    <n v="50.53"/>
    <n v="9164"/>
    <n v="14943"/>
  </r>
  <r>
    <x v="143"/>
    <x v="2"/>
    <x v="7"/>
    <m/>
    <n v="2"/>
    <n v="64"/>
    <n v="1984"/>
    <m/>
    <m/>
    <m/>
  </r>
  <r>
    <x v="143"/>
    <x v="2"/>
    <x v="8"/>
    <n v="1862"/>
    <n v="5"/>
    <n v="139"/>
    <n v="4309"/>
    <n v="31.79"/>
    <m/>
    <n v="1370"/>
  </r>
  <r>
    <x v="143"/>
    <x v="2"/>
    <x v="9"/>
    <n v="3722"/>
    <n v="10"/>
    <n v="408"/>
    <n v="12648"/>
    <n v="25.81"/>
    <n v="1723"/>
    <n v="3264"/>
  </r>
  <r>
    <x v="143"/>
    <x v="2"/>
    <x v="10"/>
    <n v="15017"/>
    <n v="20"/>
    <n v="891"/>
    <n v="27621"/>
    <n v="49.71"/>
    <n v="2516"/>
    <n v="13730"/>
  </r>
  <r>
    <x v="143"/>
    <x v="2"/>
    <x v="11"/>
    <n v="5095"/>
    <n v="14"/>
    <n v="975"/>
    <n v="30225"/>
    <n v="11.94"/>
    <n v="3055"/>
    <n v="3609"/>
  </r>
  <r>
    <x v="143"/>
    <x v="2"/>
    <x v="12"/>
    <m/>
    <n v="3"/>
    <n v="120"/>
    <n v="3720"/>
    <m/>
    <m/>
    <m/>
  </r>
  <r>
    <x v="143"/>
    <x v="2"/>
    <x v="13"/>
    <n v="1694"/>
    <n v="4"/>
    <n v="104"/>
    <n v="3224"/>
    <n v="37.29"/>
    <n v="1123"/>
    <n v="1202"/>
  </r>
  <r>
    <x v="143"/>
    <x v="2"/>
    <x v="14"/>
    <m/>
    <n v="3"/>
    <n v="75"/>
    <n v="2325"/>
    <m/>
    <m/>
    <m/>
  </r>
  <r>
    <x v="143"/>
    <x v="2"/>
    <x v="15"/>
    <m/>
    <n v="6"/>
    <n v="454"/>
    <n v="14074"/>
    <m/>
    <m/>
    <m/>
  </r>
  <r>
    <x v="143"/>
    <x v="2"/>
    <x v="16"/>
    <m/>
    <n v="13"/>
    <n v="2322"/>
    <n v="71982"/>
    <m/>
    <m/>
    <m/>
  </r>
  <r>
    <x v="143"/>
    <x v="2"/>
    <x v="17"/>
    <n v="31431"/>
    <n v="9"/>
    <n v="1739"/>
    <n v="53909"/>
    <n v="52.84"/>
    <n v="15033"/>
    <n v="28484"/>
  </r>
  <r>
    <x v="143"/>
    <x v="2"/>
    <x v="18"/>
    <n v="14512"/>
    <n v="24"/>
    <n v="913"/>
    <n v="28303"/>
    <n v="42.76"/>
    <n v="9100"/>
    <n v="12102"/>
  </r>
  <r>
    <x v="143"/>
    <x v="2"/>
    <x v="19"/>
    <n v="22830"/>
    <n v="31"/>
    <n v="1262"/>
    <n v="39122"/>
    <n v="52.85"/>
    <n v="11539"/>
    <n v="20676"/>
  </r>
  <r>
    <x v="143"/>
    <x v="2"/>
    <x v="20"/>
    <n v="35179"/>
    <n v="50"/>
    <n v="2344"/>
    <n v="72664"/>
    <n v="42.41"/>
    <n v="18646"/>
    <n v="30815"/>
  </r>
  <r>
    <x v="143"/>
    <x v="2"/>
    <x v="21"/>
    <m/>
    <n v="6"/>
    <n v="461"/>
    <n v="14291"/>
    <m/>
    <m/>
    <m/>
  </r>
  <r>
    <x v="143"/>
    <x v="2"/>
    <x v="22"/>
    <m/>
    <n v="6"/>
    <n v="371"/>
    <n v="11501"/>
    <m/>
    <m/>
    <m/>
  </r>
  <r>
    <x v="143"/>
    <x v="2"/>
    <x v="23"/>
    <m/>
    <n v="4"/>
    <n v="77"/>
    <n v="2387"/>
    <m/>
    <m/>
    <m/>
  </r>
  <r>
    <x v="143"/>
    <x v="2"/>
    <x v="24"/>
    <n v="49518"/>
    <n v="66"/>
    <n v="3253"/>
    <n v="100843"/>
    <n v="42.84"/>
    <n v="28274"/>
    <n v="43201"/>
  </r>
  <r>
    <x v="143"/>
    <x v="2"/>
    <x v="25"/>
    <n v="28650"/>
    <n v="25"/>
    <n v="1559"/>
    <n v="48329"/>
    <n v="47.71"/>
    <n v="20449"/>
    <n v="23056"/>
  </r>
  <r>
    <x v="143"/>
    <x v="2"/>
    <x v="26"/>
    <n v="10299"/>
    <n v="9"/>
    <n v="623"/>
    <n v="19313"/>
    <n v="51.15"/>
    <n v="6562"/>
    <n v="9880"/>
  </r>
  <r>
    <x v="143"/>
    <x v="2"/>
    <x v="27"/>
    <n v="45636"/>
    <n v="21"/>
    <n v="2116"/>
    <n v="65596"/>
    <n v="66.599999999999994"/>
    <n v="18434"/>
    <n v="43688"/>
  </r>
  <r>
    <x v="143"/>
    <x v="2"/>
    <x v="28"/>
    <n v="1543"/>
    <n v="6"/>
    <n v="111"/>
    <n v="3441"/>
    <n v="38.840000000000003"/>
    <n v="1040"/>
    <n v="1337"/>
  </r>
  <r>
    <x v="143"/>
    <x v="2"/>
    <x v="29"/>
    <n v="3037"/>
    <n v="8"/>
    <n v="268"/>
    <n v="8308"/>
    <n v="36.119999999999997"/>
    <n v="505"/>
    <n v="3001"/>
  </r>
  <r>
    <x v="143"/>
    <x v="2"/>
    <x v="30"/>
    <n v="6704"/>
    <n v="8"/>
    <n v="379"/>
    <n v="11749"/>
    <n v="52.7"/>
    <n v="3333"/>
    <n v="6192"/>
  </r>
  <r>
    <x v="143"/>
    <x v="2"/>
    <x v="31"/>
    <n v="967"/>
    <n v="4"/>
    <n v="155"/>
    <n v="4805"/>
    <m/>
    <n v="878"/>
    <m/>
  </r>
  <r>
    <x v="143"/>
    <x v="2"/>
    <x v="32"/>
    <n v="10458"/>
    <n v="7"/>
    <n v="646"/>
    <n v="20026"/>
    <n v="44.23"/>
    <n v="5223"/>
    <n v="8858"/>
  </r>
  <r>
    <x v="143"/>
    <x v="2"/>
    <x v="33"/>
    <n v="5937"/>
    <n v="13"/>
    <n v="485"/>
    <n v="15035"/>
    <n v="35.450000000000003"/>
    <n v="3760"/>
    <n v="5330"/>
  </r>
  <r>
    <x v="143"/>
    <x v="2"/>
    <x v="34"/>
    <n v="409530"/>
    <n v="442"/>
    <n v="27151"/>
    <n v="841681"/>
    <n v="43.59"/>
    <n v="203861"/>
    <n v="366905"/>
  </r>
  <r>
    <x v="143"/>
    <x v="3"/>
    <x v="0"/>
    <n v="96302"/>
    <n v="47"/>
    <n v="5934"/>
    <n v="183954"/>
    <n v="22.58"/>
    <n v="35993"/>
    <n v="41534"/>
  </r>
  <r>
    <x v="143"/>
    <x v="3"/>
    <x v="1"/>
    <n v="51319"/>
    <n v="22"/>
    <n v="2616"/>
    <n v="81096"/>
    <n v="29.39"/>
    <n v="20453"/>
    <n v="23836"/>
  </r>
  <r>
    <x v="143"/>
    <x v="3"/>
    <x v="2"/>
    <n v="64440"/>
    <n v="25"/>
    <n v="3241"/>
    <n v="100471"/>
    <n v="26.25"/>
    <n v="28078"/>
    <n v="26378"/>
  </r>
  <r>
    <x v="143"/>
    <x v="3"/>
    <x v="3"/>
    <n v="27687"/>
    <n v="21"/>
    <n v="1904"/>
    <n v="59024"/>
    <n v="19.309999999999999"/>
    <n v="12923"/>
    <n v="11395"/>
  </r>
  <r>
    <x v="143"/>
    <x v="3"/>
    <x v="4"/>
    <n v="51683"/>
    <n v="19"/>
    <n v="2836"/>
    <n v="87916"/>
    <n v="24.53"/>
    <n v="17801"/>
    <n v="21570"/>
  </r>
  <r>
    <x v="143"/>
    <x v="3"/>
    <x v="5"/>
    <n v="29764"/>
    <n v="11"/>
    <n v="1456"/>
    <n v="45136"/>
    <n v="26.1"/>
    <n v="13083"/>
    <n v="11780"/>
  </r>
  <r>
    <x v="143"/>
    <x v="3"/>
    <x v="6"/>
    <n v="19317"/>
    <n v="10"/>
    <n v="1347"/>
    <n v="41757"/>
    <n v="18.98"/>
    <n v="10509"/>
    <n v="7925"/>
  </r>
  <r>
    <x v="143"/>
    <x v="3"/>
    <x v="7"/>
    <m/>
    <n v="5"/>
    <n v="1116"/>
    <n v="34596"/>
    <m/>
    <n v="4674"/>
    <m/>
  </r>
  <r>
    <x v="143"/>
    <x v="3"/>
    <x v="8"/>
    <n v="18583"/>
    <n v="11"/>
    <n v="1762"/>
    <n v="54622"/>
    <n v="14.67"/>
    <n v="7238"/>
    <n v="8014"/>
  </r>
  <r>
    <x v="143"/>
    <x v="3"/>
    <x v="9"/>
    <n v="20585"/>
    <n v="13"/>
    <n v="1200"/>
    <n v="37200"/>
    <n v="24.29"/>
    <n v="7256"/>
    <n v="9036"/>
  </r>
  <r>
    <x v="143"/>
    <x v="3"/>
    <x v="10"/>
    <n v="30003"/>
    <n v="20"/>
    <n v="1956"/>
    <n v="60636"/>
    <n v="20.76"/>
    <n v="11653"/>
    <n v="12588"/>
  </r>
  <r>
    <x v="143"/>
    <x v="3"/>
    <x v="11"/>
    <n v="7011"/>
    <n v="6"/>
    <n v="430"/>
    <n v="13330"/>
    <n v="22.08"/>
    <n v="6132"/>
    <n v="2943"/>
  </r>
  <r>
    <x v="143"/>
    <x v="3"/>
    <x v="12"/>
    <m/>
    <n v="8"/>
    <n v="604"/>
    <n v="18724"/>
    <m/>
    <m/>
    <m/>
  </r>
  <r>
    <x v="143"/>
    <x v="3"/>
    <x v="13"/>
    <m/>
    <n v="3"/>
    <n v="361"/>
    <n v="11191"/>
    <m/>
    <m/>
    <m/>
  </r>
  <r>
    <x v="143"/>
    <x v="3"/>
    <x v="14"/>
    <n v="8595"/>
    <n v="7"/>
    <n v="753"/>
    <n v="23343"/>
    <n v="16.829999999999998"/>
    <n v="4765"/>
    <n v="3929"/>
  </r>
  <r>
    <x v="143"/>
    <x v="3"/>
    <x v="15"/>
    <n v="13880"/>
    <n v="8"/>
    <n v="853"/>
    <n v="26443"/>
    <n v="22.62"/>
    <n v="5237"/>
    <n v="5982"/>
  </r>
  <r>
    <x v="143"/>
    <x v="3"/>
    <x v="16"/>
    <m/>
    <n v="4"/>
    <n v="419"/>
    <n v="12989"/>
    <m/>
    <m/>
    <m/>
  </r>
  <r>
    <x v="143"/>
    <x v="3"/>
    <x v="17"/>
    <m/>
    <n v="1"/>
    <n v="39"/>
    <n v="1209"/>
    <m/>
    <m/>
    <m/>
  </r>
  <r>
    <x v="143"/>
    <x v="3"/>
    <x v="18"/>
    <n v="24401"/>
    <n v="16"/>
    <n v="1341"/>
    <n v="41571"/>
    <n v="26.11"/>
    <n v="13201"/>
    <n v="10854"/>
  </r>
  <r>
    <x v="143"/>
    <x v="3"/>
    <x v="19"/>
    <n v="78392"/>
    <n v="22"/>
    <n v="3917"/>
    <n v="121427"/>
    <n v="26.11"/>
    <n v="31638"/>
    <n v="31706"/>
  </r>
  <r>
    <x v="143"/>
    <x v="3"/>
    <x v="20"/>
    <n v="85004"/>
    <n v="37"/>
    <n v="4494"/>
    <n v="139314"/>
    <n v="24.96"/>
    <n v="38022"/>
    <n v="34773"/>
  </r>
  <r>
    <x v="143"/>
    <x v="3"/>
    <x v="21"/>
    <n v="14319"/>
    <n v="9"/>
    <n v="729"/>
    <n v="22599"/>
    <n v="26.87"/>
    <n v="6916"/>
    <n v="6072"/>
  </r>
  <r>
    <x v="143"/>
    <x v="3"/>
    <x v="22"/>
    <n v="15920"/>
    <n v="4"/>
    <n v="557"/>
    <n v="17267"/>
    <n v="36.56"/>
    <n v="10208"/>
    <n v="6313"/>
  </r>
  <r>
    <x v="143"/>
    <x v="3"/>
    <x v="23"/>
    <n v="10498"/>
    <n v="8"/>
    <n v="853"/>
    <n v="26443"/>
    <n v="14.48"/>
    <n v="4687"/>
    <n v="3829"/>
  </r>
  <r>
    <x v="143"/>
    <x v="3"/>
    <x v="24"/>
    <n v="125742"/>
    <n v="58"/>
    <n v="6633"/>
    <n v="205623"/>
    <n v="24.8"/>
    <n v="59834"/>
    <n v="50987"/>
  </r>
  <r>
    <x v="143"/>
    <x v="3"/>
    <x v="25"/>
    <n v="32152"/>
    <n v="18"/>
    <n v="1715"/>
    <n v="53165"/>
    <n v="32"/>
    <n v="23685"/>
    <n v="17014"/>
  </r>
  <r>
    <x v="143"/>
    <x v="3"/>
    <x v="26"/>
    <n v="43691"/>
    <n v="6"/>
    <n v="1565"/>
    <n v="48515"/>
    <n v="23.93"/>
    <n v="12563"/>
    <n v="11611"/>
  </r>
  <r>
    <x v="143"/>
    <x v="3"/>
    <x v="27"/>
    <n v="30315"/>
    <n v="7"/>
    <n v="1219"/>
    <n v="37789"/>
    <n v="28.37"/>
    <n v="14410"/>
    <n v="10720"/>
  </r>
  <r>
    <x v="143"/>
    <x v="3"/>
    <x v="28"/>
    <n v="20830"/>
    <n v="11"/>
    <n v="2983"/>
    <n v="92473"/>
    <n v="9.09"/>
    <n v="8671"/>
    <n v="8405"/>
  </r>
  <r>
    <x v="143"/>
    <x v="3"/>
    <x v="29"/>
    <n v="29794"/>
    <n v="11"/>
    <n v="2291"/>
    <n v="71021"/>
    <n v="19.989999999999998"/>
    <n v="11455"/>
    <n v="14194"/>
  </r>
  <r>
    <x v="143"/>
    <x v="3"/>
    <x v="30"/>
    <n v="13289"/>
    <n v="6"/>
    <n v="553"/>
    <n v="17143"/>
    <n v="30.91"/>
    <n v="8524"/>
    <n v="5299"/>
  </r>
  <r>
    <x v="143"/>
    <x v="3"/>
    <x v="31"/>
    <n v="6720"/>
    <n v="6"/>
    <n v="304"/>
    <n v="9424"/>
    <n v="30.96"/>
    <n v="5607"/>
    <n v="2917"/>
  </r>
  <r>
    <x v="143"/>
    <x v="3"/>
    <x v="32"/>
    <n v="15117"/>
    <n v="5"/>
    <n v="938"/>
    <n v="29078"/>
    <n v="25.83"/>
    <n v="8991"/>
    <n v="7511"/>
  </r>
  <r>
    <x v="143"/>
    <x v="3"/>
    <x v="33"/>
    <n v="6378"/>
    <n v="11"/>
    <n v="696"/>
    <n v="21576"/>
    <n v="15.29"/>
    <n v="3944"/>
    <n v="3298"/>
  </r>
  <r>
    <x v="143"/>
    <x v="3"/>
    <x v="34"/>
    <n v="905639"/>
    <n v="417"/>
    <n v="52943"/>
    <n v="1641233"/>
    <n v="22.94"/>
    <n v="401444"/>
    <n v="376438"/>
  </r>
  <r>
    <x v="143"/>
    <x v="4"/>
    <x v="0"/>
    <n v="193855"/>
    <n v="241"/>
    <n v="10007"/>
    <n v="310217"/>
    <n v="31.08"/>
    <n v="85545"/>
    <n v="96409"/>
  </r>
  <r>
    <x v="143"/>
    <x v="4"/>
    <x v="1"/>
    <n v="602005"/>
    <n v="319"/>
    <n v="19524"/>
    <n v="605244"/>
    <n v="57.97"/>
    <n v="288280"/>
    <n v="350840"/>
  </r>
  <r>
    <x v="143"/>
    <x v="4"/>
    <x v="2"/>
    <n v="98269"/>
    <n v="116"/>
    <n v="4711"/>
    <n v="146041"/>
    <n v="31.68"/>
    <n v="44933"/>
    <n v="46268"/>
  </r>
  <r>
    <x v="143"/>
    <x v="4"/>
    <x v="3"/>
    <n v="96294"/>
    <n v="146"/>
    <n v="5173"/>
    <n v="160363"/>
    <n v="31.68"/>
    <n v="51396"/>
    <n v="50797"/>
  </r>
  <r>
    <x v="143"/>
    <x v="4"/>
    <x v="4"/>
    <n v="108866"/>
    <n v="98"/>
    <n v="5188"/>
    <n v="160828"/>
    <n v="33.71"/>
    <n v="45197"/>
    <n v="54216"/>
  </r>
  <r>
    <x v="143"/>
    <x v="4"/>
    <x v="5"/>
    <n v="168235"/>
    <n v="121"/>
    <n v="6106"/>
    <n v="189286"/>
    <n v="43.6"/>
    <n v="100840"/>
    <n v="82523"/>
  </r>
  <r>
    <x v="143"/>
    <x v="4"/>
    <x v="6"/>
    <n v="94341"/>
    <n v="103"/>
    <n v="3998"/>
    <n v="123938"/>
    <n v="39.869999999999997"/>
    <n v="55275"/>
    <n v="49416"/>
  </r>
  <r>
    <x v="143"/>
    <x v="4"/>
    <x v="7"/>
    <n v="24703"/>
    <n v="32"/>
    <n v="1488"/>
    <n v="46128"/>
    <n v="22.46"/>
    <n v="10188"/>
    <n v="10362"/>
  </r>
  <r>
    <x v="143"/>
    <x v="4"/>
    <x v="8"/>
    <n v="38551"/>
    <n v="61"/>
    <n v="2641"/>
    <n v="81871"/>
    <n v="23.52"/>
    <n v="17186"/>
    <n v="19253"/>
  </r>
  <r>
    <x v="143"/>
    <x v="4"/>
    <x v="9"/>
    <n v="53970"/>
    <n v="86"/>
    <n v="2879"/>
    <n v="89249"/>
    <n v="33.049999999999997"/>
    <n v="24633"/>
    <n v="29497"/>
  </r>
  <r>
    <x v="143"/>
    <x v="4"/>
    <x v="10"/>
    <n v="104421"/>
    <n v="135"/>
    <n v="4771"/>
    <n v="147901"/>
    <n v="37.26"/>
    <n v="44354"/>
    <n v="55106"/>
  </r>
  <r>
    <x v="143"/>
    <x v="4"/>
    <x v="11"/>
    <n v="27921"/>
    <n v="51"/>
    <n v="2502"/>
    <n v="77562"/>
    <n v="18.670000000000002"/>
    <n v="19821"/>
    <n v="14480"/>
  </r>
  <r>
    <x v="143"/>
    <x v="4"/>
    <x v="12"/>
    <n v="33635"/>
    <n v="93"/>
    <n v="2331"/>
    <n v="72261"/>
    <n v="27.88"/>
    <n v="20925"/>
    <n v="20144"/>
  </r>
  <r>
    <x v="143"/>
    <x v="4"/>
    <x v="13"/>
    <n v="17391"/>
    <n v="32"/>
    <n v="1008"/>
    <n v="31248"/>
    <n v="26.79"/>
    <n v="10288"/>
    <n v="8371"/>
  </r>
  <r>
    <x v="143"/>
    <x v="4"/>
    <x v="14"/>
    <n v="21294"/>
    <n v="38"/>
    <n v="1303"/>
    <n v="40393"/>
    <n v="25.83"/>
    <n v="11741"/>
    <n v="10434"/>
  </r>
  <r>
    <x v="143"/>
    <x v="4"/>
    <x v="15"/>
    <n v="25276"/>
    <n v="45"/>
    <n v="1623"/>
    <n v="50313"/>
    <n v="25.4"/>
    <n v="11134"/>
    <n v="12779"/>
  </r>
  <r>
    <x v="143"/>
    <x v="4"/>
    <x v="16"/>
    <n v="209162"/>
    <n v="115"/>
    <n v="7523"/>
    <n v="233213"/>
    <n v="54.74"/>
    <n v="110336"/>
    <n v="127663"/>
  </r>
  <r>
    <x v="143"/>
    <x v="4"/>
    <x v="17"/>
    <n v="175497"/>
    <n v="76"/>
    <n v="5914"/>
    <n v="183334"/>
    <n v="60.82"/>
    <n v="93674"/>
    <n v="111500"/>
  </r>
  <r>
    <x v="143"/>
    <x v="4"/>
    <x v="18"/>
    <n v="69935"/>
    <n v="106"/>
    <n v="3319"/>
    <n v="102889"/>
    <n v="36.799999999999997"/>
    <n v="41867"/>
    <n v="37862"/>
  </r>
  <r>
    <x v="143"/>
    <x v="4"/>
    <x v="19"/>
    <n v="150707"/>
    <n v="167"/>
    <n v="6915"/>
    <n v="214365"/>
    <n v="36.090000000000003"/>
    <n v="69402"/>
    <n v="77373"/>
  </r>
  <r>
    <x v="143"/>
    <x v="4"/>
    <x v="20"/>
    <n v="290656"/>
    <n v="323"/>
    <n v="11514"/>
    <n v="356934"/>
    <n v="43.18"/>
    <n v="155511"/>
    <n v="154117"/>
  </r>
  <r>
    <x v="143"/>
    <x v="4"/>
    <x v="21"/>
    <n v="37009"/>
    <n v="50"/>
    <n v="1727"/>
    <n v="53537"/>
    <n v="33.78"/>
    <n v="21438"/>
    <n v="18086"/>
  </r>
  <r>
    <x v="143"/>
    <x v="4"/>
    <x v="22"/>
    <n v="56509"/>
    <n v="31"/>
    <n v="1825"/>
    <n v="56575"/>
    <n v="51.03"/>
    <n v="41741"/>
    <n v="28868"/>
  </r>
  <r>
    <x v="143"/>
    <x v="4"/>
    <x v="23"/>
    <n v="27534"/>
    <n v="48"/>
    <n v="1431"/>
    <n v="44361"/>
    <n v="28.61"/>
    <n v="14468"/>
    <n v="12691"/>
  </r>
  <r>
    <x v="143"/>
    <x v="4"/>
    <x v="24"/>
    <n v="411708"/>
    <n v="452"/>
    <n v="16497"/>
    <n v="511407"/>
    <n v="41.8"/>
    <n v="233158"/>
    <n v="213762"/>
  </r>
  <r>
    <x v="143"/>
    <x v="4"/>
    <x v="25"/>
    <n v="129758"/>
    <n v="156"/>
    <n v="5683"/>
    <n v="176173"/>
    <n v="40.99"/>
    <n v="96704"/>
    <n v="72209"/>
  </r>
  <r>
    <x v="143"/>
    <x v="4"/>
    <x v="26"/>
    <n v="86673"/>
    <n v="47"/>
    <n v="3090"/>
    <n v="95790"/>
    <n v="36.659999999999997"/>
    <n v="35129"/>
    <n v="35113"/>
  </r>
  <r>
    <x v="143"/>
    <x v="4"/>
    <x v="27"/>
    <n v="264049"/>
    <n v="115"/>
    <n v="7601"/>
    <n v="235631"/>
    <n v="60.05"/>
    <n v="112042"/>
    <n v="141496"/>
  </r>
  <r>
    <x v="143"/>
    <x v="4"/>
    <x v="28"/>
    <n v="39631"/>
    <n v="50"/>
    <n v="3806"/>
    <n v="117986"/>
    <n v="16.96"/>
    <n v="23052"/>
    <n v="20015"/>
  </r>
  <r>
    <x v="143"/>
    <x v="4"/>
    <x v="29"/>
    <n v="43893"/>
    <n v="60"/>
    <n v="3053"/>
    <n v="94643"/>
    <n v="23.72"/>
    <n v="18436"/>
    <n v="22451"/>
  </r>
  <r>
    <x v="143"/>
    <x v="4"/>
    <x v="30"/>
    <n v="69570"/>
    <n v="77"/>
    <n v="2484"/>
    <n v="77004"/>
    <n v="49.91"/>
    <n v="41088"/>
    <n v="38431"/>
  </r>
  <r>
    <x v="143"/>
    <x v="4"/>
    <x v="31"/>
    <n v="10787"/>
    <n v="32"/>
    <n v="649"/>
    <n v="20119"/>
    <n v="27.73"/>
    <n v="8602"/>
    <n v="5579"/>
  </r>
  <r>
    <x v="143"/>
    <x v="4"/>
    <x v="32"/>
    <n v="48695"/>
    <n v="38"/>
    <n v="2509"/>
    <n v="77779"/>
    <n v="35.1"/>
    <n v="27431"/>
    <n v="27304"/>
  </r>
  <r>
    <x v="143"/>
    <x v="4"/>
    <x v="33"/>
    <n v="33513"/>
    <n v="82"/>
    <n v="2256"/>
    <n v="69936"/>
    <n v="31.16"/>
    <n v="20650"/>
    <n v="21791"/>
  </r>
  <r>
    <x v="143"/>
    <x v="4"/>
    <x v="34"/>
    <n v="3277105"/>
    <n v="3214"/>
    <n v="140638"/>
    <n v="4359778"/>
    <n v="40.18"/>
    <n v="1679630"/>
    <n v="1751944"/>
  </r>
  <r>
    <x v="144"/>
    <x v="0"/>
    <x v="0"/>
    <n v="31899"/>
    <n v="30"/>
    <n v="1156"/>
    <n v="35836"/>
    <n v="44.9"/>
    <n v="18229"/>
    <n v="16092"/>
  </r>
  <r>
    <x v="144"/>
    <x v="0"/>
    <x v="1"/>
    <n v="338339"/>
    <n v="73"/>
    <n v="9098"/>
    <n v="282038"/>
    <n v="68.599999999999994"/>
    <n v="171068"/>
    <n v="193492"/>
  </r>
  <r>
    <x v="144"/>
    <x v="0"/>
    <x v="2"/>
    <n v="5685"/>
    <n v="10"/>
    <n v="173"/>
    <n v="5363"/>
    <n v="40.61"/>
    <n v="2638"/>
    <n v="2178"/>
  </r>
  <r>
    <x v="144"/>
    <x v="0"/>
    <x v="3"/>
    <n v="22160"/>
    <n v="25"/>
    <n v="982"/>
    <n v="30442"/>
    <n v="40.35"/>
    <n v="9998"/>
    <n v="12284"/>
  </r>
  <r>
    <x v="144"/>
    <x v="0"/>
    <x v="4"/>
    <n v="16887"/>
    <n v="9"/>
    <n v="479"/>
    <n v="14849"/>
    <n v="54.68"/>
    <n v="7542"/>
    <n v="8120"/>
  </r>
  <r>
    <x v="144"/>
    <x v="0"/>
    <x v="5"/>
    <n v="79471"/>
    <n v="21"/>
    <n v="1835"/>
    <n v="56885"/>
    <n v="67.55"/>
    <n v="45393"/>
    <n v="38424"/>
  </r>
  <r>
    <x v="144"/>
    <x v="0"/>
    <x v="6"/>
    <n v="20064"/>
    <n v="9"/>
    <n v="532"/>
    <n v="16492"/>
    <n v="56.02"/>
    <n v="11394"/>
    <n v="9239"/>
  </r>
  <r>
    <x v="144"/>
    <x v="0"/>
    <x v="7"/>
    <m/>
    <n v="4"/>
    <n v="60"/>
    <n v="1860"/>
    <m/>
    <m/>
    <m/>
  </r>
  <r>
    <x v="144"/>
    <x v="0"/>
    <x v="8"/>
    <m/>
    <n v="10"/>
    <n v="243"/>
    <n v="7533"/>
    <n v="34.99"/>
    <m/>
    <n v="2636"/>
  </r>
  <r>
    <x v="144"/>
    <x v="0"/>
    <x v="9"/>
    <n v="11580"/>
    <n v="16"/>
    <n v="467"/>
    <n v="14477"/>
    <n v="47.32"/>
    <n v="6463"/>
    <n v="6850"/>
  </r>
  <r>
    <x v="144"/>
    <x v="0"/>
    <x v="10"/>
    <n v="14384"/>
    <n v="16"/>
    <n v="520"/>
    <n v="16120"/>
    <n v="56.42"/>
    <n v="7880"/>
    <n v="9095"/>
  </r>
  <r>
    <x v="144"/>
    <x v="0"/>
    <x v="11"/>
    <n v="12173"/>
    <n v="11"/>
    <n v="519"/>
    <n v="16089"/>
    <n v="40.299999999999997"/>
    <n v="7559"/>
    <n v="6484"/>
  </r>
  <r>
    <x v="144"/>
    <x v="0"/>
    <x v="12"/>
    <n v="6987"/>
    <n v="20"/>
    <n v="552"/>
    <n v="17112"/>
    <n v="29.72"/>
    <n v="3962"/>
    <n v="5086"/>
  </r>
  <r>
    <x v="144"/>
    <x v="0"/>
    <x v="13"/>
    <m/>
    <n v="3"/>
    <n v="137"/>
    <n v="4247"/>
    <m/>
    <m/>
    <m/>
  </r>
  <r>
    <x v="144"/>
    <x v="0"/>
    <x v="14"/>
    <n v="5975"/>
    <n v="10"/>
    <n v="219"/>
    <n v="6789"/>
    <n v="42.72"/>
    <n v="3221"/>
    <n v="2900"/>
  </r>
  <r>
    <x v="144"/>
    <x v="0"/>
    <x v="15"/>
    <m/>
    <n v="3"/>
    <n v="41"/>
    <n v="1271"/>
    <m/>
    <m/>
    <m/>
  </r>
  <r>
    <x v="144"/>
    <x v="0"/>
    <x v="16"/>
    <n v="116612"/>
    <n v="34"/>
    <n v="3424"/>
    <n v="106144"/>
    <n v="63.34"/>
    <n v="55838"/>
    <n v="67236"/>
  </r>
  <r>
    <x v="144"/>
    <x v="0"/>
    <x v="17"/>
    <n v="114667"/>
    <n v="31"/>
    <n v="3300"/>
    <n v="102300"/>
    <n v="64.39"/>
    <n v="54924"/>
    <n v="65870"/>
  </r>
  <r>
    <x v="144"/>
    <x v="0"/>
    <x v="18"/>
    <n v="11153"/>
    <n v="17"/>
    <n v="342"/>
    <n v="10602"/>
    <n v="51.18"/>
    <n v="7509"/>
    <n v="5426"/>
  </r>
  <r>
    <x v="144"/>
    <x v="0"/>
    <x v="19"/>
    <n v="15214"/>
    <n v="15"/>
    <n v="476"/>
    <n v="14756"/>
    <n v="56.19"/>
    <n v="8103"/>
    <n v="8292"/>
  </r>
  <r>
    <x v="144"/>
    <x v="0"/>
    <x v="20"/>
    <n v="71314"/>
    <n v="48"/>
    <n v="2156"/>
    <n v="66836"/>
    <n v="60.84"/>
    <n v="36753"/>
    <n v="40663"/>
  </r>
  <r>
    <x v="144"/>
    <x v="0"/>
    <x v="21"/>
    <m/>
    <n v="6"/>
    <n v="108"/>
    <n v="3348"/>
    <m/>
    <m/>
    <m/>
  </r>
  <r>
    <x v="144"/>
    <x v="0"/>
    <x v="22"/>
    <m/>
    <n v="5"/>
    <n v="488"/>
    <n v="15128"/>
    <m/>
    <m/>
    <m/>
  </r>
  <r>
    <x v="144"/>
    <x v="0"/>
    <x v="23"/>
    <m/>
    <n v="9"/>
    <n v="141"/>
    <n v="4371"/>
    <m/>
    <m/>
    <m/>
  </r>
  <r>
    <x v="144"/>
    <x v="0"/>
    <x v="24"/>
    <n v="93369"/>
    <n v="68"/>
    <n v="2893"/>
    <n v="89683"/>
    <n v="58.1"/>
    <n v="54592"/>
    <n v="52102"/>
  </r>
  <r>
    <x v="144"/>
    <x v="0"/>
    <x v="25"/>
    <n v="25726"/>
    <n v="40"/>
    <n v="1350"/>
    <n v="41850"/>
    <n v="35.47"/>
    <n v="18752"/>
    <n v="14843"/>
  </r>
  <r>
    <x v="144"/>
    <x v="0"/>
    <x v="26"/>
    <n v="16620"/>
    <n v="9"/>
    <n v="458"/>
    <n v="14198"/>
    <n v="45.11"/>
    <n v="8048"/>
    <n v="6405"/>
  </r>
  <r>
    <x v="144"/>
    <x v="0"/>
    <x v="27"/>
    <n v="144879"/>
    <n v="36"/>
    <n v="3146"/>
    <n v="97526"/>
    <n v="73.88"/>
    <n v="57751"/>
    <n v="72051"/>
  </r>
  <r>
    <x v="144"/>
    <x v="0"/>
    <x v="28"/>
    <n v="9375"/>
    <n v="11"/>
    <n v="433"/>
    <n v="13423"/>
    <n v="43.16"/>
    <n v="7016"/>
    <n v="5794"/>
  </r>
  <r>
    <x v="144"/>
    <x v="0"/>
    <x v="29"/>
    <m/>
    <n v="13"/>
    <n v="209"/>
    <n v="6479"/>
    <n v="29.63"/>
    <n v="2126"/>
    <n v="1920"/>
  </r>
  <r>
    <x v="144"/>
    <x v="0"/>
    <x v="30"/>
    <n v="25193"/>
    <n v="19"/>
    <n v="796"/>
    <n v="24676"/>
    <n v="55.39"/>
    <n v="15884"/>
    <n v="13667"/>
  </r>
  <r>
    <x v="144"/>
    <x v="0"/>
    <x v="31"/>
    <n v="739"/>
    <n v="8"/>
    <n v="85"/>
    <n v="2635"/>
    <m/>
    <n v="516"/>
    <m/>
  </r>
  <r>
    <x v="144"/>
    <x v="0"/>
    <x v="32"/>
    <n v="15864"/>
    <n v="6"/>
    <n v="559"/>
    <n v="17329"/>
    <n v="47.31"/>
    <n v="7638"/>
    <n v="8199"/>
  </r>
  <r>
    <x v="144"/>
    <x v="0"/>
    <x v="33"/>
    <n v="8919"/>
    <n v="18"/>
    <n v="469"/>
    <n v="14539"/>
    <n v="39.409999999999997"/>
    <n v="5555"/>
    <n v="5730"/>
  </r>
  <r>
    <x v="144"/>
    <x v="0"/>
    <x v="34"/>
    <n v="1060425"/>
    <n v="564"/>
    <n v="31653"/>
    <n v="981243"/>
    <n v="58.84"/>
    <n v="548890"/>
    <n v="577323"/>
  </r>
  <r>
    <x v="144"/>
    <x v="1"/>
    <x v="0"/>
    <n v="69372"/>
    <n v="138"/>
    <n v="1649"/>
    <n v="51119"/>
    <n v="57.29"/>
    <n v="30935"/>
    <n v="29285"/>
  </r>
  <r>
    <x v="144"/>
    <x v="1"/>
    <x v="1"/>
    <n v="140825"/>
    <n v="187"/>
    <n v="3790"/>
    <n v="117490"/>
    <n v="57.17"/>
    <n v="61066"/>
    <n v="67169"/>
  </r>
  <r>
    <x v="144"/>
    <x v="1"/>
    <x v="2"/>
    <n v="33419"/>
    <n v="63"/>
    <n v="652"/>
    <n v="20212"/>
    <n v="66.290000000000006"/>
    <n v="14875"/>
    <n v="13399"/>
  </r>
  <r>
    <x v="144"/>
    <x v="1"/>
    <x v="3"/>
    <n v="49984"/>
    <n v="87"/>
    <n v="1554"/>
    <n v="48174"/>
    <n v="52.13"/>
    <n v="28286"/>
    <n v="25111"/>
  </r>
  <r>
    <x v="144"/>
    <x v="1"/>
    <x v="4"/>
    <n v="44300"/>
    <n v="55"/>
    <n v="963"/>
    <n v="29853"/>
    <n v="62.5"/>
    <n v="19706"/>
    <n v="18657"/>
  </r>
  <r>
    <x v="144"/>
    <x v="1"/>
    <x v="5"/>
    <n v="69746"/>
    <n v="77"/>
    <n v="1388"/>
    <n v="43028"/>
    <n v="63.48"/>
    <n v="39429"/>
    <n v="27315"/>
  </r>
  <r>
    <x v="144"/>
    <x v="1"/>
    <x v="6"/>
    <n v="56637"/>
    <n v="68"/>
    <n v="1164"/>
    <n v="36084"/>
    <n v="69.59"/>
    <n v="33327"/>
    <n v="25113"/>
  </r>
  <r>
    <x v="144"/>
    <x v="1"/>
    <x v="7"/>
    <n v="10449"/>
    <n v="21"/>
    <n v="248"/>
    <n v="7688"/>
    <n v="68.3"/>
    <n v="5424"/>
    <n v="5251"/>
  </r>
  <r>
    <x v="144"/>
    <x v="1"/>
    <x v="8"/>
    <n v="16661"/>
    <n v="35"/>
    <n v="497"/>
    <n v="15407"/>
    <n v="52.48"/>
    <n v="9300"/>
    <n v="8085"/>
  </r>
  <r>
    <x v="144"/>
    <x v="1"/>
    <x v="9"/>
    <n v="28972"/>
    <n v="47"/>
    <n v="805"/>
    <n v="24955"/>
    <n v="61.31"/>
    <n v="13842"/>
    <n v="15300"/>
  </r>
  <r>
    <x v="144"/>
    <x v="1"/>
    <x v="10"/>
    <n v="64442"/>
    <n v="79"/>
    <n v="1445"/>
    <n v="44795"/>
    <n v="63.05"/>
    <n v="32232"/>
    <n v="28245"/>
  </r>
  <r>
    <x v="144"/>
    <x v="1"/>
    <x v="11"/>
    <n v="7010"/>
    <n v="20"/>
    <n v="579"/>
    <n v="17949"/>
    <n v="18.48"/>
    <n v="4117"/>
    <n v="3317"/>
  </r>
  <r>
    <x v="144"/>
    <x v="1"/>
    <x v="12"/>
    <n v="23505"/>
    <n v="62"/>
    <n v="1053"/>
    <n v="32643"/>
    <n v="40.11"/>
    <n v="14999"/>
    <n v="13092"/>
  </r>
  <r>
    <x v="144"/>
    <x v="1"/>
    <x v="13"/>
    <n v="9964"/>
    <n v="22"/>
    <n v="406"/>
    <n v="12586"/>
    <n v="40.450000000000003"/>
    <n v="5891"/>
    <n v="5091"/>
  </r>
  <r>
    <x v="144"/>
    <x v="1"/>
    <x v="14"/>
    <n v="8498"/>
    <n v="19"/>
    <n v="266"/>
    <n v="8246"/>
    <n v="53.25"/>
    <n v="4887"/>
    <n v="4391"/>
  </r>
  <r>
    <x v="144"/>
    <x v="1"/>
    <x v="15"/>
    <n v="8293"/>
    <n v="28"/>
    <n v="275"/>
    <n v="8525"/>
    <n v="48.14"/>
    <n v="4969"/>
    <n v="4104"/>
  </r>
  <r>
    <x v="144"/>
    <x v="1"/>
    <x v="16"/>
    <n v="48797"/>
    <n v="64"/>
    <n v="1377"/>
    <n v="42687"/>
    <n v="55.44"/>
    <n v="24665"/>
    <n v="23665"/>
  </r>
  <r>
    <x v="144"/>
    <x v="1"/>
    <x v="17"/>
    <n v="32756"/>
    <n v="35"/>
    <n v="855"/>
    <n v="26505"/>
    <n v="58.27"/>
    <n v="16971"/>
    <n v="15444"/>
  </r>
  <r>
    <x v="144"/>
    <x v="1"/>
    <x v="18"/>
    <n v="30106"/>
    <n v="49"/>
    <n v="723"/>
    <n v="22413"/>
    <n v="59.44"/>
    <n v="17762"/>
    <n v="13322"/>
  </r>
  <r>
    <x v="144"/>
    <x v="1"/>
    <x v="19"/>
    <n v="55641"/>
    <n v="101"/>
    <n v="1288"/>
    <n v="39928"/>
    <n v="62.07"/>
    <n v="25663"/>
    <n v="24782"/>
  </r>
  <r>
    <x v="144"/>
    <x v="1"/>
    <x v="20"/>
    <n v="130645"/>
    <n v="192"/>
    <n v="2719"/>
    <n v="84289"/>
    <n v="71.959999999999994"/>
    <n v="71397"/>
    <n v="60656"/>
  </r>
  <r>
    <x v="144"/>
    <x v="1"/>
    <x v="21"/>
    <n v="18696"/>
    <n v="29"/>
    <n v="431"/>
    <n v="13361"/>
    <n v="59.98"/>
    <n v="11942"/>
    <n v="8014"/>
  </r>
  <r>
    <x v="144"/>
    <x v="1"/>
    <x v="22"/>
    <n v="18381"/>
    <n v="16"/>
    <n v="409"/>
    <n v="12679"/>
    <n v="69.7"/>
    <n v="11561"/>
    <n v="8837"/>
  </r>
  <r>
    <x v="144"/>
    <x v="1"/>
    <x v="23"/>
    <n v="14683"/>
    <n v="27"/>
    <n v="367"/>
    <n v="11377"/>
    <n v="69.540000000000006"/>
    <n v="8853"/>
    <n v="7912"/>
  </r>
  <r>
    <x v="144"/>
    <x v="1"/>
    <x v="24"/>
    <n v="182404"/>
    <n v="264"/>
    <n v="3926"/>
    <n v="121706"/>
    <n v="70.180000000000007"/>
    <n v="103752"/>
    <n v="85418"/>
  </r>
  <r>
    <x v="144"/>
    <x v="1"/>
    <x v="25"/>
    <n v="44400"/>
    <n v="73"/>
    <n v="1061"/>
    <n v="32891"/>
    <n v="57.37"/>
    <n v="31281"/>
    <n v="18870"/>
  </r>
  <r>
    <x v="144"/>
    <x v="1"/>
    <x v="26"/>
    <n v="23788"/>
    <n v="23"/>
    <n v="444"/>
    <n v="13764"/>
    <n v="63.42"/>
    <n v="10579"/>
    <n v="8729"/>
  </r>
  <r>
    <x v="144"/>
    <x v="1"/>
    <x v="27"/>
    <n v="50982"/>
    <n v="51"/>
    <n v="1120"/>
    <n v="34720"/>
    <n v="59.66"/>
    <n v="19690"/>
    <n v="20714"/>
  </r>
  <r>
    <x v="144"/>
    <x v="1"/>
    <x v="28"/>
    <n v="11354"/>
    <n v="22"/>
    <n v="280"/>
    <n v="8680"/>
    <n v="67.959999999999994"/>
    <n v="7764"/>
    <n v="5899"/>
  </r>
  <r>
    <x v="144"/>
    <x v="1"/>
    <x v="29"/>
    <n v="11485"/>
    <n v="28"/>
    <n v="285"/>
    <n v="8835"/>
    <n v="59.49"/>
    <n v="6082"/>
    <n v="5256"/>
  </r>
  <r>
    <x v="144"/>
    <x v="1"/>
    <x v="30"/>
    <n v="27128"/>
    <n v="45"/>
    <n v="764"/>
    <n v="23684"/>
    <n v="55.71"/>
    <n v="14604"/>
    <n v="13194"/>
  </r>
  <r>
    <x v="144"/>
    <x v="1"/>
    <x v="31"/>
    <n v="2554"/>
    <n v="14"/>
    <n v="104"/>
    <n v="3224"/>
    <n v="38.119999999999997"/>
    <n v="1748"/>
    <n v="1229"/>
  </r>
  <r>
    <x v="144"/>
    <x v="1"/>
    <x v="32"/>
    <n v="14754"/>
    <n v="20"/>
    <n v="366"/>
    <n v="11346"/>
    <n v="53.47"/>
    <n v="8371"/>
    <n v="6067"/>
  </r>
  <r>
    <x v="144"/>
    <x v="1"/>
    <x v="33"/>
    <n v="18055"/>
    <n v="40"/>
    <n v="606"/>
    <n v="18786"/>
    <n v="50.22"/>
    <n v="9218"/>
    <n v="9435"/>
  </r>
  <r>
    <x v="144"/>
    <x v="1"/>
    <x v="34"/>
    <n v="1163526"/>
    <n v="1802"/>
    <n v="29078"/>
    <n v="901418"/>
    <n v="58.74"/>
    <n v="604466"/>
    <n v="529506"/>
  </r>
  <r>
    <x v="144"/>
    <x v="2"/>
    <x v="0"/>
    <n v="22066"/>
    <n v="27"/>
    <n v="1283"/>
    <n v="39773"/>
    <n v="39.590000000000003"/>
    <n v="10111"/>
    <n v="15746"/>
  </r>
  <r>
    <x v="144"/>
    <x v="2"/>
    <x v="1"/>
    <n v="72597"/>
    <n v="39"/>
    <n v="3874"/>
    <n v="120094"/>
    <n v="54.95"/>
    <n v="30415"/>
    <n v="65992"/>
  </r>
  <r>
    <x v="144"/>
    <x v="2"/>
    <x v="2"/>
    <n v="11884"/>
    <n v="18"/>
    <n v="635"/>
    <n v="19685"/>
    <n v="54.89"/>
    <n v="6154"/>
    <n v="10806"/>
  </r>
  <r>
    <x v="144"/>
    <x v="2"/>
    <x v="3"/>
    <n v="12320"/>
    <n v="14"/>
    <n v="744"/>
    <n v="23064"/>
    <n v="45.47"/>
    <n v="5727"/>
    <n v="10486"/>
  </r>
  <r>
    <x v="144"/>
    <x v="2"/>
    <x v="4"/>
    <n v="11254"/>
    <n v="15"/>
    <n v="910"/>
    <n v="28210"/>
    <n v="38.11"/>
    <n v="4455"/>
    <n v="10751"/>
  </r>
  <r>
    <x v="144"/>
    <x v="2"/>
    <x v="5"/>
    <n v="17260"/>
    <n v="12"/>
    <n v="1429"/>
    <n v="44299"/>
    <n v="36.159999999999997"/>
    <n v="11850"/>
    <n v="16017"/>
  </r>
  <r>
    <x v="144"/>
    <x v="2"/>
    <x v="6"/>
    <n v="20137"/>
    <n v="15"/>
    <n v="954"/>
    <n v="29574"/>
    <n v="62.98"/>
    <n v="10893"/>
    <n v="18627"/>
  </r>
  <r>
    <x v="144"/>
    <x v="2"/>
    <x v="7"/>
    <m/>
    <n v="2"/>
    <n v="64"/>
    <n v="1984"/>
    <m/>
    <m/>
    <m/>
  </r>
  <r>
    <x v="144"/>
    <x v="2"/>
    <x v="8"/>
    <m/>
    <n v="5"/>
    <n v="139"/>
    <n v="4309"/>
    <n v="44.86"/>
    <m/>
    <n v="1933"/>
  </r>
  <r>
    <x v="144"/>
    <x v="2"/>
    <x v="9"/>
    <n v="4761"/>
    <n v="10"/>
    <n v="408"/>
    <n v="12648"/>
    <n v="32.700000000000003"/>
    <n v="1803"/>
    <n v="4136"/>
  </r>
  <r>
    <x v="144"/>
    <x v="2"/>
    <x v="10"/>
    <n v="13602"/>
    <n v="19"/>
    <n v="842"/>
    <n v="26102"/>
    <n v="46.15"/>
    <n v="3329"/>
    <n v="12046"/>
  </r>
  <r>
    <x v="144"/>
    <x v="2"/>
    <x v="11"/>
    <n v="7900"/>
    <n v="14"/>
    <n v="975"/>
    <n v="30225"/>
    <n v="17.43"/>
    <n v="4664"/>
    <n v="5267"/>
  </r>
  <r>
    <x v="144"/>
    <x v="2"/>
    <x v="12"/>
    <m/>
    <n v="3"/>
    <n v="120"/>
    <n v="3720"/>
    <m/>
    <m/>
    <m/>
  </r>
  <r>
    <x v="144"/>
    <x v="2"/>
    <x v="13"/>
    <n v="2123"/>
    <n v="4"/>
    <n v="104"/>
    <n v="3224"/>
    <n v="40.799999999999997"/>
    <n v="1465"/>
    <n v="1315"/>
  </r>
  <r>
    <x v="144"/>
    <x v="2"/>
    <x v="14"/>
    <m/>
    <n v="3"/>
    <n v="75"/>
    <n v="2325"/>
    <m/>
    <m/>
    <m/>
  </r>
  <r>
    <x v="144"/>
    <x v="2"/>
    <x v="15"/>
    <m/>
    <n v="6"/>
    <n v="454"/>
    <n v="14074"/>
    <m/>
    <m/>
    <m/>
  </r>
  <r>
    <x v="144"/>
    <x v="2"/>
    <x v="16"/>
    <m/>
    <n v="13"/>
    <n v="2322"/>
    <n v="71982"/>
    <m/>
    <m/>
    <m/>
  </r>
  <r>
    <x v="144"/>
    <x v="2"/>
    <x v="17"/>
    <m/>
    <n v="9"/>
    <n v="1739"/>
    <n v="53909"/>
    <m/>
    <m/>
    <m/>
  </r>
  <r>
    <x v="144"/>
    <x v="2"/>
    <x v="18"/>
    <n v="17633"/>
    <n v="24"/>
    <n v="916"/>
    <n v="28396"/>
    <n v="51.86"/>
    <n v="11170"/>
    <n v="14727"/>
  </r>
  <r>
    <x v="144"/>
    <x v="2"/>
    <x v="19"/>
    <n v="29046"/>
    <n v="33"/>
    <n v="1288"/>
    <n v="39928"/>
    <n v="64.55"/>
    <n v="15441"/>
    <n v="25775"/>
  </r>
  <r>
    <x v="144"/>
    <x v="2"/>
    <x v="20"/>
    <n v="43269"/>
    <n v="52"/>
    <n v="2478"/>
    <n v="76818"/>
    <n v="51.68"/>
    <n v="23924"/>
    <n v="39699"/>
  </r>
  <r>
    <x v="144"/>
    <x v="2"/>
    <x v="21"/>
    <m/>
    <n v="6"/>
    <n v="461"/>
    <n v="14291"/>
    <m/>
    <m/>
    <m/>
  </r>
  <r>
    <x v="144"/>
    <x v="2"/>
    <x v="22"/>
    <m/>
    <n v="6"/>
    <n v="371"/>
    <n v="11501"/>
    <m/>
    <m/>
    <m/>
  </r>
  <r>
    <x v="144"/>
    <x v="2"/>
    <x v="23"/>
    <m/>
    <n v="4"/>
    <n v="77"/>
    <n v="2387"/>
    <m/>
    <n v="1027"/>
    <m/>
  </r>
  <r>
    <x v="144"/>
    <x v="2"/>
    <x v="24"/>
    <n v="58719"/>
    <n v="68"/>
    <n v="3387"/>
    <n v="104997"/>
    <n v="50.81"/>
    <n v="34501"/>
    <n v="53352"/>
  </r>
  <r>
    <x v="144"/>
    <x v="2"/>
    <x v="25"/>
    <n v="30258"/>
    <n v="25"/>
    <n v="1559"/>
    <n v="48329"/>
    <n v="50.67"/>
    <n v="21370"/>
    <n v="24487"/>
  </r>
  <r>
    <x v="144"/>
    <x v="2"/>
    <x v="26"/>
    <n v="11512"/>
    <n v="9"/>
    <n v="623"/>
    <n v="19313"/>
    <n v="55.8"/>
    <n v="7421"/>
    <n v="10777"/>
  </r>
  <r>
    <x v="144"/>
    <x v="2"/>
    <x v="27"/>
    <n v="50418"/>
    <n v="21"/>
    <n v="2075"/>
    <n v="64325"/>
    <n v="72.94"/>
    <n v="20047"/>
    <n v="46918"/>
  </r>
  <r>
    <x v="144"/>
    <x v="2"/>
    <x v="28"/>
    <n v="2054"/>
    <n v="6"/>
    <n v="112"/>
    <n v="3472"/>
    <n v="50.78"/>
    <n v="1453"/>
    <n v="1763"/>
  </r>
  <r>
    <x v="144"/>
    <x v="2"/>
    <x v="29"/>
    <m/>
    <n v="8"/>
    <n v="268"/>
    <n v="8308"/>
    <n v="31.71"/>
    <n v="2909"/>
    <n v="2635"/>
  </r>
  <r>
    <x v="144"/>
    <x v="2"/>
    <x v="30"/>
    <n v="7759"/>
    <n v="8"/>
    <n v="371"/>
    <n v="11501"/>
    <n v="61.63"/>
    <n v="3813"/>
    <n v="7088"/>
  </r>
  <r>
    <x v="144"/>
    <x v="2"/>
    <x v="31"/>
    <n v="1029"/>
    <n v="4"/>
    <n v="155"/>
    <n v="4805"/>
    <m/>
    <n v="553"/>
    <m/>
  </r>
  <r>
    <x v="144"/>
    <x v="2"/>
    <x v="32"/>
    <n v="13173"/>
    <n v="7"/>
    <n v="649"/>
    <n v="20119"/>
    <n v="61.67"/>
    <n v="6134"/>
    <n v="12408"/>
  </r>
  <r>
    <x v="144"/>
    <x v="2"/>
    <x v="33"/>
    <n v="8781"/>
    <n v="13"/>
    <n v="485"/>
    <n v="15035"/>
    <n v="44.82"/>
    <n v="6331"/>
    <n v="6738"/>
  </r>
  <r>
    <x v="144"/>
    <x v="2"/>
    <x v="34"/>
    <n v="479402"/>
    <n v="445"/>
    <n v="27220"/>
    <n v="843820"/>
    <n v="49.61"/>
    <n v="241941"/>
    <n v="418614"/>
  </r>
  <r>
    <x v="144"/>
    <x v="3"/>
    <x v="0"/>
    <n v="191455"/>
    <n v="47"/>
    <n v="5951"/>
    <n v="184481"/>
    <n v="42.62"/>
    <n v="59700"/>
    <n v="78620"/>
  </r>
  <r>
    <x v="144"/>
    <x v="3"/>
    <x v="1"/>
    <n v="85135"/>
    <n v="22"/>
    <n v="2625"/>
    <n v="81375"/>
    <n v="42.23"/>
    <n v="30639"/>
    <n v="34362"/>
  </r>
  <r>
    <x v="144"/>
    <x v="3"/>
    <x v="2"/>
    <n v="119190"/>
    <n v="25"/>
    <n v="3241"/>
    <n v="100471"/>
    <n v="44.63"/>
    <n v="44076"/>
    <n v="44836"/>
  </r>
  <r>
    <x v="144"/>
    <x v="3"/>
    <x v="3"/>
    <n v="45601"/>
    <n v="21"/>
    <n v="1904"/>
    <n v="59024"/>
    <n v="30.84"/>
    <n v="18971"/>
    <n v="18204"/>
  </r>
  <r>
    <x v="144"/>
    <x v="3"/>
    <x v="4"/>
    <n v="87993"/>
    <n v="19"/>
    <n v="2725"/>
    <n v="84475"/>
    <n v="40.29"/>
    <n v="22283"/>
    <n v="34032"/>
  </r>
  <r>
    <x v="144"/>
    <x v="3"/>
    <x v="5"/>
    <n v="47499"/>
    <n v="11"/>
    <n v="1456"/>
    <n v="45136"/>
    <n v="37.61"/>
    <n v="17301"/>
    <n v="16975"/>
  </r>
  <r>
    <x v="144"/>
    <x v="3"/>
    <x v="6"/>
    <n v="30146"/>
    <n v="10"/>
    <n v="1347"/>
    <n v="41757"/>
    <n v="30.06"/>
    <n v="12958"/>
    <n v="12551"/>
  </r>
  <r>
    <x v="144"/>
    <x v="3"/>
    <x v="7"/>
    <m/>
    <n v="5"/>
    <n v="1116"/>
    <n v="34596"/>
    <m/>
    <m/>
    <m/>
  </r>
  <r>
    <x v="144"/>
    <x v="3"/>
    <x v="8"/>
    <n v="38350"/>
    <n v="11"/>
    <n v="1762"/>
    <n v="54622"/>
    <n v="27.85"/>
    <n v="12191"/>
    <n v="15215"/>
  </r>
  <r>
    <x v="144"/>
    <x v="3"/>
    <x v="9"/>
    <n v="35492"/>
    <n v="13"/>
    <n v="1200"/>
    <n v="37200"/>
    <n v="38.67"/>
    <n v="10286"/>
    <n v="14384"/>
  </r>
  <r>
    <x v="144"/>
    <x v="3"/>
    <x v="10"/>
    <n v="50781"/>
    <n v="20"/>
    <n v="1956"/>
    <n v="60636"/>
    <n v="34.380000000000003"/>
    <n v="16841"/>
    <n v="20847"/>
  </r>
  <r>
    <x v="144"/>
    <x v="3"/>
    <x v="11"/>
    <n v="8060"/>
    <n v="6"/>
    <n v="430"/>
    <n v="13330"/>
    <n v="25.32"/>
    <n v="4517"/>
    <n v="3376"/>
  </r>
  <r>
    <x v="144"/>
    <x v="3"/>
    <x v="12"/>
    <m/>
    <n v="8"/>
    <n v="604"/>
    <n v="18724"/>
    <m/>
    <m/>
    <m/>
  </r>
  <r>
    <x v="144"/>
    <x v="3"/>
    <x v="13"/>
    <m/>
    <n v="3"/>
    <n v="361"/>
    <n v="11191"/>
    <m/>
    <m/>
    <m/>
  </r>
  <r>
    <x v="144"/>
    <x v="3"/>
    <x v="14"/>
    <m/>
    <n v="7"/>
    <n v="753"/>
    <n v="23343"/>
    <m/>
    <m/>
    <m/>
  </r>
  <r>
    <x v="144"/>
    <x v="3"/>
    <x v="15"/>
    <n v="17844"/>
    <n v="8"/>
    <n v="853"/>
    <n v="26443"/>
    <n v="26.96"/>
    <n v="7184"/>
    <n v="7128"/>
  </r>
  <r>
    <x v="144"/>
    <x v="3"/>
    <x v="16"/>
    <m/>
    <n v="4"/>
    <n v="419"/>
    <n v="12989"/>
    <m/>
    <m/>
    <m/>
  </r>
  <r>
    <x v="144"/>
    <x v="3"/>
    <x v="17"/>
    <m/>
    <n v="1"/>
    <n v="39"/>
    <n v="1209"/>
    <m/>
    <m/>
    <m/>
  </r>
  <r>
    <x v="144"/>
    <x v="3"/>
    <x v="18"/>
    <n v="33616"/>
    <n v="16"/>
    <n v="1341"/>
    <n v="41571"/>
    <n v="35.159999999999997"/>
    <n v="17460"/>
    <n v="14616"/>
  </r>
  <r>
    <x v="144"/>
    <x v="3"/>
    <x v="19"/>
    <n v="154498"/>
    <n v="23"/>
    <n v="3947"/>
    <n v="122357"/>
    <n v="45.89"/>
    <n v="39706"/>
    <n v="56151"/>
  </r>
  <r>
    <x v="144"/>
    <x v="3"/>
    <x v="20"/>
    <n v="110279"/>
    <n v="37"/>
    <n v="4494"/>
    <n v="139314"/>
    <n v="32.44"/>
    <n v="46004"/>
    <n v="45199"/>
  </r>
  <r>
    <x v="144"/>
    <x v="3"/>
    <x v="21"/>
    <n v="18952"/>
    <n v="9"/>
    <n v="729"/>
    <n v="22599"/>
    <n v="32.26"/>
    <n v="9451"/>
    <n v="7291"/>
  </r>
  <r>
    <x v="144"/>
    <x v="3"/>
    <x v="22"/>
    <m/>
    <n v="4"/>
    <n v="557"/>
    <n v="17267"/>
    <m/>
    <m/>
    <m/>
  </r>
  <r>
    <x v="144"/>
    <x v="3"/>
    <x v="23"/>
    <m/>
    <n v="8"/>
    <n v="853"/>
    <n v="26443"/>
    <m/>
    <m/>
    <m/>
  </r>
  <r>
    <x v="144"/>
    <x v="3"/>
    <x v="24"/>
    <n v="163800"/>
    <n v="58"/>
    <n v="6633"/>
    <n v="205623"/>
    <n v="32.090000000000003"/>
    <n v="74289"/>
    <n v="65986"/>
  </r>
  <r>
    <x v="144"/>
    <x v="3"/>
    <x v="25"/>
    <n v="34217"/>
    <n v="18"/>
    <n v="1685"/>
    <n v="52235"/>
    <n v="31.31"/>
    <n v="24564"/>
    <n v="16357"/>
  </r>
  <r>
    <x v="144"/>
    <x v="3"/>
    <x v="26"/>
    <n v="63057"/>
    <n v="6"/>
    <n v="1565"/>
    <n v="48515"/>
    <n v="43.98"/>
    <n v="13265"/>
    <n v="21336"/>
  </r>
  <r>
    <x v="144"/>
    <x v="3"/>
    <x v="27"/>
    <n v="36009"/>
    <n v="7"/>
    <n v="1219"/>
    <n v="37789"/>
    <n v="34.590000000000003"/>
    <n v="16801"/>
    <n v="13072"/>
  </r>
  <r>
    <x v="144"/>
    <x v="3"/>
    <x v="28"/>
    <n v="28491"/>
    <n v="11"/>
    <n v="2983"/>
    <n v="92473"/>
    <n v="12.36"/>
    <n v="12015"/>
    <n v="11433"/>
  </r>
  <r>
    <x v="144"/>
    <x v="3"/>
    <x v="29"/>
    <n v="50855"/>
    <n v="11"/>
    <n v="2291"/>
    <n v="71021"/>
    <n v="34.61"/>
    <n v="19542"/>
    <n v="24584"/>
  </r>
  <r>
    <x v="144"/>
    <x v="3"/>
    <x v="30"/>
    <n v="17207"/>
    <n v="6"/>
    <n v="553"/>
    <n v="17143"/>
    <n v="39.28"/>
    <n v="7743"/>
    <n v="6734"/>
  </r>
  <r>
    <x v="144"/>
    <x v="3"/>
    <x v="31"/>
    <n v="7225"/>
    <n v="6"/>
    <n v="269"/>
    <n v="8339"/>
    <n v="40.94"/>
    <n v="3730"/>
    <n v="3414"/>
  </r>
  <r>
    <x v="144"/>
    <x v="3"/>
    <x v="32"/>
    <n v="17153"/>
    <n v="5"/>
    <n v="938"/>
    <n v="29078"/>
    <n v="29.74"/>
    <n v="9917"/>
    <n v="8649"/>
  </r>
  <r>
    <x v="144"/>
    <x v="3"/>
    <x v="33"/>
    <n v="7838"/>
    <n v="11"/>
    <n v="696"/>
    <n v="21576"/>
    <n v="18.77"/>
    <n v="4574"/>
    <n v="4050"/>
  </r>
  <r>
    <x v="144"/>
    <x v="3"/>
    <x v="34"/>
    <n v="1440091"/>
    <n v="418"/>
    <n v="52823"/>
    <n v="1637513"/>
    <n v="34.94"/>
    <n v="526900"/>
    <n v="572223"/>
  </r>
  <r>
    <x v="144"/>
    <x v="4"/>
    <x v="0"/>
    <n v="314791"/>
    <n v="242"/>
    <n v="10039"/>
    <n v="311209"/>
    <n v="44.9"/>
    <n v="118974"/>
    <n v="139744"/>
  </r>
  <r>
    <x v="144"/>
    <x v="4"/>
    <x v="1"/>
    <n v="636895"/>
    <n v="321"/>
    <n v="19387"/>
    <n v="600997"/>
    <n v="60.07"/>
    <n v="293189"/>
    <n v="361014"/>
  </r>
  <r>
    <x v="144"/>
    <x v="4"/>
    <x v="2"/>
    <n v="170179"/>
    <n v="116"/>
    <n v="4701"/>
    <n v="145731"/>
    <n v="48.87"/>
    <n v="67742"/>
    <n v="71219"/>
  </r>
  <r>
    <x v="144"/>
    <x v="4"/>
    <x v="3"/>
    <n v="130065"/>
    <n v="147"/>
    <n v="5184"/>
    <n v="160704"/>
    <n v="41.12"/>
    <n v="62982"/>
    <n v="66085"/>
  </r>
  <r>
    <x v="144"/>
    <x v="4"/>
    <x v="4"/>
    <n v="160434"/>
    <n v="98"/>
    <n v="5077"/>
    <n v="157387"/>
    <n v="45.47"/>
    <n v="53986"/>
    <n v="71560"/>
  </r>
  <r>
    <x v="144"/>
    <x v="4"/>
    <x v="5"/>
    <n v="213976"/>
    <n v="121"/>
    <n v="6108"/>
    <n v="189348"/>
    <n v="52.14"/>
    <n v="113973"/>
    <n v="98731"/>
  </r>
  <r>
    <x v="144"/>
    <x v="4"/>
    <x v="6"/>
    <n v="126983"/>
    <n v="102"/>
    <n v="3997"/>
    <n v="123907"/>
    <n v="52.89"/>
    <n v="68573"/>
    <n v="65530"/>
  </r>
  <r>
    <x v="144"/>
    <x v="4"/>
    <x v="7"/>
    <n v="43655"/>
    <n v="32"/>
    <n v="1488"/>
    <n v="46128"/>
    <n v="35.18"/>
    <n v="13243"/>
    <n v="16226"/>
  </r>
  <r>
    <x v="144"/>
    <x v="4"/>
    <x v="8"/>
    <n v="61482"/>
    <n v="61"/>
    <n v="2641"/>
    <n v="81871"/>
    <n v="34.04"/>
    <n v="24878"/>
    <n v="27869"/>
  </r>
  <r>
    <x v="144"/>
    <x v="4"/>
    <x v="9"/>
    <n v="80804"/>
    <n v="86"/>
    <n v="2880"/>
    <n v="89280"/>
    <n v="45.55"/>
    <n v="32393"/>
    <n v="40670"/>
  </r>
  <r>
    <x v="144"/>
    <x v="4"/>
    <x v="10"/>
    <n v="143209"/>
    <n v="134"/>
    <n v="4763"/>
    <n v="147653"/>
    <n v="47.57"/>
    <n v="60281"/>
    <n v="70232"/>
  </r>
  <r>
    <x v="144"/>
    <x v="4"/>
    <x v="11"/>
    <n v="35143"/>
    <n v="51"/>
    <n v="2503"/>
    <n v="77593"/>
    <n v="23.77"/>
    <n v="20857"/>
    <n v="18443"/>
  </r>
  <r>
    <x v="144"/>
    <x v="4"/>
    <x v="12"/>
    <n v="35976"/>
    <n v="93"/>
    <n v="2329"/>
    <n v="72199"/>
    <n v="28.95"/>
    <n v="21090"/>
    <n v="20899"/>
  </r>
  <r>
    <x v="144"/>
    <x v="4"/>
    <x v="13"/>
    <n v="20579"/>
    <n v="32"/>
    <n v="1008"/>
    <n v="31248"/>
    <n v="29.56"/>
    <n v="12006"/>
    <n v="9238"/>
  </r>
  <r>
    <x v="144"/>
    <x v="4"/>
    <x v="14"/>
    <n v="30206"/>
    <n v="39"/>
    <n v="1313"/>
    <n v="40703"/>
    <n v="35.89"/>
    <n v="16060"/>
    <n v="14608"/>
  </r>
  <r>
    <x v="144"/>
    <x v="4"/>
    <x v="15"/>
    <n v="30459"/>
    <n v="45"/>
    <n v="1623"/>
    <n v="50313"/>
    <n v="29.6"/>
    <n v="13904"/>
    <n v="14893"/>
  </r>
  <r>
    <x v="144"/>
    <x v="4"/>
    <x v="16"/>
    <n v="217487"/>
    <n v="115"/>
    <n v="7542"/>
    <n v="233802"/>
    <n v="55.13"/>
    <n v="103314"/>
    <n v="128884"/>
  </r>
  <r>
    <x v="144"/>
    <x v="4"/>
    <x v="17"/>
    <n v="186587"/>
    <n v="76"/>
    <n v="5933"/>
    <n v="183923"/>
    <n v="61.72"/>
    <n v="88379"/>
    <n v="113525"/>
  </r>
  <r>
    <x v="144"/>
    <x v="4"/>
    <x v="18"/>
    <n v="92508"/>
    <n v="106"/>
    <n v="3322"/>
    <n v="102982"/>
    <n v="46.7"/>
    <n v="53901"/>
    <n v="48091"/>
  </r>
  <r>
    <x v="144"/>
    <x v="4"/>
    <x v="19"/>
    <n v="254400"/>
    <n v="172"/>
    <n v="6999"/>
    <n v="216969"/>
    <n v="53"/>
    <n v="88913"/>
    <n v="115000"/>
  </r>
  <r>
    <x v="144"/>
    <x v="4"/>
    <x v="20"/>
    <n v="355507"/>
    <n v="329"/>
    <n v="11847"/>
    <n v="367257"/>
    <n v="50.7"/>
    <n v="178078"/>
    <n v="186217"/>
  </r>
  <r>
    <x v="144"/>
    <x v="4"/>
    <x v="21"/>
    <n v="46601"/>
    <n v="50"/>
    <n v="1729"/>
    <n v="53599"/>
    <n v="40.799999999999997"/>
    <n v="27020"/>
    <n v="21871"/>
  </r>
  <r>
    <x v="144"/>
    <x v="4"/>
    <x v="22"/>
    <n v="62701"/>
    <n v="31"/>
    <n v="1825"/>
    <n v="56575"/>
    <n v="57.7"/>
    <n v="44839"/>
    <n v="32644"/>
  </r>
  <r>
    <x v="144"/>
    <x v="4"/>
    <x v="23"/>
    <n v="33483"/>
    <n v="48"/>
    <n v="1438"/>
    <n v="44578"/>
    <n v="36.18"/>
    <n v="17197"/>
    <n v="16127"/>
  </r>
  <r>
    <x v="144"/>
    <x v="4"/>
    <x v="24"/>
    <n v="498292"/>
    <n v="458"/>
    <n v="16839"/>
    <n v="522009"/>
    <n v="49.21"/>
    <n v="267134"/>
    <n v="256858"/>
  </r>
  <r>
    <x v="144"/>
    <x v="4"/>
    <x v="25"/>
    <n v="134601"/>
    <n v="156"/>
    <n v="5655"/>
    <n v="175305"/>
    <n v="42.53"/>
    <n v="95967"/>
    <n v="74557"/>
  </r>
  <r>
    <x v="144"/>
    <x v="4"/>
    <x v="26"/>
    <n v="114978"/>
    <n v="47"/>
    <n v="3090"/>
    <n v="95790"/>
    <n v="49.32"/>
    <n v="39313"/>
    <n v="47247"/>
  </r>
  <r>
    <x v="144"/>
    <x v="4"/>
    <x v="27"/>
    <n v="282288"/>
    <n v="115"/>
    <n v="7560"/>
    <n v="234360"/>
    <n v="65.180000000000007"/>
    <n v="114289"/>
    <n v="152754"/>
  </r>
  <r>
    <x v="144"/>
    <x v="4"/>
    <x v="28"/>
    <n v="51274"/>
    <n v="50"/>
    <n v="3808"/>
    <n v="118048"/>
    <n v="21.08"/>
    <n v="28249"/>
    <n v="24889"/>
  </r>
  <r>
    <x v="144"/>
    <x v="4"/>
    <x v="29"/>
    <n v="69410"/>
    <n v="60"/>
    <n v="3053"/>
    <n v="94643"/>
    <n v="36.340000000000003"/>
    <n v="30659"/>
    <n v="34394"/>
  </r>
  <r>
    <x v="144"/>
    <x v="4"/>
    <x v="30"/>
    <n v="77287"/>
    <n v="78"/>
    <n v="2484"/>
    <n v="77004"/>
    <n v="52.83"/>
    <n v="42044"/>
    <n v="40683"/>
  </r>
  <r>
    <x v="144"/>
    <x v="4"/>
    <x v="31"/>
    <n v="11547"/>
    <n v="32"/>
    <n v="613"/>
    <n v="19003"/>
    <n v="31.96"/>
    <n v="6546"/>
    <n v="6073"/>
  </r>
  <r>
    <x v="144"/>
    <x v="4"/>
    <x v="32"/>
    <n v="60944"/>
    <n v="38"/>
    <n v="2512"/>
    <n v="77872"/>
    <n v="45.36"/>
    <n v="32060"/>
    <n v="35323"/>
  </r>
  <r>
    <x v="144"/>
    <x v="4"/>
    <x v="33"/>
    <n v="43592"/>
    <n v="82"/>
    <n v="2256"/>
    <n v="69936"/>
    <n v="37.11"/>
    <n v="25678"/>
    <n v="25953"/>
  </r>
  <r>
    <x v="144"/>
    <x v="4"/>
    <x v="34"/>
    <n v="4143444"/>
    <n v="3229"/>
    <n v="140774"/>
    <n v="4363994"/>
    <n v="48.07"/>
    <n v="1922197"/>
    <n v="2097665"/>
  </r>
  <r>
    <x v="145"/>
    <x v="0"/>
    <x v="0"/>
    <n v="32303"/>
    <n v="30"/>
    <n v="1156"/>
    <n v="32368"/>
    <n v="56.62"/>
    <n v="19343"/>
    <n v="18327"/>
  </r>
  <r>
    <x v="145"/>
    <x v="0"/>
    <x v="1"/>
    <n v="349140"/>
    <n v="72"/>
    <n v="9098"/>
    <n v="254744"/>
    <n v="81.2"/>
    <n v="181527"/>
    <n v="206849"/>
  </r>
  <r>
    <x v="145"/>
    <x v="0"/>
    <x v="2"/>
    <n v="4063"/>
    <n v="11"/>
    <n v="179"/>
    <n v="5012"/>
    <n v="39.020000000000003"/>
    <n v="2281"/>
    <n v="1956"/>
  </r>
  <r>
    <x v="145"/>
    <x v="0"/>
    <x v="3"/>
    <n v="22196"/>
    <n v="25"/>
    <n v="982"/>
    <n v="27496"/>
    <n v="50.53"/>
    <n v="11791"/>
    <n v="13893"/>
  </r>
  <r>
    <x v="145"/>
    <x v="0"/>
    <x v="4"/>
    <n v="13711"/>
    <n v="9"/>
    <n v="478"/>
    <n v="13384"/>
    <n v="55.09"/>
    <n v="6520"/>
    <n v="7374"/>
  </r>
  <r>
    <x v="145"/>
    <x v="0"/>
    <x v="5"/>
    <n v="76067"/>
    <n v="21"/>
    <n v="1835"/>
    <n v="51380"/>
    <n v="80.400000000000006"/>
    <n v="50003"/>
    <n v="41309"/>
  </r>
  <r>
    <x v="145"/>
    <x v="0"/>
    <x v="6"/>
    <n v="16738"/>
    <n v="9"/>
    <n v="532"/>
    <n v="14896"/>
    <n v="61.61"/>
    <n v="10832"/>
    <n v="9178"/>
  </r>
  <r>
    <x v="145"/>
    <x v="0"/>
    <x v="7"/>
    <m/>
    <n v="4"/>
    <n v="61"/>
    <n v="1708"/>
    <m/>
    <m/>
    <m/>
  </r>
  <r>
    <x v="145"/>
    <x v="0"/>
    <x v="8"/>
    <n v="3883"/>
    <n v="10"/>
    <n v="243"/>
    <n v="6804"/>
    <n v="41.81"/>
    <n v="2306"/>
    <n v="2845"/>
  </r>
  <r>
    <x v="145"/>
    <x v="0"/>
    <x v="9"/>
    <n v="9479"/>
    <n v="16"/>
    <n v="462"/>
    <n v="12936"/>
    <n v="47.8"/>
    <n v="4980"/>
    <n v="6184"/>
  </r>
  <r>
    <x v="145"/>
    <x v="0"/>
    <x v="10"/>
    <n v="16321"/>
    <n v="16"/>
    <n v="520"/>
    <n v="14560"/>
    <n v="64.09"/>
    <n v="9128"/>
    <n v="9332"/>
  </r>
  <r>
    <x v="145"/>
    <x v="0"/>
    <x v="11"/>
    <n v="10692"/>
    <n v="11"/>
    <n v="519"/>
    <n v="14532"/>
    <n v="43.95"/>
    <n v="6821"/>
    <n v="6387"/>
  </r>
  <r>
    <x v="145"/>
    <x v="0"/>
    <x v="12"/>
    <n v="7755"/>
    <n v="20"/>
    <n v="552"/>
    <n v="15456"/>
    <n v="38.46"/>
    <n v="4993"/>
    <n v="5945"/>
  </r>
  <r>
    <x v="145"/>
    <x v="0"/>
    <x v="13"/>
    <m/>
    <n v="3"/>
    <n v="137"/>
    <n v="3836"/>
    <m/>
    <m/>
    <m/>
  </r>
  <r>
    <x v="145"/>
    <x v="0"/>
    <x v="14"/>
    <n v="5019"/>
    <n v="10"/>
    <n v="219"/>
    <n v="6132"/>
    <n v="45.86"/>
    <n v="2701"/>
    <n v="2812"/>
  </r>
  <r>
    <x v="145"/>
    <x v="0"/>
    <x v="15"/>
    <m/>
    <n v="3"/>
    <n v="41"/>
    <n v="1148"/>
    <m/>
    <m/>
    <m/>
  </r>
  <r>
    <x v="145"/>
    <x v="0"/>
    <x v="16"/>
    <n v="124092"/>
    <n v="34"/>
    <n v="3424"/>
    <n v="95872"/>
    <n v="82.53"/>
    <n v="62232"/>
    <n v="79126"/>
  </r>
  <r>
    <x v="145"/>
    <x v="0"/>
    <x v="17"/>
    <n v="121626"/>
    <n v="31"/>
    <n v="3300"/>
    <n v="92400"/>
    <n v="83.54"/>
    <n v="60841"/>
    <n v="77192"/>
  </r>
  <r>
    <x v="145"/>
    <x v="0"/>
    <x v="18"/>
    <n v="11139"/>
    <n v="17"/>
    <n v="342"/>
    <n v="9576"/>
    <n v="61.49"/>
    <n v="7416"/>
    <n v="5889"/>
  </r>
  <r>
    <x v="145"/>
    <x v="0"/>
    <x v="19"/>
    <n v="14075"/>
    <n v="15"/>
    <n v="476"/>
    <n v="13328"/>
    <n v="63.97"/>
    <n v="8021"/>
    <n v="8526"/>
  </r>
  <r>
    <x v="145"/>
    <x v="0"/>
    <x v="20"/>
    <n v="62745"/>
    <n v="44"/>
    <n v="1942"/>
    <n v="54376"/>
    <n v="69.239999999999995"/>
    <n v="36212"/>
    <n v="37649"/>
  </r>
  <r>
    <x v="145"/>
    <x v="0"/>
    <x v="21"/>
    <m/>
    <n v="6"/>
    <n v="108"/>
    <n v="3024"/>
    <m/>
    <m/>
    <m/>
  </r>
  <r>
    <x v="145"/>
    <x v="0"/>
    <x v="22"/>
    <m/>
    <n v="5"/>
    <n v="488"/>
    <n v="13664"/>
    <m/>
    <m/>
    <m/>
  </r>
  <r>
    <x v="145"/>
    <x v="0"/>
    <x v="23"/>
    <m/>
    <n v="9"/>
    <n v="141"/>
    <n v="3948"/>
    <m/>
    <m/>
    <m/>
  </r>
  <r>
    <x v="145"/>
    <x v="0"/>
    <x v="24"/>
    <n v="82471"/>
    <n v="64"/>
    <n v="2679"/>
    <n v="75012"/>
    <n v="65.42"/>
    <n v="49936"/>
    <n v="49074"/>
  </r>
  <r>
    <x v="145"/>
    <x v="0"/>
    <x v="25"/>
    <n v="31305"/>
    <n v="40"/>
    <n v="1350"/>
    <n v="37800"/>
    <n v="47.51"/>
    <n v="26258"/>
    <n v="17960"/>
  </r>
  <r>
    <x v="145"/>
    <x v="0"/>
    <x v="26"/>
    <n v="14086"/>
    <n v="9"/>
    <n v="458"/>
    <n v="12824"/>
    <n v="58.73"/>
    <n v="6615"/>
    <n v="7531"/>
  </r>
  <r>
    <x v="145"/>
    <x v="0"/>
    <x v="27"/>
    <n v="137176"/>
    <n v="35"/>
    <n v="3169"/>
    <n v="88732"/>
    <n v="78.87"/>
    <n v="60413"/>
    <n v="69982"/>
  </r>
  <r>
    <x v="145"/>
    <x v="0"/>
    <x v="28"/>
    <n v="10047"/>
    <n v="10"/>
    <n v="424"/>
    <n v="11872"/>
    <n v="49.28"/>
    <n v="8323"/>
    <n v="5850"/>
  </r>
  <r>
    <x v="145"/>
    <x v="0"/>
    <x v="29"/>
    <n v="2756"/>
    <n v="14"/>
    <n v="217"/>
    <n v="6076"/>
    <n v="24.58"/>
    <n v="1974"/>
    <n v="1494"/>
  </r>
  <r>
    <x v="145"/>
    <x v="0"/>
    <x v="30"/>
    <n v="30024"/>
    <n v="19"/>
    <n v="796"/>
    <n v="22288"/>
    <n v="76.790000000000006"/>
    <n v="18959"/>
    <n v="17116"/>
  </r>
  <r>
    <x v="145"/>
    <x v="0"/>
    <x v="31"/>
    <n v="1004"/>
    <n v="8"/>
    <n v="85"/>
    <n v="2380"/>
    <m/>
    <n v="613"/>
    <m/>
  </r>
  <r>
    <x v="145"/>
    <x v="0"/>
    <x v="32"/>
    <n v="16185"/>
    <n v="6"/>
    <n v="557"/>
    <n v="15596"/>
    <n v="56.76"/>
    <n v="7600"/>
    <n v="8853"/>
  </r>
  <r>
    <x v="145"/>
    <x v="0"/>
    <x v="33"/>
    <n v="9794"/>
    <n v="19"/>
    <n v="481"/>
    <n v="13468"/>
    <n v="48.89"/>
    <n v="6019"/>
    <n v="6584"/>
  </r>
  <r>
    <x v="145"/>
    <x v="0"/>
    <x v="34"/>
    <n v="1054745"/>
    <n v="560"/>
    <n v="31472"/>
    <n v="881216"/>
    <n v="69.55"/>
    <n v="579110"/>
    <n v="612909"/>
  </r>
  <r>
    <x v="145"/>
    <x v="1"/>
    <x v="0"/>
    <n v="56836"/>
    <n v="137"/>
    <n v="1619"/>
    <n v="45332"/>
    <n v="62.04"/>
    <n v="27534"/>
    <n v="28124"/>
  </r>
  <r>
    <x v="145"/>
    <x v="1"/>
    <x v="1"/>
    <n v="143950"/>
    <n v="188"/>
    <n v="3812"/>
    <n v="106736"/>
    <n v="70.16"/>
    <n v="68219"/>
    <n v="74890"/>
  </r>
  <r>
    <x v="145"/>
    <x v="1"/>
    <x v="2"/>
    <n v="24675"/>
    <n v="62"/>
    <n v="650"/>
    <n v="18200"/>
    <n v="61.97"/>
    <n v="14118"/>
    <n v="11279"/>
  </r>
  <r>
    <x v="145"/>
    <x v="1"/>
    <x v="3"/>
    <n v="42354"/>
    <n v="87"/>
    <n v="1554"/>
    <n v="43512"/>
    <n v="56.32"/>
    <n v="26543"/>
    <n v="24507"/>
  </r>
  <r>
    <x v="145"/>
    <x v="1"/>
    <x v="4"/>
    <n v="32782"/>
    <n v="55"/>
    <n v="960"/>
    <n v="26880"/>
    <n v="61.2"/>
    <n v="16566"/>
    <n v="16451"/>
  </r>
  <r>
    <x v="145"/>
    <x v="1"/>
    <x v="5"/>
    <n v="63592"/>
    <n v="78"/>
    <n v="1398"/>
    <n v="39144"/>
    <n v="71.569999999999993"/>
    <n v="33340"/>
    <n v="28016"/>
  </r>
  <r>
    <x v="145"/>
    <x v="1"/>
    <x v="6"/>
    <n v="45556"/>
    <n v="68"/>
    <n v="1166"/>
    <n v="32648"/>
    <n v="70.02"/>
    <n v="28858"/>
    <n v="22861"/>
  </r>
  <r>
    <x v="145"/>
    <x v="1"/>
    <x v="7"/>
    <n v="7722"/>
    <n v="21"/>
    <n v="248"/>
    <n v="6944"/>
    <n v="62.07"/>
    <n v="4104"/>
    <n v="4310"/>
  </r>
  <r>
    <x v="145"/>
    <x v="1"/>
    <x v="8"/>
    <n v="12573"/>
    <n v="35"/>
    <n v="497"/>
    <n v="13916"/>
    <n v="52.54"/>
    <n v="7381"/>
    <n v="7312"/>
  </r>
  <r>
    <x v="145"/>
    <x v="1"/>
    <x v="9"/>
    <n v="21931"/>
    <n v="47"/>
    <n v="807"/>
    <n v="22596"/>
    <n v="61.1"/>
    <n v="11706"/>
    <n v="13807"/>
  </r>
  <r>
    <x v="145"/>
    <x v="1"/>
    <x v="10"/>
    <n v="51001"/>
    <n v="81"/>
    <n v="1450"/>
    <n v="40600"/>
    <n v="65.64"/>
    <n v="26108"/>
    <n v="26652"/>
  </r>
  <r>
    <x v="145"/>
    <x v="1"/>
    <x v="11"/>
    <n v="6924"/>
    <n v="20"/>
    <n v="515"/>
    <n v="14420"/>
    <n v="25.03"/>
    <n v="4318"/>
    <n v="3610"/>
  </r>
  <r>
    <x v="145"/>
    <x v="1"/>
    <x v="12"/>
    <n v="27839"/>
    <n v="61"/>
    <n v="1042"/>
    <n v="29176"/>
    <n v="53.5"/>
    <n v="16530"/>
    <n v="15610"/>
  </r>
  <r>
    <x v="145"/>
    <x v="1"/>
    <x v="13"/>
    <n v="11550"/>
    <n v="22"/>
    <n v="406"/>
    <n v="11368"/>
    <n v="55.68"/>
    <n v="6365"/>
    <n v="6330"/>
  </r>
  <r>
    <x v="145"/>
    <x v="1"/>
    <x v="14"/>
    <n v="8218"/>
    <n v="19"/>
    <n v="266"/>
    <n v="7448"/>
    <n v="60.29"/>
    <n v="4882"/>
    <n v="4490"/>
  </r>
  <r>
    <x v="145"/>
    <x v="1"/>
    <x v="15"/>
    <n v="7828"/>
    <n v="28"/>
    <n v="275"/>
    <n v="7700"/>
    <n v="54.91"/>
    <n v="4996"/>
    <n v="4228"/>
  </r>
  <r>
    <x v="145"/>
    <x v="1"/>
    <x v="16"/>
    <n v="49167"/>
    <n v="64"/>
    <n v="1377"/>
    <n v="38556"/>
    <n v="67.91"/>
    <n v="24585"/>
    <n v="26184"/>
  </r>
  <r>
    <x v="145"/>
    <x v="1"/>
    <x v="17"/>
    <n v="32411"/>
    <n v="35"/>
    <n v="855"/>
    <n v="23940"/>
    <n v="71.37"/>
    <n v="16546"/>
    <n v="17087"/>
  </r>
  <r>
    <x v="145"/>
    <x v="1"/>
    <x v="18"/>
    <n v="27293"/>
    <n v="49"/>
    <n v="736"/>
    <n v="20608"/>
    <n v="67.94"/>
    <n v="16782"/>
    <n v="14001"/>
  </r>
  <r>
    <x v="145"/>
    <x v="1"/>
    <x v="19"/>
    <n v="46332"/>
    <n v="99"/>
    <n v="1280"/>
    <n v="35840"/>
    <n v="66.36"/>
    <n v="23806"/>
    <n v="23784"/>
  </r>
  <r>
    <x v="145"/>
    <x v="1"/>
    <x v="20"/>
    <n v="121628"/>
    <n v="191"/>
    <n v="2696"/>
    <n v="75488"/>
    <n v="82.04"/>
    <n v="66801"/>
    <n v="61931"/>
  </r>
  <r>
    <x v="145"/>
    <x v="1"/>
    <x v="21"/>
    <n v="15322"/>
    <n v="29"/>
    <n v="431"/>
    <n v="12068"/>
    <n v="56.99"/>
    <n v="11127"/>
    <n v="6878"/>
  </r>
  <r>
    <x v="145"/>
    <x v="1"/>
    <x v="22"/>
    <n v="16884"/>
    <n v="17"/>
    <n v="414"/>
    <n v="11592"/>
    <n v="68.180000000000007"/>
    <n v="13075"/>
    <n v="7904"/>
  </r>
  <r>
    <x v="145"/>
    <x v="1"/>
    <x v="23"/>
    <n v="13275"/>
    <n v="27"/>
    <n v="367"/>
    <n v="10276"/>
    <n v="72.45"/>
    <n v="8109"/>
    <n v="7445"/>
  </r>
  <r>
    <x v="145"/>
    <x v="1"/>
    <x v="24"/>
    <n v="167109"/>
    <n v="264"/>
    <n v="3908"/>
    <n v="109424"/>
    <n v="76.91"/>
    <n v="99112"/>
    <n v="84157"/>
  </r>
  <r>
    <x v="145"/>
    <x v="1"/>
    <x v="25"/>
    <n v="45759"/>
    <n v="73"/>
    <n v="1059"/>
    <n v="29652"/>
    <n v="71.78"/>
    <n v="32742"/>
    <n v="21285"/>
  </r>
  <r>
    <x v="145"/>
    <x v="1"/>
    <x v="26"/>
    <n v="18419"/>
    <n v="23"/>
    <n v="444"/>
    <n v="12432"/>
    <n v="64.12"/>
    <n v="10508"/>
    <n v="7971"/>
  </r>
  <r>
    <x v="145"/>
    <x v="1"/>
    <x v="27"/>
    <n v="46501"/>
    <n v="50"/>
    <n v="1141"/>
    <n v="31948"/>
    <n v="63.68"/>
    <n v="19903"/>
    <n v="20344"/>
  </r>
  <r>
    <x v="145"/>
    <x v="1"/>
    <x v="28"/>
    <n v="11228"/>
    <n v="22"/>
    <n v="282"/>
    <n v="7896"/>
    <n v="78.84"/>
    <n v="7846"/>
    <n v="6225"/>
  </r>
  <r>
    <x v="145"/>
    <x v="1"/>
    <x v="29"/>
    <n v="8569"/>
    <n v="28"/>
    <n v="285"/>
    <n v="7980"/>
    <n v="58.75"/>
    <n v="5163"/>
    <n v="4688"/>
  </r>
  <r>
    <x v="145"/>
    <x v="1"/>
    <x v="30"/>
    <n v="28584"/>
    <n v="45"/>
    <n v="764"/>
    <n v="21392"/>
    <n v="69.95"/>
    <n v="16101"/>
    <n v="14963"/>
  </r>
  <r>
    <x v="145"/>
    <x v="1"/>
    <x v="31"/>
    <n v="2974"/>
    <n v="14"/>
    <n v="104"/>
    <n v="2912"/>
    <n v="59.37"/>
    <n v="2181"/>
    <n v="1729"/>
  </r>
  <r>
    <x v="145"/>
    <x v="1"/>
    <x v="32"/>
    <n v="15354"/>
    <n v="20"/>
    <n v="366"/>
    <n v="10248"/>
    <n v="69.72"/>
    <n v="9041"/>
    <n v="7144"/>
  </r>
  <r>
    <x v="145"/>
    <x v="1"/>
    <x v="33"/>
    <n v="19199"/>
    <n v="40"/>
    <n v="606"/>
    <n v="16968"/>
    <n v="65.34"/>
    <n v="9867"/>
    <n v="11088"/>
  </r>
  <r>
    <x v="145"/>
    <x v="1"/>
    <x v="34"/>
    <n v="1051819"/>
    <n v="1800"/>
    <n v="29017"/>
    <n v="812476"/>
    <n v="65.98"/>
    <n v="579204"/>
    <n v="536037"/>
  </r>
  <r>
    <x v="145"/>
    <x v="2"/>
    <x v="0"/>
    <n v="18992"/>
    <n v="27"/>
    <n v="1248"/>
    <n v="34944"/>
    <n v="46.98"/>
    <n v="8723"/>
    <n v="16418"/>
  </r>
  <r>
    <x v="145"/>
    <x v="2"/>
    <x v="1"/>
    <n v="73068"/>
    <n v="38"/>
    <n v="3764"/>
    <n v="105392"/>
    <n v="63.65"/>
    <n v="31032"/>
    <n v="67082"/>
  </r>
  <r>
    <x v="145"/>
    <x v="2"/>
    <x v="2"/>
    <n v="9744"/>
    <n v="18"/>
    <n v="631"/>
    <n v="17668"/>
    <n v="40.75"/>
    <n v="5672"/>
    <n v="7200"/>
  </r>
  <r>
    <x v="145"/>
    <x v="2"/>
    <x v="3"/>
    <n v="10211"/>
    <n v="14"/>
    <n v="744"/>
    <n v="20832"/>
    <n v="40.909999999999997"/>
    <n v="5014"/>
    <n v="8523"/>
  </r>
  <r>
    <x v="145"/>
    <x v="2"/>
    <x v="4"/>
    <n v="9253"/>
    <n v="15"/>
    <n v="917"/>
    <n v="25676"/>
    <n v="33.770000000000003"/>
    <n v="3726"/>
    <n v="8672"/>
  </r>
  <r>
    <x v="145"/>
    <x v="2"/>
    <x v="5"/>
    <n v="17612"/>
    <n v="12"/>
    <n v="1429"/>
    <n v="40012"/>
    <n v="40.76"/>
    <n v="12182"/>
    <n v="16311"/>
  </r>
  <r>
    <x v="145"/>
    <x v="2"/>
    <x v="6"/>
    <n v="20017"/>
    <n v="15"/>
    <n v="954"/>
    <n v="26712"/>
    <n v="61.88"/>
    <n v="10554"/>
    <n v="16530"/>
  </r>
  <r>
    <x v="145"/>
    <x v="2"/>
    <x v="7"/>
    <m/>
    <n v="2"/>
    <n v="64"/>
    <n v="1792"/>
    <m/>
    <m/>
    <m/>
  </r>
  <r>
    <x v="145"/>
    <x v="2"/>
    <x v="8"/>
    <n v="2051"/>
    <n v="5"/>
    <n v="139"/>
    <n v="3892"/>
    <n v="41.14"/>
    <n v="853"/>
    <n v="1601"/>
  </r>
  <r>
    <x v="145"/>
    <x v="2"/>
    <x v="9"/>
    <n v="3899"/>
    <n v="10"/>
    <n v="408"/>
    <n v="11424"/>
    <n v="30.56"/>
    <n v="1797"/>
    <n v="3492"/>
  </r>
  <r>
    <x v="145"/>
    <x v="2"/>
    <x v="10"/>
    <n v="14379"/>
    <n v="19"/>
    <n v="850"/>
    <n v="23800"/>
    <n v="56.28"/>
    <n v="2599"/>
    <n v="13395"/>
  </r>
  <r>
    <x v="145"/>
    <x v="2"/>
    <x v="11"/>
    <n v="7604"/>
    <n v="15"/>
    <n v="982"/>
    <n v="27496"/>
    <n v="21.99"/>
    <n v="4056"/>
    <n v="6047"/>
  </r>
  <r>
    <x v="145"/>
    <x v="2"/>
    <x v="12"/>
    <m/>
    <n v="3"/>
    <n v="120"/>
    <n v="3360"/>
    <m/>
    <m/>
    <m/>
  </r>
  <r>
    <x v="145"/>
    <x v="2"/>
    <x v="13"/>
    <n v="1961"/>
    <n v="4"/>
    <n v="104"/>
    <n v="2912"/>
    <n v="42.52"/>
    <n v="1281"/>
    <n v="1238"/>
  </r>
  <r>
    <x v="145"/>
    <x v="2"/>
    <x v="14"/>
    <m/>
    <n v="3"/>
    <n v="75"/>
    <n v="2100"/>
    <m/>
    <m/>
    <m/>
  </r>
  <r>
    <x v="145"/>
    <x v="2"/>
    <x v="15"/>
    <m/>
    <n v="6"/>
    <n v="453"/>
    <n v="12684"/>
    <m/>
    <m/>
    <m/>
  </r>
  <r>
    <x v="145"/>
    <x v="2"/>
    <x v="16"/>
    <m/>
    <n v="13"/>
    <n v="2322"/>
    <n v="65016"/>
    <m/>
    <m/>
    <m/>
  </r>
  <r>
    <x v="145"/>
    <x v="2"/>
    <x v="17"/>
    <m/>
    <n v="9"/>
    <n v="1739"/>
    <n v="48692"/>
    <m/>
    <m/>
    <m/>
  </r>
  <r>
    <x v="145"/>
    <x v="2"/>
    <x v="18"/>
    <n v="15864"/>
    <n v="25"/>
    <n v="975"/>
    <n v="27300"/>
    <n v="52.03"/>
    <n v="9846"/>
    <n v="14205"/>
  </r>
  <r>
    <x v="145"/>
    <x v="2"/>
    <x v="19"/>
    <n v="27704"/>
    <n v="32"/>
    <n v="1263"/>
    <n v="35364"/>
    <n v="68.260000000000005"/>
    <n v="14396"/>
    <n v="24139"/>
  </r>
  <r>
    <x v="145"/>
    <x v="2"/>
    <x v="20"/>
    <n v="40047"/>
    <n v="51"/>
    <n v="2499"/>
    <n v="69972"/>
    <n v="53.8"/>
    <n v="22521"/>
    <n v="37645"/>
  </r>
  <r>
    <x v="145"/>
    <x v="2"/>
    <x v="21"/>
    <m/>
    <n v="7"/>
    <n v="483"/>
    <n v="13524"/>
    <m/>
    <m/>
    <m/>
  </r>
  <r>
    <x v="145"/>
    <x v="2"/>
    <x v="22"/>
    <m/>
    <n v="6"/>
    <n v="371"/>
    <n v="10388"/>
    <m/>
    <m/>
    <m/>
  </r>
  <r>
    <x v="145"/>
    <x v="2"/>
    <x v="23"/>
    <m/>
    <n v="4"/>
    <n v="77"/>
    <n v="2156"/>
    <m/>
    <m/>
    <m/>
  </r>
  <r>
    <x v="145"/>
    <x v="2"/>
    <x v="24"/>
    <n v="54715"/>
    <n v="68"/>
    <n v="3430"/>
    <n v="96040"/>
    <n v="51.97"/>
    <n v="33640"/>
    <n v="49909"/>
  </r>
  <r>
    <x v="145"/>
    <x v="2"/>
    <x v="25"/>
    <n v="32597"/>
    <n v="25"/>
    <n v="1559"/>
    <n v="43652"/>
    <n v="60.49"/>
    <n v="22932"/>
    <n v="26407"/>
  </r>
  <r>
    <x v="145"/>
    <x v="2"/>
    <x v="26"/>
    <n v="12769"/>
    <n v="10"/>
    <n v="666"/>
    <n v="18648"/>
    <n v="64.040000000000006"/>
    <n v="7243"/>
    <n v="11943"/>
  </r>
  <r>
    <x v="145"/>
    <x v="2"/>
    <x v="27"/>
    <n v="46810"/>
    <n v="21"/>
    <n v="2066"/>
    <n v="57848"/>
    <n v="76.94"/>
    <n v="18776"/>
    <n v="44507"/>
  </r>
  <r>
    <x v="145"/>
    <x v="2"/>
    <x v="28"/>
    <n v="1874"/>
    <n v="6"/>
    <n v="112"/>
    <n v="3136"/>
    <n v="52.3"/>
    <n v="1342"/>
    <n v="1640"/>
  </r>
  <r>
    <x v="145"/>
    <x v="2"/>
    <x v="29"/>
    <n v="2687"/>
    <n v="8"/>
    <n v="268"/>
    <n v="7504"/>
    <n v="29.71"/>
    <n v="781"/>
    <n v="2229"/>
  </r>
  <r>
    <x v="145"/>
    <x v="2"/>
    <x v="30"/>
    <n v="8316"/>
    <n v="8"/>
    <n v="371"/>
    <n v="10388"/>
    <n v="72.56"/>
    <n v="4028"/>
    <n v="7537"/>
  </r>
  <r>
    <x v="145"/>
    <x v="2"/>
    <x v="31"/>
    <n v="899"/>
    <n v="4"/>
    <n v="155"/>
    <n v="4340"/>
    <m/>
    <n v="521"/>
    <m/>
  </r>
  <r>
    <x v="145"/>
    <x v="2"/>
    <x v="32"/>
    <n v="13030"/>
    <n v="7"/>
    <n v="652"/>
    <n v="18256"/>
    <n v="67.84"/>
    <n v="6591"/>
    <n v="12384"/>
  </r>
  <r>
    <x v="145"/>
    <x v="2"/>
    <x v="33"/>
    <n v="8039"/>
    <n v="13"/>
    <n v="474"/>
    <n v="13272"/>
    <n v="43.86"/>
    <n v="6088"/>
    <n v="5822"/>
  </r>
  <r>
    <x v="145"/>
    <x v="2"/>
    <x v="34"/>
    <n v="458839"/>
    <n v="446"/>
    <n v="27195"/>
    <n v="761460"/>
    <n v="53.87"/>
    <n v="233682"/>
    <n v="410165"/>
  </r>
  <r>
    <x v="145"/>
    <x v="3"/>
    <x v="0"/>
    <n v="59691"/>
    <n v="47"/>
    <n v="5951"/>
    <n v="166628"/>
    <n v="17.43"/>
    <n v="31800"/>
    <n v="29036"/>
  </r>
  <r>
    <x v="145"/>
    <x v="3"/>
    <x v="1"/>
    <n v="38415"/>
    <n v="22"/>
    <n v="2541"/>
    <n v="71148"/>
    <n v="26.5"/>
    <n v="18344"/>
    <n v="18853"/>
  </r>
  <r>
    <x v="145"/>
    <x v="3"/>
    <x v="2"/>
    <n v="44663"/>
    <n v="25"/>
    <n v="3228"/>
    <n v="90384"/>
    <n v="25.84"/>
    <n v="23653"/>
    <n v="23357"/>
  </r>
  <r>
    <x v="145"/>
    <x v="3"/>
    <x v="3"/>
    <n v="22232"/>
    <n v="21"/>
    <n v="1897"/>
    <n v="53116"/>
    <n v="21.26"/>
    <n v="11772"/>
    <n v="11291"/>
  </r>
  <r>
    <x v="145"/>
    <x v="3"/>
    <x v="4"/>
    <n v="46062"/>
    <n v="19"/>
    <n v="2725"/>
    <n v="76300"/>
    <n v="27.03"/>
    <n v="14553"/>
    <n v="20627"/>
  </r>
  <r>
    <x v="145"/>
    <x v="3"/>
    <x v="5"/>
    <n v="24165"/>
    <n v="11"/>
    <n v="1456"/>
    <n v="40768"/>
    <n v="26.27"/>
    <n v="11904"/>
    <n v="10711"/>
  </r>
  <r>
    <x v="145"/>
    <x v="3"/>
    <x v="6"/>
    <n v="17172"/>
    <n v="10"/>
    <n v="1347"/>
    <n v="37716"/>
    <n v="21.07"/>
    <n v="9814"/>
    <n v="7947"/>
  </r>
  <r>
    <x v="145"/>
    <x v="3"/>
    <x v="7"/>
    <n v="10445"/>
    <n v="5"/>
    <n v="1116"/>
    <n v="31248"/>
    <n v="15.54"/>
    <n v="3407"/>
    <n v="4857"/>
  </r>
  <r>
    <x v="145"/>
    <x v="3"/>
    <x v="8"/>
    <n v="13339"/>
    <n v="11"/>
    <n v="1762"/>
    <n v="49336"/>
    <n v="14.05"/>
    <n v="6873"/>
    <n v="6931"/>
  </r>
  <r>
    <x v="145"/>
    <x v="3"/>
    <x v="9"/>
    <n v="16008"/>
    <n v="13"/>
    <n v="1200"/>
    <n v="33600"/>
    <n v="23.15"/>
    <n v="5965"/>
    <n v="7779"/>
  </r>
  <r>
    <x v="145"/>
    <x v="3"/>
    <x v="10"/>
    <n v="22204"/>
    <n v="21"/>
    <n v="1995"/>
    <n v="55860"/>
    <n v="19.27"/>
    <n v="10325"/>
    <n v="10763"/>
  </r>
  <r>
    <x v="145"/>
    <x v="3"/>
    <x v="11"/>
    <n v="6793"/>
    <n v="6"/>
    <n v="430"/>
    <n v="12040"/>
    <n v="25.31"/>
    <n v="4517"/>
    <n v="3047"/>
  </r>
  <r>
    <x v="145"/>
    <x v="3"/>
    <x v="12"/>
    <m/>
    <n v="8"/>
    <n v="604"/>
    <n v="16912"/>
    <m/>
    <m/>
    <m/>
  </r>
  <r>
    <x v="145"/>
    <x v="3"/>
    <x v="13"/>
    <m/>
    <n v="3"/>
    <n v="361"/>
    <n v="10108"/>
    <m/>
    <m/>
    <m/>
  </r>
  <r>
    <x v="145"/>
    <x v="3"/>
    <x v="14"/>
    <m/>
    <n v="7"/>
    <n v="753"/>
    <n v="21084"/>
    <m/>
    <m/>
    <m/>
  </r>
  <r>
    <x v="145"/>
    <x v="3"/>
    <x v="15"/>
    <n v="9216"/>
    <n v="8"/>
    <n v="853"/>
    <n v="23884"/>
    <n v="17.77"/>
    <n v="4837"/>
    <n v="4244"/>
  </r>
  <r>
    <x v="145"/>
    <x v="3"/>
    <x v="16"/>
    <m/>
    <n v="4"/>
    <n v="419"/>
    <n v="11732"/>
    <m/>
    <m/>
    <m/>
  </r>
  <r>
    <x v="145"/>
    <x v="3"/>
    <x v="17"/>
    <m/>
    <n v="1"/>
    <n v="39"/>
    <n v="1092"/>
    <m/>
    <m/>
    <m/>
  </r>
  <r>
    <x v="145"/>
    <x v="3"/>
    <x v="18"/>
    <n v="22663"/>
    <n v="16"/>
    <n v="1341"/>
    <n v="37548"/>
    <n v="29.33"/>
    <n v="13751"/>
    <n v="11014"/>
  </r>
  <r>
    <x v="145"/>
    <x v="3"/>
    <x v="19"/>
    <n v="69400"/>
    <n v="23"/>
    <n v="3947"/>
    <n v="110516"/>
    <n v="29.39"/>
    <n v="27155"/>
    <n v="32478"/>
  </r>
  <r>
    <x v="145"/>
    <x v="3"/>
    <x v="20"/>
    <n v="68073"/>
    <n v="37"/>
    <n v="4494"/>
    <n v="125832"/>
    <n v="28.23"/>
    <n v="35699"/>
    <n v="35526"/>
  </r>
  <r>
    <x v="145"/>
    <x v="3"/>
    <x v="21"/>
    <n v="10770"/>
    <n v="9"/>
    <n v="729"/>
    <n v="20412"/>
    <n v="25.95"/>
    <n v="6916"/>
    <n v="5297"/>
  </r>
  <r>
    <x v="145"/>
    <x v="3"/>
    <x v="22"/>
    <n v="12603"/>
    <n v="4"/>
    <n v="557"/>
    <n v="15596"/>
    <n v="37.14"/>
    <n v="9697"/>
    <n v="5793"/>
  </r>
  <r>
    <x v="145"/>
    <x v="3"/>
    <x v="23"/>
    <n v="7539"/>
    <n v="8"/>
    <n v="853"/>
    <n v="23884"/>
    <n v="14.82"/>
    <n v="4919"/>
    <n v="3540"/>
  </r>
  <r>
    <x v="145"/>
    <x v="3"/>
    <x v="24"/>
    <n v="98985"/>
    <n v="58"/>
    <n v="6633"/>
    <n v="185724"/>
    <n v="27.01"/>
    <n v="57230"/>
    <n v="50155"/>
  </r>
  <r>
    <x v="145"/>
    <x v="3"/>
    <x v="25"/>
    <n v="32499"/>
    <n v="18"/>
    <n v="1685"/>
    <n v="47180"/>
    <n v="34.71"/>
    <n v="25963"/>
    <n v="16377"/>
  </r>
  <r>
    <x v="145"/>
    <x v="3"/>
    <x v="26"/>
    <n v="20371"/>
    <n v="6"/>
    <n v="1565"/>
    <n v="43820"/>
    <n v="22.01"/>
    <n v="9463"/>
    <n v="9643"/>
  </r>
  <r>
    <x v="145"/>
    <x v="3"/>
    <x v="27"/>
    <n v="28255"/>
    <n v="7"/>
    <n v="1219"/>
    <n v="34132"/>
    <n v="31.81"/>
    <n v="14844"/>
    <n v="10856"/>
  </r>
  <r>
    <x v="145"/>
    <x v="3"/>
    <x v="28"/>
    <n v="12699"/>
    <n v="11"/>
    <n v="2989"/>
    <n v="83692"/>
    <n v="7.47"/>
    <n v="7397"/>
    <n v="6253"/>
  </r>
  <r>
    <x v="145"/>
    <x v="3"/>
    <x v="29"/>
    <n v="11805"/>
    <n v="11"/>
    <n v="2291"/>
    <n v="64148"/>
    <n v="8.9600000000000009"/>
    <n v="5365"/>
    <n v="5745"/>
  </r>
  <r>
    <x v="145"/>
    <x v="3"/>
    <x v="30"/>
    <n v="14674"/>
    <n v="6"/>
    <n v="553"/>
    <n v="15484"/>
    <n v="42.95"/>
    <n v="9901"/>
    <n v="6651"/>
  </r>
  <r>
    <x v="145"/>
    <x v="3"/>
    <x v="31"/>
    <n v="5853"/>
    <n v="6"/>
    <n v="269"/>
    <n v="7532"/>
    <n v="41.37"/>
    <n v="3387"/>
    <n v="3116"/>
  </r>
  <r>
    <x v="145"/>
    <x v="3"/>
    <x v="32"/>
    <n v="15300"/>
    <n v="5"/>
    <n v="938"/>
    <n v="26264"/>
    <n v="30.49"/>
    <n v="9574"/>
    <n v="8008"/>
  </r>
  <r>
    <x v="145"/>
    <x v="3"/>
    <x v="33"/>
    <n v="6771"/>
    <n v="11"/>
    <n v="696"/>
    <n v="19488"/>
    <n v="19.239999999999998"/>
    <n v="4645"/>
    <n v="3749"/>
  </r>
  <r>
    <x v="145"/>
    <x v="3"/>
    <x v="34"/>
    <n v="692210"/>
    <n v="419"/>
    <n v="52764"/>
    <n v="1477392"/>
    <n v="22.61"/>
    <n v="360055"/>
    <n v="333973"/>
  </r>
  <r>
    <x v="145"/>
    <x v="4"/>
    <x v="0"/>
    <n v="167822"/>
    <n v="241"/>
    <n v="9974"/>
    <n v="279272"/>
    <n v="32.909999999999997"/>
    <n v="87400"/>
    <n v="91905"/>
  </r>
  <r>
    <x v="145"/>
    <x v="4"/>
    <x v="1"/>
    <n v="604573"/>
    <n v="320"/>
    <n v="19215"/>
    <n v="538020"/>
    <n v="68.34"/>
    <n v="299121"/>
    <n v="367673"/>
  </r>
  <r>
    <x v="145"/>
    <x v="4"/>
    <x v="2"/>
    <n v="83144"/>
    <n v="116"/>
    <n v="4688"/>
    <n v="131264"/>
    <n v="33.36"/>
    <n v="45724"/>
    <n v="43792"/>
  </r>
  <r>
    <x v="145"/>
    <x v="4"/>
    <x v="3"/>
    <n v="96993"/>
    <n v="147"/>
    <n v="5177"/>
    <n v="144956"/>
    <n v="40.159999999999997"/>
    <n v="55120"/>
    <n v="58214"/>
  </r>
  <r>
    <x v="145"/>
    <x v="4"/>
    <x v="4"/>
    <n v="101808"/>
    <n v="98"/>
    <n v="5080"/>
    <n v="142240"/>
    <n v="37.35"/>
    <n v="41364"/>
    <n v="53124"/>
  </r>
  <r>
    <x v="145"/>
    <x v="4"/>
    <x v="5"/>
    <n v="181436"/>
    <n v="122"/>
    <n v="6118"/>
    <n v="171304"/>
    <n v="56.24"/>
    <n v="107428"/>
    <n v="96345"/>
  </r>
  <r>
    <x v="145"/>
    <x v="4"/>
    <x v="6"/>
    <n v="99482"/>
    <n v="102"/>
    <n v="3999"/>
    <n v="111972"/>
    <n v="50.47"/>
    <n v="60058"/>
    <n v="56515"/>
  </r>
  <r>
    <x v="145"/>
    <x v="4"/>
    <x v="7"/>
    <n v="19847"/>
    <n v="32"/>
    <n v="1489"/>
    <n v="41692"/>
    <n v="24.42"/>
    <n v="8407"/>
    <n v="10182"/>
  </r>
  <r>
    <x v="145"/>
    <x v="4"/>
    <x v="8"/>
    <n v="31846"/>
    <n v="61"/>
    <n v="2641"/>
    <n v="73948"/>
    <n v="25.27"/>
    <n v="17413"/>
    <n v="18689"/>
  </r>
  <r>
    <x v="145"/>
    <x v="4"/>
    <x v="9"/>
    <n v="51317"/>
    <n v="86"/>
    <n v="2877"/>
    <n v="80556"/>
    <n v="38.81"/>
    <n v="24448"/>
    <n v="31261"/>
  </r>
  <r>
    <x v="145"/>
    <x v="4"/>
    <x v="10"/>
    <n v="103906"/>
    <n v="137"/>
    <n v="4815"/>
    <n v="134820"/>
    <n v="44.61"/>
    <n v="48160"/>
    <n v="60141"/>
  </r>
  <r>
    <x v="145"/>
    <x v="4"/>
    <x v="11"/>
    <n v="32013"/>
    <n v="52"/>
    <n v="2446"/>
    <n v="68488"/>
    <n v="27.87"/>
    <n v="19712"/>
    <n v="19091"/>
  </r>
  <r>
    <x v="145"/>
    <x v="4"/>
    <x v="12"/>
    <n v="39297"/>
    <n v="92"/>
    <n v="2318"/>
    <n v="64904"/>
    <n v="36.78"/>
    <n v="23849"/>
    <n v="23872"/>
  </r>
  <r>
    <x v="145"/>
    <x v="4"/>
    <x v="13"/>
    <n v="18634"/>
    <n v="32"/>
    <n v="1008"/>
    <n v="28224"/>
    <n v="35.409999999999997"/>
    <n v="10847"/>
    <n v="9995"/>
  </r>
  <r>
    <x v="145"/>
    <x v="4"/>
    <x v="14"/>
    <n v="20099"/>
    <n v="39"/>
    <n v="1313"/>
    <n v="36764"/>
    <n v="28.42"/>
    <n v="11475"/>
    <n v="10448"/>
  </r>
  <r>
    <x v="145"/>
    <x v="4"/>
    <x v="15"/>
    <n v="21964"/>
    <n v="45"/>
    <n v="1622"/>
    <n v="45416"/>
    <n v="28.26"/>
    <n v="11991"/>
    <n v="12833"/>
  </r>
  <r>
    <x v="145"/>
    <x v="4"/>
    <x v="16"/>
    <n v="221474"/>
    <n v="115"/>
    <n v="7542"/>
    <n v="211176"/>
    <n v="69.38"/>
    <n v="109473"/>
    <n v="146518"/>
  </r>
  <r>
    <x v="145"/>
    <x v="4"/>
    <x v="17"/>
    <n v="190173"/>
    <n v="76"/>
    <n v="5933"/>
    <n v="166124"/>
    <n v="77.53"/>
    <n v="93546"/>
    <n v="128796"/>
  </r>
  <r>
    <x v="145"/>
    <x v="4"/>
    <x v="18"/>
    <n v="76959"/>
    <n v="107"/>
    <n v="3394"/>
    <n v="95032"/>
    <n v="47.47"/>
    <n v="47795"/>
    <n v="45108"/>
  </r>
  <r>
    <x v="145"/>
    <x v="4"/>
    <x v="19"/>
    <n v="157511"/>
    <n v="169"/>
    <n v="6966"/>
    <n v="195048"/>
    <n v="45.59"/>
    <n v="73376"/>
    <n v="88926"/>
  </r>
  <r>
    <x v="145"/>
    <x v="4"/>
    <x v="20"/>
    <n v="292493"/>
    <n v="323"/>
    <n v="11631"/>
    <n v="325668"/>
    <n v="53.05"/>
    <n v="161233"/>
    <n v="172752"/>
  </r>
  <r>
    <x v="145"/>
    <x v="4"/>
    <x v="21"/>
    <n v="33158"/>
    <n v="51"/>
    <n v="1751"/>
    <n v="49028"/>
    <n v="36.909999999999997"/>
    <n v="22812"/>
    <n v="18094"/>
  </r>
  <r>
    <x v="145"/>
    <x v="4"/>
    <x v="22"/>
    <n v="53053"/>
    <n v="32"/>
    <n v="1830"/>
    <n v="51240"/>
    <n v="57.24"/>
    <n v="40859"/>
    <n v="29332"/>
  </r>
  <r>
    <x v="145"/>
    <x v="4"/>
    <x v="23"/>
    <n v="24576"/>
    <n v="48"/>
    <n v="1438"/>
    <n v="40264"/>
    <n v="32.58"/>
    <n v="15015"/>
    <n v="13118"/>
  </r>
  <r>
    <x v="145"/>
    <x v="4"/>
    <x v="24"/>
    <n v="403280"/>
    <n v="454"/>
    <n v="16650"/>
    <n v="466200"/>
    <n v="50.04"/>
    <n v="239919"/>
    <n v="233296"/>
  </r>
  <r>
    <x v="145"/>
    <x v="4"/>
    <x v="25"/>
    <n v="142161"/>
    <n v="156"/>
    <n v="5653"/>
    <n v="158284"/>
    <n v="51.82"/>
    <n v="107894"/>
    <n v="82028"/>
  </r>
  <r>
    <x v="145"/>
    <x v="4"/>
    <x v="26"/>
    <n v="65645"/>
    <n v="48"/>
    <n v="3133"/>
    <n v="87724"/>
    <n v="42.28"/>
    <n v="33830"/>
    <n v="37087"/>
  </r>
  <r>
    <x v="145"/>
    <x v="4"/>
    <x v="27"/>
    <n v="258742"/>
    <n v="113"/>
    <n v="7595"/>
    <n v="212660"/>
    <n v="68.510000000000005"/>
    <n v="113937"/>
    <n v="145689"/>
  </r>
  <r>
    <x v="145"/>
    <x v="4"/>
    <x v="28"/>
    <n v="35848"/>
    <n v="49"/>
    <n v="3807"/>
    <n v="106596"/>
    <n v="18.73"/>
    <n v="24908"/>
    <n v="19968"/>
  </r>
  <r>
    <x v="145"/>
    <x v="4"/>
    <x v="29"/>
    <n v="25817"/>
    <n v="61"/>
    <n v="3061"/>
    <n v="85708"/>
    <n v="16.52"/>
    <n v="13284"/>
    <n v="14157"/>
  </r>
  <r>
    <x v="145"/>
    <x v="4"/>
    <x v="30"/>
    <n v="81597"/>
    <n v="78"/>
    <n v="2484"/>
    <n v="69552"/>
    <n v="66.52"/>
    <n v="48990"/>
    <n v="46267"/>
  </r>
  <r>
    <x v="145"/>
    <x v="4"/>
    <x v="31"/>
    <n v="10729"/>
    <n v="32"/>
    <n v="613"/>
    <n v="17164"/>
    <n v="36.880000000000003"/>
    <n v="6702"/>
    <n v="6330"/>
  </r>
  <r>
    <x v="145"/>
    <x v="4"/>
    <x v="32"/>
    <n v="59868"/>
    <n v="38"/>
    <n v="2513"/>
    <n v="70364"/>
    <n v="51.72"/>
    <n v="32807"/>
    <n v="36389"/>
  </r>
  <r>
    <x v="145"/>
    <x v="4"/>
    <x v="33"/>
    <n v="43802"/>
    <n v="83"/>
    <n v="2257"/>
    <n v="63196"/>
    <n v="43.11"/>
    <n v="26619"/>
    <n v="27243"/>
  </r>
  <r>
    <x v="145"/>
    <x v="4"/>
    <x v="34"/>
    <n v="3257614"/>
    <n v="3225"/>
    <n v="140448"/>
    <n v="3932544"/>
    <n v="48.14"/>
    <n v="1752051"/>
    <n v="1893083"/>
  </r>
  <r>
    <x v="146"/>
    <x v="0"/>
    <x v="0"/>
    <n v="33680"/>
    <n v="30"/>
    <n v="1156"/>
    <n v="35836"/>
    <n v="52.47"/>
    <n v="20461"/>
    <n v="18802"/>
  </r>
  <r>
    <x v="146"/>
    <x v="0"/>
    <x v="1"/>
    <n v="377546"/>
    <n v="72"/>
    <n v="9094"/>
    <n v="281914"/>
    <n v="81.91"/>
    <n v="191948"/>
    <n v="230922"/>
  </r>
  <r>
    <x v="146"/>
    <x v="0"/>
    <x v="2"/>
    <n v="4636"/>
    <n v="11"/>
    <n v="179"/>
    <n v="5549"/>
    <n v="37.31"/>
    <n v="2445"/>
    <n v="2071"/>
  </r>
  <r>
    <x v="146"/>
    <x v="0"/>
    <x v="3"/>
    <n v="26289"/>
    <n v="25"/>
    <n v="982"/>
    <n v="30442"/>
    <n v="50.79"/>
    <n v="12035"/>
    <n v="15461"/>
  </r>
  <r>
    <x v="146"/>
    <x v="0"/>
    <x v="4"/>
    <n v="15383"/>
    <n v="9"/>
    <n v="481"/>
    <n v="14911"/>
    <n v="58.02"/>
    <n v="7249"/>
    <n v="8652"/>
  </r>
  <r>
    <x v="146"/>
    <x v="0"/>
    <x v="5"/>
    <n v="73847"/>
    <n v="21"/>
    <n v="1835"/>
    <n v="56885"/>
    <n v="71.45"/>
    <n v="49213"/>
    <n v="40643"/>
  </r>
  <r>
    <x v="146"/>
    <x v="0"/>
    <x v="6"/>
    <n v="17388"/>
    <n v="9"/>
    <n v="532"/>
    <n v="16492"/>
    <n v="56.83"/>
    <n v="10636"/>
    <n v="9372"/>
  </r>
  <r>
    <x v="146"/>
    <x v="0"/>
    <x v="7"/>
    <m/>
    <n v="4"/>
    <n v="61"/>
    <n v="1891"/>
    <m/>
    <m/>
    <m/>
  </r>
  <r>
    <x v="146"/>
    <x v="0"/>
    <x v="8"/>
    <m/>
    <n v="10"/>
    <n v="243"/>
    <n v="7533"/>
    <n v="30.78"/>
    <m/>
    <n v="2319"/>
  </r>
  <r>
    <x v="146"/>
    <x v="0"/>
    <x v="9"/>
    <n v="11902"/>
    <n v="15"/>
    <n v="450"/>
    <n v="13950"/>
    <n v="53.22"/>
    <n v="6143"/>
    <n v="7425"/>
  </r>
  <r>
    <x v="146"/>
    <x v="0"/>
    <x v="10"/>
    <n v="20137"/>
    <n v="16"/>
    <n v="520"/>
    <n v="16120"/>
    <n v="68.2"/>
    <n v="11957"/>
    <n v="10993"/>
  </r>
  <r>
    <x v="146"/>
    <x v="0"/>
    <x v="11"/>
    <n v="12158"/>
    <n v="11"/>
    <n v="519"/>
    <n v="16089"/>
    <n v="44.54"/>
    <n v="8286"/>
    <n v="7166"/>
  </r>
  <r>
    <x v="146"/>
    <x v="0"/>
    <x v="12"/>
    <n v="10037"/>
    <n v="20"/>
    <n v="552"/>
    <n v="17112"/>
    <n v="41.18"/>
    <n v="6486"/>
    <n v="7046"/>
  </r>
  <r>
    <x v="146"/>
    <x v="0"/>
    <x v="13"/>
    <m/>
    <n v="3"/>
    <n v="137"/>
    <n v="4247"/>
    <m/>
    <m/>
    <m/>
  </r>
  <r>
    <x v="146"/>
    <x v="0"/>
    <x v="14"/>
    <m/>
    <n v="10"/>
    <n v="219"/>
    <n v="6789"/>
    <m/>
    <m/>
    <m/>
  </r>
  <r>
    <x v="146"/>
    <x v="0"/>
    <x v="15"/>
    <m/>
    <n v="3"/>
    <n v="41"/>
    <n v="1271"/>
    <m/>
    <m/>
    <m/>
  </r>
  <r>
    <x v="146"/>
    <x v="0"/>
    <x v="16"/>
    <n v="132446"/>
    <n v="34"/>
    <n v="3424"/>
    <n v="106144"/>
    <n v="80.819999999999993"/>
    <n v="64132"/>
    <n v="85790"/>
  </r>
  <r>
    <x v="146"/>
    <x v="0"/>
    <x v="17"/>
    <n v="129650"/>
    <n v="31"/>
    <n v="3300"/>
    <n v="102300"/>
    <n v="81.72"/>
    <n v="62644"/>
    <n v="83595"/>
  </r>
  <r>
    <x v="146"/>
    <x v="0"/>
    <x v="18"/>
    <n v="11497"/>
    <n v="16"/>
    <n v="346"/>
    <n v="10726"/>
    <n v="60.84"/>
    <n v="6735"/>
    <n v="6526"/>
  </r>
  <r>
    <x v="146"/>
    <x v="0"/>
    <x v="19"/>
    <n v="12439"/>
    <n v="15"/>
    <n v="476"/>
    <n v="14756"/>
    <n v="52.17"/>
    <n v="7073"/>
    <n v="7698"/>
  </r>
  <r>
    <x v="146"/>
    <x v="0"/>
    <x v="20"/>
    <n v="68943"/>
    <n v="44"/>
    <n v="1942"/>
    <n v="60202"/>
    <n v="67.2"/>
    <n v="39350"/>
    <n v="40458"/>
  </r>
  <r>
    <x v="146"/>
    <x v="0"/>
    <x v="21"/>
    <m/>
    <n v="6"/>
    <n v="108"/>
    <n v="3348"/>
    <m/>
    <m/>
    <m/>
  </r>
  <r>
    <x v="146"/>
    <x v="0"/>
    <x v="22"/>
    <n v="15425"/>
    <n v="5"/>
    <n v="488"/>
    <n v="15128"/>
    <m/>
    <m/>
    <m/>
  </r>
  <r>
    <x v="146"/>
    <x v="0"/>
    <x v="23"/>
    <m/>
    <n v="9"/>
    <n v="141"/>
    <n v="4371"/>
    <n v="30.41"/>
    <n v="1193"/>
    <n v="1329"/>
  </r>
  <r>
    <x v="146"/>
    <x v="0"/>
    <x v="24"/>
    <n v="89243"/>
    <n v="64"/>
    <n v="2679"/>
    <n v="83049"/>
    <n v="63.49"/>
    <n v="53969"/>
    <n v="52724"/>
  </r>
  <r>
    <x v="146"/>
    <x v="0"/>
    <x v="25"/>
    <n v="27577"/>
    <n v="40"/>
    <n v="1342"/>
    <n v="41602"/>
    <n v="39.36"/>
    <n v="19360"/>
    <n v="16375"/>
  </r>
  <r>
    <x v="146"/>
    <x v="0"/>
    <x v="26"/>
    <n v="15288"/>
    <n v="9"/>
    <n v="458"/>
    <n v="14198"/>
    <n v="59.48"/>
    <n v="6703"/>
    <n v="8444"/>
  </r>
  <r>
    <x v="146"/>
    <x v="0"/>
    <x v="27"/>
    <n v="133115"/>
    <n v="35"/>
    <n v="3169"/>
    <n v="98239"/>
    <n v="74.319999999999993"/>
    <n v="54282"/>
    <n v="73013"/>
  </r>
  <r>
    <x v="146"/>
    <x v="0"/>
    <x v="28"/>
    <n v="9043"/>
    <n v="10"/>
    <n v="424"/>
    <n v="13144"/>
    <n v="45.82"/>
    <n v="7919"/>
    <n v="6022"/>
  </r>
  <r>
    <x v="146"/>
    <x v="0"/>
    <x v="29"/>
    <n v="3469"/>
    <n v="14"/>
    <n v="217"/>
    <n v="6727"/>
    <n v="27.68"/>
    <n v="2573"/>
    <n v="1862"/>
  </r>
  <r>
    <x v="146"/>
    <x v="0"/>
    <x v="30"/>
    <n v="34929"/>
    <n v="20"/>
    <n v="820"/>
    <n v="25420"/>
    <n v="79.239999999999995"/>
    <n v="19875"/>
    <n v="20143"/>
  </r>
  <r>
    <x v="146"/>
    <x v="0"/>
    <x v="31"/>
    <n v="982"/>
    <n v="8"/>
    <n v="85"/>
    <n v="2635"/>
    <m/>
    <n v="772"/>
    <m/>
  </r>
  <r>
    <x v="146"/>
    <x v="0"/>
    <x v="32"/>
    <n v="14736"/>
    <n v="6"/>
    <n v="557"/>
    <n v="17267"/>
    <n v="46.7"/>
    <n v="7744"/>
    <n v="8063"/>
  </r>
  <r>
    <x v="146"/>
    <x v="0"/>
    <x v="33"/>
    <n v="9816"/>
    <n v="19"/>
    <n v="481"/>
    <n v="14911"/>
    <n v="43.67"/>
    <n v="6063"/>
    <n v="6512"/>
  </r>
  <r>
    <x v="146"/>
    <x v="0"/>
    <x v="34"/>
    <n v="1109756"/>
    <n v="559"/>
    <n v="31479"/>
    <n v="975849"/>
    <n v="67.63"/>
    <n v="590416"/>
    <n v="659920"/>
  </r>
  <r>
    <x v="146"/>
    <x v="1"/>
    <x v="0"/>
    <n v="55301"/>
    <n v="137"/>
    <n v="1618"/>
    <n v="50158"/>
    <n v="53.89"/>
    <n v="28495"/>
    <n v="27032"/>
  </r>
  <r>
    <x v="146"/>
    <x v="1"/>
    <x v="1"/>
    <n v="153833"/>
    <n v="186"/>
    <n v="3789"/>
    <n v="117459"/>
    <n v="69.86"/>
    <n v="72314"/>
    <n v="82060"/>
  </r>
  <r>
    <x v="146"/>
    <x v="1"/>
    <x v="2"/>
    <n v="24907"/>
    <n v="62"/>
    <n v="650"/>
    <n v="20150"/>
    <n v="57.13"/>
    <n v="14380"/>
    <n v="11512"/>
  </r>
  <r>
    <x v="146"/>
    <x v="1"/>
    <x v="3"/>
    <n v="51147"/>
    <n v="87"/>
    <n v="1554"/>
    <n v="48174"/>
    <n v="58.09"/>
    <n v="30718"/>
    <n v="27984"/>
  </r>
  <r>
    <x v="146"/>
    <x v="1"/>
    <x v="4"/>
    <n v="37942"/>
    <n v="55"/>
    <n v="960"/>
    <n v="29760"/>
    <n v="62.94"/>
    <n v="19179"/>
    <n v="18732"/>
  </r>
  <r>
    <x v="146"/>
    <x v="1"/>
    <x v="5"/>
    <n v="57318"/>
    <n v="78"/>
    <n v="1398"/>
    <n v="43338"/>
    <n v="60.15"/>
    <n v="30503"/>
    <n v="26067"/>
  </r>
  <r>
    <x v="146"/>
    <x v="1"/>
    <x v="6"/>
    <n v="48859"/>
    <n v="67"/>
    <n v="1162"/>
    <n v="36022"/>
    <n v="65.86"/>
    <n v="27518"/>
    <n v="23724"/>
  </r>
  <r>
    <x v="146"/>
    <x v="1"/>
    <x v="7"/>
    <n v="8276"/>
    <n v="21"/>
    <n v="248"/>
    <n v="7688"/>
    <n v="60.74"/>
    <n v="4388"/>
    <n v="4670"/>
  </r>
  <r>
    <x v="146"/>
    <x v="1"/>
    <x v="8"/>
    <n v="12640"/>
    <n v="35"/>
    <n v="497"/>
    <n v="15407"/>
    <n v="47.26"/>
    <n v="8429"/>
    <n v="7281"/>
  </r>
  <r>
    <x v="146"/>
    <x v="1"/>
    <x v="9"/>
    <n v="26229"/>
    <n v="47"/>
    <n v="807"/>
    <n v="25017"/>
    <n v="62.17"/>
    <n v="13530"/>
    <n v="15554"/>
  </r>
  <r>
    <x v="146"/>
    <x v="1"/>
    <x v="10"/>
    <n v="54298"/>
    <n v="81"/>
    <n v="1449"/>
    <n v="44919"/>
    <n v="61.04"/>
    <n v="26098"/>
    <n v="27418"/>
  </r>
  <r>
    <x v="146"/>
    <x v="1"/>
    <x v="11"/>
    <n v="8407"/>
    <n v="19"/>
    <n v="401"/>
    <n v="12431"/>
    <n v="32.97"/>
    <n v="5403"/>
    <n v="4099"/>
  </r>
  <r>
    <x v="146"/>
    <x v="1"/>
    <x v="12"/>
    <n v="34725"/>
    <n v="61"/>
    <n v="1042"/>
    <n v="32302"/>
    <n v="56.91"/>
    <n v="19717"/>
    <n v="18382"/>
  </r>
  <r>
    <x v="146"/>
    <x v="1"/>
    <x v="13"/>
    <n v="10499"/>
    <n v="22"/>
    <n v="406"/>
    <n v="12586"/>
    <n v="44.64"/>
    <n v="6425"/>
    <n v="5619"/>
  </r>
  <r>
    <x v="146"/>
    <x v="1"/>
    <x v="14"/>
    <n v="9051"/>
    <n v="19"/>
    <n v="267"/>
    <n v="8277"/>
    <n v="54.55"/>
    <n v="5371"/>
    <n v="4515"/>
  </r>
  <r>
    <x v="146"/>
    <x v="1"/>
    <x v="15"/>
    <n v="8276"/>
    <n v="28"/>
    <n v="275"/>
    <n v="8525"/>
    <n v="52.21"/>
    <n v="5195"/>
    <n v="4451"/>
  </r>
  <r>
    <x v="146"/>
    <x v="1"/>
    <x v="16"/>
    <n v="50302"/>
    <n v="64"/>
    <n v="1377"/>
    <n v="42687"/>
    <n v="65.209999999999994"/>
    <n v="25015"/>
    <n v="27836"/>
  </r>
  <r>
    <x v="146"/>
    <x v="1"/>
    <x v="17"/>
    <n v="32708"/>
    <n v="35"/>
    <n v="855"/>
    <n v="26505"/>
    <n v="66.239999999999995"/>
    <n v="16303"/>
    <n v="17557"/>
  </r>
  <r>
    <x v="146"/>
    <x v="1"/>
    <x v="18"/>
    <n v="29304"/>
    <n v="49"/>
    <n v="744"/>
    <n v="23064"/>
    <n v="65.7"/>
    <n v="17082"/>
    <n v="15154"/>
  </r>
  <r>
    <x v="146"/>
    <x v="1"/>
    <x v="19"/>
    <n v="42916"/>
    <n v="99"/>
    <n v="1281"/>
    <n v="39711"/>
    <n v="57.1"/>
    <n v="21956"/>
    <n v="22674"/>
  </r>
  <r>
    <x v="146"/>
    <x v="1"/>
    <x v="20"/>
    <n v="127820"/>
    <n v="193"/>
    <n v="2713"/>
    <n v="84103"/>
    <n v="79.28"/>
    <n v="64689"/>
    <n v="66679"/>
  </r>
  <r>
    <x v="146"/>
    <x v="1"/>
    <x v="21"/>
    <n v="15609"/>
    <n v="29"/>
    <n v="421"/>
    <n v="13051"/>
    <n v="53.99"/>
    <n v="10914"/>
    <n v="7046"/>
  </r>
  <r>
    <x v="146"/>
    <x v="1"/>
    <x v="22"/>
    <n v="17599"/>
    <n v="18"/>
    <n v="440"/>
    <n v="13640"/>
    <n v="62.5"/>
    <n v="13718"/>
    <n v="8525"/>
  </r>
  <r>
    <x v="146"/>
    <x v="1"/>
    <x v="23"/>
    <n v="15714"/>
    <n v="27"/>
    <n v="367"/>
    <n v="11377"/>
    <n v="75.44"/>
    <n v="8854"/>
    <n v="8583"/>
  </r>
  <r>
    <x v="146"/>
    <x v="1"/>
    <x v="24"/>
    <n v="176742"/>
    <n v="267"/>
    <n v="3941"/>
    <n v="122171"/>
    <n v="74.349999999999994"/>
    <n v="98175"/>
    <n v="90833"/>
  </r>
  <r>
    <x v="146"/>
    <x v="1"/>
    <x v="25"/>
    <n v="42256"/>
    <n v="73"/>
    <n v="1061"/>
    <n v="32891"/>
    <n v="62.45"/>
    <n v="28903"/>
    <n v="20541"/>
  </r>
  <r>
    <x v="146"/>
    <x v="1"/>
    <x v="26"/>
    <n v="18012"/>
    <n v="23"/>
    <n v="444"/>
    <n v="13764"/>
    <n v="55.95"/>
    <n v="9543"/>
    <n v="7701"/>
  </r>
  <r>
    <x v="146"/>
    <x v="1"/>
    <x v="27"/>
    <n v="44639"/>
    <n v="51"/>
    <n v="1143"/>
    <n v="35433"/>
    <n v="57"/>
    <n v="19163"/>
    <n v="20197"/>
  </r>
  <r>
    <x v="146"/>
    <x v="1"/>
    <x v="28"/>
    <n v="12352"/>
    <n v="22"/>
    <n v="281"/>
    <n v="8711"/>
    <n v="74.349999999999994"/>
    <n v="8093"/>
    <n v="6477"/>
  </r>
  <r>
    <x v="146"/>
    <x v="1"/>
    <x v="29"/>
    <n v="10767"/>
    <n v="28"/>
    <n v="285"/>
    <n v="8835"/>
    <n v="60.42"/>
    <n v="6672"/>
    <n v="5338"/>
  </r>
  <r>
    <x v="146"/>
    <x v="1"/>
    <x v="30"/>
    <n v="31684"/>
    <n v="45"/>
    <n v="764"/>
    <n v="23684"/>
    <n v="69.069999999999993"/>
    <n v="16424"/>
    <n v="16358"/>
  </r>
  <r>
    <x v="146"/>
    <x v="1"/>
    <x v="31"/>
    <n v="3479"/>
    <n v="14"/>
    <n v="104"/>
    <n v="3224"/>
    <n v="56.46"/>
    <n v="2313"/>
    <n v="1820"/>
  </r>
  <r>
    <x v="146"/>
    <x v="1"/>
    <x v="32"/>
    <n v="14049"/>
    <n v="20"/>
    <n v="366"/>
    <n v="11346"/>
    <n v="57.35"/>
    <n v="7562"/>
    <n v="6507"/>
  </r>
  <r>
    <x v="146"/>
    <x v="1"/>
    <x v="33"/>
    <n v="19074"/>
    <n v="40"/>
    <n v="606"/>
    <n v="18786"/>
    <n v="59.99"/>
    <n v="9783"/>
    <n v="11271"/>
  </r>
  <r>
    <x v="146"/>
    <x v="1"/>
    <x v="34"/>
    <n v="1097284"/>
    <n v="1800"/>
    <n v="28920"/>
    <n v="896520"/>
    <n v="62.67"/>
    <n v="588344"/>
    <n v="561805"/>
  </r>
  <r>
    <x v="146"/>
    <x v="2"/>
    <x v="0"/>
    <n v="16041"/>
    <n v="26"/>
    <n v="1215"/>
    <n v="37665"/>
    <n v="37.21"/>
    <n v="6689"/>
    <n v="14014"/>
  </r>
  <r>
    <x v="146"/>
    <x v="2"/>
    <x v="1"/>
    <n v="79721"/>
    <n v="38"/>
    <n v="3755"/>
    <n v="116405"/>
    <n v="62.44"/>
    <n v="37267"/>
    <n v="72681"/>
  </r>
  <r>
    <x v="146"/>
    <x v="2"/>
    <x v="2"/>
    <n v="9581"/>
    <n v="18"/>
    <n v="631"/>
    <n v="19561"/>
    <n v="40.36"/>
    <n v="4917"/>
    <n v="7894"/>
  </r>
  <r>
    <x v="146"/>
    <x v="2"/>
    <x v="3"/>
    <n v="13114"/>
    <n v="14"/>
    <n v="744"/>
    <n v="23064"/>
    <n v="51.04"/>
    <n v="5660"/>
    <n v="11772"/>
  </r>
  <r>
    <x v="146"/>
    <x v="2"/>
    <x v="4"/>
    <n v="12011"/>
    <n v="15"/>
    <n v="917"/>
    <n v="28427"/>
    <n v="40.39"/>
    <n v="4676"/>
    <n v="11481"/>
  </r>
  <r>
    <x v="146"/>
    <x v="2"/>
    <x v="5"/>
    <n v="17408"/>
    <n v="12"/>
    <n v="1429"/>
    <n v="44299"/>
    <n v="37.11"/>
    <n v="9924"/>
    <n v="16439"/>
  </r>
  <r>
    <x v="146"/>
    <x v="2"/>
    <x v="6"/>
    <n v="19055"/>
    <n v="15"/>
    <n v="964"/>
    <n v="29884"/>
    <n v="56.01"/>
    <n v="9909"/>
    <n v="16739"/>
  </r>
  <r>
    <x v="146"/>
    <x v="2"/>
    <x v="7"/>
    <m/>
    <n v="2"/>
    <n v="64"/>
    <n v="1984"/>
    <m/>
    <m/>
    <m/>
  </r>
  <r>
    <x v="146"/>
    <x v="2"/>
    <x v="8"/>
    <m/>
    <n v="5"/>
    <n v="139"/>
    <n v="4309"/>
    <n v="35.74"/>
    <m/>
    <n v="1540"/>
  </r>
  <r>
    <x v="146"/>
    <x v="2"/>
    <x v="9"/>
    <n v="5806"/>
    <n v="10"/>
    <n v="408"/>
    <n v="12648"/>
    <n v="40.72"/>
    <n v="2485"/>
    <n v="5150"/>
  </r>
  <r>
    <x v="146"/>
    <x v="2"/>
    <x v="10"/>
    <n v="14009"/>
    <n v="19"/>
    <n v="856"/>
    <n v="26536"/>
    <n v="48.64"/>
    <n v="2370"/>
    <n v="12908"/>
  </r>
  <r>
    <x v="146"/>
    <x v="2"/>
    <x v="11"/>
    <n v="8574"/>
    <n v="15"/>
    <n v="982"/>
    <n v="30442"/>
    <n v="20.57"/>
    <n v="4667"/>
    <n v="6262"/>
  </r>
  <r>
    <x v="146"/>
    <x v="2"/>
    <x v="12"/>
    <m/>
    <n v="3"/>
    <n v="120"/>
    <n v="3720"/>
    <m/>
    <m/>
    <m/>
  </r>
  <r>
    <x v="146"/>
    <x v="2"/>
    <x v="13"/>
    <m/>
    <n v="4"/>
    <n v="104"/>
    <n v="3224"/>
    <n v="37.369999999999997"/>
    <n v="1368"/>
    <n v="1205"/>
  </r>
  <r>
    <x v="146"/>
    <x v="2"/>
    <x v="14"/>
    <m/>
    <n v="3"/>
    <n v="75"/>
    <n v="2325"/>
    <m/>
    <m/>
    <m/>
  </r>
  <r>
    <x v="146"/>
    <x v="2"/>
    <x v="15"/>
    <m/>
    <n v="6"/>
    <n v="453"/>
    <n v="14043"/>
    <m/>
    <m/>
    <m/>
  </r>
  <r>
    <x v="146"/>
    <x v="2"/>
    <x v="16"/>
    <m/>
    <n v="13"/>
    <n v="2322"/>
    <n v="71982"/>
    <m/>
    <m/>
    <m/>
  </r>
  <r>
    <x v="146"/>
    <x v="2"/>
    <x v="17"/>
    <m/>
    <n v="9"/>
    <n v="1739"/>
    <n v="53909"/>
    <m/>
    <m/>
    <m/>
  </r>
  <r>
    <x v="146"/>
    <x v="2"/>
    <x v="18"/>
    <n v="18124"/>
    <n v="25"/>
    <n v="987"/>
    <n v="30597"/>
    <n v="51.39"/>
    <n v="10384"/>
    <n v="15724"/>
  </r>
  <r>
    <x v="146"/>
    <x v="2"/>
    <x v="19"/>
    <n v="28539"/>
    <n v="31"/>
    <n v="1256"/>
    <n v="38936"/>
    <n v="65.709999999999994"/>
    <n v="15294"/>
    <n v="25586"/>
  </r>
  <r>
    <x v="146"/>
    <x v="2"/>
    <x v="20"/>
    <n v="44584"/>
    <n v="54"/>
    <n v="2540"/>
    <n v="78740"/>
    <n v="50.83"/>
    <n v="25579"/>
    <n v="40025"/>
  </r>
  <r>
    <x v="146"/>
    <x v="2"/>
    <x v="21"/>
    <n v="5508"/>
    <n v="7"/>
    <n v="483"/>
    <n v="14973"/>
    <m/>
    <n v="3249"/>
    <m/>
  </r>
  <r>
    <x v="146"/>
    <x v="2"/>
    <x v="22"/>
    <m/>
    <n v="6"/>
    <n v="371"/>
    <n v="11501"/>
    <n v="68.45"/>
    <n v="6103"/>
    <n v="7873"/>
  </r>
  <r>
    <x v="146"/>
    <x v="2"/>
    <x v="23"/>
    <m/>
    <n v="4"/>
    <n v="77"/>
    <n v="2387"/>
    <m/>
    <n v="1072"/>
    <m/>
  </r>
  <r>
    <x v="146"/>
    <x v="2"/>
    <x v="24"/>
    <n v="60368"/>
    <n v="71"/>
    <n v="3471"/>
    <n v="107601"/>
    <n v="50.73"/>
    <n v="36003"/>
    <n v="54591"/>
  </r>
  <r>
    <x v="146"/>
    <x v="2"/>
    <x v="25"/>
    <n v="30716"/>
    <n v="25"/>
    <n v="1559"/>
    <n v="48329"/>
    <n v="51.65"/>
    <n v="22085"/>
    <n v="24962"/>
  </r>
  <r>
    <x v="146"/>
    <x v="2"/>
    <x v="26"/>
    <n v="11991"/>
    <n v="9"/>
    <n v="623"/>
    <n v="19313"/>
    <n v="57.71"/>
    <n v="7544"/>
    <n v="11146"/>
  </r>
  <r>
    <x v="146"/>
    <x v="2"/>
    <x v="27"/>
    <n v="48466"/>
    <n v="21"/>
    <n v="2066"/>
    <n v="64046"/>
    <n v="71.3"/>
    <n v="24468"/>
    <n v="45663"/>
  </r>
  <r>
    <x v="146"/>
    <x v="2"/>
    <x v="28"/>
    <n v="1673"/>
    <n v="6"/>
    <n v="112"/>
    <n v="3472"/>
    <n v="41"/>
    <n v="1220"/>
    <n v="1423"/>
  </r>
  <r>
    <x v="146"/>
    <x v="2"/>
    <x v="29"/>
    <n v="3867"/>
    <n v="8"/>
    <n v="268"/>
    <n v="8308"/>
    <n v="41.95"/>
    <n v="1016"/>
    <n v="3485"/>
  </r>
  <r>
    <x v="146"/>
    <x v="2"/>
    <x v="30"/>
    <n v="8724"/>
    <n v="8"/>
    <n v="371"/>
    <n v="11501"/>
    <n v="69.430000000000007"/>
    <n v="4083"/>
    <n v="7985"/>
  </r>
  <r>
    <x v="146"/>
    <x v="2"/>
    <x v="31"/>
    <n v="851"/>
    <n v="4"/>
    <n v="163"/>
    <n v="5053"/>
    <m/>
    <n v="598"/>
    <m/>
  </r>
  <r>
    <x v="146"/>
    <x v="2"/>
    <x v="32"/>
    <n v="13679"/>
    <n v="7"/>
    <n v="652"/>
    <n v="20212"/>
    <n v="64.73"/>
    <n v="6565"/>
    <n v="13083"/>
  </r>
  <r>
    <x v="146"/>
    <x v="2"/>
    <x v="33"/>
    <n v="4622"/>
    <n v="13"/>
    <n v="474"/>
    <n v="14694"/>
    <n v="28.11"/>
    <n v="3430"/>
    <n v="4131"/>
  </r>
  <r>
    <x v="146"/>
    <x v="2"/>
    <x v="34"/>
    <n v="479191"/>
    <n v="446"/>
    <n v="27180"/>
    <n v="842580"/>
    <n v="51.34"/>
    <n v="244308"/>
    <n v="432551"/>
  </r>
  <r>
    <x v="146"/>
    <x v="3"/>
    <x v="0"/>
    <n v="65444"/>
    <n v="47"/>
    <n v="5989"/>
    <n v="185659"/>
    <n v="16.350000000000001"/>
    <n v="33047"/>
    <n v="30348"/>
  </r>
  <r>
    <x v="146"/>
    <x v="3"/>
    <x v="1"/>
    <n v="43960"/>
    <n v="22"/>
    <n v="2541"/>
    <n v="78771"/>
    <n v="25.33"/>
    <n v="19447"/>
    <n v="19951"/>
  </r>
  <r>
    <x v="146"/>
    <x v="3"/>
    <x v="2"/>
    <n v="48166"/>
    <n v="25"/>
    <n v="3227"/>
    <n v="100037"/>
    <n v="25.07"/>
    <n v="29280"/>
    <n v="25082"/>
  </r>
  <r>
    <x v="146"/>
    <x v="3"/>
    <x v="3"/>
    <n v="31159"/>
    <n v="21"/>
    <n v="1902"/>
    <n v="58962"/>
    <n v="25.24"/>
    <n v="16074"/>
    <n v="14881"/>
  </r>
  <r>
    <x v="146"/>
    <x v="3"/>
    <x v="4"/>
    <n v="44366"/>
    <n v="19"/>
    <n v="2725"/>
    <n v="84475"/>
    <n v="23.35"/>
    <n v="17876"/>
    <n v="19727"/>
  </r>
  <r>
    <x v="146"/>
    <x v="3"/>
    <x v="5"/>
    <n v="25149"/>
    <n v="11"/>
    <n v="1456"/>
    <n v="45136"/>
    <n v="23.89"/>
    <n v="12224"/>
    <n v="10781"/>
  </r>
  <r>
    <x v="146"/>
    <x v="3"/>
    <x v="6"/>
    <n v="19279"/>
    <n v="10"/>
    <n v="1347"/>
    <n v="41757"/>
    <n v="20.309999999999999"/>
    <n v="10887"/>
    <n v="8479"/>
  </r>
  <r>
    <x v="146"/>
    <x v="3"/>
    <x v="7"/>
    <n v="11120"/>
    <n v="5"/>
    <n v="1116"/>
    <n v="34596"/>
    <n v="13.38"/>
    <n v="4386"/>
    <n v="4630"/>
  </r>
  <r>
    <x v="146"/>
    <x v="3"/>
    <x v="8"/>
    <n v="15753"/>
    <n v="11"/>
    <n v="1762"/>
    <n v="54622"/>
    <n v="14.45"/>
    <n v="6007"/>
    <n v="7894"/>
  </r>
  <r>
    <x v="146"/>
    <x v="3"/>
    <x v="9"/>
    <n v="20078"/>
    <n v="13"/>
    <n v="1200"/>
    <n v="37200"/>
    <n v="25.18"/>
    <n v="8251"/>
    <n v="9367"/>
  </r>
  <r>
    <x v="146"/>
    <x v="3"/>
    <x v="10"/>
    <n v="24376"/>
    <n v="21"/>
    <n v="1978"/>
    <n v="61318"/>
    <n v="18.52"/>
    <n v="10422"/>
    <n v="11354"/>
  </r>
  <r>
    <x v="146"/>
    <x v="3"/>
    <x v="11"/>
    <n v="6793"/>
    <n v="6"/>
    <n v="430"/>
    <n v="13330"/>
    <n v="22.89"/>
    <n v="5894"/>
    <n v="3052"/>
  </r>
  <r>
    <x v="146"/>
    <x v="3"/>
    <x v="12"/>
    <m/>
    <n v="8"/>
    <n v="604"/>
    <n v="18724"/>
    <m/>
    <m/>
    <m/>
  </r>
  <r>
    <x v="146"/>
    <x v="3"/>
    <x v="13"/>
    <m/>
    <n v="3"/>
    <n v="361"/>
    <n v="11191"/>
    <m/>
    <m/>
    <m/>
  </r>
  <r>
    <x v="146"/>
    <x v="3"/>
    <x v="14"/>
    <n v="7754"/>
    <n v="7"/>
    <n v="753"/>
    <n v="23343"/>
    <n v="13.03"/>
    <n v="4168"/>
    <n v="3042"/>
  </r>
  <r>
    <x v="146"/>
    <x v="3"/>
    <x v="15"/>
    <n v="12583"/>
    <n v="8"/>
    <n v="853"/>
    <n v="26443"/>
    <n v="20.63"/>
    <n v="5164"/>
    <n v="5455"/>
  </r>
  <r>
    <x v="146"/>
    <x v="3"/>
    <x v="16"/>
    <m/>
    <n v="4"/>
    <n v="419"/>
    <n v="12989"/>
    <m/>
    <m/>
    <m/>
  </r>
  <r>
    <x v="146"/>
    <x v="3"/>
    <x v="17"/>
    <m/>
    <n v="1"/>
    <n v="39"/>
    <n v="1209"/>
    <m/>
    <m/>
    <m/>
  </r>
  <r>
    <x v="146"/>
    <x v="3"/>
    <x v="18"/>
    <n v="21630"/>
    <n v="16"/>
    <n v="1341"/>
    <n v="41571"/>
    <n v="25.16"/>
    <n v="13869"/>
    <n v="10461"/>
  </r>
  <r>
    <x v="146"/>
    <x v="3"/>
    <x v="19"/>
    <n v="51234"/>
    <n v="22"/>
    <n v="3917"/>
    <n v="121427"/>
    <n v="19.239999999999998"/>
    <n v="23632"/>
    <n v="23363"/>
  </r>
  <r>
    <x v="146"/>
    <x v="3"/>
    <x v="20"/>
    <n v="59146"/>
    <n v="37"/>
    <n v="4495"/>
    <n v="139345"/>
    <n v="21.22"/>
    <n v="30050"/>
    <n v="29575"/>
  </r>
  <r>
    <x v="146"/>
    <x v="3"/>
    <x v="21"/>
    <m/>
    <n v="9"/>
    <n v="729"/>
    <n v="22599"/>
    <n v="25.02"/>
    <m/>
    <n v="5654"/>
  </r>
  <r>
    <x v="146"/>
    <x v="3"/>
    <x v="22"/>
    <m/>
    <n v="4"/>
    <n v="557"/>
    <n v="17267"/>
    <m/>
    <m/>
    <m/>
  </r>
  <r>
    <x v="146"/>
    <x v="3"/>
    <x v="23"/>
    <n v="10484"/>
    <n v="8"/>
    <n v="853"/>
    <n v="26443"/>
    <m/>
    <n v="5675"/>
    <m/>
  </r>
  <r>
    <x v="146"/>
    <x v="3"/>
    <x v="24"/>
    <n v="94723"/>
    <n v="58"/>
    <n v="6634"/>
    <n v="205654"/>
    <n v="21.97"/>
    <n v="51723"/>
    <n v="45178"/>
  </r>
  <r>
    <x v="146"/>
    <x v="3"/>
    <x v="25"/>
    <n v="29188"/>
    <n v="18"/>
    <n v="1688"/>
    <n v="52328"/>
    <n v="28.45"/>
    <n v="22089"/>
    <n v="14887"/>
  </r>
  <r>
    <x v="146"/>
    <x v="3"/>
    <x v="26"/>
    <n v="19667"/>
    <n v="6"/>
    <n v="1565"/>
    <n v="48515"/>
    <n v="16.670000000000002"/>
    <n v="8869"/>
    <n v="8088"/>
  </r>
  <r>
    <x v="146"/>
    <x v="3"/>
    <x v="27"/>
    <n v="28918"/>
    <n v="7"/>
    <n v="1219"/>
    <n v="37789"/>
    <n v="29.14"/>
    <n v="14453"/>
    <n v="11011"/>
  </r>
  <r>
    <x v="146"/>
    <x v="3"/>
    <x v="28"/>
    <n v="12048"/>
    <n v="11"/>
    <n v="3002"/>
    <n v="93062"/>
    <n v="6.68"/>
    <n v="6907"/>
    <n v="6218"/>
  </r>
  <r>
    <x v="146"/>
    <x v="3"/>
    <x v="29"/>
    <n v="17664"/>
    <n v="11"/>
    <n v="2291"/>
    <n v="71021"/>
    <n v="12.84"/>
    <n v="8263"/>
    <n v="9118"/>
  </r>
  <r>
    <x v="146"/>
    <x v="3"/>
    <x v="30"/>
    <n v="14367"/>
    <n v="6"/>
    <n v="553"/>
    <n v="17143"/>
    <n v="40.25"/>
    <n v="8481"/>
    <n v="6900"/>
  </r>
  <r>
    <x v="146"/>
    <x v="3"/>
    <x v="31"/>
    <n v="5770"/>
    <n v="6"/>
    <n v="269"/>
    <n v="8339"/>
    <n v="36.58"/>
    <n v="3728"/>
    <n v="3051"/>
  </r>
  <r>
    <x v="146"/>
    <x v="3"/>
    <x v="32"/>
    <n v="14024"/>
    <n v="5"/>
    <n v="938"/>
    <n v="29078"/>
    <n v="25.08"/>
    <n v="8688"/>
    <n v="7294"/>
  </r>
  <r>
    <x v="146"/>
    <x v="3"/>
    <x v="33"/>
    <n v="6141"/>
    <n v="11"/>
    <n v="701"/>
    <n v="21731"/>
    <n v="14.85"/>
    <n v="4072"/>
    <n v="3227"/>
  </r>
  <r>
    <x v="146"/>
    <x v="3"/>
    <x v="34"/>
    <n v="712339"/>
    <n v="418"/>
    <n v="52781"/>
    <n v="1636211"/>
    <n v="20.309999999999999"/>
    <n v="369508"/>
    <n v="332329"/>
  </r>
  <r>
    <x v="146"/>
    <x v="4"/>
    <x v="0"/>
    <n v="170466"/>
    <n v="240"/>
    <n v="9978"/>
    <n v="309318"/>
    <n v="29.16"/>
    <n v="88692"/>
    <n v="90196"/>
  </r>
  <r>
    <x v="146"/>
    <x v="4"/>
    <x v="1"/>
    <n v="655060"/>
    <n v="318"/>
    <n v="19179"/>
    <n v="594549"/>
    <n v="68.22"/>
    <n v="320977"/>
    <n v="405613"/>
  </r>
  <r>
    <x v="146"/>
    <x v="4"/>
    <x v="2"/>
    <n v="87291"/>
    <n v="116"/>
    <n v="4687"/>
    <n v="145297"/>
    <n v="32.04"/>
    <n v="51021"/>
    <n v="46559"/>
  </r>
  <r>
    <x v="146"/>
    <x v="4"/>
    <x v="3"/>
    <n v="121708"/>
    <n v="147"/>
    <n v="5182"/>
    <n v="160642"/>
    <n v="43.64"/>
    <n v="64487"/>
    <n v="70098"/>
  </r>
  <r>
    <x v="146"/>
    <x v="4"/>
    <x v="4"/>
    <n v="109702"/>
    <n v="98"/>
    <n v="5083"/>
    <n v="157573"/>
    <n v="37.18"/>
    <n v="48980"/>
    <n v="58592"/>
  </r>
  <r>
    <x v="146"/>
    <x v="4"/>
    <x v="5"/>
    <n v="173723"/>
    <n v="122"/>
    <n v="6118"/>
    <n v="189658"/>
    <n v="49.53"/>
    <n v="101865"/>
    <n v="93931"/>
  </r>
  <r>
    <x v="146"/>
    <x v="4"/>
    <x v="6"/>
    <n v="104581"/>
    <n v="101"/>
    <n v="4005"/>
    <n v="124155"/>
    <n v="46.97"/>
    <n v="58949"/>
    <n v="58314"/>
  </r>
  <r>
    <x v="146"/>
    <x v="4"/>
    <x v="7"/>
    <n v="21304"/>
    <n v="32"/>
    <n v="1489"/>
    <n v="46159"/>
    <n v="22.65"/>
    <n v="9642"/>
    <n v="10456"/>
  </r>
  <r>
    <x v="146"/>
    <x v="4"/>
    <x v="8"/>
    <n v="33146"/>
    <n v="61"/>
    <n v="2641"/>
    <n v="81871"/>
    <n v="23.25"/>
    <n v="16924"/>
    <n v="19034"/>
  </r>
  <r>
    <x v="146"/>
    <x v="4"/>
    <x v="9"/>
    <n v="64014"/>
    <n v="85"/>
    <n v="2865"/>
    <n v="88815"/>
    <n v="42.22"/>
    <n v="30409"/>
    <n v="37496"/>
  </r>
  <r>
    <x v="146"/>
    <x v="4"/>
    <x v="10"/>
    <n v="112820"/>
    <n v="137"/>
    <n v="4803"/>
    <n v="148893"/>
    <n v="42.09"/>
    <n v="50847"/>
    <n v="62673"/>
  </r>
  <r>
    <x v="146"/>
    <x v="4"/>
    <x v="11"/>
    <n v="35932"/>
    <n v="51"/>
    <n v="2332"/>
    <n v="72292"/>
    <n v="28.47"/>
    <n v="24249"/>
    <n v="20579"/>
  </r>
  <r>
    <x v="146"/>
    <x v="4"/>
    <x v="12"/>
    <n v="49111"/>
    <n v="92"/>
    <n v="2318"/>
    <n v="71858"/>
    <n v="39.06"/>
    <n v="28644"/>
    <n v="28068"/>
  </r>
  <r>
    <x v="146"/>
    <x v="4"/>
    <x v="13"/>
    <n v="21392"/>
    <n v="32"/>
    <n v="1008"/>
    <n v="31248"/>
    <n v="33.5"/>
    <n v="12572"/>
    <n v="10469"/>
  </r>
  <r>
    <x v="146"/>
    <x v="4"/>
    <x v="14"/>
    <n v="22897"/>
    <n v="39"/>
    <n v="1314"/>
    <n v="40734"/>
    <n v="27.14"/>
    <n v="12864"/>
    <n v="11054"/>
  </r>
  <r>
    <x v="146"/>
    <x v="4"/>
    <x v="15"/>
    <n v="27173"/>
    <n v="45"/>
    <n v="1622"/>
    <n v="50282"/>
    <n v="31.5"/>
    <n v="12787"/>
    <n v="15841"/>
  </r>
  <r>
    <x v="146"/>
    <x v="4"/>
    <x v="16"/>
    <n v="233850"/>
    <n v="115"/>
    <n v="7542"/>
    <n v="233802"/>
    <n v="67.23"/>
    <n v="112470"/>
    <n v="157184"/>
  </r>
  <r>
    <x v="146"/>
    <x v="4"/>
    <x v="17"/>
    <n v="200538"/>
    <n v="76"/>
    <n v="5933"/>
    <n v="183923"/>
    <n v="74.739999999999995"/>
    <n v="95387"/>
    <n v="137467"/>
  </r>
  <r>
    <x v="146"/>
    <x v="4"/>
    <x v="18"/>
    <n v="80555"/>
    <n v="106"/>
    <n v="3418"/>
    <n v="105958"/>
    <n v="45.17"/>
    <n v="48069"/>
    <n v="47864"/>
  </r>
  <r>
    <x v="146"/>
    <x v="4"/>
    <x v="19"/>
    <n v="135128"/>
    <n v="167"/>
    <n v="6930"/>
    <n v="214830"/>
    <n v="36.92"/>
    <n v="67955"/>
    <n v="79321"/>
  </r>
  <r>
    <x v="146"/>
    <x v="4"/>
    <x v="20"/>
    <n v="300493"/>
    <n v="328"/>
    <n v="11690"/>
    <n v="362390"/>
    <n v="48.77"/>
    <n v="159668"/>
    <n v="176737"/>
  </r>
  <r>
    <x v="146"/>
    <x v="4"/>
    <x v="21"/>
    <n v="35794"/>
    <n v="51"/>
    <n v="1741"/>
    <n v="53971"/>
    <n v="36.71"/>
    <n v="22446"/>
    <n v="19811"/>
  </r>
  <r>
    <x v="146"/>
    <x v="4"/>
    <x v="22"/>
    <n v="54437"/>
    <n v="33"/>
    <n v="1856"/>
    <n v="57536"/>
    <n v="54.22"/>
    <n v="40962"/>
    <n v="31195"/>
  </r>
  <r>
    <x v="146"/>
    <x v="4"/>
    <x v="23"/>
    <n v="30352"/>
    <n v="48"/>
    <n v="1438"/>
    <n v="44578"/>
    <n v="34.96"/>
    <n v="16794"/>
    <n v="15584"/>
  </r>
  <r>
    <x v="146"/>
    <x v="4"/>
    <x v="24"/>
    <n v="421076"/>
    <n v="460"/>
    <n v="16725"/>
    <n v="518475"/>
    <n v="46.93"/>
    <n v="239870"/>
    <n v="243326"/>
  </r>
  <r>
    <x v="146"/>
    <x v="4"/>
    <x v="25"/>
    <n v="129738"/>
    <n v="156"/>
    <n v="5650"/>
    <n v="175150"/>
    <n v="43.83"/>
    <n v="92437"/>
    <n v="76765"/>
  </r>
  <r>
    <x v="146"/>
    <x v="4"/>
    <x v="26"/>
    <n v="64958"/>
    <n v="47"/>
    <n v="3090"/>
    <n v="95790"/>
    <n v="36.93"/>
    <n v="32659"/>
    <n v="35379"/>
  </r>
  <r>
    <x v="146"/>
    <x v="4"/>
    <x v="27"/>
    <n v="255138"/>
    <n v="114"/>
    <n v="7597"/>
    <n v="235507"/>
    <n v="63.64"/>
    <n v="112366"/>
    <n v="149884"/>
  </r>
  <r>
    <x v="146"/>
    <x v="4"/>
    <x v="28"/>
    <n v="35116"/>
    <n v="49"/>
    <n v="3819"/>
    <n v="118389"/>
    <n v="17.010000000000002"/>
    <n v="24138"/>
    <n v="20140"/>
  </r>
  <r>
    <x v="146"/>
    <x v="4"/>
    <x v="29"/>
    <n v="35767"/>
    <n v="61"/>
    <n v="3061"/>
    <n v="94891"/>
    <n v="20.87"/>
    <n v="18524"/>
    <n v="19803"/>
  </r>
  <r>
    <x v="146"/>
    <x v="4"/>
    <x v="30"/>
    <n v="89704"/>
    <n v="79"/>
    <n v="2508"/>
    <n v="77748"/>
    <n v="66.09"/>
    <n v="48862"/>
    <n v="51386"/>
  </r>
  <r>
    <x v="146"/>
    <x v="4"/>
    <x v="31"/>
    <n v="11082"/>
    <n v="32"/>
    <n v="621"/>
    <n v="19251"/>
    <n v="33.74"/>
    <n v="7411"/>
    <n v="6496"/>
  </r>
  <r>
    <x v="146"/>
    <x v="4"/>
    <x v="32"/>
    <n v="56488"/>
    <n v="38"/>
    <n v="2513"/>
    <n v="77903"/>
    <n v="44.86"/>
    <n v="30559"/>
    <n v="34947"/>
  </r>
  <r>
    <x v="146"/>
    <x v="4"/>
    <x v="33"/>
    <n v="39652"/>
    <n v="83"/>
    <n v="2262"/>
    <n v="70122"/>
    <n v="35.85"/>
    <n v="23347"/>
    <n v="25139"/>
  </r>
  <r>
    <x v="146"/>
    <x v="4"/>
    <x v="34"/>
    <n v="3398570"/>
    <n v="3223"/>
    <n v="140360"/>
    <n v="4351160"/>
    <n v="45.66"/>
    <n v="1792576"/>
    <n v="1986605"/>
  </r>
  <r>
    <x v="147"/>
    <x v="0"/>
    <x v="0"/>
    <n v="24167"/>
    <n v="31"/>
    <n v="1166"/>
    <n v="34980"/>
    <n v="37.71"/>
    <n v="13291"/>
    <n v="13192"/>
  </r>
  <r>
    <x v="147"/>
    <x v="0"/>
    <x v="1"/>
    <n v="330016"/>
    <n v="73"/>
    <n v="9105"/>
    <n v="273150"/>
    <n v="73.319999999999993"/>
    <n v="172730"/>
    <n v="200268"/>
  </r>
  <r>
    <x v="147"/>
    <x v="0"/>
    <x v="2"/>
    <n v="3345"/>
    <n v="11"/>
    <n v="179"/>
    <n v="5370"/>
    <n v="28.71"/>
    <n v="1727"/>
    <n v="1542"/>
  </r>
  <r>
    <x v="147"/>
    <x v="0"/>
    <x v="3"/>
    <n v="25532"/>
    <n v="24"/>
    <n v="972"/>
    <n v="29160"/>
    <n v="49.08"/>
    <n v="12679"/>
    <n v="14313"/>
  </r>
  <r>
    <x v="147"/>
    <x v="0"/>
    <x v="4"/>
    <n v="10880"/>
    <n v="9"/>
    <n v="481"/>
    <n v="14430"/>
    <n v="45.39"/>
    <n v="5580"/>
    <n v="6550"/>
  </r>
  <r>
    <x v="147"/>
    <x v="0"/>
    <x v="5"/>
    <n v="64939"/>
    <n v="21"/>
    <n v="1838"/>
    <n v="55140"/>
    <n v="61.7"/>
    <n v="36597"/>
    <n v="34023"/>
  </r>
  <r>
    <x v="147"/>
    <x v="0"/>
    <x v="6"/>
    <n v="14088"/>
    <n v="9"/>
    <n v="532"/>
    <n v="15960"/>
    <n v="42.19"/>
    <n v="8579"/>
    <n v="6733"/>
  </r>
  <r>
    <x v="147"/>
    <x v="0"/>
    <x v="7"/>
    <m/>
    <n v="4"/>
    <n v="61"/>
    <n v="1830"/>
    <m/>
    <m/>
    <m/>
  </r>
  <r>
    <x v="147"/>
    <x v="0"/>
    <x v="8"/>
    <m/>
    <n v="10"/>
    <n v="243"/>
    <n v="7290"/>
    <n v="34.42"/>
    <m/>
    <n v="2509"/>
  </r>
  <r>
    <x v="147"/>
    <x v="0"/>
    <x v="9"/>
    <n v="9409"/>
    <n v="15"/>
    <n v="450"/>
    <n v="13500"/>
    <n v="43.83"/>
    <n v="4896"/>
    <n v="5917"/>
  </r>
  <r>
    <x v="147"/>
    <x v="0"/>
    <x v="10"/>
    <n v="15150"/>
    <n v="16"/>
    <n v="520"/>
    <n v="15600"/>
    <n v="56.11"/>
    <n v="8649"/>
    <n v="8753"/>
  </r>
  <r>
    <x v="147"/>
    <x v="0"/>
    <x v="11"/>
    <n v="9216"/>
    <n v="11"/>
    <n v="519"/>
    <n v="15570"/>
    <n v="34.81"/>
    <n v="5685"/>
    <n v="5421"/>
  </r>
  <r>
    <x v="147"/>
    <x v="0"/>
    <x v="12"/>
    <n v="8352"/>
    <n v="20"/>
    <n v="552"/>
    <n v="16560"/>
    <n v="37.89"/>
    <n v="4956"/>
    <n v="6275"/>
  </r>
  <r>
    <x v="147"/>
    <x v="0"/>
    <x v="13"/>
    <m/>
    <n v="3"/>
    <n v="137"/>
    <n v="4110"/>
    <m/>
    <m/>
    <m/>
  </r>
  <r>
    <x v="147"/>
    <x v="0"/>
    <x v="14"/>
    <n v="4944"/>
    <n v="10"/>
    <n v="219"/>
    <n v="6570"/>
    <n v="42.04"/>
    <n v="2804"/>
    <n v="2762"/>
  </r>
  <r>
    <x v="147"/>
    <x v="0"/>
    <x v="15"/>
    <m/>
    <n v="3"/>
    <n v="41"/>
    <n v="1230"/>
    <m/>
    <m/>
    <m/>
  </r>
  <r>
    <x v="147"/>
    <x v="0"/>
    <x v="16"/>
    <n v="116462"/>
    <n v="34"/>
    <n v="3425"/>
    <n v="102750"/>
    <n v="74.23"/>
    <n v="58914"/>
    <n v="76267"/>
  </r>
  <r>
    <x v="147"/>
    <x v="0"/>
    <x v="17"/>
    <n v="114257"/>
    <n v="31"/>
    <n v="3301"/>
    <n v="99030"/>
    <n v="75.319999999999993"/>
    <n v="57553"/>
    <n v="74585"/>
  </r>
  <r>
    <x v="147"/>
    <x v="0"/>
    <x v="18"/>
    <n v="8539"/>
    <n v="16"/>
    <n v="346"/>
    <n v="10380"/>
    <n v="48.17"/>
    <n v="5497"/>
    <n v="5000"/>
  </r>
  <r>
    <x v="147"/>
    <x v="0"/>
    <x v="19"/>
    <n v="8881"/>
    <n v="14"/>
    <n v="466"/>
    <n v="13980"/>
    <n v="39.35"/>
    <n v="5359"/>
    <n v="5501"/>
  </r>
  <r>
    <x v="147"/>
    <x v="0"/>
    <x v="20"/>
    <n v="58054"/>
    <n v="44"/>
    <n v="1942"/>
    <n v="58260"/>
    <n v="58.34"/>
    <n v="33614"/>
    <n v="33990"/>
  </r>
  <r>
    <x v="147"/>
    <x v="0"/>
    <x v="21"/>
    <m/>
    <n v="6"/>
    <n v="108"/>
    <n v="3240"/>
    <m/>
    <m/>
    <m/>
  </r>
  <r>
    <x v="147"/>
    <x v="0"/>
    <x v="22"/>
    <n v="12572"/>
    <n v="5"/>
    <n v="488"/>
    <n v="14640"/>
    <n v="50.79"/>
    <m/>
    <n v="7436"/>
  </r>
  <r>
    <x v="147"/>
    <x v="0"/>
    <x v="23"/>
    <m/>
    <n v="9"/>
    <n v="141"/>
    <n v="4230"/>
    <m/>
    <n v="946"/>
    <m/>
  </r>
  <r>
    <x v="147"/>
    <x v="0"/>
    <x v="24"/>
    <n v="74674"/>
    <n v="64"/>
    <n v="2679"/>
    <n v="80370"/>
    <n v="54.78"/>
    <n v="45371"/>
    <n v="44024"/>
  </r>
  <r>
    <x v="147"/>
    <x v="0"/>
    <x v="25"/>
    <n v="21433"/>
    <n v="40"/>
    <n v="1342"/>
    <n v="40260"/>
    <n v="30.58"/>
    <n v="16270"/>
    <n v="12313"/>
  </r>
  <r>
    <x v="147"/>
    <x v="0"/>
    <x v="26"/>
    <n v="11592"/>
    <n v="9"/>
    <n v="457"/>
    <n v="13710"/>
    <n v="39.04"/>
    <n v="6339"/>
    <n v="5352"/>
  </r>
  <r>
    <x v="147"/>
    <x v="0"/>
    <x v="27"/>
    <n v="118339"/>
    <n v="34"/>
    <n v="3146"/>
    <n v="94380"/>
    <n v="66.349999999999994"/>
    <n v="46983"/>
    <n v="62623"/>
  </r>
  <r>
    <x v="147"/>
    <x v="0"/>
    <x v="28"/>
    <n v="8217"/>
    <n v="10"/>
    <n v="424"/>
    <n v="12720"/>
    <n v="36.82"/>
    <n v="6146"/>
    <n v="4684"/>
  </r>
  <r>
    <x v="147"/>
    <x v="0"/>
    <x v="29"/>
    <n v="3260"/>
    <n v="13"/>
    <n v="184"/>
    <n v="5520"/>
    <n v="29.21"/>
    <n v="2499"/>
    <n v="1613"/>
  </r>
  <r>
    <x v="147"/>
    <x v="0"/>
    <x v="30"/>
    <n v="28280"/>
    <n v="20"/>
    <n v="820"/>
    <n v="24600"/>
    <n v="67.989999999999995"/>
    <n v="18650"/>
    <n v="16725"/>
  </r>
  <r>
    <x v="147"/>
    <x v="0"/>
    <x v="31"/>
    <m/>
    <n v="8"/>
    <n v="85"/>
    <n v="2550"/>
    <m/>
    <m/>
    <m/>
  </r>
  <r>
    <x v="147"/>
    <x v="0"/>
    <x v="32"/>
    <n v="11021"/>
    <n v="6"/>
    <n v="557"/>
    <n v="16710"/>
    <n v="35.69"/>
    <n v="5853"/>
    <n v="5964"/>
  </r>
  <r>
    <x v="147"/>
    <x v="0"/>
    <x v="33"/>
    <n v="8282"/>
    <n v="19"/>
    <n v="476"/>
    <n v="14280"/>
    <n v="39.01"/>
    <n v="5592"/>
    <n v="5570"/>
  </r>
  <r>
    <x v="147"/>
    <x v="0"/>
    <x v="34"/>
    <n v="945683"/>
    <n v="557"/>
    <n v="31422"/>
    <n v="942660"/>
    <n v="58.98"/>
    <n v="505020"/>
    <n v="555990"/>
  </r>
  <r>
    <x v="147"/>
    <x v="1"/>
    <x v="0"/>
    <n v="40324"/>
    <n v="136"/>
    <n v="1619"/>
    <n v="48570"/>
    <n v="40.82"/>
    <n v="20766"/>
    <n v="19827"/>
  </r>
  <r>
    <x v="147"/>
    <x v="1"/>
    <x v="1"/>
    <n v="124746"/>
    <n v="185"/>
    <n v="3762"/>
    <n v="112860"/>
    <n v="58.51"/>
    <n v="57829"/>
    <n v="66037"/>
  </r>
  <r>
    <x v="147"/>
    <x v="1"/>
    <x v="2"/>
    <n v="15270"/>
    <n v="62"/>
    <n v="650"/>
    <n v="19500"/>
    <n v="38.17"/>
    <n v="9033"/>
    <n v="7444"/>
  </r>
  <r>
    <x v="147"/>
    <x v="1"/>
    <x v="3"/>
    <n v="42477"/>
    <n v="87"/>
    <n v="1554"/>
    <n v="46620"/>
    <n v="48.68"/>
    <n v="25476"/>
    <n v="22695"/>
  </r>
  <r>
    <x v="147"/>
    <x v="1"/>
    <x v="4"/>
    <n v="29650"/>
    <n v="55"/>
    <n v="962"/>
    <n v="28860"/>
    <n v="52.1"/>
    <n v="15282"/>
    <n v="15035"/>
  </r>
  <r>
    <x v="147"/>
    <x v="1"/>
    <x v="5"/>
    <n v="47164"/>
    <n v="78"/>
    <n v="1398"/>
    <n v="41940"/>
    <n v="49.12"/>
    <n v="27695"/>
    <n v="20602"/>
  </r>
  <r>
    <x v="147"/>
    <x v="1"/>
    <x v="6"/>
    <n v="36407"/>
    <n v="67"/>
    <n v="1178"/>
    <n v="35340"/>
    <n v="51.38"/>
    <n v="22840"/>
    <n v="18158"/>
  </r>
  <r>
    <x v="147"/>
    <x v="1"/>
    <x v="7"/>
    <n v="6972"/>
    <n v="21"/>
    <n v="248"/>
    <n v="7440"/>
    <n v="53.74"/>
    <n v="4225"/>
    <n v="3998"/>
  </r>
  <r>
    <x v="147"/>
    <x v="1"/>
    <x v="8"/>
    <n v="11488"/>
    <n v="35"/>
    <n v="512"/>
    <n v="15360"/>
    <n v="45.51"/>
    <n v="6792"/>
    <n v="6990"/>
  </r>
  <r>
    <x v="147"/>
    <x v="1"/>
    <x v="9"/>
    <n v="21347"/>
    <n v="47"/>
    <n v="807"/>
    <n v="24210"/>
    <n v="54.06"/>
    <n v="10863"/>
    <n v="13088"/>
  </r>
  <r>
    <x v="147"/>
    <x v="1"/>
    <x v="10"/>
    <n v="37587"/>
    <n v="80"/>
    <n v="1430"/>
    <n v="42900"/>
    <n v="48.65"/>
    <n v="19704"/>
    <n v="20872"/>
  </r>
  <r>
    <x v="147"/>
    <x v="1"/>
    <x v="11"/>
    <n v="4595"/>
    <n v="19"/>
    <n v="401"/>
    <n v="12030"/>
    <n v="21.68"/>
    <n v="3043"/>
    <n v="2609"/>
  </r>
  <r>
    <x v="147"/>
    <x v="1"/>
    <x v="12"/>
    <n v="23513"/>
    <n v="61"/>
    <n v="1042"/>
    <n v="31260"/>
    <n v="45.81"/>
    <n v="14471"/>
    <n v="14320"/>
  </r>
  <r>
    <x v="147"/>
    <x v="1"/>
    <x v="13"/>
    <n v="7112"/>
    <n v="23"/>
    <n v="417"/>
    <n v="12510"/>
    <n v="33.1"/>
    <n v="4543"/>
    <n v="4140"/>
  </r>
  <r>
    <x v="147"/>
    <x v="1"/>
    <x v="14"/>
    <n v="6926"/>
    <n v="19"/>
    <n v="267"/>
    <n v="8010"/>
    <n v="45.2"/>
    <n v="3860"/>
    <n v="3621"/>
  </r>
  <r>
    <x v="147"/>
    <x v="1"/>
    <x v="15"/>
    <n v="6401"/>
    <n v="28"/>
    <n v="275"/>
    <n v="8250"/>
    <n v="44.08"/>
    <n v="4151"/>
    <n v="3637"/>
  </r>
  <r>
    <x v="147"/>
    <x v="1"/>
    <x v="16"/>
    <n v="41514"/>
    <n v="62"/>
    <n v="1364"/>
    <n v="40920"/>
    <n v="56.5"/>
    <n v="19394"/>
    <n v="23119"/>
  </r>
  <r>
    <x v="147"/>
    <x v="1"/>
    <x v="17"/>
    <n v="26438"/>
    <n v="34"/>
    <n v="843"/>
    <n v="25290"/>
    <n v="55.79"/>
    <n v="12446"/>
    <n v="14109"/>
  </r>
  <r>
    <x v="147"/>
    <x v="1"/>
    <x v="18"/>
    <n v="22123"/>
    <n v="49"/>
    <n v="746"/>
    <n v="22380"/>
    <n v="51.73"/>
    <n v="13501"/>
    <n v="11577"/>
  </r>
  <r>
    <x v="147"/>
    <x v="1"/>
    <x v="19"/>
    <n v="30270"/>
    <n v="100"/>
    <n v="1283"/>
    <n v="38490"/>
    <n v="43.75"/>
    <n v="15992"/>
    <n v="16839"/>
  </r>
  <r>
    <x v="147"/>
    <x v="1"/>
    <x v="20"/>
    <n v="108830"/>
    <n v="194"/>
    <n v="2726"/>
    <n v="81780"/>
    <n v="68.33"/>
    <n v="56985"/>
    <n v="55879"/>
  </r>
  <r>
    <x v="147"/>
    <x v="1"/>
    <x v="21"/>
    <n v="13194"/>
    <n v="29"/>
    <n v="421"/>
    <n v="12630"/>
    <n v="45.26"/>
    <n v="9639"/>
    <n v="5716"/>
  </r>
  <r>
    <x v="147"/>
    <x v="1"/>
    <x v="22"/>
    <n v="13373"/>
    <n v="18"/>
    <n v="440"/>
    <n v="13200"/>
    <n v="45.83"/>
    <n v="9824"/>
    <n v="6050"/>
  </r>
  <r>
    <x v="147"/>
    <x v="1"/>
    <x v="23"/>
    <n v="10133"/>
    <n v="27"/>
    <n v="367"/>
    <n v="11010"/>
    <n v="55.97"/>
    <n v="6837"/>
    <n v="6162"/>
  </r>
  <r>
    <x v="147"/>
    <x v="1"/>
    <x v="24"/>
    <n v="145531"/>
    <n v="268"/>
    <n v="3954"/>
    <n v="118620"/>
    <n v="62.22"/>
    <n v="83285"/>
    <n v="73807"/>
  </r>
  <r>
    <x v="147"/>
    <x v="1"/>
    <x v="25"/>
    <n v="33652"/>
    <n v="72"/>
    <n v="1052"/>
    <n v="31560"/>
    <n v="45.74"/>
    <n v="23085"/>
    <n v="14436"/>
  </r>
  <r>
    <x v="147"/>
    <x v="1"/>
    <x v="26"/>
    <n v="13684"/>
    <n v="24"/>
    <n v="450"/>
    <n v="13500"/>
    <n v="44.61"/>
    <n v="6939"/>
    <n v="6022"/>
  </r>
  <r>
    <x v="147"/>
    <x v="1"/>
    <x v="27"/>
    <n v="37262"/>
    <n v="51"/>
    <n v="1145"/>
    <n v="34350"/>
    <n v="47.14"/>
    <n v="15291"/>
    <n v="16193"/>
  </r>
  <r>
    <x v="147"/>
    <x v="1"/>
    <x v="28"/>
    <n v="9867"/>
    <n v="22"/>
    <n v="281"/>
    <n v="8430"/>
    <n v="63.36"/>
    <n v="7121"/>
    <n v="5341"/>
  </r>
  <r>
    <x v="147"/>
    <x v="1"/>
    <x v="29"/>
    <n v="9241"/>
    <n v="29"/>
    <n v="287"/>
    <n v="8610"/>
    <n v="54.17"/>
    <n v="5834"/>
    <n v="4664"/>
  </r>
  <r>
    <x v="147"/>
    <x v="1"/>
    <x v="30"/>
    <n v="27273"/>
    <n v="45"/>
    <n v="764"/>
    <n v="22920"/>
    <n v="63.78"/>
    <n v="16008"/>
    <n v="14618"/>
  </r>
  <r>
    <x v="147"/>
    <x v="1"/>
    <x v="31"/>
    <n v="2449"/>
    <n v="15"/>
    <n v="105"/>
    <n v="3150"/>
    <n v="43.86"/>
    <n v="1873"/>
    <n v="1382"/>
  </r>
  <r>
    <x v="147"/>
    <x v="1"/>
    <x v="32"/>
    <n v="9674"/>
    <n v="20"/>
    <n v="366"/>
    <n v="10980"/>
    <n v="38.28"/>
    <n v="5749"/>
    <n v="4203"/>
  </r>
  <r>
    <x v="147"/>
    <x v="1"/>
    <x v="33"/>
    <n v="16782"/>
    <n v="40"/>
    <n v="606"/>
    <n v="18180"/>
    <n v="54.4"/>
    <n v="8854"/>
    <n v="9891"/>
  </r>
  <r>
    <x v="147"/>
    <x v="1"/>
    <x v="34"/>
    <n v="861303"/>
    <n v="1800"/>
    <n v="28925"/>
    <n v="867750"/>
    <n v="51.3"/>
    <n v="473500"/>
    <n v="445163"/>
  </r>
  <r>
    <x v="147"/>
    <x v="2"/>
    <x v="0"/>
    <n v="15875"/>
    <n v="25"/>
    <n v="1189"/>
    <n v="35670"/>
    <n v="42.63"/>
    <n v="6718"/>
    <n v="15206"/>
  </r>
  <r>
    <x v="147"/>
    <x v="2"/>
    <x v="1"/>
    <n v="63794"/>
    <n v="38"/>
    <n v="3749"/>
    <n v="112470"/>
    <n v="52.1"/>
    <n v="30665"/>
    <n v="58601"/>
  </r>
  <r>
    <x v="147"/>
    <x v="2"/>
    <x v="2"/>
    <n v="5800"/>
    <n v="18"/>
    <n v="631"/>
    <n v="18930"/>
    <n v="28.17"/>
    <n v="3341"/>
    <n v="5333"/>
  </r>
  <r>
    <x v="147"/>
    <x v="2"/>
    <x v="3"/>
    <n v="8281"/>
    <n v="14"/>
    <n v="744"/>
    <n v="22320"/>
    <n v="32.68"/>
    <n v="4242"/>
    <n v="7294"/>
  </r>
  <r>
    <x v="147"/>
    <x v="2"/>
    <x v="4"/>
    <n v="9943"/>
    <n v="15"/>
    <n v="923"/>
    <n v="27690"/>
    <n v="33.619999999999997"/>
    <n v="3664"/>
    <n v="9308"/>
  </r>
  <r>
    <x v="147"/>
    <x v="2"/>
    <x v="5"/>
    <n v="14796"/>
    <n v="12"/>
    <n v="1429"/>
    <n v="42870"/>
    <n v="31.59"/>
    <n v="8438"/>
    <n v="13544"/>
  </r>
  <r>
    <x v="147"/>
    <x v="2"/>
    <x v="6"/>
    <n v="15213"/>
    <n v="15"/>
    <n v="964"/>
    <n v="28920"/>
    <n v="44.78"/>
    <n v="7948"/>
    <n v="12952"/>
  </r>
  <r>
    <x v="147"/>
    <x v="2"/>
    <x v="7"/>
    <m/>
    <n v="2"/>
    <n v="64"/>
    <n v="1920"/>
    <m/>
    <m/>
    <m/>
  </r>
  <r>
    <x v="147"/>
    <x v="2"/>
    <x v="8"/>
    <m/>
    <n v="5"/>
    <n v="139"/>
    <n v="4170"/>
    <n v="20.5"/>
    <m/>
    <n v="855"/>
  </r>
  <r>
    <x v="147"/>
    <x v="2"/>
    <x v="9"/>
    <n v="3568"/>
    <n v="10"/>
    <n v="408"/>
    <n v="12240"/>
    <n v="25.53"/>
    <n v="1487"/>
    <n v="3125"/>
  </r>
  <r>
    <x v="147"/>
    <x v="2"/>
    <x v="10"/>
    <n v="10335"/>
    <n v="19"/>
    <n v="856"/>
    <n v="25680"/>
    <n v="37.29"/>
    <n v="1766"/>
    <n v="9576"/>
  </r>
  <r>
    <x v="147"/>
    <x v="2"/>
    <x v="11"/>
    <n v="5572"/>
    <n v="15"/>
    <n v="982"/>
    <n v="29460"/>
    <n v="14.62"/>
    <n v="3417"/>
    <n v="4307"/>
  </r>
  <r>
    <x v="147"/>
    <x v="2"/>
    <x v="12"/>
    <m/>
    <n v="3"/>
    <n v="120"/>
    <n v="3600"/>
    <m/>
    <m/>
    <m/>
  </r>
  <r>
    <x v="147"/>
    <x v="2"/>
    <x v="13"/>
    <n v="1308"/>
    <n v="4"/>
    <n v="104"/>
    <n v="3120"/>
    <n v="25.21"/>
    <n v="798"/>
    <n v="786"/>
  </r>
  <r>
    <x v="147"/>
    <x v="2"/>
    <x v="14"/>
    <m/>
    <n v="3"/>
    <n v="75"/>
    <n v="2250"/>
    <m/>
    <m/>
    <m/>
  </r>
  <r>
    <x v="147"/>
    <x v="2"/>
    <x v="15"/>
    <m/>
    <n v="6"/>
    <n v="453"/>
    <n v="13590"/>
    <m/>
    <m/>
    <m/>
  </r>
  <r>
    <x v="147"/>
    <x v="2"/>
    <x v="16"/>
    <m/>
    <n v="13"/>
    <n v="2322"/>
    <n v="69660"/>
    <m/>
    <m/>
    <m/>
  </r>
  <r>
    <x v="147"/>
    <x v="2"/>
    <x v="17"/>
    <m/>
    <n v="9"/>
    <n v="1739"/>
    <n v="52170"/>
    <m/>
    <m/>
    <m/>
  </r>
  <r>
    <x v="147"/>
    <x v="2"/>
    <x v="18"/>
    <n v="11717"/>
    <n v="25"/>
    <n v="987"/>
    <n v="29610"/>
    <n v="33.92"/>
    <n v="7418"/>
    <n v="10044"/>
  </r>
  <r>
    <x v="147"/>
    <x v="2"/>
    <x v="19"/>
    <n v="20756"/>
    <n v="29"/>
    <n v="1228"/>
    <n v="36840"/>
    <n v="50.77"/>
    <n v="9960"/>
    <n v="18705"/>
  </r>
  <r>
    <x v="147"/>
    <x v="2"/>
    <x v="20"/>
    <n v="35612"/>
    <n v="51"/>
    <n v="2485"/>
    <n v="74550"/>
    <n v="44.4"/>
    <n v="19803"/>
    <n v="33104"/>
  </r>
  <r>
    <x v="147"/>
    <x v="2"/>
    <x v="21"/>
    <n v="3519"/>
    <n v="7"/>
    <n v="483"/>
    <n v="14490"/>
    <m/>
    <m/>
    <m/>
  </r>
  <r>
    <x v="147"/>
    <x v="2"/>
    <x v="22"/>
    <m/>
    <n v="6"/>
    <n v="371"/>
    <n v="11130"/>
    <n v="55.75"/>
    <m/>
    <n v="6205"/>
  </r>
  <r>
    <x v="147"/>
    <x v="2"/>
    <x v="23"/>
    <m/>
    <n v="4"/>
    <n v="77"/>
    <n v="2310"/>
    <m/>
    <n v="774"/>
    <m/>
  </r>
  <r>
    <x v="147"/>
    <x v="2"/>
    <x v="24"/>
    <n v="47797"/>
    <n v="68"/>
    <n v="3416"/>
    <n v="102480"/>
    <n v="42.61"/>
    <n v="28303"/>
    <n v="43662"/>
  </r>
  <r>
    <x v="147"/>
    <x v="2"/>
    <x v="25"/>
    <n v="21852"/>
    <n v="24"/>
    <n v="1550"/>
    <n v="46500"/>
    <n v="39.590000000000003"/>
    <n v="15462"/>
    <n v="18407"/>
  </r>
  <r>
    <x v="147"/>
    <x v="2"/>
    <x v="26"/>
    <n v="9227"/>
    <n v="9"/>
    <n v="623"/>
    <n v="18690"/>
    <n v="45.68"/>
    <n v="5357"/>
    <n v="8538"/>
  </r>
  <r>
    <x v="147"/>
    <x v="2"/>
    <x v="27"/>
    <n v="43358"/>
    <n v="22"/>
    <n v="2149"/>
    <n v="64470"/>
    <n v="65.72"/>
    <n v="14691"/>
    <n v="42372"/>
  </r>
  <r>
    <x v="147"/>
    <x v="2"/>
    <x v="28"/>
    <n v="1102"/>
    <n v="6"/>
    <n v="112"/>
    <n v="3360"/>
    <n v="26.32"/>
    <n v="675"/>
    <n v="884"/>
  </r>
  <r>
    <x v="147"/>
    <x v="2"/>
    <x v="29"/>
    <n v="3763"/>
    <n v="8"/>
    <n v="268"/>
    <n v="8040"/>
    <n v="46.52"/>
    <n v="754"/>
    <n v="3740"/>
  </r>
  <r>
    <x v="147"/>
    <x v="2"/>
    <x v="30"/>
    <n v="6883"/>
    <n v="8"/>
    <n v="371"/>
    <n v="11130"/>
    <n v="56.31"/>
    <n v="3344"/>
    <n v="6267"/>
  </r>
  <r>
    <x v="147"/>
    <x v="2"/>
    <x v="31"/>
    <m/>
    <n v="3"/>
    <n v="103"/>
    <n v="3090"/>
    <m/>
    <m/>
    <m/>
  </r>
  <r>
    <x v="147"/>
    <x v="2"/>
    <x v="32"/>
    <n v="7184"/>
    <n v="7"/>
    <n v="684"/>
    <n v="20520"/>
    <n v="33.15"/>
    <n v="3738"/>
    <n v="6802"/>
  </r>
  <r>
    <x v="147"/>
    <x v="2"/>
    <x v="33"/>
    <n v="3425"/>
    <n v="13"/>
    <n v="474"/>
    <n v="14220"/>
    <n v="21.45"/>
    <n v="1937"/>
    <n v="3050"/>
  </r>
  <r>
    <x v="147"/>
    <x v="2"/>
    <x v="34"/>
    <n v="371182"/>
    <n v="439"/>
    <n v="27117"/>
    <n v="813510"/>
    <n v="41.75"/>
    <n v="180921"/>
    <n v="339676"/>
  </r>
  <r>
    <x v="147"/>
    <x v="3"/>
    <x v="0"/>
    <n v="38502"/>
    <n v="46"/>
    <n v="5969"/>
    <n v="179070"/>
    <n v="11.61"/>
    <n v="17454"/>
    <n v="20791"/>
  </r>
  <r>
    <x v="147"/>
    <x v="3"/>
    <x v="1"/>
    <n v="28117"/>
    <n v="22"/>
    <n v="2541"/>
    <n v="76230"/>
    <n v="17.100000000000001"/>
    <n v="12112"/>
    <n v="13038"/>
  </r>
  <r>
    <x v="147"/>
    <x v="3"/>
    <x v="2"/>
    <n v="26524"/>
    <n v="25"/>
    <n v="3227"/>
    <n v="96810"/>
    <n v="14"/>
    <n v="16412"/>
    <n v="13556"/>
  </r>
  <r>
    <x v="147"/>
    <x v="3"/>
    <x v="3"/>
    <n v="15698"/>
    <n v="21"/>
    <n v="1902"/>
    <n v="57060"/>
    <n v="13.48"/>
    <n v="9489"/>
    <n v="7693"/>
  </r>
  <r>
    <x v="147"/>
    <x v="3"/>
    <x v="4"/>
    <n v="32261"/>
    <n v="18"/>
    <n v="2651"/>
    <n v="79530"/>
    <n v="17.37"/>
    <n v="9130"/>
    <n v="13812"/>
  </r>
  <r>
    <x v="147"/>
    <x v="3"/>
    <x v="5"/>
    <n v="18119"/>
    <n v="11"/>
    <n v="1456"/>
    <n v="43680"/>
    <n v="17.79"/>
    <n v="9013"/>
    <n v="7772"/>
  </r>
  <r>
    <x v="147"/>
    <x v="3"/>
    <x v="6"/>
    <n v="12653"/>
    <n v="10"/>
    <n v="1347"/>
    <n v="40410"/>
    <n v="13.45"/>
    <n v="7301"/>
    <n v="5434"/>
  </r>
  <r>
    <x v="147"/>
    <x v="3"/>
    <x v="7"/>
    <n v="6224"/>
    <n v="5"/>
    <n v="1117"/>
    <n v="33510"/>
    <n v="8.24"/>
    <n v="2685"/>
    <n v="2762"/>
  </r>
  <r>
    <x v="147"/>
    <x v="3"/>
    <x v="8"/>
    <n v="8694"/>
    <n v="10"/>
    <n v="1726"/>
    <n v="51780"/>
    <n v="7.96"/>
    <n v="4863"/>
    <n v="4124"/>
  </r>
  <r>
    <x v="147"/>
    <x v="3"/>
    <x v="9"/>
    <n v="10961"/>
    <n v="13"/>
    <n v="1204"/>
    <n v="36120"/>
    <n v="14.72"/>
    <n v="4400"/>
    <n v="5316"/>
  </r>
  <r>
    <x v="147"/>
    <x v="3"/>
    <x v="10"/>
    <n v="13176"/>
    <n v="21"/>
    <n v="1981"/>
    <n v="59430"/>
    <n v="10.55"/>
    <n v="5445"/>
    <n v="6271"/>
  </r>
  <r>
    <x v="147"/>
    <x v="3"/>
    <x v="11"/>
    <n v="3790"/>
    <n v="6"/>
    <n v="430"/>
    <n v="12900"/>
    <n v="12.86"/>
    <n v="3261"/>
    <n v="1659"/>
  </r>
  <r>
    <x v="147"/>
    <x v="3"/>
    <x v="12"/>
    <m/>
    <n v="8"/>
    <n v="604"/>
    <n v="18120"/>
    <m/>
    <m/>
    <m/>
  </r>
  <r>
    <x v="147"/>
    <x v="3"/>
    <x v="13"/>
    <m/>
    <n v="3"/>
    <n v="361"/>
    <n v="10830"/>
    <m/>
    <m/>
    <m/>
  </r>
  <r>
    <x v="147"/>
    <x v="3"/>
    <x v="14"/>
    <m/>
    <n v="7"/>
    <n v="753"/>
    <n v="22590"/>
    <m/>
    <m/>
    <m/>
  </r>
  <r>
    <x v="147"/>
    <x v="3"/>
    <x v="15"/>
    <n v="4837"/>
    <n v="8"/>
    <n v="853"/>
    <n v="25590"/>
    <n v="8.52"/>
    <n v="2202"/>
    <n v="2179"/>
  </r>
  <r>
    <x v="147"/>
    <x v="3"/>
    <x v="16"/>
    <m/>
    <n v="4"/>
    <n v="419"/>
    <n v="12570"/>
    <m/>
    <m/>
    <m/>
  </r>
  <r>
    <x v="147"/>
    <x v="3"/>
    <x v="17"/>
    <m/>
    <n v="1"/>
    <n v="39"/>
    <n v="1170"/>
    <m/>
    <m/>
    <m/>
  </r>
  <r>
    <x v="147"/>
    <x v="3"/>
    <x v="18"/>
    <n v="15048"/>
    <n v="16"/>
    <n v="1341"/>
    <n v="40230"/>
    <n v="18.3"/>
    <n v="9830"/>
    <n v="7364"/>
  </r>
  <r>
    <x v="147"/>
    <x v="3"/>
    <x v="19"/>
    <n v="25112"/>
    <n v="22"/>
    <n v="3921"/>
    <n v="117630"/>
    <n v="10.08"/>
    <n v="13071"/>
    <n v="11856"/>
  </r>
  <r>
    <x v="147"/>
    <x v="3"/>
    <x v="20"/>
    <n v="50450"/>
    <n v="37"/>
    <n v="4496"/>
    <n v="134880"/>
    <n v="19.27"/>
    <n v="25353"/>
    <n v="25996"/>
  </r>
  <r>
    <x v="147"/>
    <x v="3"/>
    <x v="21"/>
    <m/>
    <n v="9"/>
    <n v="729"/>
    <n v="21870"/>
    <n v="18.09"/>
    <m/>
    <n v="3957"/>
  </r>
  <r>
    <x v="147"/>
    <x v="3"/>
    <x v="22"/>
    <m/>
    <n v="4"/>
    <n v="557"/>
    <n v="16710"/>
    <n v="22.85"/>
    <m/>
    <n v="3818"/>
  </r>
  <r>
    <x v="147"/>
    <x v="3"/>
    <x v="23"/>
    <n v="6070"/>
    <n v="8"/>
    <n v="853"/>
    <n v="25590"/>
    <n v="9.6999999999999993"/>
    <n v="3915"/>
    <n v="2482"/>
  </r>
  <r>
    <x v="147"/>
    <x v="3"/>
    <x v="24"/>
    <n v="73859"/>
    <n v="58"/>
    <n v="6635"/>
    <n v="199050"/>
    <n v="18.21"/>
    <n v="41442"/>
    <n v="36253"/>
  </r>
  <r>
    <x v="147"/>
    <x v="3"/>
    <x v="25"/>
    <n v="20175"/>
    <n v="18"/>
    <n v="1688"/>
    <n v="50640"/>
    <n v="19.61"/>
    <n v="15947"/>
    <n v="9932"/>
  </r>
  <r>
    <x v="147"/>
    <x v="3"/>
    <x v="26"/>
    <n v="11795"/>
    <n v="6"/>
    <n v="1565"/>
    <n v="46950"/>
    <n v="10.86"/>
    <n v="5492"/>
    <n v="5101"/>
  </r>
  <r>
    <x v="147"/>
    <x v="3"/>
    <x v="27"/>
    <n v="20042"/>
    <n v="7"/>
    <n v="1219"/>
    <n v="36570"/>
    <n v="22.36"/>
    <n v="11412"/>
    <n v="8175"/>
  </r>
  <r>
    <x v="147"/>
    <x v="3"/>
    <x v="28"/>
    <n v="7076"/>
    <n v="10"/>
    <n v="2932"/>
    <n v="87960"/>
    <n v="3.95"/>
    <n v="4701"/>
    <n v="3471"/>
  </r>
  <r>
    <x v="147"/>
    <x v="3"/>
    <x v="29"/>
    <n v="9196"/>
    <n v="10"/>
    <n v="2211"/>
    <n v="66330"/>
    <n v="6.47"/>
    <n v="4063"/>
    <n v="4292"/>
  </r>
  <r>
    <x v="147"/>
    <x v="3"/>
    <x v="30"/>
    <n v="11849"/>
    <n v="6"/>
    <n v="553"/>
    <n v="16590"/>
    <n v="30.86"/>
    <n v="7569"/>
    <n v="5119"/>
  </r>
  <r>
    <x v="147"/>
    <x v="3"/>
    <x v="31"/>
    <n v="3929"/>
    <n v="6"/>
    <n v="269"/>
    <n v="8070"/>
    <n v="20.77"/>
    <n v="2792"/>
    <n v="1676"/>
  </r>
  <r>
    <x v="147"/>
    <x v="3"/>
    <x v="32"/>
    <n v="8969"/>
    <n v="5"/>
    <n v="948"/>
    <n v="28440"/>
    <n v="16.02"/>
    <n v="5816"/>
    <n v="4556"/>
  </r>
  <r>
    <x v="147"/>
    <x v="3"/>
    <x v="33"/>
    <n v="3874"/>
    <n v="11"/>
    <n v="701"/>
    <n v="21030"/>
    <n v="9.83"/>
    <n v="2542"/>
    <n v="2068"/>
  </r>
  <r>
    <x v="147"/>
    <x v="3"/>
    <x v="34"/>
    <n v="447083"/>
    <n v="413"/>
    <n v="52524"/>
    <n v="1575720"/>
    <n v="13.46"/>
    <n v="237876"/>
    <n v="212131"/>
  </r>
  <r>
    <x v="147"/>
    <x v="4"/>
    <x v="0"/>
    <n v="118868"/>
    <n v="238"/>
    <n v="9943"/>
    <n v="298290"/>
    <n v="23.14"/>
    <n v="58229"/>
    <n v="69017"/>
  </r>
  <r>
    <x v="147"/>
    <x v="4"/>
    <x v="1"/>
    <n v="546673"/>
    <n v="318"/>
    <n v="19157"/>
    <n v="574710"/>
    <n v="58.8"/>
    <n v="273336"/>
    <n v="337943"/>
  </r>
  <r>
    <x v="147"/>
    <x v="4"/>
    <x v="2"/>
    <n v="50939"/>
    <n v="116"/>
    <n v="4687"/>
    <n v="140610"/>
    <n v="19.82"/>
    <n v="30513"/>
    <n v="27875"/>
  </r>
  <r>
    <x v="147"/>
    <x v="4"/>
    <x v="3"/>
    <n v="91988"/>
    <n v="146"/>
    <n v="5172"/>
    <n v="155160"/>
    <n v="33.51"/>
    <n v="51886"/>
    <n v="51995"/>
  </r>
  <r>
    <x v="147"/>
    <x v="4"/>
    <x v="4"/>
    <n v="82733"/>
    <n v="97"/>
    <n v="5017"/>
    <n v="150510"/>
    <n v="29.7"/>
    <n v="33656"/>
    <n v="44705"/>
  </r>
  <r>
    <x v="147"/>
    <x v="4"/>
    <x v="5"/>
    <n v="145019"/>
    <n v="122"/>
    <n v="6121"/>
    <n v="183630"/>
    <n v="41.36"/>
    <n v="81743"/>
    <n v="75941"/>
  </r>
  <r>
    <x v="147"/>
    <x v="4"/>
    <x v="6"/>
    <n v="78361"/>
    <n v="101"/>
    <n v="4021"/>
    <n v="120630"/>
    <n v="35.869999999999997"/>
    <n v="46668"/>
    <n v="43276"/>
  </r>
  <r>
    <x v="147"/>
    <x v="4"/>
    <x v="7"/>
    <n v="14524"/>
    <n v="32"/>
    <n v="1490"/>
    <n v="44700"/>
    <n v="17.100000000000001"/>
    <n v="7406"/>
    <n v="7643"/>
  </r>
  <r>
    <x v="147"/>
    <x v="4"/>
    <x v="8"/>
    <n v="24764"/>
    <n v="60"/>
    <n v="2620"/>
    <n v="78600"/>
    <n v="18.420000000000002"/>
    <n v="14017"/>
    <n v="14478"/>
  </r>
  <r>
    <x v="147"/>
    <x v="4"/>
    <x v="9"/>
    <n v="45285"/>
    <n v="85"/>
    <n v="2869"/>
    <n v="86070"/>
    <n v="31.89"/>
    <n v="21646"/>
    <n v="27446"/>
  </r>
  <r>
    <x v="147"/>
    <x v="4"/>
    <x v="10"/>
    <n v="76248"/>
    <n v="136"/>
    <n v="4787"/>
    <n v="143610"/>
    <n v="31.66"/>
    <n v="35564"/>
    <n v="45471"/>
  </r>
  <r>
    <x v="147"/>
    <x v="4"/>
    <x v="11"/>
    <n v="23174"/>
    <n v="51"/>
    <n v="2332"/>
    <n v="69960"/>
    <n v="20"/>
    <n v="15407"/>
    <n v="13995"/>
  </r>
  <r>
    <x v="147"/>
    <x v="4"/>
    <x v="12"/>
    <n v="35293"/>
    <n v="92"/>
    <n v="2318"/>
    <n v="69540"/>
    <n v="32.659999999999997"/>
    <n v="21605"/>
    <n v="22713"/>
  </r>
  <r>
    <x v="147"/>
    <x v="4"/>
    <x v="13"/>
    <n v="12879"/>
    <n v="33"/>
    <n v="1019"/>
    <n v="30570"/>
    <n v="23.75"/>
    <n v="7897"/>
    <n v="7260"/>
  </r>
  <r>
    <x v="147"/>
    <x v="4"/>
    <x v="14"/>
    <n v="16105"/>
    <n v="39"/>
    <n v="1314"/>
    <n v="39420"/>
    <n v="21.1"/>
    <n v="9069"/>
    <n v="8317"/>
  </r>
  <r>
    <x v="147"/>
    <x v="4"/>
    <x v="15"/>
    <n v="15748"/>
    <n v="45"/>
    <n v="1622"/>
    <n v="48660"/>
    <n v="19.32"/>
    <n v="7874"/>
    <n v="9399"/>
  </r>
  <r>
    <x v="147"/>
    <x v="4"/>
    <x v="16"/>
    <n v="196970"/>
    <n v="113"/>
    <n v="7530"/>
    <n v="225900"/>
    <n v="59.18"/>
    <n v="95441"/>
    <n v="133685"/>
  </r>
  <r>
    <x v="147"/>
    <x v="4"/>
    <x v="17"/>
    <n v="170817"/>
    <n v="75"/>
    <n v="5922"/>
    <n v="177660"/>
    <n v="66.22"/>
    <n v="83040"/>
    <n v="117651"/>
  </r>
  <r>
    <x v="147"/>
    <x v="4"/>
    <x v="18"/>
    <n v="57427"/>
    <n v="106"/>
    <n v="3420"/>
    <n v="102600"/>
    <n v="33.119999999999997"/>
    <n v="36246"/>
    <n v="33985"/>
  </r>
  <r>
    <x v="147"/>
    <x v="4"/>
    <x v="19"/>
    <n v="85020"/>
    <n v="165"/>
    <n v="6898"/>
    <n v="206940"/>
    <n v="25.56"/>
    <n v="44383"/>
    <n v="52900"/>
  </r>
  <r>
    <x v="147"/>
    <x v="4"/>
    <x v="20"/>
    <n v="252945"/>
    <n v="326"/>
    <n v="11649"/>
    <n v="349470"/>
    <n v="42.63"/>
    <n v="135754"/>
    <n v="148969"/>
  </r>
  <r>
    <x v="147"/>
    <x v="4"/>
    <x v="21"/>
    <n v="26956"/>
    <n v="51"/>
    <n v="1741"/>
    <n v="52230"/>
    <n v="27.63"/>
    <n v="18191"/>
    <n v="14431"/>
  </r>
  <r>
    <x v="147"/>
    <x v="4"/>
    <x v="22"/>
    <n v="42177"/>
    <n v="33"/>
    <n v="1856"/>
    <n v="55680"/>
    <n v="42.22"/>
    <n v="31984"/>
    <n v="23508"/>
  </r>
  <r>
    <x v="147"/>
    <x v="4"/>
    <x v="23"/>
    <n v="19783"/>
    <n v="48"/>
    <n v="1438"/>
    <n v="43140"/>
    <n v="25.12"/>
    <n v="12471"/>
    <n v="10839"/>
  </r>
  <r>
    <x v="147"/>
    <x v="4"/>
    <x v="24"/>
    <n v="341861"/>
    <n v="458"/>
    <n v="16684"/>
    <n v="500520"/>
    <n v="39.51"/>
    <n v="198400"/>
    <n v="197746"/>
  </r>
  <r>
    <x v="147"/>
    <x v="4"/>
    <x v="25"/>
    <n v="97113"/>
    <n v="154"/>
    <n v="5632"/>
    <n v="168960"/>
    <n v="32.6"/>
    <n v="70765"/>
    <n v="55088"/>
  </r>
  <r>
    <x v="147"/>
    <x v="4"/>
    <x v="26"/>
    <n v="46298"/>
    <n v="48"/>
    <n v="3095"/>
    <n v="92850"/>
    <n v="26.94"/>
    <n v="24128"/>
    <n v="25013"/>
  </r>
  <r>
    <x v="147"/>
    <x v="4"/>
    <x v="27"/>
    <n v="219001"/>
    <n v="114"/>
    <n v="7659"/>
    <n v="229770"/>
    <n v="56.3"/>
    <n v="88376"/>
    <n v="129364"/>
  </r>
  <r>
    <x v="147"/>
    <x v="4"/>
    <x v="28"/>
    <n v="26262"/>
    <n v="48"/>
    <n v="3749"/>
    <n v="112470"/>
    <n v="12.79"/>
    <n v="18642"/>
    <n v="14380"/>
  </r>
  <r>
    <x v="147"/>
    <x v="4"/>
    <x v="29"/>
    <n v="25459"/>
    <n v="60"/>
    <n v="2950"/>
    <n v="88500"/>
    <n v="16.170000000000002"/>
    <n v="13151"/>
    <n v="14310"/>
  </r>
  <r>
    <x v="147"/>
    <x v="4"/>
    <x v="30"/>
    <n v="74285"/>
    <n v="79"/>
    <n v="2508"/>
    <n v="75240"/>
    <n v="56.79"/>
    <n v="45570"/>
    <n v="42729"/>
  </r>
  <r>
    <x v="147"/>
    <x v="4"/>
    <x v="31"/>
    <n v="7745"/>
    <n v="32"/>
    <n v="562"/>
    <n v="16860"/>
    <n v="24.81"/>
    <n v="5620"/>
    <n v="4183"/>
  </r>
  <r>
    <x v="147"/>
    <x v="4"/>
    <x v="32"/>
    <n v="36848"/>
    <n v="38"/>
    <n v="2555"/>
    <n v="76650"/>
    <n v="28.08"/>
    <n v="21155"/>
    <n v="21526"/>
  </r>
  <r>
    <x v="147"/>
    <x v="4"/>
    <x v="33"/>
    <n v="32362"/>
    <n v="83"/>
    <n v="2257"/>
    <n v="67710"/>
    <n v="30.39"/>
    <n v="18924"/>
    <n v="20579"/>
  </r>
  <r>
    <x v="147"/>
    <x v="4"/>
    <x v="34"/>
    <n v="2625252"/>
    <n v="3209"/>
    <n v="139988"/>
    <n v="4199640"/>
    <n v="36.979999999999997"/>
    <n v="1397316"/>
    <n v="1552959"/>
  </r>
  <r>
    <x v="148"/>
    <x v="0"/>
    <x v="0"/>
    <n v="16645"/>
    <n v="30"/>
    <n v="1156"/>
    <n v="35836"/>
    <n v="28.66"/>
    <n v="9439"/>
    <n v="10269"/>
  </r>
  <r>
    <x v="148"/>
    <x v="0"/>
    <x v="1"/>
    <n v="312328"/>
    <n v="74"/>
    <n v="9028"/>
    <n v="279868"/>
    <n v="70.760000000000005"/>
    <n v="161757"/>
    <n v="198035"/>
  </r>
  <r>
    <x v="148"/>
    <x v="0"/>
    <x v="2"/>
    <n v="2144"/>
    <n v="11"/>
    <n v="179"/>
    <n v="5549"/>
    <n v="19.34"/>
    <n v="1160"/>
    <n v="1073"/>
  </r>
  <r>
    <x v="148"/>
    <x v="0"/>
    <x v="3"/>
    <n v="20341"/>
    <n v="22"/>
    <n v="949"/>
    <n v="29419"/>
    <n v="41.01"/>
    <n v="9970"/>
    <n v="12064"/>
  </r>
  <r>
    <x v="148"/>
    <x v="0"/>
    <x v="4"/>
    <n v="9112"/>
    <n v="9"/>
    <n v="481"/>
    <n v="14911"/>
    <n v="38.76"/>
    <n v="4837"/>
    <n v="5780"/>
  </r>
  <r>
    <x v="148"/>
    <x v="0"/>
    <x v="5"/>
    <n v="55874"/>
    <n v="21"/>
    <n v="1838"/>
    <n v="56978"/>
    <n v="54.63"/>
    <n v="36504"/>
    <n v="31127"/>
  </r>
  <r>
    <x v="148"/>
    <x v="0"/>
    <x v="6"/>
    <n v="10445"/>
    <n v="9"/>
    <n v="532"/>
    <n v="16492"/>
    <n v="33.89"/>
    <n v="6622"/>
    <n v="5590"/>
  </r>
  <r>
    <x v="148"/>
    <x v="0"/>
    <x v="7"/>
    <m/>
    <n v="4"/>
    <n v="61"/>
    <n v="1891"/>
    <m/>
    <m/>
    <m/>
  </r>
  <r>
    <x v="148"/>
    <x v="0"/>
    <x v="8"/>
    <m/>
    <n v="10"/>
    <n v="239"/>
    <n v="7409"/>
    <n v="31.08"/>
    <m/>
    <n v="2303"/>
  </r>
  <r>
    <x v="148"/>
    <x v="0"/>
    <x v="9"/>
    <n v="8246"/>
    <n v="15"/>
    <n v="450"/>
    <n v="13950"/>
    <n v="37.78"/>
    <n v="4544"/>
    <n v="5270"/>
  </r>
  <r>
    <x v="148"/>
    <x v="0"/>
    <x v="10"/>
    <n v="11389"/>
    <n v="15"/>
    <n v="514"/>
    <n v="15934"/>
    <n v="48.36"/>
    <n v="6409"/>
    <n v="7705"/>
  </r>
  <r>
    <x v="148"/>
    <x v="0"/>
    <x v="11"/>
    <n v="6157"/>
    <n v="11"/>
    <n v="519"/>
    <n v="16089"/>
    <n v="21.41"/>
    <n v="4265"/>
    <n v="3444"/>
  </r>
  <r>
    <x v="148"/>
    <x v="0"/>
    <x v="12"/>
    <n v="8033"/>
    <n v="20"/>
    <n v="552"/>
    <n v="17112"/>
    <n v="34.299999999999997"/>
    <n v="5214"/>
    <n v="5870"/>
  </r>
  <r>
    <x v="148"/>
    <x v="0"/>
    <x v="13"/>
    <m/>
    <n v="3"/>
    <n v="137"/>
    <n v="4247"/>
    <m/>
    <m/>
    <m/>
  </r>
  <r>
    <x v="148"/>
    <x v="0"/>
    <x v="14"/>
    <n v="4161"/>
    <n v="10"/>
    <n v="220"/>
    <n v="6820"/>
    <n v="37.53"/>
    <n v="2381"/>
    <n v="2559"/>
  </r>
  <r>
    <x v="148"/>
    <x v="0"/>
    <x v="15"/>
    <m/>
    <n v="3"/>
    <n v="41"/>
    <n v="1271"/>
    <m/>
    <m/>
    <m/>
  </r>
  <r>
    <x v="148"/>
    <x v="0"/>
    <x v="16"/>
    <n v="120699"/>
    <n v="34"/>
    <n v="3424"/>
    <n v="106144"/>
    <n v="78.459999999999994"/>
    <n v="61964"/>
    <n v="83279"/>
  </r>
  <r>
    <x v="148"/>
    <x v="0"/>
    <x v="17"/>
    <n v="118110"/>
    <n v="31"/>
    <n v="3300"/>
    <n v="102300"/>
    <n v="79.45"/>
    <n v="60618"/>
    <n v="81274"/>
  </r>
  <r>
    <x v="148"/>
    <x v="0"/>
    <x v="18"/>
    <n v="5567"/>
    <n v="15"/>
    <n v="343"/>
    <n v="10633"/>
    <n v="31.96"/>
    <n v="2958"/>
    <n v="3398"/>
  </r>
  <r>
    <x v="148"/>
    <x v="0"/>
    <x v="19"/>
    <n v="7216"/>
    <n v="12"/>
    <n v="431"/>
    <n v="13361"/>
    <n v="34.770000000000003"/>
    <n v="3918"/>
    <n v="4645"/>
  </r>
  <r>
    <x v="148"/>
    <x v="0"/>
    <x v="20"/>
    <n v="52251"/>
    <n v="44"/>
    <n v="1987"/>
    <n v="61597"/>
    <n v="53.74"/>
    <n v="27753"/>
    <n v="33101"/>
  </r>
  <r>
    <x v="148"/>
    <x v="0"/>
    <x v="21"/>
    <m/>
    <n v="6"/>
    <n v="108"/>
    <n v="3348"/>
    <m/>
    <m/>
    <m/>
  </r>
  <r>
    <x v="148"/>
    <x v="0"/>
    <x v="22"/>
    <m/>
    <n v="5"/>
    <n v="488"/>
    <n v="15128"/>
    <m/>
    <m/>
    <m/>
  </r>
  <r>
    <x v="148"/>
    <x v="0"/>
    <x v="23"/>
    <m/>
    <n v="9"/>
    <n v="141"/>
    <n v="4371"/>
    <n v="20.190000000000001"/>
    <m/>
    <n v="883"/>
  </r>
  <r>
    <x v="148"/>
    <x v="0"/>
    <x v="24"/>
    <n v="64415"/>
    <n v="64"/>
    <n v="2724"/>
    <n v="84444"/>
    <n v="47.03"/>
    <n v="36942"/>
    <n v="39712"/>
  </r>
  <r>
    <x v="148"/>
    <x v="0"/>
    <x v="25"/>
    <n v="13135"/>
    <n v="38"/>
    <n v="1162"/>
    <n v="36022"/>
    <n v="22.72"/>
    <n v="10687"/>
    <n v="8184"/>
  </r>
  <r>
    <x v="148"/>
    <x v="0"/>
    <x v="26"/>
    <n v="8194"/>
    <n v="9"/>
    <n v="457"/>
    <n v="14167"/>
    <n v="26.45"/>
    <n v="3961"/>
    <n v="3747"/>
  </r>
  <r>
    <x v="148"/>
    <x v="0"/>
    <x v="27"/>
    <n v="76049"/>
    <n v="34"/>
    <n v="3142"/>
    <n v="97402"/>
    <n v="41.03"/>
    <n v="28572"/>
    <n v="39968"/>
  </r>
  <r>
    <x v="148"/>
    <x v="0"/>
    <x v="28"/>
    <n v="5439"/>
    <n v="10"/>
    <n v="424"/>
    <n v="13144"/>
    <n v="24.61"/>
    <n v="4834"/>
    <n v="3235"/>
  </r>
  <r>
    <x v="148"/>
    <x v="0"/>
    <x v="29"/>
    <n v="1944"/>
    <n v="13"/>
    <n v="184"/>
    <n v="5704"/>
    <n v="18.43"/>
    <n v="1341"/>
    <n v="1051"/>
  </r>
  <r>
    <x v="148"/>
    <x v="0"/>
    <x v="30"/>
    <n v="25575"/>
    <n v="20"/>
    <n v="818"/>
    <n v="25358"/>
    <n v="60.66"/>
    <n v="15761"/>
    <n v="15381"/>
  </r>
  <r>
    <x v="148"/>
    <x v="0"/>
    <x v="31"/>
    <m/>
    <n v="8"/>
    <n v="85"/>
    <n v="2635"/>
    <m/>
    <m/>
    <m/>
  </r>
  <r>
    <x v="148"/>
    <x v="0"/>
    <x v="32"/>
    <n v="4472"/>
    <n v="6"/>
    <n v="557"/>
    <n v="17267"/>
    <n v="14.23"/>
    <n v="3247"/>
    <n v="2457"/>
  </r>
  <r>
    <x v="148"/>
    <x v="0"/>
    <x v="33"/>
    <n v="7855"/>
    <n v="18"/>
    <n v="428"/>
    <n v="13268"/>
    <n v="44.16"/>
    <n v="4872"/>
    <n v="5859"/>
  </r>
  <r>
    <x v="148"/>
    <x v="0"/>
    <x v="34"/>
    <n v="811394"/>
    <n v="548"/>
    <n v="31075"/>
    <n v="963325"/>
    <n v="52.33"/>
    <n v="435312"/>
    <n v="504108"/>
  </r>
  <r>
    <x v="148"/>
    <x v="1"/>
    <x v="0"/>
    <n v="29960"/>
    <n v="135"/>
    <n v="1612"/>
    <n v="49972"/>
    <n v="32.479999999999997"/>
    <n v="15137"/>
    <n v="16233"/>
  </r>
  <r>
    <x v="148"/>
    <x v="1"/>
    <x v="1"/>
    <n v="106735"/>
    <n v="183"/>
    <n v="3758"/>
    <n v="116498"/>
    <n v="53.07"/>
    <n v="50308"/>
    <n v="61824"/>
  </r>
  <r>
    <x v="148"/>
    <x v="1"/>
    <x v="2"/>
    <n v="9809"/>
    <n v="62"/>
    <n v="650"/>
    <n v="20150"/>
    <n v="25.64"/>
    <n v="5746"/>
    <n v="5166"/>
  </r>
  <r>
    <x v="148"/>
    <x v="1"/>
    <x v="3"/>
    <n v="37338"/>
    <n v="88"/>
    <n v="1551"/>
    <n v="48081"/>
    <n v="46.19"/>
    <n v="21726"/>
    <n v="22210"/>
  </r>
  <r>
    <x v="148"/>
    <x v="1"/>
    <x v="4"/>
    <n v="24087"/>
    <n v="54"/>
    <n v="954"/>
    <n v="29574"/>
    <n v="45.65"/>
    <n v="12271"/>
    <n v="13502"/>
  </r>
  <r>
    <x v="148"/>
    <x v="1"/>
    <x v="5"/>
    <n v="38717"/>
    <n v="78"/>
    <n v="1396"/>
    <n v="43276"/>
    <n v="43.87"/>
    <n v="21434"/>
    <n v="18987"/>
  </r>
  <r>
    <x v="148"/>
    <x v="1"/>
    <x v="6"/>
    <n v="25877"/>
    <n v="67"/>
    <n v="1177"/>
    <n v="36487"/>
    <n v="39.25"/>
    <n v="16236"/>
    <n v="14320"/>
  </r>
  <r>
    <x v="148"/>
    <x v="1"/>
    <x v="7"/>
    <n v="5916"/>
    <n v="21"/>
    <n v="248"/>
    <n v="7688"/>
    <n v="47.09"/>
    <n v="3281"/>
    <n v="3620"/>
  </r>
  <r>
    <x v="148"/>
    <x v="1"/>
    <x v="8"/>
    <n v="8933"/>
    <n v="35"/>
    <n v="514"/>
    <n v="15934"/>
    <n v="36.57"/>
    <n v="5577"/>
    <n v="5827"/>
  </r>
  <r>
    <x v="148"/>
    <x v="1"/>
    <x v="9"/>
    <n v="17723"/>
    <n v="47"/>
    <n v="807"/>
    <n v="25017"/>
    <n v="49.25"/>
    <n v="9234"/>
    <n v="12322"/>
  </r>
  <r>
    <x v="148"/>
    <x v="1"/>
    <x v="10"/>
    <n v="30497"/>
    <n v="79"/>
    <n v="1420"/>
    <n v="44020"/>
    <n v="40.89"/>
    <n v="16346"/>
    <n v="18002"/>
  </r>
  <r>
    <x v="148"/>
    <x v="1"/>
    <x v="11"/>
    <n v="3434"/>
    <n v="20"/>
    <n v="515"/>
    <n v="15965"/>
    <n v="11.97"/>
    <n v="2282"/>
    <n v="1911"/>
  </r>
  <r>
    <x v="148"/>
    <x v="1"/>
    <x v="12"/>
    <n v="25121"/>
    <n v="61"/>
    <n v="1042"/>
    <n v="32302"/>
    <n v="48.58"/>
    <n v="15808"/>
    <n v="15692"/>
  </r>
  <r>
    <x v="148"/>
    <x v="1"/>
    <x v="13"/>
    <n v="6205"/>
    <n v="21"/>
    <n v="376"/>
    <n v="11656"/>
    <n v="33.04"/>
    <n v="4303"/>
    <n v="3851"/>
  </r>
  <r>
    <x v="148"/>
    <x v="1"/>
    <x v="14"/>
    <n v="5349"/>
    <n v="19"/>
    <n v="267"/>
    <n v="8277"/>
    <n v="36.74"/>
    <n v="3024"/>
    <n v="3041"/>
  </r>
  <r>
    <x v="148"/>
    <x v="1"/>
    <x v="15"/>
    <n v="5645"/>
    <n v="28"/>
    <n v="275"/>
    <n v="8525"/>
    <n v="41.31"/>
    <n v="3490"/>
    <n v="3522"/>
  </r>
  <r>
    <x v="148"/>
    <x v="1"/>
    <x v="16"/>
    <n v="40881"/>
    <n v="61"/>
    <n v="1346"/>
    <n v="41726"/>
    <n v="56.42"/>
    <n v="19121"/>
    <n v="23543"/>
  </r>
  <r>
    <x v="148"/>
    <x v="1"/>
    <x v="17"/>
    <n v="27683"/>
    <n v="33"/>
    <n v="824"/>
    <n v="25544"/>
    <n v="59.83"/>
    <n v="12918"/>
    <n v="15283"/>
  </r>
  <r>
    <x v="148"/>
    <x v="1"/>
    <x v="18"/>
    <n v="17339"/>
    <n v="49"/>
    <n v="746"/>
    <n v="23126"/>
    <n v="43.05"/>
    <n v="10653"/>
    <n v="9956"/>
  </r>
  <r>
    <x v="148"/>
    <x v="1"/>
    <x v="19"/>
    <n v="23350"/>
    <n v="97"/>
    <n v="1262"/>
    <n v="39122"/>
    <n v="36.93"/>
    <n v="11685"/>
    <n v="14447"/>
  </r>
  <r>
    <x v="148"/>
    <x v="1"/>
    <x v="20"/>
    <n v="91041"/>
    <n v="194"/>
    <n v="2730"/>
    <n v="84630"/>
    <n v="59.51"/>
    <n v="44310"/>
    <n v="50360"/>
  </r>
  <r>
    <x v="148"/>
    <x v="1"/>
    <x v="21"/>
    <n v="10349"/>
    <n v="29"/>
    <n v="420"/>
    <n v="13020"/>
    <n v="36.700000000000003"/>
    <n v="6993"/>
    <n v="4779"/>
  </r>
  <r>
    <x v="148"/>
    <x v="1"/>
    <x v="22"/>
    <n v="8181"/>
    <n v="18"/>
    <n v="440"/>
    <n v="13640"/>
    <n v="29.97"/>
    <n v="6463"/>
    <n v="4088"/>
  </r>
  <r>
    <x v="148"/>
    <x v="1"/>
    <x v="23"/>
    <n v="9772"/>
    <n v="27"/>
    <n v="366"/>
    <n v="11346"/>
    <n v="55.88"/>
    <n v="6337"/>
    <n v="6340"/>
  </r>
  <r>
    <x v="148"/>
    <x v="1"/>
    <x v="24"/>
    <n v="119342"/>
    <n v="268"/>
    <n v="3956"/>
    <n v="122636"/>
    <n v="53.46"/>
    <n v="64103"/>
    <n v="65567"/>
  </r>
  <r>
    <x v="148"/>
    <x v="1"/>
    <x v="25"/>
    <n v="17951"/>
    <n v="70"/>
    <n v="1029"/>
    <n v="31899"/>
    <n v="29.86"/>
    <n v="12058"/>
    <n v="9524"/>
  </r>
  <r>
    <x v="148"/>
    <x v="1"/>
    <x v="26"/>
    <n v="5293"/>
    <n v="21"/>
    <n v="347"/>
    <n v="10757"/>
    <n v="24.32"/>
    <n v="3127"/>
    <n v="2616"/>
  </r>
  <r>
    <x v="148"/>
    <x v="1"/>
    <x v="27"/>
    <n v="19046"/>
    <n v="52"/>
    <n v="1239"/>
    <n v="38409"/>
    <n v="24.6"/>
    <n v="9033"/>
    <n v="9447"/>
  </r>
  <r>
    <x v="148"/>
    <x v="1"/>
    <x v="28"/>
    <n v="6825"/>
    <n v="22"/>
    <n v="281"/>
    <n v="8711"/>
    <n v="45.32"/>
    <n v="4821"/>
    <n v="3948"/>
  </r>
  <r>
    <x v="148"/>
    <x v="1"/>
    <x v="29"/>
    <n v="4516"/>
    <n v="29"/>
    <n v="287"/>
    <n v="8897"/>
    <n v="30.04"/>
    <n v="2873"/>
    <n v="2673"/>
  </r>
  <r>
    <x v="148"/>
    <x v="1"/>
    <x v="30"/>
    <n v="22312"/>
    <n v="45"/>
    <n v="764"/>
    <n v="23684"/>
    <n v="55.15"/>
    <n v="12917"/>
    <n v="13062"/>
  </r>
  <r>
    <x v="148"/>
    <x v="1"/>
    <x v="31"/>
    <n v="1605"/>
    <n v="13"/>
    <n v="93"/>
    <n v="2883"/>
    <n v="35.03"/>
    <n v="1161"/>
    <n v="1010"/>
  </r>
  <r>
    <x v="148"/>
    <x v="1"/>
    <x v="32"/>
    <n v="4584"/>
    <n v="20"/>
    <n v="365"/>
    <n v="11315"/>
    <n v="20.3"/>
    <n v="2986"/>
    <n v="2297"/>
  </r>
  <r>
    <x v="148"/>
    <x v="1"/>
    <x v="33"/>
    <n v="13863"/>
    <n v="40"/>
    <n v="604"/>
    <n v="18724"/>
    <n v="49.34"/>
    <n v="7579"/>
    <n v="9239"/>
  </r>
  <r>
    <x v="148"/>
    <x v="1"/>
    <x v="34"/>
    <n v="678251"/>
    <n v="1785"/>
    <n v="28881"/>
    <n v="895311"/>
    <n v="43.27"/>
    <n v="368318"/>
    <n v="387356"/>
  </r>
  <r>
    <x v="148"/>
    <x v="2"/>
    <x v="0"/>
    <n v="11593"/>
    <n v="25"/>
    <n v="1189"/>
    <n v="36859"/>
    <n v="29.41"/>
    <n v="3579"/>
    <n v="10840"/>
  </r>
  <r>
    <x v="148"/>
    <x v="2"/>
    <x v="1"/>
    <n v="64422"/>
    <n v="40"/>
    <n v="3829"/>
    <n v="118699"/>
    <n v="48.76"/>
    <n v="25789"/>
    <n v="57883"/>
  </r>
  <r>
    <x v="148"/>
    <x v="2"/>
    <x v="2"/>
    <n v="4226"/>
    <n v="18"/>
    <n v="651"/>
    <n v="20181"/>
    <n v="18.29"/>
    <n v="2291"/>
    <n v="3691"/>
  </r>
  <r>
    <x v="148"/>
    <x v="2"/>
    <x v="3"/>
    <n v="4763"/>
    <n v="13"/>
    <n v="730"/>
    <n v="22630"/>
    <n v="17.97"/>
    <n v="2688"/>
    <n v="4067"/>
  </r>
  <r>
    <x v="148"/>
    <x v="2"/>
    <x v="4"/>
    <n v="8277"/>
    <n v="14"/>
    <n v="912"/>
    <n v="28272"/>
    <n v="27.93"/>
    <n v="2983"/>
    <n v="7895"/>
  </r>
  <r>
    <x v="148"/>
    <x v="2"/>
    <x v="5"/>
    <n v="11179"/>
    <n v="13"/>
    <n v="1459"/>
    <n v="45229"/>
    <n v="24.14"/>
    <n v="6498"/>
    <n v="10920"/>
  </r>
  <r>
    <x v="148"/>
    <x v="2"/>
    <x v="6"/>
    <n v="10603"/>
    <n v="15"/>
    <n v="964"/>
    <n v="29884"/>
    <n v="30.89"/>
    <n v="5380"/>
    <n v="9232"/>
  </r>
  <r>
    <x v="148"/>
    <x v="2"/>
    <x v="7"/>
    <m/>
    <n v="2"/>
    <n v="64"/>
    <n v="1984"/>
    <m/>
    <m/>
    <m/>
  </r>
  <r>
    <x v="148"/>
    <x v="2"/>
    <x v="8"/>
    <m/>
    <n v="5"/>
    <n v="160"/>
    <n v="4960"/>
    <n v="17.16"/>
    <m/>
    <n v="851"/>
  </r>
  <r>
    <x v="148"/>
    <x v="2"/>
    <x v="9"/>
    <n v="2765"/>
    <n v="10"/>
    <n v="408"/>
    <n v="12648"/>
    <n v="18.989999999999998"/>
    <n v="1048"/>
    <n v="2402"/>
  </r>
  <r>
    <x v="148"/>
    <x v="2"/>
    <x v="10"/>
    <n v="6656"/>
    <n v="18"/>
    <n v="826"/>
    <n v="25606"/>
    <n v="24.33"/>
    <n v="1303"/>
    <n v="6231"/>
  </r>
  <r>
    <x v="148"/>
    <x v="2"/>
    <x v="11"/>
    <n v="3586"/>
    <n v="14"/>
    <n v="930"/>
    <n v="28830"/>
    <n v="9.86"/>
    <n v="2303"/>
    <n v="2843"/>
  </r>
  <r>
    <x v="148"/>
    <x v="2"/>
    <x v="12"/>
    <m/>
    <n v="3"/>
    <n v="121"/>
    <n v="3751"/>
    <m/>
    <m/>
    <m/>
  </r>
  <r>
    <x v="148"/>
    <x v="2"/>
    <x v="13"/>
    <m/>
    <n v="3"/>
    <n v="79"/>
    <n v="2449"/>
    <m/>
    <m/>
    <m/>
  </r>
  <r>
    <x v="148"/>
    <x v="2"/>
    <x v="14"/>
    <m/>
    <n v="3"/>
    <n v="75"/>
    <n v="2325"/>
    <m/>
    <m/>
    <m/>
  </r>
  <r>
    <x v="148"/>
    <x v="2"/>
    <x v="15"/>
    <m/>
    <n v="5"/>
    <n v="407"/>
    <n v="12617"/>
    <m/>
    <m/>
    <m/>
  </r>
  <r>
    <x v="148"/>
    <x v="2"/>
    <x v="16"/>
    <m/>
    <n v="13"/>
    <n v="2348"/>
    <n v="72788"/>
    <m/>
    <m/>
    <m/>
  </r>
  <r>
    <x v="148"/>
    <x v="2"/>
    <x v="17"/>
    <m/>
    <n v="9"/>
    <n v="1765"/>
    <n v="54715"/>
    <m/>
    <m/>
    <m/>
  </r>
  <r>
    <x v="148"/>
    <x v="2"/>
    <x v="18"/>
    <n v="7886"/>
    <n v="23"/>
    <n v="977"/>
    <n v="30287"/>
    <n v="24.07"/>
    <n v="4403"/>
    <n v="7289"/>
  </r>
  <r>
    <x v="148"/>
    <x v="2"/>
    <x v="19"/>
    <n v="17241"/>
    <n v="28"/>
    <n v="1203"/>
    <n v="37293"/>
    <n v="38.299999999999997"/>
    <n v="7659"/>
    <n v="14283"/>
  </r>
  <r>
    <x v="148"/>
    <x v="2"/>
    <x v="20"/>
    <n v="29727"/>
    <n v="49"/>
    <n v="2384"/>
    <n v="73904"/>
    <n v="36.369999999999997"/>
    <n v="15068"/>
    <n v="26879"/>
  </r>
  <r>
    <x v="148"/>
    <x v="2"/>
    <x v="21"/>
    <m/>
    <n v="7"/>
    <n v="483"/>
    <n v="14973"/>
    <m/>
    <m/>
    <m/>
  </r>
  <r>
    <x v="148"/>
    <x v="2"/>
    <x v="22"/>
    <n v="5291"/>
    <n v="6"/>
    <n v="374"/>
    <n v="11594"/>
    <n v="41.77"/>
    <m/>
    <n v="4843"/>
  </r>
  <r>
    <x v="148"/>
    <x v="2"/>
    <x v="23"/>
    <m/>
    <n v="4"/>
    <n v="77"/>
    <n v="2387"/>
    <m/>
    <m/>
    <m/>
  </r>
  <r>
    <x v="148"/>
    <x v="2"/>
    <x v="24"/>
    <n v="38812"/>
    <n v="66"/>
    <n v="3318"/>
    <n v="102858"/>
    <n v="33.79"/>
    <n v="20726"/>
    <n v="34752"/>
  </r>
  <r>
    <x v="148"/>
    <x v="2"/>
    <x v="25"/>
    <n v="14932"/>
    <n v="23"/>
    <n v="1500"/>
    <n v="46500"/>
    <n v="27.47"/>
    <n v="10209"/>
    <n v="12774"/>
  </r>
  <r>
    <x v="148"/>
    <x v="2"/>
    <x v="26"/>
    <n v="6847"/>
    <n v="8"/>
    <n v="619"/>
    <n v="19189"/>
    <n v="33.58"/>
    <n v="3517"/>
    <n v="6443"/>
  </r>
  <r>
    <x v="148"/>
    <x v="2"/>
    <x v="27"/>
    <n v="33971"/>
    <n v="22"/>
    <n v="2149"/>
    <n v="66619"/>
    <n v="48.38"/>
    <n v="11312"/>
    <n v="32233"/>
  </r>
  <r>
    <x v="148"/>
    <x v="2"/>
    <x v="28"/>
    <n v="854"/>
    <n v="5"/>
    <n v="100"/>
    <n v="3100"/>
    <n v="23.49"/>
    <n v="575"/>
    <n v="728"/>
  </r>
  <r>
    <x v="148"/>
    <x v="2"/>
    <x v="29"/>
    <n v="2016"/>
    <n v="7"/>
    <n v="239"/>
    <n v="7409"/>
    <n v="24.09"/>
    <n v="281"/>
    <n v="1785"/>
  </r>
  <r>
    <x v="148"/>
    <x v="2"/>
    <x v="30"/>
    <n v="5451"/>
    <n v="8"/>
    <n v="371"/>
    <n v="11501"/>
    <n v="44.5"/>
    <n v="2728"/>
    <n v="5118"/>
  </r>
  <r>
    <x v="148"/>
    <x v="2"/>
    <x v="31"/>
    <m/>
    <n v="3"/>
    <n v="103"/>
    <n v="3193"/>
    <m/>
    <m/>
    <m/>
  </r>
  <r>
    <x v="148"/>
    <x v="2"/>
    <x v="32"/>
    <n v="2906"/>
    <n v="6"/>
    <n v="356"/>
    <n v="11036"/>
    <n v="23.17"/>
    <n v="1689"/>
    <n v="2558"/>
  </r>
  <r>
    <x v="148"/>
    <x v="2"/>
    <x v="33"/>
    <n v="2228"/>
    <n v="12"/>
    <n v="455"/>
    <n v="14105"/>
    <n v="14.1"/>
    <n v="1710"/>
    <n v="1989"/>
  </r>
  <r>
    <x v="148"/>
    <x v="2"/>
    <x v="34"/>
    <n v="297681"/>
    <n v="425"/>
    <n v="26542"/>
    <n v="822802"/>
    <n v="32.950000000000003"/>
    <n v="137398"/>
    <n v="271093"/>
  </r>
  <r>
    <x v="148"/>
    <x v="3"/>
    <x v="0"/>
    <n v="24398"/>
    <n v="46"/>
    <n v="5969"/>
    <n v="185039"/>
    <n v="7.23"/>
    <n v="12568"/>
    <n v="13384"/>
  </r>
  <r>
    <x v="148"/>
    <x v="3"/>
    <x v="1"/>
    <n v="14278"/>
    <n v="21"/>
    <n v="2529"/>
    <n v="78399"/>
    <n v="9.02"/>
    <n v="6438"/>
    <n v="7072"/>
  </r>
  <r>
    <x v="148"/>
    <x v="3"/>
    <x v="2"/>
    <n v="14117"/>
    <n v="23"/>
    <n v="3132"/>
    <n v="97092"/>
    <n v="7.73"/>
    <n v="8663"/>
    <n v="7508"/>
  </r>
  <r>
    <x v="148"/>
    <x v="3"/>
    <x v="3"/>
    <n v="9831"/>
    <n v="21"/>
    <n v="1902"/>
    <n v="58962"/>
    <n v="9.24"/>
    <n v="5548"/>
    <n v="5449"/>
  </r>
  <r>
    <x v="148"/>
    <x v="3"/>
    <x v="4"/>
    <n v="18575"/>
    <n v="18"/>
    <n v="2638"/>
    <n v="81778"/>
    <n v="12.41"/>
    <n v="5887"/>
    <n v="10150"/>
  </r>
  <r>
    <x v="148"/>
    <x v="3"/>
    <x v="5"/>
    <n v="10796"/>
    <n v="11"/>
    <n v="1456"/>
    <n v="45136"/>
    <n v="11.95"/>
    <n v="5689"/>
    <n v="5396"/>
  </r>
  <r>
    <x v="148"/>
    <x v="3"/>
    <x v="6"/>
    <n v="6972"/>
    <n v="10"/>
    <n v="1347"/>
    <n v="41757"/>
    <n v="6.48"/>
    <n v="4703"/>
    <n v="2704"/>
  </r>
  <r>
    <x v="148"/>
    <x v="3"/>
    <x v="7"/>
    <n v="2964"/>
    <n v="5"/>
    <n v="1117"/>
    <n v="34627"/>
    <n v="4.33"/>
    <n v="1394"/>
    <n v="1499"/>
  </r>
  <r>
    <x v="148"/>
    <x v="3"/>
    <x v="8"/>
    <n v="7389"/>
    <n v="10"/>
    <n v="1733"/>
    <n v="53723"/>
    <n v="6.11"/>
    <n v="3466"/>
    <n v="3284"/>
  </r>
  <r>
    <x v="148"/>
    <x v="3"/>
    <x v="9"/>
    <n v="6983"/>
    <n v="13"/>
    <n v="1195"/>
    <n v="37045"/>
    <n v="10.51"/>
    <n v="2540"/>
    <n v="3893"/>
  </r>
  <r>
    <x v="148"/>
    <x v="3"/>
    <x v="10"/>
    <n v="6847"/>
    <n v="20"/>
    <n v="1951"/>
    <n v="60481"/>
    <n v="6.22"/>
    <n v="2798"/>
    <n v="3762"/>
  </r>
  <r>
    <x v="148"/>
    <x v="3"/>
    <x v="11"/>
    <n v="1966"/>
    <n v="6"/>
    <n v="430"/>
    <n v="13330"/>
    <n v="6.84"/>
    <n v="1663"/>
    <n v="912"/>
  </r>
  <r>
    <x v="148"/>
    <x v="3"/>
    <x v="12"/>
    <m/>
    <n v="7"/>
    <n v="589"/>
    <n v="18259"/>
    <m/>
    <m/>
    <m/>
  </r>
  <r>
    <x v="148"/>
    <x v="3"/>
    <x v="13"/>
    <m/>
    <n v="3"/>
    <n v="361"/>
    <n v="11191"/>
    <m/>
    <m/>
    <m/>
  </r>
  <r>
    <x v="148"/>
    <x v="3"/>
    <x v="14"/>
    <m/>
    <n v="7"/>
    <n v="753"/>
    <n v="23343"/>
    <m/>
    <m/>
    <m/>
  </r>
  <r>
    <x v="148"/>
    <x v="3"/>
    <x v="15"/>
    <n v="3816"/>
    <n v="8"/>
    <n v="972"/>
    <n v="30132"/>
    <n v="7.39"/>
    <n v="1588"/>
    <n v="2226"/>
  </r>
  <r>
    <x v="148"/>
    <x v="3"/>
    <x v="16"/>
    <m/>
    <n v="4"/>
    <n v="419"/>
    <n v="12989"/>
    <m/>
    <m/>
    <m/>
  </r>
  <r>
    <x v="148"/>
    <x v="3"/>
    <x v="17"/>
    <m/>
    <n v="1"/>
    <n v="39"/>
    <n v="1209"/>
    <m/>
    <m/>
    <m/>
  </r>
  <r>
    <x v="148"/>
    <x v="3"/>
    <x v="18"/>
    <n v="10812"/>
    <n v="15"/>
    <n v="1317"/>
    <n v="40827"/>
    <n v="13.58"/>
    <n v="6561"/>
    <n v="5544"/>
  </r>
  <r>
    <x v="148"/>
    <x v="3"/>
    <x v="19"/>
    <n v="14067"/>
    <n v="21"/>
    <n v="3674"/>
    <n v="113894"/>
    <n v="6.27"/>
    <n v="6706"/>
    <n v="7146"/>
  </r>
  <r>
    <x v="148"/>
    <x v="3"/>
    <x v="20"/>
    <n v="33352"/>
    <n v="35"/>
    <n v="4338"/>
    <n v="134478"/>
    <n v="13.77"/>
    <n v="13640"/>
    <n v="18518"/>
  </r>
  <r>
    <x v="148"/>
    <x v="3"/>
    <x v="21"/>
    <n v="4559"/>
    <n v="9"/>
    <n v="729"/>
    <n v="22599"/>
    <n v="12.31"/>
    <n v="2964"/>
    <n v="2781"/>
  </r>
  <r>
    <x v="148"/>
    <x v="3"/>
    <x v="22"/>
    <m/>
    <n v="4"/>
    <n v="557"/>
    <n v="17267"/>
    <m/>
    <n v="4031"/>
    <m/>
  </r>
  <r>
    <x v="148"/>
    <x v="3"/>
    <x v="23"/>
    <m/>
    <n v="7"/>
    <n v="755"/>
    <n v="23405"/>
    <m/>
    <n v="1916"/>
    <m/>
  </r>
  <r>
    <x v="148"/>
    <x v="3"/>
    <x v="24"/>
    <n v="47359"/>
    <n v="55"/>
    <n v="6379"/>
    <n v="197749"/>
    <n v="12.78"/>
    <n v="22551"/>
    <n v="25264"/>
  </r>
  <r>
    <x v="148"/>
    <x v="3"/>
    <x v="25"/>
    <n v="10378"/>
    <n v="18"/>
    <n v="1688"/>
    <n v="52328"/>
    <n v="9.8000000000000007"/>
    <n v="7708"/>
    <n v="5126"/>
  </r>
  <r>
    <x v="148"/>
    <x v="3"/>
    <x v="26"/>
    <n v="4624"/>
    <n v="6"/>
    <n v="1565"/>
    <n v="48515"/>
    <n v="4.55"/>
    <n v="1952"/>
    <n v="2209"/>
  </r>
  <r>
    <x v="148"/>
    <x v="3"/>
    <x v="27"/>
    <n v="8942"/>
    <n v="7"/>
    <n v="1219"/>
    <n v="37789"/>
    <n v="10.130000000000001"/>
    <n v="4595"/>
    <n v="3827"/>
  </r>
  <r>
    <x v="148"/>
    <x v="3"/>
    <x v="28"/>
    <n v="3699"/>
    <n v="8"/>
    <n v="912"/>
    <n v="28272"/>
    <n v="5.89"/>
    <n v="2105"/>
    <n v="1665"/>
  </r>
  <r>
    <x v="148"/>
    <x v="3"/>
    <x v="29"/>
    <n v="3231"/>
    <n v="8"/>
    <n v="2021"/>
    <n v="62651"/>
    <n v="2.68"/>
    <n v="1516"/>
    <n v="1682"/>
  </r>
  <r>
    <x v="148"/>
    <x v="3"/>
    <x v="30"/>
    <n v="6643"/>
    <n v="6"/>
    <n v="553"/>
    <n v="17143"/>
    <n v="16.13"/>
    <n v="4109"/>
    <n v="2765"/>
  </r>
  <r>
    <x v="148"/>
    <x v="3"/>
    <x v="31"/>
    <n v="1038"/>
    <n v="6"/>
    <n v="269"/>
    <n v="8339"/>
    <n v="4.6900000000000004"/>
    <n v="898"/>
    <n v="391"/>
  </r>
  <r>
    <x v="148"/>
    <x v="3"/>
    <x v="32"/>
    <n v="3636"/>
    <n v="5"/>
    <n v="948"/>
    <n v="29388"/>
    <n v="6.48"/>
    <n v="2438"/>
    <n v="1905"/>
  </r>
  <r>
    <x v="148"/>
    <x v="3"/>
    <x v="33"/>
    <n v="2552"/>
    <n v="10"/>
    <n v="546"/>
    <n v="16926"/>
    <n v="7.97"/>
    <n v="1644"/>
    <n v="1350"/>
  </r>
  <r>
    <x v="148"/>
    <x v="3"/>
    <x v="34"/>
    <n v="256169"/>
    <n v="398"/>
    <n v="49584"/>
    <n v="1537104"/>
    <n v="8.5299999999999994"/>
    <n v="131916"/>
    <n v="131136"/>
  </r>
  <r>
    <x v="148"/>
    <x v="4"/>
    <x v="0"/>
    <n v="82595"/>
    <n v="236"/>
    <n v="9926"/>
    <n v="307706"/>
    <n v="16.489999999999998"/>
    <n v="40723"/>
    <n v="50727"/>
  </r>
  <r>
    <x v="148"/>
    <x v="4"/>
    <x v="1"/>
    <n v="497763"/>
    <n v="318"/>
    <n v="19144"/>
    <n v="593464"/>
    <n v="54.73"/>
    <n v="244291"/>
    <n v="324814"/>
  </r>
  <r>
    <x v="148"/>
    <x v="4"/>
    <x v="2"/>
    <n v="30296"/>
    <n v="114"/>
    <n v="4612"/>
    <n v="142972"/>
    <n v="12.2"/>
    <n v="17860"/>
    <n v="17437"/>
  </r>
  <r>
    <x v="148"/>
    <x v="4"/>
    <x v="3"/>
    <n v="72272"/>
    <n v="144"/>
    <n v="5132"/>
    <n v="159092"/>
    <n v="27.52"/>
    <n v="39932"/>
    <n v="43790"/>
  </r>
  <r>
    <x v="148"/>
    <x v="4"/>
    <x v="4"/>
    <n v="60051"/>
    <n v="95"/>
    <n v="4985"/>
    <n v="154535"/>
    <n v="24.15"/>
    <n v="25979"/>
    <n v="37327"/>
  </r>
  <r>
    <x v="148"/>
    <x v="4"/>
    <x v="5"/>
    <n v="116565"/>
    <n v="123"/>
    <n v="6149"/>
    <n v="190619"/>
    <n v="34.85"/>
    <n v="70124"/>
    <n v="66430"/>
  </r>
  <r>
    <x v="148"/>
    <x v="4"/>
    <x v="6"/>
    <n v="53896"/>
    <n v="101"/>
    <n v="4020"/>
    <n v="124620"/>
    <n v="25.55"/>
    <n v="32941"/>
    <n v="31845"/>
  </r>
  <r>
    <x v="148"/>
    <x v="4"/>
    <x v="7"/>
    <n v="10162"/>
    <n v="32"/>
    <n v="1490"/>
    <n v="46190"/>
    <n v="13.14"/>
    <n v="5059"/>
    <n v="6069"/>
  </r>
  <r>
    <x v="148"/>
    <x v="4"/>
    <x v="8"/>
    <n v="20337"/>
    <n v="60"/>
    <n v="2646"/>
    <n v="82026"/>
    <n v="14.95"/>
    <n v="11140"/>
    <n v="12266"/>
  </r>
  <r>
    <x v="148"/>
    <x v="4"/>
    <x v="9"/>
    <n v="35716"/>
    <n v="85"/>
    <n v="2860"/>
    <n v="88660"/>
    <n v="26.94"/>
    <n v="17366"/>
    <n v="23887"/>
  </r>
  <r>
    <x v="148"/>
    <x v="4"/>
    <x v="10"/>
    <n v="55389"/>
    <n v="132"/>
    <n v="4711"/>
    <n v="146041"/>
    <n v="24.44"/>
    <n v="26856"/>
    <n v="35700"/>
  </r>
  <r>
    <x v="148"/>
    <x v="4"/>
    <x v="11"/>
    <n v="15144"/>
    <n v="51"/>
    <n v="2394"/>
    <n v="74214"/>
    <n v="12.27"/>
    <n v="10513"/>
    <n v="9110"/>
  </r>
  <r>
    <x v="148"/>
    <x v="4"/>
    <x v="12"/>
    <n v="36426"/>
    <n v="91"/>
    <n v="2304"/>
    <n v="71424"/>
    <n v="33.5"/>
    <n v="22835"/>
    <n v="23930"/>
  </r>
  <r>
    <x v="148"/>
    <x v="4"/>
    <x v="13"/>
    <n v="9364"/>
    <n v="30"/>
    <n v="953"/>
    <n v="29543"/>
    <n v="18.73"/>
    <n v="6718"/>
    <n v="5532"/>
  </r>
  <r>
    <x v="148"/>
    <x v="4"/>
    <x v="14"/>
    <n v="11432"/>
    <n v="39"/>
    <n v="1315"/>
    <n v="40765"/>
    <n v="16.23"/>
    <n v="6411"/>
    <n v="6616"/>
  </r>
  <r>
    <x v="148"/>
    <x v="4"/>
    <x v="15"/>
    <n v="12177"/>
    <n v="44"/>
    <n v="1695"/>
    <n v="52545"/>
    <n v="15.53"/>
    <n v="6441"/>
    <n v="8159"/>
  </r>
  <r>
    <x v="148"/>
    <x v="4"/>
    <x v="16"/>
    <n v="196785"/>
    <n v="112"/>
    <n v="7537"/>
    <n v="233647"/>
    <n v="59.43"/>
    <n v="99339"/>
    <n v="138866"/>
  </r>
  <r>
    <x v="148"/>
    <x v="4"/>
    <x v="17"/>
    <n v="174257"/>
    <n v="74"/>
    <n v="5928"/>
    <n v="183768"/>
    <n v="67.91"/>
    <n v="88547"/>
    <n v="124803"/>
  </r>
  <r>
    <x v="148"/>
    <x v="4"/>
    <x v="18"/>
    <n v="41603"/>
    <n v="102"/>
    <n v="3383"/>
    <n v="104873"/>
    <n v="24.97"/>
    <n v="24575"/>
    <n v="26188"/>
  </r>
  <r>
    <x v="148"/>
    <x v="4"/>
    <x v="19"/>
    <n v="61874"/>
    <n v="158"/>
    <n v="6570"/>
    <n v="203670"/>
    <n v="19.899999999999999"/>
    <n v="29968"/>
    <n v="40521"/>
  </r>
  <r>
    <x v="148"/>
    <x v="4"/>
    <x v="20"/>
    <n v="206371"/>
    <n v="322"/>
    <n v="11439"/>
    <n v="354609"/>
    <n v="36.340000000000003"/>
    <n v="100771"/>
    <n v="128858"/>
  </r>
  <r>
    <x v="148"/>
    <x v="4"/>
    <x v="21"/>
    <n v="19579"/>
    <n v="51"/>
    <n v="1740"/>
    <n v="53940"/>
    <n v="20.16"/>
    <n v="12770"/>
    <n v="10874"/>
  </r>
  <r>
    <x v="148"/>
    <x v="4"/>
    <x v="22"/>
    <n v="27850"/>
    <n v="33"/>
    <n v="1859"/>
    <n v="57629"/>
    <n v="27.48"/>
    <n v="21314"/>
    <n v="15834"/>
  </r>
  <r>
    <x v="148"/>
    <x v="4"/>
    <x v="23"/>
    <n v="16129"/>
    <n v="47"/>
    <n v="1339"/>
    <n v="41509"/>
    <n v="23.43"/>
    <n v="9468"/>
    <n v="9728"/>
  </r>
  <r>
    <x v="148"/>
    <x v="4"/>
    <x v="24"/>
    <n v="269929"/>
    <n v="453"/>
    <n v="16377"/>
    <n v="507687"/>
    <n v="32.56"/>
    <n v="144322"/>
    <n v="165294"/>
  </r>
  <r>
    <x v="148"/>
    <x v="4"/>
    <x v="25"/>
    <n v="56396"/>
    <n v="149"/>
    <n v="5379"/>
    <n v="166749"/>
    <n v="21.35"/>
    <n v="40661"/>
    <n v="35607"/>
  </r>
  <r>
    <x v="148"/>
    <x v="4"/>
    <x v="26"/>
    <n v="24958"/>
    <n v="44"/>
    <n v="2988"/>
    <n v="92628"/>
    <n v="16.21"/>
    <n v="12557"/>
    <n v="15016"/>
  </r>
  <r>
    <x v="148"/>
    <x v="4"/>
    <x v="27"/>
    <n v="138008"/>
    <n v="115"/>
    <n v="7749"/>
    <n v="240219"/>
    <n v="35.58"/>
    <n v="53511"/>
    <n v="85475"/>
  </r>
  <r>
    <x v="148"/>
    <x v="4"/>
    <x v="28"/>
    <n v="16817"/>
    <n v="45"/>
    <n v="1717"/>
    <n v="53227"/>
    <n v="17.989999999999998"/>
    <n v="12334"/>
    <n v="9576"/>
  </r>
  <r>
    <x v="148"/>
    <x v="4"/>
    <x v="29"/>
    <n v="11706"/>
    <n v="57"/>
    <n v="2731"/>
    <n v="84661"/>
    <n v="8.49"/>
    <n v="6011"/>
    <n v="7191"/>
  </r>
  <r>
    <x v="148"/>
    <x v="4"/>
    <x v="30"/>
    <n v="59981"/>
    <n v="79"/>
    <n v="2506"/>
    <n v="77686"/>
    <n v="46.76"/>
    <n v="35515"/>
    <n v="36326"/>
  </r>
  <r>
    <x v="148"/>
    <x v="4"/>
    <x v="31"/>
    <n v="3760"/>
    <n v="30"/>
    <n v="550"/>
    <n v="17050"/>
    <n v="13.74"/>
    <n v="2800"/>
    <n v="2343"/>
  </r>
  <r>
    <x v="148"/>
    <x v="4"/>
    <x v="32"/>
    <n v="15597"/>
    <n v="37"/>
    <n v="2226"/>
    <n v="69006"/>
    <n v="13.36"/>
    <n v="10359"/>
    <n v="9216"/>
  </r>
  <r>
    <x v="148"/>
    <x v="4"/>
    <x v="33"/>
    <n v="26498"/>
    <n v="80"/>
    <n v="2033"/>
    <n v="63023"/>
    <n v="29.25"/>
    <n v="15805"/>
    <n v="18436"/>
  </r>
  <r>
    <x v="148"/>
    <x v="4"/>
    <x v="34"/>
    <n v="2043494"/>
    <n v="3156"/>
    <n v="136082"/>
    <n v="4218542"/>
    <n v="30.67"/>
    <n v="1072944"/>
    <n v="1293693"/>
  </r>
  <r>
    <x v="149"/>
    <x v="0"/>
    <x v="0"/>
    <n v="14293"/>
    <n v="30"/>
    <n v="1153"/>
    <n v="34590"/>
    <n v="23.07"/>
    <n v="7998"/>
    <n v="7979"/>
  </r>
  <r>
    <x v="149"/>
    <x v="0"/>
    <x v="1"/>
    <n v="270324"/>
    <n v="73"/>
    <n v="8989"/>
    <n v="269670"/>
    <n v="64.36"/>
    <n v="137061"/>
    <n v="173565"/>
  </r>
  <r>
    <x v="149"/>
    <x v="0"/>
    <x v="2"/>
    <n v="1876"/>
    <n v="10"/>
    <n v="173"/>
    <n v="5190"/>
    <m/>
    <n v="853"/>
    <m/>
  </r>
  <r>
    <x v="149"/>
    <x v="0"/>
    <x v="3"/>
    <n v="24278"/>
    <n v="22"/>
    <n v="947"/>
    <n v="28410"/>
    <n v="50.4"/>
    <n v="10973"/>
    <n v="14317"/>
  </r>
  <r>
    <x v="149"/>
    <x v="0"/>
    <x v="4"/>
    <n v="11200"/>
    <n v="9"/>
    <n v="481"/>
    <n v="14430"/>
    <n v="47.5"/>
    <n v="6509"/>
    <n v="6854"/>
  </r>
  <r>
    <x v="149"/>
    <x v="0"/>
    <x v="5"/>
    <n v="51649"/>
    <n v="21"/>
    <n v="1838"/>
    <n v="55140"/>
    <n v="50.72"/>
    <n v="31503"/>
    <n v="27968"/>
  </r>
  <r>
    <x v="149"/>
    <x v="0"/>
    <x v="6"/>
    <n v="9165"/>
    <n v="9"/>
    <n v="532"/>
    <n v="15960"/>
    <n v="29.58"/>
    <n v="5654"/>
    <n v="4721"/>
  </r>
  <r>
    <x v="149"/>
    <x v="0"/>
    <x v="7"/>
    <m/>
    <n v="4"/>
    <n v="61"/>
    <n v="1830"/>
    <m/>
    <n v="231"/>
    <m/>
  </r>
  <r>
    <x v="149"/>
    <x v="0"/>
    <x v="8"/>
    <m/>
    <n v="10"/>
    <n v="239"/>
    <n v="7170"/>
    <m/>
    <m/>
    <m/>
  </r>
  <r>
    <x v="149"/>
    <x v="0"/>
    <x v="9"/>
    <n v="8760"/>
    <n v="15"/>
    <n v="450"/>
    <n v="13500"/>
    <n v="41.81"/>
    <n v="4611"/>
    <n v="5644"/>
  </r>
  <r>
    <x v="149"/>
    <x v="0"/>
    <x v="10"/>
    <n v="9073"/>
    <n v="15"/>
    <n v="515"/>
    <n v="15450"/>
    <n v="40.07"/>
    <n v="5073"/>
    <n v="6191"/>
  </r>
  <r>
    <x v="149"/>
    <x v="0"/>
    <x v="11"/>
    <n v="6604"/>
    <n v="11"/>
    <n v="521"/>
    <n v="15630"/>
    <n v="22.31"/>
    <n v="4328"/>
    <n v="3488"/>
  </r>
  <r>
    <x v="149"/>
    <x v="0"/>
    <x v="12"/>
    <n v="6890"/>
    <n v="20"/>
    <n v="552"/>
    <n v="16560"/>
    <n v="30.15"/>
    <n v="4244"/>
    <n v="4992"/>
  </r>
  <r>
    <x v="149"/>
    <x v="0"/>
    <x v="13"/>
    <m/>
    <n v="3"/>
    <n v="137"/>
    <n v="4110"/>
    <m/>
    <m/>
    <m/>
  </r>
  <r>
    <x v="149"/>
    <x v="0"/>
    <x v="14"/>
    <n v="3804"/>
    <n v="10"/>
    <n v="220"/>
    <n v="6600"/>
    <n v="34.549999999999997"/>
    <n v="2042"/>
    <n v="2281"/>
  </r>
  <r>
    <x v="149"/>
    <x v="0"/>
    <x v="15"/>
    <m/>
    <n v="3"/>
    <n v="41"/>
    <n v="1230"/>
    <m/>
    <m/>
    <m/>
  </r>
  <r>
    <x v="149"/>
    <x v="0"/>
    <x v="16"/>
    <n v="112864"/>
    <n v="34"/>
    <n v="3429"/>
    <n v="102870"/>
    <n v="73"/>
    <n v="55745"/>
    <n v="75093"/>
  </r>
  <r>
    <x v="149"/>
    <x v="0"/>
    <x v="17"/>
    <n v="110499"/>
    <n v="31"/>
    <n v="3305"/>
    <n v="99150"/>
    <n v="73.739999999999995"/>
    <n v="54711"/>
    <n v="73113"/>
  </r>
  <r>
    <x v="149"/>
    <x v="0"/>
    <x v="18"/>
    <n v="3620"/>
    <n v="14"/>
    <n v="335"/>
    <n v="10050"/>
    <n v="23.9"/>
    <n v="1934"/>
    <n v="2402"/>
  </r>
  <r>
    <x v="149"/>
    <x v="0"/>
    <x v="19"/>
    <n v="6170"/>
    <n v="11"/>
    <n v="425"/>
    <n v="12750"/>
    <n v="31.63"/>
    <n v="3056"/>
    <n v="4032"/>
  </r>
  <r>
    <x v="149"/>
    <x v="0"/>
    <x v="20"/>
    <n v="50167"/>
    <n v="44"/>
    <n v="2015"/>
    <n v="60450"/>
    <n v="50.84"/>
    <n v="25523"/>
    <n v="30732"/>
  </r>
  <r>
    <x v="149"/>
    <x v="0"/>
    <x v="21"/>
    <m/>
    <n v="6"/>
    <n v="108"/>
    <n v="3240"/>
    <m/>
    <m/>
    <m/>
  </r>
  <r>
    <x v="149"/>
    <x v="0"/>
    <x v="22"/>
    <m/>
    <n v="5"/>
    <n v="488"/>
    <n v="14640"/>
    <m/>
    <m/>
    <m/>
  </r>
  <r>
    <x v="149"/>
    <x v="0"/>
    <x v="23"/>
    <m/>
    <n v="9"/>
    <n v="141"/>
    <n v="4230"/>
    <m/>
    <m/>
    <m/>
  </r>
  <r>
    <x v="149"/>
    <x v="0"/>
    <x v="24"/>
    <n v="59968"/>
    <n v="64"/>
    <n v="2752"/>
    <n v="82560"/>
    <n v="43.22"/>
    <n v="31645"/>
    <n v="35679"/>
  </r>
  <r>
    <x v="149"/>
    <x v="0"/>
    <x v="25"/>
    <n v="10130"/>
    <n v="37"/>
    <n v="1152"/>
    <n v="34560"/>
    <n v="18.010000000000002"/>
    <n v="8199"/>
    <n v="6223"/>
  </r>
  <r>
    <x v="149"/>
    <x v="0"/>
    <x v="26"/>
    <n v="8273"/>
    <n v="10"/>
    <n v="472"/>
    <n v="14160"/>
    <n v="22.38"/>
    <n v="3563"/>
    <n v="3169"/>
  </r>
  <r>
    <x v="149"/>
    <x v="0"/>
    <x v="27"/>
    <n v="90029"/>
    <n v="33"/>
    <n v="3129"/>
    <n v="93870"/>
    <n v="46.3"/>
    <n v="28355"/>
    <n v="43458"/>
  </r>
  <r>
    <x v="149"/>
    <x v="0"/>
    <x v="28"/>
    <n v="3349"/>
    <n v="10"/>
    <n v="424"/>
    <n v="12720"/>
    <n v="18.88"/>
    <n v="2700"/>
    <n v="2402"/>
  </r>
  <r>
    <x v="149"/>
    <x v="0"/>
    <x v="29"/>
    <m/>
    <n v="13"/>
    <n v="184"/>
    <n v="5520"/>
    <m/>
    <n v="835"/>
    <m/>
  </r>
  <r>
    <x v="149"/>
    <x v="0"/>
    <x v="30"/>
    <n v="21281"/>
    <n v="19"/>
    <n v="812"/>
    <n v="24360"/>
    <n v="53.81"/>
    <n v="13843"/>
    <n v="13108"/>
  </r>
  <r>
    <x v="149"/>
    <x v="0"/>
    <x v="31"/>
    <n v="669"/>
    <n v="8"/>
    <n v="85"/>
    <n v="2550"/>
    <m/>
    <n v="500"/>
    <m/>
  </r>
  <r>
    <x v="149"/>
    <x v="0"/>
    <x v="32"/>
    <n v="3379"/>
    <n v="5"/>
    <n v="545"/>
    <n v="16350"/>
    <n v="11.13"/>
    <n v="2250"/>
    <n v="1820"/>
  </r>
  <r>
    <x v="149"/>
    <x v="0"/>
    <x v="33"/>
    <n v="6229"/>
    <n v="18"/>
    <n v="421"/>
    <n v="12630"/>
    <m/>
    <n v="3667"/>
    <m/>
  </r>
  <r>
    <x v="149"/>
    <x v="0"/>
    <x v="34"/>
    <n v="750687"/>
    <n v="541"/>
    <n v="31014"/>
    <n v="930420"/>
    <n v="49.04"/>
    <n v="380008"/>
    <n v="456304"/>
  </r>
  <r>
    <x v="149"/>
    <x v="1"/>
    <x v="0"/>
    <n v="23053"/>
    <n v="135"/>
    <n v="1612"/>
    <n v="48360"/>
    <n v="26.69"/>
    <n v="12830"/>
    <n v="12905"/>
  </r>
  <r>
    <x v="149"/>
    <x v="1"/>
    <x v="1"/>
    <n v="103443"/>
    <n v="183"/>
    <n v="3759"/>
    <n v="112770"/>
    <n v="51"/>
    <n v="50662"/>
    <n v="57513"/>
  </r>
  <r>
    <x v="149"/>
    <x v="1"/>
    <x v="2"/>
    <n v="8652"/>
    <n v="62"/>
    <n v="650"/>
    <n v="19500"/>
    <n v="24.01"/>
    <n v="4862"/>
    <n v="4682"/>
  </r>
  <r>
    <x v="149"/>
    <x v="1"/>
    <x v="3"/>
    <n v="37737"/>
    <n v="87"/>
    <n v="1550"/>
    <n v="46500"/>
    <n v="48.58"/>
    <n v="20801"/>
    <n v="22591"/>
  </r>
  <r>
    <x v="149"/>
    <x v="1"/>
    <x v="4"/>
    <n v="24314"/>
    <n v="54"/>
    <n v="952"/>
    <n v="28560"/>
    <n v="44.56"/>
    <n v="11852"/>
    <n v="12727"/>
  </r>
  <r>
    <x v="149"/>
    <x v="1"/>
    <x v="5"/>
    <n v="36957"/>
    <n v="79"/>
    <n v="1395"/>
    <n v="41850"/>
    <n v="38.49"/>
    <n v="20126"/>
    <n v="16110"/>
  </r>
  <r>
    <x v="149"/>
    <x v="1"/>
    <x v="6"/>
    <n v="26026"/>
    <n v="66"/>
    <n v="1171"/>
    <n v="35130"/>
    <n v="39.729999999999997"/>
    <n v="16062"/>
    <n v="13955"/>
  </r>
  <r>
    <x v="149"/>
    <x v="1"/>
    <x v="7"/>
    <n v="5243"/>
    <n v="20"/>
    <n v="230"/>
    <n v="6900"/>
    <n v="46.03"/>
    <n v="3007"/>
    <n v="3176"/>
  </r>
  <r>
    <x v="149"/>
    <x v="1"/>
    <x v="8"/>
    <n v="7399"/>
    <n v="34"/>
    <n v="511"/>
    <n v="15330"/>
    <n v="32.44"/>
    <n v="4580"/>
    <n v="4973"/>
  </r>
  <r>
    <x v="149"/>
    <x v="1"/>
    <x v="9"/>
    <n v="18680"/>
    <n v="46"/>
    <n v="799"/>
    <n v="23970"/>
    <n v="52.54"/>
    <n v="9642"/>
    <n v="12594"/>
  </r>
  <r>
    <x v="149"/>
    <x v="1"/>
    <x v="10"/>
    <n v="26913"/>
    <n v="78"/>
    <n v="1414"/>
    <n v="42420"/>
    <n v="37.4"/>
    <n v="14697"/>
    <n v="15867"/>
  </r>
  <r>
    <x v="149"/>
    <x v="1"/>
    <x v="11"/>
    <n v="4696"/>
    <n v="21"/>
    <n v="556"/>
    <n v="16680"/>
    <n v="12.57"/>
    <n v="2749"/>
    <n v="2096"/>
  </r>
  <r>
    <x v="149"/>
    <x v="1"/>
    <x v="12"/>
    <n v="21860"/>
    <n v="61"/>
    <n v="1042"/>
    <n v="31260"/>
    <n v="43.18"/>
    <n v="13195"/>
    <n v="13499"/>
  </r>
  <r>
    <x v="149"/>
    <x v="1"/>
    <x v="13"/>
    <n v="5266"/>
    <n v="21"/>
    <n v="376"/>
    <n v="11280"/>
    <n v="28.13"/>
    <n v="3478"/>
    <n v="3173"/>
  </r>
  <r>
    <x v="149"/>
    <x v="1"/>
    <x v="14"/>
    <n v="5285"/>
    <n v="19"/>
    <n v="267"/>
    <n v="8010"/>
    <n v="35.020000000000003"/>
    <n v="2754"/>
    <n v="2805"/>
  </r>
  <r>
    <x v="149"/>
    <x v="1"/>
    <x v="15"/>
    <n v="5285"/>
    <n v="28"/>
    <n v="275"/>
    <n v="8250"/>
    <n v="37.25"/>
    <n v="2987"/>
    <n v="3073"/>
  </r>
  <r>
    <x v="149"/>
    <x v="1"/>
    <x v="16"/>
    <n v="35307"/>
    <n v="60"/>
    <n v="1280"/>
    <n v="38400"/>
    <n v="56.96"/>
    <n v="14971"/>
    <n v="21874"/>
  </r>
  <r>
    <x v="149"/>
    <x v="1"/>
    <x v="17"/>
    <n v="22621"/>
    <n v="32"/>
    <n v="758"/>
    <n v="22740"/>
    <n v="60.42"/>
    <n v="9238"/>
    <n v="13740"/>
  </r>
  <r>
    <x v="149"/>
    <x v="1"/>
    <x v="18"/>
    <n v="13635"/>
    <n v="48"/>
    <n v="743"/>
    <n v="22290"/>
    <n v="35.14"/>
    <n v="7905"/>
    <n v="7833"/>
  </r>
  <r>
    <x v="149"/>
    <x v="1"/>
    <x v="19"/>
    <n v="19257"/>
    <n v="97"/>
    <n v="1257"/>
    <n v="37710"/>
    <n v="32.799999999999997"/>
    <n v="9070"/>
    <n v="12369"/>
  </r>
  <r>
    <x v="149"/>
    <x v="1"/>
    <x v="20"/>
    <n v="87605"/>
    <n v="195"/>
    <n v="2765"/>
    <n v="82950"/>
    <n v="57.51"/>
    <n v="41014"/>
    <n v="47701"/>
  </r>
  <r>
    <x v="149"/>
    <x v="1"/>
    <x v="21"/>
    <n v="9680"/>
    <n v="29"/>
    <n v="420"/>
    <n v="12600"/>
    <n v="35.39"/>
    <n v="5954"/>
    <n v="4459"/>
  </r>
  <r>
    <x v="149"/>
    <x v="1"/>
    <x v="22"/>
    <n v="5875"/>
    <n v="17"/>
    <n v="435"/>
    <n v="13050"/>
    <n v="21.62"/>
    <n v="4480"/>
    <n v="2822"/>
  </r>
  <r>
    <x v="149"/>
    <x v="1"/>
    <x v="23"/>
    <n v="8246"/>
    <n v="27"/>
    <n v="366"/>
    <n v="10980"/>
    <n v="48.01"/>
    <n v="5220"/>
    <n v="5272"/>
  </r>
  <r>
    <x v="149"/>
    <x v="1"/>
    <x v="24"/>
    <n v="111406"/>
    <n v="268"/>
    <n v="3986"/>
    <n v="119580"/>
    <n v="50.39"/>
    <n v="56668"/>
    <n v="60253"/>
  </r>
  <r>
    <x v="149"/>
    <x v="1"/>
    <x v="25"/>
    <n v="14525"/>
    <n v="68"/>
    <n v="1014"/>
    <n v="30420"/>
    <n v="24.94"/>
    <n v="9494"/>
    <n v="7587"/>
  </r>
  <r>
    <x v="149"/>
    <x v="1"/>
    <x v="26"/>
    <n v="5206"/>
    <n v="22"/>
    <n v="351"/>
    <n v="10530"/>
    <n v="22.57"/>
    <n v="2868"/>
    <n v="2377"/>
  </r>
  <r>
    <x v="149"/>
    <x v="1"/>
    <x v="27"/>
    <n v="28505"/>
    <n v="51"/>
    <n v="1240"/>
    <n v="37200"/>
    <n v="32.119999999999997"/>
    <n v="9567"/>
    <n v="11950"/>
  </r>
  <r>
    <x v="149"/>
    <x v="1"/>
    <x v="28"/>
    <n v="5231"/>
    <n v="22"/>
    <n v="282"/>
    <n v="8460"/>
    <n v="35.39"/>
    <n v="3815"/>
    <n v="2994"/>
  </r>
  <r>
    <x v="149"/>
    <x v="1"/>
    <x v="29"/>
    <n v="3542"/>
    <n v="28"/>
    <n v="281"/>
    <n v="8430"/>
    <n v="27.75"/>
    <n v="1954"/>
    <n v="2340"/>
  </r>
  <r>
    <x v="149"/>
    <x v="1"/>
    <x v="30"/>
    <n v="19169"/>
    <n v="44"/>
    <n v="758"/>
    <n v="22740"/>
    <n v="50.71"/>
    <n v="11212"/>
    <n v="11531"/>
  </r>
  <r>
    <x v="149"/>
    <x v="1"/>
    <x v="31"/>
    <n v="1285"/>
    <n v="12"/>
    <n v="92"/>
    <n v="2760"/>
    <n v="28.77"/>
    <n v="827"/>
    <n v="794"/>
  </r>
  <r>
    <x v="149"/>
    <x v="1"/>
    <x v="32"/>
    <n v="2855"/>
    <n v="18"/>
    <n v="345"/>
    <n v="10350"/>
    <n v="14.61"/>
    <n v="1647"/>
    <n v="1512"/>
  </r>
  <r>
    <x v="149"/>
    <x v="1"/>
    <x v="33"/>
    <n v="12522"/>
    <n v="40"/>
    <n v="604"/>
    <n v="18120"/>
    <n v="45.01"/>
    <n v="6216"/>
    <n v="8156"/>
  </r>
  <r>
    <x v="149"/>
    <x v="1"/>
    <x v="34"/>
    <n v="633253"/>
    <n v="1772"/>
    <n v="28792"/>
    <n v="863760"/>
    <n v="40.9"/>
    <n v="330496"/>
    <n v="353308"/>
  </r>
  <r>
    <x v="149"/>
    <x v="2"/>
    <x v="0"/>
    <n v="9628"/>
    <n v="25"/>
    <n v="1190"/>
    <n v="35700"/>
    <n v="21.55"/>
    <n v="4238"/>
    <n v="7692"/>
  </r>
  <r>
    <x v="149"/>
    <x v="2"/>
    <x v="1"/>
    <n v="52427"/>
    <n v="38"/>
    <n v="3787"/>
    <n v="113610"/>
    <n v="41.7"/>
    <n v="25024"/>
    <n v="47375"/>
  </r>
  <r>
    <x v="149"/>
    <x v="2"/>
    <x v="2"/>
    <n v="2858"/>
    <n v="18"/>
    <n v="651"/>
    <n v="19530"/>
    <m/>
    <n v="1672"/>
    <m/>
  </r>
  <r>
    <x v="149"/>
    <x v="2"/>
    <x v="3"/>
    <n v="5178"/>
    <n v="13"/>
    <n v="730"/>
    <n v="21900"/>
    <n v="21.05"/>
    <n v="2510"/>
    <n v="4609"/>
  </r>
  <r>
    <x v="149"/>
    <x v="2"/>
    <x v="4"/>
    <n v="7474"/>
    <n v="15"/>
    <n v="923"/>
    <n v="27690"/>
    <n v="25.5"/>
    <n v="2825"/>
    <n v="7061"/>
  </r>
  <r>
    <x v="149"/>
    <x v="2"/>
    <x v="5"/>
    <n v="10260"/>
    <n v="13"/>
    <n v="1459"/>
    <n v="43770"/>
    <n v="22.94"/>
    <n v="5723"/>
    <n v="10039"/>
  </r>
  <r>
    <x v="149"/>
    <x v="2"/>
    <x v="6"/>
    <n v="7889"/>
    <n v="15"/>
    <n v="964"/>
    <n v="28920"/>
    <n v="25.4"/>
    <n v="4341"/>
    <n v="7345"/>
  </r>
  <r>
    <x v="149"/>
    <x v="2"/>
    <x v="7"/>
    <m/>
    <n v="2"/>
    <n v="64"/>
    <n v="1920"/>
    <m/>
    <m/>
    <m/>
  </r>
  <r>
    <x v="149"/>
    <x v="2"/>
    <x v="8"/>
    <m/>
    <n v="5"/>
    <n v="160"/>
    <n v="4800"/>
    <m/>
    <m/>
    <m/>
  </r>
  <r>
    <x v="149"/>
    <x v="2"/>
    <x v="9"/>
    <n v="2533"/>
    <n v="10"/>
    <n v="408"/>
    <n v="12240"/>
    <n v="18.399999999999999"/>
    <n v="987"/>
    <n v="2252"/>
  </r>
  <r>
    <x v="149"/>
    <x v="2"/>
    <x v="10"/>
    <n v="4211"/>
    <n v="18"/>
    <n v="826"/>
    <n v="24780"/>
    <n v="16.07"/>
    <n v="880"/>
    <n v="3982"/>
  </r>
  <r>
    <x v="149"/>
    <x v="2"/>
    <x v="11"/>
    <n v="3439"/>
    <n v="15"/>
    <n v="982"/>
    <n v="29460"/>
    <n v="9.99"/>
    <n v="2399"/>
    <n v="2942"/>
  </r>
  <r>
    <x v="149"/>
    <x v="2"/>
    <x v="12"/>
    <m/>
    <n v="3"/>
    <n v="121"/>
    <n v="3630"/>
    <m/>
    <m/>
    <m/>
  </r>
  <r>
    <x v="149"/>
    <x v="2"/>
    <x v="13"/>
    <m/>
    <n v="3"/>
    <n v="79"/>
    <n v="2370"/>
    <m/>
    <m/>
    <m/>
  </r>
  <r>
    <x v="149"/>
    <x v="2"/>
    <x v="14"/>
    <m/>
    <n v="3"/>
    <n v="75"/>
    <n v="2250"/>
    <m/>
    <m/>
    <m/>
  </r>
  <r>
    <x v="149"/>
    <x v="2"/>
    <x v="15"/>
    <m/>
    <n v="5"/>
    <n v="353"/>
    <n v="10590"/>
    <m/>
    <m/>
    <m/>
  </r>
  <r>
    <x v="149"/>
    <x v="2"/>
    <x v="16"/>
    <m/>
    <n v="13"/>
    <n v="2348"/>
    <n v="70440"/>
    <m/>
    <m/>
    <m/>
  </r>
  <r>
    <x v="149"/>
    <x v="2"/>
    <x v="17"/>
    <m/>
    <n v="9"/>
    <n v="1765"/>
    <n v="52950"/>
    <m/>
    <m/>
    <m/>
  </r>
  <r>
    <x v="149"/>
    <x v="2"/>
    <x v="18"/>
    <n v="6733"/>
    <n v="21"/>
    <n v="939"/>
    <n v="28170"/>
    <n v="22.4"/>
    <n v="2967"/>
    <n v="6309"/>
  </r>
  <r>
    <x v="149"/>
    <x v="2"/>
    <x v="19"/>
    <n v="10445"/>
    <n v="27"/>
    <n v="1179"/>
    <n v="35370"/>
    <n v="25.41"/>
    <n v="3992"/>
    <n v="8988"/>
  </r>
  <r>
    <x v="149"/>
    <x v="2"/>
    <x v="20"/>
    <n v="25766"/>
    <n v="47"/>
    <n v="2409"/>
    <n v="72270"/>
    <n v="34.340000000000003"/>
    <n v="12021"/>
    <n v="24817"/>
  </r>
  <r>
    <x v="149"/>
    <x v="2"/>
    <x v="21"/>
    <m/>
    <n v="7"/>
    <n v="483"/>
    <n v="14490"/>
    <m/>
    <m/>
    <m/>
  </r>
  <r>
    <x v="149"/>
    <x v="2"/>
    <x v="22"/>
    <n v="3535"/>
    <n v="5"/>
    <n v="339"/>
    <n v="10170"/>
    <m/>
    <n v="2588"/>
    <m/>
  </r>
  <r>
    <x v="149"/>
    <x v="2"/>
    <x v="23"/>
    <m/>
    <n v="4"/>
    <n v="77"/>
    <n v="2310"/>
    <m/>
    <m/>
    <m/>
  </r>
  <r>
    <x v="149"/>
    <x v="2"/>
    <x v="24"/>
    <n v="32398"/>
    <n v="63"/>
    <n v="3308"/>
    <n v="99240"/>
    <n v="30.61"/>
    <n v="16239"/>
    <n v="30376"/>
  </r>
  <r>
    <x v="149"/>
    <x v="2"/>
    <x v="25"/>
    <n v="12354"/>
    <n v="22"/>
    <n v="1489"/>
    <n v="44670"/>
    <n v="23.2"/>
    <n v="8173"/>
    <n v="10364"/>
  </r>
  <r>
    <x v="149"/>
    <x v="2"/>
    <x v="26"/>
    <n v="7204"/>
    <n v="8"/>
    <n v="619"/>
    <n v="18570"/>
    <n v="36.75"/>
    <n v="3180"/>
    <n v="6824"/>
  </r>
  <r>
    <x v="149"/>
    <x v="2"/>
    <x v="27"/>
    <n v="41039"/>
    <n v="22"/>
    <n v="2149"/>
    <n v="64470"/>
    <n v="59.74"/>
    <n v="11161"/>
    <n v="38515"/>
  </r>
  <r>
    <x v="149"/>
    <x v="2"/>
    <x v="28"/>
    <n v="682"/>
    <n v="4"/>
    <n v="84"/>
    <n v="2520"/>
    <n v="22.96"/>
    <n v="382"/>
    <n v="579"/>
  </r>
  <r>
    <x v="149"/>
    <x v="2"/>
    <x v="29"/>
    <m/>
    <n v="8"/>
    <n v="268"/>
    <n v="8040"/>
    <m/>
    <n v="114"/>
    <m/>
  </r>
  <r>
    <x v="149"/>
    <x v="2"/>
    <x v="30"/>
    <m/>
    <n v="7"/>
    <n v="341"/>
    <n v="10230"/>
    <n v="45.47"/>
    <m/>
    <n v="4651"/>
  </r>
  <r>
    <x v="149"/>
    <x v="2"/>
    <x v="31"/>
    <m/>
    <n v="2"/>
    <n v="33"/>
    <n v="990"/>
    <m/>
    <m/>
    <m/>
  </r>
  <r>
    <x v="149"/>
    <x v="2"/>
    <x v="32"/>
    <m/>
    <n v="5"/>
    <n v="344"/>
    <n v="10320"/>
    <m/>
    <n v="687"/>
    <m/>
  </r>
  <r>
    <x v="149"/>
    <x v="2"/>
    <x v="33"/>
    <n v="1232"/>
    <n v="10"/>
    <n v="334"/>
    <n v="10020"/>
    <m/>
    <n v="962"/>
    <m/>
  </r>
  <r>
    <x v="149"/>
    <x v="2"/>
    <x v="34"/>
    <n v="255105"/>
    <n v="413"/>
    <n v="26207"/>
    <n v="786210"/>
    <n v="29.74"/>
    <n v="114695"/>
    <n v="233790"/>
  </r>
  <r>
    <x v="149"/>
    <x v="3"/>
    <x v="0"/>
    <n v="22386"/>
    <n v="44"/>
    <n v="5845"/>
    <n v="175350"/>
    <n v="7.75"/>
    <n v="10766"/>
    <n v="13592"/>
  </r>
  <r>
    <x v="149"/>
    <x v="3"/>
    <x v="1"/>
    <n v="16541"/>
    <n v="20"/>
    <n v="2523"/>
    <n v="75690"/>
    <n v="11.13"/>
    <n v="5589"/>
    <n v="8427"/>
  </r>
  <r>
    <x v="149"/>
    <x v="3"/>
    <x v="2"/>
    <n v="11418"/>
    <n v="24"/>
    <n v="3155"/>
    <n v="94650"/>
    <n v="6.6"/>
    <n v="6596"/>
    <n v="6250"/>
  </r>
  <r>
    <x v="149"/>
    <x v="3"/>
    <x v="3"/>
    <n v="8373"/>
    <n v="22"/>
    <n v="2049"/>
    <n v="61470"/>
    <n v="7.43"/>
    <n v="4686"/>
    <n v="4569"/>
  </r>
  <r>
    <x v="149"/>
    <x v="3"/>
    <x v="4"/>
    <n v="16007"/>
    <n v="18"/>
    <n v="2638"/>
    <n v="79140"/>
    <n v="11.66"/>
    <n v="3925"/>
    <n v="9227"/>
  </r>
  <r>
    <x v="149"/>
    <x v="3"/>
    <x v="5"/>
    <n v="7895"/>
    <n v="11"/>
    <n v="1456"/>
    <n v="43680"/>
    <n v="9.73"/>
    <n v="3223"/>
    <n v="4248"/>
  </r>
  <r>
    <x v="149"/>
    <x v="3"/>
    <x v="6"/>
    <n v="7031"/>
    <n v="10"/>
    <n v="1347"/>
    <n v="40410"/>
    <n v="7.82"/>
    <n v="4193"/>
    <n v="3162"/>
  </r>
  <r>
    <x v="149"/>
    <x v="3"/>
    <x v="7"/>
    <n v="2467"/>
    <n v="5"/>
    <n v="1117"/>
    <n v="33510"/>
    <n v="3.63"/>
    <m/>
    <n v="1216"/>
  </r>
  <r>
    <x v="149"/>
    <x v="3"/>
    <x v="8"/>
    <n v="5051"/>
    <n v="9"/>
    <n v="1623"/>
    <n v="48690"/>
    <n v="4.4400000000000004"/>
    <n v="1718"/>
    <n v="2164"/>
  </r>
  <r>
    <x v="149"/>
    <x v="3"/>
    <x v="9"/>
    <n v="6626"/>
    <n v="13"/>
    <n v="1195"/>
    <n v="35850"/>
    <n v="9.9600000000000009"/>
    <n v="2886"/>
    <n v="3572"/>
  </r>
  <r>
    <x v="149"/>
    <x v="3"/>
    <x v="10"/>
    <n v="5953"/>
    <n v="19"/>
    <n v="1814"/>
    <n v="54420"/>
    <n v="5.63"/>
    <n v="2178"/>
    <n v="3065"/>
  </r>
  <r>
    <x v="149"/>
    <x v="3"/>
    <x v="11"/>
    <n v="1533"/>
    <n v="6"/>
    <n v="430"/>
    <n v="12900"/>
    <n v="4.9800000000000004"/>
    <n v="1099"/>
    <n v="643"/>
  </r>
  <r>
    <x v="149"/>
    <x v="3"/>
    <x v="12"/>
    <m/>
    <n v="7"/>
    <n v="589"/>
    <n v="17670"/>
    <m/>
    <m/>
    <m/>
  </r>
  <r>
    <x v="149"/>
    <x v="3"/>
    <x v="13"/>
    <m/>
    <n v="3"/>
    <n v="364"/>
    <n v="10920"/>
    <m/>
    <m/>
    <m/>
  </r>
  <r>
    <x v="149"/>
    <x v="3"/>
    <x v="14"/>
    <m/>
    <n v="7"/>
    <n v="753"/>
    <n v="22590"/>
    <m/>
    <m/>
    <m/>
  </r>
  <r>
    <x v="149"/>
    <x v="3"/>
    <x v="15"/>
    <n v="3814"/>
    <n v="8"/>
    <n v="972"/>
    <n v="29160"/>
    <n v="7.66"/>
    <n v="1397"/>
    <n v="2234"/>
  </r>
  <r>
    <x v="149"/>
    <x v="3"/>
    <x v="16"/>
    <m/>
    <n v="4"/>
    <n v="419"/>
    <n v="12570"/>
    <m/>
    <m/>
    <m/>
  </r>
  <r>
    <x v="149"/>
    <x v="3"/>
    <x v="17"/>
    <m/>
    <n v="1"/>
    <n v="39"/>
    <n v="1170"/>
    <m/>
    <m/>
    <m/>
  </r>
  <r>
    <x v="149"/>
    <x v="3"/>
    <x v="18"/>
    <n v="10880"/>
    <n v="15"/>
    <n v="1317"/>
    <n v="39510"/>
    <n v="14.29"/>
    <n v="6081"/>
    <n v="5646"/>
  </r>
  <r>
    <x v="149"/>
    <x v="3"/>
    <x v="19"/>
    <n v="11007"/>
    <n v="20"/>
    <n v="3644"/>
    <n v="109320"/>
    <n v="5.56"/>
    <n v="4986"/>
    <n v="6078"/>
  </r>
  <r>
    <x v="149"/>
    <x v="3"/>
    <x v="20"/>
    <n v="28980"/>
    <n v="34"/>
    <n v="4328"/>
    <n v="129840"/>
    <n v="12.28"/>
    <n v="11379"/>
    <n v="15944"/>
  </r>
  <r>
    <x v="149"/>
    <x v="3"/>
    <x v="21"/>
    <n v="3438"/>
    <n v="8"/>
    <n v="653"/>
    <n v="19590"/>
    <n v="11.03"/>
    <n v="2047"/>
    <n v="2160"/>
  </r>
  <r>
    <x v="149"/>
    <x v="3"/>
    <x v="22"/>
    <m/>
    <n v="4"/>
    <n v="557"/>
    <n v="16710"/>
    <n v="9.35"/>
    <m/>
    <n v="1563"/>
  </r>
  <r>
    <x v="149"/>
    <x v="3"/>
    <x v="23"/>
    <m/>
    <n v="6"/>
    <n v="749"/>
    <n v="22470"/>
    <n v="3.8"/>
    <m/>
    <n v="853"/>
  </r>
  <r>
    <x v="149"/>
    <x v="3"/>
    <x v="24"/>
    <n v="39398"/>
    <n v="52"/>
    <n v="6287"/>
    <n v="188610"/>
    <n v="10.88"/>
    <n v="17363"/>
    <n v="20520"/>
  </r>
  <r>
    <x v="149"/>
    <x v="3"/>
    <x v="25"/>
    <n v="5998"/>
    <n v="19"/>
    <n v="1748"/>
    <n v="52440"/>
    <n v="5.87"/>
    <n v="4832"/>
    <n v="3079"/>
  </r>
  <r>
    <x v="149"/>
    <x v="3"/>
    <x v="26"/>
    <n v="4306"/>
    <n v="6"/>
    <n v="1565"/>
    <n v="46950"/>
    <n v="4.72"/>
    <n v="1179"/>
    <n v="2216"/>
  </r>
  <r>
    <x v="149"/>
    <x v="3"/>
    <x v="27"/>
    <n v="8857"/>
    <n v="7"/>
    <n v="1219"/>
    <n v="36570"/>
    <n v="9.65"/>
    <n v="3837"/>
    <n v="3529"/>
  </r>
  <r>
    <x v="149"/>
    <x v="3"/>
    <x v="28"/>
    <n v="2190"/>
    <n v="8"/>
    <n v="912"/>
    <n v="27360"/>
    <n v="3.8"/>
    <n v="1166"/>
    <n v="1040"/>
  </r>
  <r>
    <x v="149"/>
    <x v="3"/>
    <x v="29"/>
    <n v="2093"/>
    <n v="8"/>
    <n v="2021"/>
    <n v="60630"/>
    <n v="1.82"/>
    <n v="872"/>
    <n v="1105"/>
  </r>
  <r>
    <x v="149"/>
    <x v="3"/>
    <x v="30"/>
    <m/>
    <n v="6"/>
    <n v="553"/>
    <n v="16590"/>
    <n v="12.13"/>
    <m/>
    <n v="2013"/>
  </r>
  <r>
    <x v="149"/>
    <x v="3"/>
    <x v="31"/>
    <m/>
    <n v="6"/>
    <n v="269"/>
    <n v="8070"/>
    <n v="2.9"/>
    <m/>
    <n v="234"/>
  </r>
  <r>
    <x v="149"/>
    <x v="3"/>
    <x v="32"/>
    <m/>
    <n v="5"/>
    <n v="948"/>
    <n v="28440"/>
    <m/>
    <n v="847"/>
    <m/>
  </r>
  <r>
    <x v="149"/>
    <x v="3"/>
    <x v="33"/>
    <n v="1252"/>
    <n v="10"/>
    <n v="546"/>
    <n v="16380"/>
    <n v="4.5"/>
    <n v="704"/>
    <n v="737"/>
  </r>
  <r>
    <x v="149"/>
    <x v="3"/>
    <x v="34"/>
    <n v="215730"/>
    <n v="392"/>
    <n v="49318"/>
    <n v="1479540"/>
    <n v="7.72"/>
    <n v="97507"/>
    <n v="114233"/>
  </r>
  <r>
    <x v="149"/>
    <x v="4"/>
    <x v="0"/>
    <n v="69360"/>
    <n v="234"/>
    <n v="9800"/>
    <n v="294000"/>
    <n v="14.34"/>
    <n v="35832"/>
    <n v="42169"/>
  </r>
  <r>
    <x v="149"/>
    <x v="4"/>
    <x v="1"/>
    <n v="442735"/>
    <n v="314"/>
    <n v="19058"/>
    <n v="571740"/>
    <n v="50.18"/>
    <n v="218335"/>
    <n v="286879"/>
  </r>
  <r>
    <x v="149"/>
    <x v="4"/>
    <x v="2"/>
    <n v="24804"/>
    <n v="114"/>
    <n v="4629"/>
    <n v="138870"/>
    <n v="10.18"/>
    <n v="13983"/>
    <n v="14134"/>
  </r>
  <r>
    <x v="149"/>
    <x v="4"/>
    <x v="3"/>
    <n v="75565"/>
    <n v="144"/>
    <n v="5276"/>
    <n v="158280"/>
    <n v="29.12"/>
    <n v="38970"/>
    <n v="46086"/>
  </r>
  <r>
    <x v="149"/>
    <x v="4"/>
    <x v="4"/>
    <n v="58995"/>
    <n v="96"/>
    <n v="4994"/>
    <n v="149820"/>
    <n v="23.94"/>
    <n v="25111"/>
    <n v="35868"/>
  </r>
  <r>
    <x v="149"/>
    <x v="4"/>
    <x v="5"/>
    <n v="106760"/>
    <n v="124"/>
    <n v="6148"/>
    <n v="184440"/>
    <n v="31.64"/>
    <n v="60574"/>
    <n v="58365"/>
  </r>
  <r>
    <x v="149"/>
    <x v="4"/>
    <x v="6"/>
    <n v="50111"/>
    <n v="100"/>
    <n v="4014"/>
    <n v="120420"/>
    <n v="24.23"/>
    <n v="30251"/>
    <n v="29184"/>
  </r>
  <r>
    <x v="149"/>
    <x v="4"/>
    <x v="7"/>
    <n v="9026"/>
    <n v="31"/>
    <n v="1472"/>
    <n v="44160"/>
    <n v="12.21"/>
    <n v="4455"/>
    <n v="5390"/>
  </r>
  <r>
    <x v="149"/>
    <x v="4"/>
    <x v="8"/>
    <n v="16591"/>
    <n v="58"/>
    <n v="2533"/>
    <n v="75990"/>
    <n v="13.61"/>
    <n v="8643"/>
    <n v="10339"/>
  </r>
  <r>
    <x v="149"/>
    <x v="4"/>
    <x v="9"/>
    <n v="36599"/>
    <n v="84"/>
    <n v="2852"/>
    <n v="85560"/>
    <n v="28.12"/>
    <n v="18126"/>
    <n v="24062"/>
  </r>
  <r>
    <x v="149"/>
    <x v="4"/>
    <x v="10"/>
    <n v="46150"/>
    <n v="130"/>
    <n v="4569"/>
    <n v="137070"/>
    <n v="21.23"/>
    <n v="22828"/>
    <n v="29105"/>
  </r>
  <r>
    <x v="149"/>
    <x v="4"/>
    <x v="11"/>
    <n v="16272"/>
    <n v="53"/>
    <n v="2489"/>
    <n v="74670"/>
    <n v="12.28"/>
    <n v="10575"/>
    <n v="9169"/>
  </r>
  <r>
    <x v="149"/>
    <x v="4"/>
    <x v="12"/>
    <n v="31089"/>
    <n v="91"/>
    <n v="2304"/>
    <n v="69120"/>
    <n v="29.44"/>
    <n v="18760"/>
    <n v="20347"/>
  </r>
  <r>
    <x v="149"/>
    <x v="4"/>
    <x v="13"/>
    <n v="8176"/>
    <n v="30"/>
    <n v="956"/>
    <n v="28680"/>
    <n v="16.62"/>
    <n v="5025"/>
    <n v="4767"/>
  </r>
  <r>
    <x v="149"/>
    <x v="4"/>
    <x v="14"/>
    <n v="10814"/>
    <n v="39"/>
    <n v="1315"/>
    <n v="39450"/>
    <n v="15.16"/>
    <n v="5462"/>
    <n v="5979"/>
  </r>
  <r>
    <x v="149"/>
    <x v="4"/>
    <x v="15"/>
    <n v="11195"/>
    <n v="44"/>
    <n v="1641"/>
    <n v="49230"/>
    <n v="14.32"/>
    <n v="5458"/>
    <n v="7049"/>
  </r>
  <r>
    <x v="149"/>
    <x v="4"/>
    <x v="16"/>
    <n v="177036"/>
    <n v="111"/>
    <n v="7476"/>
    <n v="224280"/>
    <n v="55.18"/>
    <n v="83356"/>
    <n v="123750"/>
  </r>
  <r>
    <x v="149"/>
    <x v="4"/>
    <x v="17"/>
    <n v="157238"/>
    <n v="73"/>
    <n v="5867"/>
    <n v="176010"/>
    <n v="62.9"/>
    <n v="75312"/>
    <n v="110714"/>
  </r>
  <r>
    <x v="149"/>
    <x v="4"/>
    <x v="18"/>
    <n v="34867"/>
    <n v="98"/>
    <n v="3334"/>
    <n v="100020"/>
    <n v="22.19"/>
    <n v="18886"/>
    <n v="22190"/>
  </r>
  <r>
    <x v="149"/>
    <x v="4"/>
    <x v="19"/>
    <n v="46879"/>
    <n v="155"/>
    <n v="6505"/>
    <n v="195150"/>
    <n v="16.12"/>
    <n v="21105"/>
    <n v="31467"/>
  </r>
  <r>
    <x v="149"/>
    <x v="4"/>
    <x v="20"/>
    <n v="192518"/>
    <n v="320"/>
    <n v="11517"/>
    <n v="345510"/>
    <n v="34.5"/>
    <n v="89937"/>
    <n v="119194"/>
  </r>
  <r>
    <x v="149"/>
    <x v="4"/>
    <x v="21"/>
    <n v="16684"/>
    <n v="50"/>
    <n v="1664"/>
    <n v="49920"/>
    <n v="18.510000000000002"/>
    <n v="10112"/>
    <n v="9239"/>
  </r>
  <r>
    <x v="149"/>
    <x v="4"/>
    <x v="22"/>
    <n v="20064"/>
    <n v="31"/>
    <n v="1819"/>
    <n v="54570"/>
    <n v="19.350000000000001"/>
    <n v="14047"/>
    <n v="10558"/>
  </r>
  <r>
    <x v="149"/>
    <x v="4"/>
    <x v="23"/>
    <n v="13904"/>
    <n v="46"/>
    <n v="1333"/>
    <n v="39990"/>
    <n v="19.600000000000001"/>
    <n v="7819"/>
    <n v="7837"/>
  </r>
  <r>
    <x v="149"/>
    <x v="4"/>
    <x v="24"/>
    <n v="243170"/>
    <n v="447"/>
    <n v="16333"/>
    <n v="489990"/>
    <n v="29.97"/>
    <n v="121915"/>
    <n v="146828"/>
  </r>
  <r>
    <x v="149"/>
    <x v="4"/>
    <x v="25"/>
    <n v="43007"/>
    <n v="146"/>
    <n v="5403"/>
    <n v="162090"/>
    <n v="16.809999999999999"/>
    <n v="30698"/>
    <n v="27253"/>
  </r>
  <r>
    <x v="149"/>
    <x v="4"/>
    <x v="26"/>
    <n v="24989"/>
    <n v="46"/>
    <n v="3007"/>
    <n v="90210"/>
    <n v="16.170000000000002"/>
    <n v="10790"/>
    <n v="14586"/>
  </r>
  <r>
    <x v="149"/>
    <x v="4"/>
    <x v="27"/>
    <n v="168430"/>
    <n v="113"/>
    <n v="7737"/>
    <n v="232110"/>
    <n v="41.99"/>
    <n v="52921"/>
    <n v="97452"/>
  </r>
  <r>
    <x v="149"/>
    <x v="4"/>
    <x v="28"/>
    <n v="11452"/>
    <n v="44"/>
    <n v="1702"/>
    <n v="51060"/>
    <n v="13.74"/>
    <n v="8062"/>
    <n v="7013"/>
  </r>
  <r>
    <x v="149"/>
    <x v="4"/>
    <x v="29"/>
    <n v="7565"/>
    <n v="57"/>
    <n v="2754"/>
    <n v="82620"/>
    <n v="6.13"/>
    <n v="3775"/>
    <n v="5061"/>
  </r>
  <r>
    <x v="149"/>
    <x v="4"/>
    <x v="30"/>
    <n v="50078"/>
    <n v="76"/>
    <n v="2464"/>
    <n v="73920"/>
    <n v="42.35"/>
    <n v="30005"/>
    <n v="31303"/>
  </r>
  <r>
    <x v="149"/>
    <x v="4"/>
    <x v="31"/>
    <n v="2601"/>
    <n v="28"/>
    <n v="479"/>
    <n v="14370"/>
    <n v="11.35"/>
    <n v="1827"/>
    <n v="1632"/>
  </r>
  <r>
    <x v="149"/>
    <x v="4"/>
    <x v="32"/>
    <n v="9224"/>
    <n v="33"/>
    <n v="2182"/>
    <n v="65460"/>
    <n v="8.75"/>
    <n v="5431"/>
    <n v="5729"/>
  </r>
  <r>
    <x v="149"/>
    <x v="4"/>
    <x v="33"/>
    <n v="21236"/>
    <n v="78"/>
    <n v="1905"/>
    <n v="57150"/>
    <n v="25.34"/>
    <n v="11549"/>
    <n v="14481"/>
  </r>
  <r>
    <x v="149"/>
    <x v="4"/>
    <x v="34"/>
    <n v="1854775"/>
    <n v="3118"/>
    <n v="135331"/>
    <n v="4059930"/>
    <n v="28.51"/>
    <n v="922706"/>
    <n v="1157635"/>
  </r>
  <r>
    <x v="150"/>
    <x v="0"/>
    <x v="0"/>
    <n v="15874"/>
    <n v="30"/>
    <n v="1153"/>
    <n v="35743"/>
    <n v="25.31"/>
    <n v="9557"/>
    <n v="9046"/>
  </r>
  <r>
    <x v="150"/>
    <x v="0"/>
    <x v="1"/>
    <n v="300534"/>
    <n v="72"/>
    <n v="8999"/>
    <n v="278969"/>
    <n v="66.73"/>
    <n v="150462"/>
    <n v="186151"/>
  </r>
  <r>
    <x v="150"/>
    <x v="0"/>
    <x v="2"/>
    <n v="2038"/>
    <n v="11"/>
    <n v="179"/>
    <n v="5549"/>
    <n v="16.82"/>
    <n v="1127"/>
    <n v="933"/>
  </r>
  <r>
    <x v="150"/>
    <x v="0"/>
    <x v="3"/>
    <n v="24792"/>
    <n v="22"/>
    <n v="947"/>
    <n v="29357"/>
    <n v="49.83"/>
    <n v="11786"/>
    <n v="14627"/>
  </r>
  <r>
    <x v="150"/>
    <x v="0"/>
    <x v="4"/>
    <n v="11043"/>
    <n v="9"/>
    <n v="481"/>
    <n v="14911"/>
    <n v="44.5"/>
    <n v="5645"/>
    <n v="6636"/>
  </r>
  <r>
    <x v="150"/>
    <x v="0"/>
    <x v="5"/>
    <n v="58217"/>
    <n v="21"/>
    <n v="1838"/>
    <n v="56978"/>
    <n v="50.93"/>
    <n v="30175"/>
    <n v="29020"/>
  </r>
  <r>
    <x v="150"/>
    <x v="0"/>
    <x v="6"/>
    <n v="17096"/>
    <n v="9"/>
    <n v="532"/>
    <n v="16492"/>
    <n v="44.97"/>
    <n v="10061"/>
    <n v="7416"/>
  </r>
  <r>
    <x v="150"/>
    <x v="0"/>
    <x v="7"/>
    <m/>
    <n v="4"/>
    <n v="61"/>
    <n v="1891"/>
    <m/>
    <n v="243"/>
    <m/>
  </r>
  <r>
    <x v="150"/>
    <x v="0"/>
    <x v="8"/>
    <m/>
    <n v="10"/>
    <n v="239"/>
    <n v="7409"/>
    <m/>
    <m/>
    <m/>
  </r>
  <r>
    <x v="150"/>
    <x v="0"/>
    <x v="9"/>
    <n v="9678"/>
    <n v="15"/>
    <n v="451"/>
    <n v="13981"/>
    <n v="42.65"/>
    <n v="4721"/>
    <n v="5963"/>
  </r>
  <r>
    <x v="150"/>
    <x v="0"/>
    <x v="10"/>
    <n v="10246"/>
    <n v="15"/>
    <n v="515"/>
    <n v="15965"/>
    <n v="40.9"/>
    <n v="6074"/>
    <n v="6529"/>
  </r>
  <r>
    <x v="150"/>
    <x v="0"/>
    <x v="11"/>
    <n v="17568"/>
    <n v="11"/>
    <n v="521"/>
    <n v="16151"/>
    <n v="48.87"/>
    <n v="8921"/>
    <n v="7893"/>
  </r>
  <r>
    <x v="150"/>
    <x v="0"/>
    <x v="12"/>
    <n v="8125"/>
    <n v="20"/>
    <n v="552"/>
    <n v="17112"/>
    <n v="34.450000000000003"/>
    <n v="5279"/>
    <n v="5896"/>
  </r>
  <r>
    <x v="150"/>
    <x v="0"/>
    <x v="13"/>
    <m/>
    <n v="3"/>
    <n v="137"/>
    <n v="4247"/>
    <m/>
    <m/>
    <m/>
  </r>
  <r>
    <x v="150"/>
    <x v="0"/>
    <x v="14"/>
    <m/>
    <n v="10"/>
    <n v="220"/>
    <n v="6820"/>
    <m/>
    <m/>
    <m/>
  </r>
  <r>
    <x v="150"/>
    <x v="0"/>
    <x v="15"/>
    <m/>
    <n v="3"/>
    <n v="41"/>
    <n v="1271"/>
    <m/>
    <m/>
    <m/>
  </r>
  <r>
    <x v="150"/>
    <x v="0"/>
    <x v="16"/>
    <n v="115855"/>
    <n v="34"/>
    <n v="3430"/>
    <n v="106330"/>
    <n v="72.319999999999993"/>
    <n v="58625"/>
    <n v="76894"/>
  </r>
  <r>
    <x v="150"/>
    <x v="0"/>
    <x v="17"/>
    <n v="113126"/>
    <n v="31"/>
    <n v="3306"/>
    <n v="102486"/>
    <n v="72.89"/>
    <n v="57306"/>
    <n v="74704"/>
  </r>
  <r>
    <x v="150"/>
    <x v="0"/>
    <x v="18"/>
    <n v="3259"/>
    <n v="15"/>
    <n v="343"/>
    <n v="10633"/>
    <n v="20.43"/>
    <n v="1867"/>
    <n v="2172"/>
  </r>
  <r>
    <x v="150"/>
    <x v="0"/>
    <x v="19"/>
    <n v="7040"/>
    <n v="12"/>
    <n v="431"/>
    <n v="13361"/>
    <n v="33.76"/>
    <n v="3479"/>
    <n v="4511"/>
  </r>
  <r>
    <x v="150"/>
    <x v="0"/>
    <x v="20"/>
    <n v="54539"/>
    <n v="42"/>
    <n v="1982"/>
    <n v="61442"/>
    <n v="53.45"/>
    <n v="29143"/>
    <n v="32842"/>
  </r>
  <r>
    <x v="150"/>
    <x v="0"/>
    <x v="21"/>
    <m/>
    <n v="6"/>
    <n v="108"/>
    <n v="3348"/>
    <m/>
    <m/>
    <m/>
  </r>
  <r>
    <x v="150"/>
    <x v="0"/>
    <x v="22"/>
    <n v="7210"/>
    <n v="5"/>
    <n v="488"/>
    <n v="15128"/>
    <m/>
    <m/>
    <m/>
  </r>
  <r>
    <x v="150"/>
    <x v="0"/>
    <x v="23"/>
    <m/>
    <n v="9"/>
    <n v="141"/>
    <n v="4371"/>
    <m/>
    <m/>
    <m/>
  </r>
  <r>
    <x v="150"/>
    <x v="0"/>
    <x v="24"/>
    <n v="65389"/>
    <n v="62"/>
    <n v="2719"/>
    <n v="84289"/>
    <n v="45.47"/>
    <n v="36297"/>
    <n v="38330"/>
  </r>
  <r>
    <x v="150"/>
    <x v="0"/>
    <x v="25"/>
    <n v="12568"/>
    <n v="36"/>
    <n v="1124"/>
    <n v="34844"/>
    <n v="22.72"/>
    <n v="9481"/>
    <n v="7917"/>
  </r>
  <r>
    <x v="150"/>
    <x v="0"/>
    <x v="26"/>
    <n v="21443"/>
    <n v="10"/>
    <n v="472"/>
    <n v="14632"/>
    <n v="59.51"/>
    <n v="9449"/>
    <n v="8707"/>
  </r>
  <r>
    <x v="150"/>
    <x v="0"/>
    <x v="27"/>
    <n v="154910"/>
    <n v="34"/>
    <n v="3142"/>
    <n v="97402"/>
    <n v="75.39"/>
    <n v="50100"/>
    <n v="73433"/>
  </r>
  <r>
    <x v="150"/>
    <x v="0"/>
    <x v="28"/>
    <n v="8387"/>
    <n v="10"/>
    <n v="424"/>
    <n v="13144"/>
    <n v="33.92"/>
    <n v="6637"/>
    <n v="4458"/>
  </r>
  <r>
    <x v="150"/>
    <x v="0"/>
    <x v="29"/>
    <n v="1336"/>
    <n v="13"/>
    <n v="184"/>
    <n v="5704"/>
    <n v="11.18"/>
    <n v="1020"/>
    <n v="638"/>
  </r>
  <r>
    <x v="150"/>
    <x v="0"/>
    <x v="30"/>
    <n v="22435"/>
    <n v="19"/>
    <n v="803"/>
    <n v="24893"/>
    <n v="55.25"/>
    <n v="14432"/>
    <n v="13755"/>
  </r>
  <r>
    <x v="150"/>
    <x v="0"/>
    <x v="31"/>
    <n v="697"/>
    <n v="8"/>
    <n v="85"/>
    <n v="2635"/>
    <m/>
    <n v="496"/>
    <m/>
  </r>
  <r>
    <x v="150"/>
    <x v="0"/>
    <x v="32"/>
    <n v="3891"/>
    <n v="5"/>
    <n v="545"/>
    <n v="16895"/>
    <n v="13.79"/>
    <n v="2736"/>
    <n v="2330"/>
  </r>
  <r>
    <x v="150"/>
    <x v="0"/>
    <x v="33"/>
    <n v="6211"/>
    <n v="18"/>
    <n v="421"/>
    <n v="13051"/>
    <m/>
    <n v="4288"/>
    <m/>
  </r>
  <r>
    <x v="150"/>
    <x v="0"/>
    <x v="34"/>
    <n v="909673"/>
    <n v="541"/>
    <n v="30989"/>
    <n v="960659"/>
    <n v="54.6"/>
    <n v="448241"/>
    <n v="524550"/>
  </r>
  <r>
    <x v="150"/>
    <x v="1"/>
    <x v="0"/>
    <n v="25097"/>
    <n v="132"/>
    <n v="1583"/>
    <n v="49073"/>
    <n v="27.65"/>
    <n v="13871"/>
    <n v="13570"/>
  </r>
  <r>
    <x v="150"/>
    <x v="1"/>
    <x v="1"/>
    <n v="116221"/>
    <n v="182"/>
    <n v="3749"/>
    <n v="116219"/>
    <n v="53.83"/>
    <n v="52039"/>
    <n v="62560"/>
  </r>
  <r>
    <x v="150"/>
    <x v="1"/>
    <x v="2"/>
    <n v="9833"/>
    <n v="63"/>
    <n v="657"/>
    <n v="20367"/>
    <n v="24.45"/>
    <n v="5710"/>
    <n v="4980"/>
  </r>
  <r>
    <x v="150"/>
    <x v="1"/>
    <x v="3"/>
    <n v="40158"/>
    <n v="88"/>
    <n v="1569"/>
    <n v="48639"/>
    <n v="49.3"/>
    <n v="23170"/>
    <n v="23977"/>
  </r>
  <r>
    <x v="150"/>
    <x v="1"/>
    <x v="4"/>
    <n v="26874"/>
    <n v="54"/>
    <n v="952"/>
    <n v="29512"/>
    <n v="48.17"/>
    <n v="13294"/>
    <n v="14215"/>
  </r>
  <r>
    <x v="150"/>
    <x v="1"/>
    <x v="5"/>
    <n v="49761"/>
    <n v="79"/>
    <n v="1396"/>
    <n v="43276"/>
    <n v="44.44"/>
    <n v="28728"/>
    <n v="19231"/>
  </r>
  <r>
    <x v="150"/>
    <x v="1"/>
    <x v="6"/>
    <n v="39545"/>
    <n v="66"/>
    <n v="1171"/>
    <n v="36301"/>
    <n v="50.08"/>
    <n v="23720"/>
    <n v="18179"/>
  </r>
  <r>
    <x v="150"/>
    <x v="1"/>
    <x v="7"/>
    <n v="6115"/>
    <n v="21"/>
    <n v="248"/>
    <n v="7688"/>
    <n v="46.62"/>
    <n v="3270"/>
    <n v="3584"/>
  </r>
  <r>
    <x v="150"/>
    <x v="1"/>
    <x v="8"/>
    <n v="8207"/>
    <n v="35"/>
    <n v="514"/>
    <n v="15934"/>
    <n v="31.55"/>
    <n v="4589"/>
    <n v="5027"/>
  </r>
  <r>
    <x v="150"/>
    <x v="1"/>
    <x v="9"/>
    <n v="22194"/>
    <n v="46"/>
    <n v="799"/>
    <n v="24769"/>
    <n v="55.85"/>
    <n v="10609"/>
    <n v="13833"/>
  </r>
  <r>
    <x v="150"/>
    <x v="1"/>
    <x v="10"/>
    <n v="32972"/>
    <n v="79"/>
    <n v="1413"/>
    <n v="43803"/>
    <n v="42.27"/>
    <n v="16478"/>
    <n v="18514"/>
  </r>
  <r>
    <x v="150"/>
    <x v="1"/>
    <x v="11"/>
    <n v="21632"/>
    <n v="20"/>
    <n v="550"/>
    <n v="17050"/>
    <n v="47.84"/>
    <n v="9486"/>
    <n v="8156"/>
  </r>
  <r>
    <x v="150"/>
    <x v="1"/>
    <x v="12"/>
    <n v="28102"/>
    <n v="61"/>
    <n v="1044"/>
    <n v="32364"/>
    <n v="51.7"/>
    <n v="15867"/>
    <n v="16731"/>
  </r>
  <r>
    <x v="150"/>
    <x v="1"/>
    <x v="13"/>
    <n v="6966"/>
    <n v="21"/>
    <n v="376"/>
    <n v="11656"/>
    <n v="33.43"/>
    <n v="4522"/>
    <n v="3896"/>
  </r>
  <r>
    <x v="150"/>
    <x v="1"/>
    <x v="14"/>
    <n v="5702"/>
    <n v="19"/>
    <n v="267"/>
    <n v="8277"/>
    <n v="38.51"/>
    <n v="3142"/>
    <n v="3187"/>
  </r>
  <r>
    <x v="150"/>
    <x v="1"/>
    <x v="15"/>
    <n v="5807"/>
    <n v="28"/>
    <n v="275"/>
    <n v="8525"/>
    <n v="37.36"/>
    <n v="3278"/>
    <n v="3185"/>
  </r>
  <r>
    <x v="150"/>
    <x v="1"/>
    <x v="16"/>
    <n v="40398"/>
    <n v="60"/>
    <n v="1281"/>
    <n v="39711"/>
    <n v="61.55"/>
    <n v="17426"/>
    <n v="24444"/>
  </r>
  <r>
    <x v="150"/>
    <x v="1"/>
    <x v="17"/>
    <n v="24909"/>
    <n v="32"/>
    <n v="759"/>
    <n v="23529"/>
    <n v="63.09"/>
    <n v="10487"/>
    <n v="14845"/>
  </r>
  <r>
    <x v="150"/>
    <x v="1"/>
    <x v="18"/>
    <n v="14504"/>
    <n v="48"/>
    <n v="743"/>
    <n v="23033"/>
    <n v="34.15"/>
    <n v="9173"/>
    <n v="7867"/>
  </r>
  <r>
    <x v="150"/>
    <x v="1"/>
    <x v="19"/>
    <n v="22152"/>
    <n v="94"/>
    <n v="1239"/>
    <n v="38409"/>
    <n v="34.04"/>
    <n v="11583"/>
    <n v="13076"/>
  </r>
  <r>
    <x v="150"/>
    <x v="1"/>
    <x v="20"/>
    <n v="99637"/>
    <n v="197"/>
    <n v="2780"/>
    <n v="86180"/>
    <n v="60.36"/>
    <n v="47019"/>
    <n v="52022"/>
  </r>
  <r>
    <x v="150"/>
    <x v="1"/>
    <x v="21"/>
    <n v="14151"/>
    <n v="29"/>
    <n v="420"/>
    <n v="13020"/>
    <n v="45.94"/>
    <n v="8984"/>
    <n v="5982"/>
  </r>
  <r>
    <x v="150"/>
    <x v="1"/>
    <x v="22"/>
    <n v="8839"/>
    <n v="17"/>
    <n v="435"/>
    <n v="13485"/>
    <n v="26.94"/>
    <n v="6371"/>
    <n v="3633"/>
  </r>
  <r>
    <x v="150"/>
    <x v="1"/>
    <x v="23"/>
    <n v="9417"/>
    <n v="28"/>
    <n v="376"/>
    <n v="11656"/>
    <n v="54.19"/>
    <n v="6024"/>
    <n v="6317"/>
  </r>
  <r>
    <x v="150"/>
    <x v="1"/>
    <x v="24"/>
    <n v="132045"/>
    <n v="271"/>
    <n v="4011"/>
    <n v="124341"/>
    <n v="54.65"/>
    <n v="68398"/>
    <n v="67953"/>
  </r>
  <r>
    <x v="150"/>
    <x v="1"/>
    <x v="25"/>
    <n v="17576"/>
    <n v="67"/>
    <n v="1005"/>
    <n v="31155"/>
    <n v="29.05"/>
    <n v="12406"/>
    <n v="9049"/>
  </r>
  <r>
    <x v="150"/>
    <x v="1"/>
    <x v="26"/>
    <n v="18975"/>
    <n v="24"/>
    <n v="360"/>
    <n v="11160"/>
    <n v="61.9"/>
    <n v="7217"/>
    <n v="6908"/>
  </r>
  <r>
    <x v="150"/>
    <x v="1"/>
    <x v="27"/>
    <n v="65286"/>
    <n v="52"/>
    <n v="1247"/>
    <n v="38657"/>
    <n v="63.63"/>
    <n v="22462"/>
    <n v="24596"/>
  </r>
  <r>
    <x v="150"/>
    <x v="1"/>
    <x v="28"/>
    <n v="8049"/>
    <n v="23"/>
    <n v="297"/>
    <n v="9207"/>
    <n v="48.96"/>
    <n v="5153"/>
    <n v="4508"/>
  </r>
  <r>
    <x v="150"/>
    <x v="1"/>
    <x v="29"/>
    <n v="3351"/>
    <n v="28"/>
    <n v="281"/>
    <n v="8711"/>
    <n v="21.82"/>
    <n v="2274"/>
    <n v="1900"/>
  </r>
  <r>
    <x v="150"/>
    <x v="1"/>
    <x v="30"/>
    <n v="22780"/>
    <n v="44"/>
    <n v="758"/>
    <n v="23498"/>
    <n v="53.88"/>
    <n v="12121"/>
    <n v="12661"/>
  </r>
  <r>
    <x v="150"/>
    <x v="1"/>
    <x v="31"/>
    <n v="1609"/>
    <n v="12"/>
    <n v="92"/>
    <n v="2852"/>
    <n v="30.07"/>
    <n v="931"/>
    <n v="858"/>
  </r>
  <r>
    <x v="150"/>
    <x v="1"/>
    <x v="32"/>
    <n v="4549"/>
    <n v="16"/>
    <n v="327"/>
    <n v="10137"/>
    <n v="21.62"/>
    <n v="3128"/>
    <n v="2191"/>
  </r>
  <r>
    <x v="150"/>
    <x v="1"/>
    <x v="33"/>
    <n v="12830"/>
    <n v="39"/>
    <n v="603"/>
    <n v="18693"/>
    <n v="44.29"/>
    <n v="6151"/>
    <n v="8280"/>
  </r>
  <r>
    <x v="150"/>
    <x v="1"/>
    <x v="34"/>
    <n v="809287"/>
    <n v="1772"/>
    <n v="28807"/>
    <n v="893017"/>
    <n v="46.71"/>
    <n v="410194"/>
    <n v="417114"/>
  </r>
  <r>
    <x v="150"/>
    <x v="2"/>
    <x v="0"/>
    <n v="9656"/>
    <n v="25"/>
    <n v="1190"/>
    <n v="36890"/>
    <n v="25.34"/>
    <n v="4520"/>
    <n v="9347"/>
  </r>
  <r>
    <x v="150"/>
    <x v="2"/>
    <x v="1"/>
    <n v="55070"/>
    <n v="36"/>
    <n v="3659"/>
    <n v="113429"/>
    <n v="44.11"/>
    <n v="27312"/>
    <n v="50034"/>
  </r>
  <r>
    <x v="150"/>
    <x v="2"/>
    <x v="2"/>
    <n v="2745"/>
    <n v="18"/>
    <n v="651"/>
    <n v="20181"/>
    <n v="11"/>
    <n v="1552"/>
    <n v="2221"/>
  </r>
  <r>
    <x v="150"/>
    <x v="2"/>
    <x v="3"/>
    <n v="8757"/>
    <n v="15"/>
    <n v="827"/>
    <n v="25637"/>
    <n v="30.7"/>
    <n v="3899"/>
    <n v="7871"/>
  </r>
  <r>
    <x v="150"/>
    <x v="2"/>
    <x v="4"/>
    <n v="8121"/>
    <n v="15"/>
    <n v="923"/>
    <n v="28613"/>
    <n v="26.79"/>
    <n v="2343"/>
    <n v="7665"/>
  </r>
  <r>
    <x v="150"/>
    <x v="2"/>
    <x v="5"/>
    <n v="12953"/>
    <n v="13"/>
    <n v="1459"/>
    <n v="45229"/>
    <n v="23.91"/>
    <n v="8934"/>
    <n v="10815"/>
  </r>
  <r>
    <x v="150"/>
    <x v="2"/>
    <x v="6"/>
    <n v="8996"/>
    <n v="14"/>
    <n v="869"/>
    <n v="26939"/>
    <n v="30.01"/>
    <n v="5054"/>
    <n v="8085"/>
  </r>
  <r>
    <x v="150"/>
    <x v="2"/>
    <x v="7"/>
    <m/>
    <n v="2"/>
    <n v="64"/>
    <n v="1984"/>
    <m/>
    <m/>
    <m/>
  </r>
  <r>
    <x v="150"/>
    <x v="2"/>
    <x v="8"/>
    <m/>
    <n v="5"/>
    <n v="160"/>
    <n v="4960"/>
    <m/>
    <m/>
    <m/>
  </r>
  <r>
    <x v="150"/>
    <x v="2"/>
    <x v="9"/>
    <n v="2799"/>
    <n v="9"/>
    <n v="396"/>
    <n v="12276"/>
    <n v="20.89"/>
    <n v="846"/>
    <n v="2565"/>
  </r>
  <r>
    <x v="150"/>
    <x v="2"/>
    <x v="10"/>
    <n v="5098"/>
    <n v="18"/>
    <n v="826"/>
    <n v="25606"/>
    <n v="18.61"/>
    <n v="1008"/>
    <n v="4765"/>
  </r>
  <r>
    <x v="150"/>
    <x v="2"/>
    <x v="11"/>
    <n v="11550"/>
    <n v="15"/>
    <n v="982"/>
    <n v="30442"/>
    <n v="32.229999999999997"/>
    <m/>
    <n v="9811"/>
  </r>
  <r>
    <x v="150"/>
    <x v="2"/>
    <x v="12"/>
    <m/>
    <n v="3"/>
    <n v="121"/>
    <n v="3751"/>
    <m/>
    <m/>
    <m/>
  </r>
  <r>
    <x v="150"/>
    <x v="2"/>
    <x v="13"/>
    <m/>
    <n v="4"/>
    <n v="93"/>
    <n v="2883"/>
    <m/>
    <m/>
    <m/>
  </r>
  <r>
    <x v="150"/>
    <x v="2"/>
    <x v="14"/>
    <m/>
    <n v="2"/>
    <n v="65"/>
    <n v="2015"/>
    <m/>
    <m/>
    <m/>
  </r>
  <r>
    <x v="150"/>
    <x v="2"/>
    <x v="15"/>
    <m/>
    <n v="4"/>
    <n v="312"/>
    <n v="9672"/>
    <m/>
    <m/>
    <m/>
  </r>
  <r>
    <x v="150"/>
    <x v="2"/>
    <x v="16"/>
    <m/>
    <n v="13"/>
    <n v="2348"/>
    <n v="72788"/>
    <m/>
    <m/>
    <m/>
  </r>
  <r>
    <x v="150"/>
    <x v="2"/>
    <x v="17"/>
    <m/>
    <n v="9"/>
    <n v="1765"/>
    <n v="54715"/>
    <m/>
    <m/>
    <m/>
  </r>
  <r>
    <x v="150"/>
    <x v="2"/>
    <x v="18"/>
    <n v="8151"/>
    <n v="21"/>
    <n v="939"/>
    <n v="29109"/>
    <n v="25.97"/>
    <n v="3365"/>
    <n v="7558"/>
  </r>
  <r>
    <x v="150"/>
    <x v="2"/>
    <x v="19"/>
    <n v="9443"/>
    <n v="24"/>
    <n v="1128"/>
    <n v="34968"/>
    <n v="23.43"/>
    <n v="4194"/>
    <n v="8192"/>
  </r>
  <r>
    <x v="150"/>
    <x v="2"/>
    <x v="20"/>
    <n v="28871"/>
    <n v="45"/>
    <n v="2328"/>
    <n v="72168"/>
    <n v="34.950000000000003"/>
    <n v="13062"/>
    <n v="25223"/>
  </r>
  <r>
    <x v="150"/>
    <x v="2"/>
    <x v="21"/>
    <n v="2216"/>
    <n v="7"/>
    <n v="483"/>
    <n v="14973"/>
    <n v="11.44"/>
    <m/>
    <n v="1713"/>
  </r>
  <r>
    <x v="150"/>
    <x v="2"/>
    <x v="22"/>
    <m/>
    <n v="5"/>
    <n v="339"/>
    <n v="10509"/>
    <m/>
    <n v="3411"/>
    <m/>
  </r>
  <r>
    <x v="150"/>
    <x v="2"/>
    <x v="23"/>
    <m/>
    <n v="4"/>
    <n v="77"/>
    <n v="2387"/>
    <m/>
    <m/>
    <m/>
  </r>
  <r>
    <x v="150"/>
    <x v="2"/>
    <x v="24"/>
    <n v="36506"/>
    <n v="61"/>
    <n v="3227"/>
    <n v="100037"/>
    <n v="31.55"/>
    <n v="18772"/>
    <n v="31563"/>
  </r>
  <r>
    <x v="150"/>
    <x v="2"/>
    <x v="25"/>
    <n v="14046"/>
    <n v="21"/>
    <n v="1322"/>
    <n v="40982"/>
    <n v="28.57"/>
    <n v="9308"/>
    <n v="11709"/>
  </r>
  <r>
    <x v="150"/>
    <x v="2"/>
    <x v="26"/>
    <n v="11812"/>
    <n v="8"/>
    <n v="619"/>
    <n v="19189"/>
    <n v="54.14"/>
    <n v="4962"/>
    <n v="10389"/>
  </r>
  <r>
    <x v="150"/>
    <x v="2"/>
    <x v="27"/>
    <n v="52671"/>
    <n v="21"/>
    <n v="2129"/>
    <n v="65999"/>
    <m/>
    <n v="15750"/>
    <m/>
  </r>
  <r>
    <x v="150"/>
    <x v="2"/>
    <x v="28"/>
    <n v="834"/>
    <n v="4"/>
    <n v="84"/>
    <n v="2604"/>
    <n v="27.98"/>
    <n v="492"/>
    <n v="729"/>
  </r>
  <r>
    <x v="150"/>
    <x v="2"/>
    <x v="29"/>
    <n v="279"/>
    <n v="8"/>
    <n v="268"/>
    <n v="8308"/>
    <n v="3"/>
    <n v="89"/>
    <n v="249"/>
  </r>
  <r>
    <x v="150"/>
    <x v="2"/>
    <x v="30"/>
    <m/>
    <n v="7"/>
    <n v="341"/>
    <n v="10571"/>
    <n v="38.880000000000003"/>
    <n v="1912"/>
    <n v="4110"/>
  </r>
  <r>
    <x v="150"/>
    <x v="2"/>
    <x v="31"/>
    <m/>
    <n v="3"/>
    <n v="103"/>
    <n v="3193"/>
    <m/>
    <m/>
    <m/>
  </r>
  <r>
    <x v="150"/>
    <x v="2"/>
    <x v="32"/>
    <n v="1411"/>
    <n v="5"/>
    <n v="344"/>
    <n v="10664"/>
    <m/>
    <m/>
    <m/>
  </r>
  <r>
    <x v="150"/>
    <x v="2"/>
    <x v="33"/>
    <n v="1284"/>
    <n v="10"/>
    <n v="334"/>
    <n v="10354"/>
    <m/>
    <n v="971"/>
    <m/>
  </r>
  <r>
    <x v="150"/>
    <x v="2"/>
    <x v="34"/>
    <n v="302085"/>
    <n v="404"/>
    <n v="25783"/>
    <n v="799273"/>
    <n v="34.409999999999997"/>
    <n v="138646"/>
    <n v="275060"/>
  </r>
  <r>
    <x v="150"/>
    <x v="3"/>
    <x v="0"/>
    <n v="19037"/>
    <n v="41"/>
    <n v="5499"/>
    <n v="170469"/>
    <n v="6.96"/>
    <n v="10426"/>
    <n v="11860"/>
  </r>
  <r>
    <x v="150"/>
    <x v="3"/>
    <x v="1"/>
    <n v="17815"/>
    <n v="21"/>
    <n v="2654"/>
    <n v="82274"/>
    <n v="10.3"/>
    <n v="6890"/>
    <n v="8470"/>
  </r>
  <r>
    <x v="150"/>
    <x v="3"/>
    <x v="2"/>
    <n v="11563"/>
    <n v="23"/>
    <n v="3131"/>
    <n v="97061"/>
    <n v="5.91"/>
    <n v="6832"/>
    <n v="5739"/>
  </r>
  <r>
    <x v="150"/>
    <x v="3"/>
    <x v="3"/>
    <n v="9081"/>
    <n v="21"/>
    <n v="1918"/>
    <n v="59458"/>
    <n v="7.81"/>
    <n v="5355"/>
    <n v="4643"/>
  </r>
  <r>
    <x v="150"/>
    <x v="3"/>
    <x v="4"/>
    <n v="19162"/>
    <n v="18"/>
    <n v="2492"/>
    <n v="77252"/>
    <n v="9.7799999999999994"/>
    <n v="4469"/>
    <n v="7557"/>
  </r>
  <r>
    <x v="150"/>
    <x v="3"/>
    <x v="5"/>
    <n v="12450"/>
    <n v="11"/>
    <n v="1456"/>
    <n v="45136"/>
    <n v="10.8"/>
    <n v="4977"/>
    <n v="4874"/>
  </r>
  <r>
    <x v="150"/>
    <x v="3"/>
    <x v="6"/>
    <n v="10153"/>
    <n v="10"/>
    <n v="1347"/>
    <n v="41757"/>
    <n v="8.85"/>
    <n v="5884"/>
    <n v="3694"/>
  </r>
  <r>
    <x v="150"/>
    <x v="3"/>
    <x v="7"/>
    <n v="2767"/>
    <n v="5"/>
    <n v="1117"/>
    <n v="34627"/>
    <n v="3.62"/>
    <m/>
    <n v="1255"/>
  </r>
  <r>
    <x v="150"/>
    <x v="3"/>
    <x v="8"/>
    <n v="4027"/>
    <n v="9"/>
    <n v="1623"/>
    <n v="50313"/>
    <n v="3.54"/>
    <n v="1208"/>
    <n v="1780"/>
  </r>
  <r>
    <x v="150"/>
    <x v="3"/>
    <x v="9"/>
    <n v="7742"/>
    <n v="12"/>
    <n v="1172"/>
    <n v="36332"/>
    <n v="10.56"/>
    <n v="2684"/>
    <n v="3837"/>
  </r>
  <r>
    <x v="150"/>
    <x v="3"/>
    <x v="10"/>
    <n v="8012"/>
    <n v="18"/>
    <n v="1587"/>
    <n v="49197"/>
    <n v="8.1999999999999993"/>
    <n v="2860"/>
    <n v="4033"/>
  </r>
  <r>
    <x v="150"/>
    <x v="3"/>
    <x v="11"/>
    <n v="6017"/>
    <n v="6"/>
    <n v="430"/>
    <n v="13330"/>
    <n v="14.85"/>
    <m/>
    <n v="1979"/>
  </r>
  <r>
    <x v="150"/>
    <x v="3"/>
    <x v="12"/>
    <m/>
    <n v="6"/>
    <n v="533"/>
    <n v="16523"/>
    <m/>
    <m/>
    <m/>
  </r>
  <r>
    <x v="150"/>
    <x v="3"/>
    <x v="13"/>
    <m/>
    <n v="3"/>
    <n v="364"/>
    <n v="11284"/>
    <m/>
    <m/>
    <m/>
  </r>
  <r>
    <x v="150"/>
    <x v="3"/>
    <x v="14"/>
    <n v="1393"/>
    <n v="7"/>
    <n v="753"/>
    <n v="23343"/>
    <n v="2.78"/>
    <n v="893"/>
    <n v="649"/>
  </r>
  <r>
    <x v="150"/>
    <x v="3"/>
    <x v="15"/>
    <n v="3154"/>
    <n v="8"/>
    <n v="972"/>
    <n v="30132"/>
    <n v="6.04"/>
    <n v="1154"/>
    <n v="1819"/>
  </r>
  <r>
    <x v="150"/>
    <x v="3"/>
    <x v="16"/>
    <m/>
    <n v="4"/>
    <n v="419"/>
    <n v="12989"/>
    <m/>
    <m/>
    <m/>
  </r>
  <r>
    <x v="150"/>
    <x v="3"/>
    <x v="17"/>
    <m/>
    <n v="1"/>
    <n v="39"/>
    <n v="1209"/>
    <m/>
    <m/>
    <m/>
  </r>
  <r>
    <x v="150"/>
    <x v="3"/>
    <x v="18"/>
    <n v="11799"/>
    <n v="14"/>
    <n v="1258"/>
    <n v="38998"/>
    <n v="15.3"/>
    <n v="6541"/>
    <n v="5966"/>
  </r>
  <r>
    <x v="150"/>
    <x v="3"/>
    <x v="19"/>
    <n v="8232"/>
    <n v="20"/>
    <n v="3644"/>
    <n v="112964"/>
    <n v="3.92"/>
    <n v="4042"/>
    <n v="4424"/>
  </r>
  <r>
    <x v="150"/>
    <x v="3"/>
    <x v="20"/>
    <n v="32173"/>
    <n v="34"/>
    <n v="4328"/>
    <n v="134168"/>
    <n v="12.14"/>
    <n v="12983"/>
    <n v="16285"/>
  </r>
  <r>
    <x v="150"/>
    <x v="3"/>
    <x v="21"/>
    <m/>
    <n v="7"/>
    <n v="540"/>
    <n v="16740"/>
    <m/>
    <m/>
    <m/>
  </r>
  <r>
    <x v="150"/>
    <x v="3"/>
    <x v="22"/>
    <m/>
    <n v="4"/>
    <n v="557"/>
    <n v="17267"/>
    <m/>
    <m/>
    <m/>
  </r>
  <r>
    <x v="150"/>
    <x v="3"/>
    <x v="23"/>
    <n v="3218"/>
    <n v="6"/>
    <n v="749"/>
    <n v="23219"/>
    <n v="5.47"/>
    <n v="1786"/>
    <n v="1269"/>
  </r>
  <r>
    <x v="150"/>
    <x v="3"/>
    <x v="24"/>
    <n v="47584"/>
    <n v="51"/>
    <n v="6174"/>
    <n v="191394"/>
    <n v="11.77"/>
    <n v="22383"/>
    <n v="22535"/>
  </r>
  <r>
    <x v="150"/>
    <x v="3"/>
    <x v="25"/>
    <n v="8612"/>
    <n v="19"/>
    <n v="1748"/>
    <n v="54188"/>
    <n v="7.68"/>
    <n v="6587"/>
    <n v="4162"/>
  </r>
  <r>
    <x v="150"/>
    <x v="3"/>
    <x v="26"/>
    <n v="7609"/>
    <n v="6"/>
    <n v="1565"/>
    <n v="48515"/>
    <n v="7.45"/>
    <n v="3887"/>
    <n v="3613"/>
  </r>
  <r>
    <x v="150"/>
    <x v="3"/>
    <x v="27"/>
    <n v="17025"/>
    <n v="7"/>
    <n v="1221"/>
    <n v="37851"/>
    <m/>
    <n v="5774"/>
    <m/>
  </r>
  <r>
    <x v="150"/>
    <x v="3"/>
    <x v="28"/>
    <n v="2537"/>
    <n v="8"/>
    <n v="912"/>
    <n v="28272"/>
    <n v="4.09"/>
    <n v="1363"/>
    <n v="1156"/>
  </r>
  <r>
    <x v="150"/>
    <x v="3"/>
    <x v="29"/>
    <n v="2990"/>
    <n v="8"/>
    <n v="2021"/>
    <n v="62651"/>
    <n v="2.31"/>
    <n v="1434"/>
    <n v="1449"/>
  </r>
  <r>
    <x v="150"/>
    <x v="3"/>
    <x v="30"/>
    <m/>
    <n v="6"/>
    <n v="553"/>
    <n v="17143"/>
    <n v="12.13"/>
    <n v="2928"/>
    <n v="2079"/>
  </r>
  <r>
    <x v="150"/>
    <x v="3"/>
    <x v="31"/>
    <m/>
    <n v="6"/>
    <n v="269"/>
    <n v="8339"/>
    <n v="2.83"/>
    <m/>
    <n v="236"/>
  </r>
  <r>
    <x v="150"/>
    <x v="3"/>
    <x v="32"/>
    <n v="2729"/>
    <n v="5"/>
    <n v="948"/>
    <n v="29388"/>
    <m/>
    <m/>
    <m/>
  </r>
  <r>
    <x v="150"/>
    <x v="3"/>
    <x v="33"/>
    <n v="1477"/>
    <n v="10"/>
    <n v="546"/>
    <n v="16926"/>
    <n v="4.71"/>
    <n v="858"/>
    <n v="797"/>
  </r>
  <r>
    <x v="150"/>
    <x v="3"/>
    <x v="34"/>
    <n v="256562"/>
    <n v="383"/>
    <n v="48326"/>
    <n v="1498106"/>
    <n v="7.98"/>
    <n v="119060"/>
    <n v="119604"/>
  </r>
  <r>
    <x v="150"/>
    <x v="4"/>
    <x v="0"/>
    <n v="69664"/>
    <n v="228"/>
    <n v="9425"/>
    <n v="292175"/>
    <n v="15"/>
    <n v="38374"/>
    <n v="43823"/>
  </r>
  <r>
    <x v="150"/>
    <x v="4"/>
    <x v="1"/>
    <n v="489641"/>
    <n v="311"/>
    <n v="19061"/>
    <n v="590891"/>
    <n v="51.99"/>
    <n v="236704"/>
    <n v="307215"/>
  </r>
  <r>
    <x v="150"/>
    <x v="4"/>
    <x v="2"/>
    <n v="26179"/>
    <n v="115"/>
    <n v="4618"/>
    <n v="143158"/>
    <n v="9.69"/>
    <n v="15221"/>
    <n v="13873"/>
  </r>
  <r>
    <x v="150"/>
    <x v="4"/>
    <x v="3"/>
    <n v="82788"/>
    <n v="146"/>
    <n v="5261"/>
    <n v="163091"/>
    <n v="31.34"/>
    <n v="44210"/>
    <n v="51119"/>
  </r>
  <r>
    <x v="150"/>
    <x v="4"/>
    <x v="4"/>
    <n v="65201"/>
    <n v="96"/>
    <n v="4848"/>
    <n v="150288"/>
    <n v="24"/>
    <n v="25751"/>
    <n v="36073"/>
  </r>
  <r>
    <x v="150"/>
    <x v="4"/>
    <x v="5"/>
    <n v="133382"/>
    <n v="124"/>
    <n v="6149"/>
    <n v="190619"/>
    <n v="33.54"/>
    <n v="72814"/>
    <n v="63940"/>
  </r>
  <r>
    <x v="150"/>
    <x v="4"/>
    <x v="6"/>
    <n v="75790"/>
    <n v="99"/>
    <n v="3919"/>
    <n v="121489"/>
    <n v="30.76"/>
    <n v="44719"/>
    <n v="37373"/>
  </r>
  <r>
    <x v="150"/>
    <x v="4"/>
    <x v="7"/>
    <n v="10040"/>
    <n v="32"/>
    <n v="1490"/>
    <n v="46190"/>
    <n v="12.4"/>
    <n v="4796"/>
    <n v="5730"/>
  </r>
  <r>
    <x v="150"/>
    <x v="4"/>
    <x v="8"/>
    <n v="15372"/>
    <n v="59"/>
    <n v="2536"/>
    <n v="78616"/>
    <n v="11.61"/>
    <n v="7594"/>
    <n v="9127"/>
  </r>
  <r>
    <x v="150"/>
    <x v="4"/>
    <x v="9"/>
    <n v="42412"/>
    <n v="82"/>
    <n v="2818"/>
    <n v="87358"/>
    <n v="29.99"/>
    <n v="18861"/>
    <n v="26198"/>
  </r>
  <r>
    <x v="150"/>
    <x v="4"/>
    <x v="10"/>
    <n v="56328"/>
    <n v="130"/>
    <n v="4341"/>
    <n v="134571"/>
    <n v="25.15"/>
    <n v="26420"/>
    <n v="33840"/>
  </r>
  <r>
    <x v="150"/>
    <x v="4"/>
    <x v="11"/>
    <n v="56767"/>
    <n v="52"/>
    <n v="2483"/>
    <n v="76973"/>
    <n v="36.17"/>
    <n v="28741"/>
    <n v="27839"/>
  </r>
  <r>
    <x v="150"/>
    <x v="4"/>
    <x v="12"/>
    <n v="38805"/>
    <n v="90"/>
    <n v="2250"/>
    <n v="69750"/>
    <n v="34.93"/>
    <n v="22681"/>
    <n v="24363"/>
  </r>
  <r>
    <x v="150"/>
    <x v="4"/>
    <x v="13"/>
    <n v="10225"/>
    <n v="31"/>
    <n v="970"/>
    <n v="30070"/>
    <n v="18.82"/>
    <n v="6382"/>
    <n v="5659"/>
  </r>
  <r>
    <x v="150"/>
    <x v="4"/>
    <x v="14"/>
    <n v="12965"/>
    <n v="38"/>
    <n v="1305"/>
    <n v="40455"/>
    <n v="17.64"/>
    <n v="7052"/>
    <n v="7136"/>
  </r>
  <r>
    <x v="150"/>
    <x v="4"/>
    <x v="15"/>
    <n v="11915"/>
    <n v="43"/>
    <n v="1600"/>
    <n v="49600"/>
    <n v="14.08"/>
    <n v="5440"/>
    <n v="6984"/>
  </r>
  <r>
    <x v="150"/>
    <x v="4"/>
    <x v="16"/>
    <n v="191235"/>
    <n v="111"/>
    <n v="7478"/>
    <n v="231818"/>
    <n v="57.73"/>
    <n v="90995"/>
    <n v="133822"/>
  </r>
  <r>
    <x v="150"/>
    <x v="4"/>
    <x v="17"/>
    <n v="166307"/>
    <n v="73"/>
    <n v="5869"/>
    <n v="181939"/>
    <n v="64.64"/>
    <n v="80778"/>
    <n v="117613"/>
  </r>
  <r>
    <x v="150"/>
    <x v="4"/>
    <x v="18"/>
    <n v="37713"/>
    <n v="98"/>
    <n v="3283"/>
    <n v="101773"/>
    <n v="23.15"/>
    <n v="20946"/>
    <n v="23563"/>
  </r>
  <r>
    <x v="150"/>
    <x v="4"/>
    <x v="19"/>
    <n v="46867"/>
    <n v="150"/>
    <n v="6442"/>
    <n v="199702"/>
    <n v="15.12"/>
    <n v="23298"/>
    <n v="30203"/>
  </r>
  <r>
    <x v="150"/>
    <x v="4"/>
    <x v="20"/>
    <n v="215220"/>
    <n v="318"/>
    <n v="11418"/>
    <n v="353958"/>
    <n v="35.700000000000003"/>
    <n v="102207"/>
    <n v="126372"/>
  </r>
  <r>
    <x v="150"/>
    <x v="4"/>
    <x v="21"/>
    <n v="24694"/>
    <n v="49"/>
    <n v="1551"/>
    <n v="48081"/>
    <n v="24.33"/>
    <n v="16174"/>
    <n v="11697"/>
  </r>
  <r>
    <x v="150"/>
    <x v="4"/>
    <x v="22"/>
    <n v="27496"/>
    <n v="31"/>
    <n v="1819"/>
    <n v="56389"/>
    <n v="24.47"/>
    <n v="18881"/>
    <n v="13800"/>
  </r>
  <r>
    <x v="150"/>
    <x v="4"/>
    <x v="23"/>
    <n v="14115"/>
    <n v="47"/>
    <n v="1343"/>
    <n v="41633"/>
    <n v="20.45"/>
    <n v="8588"/>
    <n v="8513"/>
  </r>
  <r>
    <x v="150"/>
    <x v="4"/>
    <x v="24"/>
    <n v="281524"/>
    <n v="445"/>
    <n v="16131"/>
    <n v="500061"/>
    <n v="32.07"/>
    <n v="145849"/>
    <n v="160381"/>
  </r>
  <r>
    <x v="150"/>
    <x v="4"/>
    <x v="25"/>
    <n v="52802"/>
    <n v="143"/>
    <n v="5199"/>
    <n v="161169"/>
    <n v="20.37"/>
    <n v="37782"/>
    <n v="32837"/>
  </r>
  <r>
    <x v="150"/>
    <x v="4"/>
    <x v="26"/>
    <n v="59838"/>
    <n v="48"/>
    <n v="3016"/>
    <n v="93496"/>
    <n v="31.68"/>
    <n v="25515"/>
    <n v="29617"/>
  </r>
  <r>
    <x v="150"/>
    <x v="4"/>
    <x v="27"/>
    <n v="289891"/>
    <n v="114"/>
    <n v="7739"/>
    <n v="239909"/>
    <n v="64.260000000000005"/>
    <n v="94086"/>
    <n v="154166"/>
  </r>
  <r>
    <x v="150"/>
    <x v="4"/>
    <x v="28"/>
    <n v="19807"/>
    <n v="45"/>
    <n v="1717"/>
    <n v="53227"/>
    <n v="20.39"/>
    <n v="13645"/>
    <n v="10851"/>
  </r>
  <r>
    <x v="150"/>
    <x v="4"/>
    <x v="29"/>
    <n v="7955"/>
    <n v="57"/>
    <n v="2754"/>
    <n v="85374"/>
    <n v="4.96"/>
    <n v="4817"/>
    <n v="4236"/>
  </r>
  <r>
    <x v="150"/>
    <x v="4"/>
    <x v="30"/>
    <n v="55051"/>
    <n v="76"/>
    <n v="2455"/>
    <n v="76105"/>
    <n v="42.84"/>
    <n v="31392"/>
    <n v="32605"/>
  </r>
  <r>
    <x v="150"/>
    <x v="4"/>
    <x v="31"/>
    <n v="3070"/>
    <n v="29"/>
    <n v="549"/>
    <n v="17019"/>
    <n v="10.52"/>
    <n v="1945"/>
    <n v="1791"/>
  </r>
  <r>
    <x v="150"/>
    <x v="4"/>
    <x v="32"/>
    <n v="12580"/>
    <n v="31"/>
    <n v="2164"/>
    <n v="67084"/>
    <n v="10.64"/>
    <n v="7842"/>
    <n v="7140"/>
  </r>
  <r>
    <x v="150"/>
    <x v="4"/>
    <x v="33"/>
    <n v="21802"/>
    <n v="77"/>
    <n v="1904"/>
    <n v="59024"/>
    <n v="25.11"/>
    <n v="12268"/>
    <n v="14823"/>
  </r>
  <r>
    <x v="150"/>
    <x v="4"/>
    <x v="34"/>
    <n v="2277607"/>
    <n v="3100"/>
    <n v="133905"/>
    <n v="4151055"/>
    <n v="32.19"/>
    <n v="1116141"/>
    <n v="1336329"/>
  </r>
  <r>
    <x v="151"/>
    <x v="0"/>
    <x v="0"/>
    <n v="14001"/>
    <n v="30"/>
    <n v="1153"/>
    <n v="35743"/>
    <n v="22.51"/>
    <n v="8037"/>
    <n v="8048"/>
  </r>
  <r>
    <x v="151"/>
    <x v="0"/>
    <x v="1"/>
    <n v="314342"/>
    <n v="73"/>
    <n v="9058"/>
    <n v="280798"/>
    <n v="69.31"/>
    <n v="159788"/>
    <n v="194617"/>
  </r>
  <r>
    <x v="151"/>
    <x v="0"/>
    <x v="2"/>
    <n v="1842"/>
    <n v="11"/>
    <n v="179"/>
    <n v="5549"/>
    <n v="16.03"/>
    <n v="858"/>
    <n v="889"/>
  </r>
  <r>
    <x v="151"/>
    <x v="0"/>
    <x v="3"/>
    <n v="23819"/>
    <n v="22"/>
    <n v="947"/>
    <n v="29357"/>
    <n v="48.27"/>
    <n v="11102"/>
    <n v="14170"/>
  </r>
  <r>
    <x v="151"/>
    <x v="0"/>
    <x v="4"/>
    <n v="9739"/>
    <n v="9"/>
    <n v="481"/>
    <n v="14911"/>
    <n v="40.380000000000003"/>
    <n v="5261"/>
    <n v="6021"/>
  </r>
  <r>
    <x v="151"/>
    <x v="0"/>
    <x v="5"/>
    <n v="52399"/>
    <n v="21"/>
    <n v="1838"/>
    <n v="56978"/>
    <n v="48.98"/>
    <n v="33869"/>
    <n v="27911"/>
  </r>
  <r>
    <x v="151"/>
    <x v="0"/>
    <x v="6"/>
    <n v="11328"/>
    <n v="9"/>
    <n v="532"/>
    <n v="16492"/>
    <n v="37.58"/>
    <n v="6294"/>
    <n v="6198"/>
  </r>
  <r>
    <x v="151"/>
    <x v="0"/>
    <x v="7"/>
    <m/>
    <n v="4"/>
    <n v="61"/>
    <n v="1891"/>
    <m/>
    <m/>
    <m/>
  </r>
  <r>
    <x v="151"/>
    <x v="0"/>
    <x v="8"/>
    <m/>
    <n v="10"/>
    <n v="239"/>
    <n v="7409"/>
    <m/>
    <m/>
    <m/>
  </r>
  <r>
    <x v="151"/>
    <x v="0"/>
    <x v="9"/>
    <n v="8719"/>
    <n v="14"/>
    <n v="444"/>
    <n v="13764"/>
    <n v="42.15"/>
    <n v="4400"/>
    <n v="5801"/>
  </r>
  <r>
    <x v="151"/>
    <x v="0"/>
    <x v="10"/>
    <n v="8765"/>
    <n v="15"/>
    <n v="515"/>
    <n v="15965"/>
    <n v="37.549999999999997"/>
    <n v="5409"/>
    <n v="5995"/>
  </r>
  <r>
    <x v="151"/>
    <x v="0"/>
    <x v="11"/>
    <n v="14202"/>
    <n v="11"/>
    <n v="521"/>
    <n v="16151"/>
    <n v="44.32"/>
    <n v="7444"/>
    <n v="7158"/>
  </r>
  <r>
    <x v="151"/>
    <x v="0"/>
    <x v="12"/>
    <n v="8205"/>
    <n v="20"/>
    <n v="552"/>
    <n v="17112"/>
    <n v="32.450000000000003"/>
    <n v="5327"/>
    <n v="5552"/>
  </r>
  <r>
    <x v="151"/>
    <x v="0"/>
    <x v="13"/>
    <m/>
    <n v="3"/>
    <n v="137"/>
    <n v="4247"/>
    <m/>
    <m/>
    <m/>
  </r>
  <r>
    <x v="151"/>
    <x v="0"/>
    <x v="14"/>
    <m/>
    <n v="10"/>
    <n v="220"/>
    <n v="6820"/>
    <m/>
    <m/>
    <m/>
  </r>
  <r>
    <x v="151"/>
    <x v="0"/>
    <x v="15"/>
    <m/>
    <n v="3"/>
    <n v="41"/>
    <n v="1271"/>
    <m/>
    <m/>
    <m/>
  </r>
  <r>
    <x v="151"/>
    <x v="0"/>
    <x v="16"/>
    <n v="106084"/>
    <n v="34"/>
    <n v="3430"/>
    <n v="106330"/>
    <n v="68.930000000000007"/>
    <n v="56193"/>
    <n v="73289"/>
  </r>
  <r>
    <x v="151"/>
    <x v="0"/>
    <x v="17"/>
    <n v="103658"/>
    <n v="31"/>
    <n v="3306"/>
    <n v="102486"/>
    <n v="69.64"/>
    <n v="54910"/>
    <n v="71370"/>
  </r>
  <r>
    <x v="151"/>
    <x v="0"/>
    <x v="18"/>
    <n v="4021"/>
    <n v="16"/>
    <n v="346"/>
    <n v="10726"/>
    <n v="25.51"/>
    <n v="2397"/>
    <n v="2737"/>
  </r>
  <r>
    <x v="151"/>
    <x v="0"/>
    <x v="19"/>
    <n v="7360"/>
    <n v="11"/>
    <n v="374"/>
    <n v="11594"/>
    <n v="42.64"/>
    <n v="4001"/>
    <n v="4944"/>
  </r>
  <r>
    <x v="151"/>
    <x v="0"/>
    <x v="20"/>
    <n v="55045"/>
    <n v="43"/>
    <n v="2048"/>
    <n v="63488"/>
    <n v="54.24"/>
    <n v="29592"/>
    <n v="34437"/>
  </r>
  <r>
    <x v="151"/>
    <x v="0"/>
    <x v="21"/>
    <m/>
    <n v="6"/>
    <n v="109"/>
    <n v="3379"/>
    <m/>
    <m/>
    <m/>
  </r>
  <r>
    <x v="151"/>
    <x v="0"/>
    <x v="22"/>
    <n v="8309"/>
    <n v="5"/>
    <n v="488"/>
    <n v="15128"/>
    <m/>
    <m/>
    <m/>
  </r>
  <r>
    <x v="151"/>
    <x v="0"/>
    <x v="23"/>
    <m/>
    <n v="9"/>
    <n v="141"/>
    <n v="4371"/>
    <m/>
    <n v="177"/>
    <m/>
  </r>
  <r>
    <x v="151"/>
    <x v="0"/>
    <x v="24"/>
    <n v="66355"/>
    <n v="63"/>
    <n v="2786"/>
    <n v="86366"/>
    <n v="46.55"/>
    <n v="37327"/>
    <n v="40202"/>
  </r>
  <r>
    <x v="151"/>
    <x v="0"/>
    <x v="25"/>
    <n v="13402"/>
    <n v="37"/>
    <n v="1153"/>
    <n v="35743"/>
    <n v="23.09"/>
    <n v="10476"/>
    <n v="8253"/>
  </r>
  <r>
    <x v="151"/>
    <x v="0"/>
    <x v="26"/>
    <n v="19516"/>
    <n v="10"/>
    <n v="472"/>
    <n v="14632"/>
    <n v="55.44"/>
    <n v="8502"/>
    <n v="8112"/>
  </r>
  <r>
    <x v="151"/>
    <x v="0"/>
    <x v="27"/>
    <n v="159113"/>
    <n v="34"/>
    <n v="3143"/>
    <n v="97433"/>
    <n v="79.87"/>
    <n v="46974"/>
    <n v="77817"/>
  </r>
  <r>
    <x v="151"/>
    <x v="0"/>
    <x v="28"/>
    <n v="8967"/>
    <n v="10"/>
    <n v="424"/>
    <n v="13144"/>
    <n v="39.049999999999997"/>
    <n v="6493"/>
    <n v="5133"/>
  </r>
  <r>
    <x v="151"/>
    <x v="0"/>
    <x v="29"/>
    <m/>
    <n v="14"/>
    <n v="211"/>
    <n v="6541"/>
    <m/>
    <m/>
    <m/>
  </r>
  <r>
    <x v="151"/>
    <x v="0"/>
    <x v="30"/>
    <n v="22691"/>
    <n v="19"/>
    <n v="803"/>
    <n v="24893"/>
    <n v="56.77"/>
    <n v="13064"/>
    <n v="14133"/>
  </r>
  <r>
    <x v="151"/>
    <x v="0"/>
    <x v="31"/>
    <n v="605"/>
    <n v="8"/>
    <n v="85"/>
    <n v="2635"/>
    <m/>
    <n v="458"/>
    <m/>
  </r>
  <r>
    <x v="151"/>
    <x v="0"/>
    <x v="32"/>
    <n v="4633"/>
    <n v="5"/>
    <n v="545"/>
    <n v="16895"/>
    <n v="14.79"/>
    <n v="2461"/>
    <n v="2498"/>
  </r>
  <r>
    <x v="151"/>
    <x v="0"/>
    <x v="33"/>
    <n v="5883"/>
    <n v="18"/>
    <n v="421"/>
    <n v="13051"/>
    <m/>
    <n v="4071"/>
    <m/>
  </r>
  <r>
    <x v="151"/>
    <x v="0"/>
    <x v="34"/>
    <n v="897254"/>
    <n v="544"/>
    <n v="31111"/>
    <n v="964441"/>
    <n v="55.07"/>
    <n v="446364"/>
    <n v="531089"/>
  </r>
  <r>
    <x v="151"/>
    <x v="1"/>
    <x v="0"/>
    <n v="24851"/>
    <n v="131"/>
    <n v="1567"/>
    <n v="48577"/>
    <n v="27.64"/>
    <n v="13447"/>
    <n v="13425"/>
  </r>
  <r>
    <x v="151"/>
    <x v="1"/>
    <x v="1"/>
    <n v="109840"/>
    <n v="179"/>
    <n v="3767"/>
    <n v="116777"/>
    <n v="53.13"/>
    <n v="53456"/>
    <n v="62049"/>
  </r>
  <r>
    <x v="151"/>
    <x v="1"/>
    <x v="2"/>
    <n v="8165"/>
    <n v="62"/>
    <n v="652"/>
    <n v="20212"/>
    <n v="22.14"/>
    <n v="4851"/>
    <n v="4474"/>
  </r>
  <r>
    <x v="151"/>
    <x v="1"/>
    <x v="3"/>
    <n v="37025"/>
    <n v="88"/>
    <n v="1570"/>
    <n v="48670"/>
    <n v="46.33"/>
    <n v="21498"/>
    <n v="22547"/>
  </r>
  <r>
    <x v="151"/>
    <x v="1"/>
    <x v="4"/>
    <n v="22498"/>
    <n v="54"/>
    <n v="952"/>
    <n v="29512"/>
    <n v="42.25"/>
    <n v="12168"/>
    <n v="12468"/>
  </r>
  <r>
    <x v="151"/>
    <x v="1"/>
    <x v="5"/>
    <n v="41200"/>
    <n v="79"/>
    <n v="1396"/>
    <n v="43276"/>
    <n v="40.79"/>
    <n v="23476"/>
    <n v="17651"/>
  </r>
  <r>
    <x v="151"/>
    <x v="1"/>
    <x v="6"/>
    <n v="31468"/>
    <n v="67"/>
    <n v="1175"/>
    <n v="36425"/>
    <n v="43.57"/>
    <n v="19882"/>
    <n v="15869"/>
  </r>
  <r>
    <x v="151"/>
    <x v="1"/>
    <x v="7"/>
    <n v="6538"/>
    <n v="21"/>
    <n v="248"/>
    <n v="7688"/>
    <n v="51.4"/>
    <n v="3273"/>
    <n v="3952"/>
  </r>
  <r>
    <x v="151"/>
    <x v="1"/>
    <x v="8"/>
    <n v="7234"/>
    <n v="35"/>
    <n v="517"/>
    <n v="16027"/>
    <n v="28.81"/>
    <n v="4322"/>
    <n v="4618"/>
  </r>
  <r>
    <x v="151"/>
    <x v="1"/>
    <x v="9"/>
    <n v="16119"/>
    <n v="46"/>
    <n v="799"/>
    <n v="24769"/>
    <n v="47.06"/>
    <n v="8347"/>
    <n v="11655"/>
  </r>
  <r>
    <x v="151"/>
    <x v="1"/>
    <x v="10"/>
    <n v="27600"/>
    <n v="78"/>
    <n v="1409"/>
    <n v="43679"/>
    <n v="37.74"/>
    <n v="15432"/>
    <n v="16484"/>
  </r>
  <r>
    <x v="151"/>
    <x v="1"/>
    <x v="11"/>
    <n v="18972"/>
    <n v="20"/>
    <n v="550"/>
    <n v="17050"/>
    <n v="44.15"/>
    <n v="8755"/>
    <n v="7527"/>
  </r>
  <r>
    <x v="151"/>
    <x v="1"/>
    <x v="12"/>
    <n v="23036"/>
    <n v="61"/>
    <n v="1043"/>
    <n v="32333"/>
    <n v="46.25"/>
    <n v="13625"/>
    <n v="14955"/>
  </r>
  <r>
    <x v="151"/>
    <x v="1"/>
    <x v="13"/>
    <n v="6871"/>
    <n v="21"/>
    <n v="376"/>
    <n v="11656"/>
    <n v="35.950000000000003"/>
    <n v="4278"/>
    <n v="4191"/>
  </r>
  <r>
    <x v="151"/>
    <x v="1"/>
    <x v="14"/>
    <n v="4872"/>
    <n v="19"/>
    <n v="267"/>
    <n v="8277"/>
    <n v="36.049999999999997"/>
    <n v="2712"/>
    <n v="2984"/>
  </r>
  <r>
    <x v="151"/>
    <x v="1"/>
    <x v="15"/>
    <n v="5150"/>
    <n v="28"/>
    <n v="275"/>
    <n v="8525"/>
    <n v="36.9"/>
    <n v="3157"/>
    <n v="3146"/>
  </r>
  <r>
    <x v="151"/>
    <x v="1"/>
    <x v="16"/>
    <n v="35306"/>
    <n v="60"/>
    <n v="1281"/>
    <n v="39711"/>
    <n v="55.63"/>
    <n v="16423"/>
    <n v="22092"/>
  </r>
  <r>
    <x v="151"/>
    <x v="1"/>
    <x v="17"/>
    <n v="21638"/>
    <n v="32"/>
    <n v="759"/>
    <n v="23529"/>
    <n v="55.82"/>
    <n v="10091"/>
    <n v="13135"/>
  </r>
  <r>
    <x v="151"/>
    <x v="1"/>
    <x v="18"/>
    <n v="15388"/>
    <n v="48"/>
    <n v="742"/>
    <n v="23002"/>
    <n v="40.380000000000003"/>
    <n v="8293"/>
    <n v="9288"/>
  </r>
  <r>
    <x v="151"/>
    <x v="1"/>
    <x v="19"/>
    <n v="22144"/>
    <n v="94"/>
    <n v="1239"/>
    <n v="38409"/>
    <n v="34.44"/>
    <n v="11532"/>
    <n v="13227"/>
  </r>
  <r>
    <x v="151"/>
    <x v="1"/>
    <x v="20"/>
    <n v="92855"/>
    <n v="198"/>
    <n v="2795"/>
    <n v="86645"/>
    <n v="57.49"/>
    <n v="43165"/>
    <n v="49811"/>
  </r>
  <r>
    <x v="151"/>
    <x v="1"/>
    <x v="21"/>
    <n v="11127"/>
    <n v="29"/>
    <n v="422"/>
    <n v="13082"/>
    <n v="40.56"/>
    <n v="7541"/>
    <n v="5306"/>
  </r>
  <r>
    <x v="151"/>
    <x v="1"/>
    <x v="22"/>
    <n v="8738"/>
    <n v="17"/>
    <n v="435"/>
    <n v="13485"/>
    <n v="29.17"/>
    <n v="6411"/>
    <n v="3934"/>
  </r>
  <r>
    <x v="151"/>
    <x v="1"/>
    <x v="23"/>
    <n v="8259"/>
    <n v="28"/>
    <n v="376"/>
    <n v="11656"/>
    <n v="45.71"/>
    <n v="5350"/>
    <n v="5328"/>
  </r>
  <r>
    <x v="151"/>
    <x v="1"/>
    <x v="24"/>
    <n v="120978"/>
    <n v="272"/>
    <n v="4028"/>
    <n v="124868"/>
    <n v="51.56"/>
    <n v="62466"/>
    <n v="64378"/>
  </r>
  <r>
    <x v="151"/>
    <x v="1"/>
    <x v="25"/>
    <n v="16549"/>
    <n v="67"/>
    <n v="1005"/>
    <n v="31155"/>
    <n v="28.32"/>
    <n v="11488"/>
    <n v="8822"/>
  </r>
  <r>
    <x v="151"/>
    <x v="1"/>
    <x v="26"/>
    <n v="22119"/>
    <n v="24"/>
    <n v="360"/>
    <n v="11160"/>
    <n v="71.510000000000005"/>
    <n v="6328"/>
    <n v="7981"/>
  </r>
  <r>
    <x v="151"/>
    <x v="1"/>
    <x v="27"/>
    <n v="65057"/>
    <n v="52"/>
    <n v="1243"/>
    <n v="38533"/>
    <n v="65.989999999999995"/>
    <n v="19130"/>
    <n v="25428"/>
  </r>
  <r>
    <x v="151"/>
    <x v="1"/>
    <x v="28"/>
    <n v="6886"/>
    <n v="23"/>
    <n v="297"/>
    <n v="9207"/>
    <n v="44.53"/>
    <n v="4482"/>
    <n v="4100"/>
  </r>
  <r>
    <x v="151"/>
    <x v="1"/>
    <x v="29"/>
    <n v="3775"/>
    <n v="28"/>
    <n v="281"/>
    <n v="8711"/>
    <n v="25.39"/>
    <n v="2461"/>
    <n v="2212"/>
  </r>
  <r>
    <x v="151"/>
    <x v="1"/>
    <x v="30"/>
    <n v="22656"/>
    <n v="44"/>
    <n v="758"/>
    <n v="23498"/>
    <n v="54.81"/>
    <n v="11650"/>
    <n v="12880"/>
  </r>
  <r>
    <x v="151"/>
    <x v="1"/>
    <x v="31"/>
    <n v="1602"/>
    <n v="12"/>
    <n v="92"/>
    <n v="2852"/>
    <n v="29.06"/>
    <n v="790"/>
    <n v="829"/>
  </r>
  <r>
    <x v="151"/>
    <x v="1"/>
    <x v="32"/>
    <n v="4802"/>
    <n v="19"/>
    <n v="353"/>
    <n v="10943"/>
    <n v="21.28"/>
    <n v="3119"/>
    <n v="2329"/>
  </r>
  <r>
    <x v="151"/>
    <x v="1"/>
    <x v="33"/>
    <n v="11218"/>
    <n v="38"/>
    <n v="600"/>
    <n v="18600"/>
    <n v="42.28"/>
    <n v="6129"/>
    <n v="7864"/>
  </r>
  <r>
    <x v="151"/>
    <x v="1"/>
    <x v="34"/>
    <n v="739917"/>
    <n v="1770"/>
    <n v="28842"/>
    <n v="894102"/>
    <n v="44.67"/>
    <n v="376971"/>
    <n v="399423"/>
  </r>
  <r>
    <x v="151"/>
    <x v="2"/>
    <x v="0"/>
    <n v="8194"/>
    <n v="25"/>
    <n v="1190"/>
    <n v="36890"/>
    <n v="19.079999999999998"/>
    <n v="3580"/>
    <n v="7039"/>
  </r>
  <r>
    <x v="151"/>
    <x v="2"/>
    <x v="1"/>
    <n v="51431"/>
    <n v="35"/>
    <n v="3549"/>
    <n v="110019"/>
    <n v="43.13"/>
    <n v="22620"/>
    <n v="47449"/>
  </r>
  <r>
    <x v="151"/>
    <x v="2"/>
    <x v="2"/>
    <n v="2157"/>
    <n v="17"/>
    <n v="643"/>
    <n v="19933"/>
    <n v="9.3800000000000008"/>
    <n v="1194"/>
    <n v="1870"/>
  </r>
  <r>
    <x v="151"/>
    <x v="2"/>
    <x v="3"/>
    <n v="5672"/>
    <n v="14"/>
    <n v="662"/>
    <n v="20522"/>
    <n v="25.31"/>
    <n v="3215"/>
    <n v="5194"/>
  </r>
  <r>
    <x v="151"/>
    <x v="2"/>
    <x v="4"/>
    <n v="8659"/>
    <n v="14"/>
    <n v="912"/>
    <n v="28272"/>
    <n v="29.85"/>
    <n v="3538"/>
    <n v="8439"/>
  </r>
  <r>
    <x v="151"/>
    <x v="2"/>
    <x v="5"/>
    <n v="12298"/>
    <n v="13"/>
    <n v="1459"/>
    <n v="45229"/>
    <n v="25.45"/>
    <n v="7864"/>
    <n v="11509"/>
  </r>
  <r>
    <x v="151"/>
    <x v="2"/>
    <x v="6"/>
    <n v="7756"/>
    <n v="14"/>
    <n v="869"/>
    <n v="26939"/>
    <n v="26.25"/>
    <n v="4722"/>
    <n v="7071"/>
  </r>
  <r>
    <x v="151"/>
    <x v="2"/>
    <x v="7"/>
    <m/>
    <n v="2"/>
    <n v="64"/>
    <n v="1984"/>
    <m/>
    <m/>
    <m/>
  </r>
  <r>
    <x v="151"/>
    <x v="2"/>
    <x v="8"/>
    <m/>
    <n v="5"/>
    <n v="160"/>
    <n v="4960"/>
    <m/>
    <m/>
    <m/>
  </r>
  <r>
    <x v="151"/>
    <x v="2"/>
    <x v="9"/>
    <n v="2342"/>
    <n v="10"/>
    <n v="408"/>
    <n v="12648"/>
    <n v="16.36"/>
    <n v="913"/>
    <n v="2069"/>
  </r>
  <r>
    <x v="151"/>
    <x v="2"/>
    <x v="10"/>
    <n v="4295"/>
    <n v="17"/>
    <n v="788"/>
    <n v="24428"/>
    <n v="16.72"/>
    <n v="1033"/>
    <n v="4084"/>
  </r>
  <r>
    <x v="151"/>
    <x v="2"/>
    <x v="11"/>
    <n v="11973"/>
    <n v="15"/>
    <n v="982"/>
    <n v="30442"/>
    <n v="31.24"/>
    <n v="6131"/>
    <n v="9511"/>
  </r>
  <r>
    <x v="151"/>
    <x v="2"/>
    <x v="12"/>
    <m/>
    <n v="3"/>
    <n v="121"/>
    <n v="3751"/>
    <m/>
    <m/>
    <m/>
  </r>
  <r>
    <x v="151"/>
    <x v="2"/>
    <x v="13"/>
    <m/>
    <n v="4"/>
    <n v="93"/>
    <n v="2883"/>
    <m/>
    <n v="474"/>
    <m/>
  </r>
  <r>
    <x v="151"/>
    <x v="2"/>
    <x v="14"/>
    <m/>
    <n v="2"/>
    <n v="65"/>
    <n v="2015"/>
    <m/>
    <m/>
    <m/>
  </r>
  <r>
    <x v="151"/>
    <x v="2"/>
    <x v="15"/>
    <m/>
    <n v="5"/>
    <n v="353"/>
    <n v="10943"/>
    <m/>
    <m/>
    <m/>
  </r>
  <r>
    <x v="151"/>
    <x v="2"/>
    <x v="16"/>
    <m/>
    <n v="13"/>
    <n v="2348"/>
    <n v="72788"/>
    <m/>
    <n v="14494"/>
    <m/>
  </r>
  <r>
    <x v="151"/>
    <x v="2"/>
    <x v="17"/>
    <m/>
    <n v="9"/>
    <n v="1765"/>
    <n v="54715"/>
    <m/>
    <m/>
    <m/>
  </r>
  <r>
    <x v="151"/>
    <x v="2"/>
    <x v="18"/>
    <n v="8190"/>
    <n v="21"/>
    <n v="939"/>
    <n v="29109"/>
    <n v="25.08"/>
    <n v="2525"/>
    <n v="7302"/>
  </r>
  <r>
    <x v="151"/>
    <x v="2"/>
    <x v="19"/>
    <n v="8367"/>
    <n v="24"/>
    <n v="1108"/>
    <n v="34348"/>
    <n v="22.34"/>
    <n v="3124"/>
    <n v="7672"/>
  </r>
  <r>
    <x v="151"/>
    <x v="2"/>
    <x v="20"/>
    <n v="28118"/>
    <n v="47"/>
    <n v="2416"/>
    <n v="74896"/>
    <n v="32.21"/>
    <n v="12198"/>
    <n v="24126"/>
  </r>
  <r>
    <x v="151"/>
    <x v="2"/>
    <x v="21"/>
    <n v="2158"/>
    <n v="7"/>
    <n v="483"/>
    <n v="14973"/>
    <m/>
    <m/>
    <m/>
  </r>
  <r>
    <x v="151"/>
    <x v="2"/>
    <x v="22"/>
    <m/>
    <n v="5"/>
    <n v="339"/>
    <n v="10509"/>
    <n v="37.380000000000003"/>
    <n v="3062"/>
    <n v="3928"/>
  </r>
  <r>
    <x v="151"/>
    <x v="2"/>
    <x v="23"/>
    <m/>
    <n v="4"/>
    <n v="77"/>
    <n v="2387"/>
    <m/>
    <m/>
    <m/>
  </r>
  <r>
    <x v="151"/>
    <x v="2"/>
    <x v="24"/>
    <n v="35723"/>
    <n v="63"/>
    <n v="3315"/>
    <n v="102765"/>
    <n v="29.97"/>
    <n v="17047"/>
    <n v="30794"/>
  </r>
  <r>
    <x v="151"/>
    <x v="2"/>
    <x v="25"/>
    <n v="11376"/>
    <n v="21"/>
    <n v="1330"/>
    <n v="41230"/>
    <n v="24.13"/>
    <n v="7411"/>
    <n v="9948"/>
  </r>
  <r>
    <x v="151"/>
    <x v="2"/>
    <x v="26"/>
    <n v="10476"/>
    <n v="8"/>
    <n v="619"/>
    <n v="19189"/>
    <n v="51.04"/>
    <n v="4762"/>
    <n v="9794"/>
  </r>
  <r>
    <x v="151"/>
    <x v="2"/>
    <x v="27"/>
    <n v="44006"/>
    <n v="21"/>
    <n v="2170"/>
    <n v="67270"/>
    <n v="63.18"/>
    <n v="12959"/>
    <n v="42501"/>
  </r>
  <r>
    <x v="151"/>
    <x v="2"/>
    <x v="28"/>
    <n v="769"/>
    <n v="5"/>
    <n v="100"/>
    <n v="3100"/>
    <n v="21.76"/>
    <n v="464"/>
    <n v="675"/>
  </r>
  <r>
    <x v="151"/>
    <x v="2"/>
    <x v="29"/>
    <m/>
    <n v="7"/>
    <n v="167"/>
    <n v="5177"/>
    <m/>
    <m/>
    <m/>
  </r>
  <r>
    <x v="151"/>
    <x v="2"/>
    <x v="30"/>
    <n v="4259"/>
    <n v="6"/>
    <n v="305"/>
    <n v="9455"/>
    <n v="43.55"/>
    <n v="1978"/>
    <n v="4118"/>
  </r>
  <r>
    <x v="151"/>
    <x v="2"/>
    <x v="31"/>
    <m/>
    <n v="3"/>
    <n v="103"/>
    <n v="3193"/>
    <m/>
    <m/>
    <m/>
  </r>
  <r>
    <x v="151"/>
    <x v="2"/>
    <x v="32"/>
    <n v="1896"/>
    <n v="6"/>
    <n v="356"/>
    <n v="11036"/>
    <n v="16.71"/>
    <n v="1041"/>
    <n v="1844"/>
  </r>
  <r>
    <x v="151"/>
    <x v="2"/>
    <x v="33"/>
    <n v="1115"/>
    <n v="9"/>
    <n v="325"/>
    <n v="10075"/>
    <m/>
    <n v="686"/>
    <m/>
  </r>
  <r>
    <x v="151"/>
    <x v="2"/>
    <x v="34"/>
    <n v="271297"/>
    <n v="402"/>
    <n v="25503"/>
    <n v="790593"/>
    <n v="31.53"/>
    <n v="123447"/>
    <n v="249242"/>
  </r>
  <r>
    <x v="151"/>
    <x v="3"/>
    <x v="0"/>
    <n v="16974"/>
    <n v="42"/>
    <n v="5585"/>
    <n v="173135"/>
    <n v="6.27"/>
    <n v="8641"/>
    <n v="10864"/>
  </r>
  <r>
    <x v="151"/>
    <x v="3"/>
    <x v="1"/>
    <n v="16109"/>
    <n v="22"/>
    <n v="2592"/>
    <n v="80352"/>
    <n v="10.82"/>
    <n v="7592"/>
    <n v="8697"/>
  </r>
  <r>
    <x v="151"/>
    <x v="3"/>
    <x v="2"/>
    <n v="8906"/>
    <n v="23"/>
    <n v="3130"/>
    <n v="97030"/>
    <n v="4.95"/>
    <n v="5254"/>
    <n v="4801"/>
  </r>
  <r>
    <x v="151"/>
    <x v="3"/>
    <x v="3"/>
    <n v="8928"/>
    <n v="21"/>
    <n v="1927"/>
    <n v="59737"/>
    <n v="8.4700000000000006"/>
    <n v="4910"/>
    <n v="5057"/>
  </r>
  <r>
    <x v="151"/>
    <x v="3"/>
    <x v="4"/>
    <n v="17492"/>
    <n v="18"/>
    <n v="2638"/>
    <n v="81778"/>
    <n v="8.77"/>
    <n v="4366"/>
    <n v="7174"/>
  </r>
  <r>
    <x v="151"/>
    <x v="3"/>
    <x v="5"/>
    <n v="10372"/>
    <n v="11"/>
    <n v="1456"/>
    <n v="45136"/>
    <n v="9.82"/>
    <n v="3612"/>
    <n v="4435"/>
  </r>
  <r>
    <x v="151"/>
    <x v="3"/>
    <x v="6"/>
    <n v="9638"/>
    <n v="10"/>
    <n v="1347"/>
    <n v="41757"/>
    <n v="7.51"/>
    <n v="3473"/>
    <n v="3136"/>
  </r>
  <r>
    <x v="151"/>
    <x v="3"/>
    <x v="7"/>
    <n v="2266"/>
    <n v="5"/>
    <n v="1117"/>
    <n v="34627"/>
    <n v="3.06"/>
    <n v="1126"/>
    <n v="1060"/>
  </r>
  <r>
    <x v="151"/>
    <x v="3"/>
    <x v="8"/>
    <n v="3866"/>
    <n v="9"/>
    <n v="1623"/>
    <n v="50313"/>
    <n v="4.05"/>
    <n v="1072"/>
    <n v="2038"/>
  </r>
  <r>
    <x v="151"/>
    <x v="3"/>
    <x v="9"/>
    <n v="6659"/>
    <n v="12"/>
    <n v="1172"/>
    <n v="36332"/>
    <n v="9.9700000000000006"/>
    <n v="2071"/>
    <n v="3623"/>
  </r>
  <r>
    <x v="151"/>
    <x v="3"/>
    <x v="10"/>
    <n v="5600"/>
    <n v="17"/>
    <n v="1594"/>
    <n v="49414"/>
    <n v="6.66"/>
    <n v="2289"/>
    <n v="3290"/>
  </r>
  <r>
    <x v="151"/>
    <x v="3"/>
    <x v="11"/>
    <n v="4877"/>
    <n v="6"/>
    <n v="430"/>
    <n v="13330"/>
    <n v="13.67"/>
    <n v="3603"/>
    <n v="1822"/>
  </r>
  <r>
    <x v="151"/>
    <x v="3"/>
    <x v="12"/>
    <m/>
    <n v="6"/>
    <n v="533"/>
    <n v="16523"/>
    <m/>
    <m/>
    <m/>
  </r>
  <r>
    <x v="151"/>
    <x v="3"/>
    <x v="13"/>
    <m/>
    <n v="3"/>
    <n v="364"/>
    <n v="11284"/>
    <m/>
    <m/>
    <m/>
  </r>
  <r>
    <x v="151"/>
    <x v="3"/>
    <x v="14"/>
    <n v="1128"/>
    <n v="7"/>
    <n v="753"/>
    <n v="23343"/>
    <n v="2.41"/>
    <n v="669"/>
    <n v="563"/>
  </r>
  <r>
    <x v="151"/>
    <x v="3"/>
    <x v="15"/>
    <n v="3594"/>
    <n v="8"/>
    <n v="972"/>
    <n v="30132"/>
    <n v="7.8"/>
    <n v="1214"/>
    <n v="2350"/>
  </r>
  <r>
    <x v="151"/>
    <x v="3"/>
    <x v="16"/>
    <m/>
    <n v="4"/>
    <n v="419"/>
    <n v="12989"/>
    <m/>
    <n v="1188"/>
    <m/>
  </r>
  <r>
    <x v="151"/>
    <x v="3"/>
    <x v="17"/>
    <m/>
    <n v="1"/>
    <n v="39"/>
    <n v="1209"/>
    <m/>
    <m/>
    <m/>
  </r>
  <r>
    <x v="151"/>
    <x v="3"/>
    <x v="18"/>
    <n v="11323"/>
    <n v="14"/>
    <n v="1259"/>
    <n v="39029"/>
    <n v="15.16"/>
    <n v="6171"/>
    <n v="5916"/>
  </r>
  <r>
    <x v="151"/>
    <x v="3"/>
    <x v="19"/>
    <n v="8437"/>
    <n v="20"/>
    <n v="3644"/>
    <n v="112964"/>
    <n v="4.1100000000000003"/>
    <n v="3569"/>
    <n v="4648"/>
  </r>
  <r>
    <x v="151"/>
    <x v="3"/>
    <x v="20"/>
    <n v="29436"/>
    <n v="35"/>
    <n v="4436"/>
    <n v="137516"/>
    <n v="12.39"/>
    <n v="11176"/>
    <n v="17036"/>
  </r>
  <r>
    <x v="151"/>
    <x v="3"/>
    <x v="21"/>
    <m/>
    <n v="8"/>
    <n v="655"/>
    <n v="20305"/>
    <m/>
    <n v="2364"/>
    <m/>
  </r>
  <r>
    <x v="151"/>
    <x v="3"/>
    <x v="22"/>
    <m/>
    <n v="4"/>
    <n v="557"/>
    <n v="17267"/>
    <m/>
    <m/>
    <m/>
  </r>
  <r>
    <x v="151"/>
    <x v="3"/>
    <x v="23"/>
    <n v="2729"/>
    <n v="6"/>
    <n v="749"/>
    <n v="23219"/>
    <n v="5.08"/>
    <m/>
    <n v="1179"/>
  </r>
  <r>
    <x v="151"/>
    <x v="3"/>
    <x v="24"/>
    <n v="41342"/>
    <n v="53"/>
    <n v="6397"/>
    <n v="198307"/>
    <n v="11.14"/>
    <n v="18675"/>
    <n v="22093"/>
  </r>
  <r>
    <x v="151"/>
    <x v="3"/>
    <x v="25"/>
    <n v="7084"/>
    <n v="17"/>
    <n v="1648"/>
    <n v="51088"/>
    <n v="7.09"/>
    <n v="5379"/>
    <n v="3624"/>
  </r>
  <r>
    <x v="151"/>
    <x v="3"/>
    <x v="26"/>
    <n v="8019"/>
    <n v="6"/>
    <n v="1565"/>
    <n v="48515"/>
    <n v="8.19"/>
    <n v="3979"/>
    <n v="3971"/>
  </r>
  <r>
    <x v="151"/>
    <x v="3"/>
    <x v="27"/>
    <n v="14097"/>
    <n v="7"/>
    <n v="1221"/>
    <n v="37851"/>
    <n v="13.95"/>
    <n v="5738"/>
    <n v="5279"/>
  </r>
  <r>
    <x v="151"/>
    <x v="3"/>
    <x v="28"/>
    <n v="2111"/>
    <n v="7"/>
    <n v="812"/>
    <n v="25172"/>
    <n v="4.22"/>
    <n v="1121"/>
    <n v="1061"/>
  </r>
  <r>
    <x v="151"/>
    <x v="3"/>
    <x v="29"/>
    <n v="4450"/>
    <n v="8"/>
    <n v="2021"/>
    <n v="62651"/>
    <n v="3.84"/>
    <n v="2303"/>
    <n v="2407"/>
  </r>
  <r>
    <x v="151"/>
    <x v="3"/>
    <x v="30"/>
    <n v="4690"/>
    <n v="6"/>
    <n v="553"/>
    <n v="17143"/>
    <n v="12.67"/>
    <n v="2793"/>
    <n v="2172"/>
  </r>
  <r>
    <x v="151"/>
    <x v="3"/>
    <x v="31"/>
    <m/>
    <n v="6"/>
    <n v="269"/>
    <n v="8339"/>
    <n v="2.66"/>
    <m/>
    <n v="222"/>
  </r>
  <r>
    <x v="151"/>
    <x v="3"/>
    <x v="32"/>
    <n v="2556"/>
    <n v="4"/>
    <n v="898"/>
    <n v="27838"/>
    <n v="4.93"/>
    <n v="1157"/>
    <n v="1372"/>
  </r>
  <r>
    <x v="151"/>
    <x v="3"/>
    <x v="33"/>
    <n v="1352"/>
    <n v="10"/>
    <n v="546"/>
    <n v="16926"/>
    <n v="4.79"/>
    <n v="825"/>
    <n v="811"/>
  </r>
  <r>
    <x v="151"/>
    <x v="3"/>
    <x v="34"/>
    <n v="228987"/>
    <n v="382"/>
    <n v="48485"/>
    <n v="1503035"/>
    <n v="7.73"/>
    <n v="104593"/>
    <n v="116200"/>
  </r>
  <r>
    <x v="151"/>
    <x v="4"/>
    <x v="0"/>
    <n v="64019"/>
    <n v="228"/>
    <n v="9495"/>
    <n v="294345"/>
    <n v="13.38"/>
    <n v="33705"/>
    <n v="39375"/>
  </r>
  <r>
    <x v="151"/>
    <x v="4"/>
    <x v="1"/>
    <n v="491722"/>
    <n v="309"/>
    <n v="18966"/>
    <n v="587946"/>
    <n v="53.2"/>
    <n v="243456"/>
    <n v="312812"/>
  </r>
  <r>
    <x v="151"/>
    <x v="4"/>
    <x v="2"/>
    <n v="21070"/>
    <n v="113"/>
    <n v="4604"/>
    <n v="142724"/>
    <n v="8.43"/>
    <n v="12156"/>
    <n v="12035"/>
  </r>
  <r>
    <x v="151"/>
    <x v="4"/>
    <x v="3"/>
    <n v="75444"/>
    <n v="145"/>
    <n v="5106"/>
    <n v="158286"/>
    <n v="29.67"/>
    <n v="40726"/>
    <n v="46968"/>
  </r>
  <r>
    <x v="151"/>
    <x v="4"/>
    <x v="4"/>
    <n v="58387"/>
    <n v="95"/>
    <n v="4983"/>
    <n v="154473"/>
    <n v="22.08"/>
    <n v="25332"/>
    <n v="34101"/>
  </r>
  <r>
    <x v="151"/>
    <x v="4"/>
    <x v="5"/>
    <n v="116269"/>
    <n v="124"/>
    <n v="6149"/>
    <n v="190619"/>
    <n v="32.270000000000003"/>
    <n v="68821"/>
    <n v="61506"/>
  </r>
  <r>
    <x v="151"/>
    <x v="4"/>
    <x v="6"/>
    <n v="60190"/>
    <n v="100"/>
    <n v="3923"/>
    <n v="121613"/>
    <n v="26.54"/>
    <n v="34372"/>
    <n v="32274"/>
  </r>
  <r>
    <x v="151"/>
    <x v="4"/>
    <x v="7"/>
    <n v="10080"/>
    <n v="32"/>
    <n v="1490"/>
    <n v="46190"/>
    <n v="12.79"/>
    <n v="4783"/>
    <n v="5909"/>
  </r>
  <r>
    <x v="151"/>
    <x v="4"/>
    <x v="8"/>
    <n v="14145"/>
    <n v="59"/>
    <n v="2539"/>
    <n v="78709"/>
    <n v="11.36"/>
    <n v="7033"/>
    <n v="8940"/>
  </r>
  <r>
    <x v="151"/>
    <x v="4"/>
    <x v="9"/>
    <n v="33839"/>
    <n v="82"/>
    <n v="2823"/>
    <n v="87513"/>
    <n v="26.45"/>
    <n v="15731"/>
    <n v="23148"/>
  </r>
  <r>
    <x v="151"/>
    <x v="4"/>
    <x v="10"/>
    <n v="46260"/>
    <n v="127"/>
    <n v="4306"/>
    <n v="133486"/>
    <n v="22.36"/>
    <n v="24162"/>
    <n v="29852"/>
  </r>
  <r>
    <x v="151"/>
    <x v="4"/>
    <x v="11"/>
    <n v="50023"/>
    <n v="52"/>
    <n v="2483"/>
    <n v="76973"/>
    <n v="33.799999999999997"/>
    <n v="25933"/>
    <n v="26018"/>
  </r>
  <r>
    <x v="151"/>
    <x v="4"/>
    <x v="12"/>
    <n v="33739"/>
    <n v="90"/>
    <n v="2249"/>
    <n v="69719"/>
    <n v="32.43"/>
    <n v="20604"/>
    <n v="22608"/>
  </r>
  <r>
    <x v="151"/>
    <x v="4"/>
    <x v="13"/>
    <n v="9707"/>
    <n v="31"/>
    <n v="970"/>
    <n v="30070"/>
    <n v="19.670000000000002"/>
    <n v="5770"/>
    <n v="5914"/>
  </r>
  <r>
    <x v="151"/>
    <x v="4"/>
    <x v="14"/>
    <n v="10658"/>
    <n v="38"/>
    <n v="1305"/>
    <n v="40455"/>
    <n v="16.02"/>
    <n v="5790"/>
    <n v="6481"/>
  </r>
  <r>
    <x v="151"/>
    <x v="4"/>
    <x v="15"/>
    <n v="10393"/>
    <n v="44"/>
    <n v="1641"/>
    <n v="50871"/>
    <n v="12.69"/>
    <n v="5027"/>
    <n v="6454"/>
  </r>
  <r>
    <x v="151"/>
    <x v="4"/>
    <x v="16"/>
    <n v="171453"/>
    <n v="111"/>
    <n v="7478"/>
    <n v="231818"/>
    <n v="53.07"/>
    <n v="88298"/>
    <n v="123027"/>
  </r>
  <r>
    <x v="151"/>
    <x v="4"/>
    <x v="17"/>
    <n v="150265"/>
    <n v="73"/>
    <n v="5869"/>
    <n v="181939"/>
    <n v="60.09"/>
    <n v="78949"/>
    <n v="109329"/>
  </r>
  <r>
    <x v="151"/>
    <x v="4"/>
    <x v="18"/>
    <n v="38922"/>
    <n v="99"/>
    <n v="3286"/>
    <n v="101866"/>
    <n v="24.78"/>
    <n v="19384"/>
    <n v="25242"/>
  </r>
  <r>
    <x v="151"/>
    <x v="4"/>
    <x v="19"/>
    <n v="46308"/>
    <n v="149"/>
    <n v="6365"/>
    <n v="197315"/>
    <n v="15.45"/>
    <n v="22226"/>
    <n v="30492"/>
  </r>
  <r>
    <x v="151"/>
    <x v="4"/>
    <x v="20"/>
    <n v="205454"/>
    <n v="323"/>
    <n v="11695"/>
    <n v="362545"/>
    <n v="34.590000000000003"/>
    <n v="96131"/>
    <n v="125409"/>
  </r>
  <r>
    <x v="151"/>
    <x v="4"/>
    <x v="21"/>
    <n v="19468"/>
    <n v="50"/>
    <n v="1669"/>
    <n v="51739"/>
    <n v="19.95"/>
    <n v="13026"/>
    <n v="10319"/>
  </r>
  <r>
    <x v="151"/>
    <x v="4"/>
    <x v="22"/>
    <n v="27000"/>
    <n v="31"/>
    <n v="1819"/>
    <n v="56389"/>
    <n v="25.22"/>
    <n v="18905"/>
    <n v="14222"/>
  </r>
  <r>
    <x v="151"/>
    <x v="4"/>
    <x v="23"/>
    <n v="12477"/>
    <n v="47"/>
    <n v="1343"/>
    <n v="41633"/>
    <n v="18.05"/>
    <n v="7453"/>
    <n v="7516"/>
  </r>
  <r>
    <x v="151"/>
    <x v="4"/>
    <x v="24"/>
    <n v="264399"/>
    <n v="451"/>
    <n v="16526"/>
    <n v="512306"/>
    <n v="30.74"/>
    <n v="135515"/>
    <n v="157467"/>
  </r>
  <r>
    <x v="151"/>
    <x v="4"/>
    <x v="25"/>
    <n v="48411"/>
    <n v="142"/>
    <n v="5136"/>
    <n v="159216"/>
    <n v="19.25"/>
    <n v="34753"/>
    <n v="30647"/>
  </r>
  <r>
    <x v="151"/>
    <x v="4"/>
    <x v="26"/>
    <n v="60130"/>
    <n v="48"/>
    <n v="3016"/>
    <n v="93496"/>
    <n v="31.93"/>
    <n v="23570"/>
    <n v="29858"/>
  </r>
  <r>
    <x v="151"/>
    <x v="4"/>
    <x v="27"/>
    <n v="282273"/>
    <n v="114"/>
    <n v="7777"/>
    <n v="241087"/>
    <n v="62.64"/>
    <n v="84801"/>
    <n v="151025"/>
  </r>
  <r>
    <x v="151"/>
    <x v="4"/>
    <x v="28"/>
    <n v="18732"/>
    <n v="45"/>
    <n v="1633"/>
    <n v="50623"/>
    <n v="21.67"/>
    <n v="12561"/>
    <n v="10968"/>
  </r>
  <r>
    <x v="151"/>
    <x v="4"/>
    <x v="29"/>
    <n v="10292"/>
    <n v="57"/>
    <n v="2680"/>
    <n v="83080"/>
    <n v="6.9"/>
    <n v="6197"/>
    <n v="5736"/>
  </r>
  <r>
    <x v="151"/>
    <x v="4"/>
    <x v="30"/>
    <n v="54295"/>
    <n v="75"/>
    <n v="2419"/>
    <n v="74989"/>
    <n v="44.41"/>
    <n v="29485"/>
    <n v="33302"/>
  </r>
  <r>
    <x v="151"/>
    <x v="4"/>
    <x v="31"/>
    <n v="2840"/>
    <n v="29"/>
    <n v="549"/>
    <n v="17019"/>
    <n v="9.57"/>
    <n v="1696"/>
    <n v="1629"/>
  </r>
  <r>
    <x v="151"/>
    <x v="4"/>
    <x v="32"/>
    <n v="13886"/>
    <n v="34"/>
    <n v="2152"/>
    <n v="66712"/>
    <n v="12.06"/>
    <n v="7778"/>
    <n v="8043"/>
  </r>
  <r>
    <x v="151"/>
    <x v="4"/>
    <x v="33"/>
    <n v="19567"/>
    <n v="75"/>
    <n v="1892"/>
    <n v="58652"/>
    <n v="24.08"/>
    <n v="11711"/>
    <n v="14125"/>
  </r>
  <r>
    <x v="151"/>
    <x v="4"/>
    <x v="34"/>
    <n v="2137455"/>
    <n v="3098"/>
    <n v="133941"/>
    <n v="4152171"/>
    <n v="31.21"/>
    <n v="1051375"/>
    <n v="1295953"/>
  </r>
  <r>
    <x v="152"/>
    <x v="0"/>
    <x v="0"/>
    <n v="17155"/>
    <n v="30"/>
    <n v="1156"/>
    <n v="34680"/>
    <n v="29.69"/>
    <n v="10044"/>
    <n v="10297"/>
  </r>
  <r>
    <x v="152"/>
    <x v="0"/>
    <x v="1"/>
    <n v="318514"/>
    <n v="73"/>
    <n v="9043"/>
    <n v="271290"/>
    <n v="74.09"/>
    <n v="166979"/>
    <n v="200987"/>
  </r>
  <r>
    <x v="152"/>
    <x v="0"/>
    <x v="2"/>
    <n v="1922"/>
    <n v="11"/>
    <n v="179"/>
    <n v="5370"/>
    <n v="17.510000000000002"/>
    <n v="838"/>
    <n v="940"/>
  </r>
  <r>
    <x v="152"/>
    <x v="0"/>
    <x v="3"/>
    <n v="25429"/>
    <n v="24"/>
    <n v="970"/>
    <n v="29100"/>
    <n v="49.59"/>
    <n v="11910"/>
    <n v="14431"/>
  </r>
  <r>
    <x v="152"/>
    <x v="0"/>
    <x v="4"/>
    <n v="11666"/>
    <n v="9"/>
    <n v="481"/>
    <n v="14430"/>
    <n v="44.87"/>
    <n v="5729"/>
    <n v="6474"/>
  </r>
  <r>
    <x v="152"/>
    <x v="0"/>
    <x v="5"/>
    <n v="55788"/>
    <n v="21"/>
    <n v="1838"/>
    <n v="55140"/>
    <n v="58.77"/>
    <n v="32312"/>
    <n v="32405"/>
  </r>
  <r>
    <x v="152"/>
    <x v="0"/>
    <x v="6"/>
    <n v="11878"/>
    <n v="9"/>
    <n v="532"/>
    <n v="15960"/>
    <n v="42.69"/>
    <n v="6219"/>
    <n v="6814"/>
  </r>
  <r>
    <x v="152"/>
    <x v="0"/>
    <x v="7"/>
    <m/>
    <n v="4"/>
    <n v="61"/>
    <n v="1830"/>
    <m/>
    <m/>
    <m/>
  </r>
  <r>
    <x v="152"/>
    <x v="0"/>
    <x v="8"/>
    <m/>
    <n v="10"/>
    <n v="239"/>
    <n v="7170"/>
    <m/>
    <m/>
    <m/>
  </r>
  <r>
    <x v="152"/>
    <x v="0"/>
    <x v="9"/>
    <n v="9843"/>
    <n v="14"/>
    <n v="444"/>
    <n v="13320"/>
    <n v="48.46"/>
    <n v="4982"/>
    <n v="6454"/>
  </r>
  <r>
    <x v="152"/>
    <x v="0"/>
    <x v="10"/>
    <n v="10323"/>
    <n v="16"/>
    <n v="521"/>
    <n v="15630"/>
    <n v="43.93"/>
    <n v="6106"/>
    <n v="6866"/>
  </r>
  <r>
    <x v="152"/>
    <x v="0"/>
    <x v="11"/>
    <n v="12064"/>
    <n v="11"/>
    <n v="521"/>
    <n v="15630"/>
    <n v="37.69"/>
    <n v="6490"/>
    <n v="5891"/>
  </r>
  <r>
    <x v="152"/>
    <x v="0"/>
    <x v="12"/>
    <n v="9272"/>
    <n v="20"/>
    <n v="552"/>
    <n v="16560"/>
    <n v="41.28"/>
    <n v="5395"/>
    <n v="6837"/>
  </r>
  <r>
    <x v="152"/>
    <x v="0"/>
    <x v="13"/>
    <m/>
    <n v="3"/>
    <n v="137"/>
    <n v="4110"/>
    <m/>
    <m/>
    <m/>
  </r>
  <r>
    <x v="152"/>
    <x v="0"/>
    <x v="14"/>
    <m/>
    <n v="10"/>
    <n v="223"/>
    <n v="6690"/>
    <m/>
    <m/>
    <m/>
  </r>
  <r>
    <x v="152"/>
    <x v="0"/>
    <x v="15"/>
    <m/>
    <n v="3"/>
    <n v="41"/>
    <n v="1230"/>
    <m/>
    <m/>
    <m/>
  </r>
  <r>
    <x v="152"/>
    <x v="0"/>
    <x v="16"/>
    <n v="104199"/>
    <n v="33"/>
    <n v="3418"/>
    <n v="102540"/>
    <n v="67.900000000000006"/>
    <n v="54008"/>
    <n v="69623"/>
  </r>
  <r>
    <x v="152"/>
    <x v="0"/>
    <x v="17"/>
    <n v="101811"/>
    <n v="30"/>
    <n v="3294"/>
    <n v="98820"/>
    <n v="68.52"/>
    <n v="52696"/>
    <n v="67712"/>
  </r>
  <r>
    <x v="152"/>
    <x v="0"/>
    <x v="18"/>
    <n v="4317"/>
    <n v="16"/>
    <n v="346"/>
    <n v="10380"/>
    <n v="26.94"/>
    <n v="2775"/>
    <n v="2796"/>
  </r>
  <r>
    <x v="152"/>
    <x v="0"/>
    <x v="19"/>
    <n v="7687"/>
    <n v="14"/>
    <n v="464"/>
    <n v="13920"/>
    <n v="34.119999999999997"/>
    <n v="4214"/>
    <n v="4750"/>
  </r>
  <r>
    <x v="152"/>
    <x v="0"/>
    <x v="20"/>
    <n v="57466"/>
    <n v="48"/>
    <n v="2393"/>
    <n v="71790"/>
    <n v="52.01"/>
    <n v="30225"/>
    <n v="37340"/>
  </r>
  <r>
    <x v="152"/>
    <x v="0"/>
    <x v="21"/>
    <m/>
    <n v="6"/>
    <n v="112"/>
    <n v="3360"/>
    <m/>
    <m/>
    <m/>
  </r>
  <r>
    <x v="152"/>
    <x v="0"/>
    <x v="22"/>
    <m/>
    <n v="5"/>
    <n v="488"/>
    <n v="14640"/>
    <m/>
    <m/>
    <m/>
  </r>
  <r>
    <x v="152"/>
    <x v="0"/>
    <x v="23"/>
    <n v="564"/>
    <n v="9"/>
    <n v="141"/>
    <n v="4230"/>
    <n v="9.8699999999999992"/>
    <n v="386"/>
    <n v="418"/>
  </r>
  <r>
    <x v="152"/>
    <x v="0"/>
    <x v="24"/>
    <n v="70444"/>
    <n v="68"/>
    <n v="3134"/>
    <n v="94020"/>
    <n v="46.89"/>
    <n v="39331"/>
    <n v="44090"/>
  </r>
  <r>
    <x v="152"/>
    <x v="0"/>
    <x v="25"/>
    <n v="11937"/>
    <n v="37"/>
    <n v="1154"/>
    <n v="34620"/>
    <n v="20.61"/>
    <n v="8669"/>
    <n v="7135"/>
  </r>
  <r>
    <x v="152"/>
    <x v="0"/>
    <x v="26"/>
    <n v="15508"/>
    <n v="10"/>
    <n v="472"/>
    <n v="14160"/>
    <n v="39.36"/>
    <n v="7978"/>
    <n v="5573"/>
  </r>
  <r>
    <x v="152"/>
    <x v="0"/>
    <x v="27"/>
    <n v="109657"/>
    <n v="34"/>
    <n v="3143"/>
    <n v="94290"/>
    <n v="60.57"/>
    <n v="38666"/>
    <n v="57113"/>
  </r>
  <r>
    <x v="152"/>
    <x v="0"/>
    <x v="28"/>
    <n v="6911"/>
    <n v="10"/>
    <n v="424"/>
    <n v="12720"/>
    <n v="39.950000000000003"/>
    <n v="5509"/>
    <n v="5082"/>
  </r>
  <r>
    <x v="152"/>
    <x v="0"/>
    <x v="29"/>
    <m/>
    <n v="14"/>
    <n v="211"/>
    <n v="6330"/>
    <m/>
    <n v="1421"/>
    <m/>
  </r>
  <r>
    <x v="152"/>
    <x v="0"/>
    <x v="30"/>
    <n v="23228"/>
    <n v="20"/>
    <n v="819"/>
    <n v="24570"/>
    <n v="58.49"/>
    <n v="14546"/>
    <n v="14371"/>
  </r>
  <r>
    <x v="152"/>
    <x v="0"/>
    <x v="31"/>
    <m/>
    <n v="8"/>
    <n v="85"/>
    <n v="2550"/>
    <m/>
    <m/>
    <m/>
  </r>
  <r>
    <x v="152"/>
    <x v="0"/>
    <x v="32"/>
    <n v="6882"/>
    <n v="6"/>
    <n v="557"/>
    <n v="16710"/>
    <n v="22.03"/>
    <n v="3603"/>
    <n v="3681"/>
  </r>
  <r>
    <x v="152"/>
    <x v="0"/>
    <x v="33"/>
    <n v="6104"/>
    <n v="18"/>
    <n v="421"/>
    <n v="12630"/>
    <m/>
    <n v="3888"/>
    <m/>
  </r>
  <r>
    <x v="152"/>
    <x v="0"/>
    <x v="34"/>
    <n v="864563"/>
    <n v="556"/>
    <n v="31586"/>
    <n v="947580"/>
    <n v="55.45"/>
    <n v="447874"/>
    <n v="525386"/>
  </r>
  <r>
    <x v="152"/>
    <x v="1"/>
    <x v="0"/>
    <n v="30421"/>
    <n v="132"/>
    <n v="1585"/>
    <n v="47550"/>
    <n v="33.880000000000003"/>
    <n v="15027"/>
    <n v="16112"/>
  </r>
  <r>
    <x v="152"/>
    <x v="1"/>
    <x v="1"/>
    <n v="120980"/>
    <n v="181"/>
    <n v="3762"/>
    <n v="112860"/>
    <n v="57.23"/>
    <n v="54960"/>
    <n v="64588"/>
  </r>
  <r>
    <x v="152"/>
    <x v="1"/>
    <x v="2"/>
    <n v="11129"/>
    <n v="63"/>
    <n v="657"/>
    <n v="19710"/>
    <n v="28.45"/>
    <n v="6031"/>
    <n v="5608"/>
  </r>
  <r>
    <x v="152"/>
    <x v="1"/>
    <x v="3"/>
    <n v="45273"/>
    <n v="89"/>
    <n v="1585"/>
    <n v="47550"/>
    <n v="53.03"/>
    <n v="25319"/>
    <n v="25216"/>
  </r>
  <r>
    <x v="152"/>
    <x v="1"/>
    <x v="4"/>
    <n v="27610"/>
    <n v="53"/>
    <n v="923"/>
    <n v="27690"/>
    <n v="52.04"/>
    <n v="12764"/>
    <n v="14411"/>
  </r>
  <r>
    <x v="152"/>
    <x v="1"/>
    <x v="5"/>
    <n v="43468"/>
    <n v="79"/>
    <n v="1396"/>
    <n v="41880"/>
    <n v="46.33"/>
    <n v="24164"/>
    <n v="19404"/>
  </r>
  <r>
    <x v="152"/>
    <x v="1"/>
    <x v="6"/>
    <n v="34466"/>
    <n v="67"/>
    <n v="1175"/>
    <n v="35250"/>
    <n v="48.84"/>
    <n v="19536"/>
    <n v="17215"/>
  </r>
  <r>
    <x v="152"/>
    <x v="1"/>
    <x v="7"/>
    <n v="7418"/>
    <n v="21"/>
    <n v="248"/>
    <n v="7440"/>
    <n v="56.13"/>
    <n v="3570"/>
    <n v="4176"/>
  </r>
  <r>
    <x v="152"/>
    <x v="1"/>
    <x v="8"/>
    <n v="9008"/>
    <n v="35"/>
    <n v="518"/>
    <n v="15540"/>
    <n v="35.340000000000003"/>
    <n v="5371"/>
    <n v="5492"/>
  </r>
  <r>
    <x v="152"/>
    <x v="1"/>
    <x v="9"/>
    <n v="22118"/>
    <n v="46"/>
    <n v="799"/>
    <n v="23970"/>
    <n v="61.75"/>
    <n v="9768"/>
    <n v="14800"/>
  </r>
  <r>
    <x v="152"/>
    <x v="1"/>
    <x v="10"/>
    <n v="33164"/>
    <n v="79"/>
    <n v="1415"/>
    <n v="42450"/>
    <n v="45.76"/>
    <n v="17268"/>
    <n v="19424"/>
  </r>
  <r>
    <x v="152"/>
    <x v="1"/>
    <x v="11"/>
    <n v="13957"/>
    <n v="20"/>
    <n v="550"/>
    <n v="16500"/>
    <n v="36.65"/>
    <n v="6834"/>
    <n v="6047"/>
  </r>
  <r>
    <x v="152"/>
    <x v="1"/>
    <x v="12"/>
    <n v="28558"/>
    <n v="61"/>
    <n v="1043"/>
    <n v="31290"/>
    <n v="50.96"/>
    <n v="16035"/>
    <n v="15944"/>
  </r>
  <r>
    <x v="152"/>
    <x v="1"/>
    <x v="13"/>
    <n v="7871"/>
    <n v="21"/>
    <n v="376"/>
    <n v="11280"/>
    <n v="39.29"/>
    <n v="4745"/>
    <n v="4432"/>
  </r>
  <r>
    <x v="152"/>
    <x v="1"/>
    <x v="14"/>
    <n v="8198"/>
    <n v="20"/>
    <n v="269"/>
    <n v="8070"/>
    <n v="46.54"/>
    <n v="3937"/>
    <n v="3756"/>
  </r>
  <r>
    <x v="152"/>
    <x v="1"/>
    <x v="15"/>
    <n v="6466"/>
    <n v="28"/>
    <n v="275"/>
    <n v="8250"/>
    <n v="43.48"/>
    <n v="3388"/>
    <n v="3588"/>
  </r>
  <r>
    <x v="152"/>
    <x v="1"/>
    <x v="16"/>
    <n v="36999"/>
    <n v="60"/>
    <n v="1284"/>
    <n v="38520"/>
    <n v="58.4"/>
    <n v="17013"/>
    <n v="22496"/>
  </r>
  <r>
    <x v="152"/>
    <x v="1"/>
    <x v="17"/>
    <n v="22629"/>
    <n v="32"/>
    <n v="762"/>
    <n v="22860"/>
    <n v="58.59"/>
    <n v="10704"/>
    <n v="13393"/>
  </r>
  <r>
    <x v="152"/>
    <x v="1"/>
    <x v="18"/>
    <n v="14257"/>
    <n v="48"/>
    <n v="742"/>
    <n v="22260"/>
    <n v="38.08"/>
    <n v="7920"/>
    <n v="8477"/>
  </r>
  <r>
    <x v="152"/>
    <x v="1"/>
    <x v="19"/>
    <n v="24938"/>
    <n v="97"/>
    <n v="1262"/>
    <n v="37860"/>
    <n v="38.76"/>
    <n v="11994"/>
    <n v="14675"/>
  </r>
  <r>
    <x v="152"/>
    <x v="1"/>
    <x v="20"/>
    <n v="99538"/>
    <n v="197"/>
    <n v="2758"/>
    <n v="82740"/>
    <n v="62.95"/>
    <n v="49040"/>
    <n v="52089"/>
  </r>
  <r>
    <x v="152"/>
    <x v="1"/>
    <x v="21"/>
    <n v="10310"/>
    <n v="29"/>
    <n v="422"/>
    <n v="12660"/>
    <n v="38.58"/>
    <n v="7034"/>
    <n v="4884"/>
  </r>
  <r>
    <x v="152"/>
    <x v="1"/>
    <x v="22"/>
    <n v="9560"/>
    <n v="16"/>
    <n v="427"/>
    <n v="12810"/>
    <n v="34.840000000000003"/>
    <n v="7868"/>
    <n v="4463"/>
  </r>
  <r>
    <x v="152"/>
    <x v="1"/>
    <x v="23"/>
    <n v="11961"/>
    <n v="28"/>
    <n v="377"/>
    <n v="11310"/>
    <n v="62.63"/>
    <n v="6804"/>
    <n v="7083"/>
  </r>
  <r>
    <x v="152"/>
    <x v="1"/>
    <x v="24"/>
    <n v="131369"/>
    <n v="270"/>
    <n v="3984"/>
    <n v="119520"/>
    <n v="57.33"/>
    <n v="70746"/>
    <n v="68519"/>
  </r>
  <r>
    <x v="152"/>
    <x v="1"/>
    <x v="25"/>
    <n v="22081"/>
    <n v="71"/>
    <n v="1040"/>
    <n v="31200"/>
    <n v="33.74"/>
    <n v="14686"/>
    <n v="10527"/>
  </r>
  <r>
    <x v="152"/>
    <x v="1"/>
    <x v="26"/>
    <n v="12833"/>
    <n v="24"/>
    <n v="360"/>
    <n v="10800"/>
    <n v="44.37"/>
    <n v="5064"/>
    <n v="4792"/>
  </r>
  <r>
    <x v="152"/>
    <x v="1"/>
    <x v="27"/>
    <n v="40400"/>
    <n v="52"/>
    <n v="1243"/>
    <n v="37290"/>
    <n v="42.73"/>
    <n v="14077"/>
    <n v="15933"/>
  </r>
  <r>
    <x v="152"/>
    <x v="1"/>
    <x v="28"/>
    <n v="7582"/>
    <n v="23"/>
    <n v="297"/>
    <n v="8910"/>
    <n v="50.73"/>
    <n v="5136"/>
    <n v="4520"/>
  </r>
  <r>
    <x v="152"/>
    <x v="1"/>
    <x v="29"/>
    <n v="4537"/>
    <n v="29"/>
    <n v="287"/>
    <n v="8610"/>
    <n v="30.03"/>
    <n v="2903"/>
    <n v="2586"/>
  </r>
  <r>
    <x v="152"/>
    <x v="1"/>
    <x v="30"/>
    <n v="23782"/>
    <n v="45"/>
    <n v="764"/>
    <n v="22920"/>
    <n v="56.78"/>
    <n v="12715"/>
    <n v="13014"/>
  </r>
  <r>
    <x v="152"/>
    <x v="1"/>
    <x v="31"/>
    <n v="1234"/>
    <n v="12"/>
    <n v="92"/>
    <n v="2760"/>
    <n v="27.38"/>
    <n v="842"/>
    <n v="756"/>
  </r>
  <r>
    <x v="152"/>
    <x v="1"/>
    <x v="32"/>
    <n v="5259"/>
    <n v="20"/>
    <n v="365"/>
    <n v="10950"/>
    <n v="22.29"/>
    <n v="3633"/>
    <n v="2440"/>
  </r>
  <r>
    <x v="152"/>
    <x v="1"/>
    <x v="33"/>
    <n v="11589"/>
    <n v="39"/>
    <n v="603"/>
    <n v="18090"/>
    <n v="44.04"/>
    <n v="6278"/>
    <n v="7967"/>
  </r>
  <r>
    <x v="152"/>
    <x v="1"/>
    <x v="34"/>
    <n v="786964"/>
    <n v="1785"/>
    <n v="28899"/>
    <n v="866970"/>
    <n v="48.09"/>
    <n v="401720"/>
    <n v="416913"/>
  </r>
  <r>
    <x v="152"/>
    <x v="2"/>
    <x v="0"/>
    <n v="7842"/>
    <n v="25"/>
    <n v="1190"/>
    <n v="35700"/>
    <n v="15.1"/>
    <n v="2894"/>
    <n v="5390"/>
  </r>
  <r>
    <x v="152"/>
    <x v="2"/>
    <x v="1"/>
    <n v="67603"/>
    <n v="37"/>
    <n v="3652"/>
    <n v="109560"/>
    <n v="56.12"/>
    <n v="26589"/>
    <n v="61489"/>
  </r>
  <r>
    <x v="152"/>
    <x v="2"/>
    <x v="2"/>
    <n v="3731"/>
    <n v="17"/>
    <n v="643"/>
    <n v="19290"/>
    <n v="15.83"/>
    <n v="1909"/>
    <n v="3054"/>
  </r>
  <r>
    <x v="152"/>
    <x v="2"/>
    <x v="3"/>
    <n v="6957"/>
    <n v="15"/>
    <n v="832"/>
    <n v="24960"/>
    <n v="23.78"/>
    <n v="4963"/>
    <n v="5935"/>
  </r>
  <r>
    <x v="152"/>
    <x v="2"/>
    <x v="4"/>
    <n v="10361"/>
    <n v="14"/>
    <n v="914"/>
    <n v="27420"/>
    <n v="36.840000000000003"/>
    <n v="3759"/>
    <n v="10101"/>
  </r>
  <r>
    <x v="152"/>
    <x v="2"/>
    <x v="5"/>
    <n v="15676"/>
    <n v="13"/>
    <n v="1459"/>
    <n v="43770"/>
    <n v="33.67"/>
    <n v="9025"/>
    <n v="14736"/>
  </r>
  <r>
    <x v="152"/>
    <x v="2"/>
    <x v="6"/>
    <n v="9553"/>
    <n v="14"/>
    <n v="869"/>
    <n v="26070"/>
    <n v="31.01"/>
    <n v="4740"/>
    <n v="8085"/>
  </r>
  <r>
    <x v="152"/>
    <x v="2"/>
    <x v="7"/>
    <m/>
    <n v="2"/>
    <n v="64"/>
    <n v="1920"/>
    <m/>
    <m/>
    <m/>
  </r>
  <r>
    <x v="152"/>
    <x v="2"/>
    <x v="8"/>
    <m/>
    <n v="5"/>
    <n v="160"/>
    <n v="4800"/>
    <m/>
    <m/>
    <m/>
  </r>
  <r>
    <x v="152"/>
    <x v="2"/>
    <x v="9"/>
    <n v="2747"/>
    <n v="10"/>
    <n v="408"/>
    <n v="12240"/>
    <n v="19.579999999999998"/>
    <n v="976"/>
    <n v="2396"/>
  </r>
  <r>
    <x v="152"/>
    <x v="2"/>
    <x v="10"/>
    <n v="5339"/>
    <n v="17"/>
    <n v="788"/>
    <n v="23640"/>
    <n v="20.83"/>
    <n v="1127"/>
    <n v="4924"/>
  </r>
  <r>
    <x v="152"/>
    <x v="2"/>
    <x v="11"/>
    <n v="8863"/>
    <n v="15"/>
    <n v="982"/>
    <n v="29460"/>
    <n v="22.89"/>
    <n v="4707"/>
    <n v="6745"/>
  </r>
  <r>
    <x v="152"/>
    <x v="2"/>
    <x v="12"/>
    <m/>
    <n v="3"/>
    <n v="121"/>
    <n v="3630"/>
    <m/>
    <m/>
    <m/>
  </r>
  <r>
    <x v="152"/>
    <x v="2"/>
    <x v="13"/>
    <n v="925"/>
    <n v="4"/>
    <n v="93"/>
    <n v="2790"/>
    <n v="24.97"/>
    <n v="484"/>
    <n v="697"/>
  </r>
  <r>
    <x v="152"/>
    <x v="2"/>
    <x v="14"/>
    <m/>
    <n v="2"/>
    <n v="65"/>
    <n v="1950"/>
    <m/>
    <m/>
    <m/>
  </r>
  <r>
    <x v="152"/>
    <x v="2"/>
    <x v="15"/>
    <m/>
    <n v="5"/>
    <n v="353"/>
    <n v="10590"/>
    <m/>
    <m/>
    <m/>
  </r>
  <r>
    <x v="152"/>
    <x v="2"/>
    <x v="16"/>
    <m/>
    <n v="13"/>
    <n v="2372"/>
    <n v="71160"/>
    <m/>
    <m/>
    <m/>
  </r>
  <r>
    <x v="152"/>
    <x v="2"/>
    <x v="17"/>
    <n v="23607"/>
    <n v="9"/>
    <n v="1789"/>
    <n v="53670"/>
    <n v="43.45"/>
    <n v="10265"/>
    <n v="23321"/>
  </r>
  <r>
    <x v="152"/>
    <x v="2"/>
    <x v="18"/>
    <n v="7615"/>
    <n v="22"/>
    <n v="955"/>
    <n v="28650"/>
    <n v="24.73"/>
    <n v="2644"/>
    <n v="7085"/>
  </r>
  <r>
    <x v="152"/>
    <x v="2"/>
    <x v="19"/>
    <n v="9959"/>
    <n v="27"/>
    <n v="1179"/>
    <n v="35370"/>
    <n v="26.03"/>
    <n v="4332"/>
    <n v="9207"/>
  </r>
  <r>
    <x v="152"/>
    <x v="2"/>
    <x v="20"/>
    <n v="27345"/>
    <n v="49"/>
    <n v="2447"/>
    <n v="73410"/>
    <n v="33.54"/>
    <n v="13403"/>
    <n v="24625"/>
  </r>
  <r>
    <x v="152"/>
    <x v="2"/>
    <x v="21"/>
    <m/>
    <n v="7"/>
    <n v="483"/>
    <n v="14490"/>
    <m/>
    <m/>
    <m/>
  </r>
  <r>
    <x v="152"/>
    <x v="2"/>
    <x v="22"/>
    <n v="4082"/>
    <n v="6"/>
    <n v="374"/>
    <n v="11220"/>
    <n v="33.44"/>
    <n v="3171"/>
    <n v="3752"/>
  </r>
  <r>
    <x v="152"/>
    <x v="2"/>
    <x v="23"/>
    <m/>
    <n v="4"/>
    <n v="77"/>
    <n v="2310"/>
    <m/>
    <m/>
    <m/>
  </r>
  <r>
    <x v="152"/>
    <x v="2"/>
    <x v="24"/>
    <n v="34751"/>
    <n v="66"/>
    <n v="3381"/>
    <n v="101430"/>
    <n v="30.58"/>
    <n v="18380"/>
    <n v="31020"/>
  </r>
  <r>
    <x v="152"/>
    <x v="2"/>
    <x v="25"/>
    <n v="10305"/>
    <n v="23"/>
    <n v="1543"/>
    <n v="46290"/>
    <n v="19.350000000000001"/>
    <n v="7378"/>
    <n v="8959"/>
  </r>
  <r>
    <x v="152"/>
    <x v="2"/>
    <x v="26"/>
    <n v="6794"/>
    <n v="8"/>
    <n v="619"/>
    <n v="18570"/>
    <n v="33.44"/>
    <n v="3248"/>
    <n v="6209"/>
  </r>
  <r>
    <x v="152"/>
    <x v="2"/>
    <x v="27"/>
    <n v="30561"/>
    <n v="21"/>
    <n v="2170"/>
    <n v="65100"/>
    <n v="45.77"/>
    <n v="9751"/>
    <n v="29795"/>
  </r>
  <r>
    <x v="152"/>
    <x v="2"/>
    <x v="28"/>
    <n v="774"/>
    <n v="5"/>
    <n v="100"/>
    <n v="3000"/>
    <n v="21.53"/>
    <n v="465"/>
    <n v="646"/>
  </r>
  <r>
    <x v="152"/>
    <x v="2"/>
    <x v="29"/>
    <m/>
    <n v="7"/>
    <n v="167"/>
    <n v="5010"/>
    <m/>
    <n v="155"/>
    <m/>
  </r>
  <r>
    <x v="152"/>
    <x v="2"/>
    <x v="30"/>
    <n v="3675"/>
    <n v="6"/>
    <n v="311"/>
    <n v="9330"/>
    <n v="38.270000000000003"/>
    <n v="1879"/>
    <n v="3570"/>
  </r>
  <r>
    <x v="152"/>
    <x v="2"/>
    <x v="31"/>
    <m/>
    <n v="3"/>
    <n v="103"/>
    <n v="3090"/>
    <m/>
    <m/>
    <m/>
  </r>
  <r>
    <x v="152"/>
    <x v="2"/>
    <x v="32"/>
    <n v="1789"/>
    <n v="6"/>
    <n v="356"/>
    <n v="10680"/>
    <n v="16.14"/>
    <n v="1081"/>
    <n v="1724"/>
  </r>
  <r>
    <x v="152"/>
    <x v="2"/>
    <x v="33"/>
    <n v="1331"/>
    <n v="9"/>
    <n v="326"/>
    <n v="9780"/>
    <m/>
    <n v="888"/>
    <m/>
  </r>
  <r>
    <x v="152"/>
    <x v="2"/>
    <x v="34"/>
    <n v="276526"/>
    <n v="414"/>
    <n v="26175"/>
    <n v="785250"/>
    <n v="31.98"/>
    <n v="124162"/>
    <n v="251140"/>
  </r>
  <r>
    <x v="152"/>
    <x v="3"/>
    <x v="0"/>
    <n v="21710"/>
    <n v="44"/>
    <n v="5516"/>
    <n v="165480"/>
    <n v="7.36"/>
    <n v="9695"/>
    <n v="12181"/>
  </r>
  <r>
    <x v="152"/>
    <x v="3"/>
    <x v="1"/>
    <n v="15887"/>
    <n v="22"/>
    <n v="2638"/>
    <n v="79140"/>
    <n v="10.69"/>
    <n v="6900"/>
    <n v="8458"/>
  </r>
  <r>
    <x v="152"/>
    <x v="3"/>
    <x v="2"/>
    <n v="11170"/>
    <n v="24"/>
    <n v="3059"/>
    <n v="91770"/>
    <n v="6.44"/>
    <n v="6455"/>
    <n v="5907"/>
  </r>
  <r>
    <x v="152"/>
    <x v="3"/>
    <x v="3"/>
    <n v="11984"/>
    <n v="21"/>
    <n v="1884"/>
    <n v="56520"/>
    <n v="11.18"/>
    <n v="7154"/>
    <n v="6320"/>
  </r>
  <r>
    <x v="152"/>
    <x v="3"/>
    <x v="4"/>
    <n v="22280"/>
    <n v="18"/>
    <n v="2634"/>
    <n v="79020"/>
    <n v="11.43"/>
    <n v="5129"/>
    <n v="9033"/>
  </r>
  <r>
    <x v="152"/>
    <x v="3"/>
    <x v="5"/>
    <n v="11934"/>
    <n v="11"/>
    <n v="1456"/>
    <n v="43680"/>
    <n v="11.27"/>
    <n v="4458"/>
    <n v="4924"/>
  </r>
  <r>
    <x v="152"/>
    <x v="3"/>
    <x v="6"/>
    <n v="10532"/>
    <n v="10"/>
    <n v="1347"/>
    <n v="40410"/>
    <n v="8.6999999999999993"/>
    <n v="4408"/>
    <n v="3515"/>
  </r>
  <r>
    <x v="152"/>
    <x v="3"/>
    <x v="7"/>
    <n v="3234"/>
    <n v="5"/>
    <n v="1117"/>
    <n v="33510"/>
    <n v="4.4800000000000004"/>
    <n v="1628"/>
    <n v="1501"/>
  </r>
  <r>
    <x v="152"/>
    <x v="3"/>
    <x v="8"/>
    <n v="4889"/>
    <n v="9"/>
    <n v="1623"/>
    <n v="48690"/>
    <n v="4.13"/>
    <n v="1018"/>
    <n v="2011"/>
  </r>
  <r>
    <x v="152"/>
    <x v="3"/>
    <x v="9"/>
    <n v="8673"/>
    <n v="13"/>
    <n v="1195"/>
    <n v="35850"/>
    <n v="11.95"/>
    <n v="2824"/>
    <n v="4284"/>
  </r>
  <r>
    <x v="152"/>
    <x v="3"/>
    <x v="10"/>
    <n v="9051"/>
    <n v="20"/>
    <n v="1813"/>
    <n v="54390"/>
    <n v="9.2899999999999991"/>
    <n v="3693"/>
    <n v="5053"/>
  </r>
  <r>
    <x v="152"/>
    <x v="3"/>
    <x v="11"/>
    <n v="3920"/>
    <n v="6"/>
    <n v="430"/>
    <n v="12900"/>
    <n v="12.34"/>
    <n v="2782"/>
    <n v="1592"/>
  </r>
  <r>
    <x v="152"/>
    <x v="3"/>
    <x v="12"/>
    <m/>
    <n v="6"/>
    <n v="533"/>
    <n v="15990"/>
    <m/>
    <m/>
    <m/>
  </r>
  <r>
    <x v="152"/>
    <x v="3"/>
    <x v="13"/>
    <m/>
    <n v="3"/>
    <n v="364"/>
    <n v="10920"/>
    <m/>
    <m/>
    <m/>
  </r>
  <r>
    <x v="152"/>
    <x v="3"/>
    <x v="14"/>
    <n v="1988"/>
    <n v="7"/>
    <n v="753"/>
    <n v="22590"/>
    <n v="3.58"/>
    <n v="1143"/>
    <n v="808"/>
  </r>
  <r>
    <x v="152"/>
    <x v="3"/>
    <x v="15"/>
    <n v="4090"/>
    <n v="8"/>
    <n v="972"/>
    <n v="29160"/>
    <n v="7.78"/>
    <n v="1437"/>
    <n v="2267"/>
  </r>
  <r>
    <x v="152"/>
    <x v="3"/>
    <x v="16"/>
    <m/>
    <n v="4"/>
    <n v="419"/>
    <n v="12570"/>
    <m/>
    <m/>
    <m/>
  </r>
  <r>
    <x v="152"/>
    <x v="3"/>
    <x v="17"/>
    <m/>
    <n v="1"/>
    <n v="39"/>
    <n v="1170"/>
    <m/>
    <m/>
    <m/>
  </r>
  <r>
    <x v="152"/>
    <x v="3"/>
    <x v="18"/>
    <n v="10122"/>
    <n v="14"/>
    <n v="1259"/>
    <n v="37770"/>
    <n v="13.82"/>
    <n v="6355"/>
    <n v="5219"/>
  </r>
  <r>
    <x v="152"/>
    <x v="3"/>
    <x v="19"/>
    <n v="13109"/>
    <n v="21"/>
    <n v="3688"/>
    <n v="110640"/>
    <n v="5.57"/>
    <n v="5391"/>
    <n v="6164"/>
  </r>
  <r>
    <x v="152"/>
    <x v="3"/>
    <x v="20"/>
    <n v="37750"/>
    <n v="36"/>
    <n v="4461"/>
    <n v="133830"/>
    <n v="15.97"/>
    <n v="13465"/>
    <n v="21367"/>
  </r>
  <r>
    <x v="152"/>
    <x v="3"/>
    <x v="21"/>
    <n v="4502"/>
    <n v="8"/>
    <n v="655"/>
    <n v="19650"/>
    <n v="12.49"/>
    <n v="2894"/>
    <n v="2454"/>
  </r>
  <r>
    <x v="152"/>
    <x v="3"/>
    <x v="22"/>
    <m/>
    <n v="4"/>
    <n v="557"/>
    <n v="16710"/>
    <m/>
    <m/>
    <m/>
  </r>
  <r>
    <x v="152"/>
    <x v="3"/>
    <x v="23"/>
    <m/>
    <n v="6"/>
    <n v="749"/>
    <n v="22470"/>
    <m/>
    <m/>
    <m/>
  </r>
  <r>
    <x v="152"/>
    <x v="3"/>
    <x v="24"/>
    <n v="53355"/>
    <n v="54"/>
    <n v="6422"/>
    <n v="192660"/>
    <n v="14.59"/>
    <n v="23779"/>
    <n v="28111"/>
  </r>
  <r>
    <x v="152"/>
    <x v="3"/>
    <x v="25"/>
    <n v="12228"/>
    <n v="18"/>
    <n v="1706"/>
    <n v="51180"/>
    <n v="11.55"/>
    <n v="8804"/>
    <n v="5911"/>
  </r>
  <r>
    <x v="152"/>
    <x v="3"/>
    <x v="26"/>
    <n v="7337"/>
    <n v="6"/>
    <n v="1565"/>
    <n v="46950"/>
    <n v="8.1199999999999992"/>
    <n v="3359"/>
    <n v="3813"/>
  </r>
  <r>
    <x v="152"/>
    <x v="3"/>
    <x v="27"/>
    <n v="13699"/>
    <n v="7"/>
    <n v="1221"/>
    <n v="36630"/>
    <n v="14.57"/>
    <n v="6472"/>
    <n v="5336"/>
  </r>
  <r>
    <x v="152"/>
    <x v="3"/>
    <x v="28"/>
    <n v="3973"/>
    <n v="9"/>
    <n v="982"/>
    <n v="29460"/>
    <n v="6.33"/>
    <n v="2203"/>
    <n v="1865"/>
  </r>
  <r>
    <x v="152"/>
    <x v="3"/>
    <x v="29"/>
    <n v="6970"/>
    <n v="8"/>
    <n v="2021"/>
    <n v="60630"/>
    <n v="5.94"/>
    <n v="2738"/>
    <n v="3602"/>
  </r>
  <r>
    <x v="152"/>
    <x v="3"/>
    <x v="30"/>
    <n v="7725"/>
    <n v="6"/>
    <n v="553"/>
    <n v="16590"/>
    <n v="18.440000000000001"/>
    <n v="4920"/>
    <n v="3059"/>
  </r>
  <r>
    <x v="152"/>
    <x v="3"/>
    <x v="31"/>
    <n v="742"/>
    <n v="6"/>
    <n v="269"/>
    <n v="8070"/>
    <n v="3.9"/>
    <n v="552"/>
    <n v="315"/>
  </r>
  <r>
    <x v="152"/>
    <x v="3"/>
    <x v="32"/>
    <n v="4468"/>
    <n v="5"/>
    <n v="948"/>
    <n v="28440"/>
    <n v="7.48"/>
    <n v="1997"/>
    <n v="2128"/>
  </r>
  <r>
    <x v="152"/>
    <x v="3"/>
    <x v="33"/>
    <n v="2885"/>
    <n v="11"/>
    <n v="702"/>
    <n v="21060"/>
    <n v="6.69"/>
    <n v="1764"/>
    <n v="1409"/>
  </r>
  <r>
    <x v="152"/>
    <x v="3"/>
    <x v="34"/>
    <n v="286579"/>
    <n v="396"/>
    <n v="49089"/>
    <n v="1472670"/>
    <n v="9.39"/>
    <n v="130324"/>
    <n v="138249"/>
  </r>
  <r>
    <x v="152"/>
    <x v="4"/>
    <x v="0"/>
    <n v="77128"/>
    <n v="231"/>
    <n v="9447"/>
    <n v="283410"/>
    <n v="15.52"/>
    <n v="37661"/>
    <n v="43980"/>
  </r>
  <r>
    <x v="152"/>
    <x v="4"/>
    <x v="1"/>
    <n v="522985"/>
    <n v="313"/>
    <n v="19095"/>
    <n v="572850"/>
    <n v="58.57"/>
    <n v="255428"/>
    <n v="335523"/>
  </r>
  <r>
    <x v="152"/>
    <x v="4"/>
    <x v="2"/>
    <n v="27952"/>
    <n v="115"/>
    <n v="4538"/>
    <n v="136140"/>
    <n v="11.39"/>
    <n v="15233"/>
    <n v="15509"/>
  </r>
  <r>
    <x v="152"/>
    <x v="4"/>
    <x v="3"/>
    <n v="89642"/>
    <n v="149"/>
    <n v="5271"/>
    <n v="158130"/>
    <n v="32.82"/>
    <n v="49345"/>
    <n v="51902"/>
  </r>
  <r>
    <x v="152"/>
    <x v="4"/>
    <x v="4"/>
    <n v="71917"/>
    <n v="94"/>
    <n v="4952"/>
    <n v="148560"/>
    <n v="26.94"/>
    <n v="27380"/>
    <n v="40019"/>
  </r>
  <r>
    <x v="152"/>
    <x v="4"/>
    <x v="5"/>
    <n v="126866"/>
    <n v="124"/>
    <n v="6149"/>
    <n v="184470"/>
    <n v="38.74"/>
    <n v="69958"/>
    <n v="71469"/>
  </r>
  <r>
    <x v="152"/>
    <x v="4"/>
    <x v="6"/>
    <n v="66428"/>
    <n v="100"/>
    <n v="3923"/>
    <n v="117690"/>
    <n v="30.27"/>
    <n v="34902"/>
    <n v="35629"/>
  </r>
  <r>
    <x v="152"/>
    <x v="4"/>
    <x v="7"/>
    <n v="12340"/>
    <n v="32"/>
    <n v="1490"/>
    <n v="44700"/>
    <n v="15.15"/>
    <n v="5654"/>
    <n v="6770"/>
  </r>
  <r>
    <x v="152"/>
    <x v="4"/>
    <x v="8"/>
    <n v="17799"/>
    <n v="59"/>
    <n v="2540"/>
    <n v="76200"/>
    <n v="13.7"/>
    <n v="8717"/>
    <n v="10439"/>
  </r>
  <r>
    <x v="152"/>
    <x v="4"/>
    <x v="9"/>
    <n v="43381"/>
    <n v="83"/>
    <n v="2846"/>
    <n v="85380"/>
    <n v="32.72"/>
    <n v="18550"/>
    <n v="27935"/>
  </r>
  <r>
    <x v="152"/>
    <x v="4"/>
    <x v="10"/>
    <n v="57878"/>
    <n v="132"/>
    <n v="4537"/>
    <n v="136110"/>
    <n v="26.64"/>
    <n v="28195"/>
    <n v="36266"/>
  </r>
  <r>
    <x v="152"/>
    <x v="4"/>
    <x v="11"/>
    <n v="38804"/>
    <n v="52"/>
    <n v="2483"/>
    <n v="74490"/>
    <n v="27.22"/>
    <n v="20813"/>
    <n v="20275"/>
  </r>
  <r>
    <x v="152"/>
    <x v="4"/>
    <x v="12"/>
    <n v="40825"/>
    <n v="90"/>
    <n v="2249"/>
    <n v="67470"/>
    <n v="37"/>
    <n v="23494"/>
    <n v="24963"/>
  </r>
  <r>
    <x v="152"/>
    <x v="4"/>
    <x v="13"/>
    <n v="11577"/>
    <n v="31"/>
    <n v="970"/>
    <n v="29100"/>
    <n v="22.28"/>
    <n v="6725"/>
    <n v="6483"/>
  </r>
  <r>
    <x v="152"/>
    <x v="4"/>
    <x v="14"/>
    <n v="15206"/>
    <n v="39"/>
    <n v="1310"/>
    <n v="39300"/>
    <n v="19"/>
    <n v="7588"/>
    <n v="7465"/>
  </r>
  <r>
    <x v="152"/>
    <x v="4"/>
    <x v="15"/>
    <n v="13241"/>
    <n v="44"/>
    <n v="1641"/>
    <n v="49230"/>
    <n v="15.32"/>
    <n v="5822"/>
    <n v="7544"/>
  </r>
  <r>
    <x v="152"/>
    <x v="4"/>
    <x v="16"/>
    <n v="171297"/>
    <n v="110"/>
    <n v="7493"/>
    <n v="224790"/>
    <n v="52.56"/>
    <n v="83048"/>
    <n v="118147"/>
  </r>
  <r>
    <x v="152"/>
    <x v="4"/>
    <x v="17"/>
    <n v="148417"/>
    <n v="72"/>
    <n v="5884"/>
    <n v="176520"/>
    <n v="59.37"/>
    <n v="73947"/>
    <n v="104798"/>
  </r>
  <r>
    <x v="152"/>
    <x v="4"/>
    <x v="18"/>
    <n v="36311"/>
    <n v="100"/>
    <n v="3302"/>
    <n v="99060"/>
    <n v="23.8"/>
    <n v="19694"/>
    <n v="23578"/>
  </r>
  <r>
    <x v="152"/>
    <x v="4"/>
    <x v="19"/>
    <n v="55692"/>
    <n v="159"/>
    <n v="6593"/>
    <n v="197790"/>
    <n v="17.59"/>
    <n v="25931"/>
    <n v="34795"/>
  </r>
  <r>
    <x v="152"/>
    <x v="4"/>
    <x v="20"/>
    <n v="222099"/>
    <n v="330"/>
    <n v="12059"/>
    <n v="361770"/>
    <n v="37.43"/>
    <n v="106133"/>
    <n v="135421"/>
  </r>
  <r>
    <x v="152"/>
    <x v="4"/>
    <x v="21"/>
    <n v="19157"/>
    <n v="50"/>
    <n v="1672"/>
    <n v="50160"/>
    <n v="20.64"/>
    <n v="12818"/>
    <n v="10351"/>
  </r>
  <r>
    <x v="152"/>
    <x v="4"/>
    <x v="22"/>
    <n v="29980"/>
    <n v="31"/>
    <n v="1846"/>
    <n v="55380"/>
    <n v="28.38"/>
    <n v="22851"/>
    <n v="15718"/>
  </r>
  <r>
    <x v="152"/>
    <x v="4"/>
    <x v="23"/>
    <n v="18683"/>
    <n v="47"/>
    <n v="1344"/>
    <n v="40320"/>
    <n v="25.42"/>
    <n v="10433"/>
    <n v="10249"/>
  </r>
  <r>
    <x v="152"/>
    <x v="4"/>
    <x v="24"/>
    <n v="289919"/>
    <n v="458"/>
    <n v="16921"/>
    <n v="507630"/>
    <n v="33.83"/>
    <n v="152235"/>
    <n v="171740"/>
  </r>
  <r>
    <x v="152"/>
    <x v="4"/>
    <x v="25"/>
    <n v="56550"/>
    <n v="149"/>
    <n v="5443"/>
    <n v="163290"/>
    <n v="19.920000000000002"/>
    <n v="39537"/>
    <n v="32531"/>
  </r>
  <r>
    <x v="152"/>
    <x v="4"/>
    <x v="26"/>
    <n v="42471"/>
    <n v="48"/>
    <n v="3016"/>
    <n v="90480"/>
    <n v="22.53"/>
    <n v="19648"/>
    <n v="20386"/>
  </r>
  <r>
    <x v="152"/>
    <x v="4"/>
    <x v="27"/>
    <n v="194317"/>
    <n v="114"/>
    <n v="7777"/>
    <n v="233310"/>
    <n v="46.37"/>
    <n v="68966"/>
    <n v="108177"/>
  </r>
  <r>
    <x v="152"/>
    <x v="4"/>
    <x v="28"/>
    <n v="19240"/>
    <n v="47"/>
    <n v="1803"/>
    <n v="54090"/>
    <n v="22.39"/>
    <n v="13314"/>
    <n v="12113"/>
  </r>
  <r>
    <x v="152"/>
    <x v="4"/>
    <x v="29"/>
    <n v="13587"/>
    <n v="58"/>
    <n v="2686"/>
    <n v="80580"/>
    <n v="9.0500000000000007"/>
    <n v="7218"/>
    <n v="7289"/>
  </r>
  <r>
    <x v="152"/>
    <x v="4"/>
    <x v="30"/>
    <n v="58410"/>
    <n v="77"/>
    <n v="2447"/>
    <n v="73410"/>
    <n v="46.33"/>
    <n v="34060"/>
    <n v="34013"/>
  </r>
  <r>
    <x v="152"/>
    <x v="4"/>
    <x v="31"/>
    <n v="2561"/>
    <n v="29"/>
    <n v="549"/>
    <n v="16470"/>
    <n v="9.48"/>
    <n v="1831"/>
    <n v="1561"/>
  </r>
  <r>
    <x v="152"/>
    <x v="4"/>
    <x v="32"/>
    <n v="18398"/>
    <n v="37"/>
    <n v="2226"/>
    <n v="66780"/>
    <n v="14.93"/>
    <n v="10314"/>
    <n v="9973"/>
  </r>
  <r>
    <x v="152"/>
    <x v="4"/>
    <x v="33"/>
    <n v="21909"/>
    <n v="77"/>
    <n v="2052"/>
    <n v="61560"/>
    <n v="24.72"/>
    <n v="12818"/>
    <n v="15216"/>
  </r>
  <r>
    <x v="152"/>
    <x v="4"/>
    <x v="34"/>
    <n v="2214631"/>
    <n v="3151"/>
    <n v="135749"/>
    <n v="4072470"/>
    <n v="32.700000000000003"/>
    <n v="1104080"/>
    <n v="1331688"/>
  </r>
  <r>
    <x v="153"/>
    <x v="0"/>
    <x v="0"/>
    <n v="24955"/>
    <n v="30"/>
    <n v="1156"/>
    <n v="35836"/>
    <n v="37.15"/>
    <n v="13482"/>
    <n v="13315"/>
  </r>
  <r>
    <x v="153"/>
    <x v="0"/>
    <x v="1"/>
    <n v="340511"/>
    <n v="73"/>
    <n v="9043"/>
    <n v="280333"/>
    <n v="74.86"/>
    <n v="172065"/>
    <n v="209858"/>
  </r>
  <r>
    <x v="153"/>
    <x v="0"/>
    <x v="2"/>
    <n v="2756"/>
    <n v="11"/>
    <n v="179"/>
    <n v="5549"/>
    <n v="24.43"/>
    <n v="1245"/>
    <n v="1356"/>
  </r>
  <r>
    <x v="153"/>
    <x v="0"/>
    <x v="3"/>
    <n v="27169"/>
    <n v="24"/>
    <n v="969"/>
    <n v="30039"/>
    <n v="57.39"/>
    <n v="14255"/>
    <n v="17239"/>
  </r>
  <r>
    <x v="153"/>
    <x v="0"/>
    <x v="4"/>
    <n v="13087"/>
    <n v="9"/>
    <n v="481"/>
    <n v="14911"/>
    <n v="52.45"/>
    <n v="5785"/>
    <n v="7820"/>
  </r>
  <r>
    <x v="153"/>
    <x v="0"/>
    <x v="5"/>
    <n v="64251"/>
    <n v="21"/>
    <n v="1838"/>
    <n v="56978"/>
    <n v="60.62"/>
    <n v="32343"/>
    <n v="34538"/>
  </r>
  <r>
    <x v="153"/>
    <x v="0"/>
    <x v="6"/>
    <n v="13903"/>
    <n v="9"/>
    <n v="532"/>
    <n v="16492"/>
    <n v="46.45"/>
    <n v="7383"/>
    <n v="7661"/>
  </r>
  <r>
    <x v="153"/>
    <x v="0"/>
    <x v="7"/>
    <m/>
    <n v="4"/>
    <n v="61"/>
    <n v="1891"/>
    <m/>
    <m/>
    <m/>
  </r>
  <r>
    <x v="153"/>
    <x v="0"/>
    <x v="8"/>
    <m/>
    <n v="10"/>
    <n v="239"/>
    <n v="7409"/>
    <m/>
    <m/>
    <m/>
  </r>
  <r>
    <x v="153"/>
    <x v="0"/>
    <x v="9"/>
    <n v="11198"/>
    <n v="15"/>
    <n v="461"/>
    <n v="14291"/>
    <n v="49.91"/>
    <n v="5499"/>
    <n v="7133"/>
  </r>
  <r>
    <x v="153"/>
    <x v="0"/>
    <x v="10"/>
    <n v="13178"/>
    <n v="16"/>
    <n v="521"/>
    <n v="16151"/>
    <n v="53.26"/>
    <n v="7110"/>
    <n v="8603"/>
  </r>
  <r>
    <x v="153"/>
    <x v="0"/>
    <x v="11"/>
    <n v="9124"/>
    <n v="11"/>
    <n v="521"/>
    <n v="16151"/>
    <n v="29.06"/>
    <n v="6825"/>
    <n v="4694"/>
  </r>
  <r>
    <x v="153"/>
    <x v="0"/>
    <x v="12"/>
    <n v="8552"/>
    <n v="20"/>
    <n v="552"/>
    <n v="17112"/>
    <n v="37.54"/>
    <n v="5265"/>
    <n v="6424"/>
  </r>
  <r>
    <x v="153"/>
    <x v="0"/>
    <x v="13"/>
    <m/>
    <n v="3"/>
    <n v="137"/>
    <n v="4247"/>
    <m/>
    <m/>
    <m/>
  </r>
  <r>
    <x v="153"/>
    <x v="0"/>
    <x v="14"/>
    <n v="5867"/>
    <n v="10"/>
    <n v="223"/>
    <n v="6913"/>
    <n v="44.56"/>
    <n v="3111"/>
    <n v="3080"/>
  </r>
  <r>
    <x v="153"/>
    <x v="0"/>
    <x v="15"/>
    <m/>
    <n v="3"/>
    <n v="41"/>
    <n v="1271"/>
    <m/>
    <m/>
    <m/>
  </r>
  <r>
    <x v="153"/>
    <x v="0"/>
    <x v="16"/>
    <n v="126408"/>
    <n v="34"/>
    <n v="3435"/>
    <n v="106485"/>
    <n v="74.989999999999995"/>
    <n v="63111"/>
    <n v="79852"/>
  </r>
  <r>
    <x v="153"/>
    <x v="0"/>
    <x v="17"/>
    <n v="123213"/>
    <n v="31"/>
    <n v="3311"/>
    <n v="102641"/>
    <n v="75.55"/>
    <n v="61611"/>
    <n v="77549"/>
  </r>
  <r>
    <x v="153"/>
    <x v="0"/>
    <x v="18"/>
    <n v="5905"/>
    <n v="16"/>
    <n v="346"/>
    <n v="10726"/>
    <n v="34.299999999999997"/>
    <n v="3678"/>
    <n v="3679"/>
  </r>
  <r>
    <x v="153"/>
    <x v="0"/>
    <x v="19"/>
    <n v="9405"/>
    <n v="15"/>
    <n v="474"/>
    <n v="14694"/>
    <n v="40.04"/>
    <n v="5234"/>
    <n v="5884"/>
  </r>
  <r>
    <x v="153"/>
    <x v="0"/>
    <x v="20"/>
    <n v="69409"/>
    <n v="48"/>
    <n v="2373"/>
    <n v="73563"/>
    <n v="60.97"/>
    <n v="36442"/>
    <n v="44848"/>
  </r>
  <r>
    <x v="153"/>
    <x v="0"/>
    <x v="21"/>
    <m/>
    <n v="6"/>
    <n v="112"/>
    <n v="3472"/>
    <m/>
    <m/>
    <m/>
  </r>
  <r>
    <x v="153"/>
    <x v="0"/>
    <x v="22"/>
    <n v="8232"/>
    <n v="5"/>
    <n v="488"/>
    <n v="15128"/>
    <m/>
    <m/>
    <m/>
  </r>
  <r>
    <x v="153"/>
    <x v="0"/>
    <x v="23"/>
    <m/>
    <n v="9"/>
    <n v="142"/>
    <n v="4402"/>
    <m/>
    <m/>
    <m/>
  </r>
  <r>
    <x v="153"/>
    <x v="0"/>
    <x v="24"/>
    <n v="84565"/>
    <n v="68"/>
    <n v="3115"/>
    <n v="96565"/>
    <n v="55.2"/>
    <n v="47147"/>
    <n v="53302"/>
  </r>
  <r>
    <x v="153"/>
    <x v="0"/>
    <x v="25"/>
    <n v="18617"/>
    <n v="39"/>
    <n v="1305"/>
    <n v="40455"/>
    <n v="27.07"/>
    <n v="13623"/>
    <n v="10950"/>
  </r>
  <r>
    <x v="153"/>
    <x v="0"/>
    <x v="26"/>
    <n v="10913"/>
    <n v="10"/>
    <n v="472"/>
    <n v="14632"/>
    <n v="30.74"/>
    <n v="5519"/>
    <n v="4498"/>
  </r>
  <r>
    <x v="153"/>
    <x v="0"/>
    <x v="27"/>
    <n v="104887"/>
    <n v="34"/>
    <n v="3143"/>
    <n v="97433"/>
    <n v="58.18"/>
    <n v="40310"/>
    <n v="56688"/>
  </r>
  <r>
    <x v="153"/>
    <x v="0"/>
    <x v="28"/>
    <n v="8745"/>
    <n v="10"/>
    <n v="425"/>
    <n v="13175"/>
    <n v="37.130000000000003"/>
    <n v="8105"/>
    <n v="4893"/>
  </r>
  <r>
    <x v="153"/>
    <x v="0"/>
    <x v="29"/>
    <n v="2928"/>
    <n v="15"/>
    <n v="218"/>
    <n v="6758"/>
    <n v="21.27"/>
    <n v="2052"/>
    <n v="1437"/>
  </r>
  <r>
    <x v="153"/>
    <x v="0"/>
    <x v="30"/>
    <n v="29633"/>
    <n v="20"/>
    <n v="819"/>
    <n v="25389"/>
    <n v="67.239999999999995"/>
    <n v="17441"/>
    <n v="17073"/>
  </r>
  <r>
    <x v="153"/>
    <x v="0"/>
    <x v="31"/>
    <m/>
    <n v="8"/>
    <n v="85"/>
    <n v="2635"/>
    <m/>
    <m/>
    <m/>
  </r>
  <r>
    <x v="153"/>
    <x v="0"/>
    <x v="32"/>
    <n v="9215"/>
    <n v="6"/>
    <n v="557"/>
    <n v="17267"/>
    <n v="30.04"/>
    <n v="4279"/>
    <n v="5187"/>
  </r>
  <r>
    <x v="153"/>
    <x v="0"/>
    <x v="33"/>
    <n v="6722"/>
    <n v="18"/>
    <n v="455"/>
    <n v="14105"/>
    <n v="33.53"/>
    <n v="4297"/>
    <n v="4730"/>
  </r>
  <r>
    <x v="153"/>
    <x v="0"/>
    <x v="34"/>
    <n v="960727"/>
    <n v="562"/>
    <n v="31803"/>
    <n v="985893"/>
    <n v="58.33"/>
    <n v="493337"/>
    <n v="575083"/>
  </r>
  <r>
    <x v="153"/>
    <x v="1"/>
    <x v="0"/>
    <n v="37227"/>
    <n v="132"/>
    <n v="1590"/>
    <n v="49290"/>
    <n v="39.119999999999997"/>
    <n v="19765"/>
    <n v="19283"/>
  </r>
  <r>
    <x v="153"/>
    <x v="1"/>
    <x v="1"/>
    <n v="130277"/>
    <n v="183"/>
    <n v="3773"/>
    <n v="116963"/>
    <n v="59.14"/>
    <n v="63239"/>
    <n v="69174"/>
  </r>
  <r>
    <x v="153"/>
    <x v="1"/>
    <x v="2"/>
    <n v="15890"/>
    <n v="63"/>
    <n v="657"/>
    <n v="20367"/>
    <n v="36.86"/>
    <n v="8995"/>
    <n v="7507"/>
  </r>
  <r>
    <x v="153"/>
    <x v="1"/>
    <x v="3"/>
    <n v="49994"/>
    <n v="88"/>
    <n v="1571"/>
    <n v="48701"/>
    <n v="58.03"/>
    <n v="28939"/>
    <n v="28259"/>
  </r>
  <r>
    <x v="153"/>
    <x v="1"/>
    <x v="4"/>
    <n v="28466"/>
    <n v="53"/>
    <n v="924"/>
    <n v="28644"/>
    <n v="51.35"/>
    <n v="14918"/>
    <n v="14710"/>
  </r>
  <r>
    <x v="153"/>
    <x v="1"/>
    <x v="5"/>
    <n v="48346"/>
    <n v="78"/>
    <n v="1395"/>
    <n v="43245"/>
    <n v="47.78"/>
    <n v="27819"/>
    <n v="20663"/>
  </r>
  <r>
    <x v="153"/>
    <x v="1"/>
    <x v="6"/>
    <n v="38516"/>
    <n v="67"/>
    <n v="1175"/>
    <n v="36425"/>
    <n v="51.46"/>
    <n v="23234"/>
    <n v="18744"/>
  </r>
  <r>
    <x v="153"/>
    <x v="1"/>
    <x v="7"/>
    <n v="7569"/>
    <n v="21"/>
    <n v="249"/>
    <n v="7719"/>
    <n v="57.28"/>
    <n v="4006"/>
    <n v="4422"/>
  </r>
  <r>
    <x v="153"/>
    <x v="1"/>
    <x v="8"/>
    <n v="11036"/>
    <n v="35"/>
    <n v="518"/>
    <n v="16058"/>
    <n v="39.950000000000003"/>
    <n v="6431"/>
    <n v="6416"/>
  </r>
  <r>
    <x v="153"/>
    <x v="1"/>
    <x v="9"/>
    <n v="23065"/>
    <n v="46"/>
    <n v="799"/>
    <n v="24769"/>
    <n v="59.61"/>
    <n v="10586"/>
    <n v="14766"/>
  </r>
  <r>
    <x v="153"/>
    <x v="1"/>
    <x v="10"/>
    <n v="44176"/>
    <n v="78"/>
    <n v="1409"/>
    <n v="43679"/>
    <n v="55.83"/>
    <n v="22805"/>
    <n v="24384"/>
  </r>
  <r>
    <x v="153"/>
    <x v="1"/>
    <x v="11"/>
    <n v="9301"/>
    <n v="21"/>
    <n v="556"/>
    <n v="17236"/>
    <n v="24.62"/>
    <n v="5538"/>
    <n v="4244"/>
  </r>
  <r>
    <x v="153"/>
    <x v="1"/>
    <x v="12"/>
    <n v="29017"/>
    <n v="61"/>
    <n v="1047"/>
    <n v="32457"/>
    <n v="50.31"/>
    <n v="16197"/>
    <n v="16328"/>
  </r>
  <r>
    <x v="153"/>
    <x v="1"/>
    <x v="13"/>
    <n v="8692"/>
    <n v="21"/>
    <n v="376"/>
    <n v="11656"/>
    <n v="40.729999999999997"/>
    <n v="5139"/>
    <n v="4747"/>
  </r>
  <r>
    <x v="153"/>
    <x v="1"/>
    <x v="14"/>
    <n v="7275"/>
    <n v="20"/>
    <n v="269"/>
    <n v="8339"/>
    <n v="45.25"/>
    <n v="4077"/>
    <n v="3774"/>
  </r>
  <r>
    <x v="153"/>
    <x v="1"/>
    <x v="15"/>
    <n v="6944"/>
    <n v="28"/>
    <n v="275"/>
    <n v="8525"/>
    <n v="46.48"/>
    <n v="4067"/>
    <n v="3962"/>
  </r>
  <r>
    <x v="153"/>
    <x v="1"/>
    <x v="16"/>
    <n v="44676"/>
    <n v="60"/>
    <n v="1271"/>
    <n v="39401"/>
    <n v="64.11"/>
    <n v="20564"/>
    <n v="25259"/>
  </r>
  <r>
    <x v="153"/>
    <x v="1"/>
    <x v="17"/>
    <n v="27955"/>
    <n v="31"/>
    <n v="747"/>
    <n v="23157"/>
    <n v="66.819999999999993"/>
    <n v="12899"/>
    <n v="15475"/>
  </r>
  <r>
    <x v="153"/>
    <x v="1"/>
    <x v="18"/>
    <n v="20247"/>
    <n v="50"/>
    <n v="762"/>
    <n v="23622"/>
    <n v="45.82"/>
    <n v="11407"/>
    <n v="10824"/>
  </r>
  <r>
    <x v="153"/>
    <x v="1"/>
    <x v="19"/>
    <n v="28544"/>
    <n v="97"/>
    <n v="1262"/>
    <n v="39122"/>
    <n v="43.26"/>
    <n v="14488"/>
    <n v="16925"/>
  </r>
  <r>
    <x v="153"/>
    <x v="1"/>
    <x v="20"/>
    <n v="114187"/>
    <n v="197"/>
    <n v="2758"/>
    <n v="85498"/>
    <n v="69.05"/>
    <n v="59446"/>
    <n v="59037"/>
  </r>
  <r>
    <x v="153"/>
    <x v="1"/>
    <x v="21"/>
    <n v="13777"/>
    <n v="28"/>
    <n v="408"/>
    <n v="12648"/>
    <n v="47.55"/>
    <n v="9266"/>
    <n v="6015"/>
  </r>
  <r>
    <x v="153"/>
    <x v="1"/>
    <x v="22"/>
    <n v="12902"/>
    <n v="17"/>
    <n v="435"/>
    <n v="13485"/>
    <n v="45.63"/>
    <n v="10673"/>
    <n v="6153"/>
  </r>
  <r>
    <x v="153"/>
    <x v="1"/>
    <x v="23"/>
    <n v="13397"/>
    <n v="28"/>
    <n v="377"/>
    <n v="11687"/>
    <n v="64.12"/>
    <n v="8284"/>
    <n v="7494"/>
  </r>
  <r>
    <x v="153"/>
    <x v="1"/>
    <x v="24"/>
    <n v="154262"/>
    <n v="270"/>
    <n v="3978"/>
    <n v="123318"/>
    <n v="63.82"/>
    <n v="87670"/>
    <n v="78698"/>
  </r>
  <r>
    <x v="153"/>
    <x v="1"/>
    <x v="25"/>
    <n v="26376"/>
    <n v="72"/>
    <n v="1056"/>
    <n v="32736"/>
    <n v="40.11"/>
    <n v="18248"/>
    <n v="13130"/>
  </r>
  <r>
    <x v="153"/>
    <x v="1"/>
    <x v="26"/>
    <n v="9273"/>
    <n v="24"/>
    <n v="360"/>
    <n v="11160"/>
    <n v="34.99"/>
    <n v="5384"/>
    <n v="3905"/>
  </r>
  <r>
    <x v="153"/>
    <x v="1"/>
    <x v="27"/>
    <n v="35973"/>
    <n v="52"/>
    <n v="1233"/>
    <n v="38223"/>
    <n v="41.92"/>
    <n v="16765"/>
    <n v="16024"/>
  </r>
  <r>
    <x v="153"/>
    <x v="1"/>
    <x v="28"/>
    <n v="9210"/>
    <n v="23"/>
    <n v="297"/>
    <n v="9207"/>
    <n v="54.86"/>
    <n v="6549"/>
    <n v="5051"/>
  </r>
  <r>
    <x v="153"/>
    <x v="1"/>
    <x v="29"/>
    <n v="7300"/>
    <n v="28"/>
    <n v="273"/>
    <n v="8463"/>
    <n v="44.28"/>
    <n v="4276"/>
    <n v="3748"/>
  </r>
  <r>
    <x v="153"/>
    <x v="1"/>
    <x v="30"/>
    <n v="29493"/>
    <n v="45"/>
    <n v="764"/>
    <n v="23684"/>
    <n v="65.569999999999993"/>
    <n v="14869"/>
    <n v="15530"/>
  </r>
  <r>
    <x v="153"/>
    <x v="1"/>
    <x v="31"/>
    <n v="1800"/>
    <n v="13"/>
    <n v="96"/>
    <n v="2976"/>
    <n v="32.76"/>
    <n v="1327"/>
    <n v="975"/>
  </r>
  <r>
    <x v="153"/>
    <x v="1"/>
    <x v="32"/>
    <n v="8443"/>
    <n v="20"/>
    <n v="365"/>
    <n v="11315"/>
    <n v="34.590000000000003"/>
    <n v="4989"/>
    <n v="3914"/>
  </r>
  <r>
    <x v="153"/>
    <x v="1"/>
    <x v="33"/>
    <n v="15619"/>
    <n v="40"/>
    <n v="604"/>
    <n v="18724"/>
    <n v="50.01"/>
    <n v="7677"/>
    <n v="9363"/>
  </r>
  <r>
    <x v="153"/>
    <x v="1"/>
    <x v="34"/>
    <n v="887005"/>
    <n v="1789"/>
    <n v="28904"/>
    <n v="896024"/>
    <n v="51.87"/>
    <n v="479968"/>
    <n v="464729"/>
  </r>
  <r>
    <x v="153"/>
    <x v="2"/>
    <x v="0"/>
    <n v="11497"/>
    <n v="25"/>
    <n v="1186"/>
    <n v="36766"/>
    <n v="21.53"/>
    <n v="4371"/>
    <n v="7917"/>
  </r>
  <r>
    <x v="153"/>
    <x v="2"/>
    <x v="1"/>
    <n v="77148"/>
    <n v="37"/>
    <n v="3691"/>
    <n v="114421"/>
    <n v="62.97"/>
    <n v="33164"/>
    <n v="72050"/>
  </r>
  <r>
    <x v="153"/>
    <x v="2"/>
    <x v="2"/>
    <n v="5169"/>
    <n v="18"/>
    <n v="651"/>
    <n v="20181"/>
    <n v="18.7"/>
    <n v="3658"/>
    <n v="3774"/>
  </r>
  <r>
    <x v="153"/>
    <x v="2"/>
    <x v="3"/>
    <n v="7021"/>
    <n v="15"/>
    <n v="832"/>
    <n v="25792"/>
    <n v="24.28"/>
    <n v="4256"/>
    <n v="6263"/>
  </r>
  <r>
    <x v="153"/>
    <x v="2"/>
    <x v="4"/>
    <n v="12713"/>
    <n v="14"/>
    <n v="914"/>
    <n v="28334"/>
    <n v="43.22"/>
    <n v="3147"/>
    <n v="12247"/>
  </r>
  <r>
    <x v="153"/>
    <x v="2"/>
    <x v="5"/>
    <n v="19305"/>
    <n v="13"/>
    <n v="1505"/>
    <n v="46655"/>
    <n v="39.81"/>
    <n v="9469"/>
    <n v="18574"/>
  </r>
  <r>
    <x v="153"/>
    <x v="2"/>
    <x v="6"/>
    <n v="12096"/>
    <n v="14"/>
    <n v="869"/>
    <n v="26939"/>
    <n v="41.34"/>
    <n v="5915"/>
    <n v="11135"/>
  </r>
  <r>
    <x v="153"/>
    <x v="2"/>
    <x v="7"/>
    <m/>
    <n v="2"/>
    <n v="64"/>
    <n v="1984"/>
    <m/>
    <m/>
    <m/>
  </r>
  <r>
    <x v="153"/>
    <x v="2"/>
    <x v="8"/>
    <m/>
    <n v="5"/>
    <n v="160"/>
    <n v="4960"/>
    <m/>
    <m/>
    <m/>
  </r>
  <r>
    <x v="153"/>
    <x v="2"/>
    <x v="9"/>
    <n v="4011"/>
    <n v="10"/>
    <n v="408"/>
    <n v="12648"/>
    <n v="26.89"/>
    <n v="1226"/>
    <n v="3401"/>
  </r>
  <r>
    <x v="153"/>
    <x v="2"/>
    <x v="10"/>
    <n v="9033"/>
    <n v="17"/>
    <n v="788"/>
    <n v="24428"/>
    <n v="34.9"/>
    <n v="1358"/>
    <n v="8527"/>
  </r>
  <r>
    <x v="153"/>
    <x v="2"/>
    <x v="11"/>
    <n v="6633"/>
    <n v="14"/>
    <n v="933"/>
    <n v="28923"/>
    <n v="17.98"/>
    <n v="3579"/>
    <n v="5200"/>
  </r>
  <r>
    <x v="153"/>
    <x v="2"/>
    <x v="12"/>
    <m/>
    <n v="3"/>
    <n v="121"/>
    <n v="3751"/>
    <m/>
    <m/>
    <m/>
  </r>
  <r>
    <x v="153"/>
    <x v="2"/>
    <x v="13"/>
    <n v="1252"/>
    <n v="4"/>
    <n v="93"/>
    <n v="2883"/>
    <n v="41.93"/>
    <n v="626"/>
    <n v="1209"/>
  </r>
  <r>
    <x v="153"/>
    <x v="2"/>
    <x v="14"/>
    <m/>
    <n v="2"/>
    <n v="65"/>
    <n v="2015"/>
    <m/>
    <m/>
    <m/>
  </r>
  <r>
    <x v="153"/>
    <x v="2"/>
    <x v="15"/>
    <m/>
    <n v="6"/>
    <n v="453"/>
    <n v="14043"/>
    <m/>
    <m/>
    <m/>
  </r>
  <r>
    <x v="153"/>
    <x v="2"/>
    <x v="16"/>
    <m/>
    <n v="13"/>
    <n v="2372"/>
    <n v="73532"/>
    <m/>
    <m/>
    <m/>
  </r>
  <r>
    <x v="153"/>
    <x v="2"/>
    <x v="17"/>
    <m/>
    <n v="9"/>
    <n v="1789"/>
    <n v="55459"/>
    <m/>
    <m/>
    <m/>
  </r>
  <r>
    <x v="153"/>
    <x v="2"/>
    <x v="18"/>
    <n v="8265"/>
    <n v="24"/>
    <n v="1001"/>
    <n v="31031"/>
    <n v="23"/>
    <n v="4011"/>
    <n v="7137"/>
  </r>
  <r>
    <x v="153"/>
    <x v="2"/>
    <x v="19"/>
    <n v="12855"/>
    <n v="28"/>
    <n v="1203"/>
    <n v="37293"/>
    <n v="31.68"/>
    <n v="6093"/>
    <n v="11815"/>
  </r>
  <r>
    <x v="153"/>
    <x v="2"/>
    <x v="20"/>
    <n v="36238"/>
    <n v="53"/>
    <n v="2512"/>
    <n v="77872"/>
    <n v="39.72"/>
    <n v="18210"/>
    <n v="30931"/>
  </r>
  <r>
    <x v="153"/>
    <x v="2"/>
    <x v="21"/>
    <n v="2963"/>
    <n v="7"/>
    <n v="483"/>
    <n v="14973"/>
    <n v="18.05"/>
    <n v="1784"/>
    <n v="2702"/>
  </r>
  <r>
    <x v="153"/>
    <x v="2"/>
    <x v="22"/>
    <m/>
    <n v="6"/>
    <n v="374"/>
    <n v="11594"/>
    <m/>
    <n v="3970"/>
    <m/>
  </r>
  <r>
    <x v="153"/>
    <x v="2"/>
    <x v="23"/>
    <m/>
    <n v="4"/>
    <n v="77"/>
    <n v="2387"/>
    <m/>
    <n v="553"/>
    <m/>
  </r>
  <r>
    <x v="153"/>
    <x v="2"/>
    <x v="24"/>
    <n v="46076"/>
    <n v="70"/>
    <n v="3446"/>
    <n v="106826"/>
    <n v="36.56"/>
    <n v="24517"/>
    <n v="39054"/>
  </r>
  <r>
    <x v="153"/>
    <x v="2"/>
    <x v="25"/>
    <n v="14922"/>
    <n v="23"/>
    <n v="1543"/>
    <n v="47833"/>
    <n v="26.26"/>
    <n v="10440"/>
    <n v="12560"/>
  </r>
  <r>
    <x v="153"/>
    <x v="2"/>
    <x v="26"/>
    <n v="6247"/>
    <n v="8"/>
    <n v="619"/>
    <n v="19189"/>
    <n v="30.48"/>
    <n v="3570"/>
    <n v="5849"/>
  </r>
  <r>
    <x v="153"/>
    <x v="2"/>
    <x v="27"/>
    <n v="31166"/>
    <n v="21"/>
    <n v="2170"/>
    <n v="67270"/>
    <n v="45.16"/>
    <n v="10181"/>
    <n v="30380"/>
  </r>
  <r>
    <x v="153"/>
    <x v="2"/>
    <x v="28"/>
    <n v="993"/>
    <n v="5"/>
    <n v="100"/>
    <n v="3100"/>
    <n v="27.9"/>
    <n v="733"/>
    <n v="865"/>
  </r>
  <r>
    <x v="153"/>
    <x v="2"/>
    <x v="29"/>
    <n v="921"/>
    <n v="8"/>
    <n v="268"/>
    <n v="8308"/>
    <n v="8.8000000000000007"/>
    <n v="387"/>
    <n v="731"/>
  </r>
  <r>
    <x v="153"/>
    <x v="2"/>
    <x v="30"/>
    <n v="4249"/>
    <n v="7"/>
    <n v="341"/>
    <n v="10571"/>
    <n v="39.11"/>
    <n v="2277"/>
    <n v="4135"/>
  </r>
  <r>
    <x v="153"/>
    <x v="2"/>
    <x v="31"/>
    <m/>
    <n v="3"/>
    <n v="103"/>
    <n v="3193"/>
    <m/>
    <m/>
    <m/>
  </r>
  <r>
    <x v="153"/>
    <x v="2"/>
    <x v="32"/>
    <n v="2755"/>
    <n v="6"/>
    <n v="356"/>
    <n v="11036"/>
    <n v="23.78"/>
    <n v="1739"/>
    <n v="2624"/>
  </r>
  <r>
    <x v="153"/>
    <x v="2"/>
    <x v="33"/>
    <n v="2709"/>
    <n v="12"/>
    <n v="467"/>
    <n v="14477"/>
    <n v="17.600000000000001"/>
    <n v="1674"/>
    <n v="2548"/>
  </r>
  <r>
    <x v="153"/>
    <x v="2"/>
    <x v="34"/>
    <n v="335365"/>
    <n v="427"/>
    <n v="26722"/>
    <n v="828382"/>
    <n v="36.9"/>
    <n v="151628"/>
    <n v="305653"/>
  </r>
  <r>
    <x v="153"/>
    <x v="3"/>
    <x v="0"/>
    <n v="34310"/>
    <n v="47"/>
    <n v="6003"/>
    <n v="186093"/>
    <n v="9.32"/>
    <n v="17315"/>
    <n v="17338"/>
  </r>
  <r>
    <x v="153"/>
    <x v="3"/>
    <x v="1"/>
    <n v="24340"/>
    <n v="23"/>
    <n v="2650"/>
    <n v="82150"/>
    <n v="14.92"/>
    <n v="11157"/>
    <n v="12259"/>
  </r>
  <r>
    <x v="153"/>
    <x v="3"/>
    <x v="2"/>
    <n v="22035"/>
    <n v="23"/>
    <n v="2979"/>
    <n v="92349"/>
    <n v="11.54"/>
    <n v="13230"/>
    <n v="10655"/>
  </r>
  <r>
    <x v="153"/>
    <x v="3"/>
    <x v="3"/>
    <n v="15659"/>
    <n v="21"/>
    <n v="1886"/>
    <n v="58466"/>
    <n v="14.03"/>
    <n v="9314"/>
    <n v="8206"/>
  </r>
  <r>
    <x v="153"/>
    <x v="3"/>
    <x v="4"/>
    <n v="21320"/>
    <n v="18"/>
    <n v="2634"/>
    <n v="81654"/>
    <n v="12.57"/>
    <n v="7384"/>
    <n v="10266"/>
  </r>
  <r>
    <x v="153"/>
    <x v="3"/>
    <x v="5"/>
    <n v="17167"/>
    <n v="11"/>
    <n v="1456"/>
    <n v="45136"/>
    <n v="16.739999999999998"/>
    <n v="7138"/>
    <n v="7555"/>
  </r>
  <r>
    <x v="153"/>
    <x v="3"/>
    <x v="6"/>
    <n v="12004"/>
    <n v="10"/>
    <n v="1347"/>
    <n v="41757"/>
    <n v="12.13"/>
    <n v="5319"/>
    <n v="5064"/>
  </r>
  <r>
    <x v="153"/>
    <x v="3"/>
    <x v="7"/>
    <n v="5012"/>
    <n v="5"/>
    <n v="1117"/>
    <n v="34627"/>
    <n v="6.26"/>
    <n v="2613"/>
    <n v="2169"/>
  </r>
  <r>
    <x v="153"/>
    <x v="3"/>
    <x v="8"/>
    <n v="4251"/>
    <n v="10"/>
    <n v="1734"/>
    <n v="53754"/>
    <n v="4.26"/>
    <n v="1785"/>
    <n v="2292"/>
  </r>
  <r>
    <x v="153"/>
    <x v="3"/>
    <x v="9"/>
    <n v="10293"/>
    <n v="13"/>
    <n v="1195"/>
    <n v="37045"/>
    <n v="14.24"/>
    <n v="4054"/>
    <n v="5276"/>
  </r>
  <r>
    <x v="153"/>
    <x v="3"/>
    <x v="10"/>
    <n v="13172"/>
    <n v="20"/>
    <n v="1813"/>
    <n v="56203"/>
    <n v="13.19"/>
    <n v="6047"/>
    <n v="7416"/>
  </r>
  <r>
    <x v="153"/>
    <x v="3"/>
    <x v="11"/>
    <n v="3973"/>
    <n v="6"/>
    <n v="430"/>
    <n v="13330"/>
    <n v="12.59"/>
    <n v="3100"/>
    <n v="1678"/>
  </r>
  <r>
    <x v="153"/>
    <x v="3"/>
    <x v="12"/>
    <m/>
    <n v="6"/>
    <n v="533"/>
    <n v="16523"/>
    <m/>
    <m/>
    <m/>
  </r>
  <r>
    <x v="153"/>
    <x v="3"/>
    <x v="13"/>
    <m/>
    <n v="3"/>
    <n v="364"/>
    <n v="11284"/>
    <m/>
    <m/>
    <m/>
  </r>
  <r>
    <x v="153"/>
    <x v="3"/>
    <x v="14"/>
    <m/>
    <n v="7"/>
    <n v="753"/>
    <n v="23343"/>
    <m/>
    <m/>
    <m/>
  </r>
  <r>
    <x v="153"/>
    <x v="3"/>
    <x v="15"/>
    <n v="6236"/>
    <n v="8"/>
    <n v="972"/>
    <n v="30132"/>
    <n v="10.52"/>
    <n v="2526"/>
    <n v="3171"/>
  </r>
  <r>
    <x v="153"/>
    <x v="3"/>
    <x v="16"/>
    <m/>
    <n v="4"/>
    <n v="419"/>
    <n v="12989"/>
    <m/>
    <m/>
    <m/>
  </r>
  <r>
    <x v="153"/>
    <x v="3"/>
    <x v="17"/>
    <m/>
    <n v="1"/>
    <n v="39"/>
    <n v="1209"/>
    <m/>
    <m/>
    <m/>
  </r>
  <r>
    <x v="153"/>
    <x v="3"/>
    <x v="18"/>
    <n v="9871"/>
    <n v="16"/>
    <n v="1342"/>
    <n v="41602"/>
    <n v="11.34"/>
    <n v="6783"/>
    <n v="4717"/>
  </r>
  <r>
    <x v="153"/>
    <x v="3"/>
    <x v="19"/>
    <n v="21210"/>
    <n v="23"/>
    <n v="3965"/>
    <n v="122915"/>
    <n v="8.17"/>
    <n v="10055"/>
    <n v="10038"/>
  </r>
  <r>
    <x v="153"/>
    <x v="3"/>
    <x v="20"/>
    <n v="49001"/>
    <n v="36"/>
    <n v="4545"/>
    <n v="140895"/>
    <n v="18.34"/>
    <n v="17326"/>
    <n v="25836"/>
  </r>
  <r>
    <x v="153"/>
    <x v="3"/>
    <x v="21"/>
    <m/>
    <n v="9"/>
    <n v="681"/>
    <n v="21111"/>
    <m/>
    <m/>
    <m/>
  </r>
  <r>
    <x v="153"/>
    <x v="3"/>
    <x v="22"/>
    <m/>
    <n v="4"/>
    <n v="557"/>
    <n v="17267"/>
    <m/>
    <m/>
    <m/>
  </r>
  <r>
    <x v="153"/>
    <x v="3"/>
    <x v="23"/>
    <n v="7412"/>
    <n v="7"/>
    <n v="847"/>
    <n v="26257"/>
    <n v="12.41"/>
    <m/>
    <n v="3260"/>
  </r>
  <r>
    <x v="153"/>
    <x v="3"/>
    <x v="24"/>
    <n v="71538"/>
    <n v="56"/>
    <n v="6630"/>
    <n v="205530"/>
    <n v="17.66"/>
    <n v="31365"/>
    <n v="36288"/>
  </r>
  <r>
    <x v="153"/>
    <x v="3"/>
    <x v="25"/>
    <n v="16469"/>
    <n v="18"/>
    <n v="1710"/>
    <n v="53010"/>
    <n v="15.35"/>
    <n v="11763"/>
    <n v="8137"/>
  </r>
  <r>
    <x v="153"/>
    <x v="3"/>
    <x v="26"/>
    <n v="5624"/>
    <n v="6"/>
    <n v="1565"/>
    <n v="48515"/>
    <n v="5.93"/>
    <n v="3153"/>
    <n v="2877"/>
  </r>
  <r>
    <x v="153"/>
    <x v="3"/>
    <x v="27"/>
    <n v="13700"/>
    <n v="7"/>
    <n v="1270"/>
    <n v="39370"/>
    <n v="14.55"/>
    <n v="7450"/>
    <n v="5727"/>
  </r>
  <r>
    <x v="153"/>
    <x v="3"/>
    <x v="28"/>
    <n v="8810"/>
    <n v="11"/>
    <n v="3052"/>
    <n v="94612"/>
    <n v="4.5599999999999996"/>
    <n v="4719"/>
    <n v="4315"/>
  </r>
  <r>
    <x v="153"/>
    <x v="3"/>
    <x v="29"/>
    <n v="8653"/>
    <n v="11"/>
    <n v="2291"/>
    <n v="71021"/>
    <n v="6.17"/>
    <n v="3376"/>
    <n v="4384"/>
  </r>
  <r>
    <x v="153"/>
    <x v="3"/>
    <x v="30"/>
    <n v="10140"/>
    <n v="6"/>
    <n v="526"/>
    <n v="16306"/>
    <n v="24.42"/>
    <n v="4837"/>
    <n v="3981"/>
  </r>
  <r>
    <x v="153"/>
    <x v="3"/>
    <x v="31"/>
    <n v="2134"/>
    <n v="6"/>
    <n v="269"/>
    <n v="8339"/>
    <n v="12.72"/>
    <n v="1031"/>
    <n v="1061"/>
  </r>
  <r>
    <x v="153"/>
    <x v="3"/>
    <x v="32"/>
    <n v="6538"/>
    <n v="5"/>
    <n v="948"/>
    <n v="29388"/>
    <n v="10.84"/>
    <n v="3003"/>
    <n v="3185"/>
  </r>
  <r>
    <x v="153"/>
    <x v="3"/>
    <x v="33"/>
    <n v="3401"/>
    <n v="11"/>
    <n v="702"/>
    <n v="21762"/>
    <n v="7.21"/>
    <n v="2227"/>
    <n v="1570"/>
  </r>
  <r>
    <x v="153"/>
    <x v="3"/>
    <x v="34"/>
    <n v="382540"/>
    <n v="411"/>
    <n v="52555"/>
    <n v="1629205"/>
    <n v="11.47"/>
    <n v="187602"/>
    <n v="186898"/>
  </r>
  <r>
    <x v="153"/>
    <x v="4"/>
    <x v="0"/>
    <n v="107990"/>
    <n v="234"/>
    <n v="9935"/>
    <n v="307985"/>
    <n v="18.78"/>
    <n v="54934"/>
    <n v="57853"/>
  </r>
  <r>
    <x v="153"/>
    <x v="4"/>
    <x v="1"/>
    <n v="572276"/>
    <n v="316"/>
    <n v="19157"/>
    <n v="593867"/>
    <n v="61.18"/>
    <n v="279626"/>
    <n v="363342"/>
  </r>
  <r>
    <x v="153"/>
    <x v="4"/>
    <x v="2"/>
    <n v="45850"/>
    <n v="115"/>
    <n v="4466"/>
    <n v="138446"/>
    <n v="16.82"/>
    <n v="27128"/>
    <n v="23291"/>
  </r>
  <r>
    <x v="153"/>
    <x v="4"/>
    <x v="3"/>
    <n v="99843"/>
    <n v="148"/>
    <n v="5258"/>
    <n v="162998"/>
    <n v="36.79"/>
    <n v="56764"/>
    <n v="59967"/>
  </r>
  <r>
    <x v="153"/>
    <x v="4"/>
    <x v="4"/>
    <n v="75586"/>
    <n v="94"/>
    <n v="4953"/>
    <n v="153543"/>
    <n v="29.34"/>
    <n v="31233"/>
    <n v="45042"/>
  </r>
  <r>
    <x v="153"/>
    <x v="4"/>
    <x v="5"/>
    <n v="149070"/>
    <n v="123"/>
    <n v="6194"/>
    <n v="192014"/>
    <n v="42.36"/>
    <n v="76768"/>
    <n v="81330"/>
  </r>
  <r>
    <x v="153"/>
    <x v="4"/>
    <x v="6"/>
    <n v="76519"/>
    <n v="100"/>
    <n v="3923"/>
    <n v="121613"/>
    <n v="35.03"/>
    <n v="41850"/>
    <n v="42604"/>
  </r>
  <r>
    <x v="153"/>
    <x v="4"/>
    <x v="7"/>
    <n v="14258"/>
    <n v="32"/>
    <n v="1491"/>
    <n v="46221"/>
    <n v="16.690000000000001"/>
    <n v="7203"/>
    <n v="7716"/>
  </r>
  <r>
    <x v="153"/>
    <x v="4"/>
    <x v="8"/>
    <n v="20204"/>
    <n v="60"/>
    <n v="2651"/>
    <n v="82181"/>
    <n v="15.31"/>
    <n v="10919"/>
    <n v="12579"/>
  </r>
  <r>
    <x v="153"/>
    <x v="4"/>
    <x v="9"/>
    <n v="48567"/>
    <n v="84"/>
    <n v="2863"/>
    <n v="88753"/>
    <n v="34.450000000000003"/>
    <n v="21365"/>
    <n v="30575"/>
  </r>
  <r>
    <x v="153"/>
    <x v="4"/>
    <x v="10"/>
    <n v="79559"/>
    <n v="131"/>
    <n v="4531"/>
    <n v="140461"/>
    <n v="34.83"/>
    <n v="37320"/>
    <n v="48929"/>
  </r>
  <r>
    <x v="153"/>
    <x v="4"/>
    <x v="11"/>
    <n v="29031"/>
    <n v="52"/>
    <n v="2440"/>
    <n v="75640"/>
    <n v="20.91"/>
    <n v="19042"/>
    <n v="15816"/>
  </r>
  <r>
    <x v="153"/>
    <x v="4"/>
    <x v="12"/>
    <n v="41193"/>
    <n v="90"/>
    <n v="2253"/>
    <n v="69843"/>
    <n v="36.25"/>
    <n v="24039"/>
    <n v="25316"/>
  </r>
  <r>
    <x v="153"/>
    <x v="4"/>
    <x v="13"/>
    <n v="13236"/>
    <n v="31"/>
    <n v="970"/>
    <n v="30070"/>
    <n v="24.69"/>
    <n v="7614"/>
    <n v="7425"/>
  </r>
  <r>
    <x v="153"/>
    <x v="4"/>
    <x v="14"/>
    <n v="16842"/>
    <n v="39"/>
    <n v="1310"/>
    <n v="40610"/>
    <n v="21.54"/>
    <n v="9108"/>
    <n v="8749"/>
  </r>
  <r>
    <x v="153"/>
    <x v="4"/>
    <x v="15"/>
    <n v="17941"/>
    <n v="45"/>
    <n v="1741"/>
    <n v="53971"/>
    <n v="20.21"/>
    <n v="8295"/>
    <n v="10906"/>
  </r>
  <r>
    <x v="153"/>
    <x v="4"/>
    <x v="16"/>
    <n v="209402"/>
    <n v="111"/>
    <n v="7497"/>
    <n v="232407"/>
    <n v="60.14"/>
    <n v="97845"/>
    <n v="139768"/>
  </r>
  <r>
    <x v="153"/>
    <x v="4"/>
    <x v="17"/>
    <n v="180357"/>
    <n v="72"/>
    <n v="5886"/>
    <n v="182466"/>
    <n v="66.760000000000005"/>
    <n v="86080"/>
    <n v="121818"/>
  </r>
  <r>
    <x v="153"/>
    <x v="4"/>
    <x v="18"/>
    <n v="44287"/>
    <n v="106"/>
    <n v="3451"/>
    <n v="106981"/>
    <n v="24.64"/>
    <n v="25879"/>
    <n v="26357"/>
  </r>
  <r>
    <x v="153"/>
    <x v="4"/>
    <x v="19"/>
    <n v="72014"/>
    <n v="163"/>
    <n v="6904"/>
    <n v="214024"/>
    <n v="20.87"/>
    <n v="35869"/>
    <n v="44661"/>
  </r>
  <r>
    <x v="153"/>
    <x v="4"/>
    <x v="20"/>
    <n v="268835"/>
    <n v="334"/>
    <n v="12188"/>
    <n v="377828"/>
    <n v="42.52"/>
    <n v="131424"/>
    <n v="160651"/>
  </r>
  <r>
    <x v="153"/>
    <x v="4"/>
    <x v="21"/>
    <n v="26585"/>
    <n v="50"/>
    <n v="1684"/>
    <n v="52204"/>
    <n v="26.58"/>
    <n v="17238"/>
    <n v="13874"/>
  </r>
  <r>
    <x v="153"/>
    <x v="4"/>
    <x v="22"/>
    <n v="34137"/>
    <n v="32"/>
    <n v="1854"/>
    <n v="57474"/>
    <n v="33.54"/>
    <n v="28195"/>
    <n v="19277"/>
  </r>
  <r>
    <x v="153"/>
    <x v="4"/>
    <x v="23"/>
    <n v="26884"/>
    <n v="48"/>
    <n v="1443"/>
    <n v="44733"/>
    <n v="30.27"/>
    <n v="13842"/>
    <n v="13540"/>
  </r>
  <r>
    <x v="153"/>
    <x v="4"/>
    <x v="24"/>
    <n v="356441"/>
    <n v="464"/>
    <n v="17169"/>
    <n v="532239"/>
    <n v="38.96"/>
    <n v="190698"/>
    <n v="207342"/>
  </r>
  <r>
    <x v="153"/>
    <x v="4"/>
    <x v="25"/>
    <n v="76384"/>
    <n v="152"/>
    <n v="5614"/>
    <n v="174034"/>
    <n v="25.73"/>
    <n v="54074"/>
    <n v="44777"/>
  </r>
  <r>
    <x v="153"/>
    <x v="4"/>
    <x v="26"/>
    <n v="32056"/>
    <n v="48"/>
    <n v="3016"/>
    <n v="93496"/>
    <n v="18.32"/>
    <n v="17626"/>
    <n v="17130"/>
  </r>
  <r>
    <x v="153"/>
    <x v="4"/>
    <x v="27"/>
    <n v="185726"/>
    <n v="114"/>
    <n v="7816"/>
    <n v="242296"/>
    <n v="44.91"/>
    <n v="74706"/>
    <n v="108819"/>
  </r>
  <r>
    <x v="153"/>
    <x v="4"/>
    <x v="28"/>
    <n v="27758"/>
    <n v="49"/>
    <n v="3874"/>
    <n v="120094"/>
    <n v="12.59"/>
    <n v="20105"/>
    <n v="15124"/>
  </r>
  <r>
    <x v="153"/>
    <x v="4"/>
    <x v="29"/>
    <n v="19801"/>
    <n v="62"/>
    <n v="3050"/>
    <n v="94550"/>
    <n v="10.89"/>
    <n v="10092"/>
    <n v="10300"/>
  </r>
  <r>
    <x v="153"/>
    <x v="4"/>
    <x v="30"/>
    <n v="73514"/>
    <n v="78"/>
    <n v="2450"/>
    <n v="75950"/>
    <n v="53.61"/>
    <n v="39424"/>
    <n v="40719"/>
  </r>
  <r>
    <x v="153"/>
    <x v="4"/>
    <x v="31"/>
    <n v="4889"/>
    <n v="30"/>
    <n v="553"/>
    <n v="17143"/>
    <n v="16.38"/>
    <n v="3124"/>
    <n v="2809"/>
  </r>
  <r>
    <x v="153"/>
    <x v="4"/>
    <x v="32"/>
    <n v="26951"/>
    <n v="37"/>
    <n v="2226"/>
    <n v="69006"/>
    <n v="21.61"/>
    <n v="14010"/>
    <n v="14910"/>
  </r>
  <r>
    <x v="153"/>
    <x v="4"/>
    <x v="33"/>
    <n v="28450"/>
    <n v="81"/>
    <n v="2228"/>
    <n v="69068"/>
    <n v="26.37"/>
    <n v="15875"/>
    <n v="18210"/>
  </r>
  <r>
    <x v="153"/>
    <x v="4"/>
    <x v="34"/>
    <n v="2565637"/>
    <n v="3189"/>
    <n v="139984"/>
    <n v="4339504"/>
    <n v="35.31"/>
    <n v="1312534"/>
    <n v="1532363"/>
  </r>
  <r>
    <x v="154"/>
    <x v="0"/>
    <x v="0"/>
    <n v="26383"/>
    <n v="31"/>
    <n v="1166"/>
    <n v="34980"/>
    <n v="42.26"/>
    <n v="14573"/>
    <n v="14783"/>
  </r>
  <r>
    <x v="154"/>
    <x v="0"/>
    <x v="1"/>
    <n v="376727"/>
    <n v="75"/>
    <n v="9096"/>
    <n v="272880"/>
    <n v="83.37"/>
    <n v="190024"/>
    <n v="227495"/>
  </r>
  <r>
    <x v="154"/>
    <x v="0"/>
    <x v="2"/>
    <n v="3850"/>
    <n v="11"/>
    <n v="179"/>
    <n v="5370"/>
    <n v="36.659999999999997"/>
    <n v="2005"/>
    <n v="1969"/>
  </r>
  <r>
    <x v="154"/>
    <x v="0"/>
    <x v="3"/>
    <n v="24176"/>
    <n v="23"/>
    <n v="954"/>
    <n v="28620"/>
    <n v="53.24"/>
    <n v="12615"/>
    <n v="15236"/>
  </r>
  <r>
    <x v="154"/>
    <x v="0"/>
    <x v="4"/>
    <n v="12034"/>
    <n v="9"/>
    <n v="485"/>
    <n v="14550"/>
    <n v="51.59"/>
    <n v="6667"/>
    <n v="7507"/>
  </r>
  <r>
    <x v="154"/>
    <x v="0"/>
    <x v="5"/>
    <n v="68555"/>
    <n v="21"/>
    <n v="1838"/>
    <n v="55140"/>
    <n v="73.010000000000005"/>
    <n v="37912"/>
    <n v="40259"/>
  </r>
  <r>
    <x v="154"/>
    <x v="0"/>
    <x v="6"/>
    <n v="13839"/>
    <n v="9"/>
    <n v="532"/>
    <n v="15960"/>
    <n v="47.57"/>
    <n v="7482"/>
    <n v="7593"/>
  </r>
  <r>
    <x v="154"/>
    <x v="0"/>
    <x v="7"/>
    <m/>
    <n v="4"/>
    <n v="61"/>
    <n v="1830"/>
    <m/>
    <m/>
    <m/>
  </r>
  <r>
    <x v="154"/>
    <x v="0"/>
    <x v="8"/>
    <m/>
    <n v="10"/>
    <n v="239"/>
    <n v="7170"/>
    <m/>
    <m/>
    <m/>
  </r>
  <r>
    <x v="154"/>
    <x v="0"/>
    <x v="9"/>
    <n v="11155"/>
    <n v="14"/>
    <n v="448"/>
    <n v="13440"/>
    <n v="55.59"/>
    <n v="5480"/>
    <n v="7472"/>
  </r>
  <r>
    <x v="154"/>
    <x v="0"/>
    <x v="10"/>
    <n v="13904"/>
    <n v="16"/>
    <n v="521"/>
    <n v="15630"/>
    <n v="56.82"/>
    <n v="8744"/>
    <n v="8882"/>
  </r>
  <r>
    <x v="154"/>
    <x v="0"/>
    <x v="11"/>
    <n v="9867"/>
    <n v="11"/>
    <n v="521"/>
    <n v="15630"/>
    <n v="35.880000000000003"/>
    <n v="7737"/>
    <n v="5608"/>
  </r>
  <r>
    <x v="154"/>
    <x v="0"/>
    <x v="12"/>
    <n v="9383"/>
    <n v="20"/>
    <n v="552"/>
    <n v="16560"/>
    <n v="39.06"/>
    <n v="6373"/>
    <n v="6468"/>
  </r>
  <r>
    <x v="154"/>
    <x v="0"/>
    <x v="13"/>
    <m/>
    <n v="3"/>
    <n v="137"/>
    <n v="4110"/>
    <m/>
    <m/>
    <m/>
  </r>
  <r>
    <x v="154"/>
    <x v="0"/>
    <x v="14"/>
    <n v="5183"/>
    <n v="10"/>
    <n v="223"/>
    <n v="6690"/>
    <n v="43.97"/>
    <n v="2940"/>
    <n v="2942"/>
  </r>
  <r>
    <x v="154"/>
    <x v="0"/>
    <x v="15"/>
    <m/>
    <n v="3"/>
    <n v="41"/>
    <n v="1230"/>
    <m/>
    <m/>
    <m/>
  </r>
  <r>
    <x v="154"/>
    <x v="0"/>
    <x v="16"/>
    <n v="125580"/>
    <n v="34"/>
    <n v="3435"/>
    <n v="103050"/>
    <n v="82.11"/>
    <n v="63332"/>
    <n v="84614"/>
  </r>
  <r>
    <x v="154"/>
    <x v="0"/>
    <x v="17"/>
    <n v="122613"/>
    <n v="31"/>
    <n v="3311"/>
    <n v="99330"/>
    <n v="82.99"/>
    <n v="61700"/>
    <n v="82434"/>
  </r>
  <r>
    <x v="154"/>
    <x v="0"/>
    <x v="18"/>
    <n v="7851"/>
    <n v="16"/>
    <n v="346"/>
    <n v="10380"/>
    <n v="44.95"/>
    <n v="4775"/>
    <n v="4666"/>
  </r>
  <r>
    <x v="154"/>
    <x v="0"/>
    <x v="19"/>
    <n v="11257"/>
    <n v="15"/>
    <n v="474"/>
    <n v="14220"/>
    <n v="51.09"/>
    <n v="6350"/>
    <n v="7265"/>
  </r>
  <r>
    <x v="154"/>
    <x v="0"/>
    <x v="20"/>
    <n v="77111"/>
    <n v="48"/>
    <n v="2518"/>
    <n v="75540"/>
    <n v="64.22"/>
    <n v="41439"/>
    <n v="48509"/>
  </r>
  <r>
    <x v="154"/>
    <x v="0"/>
    <x v="21"/>
    <m/>
    <n v="7"/>
    <n v="119"/>
    <n v="3570"/>
    <m/>
    <m/>
    <m/>
  </r>
  <r>
    <x v="154"/>
    <x v="0"/>
    <x v="22"/>
    <m/>
    <n v="5"/>
    <n v="488"/>
    <n v="14640"/>
    <m/>
    <m/>
    <m/>
  </r>
  <r>
    <x v="154"/>
    <x v="0"/>
    <x v="23"/>
    <m/>
    <n v="9"/>
    <n v="144"/>
    <n v="4320"/>
    <m/>
    <m/>
    <m/>
  </r>
  <r>
    <x v="154"/>
    <x v="0"/>
    <x v="24"/>
    <n v="94430"/>
    <n v="69"/>
    <n v="3269"/>
    <n v="98070"/>
    <n v="59.51"/>
    <n v="55300"/>
    <n v="58359"/>
  </r>
  <r>
    <x v="154"/>
    <x v="0"/>
    <x v="25"/>
    <n v="24299"/>
    <n v="39"/>
    <n v="1305"/>
    <n v="39150"/>
    <n v="35.340000000000003"/>
    <n v="17045"/>
    <n v="13836"/>
  </r>
  <r>
    <x v="154"/>
    <x v="0"/>
    <x v="26"/>
    <n v="12506"/>
    <n v="10"/>
    <n v="472"/>
    <n v="14160"/>
    <n v="38.85"/>
    <n v="6244"/>
    <n v="5501"/>
  </r>
  <r>
    <x v="154"/>
    <x v="0"/>
    <x v="27"/>
    <n v="115722"/>
    <n v="34"/>
    <n v="3143"/>
    <n v="94290"/>
    <n v="70.19"/>
    <n v="44952"/>
    <n v="66180"/>
  </r>
  <r>
    <x v="154"/>
    <x v="0"/>
    <x v="28"/>
    <n v="10136"/>
    <n v="10"/>
    <n v="425"/>
    <n v="12750"/>
    <n v="45.19"/>
    <n v="9450"/>
    <n v="5762"/>
  </r>
  <r>
    <x v="154"/>
    <x v="0"/>
    <x v="29"/>
    <n v="2515"/>
    <n v="14"/>
    <n v="191"/>
    <n v="5730"/>
    <n v="22.78"/>
    <n v="2106"/>
    <n v="1305"/>
  </r>
  <r>
    <x v="154"/>
    <x v="0"/>
    <x v="30"/>
    <n v="29127"/>
    <n v="20"/>
    <n v="819"/>
    <n v="24570"/>
    <n v="72.900000000000006"/>
    <n v="18107"/>
    <n v="17912"/>
  </r>
  <r>
    <x v="154"/>
    <x v="0"/>
    <x v="31"/>
    <n v="820"/>
    <n v="8"/>
    <n v="85"/>
    <n v="2550"/>
    <m/>
    <n v="591"/>
    <m/>
  </r>
  <r>
    <x v="154"/>
    <x v="0"/>
    <x v="32"/>
    <n v="15162"/>
    <n v="6"/>
    <n v="559"/>
    <n v="16770"/>
    <n v="49.65"/>
    <n v="6871"/>
    <n v="8326"/>
  </r>
  <r>
    <x v="154"/>
    <x v="0"/>
    <x v="33"/>
    <n v="8894"/>
    <n v="19"/>
    <n v="469"/>
    <n v="14070"/>
    <n v="43.09"/>
    <n v="5504"/>
    <n v="6063"/>
  </r>
  <r>
    <x v="154"/>
    <x v="0"/>
    <x v="34"/>
    <n v="1040652"/>
    <n v="564"/>
    <n v="31985"/>
    <n v="959550"/>
    <n v="65.760000000000005"/>
    <n v="546820"/>
    <n v="631019"/>
  </r>
  <r>
    <x v="154"/>
    <x v="1"/>
    <x v="0"/>
    <n v="39386"/>
    <n v="129"/>
    <n v="1573"/>
    <n v="47190"/>
    <n v="45.43"/>
    <n v="20157"/>
    <n v="21440"/>
  </r>
  <r>
    <x v="154"/>
    <x v="1"/>
    <x v="1"/>
    <n v="128966"/>
    <n v="183"/>
    <n v="3725"/>
    <n v="111750"/>
    <n v="64.63"/>
    <n v="64678"/>
    <n v="72220"/>
  </r>
  <r>
    <x v="154"/>
    <x v="1"/>
    <x v="2"/>
    <n v="16252"/>
    <n v="63"/>
    <n v="657"/>
    <n v="19710"/>
    <n v="41.67"/>
    <n v="9768"/>
    <n v="8214"/>
  </r>
  <r>
    <x v="154"/>
    <x v="1"/>
    <x v="3"/>
    <n v="40854"/>
    <n v="89"/>
    <n v="1595"/>
    <n v="47850"/>
    <n v="49.84"/>
    <n v="25121"/>
    <n v="23847"/>
  </r>
  <r>
    <x v="154"/>
    <x v="1"/>
    <x v="4"/>
    <n v="28799"/>
    <n v="53"/>
    <n v="924"/>
    <n v="27720"/>
    <n v="56.25"/>
    <n v="15210"/>
    <n v="15593"/>
  </r>
  <r>
    <x v="154"/>
    <x v="1"/>
    <x v="5"/>
    <n v="43001"/>
    <n v="79"/>
    <n v="1400"/>
    <n v="42000"/>
    <n v="49.78"/>
    <n v="25873"/>
    <n v="20906"/>
  </r>
  <r>
    <x v="154"/>
    <x v="1"/>
    <x v="6"/>
    <n v="37668"/>
    <n v="67"/>
    <n v="1170"/>
    <n v="35100"/>
    <n v="54.77"/>
    <n v="22714"/>
    <n v="19226"/>
  </r>
  <r>
    <x v="154"/>
    <x v="1"/>
    <x v="7"/>
    <n v="8595"/>
    <n v="22"/>
    <n v="269"/>
    <n v="8070"/>
    <n v="61.63"/>
    <n v="4466"/>
    <n v="4973"/>
  </r>
  <r>
    <x v="154"/>
    <x v="1"/>
    <x v="8"/>
    <n v="10938"/>
    <n v="35"/>
    <n v="518"/>
    <n v="15540"/>
    <n v="41.23"/>
    <n v="6238"/>
    <n v="6407"/>
  </r>
  <r>
    <x v="154"/>
    <x v="1"/>
    <x v="9"/>
    <n v="26976"/>
    <n v="45"/>
    <n v="775"/>
    <n v="23250"/>
    <n v="78.430000000000007"/>
    <n v="11767"/>
    <n v="18236"/>
  </r>
  <r>
    <x v="154"/>
    <x v="1"/>
    <x v="10"/>
    <n v="37879"/>
    <n v="79"/>
    <n v="1428"/>
    <n v="42840"/>
    <n v="51.9"/>
    <n v="21031"/>
    <n v="22233"/>
  </r>
  <r>
    <x v="154"/>
    <x v="1"/>
    <x v="11"/>
    <n v="8312"/>
    <n v="20"/>
    <n v="515"/>
    <n v="15450"/>
    <n v="26.98"/>
    <n v="5290"/>
    <n v="4168"/>
  </r>
  <r>
    <x v="154"/>
    <x v="1"/>
    <x v="12"/>
    <n v="27477"/>
    <n v="61"/>
    <n v="1047"/>
    <n v="31410"/>
    <n v="53.07"/>
    <n v="16846"/>
    <n v="16671"/>
  </r>
  <r>
    <x v="154"/>
    <x v="1"/>
    <x v="13"/>
    <n v="9013"/>
    <n v="21"/>
    <n v="377"/>
    <n v="11310"/>
    <n v="47.32"/>
    <n v="5640"/>
    <n v="5352"/>
  </r>
  <r>
    <x v="154"/>
    <x v="1"/>
    <x v="14"/>
    <n v="7609"/>
    <n v="20"/>
    <n v="269"/>
    <n v="8070"/>
    <n v="50.43"/>
    <n v="4497"/>
    <n v="4070"/>
  </r>
  <r>
    <x v="154"/>
    <x v="1"/>
    <x v="15"/>
    <n v="6964"/>
    <n v="28"/>
    <n v="275"/>
    <n v="8250"/>
    <n v="49.72"/>
    <n v="4297"/>
    <n v="4102"/>
  </r>
  <r>
    <x v="154"/>
    <x v="1"/>
    <x v="16"/>
    <n v="41546"/>
    <n v="60"/>
    <n v="1286"/>
    <n v="38580"/>
    <n v="65.09"/>
    <n v="20957"/>
    <n v="25114"/>
  </r>
  <r>
    <x v="154"/>
    <x v="1"/>
    <x v="17"/>
    <n v="26149"/>
    <n v="31"/>
    <n v="762"/>
    <n v="22860"/>
    <n v="67.61"/>
    <n v="13733"/>
    <n v="15456"/>
  </r>
  <r>
    <x v="154"/>
    <x v="1"/>
    <x v="18"/>
    <n v="19751"/>
    <n v="50"/>
    <n v="762"/>
    <n v="22860"/>
    <n v="52.06"/>
    <n v="11263"/>
    <n v="11902"/>
  </r>
  <r>
    <x v="154"/>
    <x v="1"/>
    <x v="19"/>
    <n v="34001"/>
    <n v="97"/>
    <n v="1262"/>
    <n v="37860"/>
    <n v="54.87"/>
    <n v="18023"/>
    <n v="20773"/>
  </r>
  <r>
    <x v="154"/>
    <x v="1"/>
    <x v="20"/>
    <n v="120786"/>
    <n v="194"/>
    <n v="2742"/>
    <n v="82260"/>
    <n v="75.819999999999993"/>
    <n v="64966"/>
    <n v="62367"/>
  </r>
  <r>
    <x v="154"/>
    <x v="1"/>
    <x v="21"/>
    <n v="11559"/>
    <n v="28"/>
    <n v="408"/>
    <n v="12240"/>
    <n v="43.66"/>
    <n v="7954"/>
    <n v="5344"/>
  </r>
  <r>
    <x v="154"/>
    <x v="1"/>
    <x v="22"/>
    <n v="14697"/>
    <n v="17"/>
    <n v="435"/>
    <n v="13050"/>
    <n v="53.95"/>
    <n v="11689"/>
    <n v="7041"/>
  </r>
  <r>
    <x v="154"/>
    <x v="1"/>
    <x v="23"/>
    <n v="12825"/>
    <n v="28"/>
    <n v="377"/>
    <n v="11310"/>
    <n v="66.709999999999994"/>
    <n v="8412"/>
    <n v="7545"/>
  </r>
  <r>
    <x v="154"/>
    <x v="1"/>
    <x v="24"/>
    <n v="159867"/>
    <n v="267"/>
    <n v="3962"/>
    <n v="118860"/>
    <n v="69.239999999999995"/>
    <n v="93021"/>
    <n v="82297"/>
  </r>
  <r>
    <x v="154"/>
    <x v="1"/>
    <x v="25"/>
    <n v="35226"/>
    <n v="72"/>
    <n v="1033"/>
    <n v="30990"/>
    <n v="56.2"/>
    <n v="25425"/>
    <n v="17417"/>
  </r>
  <r>
    <x v="154"/>
    <x v="1"/>
    <x v="26"/>
    <n v="10392"/>
    <n v="24"/>
    <n v="360"/>
    <n v="10800"/>
    <n v="45.55"/>
    <n v="6186"/>
    <n v="4920"/>
  </r>
  <r>
    <x v="154"/>
    <x v="1"/>
    <x v="27"/>
    <n v="42246"/>
    <n v="54"/>
    <n v="1276"/>
    <n v="38280"/>
    <n v="47.99"/>
    <n v="17747"/>
    <n v="18369"/>
  </r>
  <r>
    <x v="154"/>
    <x v="1"/>
    <x v="28"/>
    <n v="9505"/>
    <n v="23"/>
    <n v="297"/>
    <n v="8910"/>
    <n v="62.89"/>
    <n v="6720"/>
    <n v="5604"/>
  </r>
  <r>
    <x v="154"/>
    <x v="1"/>
    <x v="29"/>
    <n v="7514"/>
    <n v="29"/>
    <n v="287"/>
    <n v="8610"/>
    <n v="47.57"/>
    <n v="4696"/>
    <n v="4096"/>
  </r>
  <r>
    <x v="154"/>
    <x v="1"/>
    <x v="30"/>
    <n v="27171"/>
    <n v="46"/>
    <n v="771"/>
    <n v="23130"/>
    <n v="68.010000000000005"/>
    <n v="14444"/>
    <n v="15731"/>
  </r>
  <r>
    <x v="154"/>
    <x v="1"/>
    <x v="31"/>
    <n v="2273"/>
    <n v="13"/>
    <n v="96"/>
    <n v="2880"/>
    <n v="41.32"/>
    <n v="1628"/>
    <n v="1190"/>
  </r>
  <r>
    <x v="154"/>
    <x v="1"/>
    <x v="32"/>
    <n v="11098"/>
    <n v="20"/>
    <n v="365"/>
    <n v="10950"/>
    <n v="49.33"/>
    <n v="6568"/>
    <n v="5402"/>
  </r>
  <r>
    <x v="154"/>
    <x v="1"/>
    <x v="33"/>
    <n v="17956"/>
    <n v="41"/>
    <n v="610"/>
    <n v="18300"/>
    <n v="60.08"/>
    <n v="8766"/>
    <n v="10994"/>
  </r>
  <r>
    <x v="154"/>
    <x v="1"/>
    <x v="34"/>
    <n v="897235"/>
    <n v="1790"/>
    <n v="28884"/>
    <n v="866520"/>
    <n v="56.72"/>
    <n v="499035"/>
    <n v="491462"/>
  </r>
  <r>
    <x v="154"/>
    <x v="2"/>
    <x v="0"/>
    <n v="14706"/>
    <n v="26"/>
    <n v="1219"/>
    <n v="36570"/>
    <n v="37.17"/>
    <n v="6630"/>
    <n v="13593"/>
  </r>
  <r>
    <x v="154"/>
    <x v="2"/>
    <x v="1"/>
    <n v="83805"/>
    <n v="38"/>
    <n v="3728"/>
    <n v="111840"/>
    <n v="69.75"/>
    <n v="39582"/>
    <n v="78009"/>
  </r>
  <r>
    <x v="154"/>
    <x v="2"/>
    <x v="2"/>
    <n v="7189"/>
    <n v="18"/>
    <n v="651"/>
    <n v="19530"/>
    <n v="29.2"/>
    <n v="4675"/>
    <n v="5703"/>
  </r>
  <r>
    <x v="154"/>
    <x v="2"/>
    <x v="3"/>
    <n v="10481"/>
    <n v="15"/>
    <n v="832"/>
    <n v="24960"/>
    <n v="36.159999999999997"/>
    <n v="6648"/>
    <n v="9025"/>
  </r>
  <r>
    <x v="154"/>
    <x v="2"/>
    <x v="4"/>
    <n v="17367"/>
    <n v="15"/>
    <n v="934"/>
    <n v="28020"/>
    <n v="59.21"/>
    <n v="3082"/>
    <n v="16590"/>
  </r>
  <r>
    <x v="154"/>
    <x v="2"/>
    <x v="5"/>
    <n v="23798"/>
    <n v="13"/>
    <n v="1515"/>
    <n v="45450"/>
    <n v="49.48"/>
    <n v="12842"/>
    <n v="22488"/>
  </r>
  <r>
    <x v="154"/>
    <x v="2"/>
    <x v="6"/>
    <n v="14418"/>
    <n v="14"/>
    <n v="869"/>
    <n v="26070"/>
    <n v="48.97"/>
    <n v="6990"/>
    <n v="12766"/>
  </r>
  <r>
    <x v="154"/>
    <x v="2"/>
    <x v="7"/>
    <m/>
    <n v="2"/>
    <n v="64"/>
    <n v="1920"/>
    <m/>
    <m/>
    <m/>
  </r>
  <r>
    <x v="154"/>
    <x v="2"/>
    <x v="8"/>
    <m/>
    <n v="5"/>
    <n v="160"/>
    <n v="4800"/>
    <m/>
    <m/>
    <m/>
  </r>
  <r>
    <x v="154"/>
    <x v="2"/>
    <x v="9"/>
    <n v="4556"/>
    <n v="10"/>
    <n v="408"/>
    <n v="12240"/>
    <n v="33.700000000000003"/>
    <n v="1716"/>
    <n v="4125"/>
  </r>
  <r>
    <x v="154"/>
    <x v="2"/>
    <x v="10"/>
    <n v="13340"/>
    <n v="17"/>
    <n v="785"/>
    <n v="23550"/>
    <n v="51.46"/>
    <n v="2262"/>
    <n v="12119"/>
  </r>
  <r>
    <x v="154"/>
    <x v="2"/>
    <x v="11"/>
    <n v="7324"/>
    <n v="15"/>
    <n v="982"/>
    <n v="29460"/>
    <n v="21.39"/>
    <n v="3861"/>
    <n v="6301"/>
  </r>
  <r>
    <x v="154"/>
    <x v="2"/>
    <x v="12"/>
    <m/>
    <n v="3"/>
    <n v="121"/>
    <n v="3630"/>
    <m/>
    <m/>
    <m/>
  </r>
  <r>
    <x v="154"/>
    <x v="2"/>
    <x v="13"/>
    <n v="1811"/>
    <n v="5"/>
    <n v="118"/>
    <n v="3540"/>
    <n v="39.799999999999997"/>
    <n v="1005"/>
    <n v="1409"/>
  </r>
  <r>
    <x v="154"/>
    <x v="2"/>
    <x v="14"/>
    <m/>
    <n v="2"/>
    <n v="65"/>
    <n v="1950"/>
    <m/>
    <m/>
    <m/>
  </r>
  <r>
    <x v="154"/>
    <x v="2"/>
    <x v="15"/>
    <m/>
    <n v="6"/>
    <n v="453"/>
    <n v="13590"/>
    <m/>
    <m/>
    <m/>
  </r>
  <r>
    <x v="154"/>
    <x v="2"/>
    <x v="16"/>
    <m/>
    <n v="13"/>
    <n v="2389"/>
    <n v="71670"/>
    <m/>
    <m/>
    <m/>
  </r>
  <r>
    <x v="154"/>
    <x v="2"/>
    <x v="17"/>
    <m/>
    <n v="9"/>
    <n v="1789"/>
    <n v="53670"/>
    <m/>
    <m/>
    <m/>
  </r>
  <r>
    <x v="154"/>
    <x v="2"/>
    <x v="18"/>
    <n v="12408"/>
    <n v="25"/>
    <n v="1016"/>
    <n v="30480"/>
    <n v="35.299999999999997"/>
    <n v="6851"/>
    <n v="10760"/>
  </r>
  <r>
    <x v="154"/>
    <x v="2"/>
    <x v="19"/>
    <n v="19556"/>
    <n v="30"/>
    <n v="1246"/>
    <n v="37380"/>
    <n v="46.65"/>
    <n v="9943"/>
    <n v="17438"/>
  </r>
  <r>
    <x v="154"/>
    <x v="2"/>
    <x v="20"/>
    <n v="39735"/>
    <n v="53"/>
    <n v="2542"/>
    <n v="76260"/>
    <n v="44.82"/>
    <n v="21740"/>
    <n v="34178"/>
  </r>
  <r>
    <x v="154"/>
    <x v="2"/>
    <x v="21"/>
    <m/>
    <n v="7"/>
    <n v="483"/>
    <n v="14490"/>
    <m/>
    <m/>
    <m/>
  </r>
  <r>
    <x v="154"/>
    <x v="2"/>
    <x v="22"/>
    <n v="5818"/>
    <n v="6"/>
    <n v="374"/>
    <n v="11220"/>
    <m/>
    <m/>
    <m/>
  </r>
  <r>
    <x v="154"/>
    <x v="2"/>
    <x v="23"/>
    <m/>
    <n v="4"/>
    <n v="77"/>
    <n v="2310"/>
    <m/>
    <m/>
    <m/>
  </r>
  <r>
    <x v="154"/>
    <x v="2"/>
    <x v="24"/>
    <n v="50087"/>
    <n v="70"/>
    <n v="3476"/>
    <n v="104280"/>
    <n v="41.2"/>
    <n v="29230"/>
    <n v="42962"/>
  </r>
  <r>
    <x v="154"/>
    <x v="2"/>
    <x v="25"/>
    <n v="22471"/>
    <n v="23"/>
    <n v="1543"/>
    <n v="46290"/>
    <n v="40.729999999999997"/>
    <n v="15633"/>
    <n v="18855"/>
  </r>
  <r>
    <x v="154"/>
    <x v="2"/>
    <x v="26"/>
    <n v="7947"/>
    <n v="8"/>
    <n v="619"/>
    <n v="18570"/>
    <n v="39.840000000000003"/>
    <n v="4344"/>
    <n v="7399"/>
  </r>
  <r>
    <x v="154"/>
    <x v="2"/>
    <x v="27"/>
    <n v="41261"/>
    <n v="21"/>
    <n v="2174"/>
    <n v="65220"/>
    <n v="61.3"/>
    <n v="14883"/>
    <n v="39982"/>
  </r>
  <r>
    <x v="154"/>
    <x v="2"/>
    <x v="28"/>
    <n v="1531"/>
    <n v="6"/>
    <n v="124"/>
    <n v="3720"/>
    <n v="36.6"/>
    <n v="1089"/>
    <n v="1362"/>
  </r>
  <r>
    <x v="154"/>
    <x v="2"/>
    <x v="29"/>
    <n v="1513"/>
    <n v="8"/>
    <n v="268"/>
    <n v="8040"/>
    <n v="18.66"/>
    <n v="316"/>
    <n v="1500"/>
  </r>
  <r>
    <x v="154"/>
    <x v="2"/>
    <x v="30"/>
    <n v="5599"/>
    <n v="8"/>
    <n v="377"/>
    <n v="11310"/>
    <n v="46.14"/>
    <n v="2945"/>
    <n v="5219"/>
  </r>
  <r>
    <x v="154"/>
    <x v="2"/>
    <x v="31"/>
    <n v="270"/>
    <n v="4"/>
    <n v="163"/>
    <n v="4890"/>
    <m/>
    <n v="208"/>
    <m/>
  </r>
  <r>
    <x v="154"/>
    <x v="2"/>
    <x v="32"/>
    <n v="9828"/>
    <n v="7"/>
    <n v="732"/>
    <n v="21960"/>
    <n v="43.62"/>
    <n v="4567"/>
    <n v="9580"/>
  </r>
  <r>
    <x v="154"/>
    <x v="2"/>
    <x v="33"/>
    <n v="2765"/>
    <n v="11"/>
    <n v="463"/>
    <n v="13890"/>
    <n v="15.98"/>
    <n v="2153"/>
    <n v="2219"/>
  </r>
  <r>
    <x v="154"/>
    <x v="2"/>
    <x v="34"/>
    <n v="417888"/>
    <n v="438"/>
    <n v="27494"/>
    <n v="824820"/>
    <n v="46.27"/>
    <n v="201578"/>
    <n v="381654"/>
  </r>
  <r>
    <x v="154"/>
    <x v="3"/>
    <x v="0"/>
    <n v="35277"/>
    <n v="47"/>
    <n v="6003"/>
    <n v="180090"/>
    <n v="10.130000000000001"/>
    <n v="19302"/>
    <n v="18250"/>
  </r>
  <r>
    <x v="154"/>
    <x v="3"/>
    <x v="1"/>
    <n v="27204"/>
    <n v="23"/>
    <n v="2650"/>
    <n v="79500"/>
    <n v="17.55"/>
    <n v="13833"/>
    <n v="13950"/>
  </r>
  <r>
    <x v="154"/>
    <x v="3"/>
    <x v="2"/>
    <n v="28369"/>
    <n v="24"/>
    <n v="3050"/>
    <n v="91500"/>
    <n v="15.56"/>
    <n v="17897"/>
    <n v="14240"/>
  </r>
  <r>
    <x v="154"/>
    <x v="3"/>
    <x v="3"/>
    <n v="16489"/>
    <n v="21"/>
    <n v="1886"/>
    <n v="56580"/>
    <n v="14.72"/>
    <n v="10549"/>
    <n v="8326"/>
  </r>
  <r>
    <x v="154"/>
    <x v="3"/>
    <x v="4"/>
    <n v="23045"/>
    <n v="18"/>
    <n v="2635"/>
    <n v="79050"/>
    <n v="14.37"/>
    <n v="8742"/>
    <n v="11363"/>
  </r>
  <r>
    <x v="154"/>
    <x v="3"/>
    <x v="5"/>
    <n v="17478"/>
    <n v="11"/>
    <n v="1456"/>
    <n v="43680"/>
    <n v="18.46"/>
    <n v="7878"/>
    <n v="8064"/>
  </r>
  <r>
    <x v="154"/>
    <x v="3"/>
    <x v="6"/>
    <n v="12751"/>
    <n v="10"/>
    <n v="1347"/>
    <n v="40410"/>
    <n v="14.2"/>
    <n v="6216"/>
    <n v="5738"/>
  </r>
  <r>
    <x v="154"/>
    <x v="3"/>
    <x v="7"/>
    <n v="4596"/>
    <n v="5"/>
    <n v="1117"/>
    <n v="33510"/>
    <n v="6.38"/>
    <n v="2430"/>
    <n v="2137"/>
  </r>
  <r>
    <x v="154"/>
    <x v="3"/>
    <x v="8"/>
    <n v="7888"/>
    <n v="10"/>
    <n v="1738"/>
    <n v="52140"/>
    <n v="7.6"/>
    <n v="3846"/>
    <n v="3963"/>
  </r>
  <r>
    <x v="154"/>
    <x v="3"/>
    <x v="9"/>
    <n v="9639"/>
    <n v="13"/>
    <n v="1195"/>
    <n v="35850"/>
    <n v="13.96"/>
    <n v="4679"/>
    <n v="5003"/>
  </r>
  <r>
    <x v="154"/>
    <x v="3"/>
    <x v="10"/>
    <n v="11829"/>
    <n v="20"/>
    <n v="1813"/>
    <n v="54390"/>
    <n v="11.22"/>
    <n v="5625"/>
    <n v="6104"/>
  </r>
  <r>
    <x v="154"/>
    <x v="3"/>
    <x v="11"/>
    <n v="5293"/>
    <n v="6"/>
    <n v="430"/>
    <n v="12900"/>
    <n v="18.11"/>
    <n v="4472"/>
    <n v="2336"/>
  </r>
  <r>
    <x v="154"/>
    <x v="3"/>
    <x v="12"/>
    <m/>
    <n v="6"/>
    <n v="533"/>
    <n v="15990"/>
    <m/>
    <m/>
    <m/>
  </r>
  <r>
    <x v="154"/>
    <x v="3"/>
    <x v="13"/>
    <m/>
    <n v="3"/>
    <n v="364"/>
    <n v="10920"/>
    <m/>
    <m/>
    <m/>
  </r>
  <r>
    <x v="154"/>
    <x v="3"/>
    <x v="14"/>
    <m/>
    <n v="7"/>
    <n v="753"/>
    <n v="22590"/>
    <m/>
    <m/>
    <m/>
  </r>
  <r>
    <x v="154"/>
    <x v="3"/>
    <x v="15"/>
    <n v="5236"/>
    <n v="8"/>
    <n v="972"/>
    <n v="29160"/>
    <n v="9.73"/>
    <n v="2703"/>
    <n v="2838"/>
  </r>
  <r>
    <x v="154"/>
    <x v="3"/>
    <x v="16"/>
    <m/>
    <n v="4"/>
    <n v="419"/>
    <n v="12570"/>
    <m/>
    <m/>
    <m/>
  </r>
  <r>
    <x v="154"/>
    <x v="3"/>
    <x v="17"/>
    <m/>
    <n v="1"/>
    <n v="39"/>
    <n v="1170"/>
    <m/>
    <m/>
    <m/>
  </r>
  <r>
    <x v="154"/>
    <x v="3"/>
    <x v="18"/>
    <n v="15665"/>
    <n v="15"/>
    <n v="1283"/>
    <n v="38490"/>
    <n v="20.59"/>
    <n v="10787"/>
    <n v="7926"/>
  </r>
  <r>
    <x v="154"/>
    <x v="3"/>
    <x v="19"/>
    <n v="30416"/>
    <n v="23"/>
    <n v="3947"/>
    <n v="118410"/>
    <n v="11.05"/>
    <n v="15855"/>
    <n v="13089"/>
  </r>
  <r>
    <x v="154"/>
    <x v="3"/>
    <x v="20"/>
    <n v="56552"/>
    <n v="37"/>
    <n v="4597"/>
    <n v="137910"/>
    <n v="20.85"/>
    <n v="22580"/>
    <n v="28749"/>
  </r>
  <r>
    <x v="154"/>
    <x v="3"/>
    <x v="21"/>
    <n v="8986"/>
    <n v="9"/>
    <n v="681"/>
    <n v="20430"/>
    <n v="15.18"/>
    <n v="5056"/>
    <n v="3102"/>
  </r>
  <r>
    <x v="154"/>
    <x v="3"/>
    <x v="22"/>
    <m/>
    <n v="4"/>
    <n v="617"/>
    <n v="18510"/>
    <n v="24.02"/>
    <n v="7927"/>
    <n v="4446"/>
  </r>
  <r>
    <x v="154"/>
    <x v="3"/>
    <x v="23"/>
    <m/>
    <n v="7"/>
    <n v="847"/>
    <n v="25410"/>
    <n v="16.62"/>
    <n v="4475"/>
    <n v="4224"/>
  </r>
  <r>
    <x v="154"/>
    <x v="3"/>
    <x v="24"/>
    <n v="84508"/>
    <n v="57"/>
    <n v="6742"/>
    <n v="202260"/>
    <n v="20.03"/>
    <n v="40037"/>
    <n v="40520"/>
  </r>
  <r>
    <x v="154"/>
    <x v="3"/>
    <x v="25"/>
    <n v="25311"/>
    <n v="19"/>
    <n v="1751"/>
    <n v="52530"/>
    <n v="22.36"/>
    <n v="20298"/>
    <n v="11747"/>
  </r>
  <r>
    <x v="154"/>
    <x v="3"/>
    <x v="26"/>
    <n v="7956"/>
    <n v="6"/>
    <n v="1565"/>
    <n v="46950"/>
    <n v="8.91"/>
    <n v="4485"/>
    <n v="4185"/>
  </r>
  <r>
    <x v="154"/>
    <x v="3"/>
    <x v="27"/>
    <n v="17411"/>
    <n v="7"/>
    <n v="1270"/>
    <n v="38100"/>
    <n v="20.99"/>
    <n v="11101"/>
    <n v="7997"/>
  </r>
  <r>
    <x v="154"/>
    <x v="3"/>
    <x v="28"/>
    <n v="10952"/>
    <n v="11"/>
    <n v="3052"/>
    <n v="91560"/>
    <n v="6.02"/>
    <n v="6241"/>
    <n v="5515"/>
  </r>
  <r>
    <x v="154"/>
    <x v="3"/>
    <x v="29"/>
    <n v="7157"/>
    <n v="11"/>
    <n v="2291"/>
    <n v="68730"/>
    <n v="5.1100000000000003"/>
    <n v="2670"/>
    <n v="3514"/>
  </r>
  <r>
    <x v="154"/>
    <x v="3"/>
    <x v="30"/>
    <n v="8995"/>
    <n v="6"/>
    <n v="526"/>
    <n v="15780"/>
    <n v="23.54"/>
    <n v="5408"/>
    <n v="3714"/>
  </r>
  <r>
    <x v="154"/>
    <x v="3"/>
    <x v="31"/>
    <n v="2340"/>
    <n v="6"/>
    <n v="269"/>
    <n v="8070"/>
    <n v="13.85"/>
    <n v="1623"/>
    <n v="1118"/>
  </r>
  <r>
    <x v="154"/>
    <x v="3"/>
    <x v="32"/>
    <n v="9942"/>
    <n v="5"/>
    <n v="948"/>
    <n v="28440"/>
    <n v="17.329999999999998"/>
    <n v="4772"/>
    <n v="4930"/>
  </r>
  <r>
    <x v="154"/>
    <x v="3"/>
    <x v="33"/>
    <n v="5307"/>
    <n v="11"/>
    <n v="702"/>
    <n v="21060"/>
    <n v="11.75"/>
    <n v="3504"/>
    <n v="2474"/>
  </r>
  <r>
    <x v="154"/>
    <x v="3"/>
    <x v="34"/>
    <n v="448888"/>
    <n v="413"/>
    <n v="52707"/>
    <n v="1581210"/>
    <n v="13.8"/>
    <n v="243376"/>
    <n v="218149"/>
  </r>
  <r>
    <x v="154"/>
    <x v="4"/>
    <x v="0"/>
    <n v="115751"/>
    <n v="233"/>
    <n v="9961"/>
    <n v="298830"/>
    <n v="22.78"/>
    <n v="60661"/>
    <n v="68065"/>
  </r>
  <r>
    <x v="154"/>
    <x v="4"/>
    <x v="1"/>
    <n v="616702"/>
    <n v="319"/>
    <n v="19199"/>
    <n v="575970"/>
    <n v="68"/>
    <n v="308117"/>
    <n v="391673"/>
  </r>
  <r>
    <x v="154"/>
    <x v="4"/>
    <x v="2"/>
    <n v="55660"/>
    <n v="116"/>
    <n v="4537"/>
    <n v="136110"/>
    <n v="22.13"/>
    <n v="34345"/>
    <n v="30126"/>
  </r>
  <r>
    <x v="154"/>
    <x v="4"/>
    <x v="3"/>
    <n v="92001"/>
    <n v="148"/>
    <n v="5267"/>
    <n v="158010"/>
    <n v="35.72"/>
    <n v="54933"/>
    <n v="56434"/>
  </r>
  <r>
    <x v="154"/>
    <x v="4"/>
    <x v="4"/>
    <n v="81246"/>
    <n v="95"/>
    <n v="4978"/>
    <n v="149340"/>
    <n v="34.19"/>
    <n v="33701"/>
    <n v="51052"/>
  </r>
  <r>
    <x v="154"/>
    <x v="4"/>
    <x v="5"/>
    <n v="152833"/>
    <n v="124"/>
    <n v="6209"/>
    <n v="186270"/>
    <n v="49.24"/>
    <n v="84505"/>
    <n v="91717"/>
  </r>
  <r>
    <x v="154"/>
    <x v="4"/>
    <x v="6"/>
    <n v="78676"/>
    <n v="100"/>
    <n v="3918"/>
    <n v="117540"/>
    <n v="38.56"/>
    <n v="43401"/>
    <n v="45322"/>
  </r>
  <r>
    <x v="154"/>
    <x v="4"/>
    <x v="7"/>
    <n v="15155"/>
    <n v="33"/>
    <n v="1511"/>
    <n v="45330"/>
    <n v="18.920000000000002"/>
    <n v="7727"/>
    <n v="8576"/>
  </r>
  <r>
    <x v="154"/>
    <x v="4"/>
    <x v="8"/>
    <n v="23687"/>
    <n v="60"/>
    <n v="2655"/>
    <n v="79650"/>
    <n v="17.41"/>
    <n v="12513"/>
    <n v="13869"/>
  </r>
  <r>
    <x v="154"/>
    <x v="4"/>
    <x v="9"/>
    <n v="52326"/>
    <n v="82"/>
    <n v="2826"/>
    <n v="84780"/>
    <n v="41.09"/>
    <n v="23642"/>
    <n v="34836"/>
  </r>
  <r>
    <x v="154"/>
    <x v="4"/>
    <x v="10"/>
    <n v="76952"/>
    <n v="132"/>
    <n v="4547"/>
    <n v="136410"/>
    <n v="36.17"/>
    <n v="37663"/>
    <n v="49337"/>
  </r>
  <r>
    <x v="154"/>
    <x v="4"/>
    <x v="11"/>
    <n v="30796"/>
    <n v="52"/>
    <n v="2448"/>
    <n v="73440"/>
    <n v="25.07"/>
    <n v="21360"/>
    <n v="18413"/>
  </r>
  <r>
    <x v="154"/>
    <x v="4"/>
    <x v="12"/>
    <n v="39819"/>
    <n v="90"/>
    <n v="2253"/>
    <n v="67590"/>
    <n v="37.21"/>
    <n v="25198"/>
    <n v="25149"/>
  </r>
  <r>
    <x v="154"/>
    <x v="4"/>
    <x v="13"/>
    <n v="14620"/>
    <n v="32"/>
    <n v="996"/>
    <n v="29880"/>
    <n v="28.89"/>
    <n v="9169"/>
    <n v="8631"/>
  </r>
  <r>
    <x v="154"/>
    <x v="4"/>
    <x v="14"/>
    <n v="17556"/>
    <n v="39"/>
    <n v="1310"/>
    <n v="39300"/>
    <n v="24.2"/>
    <n v="9786"/>
    <n v="9510"/>
  </r>
  <r>
    <x v="154"/>
    <x v="4"/>
    <x v="15"/>
    <n v="17591"/>
    <n v="45"/>
    <n v="1741"/>
    <n v="52230"/>
    <n v="21.75"/>
    <n v="9088"/>
    <n v="11359"/>
  </r>
  <r>
    <x v="154"/>
    <x v="4"/>
    <x v="16"/>
    <n v="212381"/>
    <n v="111"/>
    <n v="7529"/>
    <n v="225870"/>
    <n v="66.16"/>
    <n v="104278"/>
    <n v="149446"/>
  </r>
  <r>
    <x v="154"/>
    <x v="4"/>
    <x v="17"/>
    <n v="183539"/>
    <n v="72"/>
    <n v="5901"/>
    <n v="177030"/>
    <n v="74.63"/>
    <n v="91910"/>
    <n v="132110"/>
  </r>
  <r>
    <x v="154"/>
    <x v="4"/>
    <x v="18"/>
    <n v="55675"/>
    <n v="106"/>
    <n v="3407"/>
    <n v="102210"/>
    <n v="34.49"/>
    <n v="33676"/>
    <n v="35254"/>
  </r>
  <r>
    <x v="154"/>
    <x v="4"/>
    <x v="19"/>
    <n v="95230"/>
    <n v="165"/>
    <n v="6929"/>
    <n v="207870"/>
    <n v="28.17"/>
    <n v="50170"/>
    <n v="58565"/>
  </r>
  <r>
    <x v="154"/>
    <x v="4"/>
    <x v="20"/>
    <n v="294183"/>
    <n v="332"/>
    <n v="12399"/>
    <n v="371970"/>
    <n v="46.72"/>
    <n v="150725"/>
    <n v="173803"/>
  </r>
  <r>
    <x v="154"/>
    <x v="4"/>
    <x v="21"/>
    <n v="26369"/>
    <n v="51"/>
    <n v="1691"/>
    <n v="50730"/>
    <n v="24.85"/>
    <n v="17169"/>
    <n v="12609"/>
  </r>
  <r>
    <x v="154"/>
    <x v="4"/>
    <x v="22"/>
    <n v="41099"/>
    <n v="32"/>
    <n v="1914"/>
    <n v="57420"/>
    <n v="40.26"/>
    <n v="34375"/>
    <n v="23117"/>
  </r>
  <r>
    <x v="154"/>
    <x v="4"/>
    <x v="23"/>
    <n v="27240"/>
    <n v="48"/>
    <n v="1445"/>
    <n v="43350"/>
    <n v="33.700000000000003"/>
    <n v="15320"/>
    <n v="14610"/>
  </r>
  <r>
    <x v="154"/>
    <x v="4"/>
    <x v="24"/>
    <n v="388891"/>
    <n v="463"/>
    <n v="17449"/>
    <n v="523470"/>
    <n v="42.82"/>
    <n v="217589"/>
    <n v="224138"/>
  </r>
  <r>
    <x v="154"/>
    <x v="4"/>
    <x v="25"/>
    <n v="107307"/>
    <n v="153"/>
    <n v="5632"/>
    <n v="168960"/>
    <n v="36.61"/>
    <n v="78401"/>
    <n v="61855"/>
  </r>
  <r>
    <x v="154"/>
    <x v="4"/>
    <x v="26"/>
    <n v="38800"/>
    <n v="48"/>
    <n v="3016"/>
    <n v="90480"/>
    <n v="24.32"/>
    <n v="21259"/>
    <n v="22005"/>
  </r>
  <r>
    <x v="154"/>
    <x v="4"/>
    <x v="27"/>
    <n v="216640"/>
    <n v="116"/>
    <n v="7863"/>
    <n v="235890"/>
    <n v="56.18"/>
    <n v="88683"/>
    <n v="132528"/>
  </r>
  <r>
    <x v="154"/>
    <x v="4"/>
    <x v="28"/>
    <n v="32124"/>
    <n v="50"/>
    <n v="3898"/>
    <n v="116940"/>
    <n v="15.6"/>
    <n v="23500"/>
    <n v="18242"/>
  </r>
  <r>
    <x v="154"/>
    <x v="4"/>
    <x v="29"/>
    <n v="18699"/>
    <n v="62"/>
    <n v="3037"/>
    <n v="91110"/>
    <n v="11.43"/>
    <n v="9788"/>
    <n v="10415"/>
  </r>
  <r>
    <x v="154"/>
    <x v="4"/>
    <x v="30"/>
    <n v="70893"/>
    <n v="80"/>
    <n v="2493"/>
    <n v="74790"/>
    <n v="56.93"/>
    <n v="40904"/>
    <n v="42576"/>
  </r>
  <r>
    <x v="154"/>
    <x v="4"/>
    <x v="31"/>
    <n v="5703"/>
    <n v="31"/>
    <n v="613"/>
    <n v="18390"/>
    <n v="17.43"/>
    <n v="4050"/>
    <n v="3206"/>
  </r>
  <r>
    <x v="154"/>
    <x v="4"/>
    <x v="32"/>
    <n v="46030"/>
    <n v="38"/>
    <n v="2604"/>
    <n v="78120"/>
    <n v="36.15"/>
    <n v="22778"/>
    <n v="28238"/>
  </r>
  <r>
    <x v="154"/>
    <x v="4"/>
    <x v="33"/>
    <n v="34921"/>
    <n v="82"/>
    <n v="2244"/>
    <n v="67320"/>
    <n v="32.31"/>
    <n v="19926"/>
    <n v="21750"/>
  </r>
  <r>
    <x v="154"/>
    <x v="4"/>
    <x v="34"/>
    <n v="2804664"/>
    <n v="3205"/>
    <n v="141070"/>
    <n v="4232100"/>
    <n v="40.700000000000003"/>
    <n v="1490808"/>
    <n v="1722284"/>
  </r>
  <r>
    <x v="155"/>
    <x v="0"/>
    <x v="0"/>
    <n v="32530"/>
    <n v="31"/>
    <n v="1166"/>
    <n v="36146"/>
    <n v="45.98"/>
    <n v="15779"/>
    <n v="16621"/>
  </r>
  <r>
    <x v="155"/>
    <x v="0"/>
    <x v="1"/>
    <n v="347392"/>
    <n v="75"/>
    <n v="9098"/>
    <n v="282038"/>
    <n v="70.95"/>
    <n v="185649"/>
    <n v="200094"/>
  </r>
  <r>
    <x v="155"/>
    <x v="0"/>
    <x v="2"/>
    <n v="4234"/>
    <n v="11"/>
    <n v="179"/>
    <n v="5549"/>
    <n v="34.270000000000003"/>
    <n v="1546"/>
    <n v="1902"/>
  </r>
  <r>
    <x v="155"/>
    <x v="0"/>
    <x v="3"/>
    <n v="19828"/>
    <n v="24"/>
    <n v="986"/>
    <n v="30566"/>
    <n v="38.909999999999997"/>
    <n v="9978"/>
    <n v="11893"/>
  </r>
  <r>
    <x v="155"/>
    <x v="0"/>
    <x v="4"/>
    <n v="13911"/>
    <n v="8"/>
    <n v="467"/>
    <n v="14477"/>
    <n v="48.95"/>
    <n v="6605"/>
    <n v="7086"/>
  </r>
  <r>
    <x v="155"/>
    <x v="0"/>
    <x v="5"/>
    <n v="65196"/>
    <n v="21"/>
    <n v="1837"/>
    <n v="56947"/>
    <n v="61.91"/>
    <n v="38346"/>
    <n v="35254"/>
  </r>
  <r>
    <x v="155"/>
    <x v="0"/>
    <x v="6"/>
    <n v="16030"/>
    <n v="9"/>
    <n v="532"/>
    <n v="16492"/>
    <n v="46.44"/>
    <n v="9375"/>
    <n v="7659"/>
  </r>
  <r>
    <x v="155"/>
    <x v="0"/>
    <x v="7"/>
    <m/>
    <n v="4"/>
    <n v="61"/>
    <n v="1891"/>
    <m/>
    <m/>
    <m/>
  </r>
  <r>
    <x v="155"/>
    <x v="0"/>
    <x v="8"/>
    <m/>
    <n v="10"/>
    <n v="239"/>
    <n v="7409"/>
    <n v="34.22"/>
    <m/>
    <n v="2536"/>
  </r>
  <r>
    <x v="155"/>
    <x v="0"/>
    <x v="9"/>
    <n v="9524"/>
    <n v="14"/>
    <n v="448"/>
    <n v="13888"/>
    <n v="40.270000000000003"/>
    <n v="4468"/>
    <n v="5593"/>
  </r>
  <r>
    <x v="155"/>
    <x v="0"/>
    <x v="10"/>
    <n v="12409"/>
    <n v="16"/>
    <n v="521"/>
    <n v="16151"/>
    <n v="42.8"/>
    <n v="7464"/>
    <n v="6912"/>
  </r>
  <r>
    <x v="155"/>
    <x v="0"/>
    <x v="11"/>
    <n v="11807"/>
    <n v="11"/>
    <n v="521"/>
    <n v="16151"/>
    <n v="38.1"/>
    <n v="8788"/>
    <n v="6153"/>
  </r>
  <r>
    <x v="155"/>
    <x v="0"/>
    <x v="12"/>
    <n v="8752"/>
    <n v="20"/>
    <n v="552"/>
    <n v="17112"/>
    <n v="29.72"/>
    <n v="5362"/>
    <n v="5085"/>
  </r>
  <r>
    <x v="155"/>
    <x v="0"/>
    <x v="13"/>
    <m/>
    <n v="3"/>
    <n v="137"/>
    <n v="4247"/>
    <m/>
    <m/>
    <m/>
  </r>
  <r>
    <x v="155"/>
    <x v="0"/>
    <x v="14"/>
    <m/>
    <n v="10"/>
    <n v="223"/>
    <n v="6913"/>
    <m/>
    <m/>
    <m/>
  </r>
  <r>
    <x v="155"/>
    <x v="0"/>
    <x v="15"/>
    <m/>
    <n v="3"/>
    <n v="41"/>
    <n v="1271"/>
    <m/>
    <m/>
    <m/>
  </r>
  <r>
    <x v="155"/>
    <x v="0"/>
    <x v="16"/>
    <n v="115175"/>
    <n v="34"/>
    <n v="3435"/>
    <n v="106485"/>
    <n v="66.44"/>
    <n v="56041"/>
    <n v="70748"/>
  </r>
  <r>
    <x v="155"/>
    <x v="0"/>
    <x v="17"/>
    <n v="112889"/>
    <n v="31"/>
    <n v="3311"/>
    <n v="102641"/>
    <n v="67.44"/>
    <n v="55065"/>
    <n v="69221"/>
  </r>
  <r>
    <x v="155"/>
    <x v="0"/>
    <x v="18"/>
    <n v="7505"/>
    <n v="16"/>
    <n v="346"/>
    <n v="10726"/>
    <n v="40.99"/>
    <n v="4311"/>
    <n v="4396"/>
  </r>
  <r>
    <x v="155"/>
    <x v="0"/>
    <x v="19"/>
    <n v="12480"/>
    <n v="15"/>
    <n v="474"/>
    <n v="14694"/>
    <n v="46.76"/>
    <n v="7003"/>
    <n v="6871"/>
  </r>
  <r>
    <x v="155"/>
    <x v="0"/>
    <x v="20"/>
    <n v="70699"/>
    <n v="48"/>
    <n v="2518"/>
    <n v="78058"/>
    <n v="53.39"/>
    <n v="36314"/>
    <n v="41678"/>
  </r>
  <r>
    <x v="155"/>
    <x v="0"/>
    <x v="21"/>
    <m/>
    <n v="7"/>
    <n v="121"/>
    <n v="3751"/>
    <m/>
    <m/>
    <m/>
  </r>
  <r>
    <x v="155"/>
    <x v="0"/>
    <x v="22"/>
    <m/>
    <n v="5"/>
    <n v="488"/>
    <n v="15128"/>
    <m/>
    <m/>
    <m/>
  </r>
  <r>
    <x v="155"/>
    <x v="0"/>
    <x v="23"/>
    <m/>
    <n v="9"/>
    <n v="144"/>
    <n v="4464"/>
    <m/>
    <m/>
    <m/>
  </r>
  <r>
    <x v="155"/>
    <x v="0"/>
    <x v="24"/>
    <n v="86420"/>
    <n v="69"/>
    <n v="3271"/>
    <n v="101401"/>
    <n v="50.18"/>
    <n v="49012"/>
    <n v="50879"/>
  </r>
  <r>
    <x v="155"/>
    <x v="0"/>
    <x v="25"/>
    <n v="27013"/>
    <n v="40"/>
    <n v="1315"/>
    <n v="40765"/>
    <n v="36.06"/>
    <n v="18306"/>
    <n v="14699"/>
  </r>
  <r>
    <x v="155"/>
    <x v="0"/>
    <x v="26"/>
    <n v="14663"/>
    <n v="10"/>
    <n v="472"/>
    <n v="14632"/>
    <n v="41.44"/>
    <n v="7788"/>
    <n v="6063"/>
  </r>
  <r>
    <x v="155"/>
    <x v="0"/>
    <x v="27"/>
    <n v="126529"/>
    <n v="34"/>
    <n v="3143"/>
    <n v="97433"/>
    <n v="68.52"/>
    <n v="54875"/>
    <n v="66760"/>
  </r>
  <r>
    <x v="155"/>
    <x v="0"/>
    <x v="28"/>
    <n v="10673"/>
    <n v="10"/>
    <n v="426"/>
    <n v="13206"/>
    <n v="41.92"/>
    <n v="9896"/>
    <n v="5536"/>
  </r>
  <r>
    <x v="155"/>
    <x v="0"/>
    <x v="29"/>
    <m/>
    <n v="14"/>
    <n v="191"/>
    <n v="5921"/>
    <n v="19.05"/>
    <n v="1787"/>
    <n v="1128"/>
  </r>
  <r>
    <x v="155"/>
    <x v="0"/>
    <x v="30"/>
    <n v="29358"/>
    <n v="20"/>
    <n v="819"/>
    <n v="25389"/>
    <n v="63.02"/>
    <n v="17748"/>
    <n v="16000"/>
  </r>
  <r>
    <x v="155"/>
    <x v="0"/>
    <x v="31"/>
    <n v="579"/>
    <n v="8"/>
    <n v="85"/>
    <n v="2635"/>
    <m/>
    <n v="465"/>
    <m/>
  </r>
  <r>
    <x v="155"/>
    <x v="0"/>
    <x v="32"/>
    <n v="20746"/>
    <n v="6"/>
    <n v="559"/>
    <n v="17329"/>
    <n v="55.64"/>
    <n v="9418"/>
    <n v="9642"/>
  </r>
  <r>
    <x v="155"/>
    <x v="0"/>
    <x v="33"/>
    <n v="7783"/>
    <n v="19"/>
    <n v="469"/>
    <n v="14539"/>
    <n v="35.200000000000003"/>
    <n v="5017"/>
    <n v="5117"/>
  </r>
  <r>
    <x v="155"/>
    <x v="0"/>
    <x v="34"/>
    <n v="1016472"/>
    <n v="565"/>
    <n v="32013"/>
    <n v="992403"/>
    <n v="57.42"/>
    <n v="541699"/>
    <n v="569794"/>
  </r>
  <r>
    <x v="155"/>
    <x v="1"/>
    <x v="0"/>
    <n v="52474"/>
    <n v="130"/>
    <n v="1572"/>
    <n v="48732"/>
    <n v="48.21"/>
    <n v="25362"/>
    <n v="23492"/>
  </r>
  <r>
    <x v="155"/>
    <x v="1"/>
    <x v="1"/>
    <n v="129405"/>
    <n v="183"/>
    <n v="3662"/>
    <n v="113522"/>
    <n v="56.1"/>
    <n v="61614"/>
    <n v="63690"/>
  </r>
  <r>
    <x v="155"/>
    <x v="1"/>
    <x v="2"/>
    <n v="22363"/>
    <n v="63"/>
    <n v="657"/>
    <n v="20367"/>
    <n v="48.02"/>
    <n v="11256"/>
    <n v="9780"/>
  </r>
  <r>
    <x v="155"/>
    <x v="1"/>
    <x v="3"/>
    <n v="45342"/>
    <n v="90"/>
    <n v="1607"/>
    <n v="49817"/>
    <n v="46.99"/>
    <n v="27307"/>
    <n v="23408"/>
  </r>
  <r>
    <x v="155"/>
    <x v="1"/>
    <x v="4"/>
    <n v="35400"/>
    <n v="53"/>
    <n v="924"/>
    <n v="28644"/>
    <n v="55.65"/>
    <n v="16761"/>
    <n v="15942"/>
  </r>
  <r>
    <x v="155"/>
    <x v="1"/>
    <x v="5"/>
    <n v="60438"/>
    <n v="79"/>
    <n v="1400"/>
    <n v="43400"/>
    <n v="56.39"/>
    <n v="33711"/>
    <n v="24472"/>
  </r>
  <r>
    <x v="155"/>
    <x v="1"/>
    <x v="6"/>
    <n v="45281"/>
    <n v="67"/>
    <n v="1170"/>
    <n v="36270"/>
    <n v="55.56"/>
    <n v="28593"/>
    <n v="20153"/>
  </r>
  <r>
    <x v="155"/>
    <x v="1"/>
    <x v="7"/>
    <n v="9967"/>
    <n v="22"/>
    <n v="269"/>
    <n v="8339"/>
    <n v="60.36"/>
    <n v="5010"/>
    <n v="5034"/>
  </r>
  <r>
    <x v="155"/>
    <x v="1"/>
    <x v="8"/>
    <n v="14362"/>
    <n v="35"/>
    <n v="519"/>
    <n v="16089"/>
    <n v="47.05"/>
    <n v="7741"/>
    <n v="7569"/>
  </r>
  <r>
    <x v="155"/>
    <x v="1"/>
    <x v="9"/>
    <n v="23560"/>
    <n v="45"/>
    <n v="775"/>
    <n v="24025"/>
    <n v="56.98"/>
    <n v="12467"/>
    <n v="13690"/>
  </r>
  <r>
    <x v="155"/>
    <x v="1"/>
    <x v="10"/>
    <n v="48680"/>
    <n v="80"/>
    <n v="1444"/>
    <n v="44764"/>
    <n v="50.57"/>
    <n v="25083"/>
    <n v="22636"/>
  </r>
  <r>
    <x v="155"/>
    <x v="1"/>
    <x v="11"/>
    <n v="8579"/>
    <n v="22"/>
    <n v="538"/>
    <n v="16678"/>
    <n v="25.01"/>
    <n v="5437"/>
    <n v="4171"/>
  </r>
  <r>
    <x v="155"/>
    <x v="1"/>
    <x v="12"/>
    <n v="25304"/>
    <n v="61"/>
    <n v="1049"/>
    <n v="32519"/>
    <n v="43.5"/>
    <n v="15442"/>
    <n v="14146"/>
  </r>
  <r>
    <x v="155"/>
    <x v="1"/>
    <x v="13"/>
    <n v="8331"/>
    <n v="21"/>
    <n v="377"/>
    <n v="11687"/>
    <n v="36.54"/>
    <n v="5334"/>
    <n v="4271"/>
  </r>
  <r>
    <x v="155"/>
    <x v="1"/>
    <x v="14"/>
    <n v="6756"/>
    <n v="20"/>
    <n v="269"/>
    <n v="8339"/>
    <n v="41.69"/>
    <n v="3873"/>
    <n v="3476"/>
  </r>
  <r>
    <x v="155"/>
    <x v="1"/>
    <x v="15"/>
    <n v="8153"/>
    <n v="28"/>
    <n v="275"/>
    <n v="8525"/>
    <n v="50.58"/>
    <n v="5016"/>
    <n v="4312"/>
  </r>
  <r>
    <x v="155"/>
    <x v="1"/>
    <x v="16"/>
    <n v="38073"/>
    <n v="60"/>
    <n v="1286"/>
    <n v="39866"/>
    <n v="51.22"/>
    <n v="19667"/>
    <n v="20420"/>
  </r>
  <r>
    <x v="155"/>
    <x v="1"/>
    <x v="17"/>
    <n v="23975"/>
    <n v="31"/>
    <n v="762"/>
    <n v="23622"/>
    <n v="52.59"/>
    <n v="12827"/>
    <n v="12423"/>
  </r>
  <r>
    <x v="155"/>
    <x v="1"/>
    <x v="18"/>
    <n v="25480"/>
    <n v="49"/>
    <n v="769"/>
    <n v="23839"/>
    <n v="52.81"/>
    <n v="14524"/>
    <n v="12590"/>
  </r>
  <r>
    <x v="155"/>
    <x v="1"/>
    <x v="19"/>
    <n v="40878"/>
    <n v="98"/>
    <n v="1269"/>
    <n v="39339"/>
    <n v="52.58"/>
    <n v="20884"/>
    <n v="20684"/>
  </r>
  <r>
    <x v="155"/>
    <x v="1"/>
    <x v="20"/>
    <n v="114962"/>
    <n v="194"/>
    <n v="2745"/>
    <n v="85095"/>
    <n v="64.349999999999994"/>
    <n v="66831"/>
    <n v="54757"/>
  </r>
  <r>
    <x v="155"/>
    <x v="1"/>
    <x v="21"/>
    <n v="12840"/>
    <n v="27"/>
    <n v="402"/>
    <n v="12462"/>
    <n v="43.08"/>
    <n v="8592"/>
    <n v="5369"/>
  </r>
  <r>
    <x v="155"/>
    <x v="1"/>
    <x v="22"/>
    <n v="21353"/>
    <n v="17"/>
    <n v="435"/>
    <n v="13485"/>
    <n v="63.55"/>
    <n v="17311"/>
    <n v="8569"/>
  </r>
  <r>
    <x v="155"/>
    <x v="1"/>
    <x v="23"/>
    <n v="11772"/>
    <n v="28"/>
    <n v="377"/>
    <n v="11687"/>
    <n v="57.88"/>
    <n v="7662"/>
    <n v="6764"/>
  </r>
  <r>
    <x v="155"/>
    <x v="1"/>
    <x v="24"/>
    <n v="160926"/>
    <n v="266"/>
    <n v="3959"/>
    <n v="122729"/>
    <n v="61.48"/>
    <n v="100397"/>
    <n v="75460"/>
  </r>
  <r>
    <x v="155"/>
    <x v="1"/>
    <x v="25"/>
    <n v="41241"/>
    <n v="72"/>
    <n v="1033"/>
    <n v="32023"/>
    <n v="59.12"/>
    <n v="30207"/>
    <n v="18931"/>
  </r>
  <r>
    <x v="155"/>
    <x v="1"/>
    <x v="26"/>
    <n v="15337"/>
    <n v="24"/>
    <n v="360"/>
    <n v="11160"/>
    <n v="55.74"/>
    <n v="7367"/>
    <n v="6220"/>
  </r>
  <r>
    <x v="155"/>
    <x v="1"/>
    <x v="27"/>
    <n v="56309"/>
    <n v="54"/>
    <n v="1288"/>
    <n v="39928"/>
    <n v="55.51"/>
    <n v="22359"/>
    <n v="22165"/>
  </r>
  <r>
    <x v="155"/>
    <x v="1"/>
    <x v="28"/>
    <n v="10075"/>
    <n v="23"/>
    <n v="297"/>
    <n v="9207"/>
    <n v="57.85"/>
    <n v="7177"/>
    <n v="5326"/>
  </r>
  <r>
    <x v="155"/>
    <x v="1"/>
    <x v="29"/>
    <n v="8320"/>
    <n v="29"/>
    <n v="287"/>
    <n v="8897"/>
    <n v="44.27"/>
    <n v="4753"/>
    <n v="3938"/>
  </r>
  <r>
    <x v="155"/>
    <x v="1"/>
    <x v="30"/>
    <n v="29602"/>
    <n v="46"/>
    <n v="771"/>
    <n v="23901"/>
    <n v="61.66"/>
    <n v="15931"/>
    <n v="14736"/>
  </r>
  <r>
    <x v="155"/>
    <x v="1"/>
    <x v="31"/>
    <n v="2243"/>
    <n v="14"/>
    <n v="100"/>
    <n v="3100"/>
    <n v="35.26"/>
    <n v="1442"/>
    <n v="1093"/>
  </r>
  <r>
    <x v="155"/>
    <x v="1"/>
    <x v="32"/>
    <n v="14033"/>
    <n v="20"/>
    <n v="365"/>
    <n v="11315"/>
    <n v="52.26"/>
    <n v="8629"/>
    <n v="5914"/>
  </r>
  <r>
    <x v="155"/>
    <x v="1"/>
    <x v="33"/>
    <n v="15947"/>
    <n v="42"/>
    <n v="613"/>
    <n v="19003"/>
    <n v="46.52"/>
    <n v="8576"/>
    <n v="8841"/>
  </r>
  <r>
    <x v="155"/>
    <x v="1"/>
    <x v="34"/>
    <n v="1002858"/>
    <n v="1796"/>
    <n v="28904"/>
    <n v="896024"/>
    <n v="53.19"/>
    <n v="551918"/>
    <n v="476559"/>
  </r>
  <r>
    <x v="155"/>
    <x v="2"/>
    <x v="0"/>
    <n v="18396"/>
    <n v="26"/>
    <n v="1219"/>
    <n v="37789"/>
    <n v="38.54"/>
    <n v="8345"/>
    <n v="14565"/>
  </r>
  <r>
    <x v="155"/>
    <x v="2"/>
    <x v="1"/>
    <n v="77349"/>
    <n v="40"/>
    <n v="3827"/>
    <n v="118637"/>
    <n v="58.64"/>
    <n v="40526"/>
    <n v="69564"/>
  </r>
  <r>
    <x v="155"/>
    <x v="2"/>
    <x v="2"/>
    <n v="10187"/>
    <n v="18"/>
    <n v="651"/>
    <n v="20181"/>
    <n v="40.6"/>
    <n v="5871"/>
    <n v="8194"/>
  </r>
  <r>
    <x v="155"/>
    <x v="2"/>
    <x v="3"/>
    <n v="9983"/>
    <n v="15"/>
    <n v="822"/>
    <n v="25482"/>
    <n v="35.119999999999997"/>
    <n v="6803"/>
    <n v="8949"/>
  </r>
  <r>
    <x v="155"/>
    <x v="2"/>
    <x v="4"/>
    <n v="18693"/>
    <n v="15"/>
    <n v="948"/>
    <n v="29388"/>
    <n v="61.82"/>
    <n v="4850"/>
    <n v="18168"/>
  </r>
  <r>
    <x v="155"/>
    <x v="2"/>
    <x v="5"/>
    <n v="18860"/>
    <n v="14"/>
    <n v="1585"/>
    <n v="49135"/>
    <n v="34.86"/>
    <n v="11318"/>
    <n v="17128"/>
  </r>
  <r>
    <x v="155"/>
    <x v="2"/>
    <x v="6"/>
    <n v="16673"/>
    <n v="14"/>
    <n v="871"/>
    <n v="27001"/>
    <n v="53.33"/>
    <n v="8798"/>
    <n v="14400"/>
  </r>
  <r>
    <x v="155"/>
    <x v="2"/>
    <x v="7"/>
    <m/>
    <n v="2"/>
    <n v="64"/>
    <n v="1984"/>
    <m/>
    <m/>
    <m/>
  </r>
  <r>
    <x v="155"/>
    <x v="2"/>
    <x v="8"/>
    <m/>
    <n v="5"/>
    <n v="160"/>
    <n v="4960"/>
    <n v="31.28"/>
    <m/>
    <n v="1552"/>
  </r>
  <r>
    <x v="155"/>
    <x v="2"/>
    <x v="9"/>
    <n v="4070"/>
    <n v="10"/>
    <n v="408"/>
    <n v="12648"/>
    <n v="27.23"/>
    <n v="1719"/>
    <n v="3444"/>
  </r>
  <r>
    <x v="155"/>
    <x v="2"/>
    <x v="10"/>
    <n v="14392"/>
    <n v="18"/>
    <n v="825"/>
    <n v="25575"/>
    <n v="51.73"/>
    <n v="2659"/>
    <n v="13230"/>
  </r>
  <r>
    <x v="155"/>
    <x v="2"/>
    <x v="11"/>
    <n v="7072"/>
    <n v="15"/>
    <n v="982"/>
    <n v="30442"/>
    <n v="17.03"/>
    <n v="4164"/>
    <n v="5183"/>
  </r>
  <r>
    <x v="155"/>
    <x v="2"/>
    <x v="12"/>
    <m/>
    <n v="3"/>
    <n v="121"/>
    <n v="3751"/>
    <m/>
    <m/>
    <m/>
  </r>
  <r>
    <x v="155"/>
    <x v="2"/>
    <x v="13"/>
    <n v="2097"/>
    <n v="5"/>
    <n v="118"/>
    <n v="3658"/>
    <n v="43.62"/>
    <n v="1369"/>
    <n v="1596"/>
  </r>
  <r>
    <x v="155"/>
    <x v="2"/>
    <x v="14"/>
    <m/>
    <n v="2"/>
    <n v="65"/>
    <n v="2015"/>
    <m/>
    <m/>
    <m/>
  </r>
  <r>
    <x v="155"/>
    <x v="2"/>
    <x v="15"/>
    <m/>
    <n v="6"/>
    <n v="453"/>
    <n v="14043"/>
    <m/>
    <m/>
    <m/>
  </r>
  <r>
    <x v="155"/>
    <x v="2"/>
    <x v="16"/>
    <m/>
    <n v="14"/>
    <n v="2557"/>
    <n v="79267"/>
    <m/>
    <m/>
    <m/>
  </r>
  <r>
    <x v="155"/>
    <x v="2"/>
    <x v="17"/>
    <m/>
    <n v="10"/>
    <n v="1957"/>
    <n v="60667"/>
    <m/>
    <m/>
    <m/>
  </r>
  <r>
    <x v="155"/>
    <x v="2"/>
    <x v="18"/>
    <n v="15151"/>
    <n v="25"/>
    <n v="1023"/>
    <n v="31713"/>
    <n v="41.7"/>
    <n v="9065"/>
    <n v="13223"/>
  </r>
  <r>
    <x v="155"/>
    <x v="2"/>
    <x v="19"/>
    <n v="23625"/>
    <n v="31"/>
    <n v="1255"/>
    <n v="38905"/>
    <n v="55.09"/>
    <n v="12906"/>
    <n v="21434"/>
  </r>
  <r>
    <x v="155"/>
    <x v="2"/>
    <x v="20"/>
    <n v="37866"/>
    <n v="53"/>
    <n v="2507"/>
    <n v="77717"/>
    <n v="45.76"/>
    <n v="19317"/>
    <n v="35561"/>
  </r>
  <r>
    <x v="155"/>
    <x v="2"/>
    <x v="21"/>
    <m/>
    <n v="7"/>
    <n v="483"/>
    <n v="14973"/>
    <m/>
    <m/>
    <m/>
  </r>
  <r>
    <x v="155"/>
    <x v="2"/>
    <x v="22"/>
    <m/>
    <n v="6"/>
    <n v="374"/>
    <n v="11594"/>
    <m/>
    <m/>
    <m/>
  </r>
  <r>
    <x v="155"/>
    <x v="2"/>
    <x v="23"/>
    <m/>
    <n v="4"/>
    <n v="84"/>
    <n v="2604"/>
    <m/>
    <m/>
    <m/>
  </r>
  <r>
    <x v="155"/>
    <x v="2"/>
    <x v="24"/>
    <n v="49826"/>
    <n v="70"/>
    <n v="3448"/>
    <n v="106888"/>
    <n v="42.78"/>
    <n v="28197"/>
    <n v="45723"/>
  </r>
  <r>
    <x v="155"/>
    <x v="2"/>
    <x v="25"/>
    <n v="30544"/>
    <n v="23"/>
    <n v="1543"/>
    <n v="47833"/>
    <n v="52.97"/>
    <n v="21415"/>
    <n v="25336"/>
  </r>
  <r>
    <x v="155"/>
    <x v="2"/>
    <x v="26"/>
    <n v="10618"/>
    <n v="8"/>
    <n v="619"/>
    <n v="19189"/>
    <n v="49.07"/>
    <n v="6202"/>
    <n v="9416"/>
  </r>
  <r>
    <x v="155"/>
    <x v="2"/>
    <x v="27"/>
    <n v="51203"/>
    <n v="21"/>
    <n v="2174"/>
    <n v="67394"/>
    <n v="69.319999999999993"/>
    <n v="20732"/>
    <n v="46717"/>
  </r>
  <r>
    <x v="155"/>
    <x v="2"/>
    <x v="28"/>
    <n v="2191"/>
    <n v="6"/>
    <n v="124"/>
    <n v="3844"/>
    <n v="49.76"/>
    <n v="1616"/>
    <n v="1913"/>
  </r>
  <r>
    <x v="155"/>
    <x v="2"/>
    <x v="29"/>
    <m/>
    <n v="8"/>
    <n v="268"/>
    <n v="8308"/>
    <n v="31.79"/>
    <n v="523"/>
    <n v="2641"/>
  </r>
  <r>
    <x v="155"/>
    <x v="2"/>
    <x v="30"/>
    <n v="7621"/>
    <n v="8"/>
    <n v="377"/>
    <n v="11687"/>
    <n v="60.32"/>
    <n v="3660"/>
    <n v="7050"/>
  </r>
  <r>
    <x v="155"/>
    <x v="2"/>
    <x v="31"/>
    <n v="725"/>
    <n v="4"/>
    <n v="163"/>
    <n v="5053"/>
    <m/>
    <n v="517"/>
    <m/>
  </r>
  <r>
    <x v="155"/>
    <x v="2"/>
    <x v="32"/>
    <n v="12490"/>
    <n v="7"/>
    <n v="732"/>
    <n v="22692"/>
    <n v="52.26"/>
    <n v="6112"/>
    <n v="11859"/>
  </r>
  <r>
    <x v="155"/>
    <x v="2"/>
    <x v="33"/>
    <n v="3769"/>
    <n v="12"/>
    <n v="472"/>
    <n v="14632"/>
    <n v="22.74"/>
    <n v="2820"/>
    <n v="3328"/>
  </r>
  <r>
    <x v="155"/>
    <x v="2"/>
    <x v="34"/>
    <n v="456035"/>
    <n v="445"/>
    <n v="27874"/>
    <n v="864094"/>
    <n v="47.25"/>
    <n v="226398"/>
    <n v="408273"/>
  </r>
  <r>
    <x v="155"/>
    <x v="3"/>
    <x v="0"/>
    <n v="102356"/>
    <n v="48"/>
    <n v="6048"/>
    <n v="187488"/>
    <n v="22.96"/>
    <n v="37376"/>
    <n v="43051"/>
  </r>
  <r>
    <x v="155"/>
    <x v="3"/>
    <x v="1"/>
    <n v="50691"/>
    <n v="23"/>
    <n v="2650"/>
    <n v="82150"/>
    <n v="29.45"/>
    <n v="18185"/>
    <n v="24190"/>
  </r>
  <r>
    <x v="155"/>
    <x v="3"/>
    <x v="2"/>
    <n v="69706"/>
    <n v="25"/>
    <n v="3136"/>
    <n v="97216"/>
    <n v="29.8"/>
    <n v="31199"/>
    <n v="28975"/>
  </r>
  <r>
    <x v="155"/>
    <x v="3"/>
    <x v="3"/>
    <n v="28712"/>
    <n v="21"/>
    <n v="1885"/>
    <n v="58435"/>
    <n v="21.22"/>
    <n v="14998"/>
    <n v="12399"/>
  </r>
  <r>
    <x v="155"/>
    <x v="3"/>
    <x v="4"/>
    <n v="55720"/>
    <n v="20"/>
    <n v="2745"/>
    <n v="85095"/>
    <n v="23.9"/>
    <n v="18144"/>
    <n v="20339"/>
  </r>
  <r>
    <x v="155"/>
    <x v="3"/>
    <x v="5"/>
    <n v="30855"/>
    <n v="11"/>
    <n v="1456"/>
    <n v="45136"/>
    <n v="26.86"/>
    <n v="14190"/>
    <n v="12123"/>
  </r>
  <r>
    <x v="155"/>
    <x v="3"/>
    <x v="6"/>
    <n v="19289"/>
    <n v="10"/>
    <n v="1347"/>
    <n v="41757"/>
    <n v="18.16"/>
    <n v="9576"/>
    <n v="7582"/>
  </r>
  <r>
    <x v="155"/>
    <x v="3"/>
    <x v="7"/>
    <m/>
    <n v="5"/>
    <n v="1140"/>
    <n v="35340"/>
    <n v="18.27"/>
    <n v="5909"/>
    <n v="6457"/>
  </r>
  <r>
    <x v="155"/>
    <x v="3"/>
    <x v="8"/>
    <n v="25468"/>
    <n v="11"/>
    <n v="1793"/>
    <n v="55583"/>
    <n v="18.48"/>
    <n v="9042"/>
    <n v="10271"/>
  </r>
  <r>
    <x v="155"/>
    <x v="3"/>
    <x v="9"/>
    <n v="18250"/>
    <n v="13"/>
    <n v="1204"/>
    <n v="37324"/>
    <n v="21.71"/>
    <n v="6738"/>
    <n v="8104"/>
  </r>
  <r>
    <x v="155"/>
    <x v="3"/>
    <x v="10"/>
    <n v="27313"/>
    <n v="20"/>
    <n v="1813"/>
    <n v="56203"/>
    <n v="21.52"/>
    <n v="11334"/>
    <n v="12098"/>
  </r>
  <r>
    <x v="155"/>
    <x v="3"/>
    <x v="11"/>
    <n v="8567"/>
    <n v="6"/>
    <n v="430"/>
    <n v="13330"/>
    <n v="24.78"/>
    <n v="6375"/>
    <n v="3303"/>
  </r>
  <r>
    <x v="155"/>
    <x v="3"/>
    <x v="12"/>
    <m/>
    <n v="7"/>
    <n v="589"/>
    <n v="18259"/>
    <m/>
    <m/>
    <m/>
  </r>
  <r>
    <x v="155"/>
    <x v="3"/>
    <x v="13"/>
    <m/>
    <n v="3"/>
    <n v="364"/>
    <n v="11284"/>
    <m/>
    <m/>
    <m/>
  </r>
  <r>
    <x v="155"/>
    <x v="3"/>
    <x v="14"/>
    <n v="8104"/>
    <n v="7"/>
    <n v="753"/>
    <n v="23343"/>
    <n v="14.2"/>
    <n v="3541"/>
    <n v="3314"/>
  </r>
  <r>
    <x v="155"/>
    <x v="3"/>
    <x v="15"/>
    <n v="11336"/>
    <n v="8"/>
    <n v="972"/>
    <n v="30132"/>
    <n v="15.94"/>
    <n v="4729"/>
    <n v="4803"/>
  </r>
  <r>
    <x v="155"/>
    <x v="3"/>
    <x v="16"/>
    <m/>
    <n v="4"/>
    <n v="419"/>
    <n v="12989"/>
    <m/>
    <m/>
    <m/>
  </r>
  <r>
    <x v="155"/>
    <x v="3"/>
    <x v="17"/>
    <m/>
    <n v="1"/>
    <n v="39"/>
    <n v="1209"/>
    <m/>
    <m/>
    <m/>
  </r>
  <r>
    <x v="155"/>
    <x v="3"/>
    <x v="18"/>
    <n v="26373"/>
    <n v="16"/>
    <n v="1342"/>
    <n v="41602"/>
    <n v="27.64"/>
    <n v="13731"/>
    <n v="11500"/>
  </r>
  <r>
    <x v="155"/>
    <x v="3"/>
    <x v="19"/>
    <n v="72434"/>
    <n v="24"/>
    <n v="3980"/>
    <n v="123380"/>
    <n v="22.54"/>
    <n v="28008"/>
    <n v="27815"/>
  </r>
  <r>
    <x v="155"/>
    <x v="3"/>
    <x v="20"/>
    <n v="83850"/>
    <n v="37"/>
    <n v="4597"/>
    <n v="142507"/>
    <n v="26.3"/>
    <n v="31881"/>
    <n v="37480"/>
  </r>
  <r>
    <x v="155"/>
    <x v="3"/>
    <x v="21"/>
    <n v="11837"/>
    <n v="9"/>
    <n v="681"/>
    <n v="21111"/>
    <n v="24.78"/>
    <n v="5511"/>
    <n v="5231"/>
  </r>
  <r>
    <x v="155"/>
    <x v="3"/>
    <x v="22"/>
    <n v="16393"/>
    <n v="4"/>
    <n v="617"/>
    <n v="19127"/>
    <n v="34.79"/>
    <n v="10324"/>
    <n v="6654"/>
  </r>
  <r>
    <x v="155"/>
    <x v="3"/>
    <x v="23"/>
    <n v="9318"/>
    <n v="7"/>
    <n v="847"/>
    <n v="26257"/>
    <n v="15.01"/>
    <n v="4153"/>
    <n v="3940"/>
  </r>
  <r>
    <x v="155"/>
    <x v="3"/>
    <x v="24"/>
    <n v="121398"/>
    <n v="57"/>
    <n v="6742"/>
    <n v="209002"/>
    <n v="25.5"/>
    <n v="51869"/>
    <n v="53305"/>
  </r>
  <r>
    <x v="155"/>
    <x v="3"/>
    <x v="25"/>
    <n v="37219"/>
    <n v="19"/>
    <n v="1746"/>
    <n v="54126"/>
    <n v="32.83"/>
    <n v="25873"/>
    <n v="17767"/>
  </r>
  <r>
    <x v="155"/>
    <x v="3"/>
    <x v="26"/>
    <n v="30251"/>
    <n v="6"/>
    <n v="1565"/>
    <n v="48515"/>
    <n v="22.97"/>
    <n v="11360"/>
    <n v="11143"/>
  </r>
  <r>
    <x v="155"/>
    <x v="3"/>
    <x v="27"/>
    <n v="31655"/>
    <n v="7"/>
    <n v="1270"/>
    <n v="39370"/>
    <n v="32.729999999999997"/>
    <n v="18596"/>
    <n v="12885"/>
  </r>
  <r>
    <x v="155"/>
    <x v="3"/>
    <x v="28"/>
    <n v="23420"/>
    <n v="12"/>
    <n v="3062"/>
    <n v="94922"/>
    <n v="11.8"/>
    <n v="10799"/>
    <n v="11200"/>
  </r>
  <r>
    <x v="155"/>
    <x v="3"/>
    <x v="29"/>
    <n v="33050"/>
    <n v="11"/>
    <n v="2335"/>
    <n v="72385"/>
    <n v="22.75"/>
    <n v="12888"/>
    <n v="16470"/>
  </r>
  <r>
    <x v="155"/>
    <x v="3"/>
    <x v="30"/>
    <n v="14665"/>
    <n v="6"/>
    <n v="526"/>
    <n v="16306"/>
    <n v="36.770000000000003"/>
    <n v="8166"/>
    <n v="5996"/>
  </r>
  <r>
    <x v="155"/>
    <x v="3"/>
    <x v="31"/>
    <n v="4533"/>
    <n v="6"/>
    <n v="269"/>
    <n v="8339"/>
    <n v="25.3"/>
    <n v="2699"/>
    <n v="2110"/>
  </r>
  <r>
    <x v="155"/>
    <x v="3"/>
    <x v="32"/>
    <n v="16204"/>
    <n v="5"/>
    <n v="948"/>
    <n v="29388"/>
    <n v="26.58"/>
    <n v="7196"/>
    <n v="7811"/>
  </r>
  <r>
    <x v="155"/>
    <x v="3"/>
    <x v="33"/>
    <n v="6298"/>
    <n v="11"/>
    <n v="702"/>
    <n v="21762"/>
    <n v="15.12"/>
    <n v="3792"/>
    <n v="3290"/>
  </r>
  <r>
    <x v="155"/>
    <x v="3"/>
    <x v="34"/>
    <n v="911140"/>
    <n v="422"/>
    <n v="53231"/>
    <n v="1650161"/>
    <n v="23.46"/>
    <n v="394547"/>
    <n v="387137"/>
  </r>
  <r>
    <x v="155"/>
    <x v="4"/>
    <x v="0"/>
    <n v="205756"/>
    <n v="235"/>
    <n v="10005"/>
    <n v="310155"/>
    <n v="31.51"/>
    <n v="86861"/>
    <n v="97729"/>
  </r>
  <r>
    <x v="155"/>
    <x v="4"/>
    <x v="1"/>
    <n v="604837"/>
    <n v="321"/>
    <n v="19237"/>
    <n v="596347"/>
    <n v="59.95"/>
    <n v="305973"/>
    <n v="357538"/>
  </r>
  <r>
    <x v="155"/>
    <x v="4"/>
    <x v="2"/>
    <n v="106490"/>
    <n v="117"/>
    <n v="4623"/>
    <n v="143313"/>
    <n v="34.090000000000003"/>
    <n v="49872"/>
    <n v="48851"/>
  </r>
  <r>
    <x v="155"/>
    <x v="4"/>
    <x v="3"/>
    <n v="103864"/>
    <n v="150"/>
    <n v="5300"/>
    <n v="164300"/>
    <n v="34.479999999999997"/>
    <n v="59085"/>
    <n v="56648"/>
  </r>
  <r>
    <x v="155"/>
    <x v="4"/>
    <x v="4"/>
    <n v="123724"/>
    <n v="96"/>
    <n v="5084"/>
    <n v="157604"/>
    <n v="39.04"/>
    <n v="46359"/>
    <n v="61534"/>
  </r>
  <r>
    <x v="155"/>
    <x v="4"/>
    <x v="5"/>
    <n v="175349"/>
    <n v="125"/>
    <n v="6278"/>
    <n v="194618"/>
    <n v="45.72"/>
    <n v="97565"/>
    <n v="88977"/>
  </r>
  <r>
    <x v="155"/>
    <x v="4"/>
    <x v="6"/>
    <n v="97273"/>
    <n v="100"/>
    <n v="3920"/>
    <n v="121520"/>
    <n v="40.98"/>
    <n v="56342"/>
    <n v="49794"/>
  </r>
  <r>
    <x v="155"/>
    <x v="4"/>
    <x v="7"/>
    <n v="28054"/>
    <n v="33"/>
    <n v="1534"/>
    <n v="47554"/>
    <n v="27.02"/>
    <n v="11852"/>
    <n v="12850"/>
  </r>
  <r>
    <x v="155"/>
    <x v="4"/>
    <x v="8"/>
    <n v="45664"/>
    <n v="61"/>
    <n v="2711"/>
    <n v="84041"/>
    <n v="26.09"/>
    <n v="19465"/>
    <n v="21927"/>
  </r>
  <r>
    <x v="155"/>
    <x v="4"/>
    <x v="9"/>
    <n v="55405"/>
    <n v="82"/>
    <n v="2835"/>
    <n v="87885"/>
    <n v="35.08"/>
    <n v="25392"/>
    <n v="30830"/>
  </r>
  <r>
    <x v="155"/>
    <x v="4"/>
    <x v="10"/>
    <n v="102795"/>
    <n v="134"/>
    <n v="4603"/>
    <n v="142693"/>
    <n v="38.46"/>
    <n v="46539"/>
    <n v="54875"/>
  </r>
  <r>
    <x v="155"/>
    <x v="4"/>
    <x v="11"/>
    <n v="36024"/>
    <n v="54"/>
    <n v="2471"/>
    <n v="76601"/>
    <n v="24.56"/>
    <n v="24764"/>
    <n v="18810"/>
  </r>
  <r>
    <x v="155"/>
    <x v="4"/>
    <x v="12"/>
    <n v="39283"/>
    <n v="91"/>
    <n v="2311"/>
    <n v="71641"/>
    <n v="30.69"/>
    <n v="23300"/>
    <n v="21988"/>
  </r>
  <r>
    <x v="155"/>
    <x v="4"/>
    <x v="13"/>
    <n v="18303"/>
    <n v="32"/>
    <n v="996"/>
    <n v="30876"/>
    <n v="27.29"/>
    <n v="10529"/>
    <n v="8426"/>
  </r>
  <r>
    <x v="155"/>
    <x v="4"/>
    <x v="14"/>
    <n v="21289"/>
    <n v="39"/>
    <n v="1310"/>
    <n v="40610"/>
    <n v="25.16"/>
    <n v="10755"/>
    <n v="10217"/>
  </r>
  <r>
    <x v="155"/>
    <x v="4"/>
    <x v="15"/>
    <n v="25070"/>
    <n v="45"/>
    <n v="1741"/>
    <n v="53971"/>
    <n v="24.45"/>
    <n v="11553"/>
    <n v="13196"/>
  </r>
  <r>
    <x v="155"/>
    <x v="4"/>
    <x v="16"/>
    <n v="202441"/>
    <n v="112"/>
    <n v="7697"/>
    <n v="238607"/>
    <n v="55.93"/>
    <n v="91746"/>
    <n v="133457"/>
  </r>
  <r>
    <x v="155"/>
    <x v="4"/>
    <x v="17"/>
    <n v="174647"/>
    <n v="73"/>
    <n v="6069"/>
    <n v="188139"/>
    <n v="62.82"/>
    <n v="80918"/>
    <n v="118189"/>
  </r>
  <r>
    <x v="155"/>
    <x v="4"/>
    <x v="18"/>
    <n v="74510"/>
    <n v="106"/>
    <n v="3480"/>
    <n v="107880"/>
    <n v="38.659999999999997"/>
    <n v="41631"/>
    <n v="41709"/>
  </r>
  <r>
    <x v="155"/>
    <x v="4"/>
    <x v="19"/>
    <n v="149417"/>
    <n v="168"/>
    <n v="6978"/>
    <n v="216318"/>
    <n v="35.5"/>
    <n v="68801"/>
    <n v="76803"/>
  </r>
  <r>
    <x v="155"/>
    <x v="4"/>
    <x v="20"/>
    <n v="307376"/>
    <n v="332"/>
    <n v="12367"/>
    <n v="383377"/>
    <n v="44.21"/>
    <n v="154342"/>
    <n v="169476"/>
  </r>
  <r>
    <x v="155"/>
    <x v="4"/>
    <x v="21"/>
    <n v="30847"/>
    <n v="50"/>
    <n v="1687"/>
    <n v="52297"/>
    <n v="28.55"/>
    <n v="18430"/>
    <n v="14932"/>
  </r>
  <r>
    <x v="155"/>
    <x v="4"/>
    <x v="22"/>
    <n v="55399"/>
    <n v="32"/>
    <n v="1914"/>
    <n v="59334"/>
    <n v="47.11"/>
    <n v="43086"/>
    <n v="27950"/>
  </r>
  <r>
    <x v="155"/>
    <x v="4"/>
    <x v="23"/>
    <n v="24947"/>
    <n v="48"/>
    <n v="1452"/>
    <n v="45012"/>
    <n v="28.9"/>
    <n v="13616"/>
    <n v="13010"/>
  </r>
  <r>
    <x v="155"/>
    <x v="4"/>
    <x v="24"/>
    <n v="418569"/>
    <n v="462"/>
    <n v="17420"/>
    <n v="540020"/>
    <n v="41.73"/>
    <n v="229474"/>
    <n v="225367"/>
  </r>
  <r>
    <x v="155"/>
    <x v="4"/>
    <x v="25"/>
    <n v="136017"/>
    <n v="154"/>
    <n v="5637"/>
    <n v="174747"/>
    <n v="43.91"/>
    <n v="95801"/>
    <n v="76733"/>
  </r>
  <r>
    <x v="155"/>
    <x v="4"/>
    <x v="26"/>
    <n v="70868"/>
    <n v="48"/>
    <n v="3016"/>
    <n v="93496"/>
    <n v="35.130000000000003"/>
    <n v="32717"/>
    <n v="32843"/>
  </r>
  <r>
    <x v="155"/>
    <x v="4"/>
    <x v="27"/>
    <n v="265696"/>
    <n v="116"/>
    <n v="7875"/>
    <n v="244125"/>
    <n v="60.84"/>
    <n v="116562"/>
    <n v="148527"/>
  </r>
  <r>
    <x v="155"/>
    <x v="4"/>
    <x v="28"/>
    <n v="46358"/>
    <n v="51"/>
    <n v="3909"/>
    <n v="121179"/>
    <n v="19.78"/>
    <n v="29488"/>
    <n v="23974"/>
  </r>
  <r>
    <x v="155"/>
    <x v="4"/>
    <x v="29"/>
    <n v="46855"/>
    <n v="62"/>
    <n v="3081"/>
    <n v="95511"/>
    <n v="25.31"/>
    <n v="19951"/>
    <n v="24178"/>
  </r>
  <r>
    <x v="155"/>
    <x v="4"/>
    <x v="30"/>
    <n v="81246"/>
    <n v="80"/>
    <n v="2493"/>
    <n v="77283"/>
    <n v="56.65"/>
    <n v="45505"/>
    <n v="43782"/>
  </r>
  <r>
    <x v="155"/>
    <x v="4"/>
    <x v="31"/>
    <n v="8080"/>
    <n v="32"/>
    <n v="617"/>
    <n v="19127"/>
    <n v="22.99"/>
    <n v="5124"/>
    <n v="4398"/>
  </r>
  <r>
    <x v="155"/>
    <x v="4"/>
    <x v="32"/>
    <n v="63473"/>
    <n v="38"/>
    <n v="2604"/>
    <n v="80724"/>
    <n v="43.64"/>
    <n v="31354"/>
    <n v="35226"/>
  </r>
  <r>
    <x v="155"/>
    <x v="4"/>
    <x v="33"/>
    <n v="33797"/>
    <n v="84"/>
    <n v="2256"/>
    <n v="69936"/>
    <n v="29.42"/>
    <n v="20206"/>
    <n v="20576"/>
  </r>
  <r>
    <x v="155"/>
    <x v="4"/>
    <x v="34"/>
    <n v="3386505"/>
    <n v="3228"/>
    <n v="142022"/>
    <n v="4402682"/>
    <n v="41.83"/>
    <n v="1714562"/>
    <n v="1841763"/>
  </r>
  <r>
    <x v="156"/>
    <x v="0"/>
    <x v="0"/>
    <n v="42479"/>
    <n v="31"/>
    <n v="1166"/>
    <n v="36146"/>
    <n v="61.73"/>
    <n v="19019"/>
    <n v="22311"/>
  </r>
  <r>
    <x v="156"/>
    <x v="0"/>
    <x v="1"/>
    <n v="371981"/>
    <n v="75"/>
    <n v="9098"/>
    <n v="282038"/>
    <n v="73.03"/>
    <n v="185046"/>
    <n v="205984"/>
  </r>
  <r>
    <x v="156"/>
    <x v="0"/>
    <x v="2"/>
    <n v="5290"/>
    <n v="11"/>
    <n v="179"/>
    <n v="5549"/>
    <n v="38.74"/>
    <n v="2264"/>
    <n v="2150"/>
  </r>
  <r>
    <x v="156"/>
    <x v="0"/>
    <x v="3"/>
    <n v="22747"/>
    <n v="24"/>
    <n v="990"/>
    <n v="30690"/>
    <n v="42.29"/>
    <n v="11761"/>
    <n v="12979"/>
  </r>
  <r>
    <x v="156"/>
    <x v="0"/>
    <x v="4"/>
    <n v="17521"/>
    <n v="8"/>
    <n v="467"/>
    <n v="14477"/>
    <n v="58.68"/>
    <n v="7482"/>
    <n v="8496"/>
  </r>
  <r>
    <x v="156"/>
    <x v="0"/>
    <x v="5"/>
    <n v="80360"/>
    <n v="21"/>
    <n v="1837"/>
    <n v="56947"/>
    <n v="71.92"/>
    <n v="42636"/>
    <n v="40958"/>
  </r>
  <r>
    <x v="156"/>
    <x v="0"/>
    <x v="6"/>
    <n v="17498"/>
    <n v="9"/>
    <n v="532"/>
    <n v="16492"/>
    <n v="53.19"/>
    <n v="8589"/>
    <n v="8772"/>
  </r>
  <r>
    <x v="156"/>
    <x v="0"/>
    <x v="7"/>
    <m/>
    <n v="4"/>
    <n v="61"/>
    <n v="1891"/>
    <m/>
    <m/>
    <m/>
  </r>
  <r>
    <x v="156"/>
    <x v="0"/>
    <x v="8"/>
    <m/>
    <n v="10"/>
    <n v="239"/>
    <n v="7409"/>
    <m/>
    <m/>
    <m/>
  </r>
  <r>
    <x v="156"/>
    <x v="0"/>
    <x v="9"/>
    <n v="12796"/>
    <n v="14"/>
    <n v="448"/>
    <n v="13888"/>
    <n v="50.85"/>
    <n v="6238"/>
    <n v="7063"/>
  </r>
  <r>
    <x v="156"/>
    <x v="0"/>
    <x v="10"/>
    <n v="14401"/>
    <n v="16"/>
    <n v="520"/>
    <n v="16120"/>
    <n v="50.24"/>
    <n v="7982"/>
    <n v="8098"/>
  </r>
  <r>
    <x v="156"/>
    <x v="0"/>
    <x v="11"/>
    <n v="14102"/>
    <n v="11"/>
    <n v="522"/>
    <n v="16182"/>
    <n v="44.81"/>
    <n v="10010"/>
    <n v="7251"/>
  </r>
  <r>
    <x v="156"/>
    <x v="0"/>
    <x v="12"/>
    <n v="8318"/>
    <n v="20"/>
    <n v="552"/>
    <n v="17112"/>
    <n v="26.69"/>
    <n v="4670"/>
    <n v="4567"/>
  </r>
  <r>
    <x v="156"/>
    <x v="0"/>
    <x v="13"/>
    <m/>
    <n v="3"/>
    <n v="137"/>
    <n v="4247"/>
    <m/>
    <m/>
    <m/>
  </r>
  <r>
    <x v="156"/>
    <x v="0"/>
    <x v="14"/>
    <m/>
    <n v="10"/>
    <n v="223"/>
    <n v="6913"/>
    <m/>
    <m/>
    <m/>
  </r>
  <r>
    <x v="156"/>
    <x v="0"/>
    <x v="15"/>
    <m/>
    <n v="3"/>
    <n v="41"/>
    <n v="1271"/>
    <m/>
    <m/>
    <m/>
  </r>
  <r>
    <x v="156"/>
    <x v="0"/>
    <x v="16"/>
    <n v="114583"/>
    <n v="34"/>
    <n v="3435"/>
    <n v="106485"/>
    <n v="63.08"/>
    <n v="53918"/>
    <n v="67173"/>
  </r>
  <r>
    <x v="156"/>
    <x v="0"/>
    <x v="17"/>
    <n v="113093"/>
    <n v="31"/>
    <n v="3311"/>
    <n v="102641"/>
    <n v="64.3"/>
    <n v="53139"/>
    <n v="66003"/>
  </r>
  <r>
    <x v="156"/>
    <x v="0"/>
    <x v="18"/>
    <n v="11931"/>
    <n v="16"/>
    <n v="346"/>
    <n v="10726"/>
    <n v="57.31"/>
    <n v="6539"/>
    <n v="6147"/>
  </r>
  <r>
    <x v="156"/>
    <x v="0"/>
    <x v="19"/>
    <n v="16575"/>
    <n v="14"/>
    <n v="468"/>
    <n v="14508"/>
    <n v="60.29"/>
    <n v="8978"/>
    <n v="8746"/>
  </r>
  <r>
    <x v="156"/>
    <x v="0"/>
    <x v="20"/>
    <n v="79672"/>
    <n v="48"/>
    <n v="2519"/>
    <n v="78089"/>
    <n v="57.36"/>
    <n v="39186"/>
    <n v="44795"/>
  </r>
  <r>
    <x v="156"/>
    <x v="0"/>
    <x v="21"/>
    <m/>
    <n v="7"/>
    <n v="121"/>
    <n v="3751"/>
    <m/>
    <m/>
    <m/>
  </r>
  <r>
    <x v="156"/>
    <x v="0"/>
    <x v="22"/>
    <m/>
    <n v="4"/>
    <n v="466"/>
    <n v="14446"/>
    <m/>
    <m/>
    <m/>
  </r>
  <r>
    <x v="156"/>
    <x v="0"/>
    <x v="23"/>
    <m/>
    <n v="9"/>
    <n v="144"/>
    <n v="4464"/>
    <m/>
    <m/>
    <m/>
  </r>
  <r>
    <x v="156"/>
    <x v="0"/>
    <x v="24"/>
    <n v="96612"/>
    <n v="68"/>
    <n v="3250"/>
    <n v="100750"/>
    <n v="54.81"/>
    <n v="53078"/>
    <n v="55223"/>
  </r>
  <r>
    <x v="156"/>
    <x v="0"/>
    <x v="25"/>
    <n v="27847"/>
    <n v="38"/>
    <n v="1225"/>
    <n v="37975"/>
    <n v="39.78"/>
    <n v="21435"/>
    <n v="15106"/>
  </r>
  <r>
    <x v="156"/>
    <x v="0"/>
    <x v="26"/>
    <n v="15515"/>
    <n v="9"/>
    <n v="457"/>
    <n v="14167"/>
    <n v="49.62"/>
    <n v="8452"/>
    <n v="7029"/>
  </r>
  <r>
    <x v="156"/>
    <x v="0"/>
    <x v="27"/>
    <n v="151373"/>
    <n v="34"/>
    <n v="3147"/>
    <n v="97557"/>
    <n v="78.45"/>
    <n v="55231"/>
    <n v="76537"/>
  </r>
  <r>
    <x v="156"/>
    <x v="0"/>
    <x v="28"/>
    <n v="12082"/>
    <n v="10"/>
    <n v="426"/>
    <n v="13206"/>
    <n v="45.2"/>
    <n v="9578"/>
    <n v="5969"/>
  </r>
  <r>
    <x v="156"/>
    <x v="0"/>
    <x v="29"/>
    <n v="3032"/>
    <n v="14"/>
    <n v="195"/>
    <n v="6045"/>
    <n v="28.47"/>
    <n v="1911"/>
    <n v="1721"/>
  </r>
  <r>
    <x v="156"/>
    <x v="0"/>
    <x v="30"/>
    <n v="28885"/>
    <n v="20"/>
    <n v="817"/>
    <n v="25327"/>
    <n v="58.17"/>
    <n v="17361"/>
    <n v="14734"/>
  </r>
  <r>
    <x v="156"/>
    <x v="0"/>
    <x v="31"/>
    <n v="749"/>
    <n v="8"/>
    <n v="85"/>
    <n v="2635"/>
    <m/>
    <n v="497"/>
    <m/>
  </r>
  <r>
    <x v="156"/>
    <x v="0"/>
    <x v="32"/>
    <n v="22520"/>
    <n v="6"/>
    <n v="559"/>
    <n v="17329"/>
    <n v="62.39"/>
    <n v="9641"/>
    <n v="10812"/>
  </r>
  <r>
    <x v="156"/>
    <x v="0"/>
    <x v="33"/>
    <n v="10011"/>
    <n v="19"/>
    <n v="469"/>
    <n v="14539"/>
    <n v="41.1"/>
    <n v="5561"/>
    <n v="5975"/>
  </r>
  <r>
    <x v="156"/>
    <x v="0"/>
    <x v="34"/>
    <n v="1135831"/>
    <n v="560"/>
    <n v="31891"/>
    <n v="988621"/>
    <n v="61.95"/>
    <n v="565218"/>
    <n v="612477"/>
  </r>
  <r>
    <x v="156"/>
    <x v="1"/>
    <x v="0"/>
    <n v="74913"/>
    <n v="129"/>
    <n v="1564"/>
    <n v="48484"/>
    <n v="62.18"/>
    <n v="32858"/>
    <n v="30148"/>
  </r>
  <r>
    <x v="156"/>
    <x v="1"/>
    <x v="1"/>
    <n v="149422"/>
    <n v="183"/>
    <n v="3680"/>
    <n v="114080"/>
    <n v="60.92"/>
    <n v="65321"/>
    <n v="69495"/>
  </r>
  <r>
    <x v="156"/>
    <x v="1"/>
    <x v="2"/>
    <n v="34686"/>
    <n v="63"/>
    <n v="659"/>
    <n v="20429"/>
    <n v="67.900000000000006"/>
    <n v="16300"/>
    <n v="13872"/>
  </r>
  <r>
    <x v="156"/>
    <x v="1"/>
    <x v="3"/>
    <n v="52238"/>
    <n v="90"/>
    <n v="1607"/>
    <n v="49817"/>
    <n v="51.36"/>
    <n v="29773"/>
    <n v="25586"/>
  </r>
  <r>
    <x v="156"/>
    <x v="1"/>
    <x v="4"/>
    <n v="47449"/>
    <n v="53"/>
    <n v="924"/>
    <n v="28644"/>
    <n v="69.22"/>
    <n v="20963"/>
    <n v="19826"/>
  </r>
  <r>
    <x v="156"/>
    <x v="1"/>
    <x v="5"/>
    <n v="79124"/>
    <n v="79"/>
    <n v="1401"/>
    <n v="43431"/>
    <n v="67.48"/>
    <n v="44488"/>
    <n v="29306"/>
  </r>
  <r>
    <x v="156"/>
    <x v="1"/>
    <x v="6"/>
    <n v="62041"/>
    <n v="67"/>
    <n v="1171"/>
    <n v="36301"/>
    <n v="70.349999999999994"/>
    <n v="35269"/>
    <n v="25538"/>
  </r>
  <r>
    <x v="156"/>
    <x v="1"/>
    <x v="7"/>
    <n v="12157"/>
    <n v="22"/>
    <n v="270"/>
    <n v="8370"/>
    <n v="68.400000000000006"/>
    <n v="6053"/>
    <n v="5725"/>
  </r>
  <r>
    <x v="156"/>
    <x v="1"/>
    <x v="8"/>
    <n v="18735"/>
    <n v="35"/>
    <n v="521"/>
    <n v="16151"/>
    <n v="53.72"/>
    <n v="9779"/>
    <n v="8677"/>
  </r>
  <r>
    <x v="156"/>
    <x v="1"/>
    <x v="9"/>
    <n v="28867"/>
    <n v="45"/>
    <n v="775"/>
    <n v="24025"/>
    <n v="65.41"/>
    <n v="14944"/>
    <n v="15714"/>
  </r>
  <r>
    <x v="156"/>
    <x v="1"/>
    <x v="10"/>
    <n v="67365"/>
    <n v="80"/>
    <n v="1446"/>
    <n v="44826"/>
    <n v="65.34"/>
    <n v="32886"/>
    <n v="29290"/>
  </r>
  <r>
    <x v="156"/>
    <x v="1"/>
    <x v="11"/>
    <n v="9916"/>
    <n v="22"/>
    <n v="538"/>
    <n v="16678"/>
    <n v="28.21"/>
    <n v="6268"/>
    <n v="4705"/>
  </r>
  <r>
    <x v="156"/>
    <x v="1"/>
    <x v="12"/>
    <n v="27195"/>
    <n v="61"/>
    <n v="1049"/>
    <n v="32519"/>
    <n v="43.4"/>
    <n v="16875"/>
    <n v="14113"/>
  </r>
  <r>
    <x v="156"/>
    <x v="1"/>
    <x v="13"/>
    <n v="10825"/>
    <n v="20"/>
    <n v="350"/>
    <n v="10850"/>
    <n v="49.1"/>
    <n v="6218"/>
    <n v="5327"/>
  </r>
  <r>
    <x v="156"/>
    <x v="1"/>
    <x v="14"/>
    <n v="8299"/>
    <n v="20"/>
    <n v="269"/>
    <n v="8339"/>
    <n v="48.88"/>
    <n v="4633"/>
    <n v="4076"/>
  </r>
  <r>
    <x v="156"/>
    <x v="1"/>
    <x v="15"/>
    <n v="8882"/>
    <n v="28"/>
    <n v="275"/>
    <n v="8525"/>
    <n v="52.95"/>
    <n v="5382"/>
    <n v="4514"/>
  </r>
  <r>
    <x v="156"/>
    <x v="1"/>
    <x v="16"/>
    <n v="41797"/>
    <n v="60"/>
    <n v="1286"/>
    <n v="39866"/>
    <n v="53.98"/>
    <n v="19938"/>
    <n v="21518"/>
  </r>
  <r>
    <x v="156"/>
    <x v="1"/>
    <x v="17"/>
    <n v="26315"/>
    <n v="31"/>
    <n v="762"/>
    <n v="23622"/>
    <n v="56.08"/>
    <n v="12653"/>
    <n v="13248"/>
  </r>
  <r>
    <x v="156"/>
    <x v="1"/>
    <x v="18"/>
    <n v="35201"/>
    <n v="49"/>
    <n v="769"/>
    <n v="23839"/>
    <n v="63.56"/>
    <n v="19941"/>
    <n v="15152"/>
  </r>
  <r>
    <x v="156"/>
    <x v="1"/>
    <x v="19"/>
    <n v="59306"/>
    <n v="98"/>
    <n v="1272"/>
    <n v="39432"/>
    <n v="66.75"/>
    <n v="26975"/>
    <n v="26321"/>
  </r>
  <r>
    <x v="156"/>
    <x v="1"/>
    <x v="20"/>
    <n v="126363"/>
    <n v="193"/>
    <n v="2745"/>
    <n v="85095"/>
    <n v="70.52"/>
    <n v="72291"/>
    <n v="60010"/>
  </r>
  <r>
    <x v="156"/>
    <x v="1"/>
    <x v="21"/>
    <n v="19601"/>
    <n v="28"/>
    <n v="408"/>
    <n v="12648"/>
    <n v="63.45"/>
    <n v="13106"/>
    <n v="8026"/>
  </r>
  <r>
    <x v="156"/>
    <x v="1"/>
    <x v="22"/>
    <n v="22245"/>
    <n v="17"/>
    <n v="436"/>
    <n v="13516"/>
    <n v="72.66"/>
    <n v="16839"/>
    <n v="9821"/>
  </r>
  <r>
    <x v="156"/>
    <x v="1"/>
    <x v="23"/>
    <n v="16063"/>
    <n v="28"/>
    <n v="377"/>
    <n v="11687"/>
    <n v="70.39"/>
    <n v="9515"/>
    <n v="8226"/>
  </r>
  <r>
    <x v="156"/>
    <x v="1"/>
    <x v="24"/>
    <n v="184273"/>
    <n v="266"/>
    <n v="3966"/>
    <n v="122946"/>
    <n v="70.02"/>
    <n v="111752"/>
    <n v="86082"/>
  </r>
  <r>
    <x v="156"/>
    <x v="1"/>
    <x v="25"/>
    <n v="52257"/>
    <n v="72"/>
    <n v="1033"/>
    <n v="32023"/>
    <n v="72.290000000000006"/>
    <n v="37280"/>
    <n v="23150"/>
  </r>
  <r>
    <x v="156"/>
    <x v="1"/>
    <x v="26"/>
    <n v="22946"/>
    <n v="23"/>
    <n v="350"/>
    <n v="10850"/>
    <n v="75.84"/>
    <n v="10697"/>
    <n v="8229"/>
  </r>
  <r>
    <x v="156"/>
    <x v="1"/>
    <x v="27"/>
    <n v="68203"/>
    <n v="54"/>
    <n v="1289"/>
    <n v="39959"/>
    <n v="66.8"/>
    <n v="28086"/>
    <n v="26692"/>
  </r>
  <r>
    <x v="156"/>
    <x v="1"/>
    <x v="28"/>
    <n v="12415"/>
    <n v="23"/>
    <n v="297"/>
    <n v="9207"/>
    <n v="68.27"/>
    <n v="9174"/>
    <n v="6286"/>
  </r>
  <r>
    <x v="156"/>
    <x v="1"/>
    <x v="29"/>
    <n v="11957"/>
    <n v="29"/>
    <n v="287"/>
    <n v="8897"/>
    <n v="63.31"/>
    <n v="6339"/>
    <n v="5633"/>
  </r>
  <r>
    <x v="156"/>
    <x v="1"/>
    <x v="30"/>
    <n v="30641"/>
    <n v="46"/>
    <n v="772"/>
    <n v="23932"/>
    <n v="60.91"/>
    <n v="17589"/>
    <n v="14577"/>
  </r>
  <r>
    <x v="156"/>
    <x v="1"/>
    <x v="31"/>
    <n v="2716"/>
    <n v="14"/>
    <n v="100"/>
    <n v="3100"/>
    <n v="41.34"/>
    <n v="1904"/>
    <n v="1282"/>
  </r>
  <r>
    <x v="156"/>
    <x v="1"/>
    <x v="32"/>
    <n v="17054"/>
    <n v="20"/>
    <n v="365"/>
    <n v="11315"/>
    <n v="60.78"/>
    <n v="9000"/>
    <n v="6877"/>
  </r>
  <r>
    <x v="156"/>
    <x v="1"/>
    <x v="33"/>
    <n v="18775"/>
    <n v="42"/>
    <n v="614"/>
    <n v="19034"/>
    <n v="52.6"/>
    <n v="8606"/>
    <n v="10012"/>
  </r>
  <r>
    <x v="156"/>
    <x v="1"/>
    <x v="34"/>
    <n v="1249653"/>
    <n v="1793"/>
    <n v="28899"/>
    <n v="895869"/>
    <n v="62.25"/>
    <n v="655288"/>
    <n v="557722"/>
  </r>
  <r>
    <x v="156"/>
    <x v="2"/>
    <x v="0"/>
    <n v="19979"/>
    <n v="26"/>
    <n v="1219"/>
    <n v="37789"/>
    <n v="42.68"/>
    <n v="9500"/>
    <n v="16128"/>
  </r>
  <r>
    <x v="156"/>
    <x v="2"/>
    <x v="1"/>
    <n v="81920"/>
    <n v="40"/>
    <n v="3827"/>
    <n v="118637"/>
    <n v="62.39"/>
    <n v="44173"/>
    <n v="74016"/>
  </r>
  <r>
    <x v="156"/>
    <x v="2"/>
    <x v="2"/>
    <n v="12996"/>
    <n v="17"/>
    <n v="662"/>
    <n v="20522"/>
    <n v="53.72"/>
    <n v="6638"/>
    <n v="11024"/>
  </r>
  <r>
    <x v="156"/>
    <x v="2"/>
    <x v="3"/>
    <n v="14806"/>
    <n v="15"/>
    <n v="822"/>
    <n v="25482"/>
    <n v="52.65"/>
    <n v="6702"/>
    <n v="13416"/>
  </r>
  <r>
    <x v="156"/>
    <x v="2"/>
    <x v="4"/>
    <n v="17037"/>
    <n v="15"/>
    <n v="948"/>
    <n v="29388"/>
    <n v="54.61"/>
    <n v="5300"/>
    <n v="16048"/>
  </r>
  <r>
    <x v="156"/>
    <x v="2"/>
    <x v="5"/>
    <n v="24037"/>
    <n v="14"/>
    <n v="1585"/>
    <n v="49135"/>
    <n v="46.18"/>
    <n v="12557"/>
    <n v="22690"/>
  </r>
  <r>
    <x v="156"/>
    <x v="2"/>
    <x v="6"/>
    <n v="20447"/>
    <n v="14"/>
    <n v="898"/>
    <n v="27838"/>
    <n v="65.27"/>
    <n v="10442"/>
    <n v="18170"/>
  </r>
  <r>
    <x v="156"/>
    <x v="2"/>
    <x v="7"/>
    <m/>
    <n v="2"/>
    <n v="65"/>
    <n v="2015"/>
    <m/>
    <m/>
    <m/>
  </r>
  <r>
    <x v="156"/>
    <x v="2"/>
    <x v="8"/>
    <m/>
    <n v="5"/>
    <n v="160"/>
    <n v="4960"/>
    <m/>
    <m/>
    <m/>
  </r>
  <r>
    <x v="156"/>
    <x v="2"/>
    <x v="9"/>
    <n v="4978"/>
    <n v="10"/>
    <n v="408"/>
    <n v="12648"/>
    <n v="30.7"/>
    <n v="1753"/>
    <n v="3883"/>
  </r>
  <r>
    <x v="156"/>
    <x v="2"/>
    <x v="10"/>
    <n v="12451"/>
    <n v="18"/>
    <n v="825"/>
    <n v="25575"/>
    <n v="44.57"/>
    <n v="3487"/>
    <n v="11398"/>
  </r>
  <r>
    <x v="156"/>
    <x v="2"/>
    <x v="11"/>
    <n v="6318"/>
    <n v="14"/>
    <n v="933"/>
    <n v="28923"/>
    <n v="17.579999999999998"/>
    <n v="3846"/>
    <n v="5085"/>
  </r>
  <r>
    <x v="156"/>
    <x v="2"/>
    <x v="12"/>
    <m/>
    <n v="3"/>
    <n v="121"/>
    <n v="3751"/>
    <m/>
    <m/>
    <m/>
  </r>
  <r>
    <x v="156"/>
    <x v="2"/>
    <x v="13"/>
    <n v="2248"/>
    <n v="5"/>
    <n v="118"/>
    <n v="3658"/>
    <n v="46.18"/>
    <n v="1590"/>
    <n v="1689"/>
  </r>
  <r>
    <x v="156"/>
    <x v="2"/>
    <x v="14"/>
    <m/>
    <n v="2"/>
    <n v="65"/>
    <n v="2015"/>
    <m/>
    <m/>
    <m/>
  </r>
  <r>
    <x v="156"/>
    <x v="2"/>
    <x v="15"/>
    <m/>
    <n v="6"/>
    <n v="453"/>
    <n v="14043"/>
    <m/>
    <m/>
    <m/>
  </r>
  <r>
    <x v="156"/>
    <x v="2"/>
    <x v="16"/>
    <m/>
    <n v="14"/>
    <n v="2557"/>
    <n v="79267"/>
    <m/>
    <m/>
    <m/>
  </r>
  <r>
    <x v="156"/>
    <x v="2"/>
    <x v="17"/>
    <m/>
    <n v="10"/>
    <n v="1957"/>
    <n v="60667"/>
    <m/>
    <m/>
    <m/>
  </r>
  <r>
    <x v="156"/>
    <x v="2"/>
    <x v="18"/>
    <n v="18696"/>
    <n v="25"/>
    <n v="1023"/>
    <n v="31713"/>
    <n v="49.34"/>
    <n v="11512"/>
    <n v="15648"/>
  </r>
  <r>
    <x v="156"/>
    <x v="2"/>
    <x v="19"/>
    <n v="30138"/>
    <n v="30"/>
    <n v="1306"/>
    <n v="40486"/>
    <n v="65.58"/>
    <n v="17900"/>
    <n v="26549"/>
  </r>
  <r>
    <x v="156"/>
    <x v="2"/>
    <x v="20"/>
    <n v="47442"/>
    <n v="54"/>
    <n v="2555"/>
    <n v="79205"/>
    <n v="54.85"/>
    <n v="23760"/>
    <n v="43442"/>
  </r>
  <r>
    <x v="156"/>
    <x v="2"/>
    <x v="21"/>
    <m/>
    <n v="7"/>
    <n v="483"/>
    <n v="14973"/>
    <m/>
    <m/>
    <m/>
  </r>
  <r>
    <x v="156"/>
    <x v="2"/>
    <x v="22"/>
    <m/>
    <n v="6"/>
    <n v="374"/>
    <n v="11594"/>
    <m/>
    <m/>
    <m/>
  </r>
  <r>
    <x v="156"/>
    <x v="2"/>
    <x v="23"/>
    <m/>
    <n v="4"/>
    <n v="84"/>
    <n v="2604"/>
    <m/>
    <m/>
    <m/>
  </r>
  <r>
    <x v="156"/>
    <x v="2"/>
    <x v="24"/>
    <n v="65463"/>
    <n v="71"/>
    <n v="3496"/>
    <n v="108376"/>
    <n v="54.3"/>
    <n v="36306"/>
    <n v="58847"/>
  </r>
  <r>
    <x v="156"/>
    <x v="2"/>
    <x v="25"/>
    <n v="36040"/>
    <n v="24"/>
    <n v="1556"/>
    <n v="48236"/>
    <n v="63.79"/>
    <n v="25878"/>
    <n v="30770"/>
  </r>
  <r>
    <x v="156"/>
    <x v="2"/>
    <x v="26"/>
    <n v="12357"/>
    <n v="8"/>
    <n v="619"/>
    <n v="19189"/>
    <n v="58.95"/>
    <n v="6683"/>
    <n v="11311"/>
  </r>
  <r>
    <x v="156"/>
    <x v="2"/>
    <x v="27"/>
    <n v="57293"/>
    <n v="21"/>
    <n v="2174"/>
    <n v="67394"/>
    <m/>
    <n v="24414"/>
    <m/>
  </r>
  <r>
    <x v="156"/>
    <x v="2"/>
    <x v="28"/>
    <n v="2573"/>
    <n v="6"/>
    <n v="126"/>
    <n v="3906"/>
    <n v="58.46"/>
    <n v="1885"/>
    <n v="2284"/>
  </r>
  <r>
    <x v="156"/>
    <x v="2"/>
    <x v="29"/>
    <n v="4413"/>
    <n v="8"/>
    <n v="268"/>
    <n v="8308"/>
    <n v="42.65"/>
    <n v="695"/>
    <n v="3543"/>
  </r>
  <r>
    <x v="156"/>
    <x v="2"/>
    <x v="30"/>
    <n v="8307"/>
    <n v="8"/>
    <n v="377"/>
    <n v="11687"/>
    <n v="66.62"/>
    <n v="4152"/>
    <n v="7785"/>
  </r>
  <r>
    <x v="156"/>
    <x v="2"/>
    <x v="31"/>
    <n v="1319"/>
    <n v="4"/>
    <n v="163"/>
    <n v="5053"/>
    <m/>
    <n v="921"/>
    <m/>
  </r>
  <r>
    <x v="156"/>
    <x v="2"/>
    <x v="32"/>
    <n v="13090"/>
    <n v="7"/>
    <n v="732"/>
    <n v="22692"/>
    <n v="55.29"/>
    <n v="6268"/>
    <n v="12546"/>
  </r>
  <r>
    <x v="156"/>
    <x v="2"/>
    <x v="33"/>
    <n v="7376"/>
    <n v="12"/>
    <n v="432"/>
    <n v="13392"/>
    <n v="53.53"/>
    <n v="3477"/>
    <n v="7169"/>
  </r>
  <r>
    <x v="156"/>
    <x v="2"/>
    <x v="34"/>
    <n v="521342"/>
    <n v="444"/>
    <n v="27938"/>
    <n v="866078"/>
    <n v="54.06"/>
    <n v="263027"/>
    <n v="468194"/>
  </r>
  <r>
    <x v="156"/>
    <x v="3"/>
    <x v="0"/>
    <n v="207462"/>
    <n v="48"/>
    <n v="5928"/>
    <n v="183768"/>
    <n v="41.42"/>
    <n v="60108"/>
    <n v="76113"/>
  </r>
  <r>
    <x v="156"/>
    <x v="3"/>
    <x v="1"/>
    <n v="69664"/>
    <n v="23"/>
    <n v="2650"/>
    <n v="82150"/>
    <n v="35.83"/>
    <n v="22977"/>
    <n v="29435"/>
  </r>
  <r>
    <x v="156"/>
    <x v="3"/>
    <x v="2"/>
    <n v="117956"/>
    <n v="25"/>
    <n v="3145"/>
    <n v="97495"/>
    <n v="44.12"/>
    <n v="39725"/>
    <n v="43017"/>
  </r>
  <r>
    <x v="156"/>
    <x v="3"/>
    <x v="3"/>
    <n v="42769"/>
    <n v="21"/>
    <n v="1886"/>
    <n v="58466"/>
    <n v="32.049999999999997"/>
    <n v="18597"/>
    <n v="18737"/>
  </r>
  <r>
    <x v="156"/>
    <x v="3"/>
    <x v="4"/>
    <n v="108596"/>
    <n v="20"/>
    <n v="2745"/>
    <n v="85095"/>
    <n v="41.18"/>
    <n v="19881"/>
    <n v="35042"/>
  </r>
  <r>
    <x v="156"/>
    <x v="3"/>
    <x v="5"/>
    <n v="46549"/>
    <n v="11"/>
    <n v="1456"/>
    <n v="45136"/>
    <n v="37.65"/>
    <n v="18349"/>
    <n v="16992"/>
  </r>
  <r>
    <x v="156"/>
    <x v="3"/>
    <x v="6"/>
    <n v="27725"/>
    <n v="10"/>
    <n v="1347"/>
    <n v="41757"/>
    <n v="26.26"/>
    <n v="11603"/>
    <n v="10966"/>
  </r>
  <r>
    <x v="156"/>
    <x v="3"/>
    <x v="7"/>
    <m/>
    <n v="5"/>
    <n v="1149"/>
    <n v="35619"/>
    <m/>
    <n v="9540"/>
    <m/>
  </r>
  <r>
    <x v="156"/>
    <x v="3"/>
    <x v="8"/>
    <n v="39342"/>
    <n v="10"/>
    <n v="1744"/>
    <n v="54064"/>
    <n v="28.7"/>
    <n v="9733"/>
    <n v="15519"/>
  </r>
  <r>
    <x v="156"/>
    <x v="3"/>
    <x v="9"/>
    <n v="36632"/>
    <n v="13"/>
    <n v="1204"/>
    <n v="37324"/>
    <n v="39.71"/>
    <n v="10312"/>
    <n v="14823"/>
  </r>
  <r>
    <x v="156"/>
    <x v="3"/>
    <x v="10"/>
    <n v="47849"/>
    <n v="20"/>
    <n v="1813"/>
    <n v="56203"/>
    <n v="34.869999999999997"/>
    <n v="16966"/>
    <n v="19596"/>
  </r>
  <r>
    <x v="156"/>
    <x v="3"/>
    <x v="11"/>
    <n v="14958"/>
    <n v="6"/>
    <n v="401"/>
    <n v="12431"/>
    <n v="43.33"/>
    <n v="8030"/>
    <n v="5386"/>
  </r>
  <r>
    <x v="156"/>
    <x v="3"/>
    <x v="12"/>
    <m/>
    <n v="7"/>
    <n v="589"/>
    <n v="18259"/>
    <m/>
    <m/>
    <m/>
  </r>
  <r>
    <x v="156"/>
    <x v="3"/>
    <x v="13"/>
    <m/>
    <n v="3"/>
    <n v="364"/>
    <n v="11284"/>
    <m/>
    <m/>
    <m/>
  </r>
  <r>
    <x v="156"/>
    <x v="3"/>
    <x v="14"/>
    <n v="11220"/>
    <n v="7"/>
    <n v="753"/>
    <n v="23343"/>
    <n v="20.53"/>
    <n v="4949"/>
    <n v="4792"/>
  </r>
  <r>
    <x v="156"/>
    <x v="3"/>
    <x v="15"/>
    <n v="18276"/>
    <n v="8"/>
    <n v="972"/>
    <n v="30132"/>
    <n v="28.17"/>
    <n v="7098"/>
    <n v="8488"/>
  </r>
  <r>
    <x v="156"/>
    <x v="3"/>
    <x v="16"/>
    <m/>
    <n v="4"/>
    <n v="419"/>
    <n v="12989"/>
    <m/>
    <m/>
    <m/>
  </r>
  <r>
    <x v="156"/>
    <x v="3"/>
    <x v="17"/>
    <m/>
    <n v="1"/>
    <n v="39"/>
    <n v="1209"/>
    <m/>
    <m/>
    <m/>
  </r>
  <r>
    <x v="156"/>
    <x v="3"/>
    <x v="18"/>
    <n v="37205"/>
    <n v="16"/>
    <n v="1342"/>
    <n v="41602"/>
    <n v="36.85"/>
    <n v="16541"/>
    <n v="15330"/>
  </r>
  <r>
    <x v="156"/>
    <x v="3"/>
    <x v="19"/>
    <n v="155330"/>
    <n v="24"/>
    <n v="3980"/>
    <n v="123380"/>
    <n v="42.59"/>
    <n v="38690"/>
    <n v="52546"/>
  </r>
  <r>
    <x v="156"/>
    <x v="3"/>
    <x v="20"/>
    <n v="117672"/>
    <n v="37"/>
    <n v="4600"/>
    <n v="142600"/>
    <n v="34.24"/>
    <n v="40461"/>
    <n v="48823"/>
  </r>
  <r>
    <x v="156"/>
    <x v="3"/>
    <x v="21"/>
    <n v="17537"/>
    <n v="9"/>
    <n v="681"/>
    <n v="21111"/>
    <n v="34.82"/>
    <n v="7600"/>
    <n v="7352"/>
  </r>
  <r>
    <x v="156"/>
    <x v="3"/>
    <x v="22"/>
    <n v="21956"/>
    <n v="4"/>
    <n v="617"/>
    <n v="19127"/>
    <n v="45.17"/>
    <n v="15361"/>
    <n v="8640"/>
  </r>
  <r>
    <x v="156"/>
    <x v="3"/>
    <x v="23"/>
    <n v="19944"/>
    <n v="7"/>
    <n v="847"/>
    <n v="26257"/>
    <n v="24.37"/>
    <n v="8189"/>
    <n v="6398"/>
  </r>
  <r>
    <x v="156"/>
    <x v="3"/>
    <x v="24"/>
    <n v="177108"/>
    <n v="57"/>
    <n v="6745"/>
    <n v="209095"/>
    <n v="34.06"/>
    <n v="71611"/>
    <n v="71213"/>
  </r>
  <r>
    <x v="156"/>
    <x v="3"/>
    <x v="25"/>
    <n v="43173"/>
    <n v="19"/>
    <n v="1766"/>
    <n v="54746"/>
    <n v="37.06"/>
    <n v="31063"/>
    <n v="20292"/>
  </r>
  <r>
    <x v="156"/>
    <x v="3"/>
    <x v="26"/>
    <n v="43423"/>
    <n v="6"/>
    <n v="1565"/>
    <n v="48515"/>
    <n v="35.15"/>
    <n v="11649"/>
    <n v="17051"/>
  </r>
  <r>
    <x v="156"/>
    <x v="3"/>
    <x v="27"/>
    <n v="40045"/>
    <n v="7"/>
    <n v="1270"/>
    <n v="39370"/>
    <m/>
    <n v="21822"/>
    <m/>
  </r>
  <r>
    <x v="156"/>
    <x v="3"/>
    <x v="28"/>
    <n v="34946"/>
    <n v="12"/>
    <n v="3072"/>
    <n v="95232"/>
    <n v="14.1"/>
    <n v="13740"/>
    <n v="13431"/>
  </r>
  <r>
    <x v="156"/>
    <x v="3"/>
    <x v="29"/>
    <n v="50422"/>
    <n v="11"/>
    <n v="2335"/>
    <n v="72385"/>
    <n v="32.01"/>
    <n v="14058"/>
    <n v="23167"/>
  </r>
  <r>
    <x v="156"/>
    <x v="3"/>
    <x v="30"/>
    <n v="17770"/>
    <n v="6"/>
    <n v="526"/>
    <n v="16306"/>
    <n v="41.2"/>
    <n v="6824"/>
    <n v="6717"/>
  </r>
  <r>
    <x v="156"/>
    <x v="3"/>
    <x v="31"/>
    <n v="7505"/>
    <n v="6"/>
    <n v="269"/>
    <n v="8339"/>
    <n v="37.869999999999997"/>
    <n v="3298"/>
    <n v="3158"/>
  </r>
  <r>
    <x v="156"/>
    <x v="3"/>
    <x v="32"/>
    <n v="18590"/>
    <n v="5"/>
    <n v="948"/>
    <n v="29388"/>
    <n v="29.22"/>
    <n v="8215"/>
    <n v="8587"/>
  </r>
  <r>
    <x v="156"/>
    <x v="3"/>
    <x v="33"/>
    <n v="7301"/>
    <n v="11"/>
    <n v="771"/>
    <n v="23901"/>
    <n v="15.95"/>
    <n v="4794"/>
    <n v="3813"/>
  </r>
  <r>
    <x v="156"/>
    <x v="3"/>
    <x v="34"/>
    <n v="1490987"/>
    <n v="421"/>
    <n v="53154"/>
    <n v="1647774"/>
    <n v="34.94"/>
    <n v="513047"/>
    <n v="575753"/>
  </r>
  <r>
    <x v="156"/>
    <x v="4"/>
    <x v="0"/>
    <n v="344832"/>
    <n v="234"/>
    <n v="9877"/>
    <n v="306187"/>
    <n v="47.26"/>
    <n v="121484"/>
    <n v="144699"/>
  </r>
  <r>
    <x v="156"/>
    <x v="4"/>
    <x v="1"/>
    <n v="672987"/>
    <n v="321"/>
    <n v="19255"/>
    <n v="596905"/>
    <n v="63.48"/>
    <n v="317517"/>
    <n v="378930"/>
  </r>
  <r>
    <x v="156"/>
    <x v="4"/>
    <x v="2"/>
    <n v="170928"/>
    <n v="116"/>
    <n v="4645"/>
    <n v="143995"/>
    <n v="48.66"/>
    <n v="64927"/>
    <n v="70062"/>
  </r>
  <r>
    <x v="156"/>
    <x v="4"/>
    <x v="3"/>
    <n v="132559"/>
    <n v="150"/>
    <n v="5305"/>
    <n v="164455"/>
    <n v="43"/>
    <n v="66832"/>
    <n v="70718"/>
  </r>
  <r>
    <x v="156"/>
    <x v="4"/>
    <x v="4"/>
    <n v="190603"/>
    <n v="96"/>
    <n v="5084"/>
    <n v="157604"/>
    <n v="50.39"/>
    <n v="53626"/>
    <n v="79412"/>
  </r>
  <r>
    <x v="156"/>
    <x v="4"/>
    <x v="5"/>
    <n v="230071"/>
    <n v="125"/>
    <n v="6279"/>
    <n v="194649"/>
    <n v="56.48"/>
    <n v="118030"/>
    <n v="109946"/>
  </r>
  <r>
    <x v="156"/>
    <x v="4"/>
    <x v="6"/>
    <n v="127710"/>
    <n v="100"/>
    <n v="3948"/>
    <n v="122388"/>
    <n v="51.84"/>
    <n v="65902"/>
    <n v="63446"/>
  </r>
  <r>
    <x v="156"/>
    <x v="4"/>
    <x v="7"/>
    <n v="52993"/>
    <n v="33"/>
    <n v="1545"/>
    <n v="47895"/>
    <n v="43.21"/>
    <n v="16773"/>
    <n v="20694"/>
  </r>
  <r>
    <x v="156"/>
    <x v="4"/>
    <x v="8"/>
    <n v="64419"/>
    <n v="60"/>
    <n v="2664"/>
    <n v="82584"/>
    <n v="34.89"/>
    <n v="22177"/>
    <n v="28811"/>
  </r>
  <r>
    <x v="156"/>
    <x v="4"/>
    <x v="9"/>
    <n v="83272"/>
    <n v="82"/>
    <n v="2835"/>
    <n v="87885"/>
    <n v="47.2"/>
    <n v="33247"/>
    <n v="41483"/>
  </r>
  <r>
    <x v="156"/>
    <x v="4"/>
    <x v="10"/>
    <n v="142066"/>
    <n v="134"/>
    <n v="4604"/>
    <n v="142724"/>
    <n v="47.91"/>
    <n v="61320"/>
    <n v="68383"/>
  </r>
  <r>
    <x v="156"/>
    <x v="4"/>
    <x v="11"/>
    <n v="45294"/>
    <n v="53"/>
    <n v="2394"/>
    <n v="74214"/>
    <n v="30.22"/>
    <n v="28153"/>
    <n v="22427"/>
  </r>
  <r>
    <x v="156"/>
    <x v="4"/>
    <x v="12"/>
    <n v="41183"/>
    <n v="91"/>
    <n v="2311"/>
    <n v="71641"/>
    <n v="30.55"/>
    <n v="24272"/>
    <n v="21885"/>
  </r>
  <r>
    <x v="156"/>
    <x v="4"/>
    <x v="13"/>
    <n v="28193"/>
    <n v="31"/>
    <n v="969"/>
    <n v="30039"/>
    <n v="40.68"/>
    <n v="15572"/>
    <n v="12221"/>
  </r>
  <r>
    <x v="156"/>
    <x v="4"/>
    <x v="14"/>
    <n v="27379"/>
    <n v="39"/>
    <n v="1310"/>
    <n v="40610"/>
    <n v="32.119999999999997"/>
    <n v="13577"/>
    <n v="13044"/>
  </r>
  <r>
    <x v="156"/>
    <x v="4"/>
    <x v="15"/>
    <n v="32771"/>
    <n v="45"/>
    <n v="1741"/>
    <n v="53971"/>
    <n v="29.95"/>
    <n v="13999"/>
    <n v="16165"/>
  </r>
  <r>
    <x v="156"/>
    <x v="4"/>
    <x v="16"/>
    <n v="207799"/>
    <n v="112"/>
    <n v="7697"/>
    <n v="238607"/>
    <n v="55.21"/>
    <n v="91171"/>
    <n v="131726"/>
  </r>
  <r>
    <x v="156"/>
    <x v="4"/>
    <x v="17"/>
    <n v="179152"/>
    <n v="73"/>
    <n v="6069"/>
    <n v="188139"/>
    <n v="61.75"/>
    <n v="79635"/>
    <n v="116179"/>
  </r>
  <r>
    <x v="156"/>
    <x v="4"/>
    <x v="18"/>
    <n v="103033"/>
    <n v="106"/>
    <n v="3480"/>
    <n v="107880"/>
    <n v="48.46"/>
    <n v="54534"/>
    <n v="52276"/>
  </r>
  <r>
    <x v="156"/>
    <x v="4"/>
    <x v="19"/>
    <n v="261348"/>
    <n v="166"/>
    <n v="7026"/>
    <n v="217806"/>
    <n v="52.41"/>
    <n v="92543"/>
    <n v="114163"/>
  </r>
  <r>
    <x v="156"/>
    <x v="4"/>
    <x v="20"/>
    <n v="371149"/>
    <n v="332"/>
    <n v="12419"/>
    <n v="384989"/>
    <n v="51.19"/>
    <n v="175698"/>
    <n v="197070"/>
  </r>
  <r>
    <x v="156"/>
    <x v="4"/>
    <x v="21"/>
    <n v="46316"/>
    <n v="51"/>
    <n v="1693"/>
    <n v="52483"/>
    <n v="43.72"/>
    <n v="25822"/>
    <n v="22947"/>
  </r>
  <r>
    <x v="156"/>
    <x v="4"/>
    <x v="22"/>
    <n v="65752"/>
    <n v="31"/>
    <n v="1893"/>
    <n v="58683"/>
    <n v="58.37"/>
    <n v="51543"/>
    <n v="34254"/>
  </r>
  <r>
    <x v="156"/>
    <x v="4"/>
    <x v="23"/>
    <n v="40239"/>
    <n v="48"/>
    <n v="1452"/>
    <n v="45012"/>
    <n v="37.97"/>
    <n v="19684"/>
    <n v="17093"/>
  </r>
  <r>
    <x v="156"/>
    <x v="4"/>
    <x v="24"/>
    <n v="523456"/>
    <n v="462"/>
    <n v="17457"/>
    <n v="541167"/>
    <n v="50.14"/>
    <n v="272747"/>
    <n v="271365"/>
  </r>
  <r>
    <x v="156"/>
    <x v="4"/>
    <x v="25"/>
    <n v="159317"/>
    <n v="153"/>
    <n v="5580"/>
    <n v="172980"/>
    <n v="51.63"/>
    <n v="115656"/>
    <n v="89317"/>
  </r>
  <r>
    <x v="156"/>
    <x v="4"/>
    <x v="26"/>
    <n v="94241"/>
    <n v="46"/>
    <n v="2991"/>
    <n v="92721"/>
    <n v="47.04"/>
    <n v="37481"/>
    <n v="43620"/>
  </r>
  <r>
    <x v="156"/>
    <x v="4"/>
    <x v="27"/>
    <n v="316913"/>
    <n v="116"/>
    <n v="7880"/>
    <n v="244280"/>
    <n v="70.23"/>
    <n v="129553"/>
    <n v="171562"/>
  </r>
  <r>
    <x v="156"/>
    <x v="4"/>
    <x v="28"/>
    <n v="62016"/>
    <n v="51"/>
    <n v="3921"/>
    <n v="121551"/>
    <n v="23.01"/>
    <n v="34377"/>
    <n v="27969"/>
  </r>
  <r>
    <x v="156"/>
    <x v="4"/>
    <x v="29"/>
    <n v="69824"/>
    <n v="62"/>
    <n v="3085"/>
    <n v="95635"/>
    <n v="35.619999999999997"/>
    <n v="23003"/>
    <n v="34064"/>
  </r>
  <r>
    <x v="156"/>
    <x v="4"/>
    <x v="30"/>
    <n v="85602"/>
    <n v="80"/>
    <n v="2492"/>
    <n v="77252"/>
    <n v="56.71"/>
    <n v="45926"/>
    <n v="43813"/>
  </r>
  <r>
    <x v="156"/>
    <x v="4"/>
    <x v="31"/>
    <n v="12289"/>
    <n v="32"/>
    <n v="617"/>
    <n v="19127"/>
    <n v="32.19"/>
    <n v="6620"/>
    <n v="6158"/>
  </r>
  <r>
    <x v="156"/>
    <x v="4"/>
    <x v="32"/>
    <n v="71254"/>
    <n v="38"/>
    <n v="2604"/>
    <n v="80724"/>
    <n v="48.09"/>
    <n v="33124"/>
    <n v="38821"/>
  </r>
  <r>
    <x v="156"/>
    <x v="4"/>
    <x v="33"/>
    <n v="43464"/>
    <n v="84"/>
    <n v="2286"/>
    <n v="70866"/>
    <n v="38.06"/>
    <n v="22437"/>
    <n v="26969"/>
  </r>
  <r>
    <x v="156"/>
    <x v="4"/>
    <x v="34"/>
    <n v="4397814"/>
    <n v="3218"/>
    <n v="141882"/>
    <n v="4398342"/>
    <n v="50.34"/>
    <n v="1996579"/>
    <n v="2214146"/>
  </r>
  <r>
    <x v="157"/>
    <x v="0"/>
    <x v="0"/>
    <n v="36840"/>
    <n v="31"/>
    <n v="1166"/>
    <n v="32648"/>
    <n v="61.57"/>
    <n v="18204"/>
    <n v="20101"/>
  </r>
  <r>
    <x v="157"/>
    <x v="0"/>
    <x v="1"/>
    <n v="383548"/>
    <n v="75"/>
    <n v="9027"/>
    <n v="252756"/>
    <n v="89.41"/>
    <n v="185923"/>
    <n v="225978"/>
  </r>
  <r>
    <x v="157"/>
    <x v="0"/>
    <x v="2"/>
    <n v="4395"/>
    <n v="11"/>
    <n v="179"/>
    <n v="5012"/>
    <n v="42.69"/>
    <n v="2334"/>
    <n v="2139"/>
  </r>
  <r>
    <x v="157"/>
    <x v="0"/>
    <x v="3"/>
    <n v="23826"/>
    <n v="24"/>
    <n v="1038"/>
    <n v="29064"/>
    <n v="49.59"/>
    <n v="13395"/>
    <n v="14412"/>
  </r>
  <r>
    <x v="157"/>
    <x v="0"/>
    <x v="4"/>
    <n v="15179"/>
    <n v="8"/>
    <n v="467"/>
    <n v="13076"/>
    <n v="61.22"/>
    <n v="8694"/>
    <n v="8006"/>
  </r>
  <r>
    <x v="157"/>
    <x v="0"/>
    <x v="5"/>
    <n v="77081"/>
    <n v="21"/>
    <n v="1837"/>
    <n v="51436"/>
    <n v="78.19"/>
    <n v="44472"/>
    <n v="40220"/>
  </r>
  <r>
    <x v="157"/>
    <x v="0"/>
    <x v="6"/>
    <n v="17001"/>
    <n v="9"/>
    <n v="532"/>
    <n v="14896"/>
    <n v="60.07"/>
    <n v="8771"/>
    <n v="8948"/>
  </r>
  <r>
    <x v="157"/>
    <x v="0"/>
    <x v="7"/>
    <m/>
    <n v="4"/>
    <n v="61"/>
    <n v="1708"/>
    <m/>
    <m/>
    <m/>
  </r>
  <r>
    <x v="157"/>
    <x v="0"/>
    <x v="8"/>
    <m/>
    <n v="10"/>
    <n v="236"/>
    <n v="6608"/>
    <m/>
    <n v="1693"/>
    <m/>
  </r>
  <r>
    <x v="157"/>
    <x v="0"/>
    <x v="9"/>
    <n v="10128"/>
    <n v="15"/>
    <n v="463"/>
    <n v="12964"/>
    <n v="52.12"/>
    <n v="6073"/>
    <n v="6756"/>
  </r>
  <r>
    <x v="157"/>
    <x v="0"/>
    <x v="10"/>
    <n v="13852"/>
    <n v="16"/>
    <n v="520"/>
    <n v="14560"/>
    <n v="56.67"/>
    <n v="9189"/>
    <n v="8252"/>
  </r>
  <r>
    <x v="157"/>
    <x v="0"/>
    <x v="11"/>
    <n v="12498"/>
    <n v="11"/>
    <n v="522"/>
    <n v="14616"/>
    <n v="49"/>
    <n v="8343"/>
    <n v="7162"/>
  </r>
  <r>
    <x v="157"/>
    <x v="0"/>
    <x v="12"/>
    <n v="9506"/>
    <n v="20"/>
    <n v="549"/>
    <n v="15372"/>
    <n v="39.880000000000003"/>
    <n v="5763"/>
    <n v="6130"/>
  </r>
  <r>
    <x v="157"/>
    <x v="0"/>
    <x v="13"/>
    <m/>
    <n v="3"/>
    <n v="137"/>
    <n v="3836"/>
    <m/>
    <m/>
    <m/>
  </r>
  <r>
    <x v="157"/>
    <x v="0"/>
    <x v="14"/>
    <m/>
    <n v="10"/>
    <n v="225"/>
    <n v="6300"/>
    <m/>
    <m/>
    <m/>
  </r>
  <r>
    <x v="157"/>
    <x v="0"/>
    <x v="15"/>
    <m/>
    <n v="3"/>
    <n v="41"/>
    <n v="1148"/>
    <m/>
    <m/>
    <m/>
  </r>
  <r>
    <x v="157"/>
    <x v="0"/>
    <x v="16"/>
    <n v="131025"/>
    <n v="34"/>
    <n v="3435"/>
    <n v="96180"/>
    <n v="86.29"/>
    <n v="62231"/>
    <n v="82994"/>
  </r>
  <r>
    <x v="157"/>
    <x v="0"/>
    <x v="17"/>
    <n v="128733"/>
    <n v="31"/>
    <n v="3311"/>
    <n v="92708"/>
    <n v="87.33"/>
    <n v="60962"/>
    <n v="80958"/>
  </r>
  <r>
    <x v="157"/>
    <x v="0"/>
    <x v="18"/>
    <n v="11715"/>
    <n v="16"/>
    <n v="346"/>
    <n v="9688"/>
    <n v="67.290000000000006"/>
    <n v="6368"/>
    <n v="6519"/>
  </r>
  <r>
    <x v="157"/>
    <x v="0"/>
    <x v="19"/>
    <n v="14966"/>
    <n v="14"/>
    <n v="468"/>
    <n v="13104"/>
    <n v="66.95"/>
    <n v="8789"/>
    <n v="8773"/>
  </r>
  <r>
    <x v="157"/>
    <x v="0"/>
    <x v="20"/>
    <n v="84169"/>
    <n v="48"/>
    <n v="2542"/>
    <n v="71176"/>
    <n v="71.849999999999994"/>
    <n v="45925"/>
    <n v="51137"/>
  </r>
  <r>
    <x v="157"/>
    <x v="0"/>
    <x v="21"/>
    <m/>
    <n v="6"/>
    <n v="114"/>
    <n v="3192"/>
    <m/>
    <m/>
    <m/>
  </r>
  <r>
    <x v="157"/>
    <x v="0"/>
    <x v="22"/>
    <m/>
    <n v="4"/>
    <n v="466"/>
    <n v="13048"/>
    <m/>
    <m/>
    <m/>
  </r>
  <r>
    <x v="157"/>
    <x v="0"/>
    <x v="23"/>
    <m/>
    <n v="9"/>
    <n v="143"/>
    <n v="4004"/>
    <m/>
    <m/>
    <m/>
  </r>
  <r>
    <x v="157"/>
    <x v="0"/>
    <x v="24"/>
    <n v="104981"/>
    <n v="67"/>
    <n v="3265"/>
    <n v="91420"/>
    <n v="68.45"/>
    <n v="60855"/>
    <n v="62573"/>
  </r>
  <r>
    <x v="157"/>
    <x v="0"/>
    <x v="25"/>
    <n v="32149"/>
    <n v="39"/>
    <n v="1241"/>
    <n v="34748"/>
    <n v="52.1"/>
    <n v="25019"/>
    <n v="18103"/>
  </r>
  <r>
    <x v="157"/>
    <x v="0"/>
    <x v="26"/>
    <n v="17234"/>
    <n v="9"/>
    <n v="457"/>
    <n v="12796"/>
    <n v="61.38"/>
    <n v="9238"/>
    <n v="7854"/>
  </r>
  <r>
    <x v="157"/>
    <x v="0"/>
    <x v="27"/>
    <n v="144104"/>
    <n v="34"/>
    <n v="3147"/>
    <n v="88116"/>
    <n v="85.76"/>
    <n v="53445"/>
    <n v="75568"/>
  </r>
  <r>
    <x v="157"/>
    <x v="0"/>
    <x v="28"/>
    <n v="9138"/>
    <n v="10"/>
    <n v="426"/>
    <n v="11928"/>
    <n v="43.93"/>
    <n v="8340"/>
    <n v="5240"/>
  </r>
  <r>
    <x v="157"/>
    <x v="0"/>
    <x v="29"/>
    <n v="2841"/>
    <n v="14"/>
    <n v="194"/>
    <n v="5432"/>
    <n v="32.39"/>
    <n v="2210"/>
    <n v="1760"/>
  </r>
  <r>
    <x v="157"/>
    <x v="0"/>
    <x v="30"/>
    <n v="34067"/>
    <n v="20"/>
    <n v="817"/>
    <n v="22876"/>
    <n v="83.57"/>
    <n v="21195"/>
    <n v="19118"/>
  </r>
  <r>
    <x v="157"/>
    <x v="0"/>
    <x v="31"/>
    <n v="950"/>
    <n v="8"/>
    <n v="87"/>
    <n v="2436"/>
    <m/>
    <n v="717"/>
    <m/>
  </r>
  <r>
    <x v="157"/>
    <x v="0"/>
    <x v="32"/>
    <n v="15738"/>
    <n v="6"/>
    <n v="559"/>
    <n v="15652"/>
    <n v="67.83"/>
    <n v="10287"/>
    <n v="10616"/>
  </r>
  <r>
    <x v="157"/>
    <x v="0"/>
    <x v="33"/>
    <n v="10036"/>
    <n v="19"/>
    <n v="473"/>
    <n v="13244"/>
    <n v="50.12"/>
    <n v="6108"/>
    <n v="6638"/>
  </r>
  <r>
    <x v="157"/>
    <x v="0"/>
    <x v="34"/>
    <n v="1145637"/>
    <n v="561"/>
    <n v="31915"/>
    <n v="893620"/>
    <n v="74.09"/>
    <n v="592272"/>
    <n v="662109"/>
  </r>
  <r>
    <x v="157"/>
    <x v="1"/>
    <x v="0"/>
    <n v="55194"/>
    <n v="129"/>
    <n v="1564"/>
    <n v="43792"/>
    <n v="62.24"/>
    <n v="28244"/>
    <n v="27258"/>
  </r>
  <r>
    <x v="157"/>
    <x v="1"/>
    <x v="1"/>
    <n v="151672"/>
    <n v="184"/>
    <n v="3784"/>
    <n v="105952"/>
    <n v="73.209999999999994"/>
    <n v="75527"/>
    <n v="77567"/>
  </r>
  <r>
    <x v="157"/>
    <x v="1"/>
    <x v="2"/>
    <n v="26504"/>
    <n v="63"/>
    <n v="658"/>
    <n v="18424"/>
    <n v="67.209999999999994"/>
    <n v="15006"/>
    <n v="12384"/>
  </r>
  <r>
    <x v="157"/>
    <x v="1"/>
    <x v="3"/>
    <n v="45768"/>
    <n v="89"/>
    <n v="1598"/>
    <n v="44744"/>
    <n v="57.57"/>
    <n v="29181"/>
    <n v="25759"/>
  </r>
  <r>
    <x v="157"/>
    <x v="1"/>
    <x v="4"/>
    <n v="35543"/>
    <n v="53"/>
    <n v="925"/>
    <n v="25900"/>
    <n v="67.16"/>
    <n v="17754"/>
    <n v="17395"/>
  </r>
  <r>
    <x v="157"/>
    <x v="1"/>
    <x v="5"/>
    <n v="59024"/>
    <n v="79"/>
    <n v="1401"/>
    <n v="39228"/>
    <n v="66.23"/>
    <n v="34422"/>
    <n v="25980"/>
  </r>
  <r>
    <x v="157"/>
    <x v="1"/>
    <x v="6"/>
    <n v="50616"/>
    <n v="67"/>
    <n v="1172"/>
    <n v="32816"/>
    <n v="72.61"/>
    <n v="30450"/>
    <n v="23827"/>
  </r>
  <r>
    <x v="157"/>
    <x v="1"/>
    <x v="7"/>
    <n v="9491"/>
    <n v="22"/>
    <n v="270"/>
    <n v="7560"/>
    <n v="65.97"/>
    <n v="5038"/>
    <n v="4987"/>
  </r>
  <r>
    <x v="157"/>
    <x v="1"/>
    <x v="8"/>
    <n v="14562"/>
    <n v="35"/>
    <n v="522"/>
    <n v="14616"/>
    <n v="55"/>
    <n v="8393"/>
    <n v="8039"/>
  </r>
  <r>
    <x v="157"/>
    <x v="1"/>
    <x v="9"/>
    <n v="22627"/>
    <n v="45"/>
    <n v="775"/>
    <n v="21700"/>
    <n v="65.73"/>
    <n v="12120"/>
    <n v="14263"/>
  </r>
  <r>
    <x v="157"/>
    <x v="1"/>
    <x v="10"/>
    <n v="54673"/>
    <n v="79"/>
    <n v="1443"/>
    <n v="40404"/>
    <n v="64.62"/>
    <n v="26171"/>
    <n v="26109"/>
  </r>
  <r>
    <x v="157"/>
    <x v="1"/>
    <x v="11"/>
    <n v="8802"/>
    <n v="22"/>
    <n v="538"/>
    <n v="15064"/>
    <n v="29.07"/>
    <n v="5806"/>
    <n v="4380"/>
  </r>
  <r>
    <x v="157"/>
    <x v="1"/>
    <x v="12"/>
    <n v="31927"/>
    <n v="61"/>
    <n v="1049"/>
    <n v="29372"/>
    <n v="62.71"/>
    <n v="18144"/>
    <n v="18419"/>
  </r>
  <r>
    <x v="157"/>
    <x v="1"/>
    <x v="13"/>
    <n v="11189"/>
    <n v="20"/>
    <n v="350"/>
    <n v="9800"/>
    <n v="61.79"/>
    <n v="6219"/>
    <n v="6056"/>
  </r>
  <r>
    <x v="157"/>
    <x v="1"/>
    <x v="14"/>
    <n v="8548"/>
    <n v="20"/>
    <n v="269"/>
    <n v="7532"/>
    <n v="59.63"/>
    <n v="4923"/>
    <n v="4492"/>
  </r>
  <r>
    <x v="157"/>
    <x v="1"/>
    <x v="15"/>
    <n v="8998"/>
    <n v="28"/>
    <n v="275"/>
    <n v="7700"/>
    <n v="65.78"/>
    <n v="5308"/>
    <n v="5065"/>
  </r>
  <r>
    <x v="157"/>
    <x v="1"/>
    <x v="16"/>
    <n v="48395"/>
    <n v="60"/>
    <n v="1287"/>
    <n v="36036"/>
    <n v="75.25"/>
    <n v="25280"/>
    <n v="27117"/>
  </r>
  <r>
    <x v="157"/>
    <x v="1"/>
    <x v="17"/>
    <n v="30679"/>
    <n v="31"/>
    <n v="763"/>
    <n v="21364"/>
    <n v="79.06"/>
    <n v="15734"/>
    <n v="16891"/>
  </r>
  <r>
    <x v="157"/>
    <x v="1"/>
    <x v="18"/>
    <n v="30484"/>
    <n v="49"/>
    <n v="769"/>
    <n v="21532"/>
    <n v="72.16"/>
    <n v="17630"/>
    <n v="15538"/>
  </r>
  <r>
    <x v="157"/>
    <x v="1"/>
    <x v="19"/>
    <n v="48667"/>
    <n v="98"/>
    <n v="1275"/>
    <n v="35700"/>
    <n v="70.459999999999994"/>
    <n v="24760"/>
    <n v="25153"/>
  </r>
  <r>
    <x v="157"/>
    <x v="1"/>
    <x v="20"/>
    <n v="126658"/>
    <n v="193"/>
    <n v="2758"/>
    <n v="77224"/>
    <n v="83.48"/>
    <n v="71638"/>
    <n v="64465"/>
  </r>
  <r>
    <x v="157"/>
    <x v="1"/>
    <x v="21"/>
    <n v="15664"/>
    <n v="28"/>
    <n v="408"/>
    <n v="11424"/>
    <n v="62.92"/>
    <n v="11045"/>
    <n v="7189"/>
  </r>
  <r>
    <x v="157"/>
    <x v="1"/>
    <x v="22"/>
    <n v="19312"/>
    <n v="17"/>
    <n v="436"/>
    <n v="12208"/>
    <n v="74.22"/>
    <n v="15230"/>
    <n v="9061"/>
  </r>
  <r>
    <x v="157"/>
    <x v="1"/>
    <x v="23"/>
    <n v="13695"/>
    <n v="28"/>
    <n v="378"/>
    <n v="10584"/>
    <n v="74.25"/>
    <n v="8920"/>
    <n v="7859"/>
  </r>
  <r>
    <x v="157"/>
    <x v="1"/>
    <x v="24"/>
    <n v="175327"/>
    <n v="266"/>
    <n v="3980"/>
    <n v="111440"/>
    <n v="79.48"/>
    <n v="106832"/>
    <n v="88574"/>
  </r>
  <r>
    <x v="157"/>
    <x v="1"/>
    <x v="25"/>
    <n v="49163"/>
    <n v="72"/>
    <n v="1033"/>
    <n v="28924"/>
    <n v="79.7"/>
    <n v="35639"/>
    <n v="23053"/>
  </r>
  <r>
    <x v="157"/>
    <x v="1"/>
    <x v="26"/>
    <n v="17613"/>
    <n v="23"/>
    <n v="350"/>
    <n v="9800"/>
    <n v="71.819999999999993"/>
    <n v="9500"/>
    <n v="7038"/>
  </r>
  <r>
    <x v="157"/>
    <x v="1"/>
    <x v="27"/>
    <n v="62144"/>
    <n v="54"/>
    <n v="1289"/>
    <n v="36092"/>
    <n v="74.010000000000005"/>
    <n v="27290"/>
    <n v="26712"/>
  </r>
  <r>
    <x v="157"/>
    <x v="1"/>
    <x v="28"/>
    <n v="12741"/>
    <n v="23"/>
    <n v="299"/>
    <n v="8372"/>
    <n v="80.34"/>
    <n v="8933"/>
    <n v="6726"/>
  </r>
  <r>
    <x v="157"/>
    <x v="1"/>
    <x v="29"/>
    <n v="9420"/>
    <n v="29"/>
    <n v="287"/>
    <n v="8036"/>
    <n v="67.8"/>
    <n v="5609"/>
    <n v="5449"/>
  </r>
  <r>
    <x v="157"/>
    <x v="1"/>
    <x v="30"/>
    <n v="33450"/>
    <n v="46"/>
    <n v="772"/>
    <n v="21616"/>
    <n v="79.91"/>
    <n v="18143"/>
    <n v="17274"/>
  </r>
  <r>
    <x v="157"/>
    <x v="1"/>
    <x v="31"/>
    <n v="3347"/>
    <n v="14"/>
    <n v="100"/>
    <n v="2800"/>
    <n v="65.25"/>
    <n v="2392"/>
    <n v="1827"/>
  </r>
  <r>
    <x v="157"/>
    <x v="1"/>
    <x v="32"/>
    <n v="17535"/>
    <n v="20"/>
    <n v="365"/>
    <n v="10220"/>
    <n v="79.39"/>
    <n v="10570"/>
    <n v="8114"/>
  </r>
  <r>
    <x v="157"/>
    <x v="1"/>
    <x v="33"/>
    <n v="18329"/>
    <n v="42"/>
    <n v="614"/>
    <n v="17192"/>
    <n v="62.95"/>
    <n v="10473"/>
    <n v="10822"/>
  </r>
  <r>
    <x v="157"/>
    <x v="1"/>
    <x v="34"/>
    <n v="1121754"/>
    <n v="1792"/>
    <n v="29013"/>
    <n v="812364"/>
    <n v="69.599999999999994"/>
    <n v="625755"/>
    <n v="565373"/>
  </r>
  <r>
    <x v="157"/>
    <x v="2"/>
    <x v="0"/>
    <n v="17448"/>
    <n v="26"/>
    <n v="1253"/>
    <n v="35084"/>
    <n v="43.35"/>
    <n v="7445"/>
    <n v="15210"/>
  </r>
  <r>
    <x v="157"/>
    <x v="2"/>
    <x v="1"/>
    <n v="83327"/>
    <n v="40"/>
    <n v="3840"/>
    <n v="107520"/>
    <n v="71.66"/>
    <n v="41987"/>
    <n v="77051"/>
  </r>
  <r>
    <x v="157"/>
    <x v="2"/>
    <x v="2"/>
    <n v="9974"/>
    <n v="18"/>
    <n v="681"/>
    <n v="19068"/>
    <n v="44.07"/>
    <n v="5422"/>
    <n v="8403"/>
  </r>
  <r>
    <x v="157"/>
    <x v="2"/>
    <x v="3"/>
    <n v="13438"/>
    <n v="15"/>
    <n v="827"/>
    <n v="23156"/>
    <n v="48.32"/>
    <n v="7145"/>
    <n v="11188"/>
  </r>
  <r>
    <x v="157"/>
    <x v="2"/>
    <x v="4"/>
    <n v="16797"/>
    <n v="16"/>
    <n v="1043"/>
    <n v="29204"/>
    <n v="49.36"/>
    <n v="6330"/>
    <n v="14415"/>
  </r>
  <r>
    <x v="157"/>
    <x v="2"/>
    <x v="5"/>
    <n v="20391"/>
    <n v="14"/>
    <n v="1585"/>
    <n v="44380"/>
    <n v="42.93"/>
    <n v="12040"/>
    <n v="19052"/>
  </r>
  <r>
    <x v="157"/>
    <x v="2"/>
    <x v="6"/>
    <n v="17615"/>
    <n v="14"/>
    <n v="898"/>
    <n v="25144"/>
    <n v="64.73"/>
    <n v="9903"/>
    <n v="16276"/>
  </r>
  <r>
    <x v="157"/>
    <x v="2"/>
    <x v="7"/>
    <m/>
    <n v="2"/>
    <n v="65"/>
    <n v="1820"/>
    <m/>
    <m/>
    <m/>
  </r>
  <r>
    <x v="157"/>
    <x v="2"/>
    <x v="8"/>
    <m/>
    <n v="6"/>
    <n v="169"/>
    <n v="4732"/>
    <m/>
    <n v="797"/>
    <m/>
  </r>
  <r>
    <x v="157"/>
    <x v="2"/>
    <x v="9"/>
    <n v="4032"/>
    <n v="10"/>
    <n v="408"/>
    <n v="11424"/>
    <n v="31.67"/>
    <n v="1945"/>
    <n v="3618"/>
  </r>
  <r>
    <x v="157"/>
    <x v="2"/>
    <x v="10"/>
    <n v="14226"/>
    <n v="18"/>
    <n v="838"/>
    <n v="23464"/>
    <n v="55.57"/>
    <n v="2783"/>
    <n v="13039"/>
  </r>
  <r>
    <x v="157"/>
    <x v="2"/>
    <x v="11"/>
    <n v="7410"/>
    <n v="14"/>
    <n v="933"/>
    <n v="26124"/>
    <n v="24.98"/>
    <n v="4378"/>
    <n v="6526"/>
  </r>
  <r>
    <x v="157"/>
    <x v="2"/>
    <x v="12"/>
    <m/>
    <n v="2"/>
    <n v="100"/>
    <n v="2800"/>
    <m/>
    <m/>
    <m/>
  </r>
  <r>
    <x v="157"/>
    <x v="2"/>
    <x v="13"/>
    <n v="1754"/>
    <n v="5"/>
    <n v="226"/>
    <n v="6328"/>
    <n v="21.4"/>
    <n v="1174"/>
    <n v="1354"/>
  </r>
  <r>
    <x v="157"/>
    <x v="2"/>
    <x v="14"/>
    <m/>
    <n v="2"/>
    <n v="65"/>
    <n v="1820"/>
    <m/>
    <m/>
    <m/>
  </r>
  <r>
    <x v="157"/>
    <x v="2"/>
    <x v="15"/>
    <m/>
    <n v="6"/>
    <n v="453"/>
    <n v="12684"/>
    <m/>
    <m/>
    <m/>
  </r>
  <r>
    <x v="157"/>
    <x v="2"/>
    <x v="16"/>
    <m/>
    <n v="14"/>
    <n v="2482"/>
    <n v="69496"/>
    <m/>
    <m/>
    <m/>
  </r>
  <r>
    <x v="157"/>
    <x v="2"/>
    <x v="17"/>
    <m/>
    <n v="10"/>
    <n v="1882"/>
    <n v="52696"/>
    <m/>
    <m/>
    <m/>
  </r>
  <r>
    <x v="157"/>
    <x v="2"/>
    <x v="18"/>
    <n v="23285"/>
    <n v="26"/>
    <n v="1224"/>
    <n v="34272"/>
    <n v="54.3"/>
    <n v="12658"/>
    <n v="18609"/>
  </r>
  <r>
    <x v="157"/>
    <x v="2"/>
    <x v="19"/>
    <n v="28942"/>
    <n v="30"/>
    <n v="1305"/>
    <n v="36540"/>
    <n v="67.94"/>
    <n v="17012"/>
    <n v="24825"/>
  </r>
  <r>
    <x v="157"/>
    <x v="2"/>
    <x v="20"/>
    <n v="45329"/>
    <n v="54"/>
    <n v="2605"/>
    <n v="72940"/>
    <n v="56.75"/>
    <n v="23979"/>
    <n v="41390"/>
  </r>
  <r>
    <x v="157"/>
    <x v="2"/>
    <x v="21"/>
    <m/>
    <n v="7"/>
    <n v="483"/>
    <n v="13524"/>
    <m/>
    <m/>
    <m/>
  </r>
  <r>
    <x v="157"/>
    <x v="2"/>
    <x v="22"/>
    <m/>
    <n v="6"/>
    <n v="374"/>
    <n v="10472"/>
    <m/>
    <n v="7654"/>
    <m/>
  </r>
  <r>
    <x v="157"/>
    <x v="2"/>
    <x v="23"/>
    <m/>
    <n v="4"/>
    <n v="84"/>
    <n v="2352"/>
    <m/>
    <m/>
    <m/>
  </r>
  <r>
    <x v="157"/>
    <x v="2"/>
    <x v="24"/>
    <n v="59827"/>
    <n v="71"/>
    <n v="3546"/>
    <n v="99288"/>
    <n v="53.9"/>
    <n v="35358"/>
    <n v="53513"/>
  </r>
  <r>
    <x v="157"/>
    <x v="2"/>
    <x v="25"/>
    <n v="33519"/>
    <n v="24"/>
    <n v="1556"/>
    <n v="43568"/>
    <n v="66.180000000000007"/>
    <n v="24022"/>
    <n v="28833"/>
  </r>
  <r>
    <x v="157"/>
    <x v="2"/>
    <x v="26"/>
    <n v="11590"/>
    <n v="8"/>
    <n v="619"/>
    <n v="17332"/>
    <n v="60.24"/>
    <n v="6270"/>
    <n v="10442"/>
  </r>
  <r>
    <x v="157"/>
    <x v="2"/>
    <x v="27"/>
    <n v="54102"/>
    <n v="21"/>
    <n v="2175"/>
    <n v="60900"/>
    <n v="85.04"/>
    <n v="23283"/>
    <n v="51792"/>
  </r>
  <r>
    <x v="157"/>
    <x v="2"/>
    <x v="28"/>
    <n v="2578"/>
    <n v="6"/>
    <n v="126"/>
    <n v="3528"/>
    <n v="64.84"/>
    <n v="1895"/>
    <n v="2288"/>
  </r>
  <r>
    <x v="157"/>
    <x v="2"/>
    <x v="29"/>
    <n v="2285"/>
    <n v="8"/>
    <n v="268"/>
    <n v="7504"/>
    <n v="25.37"/>
    <n v="783"/>
    <n v="1904"/>
  </r>
  <r>
    <x v="157"/>
    <x v="2"/>
    <x v="30"/>
    <n v="8398"/>
    <n v="8"/>
    <n v="377"/>
    <n v="10556"/>
    <n v="73.260000000000005"/>
    <n v="4259"/>
    <n v="7733"/>
  </r>
  <r>
    <x v="157"/>
    <x v="2"/>
    <x v="31"/>
    <n v="1164"/>
    <n v="4"/>
    <n v="163"/>
    <n v="4564"/>
    <m/>
    <n v="863"/>
    <m/>
  </r>
  <r>
    <x v="157"/>
    <x v="2"/>
    <x v="32"/>
    <n v="12826"/>
    <n v="7"/>
    <n v="742"/>
    <n v="20776"/>
    <n v="59.65"/>
    <n v="6292"/>
    <n v="12393"/>
  </r>
  <r>
    <x v="157"/>
    <x v="2"/>
    <x v="33"/>
    <n v="4695"/>
    <n v="11"/>
    <n v="421"/>
    <n v="11788"/>
    <n v="37.94"/>
    <n v="3747"/>
    <n v="4473"/>
  </r>
  <r>
    <x v="157"/>
    <x v="2"/>
    <x v="34"/>
    <n v="494840"/>
    <n v="446"/>
    <n v="28388"/>
    <n v="794864"/>
    <n v="56.29"/>
    <n v="255046"/>
    <n v="447391"/>
  </r>
  <r>
    <x v="157"/>
    <x v="3"/>
    <x v="0"/>
    <n v="67767"/>
    <n v="48"/>
    <n v="5928"/>
    <n v="165984"/>
    <n v="19.190000000000001"/>
    <n v="31525"/>
    <n v="31861"/>
  </r>
  <r>
    <x v="157"/>
    <x v="3"/>
    <x v="1"/>
    <n v="37024"/>
    <n v="23"/>
    <n v="2673"/>
    <n v="74844"/>
    <n v="25.68"/>
    <n v="16237"/>
    <n v="19218"/>
  </r>
  <r>
    <x v="157"/>
    <x v="3"/>
    <x v="2"/>
    <n v="49764"/>
    <n v="25"/>
    <n v="2998"/>
    <n v="83944"/>
    <n v="28.07"/>
    <n v="28034"/>
    <n v="23559"/>
  </r>
  <r>
    <x v="157"/>
    <x v="3"/>
    <x v="3"/>
    <n v="24544"/>
    <n v="20"/>
    <n v="1829"/>
    <n v="51212"/>
    <n v="24.39"/>
    <n v="13517"/>
    <n v="12489"/>
  </r>
  <r>
    <x v="157"/>
    <x v="3"/>
    <x v="4"/>
    <n v="38533"/>
    <n v="19"/>
    <n v="2653"/>
    <n v="74284"/>
    <n v="24.59"/>
    <n v="11947"/>
    <n v="18266"/>
  </r>
  <r>
    <x v="157"/>
    <x v="3"/>
    <x v="5"/>
    <n v="22784"/>
    <n v="11"/>
    <n v="1456"/>
    <n v="40768"/>
    <n v="25.95"/>
    <n v="11841"/>
    <n v="10579"/>
  </r>
  <r>
    <x v="157"/>
    <x v="3"/>
    <x v="6"/>
    <n v="18231"/>
    <n v="9"/>
    <n v="1291"/>
    <n v="36148"/>
    <n v="22.81"/>
    <n v="9532"/>
    <n v="8247"/>
  </r>
  <r>
    <x v="157"/>
    <x v="3"/>
    <x v="7"/>
    <n v="8681"/>
    <n v="5"/>
    <n v="1149"/>
    <n v="32172"/>
    <n v="11.84"/>
    <n v="3809"/>
    <n v="3810"/>
  </r>
  <r>
    <x v="157"/>
    <x v="3"/>
    <x v="8"/>
    <n v="12406"/>
    <n v="10"/>
    <n v="1744"/>
    <n v="48832"/>
    <n v="12.55"/>
    <n v="4637"/>
    <n v="6126"/>
  </r>
  <r>
    <x v="157"/>
    <x v="3"/>
    <x v="9"/>
    <n v="14796"/>
    <n v="13"/>
    <n v="1204"/>
    <n v="33712"/>
    <n v="21.88"/>
    <n v="6897"/>
    <n v="7378"/>
  </r>
  <r>
    <x v="157"/>
    <x v="3"/>
    <x v="10"/>
    <n v="19093"/>
    <n v="20"/>
    <n v="1813"/>
    <n v="50764"/>
    <n v="19.579999999999998"/>
    <n v="9572"/>
    <n v="9940"/>
  </r>
  <r>
    <x v="157"/>
    <x v="3"/>
    <x v="11"/>
    <n v="10891"/>
    <n v="6"/>
    <n v="401"/>
    <n v="11228"/>
    <n v="41.91"/>
    <n v="7660"/>
    <n v="4706"/>
  </r>
  <r>
    <x v="157"/>
    <x v="3"/>
    <x v="12"/>
    <m/>
    <n v="7"/>
    <n v="589"/>
    <n v="16492"/>
    <m/>
    <m/>
    <m/>
  </r>
  <r>
    <x v="157"/>
    <x v="3"/>
    <x v="13"/>
    <m/>
    <n v="3"/>
    <n v="364"/>
    <n v="10192"/>
    <m/>
    <m/>
    <m/>
  </r>
  <r>
    <x v="157"/>
    <x v="3"/>
    <x v="14"/>
    <n v="8115"/>
    <n v="7"/>
    <n v="753"/>
    <n v="21084"/>
    <n v="19.079999999999998"/>
    <n v="4475"/>
    <n v="4023"/>
  </r>
  <r>
    <x v="157"/>
    <x v="3"/>
    <x v="15"/>
    <n v="8835"/>
    <n v="8"/>
    <n v="972"/>
    <n v="27216"/>
    <n v="15.95"/>
    <n v="4529"/>
    <n v="4342"/>
  </r>
  <r>
    <x v="157"/>
    <x v="3"/>
    <x v="16"/>
    <m/>
    <n v="4"/>
    <n v="419"/>
    <n v="11732"/>
    <m/>
    <m/>
    <m/>
  </r>
  <r>
    <x v="157"/>
    <x v="3"/>
    <x v="17"/>
    <m/>
    <n v="1"/>
    <n v="39"/>
    <n v="1092"/>
    <m/>
    <m/>
    <m/>
  </r>
  <r>
    <x v="157"/>
    <x v="3"/>
    <x v="18"/>
    <n v="24314"/>
    <n v="15"/>
    <n v="1145"/>
    <n v="32060"/>
    <n v="35.49"/>
    <n v="11331"/>
    <n v="11377"/>
  </r>
  <r>
    <x v="157"/>
    <x v="3"/>
    <x v="19"/>
    <n v="76969"/>
    <n v="24"/>
    <n v="3972"/>
    <n v="111216"/>
    <n v="31.08"/>
    <n v="29425"/>
    <n v="34564"/>
  </r>
  <r>
    <x v="157"/>
    <x v="3"/>
    <x v="20"/>
    <n v="75673"/>
    <n v="37"/>
    <n v="4607"/>
    <n v="128996"/>
    <n v="29.08"/>
    <n v="29939"/>
    <n v="37508"/>
  </r>
  <r>
    <x v="157"/>
    <x v="3"/>
    <x v="21"/>
    <n v="9836"/>
    <n v="9"/>
    <n v="681"/>
    <n v="19068"/>
    <n v="25.55"/>
    <n v="5614"/>
    <n v="4871"/>
  </r>
  <r>
    <x v="157"/>
    <x v="3"/>
    <x v="22"/>
    <n v="15865"/>
    <n v="4"/>
    <n v="617"/>
    <n v="17276"/>
    <n v="41.83"/>
    <m/>
    <n v="7227"/>
  </r>
  <r>
    <x v="157"/>
    <x v="3"/>
    <x v="23"/>
    <n v="11744"/>
    <n v="7"/>
    <n v="847"/>
    <n v="23716"/>
    <n v="19.91"/>
    <m/>
    <n v="4722"/>
  </r>
  <r>
    <x v="157"/>
    <x v="3"/>
    <x v="24"/>
    <n v="113118"/>
    <n v="57"/>
    <n v="6752"/>
    <n v="189056"/>
    <n v="28.74"/>
    <n v="52744"/>
    <n v="54328"/>
  </r>
  <r>
    <x v="157"/>
    <x v="3"/>
    <x v="25"/>
    <n v="38248"/>
    <n v="19"/>
    <n v="1767"/>
    <n v="49476"/>
    <n v="36.76"/>
    <n v="29243"/>
    <n v="18189"/>
  </r>
  <r>
    <x v="157"/>
    <x v="3"/>
    <x v="26"/>
    <n v="26364"/>
    <n v="6"/>
    <n v="1580"/>
    <n v="44240"/>
    <n v="26.39"/>
    <n v="12575"/>
    <n v="11675"/>
  </r>
  <r>
    <x v="157"/>
    <x v="3"/>
    <x v="27"/>
    <n v="31710"/>
    <n v="7"/>
    <n v="1203"/>
    <n v="33684"/>
    <n v="37.83"/>
    <n v="17305"/>
    <n v="12743"/>
  </r>
  <r>
    <x v="157"/>
    <x v="3"/>
    <x v="28"/>
    <n v="23810"/>
    <n v="12"/>
    <n v="3072"/>
    <n v="86016"/>
    <n v="11.89"/>
    <n v="11626"/>
    <n v="10225"/>
  </r>
  <r>
    <x v="157"/>
    <x v="3"/>
    <x v="29"/>
    <n v="18178"/>
    <n v="11"/>
    <n v="2335"/>
    <n v="65380"/>
    <n v="12.03"/>
    <n v="6696"/>
    <n v="7867"/>
  </r>
  <r>
    <x v="157"/>
    <x v="3"/>
    <x v="30"/>
    <n v="14832"/>
    <n v="6"/>
    <n v="527"/>
    <n v="14756"/>
    <n v="44.87"/>
    <n v="8932"/>
    <n v="6621"/>
  </r>
  <r>
    <x v="157"/>
    <x v="3"/>
    <x v="31"/>
    <n v="6491"/>
    <n v="6"/>
    <n v="269"/>
    <n v="7532"/>
    <n v="35.619999999999997"/>
    <n v="4189"/>
    <n v="2683"/>
  </r>
  <r>
    <x v="157"/>
    <x v="3"/>
    <x v="32"/>
    <n v="17026"/>
    <n v="5"/>
    <n v="948"/>
    <n v="26544"/>
    <n v="31.57"/>
    <n v="8112"/>
    <n v="8380"/>
  </r>
  <r>
    <x v="157"/>
    <x v="3"/>
    <x v="33"/>
    <n v="6538"/>
    <n v="11"/>
    <n v="771"/>
    <n v="21588"/>
    <n v="16.63"/>
    <n v="4626"/>
    <n v="3590"/>
  </r>
  <r>
    <x v="157"/>
    <x v="3"/>
    <x v="34"/>
    <n v="752679"/>
    <n v="417"/>
    <n v="52577"/>
    <n v="1472156"/>
    <n v="24.08"/>
    <n v="367498"/>
    <n v="354470"/>
  </r>
  <r>
    <x v="157"/>
    <x v="4"/>
    <x v="0"/>
    <n v="177249"/>
    <n v="234"/>
    <n v="9911"/>
    <n v="277508"/>
    <n v="34.03"/>
    <n v="85418"/>
    <n v="94430"/>
  </r>
  <r>
    <x v="157"/>
    <x v="4"/>
    <x v="1"/>
    <n v="655571"/>
    <n v="322"/>
    <n v="19324"/>
    <n v="541072"/>
    <n v="73.89"/>
    <n v="319673"/>
    <n v="399813"/>
  </r>
  <r>
    <x v="157"/>
    <x v="4"/>
    <x v="2"/>
    <n v="90637"/>
    <n v="117"/>
    <n v="4516"/>
    <n v="126448"/>
    <n v="36.76"/>
    <n v="50796"/>
    <n v="46485"/>
  </r>
  <r>
    <x v="157"/>
    <x v="4"/>
    <x v="3"/>
    <n v="107576"/>
    <n v="148"/>
    <n v="5292"/>
    <n v="148176"/>
    <n v="43.09"/>
    <n v="63238"/>
    <n v="63848"/>
  </r>
  <r>
    <x v="157"/>
    <x v="4"/>
    <x v="4"/>
    <n v="106052"/>
    <n v="96"/>
    <n v="5088"/>
    <n v="142464"/>
    <n v="40.770000000000003"/>
    <n v="44725"/>
    <n v="58081"/>
  </r>
  <r>
    <x v="157"/>
    <x v="4"/>
    <x v="5"/>
    <n v="179280"/>
    <n v="125"/>
    <n v="6279"/>
    <n v="175812"/>
    <n v="54.51"/>
    <n v="102775"/>
    <n v="95831"/>
  </r>
  <r>
    <x v="157"/>
    <x v="4"/>
    <x v="6"/>
    <n v="103462"/>
    <n v="99"/>
    <n v="3893"/>
    <n v="109004"/>
    <n v="52.56"/>
    <n v="58657"/>
    <n v="57297"/>
  </r>
  <r>
    <x v="157"/>
    <x v="4"/>
    <x v="7"/>
    <n v="19982"/>
    <n v="33"/>
    <n v="1545"/>
    <n v="43260"/>
    <n v="22.51"/>
    <n v="9806"/>
    <n v="9739"/>
  </r>
  <r>
    <x v="157"/>
    <x v="4"/>
    <x v="8"/>
    <n v="32217"/>
    <n v="61"/>
    <n v="2671"/>
    <n v="74788"/>
    <n v="24.47"/>
    <n v="15520"/>
    <n v="18299"/>
  </r>
  <r>
    <x v="157"/>
    <x v="4"/>
    <x v="9"/>
    <n v="51582"/>
    <n v="83"/>
    <n v="2850"/>
    <n v="79800"/>
    <n v="40.119999999999997"/>
    <n v="27035"/>
    <n v="32014"/>
  </r>
  <r>
    <x v="157"/>
    <x v="4"/>
    <x v="10"/>
    <n v="101843"/>
    <n v="133"/>
    <n v="4614"/>
    <n v="129192"/>
    <n v="44.38"/>
    <n v="47715"/>
    <n v="57339"/>
  </r>
  <r>
    <x v="157"/>
    <x v="4"/>
    <x v="11"/>
    <n v="39601"/>
    <n v="53"/>
    <n v="2394"/>
    <n v="67032"/>
    <n v="33.97"/>
    <n v="26186"/>
    <n v="22773"/>
  </r>
  <r>
    <x v="157"/>
    <x v="4"/>
    <x v="12"/>
    <n v="45822"/>
    <n v="90"/>
    <n v="2287"/>
    <n v="64036"/>
    <n v="42.89"/>
    <n v="26359"/>
    <n v="27468"/>
  </r>
  <r>
    <x v="157"/>
    <x v="4"/>
    <x v="13"/>
    <n v="16403"/>
    <n v="31"/>
    <n v="1077"/>
    <n v="30156"/>
    <n v="30.27"/>
    <n v="9410"/>
    <n v="9128"/>
  </r>
  <r>
    <x v="157"/>
    <x v="4"/>
    <x v="14"/>
    <n v="22704"/>
    <n v="39"/>
    <n v="1312"/>
    <n v="36736"/>
    <n v="33.43"/>
    <n v="12359"/>
    <n v="12281"/>
  </r>
  <r>
    <x v="157"/>
    <x v="4"/>
    <x v="15"/>
    <n v="23451"/>
    <n v="45"/>
    <n v="1741"/>
    <n v="48748"/>
    <n v="28.7"/>
    <n v="12375"/>
    <n v="13990"/>
  </r>
  <r>
    <x v="157"/>
    <x v="4"/>
    <x v="16"/>
    <n v="224530"/>
    <n v="112"/>
    <n v="7623"/>
    <n v="213444"/>
    <n v="70.69"/>
    <n v="104938"/>
    <n v="150886"/>
  </r>
  <r>
    <x v="157"/>
    <x v="4"/>
    <x v="17"/>
    <n v="194736"/>
    <n v="73"/>
    <n v="5995"/>
    <n v="167860"/>
    <n v="78.92"/>
    <n v="90314"/>
    <n v="132472"/>
  </r>
  <r>
    <x v="157"/>
    <x v="4"/>
    <x v="18"/>
    <n v="89797"/>
    <n v="106"/>
    <n v="3484"/>
    <n v="97552"/>
    <n v="53.35"/>
    <n v="47987"/>
    <n v="52044"/>
  </r>
  <r>
    <x v="157"/>
    <x v="4"/>
    <x v="19"/>
    <n v="169544"/>
    <n v="166"/>
    <n v="7020"/>
    <n v="196560"/>
    <n v="47.47"/>
    <n v="79986"/>
    <n v="93316"/>
  </r>
  <r>
    <x v="157"/>
    <x v="4"/>
    <x v="20"/>
    <n v="331829"/>
    <n v="332"/>
    <n v="12512"/>
    <n v="350336"/>
    <n v="55.52"/>
    <n v="171481"/>
    <n v="194501"/>
  </r>
  <r>
    <x v="157"/>
    <x v="4"/>
    <x v="21"/>
    <n v="32410"/>
    <n v="50"/>
    <n v="1686"/>
    <n v="47208"/>
    <n v="35.770000000000003"/>
    <n v="21803"/>
    <n v="16887"/>
  </r>
  <r>
    <x v="157"/>
    <x v="4"/>
    <x v="22"/>
    <n v="58771"/>
    <n v="31"/>
    <n v="1893"/>
    <n v="53004"/>
    <n v="60.88"/>
    <n v="44819"/>
    <n v="32271"/>
  </r>
  <r>
    <x v="157"/>
    <x v="4"/>
    <x v="23"/>
    <n v="30243"/>
    <n v="48"/>
    <n v="1452"/>
    <n v="40656"/>
    <n v="37.71"/>
    <n v="17687"/>
    <n v="15330"/>
  </r>
  <r>
    <x v="157"/>
    <x v="4"/>
    <x v="24"/>
    <n v="453254"/>
    <n v="461"/>
    <n v="17543"/>
    <n v="491204"/>
    <n v="52.73"/>
    <n v="255789"/>
    <n v="258989"/>
  </r>
  <r>
    <x v="157"/>
    <x v="4"/>
    <x v="25"/>
    <n v="153080"/>
    <n v="154"/>
    <n v="5597"/>
    <n v="156716"/>
    <n v="56.27"/>
    <n v="113922"/>
    <n v="88178"/>
  </r>
  <r>
    <x v="157"/>
    <x v="4"/>
    <x v="26"/>
    <n v="72802"/>
    <n v="46"/>
    <n v="3006"/>
    <n v="84168"/>
    <n v="43.97"/>
    <n v="37583"/>
    <n v="37008"/>
  </r>
  <r>
    <x v="157"/>
    <x v="4"/>
    <x v="27"/>
    <n v="292060"/>
    <n v="116"/>
    <n v="7814"/>
    <n v="218792"/>
    <n v="76.239999999999995"/>
    <n v="121322"/>
    <n v="166815"/>
  </r>
  <r>
    <x v="157"/>
    <x v="4"/>
    <x v="28"/>
    <n v="48267"/>
    <n v="51"/>
    <n v="3923"/>
    <n v="109844"/>
    <n v="22.28"/>
    <n v="30794"/>
    <n v="24478"/>
  </r>
  <r>
    <x v="157"/>
    <x v="4"/>
    <x v="29"/>
    <n v="32724"/>
    <n v="62"/>
    <n v="3084"/>
    <n v="86352"/>
    <n v="19.66"/>
    <n v="15298"/>
    <n v="16979"/>
  </r>
  <r>
    <x v="157"/>
    <x v="4"/>
    <x v="30"/>
    <n v="90747"/>
    <n v="80"/>
    <n v="2493"/>
    <n v="69804"/>
    <n v="72.7"/>
    <n v="52530"/>
    <n v="50747"/>
  </r>
  <r>
    <x v="157"/>
    <x v="4"/>
    <x v="31"/>
    <n v="11953"/>
    <n v="32"/>
    <n v="619"/>
    <n v="17332"/>
    <n v="34.99"/>
    <n v="8160"/>
    <n v="6064"/>
  </r>
  <r>
    <x v="157"/>
    <x v="4"/>
    <x v="32"/>
    <n v="63125"/>
    <n v="38"/>
    <n v="2614"/>
    <n v="73192"/>
    <n v="53.97"/>
    <n v="35261"/>
    <n v="39503"/>
  </r>
  <r>
    <x v="157"/>
    <x v="4"/>
    <x v="33"/>
    <n v="39597"/>
    <n v="83"/>
    <n v="2279"/>
    <n v="63812"/>
    <n v="39.99"/>
    <n v="24953"/>
    <n v="25522"/>
  </r>
  <r>
    <x v="157"/>
    <x v="4"/>
    <x v="34"/>
    <n v="3514910"/>
    <n v="3216"/>
    <n v="141893"/>
    <n v="3973004"/>
    <n v="51.08"/>
    <n v="1840570"/>
    <n v="2029342"/>
  </r>
  <r>
    <x v="158"/>
    <x v="0"/>
    <x v="0"/>
    <n v="30613"/>
    <n v="31"/>
    <n v="1166"/>
    <n v="36146"/>
    <n v="44.8"/>
    <n v="14940"/>
    <n v="16192"/>
  </r>
  <r>
    <x v="158"/>
    <x v="0"/>
    <x v="1"/>
    <n v="385321"/>
    <n v="75"/>
    <n v="9125"/>
    <n v="282875"/>
    <n v="82.67"/>
    <n v="192158"/>
    <n v="233840"/>
  </r>
  <r>
    <x v="158"/>
    <x v="0"/>
    <x v="2"/>
    <n v="3855"/>
    <n v="10"/>
    <n v="173"/>
    <n v="5363"/>
    <n v="36.229999999999997"/>
    <n v="1941"/>
    <n v="1943"/>
  </r>
  <r>
    <x v="158"/>
    <x v="0"/>
    <x v="3"/>
    <n v="30617"/>
    <n v="24"/>
    <n v="1068"/>
    <n v="33108"/>
    <n v="54.63"/>
    <n v="15849"/>
    <n v="18089"/>
  </r>
  <r>
    <x v="158"/>
    <x v="0"/>
    <x v="4"/>
    <n v="13161"/>
    <n v="8"/>
    <n v="467"/>
    <n v="14477"/>
    <n v="52.97"/>
    <n v="6628"/>
    <n v="7668"/>
  </r>
  <r>
    <x v="158"/>
    <x v="0"/>
    <x v="5"/>
    <n v="69843"/>
    <n v="21"/>
    <n v="1837"/>
    <n v="56947"/>
    <n v="70.47"/>
    <n v="38822"/>
    <n v="40130"/>
  </r>
  <r>
    <x v="158"/>
    <x v="0"/>
    <x v="6"/>
    <n v="13809"/>
    <n v="9"/>
    <n v="530"/>
    <n v="16430"/>
    <n v="47.56"/>
    <n v="7708"/>
    <n v="7813"/>
  </r>
  <r>
    <x v="158"/>
    <x v="0"/>
    <x v="7"/>
    <m/>
    <n v="4"/>
    <n v="61"/>
    <n v="1891"/>
    <m/>
    <m/>
    <m/>
  </r>
  <r>
    <x v="158"/>
    <x v="0"/>
    <x v="8"/>
    <m/>
    <n v="10"/>
    <n v="236"/>
    <n v="7316"/>
    <m/>
    <m/>
    <m/>
  </r>
  <r>
    <x v="158"/>
    <x v="0"/>
    <x v="9"/>
    <n v="10796"/>
    <n v="14"/>
    <n v="451"/>
    <n v="13981"/>
    <n v="54.52"/>
    <n v="5654"/>
    <n v="7622"/>
  </r>
  <r>
    <x v="158"/>
    <x v="0"/>
    <x v="10"/>
    <n v="14694"/>
    <n v="17"/>
    <n v="536"/>
    <n v="16616"/>
    <n v="54.41"/>
    <n v="9392"/>
    <n v="9040"/>
  </r>
  <r>
    <x v="158"/>
    <x v="0"/>
    <x v="11"/>
    <n v="12846"/>
    <n v="10"/>
    <n v="516"/>
    <n v="15996"/>
    <n v="46.14"/>
    <n v="9102"/>
    <n v="7381"/>
  </r>
  <r>
    <x v="158"/>
    <x v="0"/>
    <x v="12"/>
    <n v="10284"/>
    <n v="20"/>
    <n v="549"/>
    <n v="17019"/>
    <n v="33.97"/>
    <n v="6384"/>
    <n v="5782"/>
  </r>
  <r>
    <x v="158"/>
    <x v="0"/>
    <x v="13"/>
    <m/>
    <n v="3"/>
    <n v="137"/>
    <n v="4247"/>
    <m/>
    <m/>
    <m/>
  </r>
  <r>
    <x v="158"/>
    <x v="0"/>
    <x v="14"/>
    <n v="5676"/>
    <n v="10"/>
    <n v="225"/>
    <n v="6975"/>
    <n v="49.98"/>
    <n v="3142"/>
    <n v="3486"/>
  </r>
  <r>
    <x v="158"/>
    <x v="0"/>
    <x v="15"/>
    <m/>
    <n v="3"/>
    <n v="41"/>
    <n v="1271"/>
    <m/>
    <m/>
    <m/>
  </r>
  <r>
    <x v="158"/>
    <x v="0"/>
    <x v="16"/>
    <n v="130294"/>
    <n v="34"/>
    <n v="3434"/>
    <n v="106454"/>
    <n v="81.52"/>
    <n v="63828"/>
    <n v="86780"/>
  </r>
  <r>
    <x v="158"/>
    <x v="0"/>
    <x v="17"/>
    <n v="127465"/>
    <n v="31"/>
    <n v="3311"/>
    <n v="102641"/>
    <n v="82.43"/>
    <n v="62222"/>
    <n v="84604"/>
  </r>
  <r>
    <x v="158"/>
    <x v="0"/>
    <x v="18"/>
    <n v="10305"/>
    <n v="16"/>
    <n v="346"/>
    <n v="10726"/>
    <n v="54.82"/>
    <n v="6987"/>
    <n v="5880"/>
  </r>
  <r>
    <x v="158"/>
    <x v="0"/>
    <x v="19"/>
    <n v="13455"/>
    <n v="14"/>
    <n v="468"/>
    <n v="14508"/>
    <n v="57.7"/>
    <n v="7534"/>
    <n v="8371"/>
  </r>
  <r>
    <x v="158"/>
    <x v="0"/>
    <x v="20"/>
    <n v="84765"/>
    <n v="48"/>
    <n v="2542"/>
    <n v="78802"/>
    <n v="67.08"/>
    <n v="45052"/>
    <n v="52858"/>
  </r>
  <r>
    <x v="158"/>
    <x v="0"/>
    <x v="21"/>
    <m/>
    <n v="6"/>
    <n v="114"/>
    <n v="3534"/>
    <m/>
    <m/>
    <m/>
  </r>
  <r>
    <x v="158"/>
    <x v="0"/>
    <x v="22"/>
    <n v="14061"/>
    <n v="5"/>
    <n v="488"/>
    <n v="15128"/>
    <m/>
    <n v="10619"/>
    <m/>
  </r>
  <r>
    <x v="158"/>
    <x v="0"/>
    <x v="23"/>
    <m/>
    <n v="9"/>
    <n v="143"/>
    <n v="4433"/>
    <m/>
    <m/>
    <m/>
  </r>
  <r>
    <x v="158"/>
    <x v="0"/>
    <x v="24"/>
    <n v="106362"/>
    <n v="68"/>
    <n v="3287"/>
    <n v="101897"/>
    <n v="62.37"/>
    <n v="58636"/>
    <n v="63552"/>
  </r>
  <r>
    <x v="158"/>
    <x v="0"/>
    <x v="25"/>
    <n v="25871"/>
    <n v="38"/>
    <n v="1213"/>
    <n v="37603"/>
    <n v="40.94"/>
    <n v="17688"/>
    <n v="15395"/>
  </r>
  <r>
    <x v="158"/>
    <x v="0"/>
    <x v="26"/>
    <n v="15783"/>
    <n v="9"/>
    <n v="457"/>
    <n v="14167"/>
    <n v="50.72"/>
    <n v="7638"/>
    <n v="7186"/>
  </r>
  <r>
    <x v="158"/>
    <x v="0"/>
    <x v="27"/>
    <n v="133981"/>
    <n v="34"/>
    <n v="3148"/>
    <n v="97588"/>
    <n v="74.94"/>
    <n v="45720"/>
    <n v="73135"/>
  </r>
  <r>
    <x v="158"/>
    <x v="0"/>
    <x v="28"/>
    <n v="9858"/>
    <n v="10"/>
    <n v="426"/>
    <n v="13206"/>
    <n v="43.28"/>
    <n v="7749"/>
    <n v="5715"/>
  </r>
  <r>
    <x v="158"/>
    <x v="0"/>
    <x v="29"/>
    <m/>
    <n v="14"/>
    <n v="194"/>
    <n v="6014"/>
    <m/>
    <n v="2650"/>
    <m/>
  </r>
  <r>
    <x v="158"/>
    <x v="0"/>
    <x v="30"/>
    <n v="32207"/>
    <n v="20"/>
    <n v="818"/>
    <n v="25358"/>
    <n v="76.36"/>
    <n v="20022"/>
    <n v="19364"/>
  </r>
  <r>
    <x v="158"/>
    <x v="0"/>
    <x v="31"/>
    <n v="1119"/>
    <n v="8"/>
    <n v="87"/>
    <n v="2697"/>
    <m/>
    <n v="894"/>
    <m/>
  </r>
  <r>
    <x v="158"/>
    <x v="0"/>
    <x v="32"/>
    <n v="19657"/>
    <n v="6"/>
    <n v="559"/>
    <n v="17329"/>
    <n v="60.99"/>
    <n v="9504"/>
    <n v="10568"/>
  </r>
  <r>
    <x v="158"/>
    <x v="0"/>
    <x v="33"/>
    <n v="10563"/>
    <n v="19"/>
    <n v="473"/>
    <n v="14663"/>
    <n v="47.84"/>
    <n v="5465"/>
    <n v="7015"/>
  </r>
  <r>
    <x v="158"/>
    <x v="0"/>
    <x v="34"/>
    <n v="1122559"/>
    <n v="559"/>
    <n v="32028"/>
    <n v="992868"/>
    <n v="67.41"/>
    <n v="569998"/>
    <n v="669324"/>
  </r>
  <r>
    <x v="158"/>
    <x v="1"/>
    <x v="0"/>
    <n v="48394"/>
    <n v="128"/>
    <n v="1563"/>
    <n v="48453"/>
    <n v="53.03"/>
    <n v="23876"/>
    <n v="25696"/>
  </r>
  <r>
    <x v="158"/>
    <x v="1"/>
    <x v="1"/>
    <n v="141843"/>
    <n v="183"/>
    <n v="3678"/>
    <n v="114018"/>
    <n v="64.95"/>
    <n v="72241"/>
    <n v="74052"/>
  </r>
  <r>
    <x v="158"/>
    <x v="1"/>
    <x v="2"/>
    <n v="23385"/>
    <n v="63"/>
    <n v="658"/>
    <n v="20398"/>
    <n v="56.45"/>
    <n v="12625"/>
    <n v="11516"/>
  </r>
  <r>
    <x v="158"/>
    <x v="1"/>
    <x v="3"/>
    <n v="53547"/>
    <n v="89"/>
    <n v="1595"/>
    <n v="49445"/>
    <n v="61.46"/>
    <n v="30753"/>
    <n v="30388"/>
  </r>
  <r>
    <x v="158"/>
    <x v="1"/>
    <x v="4"/>
    <n v="34541"/>
    <n v="53"/>
    <n v="925"/>
    <n v="28675"/>
    <n v="62.22"/>
    <n v="17225"/>
    <n v="17840"/>
  </r>
  <r>
    <x v="158"/>
    <x v="1"/>
    <x v="5"/>
    <n v="51693"/>
    <n v="78"/>
    <n v="1400"/>
    <n v="43400"/>
    <n v="54.41"/>
    <n v="29892"/>
    <n v="23613"/>
  </r>
  <r>
    <x v="158"/>
    <x v="1"/>
    <x v="6"/>
    <n v="42140"/>
    <n v="67"/>
    <n v="1171"/>
    <n v="36301"/>
    <n v="59.13"/>
    <n v="24311"/>
    <n v="21465"/>
  </r>
  <r>
    <x v="158"/>
    <x v="1"/>
    <x v="7"/>
    <n v="10549"/>
    <n v="22"/>
    <n v="270"/>
    <n v="8370"/>
    <n v="69.7"/>
    <n v="4919"/>
    <n v="5834"/>
  </r>
  <r>
    <x v="158"/>
    <x v="1"/>
    <x v="8"/>
    <n v="14792"/>
    <n v="35"/>
    <n v="520"/>
    <n v="16120"/>
    <n v="51.11"/>
    <n v="8487"/>
    <n v="8239"/>
  </r>
  <r>
    <x v="158"/>
    <x v="1"/>
    <x v="9"/>
    <n v="25338"/>
    <n v="45"/>
    <n v="775"/>
    <n v="24025"/>
    <n v="64.97"/>
    <n v="13488"/>
    <n v="15609"/>
  </r>
  <r>
    <x v="158"/>
    <x v="1"/>
    <x v="10"/>
    <n v="55630"/>
    <n v="79"/>
    <n v="1444"/>
    <n v="44764"/>
    <n v="61.78"/>
    <n v="25665"/>
    <n v="27657"/>
  </r>
  <r>
    <x v="158"/>
    <x v="1"/>
    <x v="11"/>
    <n v="8138"/>
    <n v="22"/>
    <n v="538"/>
    <n v="16678"/>
    <n v="25.19"/>
    <n v="5028"/>
    <n v="4201"/>
  </r>
  <r>
    <x v="158"/>
    <x v="1"/>
    <x v="12"/>
    <n v="35627"/>
    <n v="61"/>
    <n v="1048"/>
    <n v="32488"/>
    <n v="63.33"/>
    <n v="18801"/>
    <n v="20575"/>
  </r>
  <r>
    <x v="158"/>
    <x v="1"/>
    <x v="13"/>
    <n v="8975"/>
    <n v="20"/>
    <n v="350"/>
    <n v="10850"/>
    <n v="49.68"/>
    <n v="5661"/>
    <n v="5390"/>
  </r>
  <r>
    <x v="158"/>
    <x v="1"/>
    <x v="14"/>
    <n v="8473"/>
    <n v="20"/>
    <n v="269"/>
    <n v="8339"/>
    <n v="54.07"/>
    <n v="4780"/>
    <n v="4509"/>
  </r>
  <r>
    <x v="158"/>
    <x v="1"/>
    <x v="15"/>
    <n v="9023"/>
    <n v="28"/>
    <n v="276"/>
    <n v="8556"/>
    <n v="60.23"/>
    <n v="5430"/>
    <n v="5154"/>
  </r>
  <r>
    <x v="158"/>
    <x v="1"/>
    <x v="16"/>
    <n v="49196"/>
    <n v="60"/>
    <n v="1287"/>
    <n v="39897"/>
    <n v="70.55"/>
    <n v="23684"/>
    <n v="28146"/>
  </r>
  <r>
    <x v="158"/>
    <x v="1"/>
    <x v="17"/>
    <n v="30175"/>
    <n v="31"/>
    <n v="763"/>
    <n v="23653"/>
    <n v="72.48"/>
    <n v="15010"/>
    <n v="17143"/>
  </r>
  <r>
    <x v="158"/>
    <x v="1"/>
    <x v="18"/>
    <n v="27911"/>
    <n v="49"/>
    <n v="769"/>
    <n v="23839"/>
    <n v="61"/>
    <n v="17097"/>
    <n v="14542"/>
  </r>
  <r>
    <x v="158"/>
    <x v="1"/>
    <x v="19"/>
    <n v="44329"/>
    <n v="98"/>
    <n v="1277"/>
    <n v="39587"/>
    <n v="58.3"/>
    <n v="22285"/>
    <n v="23080"/>
  </r>
  <r>
    <x v="158"/>
    <x v="1"/>
    <x v="20"/>
    <n v="124823"/>
    <n v="196"/>
    <n v="2791"/>
    <n v="86521"/>
    <n v="75.349999999999994"/>
    <n v="66997"/>
    <n v="65195"/>
  </r>
  <r>
    <x v="158"/>
    <x v="1"/>
    <x v="21"/>
    <n v="14220"/>
    <n v="27"/>
    <n v="395"/>
    <n v="12245"/>
    <n v="53.7"/>
    <n v="9818"/>
    <n v="6576"/>
  </r>
  <r>
    <x v="158"/>
    <x v="1"/>
    <x v="22"/>
    <n v="19777"/>
    <n v="17"/>
    <n v="436"/>
    <n v="13516"/>
    <n v="65.88"/>
    <n v="13040"/>
    <n v="8904"/>
  </r>
  <r>
    <x v="158"/>
    <x v="1"/>
    <x v="23"/>
    <n v="14063"/>
    <n v="28"/>
    <n v="378"/>
    <n v="11718"/>
    <n v="69.11"/>
    <n v="9343"/>
    <n v="8099"/>
  </r>
  <r>
    <x v="158"/>
    <x v="1"/>
    <x v="24"/>
    <n v="172883"/>
    <n v="268"/>
    <n v="4000"/>
    <n v="124000"/>
    <n v="71.59"/>
    <n v="99198"/>
    <n v="88774"/>
  </r>
  <r>
    <x v="158"/>
    <x v="1"/>
    <x v="25"/>
    <n v="43087"/>
    <n v="72"/>
    <n v="1033"/>
    <n v="32023"/>
    <n v="67.5"/>
    <n v="30263"/>
    <n v="21614"/>
  </r>
  <r>
    <x v="158"/>
    <x v="1"/>
    <x v="26"/>
    <n v="15662"/>
    <n v="23"/>
    <n v="348"/>
    <n v="10788"/>
    <n v="61.77"/>
    <n v="7901"/>
    <n v="6664"/>
  </r>
  <r>
    <x v="158"/>
    <x v="1"/>
    <x v="27"/>
    <n v="51803"/>
    <n v="54"/>
    <n v="1284"/>
    <n v="39804"/>
    <n v="58.58"/>
    <n v="22464"/>
    <n v="23318"/>
  </r>
  <r>
    <x v="158"/>
    <x v="1"/>
    <x v="28"/>
    <n v="13065"/>
    <n v="23"/>
    <n v="299"/>
    <n v="9269"/>
    <n v="75.16"/>
    <n v="8544"/>
    <n v="6967"/>
  </r>
  <r>
    <x v="158"/>
    <x v="1"/>
    <x v="29"/>
    <n v="10277"/>
    <n v="29"/>
    <n v="287"/>
    <n v="8897"/>
    <n v="63.7"/>
    <n v="6600"/>
    <n v="5667"/>
  </r>
  <r>
    <x v="158"/>
    <x v="1"/>
    <x v="30"/>
    <n v="31233"/>
    <n v="46"/>
    <n v="770"/>
    <n v="23870"/>
    <n v="69.010000000000005"/>
    <n v="17444"/>
    <n v="16474"/>
  </r>
  <r>
    <x v="158"/>
    <x v="1"/>
    <x v="31"/>
    <n v="3256"/>
    <n v="14"/>
    <n v="100"/>
    <n v="3100"/>
    <n v="55.65"/>
    <n v="2240"/>
    <n v="1725"/>
  </r>
  <r>
    <x v="158"/>
    <x v="1"/>
    <x v="32"/>
    <n v="15863"/>
    <n v="20"/>
    <n v="364"/>
    <n v="11284"/>
    <n v="65.14"/>
    <n v="8441"/>
    <n v="7350"/>
  </r>
  <r>
    <x v="158"/>
    <x v="1"/>
    <x v="33"/>
    <n v="19045"/>
    <n v="42"/>
    <n v="614"/>
    <n v="19034"/>
    <n v="60.04"/>
    <n v="10562"/>
    <n v="11427"/>
  </r>
  <r>
    <x v="158"/>
    <x v="1"/>
    <x v="34"/>
    <n v="1069694"/>
    <n v="1791"/>
    <n v="28912"/>
    <n v="896272"/>
    <n v="62.2"/>
    <n v="579906"/>
    <n v="557486"/>
  </r>
  <r>
    <x v="158"/>
    <x v="2"/>
    <x v="0"/>
    <n v="15987"/>
    <n v="26"/>
    <n v="1256"/>
    <n v="38936"/>
    <n v="36.97"/>
    <n v="6318"/>
    <n v="14394"/>
  </r>
  <r>
    <x v="158"/>
    <x v="2"/>
    <x v="1"/>
    <n v="80449"/>
    <n v="40"/>
    <n v="3861"/>
    <n v="119691"/>
    <n v="60.92"/>
    <n v="33412"/>
    <n v="72919"/>
  </r>
  <r>
    <x v="158"/>
    <x v="2"/>
    <x v="2"/>
    <n v="9176"/>
    <n v="18"/>
    <n v="681"/>
    <n v="21111"/>
    <n v="36.81"/>
    <n v="5310"/>
    <n v="7772"/>
  </r>
  <r>
    <x v="158"/>
    <x v="2"/>
    <x v="3"/>
    <n v="13247"/>
    <n v="15"/>
    <n v="837"/>
    <n v="25947"/>
    <n v="43.85"/>
    <n v="7313"/>
    <n v="11379"/>
  </r>
  <r>
    <x v="158"/>
    <x v="2"/>
    <x v="4"/>
    <n v="15446"/>
    <n v="16"/>
    <n v="1043"/>
    <n v="32333"/>
    <n v="46.29"/>
    <n v="5342"/>
    <n v="14968"/>
  </r>
  <r>
    <x v="158"/>
    <x v="2"/>
    <x v="5"/>
    <n v="19630"/>
    <n v="14"/>
    <n v="1585"/>
    <n v="49135"/>
    <n v="37.19"/>
    <n v="9941"/>
    <n v="18272"/>
  </r>
  <r>
    <x v="158"/>
    <x v="2"/>
    <x v="6"/>
    <n v="15716"/>
    <n v="14"/>
    <n v="898"/>
    <n v="27838"/>
    <n v="52.92"/>
    <n v="8583"/>
    <n v="14732"/>
  </r>
  <r>
    <x v="158"/>
    <x v="2"/>
    <x v="7"/>
    <m/>
    <n v="2"/>
    <n v="65"/>
    <n v="2015"/>
    <m/>
    <m/>
    <m/>
  </r>
  <r>
    <x v="158"/>
    <x v="2"/>
    <x v="8"/>
    <m/>
    <n v="6"/>
    <n v="169"/>
    <n v="5239"/>
    <m/>
    <m/>
    <m/>
  </r>
  <r>
    <x v="158"/>
    <x v="2"/>
    <x v="9"/>
    <n v="5220"/>
    <n v="10"/>
    <n v="408"/>
    <n v="12648"/>
    <n v="35.64"/>
    <n v="1974"/>
    <n v="4507"/>
  </r>
  <r>
    <x v="158"/>
    <x v="2"/>
    <x v="10"/>
    <n v="15235"/>
    <n v="18"/>
    <n v="838"/>
    <n v="25978"/>
    <n v="53.55"/>
    <n v="2571"/>
    <n v="13912"/>
  </r>
  <r>
    <x v="158"/>
    <x v="2"/>
    <x v="11"/>
    <n v="8438"/>
    <n v="14"/>
    <n v="933"/>
    <n v="28923"/>
    <n v="21.92"/>
    <n v="4491"/>
    <n v="6339"/>
  </r>
  <r>
    <x v="158"/>
    <x v="2"/>
    <x v="12"/>
    <m/>
    <n v="2"/>
    <n v="100"/>
    <n v="3100"/>
    <m/>
    <m/>
    <m/>
  </r>
  <r>
    <x v="158"/>
    <x v="2"/>
    <x v="13"/>
    <n v="1717"/>
    <n v="5"/>
    <n v="226"/>
    <n v="7006"/>
    <n v="18.97"/>
    <n v="1053"/>
    <n v="1329"/>
  </r>
  <r>
    <x v="158"/>
    <x v="2"/>
    <x v="14"/>
    <m/>
    <n v="2"/>
    <n v="65"/>
    <n v="2015"/>
    <m/>
    <m/>
    <m/>
  </r>
  <r>
    <x v="158"/>
    <x v="2"/>
    <x v="15"/>
    <m/>
    <n v="6"/>
    <n v="453"/>
    <n v="14043"/>
    <m/>
    <m/>
    <m/>
  </r>
  <r>
    <x v="158"/>
    <x v="2"/>
    <x v="16"/>
    <m/>
    <n v="14"/>
    <n v="2482"/>
    <n v="76942"/>
    <m/>
    <m/>
    <m/>
  </r>
  <r>
    <x v="158"/>
    <x v="2"/>
    <x v="17"/>
    <n v="35772"/>
    <n v="10"/>
    <n v="1882"/>
    <n v="58342"/>
    <n v="59.76"/>
    <n v="13907"/>
    <n v="34868"/>
  </r>
  <r>
    <x v="158"/>
    <x v="2"/>
    <x v="18"/>
    <n v="25266"/>
    <n v="24"/>
    <n v="1184"/>
    <n v="36704"/>
    <n v="56.12"/>
    <n v="13218"/>
    <n v="20598"/>
  </r>
  <r>
    <x v="158"/>
    <x v="2"/>
    <x v="19"/>
    <n v="28930"/>
    <n v="30"/>
    <n v="1305"/>
    <n v="40455"/>
    <n v="62.14"/>
    <n v="15740"/>
    <n v="25141"/>
  </r>
  <r>
    <x v="158"/>
    <x v="2"/>
    <x v="20"/>
    <n v="47754"/>
    <n v="55"/>
    <n v="2642"/>
    <n v="81902"/>
    <n v="53.74"/>
    <n v="25933"/>
    <n v="44018"/>
  </r>
  <r>
    <x v="158"/>
    <x v="2"/>
    <x v="21"/>
    <m/>
    <n v="7"/>
    <n v="483"/>
    <n v="14973"/>
    <m/>
    <m/>
    <m/>
  </r>
  <r>
    <x v="158"/>
    <x v="2"/>
    <x v="22"/>
    <n v="9733"/>
    <n v="6"/>
    <n v="374"/>
    <n v="11594"/>
    <m/>
    <n v="7853"/>
    <m/>
  </r>
  <r>
    <x v="158"/>
    <x v="2"/>
    <x v="23"/>
    <m/>
    <n v="4"/>
    <n v="84"/>
    <n v="2604"/>
    <m/>
    <m/>
    <m/>
  </r>
  <r>
    <x v="158"/>
    <x v="2"/>
    <x v="24"/>
    <n v="63958"/>
    <n v="72"/>
    <n v="3583"/>
    <n v="111073"/>
    <n v="52.14"/>
    <n v="37408"/>
    <n v="57919"/>
  </r>
  <r>
    <x v="158"/>
    <x v="2"/>
    <x v="25"/>
    <n v="32544"/>
    <n v="24"/>
    <n v="1556"/>
    <n v="48236"/>
    <n v="58.05"/>
    <n v="22845"/>
    <n v="27999"/>
  </r>
  <r>
    <x v="158"/>
    <x v="2"/>
    <x v="26"/>
    <n v="11860"/>
    <n v="8"/>
    <n v="619"/>
    <n v="19189"/>
    <n v="55.55"/>
    <n v="6336"/>
    <n v="10660"/>
  </r>
  <r>
    <x v="158"/>
    <x v="2"/>
    <x v="27"/>
    <n v="55473"/>
    <n v="21"/>
    <n v="2208"/>
    <n v="68448"/>
    <n v="78.7"/>
    <n v="24293"/>
    <n v="53871"/>
  </r>
  <r>
    <x v="158"/>
    <x v="2"/>
    <x v="28"/>
    <n v="2372"/>
    <n v="6"/>
    <n v="127"/>
    <n v="3937"/>
    <n v="52.73"/>
    <n v="1608"/>
    <n v="2076"/>
  </r>
  <r>
    <x v="158"/>
    <x v="2"/>
    <x v="29"/>
    <m/>
    <n v="8"/>
    <n v="269"/>
    <n v="8339"/>
    <m/>
    <n v="688"/>
    <m/>
  </r>
  <r>
    <x v="158"/>
    <x v="2"/>
    <x v="30"/>
    <n v="8433"/>
    <n v="8"/>
    <n v="377"/>
    <n v="11687"/>
    <n v="66.14"/>
    <n v="4068"/>
    <n v="7730"/>
  </r>
  <r>
    <x v="158"/>
    <x v="2"/>
    <x v="31"/>
    <n v="1199"/>
    <n v="4"/>
    <n v="163"/>
    <n v="5053"/>
    <m/>
    <n v="983"/>
    <m/>
  </r>
  <r>
    <x v="158"/>
    <x v="2"/>
    <x v="32"/>
    <n v="13357"/>
    <n v="7"/>
    <n v="742"/>
    <n v="23002"/>
    <n v="55.17"/>
    <n v="6290"/>
    <n v="12691"/>
  </r>
  <r>
    <x v="158"/>
    <x v="2"/>
    <x v="33"/>
    <n v="4191"/>
    <n v="11"/>
    <n v="421"/>
    <n v="13051"/>
    <n v="28.16"/>
    <n v="2906"/>
    <n v="3675"/>
  </r>
  <r>
    <x v="158"/>
    <x v="2"/>
    <x v="34"/>
    <n v="499480"/>
    <n v="445"/>
    <n v="28454"/>
    <n v="882074"/>
    <n v="51.33"/>
    <n v="241748"/>
    <n v="452789"/>
  </r>
  <r>
    <x v="158"/>
    <x v="3"/>
    <x v="0"/>
    <n v="53616"/>
    <n v="48"/>
    <n v="5928"/>
    <n v="183768"/>
    <n v="14.07"/>
    <n v="26422"/>
    <n v="25851"/>
  </r>
  <r>
    <x v="158"/>
    <x v="3"/>
    <x v="1"/>
    <n v="34994"/>
    <n v="23"/>
    <n v="2673"/>
    <n v="82863"/>
    <n v="22.25"/>
    <n v="16070"/>
    <n v="18434"/>
  </r>
  <r>
    <x v="158"/>
    <x v="3"/>
    <x v="2"/>
    <n v="41815"/>
    <n v="25"/>
    <n v="2998"/>
    <n v="92938"/>
    <n v="21.38"/>
    <n v="24831"/>
    <n v="19867"/>
  </r>
  <r>
    <x v="158"/>
    <x v="3"/>
    <x v="3"/>
    <n v="23662"/>
    <n v="21"/>
    <n v="1888"/>
    <n v="58528"/>
    <n v="21.04"/>
    <n v="13315"/>
    <n v="12314"/>
  </r>
  <r>
    <x v="158"/>
    <x v="3"/>
    <x v="4"/>
    <n v="31883"/>
    <n v="19"/>
    <n v="2653"/>
    <n v="82243"/>
    <n v="19.12"/>
    <n v="11270"/>
    <n v="15727"/>
  </r>
  <r>
    <x v="158"/>
    <x v="3"/>
    <x v="5"/>
    <n v="19595"/>
    <n v="11"/>
    <n v="1456"/>
    <n v="45136"/>
    <n v="19.95"/>
    <n v="10449"/>
    <n v="9004"/>
  </r>
  <r>
    <x v="158"/>
    <x v="3"/>
    <x v="6"/>
    <n v="14438"/>
    <n v="9"/>
    <n v="1291"/>
    <n v="40021"/>
    <n v="16.72"/>
    <n v="7803"/>
    <n v="6692"/>
  </r>
  <r>
    <x v="158"/>
    <x v="3"/>
    <x v="7"/>
    <n v="7400"/>
    <n v="5"/>
    <n v="1149"/>
    <n v="35619"/>
    <n v="9.02"/>
    <n v="3525"/>
    <n v="3213"/>
  </r>
  <r>
    <x v="158"/>
    <x v="3"/>
    <x v="8"/>
    <n v="10730"/>
    <n v="10"/>
    <n v="1744"/>
    <n v="54064"/>
    <n v="9.86"/>
    <n v="3958"/>
    <n v="5329"/>
  </r>
  <r>
    <x v="158"/>
    <x v="3"/>
    <x v="9"/>
    <n v="16113"/>
    <n v="13"/>
    <n v="1204"/>
    <n v="37324"/>
    <n v="21.55"/>
    <n v="7410"/>
    <n v="8044"/>
  </r>
  <r>
    <x v="158"/>
    <x v="3"/>
    <x v="10"/>
    <n v="16272"/>
    <n v="20"/>
    <n v="1813"/>
    <n v="56203"/>
    <n v="14.45"/>
    <n v="7780"/>
    <n v="8120"/>
  </r>
  <r>
    <x v="158"/>
    <x v="3"/>
    <x v="11"/>
    <n v="8818"/>
    <n v="6"/>
    <n v="401"/>
    <n v="12431"/>
    <n v="31.74"/>
    <n v="6306"/>
    <n v="3946"/>
  </r>
  <r>
    <x v="158"/>
    <x v="3"/>
    <x v="12"/>
    <m/>
    <n v="7"/>
    <n v="589"/>
    <n v="18259"/>
    <m/>
    <m/>
    <m/>
  </r>
  <r>
    <x v="158"/>
    <x v="3"/>
    <x v="13"/>
    <m/>
    <n v="3"/>
    <n v="364"/>
    <n v="11284"/>
    <m/>
    <m/>
    <m/>
  </r>
  <r>
    <x v="158"/>
    <x v="3"/>
    <x v="14"/>
    <m/>
    <n v="7"/>
    <n v="753"/>
    <n v="23343"/>
    <m/>
    <m/>
    <m/>
  </r>
  <r>
    <x v="158"/>
    <x v="3"/>
    <x v="15"/>
    <n v="6312"/>
    <n v="8"/>
    <n v="972"/>
    <n v="30132"/>
    <n v="11.61"/>
    <n v="3325"/>
    <n v="3499"/>
  </r>
  <r>
    <x v="158"/>
    <x v="3"/>
    <x v="16"/>
    <m/>
    <n v="4"/>
    <n v="419"/>
    <n v="12989"/>
    <m/>
    <m/>
    <m/>
  </r>
  <r>
    <x v="158"/>
    <x v="3"/>
    <x v="17"/>
    <m/>
    <n v="1"/>
    <n v="39"/>
    <n v="1209"/>
    <m/>
    <m/>
    <m/>
  </r>
  <r>
    <x v="158"/>
    <x v="3"/>
    <x v="18"/>
    <n v="17707"/>
    <n v="15"/>
    <n v="1142"/>
    <n v="35402"/>
    <n v="25.54"/>
    <n v="10153"/>
    <n v="9042"/>
  </r>
  <r>
    <x v="158"/>
    <x v="3"/>
    <x v="19"/>
    <n v="47522"/>
    <n v="23"/>
    <n v="3911"/>
    <n v="121241"/>
    <n v="16.739999999999998"/>
    <n v="18988"/>
    <n v="20291"/>
  </r>
  <r>
    <x v="158"/>
    <x v="3"/>
    <x v="20"/>
    <n v="63517"/>
    <n v="37"/>
    <n v="4607"/>
    <n v="142817"/>
    <n v="22.99"/>
    <n v="25518"/>
    <n v="32839"/>
  </r>
  <r>
    <x v="158"/>
    <x v="3"/>
    <x v="21"/>
    <n v="10982"/>
    <n v="9"/>
    <n v="681"/>
    <n v="21111"/>
    <n v="24.05"/>
    <n v="6470"/>
    <n v="5078"/>
  </r>
  <r>
    <x v="158"/>
    <x v="3"/>
    <x v="22"/>
    <n v="14676"/>
    <n v="4"/>
    <n v="617"/>
    <n v="19127"/>
    <n v="35.6"/>
    <n v="11139"/>
    <n v="6809"/>
  </r>
  <r>
    <x v="158"/>
    <x v="3"/>
    <x v="23"/>
    <n v="7700"/>
    <n v="7"/>
    <n v="847"/>
    <n v="26257"/>
    <n v="13.09"/>
    <n v="4840"/>
    <n v="3438"/>
  </r>
  <r>
    <x v="158"/>
    <x v="3"/>
    <x v="24"/>
    <n v="96874"/>
    <n v="57"/>
    <n v="6752"/>
    <n v="209312"/>
    <n v="23.01"/>
    <n v="47967"/>
    <n v="48163"/>
  </r>
  <r>
    <x v="158"/>
    <x v="3"/>
    <x v="25"/>
    <n v="31419"/>
    <n v="19"/>
    <n v="1769"/>
    <n v="54839"/>
    <n v="28.87"/>
    <n v="24548"/>
    <n v="15831"/>
  </r>
  <r>
    <x v="158"/>
    <x v="3"/>
    <x v="26"/>
    <n v="16403"/>
    <n v="6"/>
    <n v="1580"/>
    <n v="48980"/>
    <n v="18.29"/>
    <n v="9478"/>
    <n v="8960"/>
  </r>
  <r>
    <x v="158"/>
    <x v="3"/>
    <x v="27"/>
    <n v="27186"/>
    <n v="7"/>
    <n v="1203"/>
    <n v="37293"/>
    <n v="33.43"/>
    <n v="12439"/>
    <n v="12467"/>
  </r>
  <r>
    <x v="158"/>
    <x v="3"/>
    <x v="28"/>
    <n v="16294"/>
    <n v="12"/>
    <n v="3072"/>
    <n v="95232"/>
    <n v="9.33"/>
    <n v="9582"/>
    <n v="8882"/>
  </r>
  <r>
    <x v="158"/>
    <x v="3"/>
    <x v="29"/>
    <n v="12010"/>
    <n v="11"/>
    <n v="2335"/>
    <n v="72385"/>
    <n v="7.88"/>
    <n v="3978"/>
    <n v="5705"/>
  </r>
  <r>
    <x v="158"/>
    <x v="3"/>
    <x v="30"/>
    <n v="13494"/>
    <n v="6"/>
    <n v="527"/>
    <n v="16337"/>
    <n v="41.03"/>
    <n v="6928"/>
    <n v="6703"/>
  </r>
  <r>
    <x v="158"/>
    <x v="3"/>
    <x v="31"/>
    <n v="5212"/>
    <n v="6"/>
    <n v="269"/>
    <n v="8339"/>
    <n v="27.87"/>
    <n v="3612"/>
    <n v="2324"/>
  </r>
  <r>
    <x v="158"/>
    <x v="3"/>
    <x v="32"/>
    <n v="14743"/>
    <n v="5"/>
    <n v="948"/>
    <n v="29388"/>
    <n v="25.05"/>
    <n v="6938"/>
    <n v="7361"/>
  </r>
  <r>
    <x v="158"/>
    <x v="3"/>
    <x v="33"/>
    <n v="7592"/>
    <n v="11"/>
    <n v="771"/>
    <n v="23901"/>
    <n v="16.760000000000002"/>
    <n v="5143"/>
    <n v="4005"/>
  </r>
  <r>
    <x v="158"/>
    <x v="3"/>
    <x v="34"/>
    <n v="612332"/>
    <n v="417"/>
    <n v="52574"/>
    <n v="1629794"/>
    <n v="18.309999999999999"/>
    <n v="311789"/>
    <n v="298448"/>
  </r>
  <r>
    <x v="158"/>
    <x v="4"/>
    <x v="0"/>
    <n v="148610"/>
    <n v="233"/>
    <n v="9913"/>
    <n v="307303"/>
    <n v="26.73"/>
    <n v="71555"/>
    <n v="82131"/>
  </r>
  <r>
    <x v="158"/>
    <x v="4"/>
    <x v="1"/>
    <n v="642607"/>
    <n v="321"/>
    <n v="19337"/>
    <n v="599447"/>
    <n v="66.599999999999994"/>
    <n v="313880"/>
    <n v="399246"/>
  </r>
  <r>
    <x v="158"/>
    <x v="4"/>
    <x v="2"/>
    <n v="78230"/>
    <n v="116"/>
    <n v="4510"/>
    <n v="139810"/>
    <n v="29.4"/>
    <n v="44707"/>
    <n v="41098"/>
  </r>
  <r>
    <x v="158"/>
    <x v="4"/>
    <x v="3"/>
    <n v="121073"/>
    <n v="149"/>
    <n v="5388"/>
    <n v="167028"/>
    <n v="43.21"/>
    <n v="67230"/>
    <n v="72169"/>
  </r>
  <r>
    <x v="158"/>
    <x v="4"/>
    <x v="4"/>
    <n v="95031"/>
    <n v="96"/>
    <n v="5088"/>
    <n v="157728"/>
    <n v="35.630000000000003"/>
    <n v="40465"/>
    <n v="56203"/>
  </r>
  <r>
    <x v="158"/>
    <x v="4"/>
    <x v="5"/>
    <n v="160761"/>
    <n v="124"/>
    <n v="6278"/>
    <n v="194618"/>
    <n v="46.77"/>
    <n v="89105"/>
    <n v="91019"/>
  </r>
  <r>
    <x v="158"/>
    <x v="4"/>
    <x v="6"/>
    <n v="86102"/>
    <n v="99"/>
    <n v="3890"/>
    <n v="120590"/>
    <n v="42.05"/>
    <n v="48405"/>
    <n v="50703"/>
  </r>
  <r>
    <x v="158"/>
    <x v="4"/>
    <x v="7"/>
    <n v="20085"/>
    <n v="33"/>
    <n v="1545"/>
    <n v="47895"/>
    <n v="21.93"/>
    <n v="9302"/>
    <n v="10505"/>
  </r>
  <r>
    <x v="158"/>
    <x v="4"/>
    <x v="8"/>
    <n v="30954"/>
    <n v="61"/>
    <n v="2669"/>
    <n v="82739"/>
    <n v="21.25"/>
    <n v="15417"/>
    <n v="17582"/>
  </r>
  <r>
    <x v="158"/>
    <x v="4"/>
    <x v="9"/>
    <n v="57467"/>
    <n v="82"/>
    <n v="2838"/>
    <n v="87978"/>
    <n v="40.67"/>
    <n v="28526"/>
    <n v="35783"/>
  </r>
  <r>
    <x v="158"/>
    <x v="4"/>
    <x v="10"/>
    <n v="101830"/>
    <n v="134"/>
    <n v="4631"/>
    <n v="143561"/>
    <n v="40.909999999999997"/>
    <n v="45408"/>
    <n v="58729"/>
  </r>
  <r>
    <x v="158"/>
    <x v="4"/>
    <x v="11"/>
    <n v="38240"/>
    <n v="52"/>
    <n v="2388"/>
    <n v="74028"/>
    <n v="29.54"/>
    <n v="24927"/>
    <n v="21867"/>
  </r>
  <r>
    <x v="158"/>
    <x v="4"/>
    <x v="12"/>
    <n v="49811"/>
    <n v="90"/>
    <n v="2286"/>
    <n v="70866"/>
    <n v="41.22"/>
    <n v="27379"/>
    <n v="29212"/>
  </r>
  <r>
    <x v="158"/>
    <x v="4"/>
    <x v="13"/>
    <n v="13892"/>
    <n v="31"/>
    <n v="1077"/>
    <n v="33387"/>
    <n v="24.73"/>
    <n v="8459"/>
    <n v="8257"/>
  </r>
  <r>
    <x v="158"/>
    <x v="4"/>
    <x v="14"/>
    <n v="20436"/>
    <n v="39"/>
    <n v="1312"/>
    <n v="40672"/>
    <n v="26.41"/>
    <n v="11411"/>
    <n v="10741"/>
  </r>
  <r>
    <x v="158"/>
    <x v="4"/>
    <x v="15"/>
    <n v="22047"/>
    <n v="45"/>
    <n v="1742"/>
    <n v="54002"/>
    <n v="25.56"/>
    <n v="11353"/>
    <n v="13804"/>
  </r>
  <r>
    <x v="158"/>
    <x v="4"/>
    <x v="16"/>
    <n v="228814"/>
    <n v="112"/>
    <n v="7622"/>
    <n v="236282"/>
    <n v="66.44"/>
    <n v="106250"/>
    <n v="156983"/>
  </r>
  <r>
    <x v="158"/>
    <x v="4"/>
    <x v="17"/>
    <n v="194428"/>
    <n v="73"/>
    <n v="5995"/>
    <n v="185845"/>
    <n v="74.06"/>
    <n v="91972"/>
    <n v="137632"/>
  </r>
  <r>
    <x v="158"/>
    <x v="4"/>
    <x v="18"/>
    <n v="81188"/>
    <n v="104"/>
    <n v="3441"/>
    <n v="106671"/>
    <n v="46.93"/>
    <n v="47455"/>
    <n v="50062"/>
  </r>
  <r>
    <x v="158"/>
    <x v="4"/>
    <x v="19"/>
    <n v="134236"/>
    <n v="165"/>
    <n v="6961"/>
    <n v="215791"/>
    <n v="35.630000000000003"/>
    <n v="64547"/>
    <n v="76882"/>
  </r>
  <r>
    <x v="158"/>
    <x v="4"/>
    <x v="20"/>
    <n v="320858"/>
    <n v="336"/>
    <n v="12582"/>
    <n v="390042"/>
    <n v="49.97"/>
    <n v="163501"/>
    <n v="194909"/>
  </r>
  <r>
    <x v="158"/>
    <x v="4"/>
    <x v="21"/>
    <n v="33618"/>
    <n v="49"/>
    <n v="1673"/>
    <n v="51863"/>
    <n v="34.299999999999997"/>
    <n v="20502"/>
    <n v="17787"/>
  </r>
  <r>
    <x v="158"/>
    <x v="4"/>
    <x v="22"/>
    <n v="58247"/>
    <n v="32"/>
    <n v="1915"/>
    <n v="59365"/>
    <n v="52.99"/>
    <n v="42650"/>
    <n v="31456"/>
  </r>
  <r>
    <x v="158"/>
    <x v="4"/>
    <x v="23"/>
    <n v="27353"/>
    <n v="48"/>
    <n v="1452"/>
    <n v="45012"/>
    <n v="31.67"/>
    <n v="16557"/>
    <n v="14256"/>
  </r>
  <r>
    <x v="158"/>
    <x v="4"/>
    <x v="24"/>
    <n v="440076"/>
    <n v="465"/>
    <n v="17622"/>
    <n v="546282"/>
    <n v="47.3"/>
    <n v="243210"/>
    <n v="258408"/>
  </r>
  <r>
    <x v="158"/>
    <x v="4"/>
    <x v="25"/>
    <n v="132921"/>
    <n v="153"/>
    <n v="5571"/>
    <n v="172701"/>
    <n v="46.81"/>
    <n v="95344"/>
    <n v="80840"/>
  </r>
  <r>
    <x v="158"/>
    <x v="4"/>
    <x v="26"/>
    <n v="59707"/>
    <n v="46"/>
    <n v="3004"/>
    <n v="93124"/>
    <n v="35.94"/>
    <n v="31353"/>
    <n v="33470"/>
  </r>
  <r>
    <x v="158"/>
    <x v="4"/>
    <x v="27"/>
    <n v="268443"/>
    <n v="116"/>
    <n v="7843"/>
    <n v="243133"/>
    <n v="66.959999999999994"/>
    <n v="104916"/>
    <n v="162792"/>
  </r>
  <r>
    <x v="158"/>
    <x v="4"/>
    <x v="28"/>
    <n v="41589"/>
    <n v="51"/>
    <n v="3924"/>
    <n v="121644"/>
    <n v="19.43"/>
    <n v="27484"/>
    <n v="23640"/>
  </r>
  <r>
    <x v="158"/>
    <x v="4"/>
    <x v="29"/>
    <n v="28750"/>
    <n v="62"/>
    <n v="3085"/>
    <n v="95635"/>
    <n v="16.670000000000002"/>
    <n v="13917"/>
    <n v="15941"/>
  </r>
  <r>
    <x v="158"/>
    <x v="4"/>
    <x v="30"/>
    <n v="85368"/>
    <n v="80"/>
    <n v="2492"/>
    <n v="77252"/>
    <n v="65.069999999999993"/>
    <n v="48462"/>
    <n v="50270"/>
  </r>
  <r>
    <x v="158"/>
    <x v="4"/>
    <x v="31"/>
    <n v="10786"/>
    <n v="32"/>
    <n v="619"/>
    <n v="19189"/>
    <n v="29.27"/>
    <n v="7728"/>
    <n v="5617"/>
  </r>
  <r>
    <x v="158"/>
    <x v="4"/>
    <x v="32"/>
    <n v="63620"/>
    <n v="38"/>
    <n v="2613"/>
    <n v="81003"/>
    <n v="46.88"/>
    <n v="31173"/>
    <n v="37971"/>
  </r>
  <r>
    <x v="158"/>
    <x v="4"/>
    <x v="33"/>
    <n v="41392"/>
    <n v="83"/>
    <n v="2279"/>
    <n v="70649"/>
    <n v="36.97"/>
    <n v="24077"/>
    <n v="26122"/>
  </r>
  <r>
    <x v="158"/>
    <x v="4"/>
    <x v="34"/>
    <n v="3304066"/>
    <n v="3212"/>
    <n v="141968"/>
    <n v="4401008"/>
    <n v="44.95"/>
    <n v="1703441"/>
    <n v="1978046"/>
  </r>
  <r>
    <x v="159"/>
    <x v="0"/>
    <x v="0"/>
    <n v="32081"/>
    <n v="31"/>
    <n v="1170"/>
    <n v="35100"/>
    <n v="48.81"/>
    <n v="15329"/>
    <n v="17131"/>
  </r>
  <r>
    <x v="159"/>
    <x v="0"/>
    <x v="1"/>
    <n v="342892"/>
    <n v="75"/>
    <n v="9125"/>
    <n v="273750"/>
    <n v="74.33"/>
    <n v="174473"/>
    <n v="203483"/>
  </r>
  <r>
    <x v="159"/>
    <x v="0"/>
    <x v="2"/>
    <n v="3872"/>
    <n v="10"/>
    <n v="173"/>
    <n v="5190"/>
    <m/>
    <n v="1897"/>
    <m/>
  </r>
  <r>
    <x v="159"/>
    <x v="0"/>
    <x v="3"/>
    <n v="25190"/>
    <n v="24"/>
    <n v="1068"/>
    <n v="32040"/>
    <n v="45.58"/>
    <n v="14492"/>
    <n v="14605"/>
  </r>
  <r>
    <x v="159"/>
    <x v="0"/>
    <x v="4"/>
    <n v="13172"/>
    <n v="8"/>
    <n v="467"/>
    <n v="14010"/>
    <n v="53.73"/>
    <n v="6342"/>
    <n v="7528"/>
  </r>
  <r>
    <x v="159"/>
    <x v="0"/>
    <x v="5"/>
    <n v="71234"/>
    <n v="21"/>
    <n v="1838"/>
    <n v="55140"/>
    <n v="65.75"/>
    <n v="40296"/>
    <n v="36254"/>
  </r>
  <r>
    <x v="159"/>
    <x v="0"/>
    <x v="6"/>
    <n v="16482"/>
    <n v="9"/>
    <n v="533"/>
    <n v="15990"/>
    <n v="53.88"/>
    <n v="8784"/>
    <n v="8616"/>
  </r>
  <r>
    <x v="159"/>
    <x v="0"/>
    <x v="7"/>
    <m/>
    <n v="4"/>
    <n v="61"/>
    <n v="1830"/>
    <m/>
    <m/>
    <m/>
  </r>
  <r>
    <x v="159"/>
    <x v="0"/>
    <x v="8"/>
    <m/>
    <n v="10"/>
    <n v="236"/>
    <n v="7080"/>
    <m/>
    <m/>
    <m/>
  </r>
  <r>
    <x v="159"/>
    <x v="0"/>
    <x v="9"/>
    <n v="9452"/>
    <n v="15"/>
    <n v="471"/>
    <n v="14130"/>
    <n v="43.77"/>
    <n v="4914"/>
    <n v="6184"/>
  </r>
  <r>
    <x v="159"/>
    <x v="0"/>
    <x v="10"/>
    <n v="13564"/>
    <n v="17"/>
    <n v="534"/>
    <n v="16020"/>
    <n v="53.27"/>
    <n v="7787"/>
    <n v="8534"/>
  </r>
  <r>
    <x v="159"/>
    <x v="0"/>
    <x v="11"/>
    <n v="10177"/>
    <n v="10"/>
    <n v="516"/>
    <n v="15480"/>
    <n v="38.07"/>
    <n v="6263"/>
    <n v="5893"/>
  </r>
  <r>
    <x v="159"/>
    <x v="0"/>
    <x v="12"/>
    <n v="7666"/>
    <n v="20"/>
    <n v="549"/>
    <n v="16470"/>
    <n v="25.12"/>
    <n v="4843"/>
    <n v="4138"/>
  </r>
  <r>
    <x v="159"/>
    <x v="0"/>
    <x v="13"/>
    <m/>
    <n v="3"/>
    <n v="137"/>
    <n v="4110"/>
    <m/>
    <m/>
    <m/>
  </r>
  <r>
    <x v="159"/>
    <x v="0"/>
    <x v="14"/>
    <n v="5804"/>
    <n v="10"/>
    <n v="225"/>
    <n v="6750"/>
    <n v="46.2"/>
    <n v="3171"/>
    <n v="3119"/>
  </r>
  <r>
    <x v="159"/>
    <x v="0"/>
    <x v="15"/>
    <m/>
    <n v="3"/>
    <n v="40"/>
    <n v="1200"/>
    <m/>
    <m/>
    <m/>
  </r>
  <r>
    <x v="159"/>
    <x v="0"/>
    <x v="16"/>
    <n v="117420"/>
    <n v="34"/>
    <n v="3434"/>
    <n v="103020"/>
    <n v="72.8"/>
    <n v="57117"/>
    <n v="75003"/>
  </r>
  <r>
    <x v="159"/>
    <x v="0"/>
    <x v="17"/>
    <n v="115385"/>
    <n v="31"/>
    <n v="3311"/>
    <n v="99330"/>
    <n v="74.010000000000005"/>
    <n v="55964"/>
    <n v="73515"/>
  </r>
  <r>
    <x v="159"/>
    <x v="0"/>
    <x v="18"/>
    <n v="8850"/>
    <n v="16"/>
    <n v="346"/>
    <n v="10380"/>
    <n v="49.72"/>
    <n v="5404"/>
    <n v="5161"/>
  </r>
  <r>
    <x v="159"/>
    <x v="0"/>
    <x v="19"/>
    <n v="10757"/>
    <n v="14"/>
    <n v="468"/>
    <n v="14040"/>
    <n v="44.89"/>
    <n v="7228"/>
    <n v="6302"/>
  </r>
  <r>
    <x v="159"/>
    <x v="0"/>
    <x v="20"/>
    <n v="72359"/>
    <n v="48"/>
    <n v="2543"/>
    <n v="76290"/>
    <n v="57.99"/>
    <n v="37895"/>
    <n v="44242"/>
  </r>
  <r>
    <x v="159"/>
    <x v="0"/>
    <x v="21"/>
    <m/>
    <n v="7"/>
    <n v="121"/>
    <n v="3630"/>
    <m/>
    <m/>
    <m/>
  </r>
  <r>
    <x v="159"/>
    <x v="0"/>
    <x v="22"/>
    <m/>
    <n v="5"/>
    <n v="488"/>
    <n v="14640"/>
    <m/>
    <m/>
    <m/>
  </r>
  <r>
    <x v="159"/>
    <x v="0"/>
    <x v="23"/>
    <m/>
    <n v="9"/>
    <n v="144"/>
    <n v="4320"/>
    <m/>
    <m/>
    <m/>
  </r>
  <r>
    <x v="159"/>
    <x v="0"/>
    <x v="24"/>
    <n v="91774"/>
    <n v="69"/>
    <n v="3296"/>
    <n v="98880"/>
    <n v="54.7"/>
    <n v="53403"/>
    <n v="54088"/>
  </r>
  <r>
    <x v="159"/>
    <x v="0"/>
    <x v="25"/>
    <n v="23866"/>
    <n v="38"/>
    <n v="1212"/>
    <n v="36360"/>
    <n v="37.26"/>
    <n v="17891"/>
    <n v="13547"/>
  </r>
  <r>
    <x v="159"/>
    <x v="0"/>
    <x v="26"/>
    <n v="13874"/>
    <n v="9"/>
    <n v="457"/>
    <n v="13710"/>
    <n v="42.35"/>
    <n v="7913"/>
    <n v="5806"/>
  </r>
  <r>
    <x v="159"/>
    <x v="0"/>
    <x v="27"/>
    <n v="133966"/>
    <n v="34"/>
    <n v="3148"/>
    <n v="94440"/>
    <n v="74.14"/>
    <n v="49245"/>
    <n v="70020"/>
  </r>
  <r>
    <x v="159"/>
    <x v="0"/>
    <x v="28"/>
    <n v="8443"/>
    <n v="10"/>
    <n v="426"/>
    <n v="12780"/>
    <n v="43.87"/>
    <n v="6298"/>
    <n v="5606"/>
  </r>
  <r>
    <x v="159"/>
    <x v="0"/>
    <x v="29"/>
    <n v="3061"/>
    <n v="14"/>
    <n v="195"/>
    <n v="5850"/>
    <n v="32.1"/>
    <n v="2118"/>
    <n v="1878"/>
  </r>
  <r>
    <x v="159"/>
    <x v="0"/>
    <x v="30"/>
    <n v="30852"/>
    <n v="20"/>
    <n v="818"/>
    <n v="24540"/>
    <n v="67.98"/>
    <n v="19836"/>
    <n v="16682"/>
  </r>
  <r>
    <x v="159"/>
    <x v="0"/>
    <x v="31"/>
    <n v="935"/>
    <n v="8"/>
    <n v="87"/>
    <n v="2610"/>
    <m/>
    <n v="749"/>
    <m/>
  </r>
  <r>
    <x v="159"/>
    <x v="0"/>
    <x v="32"/>
    <n v="16054"/>
    <n v="6"/>
    <n v="559"/>
    <n v="16770"/>
    <n v="49.31"/>
    <n v="7042"/>
    <n v="8270"/>
  </r>
  <r>
    <x v="159"/>
    <x v="0"/>
    <x v="33"/>
    <n v="7590"/>
    <n v="19"/>
    <n v="472"/>
    <n v="14160"/>
    <n v="35.979999999999997"/>
    <n v="5131"/>
    <n v="5095"/>
  </r>
  <r>
    <x v="159"/>
    <x v="0"/>
    <x v="34"/>
    <n v="1026097"/>
    <n v="561"/>
    <n v="32061"/>
    <n v="961830"/>
    <n v="61.3"/>
    <n v="531451"/>
    <n v="589627"/>
  </r>
  <r>
    <x v="159"/>
    <x v="1"/>
    <x v="0"/>
    <n v="51023"/>
    <n v="128"/>
    <n v="1563"/>
    <n v="46890"/>
    <n v="51.59"/>
    <n v="25739"/>
    <n v="24191"/>
  </r>
  <r>
    <x v="159"/>
    <x v="1"/>
    <x v="1"/>
    <n v="120278"/>
    <n v="180"/>
    <n v="3631"/>
    <n v="108930"/>
    <n v="58.1"/>
    <n v="57732"/>
    <n v="63291"/>
  </r>
  <r>
    <x v="159"/>
    <x v="1"/>
    <x v="2"/>
    <n v="19899"/>
    <n v="62"/>
    <n v="650"/>
    <n v="19500"/>
    <n v="47.28"/>
    <n v="10739"/>
    <n v="9220"/>
  </r>
  <r>
    <x v="159"/>
    <x v="1"/>
    <x v="3"/>
    <n v="47380"/>
    <n v="92"/>
    <n v="1637"/>
    <n v="49110"/>
    <n v="51.63"/>
    <n v="29616"/>
    <n v="25353"/>
  </r>
  <r>
    <x v="159"/>
    <x v="1"/>
    <x v="4"/>
    <n v="34682"/>
    <n v="52"/>
    <n v="920"/>
    <n v="27600"/>
    <n v="60.63"/>
    <n v="16706"/>
    <n v="16733"/>
  </r>
  <r>
    <x v="159"/>
    <x v="1"/>
    <x v="5"/>
    <n v="61190"/>
    <n v="78"/>
    <n v="1400"/>
    <n v="42000"/>
    <n v="56.68"/>
    <n v="34729"/>
    <n v="23808"/>
  </r>
  <r>
    <x v="159"/>
    <x v="1"/>
    <x v="6"/>
    <n v="43161"/>
    <n v="67"/>
    <n v="1171"/>
    <n v="35130"/>
    <n v="56.59"/>
    <n v="27185"/>
    <n v="19881"/>
  </r>
  <r>
    <x v="159"/>
    <x v="1"/>
    <x v="7"/>
    <n v="8937"/>
    <n v="23"/>
    <n v="285"/>
    <n v="8550"/>
    <n v="57"/>
    <n v="5271"/>
    <n v="4873"/>
  </r>
  <r>
    <x v="159"/>
    <x v="1"/>
    <x v="8"/>
    <n v="12506"/>
    <n v="35"/>
    <n v="520"/>
    <n v="15600"/>
    <n v="43.86"/>
    <n v="7793"/>
    <n v="6842"/>
  </r>
  <r>
    <x v="159"/>
    <x v="1"/>
    <x v="9"/>
    <n v="20644"/>
    <n v="44"/>
    <n v="766"/>
    <n v="22980"/>
    <n v="53.8"/>
    <n v="11404"/>
    <n v="12364"/>
  </r>
  <r>
    <x v="159"/>
    <x v="1"/>
    <x v="10"/>
    <n v="48699"/>
    <n v="78"/>
    <n v="1404"/>
    <n v="42120"/>
    <n v="57.69"/>
    <n v="22857"/>
    <n v="24300"/>
  </r>
  <r>
    <x v="159"/>
    <x v="1"/>
    <x v="11"/>
    <n v="7760"/>
    <n v="22"/>
    <n v="538"/>
    <n v="16140"/>
    <n v="21.9"/>
    <n v="4864"/>
    <n v="3534"/>
  </r>
  <r>
    <x v="159"/>
    <x v="1"/>
    <x v="12"/>
    <n v="27741"/>
    <n v="61"/>
    <n v="1048"/>
    <n v="31440"/>
    <n v="51.1"/>
    <n v="15538"/>
    <n v="16065"/>
  </r>
  <r>
    <x v="159"/>
    <x v="1"/>
    <x v="13"/>
    <n v="9063"/>
    <n v="20"/>
    <n v="348"/>
    <n v="10440"/>
    <n v="48.2"/>
    <n v="5564"/>
    <n v="5032"/>
  </r>
  <r>
    <x v="159"/>
    <x v="1"/>
    <x v="14"/>
    <n v="7075"/>
    <n v="20"/>
    <n v="269"/>
    <n v="8070"/>
    <n v="45.04"/>
    <n v="3934"/>
    <n v="3635"/>
  </r>
  <r>
    <x v="159"/>
    <x v="1"/>
    <x v="15"/>
    <n v="7626"/>
    <n v="27"/>
    <n v="262"/>
    <n v="7860"/>
    <n v="54.66"/>
    <n v="4776"/>
    <n v="4296"/>
  </r>
  <r>
    <x v="159"/>
    <x v="1"/>
    <x v="16"/>
    <n v="42289"/>
    <n v="61"/>
    <n v="1288"/>
    <n v="38640"/>
    <n v="58.39"/>
    <n v="21053"/>
    <n v="22560"/>
  </r>
  <r>
    <x v="159"/>
    <x v="1"/>
    <x v="17"/>
    <n v="25940"/>
    <n v="31"/>
    <n v="763"/>
    <n v="22890"/>
    <n v="60.53"/>
    <n v="13518"/>
    <n v="13856"/>
  </r>
  <r>
    <x v="159"/>
    <x v="1"/>
    <x v="18"/>
    <n v="26424"/>
    <n v="48"/>
    <n v="725"/>
    <n v="21750"/>
    <n v="64.28"/>
    <n v="15739"/>
    <n v="13981"/>
  </r>
  <r>
    <x v="159"/>
    <x v="1"/>
    <x v="19"/>
    <n v="36142"/>
    <n v="98"/>
    <n v="1318"/>
    <n v="39540"/>
    <n v="45.19"/>
    <n v="18639"/>
    <n v="17867"/>
  </r>
  <r>
    <x v="159"/>
    <x v="1"/>
    <x v="20"/>
    <n v="114179"/>
    <n v="196"/>
    <n v="2792"/>
    <n v="83760"/>
    <n v="68.510000000000005"/>
    <n v="61763"/>
    <n v="57387"/>
  </r>
  <r>
    <x v="159"/>
    <x v="1"/>
    <x v="21"/>
    <n v="16484"/>
    <n v="28"/>
    <n v="408"/>
    <n v="12240"/>
    <n v="58.13"/>
    <n v="10978"/>
    <n v="7115"/>
  </r>
  <r>
    <x v="159"/>
    <x v="1"/>
    <x v="22"/>
    <n v="16617"/>
    <n v="17"/>
    <n v="436"/>
    <n v="13080"/>
    <n v="55.35"/>
    <n v="12562"/>
    <n v="7240"/>
  </r>
  <r>
    <x v="159"/>
    <x v="1"/>
    <x v="23"/>
    <n v="12928"/>
    <n v="28"/>
    <n v="378"/>
    <n v="11340"/>
    <n v="65.41"/>
    <n v="8618"/>
    <n v="7417"/>
  </r>
  <r>
    <x v="159"/>
    <x v="1"/>
    <x v="24"/>
    <n v="160207"/>
    <n v="269"/>
    <n v="4014"/>
    <n v="120420"/>
    <n v="65.739999999999995"/>
    <n v="93921"/>
    <n v="79159"/>
  </r>
  <r>
    <x v="159"/>
    <x v="1"/>
    <x v="25"/>
    <n v="39884"/>
    <n v="72"/>
    <n v="1037"/>
    <n v="31110"/>
    <n v="58.51"/>
    <n v="28913"/>
    <n v="18202"/>
  </r>
  <r>
    <x v="159"/>
    <x v="1"/>
    <x v="26"/>
    <n v="15189"/>
    <n v="23"/>
    <n v="349"/>
    <n v="10470"/>
    <n v="58.28"/>
    <n v="7439"/>
    <n v="6102"/>
  </r>
  <r>
    <x v="159"/>
    <x v="1"/>
    <x v="27"/>
    <n v="52638"/>
    <n v="53"/>
    <n v="1269"/>
    <n v="38070"/>
    <n v="56.32"/>
    <n v="22223"/>
    <n v="21441"/>
  </r>
  <r>
    <x v="159"/>
    <x v="1"/>
    <x v="28"/>
    <n v="11424"/>
    <n v="23"/>
    <n v="298"/>
    <n v="8940"/>
    <n v="69.150000000000006"/>
    <n v="7811"/>
    <n v="6182"/>
  </r>
  <r>
    <x v="159"/>
    <x v="1"/>
    <x v="29"/>
    <n v="9822"/>
    <n v="30"/>
    <n v="291"/>
    <n v="8730"/>
    <n v="56.21"/>
    <n v="6409"/>
    <n v="4907"/>
  </r>
  <r>
    <x v="159"/>
    <x v="1"/>
    <x v="30"/>
    <n v="29090"/>
    <n v="45"/>
    <n v="752"/>
    <n v="22560"/>
    <n v="65.75"/>
    <n v="16040"/>
    <n v="14833"/>
  </r>
  <r>
    <x v="159"/>
    <x v="1"/>
    <x v="31"/>
    <n v="2576"/>
    <n v="14"/>
    <n v="100"/>
    <n v="3000"/>
    <n v="44.74"/>
    <n v="1897"/>
    <n v="1342"/>
  </r>
  <r>
    <x v="159"/>
    <x v="1"/>
    <x v="32"/>
    <n v="13317"/>
    <n v="20"/>
    <n v="364"/>
    <n v="10920"/>
    <n v="51.94"/>
    <n v="7980"/>
    <n v="5672"/>
  </r>
  <r>
    <x v="159"/>
    <x v="1"/>
    <x v="33"/>
    <n v="15430"/>
    <n v="42"/>
    <n v="614"/>
    <n v="18420"/>
    <n v="51.62"/>
    <n v="8894"/>
    <n v="9509"/>
  </r>
  <r>
    <x v="159"/>
    <x v="1"/>
    <x v="34"/>
    <n v="982098"/>
    <n v="1787"/>
    <n v="28831"/>
    <n v="864930"/>
    <n v="56.09"/>
    <n v="541405"/>
    <n v="485175"/>
  </r>
  <r>
    <x v="159"/>
    <x v="2"/>
    <x v="0"/>
    <n v="14618"/>
    <n v="26"/>
    <n v="1186"/>
    <n v="35580"/>
    <n v="35.67"/>
    <n v="6426"/>
    <n v="12691"/>
  </r>
  <r>
    <x v="159"/>
    <x v="2"/>
    <x v="1"/>
    <n v="71896"/>
    <n v="40"/>
    <n v="3870"/>
    <n v="116100"/>
    <n v="56.77"/>
    <n v="23965"/>
    <n v="65912"/>
  </r>
  <r>
    <x v="159"/>
    <x v="2"/>
    <x v="2"/>
    <n v="7625"/>
    <n v="18"/>
    <n v="681"/>
    <n v="20430"/>
    <m/>
    <n v="4217"/>
    <m/>
  </r>
  <r>
    <x v="159"/>
    <x v="2"/>
    <x v="3"/>
    <n v="13501"/>
    <n v="16"/>
    <n v="845"/>
    <n v="25350"/>
    <n v="46.81"/>
    <n v="7685"/>
    <n v="11867"/>
  </r>
  <r>
    <x v="159"/>
    <x v="2"/>
    <x v="4"/>
    <n v="19589"/>
    <n v="16"/>
    <n v="1038"/>
    <n v="31140"/>
    <n v="61.7"/>
    <n v="4854"/>
    <n v="19213"/>
  </r>
  <r>
    <x v="159"/>
    <x v="2"/>
    <x v="5"/>
    <n v="16746"/>
    <n v="14"/>
    <n v="1662"/>
    <n v="49860"/>
    <n v="31.13"/>
    <n v="9494"/>
    <n v="15522"/>
  </r>
  <r>
    <x v="159"/>
    <x v="2"/>
    <x v="6"/>
    <n v="14942"/>
    <n v="14"/>
    <n v="898"/>
    <n v="26940"/>
    <n v="50"/>
    <n v="8219"/>
    <n v="13470"/>
  </r>
  <r>
    <x v="159"/>
    <x v="2"/>
    <x v="7"/>
    <m/>
    <n v="2"/>
    <n v="65"/>
    <n v="1950"/>
    <m/>
    <m/>
    <m/>
  </r>
  <r>
    <x v="159"/>
    <x v="2"/>
    <x v="8"/>
    <m/>
    <n v="6"/>
    <n v="174"/>
    <n v="5220"/>
    <m/>
    <m/>
    <m/>
  </r>
  <r>
    <x v="159"/>
    <x v="2"/>
    <x v="9"/>
    <n v="4219"/>
    <n v="10"/>
    <n v="409"/>
    <n v="12270"/>
    <n v="30.48"/>
    <n v="1533"/>
    <n v="3740"/>
  </r>
  <r>
    <x v="159"/>
    <x v="2"/>
    <x v="10"/>
    <n v="11609"/>
    <n v="18"/>
    <n v="838"/>
    <n v="25140"/>
    <n v="42.43"/>
    <n v="1766"/>
    <n v="10667"/>
  </r>
  <r>
    <x v="159"/>
    <x v="2"/>
    <x v="11"/>
    <n v="7397"/>
    <n v="13"/>
    <n v="884"/>
    <n v="26520"/>
    <n v="22.44"/>
    <n v="3955"/>
    <n v="5951"/>
  </r>
  <r>
    <x v="159"/>
    <x v="2"/>
    <x v="12"/>
    <m/>
    <n v="2"/>
    <n v="100"/>
    <n v="3000"/>
    <m/>
    <m/>
    <m/>
  </r>
  <r>
    <x v="159"/>
    <x v="2"/>
    <x v="13"/>
    <n v="1345"/>
    <n v="5"/>
    <n v="226"/>
    <n v="6780"/>
    <n v="14.12"/>
    <n v="801"/>
    <n v="957"/>
  </r>
  <r>
    <x v="159"/>
    <x v="2"/>
    <x v="14"/>
    <m/>
    <n v="2"/>
    <n v="65"/>
    <n v="1950"/>
    <m/>
    <m/>
    <m/>
  </r>
  <r>
    <x v="159"/>
    <x v="2"/>
    <x v="15"/>
    <m/>
    <n v="6"/>
    <n v="453"/>
    <n v="13590"/>
    <m/>
    <m/>
    <m/>
  </r>
  <r>
    <x v="159"/>
    <x v="2"/>
    <x v="16"/>
    <m/>
    <n v="14"/>
    <n v="2482"/>
    <n v="74460"/>
    <m/>
    <m/>
    <m/>
  </r>
  <r>
    <x v="159"/>
    <x v="2"/>
    <x v="17"/>
    <m/>
    <n v="10"/>
    <n v="1882"/>
    <n v="56460"/>
    <m/>
    <m/>
    <m/>
  </r>
  <r>
    <x v="159"/>
    <x v="2"/>
    <x v="18"/>
    <n v="16974"/>
    <n v="24"/>
    <n v="1185"/>
    <n v="35550"/>
    <n v="38.979999999999997"/>
    <n v="9348"/>
    <n v="13857"/>
  </r>
  <r>
    <x v="159"/>
    <x v="2"/>
    <x v="19"/>
    <n v="20720"/>
    <n v="30"/>
    <n v="1306"/>
    <n v="39180"/>
    <n v="47.01"/>
    <n v="11291"/>
    <n v="18419"/>
  </r>
  <r>
    <x v="159"/>
    <x v="2"/>
    <x v="20"/>
    <n v="40496"/>
    <n v="53"/>
    <n v="2598"/>
    <n v="77940"/>
    <n v="48.92"/>
    <n v="20214"/>
    <n v="38126"/>
  </r>
  <r>
    <x v="159"/>
    <x v="2"/>
    <x v="21"/>
    <m/>
    <n v="7"/>
    <n v="483"/>
    <n v="14490"/>
    <m/>
    <m/>
    <m/>
  </r>
  <r>
    <x v="159"/>
    <x v="2"/>
    <x v="22"/>
    <m/>
    <n v="6"/>
    <n v="374"/>
    <n v="11220"/>
    <m/>
    <n v="7595"/>
    <m/>
  </r>
  <r>
    <x v="159"/>
    <x v="2"/>
    <x v="23"/>
    <m/>
    <n v="4"/>
    <n v="84"/>
    <n v="2520"/>
    <m/>
    <m/>
    <m/>
  </r>
  <r>
    <x v="159"/>
    <x v="2"/>
    <x v="24"/>
    <n v="55266"/>
    <n v="70"/>
    <n v="3539"/>
    <n v="106170"/>
    <n v="47.89"/>
    <n v="30555"/>
    <n v="50842"/>
  </r>
  <r>
    <x v="159"/>
    <x v="2"/>
    <x v="25"/>
    <n v="25575"/>
    <n v="24"/>
    <n v="1521"/>
    <n v="45630"/>
    <n v="47.9"/>
    <n v="18348"/>
    <n v="21856"/>
  </r>
  <r>
    <x v="159"/>
    <x v="2"/>
    <x v="26"/>
    <n v="10473"/>
    <n v="8"/>
    <n v="619"/>
    <n v="18570"/>
    <n v="51.37"/>
    <n v="6119"/>
    <n v="9540"/>
  </r>
  <r>
    <x v="159"/>
    <x v="2"/>
    <x v="27"/>
    <n v="47349"/>
    <n v="21"/>
    <n v="2208"/>
    <n v="66240"/>
    <n v="69.37"/>
    <n v="17971"/>
    <n v="45954"/>
  </r>
  <r>
    <x v="159"/>
    <x v="2"/>
    <x v="28"/>
    <n v="1863"/>
    <n v="6"/>
    <n v="127"/>
    <n v="3810"/>
    <n v="42.31"/>
    <n v="1535"/>
    <n v="1612"/>
  </r>
  <r>
    <x v="159"/>
    <x v="2"/>
    <x v="29"/>
    <n v="3109"/>
    <n v="8"/>
    <n v="260"/>
    <n v="7800"/>
    <n v="34.950000000000003"/>
    <n v="679"/>
    <n v="2726"/>
  </r>
  <r>
    <x v="159"/>
    <x v="2"/>
    <x v="30"/>
    <n v="7010"/>
    <n v="8"/>
    <n v="377"/>
    <n v="11310"/>
    <n v="56.44"/>
    <n v="3219"/>
    <n v="6383"/>
  </r>
  <r>
    <x v="159"/>
    <x v="2"/>
    <x v="31"/>
    <n v="1176"/>
    <n v="4"/>
    <n v="163"/>
    <n v="4890"/>
    <m/>
    <n v="1044"/>
    <m/>
  </r>
  <r>
    <x v="159"/>
    <x v="2"/>
    <x v="32"/>
    <n v="7643"/>
    <n v="7"/>
    <n v="742"/>
    <n v="22260"/>
    <n v="32.06"/>
    <n v="4161"/>
    <n v="7137"/>
  </r>
  <r>
    <x v="159"/>
    <x v="2"/>
    <x v="33"/>
    <n v="3702"/>
    <n v="10"/>
    <n v="401"/>
    <n v="12030"/>
    <n v="28"/>
    <n v="2770"/>
    <n v="3368"/>
  </r>
  <r>
    <x v="159"/>
    <x v="2"/>
    <x v="34"/>
    <n v="433327"/>
    <n v="442"/>
    <n v="28324"/>
    <n v="849720"/>
    <n v="46.33"/>
    <n v="196056"/>
    <n v="393679"/>
  </r>
  <r>
    <x v="159"/>
    <x v="3"/>
    <x v="0"/>
    <n v="57235"/>
    <n v="48"/>
    <n v="5928"/>
    <n v="177840"/>
    <n v="14.67"/>
    <n v="26107"/>
    <n v="26090"/>
  </r>
  <r>
    <x v="159"/>
    <x v="3"/>
    <x v="1"/>
    <n v="34688"/>
    <n v="23"/>
    <n v="2673"/>
    <n v="80190"/>
    <n v="22.29"/>
    <n v="14784"/>
    <n v="17878"/>
  </r>
  <r>
    <x v="159"/>
    <x v="3"/>
    <x v="2"/>
    <n v="36212"/>
    <n v="24"/>
    <n v="2918"/>
    <n v="87540"/>
    <n v="18.25"/>
    <n v="20125"/>
    <n v="15980"/>
  </r>
  <r>
    <x v="159"/>
    <x v="3"/>
    <x v="3"/>
    <n v="21340"/>
    <n v="21"/>
    <n v="1891"/>
    <n v="56730"/>
    <n v="18.97"/>
    <n v="12069"/>
    <n v="10761"/>
  </r>
  <r>
    <x v="159"/>
    <x v="3"/>
    <x v="4"/>
    <n v="33894"/>
    <n v="19"/>
    <n v="2653"/>
    <n v="79590"/>
    <n v="17.97"/>
    <n v="9986"/>
    <n v="14300"/>
  </r>
  <r>
    <x v="159"/>
    <x v="3"/>
    <x v="5"/>
    <n v="21190"/>
    <n v="11"/>
    <n v="1456"/>
    <n v="43680"/>
    <n v="19.510000000000002"/>
    <n v="9434"/>
    <n v="8521"/>
  </r>
  <r>
    <x v="159"/>
    <x v="3"/>
    <x v="6"/>
    <n v="15502"/>
    <n v="9"/>
    <n v="1291"/>
    <n v="38730"/>
    <n v="16.190000000000001"/>
    <n v="7160"/>
    <n v="6271"/>
  </r>
  <r>
    <x v="159"/>
    <x v="3"/>
    <x v="7"/>
    <n v="6648"/>
    <n v="5"/>
    <n v="1149"/>
    <n v="34470"/>
    <n v="9.07"/>
    <n v="3107"/>
    <n v="3126"/>
  </r>
  <r>
    <x v="159"/>
    <x v="3"/>
    <x v="8"/>
    <n v="10588"/>
    <n v="10"/>
    <n v="1744"/>
    <n v="52320"/>
    <n v="8.94"/>
    <n v="3358"/>
    <n v="4678"/>
  </r>
  <r>
    <x v="159"/>
    <x v="3"/>
    <x v="9"/>
    <n v="11954"/>
    <n v="13"/>
    <n v="1204"/>
    <n v="36120"/>
    <n v="16.2"/>
    <n v="5492"/>
    <n v="5850"/>
  </r>
  <r>
    <x v="159"/>
    <x v="3"/>
    <x v="10"/>
    <n v="15044"/>
    <n v="20"/>
    <n v="1821"/>
    <n v="54630"/>
    <n v="13.88"/>
    <n v="7023"/>
    <n v="7582"/>
  </r>
  <r>
    <x v="159"/>
    <x v="3"/>
    <x v="11"/>
    <n v="4485"/>
    <n v="6"/>
    <n v="401"/>
    <n v="12030"/>
    <n v="14.87"/>
    <n v="3717"/>
    <n v="1788"/>
  </r>
  <r>
    <x v="159"/>
    <x v="3"/>
    <x v="12"/>
    <m/>
    <n v="7"/>
    <n v="589"/>
    <n v="17670"/>
    <m/>
    <m/>
    <m/>
  </r>
  <r>
    <x v="159"/>
    <x v="3"/>
    <x v="13"/>
    <m/>
    <n v="3"/>
    <n v="364"/>
    <n v="10920"/>
    <m/>
    <m/>
    <m/>
  </r>
  <r>
    <x v="159"/>
    <x v="3"/>
    <x v="14"/>
    <m/>
    <n v="7"/>
    <n v="757"/>
    <n v="22710"/>
    <m/>
    <m/>
    <m/>
  </r>
  <r>
    <x v="159"/>
    <x v="3"/>
    <x v="15"/>
    <n v="7002"/>
    <n v="8"/>
    <n v="972"/>
    <n v="29160"/>
    <n v="11.94"/>
    <n v="2812"/>
    <n v="3482"/>
  </r>
  <r>
    <x v="159"/>
    <x v="3"/>
    <x v="16"/>
    <m/>
    <n v="4"/>
    <n v="419"/>
    <n v="12570"/>
    <m/>
    <m/>
    <m/>
  </r>
  <r>
    <x v="159"/>
    <x v="3"/>
    <x v="17"/>
    <m/>
    <n v="1"/>
    <n v="39"/>
    <n v="1170"/>
    <m/>
    <m/>
    <m/>
  </r>
  <r>
    <x v="159"/>
    <x v="3"/>
    <x v="18"/>
    <n v="13235"/>
    <n v="15"/>
    <n v="1142"/>
    <n v="34260"/>
    <n v="18.48"/>
    <n v="7676"/>
    <n v="6331"/>
  </r>
  <r>
    <x v="159"/>
    <x v="3"/>
    <x v="19"/>
    <n v="33851"/>
    <n v="23"/>
    <n v="3905"/>
    <n v="117150"/>
    <n v="11.94"/>
    <n v="12834"/>
    <n v="13983"/>
  </r>
  <r>
    <x v="159"/>
    <x v="3"/>
    <x v="20"/>
    <n v="53524"/>
    <n v="37"/>
    <n v="4607"/>
    <n v="138210"/>
    <n v="20.260000000000002"/>
    <n v="19565"/>
    <n v="28003"/>
  </r>
  <r>
    <x v="159"/>
    <x v="3"/>
    <x v="21"/>
    <n v="11598"/>
    <n v="9"/>
    <n v="681"/>
    <n v="20430"/>
    <n v="22.86"/>
    <n v="5416"/>
    <n v="4670"/>
  </r>
  <r>
    <x v="159"/>
    <x v="3"/>
    <x v="22"/>
    <n v="13451"/>
    <n v="4"/>
    <n v="617"/>
    <n v="18510"/>
    <n v="31.27"/>
    <m/>
    <n v="5789"/>
  </r>
  <r>
    <x v="159"/>
    <x v="3"/>
    <x v="23"/>
    <n v="10467"/>
    <n v="7"/>
    <n v="847"/>
    <n v="25410"/>
    <n v="15.74"/>
    <m/>
    <n v="4000"/>
  </r>
  <r>
    <x v="159"/>
    <x v="3"/>
    <x v="24"/>
    <n v="89040"/>
    <n v="57"/>
    <n v="6752"/>
    <n v="202560"/>
    <n v="20.96"/>
    <n v="40504"/>
    <n v="42462"/>
  </r>
  <r>
    <x v="159"/>
    <x v="3"/>
    <x v="25"/>
    <n v="26121"/>
    <n v="19"/>
    <n v="1769"/>
    <n v="53070"/>
    <n v="21.83"/>
    <n v="19718"/>
    <n v="11587"/>
  </r>
  <r>
    <x v="159"/>
    <x v="3"/>
    <x v="26"/>
    <n v="23510"/>
    <n v="6"/>
    <n v="1580"/>
    <n v="47400"/>
    <n v="18.22"/>
    <n v="9012"/>
    <n v="8638"/>
  </r>
  <r>
    <x v="159"/>
    <x v="3"/>
    <x v="27"/>
    <n v="30836"/>
    <n v="7"/>
    <n v="1203"/>
    <n v="36090"/>
    <n v="30.56"/>
    <n v="12605"/>
    <n v="11030"/>
  </r>
  <r>
    <x v="159"/>
    <x v="3"/>
    <x v="28"/>
    <n v="12080"/>
    <n v="12"/>
    <n v="3073"/>
    <n v="92190"/>
    <n v="6.13"/>
    <n v="6706"/>
    <n v="5648"/>
  </r>
  <r>
    <x v="159"/>
    <x v="3"/>
    <x v="29"/>
    <n v="19718"/>
    <n v="11"/>
    <n v="2335"/>
    <n v="70050"/>
    <n v="11.02"/>
    <n v="7446"/>
    <n v="7722"/>
  </r>
  <r>
    <x v="159"/>
    <x v="3"/>
    <x v="30"/>
    <n v="10055"/>
    <n v="6"/>
    <n v="488"/>
    <n v="14640"/>
    <n v="33.880000000000003"/>
    <n v="5392"/>
    <n v="4959"/>
  </r>
  <r>
    <x v="159"/>
    <x v="3"/>
    <x v="31"/>
    <n v="4201"/>
    <n v="6"/>
    <n v="269"/>
    <n v="8070"/>
    <n v="19.79"/>
    <n v="2343"/>
    <n v="1597"/>
  </r>
  <r>
    <x v="159"/>
    <x v="3"/>
    <x v="32"/>
    <n v="12361"/>
    <n v="5"/>
    <n v="948"/>
    <n v="28440"/>
    <n v="20.18"/>
    <n v="5445"/>
    <n v="5739"/>
  </r>
  <r>
    <x v="159"/>
    <x v="3"/>
    <x v="33"/>
    <n v="5577"/>
    <n v="11"/>
    <n v="771"/>
    <n v="23130"/>
    <n v="12.15"/>
    <n v="3512"/>
    <n v="2811"/>
  </r>
  <r>
    <x v="159"/>
    <x v="3"/>
    <x v="34"/>
    <n v="574863"/>
    <n v="416"/>
    <n v="52465"/>
    <n v="1573950"/>
    <n v="16.34"/>
    <n v="266972"/>
    <n v="257141"/>
  </r>
  <r>
    <x v="159"/>
    <x v="4"/>
    <x v="0"/>
    <n v="154958"/>
    <n v="233"/>
    <n v="9847"/>
    <n v="295410"/>
    <n v="27.12"/>
    <n v="73602"/>
    <n v="80103"/>
  </r>
  <r>
    <x v="159"/>
    <x v="4"/>
    <x v="1"/>
    <n v="569755"/>
    <n v="318"/>
    <n v="19299"/>
    <n v="578970"/>
    <n v="60.55"/>
    <n v="270954"/>
    <n v="350564"/>
  </r>
  <r>
    <x v="159"/>
    <x v="4"/>
    <x v="2"/>
    <n v="67607"/>
    <n v="114"/>
    <n v="4422"/>
    <n v="132660"/>
    <n v="24.67"/>
    <n v="36977"/>
    <n v="32726"/>
  </r>
  <r>
    <x v="159"/>
    <x v="4"/>
    <x v="3"/>
    <n v="107411"/>
    <n v="153"/>
    <n v="5441"/>
    <n v="163230"/>
    <n v="38.340000000000003"/>
    <n v="63862"/>
    <n v="62587"/>
  </r>
  <r>
    <x v="159"/>
    <x v="4"/>
    <x v="4"/>
    <n v="101337"/>
    <n v="95"/>
    <n v="5078"/>
    <n v="152340"/>
    <n v="37.92"/>
    <n v="37888"/>
    <n v="57774"/>
  </r>
  <r>
    <x v="159"/>
    <x v="4"/>
    <x v="5"/>
    <n v="170359"/>
    <n v="124"/>
    <n v="6356"/>
    <n v="190680"/>
    <n v="44.11"/>
    <n v="93952"/>
    <n v="84105"/>
  </r>
  <r>
    <x v="159"/>
    <x v="4"/>
    <x v="6"/>
    <n v="90088"/>
    <n v="99"/>
    <n v="3893"/>
    <n v="116790"/>
    <n v="41.3"/>
    <n v="51348"/>
    <n v="48238"/>
  </r>
  <r>
    <x v="159"/>
    <x v="4"/>
    <x v="7"/>
    <n v="17318"/>
    <n v="34"/>
    <n v="1560"/>
    <n v="46800"/>
    <n v="19.22"/>
    <n v="9131"/>
    <n v="8997"/>
  </r>
  <r>
    <x v="159"/>
    <x v="4"/>
    <x v="8"/>
    <n v="28054"/>
    <n v="61"/>
    <n v="2674"/>
    <n v="80220"/>
    <n v="18.77"/>
    <n v="13816"/>
    <n v="15058"/>
  </r>
  <r>
    <x v="159"/>
    <x v="4"/>
    <x v="9"/>
    <n v="46269"/>
    <n v="82"/>
    <n v="2850"/>
    <n v="85500"/>
    <n v="32.909999999999997"/>
    <n v="23343"/>
    <n v="28138"/>
  </r>
  <r>
    <x v="159"/>
    <x v="4"/>
    <x v="10"/>
    <n v="88916"/>
    <n v="133"/>
    <n v="4597"/>
    <n v="137910"/>
    <n v="37.04"/>
    <n v="39433"/>
    <n v="51082"/>
  </r>
  <r>
    <x v="159"/>
    <x v="4"/>
    <x v="11"/>
    <n v="29819"/>
    <n v="51"/>
    <n v="2339"/>
    <n v="70170"/>
    <n v="24.46"/>
    <n v="18799"/>
    <n v="17166"/>
  </r>
  <r>
    <x v="159"/>
    <x v="4"/>
    <x v="12"/>
    <n v="38023"/>
    <n v="90"/>
    <n v="2286"/>
    <n v="68580"/>
    <n v="32.049999999999997"/>
    <n v="21835"/>
    <n v="21978"/>
  </r>
  <r>
    <x v="159"/>
    <x v="4"/>
    <x v="13"/>
    <n v="14632"/>
    <n v="31"/>
    <n v="1075"/>
    <n v="32250"/>
    <n v="24.34"/>
    <n v="8771"/>
    <n v="7849"/>
  </r>
  <r>
    <x v="159"/>
    <x v="4"/>
    <x v="14"/>
    <n v="19019"/>
    <n v="39"/>
    <n v="1316"/>
    <n v="39480"/>
    <n v="23.2"/>
    <n v="10658"/>
    <n v="9161"/>
  </r>
  <r>
    <x v="159"/>
    <x v="4"/>
    <x v="15"/>
    <n v="20852"/>
    <n v="44"/>
    <n v="1727"/>
    <n v="51810"/>
    <n v="25.12"/>
    <n v="9651"/>
    <n v="13012"/>
  </r>
  <r>
    <x v="159"/>
    <x v="4"/>
    <x v="16"/>
    <n v="208362"/>
    <n v="113"/>
    <n v="7623"/>
    <n v="228690"/>
    <n v="60.95"/>
    <n v="93469"/>
    <n v="139396"/>
  </r>
  <r>
    <x v="159"/>
    <x v="4"/>
    <x v="17"/>
    <n v="179747"/>
    <n v="73"/>
    <n v="5995"/>
    <n v="179850"/>
    <n v="68.8"/>
    <n v="81684"/>
    <n v="123734"/>
  </r>
  <r>
    <x v="159"/>
    <x v="4"/>
    <x v="18"/>
    <n v="65483"/>
    <n v="103"/>
    <n v="3398"/>
    <n v="101940"/>
    <n v="38.58"/>
    <n v="38167"/>
    <n v="39331"/>
  </r>
  <r>
    <x v="159"/>
    <x v="4"/>
    <x v="19"/>
    <n v="101469"/>
    <n v="165"/>
    <n v="6997"/>
    <n v="209910"/>
    <n v="26.95"/>
    <n v="49992"/>
    <n v="56571"/>
  </r>
  <r>
    <x v="159"/>
    <x v="4"/>
    <x v="20"/>
    <n v="280558"/>
    <n v="334"/>
    <n v="12540"/>
    <n v="376200"/>
    <n v="44.59"/>
    <n v="139437"/>
    <n v="167758"/>
  </r>
  <r>
    <x v="159"/>
    <x v="4"/>
    <x v="21"/>
    <n v="35561"/>
    <n v="51"/>
    <n v="1693"/>
    <n v="50790"/>
    <n v="33.71"/>
    <n v="20758"/>
    <n v="17119"/>
  </r>
  <r>
    <x v="159"/>
    <x v="4"/>
    <x v="22"/>
    <n v="51737"/>
    <n v="32"/>
    <n v="1915"/>
    <n v="57450"/>
    <n v="48.67"/>
    <n v="41999"/>
    <n v="27962"/>
  </r>
  <r>
    <x v="159"/>
    <x v="4"/>
    <x v="23"/>
    <n v="28431"/>
    <n v="48"/>
    <n v="1453"/>
    <n v="43590"/>
    <n v="31.46"/>
    <n v="16189"/>
    <n v="13711"/>
  </r>
  <r>
    <x v="159"/>
    <x v="4"/>
    <x v="24"/>
    <n v="396287"/>
    <n v="465"/>
    <n v="17601"/>
    <n v="528030"/>
    <n v="42.9"/>
    <n v="218383"/>
    <n v="226551"/>
  </r>
  <r>
    <x v="159"/>
    <x v="4"/>
    <x v="25"/>
    <n v="115446"/>
    <n v="153"/>
    <n v="5539"/>
    <n v="166170"/>
    <n v="39.229999999999997"/>
    <n v="84870"/>
    <n v="65192"/>
  </r>
  <r>
    <x v="159"/>
    <x v="4"/>
    <x v="26"/>
    <n v="63046"/>
    <n v="46"/>
    <n v="3005"/>
    <n v="90150"/>
    <n v="33.369999999999997"/>
    <n v="30484"/>
    <n v="30087"/>
  </r>
  <r>
    <x v="159"/>
    <x v="4"/>
    <x v="27"/>
    <n v="264789"/>
    <n v="115"/>
    <n v="7828"/>
    <n v="234840"/>
    <n v="63.21"/>
    <n v="102043"/>
    <n v="148445"/>
  </r>
  <r>
    <x v="159"/>
    <x v="4"/>
    <x v="28"/>
    <n v="33810"/>
    <n v="51"/>
    <n v="3924"/>
    <n v="117720"/>
    <n v="16.18"/>
    <n v="22350"/>
    <n v="19048"/>
  </r>
  <r>
    <x v="159"/>
    <x v="4"/>
    <x v="29"/>
    <n v="35709"/>
    <n v="63"/>
    <n v="3081"/>
    <n v="92430"/>
    <n v="18.64"/>
    <n v="16652"/>
    <n v="17232"/>
  </r>
  <r>
    <x v="159"/>
    <x v="4"/>
    <x v="30"/>
    <n v="77007"/>
    <n v="79"/>
    <n v="2435"/>
    <n v="73050"/>
    <n v="58.67"/>
    <n v="44487"/>
    <n v="42857"/>
  </r>
  <r>
    <x v="159"/>
    <x v="4"/>
    <x v="31"/>
    <n v="8888"/>
    <n v="32"/>
    <n v="619"/>
    <n v="18570"/>
    <n v="25.74"/>
    <n v="6032"/>
    <n v="4780"/>
  </r>
  <r>
    <x v="159"/>
    <x v="4"/>
    <x v="32"/>
    <n v="49375"/>
    <n v="38"/>
    <n v="2613"/>
    <n v="78390"/>
    <n v="34.21"/>
    <n v="24628"/>
    <n v="26817"/>
  </r>
  <r>
    <x v="159"/>
    <x v="4"/>
    <x v="33"/>
    <n v="32299"/>
    <n v="82"/>
    <n v="2258"/>
    <n v="67740"/>
    <n v="30.68"/>
    <n v="20307"/>
    <n v="20783"/>
  </r>
  <r>
    <x v="159"/>
    <x v="4"/>
    <x v="34"/>
    <n v="3016385"/>
    <n v="3206"/>
    <n v="141681"/>
    <n v="4250430"/>
    <n v="40.6"/>
    <n v="1535884"/>
    <n v="1725623"/>
  </r>
  <r>
    <x v="160"/>
    <x v="0"/>
    <x v="0"/>
    <n v="23011"/>
    <n v="31"/>
    <n v="1170"/>
    <n v="36270"/>
    <n v="36.340000000000003"/>
    <n v="12793"/>
    <n v="13181"/>
  </r>
  <r>
    <x v="160"/>
    <x v="0"/>
    <x v="1"/>
    <n v="344427"/>
    <n v="77"/>
    <n v="9150"/>
    <n v="283650"/>
    <n v="76.67"/>
    <n v="171348"/>
    <n v="217488"/>
  </r>
  <r>
    <x v="160"/>
    <x v="0"/>
    <x v="2"/>
    <n v="2776"/>
    <n v="10"/>
    <n v="173"/>
    <n v="5363"/>
    <m/>
    <n v="1563"/>
    <m/>
  </r>
  <r>
    <x v="160"/>
    <x v="0"/>
    <x v="3"/>
    <n v="25226"/>
    <n v="23"/>
    <n v="1052"/>
    <n v="32612"/>
    <n v="51.39"/>
    <n v="13378"/>
    <n v="16759"/>
  </r>
  <r>
    <x v="160"/>
    <x v="0"/>
    <x v="4"/>
    <n v="9137"/>
    <n v="8"/>
    <n v="467"/>
    <n v="14477"/>
    <n v="41.99"/>
    <n v="5249"/>
    <n v="6079"/>
  </r>
  <r>
    <x v="160"/>
    <x v="0"/>
    <x v="5"/>
    <n v="56001"/>
    <n v="21"/>
    <n v="1838"/>
    <n v="56978"/>
    <n v="54.24"/>
    <n v="31671"/>
    <n v="30903"/>
  </r>
  <r>
    <x v="160"/>
    <x v="0"/>
    <x v="6"/>
    <n v="11954"/>
    <n v="9"/>
    <n v="533"/>
    <n v="16523"/>
    <n v="38.049999999999997"/>
    <n v="6716"/>
    <n v="6286"/>
  </r>
  <r>
    <x v="160"/>
    <x v="0"/>
    <x v="7"/>
    <m/>
    <n v="4"/>
    <n v="61"/>
    <n v="1891"/>
    <m/>
    <m/>
    <m/>
  </r>
  <r>
    <x v="160"/>
    <x v="0"/>
    <x v="8"/>
    <m/>
    <n v="9"/>
    <n v="208"/>
    <n v="6448"/>
    <m/>
    <m/>
    <m/>
  </r>
  <r>
    <x v="160"/>
    <x v="0"/>
    <x v="9"/>
    <n v="9148"/>
    <n v="15"/>
    <n v="471"/>
    <n v="14601"/>
    <n v="43.93"/>
    <n v="5018"/>
    <n v="6414"/>
  </r>
  <r>
    <x v="160"/>
    <x v="0"/>
    <x v="10"/>
    <n v="9519"/>
    <n v="17"/>
    <n v="534"/>
    <n v="16554"/>
    <n v="39.83"/>
    <n v="5948"/>
    <n v="6593"/>
  </r>
  <r>
    <x v="160"/>
    <x v="0"/>
    <x v="11"/>
    <n v="6970"/>
    <n v="10"/>
    <n v="516"/>
    <n v="15996"/>
    <n v="25.15"/>
    <n v="5099"/>
    <n v="4023"/>
  </r>
  <r>
    <x v="160"/>
    <x v="0"/>
    <x v="12"/>
    <n v="7829"/>
    <n v="20"/>
    <n v="549"/>
    <n v="17019"/>
    <n v="26.85"/>
    <n v="5040"/>
    <n v="4569"/>
  </r>
  <r>
    <x v="160"/>
    <x v="0"/>
    <x v="13"/>
    <m/>
    <n v="3"/>
    <n v="137"/>
    <n v="4247"/>
    <m/>
    <m/>
    <m/>
  </r>
  <r>
    <x v="160"/>
    <x v="0"/>
    <x v="14"/>
    <n v="4462"/>
    <n v="10"/>
    <n v="225"/>
    <n v="6975"/>
    <n v="36.619999999999997"/>
    <n v="2584"/>
    <n v="2554"/>
  </r>
  <r>
    <x v="160"/>
    <x v="0"/>
    <x v="15"/>
    <m/>
    <n v="3"/>
    <n v="40"/>
    <n v="1240"/>
    <m/>
    <m/>
    <m/>
  </r>
  <r>
    <x v="160"/>
    <x v="0"/>
    <x v="16"/>
    <n v="114865"/>
    <n v="34"/>
    <n v="3434"/>
    <n v="106454"/>
    <n v="72.81"/>
    <n v="56551"/>
    <n v="77505"/>
  </r>
  <r>
    <x v="160"/>
    <x v="0"/>
    <x v="17"/>
    <n v="112694"/>
    <n v="31"/>
    <n v="3311"/>
    <n v="102641"/>
    <n v="73.930000000000007"/>
    <n v="55257"/>
    <n v="75885"/>
  </r>
  <r>
    <x v="160"/>
    <x v="0"/>
    <x v="18"/>
    <n v="5611"/>
    <n v="16"/>
    <n v="346"/>
    <n v="10726"/>
    <n v="33"/>
    <n v="3666"/>
    <n v="3539"/>
  </r>
  <r>
    <x v="160"/>
    <x v="0"/>
    <x v="19"/>
    <n v="8207"/>
    <n v="13"/>
    <n v="458"/>
    <n v="14198"/>
    <n v="40.51"/>
    <n v="4907"/>
    <n v="5751"/>
  </r>
  <r>
    <x v="160"/>
    <x v="0"/>
    <x v="20"/>
    <n v="61405"/>
    <n v="48"/>
    <n v="2543"/>
    <n v="78833"/>
    <n v="50.92"/>
    <n v="30249"/>
    <n v="40144"/>
  </r>
  <r>
    <x v="160"/>
    <x v="0"/>
    <x v="21"/>
    <m/>
    <n v="7"/>
    <n v="123"/>
    <n v="3813"/>
    <n v="37.99"/>
    <m/>
    <n v="1449"/>
  </r>
  <r>
    <x v="160"/>
    <x v="0"/>
    <x v="22"/>
    <m/>
    <n v="5"/>
    <n v="436"/>
    <n v="13516"/>
    <m/>
    <m/>
    <m/>
  </r>
  <r>
    <x v="160"/>
    <x v="0"/>
    <x v="23"/>
    <m/>
    <n v="9"/>
    <n v="144"/>
    <n v="4464"/>
    <m/>
    <m/>
    <m/>
  </r>
  <r>
    <x v="160"/>
    <x v="0"/>
    <x v="24"/>
    <n v="76473"/>
    <n v="69"/>
    <n v="3246"/>
    <n v="100626"/>
    <n v="48.27"/>
    <n v="41248"/>
    <n v="48576"/>
  </r>
  <r>
    <x v="160"/>
    <x v="0"/>
    <x v="25"/>
    <n v="12735"/>
    <n v="36"/>
    <n v="1057"/>
    <n v="32767"/>
    <n v="23.57"/>
    <n v="8560"/>
    <n v="7722"/>
  </r>
  <r>
    <x v="160"/>
    <x v="0"/>
    <x v="26"/>
    <n v="8640"/>
    <n v="9"/>
    <n v="457"/>
    <n v="14167"/>
    <n v="26.84"/>
    <n v="4403"/>
    <n v="3802"/>
  </r>
  <r>
    <x v="160"/>
    <x v="0"/>
    <x v="27"/>
    <n v="83918"/>
    <n v="32"/>
    <n v="3124"/>
    <n v="96844"/>
    <n v="47.58"/>
    <n v="30043"/>
    <n v="46077"/>
  </r>
  <r>
    <x v="160"/>
    <x v="0"/>
    <x v="28"/>
    <n v="5169"/>
    <n v="10"/>
    <n v="426"/>
    <n v="13206"/>
    <n v="24.61"/>
    <n v="4211"/>
    <n v="3249"/>
  </r>
  <r>
    <x v="160"/>
    <x v="0"/>
    <x v="29"/>
    <n v="1715"/>
    <n v="14"/>
    <n v="195"/>
    <n v="6045"/>
    <n v="22.01"/>
    <m/>
    <n v="1330"/>
  </r>
  <r>
    <x v="160"/>
    <x v="0"/>
    <x v="30"/>
    <n v="27549"/>
    <n v="20"/>
    <n v="818"/>
    <n v="25358"/>
    <n v="64.959999999999994"/>
    <n v="16799"/>
    <n v="16473"/>
  </r>
  <r>
    <x v="160"/>
    <x v="0"/>
    <x v="31"/>
    <m/>
    <n v="8"/>
    <n v="87"/>
    <n v="2697"/>
    <m/>
    <m/>
    <m/>
  </r>
  <r>
    <x v="160"/>
    <x v="0"/>
    <x v="32"/>
    <n v="7292"/>
    <n v="6"/>
    <n v="559"/>
    <n v="17329"/>
    <n v="23.46"/>
    <n v="3113"/>
    <n v="4065"/>
  </r>
  <r>
    <x v="160"/>
    <x v="0"/>
    <x v="33"/>
    <n v="7904"/>
    <n v="19"/>
    <n v="472"/>
    <n v="14632"/>
    <n v="37.869999999999997"/>
    <n v="4795"/>
    <n v="5541"/>
  </r>
  <r>
    <x v="160"/>
    <x v="0"/>
    <x v="34"/>
    <n v="878310"/>
    <n v="556"/>
    <n v="31803"/>
    <n v="985893"/>
    <n v="55.28"/>
    <n v="450056"/>
    <n v="544958"/>
  </r>
  <r>
    <x v="160"/>
    <x v="1"/>
    <x v="0"/>
    <n v="31103"/>
    <n v="126"/>
    <n v="1557"/>
    <n v="48267"/>
    <n v="35.74"/>
    <n v="16914"/>
    <n v="17249"/>
  </r>
  <r>
    <x v="160"/>
    <x v="1"/>
    <x v="1"/>
    <n v="111560"/>
    <n v="179"/>
    <n v="3607"/>
    <n v="111817"/>
    <n v="56.62"/>
    <n v="54114"/>
    <n v="63312"/>
  </r>
  <r>
    <x v="160"/>
    <x v="1"/>
    <x v="2"/>
    <n v="10915"/>
    <n v="61"/>
    <n v="624"/>
    <n v="19344"/>
    <n v="30.65"/>
    <n v="6875"/>
    <n v="5930"/>
  </r>
  <r>
    <x v="160"/>
    <x v="1"/>
    <x v="3"/>
    <n v="44610"/>
    <n v="92"/>
    <n v="1638"/>
    <n v="50778"/>
    <n v="50.86"/>
    <n v="27318"/>
    <n v="25825"/>
  </r>
  <r>
    <x v="160"/>
    <x v="1"/>
    <x v="4"/>
    <n v="25939"/>
    <n v="52"/>
    <n v="920"/>
    <n v="28520"/>
    <n v="50.07"/>
    <n v="13725"/>
    <n v="14280"/>
  </r>
  <r>
    <x v="160"/>
    <x v="1"/>
    <x v="5"/>
    <n v="40591"/>
    <n v="78"/>
    <n v="1400"/>
    <n v="43400"/>
    <n v="45.71"/>
    <n v="23512"/>
    <n v="19840"/>
  </r>
  <r>
    <x v="160"/>
    <x v="1"/>
    <x v="6"/>
    <n v="27692"/>
    <n v="67"/>
    <n v="1158"/>
    <n v="35898"/>
    <n v="39.9"/>
    <n v="17790"/>
    <n v="14322"/>
  </r>
  <r>
    <x v="160"/>
    <x v="1"/>
    <x v="7"/>
    <n v="6940"/>
    <n v="23"/>
    <n v="291"/>
    <n v="9021"/>
    <n v="45.79"/>
    <n v="4124"/>
    <n v="4131"/>
  </r>
  <r>
    <x v="160"/>
    <x v="1"/>
    <x v="8"/>
    <n v="9997"/>
    <n v="35"/>
    <n v="520"/>
    <n v="16120"/>
    <n v="38"/>
    <n v="6586"/>
    <n v="6125"/>
  </r>
  <r>
    <x v="160"/>
    <x v="1"/>
    <x v="9"/>
    <n v="18503"/>
    <n v="43"/>
    <n v="762"/>
    <n v="23622"/>
    <n v="53.15"/>
    <n v="10680"/>
    <n v="12555"/>
  </r>
  <r>
    <x v="160"/>
    <x v="1"/>
    <x v="10"/>
    <n v="30450"/>
    <n v="78"/>
    <n v="1404"/>
    <n v="43524"/>
    <n v="41.55"/>
    <n v="16789"/>
    <n v="18085"/>
  </r>
  <r>
    <x v="160"/>
    <x v="1"/>
    <x v="11"/>
    <n v="5065"/>
    <n v="22"/>
    <n v="538"/>
    <n v="16678"/>
    <n v="15.46"/>
    <n v="3071"/>
    <n v="2579"/>
  </r>
  <r>
    <x v="160"/>
    <x v="1"/>
    <x v="12"/>
    <n v="27108"/>
    <n v="61"/>
    <n v="1048"/>
    <n v="32488"/>
    <n v="50.09"/>
    <n v="16014"/>
    <n v="16272"/>
  </r>
  <r>
    <x v="160"/>
    <x v="1"/>
    <x v="13"/>
    <n v="7983"/>
    <n v="20"/>
    <n v="348"/>
    <n v="10788"/>
    <n v="44.23"/>
    <n v="4837"/>
    <n v="4772"/>
  </r>
  <r>
    <x v="160"/>
    <x v="1"/>
    <x v="14"/>
    <n v="5404"/>
    <n v="20"/>
    <n v="269"/>
    <n v="8339"/>
    <n v="36.299999999999997"/>
    <n v="3025"/>
    <n v="3027"/>
  </r>
  <r>
    <x v="160"/>
    <x v="1"/>
    <x v="15"/>
    <n v="6331"/>
    <n v="27"/>
    <n v="262"/>
    <n v="8122"/>
    <n v="46.69"/>
    <n v="3932"/>
    <n v="3792"/>
  </r>
  <r>
    <x v="160"/>
    <x v="1"/>
    <x v="16"/>
    <n v="38006"/>
    <n v="60"/>
    <n v="1270"/>
    <n v="39370"/>
    <n v="57.51"/>
    <n v="18436"/>
    <n v="22642"/>
  </r>
  <r>
    <x v="160"/>
    <x v="1"/>
    <x v="17"/>
    <n v="23951"/>
    <n v="30"/>
    <n v="745"/>
    <n v="23095"/>
    <n v="59.16"/>
    <n v="11918"/>
    <n v="13663"/>
  </r>
  <r>
    <x v="160"/>
    <x v="1"/>
    <x v="18"/>
    <n v="17005"/>
    <n v="47"/>
    <n v="708"/>
    <n v="21948"/>
    <n v="44.07"/>
    <n v="10402"/>
    <n v="9672"/>
  </r>
  <r>
    <x v="160"/>
    <x v="1"/>
    <x v="19"/>
    <n v="23575"/>
    <n v="93"/>
    <n v="1285"/>
    <n v="39835"/>
    <n v="34.54"/>
    <n v="11291"/>
    <n v="13758"/>
  </r>
  <r>
    <x v="160"/>
    <x v="1"/>
    <x v="20"/>
    <n v="89902"/>
    <n v="197"/>
    <n v="2793"/>
    <n v="86583"/>
    <n v="57.18"/>
    <n v="44404"/>
    <n v="49510"/>
  </r>
  <r>
    <x v="160"/>
    <x v="1"/>
    <x v="21"/>
    <n v="11487"/>
    <n v="28"/>
    <n v="410"/>
    <n v="12710"/>
    <n v="41.09"/>
    <n v="7688"/>
    <n v="5222"/>
  </r>
  <r>
    <x v="160"/>
    <x v="1"/>
    <x v="22"/>
    <n v="9774"/>
    <n v="17"/>
    <n v="436"/>
    <n v="13516"/>
    <n v="33.479999999999997"/>
    <n v="7515"/>
    <n v="4525"/>
  </r>
  <r>
    <x v="160"/>
    <x v="1"/>
    <x v="23"/>
    <n v="12840"/>
    <n v="28"/>
    <n v="378"/>
    <n v="11718"/>
    <n v="60.66"/>
    <n v="6698"/>
    <n v="7108"/>
  </r>
  <r>
    <x v="160"/>
    <x v="1"/>
    <x v="24"/>
    <n v="124004"/>
    <n v="270"/>
    <n v="4017"/>
    <n v="124527"/>
    <n v="53.29"/>
    <n v="66306"/>
    <n v="66366"/>
  </r>
  <r>
    <x v="160"/>
    <x v="1"/>
    <x v="25"/>
    <n v="21388"/>
    <n v="69"/>
    <n v="995"/>
    <n v="30845"/>
    <n v="35.090000000000003"/>
    <n v="14404"/>
    <n v="10825"/>
  </r>
  <r>
    <x v="160"/>
    <x v="1"/>
    <x v="26"/>
    <n v="5937"/>
    <n v="23"/>
    <n v="349"/>
    <n v="10819"/>
    <n v="26.69"/>
    <n v="3354"/>
    <n v="2888"/>
  </r>
  <r>
    <x v="160"/>
    <x v="1"/>
    <x v="27"/>
    <n v="21636"/>
    <n v="53"/>
    <n v="1269"/>
    <n v="39339"/>
    <n v="26.44"/>
    <n v="9641"/>
    <n v="10400"/>
  </r>
  <r>
    <x v="160"/>
    <x v="1"/>
    <x v="28"/>
    <n v="8632"/>
    <n v="22"/>
    <n v="283"/>
    <n v="8773"/>
    <n v="55.41"/>
    <n v="5477"/>
    <n v="4861"/>
  </r>
  <r>
    <x v="160"/>
    <x v="1"/>
    <x v="29"/>
    <n v="4815"/>
    <n v="28"/>
    <n v="279"/>
    <n v="8649"/>
    <n v="33.6"/>
    <n v="3309"/>
    <n v="2906"/>
  </r>
  <r>
    <x v="160"/>
    <x v="1"/>
    <x v="30"/>
    <n v="27758"/>
    <n v="45"/>
    <n v="752"/>
    <n v="23312"/>
    <n v="64.489999999999995"/>
    <n v="15326"/>
    <n v="15034"/>
  </r>
  <r>
    <x v="160"/>
    <x v="1"/>
    <x v="31"/>
    <n v="2004"/>
    <n v="14"/>
    <n v="100"/>
    <n v="3100"/>
    <n v="39.869999999999997"/>
    <n v="1327"/>
    <n v="1236"/>
  </r>
  <r>
    <x v="160"/>
    <x v="1"/>
    <x v="32"/>
    <n v="6774"/>
    <n v="20"/>
    <n v="364"/>
    <n v="11284"/>
    <n v="28.25"/>
    <n v="4020"/>
    <n v="3187"/>
  </r>
  <r>
    <x v="160"/>
    <x v="1"/>
    <x v="33"/>
    <n v="14443"/>
    <n v="42"/>
    <n v="614"/>
    <n v="19034"/>
    <n v="48.29"/>
    <n v="7750"/>
    <n v="9192"/>
  </r>
  <r>
    <x v="160"/>
    <x v="1"/>
    <x v="34"/>
    <n v="726169"/>
    <n v="1770"/>
    <n v="28631"/>
    <n v="887561"/>
    <n v="45.64"/>
    <n v="400347"/>
    <n v="405060"/>
  </r>
  <r>
    <x v="160"/>
    <x v="2"/>
    <x v="0"/>
    <n v="13169"/>
    <n v="26"/>
    <n v="1166"/>
    <n v="36146"/>
    <n v="31.14"/>
    <n v="2866"/>
    <n v="11257"/>
  </r>
  <r>
    <x v="160"/>
    <x v="2"/>
    <x v="1"/>
    <n v="65121"/>
    <n v="40"/>
    <n v="3870"/>
    <n v="119970"/>
    <n v="47.74"/>
    <n v="22451"/>
    <n v="57268"/>
  </r>
  <r>
    <x v="160"/>
    <x v="2"/>
    <x v="2"/>
    <n v="4243"/>
    <n v="17"/>
    <n v="641"/>
    <n v="19871"/>
    <m/>
    <n v="2006"/>
    <m/>
  </r>
  <r>
    <x v="160"/>
    <x v="2"/>
    <x v="3"/>
    <n v="8532"/>
    <n v="15"/>
    <n v="831"/>
    <n v="25761"/>
    <n v="25.79"/>
    <n v="4682"/>
    <n v="6645"/>
  </r>
  <r>
    <x v="160"/>
    <x v="2"/>
    <x v="4"/>
    <n v="17201"/>
    <n v="16"/>
    <n v="1038"/>
    <n v="32178"/>
    <n v="52.7"/>
    <n v="4678"/>
    <n v="16957"/>
  </r>
  <r>
    <x v="160"/>
    <x v="2"/>
    <x v="5"/>
    <n v="15845"/>
    <n v="14"/>
    <n v="1699"/>
    <n v="52669"/>
    <n v="28.64"/>
    <n v="7868"/>
    <n v="15086"/>
  </r>
  <r>
    <x v="160"/>
    <x v="2"/>
    <x v="6"/>
    <n v="10543"/>
    <n v="14"/>
    <n v="898"/>
    <n v="27838"/>
    <n v="35.89"/>
    <n v="5405"/>
    <n v="9992"/>
  </r>
  <r>
    <x v="160"/>
    <x v="2"/>
    <x v="7"/>
    <m/>
    <n v="2"/>
    <n v="65"/>
    <n v="2015"/>
    <m/>
    <m/>
    <m/>
  </r>
  <r>
    <x v="160"/>
    <x v="2"/>
    <x v="8"/>
    <m/>
    <n v="6"/>
    <n v="174"/>
    <n v="5394"/>
    <m/>
    <m/>
    <m/>
  </r>
  <r>
    <x v="160"/>
    <x v="2"/>
    <x v="9"/>
    <n v="3026"/>
    <n v="10"/>
    <n v="409"/>
    <n v="12679"/>
    <n v="20.78"/>
    <n v="1282"/>
    <n v="2634"/>
  </r>
  <r>
    <x v="160"/>
    <x v="2"/>
    <x v="10"/>
    <n v="6796"/>
    <n v="17"/>
    <n v="775"/>
    <n v="24025"/>
    <n v="26.22"/>
    <n v="1357"/>
    <n v="6298"/>
  </r>
  <r>
    <x v="160"/>
    <x v="2"/>
    <x v="11"/>
    <m/>
    <n v="12"/>
    <n v="832"/>
    <n v="25792"/>
    <m/>
    <m/>
    <m/>
  </r>
  <r>
    <x v="160"/>
    <x v="2"/>
    <x v="12"/>
    <m/>
    <n v="2"/>
    <n v="100"/>
    <n v="3100"/>
    <m/>
    <m/>
    <m/>
  </r>
  <r>
    <x v="160"/>
    <x v="2"/>
    <x v="13"/>
    <n v="917"/>
    <n v="5"/>
    <n v="230"/>
    <n v="7130"/>
    <n v="9.9700000000000006"/>
    <n v="582"/>
    <n v="711"/>
  </r>
  <r>
    <x v="160"/>
    <x v="2"/>
    <x v="14"/>
    <m/>
    <n v="2"/>
    <n v="65"/>
    <n v="2015"/>
    <m/>
    <m/>
    <m/>
  </r>
  <r>
    <x v="160"/>
    <x v="2"/>
    <x v="15"/>
    <m/>
    <n v="6"/>
    <n v="453"/>
    <n v="14043"/>
    <m/>
    <m/>
    <m/>
  </r>
  <r>
    <x v="160"/>
    <x v="2"/>
    <x v="16"/>
    <m/>
    <n v="14"/>
    <n v="2482"/>
    <n v="76942"/>
    <m/>
    <m/>
    <m/>
  </r>
  <r>
    <x v="160"/>
    <x v="2"/>
    <x v="17"/>
    <n v="31712"/>
    <n v="10"/>
    <n v="1882"/>
    <n v="58342"/>
    <n v="48.66"/>
    <n v="9858"/>
    <n v="28391"/>
  </r>
  <r>
    <x v="160"/>
    <x v="2"/>
    <x v="18"/>
    <n v="13797"/>
    <n v="22"/>
    <n v="1141"/>
    <n v="35371"/>
    <n v="30.98"/>
    <n v="6920"/>
    <n v="10958"/>
  </r>
  <r>
    <x v="160"/>
    <x v="2"/>
    <x v="19"/>
    <n v="14791"/>
    <n v="27"/>
    <n v="1255"/>
    <n v="38905"/>
    <n v="33.96"/>
    <n v="6932"/>
    <n v="13213"/>
  </r>
  <r>
    <x v="160"/>
    <x v="2"/>
    <x v="20"/>
    <n v="30382"/>
    <n v="49"/>
    <n v="2485"/>
    <n v="77035"/>
    <n v="35.6"/>
    <n v="14489"/>
    <n v="27427"/>
  </r>
  <r>
    <x v="160"/>
    <x v="2"/>
    <x v="21"/>
    <m/>
    <n v="7"/>
    <n v="483"/>
    <n v="14973"/>
    <n v="13.33"/>
    <m/>
    <n v="1996"/>
  </r>
  <r>
    <x v="160"/>
    <x v="2"/>
    <x v="22"/>
    <n v="7127"/>
    <n v="6"/>
    <n v="374"/>
    <n v="11594"/>
    <m/>
    <n v="5517"/>
    <m/>
  </r>
  <r>
    <x v="160"/>
    <x v="2"/>
    <x v="23"/>
    <m/>
    <n v="4"/>
    <n v="84"/>
    <n v="2604"/>
    <m/>
    <m/>
    <m/>
  </r>
  <r>
    <x v="160"/>
    <x v="2"/>
    <x v="24"/>
    <n v="41166"/>
    <n v="66"/>
    <n v="3426"/>
    <n v="106206"/>
    <n v="34.549999999999997"/>
    <n v="22252"/>
    <n v="36690"/>
  </r>
  <r>
    <x v="160"/>
    <x v="2"/>
    <x v="25"/>
    <n v="14874"/>
    <n v="22"/>
    <n v="1503"/>
    <n v="46593"/>
    <n v="27.75"/>
    <n v="10110"/>
    <n v="12928"/>
  </r>
  <r>
    <x v="160"/>
    <x v="2"/>
    <x v="26"/>
    <n v="7366"/>
    <n v="8"/>
    <n v="619"/>
    <n v="19189"/>
    <n v="36.64"/>
    <n v="3709"/>
    <n v="7030"/>
  </r>
  <r>
    <x v="160"/>
    <x v="2"/>
    <x v="27"/>
    <n v="37506"/>
    <n v="20"/>
    <n v="2184"/>
    <n v="67704"/>
    <n v="53.25"/>
    <n v="10869"/>
    <n v="36049"/>
  </r>
  <r>
    <x v="160"/>
    <x v="2"/>
    <x v="28"/>
    <n v="1136"/>
    <n v="4"/>
    <n v="98"/>
    <n v="3038"/>
    <m/>
    <n v="672"/>
    <m/>
  </r>
  <r>
    <x v="160"/>
    <x v="2"/>
    <x v="29"/>
    <n v="1732"/>
    <n v="9"/>
    <n v="270"/>
    <n v="8370"/>
    <n v="18.86"/>
    <m/>
    <n v="1578"/>
  </r>
  <r>
    <x v="160"/>
    <x v="2"/>
    <x v="30"/>
    <n v="5277"/>
    <n v="8"/>
    <n v="377"/>
    <n v="11687"/>
    <n v="41.41"/>
    <n v="2640"/>
    <n v="4839"/>
  </r>
  <r>
    <x v="160"/>
    <x v="2"/>
    <x v="31"/>
    <m/>
    <n v="3"/>
    <n v="103"/>
    <n v="3193"/>
    <m/>
    <m/>
    <m/>
  </r>
  <r>
    <x v="160"/>
    <x v="2"/>
    <x v="32"/>
    <n v="3172"/>
    <n v="6"/>
    <n v="366"/>
    <n v="11346"/>
    <n v="26.81"/>
    <n v="1964"/>
    <n v="3042"/>
  </r>
  <r>
    <x v="160"/>
    <x v="2"/>
    <x v="33"/>
    <n v="1742"/>
    <n v="10"/>
    <n v="401"/>
    <n v="12431"/>
    <n v="13.19"/>
    <n v="1181"/>
    <n v="1639"/>
  </r>
  <r>
    <x v="160"/>
    <x v="2"/>
    <x v="34"/>
    <n v="329544"/>
    <n v="423"/>
    <n v="27471"/>
    <n v="851601"/>
    <n v="34.659999999999997"/>
    <n v="136148"/>
    <n v="295145"/>
  </r>
  <r>
    <x v="160"/>
    <x v="3"/>
    <x v="0"/>
    <n v="29975"/>
    <n v="46"/>
    <n v="5747"/>
    <n v="178157"/>
    <n v="8.5399999999999991"/>
    <n v="14716"/>
    <n v="15207"/>
  </r>
  <r>
    <x v="160"/>
    <x v="3"/>
    <x v="1"/>
    <n v="19809"/>
    <n v="22"/>
    <n v="2551"/>
    <n v="79081"/>
    <n v="13.72"/>
    <n v="8483"/>
    <n v="10851"/>
  </r>
  <r>
    <x v="160"/>
    <x v="3"/>
    <x v="2"/>
    <n v="13867"/>
    <n v="23"/>
    <n v="2879"/>
    <n v="89249"/>
    <n v="7.74"/>
    <n v="8020"/>
    <n v="6910"/>
  </r>
  <r>
    <x v="160"/>
    <x v="3"/>
    <x v="3"/>
    <n v="10207"/>
    <n v="20"/>
    <n v="1831"/>
    <n v="56761"/>
    <n v="9.91"/>
    <n v="6391"/>
    <n v="5625"/>
  </r>
  <r>
    <x v="160"/>
    <x v="3"/>
    <x v="4"/>
    <n v="17226"/>
    <n v="18"/>
    <n v="2635"/>
    <n v="81685"/>
    <n v="11.91"/>
    <n v="6504"/>
    <n v="9733"/>
  </r>
  <r>
    <x v="160"/>
    <x v="3"/>
    <x v="5"/>
    <n v="11267"/>
    <n v="11"/>
    <n v="1456"/>
    <n v="45136"/>
    <n v="12.3"/>
    <n v="4717"/>
    <n v="5551"/>
  </r>
  <r>
    <x v="160"/>
    <x v="3"/>
    <x v="6"/>
    <n v="7933"/>
    <n v="9"/>
    <n v="1291"/>
    <n v="40021"/>
    <n v="8.57"/>
    <n v="3683"/>
    <n v="3431"/>
  </r>
  <r>
    <x v="160"/>
    <x v="3"/>
    <x v="7"/>
    <n v="2371"/>
    <n v="5"/>
    <n v="1149"/>
    <n v="35619"/>
    <n v="3.28"/>
    <n v="1104"/>
    <n v="1170"/>
  </r>
  <r>
    <x v="160"/>
    <x v="3"/>
    <x v="8"/>
    <n v="9477"/>
    <n v="9"/>
    <n v="1704"/>
    <n v="52824"/>
    <n v="8.01"/>
    <n v="3940"/>
    <n v="4231"/>
  </r>
  <r>
    <x v="160"/>
    <x v="3"/>
    <x v="9"/>
    <n v="5059"/>
    <n v="13"/>
    <n v="1204"/>
    <n v="37324"/>
    <n v="7.86"/>
    <n v="2261"/>
    <n v="2933"/>
  </r>
  <r>
    <x v="160"/>
    <x v="3"/>
    <x v="10"/>
    <n v="7514"/>
    <n v="20"/>
    <n v="1821"/>
    <n v="56451"/>
    <n v="6.7"/>
    <n v="3473"/>
    <n v="3780"/>
  </r>
  <r>
    <x v="160"/>
    <x v="3"/>
    <x v="11"/>
    <m/>
    <n v="6"/>
    <n v="401"/>
    <n v="12431"/>
    <m/>
    <m/>
    <m/>
  </r>
  <r>
    <x v="160"/>
    <x v="3"/>
    <x v="12"/>
    <m/>
    <n v="7"/>
    <n v="589"/>
    <n v="18259"/>
    <m/>
    <m/>
    <m/>
  </r>
  <r>
    <x v="160"/>
    <x v="3"/>
    <x v="13"/>
    <m/>
    <n v="3"/>
    <n v="364"/>
    <n v="11284"/>
    <m/>
    <m/>
    <m/>
  </r>
  <r>
    <x v="160"/>
    <x v="3"/>
    <x v="14"/>
    <m/>
    <n v="7"/>
    <n v="757"/>
    <n v="23467"/>
    <m/>
    <m/>
    <m/>
  </r>
  <r>
    <x v="160"/>
    <x v="3"/>
    <x v="15"/>
    <n v="4194"/>
    <n v="8"/>
    <n v="972"/>
    <n v="30132"/>
    <n v="7.78"/>
    <n v="1579"/>
    <n v="2344"/>
  </r>
  <r>
    <x v="160"/>
    <x v="3"/>
    <x v="16"/>
    <m/>
    <n v="4"/>
    <n v="419"/>
    <n v="12989"/>
    <m/>
    <m/>
    <m/>
  </r>
  <r>
    <x v="160"/>
    <x v="3"/>
    <x v="17"/>
    <m/>
    <n v="1"/>
    <n v="39"/>
    <n v="1209"/>
    <m/>
    <m/>
    <m/>
  </r>
  <r>
    <x v="160"/>
    <x v="3"/>
    <x v="18"/>
    <n v="6978"/>
    <n v="13"/>
    <n v="1059"/>
    <n v="32829"/>
    <n v="11.22"/>
    <n v="3945"/>
    <n v="3683"/>
  </r>
  <r>
    <x v="160"/>
    <x v="3"/>
    <x v="19"/>
    <n v="17024"/>
    <n v="21"/>
    <n v="3502"/>
    <n v="108562"/>
    <n v="7.64"/>
    <n v="5667"/>
    <n v="8299"/>
  </r>
  <r>
    <x v="160"/>
    <x v="3"/>
    <x v="20"/>
    <n v="40071"/>
    <n v="36"/>
    <n v="4499"/>
    <n v="139469"/>
    <n v="17.09"/>
    <n v="12758"/>
    <n v="23837"/>
  </r>
  <r>
    <x v="160"/>
    <x v="3"/>
    <x v="21"/>
    <n v="6009"/>
    <n v="9"/>
    <n v="681"/>
    <n v="21111"/>
    <n v="11.94"/>
    <n v="2143"/>
    <n v="2520"/>
  </r>
  <r>
    <x v="160"/>
    <x v="3"/>
    <x v="22"/>
    <m/>
    <n v="4"/>
    <n v="617"/>
    <n v="19127"/>
    <n v="13.98"/>
    <m/>
    <n v="2674"/>
  </r>
  <r>
    <x v="160"/>
    <x v="3"/>
    <x v="23"/>
    <m/>
    <n v="6"/>
    <n v="749"/>
    <n v="23219"/>
    <n v="8.84"/>
    <m/>
    <n v="2053"/>
  </r>
  <r>
    <x v="160"/>
    <x v="3"/>
    <x v="24"/>
    <n v="56416"/>
    <n v="55"/>
    <n v="6546"/>
    <n v="202926"/>
    <n v="15.32"/>
    <n v="21886"/>
    <n v="31084"/>
  </r>
  <r>
    <x v="160"/>
    <x v="3"/>
    <x v="25"/>
    <n v="10175"/>
    <n v="19"/>
    <n v="1770"/>
    <n v="54870"/>
    <n v="9.5399999999999991"/>
    <n v="7746"/>
    <n v="5233"/>
  </r>
  <r>
    <x v="160"/>
    <x v="3"/>
    <x v="26"/>
    <n v="4878"/>
    <n v="6"/>
    <n v="1580"/>
    <n v="48980"/>
    <n v="5.64"/>
    <n v="2313"/>
    <n v="2763"/>
  </r>
  <r>
    <x v="160"/>
    <x v="3"/>
    <x v="27"/>
    <n v="12318"/>
    <n v="7"/>
    <n v="1203"/>
    <n v="37293"/>
    <n v="15.11"/>
    <n v="6803"/>
    <n v="5634"/>
  </r>
  <r>
    <x v="160"/>
    <x v="3"/>
    <x v="28"/>
    <n v="4840"/>
    <n v="8"/>
    <n v="873"/>
    <n v="27063"/>
    <m/>
    <n v="2692"/>
    <m/>
  </r>
  <r>
    <x v="160"/>
    <x v="3"/>
    <x v="29"/>
    <n v="4658"/>
    <n v="10"/>
    <n v="2255"/>
    <n v="69905"/>
    <n v="2.86"/>
    <n v="1431"/>
    <n v="2001"/>
  </r>
  <r>
    <x v="160"/>
    <x v="3"/>
    <x v="30"/>
    <n v="4313"/>
    <n v="6"/>
    <n v="488"/>
    <n v="15128"/>
    <n v="18.91"/>
    <n v="2334"/>
    <n v="2860"/>
  </r>
  <r>
    <x v="160"/>
    <x v="3"/>
    <x v="31"/>
    <n v="1207"/>
    <n v="6"/>
    <n v="269"/>
    <n v="8339"/>
    <n v="5.73"/>
    <n v="816"/>
    <n v="478"/>
  </r>
  <r>
    <x v="160"/>
    <x v="3"/>
    <x v="32"/>
    <n v="4502"/>
    <n v="5"/>
    <n v="948"/>
    <n v="29388"/>
    <n v="7.89"/>
    <n v="2119"/>
    <n v="2318"/>
  </r>
  <r>
    <x v="160"/>
    <x v="3"/>
    <x v="33"/>
    <n v="2621"/>
    <n v="10"/>
    <n v="615"/>
    <n v="19065"/>
    <n v="7.55"/>
    <n v="1608"/>
    <n v="1440"/>
  </r>
  <r>
    <x v="160"/>
    <x v="3"/>
    <x v="34"/>
    <n v="281654"/>
    <n v="397"/>
    <n v="48878"/>
    <n v="1515218"/>
    <n v="9.67"/>
    <n v="130795"/>
    <n v="146551"/>
  </r>
  <r>
    <x v="160"/>
    <x v="4"/>
    <x v="0"/>
    <n v="97259"/>
    <n v="229"/>
    <n v="9640"/>
    <n v="298840"/>
    <n v="19.04"/>
    <n v="47289"/>
    <n v="56894"/>
  </r>
  <r>
    <x v="160"/>
    <x v="4"/>
    <x v="1"/>
    <n v="540918"/>
    <n v="318"/>
    <n v="19178"/>
    <n v="594518"/>
    <n v="58.69"/>
    <n v="256397"/>
    <n v="348919"/>
  </r>
  <r>
    <x v="160"/>
    <x v="4"/>
    <x v="2"/>
    <n v="31801"/>
    <n v="111"/>
    <n v="4317"/>
    <n v="133827"/>
    <n v="13.11"/>
    <n v="18464"/>
    <n v="17542"/>
  </r>
  <r>
    <x v="160"/>
    <x v="4"/>
    <x v="3"/>
    <n v="88575"/>
    <n v="150"/>
    <n v="5352"/>
    <n v="165912"/>
    <n v="33.06"/>
    <n v="51769"/>
    <n v="54854"/>
  </r>
  <r>
    <x v="160"/>
    <x v="4"/>
    <x v="4"/>
    <n v="69503"/>
    <n v="94"/>
    <n v="5060"/>
    <n v="156860"/>
    <n v="29.99"/>
    <n v="30156"/>
    <n v="47049"/>
  </r>
  <r>
    <x v="160"/>
    <x v="4"/>
    <x v="5"/>
    <n v="123704"/>
    <n v="124"/>
    <n v="6393"/>
    <n v="198183"/>
    <n v="36.020000000000003"/>
    <n v="67768"/>
    <n v="71380"/>
  </r>
  <r>
    <x v="160"/>
    <x v="4"/>
    <x v="6"/>
    <n v="58121"/>
    <n v="99"/>
    <n v="3880"/>
    <n v="120280"/>
    <n v="28.29"/>
    <n v="33594"/>
    <n v="34032"/>
  </r>
  <r>
    <x v="160"/>
    <x v="4"/>
    <x v="7"/>
    <n v="10503"/>
    <n v="34"/>
    <n v="1566"/>
    <n v="48546"/>
    <n v="12.33"/>
    <n v="5700"/>
    <n v="5987"/>
  </r>
  <r>
    <x v="160"/>
    <x v="4"/>
    <x v="8"/>
    <n v="23510"/>
    <n v="59"/>
    <n v="2606"/>
    <n v="80786"/>
    <n v="16.739999999999998"/>
    <n v="12802"/>
    <n v="13520"/>
  </r>
  <r>
    <x v="160"/>
    <x v="4"/>
    <x v="9"/>
    <n v="35735"/>
    <n v="81"/>
    <n v="2846"/>
    <n v="88226"/>
    <n v="27.81"/>
    <n v="19241"/>
    <n v="24536"/>
  </r>
  <r>
    <x v="160"/>
    <x v="4"/>
    <x v="10"/>
    <n v="54279"/>
    <n v="132"/>
    <n v="4534"/>
    <n v="140554"/>
    <n v="24.73"/>
    <n v="27567"/>
    <n v="34756"/>
  </r>
  <r>
    <x v="160"/>
    <x v="4"/>
    <x v="11"/>
    <n v="18790"/>
    <n v="50"/>
    <n v="2287"/>
    <n v="70897"/>
    <n v="15.17"/>
    <n v="12706"/>
    <n v="10755"/>
  </r>
  <r>
    <x v="160"/>
    <x v="4"/>
    <x v="12"/>
    <n v="37259"/>
    <n v="90"/>
    <n v="2286"/>
    <n v="70866"/>
    <n v="31.78"/>
    <n v="22445"/>
    <n v="22521"/>
  </r>
  <r>
    <x v="160"/>
    <x v="4"/>
    <x v="13"/>
    <n v="12218"/>
    <n v="31"/>
    <n v="1079"/>
    <n v="33449"/>
    <n v="21.44"/>
    <n v="7076"/>
    <n v="7173"/>
  </r>
  <r>
    <x v="160"/>
    <x v="4"/>
    <x v="14"/>
    <n v="12663"/>
    <n v="39"/>
    <n v="1316"/>
    <n v="40796"/>
    <n v="16.940000000000001"/>
    <n v="6977"/>
    <n v="6910"/>
  </r>
  <r>
    <x v="160"/>
    <x v="4"/>
    <x v="15"/>
    <n v="13530"/>
    <n v="44"/>
    <n v="1727"/>
    <n v="53537"/>
    <n v="15.55"/>
    <n v="6633"/>
    <n v="8326"/>
  </r>
  <r>
    <x v="160"/>
    <x v="4"/>
    <x v="16"/>
    <n v="190616"/>
    <n v="112"/>
    <n v="7605"/>
    <n v="235755"/>
    <n v="55.99"/>
    <n v="86995"/>
    <n v="132002"/>
  </r>
  <r>
    <x v="160"/>
    <x v="4"/>
    <x v="17"/>
    <n v="168775"/>
    <n v="72"/>
    <n v="5977"/>
    <n v="185287"/>
    <n v="63.88"/>
    <n v="77356"/>
    <n v="118355"/>
  </r>
  <r>
    <x v="160"/>
    <x v="4"/>
    <x v="18"/>
    <n v="43391"/>
    <n v="98"/>
    <n v="3254"/>
    <n v="100874"/>
    <n v="27.61"/>
    <n v="24933"/>
    <n v="27853"/>
  </r>
  <r>
    <x v="160"/>
    <x v="4"/>
    <x v="19"/>
    <n v="63596"/>
    <n v="154"/>
    <n v="6500"/>
    <n v="201500"/>
    <n v="20.36"/>
    <n v="28798"/>
    <n v="41021"/>
  </r>
  <r>
    <x v="160"/>
    <x v="4"/>
    <x v="20"/>
    <n v="221761"/>
    <n v="330"/>
    <n v="12320"/>
    <n v="381920"/>
    <n v="36.9"/>
    <n v="101901"/>
    <n v="140918"/>
  </r>
  <r>
    <x v="160"/>
    <x v="4"/>
    <x v="21"/>
    <n v="22552"/>
    <n v="51"/>
    <n v="1697"/>
    <n v="52607"/>
    <n v="21.27"/>
    <n v="13600"/>
    <n v="11187"/>
  </r>
  <r>
    <x v="160"/>
    <x v="4"/>
    <x v="22"/>
    <n v="32635"/>
    <n v="32"/>
    <n v="1863"/>
    <n v="57753"/>
    <n v="33.33"/>
    <n v="25090"/>
    <n v="19249"/>
  </r>
  <r>
    <x v="160"/>
    <x v="4"/>
    <x v="23"/>
    <n v="21111"/>
    <n v="47"/>
    <n v="1355"/>
    <n v="42005"/>
    <n v="27.05"/>
    <n v="11102"/>
    <n v="11362"/>
  </r>
  <r>
    <x v="160"/>
    <x v="4"/>
    <x v="24"/>
    <n v="298059"/>
    <n v="460"/>
    <n v="17235"/>
    <n v="534285"/>
    <n v="34.200000000000003"/>
    <n v="151692"/>
    <n v="182716"/>
  </r>
  <r>
    <x v="160"/>
    <x v="4"/>
    <x v="25"/>
    <n v="59171"/>
    <n v="146"/>
    <n v="5325"/>
    <n v="165075"/>
    <n v="22.24"/>
    <n v="40820"/>
    <n v="36707"/>
  </r>
  <r>
    <x v="160"/>
    <x v="4"/>
    <x v="26"/>
    <n v="26822"/>
    <n v="46"/>
    <n v="3005"/>
    <n v="93155"/>
    <n v="17.690000000000001"/>
    <n v="13779"/>
    <n v="16483"/>
  </r>
  <r>
    <x v="160"/>
    <x v="4"/>
    <x v="27"/>
    <n v="155378"/>
    <n v="112"/>
    <n v="7780"/>
    <n v="241180"/>
    <n v="40.700000000000003"/>
    <n v="57357"/>
    <n v="98160"/>
  </r>
  <r>
    <x v="160"/>
    <x v="4"/>
    <x v="28"/>
    <n v="19776"/>
    <n v="44"/>
    <n v="1680"/>
    <n v="52080"/>
    <n v="22.31"/>
    <n v="13052"/>
    <n v="11618"/>
  </r>
  <r>
    <x v="160"/>
    <x v="4"/>
    <x v="29"/>
    <n v="12920"/>
    <n v="61"/>
    <n v="2999"/>
    <n v="92969"/>
    <n v="8.41"/>
    <n v="6739"/>
    <n v="7815"/>
  </r>
  <r>
    <x v="160"/>
    <x v="4"/>
    <x v="30"/>
    <n v="64898"/>
    <n v="79"/>
    <n v="2435"/>
    <n v="75485"/>
    <n v="51.94"/>
    <n v="37099"/>
    <n v="39206"/>
  </r>
  <r>
    <x v="160"/>
    <x v="4"/>
    <x v="31"/>
    <n v="4234"/>
    <n v="31"/>
    <n v="559"/>
    <n v="17329"/>
    <n v="14.75"/>
    <n v="2950"/>
    <n v="2557"/>
  </r>
  <r>
    <x v="160"/>
    <x v="4"/>
    <x v="32"/>
    <n v="21740"/>
    <n v="37"/>
    <n v="2237"/>
    <n v="69347"/>
    <n v="18.190000000000001"/>
    <n v="11216"/>
    <n v="12612"/>
  </r>
  <r>
    <x v="160"/>
    <x v="4"/>
    <x v="33"/>
    <n v="26709"/>
    <n v="81"/>
    <n v="2102"/>
    <n v="65162"/>
    <n v="27.34"/>
    <n v="15333"/>
    <n v="17813"/>
  </r>
  <r>
    <x v="160"/>
    <x v="4"/>
    <x v="34"/>
    <n v="2215676"/>
    <n v="3146"/>
    <n v="136783"/>
    <n v="4240273"/>
    <n v="32.82"/>
    <n v="1117345"/>
    <n v="1391714"/>
  </r>
  <r>
    <x v="161"/>
    <x v="0"/>
    <x v="0"/>
    <n v="15522"/>
    <n v="31"/>
    <n v="1170"/>
    <n v="35100"/>
    <n v="24.97"/>
    <n v="9211"/>
    <n v="8763"/>
  </r>
  <r>
    <x v="161"/>
    <x v="0"/>
    <x v="1"/>
    <n v="306078"/>
    <n v="77"/>
    <n v="9138"/>
    <n v="274140"/>
    <n v="71.180000000000007"/>
    <n v="151717"/>
    <n v="195122"/>
  </r>
  <r>
    <x v="161"/>
    <x v="0"/>
    <x v="2"/>
    <n v="2056"/>
    <n v="10"/>
    <n v="170"/>
    <n v="5100"/>
    <m/>
    <n v="1048"/>
    <m/>
  </r>
  <r>
    <x v="161"/>
    <x v="0"/>
    <x v="3"/>
    <n v="23459"/>
    <n v="22"/>
    <n v="1043"/>
    <n v="31290"/>
    <n v="53.04"/>
    <n v="12017"/>
    <n v="16596"/>
  </r>
  <r>
    <x v="161"/>
    <x v="0"/>
    <x v="4"/>
    <n v="8678"/>
    <n v="8"/>
    <n v="467"/>
    <n v="14010"/>
    <n v="38.840000000000003"/>
    <n v="5138"/>
    <n v="5441"/>
  </r>
  <r>
    <x v="161"/>
    <x v="0"/>
    <x v="5"/>
    <n v="44284"/>
    <n v="21"/>
    <n v="1812"/>
    <n v="54360"/>
    <n v="46.29"/>
    <n v="24872"/>
    <n v="25165"/>
  </r>
  <r>
    <x v="161"/>
    <x v="0"/>
    <x v="6"/>
    <n v="10034"/>
    <n v="9"/>
    <n v="530"/>
    <n v="15900"/>
    <n v="35.49"/>
    <n v="4720"/>
    <n v="5643"/>
  </r>
  <r>
    <x v="161"/>
    <x v="0"/>
    <x v="7"/>
    <m/>
    <n v="4"/>
    <n v="61"/>
    <n v="1830"/>
    <m/>
    <m/>
    <m/>
  </r>
  <r>
    <x v="161"/>
    <x v="0"/>
    <x v="8"/>
    <m/>
    <n v="9"/>
    <n v="208"/>
    <n v="6240"/>
    <m/>
    <m/>
    <m/>
  </r>
  <r>
    <x v="161"/>
    <x v="0"/>
    <x v="9"/>
    <n v="8861"/>
    <n v="15"/>
    <n v="471"/>
    <n v="14130"/>
    <n v="39.520000000000003"/>
    <n v="4560"/>
    <n v="5584"/>
  </r>
  <r>
    <x v="161"/>
    <x v="0"/>
    <x v="10"/>
    <n v="7488"/>
    <n v="16"/>
    <n v="528"/>
    <n v="15840"/>
    <n v="33.51"/>
    <n v="4372"/>
    <n v="5308"/>
  </r>
  <r>
    <x v="161"/>
    <x v="0"/>
    <x v="11"/>
    <n v="6712"/>
    <n v="10"/>
    <n v="515"/>
    <n v="15450"/>
    <n v="25.1"/>
    <n v="3495"/>
    <n v="3878"/>
  </r>
  <r>
    <x v="161"/>
    <x v="0"/>
    <x v="12"/>
    <n v="7241"/>
    <n v="20"/>
    <n v="551"/>
    <n v="16530"/>
    <n v="25.99"/>
    <n v="4682"/>
    <n v="4296"/>
  </r>
  <r>
    <x v="161"/>
    <x v="0"/>
    <x v="13"/>
    <m/>
    <n v="3"/>
    <n v="137"/>
    <n v="4110"/>
    <m/>
    <m/>
    <m/>
  </r>
  <r>
    <x v="161"/>
    <x v="0"/>
    <x v="14"/>
    <m/>
    <n v="10"/>
    <n v="225"/>
    <n v="6750"/>
    <m/>
    <m/>
    <m/>
  </r>
  <r>
    <x v="161"/>
    <x v="0"/>
    <x v="15"/>
    <m/>
    <n v="3"/>
    <n v="40"/>
    <n v="1200"/>
    <m/>
    <m/>
    <m/>
  </r>
  <r>
    <x v="161"/>
    <x v="0"/>
    <x v="16"/>
    <n v="99962"/>
    <n v="34"/>
    <n v="3434"/>
    <n v="103020"/>
    <n v="66.489999999999995"/>
    <n v="48355"/>
    <n v="68502"/>
  </r>
  <r>
    <x v="161"/>
    <x v="0"/>
    <x v="17"/>
    <n v="98295"/>
    <n v="31"/>
    <n v="3311"/>
    <n v="99330"/>
    <n v="67.569999999999993"/>
    <n v="47292"/>
    <n v="67119"/>
  </r>
  <r>
    <x v="161"/>
    <x v="0"/>
    <x v="18"/>
    <n v="3977"/>
    <n v="16"/>
    <n v="346"/>
    <n v="10380"/>
    <n v="25.74"/>
    <n v="2547"/>
    <n v="2672"/>
  </r>
  <r>
    <x v="161"/>
    <x v="0"/>
    <x v="19"/>
    <n v="5666"/>
    <n v="12"/>
    <n v="404"/>
    <n v="12120"/>
    <n v="31.58"/>
    <n v="3484"/>
    <n v="3828"/>
  </r>
  <r>
    <x v="161"/>
    <x v="0"/>
    <x v="20"/>
    <n v="54448"/>
    <n v="48"/>
    <n v="2519"/>
    <n v="75570"/>
    <n v="46.96"/>
    <n v="26895"/>
    <n v="35488"/>
  </r>
  <r>
    <x v="161"/>
    <x v="0"/>
    <x v="21"/>
    <m/>
    <n v="7"/>
    <n v="113"/>
    <n v="3390"/>
    <n v="34.9"/>
    <m/>
    <n v="1183"/>
  </r>
  <r>
    <x v="161"/>
    <x v="0"/>
    <x v="22"/>
    <n v="6998"/>
    <n v="5"/>
    <n v="436"/>
    <n v="13080"/>
    <m/>
    <n v="5736"/>
    <m/>
  </r>
  <r>
    <x v="161"/>
    <x v="0"/>
    <x v="23"/>
    <m/>
    <n v="9"/>
    <n v="148"/>
    <n v="4440"/>
    <m/>
    <m/>
    <m/>
  </r>
  <r>
    <x v="161"/>
    <x v="0"/>
    <x v="24"/>
    <n v="66134"/>
    <n v="69"/>
    <n v="3216"/>
    <n v="96480"/>
    <n v="43.97"/>
    <n v="35245"/>
    <n v="42418"/>
  </r>
  <r>
    <x v="161"/>
    <x v="0"/>
    <x v="25"/>
    <n v="9941"/>
    <n v="36"/>
    <n v="1058"/>
    <n v="31740"/>
    <n v="19.07"/>
    <n v="7537"/>
    <n v="6053"/>
  </r>
  <r>
    <x v="161"/>
    <x v="0"/>
    <x v="26"/>
    <n v="8810"/>
    <n v="10"/>
    <n v="472"/>
    <n v="14160"/>
    <n v="25.32"/>
    <n v="4203"/>
    <n v="3585"/>
  </r>
  <r>
    <x v="161"/>
    <x v="0"/>
    <x v="27"/>
    <n v="88257"/>
    <n v="33"/>
    <n v="3098"/>
    <n v="92940"/>
    <n v="49.42"/>
    <n v="28502"/>
    <n v="45934"/>
  </r>
  <r>
    <x v="161"/>
    <x v="0"/>
    <x v="28"/>
    <n v="3456"/>
    <n v="9"/>
    <n v="369"/>
    <n v="11070"/>
    <n v="20.37"/>
    <n v="2559"/>
    <n v="2255"/>
  </r>
  <r>
    <x v="161"/>
    <x v="0"/>
    <x v="29"/>
    <m/>
    <n v="14"/>
    <n v="195"/>
    <n v="5850"/>
    <m/>
    <m/>
    <m/>
  </r>
  <r>
    <x v="161"/>
    <x v="0"/>
    <x v="30"/>
    <n v="21684"/>
    <n v="20"/>
    <n v="818"/>
    <n v="24540"/>
    <n v="54.01"/>
    <n v="12582"/>
    <n v="13254"/>
  </r>
  <r>
    <x v="161"/>
    <x v="0"/>
    <x v="31"/>
    <m/>
    <n v="8"/>
    <n v="87"/>
    <n v="2610"/>
    <m/>
    <m/>
    <m/>
  </r>
  <r>
    <x v="161"/>
    <x v="0"/>
    <x v="32"/>
    <n v="3696"/>
    <n v="5"/>
    <n v="547"/>
    <n v="16410"/>
    <n v="12.54"/>
    <n v="2062"/>
    <n v="2058"/>
  </r>
  <r>
    <x v="161"/>
    <x v="0"/>
    <x v="33"/>
    <n v="5902"/>
    <n v="19"/>
    <n v="472"/>
    <n v="14160"/>
    <n v="31.94"/>
    <n v="3628"/>
    <n v="4523"/>
  </r>
  <r>
    <x v="161"/>
    <x v="0"/>
    <x v="34"/>
    <n v="769270"/>
    <n v="553"/>
    <n v="31582"/>
    <n v="947460"/>
    <n v="50.55"/>
    <n v="382955"/>
    <n v="478900"/>
  </r>
  <r>
    <x v="161"/>
    <x v="1"/>
    <x v="0"/>
    <n v="24088"/>
    <n v="124"/>
    <n v="1541"/>
    <n v="46230"/>
    <n v="30.15"/>
    <n v="12395"/>
    <n v="13940"/>
  </r>
  <r>
    <x v="161"/>
    <x v="1"/>
    <x v="1"/>
    <n v="96126"/>
    <n v="175"/>
    <n v="3580"/>
    <n v="107400"/>
    <n v="50.55"/>
    <n v="45752"/>
    <n v="54291"/>
  </r>
  <r>
    <x v="161"/>
    <x v="1"/>
    <x v="2"/>
    <n v="8754"/>
    <n v="61"/>
    <n v="624"/>
    <n v="18720"/>
    <n v="25.78"/>
    <n v="4788"/>
    <n v="4827"/>
  </r>
  <r>
    <x v="161"/>
    <x v="1"/>
    <x v="3"/>
    <n v="43025"/>
    <n v="92"/>
    <n v="1638"/>
    <n v="49140"/>
    <n v="52.18"/>
    <n v="24229"/>
    <n v="25641"/>
  </r>
  <r>
    <x v="161"/>
    <x v="1"/>
    <x v="4"/>
    <n v="22893"/>
    <n v="52"/>
    <n v="920"/>
    <n v="27600"/>
    <n v="45.78"/>
    <n v="12352"/>
    <n v="12636"/>
  </r>
  <r>
    <x v="161"/>
    <x v="1"/>
    <x v="5"/>
    <n v="33064"/>
    <n v="78"/>
    <n v="1393"/>
    <n v="41790"/>
    <n v="34.81"/>
    <n v="19213"/>
    <n v="14549"/>
  </r>
  <r>
    <x v="161"/>
    <x v="1"/>
    <x v="6"/>
    <n v="22642"/>
    <n v="67"/>
    <n v="1159"/>
    <n v="34770"/>
    <n v="34.03"/>
    <n v="14200"/>
    <n v="11832"/>
  </r>
  <r>
    <x v="161"/>
    <x v="1"/>
    <x v="7"/>
    <n v="5771"/>
    <n v="23"/>
    <n v="291"/>
    <n v="8730"/>
    <n v="40.57"/>
    <n v="3310"/>
    <n v="3542"/>
  </r>
  <r>
    <x v="161"/>
    <x v="1"/>
    <x v="8"/>
    <n v="8946"/>
    <n v="35"/>
    <n v="520"/>
    <n v="15600"/>
    <n v="35.06"/>
    <n v="5285"/>
    <n v="5469"/>
  </r>
  <r>
    <x v="161"/>
    <x v="1"/>
    <x v="9"/>
    <n v="14668"/>
    <n v="43"/>
    <n v="762"/>
    <n v="22860"/>
    <n v="44.45"/>
    <n v="7682"/>
    <n v="10162"/>
  </r>
  <r>
    <x v="161"/>
    <x v="1"/>
    <x v="10"/>
    <n v="26104"/>
    <n v="76"/>
    <n v="1394"/>
    <n v="41820"/>
    <n v="36.93"/>
    <n v="13674"/>
    <n v="15446"/>
  </r>
  <r>
    <x v="161"/>
    <x v="1"/>
    <x v="11"/>
    <n v="3910"/>
    <n v="23"/>
    <n v="579"/>
    <n v="17370"/>
    <n v="11.06"/>
    <n v="2485"/>
    <n v="1921"/>
  </r>
  <r>
    <x v="161"/>
    <x v="1"/>
    <x v="12"/>
    <n v="21741"/>
    <n v="61"/>
    <n v="1048"/>
    <n v="31440"/>
    <n v="42.05"/>
    <n v="13007"/>
    <n v="13220"/>
  </r>
  <r>
    <x v="161"/>
    <x v="1"/>
    <x v="13"/>
    <n v="6647"/>
    <n v="20"/>
    <n v="348"/>
    <n v="10440"/>
    <n v="37.549999999999997"/>
    <n v="3874"/>
    <n v="3920"/>
  </r>
  <r>
    <x v="161"/>
    <x v="1"/>
    <x v="14"/>
    <n v="4922"/>
    <n v="20"/>
    <n v="268"/>
    <n v="8040"/>
    <n v="34.06"/>
    <n v="2690"/>
    <n v="2739"/>
  </r>
  <r>
    <x v="161"/>
    <x v="1"/>
    <x v="15"/>
    <n v="4935"/>
    <n v="27"/>
    <n v="262"/>
    <n v="7860"/>
    <n v="38.18"/>
    <n v="3035"/>
    <n v="3001"/>
  </r>
  <r>
    <x v="161"/>
    <x v="1"/>
    <x v="16"/>
    <n v="29138"/>
    <n v="59"/>
    <n v="1268"/>
    <n v="38040"/>
    <n v="47.17"/>
    <n v="13780"/>
    <n v="17945"/>
  </r>
  <r>
    <x v="161"/>
    <x v="1"/>
    <x v="17"/>
    <n v="16438"/>
    <n v="30"/>
    <n v="745"/>
    <n v="22350"/>
    <n v="44.59"/>
    <n v="8211"/>
    <n v="9967"/>
  </r>
  <r>
    <x v="161"/>
    <x v="1"/>
    <x v="18"/>
    <n v="12638"/>
    <n v="47"/>
    <n v="704"/>
    <n v="21120"/>
    <n v="37.19"/>
    <n v="7517"/>
    <n v="7854"/>
  </r>
  <r>
    <x v="161"/>
    <x v="1"/>
    <x v="19"/>
    <n v="18604"/>
    <n v="92"/>
    <n v="1266"/>
    <n v="37980"/>
    <n v="28.67"/>
    <n v="9633"/>
    <n v="10890"/>
  </r>
  <r>
    <x v="161"/>
    <x v="1"/>
    <x v="20"/>
    <n v="74094"/>
    <n v="197"/>
    <n v="2796"/>
    <n v="83880"/>
    <n v="50.19"/>
    <n v="37380"/>
    <n v="42103"/>
  </r>
  <r>
    <x v="161"/>
    <x v="1"/>
    <x v="21"/>
    <n v="10321"/>
    <n v="28"/>
    <n v="410"/>
    <n v="12300"/>
    <n v="38.25"/>
    <n v="6288"/>
    <n v="4704"/>
  </r>
  <r>
    <x v="161"/>
    <x v="1"/>
    <x v="22"/>
    <n v="6377"/>
    <n v="18"/>
    <n v="440"/>
    <n v="13200"/>
    <n v="22.79"/>
    <n v="4892"/>
    <n v="3008"/>
  </r>
  <r>
    <x v="161"/>
    <x v="1"/>
    <x v="23"/>
    <n v="10562"/>
    <n v="28"/>
    <n v="378"/>
    <n v="11340"/>
    <n v="54.67"/>
    <n v="5330"/>
    <n v="6199"/>
  </r>
  <r>
    <x v="161"/>
    <x v="1"/>
    <x v="24"/>
    <n v="101355"/>
    <n v="271"/>
    <n v="4024"/>
    <n v="120720"/>
    <n v="46.4"/>
    <n v="53890"/>
    <n v="56015"/>
  </r>
  <r>
    <x v="161"/>
    <x v="1"/>
    <x v="25"/>
    <n v="14513"/>
    <n v="67"/>
    <n v="967"/>
    <n v="29010"/>
    <n v="28"/>
    <n v="8789"/>
    <n v="8124"/>
  </r>
  <r>
    <x v="161"/>
    <x v="1"/>
    <x v="26"/>
    <n v="5253"/>
    <n v="22"/>
    <n v="337"/>
    <n v="10110"/>
    <n v="24.28"/>
    <n v="2707"/>
    <n v="2455"/>
  </r>
  <r>
    <x v="161"/>
    <x v="1"/>
    <x v="27"/>
    <n v="29877"/>
    <n v="54"/>
    <n v="1256"/>
    <n v="37680"/>
    <n v="34.1"/>
    <n v="10421"/>
    <n v="12850"/>
  </r>
  <r>
    <x v="161"/>
    <x v="1"/>
    <x v="28"/>
    <n v="7137"/>
    <n v="23"/>
    <n v="288"/>
    <n v="8640"/>
    <n v="50.65"/>
    <n v="4042"/>
    <n v="4376"/>
  </r>
  <r>
    <x v="161"/>
    <x v="1"/>
    <x v="29"/>
    <n v="3145"/>
    <n v="27"/>
    <n v="273"/>
    <n v="8190"/>
    <n v="24.95"/>
    <n v="2129"/>
    <n v="2044"/>
  </r>
  <r>
    <x v="161"/>
    <x v="1"/>
    <x v="30"/>
    <n v="21128"/>
    <n v="45"/>
    <n v="752"/>
    <n v="22560"/>
    <n v="50.85"/>
    <n v="11484"/>
    <n v="11471"/>
  </r>
  <r>
    <x v="161"/>
    <x v="1"/>
    <x v="31"/>
    <n v="1213"/>
    <n v="14"/>
    <n v="100"/>
    <n v="3000"/>
    <n v="26.2"/>
    <n v="768"/>
    <n v="786"/>
  </r>
  <r>
    <x v="161"/>
    <x v="1"/>
    <x v="32"/>
    <n v="3348"/>
    <n v="19"/>
    <n v="357"/>
    <n v="10710"/>
    <n v="15.97"/>
    <n v="2092"/>
    <n v="1711"/>
  </r>
  <r>
    <x v="161"/>
    <x v="1"/>
    <x v="33"/>
    <n v="11237"/>
    <n v="41"/>
    <n v="611"/>
    <n v="18330"/>
    <n v="42.32"/>
    <n v="5660"/>
    <n v="7757"/>
  </r>
  <r>
    <x v="161"/>
    <x v="1"/>
    <x v="34"/>
    <n v="606820"/>
    <n v="1758"/>
    <n v="28530"/>
    <n v="855900"/>
    <n v="39.89"/>
    <n v="320883"/>
    <n v="341411"/>
  </r>
  <r>
    <x v="161"/>
    <x v="2"/>
    <x v="0"/>
    <n v="6676"/>
    <n v="26"/>
    <n v="1166"/>
    <n v="34980"/>
    <n v="17.829999999999998"/>
    <n v="2318"/>
    <n v="6238"/>
  </r>
  <r>
    <x v="161"/>
    <x v="2"/>
    <x v="1"/>
    <n v="54541"/>
    <n v="40"/>
    <n v="3870"/>
    <n v="116100"/>
    <n v="40.65"/>
    <n v="21206"/>
    <n v="47190"/>
  </r>
  <r>
    <x v="161"/>
    <x v="2"/>
    <x v="2"/>
    <n v="2946"/>
    <n v="17"/>
    <n v="673"/>
    <n v="20190"/>
    <m/>
    <n v="1702"/>
    <m/>
  </r>
  <r>
    <x v="161"/>
    <x v="2"/>
    <x v="3"/>
    <n v="7017"/>
    <n v="15"/>
    <n v="831"/>
    <n v="24930"/>
    <n v="23.18"/>
    <n v="3294"/>
    <n v="5779"/>
  </r>
  <r>
    <x v="161"/>
    <x v="2"/>
    <x v="4"/>
    <n v="12069"/>
    <n v="16"/>
    <n v="1038"/>
    <n v="31140"/>
    <n v="38.090000000000003"/>
    <n v="3171"/>
    <n v="11862"/>
  </r>
  <r>
    <x v="161"/>
    <x v="2"/>
    <x v="5"/>
    <n v="12041"/>
    <n v="14"/>
    <n v="1699"/>
    <n v="50970"/>
    <n v="22.5"/>
    <n v="6220"/>
    <n v="11466"/>
  </r>
  <r>
    <x v="161"/>
    <x v="2"/>
    <x v="6"/>
    <n v="7467"/>
    <n v="14"/>
    <n v="898"/>
    <n v="26940"/>
    <n v="26.03"/>
    <n v="3770"/>
    <n v="7014"/>
  </r>
  <r>
    <x v="161"/>
    <x v="2"/>
    <x v="7"/>
    <m/>
    <n v="2"/>
    <n v="65"/>
    <n v="1950"/>
    <m/>
    <m/>
    <m/>
  </r>
  <r>
    <x v="161"/>
    <x v="2"/>
    <x v="8"/>
    <m/>
    <n v="6"/>
    <n v="174"/>
    <n v="5220"/>
    <m/>
    <m/>
    <m/>
  </r>
  <r>
    <x v="161"/>
    <x v="2"/>
    <x v="9"/>
    <n v="2257"/>
    <n v="9"/>
    <n v="397"/>
    <n v="11910"/>
    <n v="17.079999999999998"/>
    <n v="943"/>
    <n v="2034"/>
  </r>
  <r>
    <x v="161"/>
    <x v="2"/>
    <x v="10"/>
    <n v="4774"/>
    <n v="16"/>
    <n v="745"/>
    <n v="22350"/>
    <n v="20.28"/>
    <n v="919"/>
    <n v="4533"/>
  </r>
  <r>
    <x v="161"/>
    <x v="2"/>
    <x v="11"/>
    <m/>
    <n v="14"/>
    <n v="933"/>
    <n v="27990"/>
    <n v="12.32"/>
    <n v="2106"/>
    <n v="3449"/>
  </r>
  <r>
    <x v="161"/>
    <x v="2"/>
    <x v="12"/>
    <m/>
    <n v="2"/>
    <n v="100"/>
    <n v="3000"/>
    <m/>
    <m/>
    <m/>
  </r>
  <r>
    <x v="161"/>
    <x v="2"/>
    <x v="13"/>
    <n v="1113"/>
    <n v="4"/>
    <n v="109"/>
    <n v="3270"/>
    <n v="22.12"/>
    <n v="674"/>
    <n v="723"/>
  </r>
  <r>
    <x v="161"/>
    <x v="2"/>
    <x v="14"/>
    <m/>
    <n v="2"/>
    <n v="65"/>
    <n v="1950"/>
    <m/>
    <m/>
    <m/>
  </r>
  <r>
    <x v="161"/>
    <x v="2"/>
    <x v="15"/>
    <m/>
    <n v="5"/>
    <n v="353"/>
    <n v="10590"/>
    <m/>
    <m/>
    <m/>
  </r>
  <r>
    <x v="161"/>
    <x v="2"/>
    <x v="16"/>
    <m/>
    <n v="14"/>
    <n v="2482"/>
    <n v="74460"/>
    <m/>
    <m/>
    <m/>
  </r>
  <r>
    <x v="161"/>
    <x v="2"/>
    <x v="17"/>
    <m/>
    <n v="10"/>
    <n v="1882"/>
    <n v="56460"/>
    <m/>
    <m/>
    <m/>
  </r>
  <r>
    <x v="161"/>
    <x v="2"/>
    <x v="18"/>
    <n v="13768"/>
    <n v="21"/>
    <n v="1125"/>
    <n v="33750"/>
    <n v="31.92"/>
    <n v="6089"/>
    <n v="10773"/>
  </r>
  <r>
    <x v="161"/>
    <x v="2"/>
    <x v="19"/>
    <n v="11283"/>
    <n v="24"/>
    <n v="1180"/>
    <n v="35400"/>
    <n v="29.48"/>
    <n v="4489"/>
    <n v="10434"/>
  </r>
  <r>
    <x v="161"/>
    <x v="2"/>
    <x v="20"/>
    <n v="26515"/>
    <n v="46"/>
    <n v="2443"/>
    <n v="73290"/>
    <n v="34.54"/>
    <n v="11148"/>
    <n v="25318"/>
  </r>
  <r>
    <x v="161"/>
    <x v="2"/>
    <x v="21"/>
    <n v="1850"/>
    <n v="7"/>
    <n v="483"/>
    <n v="14490"/>
    <n v="10.91"/>
    <n v="1303"/>
    <n v="1580"/>
  </r>
  <r>
    <x v="161"/>
    <x v="2"/>
    <x v="22"/>
    <m/>
    <n v="6"/>
    <n v="374"/>
    <n v="11220"/>
    <m/>
    <m/>
    <m/>
  </r>
  <r>
    <x v="161"/>
    <x v="2"/>
    <x v="23"/>
    <m/>
    <n v="4"/>
    <n v="84"/>
    <n v="2520"/>
    <m/>
    <m/>
    <m/>
  </r>
  <r>
    <x v="161"/>
    <x v="2"/>
    <x v="24"/>
    <n v="34004"/>
    <n v="63"/>
    <n v="3384"/>
    <n v="101520"/>
    <n v="31.42"/>
    <n v="16369"/>
    <n v="31896"/>
  </r>
  <r>
    <x v="161"/>
    <x v="2"/>
    <x v="25"/>
    <n v="11170"/>
    <n v="19"/>
    <n v="1276"/>
    <n v="38280"/>
    <n v="25.89"/>
    <n v="7140"/>
    <n v="9910"/>
  </r>
  <r>
    <x v="161"/>
    <x v="2"/>
    <x v="26"/>
    <n v="6807"/>
    <n v="8"/>
    <n v="619"/>
    <n v="18570"/>
    <n v="33.950000000000003"/>
    <n v="3059"/>
    <n v="6304"/>
  </r>
  <r>
    <x v="161"/>
    <x v="2"/>
    <x v="27"/>
    <n v="42217"/>
    <n v="20"/>
    <n v="2184"/>
    <n v="65520"/>
    <n v="60.33"/>
    <n v="14511"/>
    <n v="39526"/>
  </r>
  <r>
    <x v="161"/>
    <x v="2"/>
    <x v="28"/>
    <m/>
    <n v="4"/>
    <n v="98"/>
    <n v="2940"/>
    <m/>
    <m/>
    <m/>
  </r>
  <r>
    <x v="161"/>
    <x v="2"/>
    <x v="29"/>
    <m/>
    <n v="8"/>
    <n v="256"/>
    <n v="7680"/>
    <m/>
    <m/>
    <m/>
  </r>
  <r>
    <x v="161"/>
    <x v="2"/>
    <x v="30"/>
    <n v="3923"/>
    <n v="8"/>
    <n v="406"/>
    <n v="12180"/>
    <n v="32.130000000000003"/>
    <m/>
    <n v="3913"/>
  </r>
  <r>
    <x v="161"/>
    <x v="2"/>
    <x v="31"/>
    <m/>
    <n v="2"/>
    <n v="84"/>
    <n v="2520"/>
    <m/>
    <m/>
    <m/>
  </r>
  <r>
    <x v="161"/>
    <x v="2"/>
    <x v="32"/>
    <m/>
    <n v="4"/>
    <n v="204"/>
    <n v="6120"/>
    <m/>
    <m/>
    <m/>
  </r>
  <r>
    <x v="161"/>
    <x v="2"/>
    <x v="33"/>
    <n v="1734"/>
    <n v="8"/>
    <n v="302"/>
    <n v="9060"/>
    <n v="18.75"/>
    <n v="1229"/>
    <n v="1699"/>
  </r>
  <r>
    <x v="161"/>
    <x v="2"/>
    <x v="34"/>
    <n v="278735"/>
    <n v="405"/>
    <n v="26716"/>
    <n v="801480"/>
    <n v="31.71"/>
    <n v="113957"/>
    <n v="254133"/>
  </r>
  <r>
    <x v="161"/>
    <x v="3"/>
    <x v="0"/>
    <n v="22753"/>
    <n v="44"/>
    <n v="5821"/>
    <n v="174630"/>
    <n v="6.92"/>
    <n v="7978"/>
    <n v="12083"/>
  </r>
  <r>
    <x v="161"/>
    <x v="3"/>
    <x v="1"/>
    <n v="18988"/>
    <n v="21"/>
    <n v="2349"/>
    <n v="70470"/>
    <n v="13.59"/>
    <n v="5941"/>
    <n v="9576"/>
  </r>
  <r>
    <x v="161"/>
    <x v="3"/>
    <x v="2"/>
    <n v="13270"/>
    <n v="23"/>
    <n v="3023"/>
    <n v="90690"/>
    <n v="7.81"/>
    <n v="6719"/>
    <n v="7079"/>
  </r>
  <r>
    <x v="161"/>
    <x v="3"/>
    <x v="3"/>
    <n v="9540"/>
    <n v="20"/>
    <n v="1831"/>
    <n v="54930"/>
    <n v="8.68"/>
    <n v="4224"/>
    <n v="4769"/>
  </r>
  <r>
    <x v="161"/>
    <x v="3"/>
    <x v="4"/>
    <n v="14595"/>
    <n v="18"/>
    <n v="2635"/>
    <n v="79050"/>
    <n v="9.85"/>
    <n v="4785"/>
    <n v="7785"/>
  </r>
  <r>
    <x v="161"/>
    <x v="3"/>
    <x v="5"/>
    <n v="6617"/>
    <n v="10"/>
    <n v="1341"/>
    <n v="40230"/>
    <n v="8.84"/>
    <n v="2533"/>
    <n v="3555"/>
  </r>
  <r>
    <x v="161"/>
    <x v="3"/>
    <x v="6"/>
    <n v="6759"/>
    <n v="9"/>
    <n v="1291"/>
    <n v="38730"/>
    <n v="7.26"/>
    <n v="2601"/>
    <n v="2812"/>
  </r>
  <r>
    <x v="161"/>
    <x v="3"/>
    <x v="7"/>
    <n v="2842"/>
    <n v="5"/>
    <n v="1149"/>
    <n v="34470"/>
    <n v="3.88"/>
    <m/>
    <n v="1338"/>
  </r>
  <r>
    <x v="161"/>
    <x v="3"/>
    <x v="8"/>
    <n v="5503"/>
    <n v="10"/>
    <n v="1744"/>
    <n v="52320"/>
    <n v="4.87"/>
    <n v="2150"/>
    <n v="2547"/>
  </r>
  <r>
    <x v="161"/>
    <x v="3"/>
    <x v="9"/>
    <n v="3450"/>
    <n v="12"/>
    <n v="1174"/>
    <n v="35220"/>
    <n v="5.84"/>
    <n v="1476"/>
    <n v="2056"/>
  </r>
  <r>
    <x v="161"/>
    <x v="3"/>
    <x v="10"/>
    <n v="5277"/>
    <n v="20"/>
    <n v="1821"/>
    <n v="54630"/>
    <n v="5.42"/>
    <n v="2117"/>
    <n v="2961"/>
  </r>
  <r>
    <x v="161"/>
    <x v="3"/>
    <x v="11"/>
    <m/>
    <n v="6"/>
    <n v="401"/>
    <n v="12030"/>
    <n v="6.02"/>
    <n v="1159"/>
    <n v="724"/>
  </r>
  <r>
    <x v="161"/>
    <x v="3"/>
    <x v="12"/>
    <m/>
    <n v="7"/>
    <n v="589"/>
    <n v="17670"/>
    <m/>
    <m/>
    <m/>
  </r>
  <r>
    <x v="161"/>
    <x v="3"/>
    <x v="13"/>
    <m/>
    <n v="3"/>
    <n v="364"/>
    <n v="10920"/>
    <m/>
    <m/>
    <m/>
  </r>
  <r>
    <x v="161"/>
    <x v="3"/>
    <x v="14"/>
    <n v="1278"/>
    <n v="7"/>
    <n v="757"/>
    <n v="22710"/>
    <n v="2.66"/>
    <n v="781"/>
    <n v="605"/>
  </r>
  <r>
    <x v="161"/>
    <x v="3"/>
    <x v="15"/>
    <n v="3621"/>
    <n v="8"/>
    <n v="972"/>
    <n v="29160"/>
    <n v="7.5"/>
    <n v="1204"/>
    <n v="2188"/>
  </r>
  <r>
    <x v="161"/>
    <x v="3"/>
    <x v="16"/>
    <m/>
    <n v="4"/>
    <n v="419"/>
    <n v="12570"/>
    <m/>
    <m/>
    <m/>
  </r>
  <r>
    <x v="161"/>
    <x v="3"/>
    <x v="17"/>
    <m/>
    <n v="1"/>
    <n v="39"/>
    <n v="1170"/>
    <m/>
    <m/>
    <m/>
  </r>
  <r>
    <x v="161"/>
    <x v="3"/>
    <x v="18"/>
    <n v="3111"/>
    <n v="12"/>
    <n v="906"/>
    <n v="27180"/>
    <n v="6.17"/>
    <n v="1442"/>
    <n v="1678"/>
  </r>
  <r>
    <x v="161"/>
    <x v="3"/>
    <x v="19"/>
    <n v="8778"/>
    <n v="20"/>
    <n v="3461"/>
    <n v="103830"/>
    <n v="4.21"/>
    <n v="2710"/>
    <n v="4376"/>
  </r>
  <r>
    <x v="161"/>
    <x v="3"/>
    <x v="20"/>
    <n v="31070"/>
    <n v="35"/>
    <n v="4489"/>
    <n v="134670"/>
    <n v="14.09"/>
    <n v="8150"/>
    <n v="18971"/>
  </r>
  <r>
    <x v="161"/>
    <x v="3"/>
    <x v="21"/>
    <m/>
    <n v="8"/>
    <n v="655"/>
    <n v="19650"/>
    <n v="8.4"/>
    <m/>
    <n v="1650"/>
  </r>
  <r>
    <x v="161"/>
    <x v="3"/>
    <x v="22"/>
    <m/>
    <n v="3"/>
    <n v="417"/>
    <n v="12510"/>
    <m/>
    <m/>
    <m/>
  </r>
  <r>
    <x v="161"/>
    <x v="3"/>
    <x v="23"/>
    <n v="2608"/>
    <n v="6"/>
    <n v="749"/>
    <n v="22470"/>
    <m/>
    <n v="1207"/>
    <m/>
  </r>
  <r>
    <x v="161"/>
    <x v="3"/>
    <x v="24"/>
    <n v="41327"/>
    <n v="52"/>
    <n v="6310"/>
    <n v="189300"/>
    <n v="12.44"/>
    <n v="14109"/>
    <n v="23545"/>
  </r>
  <r>
    <x v="161"/>
    <x v="3"/>
    <x v="25"/>
    <n v="6739"/>
    <n v="18"/>
    <n v="1747"/>
    <n v="52410"/>
    <n v="6"/>
    <n v="4541"/>
    <n v="3143"/>
  </r>
  <r>
    <x v="161"/>
    <x v="3"/>
    <x v="26"/>
    <n v="5206"/>
    <n v="6"/>
    <n v="1580"/>
    <n v="47400"/>
    <n v="4.75"/>
    <n v="1600"/>
    <n v="2253"/>
  </r>
  <r>
    <x v="161"/>
    <x v="3"/>
    <x v="27"/>
    <n v="15549"/>
    <n v="8"/>
    <n v="1253"/>
    <n v="37590"/>
    <n v="16.86"/>
    <n v="7138"/>
    <n v="6338"/>
  </r>
  <r>
    <x v="161"/>
    <x v="3"/>
    <x v="28"/>
    <m/>
    <n v="8"/>
    <n v="873"/>
    <n v="26190"/>
    <m/>
    <m/>
    <m/>
  </r>
  <r>
    <x v="161"/>
    <x v="3"/>
    <x v="29"/>
    <n v="3265"/>
    <n v="9"/>
    <n v="2151"/>
    <n v="64530"/>
    <n v="2.0299999999999998"/>
    <n v="783"/>
    <n v="1310"/>
  </r>
  <r>
    <x v="161"/>
    <x v="3"/>
    <x v="30"/>
    <n v="5615"/>
    <n v="6"/>
    <n v="488"/>
    <n v="14640"/>
    <n v="15.96"/>
    <m/>
    <n v="2337"/>
  </r>
  <r>
    <x v="161"/>
    <x v="3"/>
    <x v="31"/>
    <n v="726"/>
    <n v="6"/>
    <n v="269"/>
    <n v="8070"/>
    <n v="4.63"/>
    <n v="380"/>
    <n v="374"/>
  </r>
  <r>
    <x v="161"/>
    <x v="3"/>
    <x v="32"/>
    <m/>
    <n v="5"/>
    <n v="798"/>
    <n v="23940"/>
    <m/>
    <m/>
    <m/>
  </r>
  <r>
    <x v="161"/>
    <x v="3"/>
    <x v="33"/>
    <n v="1440"/>
    <n v="10"/>
    <n v="615"/>
    <n v="18450"/>
    <n v="4.58"/>
    <n v="776"/>
    <n v="845"/>
  </r>
  <r>
    <x v="161"/>
    <x v="3"/>
    <x v="34"/>
    <n v="219886"/>
    <n v="387"/>
    <n v="48132"/>
    <n v="1443960"/>
    <n v="7.81"/>
    <n v="85705"/>
    <n v="112756"/>
  </r>
  <r>
    <x v="161"/>
    <x v="4"/>
    <x v="0"/>
    <n v="69039"/>
    <n v="225"/>
    <n v="9698"/>
    <n v="290940"/>
    <n v="14.1"/>
    <n v="31901"/>
    <n v="41023"/>
  </r>
  <r>
    <x v="161"/>
    <x v="4"/>
    <x v="1"/>
    <n v="475733"/>
    <n v="313"/>
    <n v="18937"/>
    <n v="568110"/>
    <n v="53.89"/>
    <n v="224616"/>
    <n v="306179"/>
  </r>
  <r>
    <x v="161"/>
    <x v="4"/>
    <x v="2"/>
    <n v="27025"/>
    <n v="111"/>
    <n v="4490"/>
    <n v="134700"/>
    <n v="11.54"/>
    <n v="14257"/>
    <n v="15541"/>
  </r>
  <r>
    <x v="161"/>
    <x v="4"/>
    <x v="3"/>
    <n v="83041"/>
    <n v="149"/>
    <n v="5343"/>
    <n v="160290"/>
    <n v="32.93"/>
    <n v="43764"/>
    <n v="52784"/>
  </r>
  <r>
    <x v="161"/>
    <x v="4"/>
    <x v="4"/>
    <n v="58234"/>
    <n v="94"/>
    <n v="5060"/>
    <n v="151800"/>
    <n v="24.85"/>
    <n v="25445"/>
    <n v="37723"/>
  </r>
  <r>
    <x v="161"/>
    <x v="4"/>
    <x v="5"/>
    <n v="96006"/>
    <n v="123"/>
    <n v="6245"/>
    <n v="187350"/>
    <n v="29.21"/>
    <n v="52838"/>
    <n v="54734"/>
  </r>
  <r>
    <x v="161"/>
    <x v="4"/>
    <x v="6"/>
    <n v="46903"/>
    <n v="99"/>
    <n v="3878"/>
    <n v="116340"/>
    <n v="23.47"/>
    <n v="25292"/>
    <n v="27300"/>
  </r>
  <r>
    <x v="161"/>
    <x v="4"/>
    <x v="7"/>
    <n v="9706"/>
    <n v="34"/>
    <n v="1566"/>
    <n v="46980"/>
    <n v="12"/>
    <n v="4965"/>
    <n v="5638"/>
  </r>
  <r>
    <x v="161"/>
    <x v="4"/>
    <x v="8"/>
    <n v="17934"/>
    <n v="60"/>
    <n v="2646"/>
    <n v="79380"/>
    <n v="13.65"/>
    <n v="9484"/>
    <n v="10838"/>
  </r>
  <r>
    <x v="161"/>
    <x v="4"/>
    <x v="9"/>
    <n v="29236"/>
    <n v="79"/>
    <n v="2804"/>
    <n v="84120"/>
    <n v="23.58"/>
    <n v="14661"/>
    <n v="19835"/>
  </r>
  <r>
    <x v="161"/>
    <x v="4"/>
    <x v="10"/>
    <n v="43644"/>
    <n v="128"/>
    <n v="4488"/>
    <n v="134640"/>
    <n v="20.98"/>
    <n v="21082"/>
    <n v="28247"/>
  </r>
  <r>
    <x v="161"/>
    <x v="4"/>
    <x v="11"/>
    <n v="16053"/>
    <n v="53"/>
    <n v="2428"/>
    <n v="72840"/>
    <n v="13.69"/>
    <n v="9245"/>
    <n v="9972"/>
  </r>
  <r>
    <x v="161"/>
    <x v="4"/>
    <x v="12"/>
    <n v="31317"/>
    <n v="90"/>
    <n v="2288"/>
    <n v="68640"/>
    <n v="27.9"/>
    <n v="18977"/>
    <n v="19150"/>
  </r>
  <r>
    <x v="161"/>
    <x v="4"/>
    <x v="13"/>
    <n v="9925"/>
    <n v="30"/>
    <n v="958"/>
    <n v="28740"/>
    <n v="20.059999999999999"/>
    <n v="5523"/>
    <n v="5766"/>
  </r>
  <r>
    <x v="161"/>
    <x v="4"/>
    <x v="14"/>
    <n v="10481"/>
    <n v="39"/>
    <n v="1315"/>
    <n v="39450"/>
    <n v="14.86"/>
    <n v="5671"/>
    <n v="5861"/>
  </r>
  <r>
    <x v="161"/>
    <x v="4"/>
    <x v="15"/>
    <n v="11190"/>
    <n v="43"/>
    <n v="1627"/>
    <n v="48810"/>
    <n v="14.56"/>
    <n v="5189"/>
    <n v="7107"/>
  </r>
  <r>
    <x v="161"/>
    <x v="4"/>
    <x v="16"/>
    <n v="163999"/>
    <n v="111"/>
    <n v="7603"/>
    <n v="228090"/>
    <n v="51.73"/>
    <n v="71627"/>
    <n v="118001"/>
  </r>
  <r>
    <x v="161"/>
    <x v="4"/>
    <x v="17"/>
    <n v="144588"/>
    <n v="72"/>
    <n v="5977"/>
    <n v="179310"/>
    <n v="58.73"/>
    <n v="63680"/>
    <n v="105304"/>
  </r>
  <r>
    <x v="161"/>
    <x v="4"/>
    <x v="18"/>
    <n v="33494"/>
    <n v="96"/>
    <n v="3081"/>
    <n v="92430"/>
    <n v="24.86"/>
    <n v="17594"/>
    <n v="22978"/>
  </r>
  <r>
    <x v="161"/>
    <x v="4"/>
    <x v="19"/>
    <n v="44331"/>
    <n v="148"/>
    <n v="6311"/>
    <n v="189330"/>
    <n v="15.6"/>
    <n v="20317"/>
    <n v="29528"/>
  </r>
  <r>
    <x v="161"/>
    <x v="4"/>
    <x v="20"/>
    <n v="186126"/>
    <n v="326"/>
    <n v="12247"/>
    <n v="367410"/>
    <n v="33.17"/>
    <n v="83573"/>
    <n v="121879"/>
  </r>
  <r>
    <x v="161"/>
    <x v="4"/>
    <x v="21"/>
    <n v="18307"/>
    <n v="50"/>
    <n v="1661"/>
    <n v="49830"/>
    <n v="18.3"/>
    <n v="11125"/>
    <n v="9117"/>
  </r>
  <r>
    <x v="161"/>
    <x v="4"/>
    <x v="22"/>
    <n v="21649"/>
    <n v="32"/>
    <n v="1667"/>
    <n v="50010"/>
    <n v="26.65"/>
    <n v="16802"/>
    <n v="13329"/>
  </r>
  <r>
    <x v="161"/>
    <x v="4"/>
    <x v="23"/>
    <n v="16738"/>
    <n v="47"/>
    <n v="1359"/>
    <n v="40770"/>
    <n v="23.42"/>
    <n v="8113"/>
    <n v="9548"/>
  </r>
  <r>
    <x v="161"/>
    <x v="4"/>
    <x v="24"/>
    <n v="242819"/>
    <n v="455"/>
    <n v="16934"/>
    <n v="508020"/>
    <n v="30.29"/>
    <n v="119613"/>
    <n v="153874"/>
  </r>
  <r>
    <x v="161"/>
    <x v="4"/>
    <x v="25"/>
    <n v="42362"/>
    <n v="140"/>
    <n v="5048"/>
    <n v="151440"/>
    <n v="17.98"/>
    <n v="28006"/>
    <n v="27229"/>
  </r>
  <r>
    <x v="161"/>
    <x v="4"/>
    <x v="26"/>
    <n v="26077"/>
    <n v="46"/>
    <n v="3008"/>
    <n v="90240"/>
    <n v="16.18"/>
    <n v="11569"/>
    <n v="14597"/>
  </r>
  <r>
    <x v="161"/>
    <x v="4"/>
    <x v="27"/>
    <n v="175901"/>
    <n v="115"/>
    <n v="7791"/>
    <n v="233730"/>
    <n v="44.77"/>
    <n v="60571"/>
    <n v="104649"/>
  </r>
  <r>
    <x v="161"/>
    <x v="4"/>
    <x v="28"/>
    <n v="14500"/>
    <n v="44"/>
    <n v="1628"/>
    <n v="48840"/>
    <n v="18.43"/>
    <n v="8620"/>
    <n v="9002"/>
  </r>
  <r>
    <x v="161"/>
    <x v="4"/>
    <x v="29"/>
    <n v="9405"/>
    <n v="58"/>
    <n v="2875"/>
    <n v="86250"/>
    <n v="6.44"/>
    <n v="4554"/>
    <n v="5552"/>
  </r>
  <r>
    <x v="161"/>
    <x v="4"/>
    <x v="30"/>
    <n v="52350"/>
    <n v="79"/>
    <n v="2464"/>
    <n v="73920"/>
    <n v="41.9"/>
    <n v="29026"/>
    <n v="30976"/>
  </r>
  <r>
    <x v="161"/>
    <x v="4"/>
    <x v="31"/>
    <n v="2654"/>
    <n v="30"/>
    <n v="540"/>
    <n v="16200"/>
    <n v="10.97"/>
    <n v="1703"/>
    <n v="1777"/>
  </r>
  <r>
    <x v="161"/>
    <x v="4"/>
    <x v="32"/>
    <n v="11040"/>
    <n v="33"/>
    <n v="1906"/>
    <n v="57180"/>
    <n v="11.4"/>
    <n v="6094"/>
    <n v="6518"/>
  </r>
  <r>
    <x v="161"/>
    <x v="4"/>
    <x v="33"/>
    <n v="20312"/>
    <n v="78"/>
    <n v="2000"/>
    <n v="60000"/>
    <n v="24.71"/>
    <n v="11294"/>
    <n v="14824"/>
  </r>
  <r>
    <x v="161"/>
    <x v="4"/>
    <x v="34"/>
    <n v="1874710"/>
    <n v="3103"/>
    <n v="134960"/>
    <n v="4048800"/>
    <n v="29.32"/>
    <n v="903500"/>
    <n v="1187200"/>
  </r>
  <r>
    <x v="162"/>
    <x v="0"/>
    <x v="0"/>
    <n v="16305"/>
    <n v="31"/>
    <n v="1170"/>
    <n v="36270"/>
    <n v="26.4"/>
    <n v="8763"/>
    <n v="9574"/>
  </r>
  <r>
    <x v="162"/>
    <x v="0"/>
    <x v="1"/>
    <n v="325857"/>
    <n v="74"/>
    <n v="9095"/>
    <n v="281945"/>
    <n v="70.13"/>
    <n v="160727"/>
    <n v="197727"/>
  </r>
  <r>
    <x v="162"/>
    <x v="0"/>
    <x v="2"/>
    <n v="2071"/>
    <n v="9"/>
    <n v="166"/>
    <n v="5146"/>
    <m/>
    <n v="1004"/>
    <m/>
  </r>
  <r>
    <x v="162"/>
    <x v="0"/>
    <x v="3"/>
    <n v="23660"/>
    <n v="22"/>
    <n v="993"/>
    <n v="30783"/>
    <n v="49.59"/>
    <n v="12303"/>
    <n v="15264"/>
  </r>
  <r>
    <x v="162"/>
    <x v="0"/>
    <x v="4"/>
    <n v="10116"/>
    <n v="8"/>
    <n v="467"/>
    <n v="14477"/>
    <n v="43.36"/>
    <n v="5512"/>
    <n v="6278"/>
  </r>
  <r>
    <x v="162"/>
    <x v="0"/>
    <x v="5"/>
    <n v="59975"/>
    <n v="21"/>
    <n v="1812"/>
    <n v="56172"/>
    <n v="54.23"/>
    <n v="33022"/>
    <n v="30461"/>
  </r>
  <r>
    <x v="162"/>
    <x v="0"/>
    <x v="6"/>
    <n v="14018"/>
    <n v="8"/>
    <n v="505"/>
    <n v="15655"/>
    <n v="47.76"/>
    <n v="6813"/>
    <n v="7477"/>
  </r>
  <r>
    <x v="162"/>
    <x v="0"/>
    <x v="7"/>
    <m/>
    <n v="4"/>
    <n v="60"/>
    <n v="1860"/>
    <m/>
    <m/>
    <m/>
  </r>
  <r>
    <x v="162"/>
    <x v="0"/>
    <x v="8"/>
    <m/>
    <n v="9"/>
    <n v="227"/>
    <n v="7037"/>
    <m/>
    <m/>
    <m/>
  </r>
  <r>
    <x v="162"/>
    <x v="0"/>
    <x v="9"/>
    <n v="9976"/>
    <n v="15"/>
    <n v="471"/>
    <n v="14601"/>
    <n v="44.68"/>
    <n v="5726"/>
    <n v="6524"/>
  </r>
  <r>
    <x v="162"/>
    <x v="0"/>
    <x v="10"/>
    <n v="9576"/>
    <n v="16"/>
    <n v="528"/>
    <n v="16368"/>
    <n v="38.29"/>
    <n v="5680"/>
    <n v="6267"/>
  </r>
  <r>
    <x v="162"/>
    <x v="0"/>
    <x v="11"/>
    <n v="14243"/>
    <n v="10"/>
    <n v="515"/>
    <n v="15965"/>
    <n v="40.86"/>
    <n v="7594"/>
    <n v="6523"/>
  </r>
  <r>
    <x v="162"/>
    <x v="0"/>
    <x v="12"/>
    <n v="9095"/>
    <n v="20"/>
    <n v="551"/>
    <n v="17081"/>
    <n v="31.09"/>
    <n v="6225"/>
    <n v="5311"/>
  </r>
  <r>
    <x v="162"/>
    <x v="0"/>
    <x v="13"/>
    <m/>
    <n v="3"/>
    <n v="137"/>
    <n v="4247"/>
    <m/>
    <m/>
    <m/>
  </r>
  <r>
    <x v="162"/>
    <x v="0"/>
    <x v="14"/>
    <n v="4973"/>
    <n v="10"/>
    <n v="225"/>
    <n v="6975"/>
    <n v="38.76"/>
    <n v="2832"/>
    <n v="2704"/>
  </r>
  <r>
    <x v="162"/>
    <x v="0"/>
    <x v="15"/>
    <m/>
    <n v="3"/>
    <n v="40"/>
    <n v="1240"/>
    <m/>
    <m/>
    <m/>
  </r>
  <r>
    <x v="162"/>
    <x v="0"/>
    <x v="16"/>
    <n v="112889"/>
    <n v="34"/>
    <n v="3434"/>
    <n v="106454"/>
    <n v="69.09"/>
    <n v="54326"/>
    <n v="73545"/>
  </r>
  <r>
    <x v="162"/>
    <x v="0"/>
    <x v="17"/>
    <n v="110574"/>
    <n v="31"/>
    <n v="3311"/>
    <n v="102641"/>
    <n v="69.89"/>
    <n v="53058"/>
    <n v="71733"/>
  </r>
  <r>
    <x v="162"/>
    <x v="0"/>
    <x v="18"/>
    <n v="3918"/>
    <n v="15"/>
    <n v="332"/>
    <n v="10292"/>
    <n v="24.67"/>
    <n v="2495"/>
    <n v="2539"/>
  </r>
  <r>
    <x v="162"/>
    <x v="0"/>
    <x v="19"/>
    <n v="7364"/>
    <n v="12"/>
    <n v="382"/>
    <n v="11842"/>
    <n v="39.94"/>
    <n v="4281"/>
    <n v="4729"/>
  </r>
  <r>
    <x v="162"/>
    <x v="0"/>
    <x v="20"/>
    <n v="68347"/>
    <n v="48"/>
    <n v="2518"/>
    <n v="78058"/>
    <n v="54.71"/>
    <n v="33726"/>
    <n v="42706"/>
  </r>
  <r>
    <x v="162"/>
    <x v="0"/>
    <x v="21"/>
    <m/>
    <n v="7"/>
    <n v="113"/>
    <n v="3503"/>
    <m/>
    <m/>
    <m/>
  </r>
  <r>
    <x v="162"/>
    <x v="0"/>
    <x v="22"/>
    <n v="9530"/>
    <n v="5"/>
    <n v="436"/>
    <n v="13516"/>
    <n v="41.35"/>
    <n v="6502"/>
    <n v="5588"/>
  </r>
  <r>
    <x v="162"/>
    <x v="0"/>
    <x v="23"/>
    <m/>
    <n v="8"/>
    <n v="140"/>
    <n v="4340"/>
    <m/>
    <m/>
    <m/>
  </r>
  <r>
    <x v="162"/>
    <x v="0"/>
    <x v="24"/>
    <n v="84329"/>
    <n v="68"/>
    <n v="3207"/>
    <n v="99417"/>
    <n v="51.36"/>
    <n v="43531"/>
    <n v="51063"/>
  </r>
  <r>
    <x v="162"/>
    <x v="0"/>
    <x v="25"/>
    <n v="12801"/>
    <n v="35"/>
    <n v="1048"/>
    <n v="32488"/>
    <n v="23.02"/>
    <n v="8450"/>
    <n v="7478"/>
  </r>
  <r>
    <x v="162"/>
    <x v="0"/>
    <x v="26"/>
    <n v="19173"/>
    <n v="10"/>
    <n v="472"/>
    <n v="14632"/>
    <n v="63.9"/>
    <n v="7125"/>
    <n v="9350"/>
  </r>
  <r>
    <x v="162"/>
    <x v="0"/>
    <x v="27"/>
    <n v="162161"/>
    <n v="34"/>
    <n v="3112"/>
    <n v="96472"/>
    <n v="81.16"/>
    <n v="46699"/>
    <n v="78295"/>
  </r>
  <r>
    <x v="162"/>
    <x v="0"/>
    <x v="28"/>
    <n v="6316"/>
    <n v="9"/>
    <n v="369"/>
    <n v="11439"/>
    <n v="29.1"/>
    <n v="4446"/>
    <n v="3329"/>
  </r>
  <r>
    <x v="162"/>
    <x v="0"/>
    <x v="29"/>
    <m/>
    <n v="14"/>
    <n v="195"/>
    <n v="6045"/>
    <m/>
    <m/>
    <m/>
  </r>
  <r>
    <x v="162"/>
    <x v="0"/>
    <x v="30"/>
    <n v="26367"/>
    <n v="19"/>
    <n v="812"/>
    <n v="25172"/>
    <n v="58.29"/>
    <n v="15181"/>
    <n v="14673"/>
  </r>
  <r>
    <x v="162"/>
    <x v="0"/>
    <x v="31"/>
    <m/>
    <n v="8"/>
    <n v="87"/>
    <n v="2697"/>
    <m/>
    <m/>
    <m/>
  </r>
  <r>
    <x v="162"/>
    <x v="0"/>
    <x v="32"/>
    <n v="4896"/>
    <n v="6"/>
    <n v="559"/>
    <n v="17329"/>
    <n v="14.58"/>
    <n v="2841"/>
    <n v="2527"/>
  </r>
  <r>
    <x v="162"/>
    <x v="0"/>
    <x v="33"/>
    <n v="7790"/>
    <n v="19"/>
    <n v="472"/>
    <n v="14632"/>
    <n v="37.840000000000003"/>
    <n v="4784"/>
    <n v="5536"/>
  </r>
  <r>
    <x v="162"/>
    <x v="0"/>
    <x v="34"/>
    <n v="956030"/>
    <n v="546"/>
    <n v="31443"/>
    <n v="974733"/>
    <n v="56.76"/>
    <n v="454986"/>
    <n v="553272"/>
  </r>
  <r>
    <x v="162"/>
    <x v="1"/>
    <x v="0"/>
    <n v="29425"/>
    <n v="125"/>
    <n v="1545"/>
    <n v="47895"/>
    <n v="34.24"/>
    <n v="14750"/>
    <n v="16399"/>
  </r>
  <r>
    <x v="162"/>
    <x v="1"/>
    <x v="1"/>
    <n v="109319"/>
    <n v="172"/>
    <n v="3543"/>
    <n v="109833"/>
    <n v="55.71"/>
    <n v="50381"/>
    <n v="61185"/>
  </r>
  <r>
    <x v="162"/>
    <x v="1"/>
    <x v="2"/>
    <n v="9434"/>
    <n v="60"/>
    <n v="619"/>
    <n v="19189"/>
    <n v="26.51"/>
    <n v="5106"/>
    <n v="5086"/>
  </r>
  <r>
    <x v="162"/>
    <x v="1"/>
    <x v="3"/>
    <n v="41714"/>
    <n v="93"/>
    <n v="1695"/>
    <n v="52545"/>
    <n v="46.58"/>
    <n v="25984"/>
    <n v="24478"/>
  </r>
  <r>
    <x v="162"/>
    <x v="1"/>
    <x v="4"/>
    <n v="27537"/>
    <n v="53"/>
    <n v="943"/>
    <n v="29233"/>
    <n v="48.81"/>
    <n v="13918"/>
    <n v="14268"/>
  </r>
  <r>
    <x v="162"/>
    <x v="1"/>
    <x v="5"/>
    <n v="52514"/>
    <n v="78"/>
    <n v="1393"/>
    <n v="43183"/>
    <n v="48.37"/>
    <n v="31931"/>
    <n v="20887"/>
  </r>
  <r>
    <x v="162"/>
    <x v="1"/>
    <x v="6"/>
    <n v="37816"/>
    <n v="66"/>
    <n v="1151"/>
    <n v="35681"/>
    <n v="46.79"/>
    <n v="23897"/>
    <n v="16697"/>
  </r>
  <r>
    <x v="162"/>
    <x v="1"/>
    <x v="7"/>
    <n v="6257"/>
    <n v="22"/>
    <n v="288"/>
    <n v="8928"/>
    <n v="42.02"/>
    <n v="3900"/>
    <n v="3752"/>
  </r>
  <r>
    <x v="162"/>
    <x v="1"/>
    <x v="8"/>
    <n v="10685"/>
    <n v="35"/>
    <n v="520"/>
    <n v="16120"/>
    <n v="38.479999999999997"/>
    <n v="6060"/>
    <n v="6203"/>
  </r>
  <r>
    <x v="162"/>
    <x v="1"/>
    <x v="9"/>
    <n v="19530"/>
    <n v="43"/>
    <n v="762"/>
    <n v="23622"/>
    <n v="51.61"/>
    <n v="10214"/>
    <n v="12191"/>
  </r>
  <r>
    <x v="162"/>
    <x v="1"/>
    <x v="10"/>
    <n v="30368"/>
    <n v="77"/>
    <n v="1391"/>
    <n v="43121"/>
    <n v="41.28"/>
    <n v="16444"/>
    <n v="17800"/>
  </r>
  <r>
    <x v="162"/>
    <x v="1"/>
    <x v="11"/>
    <n v="17204"/>
    <n v="23"/>
    <n v="580"/>
    <n v="17980"/>
    <n v="33.479999999999997"/>
    <n v="8089"/>
    <n v="6020"/>
  </r>
  <r>
    <x v="162"/>
    <x v="1"/>
    <x v="12"/>
    <n v="26927"/>
    <n v="61"/>
    <n v="1048"/>
    <n v="32488"/>
    <n v="49.79"/>
    <n v="15250"/>
    <n v="16175"/>
  </r>
  <r>
    <x v="162"/>
    <x v="1"/>
    <x v="13"/>
    <n v="7561"/>
    <n v="20"/>
    <n v="348"/>
    <n v="10788"/>
    <n v="40.729999999999997"/>
    <n v="4465"/>
    <n v="4394"/>
  </r>
  <r>
    <x v="162"/>
    <x v="1"/>
    <x v="14"/>
    <n v="4957"/>
    <n v="20"/>
    <n v="268"/>
    <n v="8308"/>
    <n v="34.44"/>
    <n v="2782"/>
    <n v="2861"/>
  </r>
  <r>
    <x v="162"/>
    <x v="1"/>
    <x v="15"/>
    <n v="5877"/>
    <n v="27"/>
    <n v="262"/>
    <n v="8122"/>
    <n v="44.25"/>
    <n v="3373"/>
    <n v="3594"/>
  </r>
  <r>
    <x v="162"/>
    <x v="1"/>
    <x v="16"/>
    <n v="35905"/>
    <n v="59"/>
    <n v="1269"/>
    <n v="39339"/>
    <n v="53.61"/>
    <n v="16499"/>
    <n v="21090"/>
  </r>
  <r>
    <x v="162"/>
    <x v="1"/>
    <x v="17"/>
    <n v="22365"/>
    <n v="30"/>
    <n v="746"/>
    <n v="23126"/>
    <n v="53.86"/>
    <n v="10656"/>
    <n v="12456"/>
  </r>
  <r>
    <x v="162"/>
    <x v="1"/>
    <x v="18"/>
    <n v="14529"/>
    <n v="46"/>
    <n v="700"/>
    <n v="21700"/>
    <n v="38.01"/>
    <n v="8877"/>
    <n v="8248"/>
  </r>
  <r>
    <x v="162"/>
    <x v="1"/>
    <x v="19"/>
    <n v="23858"/>
    <n v="89"/>
    <n v="1248"/>
    <n v="38688"/>
    <n v="35.06"/>
    <n v="11925"/>
    <n v="13566"/>
  </r>
  <r>
    <x v="162"/>
    <x v="1"/>
    <x v="20"/>
    <n v="94055"/>
    <n v="196"/>
    <n v="2800"/>
    <n v="86800"/>
    <n v="57.46"/>
    <n v="47551"/>
    <n v="49879"/>
  </r>
  <r>
    <x v="162"/>
    <x v="1"/>
    <x v="21"/>
    <n v="16207"/>
    <n v="28"/>
    <n v="410"/>
    <n v="12710"/>
    <n v="51.06"/>
    <n v="9892"/>
    <n v="6490"/>
  </r>
  <r>
    <x v="162"/>
    <x v="1"/>
    <x v="22"/>
    <n v="10408"/>
    <n v="18"/>
    <n v="440"/>
    <n v="13640"/>
    <n v="32.04"/>
    <n v="7787"/>
    <n v="4370"/>
  </r>
  <r>
    <x v="162"/>
    <x v="1"/>
    <x v="23"/>
    <n v="12499"/>
    <n v="28"/>
    <n v="378"/>
    <n v="11718"/>
    <n v="63.48"/>
    <n v="6934"/>
    <n v="7439"/>
  </r>
  <r>
    <x v="162"/>
    <x v="1"/>
    <x v="24"/>
    <n v="133169"/>
    <n v="270"/>
    <n v="4028"/>
    <n v="124868"/>
    <n v="54.6"/>
    <n v="72164"/>
    <n v="68178"/>
  </r>
  <r>
    <x v="162"/>
    <x v="1"/>
    <x v="25"/>
    <n v="21220"/>
    <n v="67"/>
    <n v="974"/>
    <n v="30194"/>
    <n v="36.94"/>
    <n v="14309"/>
    <n v="11155"/>
  </r>
  <r>
    <x v="162"/>
    <x v="1"/>
    <x v="26"/>
    <n v="17390"/>
    <n v="22"/>
    <n v="344"/>
    <n v="10664"/>
    <n v="63.84"/>
    <n v="5219"/>
    <n v="6808"/>
  </r>
  <r>
    <x v="162"/>
    <x v="1"/>
    <x v="27"/>
    <n v="80981"/>
    <n v="55"/>
    <n v="1258"/>
    <n v="38998"/>
    <n v="75.180000000000007"/>
    <n v="18921"/>
    <n v="29320"/>
  </r>
  <r>
    <x v="162"/>
    <x v="1"/>
    <x v="28"/>
    <n v="9417"/>
    <n v="24"/>
    <n v="306"/>
    <n v="9486"/>
    <n v="57.63"/>
    <n v="5626"/>
    <n v="5467"/>
  </r>
  <r>
    <x v="162"/>
    <x v="1"/>
    <x v="29"/>
    <n v="4174"/>
    <n v="26"/>
    <n v="259"/>
    <n v="8029"/>
    <n v="30.45"/>
    <n v="2945"/>
    <n v="2445"/>
  </r>
  <r>
    <x v="162"/>
    <x v="1"/>
    <x v="30"/>
    <n v="25686"/>
    <n v="45"/>
    <n v="752"/>
    <n v="23312"/>
    <n v="57.35"/>
    <n v="13679"/>
    <n v="13369"/>
  </r>
  <r>
    <x v="162"/>
    <x v="1"/>
    <x v="31"/>
    <n v="1600"/>
    <n v="15"/>
    <n v="105"/>
    <n v="3255"/>
    <n v="31.43"/>
    <n v="993"/>
    <n v="1023"/>
  </r>
  <r>
    <x v="162"/>
    <x v="1"/>
    <x v="32"/>
    <n v="5094"/>
    <n v="19"/>
    <n v="357"/>
    <n v="11067"/>
    <n v="19.899999999999999"/>
    <n v="3138"/>
    <n v="2202"/>
  </r>
  <r>
    <x v="162"/>
    <x v="1"/>
    <x v="33"/>
    <n v="14118"/>
    <n v="40"/>
    <n v="610"/>
    <n v="18910"/>
    <n v="47.2"/>
    <n v="6718"/>
    <n v="8925"/>
  </r>
  <r>
    <x v="162"/>
    <x v="1"/>
    <x v="34"/>
    <n v="824265"/>
    <n v="1752"/>
    <n v="28566"/>
    <n v="885546"/>
    <n v="47.86"/>
    <n v="417555"/>
    <n v="423783"/>
  </r>
  <r>
    <x v="162"/>
    <x v="2"/>
    <x v="0"/>
    <n v="6214"/>
    <n v="24"/>
    <n v="1121"/>
    <n v="34751"/>
    <n v="14.95"/>
    <n v="2123"/>
    <n v="5195"/>
  </r>
  <r>
    <x v="162"/>
    <x v="2"/>
    <x v="1"/>
    <n v="52644"/>
    <n v="39"/>
    <n v="3894"/>
    <n v="120714"/>
    <n v="38.299999999999997"/>
    <n v="20836"/>
    <n v="46239"/>
  </r>
  <r>
    <x v="162"/>
    <x v="2"/>
    <x v="2"/>
    <n v="2658"/>
    <n v="17"/>
    <n v="673"/>
    <n v="20863"/>
    <m/>
    <n v="1470"/>
    <m/>
  </r>
  <r>
    <x v="162"/>
    <x v="2"/>
    <x v="3"/>
    <n v="8640"/>
    <n v="13"/>
    <n v="804"/>
    <n v="24924"/>
    <n v="27.86"/>
    <n v="3705"/>
    <n v="6943"/>
  </r>
  <r>
    <x v="162"/>
    <x v="2"/>
    <x v="4"/>
    <n v="10993"/>
    <n v="16"/>
    <n v="1038"/>
    <n v="32178"/>
    <n v="33.17"/>
    <n v="2442"/>
    <n v="10673"/>
  </r>
  <r>
    <x v="162"/>
    <x v="2"/>
    <x v="5"/>
    <n v="15320"/>
    <n v="15"/>
    <n v="1771"/>
    <n v="54901"/>
    <n v="25.12"/>
    <n v="8157"/>
    <n v="13792"/>
  </r>
  <r>
    <x v="162"/>
    <x v="2"/>
    <x v="6"/>
    <n v="9913"/>
    <n v="14"/>
    <n v="898"/>
    <n v="27838"/>
    <n v="32.630000000000003"/>
    <n v="4956"/>
    <n v="9085"/>
  </r>
  <r>
    <x v="162"/>
    <x v="2"/>
    <x v="7"/>
    <m/>
    <n v="2"/>
    <n v="65"/>
    <n v="2015"/>
    <m/>
    <m/>
    <m/>
  </r>
  <r>
    <x v="162"/>
    <x v="2"/>
    <x v="8"/>
    <m/>
    <n v="6"/>
    <n v="174"/>
    <n v="5394"/>
    <m/>
    <m/>
    <m/>
  </r>
  <r>
    <x v="162"/>
    <x v="2"/>
    <x v="9"/>
    <n v="2415"/>
    <n v="9"/>
    <n v="397"/>
    <n v="12307"/>
    <n v="16.91"/>
    <n v="876"/>
    <n v="2082"/>
  </r>
  <r>
    <x v="162"/>
    <x v="2"/>
    <x v="10"/>
    <n v="4381"/>
    <n v="16"/>
    <n v="745"/>
    <n v="23095"/>
    <n v="17.41"/>
    <n v="1244"/>
    <n v="4021"/>
  </r>
  <r>
    <x v="162"/>
    <x v="2"/>
    <x v="11"/>
    <n v="11210"/>
    <n v="14"/>
    <n v="919"/>
    <n v="28489"/>
    <n v="30.07"/>
    <m/>
    <n v="8566"/>
  </r>
  <r>
    <x v="162"/>
    <x v="2"/>
    <x v="12"/>
    <m/>
    <n v="2"/>
    <n v="100"/>
    <n v="3100"/>
    <m/>
    <m/>
    <m/>
  </r>
  <r>
    <x v="162"/>
    <x v="2"/>
    <x v="13"/>
    <n v="1167"/>
    <n v="4"/>
    <n v="109"/>
    <n v="3379"/>
    <n v="19.54"/>
    <n v="762"/>
    <n v="660"/>
  </r>
  <r>
    <x v="162"/>
    <x v="2"/>
    <x v="14"/>
    <m/>
    <n v="2"/>
    <n v="65"/>
    <n v="2015"/>
    <m/>
    <m/>
    <m/>
  </r>
  <r>
    <x v="162"/>
    <x v="2"/>
    <x v="15"/>
    <m/>
    <n v="5"/>
    <n v="353"/>
    <n v="10943"/>
    <m/>
    <m/>
    <m/>
  </r>
  <r>
    <x v="162"/>
    <x v="2"/>
    <x v="16"/>
    <m/>
    <n v="14"/>
    <n v="2582"/>
    <n v="80042"/>
    <m/>
    <m/>
    <m/>
  </r>
  <r>
    <x v="162"/>
    <x v="2"/>
    <x v="17"/>
    <m/>
    <n v="10"/>
    <n v="1982"/>
    <n v="61442"/>
    <m/>
    <m/>
    <m/>
  </r>
  <r>
    <x v="162"/>
    <x v="2"/>
    <x v="18"/>
    <n v="14076"/>
    <n v="19"/>
    <n v="1052"/>
    <n v="32612"/>
    <n v="33.270000000000003"/>
    <n v="5966"/>
    <n v="10850"/>
  </r>
  <r>
    <x v="162"/>
    <x v="2"/>
    <x v="19"/>
    <n v="11149"/>
    <n v="23"/>
    <n v="1131"/>
    <n v="35061"/>
    <n v="29.18"/>
    <n v="5126"/>
    <n v="10229"/>
  </r>
  <r>
    <x v="162"/>
    <x v="2"/>
    <x v="20"/>
    <n v="29772"/>
    <n v="47"/>
    <n v="2449"/>
    <n v="75919"/>
    <n v="36.51"/>
    <n v="12994"/>
    <n v="27719"/>
  </r>
  <r>
    <x v="162"/>
    <x v="2"/>
    <x v="21"/>
    <m/>
    <n v="7"/>
    <n v="483"/>
    <n v="14973"/>
    <m/>
    <m/>
    <m/>
  </r>
  <r>
    <x v="162"/>
    <x v="2"/>
    <x v="22"/>
    <m/>
    <n v="5"/>
    <n v="339"/>
    <n v="10509"/>
    <m/>
    <m/>
    <m/>
  </r>
  <r>
    <x v="162"/>
    <x v="2"/>
    <x v="23"/>
    <m/>
    <n v="4"/>
    <n v="84"/>
    <n v="2604"/>
    <m/>
    <m/>
    <m/>
  </r>
  <r>
    <x v="162"/>
    <x v="2"/>
    <x v="24"/>
    <n v="38649"/>
    <n v="63"/>
    <n v="3355"/>
    <n v="104005"/>
    <n v="34.299999999999997"/>
    <n v="19331"/>
    <n v="35673"/>
  </r>
  <r>
    <x v="162"/>
    <x v="2"/>
    <x v="25"/>
    <n v="13976"/>
    <n v="19"/>
    <n v="1276"/>
    <n v="39556"/>
    <n v="30.36"/>
    <n v="9119"/>
    <n v="12011"/>
  </r>
  <r>
    <x v="162"/>
    <x v="2"/>
    <x v="26"/>
    <n v="9410"/>
    <n v="8"/>
    <n v="619"/>
    <n v="19189"/>
    <n v="44.68"/>
    <n v="4124"/>
    <n v="8575"/>
  </r>
  <r>
    <x v="162"/>
    <x v="2"/>
    <x v="27"/>
    <n v="53479"/>
    <n v="20"/>
    <n v="2184"/>
    <n v="67704"/>
    <n v="72.900000000000006"/>
    <n v="19452"/>
    <n v="49353"/>
  </r>
  <r>
    <x v="162"/>
    <x v="2"/>
    <x v="28"/>
    <n v="960"/>
    <n v="4"/>
    <n v="98"/>
    <n v="3038"/>
    <n v="28.68"/>
    <n v="795"/>
    <n v="871"/>
  </r>
  <r>
    <x v="162"/>
    <x v="2"/>
    <x v="29"/>
    <m/>
    <n v="7"/>
    <n v="246"/>
    <n v="7626"/>
    <m/>
    <m/>
    <m/>
  </r>
  <r>
    <x v="162"/>
    <x v="2"/>
    <x v="30"/>
    <n v="3723"/>
    <n v="8"/>
    <n v="406"/>
    <n v="12586"/>
    <n v="29.16"/>
    <n v="1874"/>
    <n v="3671"/>
  </r>
  <r>
    <x v="162"/>
    <x v="2"/>
    <x v="31"/>
    <m/>
    <n v="2"/>
    <n v="84"/>
    <n v="2604"/>
    <m/>
    <m/>
    <m/>
  </r>
  <r>
    <x v="162"/>
    <x v="2"/>
    <x v="32"/>
    <m/>
    <n v="4"/>
    <n v="204"/>
    <n v="6324"/>
    <m/>
    <m/>
    <m/>
  </r>
  <r>
    <x v="162"/>
    <x v="2"/>
    <x v="33"/>
    <n v="1852"/>
    <n v="7"/>
    <n v="279"/>
    <n v="8649"/>
    <n v="20.89"/>
    <n v="1085"/>
    <n v="1807"/>
  </r>
  <r>
    <x v="162"/>
    <x v="2"/>
    <x v="34"/>
    <n v="312694"/>
    <n v="396"/>
    <n v="26642"/>
    <n v="825902"/>
    <n v="33.79"/>
    <n v="132694"/>
    <n v="279055"/>
  </r>
  <r>
    <x v="162"/>
    <x v="3"/>
    <x v="0"/>
    <n v="22645"/>
    <n v="44"/>
    <n v="5684"/>
    <n v="176204"/>
    <n v="6.25"/>
    <n v="8180"/>
    <n v="11009"/>
  </r>
  <r>
    <x v="162"/>
    <x v="3"/>
    <x v="1"/>
    <n v="20400"/>
    <n v="21"/>
    <n v="2349"/>
    <n v="72819"/>
    <n v="13.63"/>
    <n v="6123"/>
    <n v="9929"/>
  </r>
  <r>
    <x v="162"/>
    <x v="3"/>
    <x v="2"/>
    <n v="13024"/>
    <n v="23"/>
    <n v="3023"/>
    <n v="93713"/>
    <n v="6.92"/>
    <n v="6910"/>
    <n v="6482"/>
  </r>
  <r>
    <x v="162"/>
    <x v="3"/>
    <x v="3"/>
    <n v="11596"/>
    <n v="20"/>
    <n v="1831"/>
    <n v="56761"/>
    <n v="9.84"/>
    <n v="5646"/>
    <n v="5583"/>
  </r>
  <r>
    <x v="162"/>
    <x v="3"/>
    <x v="4"/>
    <n v="17088"/>
    <n v="18"/>
    <n v="2640"/>
    <n v="81840"/>
    <n v="10.57"/>
    <n v="4845"/>
    <n v="8649"/>
  </r>
  <r>
    <x v="162"/>
    <x v="3"/>
    <x v="5"/>
    <n v="12079"/>
    <n v="10"/>
    <n v="1341"/>
    <n v="41571"/>
    <n v="13.05"/>
    <n v="4389"/>
    <n v="5426"/>
  </r>
  <r>
    <x v="162"/>
    <x v="3"/>
    <x v="6"/>
    <n v="10216"/>
    <n v="9"/>
    <n v="1291"/>
    <n v="40021"/>
    <n v="10.18"/>
    <n v="3996"/>
    <n v="4074"/>
  </r>
  <r>
    <x v="162"/>
    <x v="3"/>
    <x v="7"/>
    <n v="4399"/>
    <n v="5"/>
    <n v="1149"/>
    <n v="35619"/>
    <n v="5.62"/>
    <m/>
    <n v="2003"/>
  </r>
  <r>
    <x v="162"/>
    <x v="3"/>
    <x v="8"/>
    <n v="6376"/>
    <n v="10"/>
    <n v="1744"/>
    <n v="54064"/>
    <n v="5.48"/>
    <n v="2560"/>
    <n v="2965"/>
  </r>
  <r>
    <x v="162"/>
    <x v="3"/>
    <x v="9"/>
    <n v="5301"/>
    <n v="12"/>
    <n v="1155"/>
    <n v="35805"/>
    <n v="7.43"/>
    <n v="2182"/>
    <n v="2661"/>
  </r>
  <r>
    <x v="162"/>
    <x v="3"/>
    <x v="10"/>
    <n v="6927"/>
    <n v="20"/>
    <n v="1821"/>
    <n v="56451"/>
    <n v="6.61"/>
    <n v="2790"/>
    <n v="3733"/>
  </r>
  <r>
    <x v="162"/>
    <x v="3"/>
    <x v="11"/>
    <n v="4868"/>
    <n v="6"/>
    <n v="401"/>
    <n v="12431"/>
    <n v="13.17"/>
    <m/>
    <n v="1637"/>
  </r>
  <r>
    <x v="162"/>
    <x v="3"/>
    <x v="12"/>
    <m/>
    <n v="7"/>
    <n v="589"/>
    <n v="18259"/>
    <m/>
    <m/>
    <m/>
  </r>
  <r>
    <x v="162"/>
    <x v="3"/>
    <x v="13"/>
    <m/>
    <n v="3"/>
    <n v="364"/>
    <n v="11284"/>
    <m/>
    <m/>
    <m/>
  </r>
  <r>
    <x v="162"/>
    <x v="3"/>
    <x v="14"/>
    <m/>
    <n v="7"/>
    <n v="757"/>
    <n v="23467"/>
    <m/>
    <m/>
    <m/>
  </r>
  <r>
    <x v="162"/>
    <x v="3"/>
    <x v="15"/>
    <n v="4380"/>
    <n v="8"/>
    <n v="972"/>
    <n v="30132"/>
    <n v="8.3800000000000008"/>
    <n v="1613"/>
    <n v="2524"/>
  </r>
  <r>
    <x v="162"/>
    <x v="3"/>
    <x v="16"/>
    <m/>
    <n v="4"/>
    <n v="419"/>
    <n v="12989"/>
    <m/>
    <m/>
    <m/>
  </r>
  <r>
    <x v="162"/>
    <x v="3"/>
    <x v="17"/>
    <m/>
    <n v="1"/>
    <n v="39"/>
    <n v="1209"/>
    <m/>
    <m/>
    <m/>
  </r>
  <r>
    <x v="162"/>
    <x v="3"/>
    <x v="18"/>
    <n v="4930"/>
    <n v="12"/>
    <n v="906"/>
    <n v="28086"/>
    <n v="8.92"/>
    <n v="2606"/>
    <n v="2506"/>
  </r>
  <r>
    <x v="162"/>
    <x v="3"/>
    <x v="19"/>
    <n v="8199"/>
    <n v="19"/>
    <n v="3428"/>
    <n v="106268"/>
    <n v="4.08"/>
    <n v="3600"/>
    <n v="4339"/>
  </r>
  <r>
    <x v="162"/>
    <x v="3"/>
    <x v="20"/>
    <n v="37397"/>
    <n v="35"/>
    <n v="4489"/>
    <n v="139159"/>
    <n v="15.62"/>
    <n v="9928"/>
    <n v="21739"/>
  </r>
  <r>
    <x v="162"/>
    <x v="3"/>
    <x v="21"/>
    <n v="5500"/>
    <n v="8"/>
    <n v="655"/>
    <n v="20305"/>
    <n v="10.64"/>
    <n v="1897"/>
    <n v="2161"/>
  </r>
  <r>
    <x v="162"/>
    <x v="3"/>
    <x v="22"/>
    <m/>
    <n v="3"/>
    <n v="417"/>
    <n v="12927"/>
    <m/>
    <m/>
    <m/>
  </r>
  <r>
    <x v="162"/>
    <x v="3"/>
    <x v="23"/>
    <m/>
    <n v="6"/>
    <n v="749"/>
    <n v="23219"/>
    <m/>
    <m/>
    <m/>
  </r>
  <r>
    <x v="162"/>
    <x v="3"/>
    <x v="24"/>
    <n v="52618"/>
    <n v="52"/>
    <n v="6310"/>
    <n v="195610"/>
    <n v="14.24"/>
    <n v="17950"/>
    <n v="27860"/>
  </r>
  <r>
    <x v="162"/>
    <x v="3"/>
    <x v="25"/>
    <n v="9453"/>
    <n v="17"/>
    <n v="1622"/>
    <n v="50282"/>
    <n v="8.3800000000000008"/>
    <n v="6782"/>
    <n v="4214"/>
  </r>
  <r>
    <x v="162"/>
    <x v="3"/>
    <x v="26"/>
    <n v="9943"/>
    <n v="6"/>
    <n v="1580"/>
    <n v="48980"/>
    <n v="7.2"/>
    <n v="3408"/>
    <n v="3527"/>
  </r>
  <r>
    <x v="162"/>
    <x v="3"/>
    <x v="27"/>
    <n v="24946"/>
    <n v="8"/>
    <n v="1253"/>
    <n v="38843"/>
    <n v="24.41"/>
    <n v="6510"/>
    <n v="9481"/>
  </r>
  <r>
    <x v="162"/>
    <x v="3"/>
    <x v="28"/>
    <n v="3692"/>
    <n v="9"/>
    <n v="934"/>
    <n v="28954"/>
    <n v="5.69"/>
    <n v="2255"/>
    <n v="1648"/>
  </r>
  <r>
    <x v="162"/>
    <x v="3"/>
    <x v="29"/>
    <n v="5014"/>
    <n v="9"/>
    <n v="2151"/>
    <n v="66681"/>
    <n v="3.1"/>
    <n v="1368"/>
    <n v="2066"/>
  </r>
  <r>
    <x v="162"/>
    <x v="3"/>
    <x v="30"/>
    <n v="6340"/>
    <n v="6"/>
    <n v="488"/>
    <n v="15128"/>
    <n v="16.96"/>
    <n v="2945"/>
    <n v="2566"/>
  </r>
  <r>
    <x v="162"/>
    <x v="3"/>
    <x v="31"/>
    <n v="832"/>
    <n v="6"/>
    <n v="269"/>
    <n v="8339"/>
    <n v="4.95"/>
    <n v="446"/>
    <n v="413"/>
  </r>
  <r>
    <x v="162"/>
    <x v="3"/>
    <x v="32"/>
    <m/>
    <n v="5"/>
    <n v="798"/>
    <n v="24738"/>
    <m/>
    <m/>
    <m/>
  </r>
  <r>
    <x v="162"/>
    <x v="3"/>
    <x v="33"/>
    <n v="1535"/>
    <n v="10"/>
    <n v="615"/>
    <n v="19065"/>
    <n v="4.9000000000000004"/>
    <n v="919"/>
    <n v="935"/>
  </r>
  <r>
    <x v="162"/>
    <x v="3"/>
    <x v="34"/>
    <n v="279894"/>
    <n v="386"/>
    <n v="47884"/>
    <n v="1484404"/>
    <n v="8.9499999999999993"/>
    <n v="107968"/>
    <n v="132872"/>
  </r>
  <r>
    <x v="162"/>
    <x v="4"/>
    <x v="0"/>
    <n v="74588"/>
    <n v="224"/>
    <n v="9520"/>
    <n v="295120"/>
    <n v="14.29"/>
    <n v="33815"/>
    <n v="42177"/>
  </r>
  <r>
    <x v="162"/>
    <x v="4"/>
    <x v="1"/>
    <n v="508219"/>
    <n v="306"/>
    <n v="18881"/>
    <n v="585311"/>
    <n v="53.83"/>
    <n v="238067"/>
    <n v="315080"/>
  </r>
  <r>
    <x v="162"/>
    <x v="4"/>
    <x v="2"/>
    <n v="27187"/>
    <n v="109"/>
    <n v="4481"/>
    <n v="138911"/>
    <n v="10.83"/>
    <n v="14490"/>
    <n v="15043"/>
  </r>
  <r>
    <x v="162"/>
    <x v="4"/>
    <x v="3"/>
    <n v="85611"/>
    <n v="148"/>
    <n v="5323"/>
    <n v="165013"/>
    <n v="31.67"/>
    <n v="47638"/>
    <n v="52267"/>
  </r>
  <r>
    <x v="162"/>
    <x v="4"/>
    <x v="4"/>
    <n v="65734"/>
    <n v="95"/>
    <n v="5088"/>
    <n v="157728"/>
    <n v="25.28"/>
    <n v="26718"/>
    <n v="39867"/>
  </r>
  <r>
    <x v="162"/>
    <x v="4"/>
    <x v="5"/>
    <n v="139887"/>
    <n v="124"/>
    <n v="6317"/>
    <n v="195827"/>
    <n v="36.04"/>
    <n v="77499"/>
    <n v="70567"/>
  </r>
  <r>
    <x v="162"/>
    <x v="4"/>
    <x v="6"/>
    <n v="71963"/>
    <n v="97"/>
    <n v="3845"/>
    <n v="119195"/>
    <n v="31.32"/>
    <n v="39662"/>
    <n v="37333"/>
  </r>
  <r>
    <x v="162"/>
    <x v="4"/>
    <x v="7"/>
    <n v="11679"/>
    <n v="33"/>
    <n v="1562"/>
    <n v="48422"/>
    <n v="13.42"/>
    <n v="5852"/>
    <n v="6500"/>
  </r>
  <r>
    <x v="162"/>
    <x v="4"/>
    <x v="8"/>
    <n v="20911"/>
    <n v="60"/>
    <n v="2665"/>
    <n v="82615"/>
    <n v="14.55"/>
    <n v="10792"/>
    <n v="12018"/>
  </r>
  <r>
    <x v="162"/>
    <x v="4"/>
    <x v="9"/>
    <n v="37221"/>
    <n v="79"/>
    <n v="2785"/>
    <n v="86335"/>
    <n v="27.17"/>
    <n v="18997"/>
    <n v="23457"/>
  </r>
  <r>
    <x v="162"/>
    <x v="4"/>
    <x v="10"/>
    <n v="51251"/>
    <n v="129"/>
    <n v="4485"/>
    <n v="139035"/>
    <n v="22.89"/>
    <n v="26158"/>
    <n v="31821"/>
  </r>
  <r>
    <x v="162"/>
    <x v="4"/>
    <x v="11"/>
    <n v="47525"/>
    <n v="53"/>
    <n v="2415"/>
    <n v="74865"/>
    <n v="30.38"/>
    <n v="25410"/>
    <n v="22747"/>
  </r>
  <r>
    <x v="162"/>
    <x v="4"/>
    <x v="12"/>
    <n v="38162"/>
    <n v="90"/>
    <n v="2288"/>
    <n v="70928"/>
    <n v="32.54"/>
    <n v="22444"/>
    <n v="23083"/>
  </r>
  <r>
    <x v="162"/>
    <x v="4"/>
    <x v="13"/>
    <n v="11331"/>
    <n v="30"/>
    <n v="958"/>
    <n v="29698"/>
    <n v="21.02"/>
    <n v="6508"/>
    <n v="6242"/>
  </r>
  <r>
    <x v="162"/>
    <x v="4"/>
    <x v="14"/>
    <n v="12513"/>
    <n v="39"/>
    <n v="1315"/>
    <n v="40765"/>
    <n v="17.21"/>
    <n v="6679"/>
    <n v="7016"/>
  </r>
  <r>
    <x v="162"/>
    <x v="4"/>
    <x v="15"/>
    <n v="13190"/>
    <n v="43"/>
    <n v="1627"/>
    <n v="50437"/>
    <n v="16.04"/>
    <n v="6179"/>
    <n v="8092"/>
  </r>
  <r>
    <x v="162"/>
    <x v="4"/>
    <x v="16"/>
    <n v="186052"/>
    <n v="111"/>
    <n v="7704"/>
    <n v="238824"/>
    <n v="53.05"/>
    <n v="81577"/>
    <n v="126687"/>
  </r>
  <r>
    <x v="162"/>
    <x v="4"/>
    <x v="17"/>
    <n v="164299"/>
    <n v="72"/>
    <n v="6078"/>
    <n v="188418"/>
    <n v="60.29"/>
    <n v="72939"/>
    <n v="113597"/>
  </r>
  <r>
    <x v="162"/>
    <x v="4"/>
    <x v="18"/>
    <n v="37454"/>
    <n v="92"/>
    <n v="2990"/>
    <n v="92690"/>
    <n v="26.05"/>
    <n v="19944"/>
    <n v="24143"/>
  </r>
  <r>
    <x v="162"/>
    <x v="4"/>
    <x v="19"/>
    <n v="50571"/>
    <n v="143"/>
    <n v="6189"/>
    <n v="191859"/>
    <n v="17.13"/>
    <n v="24933"/>
    <n v="32864"/>
  </r>
  <r>
    <x v="162"/>
    <x v="4"/>
    <x v="20"/>
    <n v="229571"/>
    <n v="326"/>
    <n v="12256"/>
    <n v="379936"/>
    <n v="37.39"/>
    <n v="104199"/>
    <n v="142044"/>
  </r>
  <r>
    <x v="162"/>
    <x v="4"/>
    <x v="21"/>
    <n v="27424"/>
    <n v="50"/>
    <n v="1661"/>
    <n v="51491"/>
    <n v="23.53"/>
    <n v="15564"/>
    <n v="12116"/>
  </r>
  <r>
    <x v="162"/>
    <x v="4"/>
    <x v="22"/>
    <n v="31353"/>
    <n v="31"/>
    <n v="1632"/>
    <n v="50592"/>
    <n v="34.17"/>
    <n v="22784"/>
    <n v="17289"/>
  </r>
  <r>
    <x v="162"/>
    <x v="4"/>
    <x v="23"/>
    <n v="20418"/>
    <n v="46"/>
    <n v="1351"/>
    <n v="41881"/>
    <n v="27.04"/>
    <n v="10429"/>
    <n v="11326"/>
  </r>
  <r>
    <x v="162"/>
    <x v="4"/>
    <x v="24"/>
    <n v="308766"/>
    <n v="453"/>
    <n v="16900"/>
    <n v="523900"/>
    <n v="34.89"/>
    <n v="152976"/>
    <n v="182774"/>
  </r>
  <r>
    <x v="162"/>
    <x v="4"/>
    <x v="25"/>
    <n v="57450"/>
    <n v="138"/>
    <n v="4920"/>
    <n v="152520"/>
    <n v="22.85"/>
    <n v="38660"/>
    <n v="34857"/>
  </r>
  <r>
    <x v="162"/>
    <x v="4"/>
    <x v="26"/>
    <n v="55916"/>
    <n v="46"/>
    <n v="3015"/>
    <n v="93465"/>
    <n v="30.23"/>
    <n v="19876"/>
    <n v="28259"/>
  </r>
  <r>
    <x v="162"/>
    <x v="4"/>
    <x v="27"/>
    <n v="321568"/>
    <n v="117"/>
    <n v="7807"/>
    <n v="242017"/>
    <n v="68.78"/>
    <n v="91581"/>
    <n v="166449"/>
  </r>
  <r>
    <x v="162"/>
    <x v="4"/>
    <x v="28"/>
    <n v="20386"/>
    <n v="46"/>
    <n v="1707"/>
    <n v="52917"/>
    <n v="21.38"/>
    <n v="13121"/>
    <n v="11315"/>
  </r>
  <r>
    <x v="162"/>
    <x v="4"/>
    <x v="29"/>
    <n v="12665"/>
    <n v="56"/>
    <n v="2851"/>
    <n v="88381"/>
    <n v="8.0299999999999994"/>
    <n v="6279"/>
    <n v="7101"/>
  </r>
  <r>
    <x v="162"/>
    <x v="4"/>
    <x v="30"/>
    <n v="62115"/>
    <n v="78"/>
    <n v="2458"/>
    <n v="76198"/>
    <n v="44.99"/>
    <n v="33679"/>
    <n v="34278"/>
  </r>
  <r>
    <x v="162"/>
    <x v="4"/>
    <x v="31"/>
    <n v="3235"/>
    <n v="31"/>
    <n v="545"/>
    <n v="16895"/>
    <n v="12.45"/>
    <n v="2092"/>
    <n v="2104"/>
  </r>
  <r>
    <x v="162"/>
    <x v="4"/>
    <x v="32"/>
    <n v="14438"/>
    <n v="34"/>
    <n v="1918"/>
    <n v="59458"/>
    <n v="12.85"/>
    <n v="8074"/>
    <n v="7641"/>
  </r>
  <r>
    <x v="162"/>
    <x v="4"/>
    <x v="33"/>
    <n v="25296"/>
    <n v="76"/>
    <n v="1976"/>
    <n v="61256"/>
    <n v="28.08"/>
    <n v="13505"/>
    <n v="17203"/>
  </r>
  <r>
    <x v="162"/>
    <x v="4"/>
    <x v="34"/>
    <n v="2372883"/>
    <n v="3080"/>
    <n v="134535"/>
    <n v="4170585"/>
    <n v="33.299999999999997"/>
    <n v="1113202"/>
    <n v="1388982"/>
  </r>
  <r>
    <x v="163"/>
    <x v="0"/>
    <x v="0"/>
    <n v="14912"/>
    <n v="30"/>
    <n v="1160"/>
    <n v="35960"/>
    <n v="23.98"/>
    <n v="9204"/>
    <n v="8623"/>
  </r>
  <r>
    <x v="163"/>
    <x v="0"/>
    <x v="1"/>
    <n v="343474"/>
    <n v="75"/>
    <n v="9110"/>
    <n v="282410"/>
    <n v="74.11"/>
    <n v="169556"/>
    <n v="209303"/>
  </r>
  <r>
    <x v="163"/>
    <x v="0"/>
    <x v="2"/>
    <n v="2344"/>
    <n v="9"/>
    <n v="166"/>
    <n v="5146"/>
    <m/>
    <n v="1066"/>
    <m/>
  </r>
  <r>
    <x v="163"/>
    <x v="0"/>
    <x v="3"/>
    <n v="21555"/>
    <n v="22"/>
    <n v="993"/>
    <n v="30783"/>
    <n v="46.89"/>
    <n v="11593"/>
    <n v="14434"/>
  </r>
  <r>
    <x v="163"/>
    <x v="0"/>
    <x v="4"/>
    <n v="9415"/>
    <n v="8"/>
    <n v="467"/>
    <n v="14477"/>
    <n v="39.21"/>
    <n v="5322"/>
    <n v="5676"/>
  </r>
  <r>
    <x v="163"/>
    <x v="0"/>
    <x v="5"/>
    <n v="53621"/>
    <n v="20"/>
    <n v="1798"/>
    <n v="55738"/>
    <n v="53.06"/>
    <n v="31123"/>
    <n v="29572"/>
  </r>
  <r>
    <x v="163"/>
    <x v="0"/>
    <x v="6"/>
    <n v="13326"/>
    <n v="8"/>
    <n v="505"/>
    <n v="15655"/>
    <n v="46.2"/>
    <n v="5796"/>
    <n v="7232"/>
  </r>
  <r>
    <x v="163"/>
    <x v="0"/>
    <x v="7"/>
    <m/>
    <n v="4"/>
    <n v="60"/>
    <n v="1860"/>
    <m/>
    <m/>
    <m/>
  </r>
  <r>
    <x v="163"/>
    <x v="0"/>
    <x v="8"/>
    <m/>
    <n v="10"/>
    <n v="236"/>
    <n v="7316"/>
    <m/>
    <m/>
    <m/>
  </r>
  <r>
    <x v="163"/>
    <x v="0"/>
    <x v="9"/>
    <n v="8380"/>
    <n v="15"/>
    <n v="471"/>
    <n v="14601"/>
    <n v="38.32"/>
    <n v="4310"/>
    <n v="5595"/>
  </r>
  <r>
    <x v="163"/>
    <x v="0"/>
    <x v="10"/>
    <n v="9421"/>
    <n v="16"/>
    <n v="529"/>
    <n v="16399"/>
    <n v="35.67"/>
    <n v="6042"/>
    <n v="5850"/>
  </r>
  <r>
    <x v="163"/>
    <x v="0"/>
    <x v="11"/>
    <n v="13623"/>
    <n v="10"/>
    <n v="516"/>
    <n v="15996"/>
    <n v="40.369999999999997"/>
    <n v="8555"/>
    <n v="6457"/>
  </r>
  <r>
    <x v="163"/>
    <x v="0"/>
    <x v="12"/>
    <n v="7263"/>
    <n v="20"/>
    <n v="551"/>
    <n v="17081"/>
    <n v="33.130000000000003"/>
    <n v="4340"/>
    <n v="5659"/>
  </r>
  <r>
    <x v="163"/>
    <x v="0"/>
    <x v="13"/>
    <m/>
    <n v="3"/>
    <n v="137"/>
    <n v="4247"/>
    <m/>
    <m/>
    <m/>
  </r>
  <r>
    <x v="163"/>
    <x v="0"/>
    <x v="14"/>
    <m/>
    <n v="9"/>
    <n v="204"/>
    <n v="6324"/>
    <m/>
    <m/>
    <m/>
  </r>
  <r>
    <x v="163"/>
    <x v="0"/>
    <x v="15"/>
    <m/>
    <n v="3"/>
    <n v="40"/>
    <n v="1240"/>
    <m/>
    <m/>
    <m/>
  </r>
  <r>
    <x v="163"/>
    <x v="0"/>
    <x v="16"/>
    <n v="114871"/>
    <n v="34"/>
    <n v="3434"/>
    <n v="106454"/>
    <n v="70.12"/>
    <n v="58956"/>
    <n v="74645"/>
  </r>
  <r>
    <x v="163"/>
    <x v="0"/>
    <x v="17"/>
    <n v="112094"/>
    <n v="31"/>
    <n v="3311"/>
    <n v="102641"/>
    <n v="70.7"/>
    <n v="57385"/>
    <n v="72563"/>
  </r>
  <r>
    <x v="163"/>
    <x v="0"/>
    <x v="18"/>
    <n v="3122"/>
    <n v="14"/>
    <n v="291"/>
    <n v="9021"/>
    <n v="25.67"/>
    <n v="1768"/>
    <n v="2316"/>
  </r>
  <r>
    <x v="163"/>
    <x v="0"/>
    <x v="19"/>
    <n v="7005"/>
    <n v="12"/>
    <n v="382"/>
    <n v="11842"/>
    <n v="40.33"/>
    <n v="4031"/>
    <n v="4776"/>
  </r>
  <r>
    <x v="163"/>
    <x v="0"/>
    <x v="20"/>
    <n v="70005"/>
    <n v="48"/>
    <n v="2521"/>
    <n v="78151"/>
    <n v="55.39"/>
    <n v="35656"/>
    <n v="43287"/>
  </r>
  <r>
    <x v="163"/>
    <x v="0"/>
    <x v="21"/>
    <m/>
    <n v="7"/>
    <n v="113"/>
    <n v="3503"/>
    <m/>
    <m/>
    <m/>
  </r>
  <r>
    <x v="163"/>
    <x v="0"/>
    <x v="22"/>
    <n v="11001"/>
    <n v="5"/>
    <n v="436"/>
    <n v="13516"/>
    <m/>
    <m/>
    <m/>
  </r>
  <r>
    <x v="163"/>
    <x v="0"/>
    <x v="23"/>
    <m/>
    <n v="8"/>
    <n v="140"/>
    <n v="4340"/>
    <m/>
    <m/>
    <m/>
  </r>
  <r>
    <x v="163"/>
    <x v="0"/>
    <x v="24"/>
    <n v="86227"/>
    <n v="68"/>
    <n v="3210"/>
    <n v="99510"/>
    <n v="51.55"/>
    <n v="46879"/>
    <n v="51302"/>
  </r>
  <r>
    <x v="163"/>
    <x v="0"/>
    <x v="25"/>
    <n v="12400"/>
    <n v="35"/>
    <n v="1048"/>
    <n v="32488"/>
    <n v="22.16"/>
    <n v="8221"/>
    <n v="7198"/>
  </r>
  <r>
    <x v="163"/>
    <x v="0"/>
    <x v="26"/>
    <n v="17508"/>
    <n v="10"/>
    <n v="472"/>
    <n v="14632"/>
    <n v="60.58"/>
    <n v="6541"/>
    <n v="8864"/>
  </r>
  <r>
    <x v="163"/>
    <x v="0"/>
    <x v="27"/>
    <n v="147201"/>
    <n v="34"/>
    <n v="3112"/>
    <n v="96472"/>
    <n v="79.86"/>
    <n v="44530"/>
    <n v="77044"/>
  </r>
  <r>
    <x v="163"/>
    <x v="0"/>
    <x v="28"/>
    <n v="6351"/>
    <n v="9"/>
    <n v="369"/>
    <n v="11439"/>
    <n v="30.63"/>
    <n v="4428"/>
    <n v="3504"/>
  </r>
  <r>
    <x v="163"/>
    <x v="0"/>
    <x v="29"/>
    <m/>
    <n v="14"/>
    <n v="198"/>
    <n v="6138"/>
    <m/>
    <n v="1342"/>
    <m/>
  </r>
  <r>
    <x v="163"/>
    <x v="0"/>
    <x v="30"/>
    <n v="23662"/>
    <n v="19"/>
    <n v="813"/>
    <n v="25203"/>
    <n v="57.15"/>
    <n v="13402"/>
    <n v="14403"/>
  </r>
  <r>
    <x v="163"/>
    <x v="0"/>
    <x v="31"/>
    <m/>
    <n v="8"/>
    <n v="87"/>
    <n v="2697"/>
    <m/>
    <m/>
    <m/>
  </r>
  <r>
    <x v="163"/>
    <x v="0"/>
    <x v="32"/>
    <n v="4443"/>
    <n v="5"/>
    <n v="547"/>
    <n v="16957"/>
    <n v="13.88"/>
    <n v="2642"/>
    <n v="2354"/>
  </r>
  <r>
    <x v="163"/>
    <x v="0"/>
    <x v="33"/>
    <n v="7588"/>
    <n v="18"/>
    <n v="424"/>
    <n v="13144"/>
    <n v="41.72"/>
    <n v="4512"/>
    <n v="5484"/>
  </r>
  <r>
    <x v="163"/>
    <x v="0"/>
    <x v="34"/>
    <n v="939269"/>
    <n v="542"/>
    <n v="31330"/>
    <n v="971230"/>
    <n v="57.54"/>
    <n v="459469"/>
    <n v="558870"/>
  </r>
  <r>
    <x v="163"/>
    <x v="1"/>
    <x v="0"/>
    <n v="25441"/>
    <n v="124"/>
    <n v="1543"/>
    <n v="47833"/>
    <n v="29.96"/>
    <n v="14346"/>
    <n v="14331"/>
  </r>
  <r>
    <x v="163"/>
    <x v="1"/>
    <x v="1"/>
    <n v="105858"/>
    <n v="173"/>
    <n v="3556"/>
    <n v="110236"/>
    <n v="54.76"/>
    <n v="50288"/>
    <n v="60361"/>
  </r>
  <r>
    <x v="163"/>
    <x v="1"/>
    <x v="2"/>
    <n v="9036"/>
    <n v="61"/>
    <n v="624"/>
    <n v="19344"/>
    <n v="25.25"/>
    <n v="5161"/>
    <n v="4885"/>
  </r>
  <r>
    <x v="163"/>
    <x v="1"/>
    <x v="3"/>
    <n v="37336"/>
    <n v="93"/>
    <n v="1695"/>
    <n v="52545"/>
    <n v="42.51"/>
    <n v="22574"/>
    <n v="22339"/>
  </r>
  <r>
    <x v="163"/>
    <x v="1"/>
    <x v="4"/>
    <n v="23739"/>
    <n v="53"/>
    <n v="943"/>
    <n v="29233"/>
    <n v="45.75"/>
    <n v="12576"/>
    <n v="13374"/>
  </r>
  <r>
    <x v="163"/>
    <x v="1"/>
    <x v="5"/>
    <n v="42926"/>
    <n v="77"/>
    <n v="1370"/>
    <n v="42470"/>
    <n v="43.45"/>
    <n v="24329"/>
    <n v="18455"/>
  </r>
  <r>
    <x v="163"/>
    <x v="1"/>
    <x v="6"/>
    <n v="30775"/>
    <n v="65"/>
    <n v="1141"/>
    <n v="35371"/>
    <n v="41.67"/>
    <n v="20261"/>
    <n v="14739"/>
  </r>
  <r>
    <x v="163"/>
    <x v="1"/>
    <x v="7"/>
    <n v="6725"/>
    <n v="23"/>
    <n v="291"/>
    <n v="9021"/>
    <n v="43.01"/>
    <n v="4057"/>
    <n v="3880"/>
  </r>
  <r>
    <x v="163"/>
    <x v="1"/>
    <x v="8"/>
    <n v="9073"/>
    <n v="35"/>
    <n v="520"/>
    <n v="16120"/>
    <n v="33.83"/>
    <n v="5416"/>
    <n v="5454"/>
  </r>
  <r>
    <x v="163"/>
    <x v="1"/>
    <x v="9"/>
    <n v="14950"/>
    <n v="43"/>
    <n v="760"/>
    <n v="23560"/>
    <n v="43.23"/>
    <n v="8670"/>
    <n v="10186"/>
  </r>
  <r>
    <x v="163"/>
    <x v="1"/>
    <x v="10"/>
    <n v="25994"/>
    <n v="77"/>
    <n v="1355"/>
    <n v="42005"/>
    <n v="38.49"/>
    <n v="15134"/>
    <n v="16167"/>
  </r>
  <r>
    <x v="163"/>
    <x v="1"/>
    <x v="11"/>
    <n v="17017"/>
    <n v="23"/>
    <n v="580"/>
    <n v="17980"/>
    <n v="38.35"/>
    <n v="9459"/>
    <n v="6895"/>
  </r>
  <r>
    <x v="163"/>
    <x v="1"/>
    <x v="12"/>
    <n v="24354"/>
    <n v="61"/>
    <n v="1048"/>
    <n v="32488"/>
    <n v="44.45"/>
    <n v="14782"/>
    <n v="14440"/>
  </r>
  <r>
    <x v="163"/>
    <x v="1"/>
    <x v="13"/>
    <n v="6289"/>
    <n v="19"/>
    <n v="335"/>
    <n v="10385"/>
    <n v="38.79"/>
    <n v="3954"/>
    <n v="4029"/>
  </r>
  <r>
    <x v="163"/>
    <x v="1"/>
    <x v="14"/>
    <n v="5259"/>
    <n v="19"/>
    <n v="265"/>
    <n v="8215"/>
    <n v="35.520000000000003"/>
    <n v="2783"/>
    <n v="2918"/>
  </r>
  <r>
    <x v="163"/>
    <x v="1"/>
    <x v="15"/>
    <n v="5502"/>
    <n v="27"/>
    <n v="262"/>
    <n v="8122"/>
    <n v="41.73"/>
    <n v="3410"/>
    <n v="3389"/>
  </r>
  <r>
    <x v="163"/>
    <x v="1"/>
    <x v="16"/>
    <n v="33884"/>
    <n v="58"/>
    <n v="1240"/>
    <n v="38440"/>
    <n v="53.55"/>
    <n v="17656"/>
    <n v="20584"/>
  </r>
  <r>
    <x v="163"/>
    <x v="1"/>
    <x v="17"/>
    <n v="20803"/>
    <n v="29"/>
    <n v="717"/>
    <n v="22227"/>
    <n v="55.74"/>
    <n v="11090"/>
    <n v="12389"/>
  </r>
  <r>
    <x v="163"/>
    <x v="1"/>
    <x v="18"/>
    <n v="14480"/>
    <n v="46"/>
    <n v="700"/>
    <n v="21700"/>
    <n v="38.21"/>
    <n v="8613"/>
    <n v="8291"/>
  </r>
  <r>
    <x v="163"/>
    <x v="1"/>
    <x v="19"/>
    <n v="18661"/>
    <n v="87"/>
    <n v="1196"/>
    <n v="37076"/>
    <n v="31.14"/>
    <n v="9547"/>
    <n v="11544"/>
  </r>
  <r>
    <x v="163"/>
    <x v="1"/>
    <x v="20"/>
    <n v="86222"/>
    <n v="196"/>
    <n v="2799"/>
    <n v="86769"/>
    <n v="54.79"/>
    <n v="44965"/>
    <n v="47539"/>
  </r>
  <r>
    <x v="163"/>
    <x v="1"/>
    <x v="21"/>
    <n v="11994"/>
    <n v="28"/>
    <n v="411"/>
    <n v="12741"/>
    <n v="43.79"/>
    <n v="7779"/>
    <n v="5580"/>
  </r>
  <r>
    <x v="163"/>
    <x v="1"/>
    <x v="22"/>
    <n v="8293"/>
    <n v="17"/>
    <n v="432"/>
    <n v="13392"/>
    <n v="28.53"/>
    <n v="5952"/>
    <n v="3820"/>
  </r>
  <r>
    <x v="163"/>
    <x v="1"/>
    <x v="23"/>
    <n v="11231"/>
    <n v="28"/>
    <n v="378"/>
    <n v="11718"/>
    <n v="56.65"/>
    <n v="6613"/>
    <n v="6639"/>
  </r>
  <r>
    <x v="163"/>
    <x v="1"/>
    <x v="24"/>
    <n v="117739"/>
    <n v="269"/>
    <n v="4020"/>
    <n v="124620"/>
    <n v="51.02"/>
    <n v="65309"/>
    <n v="63578"/>
  </r>
  <r>
    <x v="163"/>
    <x v="1"/>
    <x v="25"/>
    <n v="17505"/>
    <n v="68"/>
    <n v="977"/>
    <n v="30287"/>
    <n v="30.6"/>
    <n v="11361"/>
    <n v="9267"/>
  </r>
  <r>
    <x v="163"/>
    <x v="1"/>
    <x v="26"/>
    <n v="20052"/>
    <n v="21"/>
    <n v="341"/>
    <n v="10571"/>
    <n v="75.19"/>
    <n v="6547"/>
    <n v="7948"/>
  </r>
  <r>
    <x v="163"/>
    <x v="1"/>
    <x v="27"/>
    <n v="62673"/>
    <n v="53"/>
    <n v="1176"/>
    <n v="36456"/>
    <n v="67.959999999999994"/>
    <n v="15834"/>
    <n v="24776"/>
  </r>
  <r>
    <x v="163"/>
    <x v="1"/>
    <x v="28"/>
    <n v="7369"/>
    <n v="24"/>
    <n v="306"/>
    <n v="9486"/>
    <n v="47.59"/>
    <n v="4565"/>
    <n v="4514"/>
  </r>
  <r>
    <x v="163"/>
    <x v="1"/>
    <x v="29"/>
    <n v="3926"/>
    <n v="26"/>
    <n v="258"/>
    <n v="7998"/>
    <n v="30.77"/>
    <n v="2760"/>
    <n v="2461"/>
  </r>
  <r>
    <x v="163"/>
    <x v="1"/>
    <x v="30"/>
    <n v="23542"/>
    <n v="45"/>
    <n v="752"/>
    <n v="23312"/>
    <n v="54.99"/>
    <n v="11635"/>
    <n v="12819"/>
  </r>
  <r>
    <x v="163"/>
    <x v="1"/>
    <x v="31"/>
    <n v="1450"/>
    <n v="15"/>
    <n v="105"/>
    <n v="3255"/>
    <n v="29.59"/>
    <n v="811"/>
    <n v="963"/>
  </r>
  <r>
    <x v="163"/>
    <x v="1"/>
    <x v="32"/>
    <n v="4645"/>
    <n v="19"/>
    <n v="348"/>
    <n v="10788"/>
    <n v="21.46"/>
    <n v="3123"/>
    <n v="2315"/>
  </r>
  <r>
    <x v="163"/>
    <x v="1"/>
    <x v="33"/>
    <n v="13587"/>
    <n v="40"/>
    <n v="632"/>
    <n v="19592"/>
    <n v="45.5"/>
    <n v="7508"/>
    <n v="8914"/>
  </r>
  <r>
    <x v="163"/>
    <x v="1"/>
    <x v="34"/>
    <n v="729785"/>
    <n v="1744"/>
    <n v="28339"/>
    <n v="878509"/>
    <n v="44.83"/>
    <n v="382467"/>
    <n v="393816"/>
  </r>
  <r>
    <x v="163"/>
    <x v="2"/>
    <x v="0"/>
    <n v="9164"/>
    <n v="23"/>
    <n v="1086"/>
    <n v="33666"/>
    <n v="25.64"/>
    <n v="3529"/>
    <n v="8633"/>
  </r>
  <r>
    <x v="163"/>
    <x v="2"/>
    <x v="1"/>
    <n v="59577"/>
    <n v="37"/>
    <n v="3794"/>
    <n v="117614"/>
    <n v="43.76"/>
    <n v="19525"/>
    <n v="51468"/>
  </r>
  <r>
    <x v="163"/>
    <x v="2"/>
    <x v="2"/>
    <n v="2779"/>
    <n v="16"/>
    <n v="654"/>
    <n v="20274"/>
    <m/>
    <n v="1912"/>
    <m/>
  </r>
  <r>
    <x v="163"/>
    <x v="2"/>
    <x v="3"/>
    <n v="5609"/>
    <n v="13"/>
    <n v="804"/>
    <n v="24924"/>
    <n v="18.36"/>
    <n v="2814"/>
    <n v="4576"/>
  </r>
  <r>
    <x v="163"/>
    <x v="2"/>
    <x v="4"/>
    <n v="10568"/>
    <n v="15"/>
    <n v="997"/>
    <n v="30907"/>
    <n v="33.42"/>
    <n v="2819"/>
    <n v="10329"/>
  </r>
  <r>
    <x v="163"/>
    <x v="2"/>
    <x v="5"/>
    <n v="11039"/>
    <n v="15"/>
    <n v="1759"/>
    <n v="54529"/>
    <n v="18.899999999999999"/>
    <n v="6576"/>
    <n v="10307"/>
  </r>
  <r>
    <x v="163"/>
    <x v="2"/>
    <x v="6"/>
    <n v="8380"/>
    <n v="14"/>
    <n v="898"/>
    <n v="27838"/>
    <n v="27.11"/>
    <n v="4374"/>
    <n v="7547"/>
  </r>
  <r>
    <x v="163"/>
    <x v="2"/>
    <x v="7"/>
    <m/>
    <n v="2"/>
    <n v="65"/>
    <n v="2015"/>
    <m/>
    <m/>
    <m/>
  </r>
  <r>
    <x v="163"/>
    <x v="2"/>
    <x v="8"/>
    <m/>
    <n v="6"/>
    <n v="174"/>
    <n v="5394"/>
    <m/>
    <m/>
    <m/>
  </r>
  <r>
    <x v="163"/>
    <x v="2"/>
    <x v="9"/>
    <n v="1979"/>
    <n v="9"/>
    <n v="265"/>
    <n v="8215"/>
    <n v="20.77"/>
    <n v="869"/>
    <n v="1706"/>
  </r>
  <r>
    <x v="163"/>
    <x v="2"/>
    <x v="10"/>
    <n v="4641"/>
    <n v="17"/>
    <n v="808"/>
    <n v="25048"/>
    <n v="16.95"/>
    <n v="1135"/>
    <n v="4246"/>
  </r>
  <r>
    <x v="163"/>
    <x v="2"/>
    <x v="11"/>
    <n v="12723"/>
    <n v="15"/>
    <n v="968"/>
    <n v="30008"/>
    <n v="38.49"/>
    <n v="6627"/>
    <n v="11550"/>
  </r>
  <r>
    <x v="163"/>
    <x v="2"/>
    <x v="12"/>
    <m/>
    <n v="2"/>
    <n v="100"/>
    <n v="3100"/>
    <m/>
    <m/>
    <m/>
  </r>
  <r>
    <x v="163"/>
    <x v="2"/>
    <x v="13"/>
    <n v="792"/>
    <n v="4"/>
    <n v="109"/>
    <n v="3379"/>
    <n v="18.760000000000002"/>
    <n v="474"/>
    <n v="634"/>
  </r>
  <r>
    <x v="163"/>
    <x v="2"/>
    <x v="14"/>
    <m/>
    <n v="2"/>
    <n v="65"/>
    <n v="2015"/>
    <m/>
    <m/>
    <m/>
  </r>
  <r>
    <x v="163"/>
    <x v="2"/>
    <x v="15"/>
    <m/>
    <n v="4"/>
    <n v="346"/>
    <n v="10726"/>
    <m/>
    <m/>
    <m/>
  </r>
  <r>
    <x v="163"/>
    <x v="2"/>
    <x v="16"/>
    <m/>
    <n v="14"/>
    <n v="2582"/>
    <n v="80042"/>
    <m/>
    <n v="9027"/>
    <m/>
  </r>
  <r>
    <x v="163"/>
    <x v="2"/>
    <x v="17"/>
    <m/>
    <n v="10"/>
    <n v="1982"/>
    <n v="61442"/>
    <m/>
    <m/>
    <m/>
  </r>
  <r>
    <x v="163"/>
    <x v="2"/>
    <x v="18"/>
    <n v="13056"/>
    <n v="18"/>
    <n v="980"/>
    <n v="30380"/>
    <n v="32.549999999999997"/>
    <n v="5695"/>
    <n v="9887"/>
  </r>
  <r>
    <x v="163"/>
    <x v="2"/>
    <x v="19"/>
    <n v="8386"/>
    <n v="20"/>
    <n v="1047"/>
    <n v="32457"/>
    <n v="23.41"/>
    <n v="3760"/>
    <n v="7597"/>
  </r>
  <r>
    <x v="163"/>
    <x v="2"/>
    <x v="20"/>
    <n v="24000"/>
    <n v="44"/>
    <n v="2467"/>
    <n v="76477"/>
    <n v="29.92"/>
    <n v="12155"/>
    <n v="22878"/>
  </r>
  <r>
    <x v="163"/>
    <x v="2"/>
    <x v="21"/>
    <m/>
    <n v="7"/>
    <n v="484"/>
    <n v="15004"/>
    <m/>
    <m/>
    <m/>
  </r>
  <r>
    <x v="163"/>
    <x v="2"/>
    <x v="22"/>
    <m/>
    <n v="5"/>
    <n v="339"/>
    <n v="10509"/>
    <m/>
    <n v="4049"/>
    <m/>
  </r>
  <r>
    <x v="163"/>
    <x v="2"/>
    <x v="23"/>
    <m/>
    <n v="4"/>
    <n v="84"/>
    <n v="2604"/>
    <m/>
    <m/>
    <m/>
  </r>
  <r>
    <x v="163"/>
    <x v="2"/>
    <x v="24"/>
    <n v="31829"/>
    <n v="60"/>
    <n v="3374"/>
    <n v="104594"/>
    <n v="28.67"/>
    <n v="17960"/>
    <n v="29991"/>
  </r>
  <r>
    <x v="163"/>
    <x v="2"/>
    <x v="25"/>
    <n v="12849"/>
    <n v="17"/>
    <n v="1257"/>
    <n v="38967"/>
    <n v="27.58"/>
    <n v="8364"/>
    <n v="10746"/>
  </r>
  <r>
    <x v="163"/>
    <x v="2"/>
    <x v="26"/>
    <n v="9348"/>
    <n v="8"/>
    <n v="619"/>
    <n v="19189"/>
    <n v="38.08"/>
    <n v="3260"/>
    <n v="7307"/>
  </r>
  <r>
    <x v="163"/>
    <x v="2"/>
    <x v="27"/>
    <n v="47979"/>
    <n v="20"/>
    <n v="2184"/>
    <n v="67704"/>
    <n v="64.52"/>
    <n v="16349"/>
    <n v="43685"/>
  </r>
  <r>
    <x v="163"/>
    <x v="2"/>
    <x v="28"/>
    <n v="1132"/>
    <n v="4"/>
    <n v="98"/>
    <n v="3038"/>
    <n v="35.39"/>
    <n v="577"/>
    <n v="1075"/>
  </r>
  <r>
    <x v="163"/>
    <x v="2"/>
    <x v="29"/>
    <m/>
    <n v="5"/>
    <n v="124"/>
    <n v="3844"/>
    <m/>
    <n v="89"/>
    <m/>
  </r>
  <r>
    <x v="163"/>
    <x v="2"/>
    <x v="30"/>
    <n v="4437"/>
    <n v="8"/>
    <n v="412"/>
    <n v="12772"/>
    <n v="32.42"/>
    <m/>
    <n v="4141"/>
  </r>
  <r>
    <x v="163"/>
    <x v="2"/>
    <x v="31"/>
    <m/>
    <n v="2"/>
    <n v="84"/>
    <n v="2604"/>
    <m/>
    <m/>
    <m/>
  </r>
  <r>
    <x v="163"/>
    <x v="2"/>
    <x v="32"/>
    <m/>
    <n v="6"/>
    <n v="366"/>
    <n v="11346"/>
    <m/>
    <m/>
    <m/>
  </r>
  <r>
    <x v="163"/>
    <x v="2"/>
    <x v="33"/>
    <n v="1405"/>
    <n v="6"/>
    <n v="259"/>
    <n v="8029"/>
    <n v="16.989999999999998"/>
    <m/>
    <n v="1365"/>
  </r>
  <r>
    <x v="163"/>
    <x v="2"/>
    <x v="34"/>
    <n v="292145"/>
    <n v="382"/>
    <n v="26278"/>
    <n v="814618"/>
    <n v="32.19"/>
    <n v="121354"/>
    <n v="262228"/>
  </r>
  <r>
    <x v="163"/>
    <x v="3"/>
    <x v="0"/>
    <n v="20148"/>
    <n v="42"/>
    <n v="5522"/>
    <n v="171182"/>
    <n v="7.05"/>
    <n v="7077"/>
    <n v="12075"/>
  </r>
  <r>
    <x v="163"/>
    <x v="3"/>
    <x v="1"/>
    <n v="18746"/>
    <n v="21"/>
    <n v="2349"/>
    <n v="72819"/>
    <n v="13.12"/>
    <n v="5420"/>
    <n v="9554"/>
  </r>
  <r>
    <x v="163"/>
    <x v="3"/>
    <x v="2"/>
    <n v="12948"/>
    <n v="23"/>
    <n v="3026"/>
    <n v="93806"/>
    <n v="7.22"/>
    <n v="5641"/>
    <n v="6777"/>
  </r>
  <r>
    <x v="163"/>
    <x v="3"/>
    <x v="3"/>
    <n v="9970"/>
    <n v="20"/>
    <n v="1834"/>
    <n v="56854"/>
    <n v="9.9700000000000006"/>
    <n v="4836"/>
    <n v="5668"/>
  </r>
  <r>
    <x v="163"/>
    <x v="3"/>
    <x v="4"/>
    <n v="15217"/>
    <n v="18"/>
    <n v="2640"/>
    <n v="81840"/>
    <n v="9.11"/>
    <n v="4545"/>
    <n v="7455"/>
  </r>
  <r>
    <x v="163"/>
    <x v="3"/>
    <x v="5"/>
    <n v="9809"/>
    <n v="10"/>
    <n v="1341"/>
    <n v="41571"/>
    <n v="12.23"/>
    <n v="4747"/>
    <n v="5084"/>
  </r>
  <r>
    <x v="163"/>
    <x v="3"/>
    <x v="6"/>
    <n v="9560"/>
    <n v="9"/>
    <n v="1291"/>
    <n v="40021"/>
    <n v="9.83"/>
    <n v="4020"/>
    <n v="3933"/>
  </r>
  <r>
    <x v="163"/>
    <x v="3"/>
    <x v="7"/>
    <m/>
    <n v="5"/>
    <n v="1149"/>
    <n v="35619"/>
    <m/>
    <m/>
    <m/>
  </r>
  <r>
    <x v="163"/>
    <x v="3"/>
    <x v="8"/>
    <n v="4654"/>
    <n v="10"/>
    <n v="1744"/>
    <n v="54064"/>
    <n v="4.6100000000000003"/>
    <n v="2433"/>
    <n v="2490"/>
  </r>
  <r>
    <x v="163"/>
    <x v="3"/>
    <x v="9"/>
    <n v="4170"/>
    <n v="12"/>
    <n v="1155"/>
    <n v="35805"/>
    <n v="6.94"/>
    <n v="1849"/>
    <n v="2483"/>
  </r>
  <r>
    <x v="163"/>
    <x v="3"/>
    <x v="10"/>
    <n v="5196"/>
    <n v="19"/>
    <n v="1771"/>
    <n v="54901"/>
    <n v="5.07"/>
    <n v="2390"/>
    <n v="2782"/>
  </r>
  <r>
    <x v="163"/>
    <x v="3"/>
    <x v="11"/>
    <n v="5189"/>
    <n v="6"/>
    <n v="401"/>
    <n v="12431"/>
    <n v="16.78"/>
    <n v="3708"/>
    <n v="2086"/>
  </r>
  <r>
    <x v="163"/>
    <x v="3"/>
    <x v="12"/>
    <m/>
    <n v="7"/>
    <n v="589"/>
    <n v="18259"/>
    <m/>
    <m/>
    <m/>
  </r>
  <r>
    <x v="163"/>
    <x v="3"/>
    <x v="13"/>
    <m/>
    <n v="3"/>
    <n v="364"/>
    <n v="11284"/>
    <m/>
    <m/>
    <m/>
  </r>
  <r>
    <x v="163"/>
    <x v="3"/>
    <x v="14"/>
    <n v="1415"/>
    <n v="7"/>
    <n v="757"/>
    <n v="23467"/>
    <n v="2.8"/>
    <n v="818"/>
    <n v="656"/>
  </r>
  <r>
    <x v="163"/>
    <x v="3"/>
    <x v="15"/>
    <n v="3198"/>
    <n v="8"/>
    <n v="972"/>
    <n v="30132"/>
    <n v="6.64"/>
    <n v="1217"/>
    <n v="2001"/>
  </r>
  <r>
    <x v="163"/>
    <x v="3"/>
    <x v="16"/>
    <m/>
    <n v="4"/>
    <n v="419"/>
    <n v="12989"/>
    <m/>
    <n v="929"/>
    <m/>
  </r>
  <r>
    <x v="163"/>
    <x v="3"/>
    <x v="17"/>
    <m/>
    <n v="1"/>
    <n v="39"/>
    <n v="1209"/>
    <m/>
    <m/>
    <m/>
  </r>
  <r>
    <x v="163"/>
    <x v="3"/>
    <x v="18"/>
    <n v="5017"/>
    <n v="12"/>
    <n v="906"/>
    <n v="28086"/>
    <n v="7.89"/>
    <n v="2444"/>
    <n v="2216"/>
  </r>
  <r>
    <x v="163"/>
    <x v="3"/>
    <x v="19"/>
    <n v="7771"/>
    <n v="19"/>
    <n v="3404"/>
    <n v="105524"/>
    <n v="3.78"/>
    <n v="3360"/>
    <n v="3991"/>
  </r>
  <r>
    <x v="163"/>
    <x v="3"/>
    <x v="20"/>
    <n v="33710"/>
    <n v="36"/>
    <n v="4597"/>
    <n v="142507"/>
    <n v="14.45"/>
    <n v="9333"/>
    <n v="20595"/>
  </r>
  <r>
    <x v="163"/>
    <x v="3"/>
    <x v="21"/>
    <n v="4485"/>
    <n v="8"/>
    <n v="655"/>
    <n v="20305"/>
    <n v="10.02"/>
    <n v="1685"/>
    <n v="2034"/>
  </r>
  <r>
    <x v="163"/>
    <x v="3"/>
    <x v="22"/>
    <m/>
    <n v="4"/>
    <n v="618"/>
    <n v="19158"/>
    <n v="13.49"/>
    <m/>
    <n v="2585"/>
  </r>
  <r>
    <x v="163"/>
    <x v="3"/>
    <x v="23"/>
    <m/>
    <n v="6"/>
    <n v="749"/>
    <n v="23219"/>
    <n v="7.69"/>
    <m/>
    <n v="1785"/>
  </r>
  <r>
    <x v="163"/>
    <x v="3"/>
    <x v="24"/>
    <n v="47475"/>
    <n v="54"/>
    <n v="6619"/>
    <n v="205189"/>
    <n v="13.16"/>
    <n v="17171"/>
    <n v="26999"/>
  </r>
  <r>
    <x v="163"/>
    <x v="3"/>
    <x v="25"/>
    <n v="8373"/>
    <n v="18"/>
    <n v="1698"/>
    <n v="52638"/>
    <n v="8.74"/>
    <n v="6404"/>
    <n v="4601"/>
  </r>
  <r>
    <x v="163"/>
    <x v="3"/>
    <x v="26"/>
    <n v="9992"/>
    <n v="6"/>
    <n v="1580"/>
    <n v="48980"/>
    <n v="8.5"/>
    <n v="3533"/>
    <n v="4162"/>
  </r>
  <r>
    <x v="163"/>
    <x v="3"/>
    <x v="27"/>
    <n v="20768"/>
    <n v="8"/>
    <n v="1253"/>
    <n v="38843"/>
    <n v="22.45"/>
    <n v="7716"/>
    <n v="8720"/>
  </r>
  <r>
    <x v="163"/>
    <x v="3"/>
    <x v="28"/>
    <n v="3410"/>
    <n v="9"/>
    <n v="934"/>
    <n v="28954"/>
    <n v="5.87"/>
    <n v="2110"/>
    <n v="1700"/>
  </r>
  <r>
    <x v="163"/>
    <x v="3"/>
    <x v="29"/>
    <n v="5629"/>
    <n v="8"/>
    <n v="2105"/>
    <n v="65255"/>
    <n v="4.5999999999999996"/>
    <n v="2313"/>
    <n v="3001"/>
  </r>
  <r>
    <x v="163"/>
    <x v="3"/>
    <x v="30"/>
    <n v="5170"/>
    <n v="6"/>
    <n v="488"/>
    <n v="15128"/>
    <n v="16.059999999999999"/>
    <m/>
    <n v="2429"/>
  </r>
  <r>
    <x v="163"/>
    <x v="3"/>
    <x v="31"/>
    <n v="875"/>
    <n v="6"/>
    <n v="269"/>
    <n v="8339"/>
    <n v="5.66"/>
    <n v="483"/>
    <n v="472"/>
  </r>
  <r>
    <x v="163"/>
    <x v="3"/>
    <x v="32"/>
    <m/>
    <n v="5"/>
    <n v="798"/>
    <n v="24738"/>
    <m/>
    <m/>
    <m/>
  </r>
  <r>
    <x v="163"/>
    <x v="3"/>
    <x v="33"/>
    <n v="1594"/>
    <n v="10"/>
    <n v="615"/>
    <n v="19065"/>
    <n v="4.6100000000000003"/>
    <m/>
    <n v="879"/>
  </r>
  <r>
    <x v="163"/>
    <x v="3"/>
    <x v="34"/>
    <n v="247724"/>
    <n v="385"/>
    <n v="47993"/>
    <n v="1487783"/>
    <n v="8.61"/>
    <n v="102249"/>
    <n v="128137"/>
  </r>
  <r>
    <x v="163"/>
    <x v="4"/>
    <x v="0"/>
    <n v="69664"/>
    <n v="219"/>
    <n v="9311"/>
    <n v="288641"/>
    <n v="15.13"/>
    <n v="34156"/>
    <n v="43661"/>
  </r>
  <r>
    <x v="163"/>
    <x v="4"/>
    <x v="1"/>
    <n v="527655"/>
    <n v="306"/>
    <n v="18809"/>
    <n v="583079"/>
    <n v="56.71"/>
    <n v="244789"/>
    <n v="330685"/>
  </r>
  <r>
    <x v="163"/>
    <x v="4"/>
    <x v="2"/>
    <n v="27107"/>
    <n v="109"/>
    <n v="4470"/>
    <n v="138570"/>
    <n v="10.78"/>
    <n v="13780"/>
    <n v="14945"/>
  </r>
  <r>
    <x v="163"/>
    <x v="4"/>
    <x v="3"/>
    <n v="74469"/>
    <n v="148"/>
    <n v="5326"/>
    <n v="165106"/>
    <n v="28.48"/>
    <n v="41816"/>
    <n v="47017"/>
  </r>
  <r>
    <x v="163"/>
    <x v="4"/>
    <x v="4"/>
    <n v="58939"/>
    <n v="94"/>
    <n v="5047"/>
    <n v="156457"/>
    <n v="23.54"/>
    <n v="25262"/>
    <n v="36834"/>
  </r>
  <r>
    <x v="163"/>
    <x v="4"/>
    <x v="5"/>
    <n v="117394"/>
    <n v="122"/>
    <n v="6268"/>
    <n v="194308"/>
    <n v="32.64"/>
    <n v="66775"/>
    <n v="63418"/>
  </r>
  <r>
    <x v="163"/>
    <x v="4"/>
    <x v="6"/>
    <n v="62040"/>
    <n v="96"/>
    <n v="3835"/>
    <n v="118885"/>
    <n v="28.14"/>
    <n v="34451"/>
    <n v="33451"/>
  </r>
  <r>
    <x v="163"/>
    <x v="4"/>
    <x v="7"/>
    <n v="9211"/>
    <n v="34"/>
    <n v="1565"/>
    <n v="48515"/>
    <n v="10.94"/>
    <n v="5305"/>
    <n v="5310"/>
  </r>
  <r>
    <x v="163"/>
    <x v="4"/>
    <x v="8"/>
    <n v="17197"/>
    <n v="61"/>
    <n v="2674"/>
    <n v="82894"/>
    <n v="12.98"/>
    <n v="9823"/>
    <n v="10761"/>
  </r>
  <r>
    <x v="163"/>
    <x v="4"/>
    <x v="9"/>
    <n v="29479"/>
    <n v="79"/>
    <n v="2651"/>
    <n v="82181"/>
    <n v="24.3"/>
    <n v="15698"/>
    <n v="19970"/>
  </r>
  <r>
    <x v="163"/>
    <x v="4"/>
    <x v="10"/>
    <n v="45251"/>
    <n v="129"/>
    <n v="4463"/>
    <n v="138353"/>
    <n v="20.99"/>
    <n v="24700"/>
    <n v="29045"/>
  </r>
  <r>
    <x v="163"/>
    <x v="4"/>
    <x v="11"/>
    <n v="48552"/>
    <n v="54"/>
    <n v="2465"/>
    <n v="76415"/>
    <n v="35.32"/>
    <n v="28349"/>
    <n v="26988"/>
  </r>
  <r>
    <x v="163"/>
    <x v="4"/>
    <x v="12"/>
    <n v="33622"/>
    <n v="90"/>
    <n v="2288"/>
    <n v="70928"/>
    <n v="30.39"/>
    <n v="19954"/>
    <n v="21558"/>
  </r>
  <r>
    <x v="163"/>
    <x v="4"/>
    <x v="13"/>
    <n v="9461"/>
    <n v="29"/>
    <n v="945"/>
    <n v="29295"/>
    <n v="20.149999999999999"/>
    <n v="5527"/>
    <n v="5904"/>
  </r>
  <r>
    <x v="163"/>
    <x v="4"/>
    <x v="14"/>
    <n v="10523"/>
    <n v="37"/>
    <n v="1291"/>
    <n v="40021"/>
    <n v="14.81"/>
    <n v="5660"/>
    <n v="5926"/>
  </r>
  <r>
    <x v="163"/>
    <x v="4"/>
    <x v="15"/>
    <n v="10966"/>
    <n v="42"/>
    <n v="1620"/>
    <n v="50220"/>
    <n v="14.05"/>
    <n v="5546"/>
    <n v="7056"/>
  </r>
  <r>
    <x v="163"/>
    <x v="4"/>
    <x v="16"/>
    <n v="181507"/>
    <n v="110"/>
    <n v="7675"/>
    <n v="237925"/>
    <n v="52.62"/>
    <n v="86568"/>
    <n v="125205"/>
  </r>
  <r>
    <x v="163"/>
    <x v="4"/>
    <x v="17"/>
    <n v="160088"/>
    <n v="71"/>
    <n v="6049"/>
    <n v="187519"/>
    <n v="59.6"/>
    <n v="76871"/>
    <n v="111766"/>
  </r>
  <r>
    <x v="163"/>
    <x v="4"/>
    <x v="18"/>
    <n v="35675"/>
    <n v="90"/>
    <n v="2877"/>
    <n v="89187"/>
    <n v="25.46"/>
    <n v="18520"/>
    <n v="22710"/>
  </r>
  <r>
    <x v="163"/>
    <x v="4"/>
    <x v="19"/>
    <n v="41822"/>
    <n v="138"/>
    <n v="6029"/>
    <n v="186899"/>
    <n v="14.93"/>
    <n v="20698"/>
    <n v="27908"/>
  </r>
  <r>
    <x v="163"/>
    <x v="4"/>
    <x v="20"/>
    <n v="213936"/>
    <n v="324"/>
    <n v="12384"/>
    <n v="383904"/>
    <n v="34.979999999999997"/>
    <n v="102109"/>
    <n v="134300"/>
  </r>
  <r>
    <x v="163"/>
    <x v="4"/>
    <x v="21"/>
    <n v="21036"/>
    <n v="50"/>
    <n v="1663"/>
    <n v="51553"/>
    <n v="20.76"/>
    <n v="12693"/>
    <n v="10702"/>
  </r>
  <r>
    <x v="163"/>
    <x v="4"/>
    <x v="22"/>
    <n v="29832"/>
    <n v="31"/>
    <n v="1825"/>
    <n v="56575"/>
    <n v="28.7"/>
    <n v="22351"/>
    <n v="16235"/>
  </r>
  <r>
    <x v="163"/>
    <x v="4"/>
    <x v="23"/>
    <n v="18466"/>
    <n v="46"/>
    <n v="1351"/>
    <n v="41881"/>
    <n v="25.38"/>
    <n v="10166"/>
    <n v="10631"/>
  </r>
  <r>
    <x v="163"/>
    <x v="4"/>
    <x v="24"/>
    <n v="283270"/>
    <n v="451"/>
    <n v="17223"/>
    <n v="533913"/>
    <n v="32.19"/>
    <n v="147319"/>
    <n v="171869"/>
  </r>
  <r>
    <x v="163"/>
    <x v="4"/>
    <x v="25"/>
    <n v="51126"/>
    <n v="138"/>
    <n v="4980"/>
    <n v="154380"/>
    <n v="20.61"/>
    <n v="34349"/>
    <n v="31812"/>
  </r>
  <r>
    <x v="163"/>
    <x v="4"/>
    <x v="26"/>
    <n v="56900"/>
    <n v="45"/>
    <n v="3012"/>
    <n v="93372"/>
    <n v="30.29"/>
    <n v="19881"/>
    <n v="28282"/>
  </r>
  <r>
    <x v="163"/>
    <x v="4"/>
    <x v="27"/>
    <n v="278620"/>
    <n v="115"/>
    <n v="7725"/>
    <n v="239475"/>
    <n v="64.400000000000006"/>
    <n v="84429"/>
    <n v="154225"/>
  </r>
  <r>
    <x v="163"/>
    <x v="4"/>
    <x v="28"/>
    <n v="18262"/>
    <n v="46"/>
    <n v="1707"/>
    <n v="52917"/>
    <n v="20.399999999999999"/>
    <n v="11680"/>
    <n v="10793"/>
  </r>
  <r>
    <x v="163"/>
    <x v="4"/>
    <x v="29"/>
    <n v="12184"/>
    <n v="53"/>
    <n v="2685"/>
    <n v="83235"/>
    <n v="8.4600000000000009"/>
    <n v="6504"/>
    <n v="7045"/>
  </r>
  <r>
    <x v="163"/>
    <x v="4"/>
    <x v="30"/>
    <n v="56811"/>
    <n v="78"/>
    <n v="2465"/>
    <n v="76415"/>
    <n v="44.22"/>
    <n v="29944"/>
    <n v="33792"/>
  </r>
  <r>
    <x v="163"/>
    <x v="4"/>
    <x v="31"/>
    <n v="3179"/>
    <n v="31"/>
    <n v="545"/>
    <n v="16895"/>
    <n v="13.04"/>
    <n v="1927"/>
    <n v="2203"/>
  </r>
  <r>
    <x v="163"/>
    <x v="4"/>
    <x v="32"/>
    <n v="13863"/>
    <n v="35"/>
    <n v="2059"/>
    <n v="63829"/>
    <n v="12.6"/>
    <n v="8017"/>
    <n v="8040"/>
  </r>
  <r>
    <x v="163"/>
    <x v="4"/>
    <x v="33"/>
    <n v="24173"/>
    <n v="74"/>
    <n v="1930"/>
    <n v="59830"/>
    <n v="27.81"/>
    <n v="14111"/>
    <n v="16640"/>
  </r>
  <r>
    <x v="163"/>
    <x v="4"/>
    <x v="34"/>
    <n v="2208922"/>
    <n v="3053"/>
    <n v="133940"/>
    <n v="4152140"/>
    <n v="32.35"/>
    <n v="1065539"/>
    <n v="1343051"/>
  </r>
  <r>
    <x v="164"/>
    <x v="0"/>
    <x v="0"/>
    <n v="18497"/>
    <n v="30"/>
    <n v="1161"/>
    <n v="34830"/>
    <n v="30.93"/>
    <n v="11324"/>
    <n v="10772"/>
  </r>
  <r>
    <x v="164"/>
    <x v="0"/>
    <x v="1"/>
    <n v="348500"/>
    <n v="76"/>
    <n v="9100"/>
    <n v="273000"/>
    <n v="76.16"/>
    <n v="165526"/>
    <n v="207929"/>
  </r>
  <r>
    <x v="164"/>
    <x v="0"/>
    <x v="2"/>
    <n v="2572"/>
    <n v="9"/>
    <n v="166"/>
    <n v="4980"/>
    <n v="24.6"/>
    <n v="1081"/>
    <n v="1225"/>
  </r>
  <r>
    <x v="164"/>
    <x v="0"/>
    <x v="3"/>
    <n v="23312"/>
    <n v="21"/>
    <n v="924"/>
    <n v="27720"/>
    <n v="52.1"/>
    <n v="11328"/>
    <n v="14442"/>
  </r>
  <r>
    <x v="164"/>
    <x v="0"/>
    <x v="4"/>
    <n v="11038"/>
    <n v="8"/>
    <n v="467"/>
    <n v="14010"/>
    <n v="48.08"/>
    <n v="5791"/>
    <n v="6736"/>
  </r>
  <r>
    <x v="164"/>
    <x v="0"/>
    <x v="5"/>
    <n v="58733"/>
    <n v="21"/>
    <n v="1812"/>
    <n v="54360"/>
    <n v="58.63"/>
    <n v="31477"/>
    <n v="31874"/>
  </r>
  <r>
    <x v="164"/>
    <x v="0"/>
    <x v="6"/>
    <n v="13821"/>
    <n v="8"/>
    <n v="505"/>
    <n v="15150"/>
    <n v="49.93"/>
    <n v="5997"/>
    <n v="7564"/>
  </r>
  <r>
    <x v="164"/>
    <x v="0"/>
    <x v="7"/>
    <m/>
    <n v="4"/>
    <n v="60"/>
    <n v="1800"/>
    <m/>
    <m/>
    <m/>
  </r>
  <r>
    <x v="164"/>
    <x v="0"/>
    <x v="8"/>
    <m/>
    <n v="9"/>
    <n v="227"/>
    <n v="6810"/>
    <m/>
    <m/>
    <m/>
  </r>
  <r>
    <x v="164"/>
    <x v="0"/>
    <x v="9"/>
    <n v="8854"/>
    <n v="16"/>
    <n v="488"/>
    <n v="14640"/>
    <n v="38.97"/>
    <n v="4611"/>
    <n v="5705"/>
  </r>
  <r>
    <x v="164"/>
    <x v="0"/>
    <x v="10"/>
    <n v="10227"/>
    <n v="16"/>
    <n v="521"/>
    <n v="15630"/>
    <n v="46.29"/>
    <n v="6459"/>
    <n v="7236"/>
  </r>
  <r>
    <x v="164"/>
    <x v="0"/>
    <x v="11"/>
    <n v="13993"/>
    <n v="10"/>
    <n v="516"/>
    <n v="15480"/>
    <n v="34.729999999999997"/>
    <n v="7938"/>
    <n v="5376"/>
  </r>
  <r>
    <x v="164"/>
    <x v="0"/>
    <x v="12"/>
    <n v="9516"/>
    <n v="20"/>
    <n v="551"/>
    <n v="16530"/>
    <n v="41.85"/>
    <n v="5646"/>
    <n v="6918"/>
  </r>
  <r>
    <x v="164"/>
    <x v="0"/>
    <x v="13"/>
    <m/>
    <n v="3"/>
    <n v="137"/>
    <n v="4110"/>
    <m/>
    <m/>
    <m/>
  </r>
  <r>
    <x v="164"/>
    <x v="0"/>
    <x v="14"/>
    <m/>
    <n v="10"/>
    <n v="225"/>
    <n v="6750"/>
    <m/>
    <m/>
    <m/>
  </r>
  <r>
    <x v="164"/>
    <x v="0"/>
    <x v="15"/>
    <m/>
    <n v="3"/>
    <n v="40"/>
    <n v="1200"/>
    <m/>
    <m/>
    <m/>
  </r>
  <r>
    <x v="164"/>
    <x v="0"/>
    <x v="16"/>
    <n v="121067"/>
    <n v="34"/>
    <n v="3450"/>
    <n v="103500"/>
    <n v="76.2"/>
    <n v="58097"/>
    <n v="78865"/>
  </r>
  <r>
    <x v="164"/>
    <x v="0"/>
    <x v="17"/>
    <n v="118681"/>
    <n v="31"/>
    <n v="3327"/>
    <n v="99810"/>
    <n v="77.239999999999995"/>
    <n v="56756"/>
    <n v="77090"/>
  </r>
  <r>
    <x v="164"/>
    <x v="0"/>
    <x v="18"/>
    <n v="4261"/>
    <n v="14"/>
    <n v="291"/>
    <n v="8730"/>
    <n v="34.19"/>
    <n v="2349"/>
    <n v="2985"/>
  </r>
  <r>
    <x v="164"/>
    <x v="0"/>
    <x v="19"/>
    <n v="7734"/>
    <n v="13"/>
    <n v="438"/>
    <n v="13140"/>
    <n v="38.33"/>
    <n v="4754"/>
    <n v="5037"/>
  </r>
  <r>
    <x v="164"/>
    <x v="0"/>
    <x v="20"/>
    <n v="66830"/>
    <n v="49"/>
    <n v="2545"/>
    <n v="76350"/>
    <n v="55.32"/>
    <n v="36018"/>
    <n v="42235"/>
  </r>
  <r>
    <x v="164"/>
    <x v="0"/>
    <x v="21"/>
    <m/>
    <n v="7"/>
    <n v="115"/>
    <n v="3450"/>
    <m/>
    <m/>
    <m/>
  </r>
  <r>
    <x v="164"/>
    <x v="0"/>
    <x v="22"/>
    <n v="11726"/>
    <n v="5"/>
    <n v="436"/>
    <n v="13080"/>
    <m/>
    <m/>
    <m/>
  </r>
  <r>
    <x v="164"/>
    <x v="0"/>
    <x v="23"/>
    <m/>
    <n v="8"/>
    <n v="140"/>
    <n v="4200"/>
    <m/>
    <m/>
    <m/>
  </r>
  <r>
    <x v="164"/>
    <x v="0"/>
    <x v="24"/>
    <n v="82436"/>
    <n v="69"/>
    <n v="3236"/>
    <n v="97080"/>
    <n v="51.44"/>
    <n v="47713"/>
    <n v="49934"/>
  </r>
  <r>
    <x v="164"/>
    <x v="0"/>
    <x v="25"/>
    <n v="16430"/>
    <n v="35"/>
    <n v="1060"/>
    <n v="31800"/>
    <n v="26.52"/>
    <n v="10853"/>
    <n v="8434"/>
  </r>
  <r>
    <x v="164"/>
    <x v="0"/>
    <x v="26"/>
    <n v="12339"/>
    <n v="10"/>
    <n v="472"/>
    <n v="14160"/>
    <n v="42.72"/>
    <n v="4826"/>
    <n v="6050"/>
  </r>
  <r>
    <x v="164"/>
    <x v="0"/>
    <x v="27"/>
    <n v="116713"/>
    <n v="34"/>
    <n v="3123"/>
    <n v="93690"/>
    <n v="63.77"/>
    <n v="38484"/>
    <n v="59748"/>
  </r>
  <r>
    <x v="164"/>
    <x v="0"/>
    <x v="28"/>
    <n v="5198"/>
    <n v="9"/>
    <n v="369"/>
    <n v="11070"/>
    <n v="27.64"/>
    <n v="3969"/>
    <n v="3060"/>
  </r>
  <r>
    <x v="164"/>
    <x v="0"/>
    <x v="29"/>
    <m/>
    <n v="14"/>
    <n v="198"/>
    <n v="5940"/>
    <m/>
    <n v="1046"/>
    <m/>
  </r>
  <r>
    <x v="164"/>
    <x v="0"/>
    <x v="30"/>
    <n v="23796"/>
    <n v="19"/>
    <n v="813"/>
    <n v="24390"/>
    <n v="60.78"/>
    <n v="14664"/>
    <n v="14824"/>
  </r>
  <r>
    <x v="164"/>
    <x v="0"/>
    <x v="31"/>
    <m/>
    <n v="8"/>
    <n v="87"/>
    <n v="2610"/>
    <m/>
    <m/>
    <m/>
  </r>
  <r>
    <x v="164"/>
    <x v="0"/>
    <x v="32"/>
    <n v="6501"/>
    <n v="6"/>
    <n v="559"/>
    <n v="16770"/>
    <n v="20.96"/>
    <n v="3055"/>
    <n v="3515"/>
  </r>
  <r>
    <x v="164"/>
    <x v="0"/>
    <x v="33"/>
    <n v="7516"/>
    <n v="18"/>
    <n v="424"/>
    <n v="12720"/>
    <n v="43.09"/>
    <n v="4222"/>
    <n v="5481"/>
  </r>
  <r>
    <x v="164"/>
    <x v="0"/>
    <x v="34"/>
    <n v="935535"/>
    <n v="547"/>
    <n v="31420"/>
    <n v="942600"/>
    <n v="58.48"/>
    <n v="457177"/>
    <n v="551245"/>
  </r>
  <r>
    <x v="164"/>
    <x v="1"/>
    <x v="0"/>
    <n v="31554"/>
    <n v="125"/>
    <n v="1555"/>
    <n v="46650"/>
    <n v="37"/>
    <n v="16724"/>
    <n v="17260"/>
  </r>
  <r>
    <x v="164"/>
    <x v="1"/>
    <x v="1"/>
    <n v="115673"/>
    <n v="173"/>
    <n v="3561"/>
    <n v="106830"/>
    <n v="60.37"/>
    <n v="54685"/>
    <n v="64489"/>
  </r>
  <r>
    <x v="164"/>
    <x v="1"/>
    <x v="2"/>
    <n v="10552"/>
    <n v="61"/>
    <n v="625"/>
    <n v="18750"/>
    <n v="29.41"/>
    <n v="5879"/>
    <n v="5514"/>
  </r>
  <r>
    <x v="164"/>
    <x v="1"/>
    <x v="3"/>
    <n v="40769"/>
    <n v="92"/>
    <n v="1644"/>
    <n v="49320"/>
    <n v="50.09"/>
    <n v="23650"/>
    <n v="24703"/>
  </r>
  <r>
    <x v="164"/>
    <x v="1"/>
    <x v="4"/>
    <n v="33593"/>
    <n v="52"/>
    <n v="942"/>
    <n v="28260"/>
    <n v="55.86"/>
    <n v="14591"/>
    <n v="15786"/>
  </r>
  <r>
    <x v="164"/>
    <x v="1"/>
    <x v="5"/>
    <n v="45471"/>
    <n v="77"/>
    <n v="1371"/>
    <n v="41130"/>
    <n v="48.9"/>
    <n v="25353"/>
    <n v="20111"/>
  </r>
  <r>
    <x v="164"/>
    <x v="1"/>
    <x v="6"/>
    <n v="35912"/>
    <n v="65"/>
    <n v="1141"/>
    <n v="34230"/>
    <n v="48.96"/>
    <n v="21383"/>
    <n v="16758"/>
  </r>
  <r>
    <x v="164"/>
    <x v="1"/>
    <x v="7"/>
    <n v="7175"/>
    <n v="23"/>
    <n v="292"/>
    <n v="8760"/>
    <n v="43.61"/>
    <n v="3815"/>
    <n v="3821"/>
  </r>
  <r>
    <x v="164"/>
    <x v="1"/>
    <x v="8"/>
    <n v="8920"/>
    <n v="34"/>
    <n v="510"/>
    <n v="15300"/>
    <n v="34.78"/>
    <n v="5354"/>
    <n v="5322"/>
  </r>
  <r>
    <x v="164"/>
    <x v="1"/>
    <x v="9"/>
    <n v="19080"/>
    <n v="44"/>
    <n v="765"/>
    <n v="22950"/>
    <n v="49.89"/>
    <n v="9664"/>
    <n v="11450"/>
  </r>
  <r>
    <x v="164"/>
    <x v="1"/>
    <x v="10"/>
    <n v="36061"/>
    <n v="78"/>
    <n v="1361"/>
    <n v="40830"/>
    <n v="49.61"/>
    <n v="19420"/>
    <n v="20257"/>
  </r>
  <r>
    <x v="164"/>
    <x v="1"/>
    <x v="11"/>
    <n v="13334"/>
    <n v="23"/>
    <n v="580"/>
    <n v="17400"/>
    <n v="30.73"/>
    <n v="6479"/>
    <n v="5347"/>
  </r>
  <r>
    <x v="164"/>
    <x v="1"/>
    <x v="12"/>
    <n v="32339"/>
    <n v="61"/>
    <n v="1049"/>
    <n v="31470"/>
    <n v="55.33"/>
    <n v="16129"/>
    <n v="17412"/>
  </r>
  <r>
    <x v="164"/>
    <x v="1"/>
    <x v="13"/>
    <n v="7989"/>
    <n v="18"/>
    <n v="323"/>
    <n v="9690"/>
    <n v="50.2"/>
    <n v="4637"/>
    <n v="4864"/>
  </r>
  <r>
    <x v="164"/>
    <x v="1"/>
    <x v="14"/>
    <n v="5763"/>
    <n v="20"/>
    <n v="268"/>
    <n v="8040"/>
    <n v="33.92"/>
    <n v="3169"/>
    <n v="2728"/>
  </r>
  <r>
    <x v="164"/>
    <x v="1"/>
    <x v="15"/>
    <n v="6992"/>
    <n v="27"/>
    <n v="262"/>
    <n v="7860"/>
    <n v="50.86"/>
    <n v="3624"/>
    <n v="3998"/>
  </r>
  <r>
    <x v="164"/>
    <x v="1"/>
    <x v="16"/>
    <n v="38852"/>
    <n v="58"/>
    <n v="1263"/>
    <n v="37890"/>
    <n v="60.05"/>
    <n v="19334"/>
    <n v="22753"/>
  </r>
  <r>
    <x v="164"/>
    <x v="1"/>
    <x v="17"/>
    <n v="24906"/>
    <n v="29"/>
    <n v="740"/>
    <n v="22200"/>
    <n v="63.33"/>
    <n v="11832"/>
    <n v="14059"/>
  </r>
  <r>
    <x v="164"/>
    <x v="1"/>
    <x v="18"/>
    <n v="16772"/>
    <n v="47"/>
    <n v="703"/>
    <n v="21090"/>
    <n v="48.27"/>
    <n v="8859"/>
    <n v="10181"/>
  </r>
  <r>
    <x v="164"/>
    <x v="1"/>
    <x v="19"/>
    <n v="25160"/>
    <n v="92"/>
    <n v="1271"/>
    <n v="38130"/>
    <n v="36.520000000000003"/>
    <n v="12386"/>
    <n v="13926"/>
  </r>
  <r>
    <x v="164"/>
    <x v="1"/>
    <x v="20"/>
    <n v="88980"/>
    <n v="198"/>
    <n v="2804"/>
    <n v="84120"/>
    <n v="56.2"/>
    <n v="46928"/>
    <n v="47275"/>
  </r>
  <r>
    <x v="164"/>
    <x v="1"/>
    <x v="21"/>
    <n v="11590"/>
    <n v="28"/>
    <n v="411"/>
    <n v="12330"/>
    <n v="41.39"/>
    <n v="7950"/>
    <n v="5104"/>
  </r>
  <r>
    <x v="164"/>
    <x v="1"/>
    <x v="22"/>
    <n v="7893"/>
    <n v="18"/>
    <n v="435"/>
    <n v="13050"/>
    <n v="29.82"/>
    <n v="5853"/>
    <n v="3892"/>
  </r>
  <r>
    <x v="164"/>
    <x v="1"/>
    <x v="23"/>
    <n v="12850"/>
    <n v="28"/>
    <n v="378"/>
    <n v="11340"/>
    <n v="62.62"/>
    <n v="7802"/>
    <n v="7102"/>
  </r>
  <r>
    <x v="164"/>
    <x v="1"/>
    <x v="24"/>
    <n v="121313"/>
    <n v="272"/>
    <n v="4028"/>
    <n v="120840"/>
    <n v="52.44"/>
    <n v="68532"/>
    <n v="63372"/>
  </r>
  <r>
    <x v="164"/>
    <x v="1"/>
    <x v="25"/>
    <n v="25357"/>
    <n v="70"/>
    <n v="994"/>
    <n v="29820"/>
    <n v="40.58"/>
    <n v="15652"/>
    <n v="12102"/>
  </r>
  <r>
    <x v="164"/>
    <x v="1"/>
    <x v="26"/>
    <n v="11389"/>
    <n v="21"/>
    <n v="341"/>
    <n v="10230"/>
    <n v="46.94"/>
    <n v="4511"/>
    <n v="4802"/>
  </r>
  <r>
    <x v="164"/>
    <x v="1"/>
    <x v="27"/>
    <n v="43474"/>
    <n v="53"/>
    <n v="1177"/>
    <n v="35310"/>
    <n v="48.91"/>
    <n v="12047"/>
    <n v="17271"/>
  </r>
  <r>
    <x v="164"/>
    <x v="1"/>
    <x v="28"/>
    <n v="7088"/>
    <n v="24"/>
    <n v="306"/>
    <n v="9180"/>
    <n v="44.74"/>
    <n v="4853"/>
    <n v="4107"/>
  </r>
  <r>
    <x v="164"/>
    <x v="1"/>
    <x v="29"/>
    <n v="5127"/>
    <n v="27"/>
    <n v="264"/>
    <n v="7920"/>
    <n v="39.67"/>
    <n v="3218"/>
    <n v="3142"/>
  </r>
  <r>
    <x v="164"/>
    <x v="1"/>
    <x v="30"/>
    <n v="23647"/>
    <n v="45"/>
    <n v="752"/>
    <n v="22560"/>
    <n v="59.08"/>
    <n v="12553"/>
    <n v="13329"/>
  </r>
  <r>
    <x v="164"/>
    <x v="1"/>
    <x v="31"/>
    <n v="1392"/>
    <n v="15"/>
    <n v="105"/>
    <n v="3150"/>
    <n v="29.95"/>
    <n v="801"/>
    <n v="943"/>
  </r>
  <r>
    <x v="164"/>
    <x v="1"/>
    <x v="32"/>
    <n v="5257"/>
    <n v="20"/>
    <n v="378"/>
    <n v="11340"/>
    <n v="20.83"/>
    <n v="2779"/>
    <n v="2362"/>
  </r>
  <r>
    <x v="164"/>
    <x v="1"/>
    <x v="33"/>
    <n v="16672"/>
    <n v="42"/>
    <n v="636"/>
    <n v="19080"/>
    <n v="54.26"/>
    <n v="7656"/>
    <n v="10352"/>
  </r>
  <r>
    <x v="164"/>
    <x v="1"/>
    <x v="34"/>
    <n v="792677"/>
    <n v="1759"/>
    <n v="28467"/>
    <n v="854010"/>
    <n v="49"/>
    <n v="407735"/>
    <n v="418462"/>
  </r>
  <r>
    <x v="164"/>
    <x v="2"/>
    <x v="0"/>
    <n v="11961"/>
    <n v="25"/>
    <n v="1138"/>
    <n v="34140"/>
    <n v="31.69"/>
    <n v="5016"/>
    <n v="10818"/>
  </r>
  <r>
    <x v="164"/>
    <x v="2"/>
    <x v="1"/>
    <n v="71494"/>
    <n v="37"/>
    <n v="3772"/>
    <n v="113160"/>
    <n v="57.71"/>
    <n v="25170"/>
    <n v="65310"/>
  </r>
  <r>
    <x v="164"/>
    <x v="2"/>
    <x v="2"/>
    <n v="4015"/>
    <n v="17"/>
    <n v="673"/>
    <n v="20190"/>
    <n v="15.97"/>
    <n v="2206"/>
    <n v="3223"/>
  </r>
  <r>
    <x v="164"/>
    <x v="2"/>
    <x v="3"/>
    <n v="8596"/>
    <n v="13"/>
    <n v="804"/>
    <n v="24120"/>
    <n v="30.17"/>
    <n v="3473"/>
    <n v="7276"/>
  </r>
  <r>
    <x v="164"/>
    <x v="2"/>
    <x v="4"/>
    <n v="12581"/>
    <n v="15"/>
    <n v="998"/>
    <n v="29940"/>
    <n v="41.59"/>
    <n v="3649"/>
    <n v="12451"/>
  </r>
  <r>
    <x v="164"/>
    <x v="2"/>
    <x v="5"/>
    <n v="18343"/>
    <n v="15"/>
    <n v="1759"/>
    <n v="52770"/>
    <n v="32.89"/>
    <n v="8949"/>
    <n v="17355"/>
  </r>
  <r>
    <x v="164"/>
    <x v="2"/>
    <x v="6"/>
    <n v="10765"/>
    <n v="14"/>
    <n v="898"/>
    <n v="26940"/>
    <n v="34.54"/>
    <n v="4009"/>
    <n v="9305"/>
  </r>
  <r>
    <x v="164"/>
    <x v="2"/>
    <x v="7"/>
    <m/>
    <n v="2"/>
    <n v="65"/>
    <n v="1950"/>
    <m/>
    <m/>
    <m/>
  </r>
  <r>
    <x v="164"/>
    <x v="2"/>
    <x v="8"/>
    <m/>
    <n v="6"/>
    <n v="174"/>
    <n v="5220"/>
    <m/>
    <m/>
    <m/>
  </r>
  <r>
    <x v="164"/>
    <x v="2"/>
    <x v="9"/>
    <n v="2312"/>
    <n v="9"/>
    <n v="265"/>
    <n v="7950"/>
    <n v="25.49"/>
    <n v="767"/>
    <n v="2027"/>
  </r>
  <r>
    <x v="164"/>
    <x v="2"/>
    <x v="10"/>
    <n v="6093"/>
    <n v="17"/>
    <n v="808"/>
    <n v="24240"/>
    <n v="23.37"/>
    <n v="1473"/>
    <n v="5664"/>
  </r>
  <r>
    <x v="164"/>
    <x v="2"/>
    <x v="11"/>
    <n v="11585"/>
    <n v="15"/>
    <n v="1038"/>
    <n v="31140"/>
    <n v="29.78"/>
    <n v="5203"/>
    <n v="9274"/>
  </r>
  <r>
    <x v="164"/>
    <x v="2"/>
    <x v="12"/>
    <m/>
    <n v="2"/>
    <n v="100"/>
    <n v="3000"/>
    <m/>
    <m/>
    <m/>
  </r>
  <r>
    <x v="164"/>
    <x v="2"/>
    <x v="13"/>
    <m/>
    <n v="4"/>
    <n v="109"/>
    <n v="3270"/>
    <n v="25.67"/>
    <m/>
    <n v="839"/>
  </r>
  <r>
    <x v="164"/>
    <x v="2"/>
    <x v="14"/>
    <m/>
    <n v="2"/>
    <n v="65"/>
    <n v="1950"/>
    <m/>
    <m/>
    <m/>
  </r>
  <r>
    <x v="164"/>
    <x v="2"/>
    <x v="15"/>
    <m/>
    <n v="5"/>
    <n v="353"/>
    <n v="10590"/>
    <m/>
    <m/>
    <m/>
  </r>
  <r>
    <x v="164"/>
    <x v="2"/>
    <x v="16"/>
    <m/>
    <n v="12"/>
    <n v="2222"/>
    <n v="66660"/>
    <m/>
    <m/>
    <m/>
  </r>
  <r>
    <x v="164"/>
    <x v="2"/>
    <x v="17"/>
    <m/>
    <n v="8"/>
    <n v="1622"/>
    <n v="48660"/>
    <m/>
    <m/>
    <m/>
  </r>
  <r>
    <x v="164"/>
    <x v="2"/>
    <x v="18"/>
    <n v="10213"/>
    <n v="20"/>
    <n v="1072"/>
    <n v="32160"/>
    <n v="26"/>
    <n v="4410"/>
    <n v="8361"/>
  </r>
  <r>
    <x v="164"/>
    <x v="2"/>
    <x v="19"/>
    <n v="9177"/>
    <n v="25"/>
    <n v="1188"/>
    <n v="35640"/>
    <n v="23.64"/>
    <n v="4054"/>
    <n v="8424"/>
  </r>
  <r>
    <x v="164"/>
    <x v="2"/>
    <x v="20"/>
    <n v="26779"/>
    <n v="47"/>
    <n v="2503"/>
    <n v="75090"/>
    <n v="32.93"/>
    <n v="12148"/>
    <n v="24726"/>
  </r>
  <r>
    <x v="164"/>
    <x v="2"/>
    <x v="21"/>
    <m/>
    <n v="7"/>
    <n v="484"/>
    <n v="14520"/>
    <m/>
    <m/>
    <m/>
  </r>
  <r>
    <x v="164"/>
    <x v="2"/>
    <x v="22"/>
    <n v="4652"/>
    <n v="6"/>
    <n v="381"/>
    <n v="11430"/>
    <m/>
    <m/>
    <m/>
  </r>
  <r>
    <x v="164"/>
    <x v="2"/>
    <x v="23"/>
    <m/>
    <n v="4"/>
    <n v="84"/>
    <n v="2520"/>
    <m/>
    <m/>
    <m/>
  </r>
  <r>
    <x v="164"/>
    <x v="2"/>
    <x v="24"/>
    <n v="34418"/>
    <n v="64"/>
    <n v="3452"/>
    <n v="103560"/>
    <n v="30.26"/>
    <n v="17664"/>
    <n v="31340"/>
  </r>
  <r>
    <x v="164"/>
    <x v="2"/>
    <x v="25"/>
    <n v="12589"/>
    <n v="21"/>
    <n v="1379"/>
    <n v="41370"/>
    <n v="25.06"/>
    <n v="8301"/>
    <n v="10367"/>
  </r>
  <r>
    <x v="164"/>
    <x v="2"/>
    <x v="26"/>
    <n v="6812"/>
    <n v="8"/>
    <n v="619"/>
    <n v="18570"/>
    <n v="33.25"/>
    <n v="2523"/>
    <n v="6175"/>
  </r>
  <r>
    <x v="164"/>
    <x v="2"/>
    <x v="27"/>
    <n v="34305"/>
    <n v="20"/>
    <n v="2191"/>
    <n v="65730"/>
    <n v="48.13"/>
    <n v="10554"/>
    <n v="31636"/>
  </r>
  <r>
    <x v="164"/>
    <x v="2"/>
    <x v="28"/>
    <n v="1116"/>
    <n v="6"/>
    <n v="127"/>
    <n v="3810"/>
    <n v="22.71"/>
    <n v="547"/>
    <n v="865"/>
  </r>
  <r>
    <x v="164"/>
    <x v="2"/>
    <x v="29"/>
    <m/>
    <n v="7"/>
    <n v="148"/>
    <n v="4440"/>
    <m/>
    <n v="159"/>
    <m/>
  </r>
  <r>
    <x v="164"/>
    <x v="2"/>
    <x v="30"/>
    <n v="3490"/>
    <n v="8"/>
    <n v="412"/>
    <n v="12360"/>
    <n v="25.78"/>
    <n v="1825"/>
    <n v="3187"/>
  </r>
  <r>
    <x v="164"/>
    <x v="2"/>
    <x v="31"/>
    <m/>
    <n v="2"/>
    <n v="84"/>
    <n v="2520"/>
    <m/>
    <m/>
    <m/>
  </r>
  <r>
    <x v="164"/>
    <x v="2"/>
    <x v="32"/>
    <n v="2416"/>
    <n v="6"/>
    <n v="366"/>
    <n v="10980"/>
    <n v="21.1"/>
    <n v="1347"/>
    <n v="2317"/>
  </r>
  <r>
    <x v="164"/>
    <x v="2"/>
    <x v="33"/>
    <n v="1671"/>
    <n v="8"/>
    <n v="339"/>
    <n v="10170"/>
    <n v="16"/>
    <m/>
    <n v="1627"/>
  </r>
  <r>
    <x v="164"/>
    <x v="2"/>
    <x v="34"/>
    <n v="314828"/>
    <n v="405"/>
    <n v="26618"/>
    <n v="798540"/>
    <n v="35.82"/>
    <n v="126123"/>
    <n v="286006"/>
  </r>
  <r>
    <x v="164"/>
    <x v="3"/>
    <x v="0"/>
    <n v="23342"/>
    <n v="43"/>
    <n v="5553"/>
    <n v="166590"/>
    <n v="7.91"/>
    <n v="10216"/>
    <n v="13175"/>
  </r>
  <r>
    <x v="164"/>
    <x v="3"/>
    <x v="1"/>
    <n v="24446"/>
    <n v="22"/>
    <n v="2361"/>
    <n v="70830"/>
    <n v="16.48"/>
    <n v="7737"/>
    <n v="11672"/>
  </r>
  <r>
    <x v="164"/>
    <x v="3"/>
    <x v="2"/>
    <n v="13562"/>
    <n v="23"/>
    <n v="3026"/>
    <n v="90780"/>
    <n v="7.13"/>
    <n v="8058"/>
    <n v="6469"/>
  </r>
  <r>
    <x v="164"/>
    <x v="3"/>
    <x v="3"/>
    <n v="12657"/>
    <n v="21"/>
    <n v="1885"/>
    <n v="56550"/>
    <n v="12.83"/>
    <n v="6781"/>
    <n v="7254"/>
  </r>
  <r>
    <x v="164"/>
    <x v="3"/>
    <x v="4"/>
    <n v="21999"/>
    <n v="18"/>
    <n v="2640"/>
    <n v="79200"/>
    <n v="14.78"/>
    <n v="5996"/>
    <n v="11708"/>
  </r>
  <r>
    <x v="164"/>
    <x v="3"/>
    <x v="5"/>
    <n v="15173"/>
    <n v="10"/>
    <n v="1341"/>
    <n v="40230"/>
    <n v="16.940000000000001"/>
    <n v="7031"/>
    <n v="6814"/>
  </r>
  <r>
    <x v="164"/>
    <x v="3"/>
    <x v="6"/>
    <n v="11018"/>
    <n v="9"/>
    <n v="1291"/>
    <n v="38730"/>
    <n v="11.5"/>
    <n v="4214"/>
    <n v="4453"/>
  </r>
  <r>
    <x v="164"/>
    <x v="3"/>
    <x v="7"/>
    <m/>
    <n v="5"/>
    <n v="1149"/>
    <n v="34470"/>
    <m/>
    <m/>
    <m/>
  </r>
  <r>
    <x v="164"/>
    <x v="3"/>
    <x v="8"/>
    <n v="4464"/>
    <n v="10"/>
    <n v="1744"/>
    <n v="52320"/>
    <n v="4.34"/>
    <n v="1085"/>
    <n v="2269"/>
  </r>
  <r>
    <x v="164"/>
    <x v="3"/>
    <x v="9"/>
    <n v="5697"/>
    <n v="12"/>
    <n v="1155"/>
    <n v="34650"/>
    <n v="9.52"/>
    <n v="2229"/>
    <n v="3299"/>
  </r>
  <r>
    <x v="164"/>
    <x v="3"/>
    <x v="10"/>
    <n v="9216"/>
    <n v="20"/>
    <n v="1825"/>
    <n v="54750"/>
    <n v="8.91"/>
    <n v="3736"/>
    <n v="4880"/>
  </r>
  <r>
    <x v="164"/>
    <x v="3"/>
    <x v="11"/>
    <n v="4845"/>
    <n v="6"/>
    <n v="401"/>
    <n v="12030"/>
    <n v="16.86"/>
    <n v="3704"/>
    <n v="2028"/>
  </r>
  <r>
    <x v="164"/>
    <x v="3"/>
    <x v="12"/>
    <m/>
    <n v="7"/>
    <n v="589"/>
    <n v="17670"/>
    <m/>
    <m/>
    <m/>
  </r>
  <r>
    <x v="164"/>
    <x v="3"/>
    <x v="13"/>
    <m/>
    <n v="3"/>
    <n v="364"/>
    <n v="10920"/>
    <m/>
    <m/>
    <m/>
  </r>
  <r>
    <x v="164"/>
    <x v="3"/>
    <x v="14"/>
    <n v="1821"/>
    <n v="7"/>
    <n v="757"/>
    <n v="22710"/>
    <n v="3.24"/>
    <n v="1115"/>
    <n v="736"/>
  </r>
  <r>
    <x v="164"/>
    <x v="3"/>
    <x v="15"/>
    <n v="4076"/>
    <n v="8"/>
    <n v="972"/>
    <n v="29160"/>
    <n v="8.02"/>
    <n v="1651"/>
    <n v="2340"/>
  </r>
  <r>
    <x v="164"/>
    <x v="3"/>
    <x v="16"/>
    <m/>
    <n v="4"/>
    <n v="419"/>
    <n v="12570"/>
    <m/>
    <m/>
    <m/>
  </r>
  <r>
    <x v="164"/>
    <x v="3"/>
    <x v="17"/>
    <m/>
    <n v="1"/>
    <n v="39"/>
    <n v="1170"/>
    <m/>
    <m/>
    <m/>
  </r>
  <r>
    <x v="164"/>
    <x v="3"/>
    <x v="18"/>
    <n v="5869"/>
    <n v="12"/>
    <n v="906"/>
    <n v="27180"/>
    <n v="9.92"/>
    <n v="2936"/>
    <n v="2697"/>
  </r>
  <r>
    <x v="164"/>
    <x v="3"/>
    <x v="19"/>
    <n v="11415"/>
    <n v="20"/>
    <n v="3438"/>
    <n v="103140"/>
    <n v="5.69"/>
    <n v="5577"/>
    <n v="5867"/>
  </r>
  <r>
    <x v="164"/>
    <x v="3"/>
    <x v="20"/>
    <n v="38850"/>
    <n v="36"/>
    <n v="4602"/>
    <n v="138060"/>
    <n v="16.03"/>
    <n v="11866"/>
    <n v="22134"/>
  </r>
  <r>
    <x v="164"/>
    <x v="3"/>
    <x v="21"/>
    <n v="5415"/>
    <n v="8"/>
    <n v="655"/>
    <n v="19650"/>
    <n v="12.11"/>
    <n v="2106"/>
    <n v="2379"/>
  </r>
  <r>
    <x v="164"/>
    <x v="3"/>
    <x v="22"/>
    <n v="6659"/>
    <n v="4"/>
    <n v="618"/>
    <n v="18540"/>
    <n v="13.94"/>
    <n v="5732"/>
    <n v="2584"/>
  </r>
  <r>
    <x v="164"/>
    <x v="3"/>
    <x v="23"/>
    <n v="4689"/>
    <n v="6"/>
    <n v="749"/>
    <n v="22470"/>
    <n v="9.35"/>
    <n v="2368"/>
    <n v="2100"/>
  </r>
  <r>
    <x v="164"/>
    <x v="3"/>
    <x v="24"/>
    <n v="55613"/>
    <n v="54"/>
    <n v="6624"/>
    <n v="198720"/>
    <n v="14.69"/>
    <n v="22072"/>
    <n v="29197"/>
  </r>
  <r>
    <x v="164"/>
    <x v="3"/>
    <x v="25"/>
    <n v="15267"/>
    <n v="18"/>
    <n v="1698"/>
    <n v="50940"/>
    <n v="14.11"/>
    <n v="8504"/>
    <n v="7186"/>
  </r>
  <r>
    <x v="164"/>
    <x v="3"/>
    <x v="26"/>
    <n v="9361"/>
    <n v="6"/>
    <n v="1580"/>
    <n v="47400"/>
    <n v="7.84"/>
    <n v="3298"/>
    <n v="3717"/>
  </r>
  <r>
    <x v="164"/>
    <x v="3"/>
    <x v="27"/>
    <n v="15935"/>
    <n v="8"/>
    <n v="1253"/>
    <n v="37590"/>
    <n v="15.91"/>
    <n v="7248"/>
    <n v="5980"/>
  </r>
  <r>
    <x v="164"/>
    <x v="3"/>
    <x v="28"/>
    <n v="6160"/>
    <n v="10"/>
    <n v="1054"/>
    <n v="31620"/>
    <n v="8.91"/>
    <n v="3279"/>
    <n v="2816"/>
  </r>
  <r>
    <x v="164"/>
    <x v="3"/>
    <x v="29"/>
    <n v="6646"/>
    <n v="8"/>
    <n v="2105"/>
    <n v="63150"/>
    <n v="5.49"/>
    <n v="2844"/>
    <n v="3469"/>
  </r>
  <r>
    <x v="164"/>
    <x v="3"/>
    <x v="30"/>
    <n v="7127"/>
    <n v="6"/>
    <n v="488"/>
    <n v="14640"/>
    <n v="19.47"/>
    <n v="3696"/>
    <n v="2850"/>
  </r>
  <r>
    <x v="164"/>
    <x v="3"/>
    <x v="31"/>
    <n v="1306"/>
    <n v="6"/>
    <n v="269"/>
    <n v="8070"/>
    <n v="6.72"/>
    <n v="643"/>
    <n v="543"/>
  </r>
  <r>
    <x v="164"/>
    <x v="3"/>
    <x v="32"/>
    <n v="5078"/>
    <n v="5"/>
    <n v="798"/>
    <n v="23940"/>
    <n v="9.85"/>
    <n v="2153"/>
    <n v="2359"/>
  </r>
  <r>
    <x v="164"/>
    <x v="3"/>
    <x v="33"/>
    <n v="2852"/>
    <n v="11"/>
    <n v="771"/>
    <n v="23130"/>
    <n v="6.14"/>
    <m/>
    <n v="1420"/>
  </r>
  <r>
    <x v="164"/>
    <x v="3"/>
    <x v="34"/>
    <n v="309788"/>
    <n v="392"/>
    <n v="48456"/>
    <n v="1453680"/>
    <n v="10.46"/>
    <n v="132611"/>
    <n v="152026"/>
  </r>
  <r>
    <x v="164"/>
    <x v="4"/>
    <x v="0"/>
    <n v="85353"/>
    <n v="223"/>
    <n v="9407"/>
    <n v="282210"/>
    <n v="18.440000000000001"/>
    <n v="43280"/>
    <n v="52026"/>
  </r>
  <r>
    <x v="164"/>
    <x v="4"/>
    <x v="1"/>
    <n v="560112"/>
    <n v="308"/>
    <n v="18794"/>
    <n v="563820"/>
    <n v="61.97"/>
    <n v="253118"/>
    <n v="349400"/>
  </r>
  <r>
    <x v="164"/>
    <x v="4"/>
    <x v="2"/>
    <n v="30701"/>
    <n v="110"/>
    <n v="4490"/>
    <n v="134700"/>
    <n v="12.2"/>
    <n v="17224"/>
    <n v="16432"/>
  </r>
  <r>
    <x v="164"/>
    <x v="4"/>
    <x v="3"/>
    <n v="85334"/>
    <n v="147"/>
    <n v="5257"/>
    <n v="157710"/>
    <n v="34.03"/>
    <n v="45232"/>
    <n v="53675"/>
  </r>
  <r>
    <x v="164"/>
    <x v="4"/>
    <x v="4"/>
    <n v="79211"/>
    <n v="93"/>
    <n v="5047"/>
    <n v="151410"/>
    <n v="30.83"/>
    <n v="30026"/>
    <n v="46681"/>
  </r>
  <r>
    <x v="164"/>
    <x v="4"/>
    <x v="5"/>
    <n v="137720"/>
    <n v="123"/>
    <n v="6283"/>
    <n v="188490"/>
    <n v="40.4"/>
    <n v="72809"/>
    <n v="76154"/>
  </r>
  <r>
    <x v="164"/>
    <x v="4"/>
    <x v="6"/>
    <n v="71516"/>
    <n v="96"/>
    <n v="3835"/>
    <n v="115050"/>
    <n v="33.1"/>
    <n v="35604"/>
    <n v="38079"/>
  </r>
  <r>
    <x v="164"/>
    <x v="4"/>
    <x v="7"/>
    <n v="12502"/>
    <n v="34"/>
    <n v="1566"/>
    <n v="46980"/>
    <n v="13.63"/>
    <n v="5698"/>
    <n v="6404"/>
  </r>
  <r>
    <x v="164"/>
    <x v="4"/>
    <x v="8"/>
    <n v="16777"/>
    <n v="59"/>
    <n v="2655"/>
    <n v="79650"/>
    <n v="12.91"/>
    <n v="8395"/>
    <n v="10281"/>
  </r>
  <r>
    <x v="164"/>
    <x v="4"/>
    <x v="9"/>
    <n v="35943"/>
    <n v="81"/>
    <n v="2673"/>
    <n v="80190"/>
    <n v="28.04"/>
    <n v="17270"/>
    <n v="22482"/>
  </r>
  <r>
    <x v="164"/>
    <x v="4"/>
    <x v="10"/>
    <n v="61597"/>
    <n v="131"/>
    <n v="4515"/>
    <n v="135450"/>
    <n v="28.08"/>
    <n v="31088"/>
    <n v="38037"/>
  </r>
  <r>
    <x v="164"/>
    <x v="4"/>
    <x v="11"/>
    <n v="43756"/>
    <n v="54"/>
    <n v="2535"/>
    <n v="76050"/>
    <n v="28.96"/>
    <n v="23324"/>
    <n v="22025"/>
  </r>
  <r>
    <x v="164"/>
    <x v="4"/>
    <x v="12"/>
    <n v="44174"/>
    <n v="90"/>
    <n v="2289"/>
    <n v="68670"/>
    <n v="37.82"/>
    <n v="23117"/>
    <n v="25970"/>
  </r>
  <r>
    <x v="164"/>
    <x v="4"/>
    <x v="13"/>
    <n v="12613"/>
    <n v="28"/>
    <n v="933"/>
    <n v="27990"/>
    <n v="25.73"/>
    <n v="6790"/>
    <n v="7201"/>
  </r>
  <r>
    <x v="164"/>
    <x v="4"/>
    <x v="14"/>
    <n v="12507"/>
    <n v="39"/>
    <n v="1315"/>
    <n v="39450"/>
    <n v="16.18"/>
    <n v="6841"/>
    <n v="6383"/>
  </r>
  <r>
    <x v="164"/>
    <x v="4"/>
    <x v="15"/>
    <n v="15544"/>
    <n v="43"/>
    <n v="1627"/>
    <n v="48810"/>
    <n v="20.29"/>
    <n v="6898"/>
    <n v="9905"/>
  </r>
  <r>
    <x v="164"/>
    <x v="4"/>
    <x v="16"/>
    <n v="200138"/>
    <n v="108"/>
    <n v="7354"/>
    <n v="220620"/>
    <n v="62.22"/>
    <n v="90111"/>
    <n v="137263"/>
  </r>
  <r>
    <x v="164"/>
    <x v="4"/>
    <x v="17"/>
    <n v="174488"/>
    <n v="69"/>
    <n v="5728"/>
    <n v="171840"/>
    <n v="70.63"/>
    <n v="78962"/>
    <n v="121370"/>
  </r>
  <r>
    <x v="164"/>
    <x v="4"/>
    <x v="18"/>
    <n v="37114"/>
    <n v="93"/>
    <n v="2972"/>
    <n v="89160"/>
    <n v="27.17"/>
    <n v="18555"/>
    <n v="24224"/>
  </r>
  <r>
    <x v="164"/>
    <x v="4"/>
    <x v="19"/>
    <n v="53486"/>
    <n v="150"/>
    <n v="6335"/>
    <n v="190050"/>
    <n v="17.5"/>
    <n v="26771"/>
    <n v="33254"/>
  </r>
  <r>
    <x v="164"/>
    <x v="4"/>
    <x v="20"/>
    <n v="221439"/>
    <n v="330"/>
    <n v="12454"/>
    <n v="373620"/>
    <n v="36.5"/>
    <n v="106960"/>
    <n v="136370"/>
  </r>
  <r>
    <x v="164"/>
    <x v="4"/>
    <x v="21"/>
    <n v="21178"/>
    <n v="50"/>
    <n v="1665"/>
    <n v="49950"/>
    <n v="20.63"/>
    <n v="12941"/>
    <n v="10303"/>
  </r>
  <r>
    <x v="164"/>
    <x v="4"/>
    <x v="22"/>
    <n v="30930"/>
    <n v="33"/>
    <n v="1870"/>
    <n v="56100"/>
    <n v="29.32"/>
    <n v="24792"/>
    <n v="16446"/>
  </r>
  <r>
    <x v="164"/>
    <x v="4"/>
    <x v="23"/>
    <n v="20232"/>
    <n v="46"/>
    <n v="1351"/>
    <n v="40530"/>
    <n v="26.46"/>
    <n v="11288"/>
    <n v="10725"/>
  </r>
  <r>
    <x v="164"/>
    <x v="4"/>
    <x v="24"/>
    <n v="293779"/>
    <n v="459"/>
    <n v="17340"/>
    <n v="520200"/>
    <n v="33.42"/>
    <n v="155981"/>
    <n v="173844"/>
  </r>
  <r>
    <x v="164"/>
    <x v="4"/>
    <x v="25"/>
    <n v="69644"/>
    <n v="144"/>
    <n v="5131"/>
    <n v="153930"/>
    <n v="24.74"/>
    <n v="43309"/>
    <n v="38089"/>
  </r>
  <r>
    <x v="164"/>
    <x v="4"/>
    <x v="26"/>
    <n v="39901"/>
    <n v="45"/>
    <n v="3012"/>
    <n v="90360"/>
    <n v="22.96"/>
    <n v="15157"/>
    <n v="20744"/>
  </r>
  <r>
    <x v="164"/>
    <x v="4"/>
    <x v="27"/>
    <n v="210427"/>
    <n v="115"/>
    <n v="7744"/>
    <n v="232320"/>
    <n v="49.34"/>
    <n v="68332"/>
    <n v="114635"/>
  </r>
  <r>
    <x v="164"/>
    <x v="4"/>
    <x v="28"/>
    <n v="19561"/>
    <n v="49"/>
    <n v="1856"/>
    <n v="55680"/>
    <n v="19.48"/>
    <n v="12647"/>
    <n v="10848"/>
  </r>
  <r>
    <x v="164"/>
    <x v="4"/>
    <x v="29"/>
    <n v="13958"/>
    <n v="56"/>
    <n v="2715"/>
    <n v="81450"/>
    <n v="9.73"/>
    <n v="7267"/>
    <n v="7926"/>
  </r>
  <r>
    <x v="164"/>
    <x v="4"/>
    <x v="30"/>
    <n v="58061"/>
    <n v="78"/>
    <n v="2465"/>
    <n v="73950"/>
    <n v="46.23"/>
    <n v="32737"/>
    <n v="34190"/>
  </r>
  <r>
    <x v="164"/>
    <x v="4"/>
    <x v="31"/>
    <n v="3438"/>
    <n v="31"/>
    <n v="545"/>
    <n v="16350"/>
    <n v="13.19"/>
    <n v="1996"/>
    <n v="2157"/>
  </r>
  <r>
    <x v="164"/>
    <x v="4"/>
    <x v="32"/>
    <n v="19252"/>
    <n v="37"/>
    <n v="2101"/>
    <n v="63030"/>
    <n v="16.739999999999998"/>
    <n v="9333"/>
    <n v="10553"/>
  </r>
  <r>
    <x v="164"/>
    <x v="4"/>
    <x v="33"/>
    <n v="28711"/>
    <n v="79"/>
    <n v="2170"/>
    <n v="65100"/>
    <n v="29"/>
    <n v="14737"/>
    <n v="18880"/>
  </r>
  <r>
    <x v="164"/>
    <x v="4"/>
    <x v="34"/>
    <n v="2352829"/>
    <n v="3103"/>
    <n v="134961"/>
    <n v="4048830"/>
    <n v="34.770000000000003"/>
    <n v="1123645"/>
    <n v="1407739"/>
  </r>
  <r>
    <x v="165"/>
    <x v="0"/>
    <x v="0"/>
    <n v="27002"/>
    <n v="31"/>
    <n v="1171"/>
    <n v="36301"/>
    <n v="40.71"/>
    <n v="15726"/>
    <n v="14778"/>
  </r>
  <r>
    <x v="165"/>
    <x v="0"/>
    <x v="1"/>
    <n v="362525"/>
    <n v="76"/>
    <n v="9100"/>
    <n v="282100"/>
    <n v="77.819999999999993"/>
    <n v="183758"/>
    <n v="219524"/>
  </r>
  <r>
    <x v="165"/>
    <x v="0"/>
    <x v="2"/>
    <n v="3550"/>
    <n v="9"/>
    <n v="171"/>
    <n v="5301"/>
    <n v="34.29"/>
    <n v="1773"/>
    <n v="1818"/>
  </r>
  <r>
    <x v="165"/>
    <x v="0"/>
    <x v="3"/>
    <n v="26782"/>
    <n v="21"/>
    <n v="924"/>
    <n v="28644"/>
    <n v="51.72"/>
    <n v="13225"/>
    <n v="14813"/>
  </r>
  <r>
    <x v="165"/>
    <x v="0"/>
    <x v="4"/>
    <n v="11763"/>
    <n v="8"/>
    <n v="467"/>
    <n v="14477"/>
    <n v="49.36"/>
    <n v="6408"/>
    <n v="7146"/>
  </r>
  <r>
    <x v="165"/>
    <x v="0"/>
    <x v="5"/>
    <n v="71050"/>
    <n v="21"/>
    <n v="1813"/>
    <n v="56203"/>
    <n v="67.319999999999993"/>
    <n v="39423"/>
    <n v="37834"/>
  </r>
  <r>
    <x v="165"/>
    <x v="0"/>
    <x v="6"/>
    <n v="15723"/>
    <n v="8"/>
    <n v="505"/>
    <n v="15655"/>
    <n v="52.92"/>
    <n v="6647"/>
    <n v="8285"/>
  </r>
  <r>
    <x v="165"/>
    <x v="0"/>
    <x v="7"/>
    <m/>
    <n v="4"/>
    <n v="60"/>
    <n v="1860"/>
    <m/>
    <m/>
    <m/>
  </r>
  <r>
    <x v="165"/>
    <x v="0"/>
    <x v="8"/>
    <m/>
    <n v="9"/>
    <n v="227"/>
    <n v="7037"/>
    <m/>
    <n v="1901"/>
    <m/>
  </r>
  <r>
    <x v="165"/>
    <x v="0"/>
    <x v="9"/>
    <n v="10779"/>
    <n v="16"/>
    <n v="492"/>
    <n v="15252"/>
    <n v="43.85"/>
    <n v="5603"/>
    <n v="6689"/>
  </r>
  <r>
    <x v="165"/>
    <x v="0"/>
    <x v="10"/>
    <n v="12384"/>
    <n v="17"/>
    <n v="535"/>
    <n v="16585"/>
    <n v="44.66"/>
    <n v="7638"/>
    <n v="7407"/>
  </r>
  <r>
    <x v="165"/>
    <x v="0"/>
    <x v="11"/>
    <n v="9232"/>
    <n v="10"/>
    <n v="516"/>
    <n v="15996"/>
    <n v="33.880000000000003"/>
    <n v="4476"/>
    <n v="5419"/>
  </r>
  <r>
    <x v="165"/>
    <x v="0"/>
    <x v="12"/>
    <n v="8241"/>
    <n v="20"/>
    <n v="553"/>
    <n v="17143"/>
    <n v="36.69"/>
    <n v="4763"/>
    <n v="6290"/>
  </r>
  <r>
    <x v="165"/>
    <x v="0"/>
    <x v="13"/>
    <m/>
    <n v="3"/>
    <n v="137"/>
    <n v="4247"/>
    <m/>
    <m/>
    <m/>
  </r>
  <r>
    <x v="165"/>
    <x v="0"/>
    <x v="14"/>
    <m/>
    <n v="10"/>
    <n v="225"/>
    <n v="6975"/>
    <m/>
    <m/>
    <m/>
  </r>
  <r>
    <x v="165"/>
    <x v="0"/>
    <x v="15"/>
    <m/>
    <n v="3"/>
    <n v="40"/>
    <n v="1240"/>
    <m/>
    <m/>
    <m/>
  </r>
  <r>
    <x v="165"/>
    <x v="0"/>
    <x v="16"/>
    <n v="135653"/>
    <n v="35"/>
    <n v="3485"/>
    <n v="108035"/>
    <n v="79.42"/>
    <n v="65458"/>
    <n v="85800"/>
  </r>
  <r>
    <x v="165"/>
    <x v="0"/>
    <x v="17"/>
    <n v="132863"/>
    <n v="32"/>
    <n v="3362"/>
    <n v="104222"/>
    <n v="80.58"/>
    <n v="64305"/>
    <n v="83982"/>
  </r>
  <r>
    <x v="165"/>
    <x v="0"/>
    <x v="18"/>
    <n v="6971"/>
    <n v="16"/>
    <n v="347"/>
    <n v="10757"/>
    <n v="42.67"/>
    <n v="4022"/>
    <n v="4590"/>
  </r>
  <r>
    <x v="165"/>
    <x v="0"/>
    <x v="19"/>
    <n v="9010"/>
    <n v="14"/>
    <n v="468"/>
    <n v="14508"/>
    <n v="39.130000000000003"/>
    <n v="5740"/>
    <n v="5678"/>
  </r>
  <r>
    <x v="165"/>
    <x v="0"/>
    <x v="20"/>
    <n v="85251"/>
    <n v="50"/>
    <n v="2584"/>
    <n v="80104"/>
    <n v="65.14"/>
    <n v="43200"/>
    <n v="52180"/>
  </r>
  <r>
    <x v="165"/>
    <x v="0"/>
    <x v="21"/>
    <m/>
    <n v="6"/>
    <n v="105"/>
    <n v="3255"/>
    <m/>
    <m/>
    <m/>
  </r>
  <r>
    <x v="165"/>
    <x v="0"/>
    <x v="22"/>
    <m/>
    <n v="5"/>
    <n v="436"/>
    <n v="13516"/>
    <m/>
    <m/>
    <m/>
  </r>
  <r>
    <x v="165"/>
    <x v="0"/>
    <x v="23"/>
    <m/>
    <n v="8"/>
    <n v="140"/>
    <n v="4340"/>
    <m/>
    <m/>
    <m/>
  </r>
  <r>
    <x v="165"/>
    <x v="0"/>
    <x v="24"/>
    <n v="106754"/>
    <n v="69"/>
    <n v="3265"/>
    <n v="101215"/>
    <n v="60.73"/>
    <n v="59159"/>
    <n v="61464"/>
  </r>
  <r>
    <x v="165"/>
    <x v="0"/>
    <x v="25"/>
    <n v="21530"/>
    <n v="37"/>
    <n v="1170"/>
    <n v="36270"/>
    <n v="32.54"/>
    <n v="17193"/>
    <n v="11802"/>
  </r>
  <r>
    <x v="165"/>
    <x v="0"/>
    <x v="26"/>
    <n v="11930"/>
    <n v="10"/>
    <n v="473"/>
    <n v="14663"/>
    <n v="40.700000000000003"/>
    <n v="5028"/>
    <n v="5968"/>
  </r>
  <r>
    <x v="165"/>
    <x v="0"/>
    <x v="27"/>
    <n v="115386"/>
    <n v="34"/>
    <n v="3123"/>
    <n v="96813"/>
    <n v="65.069999999999993"/>
    <n v="47114"/>
    <n v="62993"/>
  </r>
  <r>
    <x v="165"/>
    <x v="0"/>
    <x v="28"/>
    <n v="5427"/>
    <n v="10"/>
    <n v="426"/>
    <n v="13206"/>
    <n v="23.4"/>
    <n v="4785"/>
    <n v="3090"/>
  </r>
  <r>
    <x v="165"/>
    <x v="0"/>
    <x v="29"/>
    <n v="2473"/>
    <n v="14"/>
    <n v="208"/>
    <n v="6448"/>
    <n v="25.63"/>
    <n v="1523"/>
    <n v="1653"/>
  </r>
  <r>
    <x v="165"/>
    <x v="0"/>
    <x v="30"/>
    <n v="32302"/>
    <n v="19"/>
    <n v="813"/>
    <n v="25203"/>
    <n v="74.540000000000006"/>
    <n v="17858"/>
    <n v="18786"/>
  </r>
  <r>
    <x v="165"/>
    <x v="0"/>
    <x v="31"/>
    <m/>
    <n v="8"/>
    <n v="87"/>
    <n v="2697"/>
    <m/>
    <m/>
    <m/>
  </r>
  <r>
    <x v="165"/>
    <x v="0"/>
    <x v="32"/>
    <n v="12714"/>
    <n v="6"/>
    <n v="559"/>
    <n v="17329"/>
    <n v="38.770000000000003"/>
    <n v="6586"/>
    <n v="6718"/>
  </r>
  <r>
    <x v="165"/>
    <x v="0"/>
    <x v="33"/>
    <n v="8600"/>
    <n v="19"/>
    <n v="472"/>
    <n v="14632"/>
    <n v="39.619999999999997"/>
    <n v="4974"/>
    <n v="5797"/>
  </r>
  <r>
    <x v="165"/>
    <x v="0"/>
    <x v="34"/>
    <n v="1041532"/>
    <n v="557"/>
    <n v="31832"/>
    <n v="986792"/>
    <n v="62.06"/>
    <n v="535588"/>
    <n v="612389"/>
  </r>
  <r>
    <x v="165"/>
    <x v="1"/>
    <x v="0"/>
    <n v="41611"/>
    <n v="129"/>
    <n v="1562"/>
    <n v="48422"/>
    <n v="43.85"/>
    <n v="22270"/>
    <n v="21235"/>
  </r>
  <r>
    <x v="165"/>
    <x v="1"/>
    <x v="1"/>
    <n v="122559"/>
    <n v="179"/>
    <n v="3609"/>
    <n v="111879"/>
    <n v="60.14"/>
    <n v="62561"/>
    <n v="67289"/>
  </r>
  <r>
    <x v="165"/>
    <x v="1"/>
    <x v="2"/>
    <n v="15758"/>
    <n v="62"/>
    <n v="628"/>
    <n v="19468"/>
    <n v="38.89"/>
    <n v="9036"/>
    <n v="7571"/>
  </r>
  <r>
    <x v="165"/>
    <x v="1"/>
    <x v="3"/>
    <n v="51061"/>
    <n v="92"/>
    <n v="1644"/>
    <n v="50964"/>
    <n v="55.6"/>
    <n v="27290"/>
    <n v="28337"/>
  </r>
  <r>
    <x v="165"/>
    <x v="1"/>
    <x v="4"/>
    <n v="33291"/>
    <n v="52"/>
    <n v="938"/>
    <n v="29078"/>
    <n v="57.09"/>
    <n v="17124"/>
    <n v="16602"/>
  </r>
  <r>
    <x v="165"/>
    <x v="1"/>
    <x v="5"/>
    <n v="56630"/>
    <n v="77"/>
    <n v="1375"/>
    <n v="42625"/>
    <n v="56.15"/>
    <n v="31034"/>
    <n v="23935"/>
  </r>
  <r>
    <x v="165"/>
    <x v="1"/>
    <x v="6"/>
    <n v="39871"/>
    <n v="65"/>
    <n v="1141"/>
    <n v="35371"/>
    <n v="55.1"/>
    <n v="23570"/>
    <n v="19488"/>
  </r>
  <r>
    <x v="165"/>
    <x v="1"/>
    <x v="7"/>
    <n v="8804"/>
    <n v="23"/>
    <n v="292"/>
    <n v="9052"/>
    <n v="52.65"/>
    <n v="4615"/>
    <n v="4766"/>
  </r>
  <r>
    <x v="165"/>
    <x v="1"/>
    <x v="8"/>
    <n v="11514"/>
    <n v="34"/>
    <n v="510"/>
    <n v="15810"/>
    <n v="42.64"/>
    <n v="7078"/>
    <n v="6742"/>
  </r>
  <r>
    <x v="165"/>
    <x v="1"/>
    <x v="9"/>
    <n v="22337"/>
    <n v="44"/>
    <n v="765"/>
    <n v="23715"/>
    <n v="55.91"/>
    <n v="12096"/>
    <n v="13258"/>
  </r>
  <r>
    <x v="165"/>
    <x v="1"/>
    <x v="10"/>
    <n v="40910"/>
    <n v="78"/>
    <n v="1361"/>
    <n v="42191"/>
    <n v="53.36"/>
    <n v="22598"/>
    <n v="22514"/>
  </r>
  <r>
    <x v="165"/>
    <x v="1"/>
    <x v="11"/>
    <n v="8881"/>
    <n v="23"/>
    <n v="580"/>
    <n v="17980"/>
    <n v="21.12"/>
    <n v="5220"/>
    <n v="3797"/>
  </r>
  <r>
    <x v="165"/>
    <x v="1"/>
    <x v="12"/>
    <n v="35285"/>
    <n v="62"/>
    <n v="1059"/>
    <n v="32829"/>
    <n v="56.48"/>
    <n v="17980"/>
    <n v="18542"/>
  </r>
  <r>
    <x v="165"/>
    <x v="1"/>
    <x v="13"/>
    <n v="9247"/>
    <n v="18"/>
    <n v="323"/>
    <n v="10013"/>
    <n v="53.14"/>
    <n v="5463"/>
    <n v="5321"/>
  </r>
  <r>
    <x v="165"/>
    <x v="1"/>
    <x v="14"/>
    <n v="6615"/>
    <n v="20"/>
    <n v="268"/>
    <n v="8308"/>
    <n v="39.299999999999997"/>
    <n v="3805"/>
    <n v="3265"/>
  </r>
  <r>
    <x v="165"/>
    <x v="1"/>
    <x v="15"/>
    <n v="7541"/>
    <n v="27"/>
    <n v="262"/>
    <n v="8122"/>
    <n v="51.62"/>
    <n v="4400"/>
    <n v="4192"/>
  </r>
  <r>
    <x v="165"/>
    <x v="1"/>
    <x v="16"/>
    <n v="44035"/>
    <n v="57"/>
    <n v="1251"/>
    <n v="38781"/>
    <n v="63.7"/>
    <n v="21875"/>
    <n v="24705"/>
  </r>
  <r>
    <x v="165"/>
    <x v="1"/>
    <x v="17"/>
    <n v="28446"/>
    <n v="29"/>
    <n v="744"/>
    <n v="23064"/>
    <n v="66.86"/>
    <n v="14123"/>
    <n v="15421"/>
  </r>
  <r>
    <x v="165"/>
    <x v="1"/>
    <x v="18"/>
    <n v="21092"/>
    <n v="49"/>
    <n v="731"/>
    <n v="22661"/>
    <n v="51.03"/>
    <n v="11724"/>
    <n v="11564"/>
  </r>
  <r>
    <x v="165"/>
    <x v="1"/>
    <x v="19"/>
    <n v="29482"/>
    <n v="95"/>
    <n v="1292"/>
    <n v="40052"/>
    <n v="40.58"/>
    <n v="14362"/>
    <n v="16254"/>
  </r>
  <r>
    <x v="165"/>
    <x v="1"/>
    <x v="20"/>
    <n v="105964"/>
    <n v="198"/>
    <n v="2798"/>
    <n v="86738"/>
    <n v="64.739999999999995"/>
    <n v="57707"/>
    <n v="56154"/>
  </r>
  <r>
    <x v="165"/>
    <x v="1"/>
    <x v="21"/>
    <n v="14761"/>
    <n v="28"/>
    <n v="411"/>
    <n v="12741"/>
    <n v="51.25"/>
    <n v="9744"/>
    <n v="6530"/>
  </r>
  <r>
    <x v="165"/>
    <x v="1"/>
    <x v="22"/>
    <n v="10929"/>
    <n v="19"/>
    <n v="445"/>
    <n v="13795"/>
    <n v="40.840000000000003"/>
    <n v="7945"/>
    <n v="5634"/>
  </r>
  <r>
    <x v="165"/>
    <x v="1"/>
    <x v="23"/>
    <n v="13401"/>
    <n v="27"/>
    <n v="378"/>
    <n v="11718"/>
    <n v="63.9"/>
    <n v="8188"/>
    <n v="7488"/>
  </r>
  <r>
    <x v="165"/>
    <x v="1"/>
    <x v="24"/>
    <n v="145054"/>
    <n v="272"/>
    <n v="4032"/>
    <n v="124992"/>
    <n v="60.65"/>
    <n v="83584"/>
    <n v="75807"/>
  </r>
  <r>
    <x v="165"/>
    <x v="1"/>
    <x v="25"/>
    <n v="31371"/>
    <n v="72"/>
    <n v="1023"/>
    <n v="31713"/>
    <n v="45.68"/>
    <n v="20229"/>
    <n v="14487"/>
  </r>
  <r>
    <x v="165"/>
    <x v="1"/>
    <x v="26"/>
    <n v="9162"/>
    <n v="21"/>
    <n v="343"/>
    <n v="10633"/>
    <n v="36.799999999999997"/>
    <n v="5484"/>
    <n v="3913"/>
  </r>
  <r>
    <x v="165"/>
    <x v="1"/>
    <x v="27"/>
    <n v="40604"/>
    <n v="53"/>
    <n v="1177"/>
    <n v="36487"/>
    <n v="45.22"/>
    <n v="15713"/>
    <n v="16500"/>
  </r>
  <r>
    <x v="165"/>
    <x v="1"/>
    <x v="28"/>
    <n v="9813"/>
    <n v="24"/>
    <n v="306"/>
    <n v="9486"/>
    <n v="57.34"/>
    <n v="6784"/>
    <n v="5440"/>
  </r>
  <r>
    <x v="165"/>
    <x v="1"/>
    <x v="29"/>
    <n v="6602"/>
    <n v="28"/>
    <n v="278"/>
    <n v="8618"/>
    <n v="43.13"/>
    <n v="4325"/>
    <n v="3717"/>
  </r>
  <r>
    <x v="165"/>
    <x v="1"/>
    <x v="30"/>
    <n v="34276"/>
    <n v="45"/>
    <n v="752"/>
    <n v="23312"/>
    <n v="72.44"/>
    <n v="17087"/>
    <n v="16887"/>
  </r>
  <r>
    <x v="165"/>
    <x v="1"/>
    <x v="31"/>
    <n v="1880"/>
    <n v="15"/>
    <n v="105"/>
    <n v="3255"/>
    <n v="34.57"/>
    <n v="1260"/>
    <n v="1125"/>
  </r>
  <r>
    <x v="165"/>
    <x v="1"/>
    <x v="32"/>
    <n v="8246"/>
    <n v="21"/>
    <n v="381"/>
    <n v="11811"/>
    <n v="30.94"/>
    <n v="4626"/>
    <n v="3655"/>
  </r>
  <r>
    <x v="165"/>
    <x v="1"/>
    <x v="33"/>
    <n v="19174"/>
    <n v="42"/>
    <n v="637"/>
    <n v="19747"/>
    <n v="55.1"/>
    <n v="9283"/>
    <n v="10881"/>
  </r>
  <r>
    <x v="165"/>
    <x v="1"/>
    <x v="34"/>
    <n v="912705"/>
    <n v="1779"/>
    <n v="28625"/>
    <n v="887375"/>
    <n v="53.17"/>
    <n v="492475"/>
    <n v="471788"/>
  </r>
  <r>
    <x v="165"/>
    <x v="2"/>
    <x v="0"/>
    <n v="14760"/>
    <n v="25"/>
    <n v="1138"/>
    <n v="35278"/>
    <n v="34.22"/>
    <n v="6826"/>
    <n v="12073"/>
  </r>
  <r>
    <x v="165"/>
    <x v="2"/>
    <x v="1"/>
    <n v="81159"/>
    <n v="36"/>
    <n v="3740"/>
    <n v="115940"/>
    <n v="63.89"/>
    <n v="30124"/>
    <n v="74073"/>
  </r>
  <r>
    <x v="165"/>
    <x v="2"/>
    <x v="2"/>
    <n v="6290"/>
    <n v="17"/>
    <n v="673"/>
    <n v="20863"/>
    <n v="24.06"/>
    <n v="3966"/>
    <n v="5019"/>
  </r>
  <r>
    <x v="165"/>
    <x v="2"/>
    <x v="3"/>
    <n v="11024"/>
    <n v="14"/>
    <n v="819"/>
    <n v="25389"/>
    <n v="36.94"/>
    <n v="4757"/>
    <n v="9379"/>
  </r>
  <r>
    <x v="165"/>
    <x v="2"/>
    <x v="4"/>
    <n v="13034"/>
    <n v="15"/>
    <n v="946"/>
    <n v="29326"/>
    <n v="39.01"/>
    <n v="4020"/>
    <n v="11441"/>
  </r>
  <r>
    <x v="165"/>
    <x v="2"/>
    <x v="5"/>
    <n v="23160"/>
    <n v="15"/>
    <n v="1759"/>
    <n v="54529"/>
    <n v="41.04"/>
    <n v="10546"/>
    <n v="22380"/>
  </r>
  <r>
    <x v="165"/>
    <x v="2"/>
    <x v="6"/>
    <n v="12980"/>
    <n v="15"/>
    <n v="973"/>
    <n v="30163"/>
    <n v="35.770000000000003"/>
    <n v="6506"/>
    <n v="10790"/>
  </r>
  <r>
    <x v="165"/>
    <x v="2"/>
    <x v="7"/>
    <m/>
    <n v="2"/>
    <n v="65"/>
    <n v="2015"/>
    <m/>
    <m/>
    <m/>
  </r>
  <r>
    <x v="165"/>
    <x v="2"/>
    <x v="8"/>
    <m/>
    <n v="6"/>
    <n v="174"/>
    <n v="5394"/>
    <m/>
    <n v="572"/>
    <m/>
  </r>
  <r>
    <x v="165"/>
    <x v="2"/>
    <x v="9"/>
    <n v="3505"/>
    <n v="10"/>
    <n v="425"/>
    <n v="13175"/>
    <n v="24.19"/>
    <n v="1405"/>
    <n v="3187"/>
  </r>
  <r>
    <x v="165"/>
    <x v="2"/>
    <x v="10"/>
    <n v="10195"/>
    <n v="18"/>
    <n v="838"/>
    <n v="25978"/>
    <n v="36.58"/>
    <n v="2410"/>
    <n v="9503"/>
  </r>
  <r>
    <x v="165"/>
    <x v="2"/>
    <x v="11"/>
    <n v="7804"/>
    <n v="15"/>
    <n v="1038"/>
    <n v="32178"/>
    <n v="20.309999999999999"/>
    <n v="3702"/>
    <n v="6534"/>
  </r>
  <r>
    <x v="165"/>
    <x v="2"/>
    <x v="12"/>
    <m/>
    <n v="2"/>
    <n v="100"/>
    <n v="3100"/>
    <m/>
    <m/>
    <m/>
  </r>
  <r>
    <x v="165"/>
    <x v="2"/>
    <x v="13"/>
    <n v="1514"/>
    <n v="4"/>
    <n v="109"/>
    <n v="3379"/>
    <n v="38.15"/>
    <n v="644"/>
    <n v="1289"/>
  </r>
  <r>
    <x v="165"/>
    <x v="2"/>
    <x v="14"/>
    <m/>
    <n v="2"/>
    <n v="65"/>
    <n v="2015"/>
    <m/>
    <m/>
    <m/>
  </r>
  <r>
    <x v="165"/>
    <x v="2"/>
    <x v="15"/>
    <m/>
    <n v="6"/>
    <n v="453"/>
    <n v="14043"/>
    <m/>
    <m/>
    <m/>
  </r>
  <r>
    <x v="165"/>
    <x v="2"/>
    <x v="16"/>
    <m/>
    <n v="12"/>
    <n v="2224"/>
    <n v="68944"/>
    <m/>
    <m/>
    <m/>
  </r>
  <r>
    <x v="165"/>
    <x v="2"/>
    <x v="17"/>
    <m/>
    <n v="8"/>
    <n v="1624"/>
    <n v="50344"/>
    <m/>
    <m/>
    <m/>
  </r>
  <r>
    <x v="165"/>
    <x v="2"/>
    <x v="18"/>
    <n v="10038"/>
    <n v="24"/>
    <n v="1154"/>
    <n v="35774"/>
    <n v="24.34"/>
    <n v="4961"/>
    <n v="8709"/>
  </r>
  <r>
    <x v="165"/>
    <x v="2"/>
    <x v="19"/>
    <n v="13810"/>
    <n v="28"/>
    <n v="1264"/>
    <n v="39184"/>
    <n v="32.229999999999997"/>
    <n v="6583"/>
    <n v="12628"/>
  </r>
  <r>
    <x v="165"/>
    <x v="2"/>
    <x v="20"/>
    <n v="34931"/>
    <n v="53"/>
    <n v="2667"/>
    <n v="82677"/>
    <n v="40.69"/>
    <n v="15882"/>
    <n v="33639"/>
  </r>
  <r>
    <x v="165"/>
    <x v="2"/>
    <x v="21"/>
    <m/>
    <n v="7"/>
    <n v="484"/>
    <n v="15004"/>
    <m/>
    <m/>
    <m/>
  </r>
  <r>
    <x v="165"/>
    <x v="2"/>
    <x v="22"/>
    <m/>
    <n v="6"/>
    <n v="381"/>
    <n v="11811"/>
    <m/>
    <m/>
    <m/>
  </r>
  <r>
    <x v="165"/>
    <x v="2"/>
    <x v="23"/>
    <m/>
    <n v="4"/>
    <n v="84"/>
    <n v="2604"/>
    <m/>
    <m/>
    <m/>
  </r>
  <r>
    <x v="165"/>
    <x v="2"/>
    <x v="24"/>
    <n v="46158"/>
    <n v="70"/>
    <n v="3616"/>
    <n v="112096"/>
    <n v="38.56"/>
    <n v="23528"/>
    <n v="43224"/>
  </r>
  <r>
    <x v="165"/>
    <x v="2"/>
    <x v="25"/>
    <n v="18139"/>
    <n v="23"/>
    <n v="1511"/>
    <n v="46841"/>
    <n v="31.77"/>
    <n v="12600"/>
    <n v="14882"/>
  </r>
  <r>
    <x v="165"/>
    <x v="2"/>
    <x v="26"/>
    <n v="7515"/>
    <n v="8"/>
    <n v="619"/>
    <n v="19189"/>
    <n v="36.08"/>
    <n v="3108"/>
    <n v="6924"/>
  </r>
  <r>
    <x v="165"/>
    <x v="2"/>
    <x v="27"/>
    <n v="34082"/>
    <n v="20"/>
    <n v="2191"/>
    <n v="67921"/>
    <n v="45.68"/>
    <n v="11459"/>
    <n v="31028"/>
  </r>
  <r>
    <x v="165"/>
    <x v="2"/>
    <x v="28"/>
    <n v="1448"/>
    <n v="6"/>
    <n v="127"/>
    <n v="3937"/>
    <n v="21.35"/>
    <n v="1060"/>
    <n v="841"/>
  </r>
  <r>
    <x v="165"/>
    <x v="2"/>
    <x v="29"/>
    <n v="1152"/>
    <n v="10"/>
    <n v="276"/>
    <n v="8556"/>
    <n v="9.91"/>
    <n v="426"/>
    <n v="848"/>
  </r>
  <r>
    <x v="165"/>
    <x v="2"/>
    <x v="30"/>
    <n v="4160"/>
    <n v="8"/>
    <n v="412"/>
    <n v="12772"/>
    <n v="31.73"/>
    <n v="2274"/>
    <n v="4053"/>
  </r>
  <r>
    <x v="165"/>
    <x v="2"/>
    <x v="31"/>
    <m/>
    <n v="3"/>
    <n v="103"/>
    <n v="3193"/>
    <m/>
    <m/>
    <m/>
  </r>
  <r>
    <x v="165"/>
    <x v="2"/>
    <x v="32"/>
    <n v="3323"/>
    <n v="6"/>
    <n v="366"/>
    <n v="11346"/>
    <n v="27.53"/>
    <n v="2000"/>
    <n v="3124"/>
  </r>
  <r>
    <x v="165"/>
    <x v="2"/>
    <x v="33"/>
    <n v="2982"/>
    <n v="10"/>
    <n v="382"/>
    <n v="11842"/>
    <n v="20.079999999999998"/>
    <n v="2524"/>
    <n v="2378"/>
  </r>
  <r>
    <x v="165"/>
    <x v="2"/>
    <x v="34"/>
    <n v="374677"/>
    <n v="430"/>
    <n v="27560"/>
    <n v="854360"/>
    <n v="39.770000000000003"/>
    <n v="160297"/>
    <n v="339764"/>
  </r>
  <r>
    <x v="165"/>
    <x v="3"/>
    <x v="0"/>
    <n v="36449"/>
    <n v="45"/>
    <n v="5707"/>
    <n v="176917"/>
    <n v="10.37"/>
    <n v="17756"/>
    <n v="18347"/>
  </r>
  <r>
    <x v="165"/>
    <x v="3"/>
    <x v="1"/>
    <n v="32398"/>
    <n v="22"/>
    <n v="2492"/>
    <n v="77252"/>
    <n v="19.62"/>
    <n v="11914"/>
    <n v="15158"/>
  </r>
  <r>
    <x v="165"/>
    <x v="3"/>
    <x v="2"/>
    <n v="25760"/>
    <n v="23"/>
    <n v="3026"/>
    <n v="93806"/>
    <n v="12.84"/>
    <n v="15071"/>
    <n v="12045"/>
  </r>
  <r>
    <x v="165"/>
    <x v="3"/>
    <x v="3"/>
    <n v="16237"/>
    <n v="21"/>
    <n v="1885"/>
    <n v="58435"/>
    <n v="14.76"/>
    <n v="9731"/>
    <n v="8623"/>
  </r>
  <r>
    <x v="165"/>
    <x v="3"/>
    <x v="4"/>
    <n v="24700"/>
    <n v="18"/>
    <n v="2669"/>
    <n v="82739"/>
    <n v="13.71"/>
    <n v="7582"/>
    <n v="11347"/>
  </r>
  <r>
    <x v="165"/>
    <x v="3"/>
    <x v="5"/>
    <n v="17949"/>
    <n v="10"/>
    <n v="1341"/>
    <n v="41571"/>
    <n v="20.78"/>
    <n v="8784"/>
    <n v="8640"/>
  </r>
  <r>
    <x v="165"/>
    <x v="3"/>
    <x v="6"/>
    <n v="12843"/>
    <n v="9"/>
    <n v="1291"/>
    <n v="40021"/>
    <n v="13.78"/>
    <n v="5672"/>
    <n v="5513"/>
  </r>
  <r>
    <x v="165"/>
    <x v="3"/>
    <x v="7"/>
    <m/>
    <n v="5"/>
    <n v="1149"/>
    <n v="35619"/>
    <m/>
    <n v="2301"/>
    <m/>
  </r>
  <r>
    <x v="165"/>
    <x v="3"/>
    <x v="8"/>
    <n v="6243"/>
    <n v="10"/>
    <n v="1744"/>
    <n v="54064"/>
    <n v="5.59"/>
    <n v="2225"/>
    <n v="3024"/>
  </r>
  <r>
    <x v="165"/>
    <x v="3"/>
    <x v="9"/>
    <n v="7385"/>
    <n v="12"/>
    <n v="1155"/>
    <n v="35805"/>
    <n v="11.19"/>
    <n v="3312"/>
    <n v="4008"/>
  </r>
  <r>
    <x v="165"/>
    <x v="3"/>
    <x v="10"/>
    <n v="12379"/>
    <n v="20"/>
    <n v="1825"/>
    <n v="56575"/>
    <n v="11.04"/>
    <n v="5590"/>
    <n v="6245"/>
  </r>
  <r>
    <x v="165"/>
    <x v="3"/>
    <x v="11"/>
    <n v="4312"/>
    <n v="6"/>
    <n v="401"/>
    <n v="12431"/>
    <n v="15.85"/>
    <n v="3073"/>
    <n v="1971"/>
  </r>
  <r>
    <x v="165"/>
    <x v="3"/>
    <x v="12"/>
    <m/>
    <n v="7"/>
    <n v="589"/>
    <n v="18259"/>
    <m/>
    <m/>
    <m/>
  </r>
  <r>
    <x v="165"/>
    <x v="3"/>
    <x v="13"/>
    <m/>
    <n v="3"/>
    <n v="364"/>
    <n v="11284"/>
    <m/>
    <m/>
    <m/>
  </r>
  <r>
    <x v="165"/>
    <x v="3"/>
    <x v="14"/>
    <n v="2810"/>
    <n v="7"/>
    <n v="757"/>
    <n v="23467"/>
    <n v="4.43"/>
    <n v="1736"/>
    <n v="1039"/>
  </r>
  <r>
    <x v="165"/>
    <x v="3"/>
    <x v="15"/>
    <n v="5622"/>
    <n v="8"/>
    <n v="972"/>
    <n v="30132"/>
    <n v="8.5399999999999991"/>
    <n v="2826"/>
    <n v="2573"/>
  </r>
  <r>
    <x v="165"/>
    <x v="3"/>
    <x v="16"/>
    <m/>
    <n v="4"/>
    <n v="419"/>
    <n v="12989"/>
    <m/>
    <m/>
    <m/>
  </r>
  <r>
    <x v="165"/>
    <x v="3"/>
    <x v="17"/>
    <m/>
    <n v="1"/>
    <n v="39"/>
    <n v="1209"/>
    <m/>
    <m/>
    <m/>
  </r>
  <r>
    <x v="165"/>
    <x v="3"/>
    <x v="18"/>
    <n v="10716"/>
    <n v="14"/>
    <n v="1082"/>
    <n v="33542"/>
    <n v="14.05"/>
    <n v="6389"/>
    <n v="4714"/>
  </r>
  <r>
    <x v="165"/>
    <x v="3"/>
    <x v="19"/>
    <n v="20092"/>
    <n v="22"/>
    <n v="3718"/>
    <n v="115258"/>
    <n v="7.14"/>
    <n v="8084"/>
    <n v="8227"/>
  </r>
  <r>
    <x v="165"/>
    <x v="3"/>
    <x v="20"/>
    <n v="53538"/>
    <n v="36"/>
    <n v="4599"/>
    <n v="142569"/>
    <n v="20.62"/>
    <n v="17066"/>
    <n v="29397"/>
  </r>
  <r>
    <x v="165"/>
    <x v="3"/>
    <x v="21"/>
    <n v="7902"/>
    <n v="9"/>
    <n v="681"/>
    <n v="21111"/>
    <n v="15.34"/>
    <n v="3071"/>
    <n v="3238"/>
  </r>
  <r>
    <x v="165"/>
    <x v="3"/>
    <x v="22"/>
    <n v="9015"/>
    <n v="4"/>
    <n v="618"/>
    <n v="19158"/>
    <n v="18.579999999999998"/>
    <n v="7586"/>
    <n v="3559"/>
  </r>
  <r>
    <x v="165"/>
    <x v="3"/>
    <x v="23"/>
    <n v="7864"/>
    <n v="7"/>
    <n v="847"/>
    <n v="26257"/>
    <n v="12.4"/>
    <n v="4642"/>
    <n v="3256"/>
  </r>
  <r>
    <x v="165"/>
    <x v="3"/>
    <x v="24"/>
    <n v="78319"/>
    <n v="56"/>
    <n v="6745"/>
    <n v="209095"/>
    <n v="18.87"/>
    <n v="32364"/>
    <n v="39449"/>
  </r>
  <r>
    <x v="165"/>
    <x v="3"/>
    <x v="25"/>
    <n v="21536"/>
    <n v="19"/>
    <n v="1736"/>
    <n v="53816"/>
    <n v="19.93"/>
    <n v="13212"/>
    <n v="10724"/>
  </r>
  <r>
    <x v="165"/>
    <x v="3"/>
    <x v="26"/>
    <n v="11421"/>
    <n v="6"/>
    <n v="1580"/>
    <n v="48980"/>
    <n v="10.47"/>
    <n v="5275"/>
    <n v="5128"/>
  </r>
  <r>
    <x v="165"/>
    <x v="3"/>
    <x v="27"/>
    <n v="17278"/>
    <n v="7"/>
    <n v="1101"/>
    <n v="34131"/>
    <n v="19.829999999999998"/>
    <n v="8454"/>
    <n v="6767"/>
  </r>
  <r>
    <x v="165"/>
    <x v="3"/>
    <x v="28"/>
    <n v="6648"/>
    <n v="12"/>
    <n v="3074"/>
    <n v="95294"/>
    <n v="3.66"/>
    <n v="3247"/>
    <n v="3490"/>
  </r>
  <r>
    <x v="165"/>
    <x v="3"/>
    <x v="29"/>
    <n v="8736"/>
    <n v="10"/>
    <n v="2289"/>
    <n v="70959"/>
    <n v="5.93"/>
    <n v="3357"/>
    <n v="4210"/>
  </r>
  <r>
    <x v="165"/>
    <x v="3"/>
    <x v="30"/>
    <n v="11958"/>
    <n v="6"/>
    <n v="488"/>
    <n v="15128"/>
    <n v="30.14"/>
    <n v="5142"/>
    <n v="4559"/>
  </r>
  <r>
    <x v="165"/>
    <x v="3"/>
    <x v="31"/>
    <n v="1945"/>
    <n v="6"/>
    <n v="269"/>
    <n v="8339"/>
    <n v="11.94"/>
    <n v="1111"/>
    <n v="996"/>
  </r>
  <r>
    <x v="165"/>
    <x v="3"/>
    <x v="32"/>
    <n v="7810"/>
    <n v="5"/>
    <n v="798"/>
    <n v="24738"/>
    <n v="15.28"/>
    <n v="3531"/>
    <n v="3780"/>
  </r>
  <r>
    <x v="165"/>
    <x v="3"/>
    <x v="33"/>
    <n v="4360"/>
    <n v="11"/>
    <n v="771"/>
    <n v="23901"/>
    <n v="9.0399999999999991"/>
    <n v="2543"/>
    <n v="2162"/>
  </r>
  <r>
    <x v="165"/>
    <x v="3"/>
    <x v="34"/>
    <n v="424392"/>
    <n v="404"/>
    <n v="51437"/>
    <n v="1594547"/>
    <n v="12.61"/>
    <n v="194973"/>
    <n v="201147"/>
  </r>
  <r>
    <x v="165"/>
    <x v="4"/>
    <x v="0"/>
    <n v="119823"/>
    <n v="230"/>
    <n v="9578"/>
    <n v="296918"/>
    <n v="22.37"/>
    <n v="62578"/>
    <n v="66433"/>
  </r>
  <r>
    <x v="165"/>
    <x v="4"/>
    <x v="1"/>
    <n v="598642"/>
    <n v="313"/>
    <n v="18941"/>
    <n v="587171"/>
    <n v="64.040000000000006"/>
    <n v="288357"/>
    <n v="376043"/>
  </r>
  <r>
    <x v="165"/>
    <x v="4"/>
    <x v="2"/>
    <n v="51358"/>
    <n v="111"/>
    <n v="4498"/>
    <n v="139438"/>
    <n v="18.97"/>
    <n v="29845"/>
    <n v="26453"/>
  </r>
  <r>
    <x v="165"/>
    <x v="4"/>
    <x v="3"/>
    <n v="105103"/>
    <n v="148"/>
    <n v="5272"/>
    <n v="163432"/>
    <n v="37.42"/>
    <n v="55003"/>
    <n v="61152"/>
  </r>
  <r>
    <x v="165"/>
    <x v="4"/>
    <x v="4"/>
    <n v="82788"/>
    <n v="93"/>
    <n v="5020"/>
    <n v="155620"/>
    <n v="29.9"/>
    <n v="35134"/>
    <n v="46535"/>
  </r>
  <r>
    <x v="165"/>
    <x v="4"/>
    <x v="5"/>
    <n v="168789"/>
    <n v="123"/>
    <n v="6288"/>
    <n v="194928"/>
    <n v="47.6"/>
    <n v="89787"/>
    <n v="92789"/>
  </r>
  <r>
    <x v="165"/>
    <x v="4"/>
    <x v="6"/>
    <n v="81418"/>
    <n v="97"/>
    <n v="3910"/>
    <n v="121210"/>
    <n v="36.36"/>
    <n v="42395"/>
    <n v="44076"/>
  </r>
  <r>
    <x v="165"/>
    <x v="4"/>
    <x v="7"/>
    <n v="15906"/>
    <n v="34"/>
    <n v="1566"/>
    <n v="48546"/>
    <n v="16.7"/>
    <n v="7548"/>
    <n v="8107"/>
  </r>
  <r>
    <x v="165"/>
    <x v="4"/>
    <x v="8"/>
    <n v="22673"/>
    <n v="59"/>
    <n v="2655"/>
    <n v="82305"/>
    <n v="16.690000000000001"/>
    <n v="11776"/>
    <n v="13740"/>
  </r>
  <r>
    <x v="165"/>
    <x v="4"/>
    <x v="9"/>
    <n v="44005"/>
    <n v="82"/>
    <n v="2837"/>
    <n v="87947"/>
    <n v="30.86"/>
    <n v="22416"/>
    <n v="27141"/>
  </r>
  <r>
    <x v="165"/>
    <x v="4"/>
    <x v="10"/>
    <n v="75867"/>
    <n v="133"/>
    <n v="4559"/>
    <n v="141329"/>
    <n v="32.31"/>
    <n v="38236"/>
    <n v="45669"/>
  </r>
  <r>
    <x v="165"/>
    <x v="4"/>
    <x v="11"/>
    <n v="30228"/>
    <n v="54"/>
    <n v="2535"/>
    <n v="78585"/>
    <n v="22.55"/>
    <n v="16470"/>
    <n v="17720"/>
  </r>
  <r>
    <x v="165"/>
    <x v="4"/>
    <x v="12"/>
    <n v="46721"/>
    <n v="91"/>
    <n v="2301"/>
    <n v="71331"/>
    <n v="37.909999999999997"/>
    <n v="24508"/>
    <n v="27040"/>
  </r>
  <r>
    <x v="165"/>
    <x v="4"/>
    <x v="13"/>
    <n v="16157"/>
    <n v="28"/>
    <n v="933"/>
    <n v="28923"/>
    <n v="31.54"/>
    <n v="8367"/>
    <n v="9121"/>
  </r>
  <r>
    <x v="165"/>
    <x v="4"/>
    <x v="14"/>
    <n v="14823"/>
    <n v="39"/>
    <n v="1315"/>
    <n v="40765"/>
    <n v="18.25"/>
    <n v="8322"/>
    <n v="7440"/>
  </r>
  <r>
    <x v="165"/>
    <x v="4"/>
    <x v="15"/>
    <n v="19414"/>
    <n v="44"/>
    <n v="1727"/>
    <n v="53537"/>
    <n v="22.05"/>
    <n v="9298"/>
    <n v="11806"/>
  </r>
  <r>
    <x v="165"/>
    <x v="4"/>
    <x v="16"/>
    <n v="225132"/>
    <n v="108"/>
    <n v="7379"/>
    <n v="228749"/>
    <n v="66.16"/>
    <n v="100856"/>
    <n v="151350"/>
  </r>
  <r>
    <x v="165"/>
    <x v="4"/>
    <x v="17"/>
    <n v="197674"/>
    <n v="70"/>
    <n v="5769"/>
    <n v="178839"/>
    <n v="75.63"/>
    <n v="89308"/>
    <n v="135259"/>
  </r>
  <r>
    <x v="165"/>
    <x v="4"/>
    <x v="18"/>
    <n v="48817"/>
    <n v="103"/>
    <n v="3314"/>
    <n v="102734"/>
    <n v="28.79"/>
    <n v="27096"/>
    <n v="29577"/>
  </r>
  <r>
    <x v="165"/>
    <x v="4"/>
    <x v="19"/>
    <n v="72394"/>
    <n v="159"/>
    <n v="6742"/>
    <n v="209002"/>
    <n v="20.47"/>
    <n v="34769"/>
    <n v="42786"/>
  </r>
  <r>
    <x v="165"/>
    <x v="4"/>
    <x v="20"/>
    <n v="279684"/>
    <n v="337"/>
    <n v="12648"/>
    <n v="392088"/>
    <n v="43.71"/>
    <n v="133854"/>
    <n v="171371"/>
  </r>
  <r>
    <x v="165"/>
    <x v="4"/>
    <x v="21"/>
    <n v="28969"/>
    <n v="50"/>
    <n v="1681"/>
    <n v="52111"/>
    <n v="27.06"/>
    <n v="17061"/>
    <n v="14102"/>
  </r>
  <r>
    <x v="165"/>
    <x v="4"/>
    <x v="22"/>
    <n v="39964"/>
    <n v="34"/>
    <n v="1880"/>
    <n v="58280"/>
    <n v="36.770000000000003"/>
    <n v="33241"/>
    <n v="21428"/>
  </r>
  <r>
    <x v="165"/>
    <x v="4"/>
    <x v="23"/>
    <n v="27668"/>
    <n v="46"/>
    <n v="1449"/>
    <n v="44919"/>
    <n v="29.04"/>
    <n v="14479"/>
    <n v="13043"/>
  </r>
  <r>
    <x v="165"/>
    <x v="4"/>
    <x v="24"/>
    <n v="376285"/>
    <n v="467"/>
    <n v="17658"/>
    <n v="547398"/>
    <n v="40.18"/>
    <n v="198634"/>
    <n v="219944"/>
  </r>
  <r>
    <x v="165"/>
    <x v="4"/>
    <x v="25"/>
    <n v="92576"/>
    <n v="151"/>
    <n v="5440"/>
    <n v="168640"/>
    <n v="30.77"/>
    <n v="63234"/>
    <n v="51894"/>
  </r>
  <r>
    <x v="165"/>
    <x v="4"/>
    <x v="26"/>
    <n v="40027"/>
    <n v="45"/>
    <n v="3015"/>
    <n v="93465"/>
    <n v="23.47"/>
    <n v="18895"/>
    <n v="21933"/>
  </r>
  <r>
    <x v="165"/>
    <x v="4"/>
    <x v="27"/>
    <n v="207350"/>
    <n v="114"/>
    <n v="7592"/>
    <n v="235352"/>
    <n v="49.84"/>
    <n v="82740"/>
    <n v="117289"/>
  </r>
  <r>
    <x v="165"/>
    <x v="4"/>
    <x v="28"/>
    <n v="23336"/>
    <n v="52"/>
    <n v="3933"/>
    <n v="121923"/>
    <n v="10.55"/>
    <n v="15876"/>
    <n v="12860"/>
  </r>
  <r>
    <x v="165"/>
    <x v="4"/>
    <x v="29"/>
    <n v="18962"/>
    <n v="62"/>
    <n v="3051"/>
    <n v="94581"/>
    <n v="11.03"/>
    <n v="9631"/>
    <n v="10428"/>
  </r>
  <r>
    <x v="165"/>
    <x v="4"/>
    <x v="30"/>
    <n v="82696"/>
    <n v="78"/>
    <n v="2465"/>
    <n v="76415"/>
    <n v="57.95"/>
    <n v="42361"/>
    <n v="44285"/>
  </r>
  <r>
    <x v="165"/>
    <x v="4"/>
    <x v="31"/>
    <n v="4808"/>
    <n v="32"/>
    <n v="564"/>
    <n v="17484"/>
    <n v="17.07"/>
    <n v="3134"/>
    <n v="2985"/>
  </r>
  <r>
    <x v="165"/>
    <x v="4"/>
    <x v="32"/>
    <n v="32093"/>
    <n v="38"/>
    <n v="2104"/>
    <n v="65224"/>
    <n v="26.49"/>
    <n v="16742"/>
    <n v="17277"/>
  </r>
  <r>
    <x v="165"/>
    <x v="4"/>
    <x v="33"/>
    <n v="35116"/>
    <n v="82"/>
    <n v="2262"/>
    <n v="70122"/>
    <n v="30.26"/>
    <n v="19323"/>
    <n v="21217"/>
  </r>
  <r>
    <x v="165"/>
    <x v="4"/>
    <x v="34"/>
    <n v="2753305"/>
    <n v="3170"/>
    <n v="139454"/>
    <n v="4323074"/>
    <n v="37.590000000000003"/>
    <n v="1383333"/>
    <n v="162508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9050">
  <r>
    <x v="0"/>
    <x v="0"/>
    <x v="0"/>
    <n v="28187"/>
    <n v="31"/>
    <n v="893"/>
    <n v="27683"/>
    <n v="51.78"/>
    <n v="12624"/>
    <n v="14335"/>
  </r>
  <r>
    <x v="0"/>
    <x v="0"/>
    <x v="1"/>
    <n v="229112"/>
    <n v="56"/>
    <n v="6619"/>
    <n v="205189"/>
    <n v="67.17"/>
    <n v="119025"/>
    <n v="137822"/>
  </r>
  <r>
    <x v="0"/>
    <x v="0"/>
    <x v="2"/>
    <n v="4463"/>
    <n v="13"/>
    <n v="208"/>
    <n v="6448"/>
    <n v="37.22"/>
    <n v="2883"/>
    <n v="2400"/>
  </r>
  <r>
    <x v="0"/>
    <x v="0"/>
    <x v="3"/>
    <n v="11082"/>
    <n v="29"/>
    <n v="837"/>
    <n v="25947"/>
    <n v="26.38"/>
    <n v="7157"/>
    <n v="6846"/>
  </r>
  <r>
    <x v="0"/>
    <x v="0"/>
    <x v="4"/>
    <n v="6671"/>
    <n v="7"/>
    <n v="196"/>
    <n v="6076"/>
    <n v="53.18"/>
    <n v="2458"/>
    <n v="3231"/>
  </r>
  <r>
    <x v="0"/>
    <x v="0"/>
    <x v="5"/>
    <n v="68719"/>
    <n v="18"/>
    <n v="1518"/>
    <n v="47058"/>
    <n v="72.819999999999993"/>
    <n v="45346"/>
    <n v="34266"/>
  </r>
  <r>
    <x v="0"/>
    <x v="0"/>
    <x v="6"/>
    <n v="17951"/>
    <n v="9"/>
    <n v="458"/>
    <n v="14198"/>
    <n v="59.06"/>
    <n v="10611"/>
    <n v="8386"/>
  </r>
  <r>
    <x v="0"/>
    <x v="0"/>
    <x v="7"/>
    <m/>
    <n v="5"/>
    <n v="65"/>
    <n v="2015"/>
    <m/>
    <m/>
    <m/>
  </r>
  <r>
    <x v="0"/>
    <x v="0"/>
    <x v="8"/>
    <n v="1430"/>
    <n v="10"/>
    <n v="203"/>
    <n v="6293"/>
    <n v="15.41"/>
    <n v="793"/>
    <n v="970"/>
  </r>
  <r>
    <x v="0"/>
    <x v="0"/>
    <x v="9"/>
    <n v="6401"/>
    <n v="22"/>
    <n v="409"/>
    <n v="12679"/>
    <n v="32.97"/>
    <n v="3508"/>
    <n v="4180"/>
  </r>
  <r>
    <x v="0"/>
    <x v="0"/>
    <x v="10"/>
    <n v="7418"/>
    <n v="16"/>
    <n v="318"/>
    <n v="9858"/>
    <n v="41.26"/>
    <n v="4068"/>
    <n v="4067"/>
  </r>
  <r>
    <x v="0"/>
    <x v="0"/>
    <x v="11"/>
    <n v="7593"/>
    <n v="9"/>
    <n v="278"/>
    <n v="8618"/>
    <n v="46.86"/>
    <n v="4922"/>
    <n v="4038"/>
  </r>
  <r>
    <x v="0"/>
    <x v="0"/>
    <x v="12"/>
    <n v="7406"/>
    <n v="25"/>
    <n v="674"/>
    <n v="20894"/>
    <n v="23.3"/>
    <n v="4358"/>
    <n v="4869"/>
  </r>
  <r>
    <x v="0"/>
    <x v="0"/>
    <x v="13"/>
    <m/>
    <n v="5"/>
    <n v="81"/>
    <n v="2511"/>
    <m/>
    <m/>
    <m/>
  </r>
  <r>
    <x v="0"/>
    <x v="0"/>
    <x v="14"/>
    <m/>
    <n v="10"/>
    <n v="203"/>
    <n v="6293"/>
    <m/>
    <m/>
    <m/>
  </r>
  <r>
    <x v="0"/>
    <x v="0"/>
    <x v="15"/>
    <m/>
    <n v="6"/>
    <n v="48"/>
    <n v="1488"/>
    <m/>
    <m/>
    <m/>
  </r>
  <r>
    <x v="0"/>
    <x v="0"/>
    <x v="16"/>
    <n v="72061"/>
    <n v="25"/>
    <n v="2409"/>
    <n v="74679"/>
    <n v="57.17"/>
    <n v="41857"/>
    <n v="42691"/>
  </r>
  <r>
    <x v="0"/>
    <x v="0"/>
    <x v="17"/>
    <n v="70098"/>
    <n v="21"/>
    <n v="2289"/>
    <n v="70959"/>
    <n v="57.85"/>
    <n v="40862"/>
    <n v="41047"/>
  </r>
  <r>
    <x v="0"/>
    <x v="0"/>
    <x v="18"/>
    <n v="10180"/>
    <n v="16"/>
    <n v="358"/>
    <n v="11098"/>
    <n v="49.32"/>
    <n v="5750"/>
    <n v="5473"/>
  </r>
  <r>
    <x v="0"/>
    <x v="0"/>
    <x v="19"/>
    <n v="10951"/>
    <n v="18"/>
    <n v="363"/>
    <n v="11253"/>
    <n v="53.75"/>
    <n v="6030"/>
    <n v="6048"/>
  </r>
  <r>
    <x v="0"/>
    <x v="0"/>
    <x v="20"/>
    <n v="124572"/>
    <n v="65"/>
    <n v="3574"/>
    <n v="110794"/>
    <n v="63.31"/>
    <n v="78863"/>
    <n v="70140"/>
  </r>
  <r>
    <x v="0"/>
    <x v="0"/>
    <x v="21"/>
    <m/>
    <n v="8"/>
    <n v="125"/>
    <n v="3875"/>
    <m/>
    <m/>
    <m/>
  </r>
  <r>
    <x v="0"/>
    <x v="0"/>
    <x v="22"/>
    <m/>
    <n v="4"/>
    <n v="174"/>
    <n v="5394"/>
    <m/>
    <m/>
    <m/>
  </r>
  <r>
    <x v="0"/>
    <x v="0"/>
    <x v="23"/>
    <m/>
    <n v="12"/>
    <n v="175"/>
    <n v="5425"/>
    <m/>
    <m/>
    <m/>
  </r>
  <r>
    <x v="0"/>
    <x v="0"/>
    <x v="24"/>
    <n v="136979"/>
    <n v="89"/>
    <n v="4048"/>
    <n v="125488"/>
    <n v="61.39"/>
    <n v="90080"/>
    <n v="77031"/>
  </r>
  <r>
    <x v="0"/>
    <x v="0"/>
    <x v="25"/>
    <n v="37317"/>
    <n v="46"/>
    <n v="1198"/>
    <n v="37138"/>
    <n v="55.65"/>
    <n v="29085"/>
    <n v="20668"/>
  </r>
  <r>
    <x v="0"/>
    <x v="0"/>
    <x v="26"/>
    <m/>
    <n v="5"/>
    <n v="230"/>
    <n v="7130"/>
    <m/>
    <m/>
    <m/>
  </r>
  <r>
    <x v="0"/>
    <x v="0"/>
    <x v="27"/>
    <n v="105330"/>
    <n v="23"/>
    <n v="2390"/>
    <n v="74090"/>
    <n v="75.28"/>
    <n v="47261"/>
    <n v="55776"/>
  </r>
  <r>
    <x v="0"/>
    <x v="0"/>
    <x v="28"/>
    <n v="7799"/>
    <n v="12"/>
    <n v="434"/>
    <n v="13454"/>
    <n v="32.67"/>
    <n v="6271"/>
    <n v="4395"/>
  </r>
  <r>
    <x v="0"/>
    <x v="0"/>
    <x v="29"/>
    <m/>
    <n v="16"/>
    <n v="206"/>
    <n v="6386"/>
    <m/>
    <m/>
    <m/>
  </r>
  <r>
    <x v="0"/>
    <x v="0"/>
    <x v="30"/>
    <n v="20428"/>
    <n v="20"/>
    <n v="718"/>
    <n v="22258"/>
    <n v="57.41"/>
    <n v="13950"/>
    <n v="12778"/>
  </r>
  <r>
    <x v="0"/>
    <x v="0"/>
    <x v="31"/>
    <m/>
    <n v="9"/>
    <n v="100"/>
    <n v="3100"/>
    <m/>
    <m/>
    <m/>
  </r>
  <r>
    <x v="0"/>
    <x v="0"/>
    <x v="32"/>
    <n v="20591"/>
    <n v="6"/>
    <n v="544"/>
    <n v="16864"/>
    <n v="60.38"/>
    <n v="12401"/>
    <n v="10182"/>
  </r>
  <r>
    <x v="0"/>
    <x v="0"/>
    <x v="33"/>
    <n v="8148"/>
    <n v="24"/>
    <n v="483"/>
    <n v="14973"/>
    <n v="35.53"/>
    <n v="4947"/>
    <n v="5320"/>
  </r>
  <r>
    <x v="0"/>
    <x v="0"/>
    <x v="34"/>
    <n v="847948"/>
    <n v="580"/>
    <n v="26489"/>
    <n v="821159"/>
    <n v="58.08"/>
    <n v="487239"/>
    <n v="476891"/>
  </r>
  <r>
    <x v="0"/>
    <x v="1"/>
    <x v="0"/>
    <n v="88905"/>
    <n v="136"/>
    <n v="1717"/>
    <n v="53227"/>
    <n v="67.89"/>
    <n v="41036"/>
    <n v="36135"/>
  </r>
  <r>
    <x v="0"/>
    <x v="1"/>
    <x v="1"/>
    <n v="132418"/>
    <n v="179"/>
    <n v="3437"/>
    <n v="106547"/>
    <n v="61.01"/>
    <n v="60014"/>
    <n v="64999"/>
  </r>
  <r>
    <x v="0"/>
    <x v="1"/>
    <x v="2"/>
    <n v="35741"/>
    <n v="64"/>
    <n v="656"/>
    <n v="20336"/>
    <n v="60.55"/>
    <n v="15132"/>
    <n v="12314"/>
  </r>
  <r>
    <x v="0"/>
    <x v="1"/>
    <x v="3"/>
    <n v="37985"/>
    <n v="79"/>
    <n v="1249"/>
    <n v="38719"/>
    <n v="45.75"/>
    <n v="23782"/>
    <n v="17714"/>
  </r>
  <r>
    <x v="0"/>
    <x v="1"/>
    <x v="4"/>
    <n v="44195"/>
    <n v="60"/>
    <n v="858"/>
    <n v="26598"/>
    <n v="63.82"/>
    <n v="18739"/>
    <n v="16975"/>
  </r>
  <r>
    <x v="0"/>
    <x v="1"/>
    <x v="5"/>
    <n v="71547"/>
    <n v="81"/>
    <n v="1318"/>
    <n v="40858"/>
    <n v="69.08"/>
    <n v="39180"/>
    <n v="28226"/>
  </r>
  <r>
    <x v="0"/>
    <x v="1"/>
    <x v="6"/>
    <n v="64866"/>
    <n v="69"/>
    <n v="1136"/>
    <n v="35216"/>
    <n v="72.900000000000006"/>
    <n v="37198"/>
    <n v="25674"/>
  </r>
  <r>
    <x v="0"/>
    <x v="1"/>
    <x v="7"/>
    <n v="10717"/>
    <n v="19"/>
    <n v="230"/>
    <n v="7130"/>
    <n v="67.11"/>
    <n v="6016"/>
    <n v="4785"/>
  </r>
  <r>
    <x v="0"/>
    <x v="1"/>
    <x v="8"/>
    <n v="20009"/>
    <n v="29"/>
    <n v="446"/>
    <n v="13826"/>
    <n v="66.33"/>
    <n v="10556"/>
    <n v="9171"/>
  </r>
  <r>
    <x v="0"/>
    <x v="1"/>
    <x v="9"/>
    <n v="23751"/>
    <n v="41"/>
    <n v="647"/>
    <n v="20057"/>
    <n v="55.4"/>
    <n v="12707"/>
    <n v="11112"/>
  </r>
  <r>
    <x v="0"/>
    <x v="1"/>
    <x v="10"/>
    <n v="60615"/>
    <n v="61"/>
    <n v="1123"/>
    <n v="34813"/>
    <n v="73.47"/>
    <n v="31654"/>
    <n v="25576"/>
  </r>
  <r>
    <x v="0"/>
    <x v="1"/>
    <x v="11"/>
    <n v="3976"/>
    <n v="15"/>
    <n v="303"/>
    <n v="9393"/>
    <n v="20.13"/>
    <n v="2830"/>
    <n v="1891"/>
  </r>
  <r>
    <x v="0"/>
    <x v="1"/>
    <x v="12"/>
    <n v="22858"/>
    <n v="55"/>
    <n v="890"/>
    <n v="27590"/>
    <n v="41.42"/>
    <n v="14314"/>
    <n v="11428"/>
  </r>
  <r>
    <x v="0"/>
    <x v="1"/>
    <x v="13"/>
    <n v="9954"/>
    <n v="23"/>
    <n v="429"/>
    <n v="13299"/>
    <n v="37.72"/>
    <n v="6091"/>
    <n v="5017"/>
  </r>
  <r>
    <x v="0"/>
    <x v="1"/>
    <x v="14"/>
    <n v="7574"/>
    <n v="17"/>
    <n v="171"/>
    <n v="5301"/>
    <n v="59.57"/>
    <n v="4505"/>
    <n v="3158"/>
  </r>
  <r>
    <x v="0"/>
    <x v="1"/>
    <x v="15"/>
    <n v="11031"/>
    <n v="28"/>
    <n v="252"/>
    <n v="7812"/>
    <n v="62.83"/>
    <n v="6968"/>
    <n v="4908"/>
  </r>
  <r>
    <x v="0"/>
    <x v="1"/>
    <x v="16"/>
    <n v="33598"/>
    <n v="46"/>
    <n v="904"/>
    <n v="28024"/>
    <n v="56.9"/>
    <n v="18591"/>
    <n v="15947"/>
  </r>
  <r>
    <x v="0"/>
    <x v="1"/>
    <x v="17"/>
    <n v="19104"/>
    <n v="22"/>
    <n v="483"/>
    <n v="14973"/>
    <n v="60.73"/>
    <n v="10722"/>
    <n v="9093"/>
  </r>
  <r>
    <x v="0"/>
    <x v="1"/>
    <x v="18"/>
    <n v="29184"/>
    <n v="42"/>
    <n v="543"/>
    <n v="16833"/>
    <n v="74.94"/>
    <n v="19930"/>
    <n v="12614"/>
  </r>
  <r>
    <x v="0"/>
    <x v="1"/>
    <x v="19"/>
    <n v="55392"/>
    <n v="75"/>
    <n v="933"/>
    <n v="28923"/>
    <n v="82.39"/>
    <n v="27023"/>
    <n v="23831"/>
  </r>
  <r>
    <x v="0"/>
    <x v="1"/>
    <x v="20"/>
    <n v="95623"/>
    <n v="151"/>
    <n v="2111"/>
    <n v="65441"/>
    <n v="62.37"/>
    <n v="53823"/>
    <n v="40814"/>
  </r>
  <r>
    <x v="0"/>
    <x v="1"/>
    <x v="21"/>
    <n v="13680"/>
    <n v="19"/>
    <n v="254"/>
    <n v="7874"/>
    <n v="68.59"/>
    <n v="9662"/>
    <n v="5401"/>
  </r>
  <r>
    <x v="0"/>
    <x v="1"/>
    <x v="22"/>
    <n v="16643"/>
    <n v="15"/>
    <n v="339"/>
    <n v="10509"/>
    <n v="72.36"/>
    <n v="13122"/>
    <n v="7604"/>
  </r>
  <r>
    <x v="0"/>
    <x v="1"/>
    <x v="23"/>
    <n v="11108"/>
    <n v="24"/>
    <n v="250"/>
    <n v="7750"/>
    <n v="65.91"/>
    <n v="6535"/>
    <n v="5108"/>
  </r>
  <r>
    <x v="0"/>
    <x v="1"/>
    <x v="24"/>
    <n v="137054"/>
    <n v="209"/>
    <n v="2954"/>
    <n v="91574"/>
    <n v="64.349999999999994"/>
    <n v="83142"/>
    <n v="58927"/>
  </r>
  <r>
    <x v="0"/>
    <x v="1"/>
    <x v="25"/>
    <n v="38453"/>
    <n v="61"/>
    <n v="765"/>
    <n v="23715"/>
    <n v="64.900000000000006"/>
    <n v="28206"/>
    <n v="15391"/>
  </r>
  <r>
    <x v="0"/>
    <x v="1"/>
    <x v="26"/>
    <n v="13206"/>
    <n v="18"/>
    <n v="237"/>
    <n v="7347"/>
    <n v="75.790000000000006"/>
    <n v="7822"/>
    <n v="5568"/>
  </r>
  <r>
    <x v="0"/>
    <x v="1"/>
    <x v="27"/>
    <n v="55203"/>
    <n v="49"/>
    <n v="872"/>
    <n v="27032"/>
    <n v="78.3"/>
    <n v="24508"/>
    <n v="21166"/>
  </r>
  <r>
    <x v="0"/>
    <x v="1"/>
    <x v="28"/>
    <n v="9043"/>
    <n v="17"/>
    <n v="168"/>
    <n v="5208"/>
    <n v="68.34"/>
    <n v="6844"/>
    <n v="3559"/>
  </r>
  <r>
    <x v="0"/>
    <x v="1"/>
    <x v="29"/>
    <n v="8940"/>
    <n v="19"/>
    <n v="199"/>
    <n v="6169"/>
    <n v="61.19"/>
    <n v="4293"/>
    <n v="3775"/>
  </r>
  <r>
    <x v="0"/>
    <x v="1"/>
    <x v="30"/>
    <n v="29081"/>
    <n v="38"/>
    <n v="517"/>
    <n v="16027"/>
    <n v="77.67"/>
    <n v="15657"/>
    <n v="12448"/>
  </r>
  <r>
    <x v="0"/>
    <x v="1"/>
    <x v="31"/>
    <n v="2788"/>
    <n v="9"/>
    <n v="67"/>
    <n v="2077"/>
    <n v="57.92"/>
    <n v="2074"/>
    <n v="1203"/>
  </r>
  <r>
    <x v="0"/>
    <x v="1"/>
    <x v="32"/>
    <n v="14173"/>
    <n v="16"/>
    <n v="231"/>
    <n v="7161"/>
    <n v="84.58"/>
    <n v="8324"/>
    <n v="6057"/>
  </r>
  <r>
    <x v="0"/>
    <x v="1"/>
    <x v="33"/>
    <n v="15820"/>
    <n v="35"/>
    <n v="388"/>
    <n v="12028"/>
    <n v="66.91"/>
    <n v="9620"/>
    <n v="8048"/>
  </r>
  <r>
    <x v="0"/>
    <x v="1"/>
    <x v="34"/>
    <n v="1088076"/>
    <n v="1590"/>
    <n v="23640"/>
    <n v="732840"/>
    <n v="63.81"/>
    <n v="586759"/>
    <n v="467619"/>
  </r>
  <r>
    <x v="0"/>
    <x v="2"/>
    <x v="0"/>
    <n v="25467"/>
    <n v="30"/>
    <n v="1340"/>
    <n v="41540"/>
    <n v="48.63"/>
    <n v="10308"/>
    <n v="20202"/>
  </r>
  <r>
    <x v="0"/>
    <x v="2"/>
    <x v="1"/>
    <n v="48855"/>
    <n v="28"/>
    <n v="2470"/>
    <n v="76570"/>
    <n v="60.94"/>
    <n v="21062"/>
    <n v="46660"/>
  </r>
  <r>
    <x v="0"/>
    <x v="2"/>
    <x v="2"/>
    <n v="8616"/>
    <n v="11"/>
    <n v="322"/>
    <n v="9982"/>
    <n v="74.84"/>
    <n v="4944"/>
    <n v="7471"/>
  </r>
  <r>
    <x v="0"/>
    <x v="2"/>
    <x v="3"/>
    <n v="5545"/>
    <n v="11"/>
    <n v="419"/>
    <n v="12989"/>
    <n v="33.68"/>
    <n v="2992"/>
    <n v="4375"/>
  </r>
  <r>
    <x v="0"/>
    <x v="2"/>
    <x v="4"/>
    <n v="4137"/>
    <n v="5"/>
    <n v="255"/>
    <n v="7905"/>
    <n v="52.33"/>
    <n v="1901"/>
    <n v="4137"/>
  </r>
  <r>
    <x v="0"/>
    <x v="2"/>
    <x v="5"/>
    <n v="15216"/>
    <n v="8"/>
    <n v="756"/>
    <n v="23436"/>
    <n v="56.58"/>
    <n v="7125"/>
    <n v="13261"/>
  </r>
  <r>
    <x v="0"/>
    <x v="2"/>
    <x v="6"/>
    <n v="15426"/>
    <n v="11"/>
    <n v="598"/>
    <n v="18538"/>
    <n v="80.36"/>
    <n v="7786"/>
    <n v="14898"/>
  </r>
  <r>
    <x v="0"/>
    <x v="2"/>
    <x v="7"/>
    <s v="-"/>
    <s v="-"/>
    <s v="-"/>
    <s v="-"/>
    <s v="-"/>
    <s v="-"/>
    <s v="-"/>
  </r>
  <r>
    <x v="0"/>
    <x v="2"/>
    <x v="8"/>
    <n v="2242"/>
    <n v="4"/>
    <n v="139"/>
    <n v="4309"/>
    <n v="47.37"/>
    <n v="1212"/>
    <n v="2041"/>
  </r>
  <r>
    <x v="0"/>
    <x v="2"/>
    <x v="9"/>
    <n v="1750"/>
    <n v="4"/>
    <n v="96"/>
    <n v="2976"/>
    <n v="46.34"/>
    <n v="715"/>
    <n v="1379"/>
  </r>
  <r>
    <x v="0"/>
    <x v="2"/>
    <x v="10"/>
    <n v="7529"/>
    <n v="10"/>
    <n v="326"/>
    <n v="10106"/>
    <n v="73.319999999999993"/>
    <n v="3296"/>
    <n v="7410"/>
  </r>
  <r>
    <x v="0"/>
    <x v="2"/>
    <x v="11"/>
    <n v="3575"/>
    <n v="11"/>
    <n v="670"/>
    <n v="20770"/>
    <n v="15.21"/>
    <n v="1629"/>
    <n v="3160"/>
  </r>
  <r>
    <x v="0"/>
    <x v="2"/>
    <x v="12"/>
    <m/>
    <n v="3"/>
    <n v="109"/>
    <n v="3379"/>
    <m/>
    <m/>
    <m/>
  </r>
  <r>
    <x v="0"/>
    <x v="2"/>
    <x v="13"/>
    <m/>
    <n v="2"/>
    <n v="48"/>
    <n v="1488"/>
    <m/>
    <m/>
    <m/>
  </r>
  <r>
    <x v="0"/>
    <x v="2"/>
    <x v="14"/>
    <m/>
    <n v="2"/>
    <n v="18"/>
    <n v="558"/>
    <m/>
    <m/>
    <m/>
  </r>
  <r>
    <x v="0"/>
    <x v="2"/>
    <x v="15"/>
    <m/>
    <n v="5"/>
    <n v="217"/>
    <n v="6727"/>
    <m/>
    <m/>
    <m/>
  </r>
  <r>
    <x v="0"/>
    <x v="2"/>
    <x v="16"/>
    <m/>
    <n v="9"/>
    <n v="698"/>
    <n v="21638"/>
    <m/>
    <m/>
    <m/>
  </r>
  <r>
    <x v="0"/>
    <x v="2"/>
    <x v="17"/>
    <n v="21241"/>
    <n v="7"/>
    <n v="665"/>
    <n v="20615"/>
    <n v="87.49"/>
    <n v="12800"/>
    <n v="18036"/>
  </r>
  <r>
    <x v="0"/>
    <x v="2"/>
    <x v="18"/>
    <n v="13799"/>
    <n v="19"/>
    <n v="604"/>
    <n v="18724"/>
    <n v="67.94"/>
    <n v="7813"/>
    <n v="12721"/>
  </r>
  <r>
    <x v="0"/>
    <x v="2"/>
    <x v="19"/>
    <n v="19116"/>
    <n v="19"/>
    <n v="706"/>
    <n v="21886"/>
    <n v="80.28"/>
    <n v="9643"/>
    <n v="17569"/>
  </r>
  <r>
    <x v="0"/>
    <x v="2"/>
    <x v="20"/>
    <n v="44268"/>
    <n v="39"/>
    <n v="2022"/>
    <n v="62682"/>
    <n v="62.94"/>
    <n v="22674"/>
    <n v="39450"/>
  </r>
  <r>
    <x v="0"/>
    <x v="2"/>
    <x v="21"/>
    <m/>
    <n v="3"/>
    <n v="82"/>
    <n v="2542"/>
    <m/>
    <m/>
    <m/>
  </r>
  <r>
    <x v="0"/>
    <x v="2"/>
    <x v="22"/>
    <n v="7173"/>
    <n v="4"/>
    <n v="251"/>
    <n v="7781"/>
    <n v="71.52"/>
    <n v="4227"/>
    <n v="5565"/>
  </r>
  <r>
    <x v="0"/>
    <x v="2"/>
    <x v="23"/>
    <m/>
    <n v="1"/>
    <n v="35"/>
    <n v="1085"/>
    <m/>
    <m/>
    <m/>
  </r>
  <r>
    <x v="0"/>
    <x v="2"/>
    <x v="24"/>
    <n v="52370"/>
    <n v="47"/>
    <n v="2390"/>
    <n v="74090"/>
    <n v="61.77"/>
    <n v="27506"/>
    <n v="45762"/>
  </r>
  <r>
    <x v="0"/>
    <x v="2"/>
    <x v="25"/>
    <n v="18856"/>
    <n v="20"/>
    <n v="884"/>
    <n v="27404"/>
    <n v="61.79"/>
    <n v="12263"/>
    <n v="16933"/>
  </r>
  <r>
    <x v="0"/>
    <x v="2"/>
    <x v="26"/>
    <m/>
    <n v="9"/>
    <n v="418"/>
    <n v="12958"/>
    <m/>
    <m/>
    <m/>
  </r>
  <r>
    <x v="0"/>
    <x v="2"/>
    <x v="27"/>
    <n v="25338"/>
    <n v="14"/>
    <n v="995"/>
    <n v="30845"/>
    <n v="77.52"/>
    <n v="11169"/>
    <n v="23912"/>
  </r>
  <r>
    <x v="0"/>
    <x v="2"/>
    <x v="28"/>
    <m/>
    <n v="3"/>
    <n v="43"/>
    <n v="1333"/>
    <m/>
    <m/>
    <m/>
  </r>
  <r>
    <x v="0"/>
    <x v="2"/>
    <x v="29"/>
    <m/>
    <n v="4"/>
    <n v="416"/>
    <n v="12896"/>
    <m/>
    <m/>
    <m/>
  </r>
  <r>
    <x v="0"/>
    <x v="2"/>
    <x v="30"/>
    <n v="9148"/>
    <n v="8"/>
    <n v="374"/>
    <n v="11594"/>
    <n v="74.77"/>
    <n v="5083"/>
    <n v="8669"/>
  </r>
  <r>
    <x v="0"/>
    <x v="2"/>
    <x v="31"/>
    <m/>
    <n v="1"/>
    <n v="16"/>
    <n v="496"/>
    <m/>
    <m/>
    <m/>
  </r>
  <r>
    <x v="0"/>
    <x v="2"/>
    <x v="32"/>
    <m/>
    <n v="5"/>
    <n v="384"/>
    <n v="11904"/>
    <m/>
    <m/>
    <m/>
  </r>
  <r>
    <x v="0"/>
    <x v="2"/>
    <x v="33"/>
    <n v="800"/>
    <n v="5"/>
    <n v="239"/>
    <n v="7409"/>
    <n v="9.7200000000000006"/>
    <n v="563"/>
    <n v="720"/>
  </r>
  <r>
    <x v="0"/>
    <x v="2"/>
    <x v="34"/>
    <n v="327131"/>
    <n v="308"/>
    <n v="15950"/>
    <n v="494450"/>
    <n v="59.27"/>
    <n v="166955"/>
    <n v="293063"/>
  </r>
  <r>
    <x v="0"/>
    <x v="3"/>
    <x v="0"/>
    <n v="146050"/>
    <n v="51"/>
    <n v="6460"/>
    <n v="200260"/>
    <n v="25.02"/>
    <n v="47288"/>
    <n v="50097"/>
  </r>
  <r>
    <x v="0"/>
    <x v="3"/>
    <x v="1"/>
    <n v="74504"/>
    <n v="24"/>
    <n v="3477"/>
    <n v="107787"/>
    <n v="28.63"/>
    <n v="26712"/>
    <n v="30861"/>
  </r>
  <r>
    <x v="0"/>
    <x v="3"/>
    <x v="2"/>
    <n v="127734"/>
    <n v="23"/>
    <n v="3050"/>
    <n v="94550"/>
    <n v="46.9"/>
    <n v="41485"/>
    <n v="44344"/>
  </r>
  <r>
    <x v="0"/>
    <x v="3"/>
    <x v="3"/>
    <n v="32854"/>
    <n v="20"/>
    <n v="1826"/>
    <n v="56606"/>
    <n v="28.72"/>
    <n v="13690"/>
    <n v="16255"/>
  </r>
  <r>
    <x v="0"/>
    <x v="3"/>
    <x v="4"/>
    <n v="121896"/>
    <n v="22"/>
    <n v="3113"/>
    <n v="96503"/>
    <n v="43.02"/>
    <n v="29207"/>
    <n v="41515"/>
  </r>
  <r>
    <x v="0"/>
    <x v="3"/>
    <x v="5"/>
    <n v="55295"/>
    <n v="16"/>
    <n v="1727"/>
    <n v="53537"/>
    <n v="34.96"/>
    <n v="19295"/>
    <n v="18715"/>
  </r>
  <r>
    <x v="0"/>
    <x v="3"/>
    <x v="6"/>
    <n v="38055"/>
    <n v="14"/>
    <n v="1759"/>
    <n v="54529"/>
    <n v="27.57"/>
    <n v="18639"/>
    <n v="15035"/>
  </r>
  <r>
    <x v="0"/>
    <x v="3"/>
    <x v="7"/>
    <m/>
    <n v="5"/>
    <n v="996"/>
    <n v="30876"/>
    <m/>
    <m/>
    <m/>
  </r>
  <r>
    <x v="0"/>
    <x v="3"/>
    <x v="8"/>
    <n v="47364"/>
    <n v="12"/>
    <n v="1726"/>
    <n v="53506"/>
    <n v="32.24"/>
    <n v="13842"/>
    <n v="17252"/>
  </r>
  <r>
    <x v="0"/>
    <x v="3"/>
    <x v="9"/>
    <n v="24663"/>
    <n v="11"/>
    <n v="1010"/>
    <n v="31310"/>
    <n v="30.69"/>
    <n v="8519"/>
    <n v="9608"/>
  </r>
  <r>
    <x v="0"/>
    <x v="3"/>
    <x v="10"/>
    <n v="62298"/>
    <n v="20"/>
    <n v="2352"/>
    <n v="72912"/>
    <n v="29.62"/>
    <n v="31449"/>
    <n v="21599"/>
  </r>
  <r>
    <x v="0"/>
    <x v="3"/>
    <x v="11"/>
    <n v="2984"/>
    <n v="5"/>
    <n v="471"/>
    <n v="14601"/>
    <n v="10.34"/>
    <n v="2092"/>
    <n v="1510"/>
  </r>
  <r>
    <x v="0"/>
    <x v="3"/>
    <x v="12"/>
    <m/>
    <n v="10"/>
    <n v="803"/>
    <n v="24893"/>
    <m/>
    <m/>
    <m/>
  </r>
  <r>
    <x v="0"/>
    <x v="3"/>
    <x v="13"/>
    <n v="5295"/>
    <n v="4"/>
    <n v="398"/>
    <n v="12338"/>
    <n v="16.75"/>
    <m/>
    <n v="2066"/>
  </r>
  <r>
    <x v="0"/>
    <x v="3"/>
    <x v="14"/>
    <n v="13019"/>
    <n v="7"/>
    <n v="703"/>
    <n v="21793"/>
    <n v="19.3"/>
    <n v="6073"/>
    <n v="4206"/>
  </r>
  <r>
    <x v="0"/>
    <x v="3"/>
    <x v="15"/>
    <n v="17897"/>
    <n v="9"/>
    <n v="1216"/>
    <n v="37696"/>
    <n v="19.22"/>
    <n v="7523"/>
    <n v="7245"/>
  </r>
  <r>
    <x v="0"/>
    <x v="3"/>
    <x v="16"/>
    <m/>
    <n v="3"/>
    <n v="234"/>
    <n v="7254"/>
    <m/>
    <m/>
    <m/>
  </r>
  <r>
    <x v="0"/>
    <x v="3"/>
    <x v="17"/>
    <s v="-"/>
    <s v="-"/>
    <s v="-"/>
    <s v="-"/>
    <s v="-"/>
    <s v="-"/>
    <s v="-"/>
  </r>
  <r>
    <x v="0"/>
    <x v="3"/>
    <x v="18"/>
    <n v="49396"/>
    <n v="17"/>
    <n v="1287"/>
    <n v="39897"/>
    <n v="51.68"/>
    <n v="20522"/>
    <n v="20619"/>
  </r>
  <r>
    <x v="0"/>
    <x v="3"/>
    <x v="19"/>
    <n v="153784"/>
    <n v="19"/>
    <n v="3820"/>
    <n v="118420"/>
    <n v="50.85"/>
    <n v="37144"/>
    <n v="60213"/>
  </r>
  <r>
    <x v="0"/>
    <x v="3"/>
    <x v="20"/>
    <n v="100084"/>
    <n v="39"/>
    <n v="4597"/>
    <n v="142507"/>
    <n v="27.53"/>
    <n v="39533"/>
    <n v="39231"/>
  </r>
  <r>
    <x v="0"/>
    <x v="3"/>
    <x v="21"/>
    <n v="14840"/>
    <n v="7"/>
    <n v="609"/>
    <n v="18879"/>
    <n v="27.63"/>
    <n v="7050"/>
    <n v="5217"/>
  </r>
  <r>
    <x v="0"/>
    <x v="3"/>
    <x v="22"/>
    <m/>
    <n v="4"/>
    <n v="543"/>
    <n v="16833"/>
    <m/>
    <m/>
    <m/>
  </r>
  <r>
    <x v="0"/>
    <x v="3"/>
    <x v="23"/>
    <n v="16744"/>
    <n v="6"/>
    <n v="738"/>
    <n v="22878"/>
    <n v="27.77"/>
    <n v="6590"/>
    <n v="6353"/>
  </r>
  <r>
    <x v="0"/>
    <x v="3"/>
    <x v="24"/>
    <n v="148529"/>
    <n v="56"/>
    <n v="6487"/>
    <n v="201097"/>
    <n v="28.59"/>
    <n v="62857"/>
    <n v="57501"/>
  </r>
  <r>
    <x v="0"/>
    <x v="3"/>
    <x v="25"/>
    <n v="43021"/>
    <n v="14"/>
    <n v="1317"/>
    <n v="40827"/>
    <n v="44.58"/>
    <n v="26372"/>
    <n v="18200"/>
  </r>
  <r>
    <x v="0"/>
    <x v="3"/>
    <x v="26"/>
    <n v="71498"/>
    <n v="6"/>
    <n v="1649"/>
    <n v="51119"/>
    <n v="55.48"/>
    <n v="22541"/>
    <n v="28363"/>
  </r>
  <r>
    <x v="0"/>
    <x v="3"/>
    <x v="27"/>
    <n v="40323"/>
    <n v="8"/>
    <n v="1234"/>
    <n v="38254"/>
    <n v="41.25"/>
    <n v="16775"/>
    <n v="15778"/>
  </r>
  <r>
    <x v="0"/>
    <x v="3"/>
    <x v="28"/>
    <m/>
    <n v="11"/>
    <n v="3977"/>
    <n v="123287"/>
    <m/>
    <m/>
    <m/>
  </r>
  <r>
    <x v="0"/>
    <x v="3"/>
    <x v="29"/>
    <n v="39142"/>
    <n v="11"/>
    <n v="1960"/>
    <n v="60760"/>
    <n v="23.27"/>
    <n v="11204"/>
    <n v="14137"/>
  </r>
  <r>
    <x v="0"/>
    <x v="3"/>
    <x v="30"/>
    <n v="15556"/>
    <n v="7"/>
    <n v="591"/>
    <n v="18321"/>
    <n v="34.26"/>
    <n v="7879"/>
    <n v="6277"/>
  </r>
  <r>
    <x v="0"/>
    <x v="3"/>
    <x v="31"/>
    <n v="6091"/>
    <n v="6"/>
    <n v="284"/>
    <n v="8804"/>
    <n v="28.78"/>
    <n v="2821"/>
    <n v="2534"/>
  </r>
  <r>
    <x v="0"/>
    <x v="3"/>
    <x v="32"/>
    <m/>
    <n v="2"/>
    <n v="389"/>
    <n v="12059"/>
    <m/>
    <m/>
    <m/>
  </r>
  <r>
    <x v="0"/>
    <x v="3"/>
    <x v="33"/>
    <m/>
    <n v="12"/>
    <n v="963"/>
    <n v="29853"/>
    <m/>
    <m/>
    <m/>
  </r>
  <r>
    <x v="0"/>
    <x v="3"/>
    <x v="34"/>
    <n v="1477065"/>
    <n v="425"/>
    <n v="55279"/>
    <n v="1713649"/>
    <n v="32.520000000000003"/>
    <n v="526470"/>
    <n v="557313"/>
  </r>
  <r>
    <x v="0"/>
    <x v="4"/>
    <x v="0"/>
    <n v="288609"/>
    <n v="248"/>
    <n v="10410"/>
    <n v="322710"/>
    <n v="37.42"/>
    <n v="111256"/>
    <n v="120769"/>
  </r>
  <r>
    <x v="0"/>
    <x v="4"/>
    <x v="1"/>
    <n v="484888"/>
    <n v="287"/>
    <n v="16003"/>
    <n v="496093"/>
    <n v="56.51"/>
    <n v="226813"/>
    <n v="280342"/>
  </r>
  <r>
    <x v="0"/>
    <x v="4"/>
    <x v="2"/>
    <n v="176554"/>
    <n v="111"/>
    <n v="4236"/>
    <n v="131316"/>
    <n v="50.66"/>
    <n v="64444"/>
    <n v="66529"/>
  </r>
  <r>
    <x v="0"/>
    <x v="4"/>
    <x v="3"/>
    <n v="87467"/>
    <n v="139"/>
    <n v="4331"/>
    <n v="134261"/>
    <n v="33.659999999999997"/>
    <n v="47620"/>
    <n v="45190"/>
  </r>
  <r>
    <x v="0"/>
    <x v="4"/>
    <x v="4"/>
    <n v="176899"/>
    <n v="94"/>
    <n v="4422"/>
    <n v="137082"/>
    <n v="48.04"/>
    <n v="52306"/>
    <n v="65859"/>
  </r>
  <r>
    <x v="0"/>
    <x v="4"/>
    <x v="5"/>
    <n v="210777"/>
    <n v="123"/>
    <n v="5319"/>
    <n v="164889"/>
    <n v="57.29"/>
    <n v="110946"/>
    <n v="94469"/>
  </r>
  <r>
    <x v="0"/>
    <x v="4"/>
    <x v="6"/>
    <n v="136298"/>
    <n v="103"/>
    <n v="3951"/>
    <n v="122481"/>
    <n v="52.25"/>
    <n v="74233"/>
    <n v="63993"/>
  </r>
  <r>
    <x v="0"/>
    <x v="4"/>
    <x v="7"/>
    <n v="73149"/>
    <n v="29"/>
    <n v="1291"/>
    <n v="40021"/>
    <n v="62.43"/>
    <n v="17625"/>
    <n v="24984"/>
  </r>
  <r>
    <x v="0"/>
    <x v="4"/>
    <x v="8"/>
    <n v="71044"/>
    <n v="55"/>
    <n v="2514"/>
    <n v="77934"/>
    <n v="37.770000000000003"/>
    <n v="26404"/>
    <n v="29433"/>
  </r>
  <r>
    <x v="0"/>
    <x v="4"/>
    <x v="9"/>
    <n v="56565"/>
    <n v="78"/>
    <n v="2162"/>
    <n v="67022"/>
    <n v="39.21"/>
    <n v="25449"/>
    <n v="26279"/>
  </r>
  <r>
    <x v="0"/>
    <x v="4"/>
    <x v="10"/>
    <n v="137860"/>
    <n v="107"/>
    <n v="4119"/>
    <n v="127689"/>
    <n v="45.93"/>
    <n v="70467"/>
    <n v="58652"/>
  </r>
  <r>
    <x v="0"/>
    <x v="4"/>
    <x v="11"/>
    <n v="18128"/>
    <n v="40"/>
    <n v="1722"/>
    <n v="53382"/>
    <n v="19.86"/>
    <n v="11472"/>
    <n v="10599"/>
  </r>
  <r>
    <x v="0"/>
    <x v="4"/>
    <x v="12"/>
    <n v="45846"/>
    <n v="93"/>
    <n v="2476"/>
    <n v="76756"/>
    <n v="29.25"/>
    <n v="25451"/>
    <n v="22453"/>
  </r>
  <r>
    <x v="0"/>
    <x v="4"/>
    <x v="13"/>
    <n v="17452"/>
    <n v="34"/>
    <n v="956"/>
    <n v="29636"/>
    <n v="28.16"/>
    <n v="10490"/>
    <n v="8346"/>
  </r>
  <r>
    <x v="0"/>
    <x v="4"/>
    <x v="14"/>
    <n v="29025"/>
    <n v="36"/>
    <n v="1095"/>
    <n v="33945"/>
    <n v="32.26"/>
    <n v="14053"/>
    <n v="10950"/>
  </r>
  <r>
    <x v="0"/>
    <x v="4"/>
    <x v="15"/>
    <n v="30839"/>
    <n v="48"/>
    <n v="1733"/>
    <n v="53723"/>
    <n v="25.93"/>
    <n v="15309"/>
    <n v="13933"/>
  </r>
  <r>
    <x v="0"/>
    <x v="4"/>
    <x v="16"/>
    <n v="139396"/>
    <n v="83"/>
    <n v="4245"/>
    <n v="131595"/>
    <n v="62.16"/>
    <n v="80574"/>
    <n v="81801"/>
  </r>
  <r>
    <x v="0"/>
    <x v="4"/>
    <x v="17"/>
    <n v="110442"/>
    <n v="50"/>
    <n v="3437"/>
    <n v="106547"/>
    <n v="63.99"/>
    <n v="64384"/>
    <n v="68176"/>
  </r>
  <r>
    <x v="0"/>
    <x v="4"/>
    <x v="18"/>
    <n v="102559"/>
    <n v="94"/>
    <n v="2792"/>
    <n v="86552"/>
    <n v="59.42"/>
    <n v="54015"/>
    <n v="51426"/>
  </r>
  <r>
    <x v="0"/>
    <x v="4"/>
    <x v="19"/>
    <n v="239244"/>
    <n v="131"/>
    <n v="5822"/>
    <n v="180482"/>
    <n v="59.65"/>
    <n v="79840"/>
    <n v="107661"/>
  </r>
  <r>
    <x v="0"/>
    <x v="4"/>
    <x v="20"/>
    <n v="364547"/>
    <n v="294"/>
    <n v="12304"/>
    <n v="381424"/>
    <n v="49.72"/>
    <n v="194892"/>
    <n v="189635"/>
  </r>
  <r>
    <x v="0"/>
    <x v="4"/>
    <x v="21"/>
    <n v="31779"/>
    <n v="37"/>
    <n v="1070"/>
    <n v="33170"/>
    <n v="37.450000000000003"/>
    <n v="18898"/>
    <n v="12422"/>
  </r>
  <r>
    <x v="0"/>
    <x v="4"/>
    <x v="22"/>
    <n v="48792"/>
    <n v="27"/>
    <n v="1307"/>
    <n v="40517"/>
    <n v="59.74"/>
    <n v="35137"/>
    <n v="24203"/>
  </r>
  <r>
    <x v="0"/>
    <x v="4"/>
    <x v="23"/>
    <n v="29815"/>
    <n v="43"/>
    <n v="1198"/>
    <n v="37138"/>
    <n v="34.9"/>
    <n v="14658"/>
    <n v="12962"/>
  </r>
  <r>
    <x v="0"/>
    <x v="4"/>
    <x v="24"/>
    <n v="474932"/>
    <n v="401"/>
    <n v="15879"/>
    <n v="492249"/>
    <n v="48.6"/>
    <n v="263585"/>
    <n v="239222"/>
  </r>
  <r>
    <x v="0"/>
    <x v="4"/>
    <x v="25"/>
    <n v="137646"/>
    <n v="141"/>
    <n v="4164"/>
    <n v="129084"/>
    <n v="55.15"/>
    <n v="95926"/>
    <n v="71192"/>
  </r>
  <r>
    <x v="0"/>
    <x v="4"/>
    <x v="26"/>
    <n v="100395"/>
    <n v="38"/>
    <n v="2534"/>
    <n v="78554"/>
    <n v="56.66"/>
    <n v="40663"/>
    <n v="44506"/>
  </r>
  <r>
    <x v="0"/>
    <x v="4"/>
    <x v="27"/>
    <n v="226195"/>
    <n v="94"/>
    <n v="5491"/>
    <n v="170221"/>
    <n v="68.52"/>
    <n v="99714"/>
    <n v="116631"/>
  </r>
  <r>
    <x v="0"/>
    <x v="4"/>
    <x v="28"/>
    <n v="45868"/>
    <n v="43"/>
    <n v="4622"/>
    <n v="143282"/>
    <n v="14.04"/>
    <n v="26958"/>
    <n v="20121"/>
  </r>
  <r>
    <x v="0"/>
    <x v="4"/>
    <x v="29"/>
    <n v="54822"/>
    <n v="50"/>
    <n v="2781"/>
    <n v="86211"/>
    <n v="26.29"/>
    <n v="19072"/>
    <n v="22663"/>
  </r>
  <r>
    <x v="0"/>
    <x v="4"/>
    <x v="30"/>
    <n v="74214"/>
    <n v="73"/>
    <n v="2200"/>
    <n v="68200"/>
    <n v="58.9"/>
    <n v="42568"/>
    <n v="40172"/>
  </r>
  <r>
    <x v="0"/>
    <x v="4"/>
    <x v="31"/>
    <n v="10857"/>
    <n v="25"/>
    <n v="467"/>
    <n v="14477"/>
    <n v="36.17"/>
    <n v="5887"/>
    <n v="5237"/>
  </r>
  <r>
    <x v="0"/>
    <x v="4"/>
    <x v="32"/>
    <n v="50958"/>
    <n v="29"/>
    <n v="1548"/>
    <n v="47988"/>
    <n v="58.28"/>
    <n v="30186"/>
    <n v="27968"/>
  </r>
  <r>
    <x v="0"/>
    <x v="4"/>
    <x v="33"/>
    <n v="41735"/>
    <n v="76"/>
    <n v="2073"/>
    <n v="64263"/>
    <n v="36.58"/>
    <n v="24097"/>
    <n v="23506"/>
  </r>
  <r>
    <x v="0"/>
    <x v="4"/>
    <x v="34"/>
    <n v="3740220"/>
    <n v="2903"/>
    <n v="121358"/>
    <n v="3762098"/>
    <n v="47.71"/>
    <n v="1767423"/>
    <n v="1794887"/>
  </r>
  <r>
    <x v="1"/>
    <x v="0"/>
    <x v="0"/>
    <n v="24775"/>
    <n v="31"/>
    <n v="893"/>
    <n v="25004"/>
    <n v="58.52"/>
    <n v="11363"/>
    <n v="14632"/>
  </r>
  <r>
    <x v="1"/>
    <x v="0"/>
    <x v="1"/>
    <n v="222475"/>
    <n v="55"/>
    <n v="6595"/>
    <n v="184660"/>
    <n v="78.489999999999995"/>
    <n v="117422"/>
    <n v="144934"/>
  </r>
  <r>
    <x v="1"/>
    <x v="0"/>
    <x v="2"/>
    <n v="3829"/>
    <n v="13"/>
    <n v="208"/>
    <n v="5824"/>
    <n v="37.47"/>
    <n v="1538"/>
    <n v="2182"/>
  </r>
  <r>
    <x v="1"/>
    <x v="0"/>
    <x v="3"/>
    <n v="13070"/>
    <n v="30"/>
    <n v="849"/>
    <n v="23772"/>
    <n v="37.99"/>
    <n v="7302"/>
    <n v="9030"/>
  </r>
  <r>
    <x v="1"/>
    <x v="0"/>
    <x v="4"/>
    <n v="5509"/>
    <n v="7"/>
    <n v="196"/>
    <n v="5488"/>
    <n v="60.19"/>
    <n v="2610"/>
    <n v="3303"/>
  </r>
  <r>
    <x v="1"/>
    <x v="0"/>
    <x v="5"/>
    <n v="61159"/>
    <n v="18"/>
    <n v="1518"/>
    <n v="42504"/>
    <n v="82.62"/>
    <n v="40848"/>
    <n v="35117"/>
  </r>
  <r>
    <x v="1"/>
    <x v="0"/>
    <x v="6"/>
    <n v="13525"/>
    <n v="9"/>
    <n v="458"/>
    <n v="12824"/>
    <n v="54.45"/>
    <n v="8000"/>
    <n v="6983"/>
  </r>
  <r>
    <x v="1"/>
    <x v="0"/>
    <x v="7"/>
    <m/>
    <n v="5"/>
    <n v="66"/>
    <n v="1848"/>
    <m/>
    <m/>
    <m/>
  </r>
  <r>
    <x v="1"/>
    <x v="0"/>
    <x v="8"/>
    <n v="1676"/>
    <n v="10"/>
    <n v="203"/>
    <n v="5684"/>
    <n v="21.9"/>
    <n v="714"/>
    <n v="1245"/>
  </r>
  <r>
    <x v="1"/>
    <x v="0"/>
    <x v="9"/>
    <n v="6199"/>
    <n v="22"/>
    <n v="409"/>
    <n v="11452"/>
    <n v="38.68"/>
    <n v="3334"/>
    <n v="4430"/>
  </r>
  <r>
    <x v="1"/>
    <x v="0"/>
    <x v="10"/>
    <n v="6656"/>
    <n v="16"/>
    <n v="318"/>
    <n v="8904"/>
    <n v="46.1"/>
    <n v="3784"/>
    <n v="4105"/>
  </r>
  <r>
    <x v="1"/>
    <x v="0"/>
    <x v="11"/>
    <n v="7921"/>
    <n v="9"/>
    <n v="278"/>
    <n v="7784"/>
    <n v="56.71"/>
    <n v="4742"/>
    <n v="4414"/>
  </r>
  <r>
    <x v="1"/>
    <x v="0"/>
    <x v="12"/>
    <n v="9976"/>
    <n v="24"/>
    <n v="684"/>
    <n v="19152"/>
    <n v="32.64"/>
    <n v="5269"/>
    <n v="6252"/>
  </r>
  <r>
    <x v="1"/>
    <x v="0"/>
    <x v="13"/>
    <m/>
    <n v="5"/>
    <n v="81"/>
    <n v="2268"/>
    <m/>
    <m/>
    <m/>
  </r>
  <r>
    <x v="1"/>
    <x v="0"/>
    <x v="14"/>
    <m/>
    <n v="9"/>
    <n v="191"/>
    <n v="5348"/>
    <m/>
    <m/>
    <m/>
  </r>
  <r>
    <x v="1"/>
    <x v="0"/>
    <x v="15"/>
    <n v="209"/>
    <n v="6"/>
    <n v="48"/>
    <n v="1344"/>
    <m/>
    <m/>
    <m/>
  </r>
  <r>
    <x v="1"/>
    <x v="0"/>
    <x v="16"/>
    <n v="79200"/>
    <n v="25"/>
    <n v="2409"/>
    <n v="67452"/>
    <n v="77"/>
    <n v="46993"/>
    <n v="51935"/>
  </r>
  <r>
    <x v="1"/>
    <x v="0"/>
    <x v="17"/>
    <n v="76635"/>
    <n v="21"/>
    <n v="2289"/>
    <n v="64092"/>
    <n v="77.88"/>
    <n v="45717"/>
    <n v="49913"/>
  </r>
  <r>
    <x v="1"/>
    <x v="0"/>
    <x v="18"/>
    <n v="10344"/>
    <n v="16"/>
    <n v="358"/>
    <n v="10024"/>
    <n v="58.11"/>
    <n v="6459"/>
    <n v="5825"/>
  </r>
  <r>
    <x v="1"/>
    <x v="0"/>
    <x v="19"/>
    <n v="9069"/>
    <n v="19"/>
    <n v="372"/>
    <n v="10416"/>
    <n v="53.63"/>
    <n v="5334"/>
    <n v="5586"/>
  </r>
  <r>
    <x v="1"/>
    <x v="0"/>
    <x v="20"/>
    <n v="133420"/>
    <n v="64"/>
    <n v="3494"/>
    <n v="97832"/>
    <n v="81.63"/>
    <n v="81510"/>
    <n v="79865"/>
  </r>
  <r>
    <x v="1"/>
    <x v="0"/>
    <x v="21"/>
    <m/>
    <n v="8"/>
    <n v="125"/>
    <n v="3500"/>
    <m/>
    <m/>
    <m/>
  </r>
  <r>
    <x v="1"/>
    <x v="0"/>
    <x v="22"/>
    <m/>
    <n v="4"/>
    <n v="174"/>
    <n v="4872"/>
    <m/>
    <m/>
    <m/>
  </r>
  <r>
    <x v="1"/>
    <x v="0"/>
    <x v="23"/>
    <m/>
    <n v="12"/>
    <n v="175"/>
    <n v="4900"/>
    <m/>
    <m/>
    <m/>
  </r>
  <r>
    <x v="1"/>
    <x v="0"/>
    <x v="24"/>
    <n v="145053"/>
    <n v="88"/>
    <n v="3968"/>
    <n v="111104"/>
    <n v="77.8"/>
    <n v="91843"/>
    <n v="86437"/>
  </r>
  <r>
    <x v="1"/>
    <x v="0"/>
    <x v="25"/>
    <n v="35367"/>
    <n v="47"/>
    <n v="1204"/>
    <n v="33712"/>
    <n v="64.19"/>
    <n v="27739"/>
    <n v="21641"/>
  </r>
  <r>
    <x v="1"/>
    <x v="0"/>
    <x v="26"/>
    <m/>
    <n v="4"/>
    <n v="226"/>
    <n v="6328"/>
    <m/>
    <m/>
    <m/>
  </r>
  <r>
    <x v="1"/>
    <x v="0"/>
    <x v="27"/>
    <n v="102226"/>
    <n v="23"/>
    <n v="2390"/>
    <n v="66920"/>
    <n v="84.53"/>
    <n v="50052"/>
    <n v="56567"/>
  </r>
  <r>
    <x v="1"/>
    <x v="0"/>
    <x v="28"/>
    <n v="9048"/>
    <n v="12"/>
    <n v="434"/>
    <n v="12152"/>
    <n v="43.87"/>
    <n v="7599"/>
    <n v="5331"/>
  </r>
  <r>
    <x v="1"/>
    <x v="0"/>
    <x v="29"/>
    <m/>
    <n v="16"/>
    <n v="206"/>
    <n v="5768"/>
    <m/>
    <m/>
    <m/>
  </r>
  <r>
    <x v="1"/>
    <x v="0"/>
    <x v="30"/>
    <n v="25173"/>
    <n v="20"/>
    <n v="718"/>
    <n v="20104"/>
    <n v="80.36"/>
    <n v="15964"/>
    <n v="16155"/>
  </r>
  <r>
    <x v="1"/>
    <x v="0"/>
    <x v="31"/>
    <m/>
    <n v="9"/>
    <n v="100"/>
    <n v="2800"/>
    <m/>
    <m/>
    <m/>
  </r>
  <r>
    <x v="1"/>
    <x v="0"/>
    <x v="32"/>
    <n v="22595"/>
    <n v="6"/>
    <n v="544"/>
    <n v="15232"/>
    <n v="79.319999999999993"/>
    <n v="14254"/>
    <n v="12082"/>
  </r>
  <r>
    <x v="1"/>
    <x v="0"/>
    <x v="33"/>
    <n v="9922"/>
    <n v="24"/>
    <n v="483"/>
    <n v="13524"/>
    <n v="51.08"/>
    <n v="5984"/>
    <n v="6908"/>
  </r>
  <r>
    <x v="1"/>
    <x v="0"/>
    <x v="34"/>
    <n v="841803"/>
    <n v="578"/>
    <n v="26407"/>
    <n v="739396"/>
    <n v="69.66"/>
    <n v="489346"/>
    <n v="515051"/>
  </r>
  <r>
    <x v="1"/>
    <x v="1"/>
    <x v="0"/>
    <n v="65348"/>
    <n v="136"/>
    <n v="1718"/>
    <n v="48104"/>
    <n v="64.25"/>
    <n v="33598"/>
    <n v="30908"/>
  </r>
  <r>
    <x v="1"/>
    <x v="1"/>
    <x v="1"/>
    <n v="113517"/>
    <n v="177"/>
    <n v="3308"/>
    <n v="92624"/>
    <n v="67.61"/>
    <n v="52664"/>
    <n v="62625"/>
  </r>
  <r>
    <x v="1"/>
    <x v="1"/>
    <x v="2"/>
    <n v="23118"/>
    <n v="64"/>
    <n v="668"/>
    <n v="18704"/>
    <n v="55"/>
    <n v="13073"/>
    <n v="10287"/>
  </r>
  <r>
    <x v="1"/>
    <x v="1"/>
    <x v="3"/>
    <n v="34642"/>
    <n v="79"/>
    <n v="1255"/>
    <n v="35140"/>
    <n v="53.75"/>
    <n v="21916"/>
    <n v="18889"/>
  </r>
  <r>
    <x v="1"/>
    <x v="1"/>
    <x v="4"/>
    <n v="33156"/>
    <n v="60"/>
    <n v="858"/>
    <n v="24024"/>
    <n v="63.27"/>
    <n v="16183"/>
    <n v="15199"/>
  </r>
  <r>
    <x v="1"/>
    <x v="1"/>
    <x v="5"/>
    <n v="49704"/>
    <n v="81"/>
    <n v="1318"/>
    <n v="36904"/>
    <n v="64.14"/>
    <n v="27983"/>
    <n v="23671"/>
  </r>
  <r>
    <x v="1"/>
    <x v="1"/>
    <x v="6"/>
    <n v="49585"/>
    <n v="69"/>
    <n v="1136"/>
    <n v="31808"/>
    <n v="70.48"/>
    <n v="30427"/>
    <n v="22419"/>
  </r>
  <r>
    <x v="1"/>
    <x v="1"/>
    <x v="7"/>
    <n v="7665"/>
    <n v="19"/>
    <n v="230"/>
    <n v="6440"/>
    <n v="67.36"/>
    <n v="4456"/>
    <n v="4338"/>
  </r>
  <r>
    <x v="1"/>
    <x v="1"/>
    <x v="8"/>
    <n v="14070"/>
    <n v="29"/>
    <n v="446"/>
    <n v="12488"/>
    <n v="63.67"/>
    <n v="8432"/>
    <n v="7951"/>
  </r>
  <r>
    <x v="1"/>
    <x v="1"/>
    <x v="9"/>
    <n v="16641"/>
    <n v="41"/>
    <n v="647"/>
    <n v="18116"/>
    <n v="52.51"/>
    <n v="9389"/>
    <n v="9512"/>
  </r>
  <r>
    <x v="1"/>
    <x v="1"/>
    <x v="10"/>
    <n v="46163"/>
    <n v="60"/>
    <n v="1110"/>
    <n v="31080"/>
    <n v="75.11"/>
    <n v="25591"/>
    <n v="23344"/>
  </r>
  <r>
    <x v="1"/>
    <x v="1"/>
    <x v="11"/>
    <n v="4126"/>
    <n v="15"/>
    <n v="303"/>
    <n v="8484"/>
    <n v="25.32"/>
    <n v="2639"/>
    <n v="2148"/>
  </r>
  <r>
    <x v="1"/>
    <x v="1"/>
    <x v="12"/>
    <n v="26504"/>
    <n v="55"/>
    <n v="890"/>
    <n v="24920"/>
    <n v="57.81"/>
    <n v="15599"/>
    <n v="14406"/>
  </r>
  <r>
    <x v="1"/>
    <x v="1"/>
    <x v="13"/>
    <n v="14022"/>
    <n v="23"/>
    <n v="429"/>
    <n v="12012"/>
    <n v="58.66"/>
    <n v="7891"/>
    <n v="7046"/>
  </r>
  <r>
    <x v="1"/>
    <x v="1"/>
    <x v="14"/>
    <n v="6243"/>
    <n v="17"/>
    <n v="171"/>
    <n v="4788"/>
    <n v="60.71"/>
    <n v="4095"/>
    <n v="2907"/>
  </r>
  <r>
    <x v="1"/>
    <x v="1"/>
    <x v="15"/>
    <n v="9170"/>
    <n v="28"/>
    <n v="254"/>
    <n v="7112"/>
    <n v="65.12"/>
    <n v="5866"/>
    <n v="4631"/>
  </r>
  <r>
    <x v="1"/>
    <x v="1"/>
    <x v="16"/>
    <n v="34363"/>
    <n v="47"/>
    <n v="924"/>
    <n v="25872"/>
    <n v="69.47"/>
    <n v="17984"/>
    <n v="17974"/>
  </r>
  <r>
    <x v="1"/>
    <x v="1"/>
    <x v="17"/>
    <n v="18552"/>
    <n v="22"/>
    <n v="483"/>
    <n v="13524"/>
    <n v="72.72"/>
    <n v="9498"/>
    <n v="9834"/>
  </r>
  <r>
    <x v="1"/>
    <x v="1"/>
    <x v="18"/>
    <n v="25674"/>
    <n v="42"/>
    <n v="543"/>
    <n v="15204"/>
    <n v="80.56"/>
    <n v="17580"/>
    <n v="12248"/>
  </r>
  <r>
    <x v="1"/>
    <x v="1"/>
    <x v="19"/>
    <n v="43623"/>
    <n v="75"/>
    <n v="933"/>
    <n v="26124"/>
    <n v="83.65"/>
    <n v="23743"/>
    <n v="21853"/>
  </r>
  <r>
    <x v="1"/>
    <x v="1"/>
    <x v="20"/>
    <n v="87576"/>
    <n v="150"/>
    <n v="2034"/>
    <n v="56952"/>
    <n v="73.849999999999994"/>
    <n v="48620"/>
    <n v="42058"/>
  </r>
  <r>
    <x v="1"/>
    <x v="1"/>
    <x v="21"/>
    <n v="10801"/>
    <n v="19"/>
    <n v="254"/>
    <n v="7112"/>
    <n v="68.83"/>
    <n v="7790"/>
    <n v="4895"/>
  </r>
  <r>
    <x v="1"/>
    <x v="1"/>
    <x v="22"/>
    <n v="14807"/>
    <n v="15"/>
    <n v="339"/>
    <n v="9492"/>
    <n v="78"/>
    <n v="11726"/>
    <n v="7404"/>
  </r>
  <r>
    <x v="1"/>
    <x v="1"/>
    <x v="23"/>
    <n v="10026"/>
    <n v="24"/>
    <n v="251"/>
    <n v="7028"/>
    <n v="75.77"/>
    <n v="5982"/>
    <n v="5325"/>
  </r>
  <r>
    <x v="1"/>
    <x v="1"/>
    <x v="24"/>
    <n v="123211"/>
    <n v="208"/>
    <n v="2878"/>
    <n v="80584"/>
    <n v="74.06"/>
    <n v="74118"/>
    <n v="59682"/>
  </r>
  <r>
    <x v="1"/>
    <x v="1"/>
    <x v="25"/>
    <n v="32793"/>
    <n v="61"/>
    <n v="765"/>
    <n v="21420"/>
    <n v="69.02"/>
    <n v="25358"/>
    <n v="14784"/>
  </r>
  <r>
    <x v="1"/>
    <x v="1"/>
    <x v="26"/>
    <n v="10706"/>
    <n v="18"/>
    <n v="237"/>
    <n v="6636"/>
    <n v="80.180000000000007"/>
    <n v="7400"/>
    <n v="5321"/>
  </r>
  <r>
    <x v="1"/>
    <x v="1"/>
    <x v="27"/>
    <n v="48322"/>
    <n v="49"/>
    <n v="872"/>
    <n v="24416"/>
    <n v="84.8"/>
    <n v="23814"/>
    <n v="20705"/>
  </r>
  <r>
    <x v="1"/>
    <x v="1"/>
    <x v="28"/>
    <n v="8332"/>
    <n v="17"/>
    <n v="168"/>
    <n v="4704"/>
    <n v="75.81"/>
    <n v="6694"/>
    <n v="3566"/>
  </r>
  <r>
    <x v="1"/>
    <x v="1"/>
    <x v="29"/>
    <n v="6809"/>
    <n v="19"/>
    <n v="199"/>
    <n v="5572"/>
    <n v="61.58"/>
    <n v="3520"/>
    <n v="3431"/>
  </r>
  <r>
    <x v="1"/>
    <x v="1"/>
    <x v="30"/>
    <n v="26474"/>
    <n v="38"/>
    <n v="517"/>
    <n v="14476"/>
    <n v="88.86"/>
    <n v="14784"/>
    <n v="12863"/>
  </r>
  <r>
    <x v="1"/>
    <x v="1"/>
    <x v="31"/>
    <n v="2552"/>
    <n v="9"/>
    <n v="67"/>
    <n v="1876"/>
    <n v="64.39"/>
    <n v="1960"/>
    <n v="1208"/>
  </r>
  <r>
    <x v="1"/>
    <x v="1"/>
    <x v="32"/>
    <n v="12603"/>
    <n v="16"/>
    <n v="231"/>
    <n v="6468"/>
    <n v="93.38"/>
    <n v="8073"/>
    <n v="6040"/>
  </r>
  <r>
    <x v="1"/>
    <x v="1"/>
    <x v="33"/>
    <n v="16087"/>
    <n v="35"/>
    <n v="389"/>
    <n v="10892"/>
    <n v="82.03"/>
    <n v="9416"/>
    <n v="8935"/>
  </r>
  <r>
    <x v="1"/>
    <x v="1"/>
    <x v="34"/>
    <n v="905223"/>
    <n v="1587"/>
    <n v="23464"/>
    <n v="656992"/>
    <n v="68.319999999999993"/>
    <n v="514243"/>
    <n v="448888"/>
  </r>
  <r>
    <x v="1"/>
    <x v="2"/>
    <x v="0"/>
    <n v="21195"/>
    <n v="30"/>
    <n v="1340"/>
    <n v="37520"/>
    <n v="50.96"/>
    <n v="8820"/>
    <n v="19119"/>
  </r>
  <r>
    <x v="1"/>
    <x v="2"/>
    <x v="1"/>
    <n v="48119"/>
    <n v="28"/>
    <n v="2491"/>
    <n v="69748"/>
    <n v="66.709999999999994"/>
    <n v="22066"/>
    <n v="46531"/>
  </r>
  <r>
    <x v="1"/>
    <x v="2"/>
    <x v="2"/>
    <n v="7195"/>
    <n v="11"/>
    <n v="322"/>
    <n v="9016"/>
    <n v="72.03"/>
    <n v="4085"/>
    <n v="6494"/>
  </r>
  <r>
    <x v="1"/>
    <x v="2"/>
    <x v="3"/>
    <n v="4270"/>
    <n v="11"/>
    <n v="419"/>
    <n v="11732"/>
    <n v="32.409999999999997"/>
    <n v="2436"/>
    <n v="3802"/>
  </r>
  <r>
    <x v="1"/>
    <x v="2"/>
    <x v="4"/>
    <n v="3548"/>
    <n v="5"/>
    <n v="218"/>
    <n v="6104"/>
    <n v="54.83"/>
    <n v="1755"/>
    <n v="3347"/>
  </r>
  <r>
    <x v="1"/>
    <x v="2"/>
    <x v="5"/>
    <n v="13627"/>
    <n v="8"/>
    <n v="756"/>
    <n v="21168"/>
    <n v="56.19"/>
    <n v="6602"/>
    <n v="11894"/>
  </r>
  <r>
    <x v="1"/>
    <x v="2"/>
    <x v="6"/>
    <n v="13566"/>
    <n v="11"/>
    <n v="598"/>
    <n v="16744"/>
    <n v="78.72"/>
    <n v="7332"/>
    <n v="13181"/>
  </r>
  <r>
    <x v="1"/>
    <x v="2"/>
    <x v="7"/>
    <s v="-"/>
    <s v="-"/>
    <s v="-"/>
    <s v="-"/>
    <s v="-"/>
    <s v="-"/>
    <s v="-"/>
  </r>
  <r>
    <x v="1"/>
    <x v="2"/>
    <x v="8"/>
    <n v="1645"/>
    <n v="4"/>
    <n v="139"/>
    <n v="3892"/>
    <n v="40.799999999999997"/>
    <n v="851"/>
    <n v="1588"/>
  </r>
  <r>
    <x v="1"/>
    <x v="2"/>
    <x v="9"/>
    <n v="1497"/>
    <n v="4"/>
    <n v="96"/>
    <n v="2688"/>
    <n v="45.61"/>
    <n v="645"/>
    <n v="1226"/>
  </r>
  <r>
    <x v="1"/>
    <x v="2"/>
    <x v="10"/>
    <n v="6385"/>
    <n v="10"/>
    <n v="326"/>
    <n v="9128"/>
    <n v="69.05"/>
    <n v="3001"/>
    <n v="6303"/>
  </r>
  <r>
    <x v="1"/>
    <x v="2"/>
    <x v="11"/>
    <n v="3094"/>
    <n v="11"/>
    <n v="670"/>
    <n v="18760"/>
    <n v="14.7"/>
    <n v="1515"/>
    <n v="2757"/>
  </r>
  <r>
    <x v="1"/>
    <x v="2"/>
    <x v="12"/>
    <m/>
    <n v="3"/>
    <n v="109"/>
    <n v="3052"/>
    <m/>
    <m/>
    <m/>
  </r>
  <r>
    <x v="1"/>
    <x v="2"/>
    <x v="13"/>
    <m/>
    <n v="2"/>
    <n v="48"/>
    <n v="1344"/>
    <m/>
    <m/>
    <m/>
  </r>
  <r>
    <x v="1"/>
    <x v="2"/>
    <x v="14"/>
    <m/>
    <n v="2"/>
    <n v="18"/>
    <n v="504"/>
    <m/>
    <m/>
    <m/>
  </r>
  <r>
    <x v="1"/>
    <x v="2"/>
    <x v="15"/>
    <n v="1605"/>
    <n v="5"/>
    <n v="217"/>
    <n v="6076"/>
    <m/>
    <m/>
    <m/>
  </r>
  <r>
    <x v="1"/>
    <x v="2"/>
    <x v="16"/>
    <m/>
    <n v="9"/>
    <n v="756"/>
    <n v="21168"/>
    <m/>
    <m/>
    <m/>
  </r>
  <r>
    <x v="1"/>
    <x v="2"/>
    <x v="17"/>
    <n v="20708"/>
    <n v="7"/>
    <n v="723"/>
    <n v="20244"/>
    <n v="90.18"/>
    <n v="11242"/>
    <n v="18257"/>
  </r>
  <r>
    <x v="1"/>
    <x v="2"/>
    <x v="18"/>
    <n v="13176"/>
    <n v="19"/>
    <n v="604"/>
    <n v="16912"/>
    <n v="70.12"/>
    <n v="7805"/>
    <n v="11859"/>
  </r>
  <r>
    <x v="1"/>
    <x v="2"/>
    <x v="19"/>
    <n v="17117"/>
    <n v="19"/>
    <n v="703"/>
    <n v="19684"/>
    <n v="79.78"/>
    <n v="9318"/>
    <n v="15704"/>
  </r>
  <r>
    <x v="1"/>
    <x v="2"/>
    <x v="20"/>
    <n v="44040"/>
    <n v="39"/>
    <n v="2049"/>
    <n v="57372"/>
    <n v="65.02"/>
    <n v="23250"/>
    <n v="37302"/>
  </r>
  <r>
    <x v="1"/>
    <x v="2"/>
    <x v="21"/>
    <m/>
    <n v="3"/>
    <n v="82"/>
    <n v="2296"/>
    <m/>
    <m/>
    <m/>
  </r>
  <r>
    <x v="1"/>
    <x v="2"/>
    <x v="22"/>
    <n v="6844"/>
    <n v="4"/>
    <n v="252"/>
    <n v="7056"/>
    <n v="76.22"/>
    <n v="4195"/>
    <n v="5378"/>
  </r>
  <r>
    <x v="1"/>
    <x v="2"/>
    <x v="23"/>
    <m/>
    <n v="1"/>
    <n v="35"/>
    <n v="980"/>
    <m/>
    <m/>
    <m/>
  </r>
  <r>
    <x v="1"/>
    <x v="2"/>
    <x v="24"/>
    <n v="51649"/>
    <n v="47"/>
    <n v="2418"/>
    <n v="67704"/>
    <n v="63.92"/>
    <n v="27975"/>
    <n v="43279"/>
  </r>
  <r>
    <x v="1"/>
    <x v="2"/>
    <x v="25"/>
    <n v="19596"/>
    <n v="21"/>
    <n v="910"/>
    <n v="25480"/>
    <n v="67.099999999999994"/>
    <n v="12190"/>
    <n v="17097"/>
  </r>
  <r>
    <x v="1"/>
    <x v="2"/>
    <x v="26"/>
    <m/>
    <n v="9"/>
    <n v="418"/>
    <n v="11704"/>
    <m/>
    <m/>
    <m/>
  </r>
  <r>
    <x v="1"/>
    <x v="2"/>
    <x v="27"/>
    <n v="24648"/>
    <n v="14"/>
    <n v="1004"/>
    <n v="28112"/>
    <n v="82.87"/>
    <n v="11292"/>
    <n v="23297"/>
  </r>
  <r>
    <x v="1"/>
    <x v="2"/>
    <x v="28"/>
    <m/>
    <n v="3"/>
    <n v="43"/>
    <n v="1204"/>
    <m/>
    <m/>
    <m/>
  </r>
  <r>
    <x v="1"/>
    <x v="2"/>
    <x v="29"/>
    <m/>
    <n v="4"/>
    <n v="416"/>
    <n v="11648"/>
    <m/>
    <m/>
    <m/>
  </r>
  <r>
    <x v="1"/>
    <x v="2"/>
    <x v="30"/>
    <n v="8694"/>
    <n v="8"/>
    <n v="374"/>
    <n v="10472"/>
    <n v="77.64"/>
    <n v="4773"/>
    <n v="8130"/>
  </r>
  <r>
    <x v="1"/>
    <x v="2"/>
    <x v="31"/>
    <m/>
    <n v="1"/>
    <n v="19"/>
    <n v="532"/>
    <m/>
    <m/>
    <m/>
  </r>
  <r>
    <x v="1"/>
    <x v="2"/>
    <x v="32"/>
    <m/>
    <n v="5"/>
    <n v="384"/>
    <n v="10752"/>
    <m/>
    <m/>
    <m/>
  </r>
  <r>
    <x v="1"/>
    <x v="2"/>
    <x v="33"/>
    <n v="939"/>
    <n v="5"/>
    <n v="239"/>
    <n v="6692"/>
    <n v="13.66"/>
    <n v="515"/>
    <n v="914"/>
  </r>
  <r>
    <x v="1"/>
    <x v="2"/>
    <x v="34"/>
    <n v="307102"/>
    <n v="309"/>
    <n v="16055"/>
    <n v="449540"/>
    <n v="61.61"/>
    <n v="160084"/>
    <n v="276984"/>
  </r>
  <r>
    <x v="1"/>
    <x v="3"/>
    <x v="0"/>
    <n v="40957"/>
    <n v="51"/>
    <n v="6460"/>
    <n v="180880"/>
    <n v="11.11"/>
    <n v="20842"/>
    <n v="20096"/>
  </r>
  <r>
    <x v="1"/>
    <x v="3"/>
    <x v="1"/>
    <n v="26013"/>
    <n v="24"/>
    <n v="3477"/>
    <n v="97356"/>
    <n v="14.1"/>
    <n v="12483"/>
    <n v="13728"/>
  </r>
  <r>
    <x v="1"/>
    <x v="3"/>
    <x v="2"/>
    <n v="36089"/>
    <n v="23"/>
    <n v="3050"/>
    <n v="85400"/>
    <n v="17.399999999999999"/>
    <n v="16617"/>
    <n v="14857"/>
  </r>
  <r>
    <x v="1"/>
    <x v="3"/>
    <x v="3"/>
    <n v="16484"/>
    <n v="20"/>
    <n v="1826"/>
    <n v="51128"/>
    <n v="17.440000000000001"/>
    <n v="9025"/>
    <n v="8916"/>
  </r>
  <r>
    <x v="1"/>
    <x v="3"/>
    <x v="4"/>
    <n v="35968"/>
    <n v="22"/>
    <n v="3113"/>
    <n v="87164"/>
    <n v="18.62"/>
    <n v="13208"/>
    <n v="16226"/>
  </r>
  <r>
    <x v="1"/>
    <x v="3"/>
    <x v="5"/>
    <n v="23553"/>
    <n v="16"/>
    <n v="1727"/>
    <n v="48356"/>
    <n v="20.87"/>
    <n v="12300"/>
    <n v="10094"/>
  </r>
  <r>
    <x v="1"/>
    <x v="3"/>
    <x v="6"/>
    <n v="17848"/>
    <n v="14"/>
    <n v="1759"/>
    <n v="49252"/>
    <n v="15.45"/>
    <n v="11221"/>
    <n v="7609"/>
  </r>
  <r>
    <x v="1"/>
    <x v="3"/>
    <x v="7"/>
    <m/>
    <n v="5"/>
    <n v="826"/>
    <n v="23128"/>
    <m/>
    <m/>
    <m/>
  </r>
  <r>
    <x v="1"/>
    <x v="3"/>
    <x v="8"/>
    <n v="17521"/>
    <n v="12"/>
    <n v="1726"/>
    <n v="48328"/>
    <n v="16.88"/>
    <n v="7378"/>
    <n v="8160"/>
  </r>
  <r>
    <x v="1"/>
    <x v="3"/>
    <x v="9"/>
    <n v="8975"/>
    <n v="11"/>
    <n v="1010"/>
    <n v="28280"/>
    <n v="15.29"/>
    <n v="3844"/>
    <n v="4324"/>
  </r>
  <r>
    <x v="1"/>
    <x v="3"/>
    <x v="10"/>
    <n v="28526"/>
    <n v="20"/>
    <n v="2362"/>
    <n v="66136"/>
    <n v="18.149999999999999"/>
    <n v="14865"/>
    <n v="12004"/>
  </r>
  <r>
    <x v="1"/>
    <x v="3"/>
    <x v="11"/>
    <n v="3186"/>
    <n v="5"/>
    <n v="471"/>
    <n v="13188"/>
    <n v="11.95"/>
    <n v="1892"/>
    <n v="1576"/>
  </r>
  <r>
    <x v="1"/>
    <x v="3"/>
    <x v="12"/>
    <m/>
    <n v="10"/>
    <n v="803"/>
    <n v="22484"/>
    <m/>
    <m/>
    <m/>
  </r>
  <r>
    <x v="1"/>
    <x v="3"/>
    <x v="13"/>
    <m/>
    <n v="4"/>
    <n v="398"/>
    <n v="11144"/>
    <m/>
    <m/>
    <m/>
  </r>
  <r>
    <x v="1"/>
    <x v="3"/>
    <x v="14"/>
    <n v="8301"/>
    <n v="7"/>
    <n v="703"/>
    <n v="19684"/>
    <n v="13.5"/>
    <n v="3852"/>
    <n v="2657"/>
  </r>
  <r>
    <x v="1"/>
    <x v="3"/>
    <x v="15"/>
    <n v="6336"/>
    <n v="9"/>
    <n v="1216"/>
    <n v="34048"/>
    <n v="10.18"/>
    <n v="3013"/>
    <n v="3465"/>
  </r>
  <r>
    <x v="1"/>
    <x v="3"/>
    <x v="16"/>
    <m/>
    <n v="3"/>
    <n v="234"/>
    <n v="6552"/>
    <m/>
    <m/>
    <m/>
  </r>
  <r>
    <x v="1"/>
    <x v="3"/>
    <x v="17"/>
    <s v="-"/>
    <s v="-"/>
    <s v="-"/>
    <s v="-"/>
    <s v="-"/>
    <s v="-"/>
    <s v="-"/>
  </r>
  <r>
    <x v="1"/>
    <x v="3"/>
    <x v="18"/>
    <n v="30791"/>
    <n v="17"/>
    <n v="1287"/>
    <n v="36036"/>
    <n v="42.54"/>
    <n v="16469"/>
    <n v="15329"/>
  </r>
  <r>
    <x v="1"/>
    <x v="3"/>
    <x v="19"/>
    <n v="60214"/>
    <n v="19"/>
    <n v="3820"/>
    <n v="106960"/>
    <n v="26.12"/>
    <n v="22191"/>
    <n v="27937"/>
  </r>
  <r>
    <x v="1"/>
    <x v="3"/>
    <x v="20"/>
    <n v="54229"/>
    <n v="39"/>
    <n v="4597"/>
    <n v="128716"/>
    <n v="20.059999999999999"/>
    <n v="26682"/>
    <n v="25815"/>
  </r>
  <r>
    <x v="1"/>
    <x v="3"/>
    <x v="21"/>
    <n v="7747"/>
    <n v="7"/>
    <n v="609"/>
    <n v="17052"/>
    <n v="20.36"/>
    <n v="4759"/>
    <n v="3472"/>
  </r>
  <r>
    <x v="1"/>
    <x v="3"/>
    <x v="22"/>
    <m/>
    <n v="4"/>
    <n v="543"/>
    <n v="15204"/>
    <m/>
    <m/>
    <m/>
  </r>
  <r>
    <x v="1"/>
    <x v="3"/>
    <x v="23"/>
    <n v="5532"/>
    <n v="6"/>
    <n v="738"/>
    <n v="20664"/>
    <n v="13.29"/>
    <n v="3679"/>
    <n v="2747"/>
  </r>
  <r>
    <x v="1"/>
    <x v="3"/>
    <x v="24"/>
    <n v="76717"/>
    <n v="56"/>
    <n v="6487"/>
    <n v="181636"/>
    <n v="19.79"/>
    <n v="41937"/>
    <n v="35942"/>
  </r>
  <r>
    <x v="1"/>
    <x v="3"/>
    <x v="25"/>
    <n v="29404"/>
    <n v="14"/>
    <n v="1337"/>
    <n v="37436"/>
    <n v="36.28"/>
    <n v="21030"/>
    <n v="13580"/>
  </r>
  <r>
    <x v="1"/>
    <x v="3"/>
    <x v="26"/>
    <n v="21808"/>
    <n v="6"/>
    <n v="1649"/>
    <n v="46172"/>
    <n v="24.09"/>
    <n v="11812"/>
    <n v="11125"/>
  </r>
  <r>
    <x v="1"/>
    <x v="3"/>
    <x v="27"/>
    <n v="22500"/>
    <n v="8"/>
    <n v="1234"/>
    <n v="34552"/>
    <n v="30.54"/>
    <n v="10935"/>
    <n v="10551"/>
  </r>
  <r>
    <x v="1"/>
    <x v="3"/>
    <x v="28"/>
    <m/>
    <n v="10"/>
    <n v="3905"/>
    <n v="109340"/>
    <m/>
    <m/>
    <m/>
  </r>
  <r>
    <x v="1"/>
    <x v="3"/>
    <x v="29"/>
    <n v="8642"/>
    <n v="11"/>
    <n v="1960"/>
    <n v="54880"/>
    <n v="6.47"/>
    <n v="3628"/>
    <n v="3552"/>
  </r>
  <r>
    <x v="1"/>
    <x v="3"/>
    <x v="30"/>
    <n v="9904"/>
    <n v="7"/>
    <n v="591"/>
    <n v="16548"/>
    <n v="28.54"/>
    <n v="5994"/>
    <n v="4722"/>
  </r>
  <r>
    <x v="1"/>
    <x v="3"/>
    <x v="31"/>
    <n v="3479"/>
    <n v="6"/>
    <n v="284"/>
    <n v="7952"/>
    <n v="21.98"/>
    <n v="2288"/>
    <n v="1748"/>
  </r>
  <r>
    <x v="1"/>
    <x v="3"/>
    <x v="32"/>
    <m/>
    <n v="2"/>
    <n v="389"/>
    <n v="10892"/>
    <m/>
    <m/>
    <m/>
  </r>
  <r>
    <x v="1"/>
    <x v="3"/>
    <x v="33"/>
    <m/>
    <n v="12"/>
    <n v="963"/>
    <n v="26964"/>
    <m/>
    <m/>
    <m/>
  </r>
  <r>
    <x v="1"/>
    <x v="3"/>
    <x v="34"/>
    <n v="591146"/>
    <n v="424"/>
    <n v="55067"/>
    <n v="1541876"/>
    <n v="17.91"/>
    <n v="298756"/>
    <n v="276204"/>
  </r>
  <r>
    <x v="1"/>
    <x v="4"/>
    <x v="0"/>
    <n v="152274"/>
    <n v="248"/>
    <n v="10411"/>
    <n v="291508"/>
    <n v="29.07"/>
    <n v="74624"/>
    <n v="84755"/>
  </r>
  <r>
    <x v="1"/>
    <x v="4"/>
    <x v="1"/>
    <n v="410124"/>
    <n v="284"/>
    <n v="15871"/>
    <n v="444388"/>
    <n v="60.27"/>
    <n v="204635"/>
    <n v="267818"/>
  </r>
  <r>
    <x v="1"/>
    <x v="4"/>
    <x v="2"/>
    <n v="70231"/>
    <n v="111"/>
    <n v="4248"/>
    <n v="118944"/>
    <n v="28.43"/>
    <n v="35313"/>
    <n v="33820"/>
  </r>
  <r>
    <x v="1"/>
    <x v="4"/>
    <x v="3"/>
    <n v="68465"/>
    <n v="140"/>
    <n v="4349"/>
    <n v="121772"/>
    <n v="33.369999999999997"/>
    <n v="40678"/>
    <n v="40636"/>
  </r>
  <r>
    <x v="1"/>
    <x v="4"/>
    <x v="4"/>
    <n v="78180"/>
    <n v="94"/>
    <n v="4385"/>
    <n v="122780"/>
    <n v="31.01"/>
    <n v="33755"/>
    <n v="38075"/>
  </r>
  <r>
    <x v="1"/>
    <x v="4"/>
    <x v="5"/>
    <n v="148042"/>
    <n v="123"/>
    <n v="5319"/>
    <n v="148932"/>
    <n v="54.24"/>
    <n v="87732"/>
    <n v="80776"/>
  </r>
  <r>
    <x v="1"/>
    <x v="4"/>
    <x v="6"/>
    <n v="94525"/>
    <n v="103"/>
    <n v="3951"/>
    <n v="110628"/>
    <n v="45.37"/>
    <n v="56979"/>
    <n v="50192"/>
  </r>
  <r>
    <x v="1"/>
    <x v="4"/>
    <x v="7"/>
    <n v="18340"/>
    <n v="29"/>
    <n v="1122"/>
    <n v="31416"/>
    <n v="28.02"/>
    <n v="8122"/>
    <n v="8804"/>
  </r>
  <r>
    <x v="1"/>
    <x v="4"/>
    <x v="8"/>
    <n v="34912"/>
    <n v="55"/>
    <n v="2514"/>
    <n v="70392"/>
    <n v="26.91"/>
    <n v="17374"/>
    <n v="18944"/>
  </r>
  <r>
    <x v="1"/>
    <x v="4"/>
    <x v="9"/>
    <n v="33312"/>
    <n v="78"/>
    <n v="2162"/>
    <n v="60536"/>
    <n v="32.200000000000003"/>
    <n v="17212"/>
    <n v="19492"/>
  </r>
  <r>
    <x v="1"/>
    <x v="4"/>
    <x v="10"/>
    <n v="87730"/>
    <n v="106"/>
    <n v="4116"/>
    <n v="115248"/>
    <n v="39.700000000000003"/>
    <n v="47240"/>
    <n v="45755"/>
  </r>
  <r>
    <x v="1"/>
    <x v="4"/>
    <x v="11"/>
    <n v="18326"/>
    <n v="40"/>
    <n v="1722"/>
    <n v="48216"/>
    <n v="22.6"/>
    <n v="10787"/>
    <n v="10895"/>
  </r>
  <r>
    <x v="1"/>
    <x v="4"/>
    <x v="12"/>
    <n v="42321"/>
    <n v="92"/>
    <n v="2486"/>
    <n v="69608"/>
    <n v="33.51"/>
    <n v="24286"/>
    <n v="23325"/>
  </r>
  <r>
    <x v="1"/>
    <x v="4"/>
    <x v="13"/>
    <n v="18947"/>
    <n v="34"/>
    <n v="956"/>
    <n v="26768"/>
    <n v="35.9"/>
    <n v="11114"/>
    <n v="9609"/>
  </r>
  <r>
    <x v="1"/>
    <x v="4"/>
    <x v="14"/>
    <n v="19916"/>
    <n v="35"/>
    <n v="1083"/>
    <n v="30324"/>
    <n v="27.72"/>
    <n v="10248"/>
    <n v="8405"/>
  </r>
  <r>
    <x v="1"/>
    <x v="4"/>
    <x v="15"/>
    <n v="17320"/>
    <n v="48"/>
    <n v="1735"/>
    <n v="48580"/>
    <n v="20.18"/>
    <n v="9793"/>
    <n v="9805"/>
  </r>
  <r>
    <x v="1"/>
    <x v="4"/>
    <x v="16"/>
    <n v="144922"/>
    <n v="84"/>
    <n v="4323"/>
    <n v="121044"/>
    <n v="76.72"/>
    <n v="82087"/>
    <n v="92859"/>
  </r>
  <r>
    <x v="1"/>
    <x v="4"/>
    <x v="17"/>
    <n v="115894"/>
    <n v="50"/>
    <n v="3495"/>
    <n v="97860"/>
    <n v="79.709999999999994"/>
    <n v="66456"/>
    <n v="78004"/>
  </r>
  <r>
    <x v="1"/>
    <x v="4"/>
    <x v="18"/>
    <n v="79985"/>
    <n v="94"/>
    <n v="2792"/>
    <n v="78176"/>
    <n v="57.9"/>
    <n v="48313"/>
    <n v="45261"/>
  </r>
  <r>
    <x v="1"/>
    <x v="4"/>
    <x v="19"/>
    <n v="130021"/>
    <n v="132"/>
    <n v="5828"/>
    <n v="163184"/>
    <n v="43.56"/>
    <n v="60586"/>
    <n v="71080"/>
  </r>
  <r>
    <x v="1"/>
    <x v="4"/>
    <x v="20"/>
    <n v="319265"/>
    <n v="292"/>
    <n v="12174"/>
    <n v="340872"/>
    <n v="54.28"/>
    <n v="180062"/>
    <n v="185040"/>
  </r>
  <r>
    <x v="1"/>
    <x v="4"/>
    <x v="21"/>
    <n v="21834"/>
    <n v="37"/>
    <n v="1070"/>
    <n v="29960"/>
    <n v="33.880000000000003"/>
    <n v="14666"/>
    <n v="10150"/>
  </r>
  <r>
    <x v="1"/>
    <x v="4"/>
    <x v="22"/>
    <n v="37982"/>
    <n v="27"/>
    <n v="1308"/>
    <n v="36624"/>
    <n v="56.15"/>
    <n v="29830"/>
    <n v="20566"/>
  </r>
  <r>
    <x v="1"/>
    <x v="4"/>
    <x v="23"/>
    <n v="17548"/>
    <n v="43"/>
    <n v="1199"/>
    <n v="33572"/>
    <n v="28.55"/>
    <n v="11314"/>
    <n v="9584"/>
  </r>
  <r>
    <x v="1"/>
    <x v="4"/>
    <x v="24"/>
    <n v="396630"/>
    <n v="399"/>
    <n v="15751"/>
    <n v="441028"/>
    <n v="51.09"/>
    <n v="235872"/>
    <n v="225340"/>
  </r>
  <r>
    <x v="1"/>
    <x v="4"/>
    <x v="25"/>
    <n v="117160"/>
    <n v="143"/>
    <n v="4216"/>
    <n v="118048"/>
    <n v="56.84"/>
    <n v="86316"/>
    <n v="67101"/>
  </r>
  <r>
    <x v="1"/>
    <x v="4"/>
    <x v="26"/>
    <n v="46634"/>
    <n v="37"/>
    <n v="2530"/>
    <n v="70840"/>
    <n v="37.090000000000003"/>
    <n v="28582"/>
    <n v="26276"/>
  </r>
  <r>
    <x v="1"/>
    <x v="4"/>
    <x v="27"/>
    <n v="197697"/>
    <n v="94"/>
    <n v="5500"/>
    <n v="154000"/>
    <n v="72.16"/>
    <n v="96094"/>
    <n v="111120"/>
  </r>
  <r>
    <x v="1"/>
    <x v="4"/>
    <x v="28"/>
    <n v="30194"/>
    <n v="42"/>
    <n v="4550"/>
    <n v="127400"/>
    <n v="11.98"/>
    <n v="22225"/>
    <n v="15268"/>
  </r>
  <r>
    <x v="1"/>
    <x v="4"/>
    <x v="29"/>
    <n v="21729"/>
    <n v="50"/>
    <n v="2781"/>
    <n v="77868"/>
    <n v="14.81"/>
    <n v="10514"/>
    <n v="11536"/>
  </r>
  <r>
    <x v="1"/>
    <x v="4"/>
    <x v="30"/>
    <n v="70245"/>
    <n v="73"/>
    <n v="2200"/>
    <n v="61600"/>
    <n v="67.97"/>
    <n v="41516"/>
    <n v="41869"/>
  </r>
  <r>
    <x v="1"/>
    <x v="4"/>
    <x v="31"/>
    <n v="8032"/>
    <n v="25"/>
    <n v="470"/>
    <n v="13160"/>
    <n v="33.96"/>
    <n v="5283"/>
    <n v="4469"/>
  </r>
  <r>
    <x v="1"/>
    <x v="4"/>
    <x v="32"/>
    <n v="49266"/>
    <n v="29"/>
    <n v="1548"/>
    <n v="43344"/>
    <n v="67.069999999999993"/>
    <n v="31164"/>
    <n v="29071"/>
  </r>
  <r>
    <x v="1"/>
    <x v="4"/>
    <x v="33"/>
    <n v="39794"/>
    <n v="76"/>
    <n v="2074"/>
    <n v="58072"/>
    <n v="42.66"/>
    <n v="23984"/>
    <n v="24774"/>
  </r>
  <r>
    <x v="1"/>
    <x v="4"/>
    <x v="34"/>
    <n v="2645275"/>
    <n v="2898"/>
    <n v="120993"/>
    <n v="3387804"/>
    <n v="44.78"/>
    <n v="1462429"/>
    <n v="1517127"/>
  </r>
  <r>
    <x v="2"/>
    <x v="0"/>
    <x v="0"/>
    <n v="23831"/>
    <n v="32"/>
    <n v="914"/>
    <n v="28334"/>
    <n v="49.25"/>
    <n v="13786"/>
    <n v="13954"/>
  </r>
  <r>
    <x v="2"/>
    <x v="0"/>
    <x v="1"/>
    <n v="227330"/>
    <n v="56"/>
    <n v="6692"/>
    <n v="207452"/>
    <n v="72.91"/>
    <n v="120493"/>
    <n v="151245"/>
  </r>
  <r>
    <x v="2"/>
    <x v="0"/>
    <x v="2"/>
    <n v="3812"/>
    <n v="13"/>
    <n v="208"/>
    <n v="6448"/>
    <n v="34.07"/>
    <n v="1799"/>
    <n v="2197"/>
  </r>
  <r>
    <x v="2"/>
    <x v="0"/>
    <x v="3"/>
    <n v="18377"/>
    <n v="30"/>
    <n v="836"/>
    <n v="25916"/>
    <n v="50.24"/>
    <n v="9824"/>
    <n v="13021"/>
  </r>
  <r>
    <x v="2"/>
    <x v="0"/>
    <x v="4"/>
    <n v="5095"/>
    <n v="7"/>
    <n v="196"/>
    <n v="6076"/>
    <n v="63.45"/>
    <n v="2644"/>
    <n v="3855"/>
  </r>
  <r>
    <x v="2"/>
    <x v="0"/>
    <x v="5"/>
    <n v="68243"/>
    <n v="18"/>
    <n v="1518"/>
    <n v="47058"/>
    <n v="81.66"/>
    <n v="42587"/>
    <n v="38428"/>
  </r>
  <r>
    <x v="2"/>
    <x v="0"/>
    <x v="6"/>
    <n v="13666"/>
    <n v="9"/>
    <n v="458"/>
    <n v="14198"/>
    <n v="54.26"/>
    <n v="8245"/>
    <n v="7704"/>
  </r>
  <r>
    <x v="2"/>
    <x v="0"/>
    <x v="7"/>
    <m/>
    <n v="5"/>
    <n v="66"/>
    <n v="2046"/>
    <m/>
    <m/>
    <m/>
  </r>
  <r>
    <x v="2"/>
    <x v="0"/>
    <x v="8"/>
    <n v="2357"/>
    <n v="10"/>
    <n v="203"/>
    <n v="6293"/>
    <n v="25.38"/>
    <n v="1001"/>
    <n v="1597"/>
  </r>
  <r>
    <x v="2"/>
    <x v="0"/>
    <x v="9"/>
    <n v="6346"/>
    <n v="22"/>
    <n v="409"/>
    <n v="12679"/>
    <n v="39.630000000000003"/>
    <n v="3257"/>
    <n v="5025"/>
  </r>
  <r>
    <x v="2"/>
    <x v="0"/>
    <x v="10"/>
    <n v="6111"/>
    <n v="16"/>
    <n v="318"/>
    <n v="9858"/>
    <n v="39.51"/>
    <n v="3191"/>
    <n v="3895"/>
  </r>
  <r>
    <x v="2"/>
    <x v="0"/>
    <x v="11"/>
    <n v="6820"/>
    <n v="9"/>
    <n v="278"/>
    <n v="8618"/>
    <n v="42.82"/>
    <n v="4511"/>
    <n v="3690"/>
  </r>
  <r>
    <x v="2"/>
    <x v="0"/>
    <x v="12"/>
    <n v="11707"/>
    <n v="24"/>
    <n v="684"/>
    <n v="21204"/>
    <n v="36.729999999999997"/>
    <n v="6535"/>
    <n v="7789"/>
  </r>
  <r>
    <x v="2"/>
    <x v="0"/>
    <x v="13"/>
    <m/>
    <n v="5"/>
    <n v="81"/>
    <n v="2511"/>
    <m/>
    <m/>
    <m/>
  </r>
  <r>
    <x v="2"/>
    <x v="0"/>
    <x v="14"/>
    <n v="5424"/>
    <n v="9"/>
    <n v="191"/>
    <n v="5921"/>
    <n v="49.08"/>
    <n v="2520"/>
    <n v="2906"/>
  </r>
  <r>
    <x v="2"/>
    <x v="0"/>
    <x v="15"/>
    <m/>
    <n v="7"/>
    <n v="54"/>
    <n v="1674"/>
    <m/>
    <m/>
    <m/>
  </r>
  <r>
    <x v="2"/>
    <x v="0"/>
    <x v="16"/>
    <n v="87366"/>
    <n v="25"/>
    <n v="2409"/>
    <n v="74679"/>
    <n v="80.39"/>
    <n v="52615"/>
    <n v="60031"/>
  </r>
  <r>
    <x v="2"/>
    <x v="0"/>
    <x v="17"/>
    <n v="84343"/>
    <n v="21"/>
    <n v="2289"/>
    <n v="70959"/>
    <n v="81.349999999999994"/>
    <n v="51180"/>
    <n v="57728"/>
  </r>
  <r>
    <x v="2"/>
    <x v="0"/>
    <x v="18"/>
    <n v="10781"/>
    <n v="16"/>
    <n v="358"/>
    <n v="11098"/>
    <n v="55.06"/>
    <n v="6119"/>
    <n v="6111"/>
  </r>
  <r>
    <x v="2"/>
    <x v="0"/>
    <x v="19"/>
    <n v="9148"/>
    <n v="18"/>
    <n v="363"/>
    <n v="11253"/>
    <n v="51.13"/>
    <n v="5076"/>
    <n v="5754"/>
  </r>
  <r>
    <x v="2"/>
    <x v="0"/>
    <x v="20"/>
    <n v="138363"/>
    <n v="64"/>
    <n v="3490"/>
    <n v="108190"/>
    <n v="77.78"/>
    <n v="85216"/>
    <n v="84148"/>
  </r>
  <r>
    <x v="2"/>
    <x v="0"/>
    <x v="21"/>
    <m/>
    <n v="8"/>
    <n v="125"/>
    <n v="3875"/>
    <m/>
    <m/>
    <m/>
  </r>
  <r>
    <x v="2"/>
    <x v="0"/>
    <x v="22"/>
    <m/>
    <n v="4"/>
    <n v="174"/>
    <n v="5394"/>
    <m/>
    <m/>
    <m/>
  </r>
  <r>
    <x v="2"/>
    <x v="0"/>
    <x v="23"/>
    <m/>
    <n v="12"/>
    <n v="175"/>
    <n v="5425"/>
    <m/>
    <m/>
    <m/>
  </r>
  <r>
    <x v="2"/>
    <x v="0"/>
    <x v="24"/>
    <n v="149739"/>
    <n v="88"/>
    <n v="3964"/>
    <n v="122884"/>
    <n v="73.930000000000007"/>
    <n v="94584"/>
    <n v="90844"/>
  </r>
  <r>
    <x v="2"/>
    <x v="0"/>
    <x v="25"/>
    <n v="36432"/>
    <n v="47"/>
    <n v="1204"/>
    <n v="37324"/>
    <n v="58.22"/>
    <n v="29980"/>
    <n v="21729"/>
  </r>
  <r>
    <x v="2"/>
    <x v="0"/>
    <x v="26"/>
    <m/>
    <n v="5"/>
    <n v="232"/>
    <n v="7192"/>
    <m/>
    <m/>
    <m/>
  </r>
  <r>
    <x v="2"/>
    <x v="0"/>
    <x v="27"/>
    <n v="99094"/>
    <n v="23"/>
    <n v="2390"/>
    <n v="74090"/>
    <n v="73.77"/>
    <n v="49360"/>
    <n v="54653"/>
  </r>
  <r>
    <x v="2"/>
    <x v="0"/>
    <x v="28"/>
    <n v="9022"/>
    <n v="12"/>
    <n v="434"/>
    <n v="13454"/>
    <n v="39.53"/>
    <n v="7746"/>
    <n v="5318"/>
  </r>
  <r>
    <x v="2"/>
    <x v="0"/>
    <x v="29"/>
    <m/>
    <n v="15"/>
    <n v="181"/>
    <n v="5611"/>
    <m/>
    <m/>
    <m/>
  </r>
  <r>
    <x v="2"/>
    <x v="0"/>
    <x v="30"/>
    <n v="26340"/>
    <n v="20"/>
    <n v="718"/>
    <n v="22258"/>
    <n v="75.22"/>
    <n v="19497"/>
    <n v="16742"/>
  </r>
  <r>
    <x v="2"/>
    <x v="0"/>
    <x v="31"/>
    <m/>
    <n v="9"/>
    <n v="86"/>
    <n v="2666"/>
    <m/>
    <m/>
    <m/>
  </r>
  <r>
    <x v="2"/>
    <x v="0"/>
    <x v="32"/>
    <n v="20785"/>
    <n v="6"/>
    <n v="544"/>
    <n v="16864"/>
    <n v="67.239999999999995"/>
    <n v="13205"/>
    <n v="11340"/>
  </r>
  <r>
    <x v="2"/>
    <x v="0"/>
    <x v="33"/>
    <n v="10298"/>
    <n v="24"/>
    <n v="483"/>
    <n v="14973"/>
    <n v="47.67"/>
    <n v="6019"/>
    <n v="7138"/>
  </r>
  <r>
    <x v="2"/>
    <x v="0"/>
    <x v="34"/>
    <n v="870016"/>
    <n v="580"/>
    <n v="26472"/>
    <n v="820632"/>
    <n v="66.09"/>
    <n v="512433"/>
    <n v="542377"/>
  </r>
  <r>
    <x v="2"/>
    <x v="1"/>
    <x v="0"/>
    <n v="64002"/>
    <n v="136"/>
    <n v="1718"/>
    <n v="53258"/>
    <n v="58.26"/>
    <n v="34525"/>
    <n v="31026"/>
  </r>
  <r>
    <x v="2"/>
    <x v="1"/>
    <x v="1"/>
    <n v="125540"/>
    <n v="178"/>
    <n v="3309"/>
    <n v="102579"/>
    <n v="66.7"/>
    <n v="60219"/>
    <n v="68420"/>
  </r>
  <r>
    <x v="2"/>
    <x v="1"/>
    <x v="2"/>
    <n v="20289"/>
    <n v="64"/>
    <n v="668"/>
    <n v="20708"/>
    <n v="45.3"/>
    <n v="12400"/>
    <n v="9380"/>
  </r>
  <r>
    <x v="2"/>
    <x v="1"/>
    <x v="3"/>
    <n v="42203"/>
    <n v="79"/>
    <n v="1241"/>
    <n v="38471"/>
    <n v="60.17"/>
    <n v="25148"/>
    <n v="23147"/>
  </r>
  <r>
    <x v="2"/>
    <x v="1"/>
    <x v="4"/>
    <n v="34727"/>
    <n v="60"/>
    <n v="862"/>
    <n v="26722"/>
    <n v="62.27"/>
    <n v="17515"/>
    <n v="16639"/>
  </r>
  <r>
    <x v="2"/>
    <x v="1"/>
    <x v="5"/>
    <n v="54909"/>
    <n v="81"/>
    <n v="1318"/>
    <n v="40858"/>
    <n v="65.3"/>
    <n v="31364"/>
    <n v="26682"/>
  </r>
  <r>
    <x v="2"/>
    <x v="1"/>
    <x v="6"/>
    <n v="51053"/>
    <n v="70"/>
    <n v="1138"/>
    <n v="35278"/>
    <n v="68.14"/>
    <n v="30869"/>
    <n v="24037"/>
  </r>
  <r>
    <x v="2"/>
    <x v="1"/>
    <x v="7"/>
    <n v="7541"/>
    <n v="19"/>
    <n v="230"/>
    <n v="7130"/>
    <n v="61.89"/>
    <n v="4514"/>
    <n v="4413"/>
  </r>
  <r>
    <x v="2"/>
    <x v="1"/>
    <x v="8"/>
    <n v="15397"/>
    <n v="29"/>
    <n v="446"/>
    <n v="13826"/>
    <n v="61.58"/>
    <n v="9212"/>
    <n v="8514"/>
  </r>
  <r>
    <x v="2"/>
    <x v="1"/>
    <x v="9"/>
    <n v="16981"/>
    <n v="41"/>
    <n v="647"/>
    <n v="20057"/>
    <n v="51.01"/>
    <n v="9328"/>
    <n v="10231"/>
  </r>
  <r>
    <x v="2"/>
    <x v="1"/>
    <x v="10"/>
    <n v="44007"/>
    <n v="60"/>
    <n v="1110"/>
    <n v="34410"/>
    <n v="66.27"/>
    <n v="24110"/>
    <n v="22802"/>
  </r>
  <r>
    <x v="2"/>
    <x v="1"/>
    <x v="11"/>
    <n v="3681"/>
    <n v="15"/>
    <n v="303"/>
    <n v="9393"/>
    <n v="21.18"/>
    <n v="2455"/>
    <n v="1989"/>
  </r>
  <r>
    <x v="2"/>
    <x v="1"/>
    <x v="12"/>
    <n v="29075"/>
    <n v="55"/>
    <n v="890"/>
    <n v="27590"/>
    <n v="59.71"/>
    <n v="17758"/>
    <n v="16474"/>
  </r>
  <r>
    <x v="2"/>
    <x v="1"/>
    <x v="13"/>
    <n v="11111"/>
    <n v="23"/>
    <n v="429"/>
    <n v="13299"/>
    <n v="44.34"/>
    <n v="7013"/>
    <n v="5897"/>
  </r>
  <r>
    <x v="2"/>
    <x v="1"/>
    <x v="14"/>
    <n v="6727"/>
    <n v="17"/>
    <n v="171"/>
    <n v="5301"/>
    <n v="59.44"/>
    <n v="4140"/>
    <n v="3151"/>
  </r>
  <r>
    <x v="2"/>
    <x v="1"/>
    <x v="15"/>
    <n v="9320"/>
    <n v="28"/>
    <n v="254"/>
    <n v="7874"/>
    <n v="62.5"/>
    <n v="6296"/>
    <n v="4921"/>
  </r>
  <r>
    <x v="2"/>
    <x v="1"/>
    <x v="16"/>
    <n v="36028"/>
    <n v="48"/>
    <n v="926"/>
    <n v="28706"/>
    <n v="67.400000000000006"/>
    <n v="18337"/>
    <n v="19349"/>
  </r>
  <r>
    <x v="2"/>
    <x v="1"/>
    <x v="17"/>
    <n v="20363"/>
    <n v="22"/>
    <n v="483"/>
    <n v="14973"/>
    <n v="71.989999999999995"/>
    <n v="9938"/>
    <n v="10779"/>
  </r>
  <r>
    <x v="2"/>
    <x v="1"/>
    <x v="18"/>
    <n v="26523"/>
    <n v="42"/>
    <n v="543"/>
    <n v="16833"/>
    <n v="79.27"/>
    <n v="17673"/>
    <n v="13343"/>
  </r>
  <r>
    <x v="2"/>
    <x v="1"/>
    <x v="19"/>
    <n v="39580"/>
    <n v="75"/>
    <n v="933"/>
    <n v="28923"/>
    <n v="72.48"/>
    <n v="21916"/>
    <n v="20962"/>
  </r>
  <r>
    <x v="2"/>
    <x v="1"/>
    <x v="20"/>
    <n v="88601"/>
    <n v="150"/>
    <n v="2022"/>
    <n v="62682"/>
    <n v="67.010000000000005"/>
    <n v="51064"/>
    <n v="42006"/>
  </r>
  <r>
    <x v="2"/>
    <x v="1"/>
    <x v="21"/>
    <n v="11095"/>
    <n v="19"/>
    <n v="254"/>
    <n v="7874"/>
    <n v="61.09"/>
    <n v="8236"/>
    <n v="4810"/>
  </r>
  <r>
    <x v="2"/>
    <x v="1"/>
    <x v="22"/>
    <n v="15359"/>
    <n v="15"/>
    <n v="339"/>
    <n v="10509"/>
    <n v="71.75"/>
    <n v="11422"/>
    <n v="7540"/>
  </r>
  <r>
    <x v="2"/>
    <x v="1"/>
    <x v="23"/>
    <n v="12304"/>
    <n v="24"/>
    <n v="250"/>
    <n v="7750"/>
    <n v="74.349999999999994"/>
    <n v="6919"/>
    <n v="5762"/>
  </r>
  <r>
    <x v="2"/>
    <x v="1"/>
    <x v="24"/>
    <n v="127358"/>
    <n v="208"/>
    <n v="2865"/>
    <n v="88815"/>
    <n v="67.69"/>
    <n v="77640"/>
    <n v="60118"/>
  </r>
  <r>
    <x v="2"/>
    <x v="1"/>
    <x v="25"/>
    <n v="33184"/>
    <n v="62"/>
    <n v="770"/>
    <n v="23870"/>
    <n v="62.72"/>
    <n v="24982"/>
    <n v="14971"/>
  </r>
  <r>
    <x v="2"/>
    <x v="1"/>
    <x v="26"/>
    <n v="10082"/>
    <n v="18"/>
    <n v="237"/>
    <n v="7347"/>
    <n v="69.989999999999995"/>
    <n v="6760"/>
    <n v="5142"/>
  </r>
  <r>
    <x v="2"/>
    <x v="1"/>
    <x v="27"/>
    <n v="45338"/>
    <n v="50"/>
    <n v="890"/>
    <n v="27590"/>
    <n v="73.150000000000006"/>
    <n v="22240"/>
    <n v="20181"/>
  </r>
  <r>
    <x v="2"/>
    <x v="1"/>
    <x v="28"/>
    <n v="7864"/>
    <n v="17"/>
    <n v="168"/>
    <n v="5208"/>
    <n v="69.03"/>
    <n v="6250"/>
    <n v="3595"/>
  </r>
  <r>
    <x v="2"/>
    <x v="1"/>
    <x v="29"/>
    <n v="5584"/>
    <n v="19"/>
    <n v="199"/>
    <n v="6169"/>
    <n v="47.88"/>
    <n v="3355"/>
    <n v="2954"/>
  </r>
  <r>
    <x v="2"/>
    <x v="1"/>
    <x v="30"/>
    <n v="28083"/>
    <n v="39"/>
    <n v="535"/>
    <n v="16585"/>
    <n v="84.11"/>
    <n v="15731"/>
    <n v="13950"/>
  </r>
  <r>
    <x v="2"/>
    <x v="1"/>
    <x v="31"/>
    <n v="2671"/>
    <n v="9"/>
    <n v="67"/>
    <n v="2077"/>
    <n v="58.59"/>
    <n v="1974"/>
    <n v="1217"/>
  </r>
  <r>
    <x v="2"/>
    <x v="1"/>
    <x v="32"/>
    <n v="12432"/>
    <n v="16"/>
    <n v="231"/>
    <n v="7161"/>
    <n v="83.62"/>
    <n v="8132"/>
    <n v="5988"/>
  </r>
  <r>
    <x v="2"/>
    <x v="1"/>
    <x v="33"/>
    <n v="17249"/>
    <n v="35"/>
    <n v="389"/>
    <n v="12059"/>
    <n v="78.36"/>
    <n v="10199"/>
    <n v="9450"/>
  </r>
  <r>
    <x v="2"/>
    <x v="1"/>
    <x v="34"/>
    <n v="928539"/>
    <n v="1593"/>
    <n v="23487"/>
    <n v="728097"/>
    <n v="64.41"/>
    <n v="532056"/>
    <n v="468941"/>
  </r>
  <r>
    <x v="2"/>
    <x v="2"/>
    <x v="0"/>
    <n v="20798"/>
    <n v="30"/>
    <n v="1340"/>
    <n v="41540"/>
    <n v="41.07"/>
    <n v="8713"/>
    <n v="17060"/>
  </r>
  <r>
    <x v="2"/>
    <x v="2"/>
    <x v="1"/>
    <n v="49648"/>
    <n v="28"/>
    <n v="2495"/>
    <n v="77345"/>
    <n v="62.05"/>
    <n v="20497"/>
    <n v="47992"/>
  </r>
  <r>
    <x v="2"/>
    <x v="2"/>
    <x v="2"/>
    <n v="6152"/>
    <n v="11"/>
    <n v="322"/>
    <n v="9982"/>
    <n v="56.2"/>
    <n v="3362"/>
    <n v="5610"/>
  </r>
  <r>
    <x v="2"/>
    <x v="2"/>
    <x v="3"/>
    <n v="5190"/>
    <n v="12"/>
    <n v="436"/>
    <n v="13516"/>
    <n v="33.090000000000003"/>
    <n v="3098"/>
    <n v="4472"/>
  </r>
  <r>
    <x v="2"/>
    <x v="2"/>
    <x v="4"/>
    <n v="3912"/>
    <n v="5"/>
    <n v="218"/>
    <n v="6758"/>
    <n v="53.6"/>
    <n v="1850"/>
    <n v="3622"/>
  </r>
  <r>
    <x v="2"/>
    <x v="2"/>
    <x v="5"/>
    <n v="15060"/>
    <n v="8"/>
    <n v="756"/>
    <n v="23436"/>
    <n v="56.39"/>
    <n v="7717"/>
    <n v="13216"/>
  </r>
  <r>
    <x v="2"/>
    <x v="2"/>
    <x v="6"/>
    <n v="15296"/>
    <n v="12"/>
    <n v="638"/>
    <n v="19778"/>
    <n v="75.44"/>
    <n v="8311"/>
    <n v="14921"/>
  </r>
  <r>
    <x v="2"/>
    <x v="2"/>
    <x v="7"/>
    <s v="-"/>
    <s v="-"/>
    <s v="-"/>
    <s v="-"/>
    <s v="-"/>
    <s v="-"/>
    <s v="-"/>
  </r>
  <r>
    <x v="2"/>
    <x v="2"/>
    <x v="8"/>
    <n v="1788"/>
    <n v="4"/>
    <n v="139"/>
    <n v="4309"/>
    <n v="40.68"/>
    <n v="845"/>
    <n v="1753"/>
  </r>
  <r>
    <x v="2"/>
    <x v="2"/>
    <x v="9"/>
    <n v="1676"/>
    <n v="4"/>
    <n v="96"/>
    <n v="2976"/>
    <n v="46.37"/>
    <n v="649"/>
    <n v="1380"/>
  </r>
  <r>
    <x v="2"/>
    <x v="2"/>
    <x v="10"/>
    <n v="6735"/>
    <n v="10"/>
    <n v="326"/>
    <n v="10106"/>
    <n v="66.260000000000005"/>
    <n v="2925"/>
    <n v="6696"/>
  </r>
  <r>
    <x v="2"/>
    <x v="2"/>
    <x v="11"/>
    <n v="3523"/>
    <n v="12"/>
    <n v="702"/>
    <n v="21762"/>
    <n v="12.79"/>
    <n v="1429"/>
    <n v="2784"/>
  </r>
  <r>
    <x v="2"/>
    <x v="2"/>
    <x v="12"/>
    <m/>
    <n v="3"/>
    <n v="109"/>
    <n v="3379"/>
    <m/>
    <m/>
    <m/>
  </r>
  <r>
    <x v="2"/>
    <x v="2"/>
    <x v="13"/>
    <m/>
    <n v="2"/>
    <n v="48"/>
    <n v="1488"/>
    <m/>
    <m/>
    <m/>
  </r>
  <r>
    <x v="2"/>
    <x v="2"/>
    <x v="14"/>
    <m/>
    <n v="2"/>
    <n v="18"/>
    <n v="558"/>
    <m/>
    <m/>
    <m/>
  </r>
  <r>
    <x v="2"/>
    <x v="2"/>
    <x v="15"/>
    <m/>
    <n v="5"/>
    <n v="217"/>
    <n v="6727"/>
    <m/>
    <m/>
    <m/>
  </r>
  <r>
    <x v="2"/>
    <x v="2"/>
    <x v="16"/>
    <m/>
    <n v="9"/>
    <n v="756"/>
    <n v="23436"/>
    <m/>
    <m/>
    <m/>
  </r>
  <r>
    <x v="2"/>
    <x v="2"/>
    <x v="17"/>
    <n v="22523"/>
    <n v="7"/>
    <n v="723"/>
    <n v="22413"/>
    <n v="90.15"/>
    <n v="13055"/>
    <n v="20206"/>
  </r>
  <r>
    <x v="2"/>
    <x v="2"/>
    <x v="18"/>
    <n v="12470"/>
    <n v="19"/>
    <n v="604"/>
    <n v="18724"/>
    <n v="60.52"/>
    <n v="7541"/>
    <n v="11331"/>
  </r>
  <r>
    <x v="2"/>
    <x v="2"/>
    <x v="19"/>
    <n v="17727"/>
    <n v="20"/>
    <n v="723"/>
    <n v="22413"/>
    <n v="70.95"/>
    <n v="10092"/>
    <n v="15903"/>
  </r>
  <r>
    <x v="2"/>
    <x v="2"/>
    <x v="20"/>
    <n v="45036"/>
    <n v="39"/>
    <n v="2054"/>
    <n v="63674"/>
    <n v="59.45"/>
    <n v="23277"/>
    <n v="37852"/>
  </r>
  <r>
    <x v="2"/>
    <x v="2"/>
    <x v="21"/>
    <m/>
    <n v="3"/>
    <n v="82"/>
    <n v="2542"/>
    <m/>
    <m/>
    <m/>
  </r>
  <r>
    <x v="2"/>
    <x v="2"/>
    <x v="22"/>
    <n v="6143"/>
    <n v="4"/>
    <n v="252"/>
    <n v="7812"/>
    <n v="64.52"/>
    <n v="3795"/>
    <n v="5040"/>
  </r>
  <r>
    <x v="2"/>
    <x v="2"/>
    <x v="23"/>
    <m/>
    <n v="1"/>
    <n v="35"/>
    <n v="1085"/>
    <m/>
    <m/>
    <m/>
  </r>
  <r>
    <x v="2"/>
    <x v="2"/>
    <x v="24"/>
    <n v="52043"/>
    <n v="47"/>
    <n v="2423"/>
    <n v="75113"/>
    <n v="58.03"/>
    <n v="27701"/>
    <n v="43590"/>
  </r>
  <r>
    <x v="2"/>
    <x v="2"/>
    <x v="25"/>
    <n v="17886"/>
    <n v="21"/>
    <n v="910"/>
    <n v="28210"/>
    <n v="53.81"/>
    <n v="11156"/>
    <n v="15179"/>
  </r>
  <r>
    <x v="2"/>
    <x v="2"/>
    <x v="26"/>
    <m/>
    <n v="9"/>
    <n v="418"/>
    <n v="12958"/>
    <m/>
    <m/>
    <m/>
  </r>
  <r>
    <x v="2"/>
    <x v="2"/>
    <x v="27"/>
    <n v="23933"/>
    <n v="14"/>
    <n v="1004"/>
    <n v="31124"/>
    <n v="73.87"/>
    <n v="11146"/>
    <n v="22992"/>
  </r>
  <r>
    <x v="2"/>
    <x v="2"/>
    <x v="28"/>
    <m/>
    <n v="3"/>
    <n v="43"/>
    <n v="1333"/>
    <m/>
    <m/>
    <m/>
  </r>
  <r>
    <x v="2"/>
    <x v="2"/>
    <x v="29"/>
    <m/>
    <n v="4"/>
    <n v="416"/>
    <n v="12896"/>
    <m/>
    <m/>
    <m/>
  </r>
  <r>
    <x v="2"/>
    <x v="2"/>
    <x v="30"/>
    <n v="9423"/>
    <n v="8"/>
    <n v="374"/>
    <n v="11594"/>
    <n v="72.14"/>
    <n v="5215"/>
    <n v="8364"/>
  </r>
  <r>
    <x v="2"/>
    <x v="2"/>
    <x v="31"/>
    <m/>
    <n v="1"/>
    <n v="19"/>
    <n v="589"/>
    <m/>
    <m/>
    <m/>
  </r>
  <r>
    <x v="2"/>
    <x v="2"/>
    <x v="32"/>
    <m/>
    <n v="5"/>
    <n v="384"/>
    <n v="11904"/>
    <m/>
    <m/>
    <m/>
  </r>
  <r>
    <x v="2"/>
    <x v="2"/>
    <x v="33"/>
    <n v="1042"/>
    <n v="5"/>
    <n v="239"/>
    <n v="7409"/>
    <n v="13.65"/>
    <n v="584"/>
    <n v="1011"/>
  </r>
  <r>
    <x v="2"/>
    <x v="2"/>
    <x v="34"/>
    <n v="310370"/>
    <n v="313"/>
    <n v="16173"/>
    <n v="501363"/>
    <n v="55.49"/>
    <n v="161279"/>
    <n v="278200"/>
  </r>
  <r>
    <x v="2"/>
    <x v="3"/>
    <x v="0"/>
    <n v="35149"/>
    <n v="51"/>
    <n v="6460"/>
    <n v="200260"/>
    <n v="8.75"/>
    <n v="19353"/>
    <n v="17525"/>
  </r>
  <r>
    <x v="2"/>
    <x v="3"/>
    <x v="1"/>
    <n v="31842"/>
    <n v="24"/>
    <n v="3477"/>
    <n v="107787"/>
    <n v="13.94"/>
    <n v="15487"/>
    <n v="15022"/>
  </r>
  <r>
    <x v="2"/>
    <x v="3"/>
    <x v="2"/>
    <n v="28230"/>
    <n v="22"/>
    <n v="2982"/>
    <n v="92442"/>
    <n v="13.82"/>
    <n v="13106"/>
    <n v="12778"/>
  </r>
  <r>
    <x v="2"/>
    <x v="3"/>
    <x v="3"/>
    <n v="15663"/>
    <n v="20"/>
    <n v="1826"/>
    <n v="56606"/>
    <n v="15.78"/>
    <n v="8256"/>
    <n v="8934"/>
  </r>
  <r>
    <x v="2"/>
    <x v="3"/>
    <x v="4"/>
    <n v="25943"/>
    <n v="22"/>
    <n v="3113"/>
    <n v="96503"/>
    <n v="12.89"/>
    <n v="10825"/>
    <n v="12438"/>
  </r>
  <r>
    <x v="2"/>
    <x v="3"/>
    <x v="5"/>
    <n v="23598"/>
    <n v="16"/>
    <n v="1727"/>
    <n v="53537"/>
    <n v="18.989999999999998"/>
    <n v="13201"/>
    <n v="10167"/>
  </r>
  <r>
    <x v="2"/>
    <x v="3"/>
    <x v="6"/>
    <n v="17375"/>
    <n v="14"/>
    <n v="1759"/>
    <n v="54529"/>
    <n v="14.8"/>
    <n v="10713"/>
    <n v="8072"/>
  </r>
  <r>
    <x v="2"/>
    <x v="3"/>
    <x v="7"/>
    <m/>
    <n v="5"/>
    <n v="826"/>
    <n v="25606"/>
    <m/>
    <m/>
    <m/>
  </r>
  <r>
    <x v="2"/>
    <x v="3"/>
    <x v="8"/>
    <n v="13202"/>
    <n v="12"/>
    <n v="1726"/>
    <n v="53506"/>
    <n v="11.69"/>
    <n v="5726"/>
    <n v="6257"/>
  </r>
  <r>
    <x v="2"/>
    <x v="3"/>
    <x v="9"/>
    <n v="7586"/>
    <n v="11"/>
    <n v="1010"/>
    <n v="31310"/>
    <n v="12.67"/>
    <n v="3606"/>
    <n v="3967"/>
  </r>
  <r>
    <x v="2"/>
    <x v="3"/>
    <x v="10"/>
    <n v="27022"/>
    <n v="20"/>
    <n v="2362"/>
    <n v="73222"/>
    <n v="14.32"/>
    <n v="13449"/>
    <n v="10485"/>
  </r>
  <r>
    <x v="2"/>
    <x v="3"/>
    <x v="11"/>
    <n v="2788"/>
    <n v="5"/>
    <n v="471"/>
    <n v="14601"/>
    <n v="9.4600000000000009"/>
    <n v="1862"/>
    <n v="1381"/>
  </r>
  <r>
    <x v="2"/>
    <x v="3"/>
    <x v="12"/>
    <m/>
    <n v="10"/>
    <n v="803"/>
    <n v="24893"/>
    <m/>
    <m/>
    <m/>
  </r>
  <r>
    <x v="2"/>
    <x v="3"/>
    <x v="13"/>
    <m/>
    <n v="4"/>
    <n v="398"/>
    <n v="12338"/>
    <m/>
    <m/>
    <m/>
  </r>
  <r>
    <x v="2"/>
    <x v="3"/>
    <x v="14"/>
    <m/>
    <n v="8"/>
    <n v="773"/>
    <n v="23963"/>
    <m/>
    <m/>
    <m/>
  </r>
  <r>
    <x v="2"/>
    <x v="3"/>
    <x v="15"/>
    <n v="6102"/>
    <n v="9"/>
    <n v="1216"/>
    <n v="37696"/>
    <n v="9.1999999999999993"/>
    <n v="2719"/>
    <n v="3469"/>
  </r>
  <r>
    <x v="2"/>
    <x v="3"/>
    <x v="16"/>
    <m/>
    <n v="3"/>
    <n v="234"/>
    <n v="7254"/>
    <m/>
    <m/>
    <m/>
  </r>
  <r>
    <x v="2"/>
    <x v="3"/>
    <x v="17"/>
    <s v="-"/>
    <s v="-"/>
    <s v="-"/>
    <s v="-"/>
    <s v="-"/>
    <s v="-"/>
    <s v="-"/>
  </r>
  <r>
    <x v="2"/>
    <x v="3"/>
    <x v="18"/>
    <n v="20300"/>
    <n v="17"/>
    <n v="1287"/>
    <n v="39897"/>
    <n v="25.21"/>
    <n v="13184"/>
    <n v="10058"/>
  </r>
  <r>
    <x v="2"/>
    <x v="3"/>
    <x v="19"/>
    <n v="43817"/>
    <n v="18"/>
    <n v="3614"/>
    <n v="112034"/>
    <n v="18.239999999999998"/>
    <n v="17793"/>
    <n v="20434"/>
  </r>
  <r>
    <x v="2"/>
    <x v="3"/>
    <x v="20"/>
    <n v="50104"/>
    <n v="39"/>
    <n v="4597"/>
    <n v="142507"/>
    <n v="16.88"/>
    <n v="25599"/>
    <n v="24057"/>
  </r>
  <r>
    <x v="2"/>
    <x v="3"/>
    <x v="21"/>
    <n v="6800"/>
    <n v="7"/>
    <n v="609"/>
    <n v="18879"/>
    <n v="15.82"/>
    <n v="4479"/>
    <n v="2986"/>
  </r>
  <r>
    <x v="2"/>
    <x v="3"/>
    <x v="22"/>
    <m/>
    <n v="4"/>
    <n v="543"/>
    <n v="16833"/>
    <m/>
    <m/>
    <m/>
  </r>
  <r>
    <x v="2"/>
    <x v="3"/>
    <x v="23"/>
    <n v="5202"/>
    <n v="5"/>
    <n v="668"/>
    <n v="20708"/>
    <n v="13.32"/>
    <n v="3680"/>
    <n v="2758"/>
  </r>
  <r>
    <x v="2"/>
    <x v="3"/>
    <x v="24"/>
    <n v="70351"/>
    <n v="55"/>
    <n v="6417"/>
    <n v="198927"/>
    <n v="16.78"/>
    <n v="40350"/>
    <n v="33389"/>
  </r>
  <r>
    <x v="2"/>
    <x v="3"/>
    <x v="25"/>
    <n v="27628"/>
    <n v="14"/>
    <n v="1337"/>
    <n v="41447"/>
    <n v="29.4"/>
    <n v="19806"/>
    <n v="12184"/>
  </r>
  <r>
    <x v="2"/>
    <x v="3"/>
    <x v="26"/>
    <n v="14418"/>
    <n v="6"/>
    <n v="1649"/>
    <n v="51119"/>
    <n v="15.52"/>
    <n v="7447"/>
    <n v="7933"/>
  </r>
  <r>
    <x v="2"/>
    <x v="3"/>
    <x v="27"/>
    <n v="18988"/>
    <n v="8"/>
    <n v="1234"/>
    <n v="38254"/>
    <n v="23.49"/>
    <n v="10476"/>
    <n v="8987"/>
  </r>
  <r>
    <x v="2"/>
    <x v="3"/>
    <x v="28"/>
    <m/>
    <n v="10"/>
    <n v="3905"/>
    <n v="121055"/>
    <m/>
    <m/>
    <m/>
  </r>
  <r>
    <x v="2"/>
    <x v="3"/>
    <x v="29"/>
    <n v="6102"/>
    <n v="11"/>
    <n v="1960"/>
    <n v="60760"/>
    <n v="4.42"/>
    <n v="2922"/>
    <n v="2688"/>
  </r>
  <r>
    <x v="2"/>
    <x v="3"/>
    <x v="30"/>
    <n v="10893"/>
    <n v="7"/>
    <n v="591"/>
    <n v="18321"/>
    <n v="25.97"/>
    <n v="5684"/>
    <n v="4758"/>
  </r>
  <r>
    <x v="2"/>
    <x v="3"/>
    <x v="31"/>
    <n v="2601"/>
    <n v="6"/>
    <n v="284"/>
    <n v="8804"/>
    <n v="15.89"/>
    <n v="1921"/>
    <n v="1399"/>
  </r>
  <r>
    <x v="2"/>
    <x v="3"/>
    <x v="32"/>
    <m/>
    <n v="2"/>
    <n v="389"/>
    <n v="12059"/>
    <m/>
    <m/>
    <m/>
  </r>
  <r>
    <x v="2"/>
    <x v="3"/>
    <x v="33"/>
    <n v="11615"/>
    <n v="12"/>
    <n v="963"/>
    <n v="29853"/>
    <m/>
    <n v="7556"/>
    <m/>
  </r>
  <r>
    <x v="2"/>
    <x v="3"/>
    <x v="34"/>
    <n v="507706"/>
    <n v="422"/>
    <n v="54793"/>
    <n v="1698583"/>
    <n v="14.11"/>
    <n v="270620"/>
    <n v="239677"/>
  </r>
  <r>
    <x v="2"/>
    <x v="4"/>
    <x v="0"/>
    <n v="143780"/>
    <n v="249"/>
    <n v="10432"/>
    <n v="323392"/>
    <n v="24.6"/>
    <n v="76378"/>
    <n v="79564"/>
  </r>
  <r>
    <x v="2"/>
    <x v="4"/>
    <x v="1"/>
    <n v="434359"/>
    <n v="286"/>
    <n v="15973"/>
    <n v="495163"/>
    <n v="57.09"/>
    <n v="216697"/>
    <n v="282679"/>
  </r>
  <r>
    <x v="2"/>
    <x v="4"/>
    <x v="2"/>
    <n v="58482"/>
    <n v="110"/>
    <n v="4180"/>
    <n v="129580"/>
    <n v="23.12"/>
    <n v="30667"/>
    <n v="29965"/>
  </r>
  <r>
    <x v="2"/>
    <x v="4"/>
    <x v="3"/>
    <n v="81434"/>
    <n v="141"/>
    <n v="4339"/>
    <n v="134509"/>
    <n v="36.86"/>
    <n v="46325"/>
    <n v="49575"/>
  </r>
  <r>
    <x v="2"/>
    <x v="4"/>
    <x v="4"/>
    <n v="69677"/>
    <n v="94"/>
    <n v="4389"/>
    <n v="136059"/>
    <n v="26.87"/>
    <n v="32833"/>
    <n v="36555"/>
  </r>
  <r>
    <x v="2"/>
    <x v="4"/>
    <x v="5"/>
    <n v="161810"/>
    <n v="123"/>
    <n v="5319"/>
    <n v="164889"/>
    <n v="53.67"/>
    <n v="94868"/>
    <n v="88493"/>
  </r>
  <r>
    <x v="2"/>
    <x v="4"/>
    <x v="6"/>
    <n v="97390"/>
    <n v="105"/>
    <n v="3993"/>
    <n v="123783"/>
    <n v="44.22"/>
    <n v="58137"/>
    <n v="54734"/>
  </r>
  <r>
    <x v="2"/>
    <x v="4"/>
    <x v="7"/>
    <n v="15764"/>
    <n v="29"/>
    <n v="1122"/>
    <n v="34782"/>
    <n v="23.15"/>
    <n v="7895"/>
    <n v="8053"/>
  </r>
  <r>
    <x v="2"/>
    <x v="4"/>
    <x v="8"/>
    <n v="32744"/>
    <n v="55"/>
    <n v="2514"/>
    <n v="77934"/>
    <n v="23.25"/>
    <n v="16784"/>
    <n v="18120"/>
  </r>
  <r>
    <x v="2"/>
    <x v="4"/>
    <x v="9"/>
    <n v="32590"/>
    <n v="78"/>
    <n v="2162"/>
    <n v="67022"/>
    <n v="30.74"/>
    <n v="16840"/>
    <n v="20603"/>
  </r>
  <r>
    <x v="2"/>
    <x v="4"/>
    <x v="10"/>
    <n v="83875"/>
    <n v="106"/>
    <n v="4116"/>
    <n v="127596"/>
    <n v="34.39"/>
    <n v="43675"/>
    <n v="43879"/>
  </r>
  <r>
    <x v="2"/>
    <x v="4"/>
    <x v="11"/>
    <n v="16811"/>
    <n v="41"/>
    <n v="1754"/>
    <n v="54374"/>
    <n v="18.11"/>
    <n v="10258"/>
    <n v="9845"/>
  </r>
  <r>
    <x v="2"/>
    <x v="4"/>
    <x v="12"/>
    <n v="45759"/>
    <n v="92"/>
    <n v="2486"/>
    <n v="77066"/>
    <n v="34.69"/>
    <n v="27703"/>
    <n v="26738"/>
  </r>
  <r>
    <x v="2"/>
    <x v="4"/>
    <x v="13"/>
    <n v="15464"/>
    <n v="34"/>
    <n v="956"/>
    <n v="29636"/>
    <n v="28.12"/>
    <n v="9936"/>
    <n v="8333"/>
  </r>
  <r>
    <x v="2"/>
    <x v="4"/>
    <x v="14"/>
    <n v="19033"/>
    <n v="36"/>
    <n v="1153"/>
    <n v="35743"/>
    <n v="23.5"/>
    <n v="9382"/>
    <n v="8401"/>
  </r>
  <r>
    <x v="2"/>
    <x v="4"/>
    <x v="15"/>
    <n v="17472"/>
    <n v="49"/>
    <n v="1741"/>
    <n v="53971"/>
    <n v="19.12"/>
    <n v="9878"/>
    <n v="10320"/>
  </r>
  <r>
    <x v="2"/>
    <x v="4"/>
    <x v="16"/>
    <n v="156196"/>
    <n v="85"/>
    <n v="4325"/>
    <n v="134075"/>
    <n v="77.819999999999993"/>
    <n v="90195"/>
    <n v="104336"/>
  </r>
  <r>
    <x v="2"/>
    <x v="4"/>
    <x v="17"/>
    <n v="127229"/>
    <n v="50"/>
    <n v="3495"/>
    <n v="108345"/>
    <n v="81.88"/>
    <n v="74172"/>
    <n v="88713"/>
  </r>
  <r>
    <x v="2"/>
    <x v="4"/>
    <x v="18"/>
    <n v="70074"/>
    <n v="94"/>
    <n v="2792"/>
    <n v="86552"/>
    <n v="47.19"/>
    <n v="44516"/>
    <n v="40842"/>
  </r>
  <r>
    <x v="2"/>
    <x v="4"/>
    <x v="19"/>
    <n v="110271"/>
    <n v="131"/>
    <n v="5633"/>
    <n v="174623"/>
    <n v="36.11"/>
    <n v="54877"/>
    <n v="63053"/>
  </r>
  <r>
    <x v="2"/>
    <x v="4"/>
    <x v="20"/>
    <n v="322104"/>
    <n v="292"/>
    <n v="12163"/>
    <n v="377053"/>
    <n v="49.88"/>
    <n v="185156"/>
    <n v="188063"/>
  </r>
  <r>
    <x v="2"/>
    <x v="4"/>
    <x v="21"/>
    <n v="20970"/>
    <n v="37"/>
    <n v="1070"/>
    <n v="33170"/>
    <n v="29.11"/>
    <n v="14239"/>
    <n v="9656"/>
  </r>
  <r>
    <x v="2"/>
    <x v="4"/>
    <x v="22"/>
    <n v="36558"/>
    <n v="27"/>
    <n v="1308"/>
    <n v="40548"/>
    <n v="49.04"/>
    <n v="28560"/>
    <n v="19886"/>
  </r>
  <r>
    <x v="2"/>
    <x v="4"/>
    <x v="23"/>
    <n v="19860"/>
    <n v="42"/>
    <n v="1128"/>
    <n v="34968"/>
    <n v="29.56"/>
    <n v="12320"/>
    <n v="10336"/>
  </r>
  <r>
    <x v="2"/>
    <x v="4"/>
    <x v="24"/>
    <n v="399492"/>
    <n v="398"/>
    <n v="15669"/>
    <n v="485739"/>
    <n v="46.93"/>
    <n v="240275"/>
    <n v="227941"/>
  </r>
  <r>
    <x v="2"/>
    <x v="4"/>
    <x v="25"/>
    <n v="115130"/>
    <n v="144"/>
    <n v="4221"/>
    <n v="130851"/>
    <n v="48.96"/>
    <n v="85924"/>
    <n v="64062"/>
  </r>
  <r>
    <x v="2"/>
    <x v="4"/>
    <x v="26"/>
    <n v="38290"/>
    <n v="38"/>
    <n v="2536"/>
    <n v="78616"/>
    <n v="28.94"/>
    <n v="23636"/>
    <n v="22750"/>
  </r>
  <r>
    <x v="2"/>
    <x v="4"/>
    <x v="27"/>
    <n v="187353"/>
    <n v="95"/>
    <n v="5518"/>
    <n v="171058"/>
    <n v="62.44"/>
    <n v="93222"/>
    <n v="106812"/>
  </r>
  <r>
    <x v="2"/>
    <x v="4"/>
    <x v="28"/>
    <n v="28617"/>
    <n v="42"/>
    <n v="4550"/>
    <n v="141050"/>
    <n v="10.6"/>
    <n v="21230"/>
    <n v="14945"/>
  </r>
  <r>
    <x v="2"/>
    <x v="4"/>
    <x v="29"/>
    <n v="15505"/>
    <n v="49"/>
    <n v="2756"/>
    <n v="85436"/>
    <n v="9.82"/>
    <n v="8922"/>
    <n v="8393"/>
  </r>
  <r>
    <x v="2"/>
    <x v="4"/>
    <x v="30"/>
    <n v="74739"/>
    <n v="74"/>
    <n v="2218"/>
    <n v="68758"/>
    <n v="63.72"/>
    <n v="46127"/>
    <n v="43813"/>
  </r>
  <r>
    <x v="2"/>
    <x v="4"/>
    <x v="31"/>
    <n v="7093"/>
    <n v="25"/>
    <n v="456"/>
    <n v="14136"/>
    <n v="28.69"/>
    <n v="4915"/>
    <n v="4056"/>
  </r>
  <r>
    <x v="2"/>
    <x v="4"/>
    <x v="32"/>
    <n v="47224"/>
    <n v="29"/>
    <n v="1548"/>
    <n v="47988"/>
    <n v="58.51"/>
    <n v="29933"/>
    <n v="28076"/>
  </r>
  <r>
    <x v="2"/>
    <x v="4"/>
    <x v="33"/>
    <n v="40203"/>
    <n v="76"/>
    <n v="2074"/>
    <n v="64294"/>
    <n v="37.729999999999997"/>
    <n v="24358"/>
    <n v="24259"/>
  </r>
  <r>
    <x v="2"/>
    <x v="4"/>
    <x v="34"/>
    <n v="2616630"/>
    <n v="2908"/>
    <n v="120925"/>
    <n v="3748675"/>
    <n v="40.79"/>
    <n v="1476387"/>
    <n v="1529195"/>
  </r>
  <r>
    <x v="3"/>
    <x v="0"/>
    <x v="0"/>
    <n v="19376"/>
    <n v="32"/>
    <n v="914"/>
    <n v="27420"/>
    <n v="39.82"/>
    <n v="10577"/>
    <n v="10920"/>
  </r>
  <r>
    <x v="3"/>
    <x v="0"/>
    <x v="1"/>
    <n v="179656"/>
    <n v="56"/>
    <n v="6692"/>
    <n v="200760"/>
    <n v="58.19"/>
    <n v="101319"/>
    <n v="116824"/>
  </r>
  <r>
    <x v="3"/>
    <x v="0"/>
    <x v="2"/>
    <n v="2569"/>
    <n v="13"/>
    <n v="234"/>
    <n v="7020"/>
    <n v="20.11"/>
    <n v="1469"/>
    <n v="1412"/>
  </r>
  <r>
    <x v="3"/>
    <x v="0"/>
    <x v="3"/>
    <n v="13332"/>
    <n v="31"/>
    <n v="843"/>
    <n v="25290"/>
    <n v="35.07"/>
    <n v="8265"/>
    <n v="8869"/>
  </r>
  <r>
    <x v="3"/>
    <x v="0"/>
    <x v="4"/>
    <n v="4845"/>
    <n v="7"/>
    <n v="196"/>
    <n v="5880"/>
    <n v="49.73"/>
    <n v="1731"/>
    <n v="2924"/>
  </r>
  <r>
    <x v="3"/>
    <x v="0"/>
    <x v="5"/>
    <n v="62232"/>
    <n v="18"/>
    <n v="1518"/>
    <n v="45540"/>
    <n v="74.77"/>
    <n v="37556"/>
    <n v="34048"/>
  </r>
  <r>
    <x v="3"/>
    <x v="0"/>
    <x v="6"/>
    <n v="13932"/>
    <n v="9"/>
    <n v="458"/>
    <n v="13740"/>
    <n v="52.44"/>
    <n v="8296"/>
    <n v="7205"/>
  </r>
  <r>
    <x v="3"/>
    <x v="0"/>
    <x v="7"/>
    <m/>
    <n v="5"/>
    <n v="66"/>
    <n v="1980"/>
    <m/>
    <m/>
    <m/>
  </r>
  <r>
    <x v="3"/>
    <x v="0"/>
    <x v="8"/>
    <n v="1884"/>
    <n v="10"/>
    <n v="203"/>
    <n v="6090"/>
    <n v="20.3"/>
    <n v="950"/>
    <n v="1236"/>
  </r>
  <r>
    <x v="3"/>
    <x v="0"/>
    <x v="9"/>
    <n v="7415"/>
    <n v="24"/>
    <n v="432"/>
    <n v="12960"/>
    <n v="42.54"/>
    <n v="4333"/>
    <n v="5513"/>
  </r>
  <r>
    <x v="3"/>
    <x v="0"/>
    <x v="10"/>
    <n v="5212"/>
    <n v="17"/>
    <n v="323"/>
    <n v="9690"/>
    <n v="33.67"/>
    <n v="3048"/>
    <n v="3263"/>
  </r>
  <r>
    <x v="3"/>
    <x v="0"/>
    <x v="11"/>
    <n v="5974"/>
    <n v="9"/>
    <n v="278"/>
    <n v="8340"/>
    <n v="37.96"/>
    <n v="3597"/>
    <n v="3166"/>
  </r>
  <r>
    <x v="3"/>
    <x v="0"/>
    <x v="12"/>
    <n v="10258"/>
    <n v="24"/>
    <n v="684"/>
    <n v="20520"/>
    <n v="31.98"/>
    <n v="5559"/>
    <n v="6563"/>
  </r>
  <r>
    <x v="3"/>
    <x v="0"/>
    <x v="13"/>
    <m/>
    <n v="5"/>
    <n v="81"/>
    <n v="2430"/>
    <m/>
    <m/>
    <m/>
  </r>
  <r>
    <x v="3"/>
    <x v="0"/>
    <x v="14"/>
    <m/>
    <n v="9"/>
    <n v="191"/>
    <n v="5730"/>
    <m/>
    <m/>
    <m/>
  </r>
  <r>
    <x v="3"/>
    <x v="0"/>
    <x v="15"/>
    <m/>
    <n v="7"/>
    <n v="54"/>
    <n v="1620"/>
    <m/>
    <m/>
    <m/>
  </r>
  <r>
    <x v="3"/>
    <x v="0"/>
    <x v="16"/>
    <n v="72465"/>
    <n v="25"/>
    <n v="2409"/>
    <n v="72270"/>
    <n v="65.459999999999994"/>
    <n v="43274"/>
    <n v="47311"/>
  </r>
  <r>
    <x v="3"/>
    <x v="0"/>
    <x v="17"/>
    <n v="69741"/>
    <n v="21"/>
    <n v="2289"/>
    <n v="68670"/>
    <n v="66.13"/>
    <n v="42125"/>
    <n v="45411"/>
  </r>
  <r>
    <x v="3"/>
    <x v="0"/>
    <x v="18"/>
    <n v="7966"/>
    <n v="16"/>
    <n v="358"/>
    <n v="10740"/>
    <n v="41.87"/>
    <n v="4595"/>
    <n v="4497"/>
  </r>
  <r>
    <x v="3"/>
    <x v="0"/>
    <x v="19"/>
    <n v="5597"/>
    <n v="18"/>
    <n v="346"/>
    <n v="10380"/>
    <n v="36.42"/>
    <n v="3119"/>
    <n v="3780"/>
  </r>
  <r>
    <x v="3"/>
    <x v="0"/>
    <x v="20"/>
    <n v="114028"/>
    <n v="65"/>
    <n v="3607"/>
    <n v="108210"/>
    <n v="60.34"/>
    <n v="72481"/>
    <n v="65299"/>
  </r>
  <r>
    <x v="3"/>
    <x v="0"/>
    <x v="21"/>
    <m/>
    <n v="8"/>
    <n v="125"/>
    <n v="3750"/>
    <m/>
    <m/>
    <m/>
  </r>
  <r>
    <x v="3"/>
    <x v="0"/>
    <x v="22"/>
    <m/>
    <n v="4"/>
    <n v="174"/>
    <n v="5220"/>
    <m/>
    <m/>
    <m/>
  </r>
  <r>
    <x v="3"/>
    <x v="0"/>
    <x v="23"/>
    <m/>
    <n v="12"/>
    <n v="175"/>
    <n v="5250"/>
    <m/>
    <m/>
    <m/>
  </r>
  <r>
    <x v="3"/>
    <x v="0"/>
    <x v="24"/>
    <n v="123017"/>
    <n v="89"/>
    <n v="4081"/>
    <n v="122430"/>
    <n v="57.54"/>
    <n v="79618"/>
    <n v="70447"/>
  </r>
  <r>
    <x v="3"/>
    <x v="0"/>
    <x v="25"/>
    <n v="24593"/>
    <n v="47"/>
    <n v="1204"/>
    <n v="36120"/>
    <n v="38.31"/>
    <n v="18712"/>
    <n v="13837"/>
  </r>
  <r>
    <x v="3"/>
    <x v="0"/>
    <x v="26"/>
    <m/>
    <n v="4"/>
    <n v="226"/>
    <n v="6780"/>
    <m/>
    <m/>
    <m/>
  </r>
  <r>
    <x v="3"/>
    <x v="0"/>
    <x v="27"/>
    <n v="81227"/>
    <n v="23"/>
    <n v="2390"/>
    <n v="71700"/>
    <n v="59.99"/>
    <n v="40322"/>
    <n v="43014"/>
  </r>
  <r>
    <x v="3"/>
    <x v="0"/>
    <x v="28"/>
    <n v="7409"/>
    <n v="12"/>
    <n v="434"/>
    <n v="13020"/>
    <n v="33.18"/>
    <n v="6086"/>
    <n v="4320"/>
  </r>
  <r>
    <x v="3"/>
    <x v="0"/>
    <x v="29"/>
    <m/>
    <n v="15"/>
    <n v="181"/>
    <n v="5430"/>
    <m/>
    <m/>
    <m/>
  </r>
  <r>
    <x v="3"/>
    <x v="0"/>
    <x v="30"/>
    <n v="22631"/>
    <n v="21"/>
    <n v="720"/>
    <n v="21600"/>
    <n v="62.74"/>
    <n v="14989"/>
    <n v="13551"/>
  </r>
  <r>
    <x v="3"/>
    <x v="0"/>
    <x v="31"/>
    <m/>
    <n v="9"/>
    <n v="86"/>
    <n v="2580"/>
    <m/>
    <m/>
    <m/>
  </r>
  <r>
    <x v="3"/>
    <x v="0"/>
    <x v="32"/>
    <n v="13610"/>
    <n v="6"/>
    <n v="544"/>
    <n v="16320"/>
    <n v="44.74"/>
    <n v="8647"/>
    <n v="7301"/>
  </r>
  <r>
    <x v="3"/>
    <x v="0"/>
    <x v="33"/>
    <n v="7798"/>
    <n v="24"/>
    <n v="483"/>
    <n v="14490"/>
    <n v="37.35"/>
    <n v="4823"/>
    <n v="5412"/>
  </r>
  <r>
    <x v="3"/>
    <x v="0"/>
    <x v="34"/>
    <n v="708591"/>
    <n v="585"/>
    <n v="26629"/>
    <n v="798870"/>
    <n v="53.07"/>
    <n v="419691"/>
    <n v="423971"/>
  </r>
  <r>
    <x v="3"/>
    <x v="1"/>
    <x v="0"/>
    <n v="54877"/>
    <n v="136"/>
    <n v="1718"/>
    <n v="51540"/>
    <n v="46.95"/>
    <n v="28794"/>
    <n v="24197"/>
  </r>
  <r>
    <x v="3"/>
    <x v="1"/>
    <x v="1"/>
    <n v="108120"/>
    <n v="178"/>
    <n v="3340"/>
    <n v="100200"/>
    <n v="56.52"/>
    <n v="49351"/>
    <n v="56636"/>
  </r>
  <r>
    <x v="3"/>
    <x v="1"/>
    <x v="2"/>
    <n v="15988"/>
    <n v="64"/>
    <n v="668"/>
    <n v="20040"/>
    <n v="33.96"/>
    <n v="9534"/>
    <n v="6805"/>
  </r>
  <r>
    <x v="3"/>
    <x v="1"/>
    <x v="3"/>
    <n v="34399"/>
    <n v="79"/>
    <n v="1241"/>
    <n v="37230"/>
    <n v="50.13"/>
    <n v="22645"/>
    <n v="18665"/>
  </r>
  <r>
    <x v="3"/>
    <x v="1"/>
    <x v="4"/>
    <n v="29637"/>
    <n v="60"/>
    <n v="862"/>
    <n v="25860"/>
    <n v="54.25"/>
    <n v="15590"/>
    <n v="14028"/>
  </r>
  <r>
    <x v="3"/>
    <x v="1"/>
    <x v="5"/>
    <n v="59583"/>
    <n v="81"/>
    <n v="1318"/>
    <n v="39540"/>
    <n v="64.08"/>
    <n v="31561"/>
    <n v="25337"/>
  </r>
  <r>
    <x v="3"/>
    <x v="1"/>
    <x v="6"/>
    <n v="45622"/>
    <n v="70"/>
    <n v="1119"/>
    <n v="33570"/>
    <n v="59.65"/>
    <n v="30006"/>
    <n v="20024"/>
  </r>
  <r>
    <x v="3"/>
    <x v="1"/>
    <x v="7"/>
    <n v="6897"/>
    <n v="20"/>
    <n v="233"/>
    <n v="6990"/>
    <n v="54.82"/>
    <n v="4245"/>
    <n v="3832"/>
  </r>
  <r>
    <x v="3"/>
    <x v="1"/>
    <x v="8"/>
    <n v="15391"/>
    <n v="30"/>
    <n v="491"/>
    <n v="14730"/>
    <n v="53.38"/>
    <n v="8277"/>
    <n v="7863"/>
  </r>
  <r>
    <x v="3"/>
    <x v="1"/>
    <x v="9"/>
    <n v="18773"/>
    <n v="41"/>
    <n v="647"/>
    <n v="19410"/>
    <n v="50.23"/>
    <n v="9246"/>
    <n v="9749"/>
  </r>
  <r>
    <x v="3"/>
    <x v="1"/>
    <x v="10"/>
    <n v="36649"/>
    <n v="61"/>
    <n v="1124"/>
    <n v="33720"/>
    <n v="54.18"/>
    <n v="20736"/>
    <n v="18269"/>
  </r>
  <r>
    <x v="3"/>
    <x v="1"/>
    <x v="11"/>
    <n v="3277"/>
    <n v="15"/>
    <n v="303"/>
    <n v="9090"/>
    <n v="17.989999999999998"/>
    <n v="2372"/>
    <n v="1635"/>
  </r>
  <r>
    <x v="3"/>
    <x v="1"/>
    <x v="12"/>
    <n v="27613"/>
    <n v="55"/>
    <n v="890"/>
    <n v="26700"/>
    <n v="55.65"/>
    <n v="16633"/>
    <n v="14858"/>
  </r>
  <r>
    <x v="3"/>
    <x v="1"/>
    <x v="13"/>
    <n v="11678"/>
    <n v="23"/>
    <n v="429"/>
    <n v="12870"/>
    <n v="45.9"/>
    <n v="6673"/>
    <n v="5907"/>
  </r>
  <r>
    <x v="3"/>
    <x v="1"/>
    <x v="14"/>
    <n v="5604"/>
    <n v="17"/>
    <n v="171"/>
    <n v="5130"/>
    <n v="50.49"/>
    <n v="3493"/>
    <n v="2590"/>
  </r>
  <r>
    <x v="3"/>
    <x v="1"/>
    <x v="15"/>
    <n v="8299"/>
    <n v="28"/>
    <n v="254"/>
    <n v="7620"/>
    <n v="54.28"/>
    <n v="5383"/>
    <n v="4136"/>
  </r>
  <r>
    <x v="3"/>
    <x v="1"/>
    <x v="16"/>
    <n v="31235"/>
    <n v="49"/>
    <n v="945"/>
    <n v="28350"/>
    <n v="57.09"/>
    <n v="15870"/>
    <n v="16186"/>
  </r>
  <r>
    <x v="3"/>
    <x v="1"/>
    <x v="17"/>
    <n v="17945"/>
    <n v="23"/>
    <n v="502"/>
    <n v="15060"/>
    <n v="60.17"/>
    <n v="8994"/>
    <n v="9061"/>
  </r>
  <r>
    <x v="3"/>
    <x v="1"/>
    <x v="18"/>
    <n v="22452"/>
    <n v="42"/>
    <n v="536"/>
    <n v="16080"/>
    <n v="65.17"/>
    <n v="15194"/>
    <n v="10479"/>
  </r>
  <r>
    <x v="3"/>
    <x v="1"/>
    <x v="19"/>
    <n v="32700"/>
    <n v="75"/>
    <n v="933"/>
    <n v="27990"/>
    <n v="57.86"/>
    <n v="17861"/>
    <n v="16195"/>
  </r>
  <r>
    <x v="3"/>
    <x v="1"/>
    <x v="20"/>
    <n v="79707"/>
    <n v="151"/>
    <n v="2032"/>
    <n v="60960"/>
    <n v="57.64"/>
    <n v="43220"/>
    <n v="35138"/>
  </r>
  <r>
    <x v="3"/>
    <x v="1"/>
    <x v="21"/>
    <n v="11387"/>
    <n v="19"/>
    <n v="254"/>
    <n v="7620"/>
    <n v="59.7"/>
    <n v="7535"/>
    <n v="4549"/>
  </r>
  <r>
    <x v="3"/>
    <x v="1"/>
    <x v="22"/>
    <n v="11978"/>
    <n v="15"/>
    <n v="339"/>
    <n v="10170"/>
    <n v="55.39"/>
    <n v="9275"/>
    <n v="5633"/>
  </r>
  <r>
    <x v="3"/>
    <x v="1"/>
    <x v="23"/>
    <n v="9782"/>
    <n v="24"/>
    <n v="250"/>
    <n v="7500"/>
    <n v="65.36"/>
    <n v="6148"/>
    <n v="4902"/>
  </r>
  <r>
    <x v="3"/>
    <x v="1"/>
    <x v="24"/>
    <n v="112854"/>
    <n v="209"/>
    <n v="2875"/>
    <n v="86250"/>
    <n v="58.23"/>
    <n v="66178"/>
    <n v="50222"/>
  </r>
  <r>
    <x v="3"/>
    <x v="1"/>
    <x v="25"/>
    <n v="27232"/>
    <n v="64"/>
    <n v="793"/>
    <n v="23790"/>
    <n v="48.51"/>
    <n v="19847"/>
    <n v="11540"/>
  </r>
  <r>
    <x v="3"/>
    <x v="1"/>
    <x v="26"/>
    <n v="8634"/>
    <n v="18"/>
    <n v="237"/>
    <n v="7110"/>
    <n v="54.54"/>
    <n v="5884"/>
    <n v="3878"/>
  </r>
  <r>
    <x v="3"/>
    <x v="1"/>
    <x v="27"/>
    <n v="39608"/>
    <n v="48"/>
    <n v="870"/>
    <n v="26100"/>
    <n v="58.59"/>
    <n v="19853"/>
    <n v="15291"/>
  </r>
  <r>
    <x v="3"/>
    <x v="1"/>
    <x v="28"/>
    <n v="6973"/>
    <n v="18"/>
    <n v="174"/>
    <n v="5220"/>
    <n v="59.12"/>
    <n v="4957"/>
    <n v="3086"/>
  </r>
  <r>
    <x v="3"/>
    <x v="1"/>
    <x v="29"/>
    <n v="6101"/>
    <n v="19"/>
    <n v="199"/>
    <n v="5970"/>
    <n v="48.16"/>
    <n v="3368"/>
    <n v="2875"/>
  </r>
  <r>
    <x v="3"/>
    <x v="1"/>
    <x v="30"/>
    <n v="25551"/>
    <n v="39"/>
    <n v="535"/>
    <n v="16050"/>
    <n v="72.69"/>
    <n v="13511"/>
    <n v="11667"/>
  </r>
  <r>
    <x v="3"/>
    <x v="1"/>
    <x v="31"/>
    <n v="2233"/>
    <n v="9"/>
    <n v="67"/>
    <n v="2010"/>
    <n v="51.19"/>
    <n v="1664"/>
    <n v="1029"/>
  </r>
  <r>
    <x v="3"/>
    <x v="1"/>
    <x v="32"/>
    <n v="8655"/>
    <n v="16"/>
    <n v="231"/>
    <n v="6930"/>
    <n v="55.8"/>
    <n v="5419"/>
    <n v="3867"/>
  </r>
  <r>
    <x v="3"/>
    <x v="1"/>
    <x v="33"/>
    <n v="14644"/>
    <n v="36"/>
    <n v="399"/>
    <n v="11970"/>
    <n v="64.88"/>
    <n v="8807"/>
    <n v="7766"/>
  </r>
  <r>
    <x v="3"/>
    <x v="1"/>
    <x v="34"/>
    <n v="821279"/>
    <n v="1600"/>
    <n v="23602"/>
    <n v="708060"/>
    <n v="54.88"/>
    <n v="462949"/>
    <n v="388610"/>
  </r>
  <r>
    <x v="3"/>
    <x v="2"/>
    <x v="0"/>
    <n v="18259"/>
    <n v="30"/>
    <n v="1340"/>
    <n v="40200"/>
    <n v="38.32"/>
    <n v="7819"/>
    <n v="15405"/>
  </r>
  <r>
    <x v="3"/>
    <x v="2"/>
    <x v="1"/>
    <n v="42548"/>
    <n v="28"/>
    <n v="2495"/>
    <n v="74850"/>
    <n v="54.18"/>
    <n v="18174"/>
    <n v="40550"/>
  </r>
  <r>
    <x v="3"/>
    <x v="2"/>
    <x v="2"/>
    <n v="4799"/>
    <n v="11"/>
    <n v="322"/>
    <n v="9660"/>
    <n v="44.78"/>
    <n v="2329"/>
    <n v="4326"/>
  </r>
  <r>
    <x v="3"/>
    <x v="2"/>
    <x v="3"/>
    <n v="4577"/>
    <n v="12"/>
    <n v="436"/>
    <n v="13080"/>
    <n v="30.32"/>
    <n v="2447"/>
    <n v="3966"/>
  </r>
  <r>
    <x v="3"/>
    <x v="2"/>
    <x v="4"/>
    <n v="3243"/>
    <n v="5"/>
    <n v="218"/>
    <n v="6540"/>
    <n v="44.42"/>
    <n v="1604"/>
    <n v="2905"/>
  </r>
  <r>
    <x v="3"/>
    <x v="2"/>
    <x v="5"/>
    <n v="12833"/>
    <n v="7"/>
    <n v="706"/>
    <n v="21180"/>
    <n v="53"/>
    <n v="5663"/>
    <n v="11226"/>
  </r>
  <r>
    <x v="3"/>
    <x v="2"/>
    <x v="6"/>
    <n v="13360"/>
    <n v="12"/>
    <n v="638"/>
    <n v="19140"/>
    <n v="67.760000000000005"/>
    <n v="7319"/>
    <n v="12970"/>
  </r>
  <r>
    <x v="3"/>
    <x v="2"/>
    <x v="7"/>
    <s v="-"/>
    <s v="-"/>
    <s v="-"/>
    <s v="-"/>
    <s v="-"/>
    <s v="-"/>
    <s v="-"/>
  </r>
  <r>
    <x v="3"/>
    <x v="2"/>
    <x v="8"/>
    <n v="1377"/>
    <n v="4"/>
    <n v="139"/>
    <n v="4170"/>
    <n v="32.78"/>
    <n v="797"/>
    <n v="1367"/>
  </r>
  <r>
    <x v="3"/>
    <x v="2"/>
    <x v="9"/>
    <n v="1849"/>
    <n v="4"/>
    <n v="96"/>
    <n v="2880"/>
    <n v="54.13"/>
    <n v="765"/>
    <n v="1559"/>
  </r>
  <r>
    <x v="3"/>
    <x v="2"/>
    <x v="10"/>
    <n v="5957"/>
    <n v="10"/>
    <n v="326"/>
    <n v="9780"/>
    <n v="60.78"/>
    <n v="2443"/>
    <n v="5944"/>
  </r>
  <r>
    <x v="3"/>
    <x v="2"/>
    <x v="11"/>
    <n v="2325"/>
    <n v="11"/>
    <n v="668"/>
    <n v="20040"/>
    <n v="10.68"/>
    <n v="1160"/>
    <n v="2140"/>
  </r>
  <r>
    <x v="3"/>
    <x v="2"/>
    <x v="12"/>
    <m/>
    <n v="3"/>
    <n v="109"/>
    <n v="3270"/>
    <m/>
    <m/>
    <m/>
  </r>
  <r>
    <x v="3"/>
    <x v="2"/>
    <x v="13"/>
    <m/>
    <n v="2"/>
    <n v="48"/>
    <n v="1440"/>
    <m/>
    <m/>
    <m/>
  </r>
  <r>
    <x v="3"/>
    <x v="2"/>
    <x v="14"/>
    <m/>
    <n v="2"/>
    <n v="18"/>
    <n v="540"/>
    <m/>
    <m/>
    <m/>
  </r>
  <r>
    <x v="3"/>
    <x v="2"/>
    <x v="15"/>
    <m/>
    <n v="5"/>
    <n v="217"/>
    <n v="6510"/>
    <m/>
    <m/>
    <m/>
  </r>
  <r>
    <x v="3"/>
    <x v="2"/>
    <x v="16"/>
    <m/>
    <n v="9"/>
    <n v="756"/>
    <n v="22680"/>
    <m/>
    <m/>
    <m/>
  </r>
  <r>
    <x v="3"/>
    <x v="2"/>
    <x v="17"/>
    <n v="19110"/>
    <n v="7"/>
    <n v="723"/>
    <n v="21690"/>
    <n v="84.29"/>
    <n v="10120"/>
    <n v="18282"/>
  </r>
  <r>
    <x v="3"/>
    <x v="2"/>
    <x v="18"/>
    <n v="11144"/>
    <n v="20"/>
    <n v="616"/>
    <n v="18480"/>
    <n v="54.09"/>
    <n v="6103"/>
    <n v="9996"/>
  </r>
  <r>
    <x v="3"/>
    <x v="2"/>
    <x v="19"/>
    <n v="13879"/>
    <n v="20"/>
    <n v="723"/>
    <n v="21690"/>
    <n v="56.08"/>
    <n v="7472"/>
    <n v="12164"/>
  </r>
  <r>
    <x v="3"/>
    <x v="2"/>
    <x v="20"/>
    <n v="39140"/>
    <n v="40"/>
    <n v="2315"/>
    <n v="69450"/>
    <n v="50.53"/>
    <n v="19719"/>
    <n v="35092"/>
  </r>
  <r>
    <x v="3"/>
    <x v="2"/>
    <x v="21"/>
    <m/>
    <n v="3"/>
    <n v="82"/>
    <n v="2460"/>
    <m/>
    <m/>
    <m/>
  </r>
  <r>
    <x v="3"/>
    <x v="2"/>
    <x v="22"/>
    <n v="4958"/>
    <n v="4"/>
    <n v="252"/>
    <n v="7560"/>
    <n v="56.3"/>
    <n v="3243"/>
    <n v="4256"/>
  </r>
  <r>
    <x v="3"/>
    <x v="2"/>
    <x v="23"/>
    <m/>
    <n v="1"/>
    <n v="35"/>
    <n v="1050"/>
    <m/>
    <m/>
    <m/>
  </r>
  <r>
    <x v="3"/>
    <x v="2"/>
    <x v="24"/>
    <n v="44675"/>
    <n v="48"/>
    <n v="2684"/>
    <n v="80520"/>
    <n v="49.49"/>
    <n v="23379"/>
    <n v="39846"/>
  </r>
  <r>
    <x v="3"/>
    <x v="2"/>
    <x v="25"/>
    <n v="14686"/>
    <n v="20"/>
    <n v="902"/>
    <n v="27060"/>
    <n v="48.55"/>
    <n v="9942"/>
    <n v="13137"/>
  </r>
  <r>
    <x v="3"/>
    <x v="2"/>
    <x v="26"/>
    <m/>
    <n v="9"/>
    <n v="418"/>
    <n v="12540"/>
    <m/>
    <m/>
    <m/>
  </r>
  <r>
    <x v="3"/>
    <x v="2"/>
    <x v="27"/>
    <n v="21214"/>
    <n v="14"/>
    <n v="1004"/>
    <n v="30120"/>
    <n v="67.38"/>
    <n v="9420"/>
    <n v="20295"/>
  </r>
  <r>
    <x v="3"/>
    <x v="2"/>
    <x v="28"/>
    <m/>
    <n v="3"/>
    <n v="50"/>
    <n v="1500"/>
    <m/>
    <m/>
    <m/>
  </r>
  <r>
    <x v="3"/>
    <x v="2"/>
    <x v="29"/>
    <m/>
    <n v="3"/>
    <n v="384"/>
    <n v="11520"/>
    <m/>
    <m/>
    <m/>
  </r>
  <r>
    <x v="3"/>
    <x v="2"/>
    <x v="30"/>
    <n v="7673"/>
    <n v="8"/>
    <n v="374"/>
    <n v="11220"/>
    <n v="64.13"/>
    <n v="4392"/>
    <n v="7195"/>
  </r>
  <r>
    <x v="3"/>
    <x v="2"/>
    <x v="31"/>
    <m/>
    <n v="1"/>
    <n v="19"/>
    <n v="570"/>
    <m/>
    <m/>
    <m/>
  </r>
  <r>
    <x v="3"/>
    <x v="2"/>
    <x v="32"/>
    <m/>
    <n v="4"/>
    <n v="367"/>
    <n v="11010"/>
    <m/>
    <m/>
    <m/>
  </r>
  <r>
    <x v="3"/>
    <x v="2"/>
    <x v="33"/>
    <n v="839"/>
    <n v="5"/>
    <n v="239"/>
    <n v="7170"/>
    <n v="11.46"/>
    <n v="449"/>
    <n v="822"/>
  </r>
  <r>
    <x v="3"/>
    <x v="2"/>
    <x v="34"/>
    <n v="263060"/>
    <n v="310"/>
    <n v="16312"/>
    <n v="489360"/>
    <n v="49.07"/>
    <n v="133106"/>
    <n v="240152"/>
  </r>
  <r>
    <x v="3"/>
    <x v="3"/>
    <x v="0"/>
    <n v="31127"/>
    <n v="51"/>
    <n v="6460"/>
    <n v="193800"/>
    <n v="7.15"/>
    <n v="15653"/>
    <n v="13861"/>
  </r>
  <r>
    <x v="3"/>
    <x v="3"/>
    <x v="1"/>
    <n v="24692"/>
    <n v="24"/>
    <n v="3477"/>
    <n v="104310"/>
    <n v="11.59"/>
    <n v="11607"/>
    <n v="12089"/>
  </r>
  <r>
    <x v="3"/>
    <x v="3"/>
    <x v="2"/>
    <n v="22514"/>
    <n v="22"/>
    <n v="2970"/>
    <n v="89100"/>
    <n v="11.1"/>
    <n v="9994"/>
    <n v="9888"/>
  </r>
  <r>
    <x v="3"/>
    <x v="3"/>
    <x v="3"/>
    <n v="14261"/>
    <n v="20"/>
    <n v="1826"/>
    <n v="54780"/>
    <n v="13.73"/>
    <n v="7843"/>
    <n v="7524"/>
  </r>
  <r>
    <x v="3"/>
    <x v="3"/>
    <x v="4"/>
    <n v="26609"/>
    <n v="22"/>
    <n v="3113"/>
    <n v="93390"/>
    <n v="12.77"/>
    <n v="9464"/>
    <n v="11924"/>
  </r>
  <r>
    <x v="3"/>
    <x v="3"/>
    <x v="5"/>
    <n v="22431"/>
    <n v="16"/>
    <n v="1725"/>
    <n v="51750"/>
    <n v="17.53"/>
    <n v="11104"/>
    <n v="9070"/>
  </r>
  <r>
    <x v="3"/>
    <x v="3"/>
    <x v="6"/>
    <n v="16032"/>
    <n v="14"/>
    <n v="1759"/>
    <n v="52770"/>
    <n v="13.16"/>
    <n v="8942"/>
    <n v="6943"/>
  </r>
  <r>
    <x v="3"/>
    <x v="3"/>
    <x v="7"/>
    <m/>
    <n v="5"/>
    <n v="826"/>
    <n v="24780"/>
    <m/>
    <m/>
    <m/>
  </r>
  <r>
    <x v="3"/>
    <x v="3"/>
    <x v="8"/>
    <n v="12968"/>
    <n v="12"/>
    <n v="1726"/>
    <n v="51780"/>
    <n v="10.86"/>
    <n v="5540"/>
    <n v="5624"/>
  </r>
  <r>
    <x v="3"/>
    <x v="3"/>
    <x v="9"/>
    <n v="7702"/>
    <n v="11"/>
    <n v="1010"/>
    <n v="30300"/>
    <n v="11.74"/>
    <n v="3136"/>
    <n v="3558"/>
  </r>
  <r>
    <x v="3"/>
    <x v="3"/>
    <x v="10"/>
    <n v="28377"/>
    <n v="21"/>
    <n v="2382"/>
    <n v="71460"/>
    <n v="15.25"/>
    <n v="12762"/>
    <n v="10901"/>
  </r>
  <r>
    <x v="3"/>
    <x v="3"/>
    <x v="11"/>
    <n v="1836"/>
    <n v="5"/>
    <n v="471"/>
    <n v="14130"/>
    <n v="6.67"/>
    <n v="1260"/>
    <n v="942"/>
  </r>
  <r>
    <x v="3"/>
    <x v="3"/>
    <x v="12"/>
    <m/>
    <n v="10"/>
    <n v="803"/>
    <n v="24090"/>
    <m/>
    <m/>
    <m/>
  </r>
  <r>
    <x v="3"/>
    <x v="3"/>
    <x v="13"/>
    <m/>
    <n v="4"/>
    <n v="398"/>
    <n v="11940"/>
    <m/>
    <m/>
    <m/>
  </r>
  <r>
    <x v="3"/>
    <x v="3"/>
    <x v="14"/>
    <n v="6103"/>
    <n v="8"/>
    <n v="773"/>
    <n v="23190"/>
    <n v="9.49"/>
    <n v="2916"/>
    <n v="2200"/>
  </r>
  <r>
    <x v="3"/>
    <x v="3"/>
    <x v="15"/>
    <n v="5889"/>
    <n v="9"/>
    <n v="1216"/>
    <n v="36480"/>
    <n v="8.93"/>
    <n v="2745"/>
    <n v="3258"/>
  </r>
  <r>
    <x v="3"/>
    <x v="3"/>
    <x v="16"/>
    <m/>
    <n v="3"/>
    <n v="234"/>
    <n v="7020"/>
    <m/>
    <m/>
    <m/>
  </r>
  <r>
    <x v="3"/>
    <x v="3"/>
    <x v="17"/>
    <s v="-"/>
    <s v="-"/>
    <s v="-"/>
    <s v="-"/>
    <s v="-"/>
    <s v="-"/>
    <s v="-"/>
  </r>
  <r>
    <x v="3"/>
    <x v="3"/>
    <x v="18"/>
    <n v="17901"/>
    <n v="17"/>
    <n v="1287"/>
    <n v="38610"/>
    <n v="22.13"/>
    <n v="10020"/>
    <n v="8543"/>
  </r>
  <r>
    <x v="3"/>
    <x v="3"/>
    <x v="19"/>
    <n v="31017"/>
    <n v="17"/>
    <n v="3404"/>
    <n v="102120"/>
    <n v="14.01"/>
    <n v="11620"/>
    <n v="14308"/>
  </r>
  <r>
    <x v="3"/>
    <x v="3"/>
    <x v="20"/>
    <n v="45236"/>
    <n v="38"/>
    <n v="4485"/>
    <n v="134550"/>
    <n v="14.6"/>
    <n v="20635"/>
    <n v="19643"/>
  </r>
  <r>
    <x v="3"/>
    <x v="3"/>
    <x v="21"/>
    <n v="7998"/>
    <n v="7"/>
    <n v="609"/>
    <n v="18270"/>
    <n v="17.11"/>
    <n v="4214"/>
    <n v="3126"/>
  </r>
  <r>
    <x v="3"/>
    <x v="3"/>
    <x v="22"/>
    <m/>
    <n v="4"/>
    <n v="543"/>
    <n v="16290"/>
    <m/>
    <m/>
    <m/>
  </r>
  <r>
    <x v="3"/>
    <x v="3"/>
    <x v="23"/>
    <n v="6195"/>
    <n v="5"/>
    <n v="668"/>
    <n v="20040"/>
    <n v="14.05"/>
    <n v="3839"/>
    <n v="2815"/>
  </r>
  <r>
    <x v="3"/>
    <x v="3"/>
    <x v="24"/>
    <n v="65769"/>
    <n v="54"/>
    <n v="6305"/>
    <n v="189150"/>
    <n v="14.8"/>
    <n v="33243"/>
    <n v="28003"/>
  </r>
  <r>
    <x v="3"/>
    <x v="3"/>
    <x v="25"/>
    <n v="20700"/>
    <n v="14"/>
    <n v="1337"/>
    <n v="40110"/>
    <n v="22.16"/>
    <n v="13159"/>
    <n v="8887"/>
  </r>
  <r>
    <x v="3"/>
    <x v="3"/>
    <x v="26"/>
    <n v="10551"/>
    <n v="5"/>
    <n v="1142"/>
    <n v="34260"/>
    <n v="13.65"/>
    <n v="5569"/>
    <n v="4678"/>
  </r>
  <r>
    <x v="3"/>
    <x v="3"/>
    <x v="27"/>
    <n v="20587"/>
    <n v="8"/>
    <n v="1234"/>
    <n v="37020"/>
    <n v="25.59"/>
    <n v="10929"/>
    <n v="9474"/>
  </r>
  <r>
    <x v="3"/>
    <x v="3"/>
    <x v="28"/>
    <m/>
    <n v="11"/>
    <n v="3977"/>
    <n v="119310"/>
    <m/>
    <m/>
    <m/>
  </r>
  <r>
    <x v="3"/>
    <x v="3"/>
    <x v="29"/>
    <n v="8996"/>
    <n v="11"/>
    <n v="1960"/>
    <n v="58800"/>
    <n v="6.21"/>
    <n v="3472"/>
    <n v="3652"/>
  </r>
  <r>
    <x v="3"/>
    <x v="3"/>
    <x v="30"/>
    <n v="8908"/>
    <n v="7"/>
    <n v="591"/>
    <n v="17730"/>
    <n v="20.18"/>
    <n v="4597"/>
    <n v="3578"/>
  </r>
  <r>
    <x v="3"/>
    <x v="3"/>
    <x v="31"/>
    <n v="2170"/>
    <n v="6"/>
    <n v="284"/>
    <n v="8520"/>
    <n v="13.36"/>
    <n v="1453"/>
    <n v="1138"/>
  </r>
  <r>
    <x v="3"/>
    <x v="3"/>
    <x v="32"/>
    <m/>
    <n v="2"/>
    <n v="389"/>
    <n v="11670"/>
    <m/>
    <m/>
    <m/>
  </r>
  <r>
    <x v="3"/>
    <x v="3"/>
    <x v="33"/>
    <n v="7248"/>
    <n v="12"/>
    <n v="963"/>
    <n v="28890"/>
    <n v="13.24"/>
    <m/>
    <n v="3825"/>
  </r>
  <r>
    <x v="3"/>
    <x v="3"/>
    <x v="34"/>
    <n v="451094"/>
    <n v="421"/>
    <n v="54042"/>
    <n v="1621260"/>
    <n v="12.32"/>
    <n v="220497"/>
    <n v="199816"/>
  </r>
  <r>
    <x v="3"/>
    <x v="4"/>
    <x v="0"/>
    <n v="123640"/>
    <n v="249"/>
    <n v="10432"/>
    <n v="312960"/>
    <n v="20.57"/>
    <n v="62843"/>
    <n v="64383"/>
  </r>
  <r>
    <x v="3"/>
    <x v="4"/>
    <x v="1"/>
    <n v="355015"/>
    <n v="286"/>
    <n v="16004"/>
    <n v="480120"/>
    <n v="47.09"/>
    <n v="180450"/>
    <n v="226099"/>
  </r>
  <r>
    <x v="3"/>
    <x v="4"/>
    <x v="2"/>
    <n v="45870"/>
    <n v="110"/>
    <n v="4194"/>
    <n v="125820"/>
    <n v="17.829999999999998"/>
    <n v="23326"/>
    <n v="22430"/>
  </r>
  <r>
    <x v="3"/>
    <x v="4"/>
    <x v="3"/>
    <n v="66569"/>
    <n v="142"/>
    <n v="4346"/>
    <n v="130380"/>
    <n v="29.93"/>
    <n v="41200"/>
    <n v="39024"/>
  </r>
  <r>
    <x v="3"/>
    <x v="4"/>
    <x v="4"/>
    <n v="64334"/>
    <n v="94"/>
    <n v="4389"/>
    <n v="131670"/>
    <n v="24.14"/>
    <n v="28389"/>
    <n v="31781"/>
  </r>
  <r>
    <x v="3"/>
    <x v="4"/>
    <x v="5"/>
    <n v="157079"/>
    <n v="122"/>
    <n v="5267"/>
    <n v="158010"/>
    <n v="50.43"/>
    <n v="85883"/>
    <n v="79681"/>
  </r>
  <r>
    <x v="3"/>
    <x v="4"/>
    <x v="6"/>
    <n v="88945"/>
    <n v="105"/>
    <n v="3974"/>
    <n v="119220"/>
    <n v="39.54"/>
    <n v="54562"/>
    <n v="47143"/>
  </r>
  <r>
    <x v="3"/>
    <x v="4"/>
    <x v="7"/>
    <n v="15130"/>
    <n v="30"/>
    <n v="1125"/>
    <n v="33750"/>
    <n v="22.07"/>
    <n v="7390"/>
    <n v="7448"/>
  </r>
  <r>
    <x v="3"/>
    <x v="4"/>
    <x v="8"/>
    <n v="31620"/>
    <n v="56"/>
    <n v="2559"/>
    <n v="76770"/>
    <n v="20.96"/>
    <n v="15564"/>
    <n v="16090"/>
  </r>
  <r>
    <x v="3"/>
    <x v="4"/>
    <x v="9"/>
    <n v="35739"/>
    <n v="80"/>
    <n v="2185"/>
    <n v="65550"/>
    <n v="31.09"/>
    <n v="17480"/>
    <n v="20379"/>
  </r>
  <r>
    <x v="3"/>
    <x v="4"/>
    <x v="10"/>
    <n v="76195"/>
    <n v="109"/>
    <n v="4155"/>
    <n v="124650"/>
    <n v="30.79"/>
    <n v="38989"/>
    <n v="38378"/>
  </r>
  <r>
    <x v="3"/>
    <x v="4"/>
    <x v="11"/>
    <n v="13412"/>
    <n v="40"/>
    <n v="1720"/>
    <n v="51600"/>
    <n v="15.28"/>
    <n v="8389"/>
    <n v="7882"/>
  </r>
  <r>
    <x v="3"/>
    <x v="4"/>
    <x v="12"/>
    <n v="42443"/>
    <n v="92"/>
    <n v="2486"/>
    <n v="74580"/>
    <n v="31.66"/>
    <n v="25082"/>
    <n v="23609"/>
  </r>
  <r>
    <x v="3"/>
    <x v="4"/>
    <x v="13"/>
    <n v="16476"/>
    <n v="34"/>
    <n v="956"/>
    <n v="28680"/>
    <n v="28.67"/>
    <n v="9655"/>
    <n v="8222"/>
  </r>
  <r>
    <x v="3"/>
    <x v="4"/>
    <x v="14"/>
    <n v="17040"/>
    <n v="36"/>
    <n v="1153"/>
    <n v="34590"/>
    <n v="21.04"/>
    <n v="8315"/>
    <n v="7278"/>
  </r>
  <r>
    <x v="3"/>
    <x v="4"/>
    <x v="15"/>
    <n v="16297"/>
    <n v="49"/>
    <n v="1741"/>
    <n v="52230"/>
    <n v="17.96"/>
    <n v="8976"/>
    <n v="9379"/>
  </r>
  <r>
    <x v="3"/>
    <x v="4"/>
    <x v="16"/>
    <n v="131061"/>
    <n v="86"/>
    <n v="4344"/>
    <n v="130320"/>
    <n v="65.66"/>
    <n v="74163"/>
    <n v="85569"/>
  </r>
  <r>
    <x v="3"/>
    <x v="4"/>
    <x v="17"/>
    <n v="106796"/>
    <n v="51"/>
    <n v="3514"/>
    <n v="105420"/>
    <n v="69.010000000000005"/>
    <n v="61239"/>
    <n v="72754"/>
  </r>
  <r>
    <x v="3"/>
    <x v="4"/>
    <x v="18"/>
    <n v="59463"/>
    <n v="95"/>
    <n v="2797"/>
    <n v="83910"/>
    <n v="39.94"/>
    <n v="35912"/>
    <n v="33516"/>
  </r>
  <r>
    <x v="3"/>
    <x v="4"/>
    <x v="19"/>
    <n v="83193"/>
    <n v="130"/>
    <n v="5406"/>
    <n v="162180"/>
    <n v="28.64"/>
    <n v="40072"/>
    <n v="46447"/>
  </r>
  <r>
    <x v="3"/>
    <x v="4"/>
    <x v="20"/>
    <n v="278112"/>
    <n v="294"/>
    <n v="12439"/>
    <n v="373170"/>
    <n v="41.58"/>
    <n v="156054"/>
    <n v="155171"/>
  </r>
  <r>
    <x v="3"/>
    <x v="4"/>
    <x v="21"/>
    <n v="22350"/>
    <n v="37"/>
    <n v="1070"/>
    <n v="32100"/>
    <n v="28.86"/>
    <n v="13184"/>
    <n v="9263"/>
  </r>
  <r>
    <x v="3"/>
    <x v="4"/>
    <x v="22"/>
    <n v="27820"/>
    <n v="27"/>
    <n v="1308"/>
    <n v="39240"/>
    <n v="37.659999999999997"/>
    <n v="21563"/>
    <n v="14779"/>
  </r>
  <r>
    <x v="3"/>
    <x v="4"/>
    <x v="23"/>
    <n v="18035"/>
    <n v="42"/>
    <n v="1128"/>
    <n v="33840"/>
    <n v="27.49"/>
    <n v="11617"/>
    <n v="9304"/>
  </r>
  <r>
    <x v="3"/>
    <x v="4"/>
    <x v="24"/>
    <n v="346316"/>
    <n v="400"/>
    <n v="15945"/>
    <n v="478350"/>
    <n v="39.409999999999997"/>
    <n v="202419"/>
    <n v="188517"/>
  </r>
  <r>
    <x v="3"/>
    <x v="4"/>
    <x v="25"/>
    <n v="87210"/>
    <n v="145"/>
    <n v="4236"/>
    <n v="127080"/>
    <n v="37.299999999999997"/>
    <n v="61659"/>
    <n v="47402"/>
  </r>
  <r>
    <x v="3"/>
    <x v="4"/>
    <x v="26"/>
    <n v="30695"/>
    <n v="36"/>
    <n v="2023"/>
    <n v="60690"/>
    <n v="27.07"/>
    <n v="18862"/>
    <n v="16429"/>
  </r>
  <r>
    <x v="3"/>
    <x v="4"/>
    <x v="27"/>
    <n v="162635"/>
    <n v="93"/>
    <n v="5498"/>
    <n v="164940"/>
    <n v="53.4"/>
    <n v="80525"/>
    <n v="88074"/>
  </r>
  <r>
    <x v="3"/>
    <x v="4"/>
    <x v="28"/>
    <n v="25254"/>
    <n v="44"/>
    <n v="4635"/>
    <n v="139050"/>
    <n v="9.15"/>
    <n v="16801"/>
    <n v="12725"/>
  </r>
  <r>
    <x v="3"/>
    <x v="4"/>
    <x v="29"/>
    <n v="18379"/>
    <n v="48"/>
    <n v="2724"/>
    <n v="81720"/>
    <n v="10.51"/>
    <n v="9077"/>
    <n v="8590"/>
  </r>
  <r>
    <x v="3"/>
    <x v="4"/>
    <x v="30"/>
    <n v="64764"/>
    <n v="75"/>
    <n v="2220"/>
    <n v="66600"/>
    <n v="54.04"/>
    <n v="37488"/>
    <n v="35991"/>
  </r>
  <r>
    <x v="3"/>
    <x v="4"/>
    <x v="31"/>
    <n v="5975"/>
    <n v="25"/>
    <n v="456"/>
    <n v="13680"/>
    <n v="24.66"/>
    <n v="4006"/>
    <n v="3373"/>
  </r>
  <r>
    <x v="3"/>
    <x v="4"/>
    <x v="32"/>
    <n v="32746"/>
    <n v="28"/>
    <n v="1531"/>
    <n v="45930"/>
    <n v="41.12"/>
    <n v="20316"/>
    <n v="18888"/>
  </r>
  <r>
    <x v="3"/>
    <x v="4"/>
    <x v="33"/>
    <n v="30529"/>
    <n v="77"/>
    <n v="2084"/>
    <n v="62520"/>
    <n v="28.51"/>
    <n v="18453"/>
    <n v="17825"/>
  </r>
  <r>
    <x v="3"/>
    <x v="4"/>
    <x v="34"/>
    <n v="2244024"/>
    <n v="2916"/>
    <n v="120585"/>
    <n v="3617550"/>
    <n v="34.619999999999997"/>
    <n v="1236243"/>
    <n v="1252549"/>
  </r>
  <r>
    <x v="4"/>
    <x v="0"/>
    <x v="0"/>
    <n v="11950"/>
    <n v="31"/>
    <n v="896"/>
    <n v="27776"/>
    <n v="28.71"/>
    <n v="6301"/>
    <n v="7974"/>
  </r>
  <r>
    <x v="4"/>
    <x v="0"/>
    <x v="1"/>
    <n v="174956"/>
    <n v="57"/>
    <n v="6936"/>
    <n v="215016"/>
    <n v="56.89"/>
    <n v="91563"/>
    <n v="122330"/>
  </r>
  <r>
    <x v="4"/>
    <x v="0"/>
    <x v="2"/>
    <n v="1466"/>
    <n v="12"/>
    <n v="217"/>
    <n v="6727"/>
    <n v="13.99"/>
    <n v="961"/>
    <n v="941"/>
  </r>
  <r>
    <x v="4"/>
    <x v="0"/>
    <x v="3"/>
    <n v="14384"/>
    <n v="30"/>
    <n v="831"/>
    <n v="25761"/>
    <n v="38.340000000000003"/>
    <n v="8280"/>
    <n v="9878"/>
  </r>
  <r>
    <x v="4"/>
    <x v="0"/>
    <x v="4"/>
    <n v="3261"/>
    <n v="7"/>
    <n v="196"/>
    <n v="6076"/>
    <n v="37.99"/>
    <n v="1578"/>
    <n v="2308"/>
  </r>
  <r>
    <x v="4"/>
    <x v="0"/>
    <x v="5"/>
    <n v="47563"/>
    <n v="18"/>
    <n v="1518"/>
    <n v="47058"/>
    <n v="56.71"/>
    <n v="33202"/>
    <n v="26687"/>
  </r>
  <r>
    <x v="4"/>
    <x v="0"/>
    <x v="6"/>
    <n v="7034"/>
    <n v="9"/>
    <n v="458"/>
    <n v="14198"/>
    <n v="29.76"/>
    <n v="4953"/>
    <n v="4226"/>
  </r>
  <r>
    <x v="4"/>
    <x v="0"/>
    <x v="7"/>
    <m/>
    <n v="6"/>
    <n v="71"/>
    <n v="2201"/>
    <m/>
    <m/>
    <m/>
  </r>
  <r>
    <x v="4"/>
    <x v="0"/>
    <x v="8"/>
    <n v="1558"/>
    <n v="10"/>
    <n v="203"/>
    <n v="6293"/>
    <n v="19.21"/>
    <n v="722"/>
    <n v="1209"/>
  </r>
  <r>
    <x v="4"/>
    <x v="0"/>
    <x v="9"/>
    <n v="5861"/>
    <n v="24"/>
    <n v="432"/>
    <n v="13392"/>
    <n v="34.94"/>
    <n v="3304"/>
    <n v="4679"/>
  </r>
  <r>
    <x v="4"/>
    <x v="0"/>
    <x v="10"/>
    <n v="4359"/>
    <n v="17"/>
    <n v="323"/>
    <n v="10013"/>
    <n v="28.5"/>
    <n v="2807"/>
    <n v="2854"/>
  </r>
  <r>
    <x v="4"/>
    <x v="0"/>
    <x v="11"/>
    <n v="4106"/>
    <n v="9"/>
    <n v="278"/>
    <n v="8618"/>
    <n v="29.1"/>
    <n v="2618"/>
    <n v="2508"/>
  </r>
  <r>
    <x v="4"/>
    <x v="0"/>
    <x v="12"/>
    <n v="8827"/>
    <n v="23"/>
    <n v="678"/>
    <n v="21018"/>
    <n v="33.96"/>
    <n v="5761"/>
    <n v="7138"/>
  </r>
  <r>
    <x v="4"/>
    <x v="0"/>
    <x v="13"/>
    <m/>
    <n v="5"/>
    <n v="81"/>
    <n v="2511"/>
    <m/>
    <m/>
    <m/>
  </r>
  <r>
    <x v="4"/>
    <x v="0"/>
    <x v="14"/>
    <m/>
    <n v="9"/>
    <n v="196"/>
    <n v="6076"/>
    <m/>
    <m/>
    <m/>
  </r>
  <r>
    <x v="4"/>
    <x v="0"/>
    <x v="15"/>
    <m/>
    <n v="7"/>
    <n v="54"/>
    <n v="1674"/>
    <m/>
    <m/>
    <m/>
  </r>
  <r>
    <x v="4"/>
    <x v="0"/>
    <x v="16"/>
    <n v="65663"/>
    <n v="25"/>
    <n v="2409"/>
    <n v="74679"/>
    <n v="65.44"/>
    <n v="37548"/>
    <n v="48870"/>
  </r>
  <r>
    <x v="4"/>
    <x v="0"/>
    <x v="17"/>
    <n v="63386"/>
    <n v="21"/>
    <n v="2289"/>
    <n v="70959"/>
    <n v="65.819999999999993"/>
    <n v="36263"/>
    <n v="46702"/>
  </r>
  <r>
    <x v="4"/>
    <x v="0"/>
    <x v="18"/>
    <n v="5056"/>
    <n v="17"/>
    <n v="366"/>
    <n v="11346"/>
    <n v="28.65"/>
    <n v="2920"/>
    <n v="3251"/>
  </r>
  <r>
    <x v="4"/>
    <x v="0"/>
    <x v="19"/>
    <n v="3932"/>
    <n v="16"/>
    <n v="324"/>
    <n v="10044"/>
    <n v="29.2"/>
    <n v="2133"/>
    <n v="2933"/>
  </r>
  <r>
    <x v="4"/>
    <x v="0"/>
    <x v="20"/>
    <n v="93004"/>
    <n v="65"/>
    <n v="3607"/>
    <n v="111817"/>
    <n v="54.77"/>
    <n v="54405"/>
    <n v="61242"/>
  </r>
  <r>
    <x v="4"/>
    <x v="0"/>
    <x v="21"/>
    <m/>
    <n v="8"/>
    <n v="125"/>
    <n v="3875"/>
    <m/>
    <m/>
    <m/>
  </r>
  <r>
    <x v="4"/>
    <x v="0"/>
    <x v="22"/>
    <m/>
    <n v="3"/>
    <n v="70"/>
    <n v="2170"/>
    <m/>
    <m/>
    <m/>
  </r>
  <r>
    <x v="4"/>
    <x v="0"/>
    <x v="23"/>
    <n v="1959"/>
    <n v="12"/>
    <n v="175"/>
    <n v="5425"/>
    <n v="30.12"/>
    <n v="1347"/>
    <n v="1634"/>
  </r>
  <r>
    <x v="4"/>
    <x v="0"/>
    <x v="24"/>
    <n v="97997"/>
    <n v="88"/>
    <n v="3977"/>
    <n v="123287"/>
    <n v="52.43"/>
    <n v="57726"/>
    <n v="64636"/>
  </r>
  <r>
    <x v="4"/>
    <x v="0"/>
    <x v="25"/>
    <n v="17511"/>
    <n v="47"/>
    <n v="1204"/>
    <n v="37324"/>
    <n v="28.16"/>
    <n v="13030"/>
    <n v="10511"/>
  </r>
  <r>
    <x v="4"/>
    <x v="0"/>
    <x v="26"/>
    <m/>
    <n v="4"/>
    <n v="226"/>
    <n v="7006"/>
    <m/>
    <m/>
    <m/>
  </r>
  <r>
    <x v="4"/>
    <x v="0"/>
    <x v="27"/>
    <n v="58625"/>
    <n v="23"/>
    <n v="2390"/>
    <n v="74090"/>
    <n v="44.19"/>
    <n v="27788"/>
    <n v="32737"/>
  </r>
  <r>
    <x v="4"/>
    <x v="0"/>
    <x v="28"/>
    <n v="4465"/>
    <n v="12"/>
    <n v="434"/>
    <n v="13454"/>
    <n v="20.39"/>
    <n v="3799"/>
    <n v="2743"/>
  </r>
  <r>
    <x v="4"/>
    <x v="0"/>
    <x v="29"/>
    <m/>
    <n v="15"/>
    <n v="181"/>
    <n v="5611"/>
    <m/>
    <m/>
    <m/>
  </r>
  <r>
    <x v="4"/>
    <x v="0"/>
    <x v="30"/>
    <n v="18539"/>
    <n v="21"/>
    <n v="720"/>
    <n v="22320"/>
    <n v="57.62"/>
    <n v="12259"/>
    <n v="12861"/>
  </r>
  <r>
    <x v="4"/>
    <x v="0"/>
    <x v="31"/>
    <m/>
    <n v="9"/>
    <n v="86"/>
    <n v="2666"/>
    <m/>
    <m/>
    <m/>
  </r>
  <r>
    <x v="4"/>
    <x v="0"/>
    <x v="32"/>
    <n v="6511"/>
    <n v="6"/>
    <n v="544"/>
    <n v="16864"/>
    <n v="23.51"/>
    <n v="4050"/>
    <n v="3964"/>
  </r>
  <r>
    <x v="4"/>
    <x v="0"/>
    <x v="33"/>
    <n v="7976"/>
    <n v="24"/>
    <n v="483"/>
    <n v="14973"/>
    <n v="40.43"/>
    <n v="4651"/>
    <n v="6053"/>
  </r>
  <r>
    <x v="4"/>
    <x v="0"/>
    <x v="34"/>
    <n v="583637"/>
    <n v="581"/>
    <n v="26712"/>
    <n v="828072"/>
    <n v="46.99"/>
    <n v="334670"/>
    <n v="389142"/>
  </r>
  <r>
    <x v="4"/>
    <x v="1"/>
    <x v="0"/>
    <n v="32661"/>
    <n v="134"/>
    <n v="1704"/>
    <n v="52824"/>
    <n v="32.299999999999997"/>
    <n v="17308"/>
    <n v="17063"/>
  </r>
  <r>
    <x v="4"/>
    <x v="1"/>
    <x v="1"/>
    <n v="92186"/>
    <n v="175"/>
    <n v="3316"/>
    <n v="102796"/>
    <n v="51.67"/>
    <n v="42237"/>
    <n v="53111"/>
  </r>
  <r>
    <x v="4"/>
    <x v="1"/>
    <x v="2"/>
    <n v="6670"/>
    <n v="63"/>
    <n v="650"/>
    <n v="20150"/>
    <n v="17.260000000000002"/>
    <n v="4580"/>
    <n v="3477"/>
  </r>
  <r>
    <x v="4"/>
    <x v="1"/>
    <x v="3"/>
    <n v="30265"/>
    <n v="79"/>
    <n v="1239"/>
    <n v="38409"/>
    <n v="47.52"/>
    <n v="19045"/>
    <n v="18253"/>
  </r>
  <r>
    <x v="4"/>
    <x v="1"/>
    <x v="4"/>
    <n v="21213"/>
    <n v="60"/>
    <n v="862"/>
    <n v="26722"/>
    <n v="43.52"/>
    <n v="11323"/>
    <n v="11629"/>
  </r>
  <r>
    <x v="4"/>
    <x v="1"/>
    <x v="5"/>
    <n v="31578"/>
    <n v="81"/>
    <n v="1318"/>
    <n v="40858"/>
    <n v="39.54"/>
    <n v="17991"/>
    <n v="16156"/>
  </r>
  <r>
    <x v="4"/>
    <x v="1"/>
    <x v="6"/>
    <n v="27476"/>
    <n v="70"/>
    <n v="1119"/>
    <n v="34689"/>
    <n v="39.979999999999997"/>
    <n v="18314"/>
    <n v="13869"/>
  </r>
  <r>
    <x v="4"/>
    <x v="1"/>
    <x v="7"/>
    <n v="5061"/>
    <n v="20"/>
    <n v="233"/>
    <n v="7223"/>
    <n v="46.75"/>
    <n v="3153"/>
    <n v="3377"/>
  </r>
  <r>
    <x v="4"/>
    <x v="1"/>
    <x v="8"/>
    <n v="10296"/>
    <n v="30"/>
    <n v="491"/>
    <n v="15221"/>
    <n v="43.18"/>
    <n v="6416"/>
    <n v="6572"/>
  </r>
  <r>
    <x v="4"/>
    <x v="1"/>
    <x v="9"/>
    <n v="14483"/>
    <n v="41"/>
    <n v="647"/>
    <n v="20057"/>
    <n v="43.99"/>
    <n v="7672"/>
    <n v="8823"/>
  </r>
  <r>
    <x v="4"/>
    <x v="1"/>
    <x v="10"/>
    <n v="24291"/>
    <n v="61"/>
    <n v="1124"/>
    <n v="34844"/>
    <n v="42.72"/>
    <n v="14978"/>
    <n v="14884"/>
  </r>
  <r>
    <x v="4"/>
    <x v="1"/>
    <x v="11"/>
    <n v="2344"/>
    <n v="15"/>
    <n v="303"/>
    <n v="9393"/>
    <n v="14.61"/>
    <n v="1478"/>
    <n v="1372"/>
  </r>
  <r>
    <x v="4"/>
    <x v="1"/>
    <x v="12"/>
    <n v="25561"/>
    <n v="55"/>
    <n v="890"/>
    <n v="27590"/>
    <n v="53.79"/>
    <n v="15764"/>
    <n v="14840"/>
  </r>
  <r>
    <x v="4"/>
    <x v="1"/>
    <x v="13"/>
    <n v="8081"/>
    <n v="23"/>
    <n v="429"/>
    <n v="13299"/>
    <n v="36.24"/>
    <n v="5091"/>
    <n v="4819"/>
  </r>
  <r>
    <x v="4"/>
    <x v="1"/>
    <x v="14"/>
    <n v="4262"/>
    <n v="17"/>
    <n v="171"/>
    <n v="5301"/>
    <n v="42.84"/>
    <n v="2678"/>
    <n v="2271"/>
  </r>
  <r>
    <x v="4"/>
    <x v="1"/>
    <x v="15"/>
    <n v="5222"/>
    <n v="28"/>
    <n v="254"/>
    <n v="7874"/>
    <n v="37.74"/>
    <n v="3789"/>
    <n v="2972"/>
  </r>
  <r>
    <x v="4"/>
    <x v="1"/>
    <x v="16"/>
    <n v="24125"/>
    <n v="49"/>
    <n v="942"/>
    <n v="29202"/>
    <n v="46.64"/>
    <n v="12567"/>
    <n v="13619"/>
  </r>
  <r>
    <x v="4"/>
    <x v="1"/>
    <x v="17"/>
    <n v="13973"/>
    <n v="23"/>
    <n v="502"/>
    <n v="15562"/>
    <n v="50.82"/>
    <n v="6764"/>
    <n v="7909"/>
  </r>
  <r>
    <x v="4"/>
    <x v="1"/>
    <x v="18"/>
    <n v="13164"/>
    <n v="42"/>
    <n v="532"/>
    <n v="16492"/>
    <n v="44.24"/>
    <n v="8872"/>
    <n v="7296"/>
  </r>
  <r>
    <x v="4"/>
    <x v="1"/>
    <x v="19"/>
    <n v="20179"/>
    <n v="73"/>
    <n v="920"/>
    <n v="28520"/>
    <n v="42.58"/>
    <n v="11220"/>
    <n v="12145"/>
  </r>
  <r>
    <x v="4"/>
    <x v="1"/>
    <x v="20"/>
    <n v="49535"/>
    <n v="150"/>
    <n v="2034"/>
    <n v="63054"/>
    <n v="40.58"/>
    <n v="27457"/>
    <n v="25590"/>
  </r>
  <r>
    <x v="4"/>
    <x v="1"/>
    <x v="21"/>
    <n v="6806"/>
    <n v="19"/>
    <n v="254"/>
    <n v="7874"/>
    <n v="40.22"/>
    <n v="4659"/>
    <n v="3167"/>
  </r>
  <r>
    <x v="4"/>
    <x v="1"/>
    <x v="22"/>
    <n v="6656"/>
    <n v="14"/>
    <n v="320"/>
    <n v="9920"/>
    <n v="35.58"/>
    <n v="4740"/>
    <n v="3530"/>
  </r>
  <r>
    <x v="4"/>
    <x v="1"/>
    <x v="23"/>
    <n v="7174"/>
    <n v="24"/>
    <n v="250"/>
    <n v="7750"/>
    <n v="56.08"/>
    <n v="4109"/>
    <n v="4346"/>
  </r>
  <r>
    <x v="4"/>
    <x v="1"/>
    <x v="24"/>
    <n v="70172"/>
    <n v="207"/>
    <n v="2858"/>
    <n v="88598"/>
    <n v="41.35"/>
    <n v="40965"/>
    <n v="36632"/>
  </r>
  <r>
    <x v="4"/>
    <x v="1"/>
    <x v="25"/>
    <n v="14232"/>
    <n v="65"/>
    <n v="800"/>
    <n v="24800"/>
    <n v="28.17"/>
    <n v="10420"/>
    <n v="6987"/>
  </r>
  <r>
    <x v="4"/>
    <x v="1"/>
    <x v="26"/>
    <n v="3829"/>
    <n v="18"/>
    <n v="237"/>
    <n v="7347"/>
    <n v="28.03"/>
    <n v="2629"/>
    <n v="2059"/>
  </r>
  <r>
    <x v="4"/>
    <x v="1"/>
    <x v="27"/>
    <n v="19956"/>
    <n v="47"/>
    <n v="868"/>
    <n v="26908"/>
    <n v="33.630000000000003"/>
    <n v="9459"/>
    <n v="9049"/>
  </r>
  <r>
    <x v="4"/>
    <x v="1"/>
    <x v="28"/>
    <n v="4755"/>
    <n v="18"/>
    <n v="174"/>
    <n v="5394"/>
    <n v="44.12"/>
    <n v="3569"/>
    <n v="2380"/>
  </r>
  <r>
    <x v="4"/>
    <x v="1"/>
    <x v="29"/>
    <n v="3078"/>
    <n v="19"/>
    <n v="199"/>
    <n v="6169"/>
    <n v="28.16"/>
    <n v="1918"/>
    <n v="1737"/>
  </r>
  <r>
    <x v="4"/>
    <x v="1"/>
    <x v="30"/>
    <n v="21670"/>
    <n v="39"/>
    <n v="535"/>
    <n v="16585"/>
    <n v="66.8"/>
    <n v="11111"/>
    <n v="11079"/>
  </r>
  <r>
    <x v="4"/>
    <x v="1"/>
    <x v="31"/>
    <n v="1432"/>
    <n v="9"/>
    <n v="67"/>
    <n v="2077"/>
    <n v="34.47"/>
    <n v="1199"/>
    <n v="716"/>
  </r>
  <r>
    <x v="4"/>
    <x v="1"/>
    <x v="32"/>
    <n v="5127"/>
    <n v="16"/>
    <n v="238"/>
    <n v="7378"/>
    <n v="35.19"/>
    <n v="2716"/>
    <n v="2596"/>
  </r>
  <r>
    <x v="4"/>
    <x v="1"/>
    <x v="33"/>
    <n v="12637"/>
    <n v="36"/>
    <n v="399"/>
    <n v="12369"/>
    <n v="62.33"/>
    <n v="7449"/>
    <n v="7709"/>
  </r>
  <r>
    <x v="4"/>
    <x v="1"/>
    <x v="34"/>
    <n v="556007"/>
    <n v="1590"/>
    <n v="23519"/>
    <n v="729089"/>
    <n v="42.17"/>
    <n v="315911"/>
    <n v="307492"/>
  </r>
  <r>
    <x v="4"/>
    <x v="2"/>
    <x v="0"/>
    <n v="12013"/>
    <n v="29"/>
    <n v="1300"/>
    <n v="40300"/>
    <n v="27.87"/>
    <n v="4444"/>
    <n v="11233"/>
  </r>
  <r>
    <x v="4"/>
    <x v="2"/>
    <x v="1"/>
    <n v="36897"/>
    <n v="26"/>
    <n v="2461"/>
    <n v="76291"/>
    <n v="47.22"/>
    <n v="13729"/>
    <n v="36025"/>
  </r>
  <r>
    <x v="4"/>
    <x v="2"/>
    <x v="2"/>
    <n v="2852"/>
    <n v="11"/>
    <n v="322"/>
    <n v="9982"/>
    <n v="26.64"/>
    <n v="1499"/>
    <n v="2659"/>
  </r>
  <r>
    <x v="4"/>
    <x v="2"/>
    <x v="3"/>
    <n v="3343"/>
    <n v="13"/>
    <n v="450"/>
    <n v="13950"/>
    <n v="19.649999999999999"/>
    <n v="1772"/>
    <n v="2741"/>
  </r>
  <r>
    <x v="4"/>
    <x v="2"/>
    <x v="4"/>
    <n v="3513"/>
    <n v="5"/>
    <n v="218"/>
    <n v="6758"/>
    <n v="44.58"/>
    <n v="1065"/>
    <n v="3013"/>
  </r>
  <r>
    <x v="4"/>
    <x v="2"/>
    <x v="5"/>
    <n v="10954"/>
    <n v="7"/>
    <n v="706"/>
    <n v="21886"/>
    <n v="44.11"/>
    <n v="5063"/>
    <n v="9654"/>
  </r>
  <r>
    <x v="4"/>
    <x v="2"/>
    <x v="6"/>
    <n v="9182"/>
    <n v="12"/>
    <n v="638"/>
    <n v="19778"/>
    <n v="45.02"/>
    <n v="4652"/>
    <n v="8905"/>
  </r>
  <r>
    <x v="4"/>
    <x v="2"/>
    <x v="7"/>
    <s v="-"/>
    <s v="-"/>
    <s v="-"/>
    <s v="-"/>
    <s v="-"/>
    <s v="-"/>
    <s v="-"/>
  </r>
  <r>
    <x v="4"/>
    <x v="2"/>
    <x v="8"/>
    <n v="1060"/>
    <n v="4"/>
    <n v="139"/>
    <n v="4309"/>
    <n v="24.3"/>
    <n v="414"/>
    <n v="1047"/>
  </r>
  <r>
    <x v="4"/>
    <x v="2"/>
    <x v="9"/>
    <n v="1451"/>
    <n v="5"/>
    <n v="110"/>
    <n v="3410"/>
    <n v="38.83"/>
    <n v="540"/>
    <n v="1324"/>
  </r>
  <r>
    <x v="4"/>
    <x v="2"/>
    <x v="10"/>
    <n v="2967"/>
    <n v="9"/>
    <n v="293"/>
    <n v="9083"/>
    <n v="32.56"/>
    <n v="1444"/>
    <n v="2957"/>
  </r>
  <r>
    <x v="4"/>
    <x v="2"/>
    <x v="11"/>
    <n v="635"/>
    <n v="9"/>
    <n v="479"/>
    <n v="14849"/>
    <n v="4.1399999999999997"/>
    <n v="345"/>
    <n v="615"/>
  </r>
  <r>
    <x v="4"/>
    <x v="2"/>
    <x v="12"/>
    <m/>
    <n v="3"/>
    <n v="109"/>
    <n v="3379"/>
    <m/>
    <m/>
    <m/>
  </r>
  <r>
    <x v="4"/>
    <x v="2"/>
    <x v="13"/>
    <m/>
    <n v="2"/>
    <n v="48"/>
    <n v="1488"/>
    <m/>
    <m/>
    <m/>
  </r>
  <r>
    <x v="4"/>
    <x v="2"/>
    <x v="14"/>
    <m/>
    <n v="2"/>
    <n v="18"/>
    <n v="558"/>
    <m/>
    <m/>
    <m/>
  </r>
  <r>
    <x v="4"/>
    <x v="2"/>
    <x v="15"/>
    <m/>
    <n v="5"/>
    <n v="217"/>
    <n v="6727"/>
    <m/>
    <m/>
    <m/>
  </r>
  <r>
    <x v="4"/>
    <x v="2"/>
    <x v="16"/>
    <m/>
    <n v="9"/>
    <n v="767"/>
    <n v="23777"/>
    <m/>
    <m/>
    <m/>
  </r>
  <r>
    <x v="4"/>
    <x v="2"/>
    <x v="17"/>
    <n v="16143"/>
    <n v="7"/>
    <n v="723"/>
    <n v="22413"/>
    <n v="66.97"/>
    <n v="8951"/>
    <n v="15009"/>
  </r>
  <r>
    <x v="4"/>
    <x v="2"/>
    <x v="18"/>
    <n v="6941"/>
    <n v="19"/>
    <n v="604"/>
    <n v="18724"/>
    <n v="34.54"/>
    <n v="3982"/>
    <n v="6468"/>
  </r>
  <r>
    <x v="4"/>
    <x v="2"/>
    <x v="19"/>
    <n v="8131"/>
    <n v="20"/>
    <n v="723"/>
    <n v="22413"/>
    <n v="34.21"/>
    <n v="4986"/>
    <n v="7667"/>
  </r>
  <r>
    <x v="4"/>
    <x v="2"/>
    <x v="20"/>
    <n v="27958"/>
    <n v="41"/>
    <n v="2333"/>
    <n v="72323"/>
    <n v="34.76"/>
    <n v="14493"/>
    <n v="25137"/>
  </r>
  <r>
    <x v="4"/>
    <x v="2"/>
    <x v="21"/>
    <m/>
    <n v="3"/>
    <n v="82"/>
    <n v="2542"/>
    <m/>
    <m/>
    <m/>
  </r>
  <r>
    <x v="4"/>
    <x v="2"/>
    <x v="22"/>
    <n v="2427"/>
    <n v="4"/>
    <n v="252"/>
    <n v="7812"/>
    <n v="29.13"/>
    <n v="1762"/>
    <n v="2276"/>
  </r>
  <r>
    <x v="4"/>
    <x v="2"/>
    <x v="23"/>
    <m/>
    <n v="1"/>
    <n v="35"/>
    <n v="1085"/>
    <m/>
    <m/>
    <m/>
  </r>
  <r>
    <x v="4"/>
    <x v="2"/>
    <x v="24"/>
    <n v="30941"/>
    <n v="49"/>
    <n v="2702"/>
    <n v="83762"/>
    <n v="33.29"/>
    <n v="16616"/>
    <n v="27882"/>
  </r>
  <r>
    <x v="4"/>
    <x v="2"/>
    <x v="25"/>
    <n v="10666"/>
    <n v="20"/>
    <n v="902"/>
    <n v="27962"/>
    <n v="32.58"/>
    <n v="7410"/>
    <n v="9111"/>
  </r>
  <r>
    <x v="4"/>
    <x v="2"/>
    <x v="26"/>
    <n v="4686"/>
    <n v="9"/>
    <n v="418"/>
    <n v="12958"/>
    <n v="29.11"/>
    <n v="2537"/>
    <n v="3772"/>
  </r>
  <r>
    <x v="4"/>
    <x v="2"/>
    <x v="27"/>
    <n v="18070"/>
    <n v="14"/>
    <n v="1004"/>
    <n v="31124"/>
    <n v="56.42"/>
    <n v="7047"/>
    <n v="17561"/>
  </r>
  <r>
    <x v="4"/>
    <x v="2"/>
    <x v="28"/>
    <m/>
    <n v="3"/>
    <n v="50"/>
    <n v="1550"/>
    <m/>
    <m/>
    <m/>
  </r>
  <r>
    <x v="4"/>
    <x v="2"/>
    <x v="29"/>
    <m/>
    <n v="3"/>
    <n v="384"/>
    <n v="11904"/>
    <m/>
    <m/>
    <m/>
  </r>
  <r>
    <x v="4"/>
    <x v="2"/>
    <x v="30"/>
    <n v="5646"/>
    <n v="8"/>
    <n v="374"/>
    <n v="11594"/>
    <n v="46.41"/>
    <n v="3189"/>
    <n v="5381"/>
  </r>
  <r>
    <x v="4"/>
    <x v="2"/>
    <x v="31"/>
    <m/>
    <n v="1"/>
    <n v="19"/>
    <n v="589"/>
    <m/>
    <m/>
    <m/>
  </r>
  <r>
    <x v="4"/>
    <x v="2"/>
    <x v="32"/>
    <m/>
    <n v="3"/>
    <n v="279"/>
    <n v="8649"/>
    <m/>
    <m/>
    <m/>
  </r>
  <r>
    <x v="4"/>
    <x v="2"/>
    <x v="33"/>
    <n v="558"/>
    <n v="4"/>
    <n v="231"/>
    <n v="7161"/>
    <n v="7.64"/>
    <n v="262"/>
    <n v="547"/>
  </r>
  <r>
    <x v="4"/>
    <x v="2"/>
    <x v="34"/>
    <n v="193629"/>
    <n v="304"/>
    <n v="15965"/>
    <n v="494915"/>
    <n v="36.35"/>
    <n v="94399"/>
    <n v="179891"/>
  </r>
  <r>
    <x v="4"/>
    <x v="3"/>
    <x v="0"/>
    <n v="11777"/>
    <n v="48"/>
    <n v="6220"/>
    <n v="192820"/>
    <n v="3.05"/>
    <n v="6089"/>
    <n v="5876"/>
  </r>
  <r>
    <x v="4"/>
    <x v="3"/>
    <x v="1"/>
    <n v="13781"/>
    <n v="23"/>
    <n v="3452"/>
    <n v="107012"/>
    <n v="7.18"/>
    <n v="6625"/>
    <n v="7683"/>
  </r>
  <r>
    <x v="4"/>
    <x v="3"/>
    <x v="2"/>
    <n v="8650"/>
    <n v="22"/>
    <n v="2970"/>
    <n v="92070"/>
    <n v="4.62"/>
    <n v="3452"/>
    <n v="4251"/>
  </r>
  <r>
    <x v="4"/>
    <x v="3"/>
    <x v="3"/>
    <n v="6527"/>
    <n v="19"/>
    <n v="1700"/>
    <n v="52700"/>
    <n v="8.49"/>
    <n v="3021"/>
    <n v="4473"/>
  </r>
  <r>
    <x v="4"/>
    <x v="3"/>
    <x v="4"/>
    <n v="13470"/>
    <n v="22"/>
    <n v="3113"/>
    <n v="96503"/>
    <n v="7.9"/>
    <n v="4751"/>
    <n v="7625"/>
  </r>
  <r>
    <x v="4"/>
    <x v="3"/>
    <x v="5"/>
    <n v="9080"/>
    <n v="16"/>
    <n v="1725"/>
    <n v="53475"/>
    <n v="8.82"/>
    <n v="4488"/>
    <n v="4717"/>
  </r>
  <r>
    <x v="4"/>
    <x v="3"/>
    <x v="6"/>
    <n v="6302"/>
    <n v="14"/>
    <n v="1759"/>
    <n v="54529"/>
    <n v="5.93"/>
    <n v="3564"/>
    <n v="3235"/>
  </r>
  <r>
    <x v="4"/>
    <x v="3"/>
    <x v="7"/>
    <m/>
    <n v="5"/>
    <n v="826"/>
    <n v="25606"/>
    <m/>
    <m/>
    <m/>
  </r>
  <r>
    <x v="4"/>
    <x v="3"/>
    <x v="8"/>
    <n v="4385"/>
    <n v="12"/>
    <n v="1726"/>
    <n v="53506"/>
    <n v="4.0599999999999996"/>
    <n v="1986"/>
    <n v="2172"/>
  </r>
  <r>
    <x v="4"/>
    <x v="3"/>
    <x v="9"/>
    <n v="3715"/>
    <n v="11"/>
    <n v="1088"/>
    <n v="33728"/>
    <n v="5.86"/>
    <n v="1683"/>
    <n v="1978"/>
  </r>
  <r>
    <x v="4"/>
    <x v="3"/>
    <x v="10"/>
    <n v="9305"/>
    <n v="19"/>
    <n v="2302"/>
    <n v="71362"/>
    <n v="6.85"/>
    <n v="5156"/>
    <n v="4887"/>
  </r>
  <r>
    <x v="4"/>
    <x v="3"/>
    <x v="11"/>
    <n v="665"/>
    <n v="5"/>
    <n v="471"/>
    <n v="14601"/>
    <n v="2.9"/>
    <n v="476"/>
    <n v="424"/>
  </r>
  <r>
    <x v="4"/>
    <x v="3"/>
    <x v="12"/>
    <m/>
    <n v="10"/>
    <n v="803"/>
    <n v="24893"/>
    <m/>
    <m/>
    <m/>
  </r>
  <r>
    <x v="4"/>
    <x v="3"/>
    <x v="13"/>
    <n v="1103"/>
    <n v="4"/>
    <n v="398"/>
    <n v="12338"/>
    <n v="4.34"/>
    <m/>
    <n v="535"/>
  </r>
  <r>
    <x v="4"/>
    <x v="3"/>
    <x v="14"/>
    <n v="2197"/>
    <n v="8"/>
    <n v="773"/>
    <n v="23963"/>
    <n v="4.5999999999999996"/>
    <n v="651"/>
    <n v="1102"/>
  </r>
  <r>
    <x v="4"/>
    <x v="3"/>
    <x v="15"/>
    <n v="2943"/>
    <n v="9"/>
    <n v="1216"/>
    <n v="37696"/>
    <n v="4.7699999999999996"/>
    <n v="1215"/>
    <n v="1798"/>
  </r>
  <r>
    <x v="4"/>
    <x v="3"/>
    <x v="16"/>
    <m/>
    <n v="3"/>
    <n v="234"/>
    <n v="7254"/>
    <m/>
    <m/>
    <m/>
  </r>
  <r>
    <x v="4"/>
    <x v="3"/>
    <x v="17"/>
    <s v="-"/>
    <s v="-"/>
    <s v="-"/>
    <s v="-"/>
    <s v="-"/>
    <s v="-"/>
    <s v="-"/>
  </r>
  <r>
    <x v="4"/>
    <x v="3"/>
    <x v="18"/>
    <n v="8762"/>
    <n v="15"/>
    <n v="1024"/>
    <n v="31744"/>
    <n v="15.03"/>
    <n v="4177"/>
    <n v="4772"/>
  </r>
  <r>
    <x v="4"/>
    <x v="3"/>
    <x v="19"/>
    <n v="13234"/>
    <n v="15"/>
    <n v="3083"/>
    <n v="95573"/>
    <n v="7.86"/>
    <n v="4431"/>
    <n v="7509"/>
  </r>
  <r>
    <x v="4"/>
    <x v="3"/>
    <x v="20"/>
    <n v="19268"/>
    <n v="36"/>
    <n v="4314"/>
    <n v="133734"/>
    <n v="7.58"/>
    <n v="9379"/>
    <n v="10137"/>
  </r>
  <r>
    <x v="4"/>
    <x v="3"/>
    <x v="21"/>
    <n v="3212"/>
    <n v="7"/>
    <n v="572"/>
    <n v="17732"/>
    <n v="7.96"/>
    <n v="2237"/>
    <n v="1412"/>
  </r>
  <r>
    <x v="4"/>
    <x v="3"/>
    <x v="22"/>
    <m/>
    <n v="4"/>
    <n v="543"/>
    <n v="16833"/>
    <m/>
    <m/>
    <m/>
  </r>
  <r>
    <x v="4"/>
    <x v="3"/>
    <x v="23"/>
    <m/>
    <n v="6"/>
    <n v="766"/>
    <n v="23746"/>
    <m/>
    <m/>
    <m/>
  </r>
  <r>
    <x v="4"/>
    <x v="3"/>
    <x v="24"/>
    <n v="27799"/>
    <n v="53"/>
    <n v="6195"/>
    <n v="192045"/>
    <n v="7.17"/>
    <n v="15850"/>
    <n v="13765"/>
  </r>
  <r>
    <x v="4"/>
    <x v="3"/>
    <x v="25"/>
    <n v="8164"/>
    <n v="14"/>
    <n v="1337"/>
    <n v="41447"/>
    <n v="9.6199999999999992"/>
    <n v="5511"/>
    <n v="3989"/>
  </r>
  <r>
    <x v="4"/>
    <x v="3"/>
    <x v="26"/>
    <m/>
    <n v="5"/>
    <n v="1142"/>
    <n v="35402"/>
    <m/>
    <m/>
    <m/>
  </r>
  <r>
    <x v="4"/>
    <x v="3"/>
    <x v="27"/>
    <n v="6960"/>
    <n v="8"/>
    <n v="1234"/>
    <n v="38254"/>
    <n v="9.26"/>
    <n v="3369"/>
    <n v="3543"/>
  </r>
  <r>
    <x v="4"/>
    <x v="3"/>
    <x v="28"/>
    <m/>
    <n v="10"/>
    <n v="965"/>
    <n v="29915"/>
    <m/>
    <m/>
    <m/>
  </r>
  <r>
    <x v="4"/>
    <x v="3"/>
    <x v="29"/>
    <n v="1883"/>
    <n v="9"/>
    <n v="1776"/>
    <n v="55056"/>
    <n v="1.98"/>
    <n v="809"/>
    <n v="1089"/>
  </r>
  <r>
    <x v="4"/>
    <x v="3"/>
    <x v="30"/>
    <n v="5193"/>
    <n v="7"/>
    <n v="591"/>
    <n v="18321"/>
    <n v="11.98"/>
    <n v="2808"/>
    <n v="2194"/>
  </r>
  <r>
    <x v="4"/>
    <x v="3"/>
    <x v="31"/>
    <n v="1102"/>
    <n v="5"/>
    <n v="233"/>
    <n v="7223"/>
    <n v="9.66"/>
    <n v="623"/>
    <n v="698"/>
  </r>
  <r>
    <x v="4"/>
    <x v="3"/>
    <x v="32"/>
    <m/>
    <n v="2"/>
    <n v="389"/>
    <n v="12059"/>
    <m/>
    <m/>
    <m/>
  </r>
  <r>
    <x v="4"/>
    <x v="3"/>
    <x v="33"/>
    <m/>
    <n v="11"/>
    <n v="837"/>
    <n v="25947"/>
    <m/>
    <n v="1769"/>
    <m/>
  </r>
  <r>
    <x v="4"/>
    <x v="3"/>
    <x v="34"/>
    <n v="186438"/>
    <n v="404"/>
    <n v="49582"/>
    <n v="1537042"/>
    <n v="6.37"/>
    <n v="91609"/>
    <n v="97871"/>
  </r>
  <r>
    <x v="4"/>
    <x v="4"/>
    <x v="0"/>
    <n v="68401"/>
    <n v="242"/>
    <n v="10120"/>
    <n v="313720"/>
    <n v="13.43"/>
    <n v="34143"/>
    <n v="42146"/>
  </r>
  <r>
    <x v="4"/>
    <x v="4"/>
    <x v="1"/>
    <n v="317819"/>
    <n v="281"/>
    <n v="16165"/>
    <n v="501115"/>
    <n v="43.73"/>
    <n v="154153"/>
    <n v="219150"/>
  </r>
  <r>
    <x v="4"/>
    <x v="4"/>
    <x v="2"/>
    <n v="19638"/>
    <n v="108"/>
    <n v="4159"/>
    <n v="128929"/>
    <n v="8.7899999999999991"/>
    <n v="10492"/>
    <n v="11329"/>
  </r>
  <r>
    <x v="4"/>
    <x v="4"/>
    <x v="3"/>
    <n v="54519"/>
    <n v="141"/>
    <n v="4220"/>
    <n v="130820"/>
    <n v="27.02"/>
    <n v="32118"/>
    <n v="35345"/>
  </r>
  <r>
    <x v="4"/>
    <x v="4"/>
    <x v="4"/>
    <n v="41457"/>
    <n v="94"/>
    <n v="4389"/>
    <n v="136059"/>
    <n v="18.059999999999999"/>
    <n v="18717"/>
    <n v="24574"/>
  </r>
  <r>
    <x v="4"/>
    <x v="4"/>
    <x v="5"/>
    <n v="99175"/>
    <n v="122"/>
    <n v="5267"/>
    <n v="163277"/>
    <n v="35.04"/>
    <n v="60743"/>
    <n v="57215"/>
  </r>
  <r>
    <x v="4"/>
    <x v="4"/>
    <x v="6"/>
    <n v="49994"/>
    <n v="105"/>
    <n v="3974"/>
    <n v="123194"/>
    <n v="24.54"/>
    <n v="31482"/>
    <n v="30236"/>
  </r>
  <r>
    <x v="4"/>
    <x v="4"/>
    <x v="7"/>
    <n v="8549"/>
    <n v="31"/>
    <n v="1130"/>
    <n v="35030"/>
    <n v="15.17"/>
    <n v="4672"/>
    <n v="5314"/>
  </r>
  <r>
    <x v="4"/>
    <x v="4"/>
    <x v="8"/>
    <n v="17300"/>
    <n v="56"/>
    <n v="2559"/>
    <n v="79329"/>
    <n v="13.87"/>
    <n v="9538"/>
    <n v="11000"/>
  </r>
  <r>
    <x v="4"/>
    <x v="4"/>
    <x v="9"/>
    <n v="25509"/>
    <n v="81"/>
    <n v="2277"/>
    <n v="70587"/>
    <n v="23.81"/>
    <n v="13199"/>
    <n v="16804"/>
  </r>
  <r>
    <x v="4"/>
    <x v="4"/>
    <x v="10"/>
    <n v="40922"/>
    <n v="106"/>
    <n v="4042"/>
    <n v="125302"/>
    <n v="20.420000000000002"/>
    <n v="24386"/>
    <n v="25582"/>
  </r>
  <r>
    <x v="4"/>
    <x v="4"/>
    <x v="11"/>
    <n v="7750"/>
    <n v="38"/>
    <n v="1531"/>
    <n v="47461"/>
    <n v="10.36"/>
    <n v="4917"/>
    <n v="4919"/>
  </r>
  <r>
    <x v="4"/>
    <x v="4"/>
    <x v="12"/>
    <n v="36963"/>
    <n v="91"/>
    <n v="2480"/>
    <n v="76880"/>
    <n v="30.43"/>
    <n v="23316"/>
    <n v="23392"/>
  </r>
  <r>
    <x v="4"/>
    <x v="4"/>
    <x v="13"/>
    <n v="10394"/>
    <n v="34"/>
    <n v="956"/>
    <n v="29636"/>
    <n v="20.52"/>
    <n v="6670"/>
    <n v="6081"/>
  </r>
  <r>
    <x v="4"/>
    <x v="4"/>
    <x v="14"/>
    <n v="10751"/>
    <n v="36"/>
    <n v="1158"/>
    <n v="35898"/>
    <n v="16.73"/>
    <n v="5120"/>
    <n v="6004"/>
  </r>
  <r>
    <x v="4"/>
    <x v="4"/>
    <x v="15"/>
    <n v="8780"/>
    <n v="49"/>
    <n v="1741"/>
    <n v="53971"/>
    <n v="9.8800000000000008"/>
    <n v="5436"/>
    <n v="5330"/>
  </r>
  <r>
    <x v="4"/>
    <x v="4"/>
    <x v="16"/>
    <n v="111060"/>
    <n v="86"/>
    <n v="4352"/>
    <n v="134912"/>
    <n v="59.44"/>
    <n v="61599"/>
    <n v="80190"/>
  </r>
  <r>
    <x v="4"/>
    <x v="4"/>
    <x v="17"/>
    <n v="93503"/>
    <n v="51"/>
    <n v="3514"/>
    <n v="108934"/>
    <n v="63.91"/>
    <n v="51978"/>
    <n v="69620"/>
  </r>
  <r>
    <x v="4"/>
    <x v="4"/>
    <x v="18"/>
    <n v="33924"/>
    <n v="93"/>
    <n v="2526"/>
    <n v="78306"/>
    <n v="27.82"/>
    <n v="19951"/>
    <n v="21787"/>
  </r>
  <r>
    <x v="4"/>
    <x v="4"/>
    <x v="19"/>
    <n v="45476"/>
    <n v="124"/>
    <n v="5050"/>
    <n v="156550"/>
    <n v="19.32"/>
    <n v="22770"/>
    <n v="30253"/>
  </r>
  <r>
    <x v="4"/>
    <x v="4"/>
    <x v="20"/>
    <n v="189764"/>
    <n v="292"/>
    <n v="12288"/>
    <n v="380928"/>
    <n v="32.049999999999997"/>
    <n v="105734"/>
    <n v="122106"/>
  </r>
  <r>
    <x v="4"/>
    <x v="4"/>
    <x v="21"/>
    <n v="12284"/>
    <n v="37"/>
    <n v="1033"/>
    <n v="32023"/>
    <n v="18.809999999999999"/>
    <n v="8053"/>
    <n v="6024"/>
  </r>
  <r>
    <x v="4"/>
    <x v="4"/>
    <x v="22"/>
    <n v="12087"/>
    <n v="25"/>
    <n v="1185"/>
    <n v="36735"/>
    <n v="19.64"/>
    <n v="8979"/>
    <n v="7215"/>
  </r>
  <r>
    <x v="4"/>
    <x v="4"/>
    <x v="23"/>
    <n v="12774"/>
    <n v="43"/>
    <n v="1226"/>
    <n v="38006"/>
    <n v="19.920000000000002"/>
    <n v="8392"/>
    <n v="7570"/>
  </r>
  <r>
    <x v="4"/>
    <x v="4"/>
    <x v="24"/>
    <n v="226909"/>
    <n v="397"/>
    <n v="15732"/>
    <n v="487692"/>
    <n v="29.3"/>
    <n v="131157"/>
    <n v="142915"/>
  </r>
  <r>
    <x v="4"/>
    <x v="4"/>
    <x v="25"/>
    <n v="50573"/>
    <n v="146"/>
    <n v="4243"/>
    <n v="131533"/>
    <n v="23.26"/>
    <n v="36371"/>
    <n v="30597"/>
  </r>
  <r>
    <x v="4"/>
    <x v="4"/>
    <x v="26"/>
    <n v="15167"/>
    <n v="36"/>
    <n v="2023"/>
    <n v="62713"/>
    <n v="14.69"/>
    <n v="9010"/>
    <n v="9212"/>
  </r>
  <r>
    <x v="4"/>
    <x v="4"/>
    <x v="27"/>
    <n v="103611"/>
    <n v="92"/>
    <n v="5496"/>
    <n v="170376"/>
    <n v="36.909999999999997"/>
    <n v="47663"/>
    <n v="62890"/>
  </r>
  <r>
    <x v="4"/>
    <x v="4"/>
    <x v="28"/>
    <n v="11227"/>
    <n v="43"/>
    <n v="1623"/>
    <n v="50313"/>
    <n v="12.83"/>
    <n v="8785"/>
    <n v="6456"/>
  </r>
  <r>
    <x v="4"/>
    <x v="4"/>
    <x v="29"/>
    <n v="7116"/>
    <n v="46"/>
    <n v="2540"/>
    <n v="78740"/>
    <n v="5.74"/>
    <n v="4118"/>
    <n v="4520"/>
  </r>
  <r>
    <x v="4"/>
    <x v="4"/>
    <x v="30"/>
    <n v="51048"/>
    <n v="75"/>
    <n v="2220"/>
    <n v="68820"/>
    <n v="45.79"/>
    <n v="29367"/>
    <n v="31515"/>
  </r>
  <r>
    <x v="4"/>
    <x v="4"/>
    <x v="31"/>
    <n v="4031"/>
    <n v="24"/>
    <n v="405"/>
    <n v="12555"/>
    <n v="20.76"/>
    <n v="2592"/>
    <n v="2606"/>
  </r>
  <r>
    <x v="4"/>
    <x v="4"/>
    <x v="32"/>
    <n v="16983"/>
    <n v="27"/>
    <n v="1450"/>
    <n v="44950"/>
    <n v="24.27"/>
    <n v="9974"/>
    <n v="10908"/>
  </r>
  <r>
    <x v="4"/>
    <x v="4"/>
    <x v="33"/>
    <n v="24666"/>
    <n v="75"/>
    <n v="1950"/>
    <n v="60450"/>
    <n v="26.68"/>
    <n v="14133"/>
    <n v="16128"/>
  </r>
  <r>
    <x v="4"/>
    <x v="4"/>
    <x v="34"/>
    <n v="1519711"/>
    <n v="2879"/>
    <n v="115778"/>
    <n v="3589118"/>
    <n v="27.15"/>
    <n v="836589"/>
    <n v="974396"/>
  </r>
  <r>
    <x v="5"/>
    <x v="0"/>
    <x v="0"/>
    <n v="9650"/>
    <n v="30"/>
    <n v="751"/>
    <n v="22530"/>
    <n v="26.84"/>
    <n v="5025"/>
    <n v="6047"/>
  </r>
  <r>
    <x v="5"/>
    <x v="0"/>
    <x v="1"/>
    <n v="159563"/>
    <n v="58"/>
    <n v="7091"/>
    <n v="212730"/>
    <n v="50.89"/>
    <n v="83597"/>
    <n v="108251"/>
  </r>
  <r>
    <x v="5"/>
    <x v="0"/>
    <x v="2"/>
    <n v="1610"/>
    <n v="12"/>
    <n v="209"/>
    <n v="6270"/>
    <n v="14.98"/>
    <n v="765"/>
    <n v="939"/>
  </r>
  <r>
    <x v="5"/>
    <x v="0"/>
    <x v="3"/>
    <n v="15193"/>
    <n v="30"/>
    <n v="831"/>
    <n v="24930"/>
    <n v="42.62"/>
    <n v="8759"/>
    <n v="10624"/>
  </r>
  <r>
    <x v="5"/>
    <x v="0"/>
    <x v="4"/>
    <n v="3879"/>
    <n v="7"/>
    <n v="196"/>
    <n v="5880"/>
    <n v="42.31"/>
    <n v="2103"/>
    <n v="2488"/>
  </r>
  <r>
    <x v="5"/>
    <x v="0"/>
    <x v="5"/>
    <n v="47142"/>
    <n v="18"/>
    <n v="1518"/>
    <n v="45540"/>
    <n v="54.84"/>
    <n v="29521"/>
    <n v="24973"/>
  </r>
  <r>
    <x v="5"/>
    <x v="0"/>
    <x v="6"/>
    <n v="9830"/>
    <n v="9"/>
    <n v="458"/>
    <n v="13740"/>
    <n v="37.909999999999997"/>
    <n v="6233"/>
    <n v="5209"/>
  </r>
  <r>
    <x v="5"/>
    <x v="0"/>
    <x v="7"/>
    <m/>
    <n v="5"/>
    <n v="66"/>
    <n v="1980"/>
    <m/>
    <m/>
    <m/>
  </r>
  <r>
    <x v="5"/>
    <x v="0"/>
    <x v="8"/>
    <n v="1519"/>
    <n v="10"/>
    <n v="203"/>
    <n v="6090"/>
    <n v="17.68"/>
    <n v="588"/>
    <n v="1077"/>
  </r>
  <r>
    <x v="5"/>
    <x v="0"/>
    <x v="9"/>
    <n v="4777"/>
    <n v="23"/>
    <n v="414"/>
    <n v="12420"/>
    <n v="29.63"/>
    <n v="2867"/>
    <n v="3680"/>
  </r>
  <r>
    <x v="5"/>
    <x v="0"/>
    <x v="10"/>
    <n v="3827"/>
    <n v="16"/>
    <n v="316"/>
    <n v="9480"/>
    <n v="25.95"/>
    <n v="2263"/>
    <n v="2460"/>
  </r>
  <r>
    <x v="5"/>
    <x v="0"/>
    <x v="11"/>
    <n v="5727"/>
    <n v="10"/>
    <n v="314"/>
    <n v="9420"/>
    <n v="30.69"/>
    <n v="3740"/>
    <n v="2891"/>
  </r>
  <r>
    <x v="5"/>
    <x v="0"/>
    <x v="12"/>
    <n v="9138"/>
    <n v="22"/>
    <n v="672"/>
    <n v="20160"/>
    <n v="32.200000000000003"/>
    <n v="5183"/>
    <n v="6491"/>
  </r>
  <r>
    <x v="5"/>
    <x v="0"/>
    <x v="13"/>
    <m/>
    <n v="5"/>
    <n v="81"/>
    <n v="2430"/>
    <m/>
    <m/>
    <m/>
  </r>
  <r>
    <x v="5"/>
    <x v="0"/>
    <x v="14"/>
    <m/>
    <n v="9"/>
    <n v="196"/>
    <n v="5880"/>
    <m/>
    <m/>
    <m/>
  </r>
  <r>
    <x v="5"/>
    <x v="0"/>
    <x v="15"/>
    <m/>
    <n v="7"/>
    <n v="54"/>
    <n v="1620"/>
    <m/>
    <m/>
    <m/>
  </r>
  <r>
    <x v="5"/>
    <x v="0"/>
    <x v="16"/>
    <n v="67963"/>
    <n v="25"/>
    <n v="2409"/>
    <n v="72270"/>
    <n v="67.23"/>
    <n v="39043"/>
    <n v="48584"/>
  </r>
  <r>
    <x v="5"/>
    <x v="0"/>
    <x v="17"/>
    <n v="65533"/>
    <n v="21"/>
    <n v="2289"/>
    <n v="68670"/>
    <n v="67.91"/>
    <n v="38008"/>
    <n v="46636"/>
  </r>
  <r>
    <x v="5"/>
    <x v="0"/>
    <x v="18"/>
    <n v="4784"/>
    <n v="17"/>
    <n v="366"/>
    <n v="10980"/>
    <n v="28.56"/>
    <n v="2816"/>
    <n v="3136"/>
  </r>
  <r>
    <x v="5"/>
    <x v="0"/>
    <x v="19"/>
    <n v="3214"/>
    <n v="17"/>
    <n v="319"/>
    <n v="9570"/>
    <n v="23.55"/>
    <n v="1806"/>
    <n v="2254"/>
  </r>
  <r>
    <x v="5"/>
    <x v="0"/>
    <x v="20"/>
    <n v="79927"/>
    <n v="66"/>
    <n v="3617"/>
    <n v="108510"/>
    <n v="45.45"/>
    <n v="46895"/>
    <n v="49316"/>
  </r>
  <r>
    <x v="5"/>
    <x v="0"/>
    <x v="21"/>
    <m/>
    <n v="9"/>
    <n v="131"/>
    <n v="3930"/>
    <m/>
    <m/>
    <m/>
  </r>
  <r>
    <x v="5"/>
    <x v="0"/>
    <x v="22"/>
    <m/>
    <n v="3"/>
    <n v="70"/>
    <n v="2100"/>
    <m/>
    <m/>
    <m/>
  </r>
  <r>
    <x v="5"/>
    <x v="0"/>
    <x v="23"/>
    <n v="1884"/>
    <n v="12"/>
    <n v="178"/>
    <n v="5340"/>
    <n v="28.46"/>
    <n v="1148"/>
    <n v="1520"/>
  </r>
  <r>
    <x v="5"/>
    <x v="0"/>
    <x v="24"/>
    <n v="84972"/>
    <n v="90"/>
    <n v="3996"/>
    <n v="119880"/>
    <n v="43.81"/>
    <n v="50352"/>
    <n v="52523"/>
  </r>
  <r>
    <x v="5"/>
    <x v="0"/>
    <x v="25"/>
    <n v="12316"/>
    <n v="45"/>
    <n v="1173"/>
    <n v="35190"/>
    <n v="21.33"/>
    <n v="9085"/>
    <n v="7505"/>
  </r>
  <r>
    <x v="5"/>
    <x v="0"/>
    <x v="26"/>
    <m/>
    <n v="4"/>
    <n v="226"/>
    <n v="6780"/>
    <m/>
    <m/>
    <m/>
  </r>
  <r>
    <x v="5"/>
    <x v="0"/>
    <x v="27"/>
    <n v="42689"/>
    <n v="23"/>
    <n v="2390"/>
    <n v="71700"/>
    <n v="34.07"/>
    <n v="19963"/>
    <n v="24427"/>
  </r>
  <r>
    <x v="5"/>
    <x v="0"/>
    <x v="28"/>
    <n v="3149"/>
    <n v="12"/>
    <n v="434"/>
    <n v="13020"/>
    <n v="15.65"/>
    <n v="2323"/>
    <n v="2037"/>
  </r>
  <r>
    <x v="5"/>
    <x v="0"/>
    <x v="29"/>
    <m/>
    <n v="15"/>
    <n v="181"/>
    <n v="5430"/>
    <m/>
    <m/>
    <m/>
  </r>
  <r>
    <x v="5"/>
    <x v="0"/>
    <x v="30"/>
    <n v="12454"/>
    <n v="21"/>
    <n v="720"/>
    <n v="21600"/>
    <n v="40.06"/>
    <n v="8662"/>
    <n v="8654"/>
  </r>
  <r>
    <x v="5"/>
    <x v="0"/>
    <x v="31"/>
    <n v="1464"/>
    <n v="9"/>
    <n v="86"/>
    <n v="2580"/>
    <n v="38.49"/>
    <n v="630"/>
    <n v="993"/>
  </r>
  <r>
    <x v="5"/>
    <x v="0"/>
    <x v="32"/>
    <n v="2731"/>
    <n v="5"/>
    <n v="513"/>
    <n v="15390"/>
    <n v="10.119999999999999"/>
    <n v="2017"/>
    <n v="1558"/>
  </r>
  <r>
    <x v="5"/>
    <x v="0"/>
    <x v="33"/>
    <n v="5917"/>
    <n v="24"/>
    <n v="483"/>
    <n v="14490"/>
    <n v="30.92"/>
    <n v="3304"/>
    <n v="4480"/>
  </r>
  <r>
    <x v="5"/>
    <x v="0"/>
    <x v="34"/>
    <n v="523032"/>
    <n v="578"/>
    <n v="26666"/>
    <n v="799980"/>
    <n v="42.16"/>
    <n v="295971"/>
    <n v="337244"/>
  </r>
  <r>
    <x v="5"/>
    <x v="1"/>
    <x v="0"/>
    <n v="28115"/>
    <n v="132"/>
    <n v="1695"/>
    <n v="50850"/>
    <n v="28.87"/>
    <n v="15524"/>
    <n v="14679"/>
  </r>
  <r>
    <x v="5"/>
    <x v="1"/>
    <x v="1"/>
    <n v="94726"/>
    <n v="176"/>
    <n v="3329"/>
    <n v="99870"/>
    <n v="52.86"/>
    <n v="44374"/>
    <n v="52787"/>
  </r>
  <r>
    <x v="5"/>
    <x v="1"/>
    <x v="2"/>
    <n v="7395"/>
    <n v="62"/>
    <n v="645"/>
    <n v="19350"/>
    <n v="18.75"/>
    <n v="4771"/>
    <n v="3629"/>
  </r>
  <r>
    <x v="5"/>
    <x v="1"/>
    <x v="3"/>
    <n v="35761"/>
    <n v="79"/>
    <n v="1239"/>
    <n v="37170"/>
    <n v="52.75"/>
    <n v="20989"/>
    <n v="19607"/>
  </r>
  <r>
    <x v="5"/>
    <x v="1"/>
    <x v="4"/>
    <n v="21663"/>
    <n v="59"/>
    <n v="858"/>
    <n v="25740"/>
    <n v="41.13"/>
    <n v="12137"/>
    <n v="10588"/>
  </r>
  <r>
    <x v="5"/>
    <x v="1"/>
    <x v="5"/>
    <n v="40395"/>
    <n v="83"/>
    <n v="1361"/>
    <n v="40830"/>
    <n v="43.58"/>
    <n v="24140"/>
    <n v="17795"/>
  </r>
  <r>
    <x v="5"/>
    <x v="1"/>
    <x v="6"/>
    <n v="30897"/>
    <n v="71"/>
    <n v="1127"/>
    <n v="33810"/>
    <n v="42.81"/>
    <n v="20817"/>
    <n v="14474"/>
  </r>
  <r>
    <x v="5"/>
    <x v="1"/>
    <x v="7"/>
    <n v="5182"/>
    <n v="19"/>
    <n v="221"/>
    <n v="6630"/>
    <n v="48.76"/>
    <n v="3282"/>
    <n v="3233"/>
  </r>
  <r>
    <x v="5"/>
    <x v="1"/>
    <x v="8"/>
    <n v="10750"/>
    <n v="30"/>
    <n v="491"/>
    <n v="14730"/>
    <n v="41.22"/>
    <n v="6349"/>
    <n v="6072"/>
  </r>
  <r>
    <x v="5"/>
    <x v="1"/>
    <x v="9"/>
    <n v="17038"/>
    <n v="41"/>
    <n v="647"/>
    <n v="19410"/>
    <n v="51.64"/>
    <n v="8334"/>
    <n v="10023"/>
  </r>
  <r>
    <x v="5"/>
    <x v="1"/>
    <x v="10"/>
    <n v="25367"/>
    <n v="61"/>
    <n v="1124"/>
    <n v="33720"/>
    <n v="43"/>
    <n v="14969"/>
    <n v="14500"/>
  </r>
  <r>
    <x v="5"/>
    <x v="1"/>
    <x v="11"/>
    <n v="3627"/>
    <n v="15"/>
    <n v="303"/>
    <n v="9090"/>
    <n v="21.52"/>
    <n v="1985"/>
    <n v="1956"/>
  </r>
  <r>
    <x v="5"/>
    <x v="1"/>
    <x v="12"/>
    <n v="22635"/>
    <n v="55"/>
    <n v="890"/>
    <n v="26700"/>
    <n v="47.91"/>
    <n v="13721"/>
    <n v="12792"/>
  </r>
  <r>
    <x v="5"/>
    <x v="1"/>
    <x v="13"/>
    <n v="8028"/>
    <n v="23"/>
    <n v="429"/>
    <n v="12870"/>
    <n v="34.11"/>
    <n v="5352"/>
    <n v="4390"/>
  </r>
  <r>
    <x v="5"/>
    <x v="1"/>
    <x v="14"/>
    <n v="4123"/>
    <n v="17"/>
    <n v="171"/>
    <n v="5130"/>
    <n v="43.53"/>
    <n v="2728"/>
    <n v="2233"/>
  </r>
  <r>
    <x v="5"/>
    <x v="1"/>
    <x v="15"/>
    <n v="5757"/>
    <n v="28"/>
    <n v="254"/>
    <n v="7620"/>
    <n v="40.85"/>
    <n v="3904"/>
    <n v="3113"/>
  </r>
  <r>
    <x v="5"/>
    <x v="1"/>
    <x v="16"/>
    <n v="25915"/>
    <n v="49"/>
    <n v="942"/>
    <n v="28260"/>
    <n v="50.45"/>
    <n v="14355"/>
    <n v="14257"/>
  </r>
  <r>
    <x v="5"/>
    <x v="1"/>
    <x v="17"/>
    <n v="14606"/>
    <n v="23"/>
    <n v="502"/>
    <n v="15060"/>
    <n v="53.8"/>
    <n v="8148"/>
    <n v="8103"/>
  </r>
  <r>
    <x v="5"/>
    <x v="1"/>
    <x v="18"/>
    <n v="14584"/>
    <n v="41"/>
    <n v="531"/>
    <n v="15930"/>
    <n v="45.98"/>
    <n v="9257"/>
    <n v="7325"/>
  </r>
  <r>
    <x v="5"/>
    <x v="1"/>
    <x v="19"/>
    <n v="17485"/>
    <n v="72"/>
    <n v="899"/>
    <n v="26970"/>
    <n v="38.21"/>
    <n v="9742"/>
    <n v="10306"/>
  </r>
  <r>
    <x v="5"/>
    <x v="1"/>
    <x v="20"/>
    <n v="51118"/>
    <n v="148"/>
    <n v="1985"/>
    <n v="59550"/>
    <n v="41.55"/>
    <n v="28747"/>
    <n v="24741"/>
  </r>
  <r>
    <x v="5"/>
    <x v="1"/>
    <x v="21"/>
    <n v="6599"/>
    <n v="18"/>
    <n v="235"/>
    <n v="7050"/>
    <n v="41.73"/>
    <n v="4392"/>
    <n v="2942"/>
  </r>
  <r>
    <x v="5"/>
    <x v="1"/>
    <x v="22"/>
    <n v="5740"/>
    <n v="13"/>
    <n v="317"/>
    <n v="9510"/>
    <n v="30.13"/>
    <n v="4312"/>
    <n v="2865"/>
  </r>
  <r>
    <x v="5"/>
    <x v="1"/>
    <x v="23"/>
    <n v="8368"/>
    <n v="24"/>
    <n v="250"/>
    <n v="7500"/>
    <n v="62.68"/>
    <n v="4438"/>
    <n v="4701"/>
  </r>
  <r>
    <x v="5"/>
    <x v="1"/>
    <x v="24"/>
    <n v="71825"/>
    <n v="203"/>
    <n v="2787"/>
    <n v="83610"/>
    <n v="42.16"/>
    <n v="41889"/>
    <n v="35249"/>
  </r>
  <r>
    <x v="5"/>
    <x v="1"/>
    <x v="25"/>
    <n v="12224"/>
    <n v="63"/>
    <n v="786"/>
    <n v="23580"/>
    <n v="23.28"/>
    <n v="8245"/>
    <n v="5490"/>
  </r>
  <r>
    <x v="5"/>
    <x v="1"/>
    <x v="26"/>
    <n v="3754"/>
    <n v="18"/>
    <n v="237"/>
    <n v="7110"/>
    <n v="25.64"/>
    <n v="2512"/>
    <n v="1823"/>
  </r>
  <r>
    <x v="5"/>
    <x v="1"/>
    <x v="27"/>
    <n v="20428"/>
    <n v="48"/>
    <n v="884"/>
    <n v="26520"/>
    <n v="32.979999999999997"/>
    <n v="9097"/>
    <n v="8746"/>
  </r>
  <r>
    <x v="5"/>
    <x v="1"/>
    <x v="28"/>
    <n v="4160"/>
    <n v="18"/>
    <n v="174"/>
    <n v="5220"/>
    <n v="38.700000000000003"/>
    <n v="3117"/>
    <n v="2020"/>
  </r>
  <r>
    <x v="5"/>
    <x v="1"/>
    <x v="29"/>
    <n v="2563"/>
    <n v="19"/>
    <n v="199"/>
    <n v="5970"/>
    <n v="23.85"/>
    <n v="1693"/>
    <n v="1424"/>
  </r>
  <r>
    <x v="5"/>
    <x v="1"/>
    <x v="30"/>
    <n v="16856"/>
    <n v="39"/>
    <n v="535"/>
    <n v="16050"/>
    <n v="54.35"/>
    <n v="8651"/>
    <n v="8723"/>
  </r>
  <r>
    <x v="5"/>
    <x v="1"/>
    <x v="31"/>
    <n v="1078"/>
    <n v="9"/>
    <n v="67"/>
    <n v="2010"/>
    <n v="27.41"/>
    <n v="896"/>
    <n v="551"/>
  </r>
  <r>
    <x v="5"/>
    <x v="1"/>
    <x v="32"/>
    <n v="2859"/>
    <n v="15"/>
    <n v="217"/>
    <n v="6510"/>
    <n v="19.2"/>
    <n v="1823"/>
    <n v="1250"/>
  </r>
  <r>
    <x v="5"/>
    <x v="1"/>
    <x v="33"/>
    <n v="10554"/>
    <n v="36"/>
    <n v="399"/>
    <n v="11970"/>
    <n v="51.29"/>
    <n v="6281"/>
    <n v="6139"/>
  </r>
  <r>
    <x v="5"/>
    <x v="1"/>
    <x v="34"/>
    <n v="565743"/>
    <n v="1581"/>
    <n v="23441"/>
    <n v="703230"/>
    <n v="41.97"/>
    <n v="320935"/>
    <n v="295173"/>
  </r>
  <r>
    <x v="5"/>
    <x v="2"/>
    <x v="0"/>
    <n v="10749"/>
    <n v="29"/>
    <n v="1300"/>
    <n v="39000"/>
    <n v="20.420000000000002"/>
    <n v="4743"/>
    <n v="7963"/>
  </r>
  <r>
    <x v="5"/>
    <x v="2"/>
    <x v="1"/>
    <n v="32318"/>
    <n v="29"/>
    <n v="2526"/>
    <n v="75780"/>
    <n v="39.799999999999997"/>
    <n v="11714"/>
    <n v="30160"/>
  </r>
  <r>
    <x v="5"/>
    <x v="2"/>
    <x v="2"/>
    <n v="2602"/>
    <n v="11"/>
    <n v="322"/>
    <n v="9660"/>
    <n v="24.59"/>
    <n v="1259"/>
    <n v="2375"/>
  </r>
  <r>
    <x v="5"/>
    <x v="2"/>
    <x v="3"/>
    <n v="3222"/>
    <n v="12"/>
    <n v="375"/>
    <n v="11250"/>
    <n v="23.14"/>
    <n v="1863"/>
    <n v="2603"/>
  </r>
  <r>
    <x v="5"/>
    <x v="2"/>
    <x v="4"/>
    <n v="3292"/>
    <n v="5"/>
    <n v="218"/>
    <n v="6540"/>
    <n v="42.03"/>
    <n v="1616"/>
    <n v="2749"/>
  </r>
  <r>
    <x v="5"/>
    <x v="2"/>
    <x v="5"/>
    <n v="9652"/>
    <n v="7"/>
    <n v="707"/>
    <n v="21210"/>
    <n v="39.409999999999997"/>
    <n v="4356"/>
    <n v="8358"/>
  </r>
  <r>
    <x v="5"/>
    <x v="2"/>
    <x v="6"/>
    <n v="7555"/>
    <n v="11"/>
    <n v="633"/>
    <n v="18990"/>
    <n v="36.43"/>
    <n v="4058"/>
    <n v="6918"/>
  </r>
  <r>
    <x v="5"/>
    <x v="2"/>
    <x v="7"/>
    <s v="-"/>
    <s v="-"/>
    <s v="-"/>
    <s v="-"/>
    <s v="-"/>
    <s v="-"/>
    <s v="-"/>
  </r>
  <r>
    <x v="5"/>
    <x v="2"/>
    <x v="8"/>
    <n v="1095"/>
    <n v="4"/>
    <n v="139"/>
    <n v="4170"/>
    <n v="22.35"/>
    <n v="480"/>
    <n v="932"/>
  </r>
  <r>
    <x v="5"/>
    <x v="2"/>
    <x v="9"/>
    <n v="1602"/>
    <n v="5"/>
    <n v="110"/>
    <n v="3300"/>
    <n v="40.61"/>
    <n v="802"/>
    <n v="1340"/>
  </r>
  <r>
    <x v="5"/>
    <x v="2"/>
    <x v="10"/>
    <n v="2350"/>
    <n v="10"/>
    <n v="340"/>
    <n v="10200"/>
    <n v="22.79"/>
    <n v="1188"/>
    <n v="2325"/>
  </r>
  <r>
    <x v="5"/>
    <x v="2"/>
    <x v="11"/>
    <n v="1720"/>
    <n v="10"/>
    <n v="509"/>
    <n v="15270"/>
    <n v="10.73"/>
    <n v="972"/>
    <n v="1638"/>
  </r>
  <r>
    <x v="5"/>
    <x v="2"/>
    <x v="12"/>
    <m/>
    <n v="3"/>
    <n v="109"/>
    <n v="3270"/>
    <m/>
    <m/>
    <m/>
  </r>
  <r>
    <x v="5"/>
    <x v="2"/>
    <x v="13"/>
    <m/>
    <n v="2"/>
    <n v="48"/>
    <n v="1440"/>
    <m/>
    <m/>
    <m/>
  </r>
  <r>
    <x v="5"/>
    <x v="2"/>
    <x v="14"/>
    <m/>
    <n v="2"/>
    <n v="18"/>
    <n v="540"/>
    <m/>
    <m/>
    <m/>
  </r>
  <r>
    <x v="5"/>
    <x v="2"/>
    <x v="15"/>
    <m/>
    <n v="5"/>
    <n v="217"/>
    <n v="6510"/>
    <m/>
    <m/>
    <m/>
  </r>
  <r>
    <x v="5"/>
    <x v="2"/>
    <x v="16"/>
    <m/>
    <n v="9"/>
    <n v="767"/>
    <n v="23010"/>
    <m/>
    <m/>
    <m/>
  </r>
  <r>
    <x v="5"/>
    <x v="2"/>
    <x v="17"/>
    <n v="15445"/>
    <n v="7"/>
    <n v="723"/>
    <n v="21690"/>
    <n v="65.930000000000007"/>
    <n v="7809"/>
    <n v="14301"/>
  </r>
  <r>
    <x v="5"/>
    <x v="2"/>
    <x v="18"/>
    <n v="6224"/>
    <n v="19"/>
    <n v="604"/>
    <n v="18120"/>
    <n v="31.61"/>
    <n v="4003"/>
    <n v="5728"/>
  </r>
  <r>
    <x v="5"/>
    <x v="2"/>
    <x v="19"/>
    <n v="6141"/>
    <n v="15"/>
    <n v="614"/>
    <n v="18420"/>
    <n v="32.11"/>
    <n v="3508"/>
    <n v="5914"/>
  </r>
  <r>
    <x v="5"/>
    <x v="2"/>
    <x v="20"/>
    <n v="25438"/>
    <n v="43"/>
    <n v="2406"/>
    <n v="72180"/>
    <n v="30.87"/>
    <n v="13129"/>
    <n v="22284"/>
  </r>
  <r>
    <x v="5"/>
    <x v="2"/>
    <x v="21"/>
    <m/>
    <n v="3"/>
    <n v="52"/>
    <n v="1560"/>
    <m/>
    <m/>
    <m/>
  </r>
  <r>
    <x v="5"/>
    <x v="2"/>
    <x v="22"/>
    <n v="1853"/>
    <n v="5"/>
    <n v="270"/>
    <n v="8100"/>
    <n v="20.190000000000001"/>
    <n v="1153"/>
    <n v="1635"/>
  </r>
  <r>
    <x v="5"/>
    <x v="2"/>
    <x v="23"/>
    <m/>
    <n v="1"/>
    <n v="35"/>
    <n v="1050"/>
    <m/>
    <m/>
    <m/>
  </r>
  <r>
    <x v="5"/>
    <x v="2"/>
    <x v="24"/>
    <n v="27996"/>
    <n v="52"/>
    <n v="2763"/>
    <n v="82890"/>
    <n v="29.59"/>
    <n v="14755"/>
    <n v="24531"/>
  </r>
  <r>
    <x v="5"/>
    <x v="2"/>
    <x v="25"/>
    <n v="9119"/>
    <n v="20"/>
    <n v="902"/>
    <n v="27060"/>
    <n v="28.82"/>
    <n v="6486"/>
    <n v="7798"/>
  </r>
  <r>
    <x v="5"/>
    <x v="2"/>
    <x v="26"/>
    <n v="4838"/>
    <n v="9"/>
    <n v="418"/>
    <n v="12540"/>
    <n v="30.34"/>
    <n v="2445"/>
    <n v="3805"/>
  </r>
  <r>
    <x v="5"/>
    <x v="2"/>
    <x v="27"/>
    <n v="16616"/>
    <n v="13"/>
    <n v="985"/>
    <n v="29550"/>
    <n v="51.65"/>
    <n v="6128"/>
    <n v="15262"/>
  </r>
  <r>
    <x v="5"/>
    <x v="2"/>
    <x v="28"/>
    <m/>
    <n v="3"/>
    <n v="50"/>
    <n v="1500"/>
    <m/>
    <m/>
    <m/>
  </r>
  <r>
    <x v="5"/>
    <x v="2"/>
    <x v="29"/>
    <m/>
    <n v="3"/>
    <n v="384"/>
    <n v="11520"/>
    <m/>
    <m/>
    <m/>
  </r>
  <r>
    <x v="5"/>
    <x v="2"/>
    <x v="30"/>
    <n v="4668"/>
    <n v="8"/>
    <n v="374"/>
    <n v="11220"/>
    <n v="38.65"/>
    <n v="2676"/>
    <n v="4337"/>
  </r>
  <r>
    <x v="5"/>
    <x v="2"/>
    <x v="31"/>
    <s v="-"/>
    <s v="-"/>
    <s v="-"/>
    <s v="-"/>
    <s v="-"/>
    <s v="-"/>
    <s v="-"/>
  </r>
  <r>
    <x v="5"/>
    <x v="2"/>
    <x v="32"/>
    <m/>
    <n v="3"/>
    <n v="279"/>
    <n v="8370"/>
    <m/>
    <m/>
    <m/>
  </r>
  <r>
    <x v="5"/>
    <x v="2"/>
    <x v="33"/>
    <m/>
    <n v="3"/>
    <n v="218"/>
    <n v="6540"/>
    <m/>
    <m/>
    <m/>
  </r>
  <r>
    <x v="5"/>
    <x v="2"/>
    <x v="34"/>
    <n v="172393"/>
    <n v="302"/>
    <n v="15929"/>
    <n v="477870"/>
    <n v="32.11"/>
    <n v="84105"/>
    <n v="153460"/>
  </r>
  <r>
    <x v="5"/>
    <x v="3"/>
    <x v="0"/>
    <n v="10236"/>
    <n v="48"/>
    <n v="6220"/>
    <n v="186600"/>
    <n v="2.79"/>
    <n v="5199"/>
    <n v="5204"/>
  </r>
  <r>
    <x v="5"/>
    <x v="3"/>
    <x v="1"/>
    <n v="12903"/>
    <n v="24"/>
    <n v="3522"/>
    <n v="105660"/>
    <n v="6.89"/>
    <n v="5746"/>
    <n v="7280"/>
  </r>
  <r>
    <x v="5"/>
    <x v="3"/>
    <x v="2"/>
    <n v="9691"/>
    <n v="21"/>
    <n v="2942"/>
    <n v="88260"/>
    <n v="4.95"/>
    <n v="5386"/>
    <n v="4373"/>
  </r>
  <r>
    <x v="5"/>
    <x v="3"/>
    <x v="3"/>
    <n v="7647"/>
    <n v="19"/>
    <n v="1700"/>
    <n v="51000"/>
    <n v="8.59"/>
    <n v="3599"/>
    <n v="4379"/>
  </r>
  <r>
    <x v="5"/>
    <x v="3"/>
    <x v="4"/>
    <n v="12531"/>
    <n v="22"/>
    <n v="3113"/>
    <n v="93390"/>
    <n v="7.5"/>
    <n v="4487"/>
    <n v="7007"/>
  </r>
  <r>
    <x v="5"/>
    <x v="3"/>
    <x v="5"/>
    <n v="10597"/>
    <n v="15"/>
    <n v="1621"/>
    <n v="48630"/>
    <n v="9.7100000000000009"/>
    <n v="5043"/>
    <n v="4722"/>
  </r>
  <r>
    <x v="5"/>
    <x v="3"/>
    <x v="6"/>
    <n v="7127"/>
    <n v="14"/>
    <n v="1759"/>
    <n v="52770"/>
    <n v="6.29"/>
    <n v="4211"/>
    <n v="3317"/>
  </r>
  <r>
    <x v="5"/>
    <x v="3"/>
    <x v="7"/>
    <m/>
    <n v="5"/>
    <n v="826"/>
    <n v="24780"/>
    <m/>
    <m/>
    <m/>
  </r>
  <r>
    <x v="5"/>
    <x v="3"/>
    <x v="8"/>
    <n v="3728"/>
    <n v="11"/>
    <n v="1636"/>
    <n v="49080"/>
    <n v="3.52"/>
    <n v="1529"/>
    <n v="1730"/>
  </r>
  <r>
    <x v="5"/>
    <x v="3"/>
    <x v="9"/>
    <n v="3757"/>
    <n v="10"/>
    <n v="984"/>
    <n v="29520"/>
    <n v="6.66"/>
    <n v="1452"/>
    <n v="1967"/>
  </r>
  <r>
    <x v="5"/>
    <x v="3"/>
    <x v="10"/>
    <n v="10354"/>
    <n v="19"/>
    <n v="2302"/>
    <n v="69060"/>
    <n v="6.39"/>
    <n v="5474"/>
    <n v="4411"/>
  </r>
  <r>
    <x v="5"/>
    <x v="3"/>
    <x v="11"/>
    <n v="968"/>
    <n v="5"/>
    <n v="471"/>
    <n v="14130"/>
    <n v="3.43"/>
    <n v="497"/>
    <n v="485"/>
  </r>
  <r>
    <x v="5"/>
    <x v="3"/>
    <x v="12"/>
    <m/>
    <n v="8"/>
    <n v="697"/>
    <n v="20910"/>
    <m/>
    <m/>
    <m/>
  </r>
  <r>
    <x v="5"/>
    <x v="3"/>
    <x v="13"/>
    <n v="1119"/>
    <n v="4"/>
    <n v="398"/>
    <n v="11940"/>
    <n v="4.05"/>
    <m/>
    <n v="484"/>
  </r>
  <r>
    <x v="5"/>
    <x v="3"/>
    <x v="14"/>
    <n v="1097"/>
    <n v="6"/>
    <n v="636"/>
    <n v="19080"/>
    <n v="2.25"/>
    <n v="494"/>
    <n v="430"/>
  </r>
  <r>
    <x v="5"/>
    <x v="3"/>
    <x v="15"/>
    <n v="3187"/>
    <n v="9"/>
    <n v="1216"/>
    <n v="36480"/>
    <n v="5.07"/>
    <n v="1167"/>
    <n v="1851"/>
  </r>
  <r>
    <x v="5"/>
    <x v="3"/>
    <x v="16"/>
    <m/>
    <n v="3"/>
    <n v="234"/>
    <n v="7020"/>
    <m/>
    <m/>
    <m/>
  </r>
  <r>
    <x v="5"/>
    <x v="3"/>
    <x v="17"/>
    <s v="-"/>
    <s v="-"/>
    <s v="-"/>
    <s v="-"/>
    <s v="-"/>
    <s v="-"/>
    <s v="-"/>
  </r>
  <r>
    <x v="5"/>
    <x v="3"/>
    <x v="18"/>
    <n v="6801"/>
    <n v="15"/>
    <n v="1024"/>
    <n v="30720"/>
    <n v="12.19"/>
    <n v="2947"/>
    <n v="3745"/>
  </r>
  <r>
    <x v="5"/>
    <x v="3"/>
    <x v="19"/>
    <n v="12228"/>
    <n v="15"/>
    <n v="3290"/>
    <n v="98700"/>
    <n v="7.54"/>
    <n v="3744"/>
    <n v="7446"/>
  </r>
  <r>
    <x v="5"/>
    <x v="3"/>
    <x v="20"/>
    <n v="15872"/>
    <n v="36"/>
    <n v="4314"/>
    <n v="129420"/>
    <n v="6.1"/>
    <n v="7374"/>
    <n v="7890"/>
  </r>
  <r>
    <x v="5"/>
    <x v="3"/>
    <x v="21"/>
    <n v="3104"/>
    <n v="7"/>
    <n v="572"/>
    <n v="17160"/>
    <n v="8.4600000000000009"/>
    <n v="1840"/>
    <n v="1451"/>
  </r>
  <r>
    <x v="5"/>
    <x v="3"/>
    <x v="22"/>
    <m/>
    <n v="3"/>
    <n v="393"/>
    <n v="11790"/>
    <m/>
    <m/>
    <m/>
  </r>
  <r>
    <x v="5"/>
    <x v="3"/>
    <x v="23"/>
    <m/>
    <n v="6"/>
    <n v="766"/>
    <n v="22980"/>
    <m/>
    <m/>
    <m/>
  </r>
  <r>
    <x v="5"/>
    <x v="3"/>
    <x v="24"/>
    <n v="22570"/>
    <n v="52"/>
    <n v="6045"/>
    <n v="181350"/>
    <n v="6.05"/>
    <n v="12074"/>
    <n v="10976"/>
  </r>
  <r>
    <x v="5"/>
    <x v="3"/>
    <x v="25"/>
    <n v="6069"/>
    <n v="14"/>
    <n v="1337"/>
    <n v="40110"/>
    <n v="6.91"/>
    <n v="3801"/>
    <n v="2772"/>
  </r>
  <r>
    <x v="5"/>
    <x v="3"/>
    <x v="26"/>
    <m/>
    <n v="5"/>
    <n v="1142"/>
    <n v="34260"/>
    <m/>
    <m/>
    <m/>
  </r>
  <r>
    <x v="5"/>
    <x v="3"/>
    <x v="27"/>
    <n v="7614"/>
    <n v="8"/>
    <n v="1234"/>
    <n v="37020"/>
    <n v="10.71"/>
    <n v="2777"/>
    <n v="3963"/>
  </r>
  <r>
    <x v="5"/>
    <x v="3"/>
    <x v="28"/>
    <m/>
    <n v="9"/>
    <n v="893"/>
    <n v="26790"/>
    <m/>
    <m/>
    <m/>
  </r>
  <r>
    <x v="5"/>
    <x v="3"/>
    <x v="29"/>
    <n v="1185"/>
    <n v="9"/>
    <n v="1776"/>
    <n v="53280"/>
    <n v="1.0900000000000001"/>
    <n v="684"/>
    <n v="579"/>
  </r>
  <r>
    <x v="5"/>
    <x v="3"/>
    <x v="30"/>
    <n v="2921"/>
    <n v="7"/>
    <n v="591"/>
    <n v="17730"/>
    <n v="6.89"/>
    <n v="1818"/>
    <n v="1222"/>
  </r>
  <r>
    <x v="5"/>
    <x v="3"/>
    <x v="31"/>
    <n v="806"/>
    <n v="5"/>
    <n v="233"/>
    <n v="6990"/>
    <n v="6.94"/>
    <n v="395"/>
    <n v="485"/>
  </r>
  <r>
    <x v="5"/>
    <x v="3"/>
    <x v="32"/>
    <m/>
    <n v="2"/>
    <n v="389"/>
    <n v="11670"/>
    <m/>
    <m/>
    <m/>
  </r>
  <r>
    <x v="5"/>
    <x v="3"/>
    <x v="33"/>
    <n v="1630"/>
    <n v="10"/>
    <n v="817"/>
    <n v="24510"/>
    <n v="3.02"/>
    <n v="684"/>
    <n v="740"/>
  </r>
  <r>
    <x v="5"/>
    <x v="3"/>
    <x v="34"/>
    <n v="171544"/>
    <n v="394"/>
    <n v="49048"/>
    <n v="1471440"/>
    <n v="5.92"/>
    <n v="80413"/>
    <n v="87041"/>
  </r>
  <r>
    <x v="5"/>
    <x v="4"/>
    <x v="0"/>
    <n v="58750"/>
    <n v="239"/>
    <n v="9966"/>
    <n v="298980"/>
    <n v="11.34"/>
    <n v="30491"/>
    <n v="33893"/>
  </r>
  <r>
    <x v="5"/>
    <x v="4"/>
    <x v="1"/>
    <n v="299510"/>
    <n v="287"/>
    <n v="16468"/>
    <n v="494040"/>
    <n v="40.17"/>
    <n v="145432"/>
    <n v="198477"/>
  </r>
  <r>
    <x v="5"/>
    <x v="4"/>
    <x v="2"/>
    <n v="21298"/>
    <n v="106"/>
    <n v="4118"/>
    <n v="123540"/>
    <n v="9.16"/>
    <n v="12181"/>
    <n v="11316"/>
  </r>
  <r>
    <x v="5"/>
    <x v="4"/>
    <x v="3"/>
    <n v="61824"/>
    <n v="140"/>
    <n v="4145"/>
    <n v="124350"/>
    <n v="29.93"/>
    <n v="35210"/>
    <n v="37212"/>
  </r>
  <r>
    <x v="5"/>
    <x v="4"/>
    <x v="4"/>
    <n v="41365"/>
    <n v="93"/>
    <n v="4385"/>
    <n v="131550"/>
    <n v="17.36"/>
    <n v="20343"/>
    <n v="22833"/>
  </r>
  <r>
    <x v="5"/>
    <x v="4"/>
    <x v="5"/>
    <n v="107785"/>
    <n v="123"/>
    <n v="5207"/>
    <n v="156210"/>
    <n v="35.75"/>
    <n v="63060"/>
    <n v="55848"/>
  </r>
  <r>
    <x v="5"/>
    <x v="4"/>
    <x v="6"/>
    <n v="55409"/>
    <n v="105"/>
    <n v="3977"/>
    <n v="119310"/>
    <n v="25.08"/>
    <n v="35320"/>
    <n v="29918"/>
  </r>
  <r>
    <x v="5"/>
    <x v="4"/>
    <x v="7"/>
    <n v="8338"/>
    <n v="29"/>
    <n v="1113"/>
    <n v="33390"/>
    <n v="14.61"/>
    <n v="4557"/>
    <n v="4878"/>
  </r>
  <r>
    <x v="5"/>
    <x v="4"/>
    <x v="8"/>
    <n v="17092"/>
    <n v="55"/>
    <n v="2469"/>
    <n v="74070"/>
    <n v="13.25"/>
    <n v="8946"/>
    <n v="9811"/>
  </r>
  <r>
    <x v="5"/>
    <x v="4"/>
    <x v="9"/>
    <n v="27174"/>
    <n v="79"/>
    <n v="2155"/>
    <n v="64650"/>
    <n v="26.31"/>
    <n v="13454"/>
    <n v="17009"/>
  </r>
  <r>
    <x v="5"/>
    <x v="4"/>
    <x v="10"/>
    <n v="41898"/>
    <n v="106"/>
    <n v="4082"/>
    <n v="122460"/>
    <n v="19.350000000000001"/>
    <n v="23894"/>
    <n v="23696"/>
  </r>
  <r>
    <x v="5"/>
    <x v="4"/>
    <x v="11"/>
    <n v="12043"/>
    <n v="40"/>
    <n v="1597"/>
    <n v="47910"/>
    <n v="14.55"/>
    <n v="7194"/>
    <n v="6970"/>
  </r>
  <r>
    <x v="5"/>
    <x v="4"/>
    <x v="12"/>
    <n v="33796"/>
    <n v="88"/>
    <n v="2368"/>
    <n v="71040"/>
    <n v="28.65"/>
    <n v="20413"/>
    <n v="20350"/>
  </r>
  <r>
    <x v="5"/>
    <x v="4"/>
    <x v="13"/>
    <n v="10176"/>
    <n v="34"/>
    <n v="956"/>
    <n v="28680"/>
    <n v="19.18"/>
    <n v="6611"/>
    <n v="5502"/>
  </r>
  <r>
    <x v="5"/>
    <x v="4"/>
    <x v="14"/>
    <n v="9510"/>
    <n v="34"/>
    <n v="1021"/>
    <n v="30630"/>
    <n v="17.600000000000001"/>
    <n v="5123"/>
    <n v="5391"/>
  </r>
  <r>
    <x v="5"/>
    <x v="4"/>
    <x v="15"/>
    <n v="9647"/>
    <n v="49"/>
    <n v="1741"/>
    <n v="52230"/>
    <n v="10.77"/>
    <n v="5512"/>
    <n v="5627"/>
  </r>
  <r>
    <x v="5"/>
    <x v="4"/>
    <x v="16"/>
    <n v="113828"/>
    <n v="86"/>
    <n v="4352"/>
    <n v="130560"/>
    <n v="60.79"/>
    <n v="63155"/>
    <n v="79369"/>
  </r>
  <r>
    <x v="5"/>
    <x v="4"/>
    <x v="17"/>
    <n v="95584"/>
    <n v="51"/>
    <n v="3514"/>
    <n v="105420"/>
    <n v="65.489999999999995"/>
    <n v="53964"/>
    <n v="69040"/>
  </r>
  <r>
    <x v="5"/>
    <x v="4"/>
    <x v="18"/>
    <n v="32393"/>
    <n v="92"/>
    <n v="2525"/>
    <n v="75750"/>
    <n v="26.31"/>
    <n v="19024"/>
    <n v="19933"/>
  </r>
  <r>
    <x v="5"/>
    <x v="4"/>
    <x v="19"/>
    <n v="39069"/>
    <n v="119"/>
    <n v="5122"/>
    <n v="153660"/>
    <n v="16.87"/>
    <n v="18800"/>
    <n v="25920"/>
  </r>
  <r>
    <x v="5"/>
    <x v="4"/>
    <x v="20"/>
    <n v="172354"/>
    <n v="293"/>
    <n v="12322"/>
    <n v="369660"/>
    <n v="28.2"/>
    <n v="96146"/>
    <n v="104231"/>
  </r>
  <r>
    <x v="5"/>
    <x v="4"/>
    <x v="21"/>
    <n v="12465"/>
    <n v="37"/>
    <n v="990"/>
    <n v="29700"/>
    <n v="20.34"/>
    <n v="8015"/>
    <n v="6042"/>
  </r>
  <r>
    <x v="5"/>
    <x v="4"/>
    <x v="22"/>
    <n v="9802"/>
    <n v="24"/>
    <n v="1050"/>
    <n v="31500"/>
    <n v="17.559999999999999"/>
    <n v="7390"/>
    <n v="5532"/>
  </r>
  <r>
    <x v="5"/>
    <x v="4"/>
    <x v="23"/>
    <n v="12742"/>
    <n v="43"/>
    <n v="1229"/>
    <n v="36870"/>
    <n v="20.27"/>
    <n v="7520"/>
    <n v="7474"/>
  </r>
  <r>
    <x v="5"/>
    <x v="4"/>
    <x v="24"/>
    <n v="207362"/>
    <n v="397"/>
    <n v="15591"/>
    <n v="467730"/>
    <n v="26.36"/>
    <n v="119070"/>
    <n v="123279"/>
  </r>
  <r>
    <x v="5"/>
    <x v="4"/>
    <x v="25"/>
    <n v="39728"/>
    <n v="142"/>
    <n v="4198"/>
    <n v="125940"/>
    <n v="18.71"/>
    <n v="27616"/>
    <n v="23565"/>
  </r>
  <r>
    <x v="5"/>
    <x v="4"/>
    <x v="26"/>
    <n v="15286"/>
    <n v="36"/>
    <n v="2023"/>
    <n v="60690"/>
    <n v="15.68"/>
    <n v="7923"/>
    <n v="9518"/>
  </r>
  <r>
    <x v="5"/>
    <x v="4"/>
    <x v="27"/>
    <n v="87346"/>
    <n v="92"/>
    <n v="5493"/>
    <n v="164790"/>
    <n v="31.8"/>
    <n v="37965"/>
    <n v="52398"/>
  </r>
  <r>
    <x v="5"/>
    <x v="4"/>
    <x v="28"/>
    <n v="9271"/>
    <n v="42"/>
    <n v="1551"/>
    <n v="46530"/>
    <n v="11.13"/>
    <n v="6752"/>
    <n v="5177"/>
  </r>
  <r>
    <x v="5"/>
    <x v="4"/>
    <x v="29"/>
    <n v="5640"/>
    <n v="46"/>
    <n v="2540"/>
    <n v="76200"/>
    <n v="4.24"/>
    <n v="3636"/>
    <n v="3232"/>
  </r>
  <r>
    <x v="5"/>
    <x v="4"/>
    <x v="30"/>
    <n v="36898"/>
    <n v="75"/>
    <n v="2220"/>
    <n v="66600"/>
    <n v="34.44"/>
    <n v="21806"/>
    <n v="22936"/>
  </r>
  <r>
    <x v="5"/>
    <x v="4"/>
    <x v="31"/>
    <n v="3348"/>
    <n v="23"/>
    <n v="386"/>
    <n v="11580"/>
    <n v="17.52"/>
    <n v="1922"/>
    <n v="2029"/>
  </r>
  <r>
    <x v="5"/>
    <x v="4"/>
    <x v="32"/>
    <n v="8635"/>
    <n v="25"/>
    <n v="1398"/>
    <n v="41940"/>
    <n v="12.62"/>
    <n v="5683"/>
    <n v="5293"/>
  </r>
  <r>
    <x v="5"/>
    <x v="4"/>
    <x v="33"/>
    <n v="18293"/>
    <n v="73"/>
    <n v="1917"/>
    <n v="57510"/>
    <n v="20.059999999999999"/>
    <n v="10331"/>
    <n v="11539"/>
  </r>
  <r>
    <x v="5"/>
    <x v="4"/>
    <x v="34"/>
    <n v="1432712"/>
    <n v="2855"/>
    <n v="115084"/>
    <n v="3452520"/>
    <n v="25.28"/>
    <n v="781424"/>
    <n v="872918"/>
  </r>
  <r>
    <x v="6"/>
    <x v="0"/>
    <x v="0"/>
    <n v="9023"/>
    <n v="29"/>
    <n v="746"/>
    <n v="23126"/>
    <n v="24.46"/>
    <n v="5306"/>
    <n v="5657"/>
  </r>
  <r>
    <x v="6"/>
    <x v="0"/>
    <x v="1"/>
    <n v="181364"/>
    <n v="59"/>
    <n v="7111"/>
    <n v="220441"/>
    <n v="53.07"/>
    <n v="93796"/>
    <n v="116989"/>
  </r>
  <r>
    <x v="6"/>
    <x v="0"/>
    <x v="2"/>
    <n v="2082"/>
    <n v="12"/>
    <n v="209"/>
    <n v="6479"/>
    <n v="20.13"/>
    <n v="1355"/>
    <n v="1304"/>
  </r>
  <r>
    <x v="6"/>
    <x v="0"/>
    <x v="3"/>
    <n v="14810"/>
    <n v="30"/>
    <n v="831"/>
    <n v="25761"/>
    <n v="40.090000000000003"/>
    <n v="8680"/>
    <n v="10327"/>
  </r>
  <r>
    <x v="6"/>
    <x v="0"/>
    <x v="4"/>
    <n v="3647"/>
    <n v="6"/>
    <n v="192"/>
    <n v="5952"/>
    <n v="40.68"/>
    <n v="1986"/>
    <n v="2421"/>
  </r>
  <r>
    <x v="6"/>
    <x v="0"/>
    <x v="5"/>
    <n v="58260"/>
    <n v="18"/>
    <n v="1518"/>
    <n v="47058"/>
    <n v="63.3"/>
    <n v="33921"/>
    <n v="29788"/>
  </r>
  <r>
    <x v="6"/>
    <x v="0"/>
    <x v="6"/>
    <n v="12579"/>
    <n v="9"/>
    <n v="458"/>
    <n v="14198"/>
    <n v="44.49"/>
    <n v="7377"/>
    <n v="6316"/>
  </r>
  <r>
    <x v="6"/>
    <x v="0"/>
    <x v="7"/>
    <m/>
    <n v="5"/>
    <n v="66"/>
    <n v="2046"/>
    <m/>
    <m/>
    <m/>
  </r>
  <r>
    <x v="6"/>
    <x v="0"/>
    <x v="8"/>
    <n v="1201"/>
    <n v="10"/>
    <n v="203"/>
    <n v="6293"/>
    <n v="15.48"/>
    <n v="666"/>
    <n v="974"/>
  </r>
  <r>
    <x v="6"/>
    <x v="0"/>
    <x v="9"/>
    <n v="5134"/>
    <n v="23"/>
    <n v="414"/>
    <n v="12834"/>
    <n v="32.24"/>
    <n v="2942"/>
    <n v="4138"/>
  </r>
  <r>
    <x v="6"/>
    <x v="0"/>
    <x v="10"/>
    <n v="4136"/>
    <n v="17"/>
    <n v="323"/>
    <n v="10013"/>
    <n v="28.82"/>
    <n v="2341"/>
    <n v="2886"/>
  </r>
  <r>
    <x v="6"/>
    <x v="0"/>
    <x v="11"/>
    <n v="13218"/>
    <n v="10"/>
    <n v="314"/>
    <n v="9734"/>
    <n v="56.08"/>
    <n v="6949"/>
    <n v="5459"/>
  </r>
  <r>
    <x v="6"/>
    <x v="0"/>
    <x v="12"/>
    <n v="8505"/>
    <n v="24"/>
    <n v="684"/>
    <n v="21204"/>
    <n v="28.59"/>
    <n v="4862"/>
    <n v="6063"/>
  </r>
  <r>
    <x v="6"/>
    <x v="0"/>
    <x v="13"/>
    <m/>
    <n v="5"/>
    <n v="81"/>
    <n v="2511"/>
    <m/>
    <m/>
    <m/>
  </r>
  <r>
    <x v="6"/>
    <x v="0"/>
    <x v="14"/>
    <m/>
    <n v="9"/>
    <n v="196"/>
    <n v="6076"/>
    <m/>
    <m/>
    <m/>
  </r>
  <r>
    <x v="6"/>
    <x v="0"/>
    <x v="15"/>
    <m/>
    <n v="7"/>
    <n v="54"/>
    <n v="1674"/>
    <m/>
    <m/>
    <m/>
  </r>
  <r>
    <x v="6"/>
    <x v="0"/>
    <x v="16"/>
    <n v="76887"/>
    <n v="25"/>
    <n v="2409"/>
    <n v="74679"/>
    <n v="69.44"/>
    <n v="42220"/>
    <n v="51855"/>
  </r>
  <r>
    <x v="6"/>
    <x v="0"/>
    <x v="17"/>
    <n v="74224"/>
    <n v="21"/>
    <n v="2289"/>
    <n v="70959"/>
    <n v="70.209999999999994"/>
    <n v="41040"/>
    <n v="49817"/>
  </r>
  <r>
    <x v="6"/>
    <x v="0"/>
    <x v="18"/>
    <n v="4575"/>
    <n v="17"/>
    <n v="366"/>
    <n v="11346"/>
    <n v="26.13"/>
    <n v="2877"/>
    <n v="2965"/>
  </r>
  <r>
    <x v="6"/>
    <x v="0"/>
    <x v="19"/>
    <n v="4587"/>
    <n v="17"/>
    <n v="319"/>
    <n v="9889"/>
    <n v="30.95"/>
    <n v="2110"/>
    <n v="3061"/>
  </r>
  <r>
    <x v="6"/>
    <x v="0"/>
    <x v="20"/>
    <n v="95018"/>
    <n v="66"/>
    <n v="3617"/>
    <n v="112127"/>
    <n v="51.55"/>
    <n v="52848"/>
    <n v="57797"/>
  </r>
  <r>
    <x v="6"/>
    <x v="0"/>
    <x v="21"/>
    <m/>
    <n v="8"/>
    <n v="128"/>
    <n v="3968"/>
    <m/>
    <m/>
    <m/>
  </r>
  <r>
    <x v="6"/>
    <x v="0"/>
    <x v="22"/>
    <m/>
    <n v="3"/>
    <n v="70"/>
    <n v="2170"/>
    <m/>
    <m/>
    <m/>
  </r>
  <r>
    <x v="6"/>
    <x v="0"/>
    <x v="23"/>
    <m/>
    <n v="12"/>
    <n v="178"/>
    <n v="5518"/>
    <m/>
    <m/>
    <m/>
  </r>
  <r>
    <x v="6"/>
    <x v="0"/>
    <x v="24"/>
    <n v="100562"/>
    <n v="89"/>
    <n v="3993"/>
    <n v="123783"/>
    <n v="49.57"/>
    <n v="56224"/>
    <n v="61359"/>
  </r>
  <r>
    <x v="6"/>
    <x v="0"/>
    <x v="25"/>
    <n v="14166"/>
    <n v="46"/>
    <n v="1198"/>
    <n v="37138"/>
    <n v="22.2"/>
    <n v="10326"/>
    <n v="8245"/>
  </r>
  <r>
    <x v="6"/>
    <x v="0"/>
    <x v="26"/>
    <n v="6108"/>
    <n v="5"/>
    <n v="232"/>
    <n v="7192"/>
    <n v="44.27"/>
    <m/>
    <n v="3184"/>
  </r>
  <r>
    <x v="6"/>
    <x v="0"/>
    <x v="27"/>
    <n v="103581"/>
    <n v="23"/>
    <n v="2390"/>
    <n v="74090"/>
    <n v="69.260000000000005"/>
    <n v="45018"/>
    <n v="51312"/>
  </r>
  <r>
    <x v="6"/>
    <x v="0"/>
    <x v="28"/>
    <n v="3696"/>
    <n v="12"/>
    <n v="434"/>
    <n v="13454"/>
    <n v="17.62"/>
    <n v="2757"/>
    <n v="2371"/>
  </r>
  <r>
    <x v="6"/>
    <x v="0"/>
    <x v="29"/>
    <m/>
    <n v="15"/>
    <n v="181"/>
    <n v="5611"/>
    <m/>
    <m/>
    <m/>
  </r>
  <r>
    <x v="6"/>
    <x v="0"/>
    <x v="30"/>
    <n v="13342"/>
    <n v="21"/>
    <n v="720"/>
    <n v="22320"/>
    <n v="40.6"/>
    <n v="9279"/>
    <n v="9062"/>
  </r>
  <r>
    <x v="6"/>
    <x v="0"/>
    <x v="31"/>
    <m/>
    <n v="9"/>
    <n v="86"/>
    <n v="2666"/>
    <m/>
    <m/>
    <m/>
  </r>
  <r>
    <x v="6"/>
    <x v="0"/>
    <x v="32"/>
    <n v="3913"/>
    <n v="5"/>
    <n v="513"/>
    <n v="15903"/>
    <n v="12.71"/>
    <n v="2141"/>
    <n v="2021"/>
  </r>
  <r>
    <x v="6"/>
    <x v="0"/>
    <x v="33"/>
    <n v="6298"/>
    <n v="24"/>
    <n v="483"/>
    <n v="14973"/>
    <n v="33.090000000000003"/>
    <n v="3661"/>
    <n v="4954"/>
  </r>
  <r>
    <x v="6"/>
    <x v="0"/>
    <x v="34"/>
    <n v="661140"/>
    <n v="581"/>
    <n v="26724"/>
    <n v="828444"/>
    <n v="48.11"/>
    <n v="355287"/>
    <n v="398605"/>
  </r>
  <r>
    <x v="6"/>
    <x v="1"/>
    <x v="0"/>
    <n v="33500"/>
    <n v="133"/>
    <n v="1701"/>
    <n v="52731"/>
    <n v="30.86"/>
    <n v="18907"/>
    <n v="16272"/>
  </r>
  <r>
    <x v="6"/>
    <x v="1"/>
    <x v="1"/>
    <n v="111564"/>
    <n v="175"/>
    <n v="3400"/>
    <n v="105400"/>
    <n v="55.97"/>
    <n v="48326"/>
    <n v="58995"/>
  </r>
  <r>
    <x v="6"/>
    <x v="1"/>
    <x v="2"/>
    <n v="8522"/>
    <n v="63"/>
    <n v="654"/>
    <n v="20274"/>
    <n v="19.64"/>
    <n v="5576"/>
    <n v="3982"/>
  </r>
  <r>
    <x v="6"/>
    <x v="1"/>
    <x v="3"/>
    <n v="34894"/>
    <n v="79"/>
    <n v="1239"/>
    <n v="38409"/>
    <n v="50.43"/>
    <n v="21244"/>
    <n v="19370"/>
  </r>
  <r>
    <x v="6"/>
    <x v="1"/>
    <x v="4"/>
    <n v="24623"/>
    <n v="59"/>
    <n v="858"/>
    <n v="26598"/>
    <n v="43.87"/>
    <n v="14268"/>
    <n v="11668"/>
  </r>
  <r>
    <x v="6"/>
    <x v="1"/>
    <x v="5"/>
    <n v="57293"/>
    <n v="83"/>
    <n v="1351"/>
    <n v="41881"/>
    <n v="55.66"/>
    <n v="32282"/>
    <n v="23310"/>
  </r>
  <r>
    <x v="6"/>
    <x v="1"/>
    <x v="6"/>
    <n v="44948"/>
    <n v="71"/>
    <n v="1127"/>
    <n v="34937"/>
    <n v="52.98"/>
    <n v="29581"/>
    <n v="18510"/>
  </r>
  <r>
    <x v="6"/>
    <x v="1"/>
    <x v="7"/>
    <n v="5837"/>
    <n v="20"/>
    <n v="233"/>
    <n v="7223"/>
    <n v="51.39"/>
    <n v="3774"/>
    <n v="3712"/>
  </r>
  <r>
    <x v="6"/>
    <x v="1"/>
    <x v="8"/>
    <n v="10321"/>
    <n v="30"/>
    <n v="491"/>
    <n v="15221"/>
    <n v="39.299999999999997"/>
    <n v="6513"/>
    <n v="5982"/>
  </r>
  <r>
    <x v="6"/>
    <x v="1"/>
    <x v="9"/>
    <n v="16081"/>
    <n v="41"/>
    <n v="647"/>
    <n v="20057"/>
    <n v="46.6"/>
    <n v="8961"/>
    <n v="9347"/>
  </r>
  <r>
    <x v="6"/>
    <x v="1"/>
    <x v="10"/>
    <n v="33239"/>
    <n v="61"/>
    <n v="1124"/>
    <n v="34844"/>
    <n v="50.7"/>
    <n v="18266"/>
    <n v="17666"/>
  </r>
  <r>
    <x v="6"/>
    <x v="1"/>
    <x v="11"/>
    <n v="8399"/>
    <n v="17"/>
    <n v="338"/>
    <n v="10478"/>
    <n v="31.4"/>
    <n v="4424"/>
    <n v="3290"/>
  </r>
  <r>
    <x v="6"/>
    <x v="1"/>
    <x v="12"/>
    <n v="26564"/>
    <n v="56"/>
    <n v="908"/>
    <n v="28148"/>
    <n v="49.42"/>
    <n v="14983"/>
    <n v="13912"/>
  </r>
  <r>
    <x v="6"/>
    <x v="1"/>
    <x v="13"/>
    <n v="8782"/>
    <n v="23"/>
    <n v="429"/>
    <n v="13299"/>
    <n v="36.86"/>
    <n v="5323"/>
    <n v="4902"/>
  </r>
  <r>
    <x v="6"/>
    <x v="1"/>
    <x v="14"/>
    <n v="4278"/>
    <n v="17"/>
    <n v="171"/>
    <n v="5301"/>
    <n v="40.799999999999997"/>
    <n v="2755"/>
    <n v="2163"/>
  </r>
  <r>
    <x v="6"/>
    <x v="1"/>
    <x v="15"/>
    <n v="7318"/>
    <n v="28"/>
    <n v="254"/>
    <n v="7874"/>
    <n v="46.41"/>
    <n v="4661"/>
    <n v="3654"/>
  </r>
  <r>
    <x v="6"/>
    <x v="1"/>
    <x v="16"/>
    <n v="30381"/>
    <n v="50"/>
    <n v="943"/>
    <n v="29233"/>
    <n v="53.93"/>
    <n v="15648"/>
    <n v="15764"/>
  </r>
  <r>
    <x v="6"/>
    <x v="1"/>
    <x v="17"/>
    <n v="16887"/>
    <n v="24"/>
    <n v="503"/>
    <n v="15593"/>
    <n v="56.01"/>
    <n v="8678"/>
    <n v="8733"/>
  </r>
  <r>
    <x v="6"/>
    <x v="1"/>
    <x v="18"/>
    <n v="15634"/>
    <n v="41"/>
    <n v="531"/>
    <n v="16461"/>
    <n v="46.75"/>
    <n v="9739"/>
    <n v="7696"/>
  </r>
  <r>
    <x v="6"/>
    <x v="1"/>
    <x v="19"/>
    <n v="23791"/>
    <n v="73"/>
    <n v="905"/>
    <n v="28055"/>
    <n v="45.6"/>
    <n v="12376"/>
    <n v="12794"/>
  </r>
  <r>
    <x v="6"/>
    <x v="1"/>
    <x v="20"/>
    <n v="71396"/>
    <n v="149"/>
    <n v="2065"/>
    <n v="64015"/>
    <n v="49.58"/>
    <n v="37326"/>
    <n v="31739"/>
  </r>
  <r>
    <x v="6"/>
    <x v="1"/>
    <x v="21"/>
    <n v="9364"/>
    <n v="18"/>
    <n v="235"/>
    <n v="7285"/>
    <n v="49.32"/>
    <n v="6544"/>
    <n v="3593"/>
  </r>
  <r>
    <x v="6"/>
    <x v="1"/>
    <x v="22"/>
    <n v="7004"/>
    <n v="13"/>
    <n v="317"/>
    <n v="9827"/>
    <n v="35.99"/>
    <n v="4133"/>
    <n v="3537"/>
  </r>
  <r>
    <x v="6"/>
    <x v="1"/>
    <x v="23"/>
    <n v="10411"/>
    <n v="24"/>
    <n v="250"/>
    <n v="7750"/>
    <n v="72.45"/>
    <n v="4747"/>
    <n v="5615"/>
  </r>
  <r>
    <x v="6"/>
    <x v="1"/>
    <x v="24"/>
    <n v="98175"/>
    <n v="204"/>
    <n v="2867"/>
    <n v="88877"/>
    <n v="50.05"/>
    <n v="52749"/>
    <n v="44484"/>
  </r>
  <r>
    <x v="6"/>
    <x v="1"/>
    <x v="25"/>
    <n v="15487"/>
    <n v="63"/>
    <n v="786"/>
    <n v="24366"/>
    <n v="28.13"/>
    <n v="10927"/>
    <n v="6855"/>
  </r>
  <r>
    <x v="6"/>
    <x v="1"/>
    <x v="26"/>
    <n v="12225"/>
    <n v="18"/>
    <n v="237"/>
    <n v="7347"/>
    <n v="68.3"/>
    <n v="5107"/>
    <n v="5018"/>
  </r>
  <r>
    <x v="6"/>
    <x v="1"/>
    <x v="27"/>
    <n v="51535"/>
    <n v="47"/>
    <n v="868"/>
    <n v="26908"/>
    <n v="69.37"/>
    <n v="18928"/>
    <n v="18667"/>
  </r>
  <r>
    <x v="6"/>
    <x v="1"/>
    <x v="28"/>
    <n v="4555"/>
    <n v="18"/>
    <n v="174"/>
    <n v="5394"/>
    <n v="39.78"/>
    <n v="3330"/>
    <n v="2146"/>
  </r>
  <r>
    <x v="6"/>
    <x v="1"/>
    <x v="29"/>
    <n v="3932"/>
    <n v="19"/>
    <n v="197"/>
    <n v="6107"/>
    <n v="33.159999999999997"/>
    <n v="2423"/>
    <n v="2025"/>
  </r>
  <r>
    <x v="6"/>
    <x v="1"/>
    <x v="30"/>
    <n v="19690"/>
    <n v="38"/>
    <n v="534"/>
    <n v="16554"/>
    <n v="58.1"/>
    <n v="9849"/>
    <n v="9618"/>
  </r>
  <r>
    <x v="6"/>
    <x v="1"/>
    <x v="31"/>
    <n v="1379"/>
    <n v="9"/>
    <n v="67"/>
    <n v="2077"/>
    <n v="33.369999999999997"/>
    <n v="1073"/>
    <n v="693"/>
  </r>
  <r>
    <x v="6"/>
    <x v="1"/>
    <x v="32"/>
    <n v="3755"/>
    <n v="15"/>
    <n v="217"/>
    <n v="6727"/>
    <n v="23.09"/>
    <n v="2215"/>
    <n v="1553"/>
  </r>
  <r>
    <x v="6"/>
    <x v="1"/>
    <x v="33"/>
    <n v="12763"/>
    <n v="36"/>
    <n v="399"/>
    <n v="12369"/>
    <n v="59.32"/>
    <n v="6785"/>
    <n v="7337"/>
  </r>
  <r>
    <x v="6"/>
    <x v="1"/>
    <x v="34"/>
    <n v="729463"/>
    <n v="1587"/>
    <n v="23650"/>
    <n v="733150"/>
    <n v="47.93"/>
    <n v="390992"/>
    <n v="351384"/>
  </r>
  <r>
    <x v="6"/>
    <x v="2"/>
    <x v="0"/>
    <n v="10632"/>
    <n v="28"/>
    <n v="1279"/>
    <n v="39649"/>
    <n v="19.920000000000002"/>
    <n v="4409"/>
    <n v="7898"/>
  </r>
  <r>
    <x v="6"/>
    <x v="2"/>
    <x v="1"/>
    <n v="35197"/>
    <n v="28"/>
    <n v="2445"/>
    <n v="75795"/>
    <n v="43.64"/>
    <n v="14297"/>
    <n v="33080"/>
  </r>
  <r>
    <x v="6"/>
    <x v="2"/>
    <x v="2"/>
    <n v="2448"/>
    <n v="11"/>
    <n v="322"/>
    <n v="9982"/>
    <n v="22.48"/>
    <n v="1276"/>
    <n v="2244"/>
  </r>
  <r>
    <x v="6"/>
    <x v="2"/>
    <x v="3"/>
    <n v="4048"/>
    <n v="13"/>
    <n v="405"/>
    <n v="12555"/>
    <n v="28.6"/>
    <n v="2807"/>
    <n v="3591"/>
  </r>
  <r>
    <x v="6"/>
    <x v="2"/>
    <x v="4"/>
    <n v="2679"/>
    <n v="5"/>
    <n v="218"/>
    <n v="6758"/>
    <n v="39.26"/>
    <n v="1415"/>
    <n v="2653"/>
  </r>
  <r>
    <x v="6"/>
    <x v="2"/>
    <x v="5"/>
    <n v="11051"/>
    <n v="8"/>
    <n v="796"/>
    <n v="24676"/>
    <n v="39.75"/>
    <n v="5023"/>
    <n v="9809"/>
  </r>
  <r>
    <x v="6"/>
    <x v="2"/>
    <x v="6"/>
    <n v="8299"/>
    <n v="11"/>
    <n v="633"/>
    <n v="19623"/>
    <n v="39.67"/>
    <n v="4416"/>
    <n v="7784"/>
  </r>
  <r>
    <x v="6"/>
    <x v="2"/>
    <x v="7"/>
    <s v="-"/>
    <s v="-"/>
    <s v="-"/>
    <s v="-"/>
    <s v="-"/>
    <s v="-"/>
    <s v="-"/>
  </r>
  <r>
    <x v="6"/>
    <x v="2"/>
    <x v="8"/>
    <n v="784"/>
    <n v="4"/>
    <n v="139"/>
    <n v="4309"/>
    <n v="16.11"/>
    <n v="362"/>
    <n v="694"/>
  </r>
  <r>
    <x v="6"/>
    <x v="2"/>
    <x v="9"/>
    <n v="1859"/>
    <n v="5"/>
    <n v="110"/>
    <n v="3410"/>
    <n v="44.43"/>
    <n v="762"/>
    <n v="1515"/>
  </r>
  <r>
    <x v="6"/>
    <x v="2"/>
    <x v="10"/>
    <n v="2317"/>
    <n v="9"/>
    <n v="322"/>
    <n v="9982"/>
    <n v="22.5"/>
    <n v="1295"/>
    <n v="2246"/>
  </r>
  <r>
    <x v="6"/>
    <x v="2"/>
    <x v="11"/>
    <n v="7983"/>
    <n v="14"/>
    <n v="896"/>
    <n v="27776"/>
    <n v="20.92"/>
    <n v="3953"/>
    <n v="5811"/>
  </r>
  <r>
    <x v="6"/>
    <x v="2"/>
    <x v="12"/>
    <m/>
    <n v="3"/>
    <n v="109"/>
    <n v="3379"/>
    <m/>
    <m/>
    <m/>
  </r>
  <r>
    <x v="6"/>
    <x v="2"/>
    <x v="13"/>
    <m/>
    <n v="2"/>
    <n v="48"/>
    <n v="1488"/>
    <m/>
    <m/>
    <m/>
  </r>
  <r>
    <x v="6"/>
    <x v="2"/>
    <x v="14"/>
    <m/>
    <n v="2"/>
    <n v="18"/>
    <n v="558"/>
    <m/>
    <m/>
    <m/>
  </r>
  <r>
    <x v="6"/>
    <x v="2"/>
    <x v="15"/>
    <m/>
    <n v="5"/>
    <n v="217"/>
    <n v="6727"/>
    <m/>
    <m/>
    <m/>
  </r>
  <r>
    <x v="6"/>
    <x v="2"/>
    <x v="16"/>
    <m/>
    <n v="9"/>
    <n v="767"/>
    <n v="23777"/>
    <m/>
    <m/>
    <m/>
  </r>
  <r>
    <x v="6"/>
    <x v="2"/>
    <x v="17"/>
    <n v="16651"/>
    <n v="7"/>
    <n v="723"/>
    <n v="22413"/>
    <n v="68.37"/>
    <n v="8749"/>
    <n v="15323"/>
  </r>
  <r>
    <x v="6"/>
    <x v="2"/>
    <x v="18"/>
    <n v="5453"/>
    <n v="19"/>
    <n v="604"/>
    <n v="18724"/>
    <n v="27.63"/>
    <n v="3055"/>
    <n v="5174"/>
  </r>
  <r>
    <x v="6"/>
    <x v="2"/>
    <x v="19"/>
    <n v="6990"/>
    <n v="15"/>
    <n v="644"/>
    <n v="19964"/>
    <n v="33.39"/>
    <n v="3427"/>
    <n v="6666"/>
  </r>
  <r>
    <x v="6"/>
    <x v="2"/>
    <x v="20"/>
    <n v="34171"/>
    <n v="43"/>
    <n v="2403"/>
    <n v="74493"/>
    <n v="40.06"/>
    <n v="15269"/>
    <n v="29845"/>
  </r>
  <r>
    <x v="6"/>
    <x v="2"/>
    <x v="21"/>
    <m/>
    <n v="3"/>
    <n v="52"/>
    <n v="1612"/>
    <m/>
    <m/>
    <m/>
  </r>
  <r>
    <x v="6"/>
    <x v="2"/>
    <x v="22"/>
    <n v="2317"/>
    <n v="5"/>
    <n v="270"/>
    <n v="8370"/>
    <n v="24.67"/>
    <n v="1355"/>
    <n v="2065"/>
  </r>
  <r>
    <x v="6"/>
    <x v="2"/>
    <x v="23"/>
    <m/>
    <n v="2"/>
    <n v="55"/>
    <n v="1705"/>
    <m/>
    <m/>
    <m/>
  </r>
  <r>
    <x v="6"/>
    <x v="2"/>
    <x v="24"/>
    <n v="37428"/>
    <n v="53"/>
    <n v="2780"/>
    <n v="86180"/>
    <n v="37.96"/>
    <n v="17206"/>
    <n v="32714"/>
  </r>
  <r>
    <x v="6"/>
    <x v="2"/>
    <x v="25"/>
    <n v="9535"/>
    <n v="20"/>
    <n v="902"/>
    <n v="27962"/>
    <n v="30.65"/>
    <n v="6178"/>
    <n v="8569"/>
  </r>
  <r>
    <x v="6"/>
    <x v="2"/>
    <x v="26"/>
    <n v="9403"/>
    <n v="9"/>
    <n v="438"/>
    <n v="13578"/>
    <n v="49.46"/>
    <n v="3385"/>
    <n v="6715"/>
  </r>
  <r>
    <x v="6"/>
    <x v="2"/>
    <x v="27"/>
    <n v="26368"/>
    <n v="14"/>
    <n v="1005"/>
    <n v="31155"/>
    <n v="78.33"/>
    <n v="8932"/>
    <n v="24404"/>
  </r>
  <r>
    <x v="6"/>
    <x v="2"/>
    <x v="28"/>
    <m/>
    <n v="3"/>
    <n v="50"/>
    <n v="1550"/>
    <m/>
    <m/>
    <m/>
  </r>
  <r>
    <x v="6"/>
    <x v="2"/>
    <x v="29"/>
    <m/>
    <n v="3"/>
    <n v="384"/>
    <n v="11904"/>
    <m/>
    <m/>
    <m/>
  </r>
  <r>
    <x v="6"/>
    <x v="2"/>
    <x v="30"/>
    <n v="5406"/>
    <n v="8"/>
    <n v="374"/>
    <n v="11594"/>
    <n v="43.51"/>
    <n v="2884"/>
    <n v="5045"/>
  </r>
  <r>
    <x v="6"/>
    <x v="2"/>
    <x v="31"/>
    <m/>
    <n v="1"/>
    <n v="19"/>
    <n v="589"/>
    <m/>
    <m/>
    <m/>
  </r>
  <r>
    <x v="6"/>
    <x v="2"/>
    <x v="32"/>
    <m/>
    <n v="3"/>
    <n v="279"/>
    <n v="8649"/>
    <m/>
    <m/>
    <m/>
  </r>
  <r>
    <x v="6"/>
    <x v="2"/>
    <x v="33"/>
    <m/>
    <n v="2"/>
    <n v="48"/>
    <n v="1488"/>
    <m/>
    <m/>
    <m/>
  </r>
  <r>
    <x v="6"/>
    <x v="2"/>
    <x v="34"/>
    <n v="210281"/>
    <n v="307"/>
    <n v="16251"/>
    <n v="503781"/>
    <n v="37.08"/>
    <n v="97620"/>
    <n v="186820"/>
  </r>
  <r>
    <x v="6"/>
    <x v="3"/>
    <x v="0"/>
    <n v="11473"/>
    <n v="48"/>
    <n v="6220"/>
    <n v="192820"/>
    <n v="2.73"/>
    <n v="6050"/>
    <n v="5272"/>
  </r>
  <r>
    <x v="6"/>
    <x v="3"/>
    <x v="1"/>
    <n v="13576"/>
    <n v="24"/>
    <n v="3522"/>
    <n v="109182"/>
    <n v="6.6"/>
    <n v="5893"/>
    <n v="7201"/>
  </r>
  <r>
    <x v="6"/>
    <x v="3"/>
    <x v="2"/>
    <n v="9742"/>
    <n v="21"/>
    <n v="2942"/>
    <n v="91202"/>
    <n v="4.72"/>
    <n v="4900"/>
    <n v="4303"/>
  </r>
  <r>
    <x v="6"/>
    <x v="3"/>
    <x v="3"/>
    <n v="7144"/>
    <n v="19"/>
    <n v="1700"/>
    <n v="52700"/>
    <n v="8.16"/>
    <n v="3250"/>
    <n v="4299"/>
  </r>
  <r>
    <x v="6"/>
    <x v="3"/>
    <x v="4"/>
    <n v="13683"/>
    <n v="22"/>
    <n v="3113"/>
    <n v="96503"/>
    <n v="7.2"/>
    <n v="4391"/>
    <n v="6945"/>
  </r>
  <r>
    <x v="6"/>
    <x v="3"/>
    <x v="5"/>
    <n v="11809"/>
    <n v="14"/>
    <n v="1552"/>
    <n v="48112"/>
    <n v="10.210000000000001"/>
    <n v="5944"/>
    <n v="4913"/>
  </r>
  <r>
    <x v="6"/>
    <x v="3"/>
    <x v="6"/>
    <n v="8334"/>
    <n v="14"/>
    <n v="1759"/>
    <n v="54529"/>
    <n v="7.17"/>
    <n v="5065"/>
    <n v="3908"/>
  </r>
  <r>
    <x v="6"/>
    <x v="3"/>
    <x v="7"/>
    <m/>
    <n v="5"/>
    <n v="826"/>
    <n v="25606"/>
    <m/>
    <m/>
    <m/>
  </r>
  <r>
    <x v="6"/>
    <x v="3"/>
    <x v="8"/>
    <n v="4098"/>
    <n v="9"/>
    <n v="1343"/>
    <n v="41633"/>
    <n v="4.34"/>
    <n v="1549"/>
    <n v="1807"/>
  </r>
  <r>
    <x v="6"/>
    <x v="3"/>
    <x v="9"/>
    <n v="3365"/>
    <n v="10"/>
    <n v="984"/>
    <n v="30504"/>
    <n v="5.35"/>
    <n v="1125"/>
    <n v="1631"/>
  </r>
  <r>
    <x v="6"/>
    <x v="3"/>
    <x v="10"/>
    <n v="13167"/>
    <n v="18"/>
    <n v="2282"/>
    <n v="70742"/>
    <n v="7.79"/>
    <n v="6788"/>
    <n v="5511"/>
  </r>
  <r>
    <x v="6"/>
    <x v="3"/>
    <x v="11"/>
    <n v="3619"/>
    <n v="5"/>
    <n v="471"/>
    <n v="14601"/>
    <n v="10.1"/>
    <n v="1950"/>
    <n v="1475"/>
  </r>
  <r>
    <x v="6"/>
    <x v="3"/>
    <x v="12"/>
    <m/>
    <n v="8"/>
    <n v="697"/>
    <n v="21607"/>
    <m/>
    <m/>
    <m/>
  </r>
  <r>
    <x v="6"/>
    <x v="3"/>
    <x v="13"/>
    <m/>
    <n v="4"/>
    <n v="398"/>
    <n v="12338"/>
    <n v="4.62"/>
    <m/>
    <n v="570"/>
  </r>
  <r>
    <x v="6"/>
    <x v="3"/>
    <x v="14"/>
    <n v="999"/>
    <n v="6"/>
    <n v="636"/>
    <n v="19716"/>
    <n v="2.2799999999999998"/>
    <n v="460"/>
    <n v="450"/>
  </r>
  <r>
    <x v="6"/>
    <x v="3"/>
    <x v="15"/>
    <n v="3011"/>
    <n v="9"/>
    <n v="1216"/>
    <n v="37696"/>
    <n v="4.45"/>
    <n v="1099"/>
    <n v="1679"/>
  </r>
  <r>
    <x v="6"/>
    <x v="3"/>
    <x v="16"/>
    <m/>
    <n v="3"/>
    <n v="234"/>
    <n v="7254"/>
    <m/>
    <m/>
    <m/>
  </r>
  <r>
    <x v="6"/>
    <x v="3"/>
    <x v="17"/>
    <s v="-"/>
    <s v="-"/>
    <s v="-"/>
    <s v="-"/>
    <s v="-"/>
    <s v="-"/>
    <s v="-"/>
  </r>
  <r>
    <x v="6"/>
    <x v="3"/>
    <x v="18"/>
    <n v="8201"/>
    <n v="16"/>
    <n v="1230"/>
    <n v="38130"/>
    <n v="11.28"/>
    <n v="3514"/>
    <n v="4300"/>
  </r>
  <r>
    <x v="6"/>
    <x v="3"/>
    <x v="19"/>
    <n v="12950"/>
    <n v="15"/>
    <n v="3290"/>
    <n v="101990"/>
    <n v="7.54"/>
    <n v="3631"/>
    <n v="7694"/>
  </r>
  <r>
    <x v="6"/>
    <x v="3"/>
    <x v="20"/>
    <n v="19378"/>
    <n v="36"/>
    <n v="4314"/>
    <n v="133734"/>
    <n v="6.25"/>
    <n v="8969"/>
    <n v="8363"/>
  </r>
  <r>
    <x v="6"/>
    <x v="3"/>
    <x v="21"/>
    <n v="3282"/>
    <n v="7"/>
    <n v="556"/>
    <n v="17236"/>
    <n v="7.25"/>
    <n v="2081"/>
    <n v="1249"/>
  </r>
  <r>
    <x v="6"/>
    <x v="3"/>
    <x v="22"/>
    <m/>
    <n v="3"/>
    <n v="393"/>
    <n v="12183"/>
    <m/>
    <m/>
    <m/>
  </r>
  <r>
    <x v="6"/>
    <x v="3"/>
    <x v="23"/>
    <n v="2520"/>
    <n v="6"/>
    <n v="766"/>
    <n v="23746"/>
    <n v="5.59"/>
    <n v="1677"/>
    <n v="1328"/>
  </r>
  <r>
    <x v="6"/>
    <x v="3"/>
    <x v="24"/>
    <n v="26940"/>
    <n v="52"/>
    <n v="6029"/>
    <n v="186899"/>
    <n v="6.16"/>
    <n v="14185"/>
    <n v="11515"/>
  </r>
  <r>
    <x v="6"/>
    <x v="3"/>
    <x v="25"/>
    <n v="6482"/>
    <n v="13"/>
    <n v="1283"/>
    <n v="39773"/>
    <n v="7.82"/>
    <n v="4404"/>
    <n v="3111"/>
  </r>
  <r>
    <x v="6"/>
    <x v="3"/>
    <x v="26"/>
    <n v="8364"/>
    <n v="5"/>
    <n v="1142"/>
    <n v="35402"/>
    <n v="12.35"/>
    <n v="2650"/>
    <n v="4373"/>
  </r>
  <r>
    <x v="6"/>
    <x v="3"/>
    <x v="27"/>
    <n v="13793"/>
    <n v="8"/>
    <n v="1234"/>
    <n v="38254"/>
    <n v="16.309999999999999"/>
    <n v="4900"/>
    <n v="6241"/>
  </r>
  <r>
    <x v="6"/>
    <x v="3"/>
    <x v="28"/>
    <m/>
    <n v="8"/>
    <n v="873"/>
    <n v="27063"/>
    <m/>
    <m/>
    <m/>
  </r>
  <r>
    <x v="6"/>
    <x v="3"/>
    <x v="29"/>
    <n v="1422"/>
    <n v="9"/>
    <n v="1776"/>
    <n v="55056"/>
    <n v="1.47"/>
    <n v="718"/>
    <n v="808"/>
  </r>
  <r>
    <x v="6"/>
    <x v="3"/>
    <x v="30"/>
    <n v="3186"/>
    <n v="7"/>
    <n v="591"/>
    <n v="18321"/>
    <n v="6.87"/>
    <n v="1900"/>
    <n v="1258"/>
  </r>
  <r>
    <x v="6"/>
    <x v="3"/>
    <x v="31"/>
    <n v="920"/>
    <n v="5"/>
    <n v="233"/>
    <n v="7223"/>
    <n v="7.74"/>
    <n v="423"/>
    <n v="559"/>
  </r>
  <r>
    <x v="6"/>
    <x v="3"/>
    <x v="32"/>
    <m/>
    <n v="2"/>
    <n v="389"/>
    <n v="12059"/>
    <m/>
    <m/>
    <m/>
  </r>
  <r>
    <x v="6"/>
    <x v="3"/>
    <x v="33"/>
    <n v="1306"/>
    <n v="10"/>
    <n v="817"/>
    <n v="25327"/>
    <n v="2.72"/>
    <n v="703"/>
    <n v="690"/>
  </r>
  <r>
    <x v="6"/>
    <x v="3"/>
    <x v="34"/>
    <n v="201339"/>
    <n v="389"/>
    <n v="48782"/>
    <n v="1512242"/>
    <n v="6.34"/>
    <n v="92214"/>
    <n v="95888"/>
  </r>
  <r>
    <x v="6"/>
    <x v="4"/>
    <x v="0"/>
    <n v="64628"/>
    <n v="238"/>
    <n v="9946"/>
    <n v="308326"/>
    <n v="11.38"/>
    <n v="34674"/>
    <n v="35099"/>
  </r>
  <r>
    <x v="6"/>
    <x v="4"/>
    <x v="1"/>
    <n v="341700"/>
    <n v="286"/>
    <n v="16478"/>
    <n v="510818"/>
    <n v="42.34"/>
    <n v="162312"/>
    <n v="216265"/>
  </r>
  <r>
    <x v="6"/>
    <x v="4"/>
    <x v="2"/>
    <n v="22794"/>
    <n v="107"/>
    <n v="4127"/>
    <n v="127937"/>
    <n v="9.25"/>
    <n v="13107"/>
    <n v="11834"/>
  </r>
  <r>
    <x v="6"/>
    <x v="4"/>
    <x v="3"/>
    <n v="60896"/>
    <n v="141"/>
    <n v="4175"/>
    <n v="129425"/>
    <n v="29.04"/>
    <n v="35981"/>
    <n v="37586"/>
  </r>
  <r>
    <x v="6"/>
    <x v="4"/>
    <x v="4"/>
    <n v="44632"/>
    <n v="92"/>
    <n v="4381"/>
    <n v="135811"/>
    <n v="17.440000000000001"/>
    <n v="22059"/>
    <n v="23686"/>
  </r>
  <r>
    <x v="6"/>
    <x v="4"/>
    <x v="5"/>
    <n v="138413"/>
    <n v="123"/>
    <n v="5217"/>
    <n v="161727"/>
    <n v="41.93"/>
    <n v="77170"/>
    <n v="67819"/>
  </r>
  <r>
    <x v="6"/>
    <x v="4"/>
    <x v="6"/>
    <n v="74159"/>
    <n v="105"/>
    <n v="3977"/>
    <n v="123287"/>
    <n v="29.62"/>
    <n v="46439"/>
    <n v="36518"/>
  </r>
  <r>
    <x v="6"/>
    <x v="4"/>
    <x v="7"/>
    <n v="9734"/>
    <n v="30"/>
    <n v="1125"/>
    <n v="34875"/>
    <n v="15.91"/>
    <n v="5372"/>
    <n v="5548"/>
  </r>
  <r>
    <x v="6"/>
    <x v="4"/>
    <x v="8"/>
    <n v="16404"/>
    <n v="53"/>
    <n v="2176"/>
    <n v="67456"/>
    <n v="14.02"/>
    <n v="9089"/>
    <n v="9457"/>
  </r>
  <r>
    <x v="6"/>
    <x v="4"/>
    <x v="9"/>
    <n v="26438"/>
    <n v="79"/>
    <n v="2155"/>
    <n v="66805"/>
    <n v="24.89"/>
    <n v="13790"/>
    <n v="16631"/>
  </r>
  <r>
    <x v="6"/>
    <x v="4"/>
    <x v="10"/>
    <n v="52859"/>
    <n v="105"/>
    <n v="4051"/>
    <n v="125581"/>
    <n v="22.54"/>
    <n v="28689"/>
    <n v="28309"/>
  </r>
  <r>
    <x v="6"/>
    <x v="4"/>
    <x v="11"/>
    <n v="33218"/>
    <n v="46"/>
    <n v="2019"/>
    <n v="62589"/>
    <n v="25.62"/>
    <n v="17276"/>
    <n v="16035"/>
  </r>
  <r>
    <x v="6"/>
    <x v="4"/>
    <x v="12"/>
    <n v="37069"/>
    <n v="91"/>
    <n v="2398"/>
    <n v="74338"/>
    <n v="28.26"/>
    <n v="21167"/>
    <n v="21007"/>
  </r>
  <r>
    <x v="6"/>
    <x v="4"/>
    <x v="13"/>
    <n v="11334"/>
    <n v="34"/>
    <n v="956"/>
    <n v="29636"/>
    <n v="21.13"/>
    <n v="6946"/>
    <n v="6263"/>
  </r>
  <r>
    <x v="6"/>
    <x v="4"/>
    <x v="14"/>
    <n v="10080"/>
    <n v="34"/>
    <n v="1021"/>
    <n v="31651"/>
    <n v="16.329999999999998"/>
    <n v="5471"/>
    <n v="5170"/>
  </r>
  <r>
    <x v="6"/>
    <x v="4"/>
    <x v="15"/>
    <n v="10771"/>
    <n v="49"/>
    <n v="1741"/>
    <n v="53971"/>
    <n v="10.65"/>
    <n v="6082"/>
    <n v="5746"/>
  </r>
  <r>
    <x v="6"/>
    <x v="4"/>
    <x v="16"/>
    <n v="129598"/>
    <n v="87"/>
    <n v="4353"/>
    <n v="134943"/>
    <n v="63.34"/>
    <n v="69181"/>
    <n v="85472"/>
  </r>
  <r>
    <x v="6"/>
    <x v="4"/>
    <x v="17"/>
    <n v="107761"/>
    <n v="52"/>
    <n v="3515"/>
    <n v="108965"/>
    <n v="67.8"/>
    <n v="58467"/>
    <n v="73873"/>
  </r>
  <r>
    <x v="6"/>
    <x v="4"/>
    <x v="18"/>
    <n v="33863"/>
    <n v="93"/>
    <n v="2731"/>
    <n v="84661"/>
    <n v="23.78"/>
    <n v="19185"/>
    <n v="20135"/>
  </r>
  <r>
    <x v="6"/>
    <x v="4"/>
    <x v="19"/>
    <n v="48317"/>
    <n v="120"/>
    <n v="5158"/>
    <n v="159898"/>
    <n v="18.899999999999999"/>
    <n v="21544"/>
    <n v="30214"/>
  </r>
  <r>
    <x v="6"/>
    <x v="4"/>
    <x v="20"/>
    <n v="219963"/>
    <n v="294"/>
    <n v="12399"/>
    <n v="384369"/>
    <n v="33.229999999999997"/>
    <n v="114412"/>
    <n v="127744"/>
  </r>
  <r>
    <x v="6"/>
    <x v="4"/>
    <x v="21"/>
    <n v="15451"/>
    <n v="36"/>
    <n v="971"/>
    <n v="30101"/>
    <n v="21.4"/>
    <n v="10407"/>
    <n v="6443"/>
  </r>
  <r>
    <x v="6"/>
    <x v="4"/>
    <x v="22"/>
    <n v="12079"/>
    <n v="24"/>
    <n v="1050"/>
    <n v="32550"/>
    <n v="20.76"/>
    <n v="7499"/>
    <n v="6758"/>
  </r>
  <r>
    <x v="6"/>
    <x v="4"/>
    <x v="23"/>
    <n v="15613"/>
    <n v="44"/>
    <n v="1249"/>
    <n v="38719"/>
    <n v="23.57"/>
    <n v="8046"/>
    <n v="9128"/>
  </r>
  <r>
    <x v="6"/>
    <x v="4"/>
    <x v="24"/>
    <n v="263106"/>
    <n v="398"/>
    <n v="15669"/>
    <n v="485739"/>
    <n v="30.9"/>
    <n v="140364"/>
    <n v="150072"/>
  </r>
  <r>
    <x v="6"/>
    <x v="4"/>
    <x v="25"/>
    <n v="45670"/>
    <n v="142"/>
    <n v="4169"/>
    <n v="129239"/>
    <n v="20.72"/>
    <n v="31835"/>
    <n v="26780"/>
  </r>
  <r>
    <x v="6"/>
    <x v="4"/>
    <x v="26"/>
    <n v="36100"/>
    <n v="37"/>
    <n v="2049"/>
    <n v="63519"/>
    <n v="30.37"/>
    <n v="14722"/>
    <n v="19290"/>
  </r>
  <r>
    <x v="6"/>
    <x v="4"/>
    <x v="27"/>
    <n v="195276"/>
    <n v="92"/>
    <n v="5497"/>
    <n v="170407"/>
    <n v="59.05"/>
    <n v="77778"/>
    <n v="100625"/>
  </r>
  <r>
    <x v="6"/>
    <x v="4"/>
    <x v="28"/>
    <n v="10111"/>
    <n v="41"/>
    <n v="1531"/>
    <n v="47461"/>
    <n v="11.53"/>
    <n v="7268"/>
    <n v="5473"/>
  </r>
  <r>
    <x v="6"/>
    <x v="4"/>
    <x v="29"/>
    <n v="7534"/>
    <n v="46"/>
    <n v="2538"/>
    <n v="78678"/>
    <n v="5.62"/>
    <n v="4361"/>
    <n v="4419"/>
  </r>
  <r>
    <x v="6"/>
    <x v="4"/>
    <x v="30"/>
    <n v="41624"/>
    <n v="74"/>
    <n v="2219"/>
    <n v="68789"/>
    <n v="36.32"/>
    <n v="23912"/>
    <n v="24983"/>
  </r>
  <r>
    <x v="6"/>
    <x v="4"/>
    <x v="31"/>
    <n v="3670"/>
    <n v="24"/>
    <n v="405"/>
    <n v="12555"/>
    <n v="18.12"/>
    <n v="2153"/>
    <n v="2275"/>
  </r>
  <r>
    <x v="6"/>
    <x v="4"/>
    <x v="32"/>
    <n v="11736"/>
    <n v="25"/>
    <n v="1398"/>
    <n v="43338"/>
    <n v="15.9"/>
    <n v="6975"/>
    <n v="6892"/>
  </r>
  <r>
    <x v="6"/>
    <x v="4"/>
    <x v="33"/>
    <n v="20489"/>
    <n v="72"/>
    <n v="1747"/>
    <n v="54157"/>
    <n v="24.17"/>
    <n v="11211"/>
    <n v="13092"/>
  </r>
  <r>
    <x v="6"/>
    <x v="4"/>
    <x v="34"/>
    <n v="1802223"/>
    <n v="2864"/>
    <n v="115407"/>
    <n v="3577617"/>
    <n v="28.87"/>
    <n v="936114"/>
    <n v="1032697"/>
  </r>
  <r>
    <x v="7"/>
    <x v="0"/>
    <x v="0"/>
    <n v="11447"/>
    <n v="31"/>
    <n v="945"/>
    <n v="29295"/>
    <n v="24.71"/>
    <n v="5599"/>
    <n v="7239"/>
  </r>
  <r>
    <x v="7"/>
    <x v="0"/>
    <x v="1"/>
    <n v="199324"/>
    <n v="61"/>
    <n v="7190"/>
    <n v="222890"/>
    <n v="58.86"/>
    <n v="103076"/>
    <n v="131193"/>
  </r>
  <r>
    <x v="7"/>
    <x v="0"/>
    <x v="2"/>
    <n v="2161"/>
    <n v="12"/>
    <n v="209"/>
    <n v="6479"/>
    <n v="22.12"/>
    <n v="1157"/>
    <n v="1433"/>
  </r>
  <r>
    <x v="7"/>
    <x v="0"/>
    <x v="3"/>
    <n v="13294"/>
    <n v="30"/>
    <n v="841"/>
    <n v="26071"/>
    <n v="36.270000000000003"/>
    <n v="7698"/>
    <n v="9457"/>
  </r>
  <r>
    <x v="7"/>
    <x v="0"/>
    <x v="4"/>
    <n v="3415"/>
    <n v="6"/>
    <n v="192"/>
    <n v="5952"/>
    <n v="39.700000000000003"/>
    <n v="1901"/>
    <n v="2363"/>
  </r>
  <r>
    <x v="7"/>
    <x v="0"/>
    <x v="5"/>
    <n v="49265"/>
    <n v="18"/>
    <n v="1518"/>
    <n v="47058"/>
    <n v="57.49"/>
    <n v="31494"/>
    <n v="27052"/>
  </r>
  <r>
    <x v="7"/>
    <x v="0"/>
    <x v="6"/>
    <n v="9302"/>
    <n v="9"/>
    <n v="458"/>
    <n v="14198"/>
    <n v="35.200000000000003"/>
    <n v="6179"/>
    <n v="4997"/>
  </r>
  <r>
    <x v="7"/>
    <x v="0"/>
    <x v="7"/>
    <m/>
    <n v="5"/>
    <n v="66"/>
    <n v="2046"/>
    <m/>
    <m/>
    <m/>
  </r>
  <r>
    <x v="7"/>
    <x v="0"/>
    <x v="8"/>
    <n v="1282"/>
    <n v="10"/>
    <n v="203"/>
    <n v="6293"/>
    <n v="16.59"/>
    <n v="674"/>
    <n v="1044"/>
  </r>
  <r>
    <x v="7"/>
    <x v="0"/>
    <x v="9"/>
    <n v="5062"/>
    <n v="25"/>
    <n v="447"/>
    <n v="13857"/>
    <n v="29.97"/>
    <n v="3097"/>
    <n v="4153"/>
  </r>
  <r>
    <x v="7"/>
    <x v="0"/>
    <x v="10"/>
    <n v="3746"/>
    <n v="16"/>
    <n v="316"/>
    <n v="9796"/>
    <n v="26.46"/>
    <n v="2290"/>
    <n v="2592"/>
  </r>
  <r>
    <x v="7"/>
    <x v="0"/>
    <x v="11"/>
    <n v="13915"/>
    <n v="10"/>
    <n v="314"/>
    <n v="9734"/>
    <n v="65.45"/>
    <n v="7449"/>
    <n v="6371"/>
  </r>
  <r>
    <x v="7"/>
    <x v="0"/>
    <x v="12"/>
    <n v="9446"/>
    <n v="25"/>
    <n v="693"/>
    <n v="21483"/>
    <n v="32.15"/>
    <n v="5576"/>
    <n v="6907"/>
  </r>
  <r>
    <x v="7"/>
    <x v="0"/>
    <x v="13"/>
    <m/>
    <n v="5"/>
    <n v="81"/>
    <n v="2511"/>
    <m/>
    <m/>
    <m/>
  </r>
  <r>
    <x v="7"/>
    <x v="0"/>
    <x v="14"/>
    <m/>
    <n v="9"/>
    <n v="196"/>
    <n v="6076"/>
    <m/>
    <m/>
    <m/>
  </r>
  <r>
    <x v="7"/>
    <x v="0"/>
    <x v="15"/>
    <m/>
    <n v="7"/>
    <n v="54"/>
    <n v="1674"/>
    <m/>
    <m/>
    <m/>
  </r>
  <r>
    <x v="7"/>
    <x v="0"/>
    <x v="16"/>
    <n v="64808"/>
    <n v="24"/>
    <n v="2333"/>
    <n v="72323"/>
    <n v="65.14"/>
    <n v="38597"/>
    <n v="47108"/>
  </r>
  <r>
    <x v="7"/>
    <x v="0"/>
    <x v="17"/>
    <n v="62480"/>
    <n v="20"/>
    <n v="2213"/>
    <n v="68603"/>
    <n v="65.95"/>
    <n v="37461"/>
    <n v="45245"/>
  </r>
  <r>
    <x v="7"/>
    <x v="0"/>
    <x v="18"/>
    <n v="4573"/>
    <n v="17"/>
    <n v="366"/>
    <n v="11346"/>
    <n v="24.99"/>
    <n v="2751"/>
    <n v="2835"/>
  </r>
  <r>
    <x v="7"/>
    <x v="0"/>
    <x v="19"/>
    <n v="4679"/>
    <n v="17"/>
    <n v="319"/>
    <n v="9889"/>
    <n v="32.18"/>
    <n v="2299"/>
    <n v="3182"/>
  </r>
  <r>
    <x v="7"/>
    <x v="0"/>
    <x v="20"/>
    <n v="107985"/>
    <n v="64"/>
    <n v="3574"/>
    <n v="110794"/>
    <n v="61.75"/>
    <n v="59244"/>
    <n v="68420"/>
  </r>
  <r>
    <x v="7"/>
    <x v="0"/>
    <x v="21"/>
    <m/>
    <n v="8"/>
    <n v="128"/>
    <n v="3968"/>
    <m/>
    <m/>
    <m/>
  </r>
  <r>
    <x v="7"/>
    <x v="0"/>
    <x v="22"/>
    <m/>
    <n v="3"/>
    <n v="70"/>
    <n v="2170"/>
    <m/>
    <m/>
    <m/>
  </r>
  <r>
    <x v="7"/>
    <x v="0"/>
    <x v="23"/>
    <m/>
    <n v="12"/>
    <n v="178"/>
    <n v="5518"/>
    <m/>
    <m/>
    <m/>
  </r>
  <r>
    <x v="7"/>
    <x v="0"/>
    <x v="24"/>
    <n v="114389"/>
    <n v="87"/>
    <n v="3950"/>
    <n v="122450"/>
    <n v="59.28"/>
    <n v="63766"/>
    <n v="72592"/>
  </r>
  <r>
    <x v="7"/>
    <x v="0"/>
    <x v="25"/>
    <n v="14141"/>
    <n v="47"/>
    <n v="1201"/>
    <n v="37231"/>
    <n v="22.32"/>
    <n v="10122"/>
    <n v="8310"/>
  </r>
  <r>
    <x v="7"/>
    <x v="0"/>
    <x v="26"/>
    <n v="6975"/>
    <n v="5"/>
    <n v="232"/>
    <n v="7192"/>
    <m/>
    <n v="3738"/>
    <m/>
  </r>
  <r>
    <x v="7"/>
    <x v="0"/>
    <x v="27"/>
    <n v="116467"/>
    <n v="24"/>
    <n v="2397"/>
    <n v="74307"/>
    <n v="79.19"/>
    <n v="44590"/>
    <n v="58846"/>
  </r>
  <r>
    <x v="7"/>
    <x v="0"/>
    <x v="28"/>
    <n v="5267"/>
    <n v="12"/>
    <n v="434"/>
    <n v="13454"/>
    <n v="22.25"/>
    <n v="3865"/>
    <n v="2994"/>
  </r>
  <r>
    <x v="7"/>
    <x v="0"/>
    <x v="29"/>
    <m/>
    <n v="15"/>
    <n v="181"/>
    <n v="5611"/>
    <m/>
    <m/>
    <m/>
  </r>
  <r>
    <x v="7"/>
    <x v="0"/>
    <x v="30"/>
    <n v="14843"/>
    <n v="20"/>
    <n v="714"/>
    <n v="22134"/>
    <n v="46.94"/>
    <n v="9805"/>
    <n v="10389"/>
  </r>
  <r>
    <x v="7"/>
    <x v="0"/>
    <x v="31"/>
    <m/>
    <n v="9"/>
    <n v="86"/>
    <n v="2666"/>
    <m/>
    <m/>
    <m/>
  </r>
  <r>
    <x v="7"/>
    <x v="0"/>
    <x v="32"/>
    <n v="3700"/>
    <n v="5"/>
    <n v="513"/>
    <n v="15903"/>
    <n v="13.14"/>
    <n v="2252"/>
    <n v="2089"/>
  </r>
  <r>
    <x v="7"/>
    <x v="0"/>
    <x v="33"/>
    <n v="6268"/>
    <n v="24"/>
    <n v="483"/>
    <n v="14973"/>
    <n v="33.67"/>
    <n v="3826"/>
    <n v="5042"/>
  </r>
  <r>
    <x v="7"/>
    <x v="0"/>
    <x v="34"/>
    <n v="687005"/>
    <n v="585"/>
    <n v="26932"/>
    <n v="834892"/>
    <n v="51.26"/>
    <n v="366903"/>
    <n v="427944"/>
  </r>
  <r>
    <x v="7"/>
    <x v="1"/>
    <x v="0"/>
    <n v="30899"/>
    <n v="133"/>
    <n v="1705"/>
    <n v="52855"/>
    <n v="30.14"/>
    <n v="17192"/>
    <n v="15931"/>
  </r>
  <r>
    <x v="7"/>
    <x v="1"/>
    <x v="1"/>
    <n v="94513"/>
    <n v="174"/>
    <n v="3338"/>
    <n v="103478"/>
    <n v="50.9"/>
    <n v="42803"/>
    <n v="52674"/>
  </r>
  <r>
    <x v="7"/>
    <x v="1"/>
    <x v="2"/>
    <n v="7825"/>
    <n v="63"/>
    <n v="656"/>
    <n v="20336"/>
    <n v="18.87"/>
    <n v="4938"/>
    <n v="3837"/>
  </r>
  <r>
    <x v="7"/>
    <x v="1"/>
    <x v="3"/>
    <n v="31603"/>
    <n v="80"/>
    <n v="1250"/>
    <n v="38750"/>
    <n v="47.22"/>
    <n v="18696"/>
    <n v="18296"/>
  </r>
  <r>
    <x v="7"/>
    <x v="1"/>
    <x v="4"/>
    <n v="21127"/>
    <n v="59"/>
    <n v="858"/>
    <n v="26598"/>
    <n v="39.630000000000003"/>
    <n v="11720"/>
    <n v="10541"/>
  </r>
  <r>
    <x v="7"/>
    <x v="1"/>
    <x v="5"/>
    <n v="42061"/>
    <n v="82"/>
    <n v="1339"/>
    <n v="41509"/>
    <n v="46.59"/>
    <n v="26090"/>
    <n v="19340"/>
  </r>
  <r>
    <x v="7"/>
    <x v="1"/>
    <x v="6"/>
    <n v="37743"/>
    <n v="71"/>
    <n v="1127"/>
    <n v="34937"/>
    <n v="48.4"/>
    <n v="25714"/>
    <n v="16909"/>
  </r>
  <r>
    <x v="7"/>
    <x v="1"/>
    <x v="7"/>
    <n v="4038"/>
    <n v="20"/>
    <n v="233"/>
    <n v="7223"/>
    <n v="37.01"/>
    <n v="2804"/>
    <n v="2673"/>
  </r>
  <r>
    <x v="7"/>
    <x v="1"/>
    <x v="8"/>
    <n v="8496"/>
    <n v="31"/>
    <n v="493"/>
    <n v="15283"/>
    <n v="36.28"/>
    <n v="5593"/>
    <n v="5545"/>
  </r>
  <r>
    <x v="7"/>
    <x v="1"/>
    <x v="9"/>
    <n v="12868"/>
    <n v="41"/>
    <n v="647"/>
    <n v="20057"/>
    <n v="40.619999999999997"/>
    <n v="6689"/>
    <n v="8148"/>
  </r>
  <r>
    <x v="7"/>
    <x v="1"/>
    <x v="10"/>
    <n v="27690"/>
    <n v="62"/>
    <n v="1152"/>
    <n v="35712"/>
    <n v="44.67"/>
    <n v="16097"/>
    <n v="15952"/>
  </r>
  <r>
    <x v="7"/>
    <x v="1"/>
    <x v="11"/>
    <n v="10945"/>
    <n v="17"/>
    <n v="338"/>
    <n v="10478"/>
    <n v="39.9"/>
    <n v="5230"/>
    <n v="4181"/>
  </r>
  <r>
    <x v="7"/>
    <x v="1"/>
    <x v="12"/>
    <n v="24226"/>
    <n v="57"/>
    <n v="949"/>
    <n v="29419"/>
    <n v="46.27"/>
    <n v="14614"/>
    <n v="13611"/>
  </r>
  <r>
    <x v="7"/>
    <x v="1"/>
    <x v="13"/>
    <n v="9485"/>
    <n v="23"/>
    <n v="429"/>
    <n v="13299"/>
    <n v="38.46"/>
    <n v="5328"/>
    <n v="5115"/>
  </r>
  <r>
    <x v="7"/>
    <x v="1"/>
    <x v="14"/>
    <n v="4726"/>
    <n v="18"/>
    <n v="172"/>
    <n v="5332"/>
    <n v="42.93"/>
    <n v="2918"/>
    <n v="2289"/>
  </r>
  <r>
    <x v="7"/>
    <x v="1"/>
    <x v="15"/>
    <n v="5678"/>
    <n v="28"/>
    <n v="254"/>
    <n v="7874"/>
    <n v="39.51"/>
    <n v="3459"/>
    <n v="3111"/>
  </r>
  <r>
    <x v="7"/>
    <x v="1"/>
    <x v="16"/>
    <n v="29720"/>
    <n v="52"/>
    <n v="1128"/>
    <n v="34968"/>
    <n v="46.35"/>
    <n v="14845"/>
    <n v="16207"/>
  </r>
  <r>
    <x v="7"/>
    <x v="1"/>
    <x v="17"/>
    <n v="18341"/>
    <n v="26"/>
    <n v="688"/>
    <n v="21328"/>
    <n v="47.44"/>
    <n v="8998"/>
    <n v="10117"/>
  </r>
  <r>
    <x v="7"/>
    <x v="1"/>
    <x v="18"/>
    <n v="13381"/>
    <n v="41"/>
    <n v="531"/>
    <n v="16461"/>
    <n v="42"/>
    <n v="8719"/>
    <n v="6914"/>
  </r>
  <r>
    <x v="7"/>
    <x v="1"/>
    <x v="19"/>
    <n v="23452"/>
    <n v="71"/>
    <n v="895"/>
    <n v="27745"/>
    <n v="47.56"/>
    <n v="11630"/>
    <n v="13196"/>
  </r>
  <r>
    <x v="7"/>
    <x v="1"/>
    <x v="20"/>
    <n v="69531"/>
    <n v="149"/>
    <n v="2068"/>
    <n v="64108"/>
    <n v="49.82"/>
    <n v="34411"/>
    <n v="31939"/>
  </r>
  <r>
    <x v="7"/>
    <x v="1"/>
    <x v="21"/>
    <n v="6911"/>
    <n v="18"/>
    <n v="235"/>
    <n v="7285"/>
    <n v="44.89"/>
    <n v="4843"/>
    <n v="3270"/>
  </r>
  <r>
    <x v="7"/>
    <x v="1"/>
    <x v="22"/>
    <n v="7734"/>
    <n v="13"/>
    <n v="317"/>
    <n v="9827"/>
    <n v="39.06"/>
    <n v="4665"/>
    <n v="3838"/>
  </r>
  <r>
    <x v="7"/>
    <x v="1"/>
    <x v="23"/>
    <n v="9333"/>
    <n v="23"/>
    <n v="246"/>
    <n v="7626"/>
    <n v="68.17"/>
    <n v="4626"/>
    <n v="5199"/>
  </r>
  <r>
    <x v="7"/>
    <x v="1"/>
    <x v="24"/>
    <n v="93508"/>
    <n v="203"/>
    <n v="2866"/>
    <n v="88846"/>
    <n v="49.8"/>
    <n v="48546"/>
    <n v="44247"/>
  </r>
  <r>
    <x v="7"/>
    <x v="1"/>
    <x v="25"/>
    <n v="12789"/>
    <n v="63"/>
    <n v="793"/>
    <n v="24583"/>
    <n v="25.05"/>
    <n v="9238"/>
    <n v="6158"/>
  </r>
  <r>
    <x v="7"/>
    <x v="1"/>
    <x v="26"/>
    <n v="14220"/>
    <n v="18"/>
    <n v="238"/>
    <n v="7378"/>
    <n v="83.46"/>
    <n v="5044"/>
    <n v="6158"/>
  </r>
  <r>
    <x v="7"/>
    <x v="1"/>
    <x v="27"/>
    <n v="56278"/>
    <n v="47"/>
    <n v="883"/>
    <n v="27373"/>
    <n v="78.72"/>
    <n v="18464"/>
    <n v="21548"/>
  </r>
  <r>
    <x v="7"/>
    <x v="1"/>
    <x v="28"/>
    <n v="4694"/>
    <n v="18"/>
    <n v="174"/>
    <n v="5394"/>
    <n v="42.32"/>
    <n v="3650"/>
    <n v="2283"/>
  </r>
  <r>
    <x v="7"/>
    <x v="1"/>
    <x v="29"/>
    <n v="4712"/>
    <n v="19"/>
    <n v="197"/>
    <n v="6107"/>
    <n v="41.72"/>
    <n v="2730"/>
    <n v="2548"/>
  </r>
  <r>
    <x v="7"/>
    <x v="1"/>
    <x v="30"/>
    <n v="21153"/>
    <n v="38"/>
    <n v="527"/>
    <n v="16337"/>
    <n v="61.86"/>
    <n v="10969"/>
    <n v="10106"/>
  </r>
  <r>
    <x v="7"/>
    <x v="1"/>
    <x v="31"/>
    <n v="1675"/>
    <n v="9"/>
    <n v="67"/>
    <n v="2077"/>
    <n v="37.46"/>
    <n v="1306"/>
    <n v="778"/>
  </r>
  <r>
    <x v="7"/>
    <x v="1"/>
    <x v="32"/>
    <n v="3815"/>
    <n v="15"/>
    <n v="217"/>
    <n v="6727"/>
    <n v="25.64"/>
    <n v="2490"/>
    <n v="1725"/>
  </r>
  <r>
    <x v="7"/>
    <x v="1"/>
    <x v="33"/>
    <n v="11403"/>
    <n v="37"/>
    <n v="398"/>
    <n v="12338"/>
    <n v="54"/>
    <n v="6370"/>
    <n v="6663"/>
  </r>
  <r>
    <x v="7"/>
    <x v="1"/>
    <x v="34"/>
    <n v="664720"/>
    <n v="1590"/>
    <n v="23854"/>
    <n v="739474"/>
    <n v="45.53"/>
    <n v="353884"/>
    <n v="336683"/>
  </r>
  <r>
    <x v="7"/>
    <x v="2"/>
    <x v="0"/>
    <n v="9850"/>
    <n v="29"/>
    <n v="1319"/>
    <n v="40889"/>
    <n v="21.66"/>
    <n v="4279"/>
    <n v="8857"/>
  </r>
  <r>
    <x v="7"/>
    <x v="2"/>
    <x v="1"/>
    <n v="32800"/>
    <n v="30"/>
    <n v="2538"/>
    <n v="78678"/>
    <n v="39.479999999999997"/>
    <n v="12549"/>
    <n v="31063"/>
  </r>
  <r>
    <x v="7"/>
    <x v="2"/>
    <x v="2"/>
    <n v="2259"/>
    <n v="11"/>
    <n v="322"/>
    <n v="9982"/>
    <n v="20.09"/>
    <n v="1382"/>
    <n v="2005"/>
  </r>
  <r>
    <x v="7"/>
    <x v="2"/>
    <x v="3"/>
    <n v="3028"/>
    <n v="14"/>
    <n v="480"/>
    <n v="14880"/>
    <n v="18.45"/>
    <n v="1756"/>
    <n v="2745"/>
  </r>
  <r>
    <x v="7"/>
    <x v="2"/>
    <x v="4"/>
    <n v="2668"/>
    <n v="5"/>
    <n v="218"/>
    <n v="6758"/>
    <n v="38.75"/>
    <n v="1200"/>
    <n v="2619"/>
  </r>
  <r>
    <x v="7"/>
    <x v="2"/>
    <x v="5"/>
    <n v="9927"/>
    <n v="9"/>
    <n v="799"/>
    <n v="24769"/>
    <n v="35.619999999999997"/>
    <n v="4754"/>
    <n v="8822"/>
  </r>
  <r>
    <x v="7"/>
    <x v="2"/>
    <x v="6"/>
    <n v="7143"/>
    <n v="11"/>
    <n v="633"/>
    <n v="19623"/>
    <n v="34.47"/>
    <n v="4164"/>
    <n v="6765"/>
  </r>
  <r>
    <x v="7"/>
    <x v="2"/>
    <x v="7"/>
    <s v="-"/>
    <s v="-"/>
    <s v="-"/>
    <s v="-"/>
    <s v="-"/>
    <s v="-"/>
    <s v="-"/>
  </r>
  <r>
    <x v="7"/>
    <x v="2"/>
    <x v="8"/>
    <n v="620"/>
    <n v="4"/>
    <n v="139"/>
    <n v="4309"/>
    <n v="12.76"/>
    <n v="295"/>
    <n v="550"/>
  </r>
  <r>
    <x v="7"/>
    <x v="2"/>
    <x v="9"/>
    <n v="1605"/>
    <n v="6"/>
    <n v="132"/>
    <n v="4092"/>
    <n v="35.479999999999997"/>
    <n v="713"/>
    <n v="1452"/>
  </r>
  <r>
    <x v="7"/>
    <x v="2"/>
    <x v="10"/>
    <n v="2536"/>
    <n v="10"/>
    <n v="374"/>
    <n v="11594"/>
    <n v="21.02"/>
    <n v="1412"/>
    <n v="2437"/>
  </r>
  <r>
    <x v="7"/>
    <x v="2"/>
    <x v="11"/>
    <n v="12090"/>
    <n v="15"/>
    <n v="935"/>
    <n v="28985"/>
    <n v="36.99"/>
    <n v="5708"/>
    <n v="10721"/>
  </r>
  <r>
    <x v="7"/>
    <x v="2"/>
    <x v="12"/>
    <m/>
    <n v="3"/>
    <n v="109"/>
    <n v="3379"/>
    <m/>
    <m/>
    <m/>
  </r>
  <r>
    <x v="7"/>
    <x v="2"/>
    <x v="13"/>
    <m/>
    <n v="2"/>
    <n v="48"/>
    <n v="1488"/>
    <m/>
    <m/>
    <m/>
  </r>
  <r>
    <x v="7"/>
    <x v="2"/>
    <x v="14"/>
    <m/>
    <n v="2"/>
    <n v="18"/>
    <n v="558"/>
    <m/>
    <m/>
    <m/>
  </r>
  <r>
    <x v="7"/>
    <x v="2"/>
    <x v="15"/>
    <m/>
    <n v="5"/>
    <n v="217"/>
    <n v="6727"/>
    <m/>
    <m/>
    <m/>
  </r>
  <r>
    <x v="7"/>
    <x v="2"/>
    <x v="16"/>
    <m/>
    <n v="9"/>
    <n v="781"/>
    <n v="24211"/>
    <m/>
    <m/>
    <m/>
  </r>
  <r>
    <x v="7"/>
    <x v="2"/>
    <x v="17"/>
    <n v="13922"/>
    <n v="7"/>
    <n v="737"/>
    <n v="22847"/>
    <n v="54.69"/>
    <n v="7785"/>
    <n v="12495"/>
  </r>
  <r>
    <x v="7"/>
    <x v="2"/>
    <x v="18"/>
    <n v="6129"/>
    <n v="18"/>
    <n v="590"/>
    <n v="18290"/>
    <n v="31.33"/>
    <n v="3659"/>
    <n v="5731"/>
  </r>
  <r>
    <x v="7"/>
    <x v="2"/>
    <x v="19"/>
    <n v="7439"/>
    <n v="15"/>
    <n v="647"/>
    <n v="20057"/>
    <n v="35.159999999999997"/>
    <n v="3630"/>
    <n v="7053"/>
  </r>
  <r>
    <x v="7"/>
    <x v="2"/>
    <x v="20"/>
    <n v="36401"/>
    <n v="43"/>
    <n v="2373"/>
    <n v="73563"/>
    <n v="42.96"/>
    <n v="16080"/>
    <n v="31605"/>
  </r>
  <r>
    <x v="7"/>
    <x v="2"/>
    <x v="21"/>
    <m/>
    <n v="3"/>
    <n v="52"/>
    <n v="1612"/>
    <m/>
    <m/>
    <m/>
  </r>
  <r>
    <x v="7"/>
    <x v="2"/>
    <x v="22"/>
    <n v="2139"/>
    <n v="5"/>
    <n v="270"/>
    <n v="8370"/>
    <n v="23.74"/>
    <n v="1341"/>
    <n v="1987"/>
  </r>
  <r>
    <x v="7"/>
    <x v="2"/>
    <x v="23"/>
    <m/>
    <n v="1"/>
    <n v="35"/>
    <n v="1085"/>
    <m/>
    <m/>
    <m/>
  </r>
  <r>
    <x v="7"/>
    <x v="2"/>
    <x v="24"/>
    <n v="39092"/>
    <n v="52"/>
    <n v="2730"/>
    <n v="84630"/>
    <n v="40.25"/>
    <n v="17807"/>
    <n v="34066"/>
  </r>
  <r>
    <x v="7"/>
    <x v="2"/>
    <x v="25"/>
    <n v="9880"/>
    <n v="20"/>
    <n v="902"/>
    <n v="27962"/>
    <n v="30.12"/>
    <n v="6550"/>
    <n v="8422"/>
  </r>
  <r>
    <x v="7"/>
    <x v="2"/>
    <x v="26"/>
    <n v="10280"/>
    <n v="9"/>
    <n v="438"/>
    <n v="13578"/>
    <n v="51.19"/>
    <n v="3541"/>
    <n v="6951"/>
  </r>
  <r>
    <x v="7"/>
    <x v="2"/>
    <x v="27"/>
    <n v="26165"/>
    <n v="13"/>
    <n v="985"/>
    <n v="30535"/>
    <n v="78.959999999999994"/>
    <n v="8359"/>
    <n v="24109"/>
  </r>
  <r>
    <x v="7"/>
    <x v="2"/>
    <x v="28"/>
    <m/>
    <n v="3"/>
    <n v="50"/>
    <n v="1550"/>
    <m/>
    <m/>
    <m/>
  </r>
  <r>
    <x v="7"/>
    <x v="2"/>
    <x v="29"/>
    <m/>
    <n v="3"/>
    <n v="384"/>
    <n v="11904"/>
    <m/>
    <m/>
    <m/>
  </r>
  <r>
    <x v="7"/>
    <x v="2"/>
    <x v="30"/>
    <n v="5926"/>
    <n v="8"/>
    <n v="374"/>
    <n v="11594"/>
    <n v="47.68"/>
    <n v="2943"/>
    <n v="5528"/>
  </r>
  <r>
    <x v="7"/>
    <x v="2"/>
    <x v="31"/>
    <m/>
    <n v="1"/>
    <n v="19"/>
    <n v="589"/>
    <m/>
    <m/>
    <m/>
  </r>
  <r>
    <x v="7"/>
    <x v="2"/>
    <x v="32"/>
    <m/>
    <n v="3"/>
    <n v="279"/>
    <n v="8649"/>
    <m/>
    <m/>
    <m/>
  </r>
  <r>
    <x v="7"/>
    <x v="2"/>
    <x v="33"/>
    <m/>
    <n v="3"/>
    <n v="56"/>
    <n v="1736"/>
    <m/>
    <m/>
    <m/>
  </r>
  <r>
    <x v="7"/>
    <x v="2"/>
    <x v="34"/>
    <n v="208812"/>
    <n v="313"/>
    <n v="16516"/>
    <n v="511996"/>
    <n v="36.57"/>
    <n v="96135"/>
    <n v="187239"/>
  </r>
  <r>
    <x v="7"/>
    <x v="3"/>
    <x v="0"/>
    <n v="10849"/>
    <n v="48"/>
    <n v="6220"/>
    <n v="192820"/>
    <n v="2.72"/>
    <n v="5449"/>
    <n v="5238"/>
  </r>
  <r>
    <x v="7"/>
    <x v="3"/>
    <x v="1"/>
    <n v="13574"/>
    <n v="23"/>
    <n v="3452"/>
    <n v="107012"/>
    <n v="6.77"/>
    <n v="6182"/>
    <n v="7243"/>
  </r>
  <r>
    <x v="7"/>
    <x v="3"/>
    <x v="2"/>
    <n v="9258"/>
    <n v="22"/>
    <n v="3067"/>
    <n v="95077"/>
    <n v="4.76"/>
    <n v="4459"/>
    <n v="4522"/>
  </r>
  <r>
    <x v="7"/>
    <x v="3"/>
    <x v="3"/>
    <n v="7023"/>
    <n v="19"/>
    <n v="1700"/>
    <n v="52700"/>
    <n v="8.08"/>
    <n v="3337"/>
    <n v="4259"/>
  </r>
  <r>
    <x v="7"/>
    <x v="3"/>
    <x v="4"/>
    <n v="11742"/>
    <n v="22"/>
    <n v="3113"/>
    <n v="96503"/>
    <n v="6.27"/>
    <n v="3748"/>
    <n v="6047"/>
  </r>
  <r>
    <x v="7"/>
    <x v="3"/>
    <x v="5"/>
    <n v="8017"/>
    <n v="14"/>
    <n v="1552"/>
    <n v="48112"/>
    <n v="7.6"/>
    <n v="4334"/>
    <n v="3658"/>
  </r>
  <r>
    <x v="7"/>
    <x v="3"/>
    <x v="6"/>
    <n v="10044"/>
    <n v="14"/>
    <n v="1759"/>
    <n v="54529"/>
    <n v="9.06"/>
    <n v="5873"/>
    <n v="4940"/>
  </r>
  <r>
    <x v="7"/>
    <x v="3"/>
    <x v="7"/>
    <m/>
    <n v="5"/>
    <n v="826"/>
    <n v="25606"/>
    <m/>
    <m/>
    <m/>
  </r>
  <r>
    <x v="7"/>
    <x v="3"/>
    <x v="8"/>
    <n v="3296"/>
    <n v="10"/>
    <n v="1517"/>
    <n v="47027"/>
    <n v="3.39"/>
    <n v="1313"/>
    <n v="1595"/>
  </r>
  <r>
    <x v="7"/>
    <x v="3"/>
    <x v="9"/>
    <n v="2493"/>
    <n v="10"/>
    <n v="984"/>
    <n v="30504"/>
    <n v="4.1900000000000004"/>
    <n v="1104"/>
    <n v="1278"/>
  </r>
  <r>
    <x v="7"/>
    <x v="3"/>
    <x v="10"/>
    <n v="9764"/>
    <n v="18"/>
    <n v="2282"/>
    <n v="70742"/>
    <n v="6.4"/>
    <n v="4812"/>
    <n v="4531"/>
  </r>
  <r>
    <x v="7"/>
    <x v="3"/>
    <x v="11"/>
    <n v="4918"/>
    <n v="5"/>
    <n v="471"/>
    <n v="14601"/>
    <n v="12.43"/>
    <n v="2651"/>
    <n v="1815"/>
  </r>
  <r>
    <x v="7"/>
    <x v="3"/>
    <x v="12"/>
    <m/>
    <n v="8"/>
    <n v="697"/>
    <n v="21607"/>
    <m/>
    <m/>
    <m/>
  </r>
  <r>
    <x v="7"/>
    <x v="3"/>
    <x v="13"/>
    <n v="1900"/>
    <n v="4"/>
    <n v="398"/>
    <n v="12338"/>
    <m/>
    <n v="813"/>
    <m/>
  </r>
  <r>
    <x v="7"/>
    <x v="3"/>
    <x v="14"/>
    <n v="2210"/>
    <n v="7"/>
    <n v="673"/>
    <n v="20863"/>
    <n v="3.3"/>
    <n v="586"/>
    <n v="688"/>
  </r>
  <r>
    <x v="7"/>
    <x v="3"/>
    <x v="15"/>
    <n v="3021"/>
    <n v="9"/>
    <n v="1216"/>
    <n v="37696"/>
    <n v="4.51"/>
    <n v="1264"/>
    <n v="1699"/>
  </r>
  <r>
    <x v="7"/>
    <x v="3"/>
    <x v="16"/>
    <m/>
    <n v="3"/>
    <n v="234"/>
    <n v="7254"/>
    <m/>
    <m/>
    <m/>
  </r>
  <r>
    <x v="7"/>
    <x v="3"/>
    <x v="17"/>
    <s v="-"/>
    <s v="-"/>
    <s v="-"/>
    <s v="-"/>
    <s v="-"/>
    <s v="-"/>
    <s v="-"/>
  </r>
  <r>
    <x v="7"/>
    <x v="3"/>
    <x v="18"/>
    <n v="7112"/>
    <n v="16"/>
    <n v="1230"/>
    <n v="38130"/>
    <n v="10.58"/>
    <n v="3205"/>
    <n v="4034"/>
  </r>
  <r>
    <x v="7"/>
    <x v="3"/>
    <x v="19"/>
    <n v="13700"/>
    <n v="14"/>
    <n v="3234"/>
    <n v="100254"/>
    <n v="7.78"/>
    <n v="3527"/>
    <n v="7798"/>
  </r>
  <r>
    <x v="7"/>
    <x v="3"/>
    <x v="20"/>
    <n v="19257"/>
    <n v="36"/>
    <n v="4314"/>
    <n v="133734"/>
    <n v="6.83"/>
    <n v="8657"/>
    <n v="9128"/>
  </r>
  <r>
    <x v="7"/>
    <x v="3"/>
    <x v="21"/>
    <n v="2398"/>
    <n v="7"/>
    <n v="556"/>
    <n v="17236"/>
    <n v="5.98"/>
    <n v="1768"/>
    <n v="1031"/>
  </r>
  <r>
    <x v="7"/>
    <x v="3"/>
    <x v="22"/>
    <m/>
    <n v="3"/>
    <n v="393"/>
    <n v="12183"/>
    <m/>
    <m/>
    <m/>
  </r>
  <r>
    <x v="7"/>
    <x v="3"/>
    <x v="23"/>
    <n v="2593"/>
    <n v="6"/>
    <n v="766"/>
    <n v="23746"/>
    <n v="5.9"/>
    <n v="1517"/>
    <n v="1400"/>
  </r>
  <r>
    <x v="7"/>
    <x v="3"/>
    <x v="24"/>
    <n v="25964"/>
    <n v="52"/>
    <n v="6029"/>
    <n v="186899"/>
    <n v="6.53"/>
    <n v="13354"/>
    <n v="12211"/>
  </r>
  <r>
    <x v="7"/>
    <x v="3"/>
    <x v="25"/>
    <n v="5781"/>
    <n v="13"/>
    <n v="1283"/>
    <n v="39773"/>
    <n v="6.83"/>
    <n v="3628"/>
    <n v="2718"/>
  </r>
  <r>
    <x v="7"/>
    <x v="3"/>
    <x v="26"/>
    <n v="11317"/>
    <n v="5"/>
    <n v="1142"/>
    <n v="35402"/>
    <m/>
    <n v="4838"/>
    <m/>
  </r>
  <r>
    <x v="7"/>
    <x v="3"/>
    <x v="27"/>
    <n v="13862"/>
    <n v="8"/>
    <n v="1234"/>
    <n v="38254"/>
    <n v="17.13"/>
    <n v="4809"/>
    <n v="6554"/>
  </r>
  <r>
    <x v="7"/>
    <x v="3"/>
    <x v="28"/>
    <m/>
    <n v="7"/>
    <n v="788"/>
    <n v="24428"/>
    <m/>
    <m/>
    <m/>
  </r>
  <r>
    <x v="7"/>
    <x v="3"/>
    <x v="29"/>
    <n v="1845"/>
    <n v="8"/>
    <n v="1386"/>
    <n v="42966"/>
    <n v="1.98"/>
    <n v="557"/>
    <n v="849"/>
  </r>
  <r>
    <x v="7"/>
    <x v="3"/>
    <x v="30"/>
    <n v="4622"/>
    <n v="7"/>
    <n v="591"/>
    <n v="18321"/>
    <n v="10.119999999999999"/>
    <n v="2848"/>
    <n v="1855"/>
  </r>
  <r>
    <x v="7"/>
    <x v="3"/>
    <x v="31"/>
    <n v="898"/>
    <n v="5"/>
    <n v="233"/>
    <n v="7223"/>
    <n v="7.27"/>
    <n v="447"/>
    <n v="525"/>
  </r>
  <r>
    <x v="7"/>
    <x v="3"/>
    <x v="32"/>
    <m/>
    <n v="2"/>
    <n v="389"/>
    <n v="12059"/>
    <m/>
    <m/>
    <m/>
  </r>
  <r>
    <x v="7"/>
    <x v="3"/>
    <x v="33"/>
    <n v="1616"/>
    <n v="10"/>
    <n v="817"/>
    <n v="25327"/>
    <n v="3.29"/>
    <n v="847"/>
    <n v="833"/>
  </r>
  <r>
    <x v="7"/>
    <x v="3"/>
    <x v="34"/>
    <n v="196949"/>
    <n v="388"/>
    <n v="48517"/>
    <n v="1504027"/>
    <n v="6.48"/>
    <n v="89299"/>
    <n v="97468"/>
  </r>
  <r>
    <x v="7"/>
    <x v="4"/>
    <x v="0"/>
    <n v="63044"/>
    <n v="241"/>
    <n v="10189"/>
    <n v="315859"/>
    <n v="11.8"/>
    <n v="32519"/>
    <n v="37266"/>
  </r>
  <r>
    <x v="7"/>
    <x v="4"/>
    <x v="1"/>
    <n v="340211"/>
    <n v="288"/>
    <n v="16518"/>
    <n v="512058"/>
    <n v="43.39"/>
    <n v="164610"/>
    <n v="222172"/>
  </r>
  <r>
    <x v="7"/>
    <x v="4"/>
    <x v="2"/>
    <n v="21503"/>
    <n v="108"/>
    <n v="4254"/>
    <n v="131874"/>
    <n v="8.94"/>
    <n v="11936"/>
    <n v="11795"/>
  </r>
  <r>
    <x v="7"/>
    <x v="4"/>
    <x v="3"/>
    <n v="54948"/>
    <n v="143"/>
    <n v="4271"/>
    <n v="132401"/>
    <n v="26.25"/>
    <n v="31487"/>
    <n v="34756"/>
  </r>
  <r>
    <x v="7"/>
    <x v="4"/>
    <x v="4"/>
    <n v="38952"/>
    <n v="92"/>
    <n v="4381"/>
    <n v="135811"/>
    <n v="15.88"/>
    <n v="18569"/>
    <n v="21571"/>
  </r>
  <r>
    <x v="7"/>
    <x v="4"/>
    <x v="5"/>
    <n v="109270"/>
    <n v="123"/>
    <n v="5208"/>
    <n v="161448"/>
    <n v="36.46"/>
    <n v="66672"/>
    <n v="58872"/>
  </r>
  <r>
    <x v="7"/>
    <x v="4"/>
    <x v="6"/>
    <n v="64231"/>
    <n v="105"/>
    <n v="3977"/>
    <n v="123287"/>
    <n v="27.26"/>
    <n v="41930"/>
    <n v="33611"/>
  </r>
  <r>
    <x v="7"/>
    <x v="4"/>
    <x v="7"/>
    <n v="7064"/>
    <n v="30"/>
    <n v="1125"/>
    <n v="34875"/>
    <n v="12.07"/>
    <n v="4172"/>
    <n v="4211"/>
  </r>
  <r>
    <x v="7"/>
    <x v="4"/>
    <x v="8"/>
    <n v="13695"/>
    <n v="55"/>
    <n v="2352"/>
    <n v="72912"/>
    <n v="11.98"/>
    <n v="7874"/>
    <n v="8734"/>
  </r>
  <r>
    <x v="7"/>
    <x v="4"/>
    <x v="9"/>
    <n v="22028"/>
    <n v="82"/>
    <n v="2210"/>
    <n v="68510"/>
    <n v="21.94"/>
    <n v="11603"/>
    <n v="15031"/>
  </r>
  <r>
    <x v="7"/>
    <x v="4"/>
    <x v="10"/>
    <n v="43736"/>
    <n v="106"/>
    <n v="4124"/>
    <n v="127844"/>
    <n v="19.95"/>
    <n v="24611"/>
    <n v="25511"/>
  </r>
  <r>
    <x v="7"/>
    <x v="4"/>
    <x v="11"/>
    <n v="41868"/>
    <n v="47"/>
    <n v="2058"/>
    <n v="63798"/>
    <n v="36.19"/>
    <n v="21037"/>
    <n v="23087"/>
  </r>
  <r>
    <x v="7"/>
    <x v="4"/>
    <x v="12"/>
    <n v="35798"/>
    <n v="93"/>
    <n v="2448"/>
    <n v="75888"/>
    <n v="28.45"/>
    <n v="21696"/>
    <n v="21589"/>
  </r>
  <r>
    <x v="7"/>
    <x v="4"/>
    <x v="13"/>
    <n v="12743"/>
    <n v="34"/>
    <n v="956"/>
    <n v="29636"/>
    <n v="23.68"/>
    <n v="7111"/>
    <n v="7019"/>
  </r>
  <r>
    <x v="7"/>
    <x v="4"/>
    <x v="14"/>
    <n v="11001"/>
    <n v="36"/>
    <n v="1059"/>
    <n v="32829"/>
    <n v="16.66"/>
    <n v="5212"/>
    <n v="5468"/>
  </r>
  <r>
    <x v="7"/>
    <x v="4"/>
    <x v="15"/>
    <n v="9155"/>
    <n v="49"/>
    <n v="1741"/>
    <n v="53971"/>
    <n v="9.7100000000000009"/>
    <n v="5006"/>
    <n v="5239"/>
  </r>
  <r>
    <x v="7"/>
    <x v="4"/>
    <x v="16"/>
    <n v="114553"/>
    <n v="88"/>
    <n v="4476"/>
    <n v="138756"/>
    <n v="56.14"/>
    <n v="63347"/>
    <n v="77893"/>
  </r>
  <r>
    <x v="7"/>
    <x v="4"/>
    <x v="17"/>
    <n v="94743"/>
    <n v="53"/>
    <n v="3638"/>
    <n v="112778"/>
    <n v="60.17"/>
    <n v="54244"/>
    <n v="67857"/>
  </r>
  <r>
    <x v="7"/>
    <x v="4"/>
    <x v="18"/>
    <n v="31195"/>
    <n v="92"/>
    <n v="2717"/>
    <n v="84227"/>
    <n v="23.17"/>
    <n v="18334"/>
    <n v="19514"/>
  </r>
  <r>
    <x v="7"/>
    <x v="4"/>
    <x v="19"/>
    <n v="49270"/>
    <n v="117"/>
    <n v="5095"/>
    <n v="157945"/>
    <n v="19.77"/>
    <n v="21085"/>
    <n v="31229"/>
  </r>
  <r>
    <x v="7"/>
    <x v="4"/>
    <x v="20"/>
    <n v="233174"/>
    <n v="292"/>
    <n v="12329"/>
    <n v="382199"/>
    <n v="36.92"/>
    <n v="118390"/>
    <n v="141091"/>
  </r>
  <r>
    <x v="7"/>
    <x v="4"/>
    <x v="21"/>
    <n v="12432"/>
    <n v="36"/>
    <n v="971"/>
    <n v="30101"/>
    <n v="20.2"/>
    <n v="8550"/>
    <n v="6081"/>
  </r>
  <r>
    <x v="7"/>
    <x v="4"/>
    <x v="22"/>
    <n v="13063"/>
    <n v="24"/>
    <n v="1050"/>
    <n v="32550"/>
    <n v="22.82"/>
    <n v="8813"/>
    <n v="7427"/>
  </r>
  <r>
    <x v="7"/>
    <x v="4"/>
    <x v="23"/>
    <n v="14286"/>
    <n v="42"/>
    <n v="1225"/>
    <n v="37975"/>
    <n v="22.43"/>
    <n v="7718"/>
    <n v="8517"/>
  </r>
  <r>
    <x v="7"/>
    <x v="4"/>
    <x v="24"/>
    <n v="272954"/>
    <n v="394"/>
    <n v="15575"/>
    <n v="482825"/>
    <n v="33.78"/>
    <n v="143472"/>
    <n v="163117"/>
  </r>
  <r>
    <x v="7"/>
    <x v="4"/>
    <x v="25"/>
    <n v="42591"/>
    <n v="143"/>
    <n v="4179"/>
    <n v="129549"/>
    <n v="19.77"/>
    <n v="29538"/>
    <n v="25607"/>
  </r>
  <r>
    <x v="7"/>
    <x v="4"/>
    <x v="26"/>
    <n v="42791"/>
    <n v="37"/>
    <n v="2050"/>
    <n v="63550"/>
    <n v="37.270000000000003"/>
    <n v="17161"/>
    <n v="23687"/>
  </r>
  <r>
    <x v="7"/>
    <x v="4"/>
    <x v="27"/>
    <n v="212772"/>
    <n v="92"/>
    <n v="5499"/>
    <n v="170469"/>
    <n v="65.150000000000006"/>
    <n v="76221"/>
    <n v="111057"/>
  </r>
  <r>
    <x v="7"/>
    <x v="4"/>
    <x v="28"/>
    <n v="11840"/>
    <n v="40"/>
    <n v="1446"/>
    <n v="44826"/>
    <n v="14.17"/>
    <n v="8838"/>
    <n v="6352"/>
  </r>
  <r>
    <x v="7"/>
    <x v="4"/>
    <x v="29"/>
    <n v="9119"/>
    <n v="45"/>
    <n v="2148"/>
    <n v="66588"/>
    <n v="7.71"/>
    <n v="5076"/>
    <n v="5133"/>
  </r>
  <r>
    <x v="7"/>
    <x v="4"/>
    <x v="30"/>
    <n v="46544"/>
    <n v="73"/>
    <n v="2206"/>
    <n v="68386"/>
    <n v="40.770000000000003"/>
    <n v="26565"/>
    <n v="27878"/>
  </r>
  <r>
    <x v="7"/>
    <x v="4"/>
    <x v="31"/>
    <n v="4087"/>
    <n v="24"/>
    <n v="405"/>
    <n v="12555"/>
    <n v="19.510000000000002"/>
    <n v="2530"/>
    <n v="2450"/>
  </r>
  <r>
    <x v="7"/>
    <x v="4"/>
    <x v="32"/>
    <n v="11002"/>
    <n v="25"/>
    <n v="1398"/>
    <n v="43338"/>
    <n v="15.55"/>
    <n v="6846"/>
    <n v="6738"/>
  </r>
  <r>
    <x v="7"/>
    <x v="4"/>
    <x v="33"/>
    <n v="19520"/>
    <n v="74"/>
    <n v="1754"/>
    <n v="54374"/>
    <n v="23.44"/>
    <n v="11162"/>
    <n v="12746"/>
  </r>
  <r>
    <x v="7"/>
    <x v="4"/>
    <x v="34"/>
    <n v="1757486"/>
    <n v="2876"/>
    <n v="115819"/>
    <n v="3590389"/>
    <n v="29.23"/>
    <n v="906221"/>
    <n v="1049333"/>
  </r>
  <r>
    <x v="8"/>
    <x v="0"/>
    <x v="0"/>
    <n v="13300"/>
    <n v="32"/>
    <n v="950"/>
    <n v="28500"/>
    <n v="28.36"/>
    <n v="7554"/>
    <n v="8082"/>
  </r>
  <r>
    <x v="8"/>
    <x v="0"/>
    <x v="1"/>
    <n v="185919"/>
    <n v="61"/>
    <n v="7190"/>
    <n v="215700"/>
    <n v="55.64"/>
    <n v="90500"/>
    <n v="120012"/>
  </r>
  <r>
    <x v="8"/>
    <x v="0"/>
    <x v="2"/>
    <n v="2218"/>
    <n v="12"/>
    <n v="209"/>
    <n v="6270"/>
    <n v="22.82"/>
    <n v="1093"/>
    <n v="1431"/>
  </r>
  <r>
    <x v="8"/>
    <x v="0"/>
    <x v="3"/>
    <n v="13817"/>
    <n v="30"/>
    <n v="841"/>
    <n v="25230"/>
    <n v="39.22"/>
    <n v="7427"/>
    <n v="9896"/>
  </r>
  <r>
    <x v="8"/>
    <x v="0"/>
    <x v="4"/>
    <n v="3963"/>
    <n v="6"/>
    <n v="192"/>
    <n v="5760"/>
    <n v="44.74"/>
    <n v="2090"/>
    <n v="2577"/>
  </r>
  <r>
    <x v="8"/>
    <x v="0"/>
    <x v="5"/>
    <n v="52204"/>
    <n v="18"/>
    <n v="1518"/>
    <n v="45540"/>
    <n v="59.8"/>
    <n v="33334"/>
    <n v="27231"/>
  </r>
  <r>
    <x v="8"/>
    <x v="0"/>
    <x v="6"/>
    <n v="11318"/>
    <n v="9"/>
    <n v="458"/>
    <n v="13740"/>
    <n v="44.53"/>
    <n v="5787"/>
    <n v="6119"/>
  </r>
  <r>
    <x v="8"/>
    <x v="0"/>
    <x v="7"/>
    <m/>
    <n v="5"/>
    <n v="66"/>
    <n v="1980"/>
    <m/>
    <m/>
    <m/>
  </r>
  <r>
    <x v="8"/>
    <x v="0"/>
    <x v="8"/>
    <n v="1809"/>
    <n v="10"/>
    <n v="203"/>
    <n v="6090"/>
    <n v="21.41"/>
    <n v="817"/>
    <n v="1304"/>
  </r>
  <r>
    <x v="8"/>
    <x v="0"/>
    <x v="9"/>
    <n v="6841"/>
    <n v="25"/>
    <n v="447"/>
    <n v="13410"/>
    <n v="39.17"/>
    <n v="3558"/>
    <n v="5253"/>
  </r>
  <r>
    <x v="8"/>
    <x v="0"/>
    <x v="10"/>
    <n v="3904"/>
    <n v="17"/>
    <n v="323"/>
    <n v="9690"/>
    <n v="26.04"/>
    <n v="2218"/>
    <n v="2523"/>
  </r>
  <r>
    <x v="8"/>
    <x v="0"/>
    <x v="11"/>
    <n v="15185"/>
    <n v="10"/>
    <n v="314"/>
    <n v="9420"/>
    <n v="65.22"/>
    <n v="7226"/>
    <n v="6144"/>
  </r>
  <r>
    <x v="8"/>
    <x v="0"/>
    <x v="12"/>
    <n v="9335"/>
    <n v="25"/>
    <n v="693"/>
    <n v="20790"/>
    <n v="31.38"/>
    <n v="5573"/>
    <n v="6524"/>
  </r>
  <r>
    <x v="8"/>
    <x v="0"/>
    <x v="13"/>
    <m/>
    <n v="5"/>
    <n v="81"/>
    <n v="2430"/>
    <m/>
    <m/>
    <m/>
  </r>
  <r>
    <x v="8"/>
    <x v="0"/>
    <x v="14"/>
    <n v="4405"/>
    <n v="9"/>
    <n v="196"/>
    <n v="5880"/>
    <n v="38.549999999999997"/>
    <n v="1818"/>
    <n v="2267"/>
  </r>
  <r>
    <x v="8"/>
    <x v="0"/>
    <x v="15"/>
    <m/>
    <n v="7"/>
    <n v="54"/>
    <n v="1620"/>
    <m/>
    <m/>
    <m/>
  </r>
  <r>
    <x v="8"/>
    <x v="0"/>
    <x v="16"/>
    <n v="73397"/>
    <n v="24"/>
    <n v="2333"/>
    <n v="69990"/>
    <n v="71.569999999999993"/>
    <n v="42013"/>
    <n v="50089"/>
  </r>
  <r>
    <x v="8"/>
    <x v="0"/>
    <x v="17"/>
    <n v="70541"/>
    <n v="20"/>
    <n v="2213"/>
    <n v="66390"/>
    <n v="72.319999999999993"/>
    <n v="40825"/>
    <n v="48016"/>
  </r>
  <r>
    <x v="8"/>
    <x v="0"/>
    <x v="18"/>
    <n v="5325"/>
    <n v="14"/>
    <n v="293"/>
    <n v="8790"/>
    <n v="37"/>
    <n v="2941"/>
    <n v="3252"/>
  </r>
  <r>
    <x v="8"/>
    <x v="0"/>
    <x v="19"/>
    <n v="5450"/>
    <n v="18"/>
    <n v="359"/>
    <n v="10770"/>
    <n v="34.299999999999997"/>
    <n v="2651"/>
    <n v="3694"/>
  </r>
  <r>
    <x v="8"/>
    <x v="0"/>
    <x v="20"/>
    <n v="107628"/>
    <n v="65"/>
    <n v="3594"/>
    <n v="107820"/>
    <n v="60.11"/>
    <n v="59766"/>
    <n v="64809"/>
  </r>
  <r>
    <x v="8"/>
    <x v="0"/>
    <x v="21"/>
    <m/>
    <n v="8"/>
    <n v="128"/>
    <n v="3840"/>
    <m/>
    <m/>
    <m/>
  </r>
  <r>
    <x v="8"/>
    <x v="0"/>
    <x v="22"/>
    <m/>
    <n v="3"/>
    <n v="70"/>
    <n v="2100"/>
    <m/>
    <m/>
    <m/>
  </r>
  <r>
    <x v="8"/>
    <x v="0"/>
    <x v="23"/>
    <m/>
    <n v="12"/>
    <n v="178"/>
    <n v="5340"/>
    <m/>
    <m/>
    <m/>
  </r>
  <r>
    <x v="8"/>
    <x v="0"/>
    <x v="24"/>
    <n v="113470"/>
    <n v="88"/>
    <n v="3970"/>
    <n v="119100"/>
    <n v="57.25"/>
    <n v="63990"/>
    <n v="68180"/>
  </r>
  <r>
    <x v="8"/>
    <x v="0"/>
    <x v="25"/>
    <n v="17748"/>
    <n v="47"/>
    <n v="1201"/>
    <n v="36030"/>
    <n v="30.75"/>
    <n v="12923"/>
    <n v="11081"/>
  </r>
  <r>
    <x v="8"/>
    <x v="0"/>
    <x v="26"/>
    <m/>
    <n v="5"/>
    <n v="232"/>
    <n v="6960"/>
    <m/>
    <m/>
    <m/>
  </r>
  <r>
    <x v="8"/>
    <x v="0"/>
    <x v="27"/>
    <n v="85004"/>
    <n v="24"/>
    <n v="2397"/>
    <n v="71910"/>
    <n v="60.8"/>
    <n v="31816"/>
    <n v="43719"/>
  </r>
  <r>
    <x v="8"/>
    <x v="0"/>
    <x v="28"/>
    <n v="5320"/>
    <n v="12"/>
    <n v="434"/>
    <n v="13020"/>
    <n v="23.53"/>
    <n v="4226"/>
    <n v="3064"/>
  </r>
  <r>
    <x v="8"/>
    <x v="0"/>
    <x v="29"/>
    <m/>
    <n v="15"/>
    <n v="181"/>
    <n v="5430"/>
    <m/>
    <m/>
    <m/>
  </r>
  <r>
    <x v="8"/>
    <x v="0"/>
    <x v="30"/>
    <n v="18231"/>
    <n v="20"/>
    <n v="714"/>
    <n v="21420"/>
    <n v="54.93"/>
    <n v="11915"/>
    <n v="11766"/>
  </r>
  <r>
    <x v="8"/>
    <x v="0"/>
    <x v="31"/>
    <m/>
    <n v="9"/>
    <n v="86"/>
    <n v="2580"/>
    <m/>
    <m/>
    <m/>
  </r>
  <r>
    <x v="8"/>
    <x v="0"/>
    <x v="32"/>
    <n v="5297"/>
    <n v="6"/>
    <n v="544"/>
    <n v="16320"/>
    <n v="18.05"/>
    <n v="3786"/>
    <n v="2945"/>
  </r>
  <r>
    <x v="8"/>
    <x v="0"/>
    <x v="33"/>
    <n v="7639"/>
    <n v="24"/>
    <n v="483"/>
    <n v="14490"/>
    <n v="39.700000000000003"/>
    <n v="4253"/>
    <n v="5752"/>
  </r>
  <r>
    <x v="8"/>
    <x v="0"/>
    <x v="34"/>
    <n v="671370"/>
    <n v="587"/>
    <n v="26962"/>
    <n v="808860"/>
    <n v="50.57"/>
    <n v="355492"/>
    <n v="409025"/>
  </r>
  <r>
    <x v="8"/>
    <x v="1"/>
    <x v="0"/>
    <n v="39396"/>
    <n v="134"/>
    <n v="1717"/>
    <n v="51510"/>
    <n v="37.61"/>
    <n v="21518"/>
    <n v="19373"/>
  </r>
  <r>
    <x v="8"/>
    <x v="1"/>
    <x v="1"/>
    <n v="98695"/>
    <n v="175"/>
    <n v="3338"/>
    <n v="100140"/>
    <n v="53.16"/>
    <n v="44017"/>
    <n v="53230"/>
  </r>
  <r>
    <x v="8"/>
    <x v="1"/>
    <x v="2"/>
    <n v="8941"/>
    <n v="65"/>
    <n v="669"/>
    <n v="20070"/>
    <n v="21.87"/>
    <n v="6181"/>
    <n v="4390"/>
  </r>
  <r>
    <x v="8"/>
    <x v="1"/>
    <x v="3"/>
    <n v="34112"/>
    <n v="79"/>
    <n v="1249"/>
    <n v="37470"/>
    <n v="49.39"/>
    <n v="20555"/>
    <n v="18508"/>
  </r>
  <r>
    <x v="8"/>
    <x v="1"/>
    <x v="4"/>
    <n v="23791"/>
    <n v="59"/>
    <n v="858"/>
    <n v="25740"/>
    <n v="44"/>
    <n v="12882"/>
    <n v="11325"/>
  </r>
  <r>
    <x v="8"/>
    <x v="1"/>
    <x v="5"/>
    <n v="48455"/>
    <n v="83"/>
    <n v="1336"/>
    <n v="40080"/>
    <n v="54.72"/>
    <n v="26742"/>
    <n v="21932"/>
  </r>
  <r>
    <x v="8"/>
    <x v="1"/>
    <x v="6"/>
    <n v="43999"/>
    <n v="71"/>
    <n v="1125"/>
    <n v="33750"/>
    <n v="54.38"/>
    <n v="27393"/>
    <n v="18352"/>
  </r>
  <r>
    <x v="8"/>
    <x v="1"/>
    <x v="7"/>
    <n v="5592"/>
    <n v="20"/>
    <n v="233"/>
    <n v="6990"/>
    <n v="47.98"/>
    <n v="3383"/>
    <n v="3354"/>
  </r>
  <r>
    <x v="8"/>
    <x v="1"/>
    <x v="8"/>
    <n v="11117"/>
    <n v="31"/>
    <n v="493"/>
    <n v="14790"/>
    <n v="44.27"/>
    <n v="6670"/>
    <n v="6548"/>
  </r>
  <r>
    <x v="8"/>
    <x v="1"/>
    <x v="9"/>
    <n v="16392"/>
    <n v="41"/>
    <n v="647"/>
    <n v="19410"/>
    <n v="48.57"/>
    <n v="8505"/>
    <n v="9427"/>
  </r>
  <r>
    <x v="8"/>
    <x v="1"/>
    <x v="10"/>
    <n v="35128"/>
    <n v="63"/>
    <n v="1155"/>
    <n v="34650"/>
    <n v="53.9"/>
    <n v="19145"/>
    <n v="18676"/>
  </r>
  <r>
    <x v="8"/>
    <x v="1"/>
    <x v="11"/>
    <n v="11798"/>
    <n v="17"/>
    <n v="338"/>
    <n v="10140"/>
    <n v="40.450000000000003"/>
    <n v="5028"/>
    <n v="4102"/>
  </r>
  <r>
    <x v="8"/>
    <x v="1"/>
    <x v="12"/>
    <n v="24934"/>
    <n v="55"/>
    <n v="897"/>
    <n v="26910"/>
    <n v="50.97"/>
    <n v="14699"/>
    <n v="13715"/>
  </r>
  <r>
    <x v="8"/>
    <x v="1"/>
    <x v="13"/>
    <n v="8776"/>
    <n v="23"/>
    <n v="429"/>
    <n v="12870"/>
    <n v="37.58"/>
    <n v="5265"/>
    <n v="4837"/>
  </r>
  <r>
    <x v="8"/>
    <x v="1"/>
    <x v="14"/>
    <n v="5266"/>
    <n v="18"/>
    <n v="172"/>
    <n v="5160"/>
    <n v="46.84"/>
    <n v="3331"/>
    <n v="2417"/>
  </r>
  <r>
    <x v="8"/>
    <x v="1"/>
    <x v="15"/>
    <n v="7196"/>
    <n v="28"/>
    <n v="254"/>
    <n v="7620"/>
    <n v="49.25"/>
    <n v="4349"/>
    <n v="3753"/>
  </r>
  <r>
    <x v="8"/>
    <x v="1"/>
    <x v="16"/>
    <n v="34947"/>
    <n v="52"/>
    <n v="1128"/>
    <n v="33840"/>
    <n v="52.23"/>
    <n v="16765"/>
    <n v="17674"/>
  </r>
  <r>
    <x v="8"/>
    <x v="1"/>
    <x v="17"/>
    <n v="20689"/>
    <n v="26"/>
    <n v="688"/>
    <n v="20640"/>
    <n v="52.3"/>
    <n v="9593"/>
    <n v="10794"/>
  </r>
  <r>
    <x v="8"/>
    <x v="1"/>
    <x v="18"/>
    <n v="16645"/>
    <n v="42"/>
    <n v="532"/>
    <n v="15960"/>
    <n v="50.44"/>
    <n v="10802"/>
    <n v="8050"/>
  </r>
  <r>
    <x v="8"/>
    <x v="1"/>
    <x v="19"/>
    <n v="26779"/>
    <n v="74"/>
    <n v="913"/>
    <n v="27390"/>
    <n v="52.05"/>
    <n v="14525"/>
    <n v="14257"/>
  </r>
  <r>
    <x v="8"/>
    <x v="1"/>
    <x v="20"/>
    <n v="74602"/>
    <n v="150"/>
    <n v="2077"/>
    <n v="62310"/>
    <n v="55.34"/>
    <n v="37446"/>
    <n v="34482"/>
  </r>
  <r>
    <x v="8"/>
    <x v="1"/>
    <x v="21"/>
    <n v="9062"/>
    <n v="19"/>
    <n v="254"/>
    <n v="7620"/>
    <n v="49.99"/>
    <n v="5875"/>
    <n v="3809"/>
  </r>
  <r>
    <x v="8"/>
    <x v="1"/>
    <x v="22"/>
    <n v="6895"/>
    <n v="14"/>
    <n v="320"/>
    <n v="9600"/>
    <n v="36.32"/>
    <n v="4782"/>
    <n v="3487"/>
  </r>
  <r>
    <x v="8"/>
    <x v="1"/>
    <x v="23"/>
    <n v="8064"/>
    <n v="23"/>
    <n v="246"/>
    <n v="7380"/>
    <n v="61.79"/>
    <n v="4571"/>
    <n v="4560"/>
  </r>
  <r>
    <x v="8"/>
    <x v="1"/>
    <x v="24"/>
    <n v="98623"/>
    <n v="206"/>
    <n v="2897"/>
    <n v="86910"/>
    <n v="53.32"/>
    <n v="52675"/>
    <n v="46337"/>
  </r>
  <r>
    <x v="8"/>
    <x v="1"/>
    <x v="25"/>
    <n v="18824"/>
    <n v="62"/>
    <n v="787"/>
    <n v="23610"/>
    <n v="35.21"/>
    <n v="13882"/>
    <n v="8314"/>
  </r>
  <r>
    <x v="8"/>
    <x v="1"/>
    <x v="26"/>
    <n v="10193"/>
    <n v="18"/>
    <n v="238"/>
    <n v="7140"/>
    <n v="62.87"/>
    <n v="4505"/>
    <n v="4489"/>
  </r>
  <r>
    <x v="8"/>
    <x v="1"/>
    <x v="27"/>
    <n v="44223"/>
    <n v="47"/>
    <n v="883"/>
    <n v="26490"/>
    <n v="63.54"/>
    <n v="16855"/>
    <n v="16831"/>
  </r>
  <r>
    <x v="8"/>
    <x v="1"/>
    <x v="28"/>
    <n v="5231"/>
    <n v="18"/>
    <n v="174"/>
    <n v="5220"/>
    <n v="46.63"/>
    <n v="3897"/>
    <n v="2434"/>
  </r>
  <r>
    <x v="8"/>
    <x v="1"/>
    <x v="29"/>
    <n v="4812"/>
    <n v="19"/>
    <n v="197"/>
    <n v="5910"/>
    <n v="42.01"/>
    <n v="2741"/>
    <n v="2483"/>
  </r>
  <r>
    <x v="8"/>
    <x v="1"/>
    <x v="30"/>
    <n v="22738"/>
    <n v="39"/>
    <n v="535"/>
    <n v="16050"/>
    <n v="65.02"/>
    <n v="11552"/>
    <n v="10435"/>
  </r>
  <r>
    <x v="8"/>
    <x v="1"/>
    <x v="31"/>
    <n v="1535"/>
    <n v="9"/>
    <n v="67"/>
    <n v="2010"/>
    <n v="35.869999999999997"/>
    <n v="1213"/>
    <n v="721"/>
  </r>
  <r>
    <x v="8"/>
    <x v="1"/>
    <x v="32"/>
    <n v="4814"/>
    <n v="16"/>
    <n v="238"/>
    <n v="7140"/>
    <n v="30.27"/>
    <n v="3150"/>
    <n v="2161"/>
  </r>
  <r>
    <x v="8"/>
    <x v="1"/>
    <x v="33"/>
    <n v="13253"/>
    <n v="38"/>
    <n v="411"/>
    <n v="12330"/>
    <n v="61.69"/>
    <n v="6992"/>
    <n v="7606"/>
  </r>
  <r>
    <x v="8"/>
    <x v="1"/>
    <x v="34"/>
    <n v="726204"/>
    <n v="1602"/>
    <n v="23910"/>
    <n v="717300"/>
    <n v="49.59"/>
    <n v="389216"/>
    <n v="355728"/>
  </r>
  <r>
    <x v="8"/>
    <x v="2"/>
    <x v="0"/>
    <n v="9781"/>
    <n v="29"/>
    <n v="1300"/>
    <n v="39000"/>
    <n v="21.16"/>
    <n v="4295"/>
    <n v="8251"/>
  </r>
  <r>
    <x v="8"/>
    <x v="2"/>
    <x v="1"/>
    <n v="35751"/>
    <n v="30"/>
    <n v="2538"/>
    <n v="76140"/>
    <n v="45.51"/>
    <n v="13787"/>
    <n v="34649"/>
  </r>
  <r>
    <x v="8"/>
    <x v="2"/>
    <x v="2"/>
    <n v="2867"/>
    <n v="11"/>
    <n v="322"/>
    <n v="9660"/>
    <n v="25.12"/>
    <n v="1734"/>
    <n v="2427"/>
  </r>
  <r>
    <x v="8"/>
    <x v="2"/>
    <x v="3"/>
    <n v="3782"/>
    <n v="14"/>
    <n v="480"/>
    <n v="14400"/>
    <n v="22.85"/>
    <n v="2117"/>
    <n v="3290"/>
  </r>
  <r>
    <x v="8"/>
    <x v="2"/>
    <x v="4"/>
    <n v="2509"/>
    <n v="5"/>
    <n v="218"/>
    <n v="6540"/>
    <n v="38.119999999999997"/>
    <n v="1203"/>
    <n v="2493"/>
  </r>
  <r>
    <x v="8"/>
    <x v="2"/>
    <x v="5"/>
    <n v="10345"/>
    <n v="10"/>
    <n v="849"/>
    <n v="25470"/>
    <n v="35.869999999999997"/>
    <n v="4764"/>
    <n v="9135"/>
  </r>
  <r>
    <x v="8"/>
    <x v="2"/>
    <x v="6"/>
    <n v="8442"/>
    <n v="11"/>
    <n v="633"/>
    <n v="18990"/>
    <n v="43.7"/>
    <n v="4747"/>
    <n v="8299"/>
  </r>
  <r>
    <x v="8"/>
    <x v="2"/>
    <x v="7"/>
    <s v="-"/>
    <s v="-"/>
    <s v="-"/>
    <s v="-"/>
    <s v="-"/>
    <s v="-"/>
    <s v="-"/>
  </r>
  <r>
    <x v="8"/>
    <x v="2"/>
    <x v="8"/>
    <n v="1016"/>
    <n v="4"/>
    <n v="139"/>
    <n v="4170"/>
    <n v="20.07"/>
    <n v="478"/>
    <n v="837"/>
  </r>
  <r>
    <x v="8"/>
    <x v="2"/>
    <x v="9"/>
    <n v="1792"/>
    <n v="6"/>
    <n v="132"/>
    <n v="3960"/>
    <n v="39.770000000000003"/>
    <n v="654"/>
    <n v="1575"/>
  </r>
  <r>
    <x v="8"/>
    <x v="2"/>
    <x v="10"/>
    <n v="3010"/>
    <n v="10"/>
    <n v="374"/>
    <n v="11220"/>
    <n v="26.43"/>
    <n v="1421"/>
    <n v="2965"/>
  </r>
  <r>
    <x v="8"/>
    <x v="2"/>
    <x v="11"/>
    <n v="11160"/>
    <n v="14"/>
    <n v="896"/>
    <n v="26880"/>
    <n v="37.72"/>
    <n v="5076"/>
    <n v="10138"/>
  </r>
  <r>
    <x v="8"/>
    <x v="2"/>
    <x v="12"/>
    <m/>
    <n v="3"/>
    <n v="109"/>
    <n v="3270"/>
    <m/>
    <m/>
    <m/>
  </r>
  <r>
    <x v="8"/>
    <x v="2"/>
    <x v="13"/>
    <m/>
    <n v="2"/>
    <n v="48"/>
    <n v="1440"/>
    <m/>
    <m/>
    <m/>
  </r>
  <r>
    <x v="8"/>
    <x v="2"/>
    <x v="14"/>
    <m/>
    <n v="2"/>
    <n v="18"/>
    <n v="540"/>
    <m/>
    <m/>
    <m/>
  </r>
  <r>
    <x v="8"/>
    <x v="2"/>
    <x v="15"/>
    <m/>
    <n v="5"/>
    <n v="217"/>
    <n v="6510"/>
    <m/>
    <m/>
    <m/>
  </r>
  <r>
    <x v="8"/>
    <x v="2"/>
    <x v="16"/>
    <m/>
    <n v="9"/>
    <n v="781"/>
    <n v="23430"/>
    <m/>
    <m/>
    <m/>
  </r>
  <r>
    <x v="8"/>
    <x v="2"/>
    <x v="17"/>
    <n v="15725"/>
    <n v="7"/>
    <n v="737"/>
    <n v="22110"/>
    <n v="66.319999999999993"/>
    <n v="8954"/>
    <n v="14663"/>
  </r>
  <r>
    <x v="8"/>
    <x v="2"/>
    <x v="18"/>
    <n v="5708"/>
    <n v="18"/>
    <n v="590"/>
    <n v="17700"/>
    <n v="30.77"/>
    <n v="3347"/>
    <n v="5447"/>
  </r>
  <r>
    <x v="8"/>
    <x v="2"/>
    <x v="19"/>
    <n v="8489"/>
    <n v="17"/>
    <n v="675"/>
    <n v="20250"/>
    <n v="37.700000000000003"/>
    <n v="4357"/>
    <n v="7635"/>
  </r>
  <r>
    <x v="8"/>
    <x v="2"/>
    <x v="20"/>
    <n v="33429"/>
    <n v="42"/>
    <n v="2364"/>
    <n v="70920"/>
    <n v="41.58"/>
    <n v="15173"/>
    <n v="29490"/>
  </r>
  <r>
    <x v="8"/>
    <x v="2"/>
    <x v="21"/>
    <m/>
    <n v="4"/>
    <n v="96"/>
    <n v="2880"/>
    <m/>
    <m/>
    <m/>
  </r>
  <r>
    <x v="8"/>
    <x v="2"/>
    <x v="22"/>
    <n v="2278"/>
    <n v="5"/>
    <n v="270"/>
    <n v="8100"/>
    <n v="26.26"/>
    <n v="1417"/>
    <n v="2127"/>
  </r>
  <r>
    <x v="8"/>
    <x v="2"/>
    <x v="23"/>
    <m/>
    <n v="1"/>
    <n v="35"/>
    <n v="1050"/>
    <m/>
    <m/>
    <m/>
  </r>
  <r>
    <x v="8"/>
    <x v="2"/>
    <x v="24"/>
    <n v="36228"/>
    <n v="52"/>
    <n v="2765"/>
    <n v="82950"/>
    <n v="38.67"/>
    <n v="16977"/>
    <n v="32074"/>
  </r>
  <r>
    <x v="8"/>
    <x v="2"/>
    <x v="25"/>
    <n v="9944"/>
    <n v="21"/>
    <n v="910"/>
    <n v="27300"/>
    <n v="30.61"/>
    <n v="7172"/>
    <n v="8356"/>
  </r>
  <r>
    <x v="8"/>
    <x v="2"/>
    <x v="26"/>
    <n v="7272"/>
    <n v="9"/>
    <n v="438"/>
    <n v="13140"/>
    <n v="37.72"/>
    <n v="3018"/>
    <n v="4956"/>
  </r>
  <r>
    <x v="8"/>
    <x v="2"/>
    <x v="27"/>
    <n v="20270"/>
    <n v="13"/>
    <n v="985"/>
    <n v="29550"/>
    <n v="64.5"/>
    <n v="7506"/>
    <n v="19059"/>
  </r>
  <r>
    <x v="8"/>
    <x v="2"/>
    <x v="28"/>
    <m/>
    <n v="3"/>
    <n v="50"/>
    <n v="1500"/>
    <m/>
    <m/>
    <m/>
  </r>
  <r>
    <x v="8"/>
    <x v="2"/>
    <x v="29"/>
    <m/>
    <n v="3"/>
    <n v="384"/>
    <n v="11520"/>
    <m/>
    <m/>
    <m/>
  </r>
  <r>
    <x v="8"/>
    <x v="2"/>
    <x v="30"/>
    <n v="5849"/>
    <n v="8"/>
    <n v="374"/>
    <n v="11220"/>
    <n v="47.26"/>
    <n v="3024"/>
    <n v="5303"/>
  </r>
  <r>
    <x v="8"/>
    <x v="2"/>
    <x v="31"/>
    <m/>
    <n v="1"/>
    <n v="19"/>
    <n v="570"/>
    <m/>
    <m/>
    <m/>
  </r>
  <r>
    <x v="8"/>
    <x v="2"/>
    <x v="32"/>
    <m/>
    <n v="3"/>
    <n v="279"/>
    <n v="8370"/>
    <m/>
    <m/>
    <m/>
  </r>
  <r>
    <x v="8"/>
    <x v="2"/>
    <x v="33"/>
    <m/>
    <n v="3"/>
    <n v="56"/>
    <n v="1680"/>
    <m/>
    <m/>
    <m/>
  </r>
  <r>
    <x v="8"/>
    <x v="2"/>
    <x v="34"/>
    <n v="206427"/>
    <n v="316"/>
    <n v="16579"/>
    <n v="497370"/>
    <n v="37.65"/>
    <n v="98723"/>
    <n v="187262"/>
  </r>
  <r>
    <x v="8"/>
    <x v="3"/>
    <x v="0"/>
    <n v="13540"/>
    <n v="49"/>
    <n v="6502"/>
    <n v="195060"/>
    <n v="3.24"/>
    <n v="7713"/>
    <n v="6317"/>
  </r>
  <r>
    <x v="8"/>
    <x v="3"/>
    <x v="1"/>
    <n v="16078"/>
    <n v="23"/>
    <n v="3313"/>
    <n v="99390"/>
    <n v="7.56"/>
    <n v="7913"/>
    <n v="7518"/>
  </r>
  <r>
    <x v="8"/>
    <x v="3"/>
    <x v="2"/>
    <n v="9119"/>
    <n v="23"/>
    <n v="3107"/>
    <n v="93210"/>
    <n v="4.3499999999999996"/>
    <n v="5208"/>
    <n v="4052"/>
  </r>
  <r>
    <x v="8"/>
    <x v="3"/>
    <x v="3"/>
    <n v="8750"/>
    <n v="19"/>
    <n v="1700"/>
    <n v="51000"/>
    <n v="10.29"/>
    <n v="4505"/>
    <n v="5247"/>
  </r>
  <r>
    <x v="8"/>
    <x v="3"/>
    <x v="4"/>
    <n v="12982"/>
    <n v="22"/>
    <n v="3113"/>
    <n v="93390"/>
    <n v="7.27"/>
    <n v="4886"/>
    <n v="6786"/>
  </r>
  <r>
    <x v="8"/>
    <x v="3"/>
    <x v="5"/>
    <n v="14074"/>
    <n v="15"/>
    <n v="1621"/>
    <n v="48630"/>
    <n v="12"/>
    <n v="7067"/>
    <n v="5836"/>
  </r>
  <r>
    <x v="8"/>
    <x v="3"/>
    <x v="6"/>
    <n v="13637"/>
    <n v="14"/>
    <n v="1759"/>
    <n v="52770"/>
    <n v="11.32"/>
    <n v="7725"/>
    <n v="5974"/>
  </r>
  <r>
    <x v="8"/>
    <x v="3"/>
    <x v="7"/>
    <m/>
    <n v="5"/>
    <n v="826"/>
    <n v="24780"/>
    <m/>
    <m/>
    <m/>
  </r>
  <r>
    <x v="8"/>
    <x v="3"/>
    <x v="8"/>
    <n v="5924"/>
    <n v="11"/>
    <n v="1636"/>
    <n v="49080"/>
    <n v="5.77"/>
    <n v="2324"/>
    <n v="2831"/>
  </r>
  <r>
    <x v="8"/>
    <x v="3"/>
    <x v="9"/>
    <n v="3391"/>
    <n v="10"/>
    <n v="984"/>
    <n v="29520"/>
    <n v="5.35"/>
    <n v="1759"/>
    <n v="1580"/>
  </r>
  <r>
    <x v="8"/>
    <x v="3"/>
    <x v="10"/>
    <n v="14660"/>
    <n v="18"/>
    <n v="2282"/>
    <n v="68460"/>
    <n v="9.06"/>
    <n v="7351"/>
    <n v="6205"/>
  </r>
  <r>
    <x v="8"/>
    <x v="3"/>
    <x v="11"/>
    <n v="6517"/>
    <n v="5"/>
    <n v="471"/>
    <n v="14130"/>
    <n v="16.12"/>
    <n v="3323"/>
    <n v="2278"/>
  </r>
  <r>
    <x v="8"/>
    <x v="3"/>
    <x v="12"/>
    <m/>
    <n v="8"/>
    <n v="697"/>
    <n v="20910"/>
    <m/>
    <m/>
    <m/>
  </r>
  <r>
    <x v="8"/>
    <x v="3"/>
    <x v="13"/>
    <m/>
    <n v="4"/>
    <n v="398"/>
    <n v="11940"/>
    <m/>
    <m/>
    <m/>
  </r>
  <r>
    <x v="8"/>
    <x v="3"/>
    <x v="14"/>
    <m/>
    <n v="7"/>
    <n v="673"/>
    <n v="20190"/>
    <m/>
    <m/>
    <m/>
  </r>
  <r>
    <x v="8"/>
    <x v="3"/>
    <x v="15"/>
    <n v="3843"/>
    <n v="9"/>
    <n v="1216"/>
    <n v="36480"/>
    <n v="5.6"/>
    <n v="1545"/>
    <n v="2043"/>
  </r>
  <r>
    <x v="8"/>
    <x v="3"/>
    <x v="16"/>
    <m/>
    <n v="3"/>
    <n v="234"/>
    <n v="7020"/>
    <m/>
    <m/>
    <m/>
  </r>
  <r>
    <x v="8"/>
    <x v="3"/>
    <x v="17"/>
    <s v="-"/>
    <s v="-"/>
    <s v="-"/>
    <s v="-"/>
    <s v="-"/>
    <s v="-"/>
    <s v="-"/>
  </r>
  <r>
    <x v="8"/>
    <x v="3"/>
    <x v="18"/>
    <n v="9984"/>
    <n v="17"/>
    <n v="1287"/>
    <n v="38610"/>
    <n v="13.72"/>
    <n v="4545"/>
    <n v="5298"/>
  </r>
  <r>
    <x v="8"/>
    <x v="3"/>
    <x v="19"/>
    <n v="17666"/>
    <n v="15"/>
    <n v="3290"/>
    <n v="98700"/>
    <n v="9.2899999999999991"/>
    <n v="5399"/>
    <n v="9166"/>
  </r>
  <r>
    <x v="8"/>
    <x v="3"/>
    <x v="20"/>
    <n v="25828"/>
    <n v="36"/>
    <n v="4354"/>
    <n v="130620"/>
    <n v="8.61"/>
    <n v="12193"/>
    <n v="11246"/>
  </r>
  <r>
    <x v="8"/>
    <x v="3"/>
    <x v="21"/>
    <n v="4417"/>
    <n v="7"/>
    <n v="556"/>
    <n v="16680"/>
    <n v="10.44"/>
    <n v="2877"/>
    <n v="1741"/>
  </r>
  <r>
    <x v="8"/>
    <x v="3"/>
    <x v="22"/>
    <m/>
    <n v="4"/>
    <n v="543"/>
    <n v="16290"/>
    <m/>
    <m/>
    <m/>
  </r>
  <r>
    <x v="8"/>
    <x v="3"/>
    <x v="23"/>
    <n v="2877"/>
    <n v="6"/>
    <n v="766"/>
    <n v="22980"/>
    <n v="5.91"/>
    <n v="1981"/>
    <n v="1358"/>
  </r>
  <r>
    <x v="8"/>
    <x v="3"/>
    <x v="24"/>
    <n v="35880"/>
    <n v="53"/>
    <n v="6219"/>
    <n v="186570"/>
    <n v="8.25"/>
    <n v="19341"/>
    <n v="15384"/>
  </r>
  <r>
    <x v="8"/>
    <x v="3"/>
    <x v="25"/>
    <n v="10225"/>
    <n v="14"/>
    <n v="1337"/>
    <n v="40110"/>
    <n v="11.11"/>
    <n v="7104"/>
    <n v="4457"/>
  </r>
  <r>
    <x v="8"/>
    <x v="3"/>
    <x v="26"/>
    <m/>
    <n v="5"/>
    <n v="1142"/>
    <n v="34260"/>
    <m/>
    <m/>
    <m/>
  </r>
  <r>
    <x v="8"/>
    <x v="3"/>
    <x v="27"/>
    <n v="14873"/>
    <n v="8"/>
    <n v="1234"/>
    <n v="37020"/>
    <n v="20.09"/>
    <n v="6195"/>
    <n v="7438"/>
  </r>
  <r>
    <x v="8"/>
    <x v="3"/>
    <x v="28"/>
    <m/>
    <n v="8"/>
    <n v="873"/>
    <n v="26190"/>
    <m/>
    <m/>
    <m/>
  </r>
  <r>
    <x v="8"/>
    <x v="3"/>
    <x v="29"/>
    <n v="4503"/>
    <n v="9"/>
    <n v="1776"/>
    <n v="53280"/>
    <n v="3.89"/>
    <n v="2013"/>
    <n v="2071"/>
  </r>
  <r>
    <x v="8"/>
    <x v="3"/>
    <x v="30"/>
    <n v="6061"/>
    <n v="7"/>
    <n v="591"/>
    <n v="17730"/>
    <n v="13.23"/>
    <n v="4399"/>
    <n v="2346"/>
  </r>
  <r>
    <x v="8"/>
    <x v="3"/>
    <x v="31"/>
    <n v="1277"/>
    <n v="6"/>
    <n v="284"/>
    <n v="8520"/>
    <n v="8.36"/>
    <n v="749"/>
    <n v="712"/>
  </r>
  <r>
    <x v="8"/>
    <x v="3"/>
    <x v="32"/>
    <m/>
    <n v="2"/>
    <n v="389"/>
    <n v="11670"/>
    <m/>
    <m/>
    <m/>
  </r>
  <r>
    <x v="8"/>
    <x v="3"/>
    <x v="33"/>
    <n v="3041"/>
    <n v="11"/>
    <n v="943"/>
    <n v="28290"/>
    <n v="5.55"/>
    <n v="1503"/>
    <n v="1569"/>
  </r>
  <r>
    <x v="8"/>
    <x v="3"/>
    <x v="34"/>
    <n v="259681"/>
    <n v="400"/>
    <n v="49897"/>
    <n v="1496910"/>
    <n v="8.08"/>
    <n v="130725"/>
    <n v="120917"/>
  </r>
  <r>
    <x v="8"/>
    <x v="4"/>
    <x v="0"/>
    <n v="76017"/>
    <n v="244"/>
    <n v="10469"/>
    <n v="314070"/>
    <n v="13.38"/>
    <n v="41079"/>
    <n v="42024"/>
  </r>
  <r>
    <x v="8"/>
    <x v="4"/>
    <x v="1"/>
    <n v="336443"/>
    <n v="289"/>
    <n v="16379"/>
    <n v="491370"/>
    <n v="43.84"/>
    <n v="156218"/>
    <n v="215409"/>
  </r>
  <r>
    <x v="8"/>
    <x v="4"/>
    <x v="2"/>
    <n v="23145"/>
    <n v="111"/>
    <n v="4307"/>
    <n v="129210"/>
    <n v="9.52"/>
    <n v="14216"/>
    <n v="12300"/>
  </r>
  <r>
    <x v="8"/>
    <x v="4"/>
    <x v="3"/>
    <n v="60460"/>
    <n v="142"/>
    <n v="4270"/>
    <n v="128100"/>
    <n v="28.84"/>
    <n v="34604"/>
    <n v="36941"/>
  </r>
  <r>
    <x v="8"/>
    <x v="4"/>
    <x v="4"/>
    <n v="43244"/>
    <n v="92"/>
    <n v="4381"/>
    <n v="131430"/>
    <n v="17.64"/>
    <n v="21061"/>
    <n v="23182"/>
  </r>
  <r>
    <x v="8"/>
    <x v="4"/>
    <x v="5"/>
    <n v="125079"/>
    <n v="126"/>
    <n v="5324"/>
    <n v="159720"/>
    <n v="40.15"/>
    <n v="71907"/>
    <n v="64133"/>
  </r>
  <r>
    <x v="8"/>
    <x v="4"/>
    <x v="6"/>
    <n v="77396"/>
    <n v="105"/>
    <n v="3975"/>
    <n v="119250"/>
    <n v="32.49"/>
    <n v="45652"/>
    <n v="38743"/>
  </r>
  <r>
    <x v="8"/>
    <x v="4"/>
    <x v="7"/>
    <n v="9866"/>
    <n v="30"/>
    <n v="1125"/>
    <n v="33750"/>
    <n v="15.89"/>
    <n v="5286"/>
    <n v="5363"/>
  </r>
  <r>
    <x v="8"/>
    <x v="4"/>
    <x v="8"/>
    <n v="19866"/>
    <n v="56"/>
    <n v="2471"/>
    <n v="74130"/>
    <n v="15.54"/>
    <n v="10289"/>
    <n v="11521"/>
  </r>
  <r>
    <x v="8"/>
    <x v="4"/>
    <x v="9"/>
    <n v="28415"/>
    <n v="82"/>
    <n v="2210"/>
    <n v="66300"/>
    <n v="26.9"/>
    <n v="14475"/>
    <n v="17834"/>
  </r>
  <r>
    <x v="8"/>
    <x v="4"/>
    <x v="10"/>
    <n v="56702"/>
    <n v="108"/>
    <n v="4134"/>
    <n v="124020"/>
    <n v="24.49"/>
    <n v="30136"/>
    <n v="30369"/>
  </r>
  <r>
    <x v="8"/>
    <x v="4"/>
    <x v="11"/>
    <n v="44660"/>
    <n v="46"/>
    <n v="2019"/>
    <n v="60570"/>
    <n v="37.409999999999997"/>
    <n v="20653"/>
    <n v="22662"/>
  </r>
  <r>
    <x v="8"/>
    <x v="4"/>
    <x v="12"/>
    <n v="36881"/>
    <n v="91"/>
    <n v="2396"/>
    <n v="71880"/>
    <n v="29.94"/>
    <n v="21853"/>
    <n v="21524"/>
  </r>
  <r>
    <x v="8"/>
    <x v="4"/>
    <x v="13"/>
    <n v="12060"/>
    <n v="34"/>
    <n v="956"/>
    <n v="28680"/>
    <n v="23.01"/>
    <n v="7457"/>
    <n v="6600"/>
  </r>
  <r>
    <x v="8"/>
    <x v="4"/>
    <x v="14"/>
    <n v="11757"/>
    <n v="36"/>
    <n v="1059"/>
    <n v="31770"/>
    <n v="17.12"/>
    <n v="5827"/>
    <n v="5440"/>
  </r>
  <r>
    <x v="8"/>
    <x v="4"/>
    <x v="15"/>
    <n v="12154"/>
    <n v="49"/>
    <n v="1741"/>
    <n v="52230"/>
    <n v="13.11"/>
    <n v="6498"/>
    <n v="6849"/>
  </r>
  <r>
    <x v="8"/>
    <x v="4"/>
    <x v="16"/>
    <n v="131378"/>
    <n v="88"/>
    <n v="4476"/>
    <n v="134280"/>
    <n v="63.74"/>
    <n v="71076"/>
    <n v="85589"/>
  </r>
  <r>
    <x v="8"/>
    <x v="4"/>
    <x v="17"/>
    <n v="106954"/>
    <n v="53"/>
    <n v="3638"/>
    <n v="109140"/>
    <n v="67.319999999999993"/>
    <n v="59372"/>
    <n v="73473"/>
  </r>
  <r>
    <x v="8"/>
    <x v="4"/>
    <x v="18"/>
    <n v="37662"/>
    <n v="91"/>
    <n v="2702"/>
    <n v="81060"/>
    <n v="27.2"/>
    <n v="21635"/>
    <n v="22047"/>
  </r>
  <r>
    <x v="8"/>
    <x v="4"/>
    <x v="19"/>
    <n v="58385"/>
    <n v="124"/>
    <n v="5237"/>
    <n v="157110"/>
    <n v="22.12"/>
    <n v="26932"/>
    <n v="34752"/>
  </r>
  <r>
    <x v="8"/>
    <x v="4"/>
    <x v="20"/>
    <n v="241487"/>
    <n v="293"/>
    <n v="12389"/>
    <n v="371670"/>
    <n v="37.68"/>
    <n v="124578"/>
    <n v="140027"/>
  </r>
  <r>
    <x v="8"/>
    <x v="4"/>
    <x v="21"/>
    <n v="15875"/>
    <n v="38"/>
    <n v="1034"/>
    <n v="31020"/>
    <n v="22.5"/>
    <n v="10396"/>
    <n v="6981"/>
  </r>
  <r>
    <x v="8"/>
    <x v="4"/>
    <x v="22"/>
    <n v="13712"/>
    <n v="26"/>
    <n v="1203"/>
    <n v="36090"/>
    <n v="20.350000000000001"/>
    <n v="10176"/>
    <n v="7345"/>
  </r>
  <r>
    <x v="8"/>
    <x v="4"/>
    <x v="23"/>
    <n v="13127"/>
    <n v="42"/>
    <n v="1225"/>
    <n v="36750"/>
    <n v="20.74"/>
    <n v="7833"/>
    <n v="7621"/>
  </r>
  <r>
    <x v="8"/>
    <x v="4"/>
    <x v="24"/>
    <n v="284200"/>
    <n v="399"/>
    <n v="15851"/>
    <n v="475530"/>
    <n v="34.06"/>
    <n v="152983"/>
    <n v="161974"/>
  </r>
  <r>
    <x v="8"/>
    <x v="4"/>
    <x v="25"/>
    <n v="56740"/>
    <n v="144"/>
    <n v="4235"/>
    <n v="127050"/>
    <n v="25.35"/>
    <n v="41081"/>
    <n v="32208"/>
  </r>
  <r>
    <x v="8"/>
    <x v="4"/>
    <x v="26"/>
    <n v="35170"/>
    <n v="37"/>
    <n v="2050"/>
    <n v="61500"/>
    <n v="31.12"/>
    <n v="17853"/>
    <n v="19137"/>
  </r>
  <r>
    <x v="8"/>
    <x v="4"/>
    <x v="27"/>
    <n v="164371"/>
    <n v="92"/>
    <n v="5499"/>
    <n v="164970"/>
    <n v="52.77"/>
    <n v="62372"/>
    <n v="87047"/>
  </r>
  <r>
    <x v="8"/>
    <x v="4"/>
    <x v="28"/>
    <n v="13609"/>
    <n v="41"/>
    <n v="1531"/>
    <n v="45930"/>
    <n v="15.43"/>
    <n v="10283"/>
    <n v="7086"/>
  </r>
  <r>
    <x v="8"/>
    <x v="4"/>
    <x v="29"/>
    <n v="11915"/>
    <n v="46"/>
    <n v="2538"/>
    <n v="76140"/>
    <n v="8.3800000000000008"/>
    <n v="6396"/>
    <n v="6377"/>
  </r>
  <r>
    <x v="8"/>
    <x v="4"/>
    <x v="30"/>
    <n v="52879"/>
    <n v="74"/>
    <n v="2214"/>
    <n v="66420"/>
    <n v="44.94"/>
    <n v="30888"/>
    <n v="29850"/>
  </r>
  <r>
    <x v="8"/>
    <x v="4"/>
    <x v="31"/>
    <n v="4065"/>
    <n v="25"/>
    <n v="456"/>
    <n v="13680"/>
    <n v="17.05"/>
    <n v="2542"/>
    <n v="2333"/>
  </r>
  <r>
    <x v="8"/>
    <x v="4"/>
    <x v="32"/>
    <n v="14979"/>
    <n v="27"/>
    <n v="1450"/>
    <n v="43500"/>
    <n v="19.510000000000002"/>
    <n v="10017"/>
    <n v="8486"/>
  </r>
  <r>
    <x v="8"/>
    <x v="4"/>
    <x v="33"/>
    <n v="24185"/>
    <n v="76"/>
    <n v="1893"/>
    <n v="56790"/>
    <n v="26.68"/>
    <n v="12891"/>
    <n v="15154"/>
  </r>
  <r>
    <x v="8"/>
    <x v="4"/>
    <x v="34"/>
    <n v="1863683"/>
    <n v="2905"/>
    <n v="117348"/>
    <n v="3520440"/>
    <n v="30.48"/>
    <n v="974156"/>
    <n v="1072933"/>
  </r>
  <r>
    <x v="9"/>
    <x v="0"/>
    <x v="0"/>
    <n v="17326"/>
    <n v="32"/>
    <n v="960"/>
    <n v="29760"/>
    <n v="35.69"/>
    <n v="9386"/>
    <n v="10622"/>
  </r>
  <r>
    <x v="9"/>
    <x v="0"/>
    <x v="1"/>
    <n v="207083"/>
    <n v="62"/>
    <n v="7193"/>
    <n v="222983"/>
    <n v="61.64"/>
    <n v="105396"/>
    <n v="137437"/>
  </r>
  <r>
    <x v="9"/>
    <x v="0"/>
    <x v="2"/>
    <n v="2108"/>
    <n v="11"/>
    <n v="203"/>
    <n v="6293"/>
    <n v="20.61"/>
    <n v="1263"/>
    <n v="1297"/>
  </r>
  <r>
    <x v="9"/>
    <x v="0"/>
    <x v="3"/>
    <n v="15792"/>
    <n v="30"/>
    <n v="841"/>
    <n v="26071"/>
    <n v="38.549999999999997"/>
    <n v="8463"/>
    <n v="10050"/>
  </r>
  <r>
    <x v="9"/>
    <x v="0"/>
    <x v="4"/>
    <n v="4789"/>
    <n v="6"/>
    <n v="192"/>
    <n v="5952"/>
    <n v="48.98"/>
    <n v="3075"/>
    <n v="2915"/>
  </r>
  <r>
    <x v="9"/>
    <x v="0"/>
    <x v="5"/>
    <n v="57879"/>
    <n v="18"/>
    <n v="1518"/>
    <n v="47058"/>
    <n v="66.52"/>
    <n v="37129"/>
    <n v="31302"/>
  </r>
  <r>
    <x v="9"/>
    <x v="0"/>
    <x v="6"/>
    <n v="11888"/>
    <n v="9"/>
    <n v="458"/>
    <n v="14198"/>
    <n v="44.48"/>
    <n v="7341"/>
    <n v="6315"/>
  </r>
  <r>
    <x v="9"/>
    <x v="0"/>
    <x v="7"/>
    <m/>
    <n v="5"/>
    <n v="66"/>
    <n v="2046"/>
    <m/>
    <m/>
    <m/>
  </r>
  <r>
    <x v="9"/>
    <x v="0"/>
    <x v="8"/>
    <n v="1324"/>
    <n v="10"/>
    <n v="203"/>
    <n v="6293"/>
    <n v="15.67"/>
    <n v="824"/>
    <n v="986"/>
  </r>
  <r>
    <x v="9"/>
    <x v="0"/>
    <x v="9"/>
    <n v="7050"/>
    <n v="24"/>
    <n v="432"/>
    <n v="13392"/>
    <n v="38.43"/>
    <n v="3823"/>
    <n v="5146"/>
  </r>
  <r>
    <x v="9"/>
    <x v="0"/>
    <x v="10"/>
    <n v="4519"/>
    <n v="18"/>
    <n v="329"/>
    <n v="10199"/>
    <n v="29.15"/>
    <n v="2682"/>
    <n v="2973"/>
  </r>
  <r>
    <x v="9"/>
    <x v="0"/>
    <x v="11"/>
    <n v="8700"/>
    <n v="10"/>
    <n v="314"/>
    <n v="9734"/>
    <n v="41.56"/>
    <n v="4319"/>
    <n v="4045"/>
  </r>
  <r>
    <x v="9"/>
    <x v="0"/>
    <x v="12"/>
    <n v="11544"/>
    <n v="24"/>
    <n v="687"/>
    <n v="21297"/>
    <n v="34.39"/>
    <n v="5771"/>
    <n v="7325"/>
  </r>
  <r>
    <x v="9"/>
    <x v="0"/>
    <x v="13"/>
    <m/>
    <n v="5"/>
    <n v="81"/>
    <n v="2511"/>
    <m/>
    <m/>
    <m/>
  </r>
  <r>
    <x v="9"/>
    <x v="0"/>
    <x v="14"/>
    <n v="4932"/>
    <n v="9"/>
    <n v="196"/>
    <n v="6076"/>
    <m/>
    <n v="1737"/>
    <m/>
  </r>
  <r>
    <x v="9"/>
    <x v="0"/>
    <x v="15"/>
    <m/>
    <n v="8"/>
    <n v="62"/>
    <n v="1922"/>
    <m/>
    <m/>
    <m/>
  </r>
  <r>
    <x v="9"/>
    <x v="0"/>
    <x v="16"/>
    <n v="69635"/>
    <n v="24"/>
    <n v="2333"/>
    <n v="72323"/>
    <n v="65.540000000000006"/>
    <n v="40137"/>
    <n v="47402"/>
  </r>
  <r>
    <x v="9"/>
    <x v="0"/>
    <x v="17"/>
    <n v="66537"/>
    <n v="20"/>
    <n v="2213"/>
    <n v="68603"/>
    <n v="66.03"/>
    <n v="39026"/>
    <n v="45300"/>
  </r>
  <r>
    <x v="9"/>
    <x v="0"/>
    <x v="18"/>
    <n v="6523"/>
    <n v="15"/>
    <n v="344"/>
    <n v="10664"/>
    <n v="35.53"/>
    <n v="3833"/>
    <n v="3789"/>
  </r>
  <r>
    <x v="9"/>
    <x v="0"/>
    <x v="19"/>
    <n v="6255"/>
    <n v="18"/>
    <n v="360"/>
    <n v="11160"/>
    <n v="39.72"/>
    <n v="3120"/>
    <n v="4433"/>
  </r>
  <r>
    <x v="9"/>
    <x v="0"/>
    <x v="20"/>
    <n v="118769"/>
    <n v="65"/>
    <n v="3594"/>
    <n v="111414"/>
    <n v="65.92"/>
    <n v="68800"/>
    <n v="73442"/>
  </r>
  <r>
    <x v="9"/>
    <x v="0"/>
    <x v="21"/>
    <m/>
    <n v="8"/>
    <n v="128"/>
    <n v="3968"/>
    <m/>
    <m/>
    <m/>
  </r>
  <r>
    <x v="9"/>
    <x v="0"/>
    <x v="22"/>
    <m/>
    <n v="4"/>
    <n v="200"/>
    <n v="6200"/>
    <m/>
    <m/>
    <m/>
  </r>
  <r>
    <x v="9"/>
    <x v="0"/>
    <x v="23"/>
    <m/>
    <n v="12"/>
    <n v="178"/>
    <n v="5518"/>
    <m/>
    <m/>
    <m/>
  </r>
  <r>
    <x v="9"/>
    <x v="0"/>
    <x v="24"/>
    <n v="126845"/>
    <n v="89"/>
    <n v="4100"/>
    <n v="127100"/>
    <n v="62"/>
    <n v="75372"/>
    <n v="78806"/>
  </r>
  <r>
    <x v="9"/>
    <x v="0"/>
    <x v="25"/>
    <n v="23048"/>
    <n v="46"/>
    <n v="1197"/>
    <n v="37107"/>
    <n v="37.76"/>
    <n v="18191"/>
    <n v="14013"/>
  </r>
  <r>
    <x v="9"/>
    <x v="0"/>
    <x v="26"/>
    <m/>
    <n v="5"/>
    <n v="232"/>
    <n v="7192"/>
    <m/>
    <m/>
    <m/>
  </r>
  <r>
    <x v="9"/>
    <x v="0"/>
    <x v="27"/>
    <n v="80275"/>
    <n v="24"/>
    <n v="2397"/>
    <n v="74307"/>
    <n v="59.38"/>
    <n v="38722"/>
    <n v="44126"/>
  </r>
  <r>
    <x v="9"/>
    <x v="0"/>
    <x v="28"/>
    <n v="7624"/>
    <n v="12"/>
    <n v="434"/>
    <n v="13454"/>
    <n v="34.92"/>
    <n v="6683"/>
    <n v="4698"/>
  </r>
  <r>
    <x v="9"/>
    <x v="0"/>
    <x v="29"/>
    <m/>
    <n v="15"/>
    <n v="181"/>
    <n v="5611"/>
    <m/>
    <m/>
    <m/>
  </r>
  <r>
    <x v="9"/>
    <x v="0"/>
    <x v="30"/>
    <n v="18875"/>
    <n v="20"/>
    <n v="709"/>
    <n v="21979"/>
    <n v="57.31"/>
    <n v="13835"/>
    <n v="12596"/>
  </r>
  <r>
    <x v="9"/>
    <x v="0"/>
    <x v="31"/>
    <m/>
    <n v="9"/>
    <n v="86"/>
    <n v="2666"/>
    <m/>
    <m/>
    <m/>
  </r>
  <r>
    <x v="9"/>
    <x v="0"/>
    <x v="32"/>
    <n v="12110"/>
    <n v="6"/>
    <n v="544"/>
    <n v="16864"/>
    <n v="39.57"/>
    <n v="7944"/>
    <n v="6673"/>
  </r>
  <r>
    <x v="9"/>
    <x v="0"/>
    <x v="33"/>
    <n v="7705"/>
    <n v="24"/>
    <n v="483"/>
    <n v="14973"/>
    <n v="40.31"/>
    <n v="4191"/>
    <n v="6035"/>
  </r>
  <r>
    <x v="9"/>
    <x v="0"/>
    <x v="34"/>
    <n v="723668"/>
    <n v="588"/>
    <n v="27135"/>
    <n v="841185"/>
    <n v="53.7"/>
    <n v="409682"/>
    <n v="451721"/>
  </r>
  <r>
    <x v="9"/>
    <x v="1"/>
    <x v="0"/>
    <n v="44927"/>
    <n v="133"/>
    <n v="1661"/>
    <n v="51491"/>
    <n v="43.83"/>
    <n v="23751"/>
    <n v="22571"/>
  </r>
  <r>
    <x v="9"/>
    <x v="1"/>
    <x v="1"/>
    <n v="106984"/>
    <n v="174"/>
    <n v="3332"/>
    <n v="103292"/>
    <n v="55.22"/>
    <n v="48289"/>
    <n v="57035"/>
  </r>
  <r>
    <x v="9"/>
    <x v="1"/>
    <x v="2"/>
    <n v="11312"/>
    <n v="63"/>
    <n v="587"/>
    <n v="18197"/>
    <n v="30.41"/>
    <n v="7356"/>
    <n v="5534"/>
  </r>
  <r>
    <x v="9"/>
    <x v="1"/>
    <x v="3"/>
    <n v="43152"/>
    <n v="79"/>
    <n v="1252"/>
    <n v="38812"/>
    <n v="56.84"/>
    <n v="23047"/>
    <n v="22061"/>
  </r>
  <r>
    <x v="9"/>
    <x v="1"/>
    <x v="4"/>
    <n v="28236"/>
    <n v="59"/>
    <n v="850"/>
    <n v="26350"/>
    <n v="49.6"/>
    <n v="14918"/>
    <n v="13070"/>
  </r>
  <r>
    <x v="9"/>
    <x v="1"/>
    <x v="5"/>
    <n v="50848"/>
    <n v="83"/>
    <n v="1346"/>
    <n v="41726"/>
    <n v="53.72"/>
    <n v="27764"/>
    <n v="22415"/>
  </r>
  <r>
    <x v="9"/>
    <x v="1"/>
    <x v="6"/>
    <n v="42717"/>
    <n v="72"/>
    <n v="1135"/>
    <n v="35185"/>
    <n v="55.67"/>
    <n v="26447"/>
    <n v="19589"/>
  </r>
  <r>
    <x v="9"/>
    <x v="1"/>
    <x v="7"/>
    <n v="6042"/>
    <n v="20"/>
    <n v="233"/>
    <n v="7223"/>
    <n v="50.13"/>
    <n v="4132"/>
    <n v="3621"/>
  </r>
  <r>
    <x v="9"/>
    <x v="1"/>
    <x v="8"/>
    <n v="12407"/>
    <n v="31"/>
    <n v="493"/>
    <n v="15283"/>
    <n v="46.96"/>
    <n v="7589"/>
    <n v="7177"/>
  </r>
  <r>
    <x v="9"/>
    <x v="1"/>
    <x v="9"/>
    <n v="18351"/>
    <n v="41"/>
    <n v="647"/>
    <n v="20057"/>
    <n v="54.03"/>
    <n v="9096"/>
    <n v="10836"/>
  </r>
  <r>
    <x v="9"/>
    <x v="1"/>
    <x v="10"/>
    <n v="37330"/>
    <n v="64"/>
    <n v="1158"/>
    <n v="35898"/>
    <n v="56.98"/>
    <n v="19773"/>
    <n v="20456"/>
  </r>
  <r>
    <x v="9"/>
    <x v="1"/>
    <x v="11"/>
    <n v="6052"/>
    <n v="16"/>
    <n v="317"/>
    <n v="9827"/>
    <n v="24.18"/>
    <n v="2953"/>
    <n v="2376"/>
  </r>
  <r>
    <x v="9"/>
    <x v="1"/>
    <x v="12"/>
    <n v="28267"/>
    <n v="55"/>
    <n v="901"/>
    <n v="27931"/>
    <n v="55.08"/>
    <n v="16420"/>
    <n v="15383"/>
  </r>
  <r>
    <x v="9"/>
    <x v="1"/>
    <x v="13"/>
    <n v="10200"/>
    <n v="23"/>
    <n v="429"/>
    <n v="13299"/>
    <n v="42.92"/>
    <n v="5886"/>
    <n v="5708"/>
  </r>
  <r>
    <x v="9"/>
    <x v="1"/>
    <x v="14"/>
    <n v="5254"/>
    <n v="18"/>
    <n v="172"/>
    <n v="5332"/>
    <n v="48.69"/>
    <n v="3223"/>
    <n v="2596"/>
  </r>
  <r>
    <x v="9"/>
    <x v="1"/>
    <x v="15"/>
    <n v="7484"/>
    <n v="28"/>
    <n v="255"/>
    <n v="7905"/>
    <n v="49.61"/>
    <n v="4513"/>
    <n v="3922"/>
  </r>
  <r>
    <x v="9"/>
    <x v="1"/>
    <x v="16"/>
    <n v="33632"/>
    <n v="51"/>
    <n v="1117"/>
    <n v="34627"/>
    <n v="51.92"/>
    <n v="16079"/>
    <n v="17978"/>
  </r>
  <r>
    <x v="9"/>
    <x v="1"/>
    <x v="17"/>
    <n v="20343"/>
    <n v="26"/>
    <n v="688"/>
    <n v="21328"/>
    <n v="52.24"/>
    <n v="9501"/>
    <n v="11141"/>
  </r>
  <r>
    <x v="9"/>
    <x v="1"/>
    <x v="18"/>
    <n v="19801"/>
    <n v="43"/>
    <n v="550"/>
    <n v="17050"/>
    <n v="56.25"/>
    <n v="12394"/>
    <n v="9591"/>
  </r>
  <r>
    <x v="9"/>
    <x v="1"/>
    <x v="19"/>
    <n v="26966"/>
    <n v="73"/>
    <n v="907"/>
    <n v="28117"/>
    <n v="53.17"/>
    <n v="14294"/>
    <n v="14949"/>
  </r>
  <r>
    <x v="9"/>
    <x v="1"/>
    <x v="20"/>
    <n v="80091"/>
    <n v="151"/>
    <n v="2093"/>
    <n v="64883"/>
    <n v="56.65"/>
    <n v="42465"/>
    <n v="36756"/>
  </r>
  <r>
    <x v="9"/>
    <x v="1"/>
    <x v="21"/>
    <n v="9472"/>
    <n v="19"/>
    <n v="254"/>
    <n v="7874"/>
    <n v="50.81"/>
    <n v="6183"/>
    <n v="4001"/>
  </r>
  <r>
    <x v="9"/>
    <x v="1"/>
    <x v="22"/>
    <n v="9439"/>
    <n v="15"/>
    <n v="339"/>
    <n v="10509"/>
    <n v="49.19"/>
    <n v="6963"/>
    <n v="5169"/>
  </r>
  <r>
    <x v="9"/>
    <x v="1"/>
    <x v="23"/>
    <n v="9214"/>
    <n v="23"/>
    <n v="249"/>
    <n v="7719"/>
    <n v="66.67"/>
    <n v="5480"/>
    <n v="5146"/>
  </r>
  <r>
    <x v="9"/>
    <x v="1"/>
    <x v="24"/>
    <n v="108216"/>
    <n v="208"/>
    <n v="2935"/>
    <n v="90985"/>
    <n v="56.13"/>
    <n v="61091"/>
    <n v="51072"/>
  </r>
  <r>
    <x v="9"/>
    <x v="1"/>
    <x v="25"/>
    <n v="23491"/>
    <n v="60"/>
    <n v="780"/>
    <n v="24180"/>
    <n v="44.29"/>
    <n v="17630"/>
    <n v="10710"/>
  </r>
  <r>
    <x v="9"/>
    <x v="1"/>
    <x v="26"/>
    <n v="7442"/>
    <n v="17"/>
    <n v="229"/>
    <n v="7099"/>
    <n v="45.37"/>
    <n v="4716"/>
    <n v="3221"/>
  </r>
  <r>
    <x v="9"/>
    <x v="1"/>
    <x v="27"/>
    <n v="35209"/>
    <n v="47"/>
    <n v="883"/>
    <n v="27373"/>
    <n v="52.1"/>
    <n v="16256"/>
    <n v="14260"/>
  </r>
  <r>
    <x v="9"/>
    <x v="1"/>
    <x v="28"/>
    <n v="5817"/>
    <n v="18"/>
    <n v="174"/>
    <n v="5394"/>
    <n v="51.13"/>
    <n v="4736"/>
    <n v="2758"/>
  </r>
  <r>
    <x v="9"/>
    <x v="1"/>
    <x v="29"/>
    <n v="5352"/>
    <n v="19"/>
    <n v="196"/>
    <n v="6076"/>
    <n v="41.75"/>
    <n v="3149"/>
    <n v="2537"/>
  </r>
  <r>
    <x v="9"/>
    <x v="1"/>
    <x v="30"/>
    <n v="24279"/>
    <n v="40"/>
    <n v="546"/>
    <n v="16926"/>
    <n v="70.25"/>
    <n v="12650"/>
    <n v="11891"/>
  </r>
  <r>
    <x v="9"/>
    <x v="1"/>
    <x v="31"/>
    <n v="1728"/>
    <n v="9"/>
    <n v="67"/>
    <n v="2077"/>
    <n v="41.84"/>
    <n v="1490"/>
    <n v="869"/>
  </r>
  <r>
    <x v="9"/>
    <x v="1"/>
    <x v="32"/>
    <n v="7902"/>
    <n v="17"/>
    <n v="245"/>
    <n v="7595"/>
    <n v="48.18"/>
    <n v="5095"/>
    <n v="3659"/>
  </r>
  <r>
    <x v="9"/>
    <x v="1"/>
    <x v="33"/>
    <n v="14926"/>
    <n v="37"/>
    <n v="410"/>
    <n v="12710"/>
    <n v="66.180000000000007"/>
    <n v="8424"/>
    <n v="8412"/>
  </r>
  <r>
    <x v="9"/>
    <x v="1"/>
    <x v="34"/>
    <n v="774324"/>
    <n v="1598"/>
    <n v="23807"/>
    <n v="738017"/>
    <n v="52.34"/>
    <n v="423159"/>
    <n v="386255"/>
  </r>
  <r>
    <x v="9"/>
    <x v="2"/>
    <x v="0"/>
    <n v="16671"/>
    <n v="30"/>
    <n v="1340"/>
    <n v="41540"/>
    <n v="32.17"/>
    <n v="6998"/>
    <n v="13363"/>
  </r>
  <r>
    <x v="9"/>
    <x v="2"/>
    <x v="1"/>
    <n v="44597"/>
    <n v="29"/>
    <n v="2521"/>
    <n v="78151"/>
    <n v="55.7"/>
    <n v="16282"/>
    <n v="43532"/>
  </r>
  <r>
    <x v="9"/>
    <x v="2"/>
    <x v="2"/>
    <n v="4302"/>
    <n v="11"/>
    <n v="322"/>
    <n v="9982"/>
    <n v="36.020000000000003"/>
    <n v="2421"/>
    <n v="3596"/>
  </r>
  <r>
    <x v="9"/>
    <x v="2"/>
    <x v="3"/>
    <n v="4384"/>
    <n v="14"/>
    <n v="480"/>
    <n v="14880"/>
    <n v="24.24"/>
    <n v="2486"/>
    <n v="3607"/>
  </r>
  <r>
    <x v="9"/>
    <x v="2"/>
    <x v="4"/>
    <n v="2584"/>
    <n v="5"/>
    <n v="218"/>
    <n v="6758"/>
    <n v="38.24"/>
    <n v="1214"/>
    <n v="2584"/>
  </r>
  <r>
    <x v="9"/>
    <x v="2"/>
    <x v="5"/>
    <n v="14737"/>
    <n v="11"/>
    <n v="879"/>
    <n v="27249"/>
    <n v="48.29"/>
    <n v="6566"/>
    <n v="13159"/>
  </r>
  <r>
    <x v="9"/>
    <x v="2"/>
    <x v="6"/>
    <n v="10063"/>
    <n v="13"/>
    <n v="662"/>
    <n v="20522"/>
    <n v="46.89"/>
    <n v="5089"/>
    <n v="9622"/>
  </r>
  <r>
    <x v="9"/>
    <x v="2"/>
    <x v="7"/>
    <s v="-"/>
    <s v="-"/>
    <s v="-"/>
    <s v="-"/>
    <s v="-"/>
    <s v="-"/>
    <s v="-"/>
  </r>
  <r>
    <x v="9"/>
    <x v="2"/>
    <x v="8"/>
    <n v="1200"/>
    <n v="4"/>
    <n v="139"/>
    <n v="4309"/>
    <n v="19.96"/>
    <n v="622"/>
    <n v="860"/>
  </r>
  <r>
    <x v="9"/>
    <x v="2"/>
    <x v="9"/>
    <n v="1894"/>
    <n v="6"/>
    <n v="132"/>
    <n v="4092"/>
    <n v="40.369999999999997"/>
    <n v="666"/>
    <n v="1652"/>
  </r>
  <r>
    <x v="9"/>
    <x v="2"/>
    <x v="10"/>
    <n v="3902"/>
    <n v="12"/>
    <n v="425"/>
    <n v="13175"/>
    <n v="28.8"/>
    <n v="2013"/>
    <n v="3794"/>
  </r>
  <r>
    <x v="9"/>
    <x v="2"/>
    <x v="11"/>
    <n v="4192"/>
    <n v="14"/>
    <n v="925"/>
    <n v="28675"/>
    <n v="13.09"/>
    <n v="2134"/>
    <n v="3754"/>
  </r>
  <r>
    <x v="9"/>
    <x v="2"/>
    <x v="12"/>
    <m/>
    <n v="3"/>
    <n v="109"/>
    <n v="3379"/>
    <m/>
    <m/>
    <m/>
  </r>
  <r>
    <x v="9"/>
    <x v="2"/>
    <x v="13"/>
    <m/>
    <n v="2"/>
    <n v="48"/>
    <n v="1488"/>
    <m/>
    <m/>
    <m/>
  </r>
  <r>
    <x v="9"/>
    <x v="2"/>
    <x v="14"/>
    <m/>
    <n v="1"/>
    <n v="16"/>
    <n v="496"/>
    <m/>
    <m/>
    <m/>
  </r>
  <r>
    <x v="9"/>
    <x v="2"/>
    <x v="15"/>
    <m/>
    <n v="5"/>
    <n v="217"/>
    <n v="6727"/>
    <m/>
    <m/>
    <m/>
  </r>
  <r>
    <x v="9"/>
    <x v="2"/>
    <x v="16"/>
    <m/>
    <n v="8"/>
    <n v="759"/>
    <n v="23529"/>
    <m/>
    <m/>
    <m/>
  </r>
  <r>
    <x v="9"/>
    <x v="2"/>
    <x v="17"/>
    <n v="19869"/>
    <n v="7"/>
    <n v="737"/>
    <n v="22847"/>
    <n v="76.52"/>
    <n v="10876"/>
    <n v="17482"/>
  </r>
  <r>
    <x v="9"/>
    <x v="2"/>
    <x v="18"/>
    <n v="7687"/>
    <n v="20"/>
    <n v="616"/>
    <n v="19096"/>
    <n v="36.69"/>
    <n v="4518"/>
    <n v="7006"/>
  </r>
  <r>
    <x v="9"/>
    <x v="2"/>
    <x v="19"/>
    <n v="8990"/>
    <n v="18"/>
    <n v="686"/>
    <n v="21266"/>
    <n v="40.14"/>
    <n v="4659"/>
    <n v="8537"/>
  </r>
  <r>
    <x v="9"/>
    <x v="2"/>
    <x v="20"/>
    <n v="35259"/>
    <n v="39"/>
    <n v="2245"/>
    <n v="69595"/>
    <n v="44.8"/>
    <n v="17270"/>
    <n v="31179"/>
  </r>
  <r>
    <x v="9"/>
    <x v="2"/>
    <x v="21"/>
    <m/>
    <n v="4"/>
    <n v="96"/>
    <n v="2976"/>
    <m/>
    <m/>
    <m/>
  </r>
  <r>
    <x v="9"/>
    <x v="2"/>
    <x v="22"/>
    <n v="3166"/>
    <n v="5"/>
    <n v="270"/>
    <n v="8370"/>
    <n v="31.98"/>
    <n v="1980"/>
    <n v="2677"/>
  </r>
  <r>
    <x v="9"/>
    <x v="2"/>
    <x v="23"/>
    <m/>
    <n v="1"/>
    <n v="35"/>
    <n v="1085"/>
    <m/>
    <m/>
    <m/>
  </r>
  <r>
    <x v="9"/>
    <x v="2"/>
    <x v="24"/>
    <n v="39027"/>
    <n v="49"/>
    <n v="2646"/>
    <n v="82026"/>
    <n v="41.93"/>
    <n v="19757"/>
    <n v="34393"/>
  </r>
  <r>
    <x v="9"/>
    <x v="2"/>
    <x v="25"/>
    <n v="11225"/>
    <n v="20"/>
    <n v="894"/>
    <n v="27714"/>
    <n v="36.76"/>
    <n v="8640"/>
    <n v="10188"/>
  </r>
  <r>
    <x v="9"/>
    <x v="2"/>
    <x v="26"/>
    <m/>
    <n v="8"/>
    <n v="415"/>
    <n v="12865"/>
    <m/>
    <m/>
    <m/>
  </r>
  <r>
    <x v="9"/>
    <x v="2"/>
    <x v="27"/>
    <n v="16477"/>
    <n v="13"/>
    <n v="985"/>
    <n v="30535"/>
    <n v="50.73"/>
    <n v="7757"/>
    <n v="15489"/>
  </r>
  <r>
    <x v="9"/>
    <x v="2"/>
    <x v="28"/>
    <m/>
    <n v="3"/>
    <n v="50"/>
    <n v="1550"/>
    <m/>
    <m/>
    <m/>
  </r>
  <r>
    <x v="9"/>
    <x v="2"/>
    <x v="29"/>
    <m/>
    <n v="3"/>
    <n v="384"/>
    <n v="11904"/>
    <m/>
    <m/>
    <m/>
  </r>
  <r>
    <x v="9"/>
    <x v="2"/>
    <x v="30"/>
    <n v="6753"/>
    <n v="8"/>
    <n v="374"/>
    <n v="11594"/>
    <n v="55.01"/>
    <n v="3636"/>
    <n v="6378"/>
  </r>
  <r>
    <x v="9"/>
    <x v="2"/>
    <x v="31"/>
    <m/>
    <n v="1"/>
    <n v="19"/>
    <n v="589"/>
    <m/>
    <m/>
    <m/>
  </r>
  <r>
    <x v="9"/>
    <x v="2"/>
    <x v="32"/>
    <m/>
    <n v="3"/>
    <n v="279"/>
    <n v="8649"/>
    <m/>
    <m/>
    <m/>
  </r>
  <r>
    <x v="9"/>
    <x v="2"/>
    <x v="33"/>
    <n v="562"/>
    <n v="4"/>
    <n v="69"/>
    <n v="2139"/>
    <n v="25.11"/>
    <n v="340"/>
    <n v="537"/>
  </r>
  <r>
    <x v="9"/>
    <x v="2"/>
    <x v="34"/>
    <n v="233389"/>
    <n v="318"/>
    <n v="16609"/>
    <n v="514879"/>
    <n v="40.85"/>
    <n v="115153"/>
    <n v="210334"/>
  </r>
  <r>
    <x v="9"/>
    <x v="3"/>
    <x v="0"/>
    <n v="22081"/>
    <n v="47"/>
    <n v="6345"/>
    <n v="196695"/>
    <n v="5.07"/>
    <n v="12464"/>
    <n v="9977"/>
  </r>
  <r>
    <x v="9"/>
    <x v="3"/>
    <x v="1"/>
    <n v="22922"/>
    <n v="24"/>
    <n v="3338"/>
    <n v="103478"/>
    <n v="10.06"/>
    <n v="11223"/>
    <n v="10412"/>
  </r>
  <r>
    <x v="9"/>
    <x v="3"/>
    <x v="2"/>
    <n v="19858"/>
    <n v="24"/>
    <n v="3255"/>
    <n v="100905"/>
    <n v="8.73"/>
    <n v="9562"/>
    <n v="8808"/>
  </r>
  <r>
    <x v="9"/>
    <x v="3"/>
    <x v="3"/>
    <n v="14053"/>
    <n v="20"/>
    <n v="1826"/>
    <n v="56606"/>
    <n v="12.85"/>
    <n v="7881"/>
    <n v="7275"/>
  </r>
  <r>
    <x v="9"/>
    <x v="3"/>
    <x v="4"/>
    <n v="18245"/>
    <n v="22"/>
    <n v="3113"/>
    <n v="96503"/>
    <n v="9.08"/>
    <n v="7217"/>
    <n v="8760"/>
  </r>
  <r>
    <x v="9"/>
    <x v="3"/>
    <x v="5"/>
    <n v="17902"/>
    <n v="15"/>
    <n v="1613"/>
    <n v="50003"/>
    <n v="15.36"/>
    <n v="9333"/>
    <n v="7682"/>
  </r>
  <r>
    <x v="9"/>
    <x v="3"/>
    <x v="6"/>
    <n v="14406"/>
    <n v="14"/>
    <n v="1759"/>
    <n v="54529"/>
    <n v="11.44"/>
    <n v="7978"/>
    <n v="6239"/>
  </r>
  <r>
    <x v="9"/>
    <x v="3"/>
    <x v="7"/>
    <m/>
    <n v="5"/>
    <n v="826"/>
    <n v="25606"/>
    <m/>
    <m/>
    <m/>
  </r>
  <r>
    <x v="9"/>
    <x v="3"/>
    <x v="8"/>
    <n v="8114"/>
    <n v="11"/>
    <n v="1636"/>
    <n v="50716"/>
    <n v="7.25"/>
    <n v="3274"/>
    <n v="3675"/>
  </r>
  <r>
    <x v="9"/>
    <x v="3"/>
    <x v="9"/>
    <n v="4769"/>
    <n v="10"/>
    <n v="984"/>
    <n v="30504"/>
    <n v="7.3"/>
    <n v="2076"/>
    <n v="2228"/>
  </r>
  <r>
    <x v="9"/>
    <x v="3"/>
    <x v="10"/>
    <n v="19111"/>
    <n v="20"/>
    <n v="2408"/>
    <n v="74648"/>
    <n v="11.63"/>
    <n v="9408"/>
    <n v="8684"/>
  </r>
  <r>
    <x v="9"/>
    <x v="3"/>
    <x v="11"/>
    <n v="3708"/>
    <n v="5"/>
    <n v="471"/>
    <n v="14601"/>
    <n v="11.59"/>
    <n v="2076"/>
    <n v="1692"/>
  </r>
  <r>
    <x v="9"/>
    <x v="3"/>
    <x v="12"/>
    <m/>
    <n v="9"/>
    <n v="763"/>
    <n v="23653"/>
    <m/>
    <m/>
    <m/>
  </r>
  <r>
    <x v="9"/>
    <x v="3"/>
    <x v="13"/>
    <m/>
    <n v="4"/>
    <n v="398"/>
    <n v="12338"/>
    <m/>
    <m/>
    <m/>
  </r>
  <r>
    <x v="9"/>
    <x v="3"/>
    <x v="14"/>
    <m/>
    <n v="8"/>
    <n v="773"/>
    <n v="23963"/>
    <m/>
    <m/>
    <m/>
  </r>
  <r>
    <x v="9"/>
    <x v="3"/>
    <x v="15"/>
    <n v="5386"/>
    <n v="9"/>
    <n v="1216"/>
    <n v="37696"/>
    <n v="7.62"/>
    <n v="2194"/>
    <n v="2874"/>
  </r>
  <r>
    <x v="9"/>
    <x v="3"/>
    <x v="16"/>
    <m/>
    <n v="3"/>
    <n v="234"/>
    <n v="7254"/>
    <m/>
    <m/>
    <m/>
  </r>
  <r>
    <x v="9"/>
    <x v="3"/>
    <x v="17"/>
    <s v="-"/>
    <s v="-"/>
    <s v="-"/>
    <s v="-"/>
    <s v="-"/>
    <s v="-"/>
    <s v="-"/>
  </r>
  <r>
    <x v="9"/>
    <x v="3"/>
    <x v="18"/>
    <n v="13506"/>
    <n v="17"/>
    <n v="1287"/>
    <n v="39897"/>
    <n v="16.98"/>
    <n v="7160"/>
    <n v="6773"/>
  </r>
  <r>
    <x v="9"/>
    <x v="3"/>
    <x v="19"/>
    <n v="23654"/>
    <n v="18"/>
    <n v="3614"/>
    <n v="112034"/>
    <n v="10.66"/>
    <n v="8617"/>
    <n v="11938"/>
  </r>
  <r>
    <x v="9"/>
    <x v="3"/>
    <x v="20"/>
    <n v="35294"/>
    <n v="37"/>
    <n v="4380"/>
    <n v="135780"/>
    <n v="11.73"/>
    <n v="17786"/>
    <n v="15929"/>
  </r>
  <r>
    <x v="9"/>
    <x v="3"/>
    <x v="21"/>
    <n v="5860"/>
    <n v="7"/>
    <n v="556"/>
    <n v="17236"/>
    <n v="13.32"/>
    <n v="3716"/>
    <n v="2296"/>
  </r>
  <r>
    <x v="9"/>
    <x v="3"/>
    <x v="22"/>
    <m/>
    <n v="4"/>
    <n v="543"/>
    <n v="16833"/>
    <m/>
    <m/>
    <m/>
  </r>
  <r>
    <x v="9"/>
    <x v="3"/>
    <x v="23"/>
    <n v="3544"/>
    <n v="7"/>
    <n v="836"/>
    <n v="25916"/>
    <n v="7.6"/>
    <n v="2263"/>
    <n v="1970"/>
  </r>
  <r>
    <x v="9"/>
    <x v="3"/>
    <x v="24"/>
    <n v="48421"/>
    <n v="55"/>
    <n v="6315"/>
    <n v="195765"/>
    <n v="11.1"/>
    <n v="26926"/>
    <n v="21721"/>
  </r>
  <r>
    <x v="9"/>
    <x v="3"/>
    <x v="25"/>
    <n v="20566"/>
    <n v="14"/>
    <n v="1340"/>
    <n v="41540"/>
    <n v="23.11"/>
    <n v="13115"/>
    <n v="9599"/>
  </r>
  <r>
    <x v="9"/>
    <x v="3"/>
    <x v="26"/>
    <n v="7446"/>
    <n v="5"/>
    <n v="1142"/>
    <n v="35402"/>
    <n v="9.27"/>
    <n v="3556"/>
    <n v="3281"/>
  </r>
  <r>
    <x v="9"/>
    <x v="3"/>
    <x v="27"/>
    <n v="14183"/>
    <n v="8"/>
    <n v="1508"/>
    <n v="46748"/>
    <n v="14.83"/>
    <n v="6577"/>
    <n v="6933"/>
  </r>
  <r>
    <x v="9"/>
    <x v="3"/>
    <x v="28"/>
    <m/>
    <n v="9"/>
    <n v="893"/>
    <n v="27683"/>
    <m/>
    <m/>
    <m/>
  </r>
  <r>
    <x v="9"/>
    <x v="3"/>
    <x v="29"/>
    <n v="5991"/>
    <n v="11"/>
    <n v="1960"/>
    <n v="60760"/>
    <n v="4.71"/>
    <n v="2552"/>
    <n v="2862"/>
  </r>
  <r>
    <x v="9"/>
    <x v="3"/>
    <x v="30"/>
    <n v="7666"/>
    <n v="7"/>
    <n v="591"/>
    <n v="18321"/>
    <n v="16.28"/>
    <n v="4579"/>
    <n v="2982"/>
  </r>
  <r>
    <x v="9"/>
    <x v="3"/>
    <x v="31"/>
    <n v="1856"/>
    <n v="5"/>
    <n v="269"/>
    <n v="8339"/>
    <n v="11.92"/>
    <n v="1143"/>
    <n v="994"/>
  </r>
  <r>
    <x v="9"/>
    <x v="3"/>
    <x v="32"/>
    <m/>
    <n v="2"/>
    <n v="389"/>
    <n v="12059"/>
    <m/>
    <m/>
    <m/>
  </r>
  <r>
    <x v="9"/>
    <x v="3"/>
    <x v="33"/>
    <n v="4007"/>
    <n v="11"/>
    <n v="943"/>
    <n v="29233"/>
    <n v="6.87"/>
    <n v="1886"/>
    <n v="2008"/>
  </r>
  <r>
    <x v="9"/>
    <x v="3"/>
    <x v="34"/>
    <n v="345331"/>
    <n v="412"/>
    <n v="51209"/>
    <n v="1587479"/>
    <n v="10.08"/>
    <n v="175955"/>
    <n v="159963"/>
  </r>
  <r>
    <x v="9"/>
    <x v="4"/>
    <x v="0"/>
    <n v="101004"/>
    <n v="242"/>
    <n v="10306"/>
    <n v="319486"/>
    <n v="17.690000000000001"/>
    <n v="52599"/>
    <n v="56533"/>
  </r>
  <r>
    <x v="9"/>
    <x v="4"/>
    <x v="1"/>
    <n v="381586"/>
    <n v="289"/>
    <n v="16384"/>
    <n v="507904"/>
    <n v="48.91"/>
    <n v="181190"/>
    <n v="248417"/>
  </r>
  <r>
    <x v="9"/>
    <x v="4"/>
    <x v="2"/>
    <n v="37580"/>
    <n v="109"/>
    <n v="4367"/>
    <n v="135377"/>
    <n v="14.21"/>
    <n v="20602"/>
    <n v="19235"/>
  </r>
  <r>
    <x v="9"/>
    <x v="4"/>
    <x v="3"/>
    <n v="77380"/>
    <n v="143"/>
    <n v="4399"/>
    <n v="136369"/>
    <n v="31.53"/>
    <n v="41875"/>
    <n v="42992"/>
  </r>
  <r>
    <x v="9"/>
    <x v="4"/>
    <x v="4"/>
    <n v="53854"/>
    <n v="92"/>
    <n v="4373"/>
    <n v="135563"/>
    <n v="20.16"/>
    <n v="26424"/>
    <n v="27329"/>
  </r>
  <r>
    <x v="9"/>
    <x v="4"/>
    <x v="5"/>
    <n v="141365"/>
    <n v="127"/>
    <n v="5356"/>
    <n v="166036"/>
    <n v="44.9"/>
    <n v="80791"/>
    <n v="74558"/>
  </r>
  <r>
    <x v="9"/>
    <x v="4"/>
    <x v="6"/>
    <n v="79074"/>
    <n v="108"/>
    <n v="4014"/>
    <n v="124434"/>
    <n v="33.56"/>
    <n v="46854"/>
    <n v="41765"/>
  </r>
  <r>
    <x v="9"/>
    <x v="4"/>
    <x v="7"/>
    <n v="11316"/>
    <n v="30"/>
    <n v="1125"/>
    <n v="34875"/>
    <n v="17.75"/>
    <n v="6351"/>
    <n v="6189"/>
  </r>
  <r>
    <x v="9"/>
    <x v="4"/>
    <x v="8"/>
    <n v="23045"/>
    <n v="56"/>
    <n v="2471"/>
    <n v="76601"/>
    <n v="16.579999999999998"/>
    <n v="12310"/>
    <n v="12698"/>
  </r>
  <r>
    <x v="9"/>
    <x v="4"/>
    <x v="9"/>
    <n v="32064"/>
    <n v="81"/>
    <n v="2195"/>
    <n v="68045"/>
    <n v="29.19"/>
    <n v="15661"/>
    <n v="19861"/>
  </r>
  <r>
    <x v="9"/>
    <x v="4"/>
    <x v="10"/>
    <n v="64862"/>
    <n v="114"/>
    <n v="4320"/>
    <n v="133920"/>
    <n v="26.81"/>
    <n v="33876"/>
    <n v="35908"/>
  </r>
  <r>
    <x v="9"/>
    <x v="4"/>
    <x v="11"/>
    <n v="22652"/>
    <n v="45"/>
    <n v="2027"/>
    <n v="62837"/>
    <n v="18.88"/>
    <n v="11481"/>
    <n v="11866"/>
  </r>
  <r>
    <x v="9"/>
    <x v="4"/>
    <x v="12"/>
    <n v="43787"/>
    <n v="91"/>
    <n v="2460"/>
    <n v="76260"/>
    <n v="32.200000000000003"/>
    <n v="24410"/>
    <n v="24559"/>
  </r>
  <r>
    <x v="9"/>
    <x v="4"/>
    <x v="13"/>
    <n v="14208"/>
    <n v="34"/>
    <n v="956"/>
    <n v="29636"/>
    <n v="26"/>
    <n v="8699"/>
    <n v="7705"/>
  </r>
  <r>
    <x v="9"/>
    <x v="4"/>
    <x v="14"/>
    <n v="13141"/>
    <n v="36"/>
    <n v="1157"/>
    <n v="35867"/>
    <n v="17.2"/>
    <n v="6038"/>
    <n v="6168"/>
  </r>
  <r>
    <x v="9"/>
    <x v="4"/>
    <x v="15"/>
    <n v="13845"/>
    <n v="50"/>
    <n v="1750"/>
    <n v="54250"/>
    <n v="14.09"/>
    <n v="7271"/>
    <n v="7643"/>
  </r>
  <r>
    <x v="9"/>
    <x v="4"/>
    <x v="16"/>
    <n v="130823"/>
    <n v="86"/>
    <n v="4443"/>
    <n v="137733"/>
    <n v="63"/>
    <n v="71572"/>
    <n v="86775"/>
  </r>
  <r>
    <x v="9"/>
    <x v="4"/>
    <x v="17"/>
    <n v="106749"/>
    <n v="53"/>
    <n v="3638"/>
    <n v="112778"/>
    <n v="65.55"/>
    <n v="59403"/>
    <n v="73923"/>
  </r>
  <r>
    <x v="9"/>
    <x v="4"/>
    <x v="18"/>
    <n v="47517"/>
    <n v="95"/>
    <n v="2797"/>
    <n v="86707"/>
    <n v="31.32"/>
    <n v="27905"/>
    <n v="27159"/>
  </r>
  <r>
    <x v="9"/>
    <x v="4"/>
    <x v="19"/>
    <n v="65865"/>
    <n v="127"/>
    <n v="5567"/>
    <n v="172577"/>
    <n v="23.1"/>
    <n v="30690"/>
    <n v="39857"/>
  </r>
  <r>
    <x v="9"/>
    <x v="4"/>
    <x v="20"/>
    <n v="269413"/>
    <n v="292"/>
    <n v="12312"/>
    <n v="381672"/>
    <n v="41.21"/>
    <n v="146322"/>
    <n v="157306"/>
  </r>
  <r>
    <x v="9"/>
    <x v="4"/>
    <x v="21"/>
    <n v="18027"/>
    <n v="38"/>
    <n v="1034"/>
    <n v="32054"/>
    <n v="24.84"/>
    <n v="11831"/>
    <n v="7963"/>
  </r>
  <r>
    <x v="9"/>
    <x v="4"/>
    <x v="22"/>
    <n v="19948"/>
    <n v="28"/>
    <n v="1352"/>
    <n v="41912"/>
    <n v="28.11"/>
    <n v="15654"/>
    <n v="11783"/>
  </r>
  <r>
    <x v="9"/>
    <x v="4"/>
    <x v="23"/>
    <n v="15122"/>
    <n v="43"/>
    <n v="1298"/>
    <n v="40238"/>
    <n v="22.22"/>
    <n v="9338"/>
    <n v="8940"/>
  </r>
  <r>
    <x v="9"/>
    <x v="4"/>
    <x v="24"/>
    <n v="322510"/>
    <n v="401"/>
    <n v="15996"/>
    <n v="495876"/>
    <n v="37.51"/>
    <n v="183144"/>
    <n v="185991"/>
  </r>
  <r>
    <x v="9"/>
    <x v="4"/>
    <x v="25"/>
    <n v="78331"/>
    <n v="140"/>
    <n v="4211"/>
    <n v="130541"/>
    <n v="34.1"/>
    <n v="57577"/>
    <n v="44509"/>
  </r>
  <r>
    <x v="9"/>
    <x v="4"/>
    <x v="26"/>
    <n v="24773"/>
    <n v="35"/>
    <n v="2018"/>
    <n v="62558"/>
    <n v="20.03"/>
    <n v="14046"/>
    <n v="12531"/>
  </r>
  <r>
    <x v="9"/>
    <x v="4"/>
    <x v="27"/>
    <n v="146143"/>
    <n v="92"/>
    <n v="5773"/>
    <n v="178963"/>
    <n v="45.15"/>
    <n v="69310"/>
    <n v="80808"/>
  </r>
  <r>
    <x v="9"/>
    <x v="4"/>
    <x v="28"/>
    <n v="18613"/>
    <n v="42"/>
    <n v="1551"/>
    <n v="48081"/>
    <n v="20.84"/>
    <n v="14627"/>
    <n v="10021"/>
  </r>
  <r>
    <x v="9"/>
    <x v="4"/>
    <x v="29"/>
    <n v="14542"/>
    <n v="48"/>
    <n v="2721"/>
    <n v="84351"/>
    <n v="9.0299999999999994"/>
    <n v="7526"/>
    <n v="7619"/>
  </r>
  <r>
    <x v="9"/>
    <x v="4"/>
    <x v="30"/>
    <n v="57573"/>
    <n v="75"/>
    <n v="2220"/>
    <n v="68820"/>
    <n v="49.18"/>
    <n v="34701"/>
    <n v="33848"/>
  </r>
  <r>
    <x v="9"/>
    <x v="4"/>
    <x v="31"/>
    <n v="4884"/>
    <n v="24"/>
    <n v="441"/>
    <n v="13671"/>
    <n v="21.1"/>
    <n v="3370"/>
    <n v="2884"/>
  </r>
  <r>
    <x v="9"/>
    <x v="4"/>
    <x v="32"/>
    <n v="27176"/>
    <n v="28"/>
    <n v="1457"/>
    <n v="45167"/>
    <n v="35.1"/>
    <n v="18208"/>
    <n v="15853"/>
  </r>
  <r>
    <x v="9"/>
    <x v="4"/>
    <x v="33"/>
    <n v="27200"/>
    <n v="76"/>
    <n v="1905"/>
    <n v="59055"/>
    <n v="28.77"/>
    <n v="14840"/>
    <n v="16992"/>
  </r>
  <r>
    <x v="9"/>
    <x v="4"/>
    <x v="34"/>
    <n v="2076713"/>
    <n v="2916"/>
    <n v="118760"/>
    <n v="3681560"/>
    <n v="32.82"/>
    <n v="1123949"/>
    <n v="1208273"/>
  </r>
  <r>
    <x v="10"/>
    <x v="0"/>
    <x v="0"/>
    <n v="19913"/>
    <n v="32"/>
    <n v="960"/>
    <n v="28800"/>
    <n v="40.99"/>
    <n v="9387"/>
    <n v="11805"/>
  </r>
  <r>
    <x v="10"/>
    <x v="0"/>
    <x v="1"/>
    <n v="229887"/>
    <n v="62"/>
    <n v="7210"/>
    <n v="216300"/>
    <n v="69.42"/>
    <n v="116876"/>
    <n v="150164"/>
  </r>
  <r>
    <x v="10"/>
    <x v="0"/>
    <x v="2"/>
    <n v="2762"/>
    <n v="11"/>
    <n v="181"/>
    <n v="5430"/>
    <n v="33.26"/>
    <n v="1715"/>
    <n v="1806"/>
  </r>
  <r>
    <x v="10"/>
    <x v="0"/>
    <x v="3"/>
    <n v="15575"/>
    <n v="30"/>
    <n v="841"/>
    <n v="25230"/>
    <n v="39.270000000000003"/>
    <n v="9206"/>
    <n v="9907"/>
  </r>
  <r>
    <x v="10"/>
    <x v="0"/>
    <x v="4"/>
    <n v="5097"/>
    <n v="6"/>
    <n v="192"/>
    <n v="5760"/>
    <n v="57.01"/>
    <m/>
    <n v="3284"/>
  </r>
  <r>
    <x v="10"/>
    <x v="0"/>
    <x v="5"/>
    <n v="59795"/>
    <n v="18"/>
    <n v="1518"/>
    <n v="45540"/>
    <n v="74.13"/>
    <n v="37752"/>
    <n v="33760"/>
  </r>
  <r>
    <x v="10"/>
    <x v="0"/>
    <x v="6"/>
    <n v="12427"/>
    <n v="9"/>
    <n v="458"/>
    <n v="13740"/>
    <n v="51.15"/>
    <n v="7470"/>
    <n v="7028"/>
  </r>
  <r>
    <x v="10"/>
    <x v="0"/>
    <x v="7"/>
    <m/>
    <n v="5"/>
    <n v="66"/>
    <n v="1980"/>
    <m/>
    <m/>
    <m/>
  </r>
  <r>
    <x v="10"/>
    <x v="0"/>
    <x v="8"/>
    <n v="1192"/>
    <n v="11"/>
    <n v="223"/>
    <n v="6690"/>
    <n v="14.33"/>
    <n v="746"/>
    <n v="959"/>
  </r>
  <r>
    <x v="10"/>
    <x v="0"/>
    <x v="9"/>
    <n v="7309"/>
    <n v="24"/>
    <n v="432"/>
    <n v="12960"/>
    <n v="43.13"/>
    <n v="4575"/>
    <n v="5589"/>
  </r>
  <r>
    <x v="10"/>
    <x v="0"/>
    <x v="10"/>
    <n v="5027"/>
    <n v="16"/>
    <n v="311"/>
    <n v="9330"/>
    <n v="32.97"/>
    <n v="2795"/>
    <n v="3076"/>
  </r>
  <r>
    <x v="10"/>
    <x v="0"/>
    <x v="11"/>
    <n v="7041"/>
    <n v="9"/>
    <n v="278"/>
    <n v="8340"/>
    <n v="48.09"/>
    <n v="4762"/>
    <n v="4011"/>
  </r>
  <r>
    <x v="10"/>
    <x v="0"/>
    <x v="12"/>
    <n v="10807"/>
    <n v="25"/>
    <n v="693"/>
    <n v="20790"/>
    <n v="34.93"/>
    <n v="6225"/>
    <n v="7262"/>
  </r>
  <r>
    <x v="10"/>
    <x v="0"/>
    <x v="13"/>
    <m/>
    <n v="5"/>
    <n v="81"/>
    <n v="2430"/>
    <m/>
    <m/>
    <m/>
  </r>
  <r>
    <x v="10"/>
    <x v="0"/>
    <x v="14"/>
    <n v="4895"/>
    <n v="9"/>
    <n v="196"/>
    <n v="5880"/>
    <n v="52.09"/>
    <n v="2213"/>
    <n v="3063"/>
  </r>
  <r>
    <x v="10"/>
    <x v="0"/>
    <x v="15"/>
    <m/>
    <n v="7"/>
    <n v="54"/>
    <n v="1620"/>
    <m/>
    <n v="141"/>
    <m/>
  </r>
  <r>
    <x v="10"/>
    <x v="0"/>
    <x v="16"/>
    <n v="80431"/>
    <n v="23"/>
    <n v="2320"/>
    <n v="69600"/>
    <n v="78.17"/>
    <n v="50618"/>
    <n v="54406"/>
  </r>
  <r>
    <x v="10"/>
    <x v="0"/>
    <x v="17"/>
    <n v="77563"/>
    <n v="19"/>
    <n v="2200"/>
    <n v="66000"/>
    <n v="79.31"/>
    <n v="49195"/>
    <n v="52344"/>
  </r>
  <r>
    <x v="10"/>
    <x v="0"/>
    <x v="18"/>
    <n v="8071"/>
    <n v="16"/>
    <n v="356"/>
    <n v="10680"/>
    <n v="43.53"/>
    <n v="4778"/>
    <n v="4649"/>
  </r>
  <r>
    <x v="10"/>
    <x v="0"/>
    <x v="19"/>
    <n v="8418"/>
    <n v="19"/>
    <n v="353"/>
    <n v="10590"/>
    <n v="51.54"/>
    <n v="4450"/>
    <n v="5458"/>
  </r>
  <r>
    <x v="10"/>
    <x v="0"/>
    <x v="20"/>
    <n v="126176"/>
    <n v="65"/>
    <n v="3581"/>
    <n v="107430"/>
    <n v="73.22"/>
    <n v="73868"/>
    <n v="78662"/>
  </r>
  <r>
    <x v="10"/>
    <x v="0"/>
    <x v="21"/>
    <m/>
    <n v="8"/>
    <n v="128"/>
    <n v="3840"/>
    <m/>
    <m/>
    <m/>
  </r>
  <r>
    <x v="10"/>
    <x v="0"/>
    <x v="22"/>
    <m/>
    <n v="4"/>
    <n v="200"/>
    <n v="6000"/>
    <m/>
    <m/>
    <m/>
  </r>
  <r>
    <x v="10"/>
    <x v="0"/>
    <x v="23"/>
    <m/>
    <n v="12"/>
    <n v="178"/>
    <n v="5340"/>
    <m/>
    <m/>
    <m/>
  </r>
  <r>
    <x v="10"/>
    <x v="0"/>
    <x v="24"/>
    <n v="137492"/>
    <n v="89"/>
    <n v="4087"/>
    <n v="122610"/>
    <n v="69.63"/>
    <n v="83439"/>
    <n v="85375"/>
  </r>
  <r>
    <x v="10"/>
    <x v="0"/>
    <x v="25"/>
    <n v="29024"/>
    <n v="46"/>
    <n v="1190"/>
    <n v="35700"/>
    <n v="50.03"/>
    <n v="23073"/>
    <n v="17859"/>
  </r>
  <r>
    <x v="10"/>
    <x v="0"/>
    <x v="26"/>
    <m/>
    <n v="5"/>
    <n v="232"/>
    <n v="6960"/>
    <m/>
    <m/>
    <m/>
  </r>
  <r>
    <x v="10"/>
    <x v="0"/>
    <x v="27"/>
    <n v="84697"/>
    <n v="24"/>
    <n v="2392"/>
    <n v="71760"/>
    <n v="64.88"/>
    <n v="42367"/>
    <n v="46557"/>
  </r>
  <r>
    <x v="10"/>
    <x v="0"/>
    <x v="28"/>
    <n v="7708"/>
    <n v="12"/>
    <n v="429"/>
    <n v="12870"/>
    <n v="36.799999999999997"/>
    <n v="6772"/>
    <n v="4736"/>
  </r>
  <r>
    <x v="10"/>
    <x v="0"/>
    <x v="29"/>
    <m/>
    <n v="15"/>
    <n v="181"/>
    <n v="5430"/>
    <m/>
    <m/>
    <m/>
  </r>
  <r>
    <x v="10"/>
    <x v="0"/>
    <x v="30"/>
    <n v="21070"/>
    <n v="20"/>
    <n v="702"/>
    <n v="21060"/>
    <n v="66.81"/>
    <n v="14981"/>
    <n v="14070"/>
  </r>
  <r>
    <x v="10"/>
    <x v="0"/>
    <x v="31"/>
    <m/>
    <n v="9"/>
    <n v="86"/>
    <n v="2580"/>
    <m/>
    <m/>
    <m/>
  </r>
  <r>
    <x v="10"/>
    <x v="0"/>
    <x v="32"/>
    <n v="15374"/>
    <n v="6"/>
    <n v="544"/>
    <n v="16320"/>
    <n v="53.19"/>
    <n v="9809"/>
    <n v="8680"/>
  </r>
  <r>
    <x v="10"/>
    <x v="0"/>
    <x v="33"/>
    <n v="7888"/>
    <n v="24"/>
    <n v="483"/>
    <n v="14490"/>
    <n v="40.99"/>
    <n v="5167"/>
    <n v="5939"/>
  </r>
  <r>
    <x v="10"/>
    <x v="0"/>
    <x v="34"/>
    <n v="791895"/>
    <n v="587"/>
    <n v="27049"/>
    <n v="811470"/>
    <n v="61.11"/>
    <n v="459068"/>
    <n v="495850"/>
  </r>
  <r>
    <x v="10"/>
    <x v="1"/>
    <x v="0"/>
    <n v="47066"/>
    <n v="134"/>
    <n v="1663"/>
    <n v="49890"/>
    <n v="47.16"/>
    <n v="24706"/>
    <n v="23526"/>
  </r>
  <r>
    <x v="10"/>
    <x v="1"/>
    <x v="1"/>
    <n v="113982"/>
    <n v="173"/>
    <n v="3216"/>
    <n v="96480"/>
    <n v="63.24"/>
    <n v="50196"/>
    <n v="61016"/>
  </r>
  <r>
    <x v="10"/>
    <x v="1"/>
    <x v="2"/>
    <n v="12568"/>
    <n v="64"/>
    <n v="597"/>
    <n v="17910"/>
    <n v="34.69"/>
    <n v="8503"/>
    <n v="6213"/>
  </r>
  <r>
    <x v="10"/>
    <x v="1"/>
    <x v="3"/>
    <n v="35532"/>
    <n v="79"/>
    <n v="1252"/>
    <n v="37560"/>
    <n v="54.64"/>
    <n v="22033"/>
    <n v="20522"/>
  </r>
  <r>
    <x v="10"/>
    <x v="1"/>
    <x v="4"/>
    <n v="24034"/>
    <n v="59"/>
    <n v="858"/>
    <n v="25740"/>
    <n v="46.94"/>
    <n v="13259"/>
    <n v="12082"/>
  </r>
  <r>
    <x v="10"/>
    <x v="1"/>
    <x v="5"/>
    <n v="45594"/>
    <n v="83"/>
    <n v="1346"/>
    <n v="40380"/>
    <n v="52.97"/>
    <n v="27570"/>
    <n v="21389"/>
  </r>
  <r>
    <x v="10"/>
    <x v="1"/>
    <x v="6"/>
    <n v="37679"/>
    <n v="72"/>
    <n v="1133"/>
    <n v="33990"/>
    <n v="54.47"/>
    <n v="24280"/>
    <n v="18515"/>
  </r>
  <r>
    <x v="10"/>
    <x v="1"/>
    <x v="7"/>
    <n v="6403"/>
    <n v="21"/>
    <n v="255"/>
    <n v="7650"/>
    <n v="52.6"/>
    <n v="3592"/>
    <n v="4024"/>
  </r>
  <r>
    <x v="10"/>
    <x v="1"/>
    <x v="8"/>
    <n v="12384"/>
    <n v="31"/>
    <n v="493"/>
    <n v="14790"/>
    <n v="52.23"/>
    <n v="7220"/>
    <n v="7725"/>
  </r>
  <r>
    <x v="10"/>
    <x v="1"/>
    <x v="9"/>
    <n v="17629"/>
    <n v="41"/>
    <n v="647"/>
    <n v="19410"/>
    <n v="55.05"/>
    <n v="9397"/>
    <n v="10686"/>
  </r>
  <r>
    <x v="10"/>
    <x v="1"/>
    <x v="10"/>
    <n v="33190"/>
    <n v="64"/>
    <n v="1154"/>
    <n v="34620"/>
    <n v="55.17"/>
    <n v="20581"/>
    <n v="19101"/>
  </r>
  <r>
    <x v="10"/>
    <x v="1"/>
    <x v="11"/>
    <n v="3449"/>
    <n v="15"/>
    <n v="304"/>
    <n v="9120"/>
    <n v="20.57"/>
    <n v="2013"/>
    <n v="1876"/>
  </r>
  <r>
    <x v="10"/>
    <x v="1"/>
    <x v="12"/>
    <n v="26534"/>
    <n v="55"/>
    <n v="901"/>
    <n v="27030"/>
    <n v="53.74"/>
    <n v="16820"/>
    <n v="14527"/>
  </r>
  <r>
    <x v="10"/>
    <x v="1"/>
    <x v="13"/>
    <n v="9523"/>
    <n v="23"/>
    <n v="429"/>
    <n v="12870"/>
    <n v="40.19"/>
    <n v="5952"/>
    <n v="5172"/>
  </r>
  <r>
    <x v="10"/>
    <x v="1"/>
    <x v="14"/>
    <n v="5796"/>
    <n v="18"/>
    <n v="172"/>
    <n v="5160"/>
    <n v="53.28"/>
    <n v="3763"/>
    <n v="2749"/>
  </r>
  <r>
    <x v="10"/>
    <x v="1"/>
    <x v="15"/>
    <n v="8031"/>
    <n v="27"/>
    <n v="249"/>
    <n v="7470"/>
    <n v="56.69"/>
    <n v="5283"/>
    <n v="4235"/>
  </r>
  <r>
    <x v="10"/>
    <x v="1"/>
    <x v="16"/>
    <n v="34436"/>
    <n v="51"/>
    <n v="1115"/>
    <n v="33450"/>
    <n v="55.87"/>
    <n v="17681"/>
    <n v="18690"/>
  </r>
  <r>
    <x v="10"/>
    <x v="1"/>
    <x v="17"/>
    <n v="21002"/>
    <n v="26"/>
    <n v="686"/>
    <n v="20580"/>
    <n v="56.81"/>
    <n v="10541"/>
    <n v="11692"/>
  </r>
  <r>
    <x v="10"/>
    <x v="1"/>
    <x v="18"/>
    <n v="20141"/>
    <n v="43"/>
    <n v="549"/>
    <n v="16470"/>
    <n v="61.73"/>
    <n v="13599"/>
    <n v="10167"/>
  </r>
  <r>
    <x v="10"/>
    <x v="1"/>
    <x v="19"/>
    <n v="30046"/>
    <n v="75"/>
    <n v="929"/>
    <n v="27870"/>
    <n v="61.38"/>
    <n v="17344"/>
    <n v="17106"/>
  </r>
  <r>
    <x v="10"/>
    <x v="1"/>
    <x v="20"/>
    <n v="84887"/>
    <n v="156"/>
    <n v="2155"/>
    <n v="64650"/>
    <n v="61.75"/>
    <n v="43071"/>
    <n v="39923"/>
  </r>
  <r>
    <x v="10"/>
    <x v="1"/>
    <x v="21"/>
    <n v="7812"/>
    <n v="19"/>
    <n v="254"/>
    <n v="7620"/>
    <n v="47.14"/>
    <n v="5304"/>
    <n v="3592"/>
  </r>
  <r>
    <x v="10"/>
    <x v="1"/>
    <x v="22"/>
    <n v="13089"/>
    <n v="15"/>
    <n v="339"/>
    <n v="10170"/>
    <n v="65.58"/>
    <n v="10175"/>
    <n v="6669"/>
  </r>
  <r>
    <x v="10"/>
    <x v="1"/>
    <x v="23"/>
    <n v="9179"/>
    <n v="23"/>
    <n v="249"/>
    <n v="7470"/>
    <n v="69.09"/>
    <n v="5791"/>
    <n v="5161"/>
  </r>
  <r>
    <x v="10"/>
    <x v="1"/>
    <x v="24"/>
    <n v="114967"/>
    <n v="213"/>
    <n v="2997"/>
    <n v="89910"/>
    <n v="61.56"/>
    <n v="64342"/>
    <n v="55345"/>
  </r>
  <r>
    <x v="10"/>
    <x v="1"/>
    <x v="25"/>
    <n v="24911"/>
    <n v="61"/>
    <n v="794"/>
    <n v="23820"/>
    <n v="48.74"/>
    <n v="19259"/>
    <n v="11609"/>
  </r>
  <r>
    <x v="10"/>
    <x v="1"/>
    <x v="26"/>
    <n v="7853"/>
    <n v="18"/>
    <n v="230"/>
    <n v="6900"/>
    <n v="53.06"/>
    <n v="5452"/>
    <n v="3661"/>
  </r>
  <r>
    <x v="10"/>
    <x v="1"/>
    <x v="27"/>
    <n v="31815"/>
    <n v="47"/>
    <n v="883"/>
    <n v="26490"/>
    <n v="54.13"/>
    <n v="16148"/>
    <n v="14338"/>
  </r>
  <r>
    <x v="10"/>
    <x v="1"/>
    <x v="28"/>
    <n v="6452"/>
    <n v="18"/>
    <n v="174"/>
    <n v="5220"/>
    <n v="60.84"/>
    <n v="5257"/>
    <n v="3176"/>
  </r>
  <r>
    <x v="10"/>
    <x v="1"/>
    <x v="29"/>
    <n v="5195"/>
    <n v="19"/>
    <n v="198"/>
    <n v="5940"/>
    <n v="49.06"/>
    <n v="2997"/>
    <n v="2914"/>
  </r>
  <r>
    <x v="10"/>
    <x v="1"/>
    <x v="30"/>
    <n v="24951"/>
    <n v="40"/>
    <n v="552"/>
    <n v="16560"/>
    <n v="77.63"/>
    <n v="14171"/>
    <n v="12856"/>
  </r>
  <r>
    <x v="10"/>
    <x v="1"/>
    <x v="31"/>
    <n v="1997"/>
    <n v="9"/>
    <n v="72"/>
    <n v="2160"/>
    <n v="49.12"/>
    <n v="1802"/>
    <n v="1061"/>
  </r>
  <r>
    <x v="10"/>
    <x v="1"/>
    <x v="32"/>
    <n v="10320"/>
    <n v="17"/>
    <n v="251"/>
    <n v="7530"/>
    <n v="65.55"/>
    <n v="6610"/>
    <n v="4936"/>
  </r>
  <r>
    <x v="10"/>
    <x v="1"/>
    <x v="33"/>
    <n v="16645"/>
    <n v="37"/>
    <n v="410"/>
    <n v="12300"/>
    <n v="73.33"/>
    <n v="9345"/>
    <n v="9020"/>
  </r>
  <r>
    <x v="10"/>
    <x v="1"/>
    <x v="34"/>
    <n v="769124"/>
    <n v="1607"/>
    <n v="23823"/>
    <n v="714690"/>
    <n v="55.72"/>
    <n v="439175"/>
    <n v="398237"/>
  </r>
  <r>
    <x v="10"/>
    <x v="2"/>
    <x v="0"/>
    <n v="21819"/>
    <n v="31"/>
    <n v="1398"/>
    <n v="41940"/>
    <n v="43.78"/>
    <n v="9481"/>
    <n v="18360"/>
  </r>
  <r>
    <x v="10"/>
    <x v="2"/>
    <x v="1"/>
    <n v="47293"/>
    <n v="29"/>
    <n v="2521"/>
    <n v="75630"/>
    <n v="59.11"/>
    <n v="18588"/>
    <n v="44704"/>
  </r>
  <r>
    <x v="10"/>
    <x v="2"/>
    <x v="2"/>
    <n v="6011"/>
    <n v="12"/>
    <n v="327"/>
    <n v="9810"/>
    <n v="50.35"/>
    <n v="3280"/>
    <n v="4939"/>
  </r>
  <r>
    <x v="10"/>
    <x v="2"/>
    <x v="3"/>
    <n v="4981"/>
    <n v="13"/>
    <n v="468"/>
    <n v="14040"/>
    <n v="30.79"/>
    <n v="3323"/>
    <n v="4323"/>
  </r>
  <r>
    <x v="10"/>
    <x v="2"/>
    <x v="4"/>
    <n v="3018"/>
    <n v="5"/>
    <n v="218"/>
    <n v="6540"/>
    <n v="40.92"/>
    <n v="1288"/>
    <n v="2676"/>
  </r>
  <r>
    <x v="10"/>
    <x v="2"/>
    <x v="5"/>
    <n v="14455"/>
    <n v="10"/>
    <n v="876"/>
    <n v="26280"/>
    <n v="47.36"/>
    <n v="7512"/>
    <n v="12445"/>
  </r>
  <r>
    <x v="10"/>
    <x v="2"/>
    <x v="6"/>
    <n v="13307"/>
    <n v="13"/>
    <n v="662"/>
    <n v="19860"/>
    <n v="60.99"/>
    <n v="6760"/>
    <n v="12112"/>
  </r>
  <r>
    <x v="10"/>
    <x v="2"/>
    <x v="7"/>
    <s v="-"/>
    <s v="-"/>
    <s v="-"/>
    <s v="-"/>
    <s v="-"/>
    <s v="-"/>
    <s v="-"/>
  </r>
  <r>
    <x v="10"/>
    <x v="2"/>
    <x v="8"/>
    <n v="1237"/>
    <n v="4"/>
    <n v="139"/>
    <n v="4170"/>
    <n v="23.84"/>
    <n v="652"/>
    <n v="994"/>
  </r>
  <r>
    <x v="10"/>
    <x v="2"/>
    <x v="9"/>
    <n v="2007"/>
    <n v="6"/>
    <n v="140"/>
    <n v="4200"/>
    <n v="40.79"/>
    <n v="815"/>
    <n v="1713"/>
  </r>
  <r>
    <x v="10"/>
    <x v="2"/>
    <x v="10"/>
    <n v="6200"/>
    <n v="12"/>
    <n v="425"/>
    <n v="12750"/>
    <n v="46.92"/>
    <n v="2952"/>
    <n v="5982"/>
  </r>
  <r>
    <x v="10"/>
    <x v="2"/>
    <x v="11"/>
    <n v="3298"/>
    <n v="11"/>
    <n v="697"/>
    <n v="20910"/>
    <n v="13.78"/>
    <n v="1596"/>
    <n v="2882"/>
  </r>
  <r>
    <x v="10"/>
    <x v="2"/>
    <x v="12"/>
    <m/>
    <n v="3"/>
    <n v="109"/>
    <n v="3270"/>
    <m/>
    <m/>
    <m/>
  </r>
  <r>
    <x v="10"/>
    <x v="2"/>
    <x v="13"/>
    <m/>
    <n v="2"/>
    <n v="48"/>
    <n v="1440"/>
    <m/>
    <m/>
    <m/>
  </r>
  <r>
    <x v="10"/>
    <x v="2"/>
    <x v="14"/>
    <m/>
    <n v="1"/>
    <n v="16"/>
    <n v="480"/>
    <m/>
    <m/>
    <m/>
  </r>
  <r>
    <x v="10"/>
    <x v="2"/>
    <x v="15"/>
    <m/>
    <n v="5"/>
    <n v="217"/>
    <n v="6510"/>
    <m/>
    <n v="1125"/>
    <m/>
  </r>
  <r>
    <x v="10"/>
    <x v="2"/>
    <x v="16"/>
    <m/>
    <n v="9"/>
    <n v="781"/>
    <n v="23430"/>
    <m/>
    <m/>
    <m/>
  </r>
  <r>
    <x v="10"/>
    <x v="2"/>
    <x v="17"/>
    <n v="21327"/>
    <n v="7"/>
    <n v="737"/>
    <n v="22110"/>
    <n v="83.93"/>
    <n v="11342"/>
    <n v="18557"/>
  </r>
  <r>
    <x v="10"/>
    <x v="2"/>
    <x v="18"/>
    <n v="11465"/>
    <n v="20"/>
    <n v="616"/>
    <n v="18480"/>
    <n v="55.28"/>
    <n v="7240"/>
    <n v="10215"/>
  </r>
  <r>
    <x v="10"/>
    <x v="2"/>
    <x v="19"/>
    <n v="13878"/>
    <n v="19"/>
    <n v="713"/>
    <n v="21390"/>
    <n v="60.39"/>
    <n v="7255"/>
    <n v="12918"/>
  </r>
  <r>
    <x v="10"/>
    <x v="2"/>
    <x v="20"/>
    <n v="41221"/>
    <n v="40"/>
    <n v="2299"/>
    <n v="68970"/>
    <n v="52.32"/>
    <n v="20634"/>
    <n v="36086"/>
  </r>
  <r>
    <x v="10"/>
    <x v="2"/>
    <x v="21"/>
    <m/>
    <n v="4"/>
    <n v="96"/>
    <n v="2880"/>
    <m/>
    <m/>
    <m/>
  </r>
  <r>
    <x v="10"/>
    <x v="2"/>
    <x v="22"/>
    <n v="4949"/>
    <n v="4"/>
    <n v="252"/>
    <n v="7560"/>
    <n v="55.91"/>
    <n v="3378"/>
    <n v="4227"/>
  </r>
  <r>
    <x v="10"/>
    <x v="2"/>
    <x v="23"/>
    <m/>
    <n v="1"/>
    <n v="35"/>
    <n v="1050"/>
    <m/>
    <m/>
    <m/>
  </r>
  <r>
    <x v="10"/>
    <x v="2"/>
    <x v="24"/>
    <n v="46981"/>
    <n v="49"/>
    <n v="2682"/>
    <n v="80460"/>
    <n v="50.95"/>
    <n v="24687"/>
    <n v="40991"/>
  </r>
  <r>
    <x v="10"/>
    <x v="2"/>
    <x v="25"/>
    <n v="16066"/>
    <n v="20"/>
    <n v="894"/>
    <n v="26820"/>
    <n v="51.76"/>
    <n v="10846"/>
    <n v="13881"/>
  </r>
  <r>
    <x v="10"/>
    <x v="2"/>
    <x v="26"/>
    <m/>
    <n v="9"/>
    <n v="438"/>
    <n v="13140"/>
    <m/>
    <m/>
    <m/>
  </r>
  <r>
    <x v="10"/>
    <x v="2"/>
    <x v="27"/>
    <n v="20005"/>
    <n v="14"/>
    <n v="1005"/>
    <n v="30150"/>
    <n v="62.85"/>
    <n v="9948"/>
    <n v="18949"/>
  </r>
  <r>
    <x v="10"/>
    <x v="2"/>
    <x v="28"/>
    <m/>
    <n v="3"/>
    <n v="50"/>
    <n v="1500"/>
    <m/>
    <m/>
    <m/>
  </r>
  <r>
    <x v="10"/>
    <x v="2"/>
    <x v="29"/>
    <m/>
    <n v="3"/>
    <n v="384"/>
    <n v="11520"/>
    <m/>
    <m/>
    <m/>
  </r>
  <r>
    <x v="10"/>
    <x v="2"/>
    <x v="30"/>
    <n v="8369"/>
    <n v="8"/>
    <n v="374"/>
    <n v="11220"/>
    <n v="68.66"/>
    <n v="4813"/>
    <n v="7704"/>
  </r>
  <r>
    <x v="10"/>
    <x v="2"/>
    <x v="31"/>
    <m/>
    <n v="1"/>
    <n v="19"/>
    <n v="570"/>
    <m/>
    <m/>
    <m/>
  </r>
  <r>
    <x v="10"/>
    <x v="2"/>
    <x v="32"/>
    <m/>
    <n v="5"/>
    <n v="418"/>
    <n v="12540"/>
    <m/>
    <m/>
    <m/>
  </r>
  <r>
    <x v="10"/>
    <x v="2"/>
    <x v="33"/>
    <n v="683"/>
    <n v="4"/>
    <n v="69"/>
    <n v="2070"/>
    <n v="31.26"/>
    <n v="450"/>
    <n v="647"/>
  </r>
  <r>
    <x v="10"/>
    <x v="2"/>
    <x v="34"/>
    <n v="283707"/>
    <n v="321"/>
    <n v="16704"/>
    <n v="501120"/>
    <n v="50.54"/>
    <n v="146135"/>
    <n v="253259"/>
  </r>
  <r>
    <x v="10"/>
    <x v="3"/>
    <x v="0"/>
    <n v="32175"/>
    <n v="49"/>
    <n v="6530"/>
    <n v="195900"/>
    <n v="7.67"/>
    <n v="17740"/>
    <n v="15024"/>
  </r>
  <r>
    <x v="10"/>
    <x v="3"/>
    <x v="1"/>
    <n v="21603"/>
    <n v="24"/>
    <n v="3351"/>
    <n v="100530"/>
    <n v="10.24"/>
    <n v="10230"/>
    <n v="10294"/>
  </r>
  <r>
    <x v="10"/>
    <x v="3"/>
    <x v="2"/>
    <n v="24755"/>
    <n v="25"/>
    <n v="3337"/>
    <n v="100110"/>
    <n v="10.72"/>
    <n v="13200"/>
    <n v="10729"/>
  </r>
  <r>
    <x v="10"/>
    <x v="3"/>
    <x v="3"/>
    <n v="12001"/>
    <n v="20"/>
    <n v="1826"/>
    <n v="54780"/>
    <n v="12.14"/>
    <n v="6592"/>
    <n v="6651"/>
  </r>
  <r>
    <x v="10"/>
    <x v="3"/>
    <x v="4"/>
    <n v="16486"/>
    <n v="22"/>
    <n v="3024"/>
    <n v="90720"/>
    <n v="9.0299999999999994"/>
    <n v="6425"/>
    <n v="8192"/>
  </r>
  <r>
    <x v="10"/>
    <x v="3"/>
    <x v="5"/>
    <n v="16973"/>
    <n v="15"/>
    <n v="1625"/>
    <n v="48750"/>
    <n v="16.97"/>
    <n v="9707"/>
    <n v="8272"/>
  </r>
  <r>
    <x v="10"/>
    <x v="3"/>
    <x v="6"/>
    <n v="15661"/>
    <n v="14"/>
    <n v="1671"/>
    <n v="50130"/>
    <n v="13.55"/>
    <n v="10061"/>
    <n v="6794"/>
  </r>
  <r>
    <x v="10"/>
    <x v="3"/>
    <x v="7"/>
    <m/>
    <n v="5"/>
    <n v="826"/>
    <n v="24780"/>
    <m/>
    <m/>
    <m/>
  </r>
  <r>
    <x v="10"/>
    <x v="3"/>
    <x v="8"/>
    <n v="7987"/>
    <n v="11"/>
    <n v="1645"/>
    <n v="49350"/>
    <n v="7.67"/>
    <n v="3517"/>
    <n v="3784"/>
  </r>
  <r>
    <x v="10"/>
    <x v="3"/>
    <x v="9"/>
    <n v="5528"/>
    <n v="11"/>
    <n v="1010"/>
    <n v="30300"/>
    <n v="8.65"/>
    <n v="2609"/>
    <n v="2621"/>
  </r>
  <r>
    <x v="10"/>
    <x v="3"/>
    <x v="10"/>
    <n v="21295"/>
    <n v="20"/>
    <n v="2406"/>
    <n v="72180"/>
    <n v="11.87"/>
    <n v="10741"/>
    <n v="8568"/>
  </r>
  <r>
    <x v="10"/>
    <x v="3"/>
    <x v="11"/>
    <n v="3725"/>
    <n v="5"/>
    <n v="502"/>
    <n v="15060"/>
    <n v="9.7799999999999994"/>
    <n v="2517"/>
    <n v="1473"/>
  </r>
  <r>
    <x v="10"/>
    <x v="3"/>
    <x v="12"/>
    <m/>
    <n v="9"/>
    <n v="763"/>
    <n v="22890"/>
    <m/>
    <m/>
    <m/>
  </r>
  <r>
    <x v="10"/>
    <x v="3"/>
    <x v="13"/>
    <m/>
    <n v="4"/>
    <n v="398"/>
    <n v="11940"/>
    <m/>
    <m/>
    <m/>
  </r>
  <r>
    <x v="10"/>
    <x v="3"/>
    <x v="14"/>
    <m/>
    <n v="8"/>
    <n v="773"/>
    <n v="23190"/>
    <m/>
    <m/>
    <m/>
  </r>
  <r>
    <x v="10"/>
    <x v="3"/>
    <x v="15"/>
    <n v="4617"/>
    <n v="9"/>
    <n v="1216"/>
    <n v="36480"/>
    <n v="6.55"/>
    <n v="2059"/>
    <n v="2389"/>
  </r>
  <r>
    <x v="10"/>
    <x v="3"/>
    <x v="16"/>
    <m/>
    <n v="3"/>
    <n v="234"/>
    <n v="7020"/>
    <m/>
    <m/>
    <m/>
  </r>
  <r>
    <x v="10"/>
    <x v="3"/>
    <x v="17"/>
    <s v="-"/>
    <s v="-"/>
    <s v="-"/>
    <s v="-"/>
    <s v="-"/>
    <s v="-"/>
    <s v="-"/>
  </r>
  <r>
    <x v="10"/>
    <x v="3"/>
    <x v="18"/>
    <n v="15854"/>
    <n v="17"/>
    <n v="1299"/>
    <n v="38970"/>
    <n v="20.29"/>
    <n v="8925"/>
    <n v="7906"/>
  </r>
  <r>
    <x v="10"/>
    <x v="3"/>
    <x v="19"/>
    <n v="27433"/>
    <n v="18"/>
    <n v="3493"/>
    <n v="104790"/>
    <n v="12.95"/>
    <n v="11016"/>
    <n v="13575"/>
  </r>
  <r>
    <x v="10"/>
    <x v="3"/>
    <x v="20"/>
    <n v="39485"/>
    <n v="38"/>
    <n v="4552"/>
    <n v="136560"/>
    <n v="13.22"/>
    <n v="22309"/>
    <n v="18050"/>
  </r>
  <r>
    <x v="10"/>
    <x v="3"/>
    <x v="21"/>
    <n v="5977"/>
    <n v="7"/>
    <n v="556"/>
    <n v="16680"/>
    <n v="15.57"/>
    <n v="3692"/>
    <n v="2597"/>
  </r>
  <r>
    <x v="10"/>
    <x v="3"/>
    <x v="22"/>
    <m/>
    <n v="4"/>
    <n v="543"/>
    <n v="16290"/>
    <m/>
    <m/>
    <m/>
  </r>
  <r>
    <x v="10"/>
    <x v="3"/>
    <x v="23"/>
    <n v="4647"/>
    <n v="7"/>
    <n v="836"/>
    <n v="25080"/>
    <n v="9.5"/>
    <n v="3012"/>
    <n v="2382"/>
  </r>
  <r>
    <x v="10"/>
    <x v="3"/>
    <x v="24"/>
    <n v="57452"/>
    <n v="56"/>
    <n v="6487"/>
    <n v="194610"/>
    <n v="13.4"/>
    <n v="34340"/>
    <n v="26087"/>
  </r>
  <r>
    <x v="10"/>
    <x v="3"/>
    <x v="25"/>
    <n v="21259"/>
    <n v="14"/>
    <n v="1340"/>
    <n v="40200"/>
    <n v="24.41"/>
    <n v="15327"/>
    <n v="9812"/>
  </r>
  <r>
    <x v="10"/>
    <x v="3"/>
    <x v="26"/>
    <n v="8095"/>
    <n v="5"/>
    <n v="1142"/>
    <n v="34260"/>
    <n v="11.26"/>
    <n v="4611"/>
    <n v="3858"/>
  </r>
  <r>
    <x v="10"/>
    <x v="3"/>
    <x v="27"/>
    <n v="15352"/>
    <n v="8"/>
    <n v="1508"/>
    <n v="45240"/>
    <n v="16.96"/>
    <n v="7512"/>
    <n v="7672"/>
  </r>
  <r>
    <x v="10"/>
    <x v="3"/>
    <x v="28"/>
    <m/>
    <n v="10"/>
    <n v="3905"/>
    <n v="117150"/>
    <m/>
    <m/>
    <m/>
  </r>
  <r>
    <x v="10"/>
    <x v="3"/>
    <x v="29"/>
    <n v="5405"/>
    <n v="11"/>
    <n v="1960"/>
    <n v="58800"/>
    <n v="4.83"/>
    <n v="2581"/>
    <n v="2839"/>
  </r>
  <r>
    <x v="10"/>
    <x v="3"/>
    <x v="30"/>
    <n v="8441"/>
    <n v="7"/>
    <n v="591"/>
    <n v="17730"/>
    <n v="19.77"/>
    <n v="5325"/>
    <n v="3505"/>
  </r>
  <r>
    <x v="10"/>
    <x v="3"/>
    <x v="31"/>
    <n v="2039"/>
    <n v="5"/>
    <n v="269"/>
    <n v="8070"/>
    <n v="14.34"/>
    <n v="1476"/>
    <n v="1157"/>
  </r>
  <r>
    <x v="10"/>
    <x v="3"/>
    <x v="32"/>
    <m/>
    <n v="2"/>
    <n v="389"/>
    <n v="11670"/>
    <m/>
    <m/>
    <m/>
  </r>
  <r>
    <x v="10"/>
    <x v="3"/>
    <x v="33"/>
    <n v="5105"/>
    <n v="11"/>
    <n v="943"/>
    <n v="28290"/>
    <n v="10.93"/>
    <n v="2693"/>
    <n v="3093"/>
  </r>
  <r>
    <x v="10"/>
    <x v="3"/>
    <x v="34"/>
    <n v="384865"/>
    <n v="418"/>
    <n v="54463"/>
    <n v="1633890"/>
    <n v="10.99"/>
    <n v="208768"/>
    <n v="179536"/>
  </r>
  <r>
    <x v="10"/>
    <x v="4"/>
    <x v="0"/>
    <n v="120972"/>
    <n v="246"/>
    <n v="10551"/>
    <n v="316530"/>
    <n v="21.71"/>
    <n v="61312"/>
    <n v="68715"/>
  </r>
  <r>
    <x v="10"/>
    <x v="4"/>
    <x v="1"/>
    <n v="412766"/>
    <n v="288"/>
    <n v="16298"/>
    <n v="488940"/>
    <n v="54.44"/>
    <n v="195890"/>
    <n v="266178"/>
  </r>
  <r>
    <x v="10"/>
    <x v="4"/>
    <x v="2"/>
    <n v="46096"/>
    <n v="112"/>
    <n v="4442"/>
    <n v="133260"/>
    <n v="17.77"/>
    <n v="26698"/>
    <n v="23686"/>
  </r>
  <r>
    <x v="10"/>
    <x v="4"/>
    <x v="3"/>
    <n v="68088"/>
    <n v="142"/>
    <n v="4387"/>
    <n v="131610"/>
    <n v="31.46"/>
    <n v="41153"/>
    <n v="41402"/>
  </r>
  <r>
    <x v="10"/>
    <x v="4"/>
    <x v="4"/>
    <n v="48636"/>
    <n v="92"/>
    <n v="4292"/>
    <n v="128760"/>
    <n v="20.37"/>
    <n v="24094"/>
    <n v="26234"/>
  </r>
  <r>
    <x v="10"/>
    <x v="4"/>
    <x v="5"/>
    <n v="136817"/>
    <n v="126"/>
    <n v="5365"/>
    <n v="160950"/>
    <n v="47.14"/>
    <n v="82541"/>
    <n v="75866"/>
  </r>
  <r>
    <x v="10"/>
    <x v="4"/>
    <x v="6"/>
    <n v="79075"/>
    <n v="108"/>
    <n v="3924"/>
    <n v="117720"/>
    <n v="37.76"/>
    <n v="48571"/>
    <n v="44449"/>
  </r>
  <r>
    <x v="10"/>
    <x v="4"/>
    <x v="7"/>
    <n v="11153"/>
    <n v="31"/>
    <n v="1147"/>
    <n v="34410"/>
    <n v="18.600000000000001"/>
    <n v="5858"/>
    <n v="6399"/>
  </r>
  <r>
    <x v="10"/>
    <x v="4"/>
    <x v="8"/>
    <n v="22799"/>
    <n v="57"/>
    <n v="2500"/>
    <n v="75000"/>
    <n v="17.95"/>
    <n v="12135"/>
    <n v="13462"/>
  </r>
  <r>
    <x v="10"/>
    <x v="4"/>
    <x v="9"/>
    <n v="32473"/>
    <n v="82"/>
    <n v="2229"/>
    <n v="66870"/>
    <n v="30.82"/>
    <n v="17396"/>
    <n v="20609"/>
  </r>
  <r>
    <x v="10"/>
    <x v="4"/>
    <x v="10"/>
    <n v="65712"/>
    <n v="112"/>
    <n v="4296"/>
    <n v="128880"/>
    <n v="28.5"/>
    <n v="37068"/>
    <n v="36726"/>
  </r>
  <r>
    <x v="10"/>
    <x v="4"/>
    <x v="11"/>
    <n v="17513"/>
    <n v="40"/>
    <n v="1781"/>
    <n v="53430"/>
    <n v="19.170000000000002"/>
    <n v="10888"/>
    <n v="10241"/>
  </r>
  <r>
    <x v="10"/>
    <x v="4"/>
    <x v="12"/>
    <n v="40782"/>
    <n v="92"/>
    <n v="2466"/>
    <n v="73980"/>
    <n v="31.89"/>
    <n v="25400"/>
    <n v="23590"/>
  </r>
  <r>
    <x v="10"/>
    <x v="4"/>
    <x v="13"/>
    <n v="13339"/>
    <n v="34"/>
    <n v="956"/>
    <n v="28680"/>
    <n v="24.8"/>
    <n v="8721"/>
    <n v="7112"/>
  </r>
  <r>
    <x v="10"/>
    <x v="4"/>
    <x v="14"/>
    <n v="16094"/>
    <n v="36"/>
    <n v="1157"/>
    <n v="34710"/>
    <n v="22.51"/>
    <n v="7556"/>
    <n v="7814"/>
  </r>
  <r>
    <x v="10"/>
    <x v="4"/>
    <x v="15"/>
    <n v="15513"/>
    <n v="48"/>
    <n v="1736"/>
    <n v="52080"/>
    <n v="18.079999999999998"/>
    <n v="8608"/>
    <n v="9417"/>
  </r>
  <r>
    <x v="10"/>
    <x v="4"/>
    <x v="16"/>
    <n v="147393"/>
    <n v="86"/>
    <n v="4450"/>
    <n v="133500"/>
    <n v="72.14"/>
    <n v="86149"/>
    <n v="96301"/>
  </r>
  <r>
    <x v="10"/>
    <x v="4"/>
    <x v="17"/>
    <n v="119892"/>
    <n v="52"/>
    <n v="3623"/>
    <n v="108690"/>
    <n v="75.989999999999995"/>
    <n v="71078"/>
    <n v="82594"/>
  </r>
  <r>
    <x v="10"/>
    <x v="4"/>
    <x v="18"/>
    <n v="55531"/>
    <n v="96"/>
    <n v="2820"/>
    <n v="84600"/>
    <n v="38.93"/>
    <n v="34541"/>
    <n v="32937"/>
  </r>
  <r>
    <x v="10"/>
    <x v="4"/>
    <x v="19"/>
    <n v="79775"/>
    <n v="131"/>
    <n v="5488"/>
    <n v="164640"/>
    <n v="29.8"/>
    <n v="40064"/>
    <n v="49058"/>
  </r>
  <r>
    <x v="10"/>
    <x v="4"/>
    <x v="20"/>
    <n v="291769"/>
    <n v="299"/>
    <n v="12587"/>
    <n v="377610"/>
    <n v="45.74"/>
    <n v="159883"/>
    <n v="172721"/>
  </r>
  <r>
    <x v="10"/>
    <x v="4"/>
    <x v="21"/>
    <n v="16765"/>
    <n v="38"/>
    <n v="1034"/>
    <n v="31020"/>
    <n v="26.46"/>
    <n v="10905"/>
    <n v="8209"/>
  </r>
  <r>
    <x v="10"/>
    <x v="4"/>
    <x v="22"/>
    <n v="32282"/>
    <n v="27"/>
    <n v="1334"/>
    <n v="40020"/>
    <n v="43.83"/>
    <n v="25766"/>
    <n v="17539"/>
  </r>
  <r>
    <x v="10"/>
    <x v="4"/>
    <x v="23"/>
    <n v="16075"/>
    <n v="43"/>
    <n v="1298"/>
    <n v="38940"/>
    <n v="23.96"/>
    <n v="10254"/>
    <n v="9330"/>
  </r>
  <r>
    <x v="10"/>
    <x v="4"/>
    <x v="24"/>
    <n v="356892"/>
    <n v="407"/>
    <n v="16253"/>
    <n v="487590"/>
    <n v="42.62"/>
    <n v="206809"/>
    <n v="207798"/>
  </r>
  <r>
    <x v="10"/>
    <x v="4"/>
    <x v="25"/>
    <n v="91260"/>
    <n v="141"/>
    <n v="4218"/>
    <n v="126540"/>
    <n v="42.01"/>
    <n v="68505"/>
    <n v="53161"/>
  </r>
  <r>
    <x v="10"/>
    <x v="4"/>
    <x v="26"/>
    <n v="27344"/>
    <n v="37"/>
    <n v="2042"/>
    <n v="61260"/>
    <n v="24.65"/>
    <n v="17273"/>
    <n v="15099"/>
  </r>
  <r>
    <x v="10"/>
    <x v="4"/>
    <x v="27"/>
    <n v="151870"/>
    <n v="93"/>
    <n v="5788"/>
    <n v="173640"/>
    <n v="50.4"/>
    <n v="75975"/>
    <n v="87515"/>
  </r>
  <r>
    <x v="10"/>
    <x v="4"/>
    <x v="28"/>
    <n v="20629"/>
    <n v="43"/>
    <n v="4558"/>
    <n v="136740"/>
    <n v="8.3000000000000007"/>
    <n v="16175"/>
    <n v="11346"/>
  </r>
  <r>
    <x v="10"/>
    <x v="4"/>
    <x v="29"/>
    <n v="13766"/>
    <n v="48"/>
    <n v="2723"/>
    <n v="81690"/>
    <n v="9.94"/>
    <n v="7755"/>
    <n v="8123"/>
  </r>
  <r>
    <x v="10"/>
    <x v="4"/>
    <x v="30"/>
    <n v="62831"/>
    <n v="75"/>
    <n v="2219"/>
    <n v="66570"/>
    <n v="57.29"/>
    <n v="39290"/>
    <n v="38135"/>
  </r>
  <r>
    <x v="10"/>
    <x v="4"/>
    <x v="31"/>
    <n v="5570"/>
    <n v="24"/>
    <n v="446"/>
    <n v="13380"/>
    <n v="25.67"/>
    <n v="4102"/>
    <n v="3435"/>
  </r>
  <r>
    <x v="10"/>
    <x v="4"/>
    <x v="32"/>
    <n v="38583"/>
    <n v="30"/>
    <n v="1602"/>
    <n v="48060"/>
    <n v="48.64"/>
    <n v="24963"/>
    <n v="23376"/>
  </r>
  <r>
    <x v="10"/>
    <x v="4"/>
    <x v="33"/>
    <n v="30322"/>
    <n v="76"/>
    <n v="1905"/>
    <n v="57150"/>
    <n v="32.72"/>
    <n v="17655"/>
    <n v="18699"/>
  </r>
  <r>
    <x v="10"/>
    <x v="4"/>
    <x v="34"/>
    <n v="2229590"/>
    <n v="2933"/>
    <n v="122039"/>
    <n v="3661170"/>
    <n v="36.24"/>
    <n v="1253146"/>
    <n v="1326882"/>
  </r>
  <r>
    <x v="11"/>
    <x v="0"/>
    <x v="0"/>
    <n v="22322"/>
    <n v="32"/>
    <n v="960"/>
    <n v="29760"/>
    <n v="39.130000000000003"/>
    <n v="10756"/>
    <n v="11645"/>
  </r>
  <r>
    <x v="11"/>
    <x v="0"/>
    <x v="1"/>
    <n v="225319"/>
    <n v="64"/>
    <n v="7484"/>
    <n v="232004"/>
    <n v="58.64"/>
    <n v="116650"/>
    <n v="136057"/>
  </r>
  <r>
    <x v="11"/>
    <x v="0"/>
    <x v="2"/>
    <n v="3520"/>
    <n v="11"/>
    <n v="203"/>
    <n v="6293"/>
    <n v="28.75"/>
    <n v="2000"/>
    <n v="1809"/>
  </r>
  <r>
    <x v="11"/>
    <x v="0"/>
    <x v="3"/>
    <n v="10540"/>
    <n v="30"/>
    <n v="839"/>
    <n v="26009"/>
    <n v="31.49"/>
    <n v="5964"/>
    <n v="8189"/>
  </r>
  <r>
    <x v="11"/>
    <x v="0"/>
    <x v="4"/>
    <n v="5732"/>
    <n v="6"/>
    <n v="192"/>
    <n v="5952"/>
    <n v="49.66"/>
    <n v="3298"/>
    <n v="2956"/>
  </r>
  <r>
    <x v="11"/>
    <x v="0"/>
    <x v="5"/>
    <n v="59713"/>
    <n v="18"/>
    <n v="1518"/>
    <n v="47058"/>
    <n v="64.989999999999995"/>
    <n v="40230"/>
    <n v="30584"/>
  </r>
  <r>
    <x v="11"/>
    <x v="0"/>
    <x v="6"/>
    <n v="12716"/>
    <n v="9"/>
    <n v="458"/>
    <n v="14198"/>
    <n v="40"/>
    <n v="8308"/>
    <n v="5679"/>
  </r>
  <r>
    <x v="11"/>
    <x v="0"/>
    <x v="7"/>
    <m/>
    <n v="5"/>
    <n v="66"/>
    <n v="2046"/>
    <m/>
    <m/>
    <m/>
  </r>
  <r>
    <x v="11"/>
    <x v="0"/>
    <x v="8"/>
    <n v="1597"/>
    <n v="10"/>
    <n v="203"/>
    <n v="6293"/>
    <n v="16.54"/>
    <n v="815"/>
    <n v="1041"/>
  </r>
  <r>
    <x v="11"/>
    <x v="0"/>
    <x v="9"/>
    <n v="5817"/>
    <n v="24"/>
    <n v="432"/>
    <n v="13392"/>
    <n v="31.32"/>
    <n v="3297"/>
    <n v="4195"/>
  </r>
  <r>
    <x v="11"/>
    <x v="0"/>
    <x v="10"/>
    <n v="5205"/>
    <n v="16"/>
    <n v="311"/>
    <n v="9641"/>
    <n v="32.229999999999997"/>
    <n v="3127"/>
    <n v="3107"/>
  </r>
  <r>
    <x v="11"/>
    <x v="0"/>
    <x v="11"/>
    <n v="7267"/>
    <n v="9"/>
    <n v="280"/>
    <n v="8680"/>
    <n v="43.06"/>
    <n v="4744"/>
    <n v="3738"/>
  </r>
  <r>
    <x v="11"/>
    <x v="0"/>
    <x v="12"/>
    <n v="8180"/>
    <n v="25"/>
    <n v="693"/>
    <n v="21483"/>
    <n v="25.35"/>
    <n v="4421"/>
    <n v="5445"/>
  </r>
  <r>
    <x v="11"/>
    <x v="0"/>
    <x v="13"/>
    <m/>
    <n v="5"/>
    <n v="81"/>
    <n v="2511"/>
    <m/>
    <m/>
    <m/>
  </r>
  <r>
    <x v="11"/>
    <x v="0"/>
    <x v="14"/>
    <m/>
    <n v="8"/>
    <n v="189"/>
    <n v="5859"/>
    <m/>
    <m/>
    <m/>
  </r>
  <r>
    <x v="11"/>
    <x v="0"/>
    <x v="15"/>
    <n v="154"/>
    <n v="7"/>
    <n v="54"/>
    <n v="1674"/>
    <n v="7.29"/>
    <n v="150"/>
    <n v="122"/>
  </r>
  <r>
    <x v="11"/>
    <x v="0"/>
    <x v="16"/>
    <n v="72030"/>
    <n v="23"/>
    <n v="2320"/>
    <n v="71920"/>
    <n v="60.66"/>
    <n v="42958"/>
    <n v="43626"/>
  </r>
  <r>
    <x v="11"/>
    <x v="0"/>
    <x v="17"/>
    <n v="69934"/>
    <n v="19"/>
    <n v="2200"/>
    <n v="68200"/>
    <n v="61.65"/>
    <n v="41978"/>
    <n v="42043"/>
  </r>
  <r>
    <x v="11"/>
    <x v="0"/>
    <x v="18"/>
    <n v="8536"/>
    <n v="16"/>
    <n v="356"/>
    <n v="11036"/>
    <n v="40.08"/>
    <n v="4727"/>
    <n v="4423"/>
  </r>
  <r>
    <x v="11"/>
    <x v="0"/>
    <x v="19"/>
    <n v="8199"/>
    <n v="19"/>
    <n v="353"/>
    <n v="10943"/>
    <n v="41.11"/>
    <n v="4170"/>
    <n v="4499"/>
  </r>
  <r>
    <x v="11"/>
    <x v="0"/>
    <x v="20"/>
    <n v="116222"/>
    <n v="65"/>
    <n v="3571"/>
    <n v="110701"/>
    <n v="59.86"/>
    <n v="67593"/>
    <n v="66264"/>
  </r>
  <r>
    <x v="11"/>
    <x v="0"/>
    <x v="21"/>
    <m/>
    <n v="8"/>
    <n v="128"/>
    <n v="3968"/>
    <m/>
    <m/>
    <m/>
  </r>
  <r>
    <x v="11"/>
    <x v="0"/>
    <x v="22"/>
    <m/>
    <n v="4"/>
    <n v="200"/>
    <n v="6200"/>
    <m/>
    <m/>
    <m/>
  </r>
  <r>
    <x v="11"/>
    <x v="0"/>
    <x v="23"/>
    <m/>
    <n v="12"/>
    <n v="178"/>
    <n v="5518"/>
    <m/>
    <m/>
    <m/>
  </r>
  <r>
    <x v="11"/>
    <x v="0"/>
    <x v="24"/>
    <n v="127609"/>
    <n v="89"/>
    <n v="4077"/>
    <n v="126387"/>
    <n v="57.42"/>
    <n v="77497"/>
    <n v="72570"/>
  </r>
  <r>
    <x v="11"/>
    <x v="0"/>
    <x v="25"/>
    <n v="28298"/>
    <n v="48"/>
    <n v="1208"/>
    <n v="37448"/>
    <n v="43.2"/>
    <n v="20623"/>
    <n v="16179"/>
  </r>
  <r>
    <x v="11"/>
    <x v="0"/>
    <x v="26"/>
    <m/>
    <n v="5"/>
    <n v="232"/>
    <n v="7192"/>
    <n v="37.35"/>
    <m/>
    <n v="2686"/>
  </r>
  <r>
    <x v="11"/>
    <x v="0"/>
    <x v="27"/>
    <n v="84957"/>
    <n v="24"/>
    <n v="2392"/>
    <n v="74152"/>
    <n v="60.13"/>
    <n v="40780"/>
    <n v="44591"/>
  </r>
  <r>
    <x v="11"/>
    <x v="0"/>
    <x v="28"/>
    <n v="7530"/>
    <n v="12"/>
    <n v="420"/>
    <n v="13020"/>
    <n v="32.86"/>
    <n v="6264"/>
    <n v="4279"/>
  </r>
  <r>
    <x v="11"/>
    <x v="0"/>
    <x v="29"/>
    <m/>
    <n v="15"/>
    <n v="181"/>
    <n v="5611"/>
    <m/>
    <m/>
    <m/>
  </r>
  <r>
    <x v="11"/>
    <x v="0"/>
    <x v="30"/>
    <n v="23404"/>
    <n v="22"/>
    <n v="737"/>
    <n v="22847"/>
    <n v="56.81"/>
    <n v="16488"/>
    <n v="12980"/>
  </r>
  <r>
    <x v="11"/>
    <x v="0"/>
    <x v="31"/>
    <m/>
    <n v="9"/>
    <n v="86"/>
    <n v="2666"/>
    <m/>
    <m/>
    <m/>
  </r>
  <r>
    <x v="11"/>
    <x v="0"/>
    <x v="32"/>
    <n v="14966"/>
    <n v="6"/>
    <n v="544"/>
    <n v="16864"/>
    <n v="46.86"/>
    <n v="9463"/>
    <n v="7903"/>
  </r>
  <r>
    <x v="11"/>
    <x v="0"/>
    <x v="33"/>
    <n v="7154"/>
    <n v="24"/>
    <n v="483"/>
    <n v="14973"/>
    <n v="33.29"/>
    <n v="4333"/>
    <n v="4985"/>
  </r>
  <r>
    <x v="11"/>
    <x v="0"/>
    <x v="34"/>
    <n v="766262"/>
    <n v="591"/>
    <n v="27352"/>
    <n v="847912"/>
    <n v="51.8"/>
    <n v="439949"/>
    <n v="439248"/>
  </r>
  <r>
    <x v="11"/>
    <x v="1"/>
    <x v="0"/>
    <n v="63795"/>
    <n v="135"/>
    <n v="1672"/>
    <n v="51832"/>
    <n v="52.67"/>
    <n v="31168"/>
    <n v="27301"/>
  </r>
  <r>
    <x v="11"/>
    <x v="1"/>
    <x v="1"/>
    <n v="116853"/>
    <n v="174"/>
    <n v="3250"/>
    <n v="100750"/>
    <n v="55.32"/>
    <n v="50328"/>
    <n v="55736"/>
  </r>
  <r>
    <x v="11"/>
    <x v="1"/>
    <x v="2"/>
    <n v="19075"/>
    <n v="63"/>
    <n v="587"/>
    <n v="18197"/>
    <n v="43.09"/>
    <n v="10001"/>
    <n v="7841"/>
  </r>
  <r>
    <x v="11"/>
    <x v="1"/>
    <x v="3"/>
    <n v="31934"/>
    <n v="78"/>
    <n v="1241"/>
    <n v="38471"/>
    <n v="43.59"/>
    <n v="20310"/>
    <n v="16771"/>
  </r>
  <r>
    <x v="11"/>
    <x v="1"/>
    <x v="4"/>
    <n v="30965"/>
    <n v="59"/>
    <n v="858"/>
    <n v="26598"/>
    <n v="48.75"/>
    <n v="15353"/>
    <n v="12967"/>
  </r>
  <r>
    <x v="11"/>
    <x v="1"/>
    <x v="5"/>
    <n v="55338"/>
    <n v="83"/>
    <n v="1346"/>
    <n v="41726"/>
    <n v="55.19"/>
    <n v="33572"/>
    <n v="23029"/>
  </r>
  <r>
    <x v="11"/>
    <x v="1"/>
    <x v="6"/>
    <n v="47412"/>
    <n v="72"/>
    <n v="1133"/>
    <n v="35123"/>
    <n v="58.11"/>
    <n v="29602"/>
    <n v="20411"/>
  </r>
  <r>
    <x v="11"/>
    <x v="1"/>
    <x v="7"/>
    <n v="7951"/>
    <n v="21"/>
    <n v="255"/>
    <n v="7905"/>
    <n v="50.15"/>
    <n v="4801"/>
    <n v="3964"/>
  </r>
  <r>
    <x v="11"/>
    <x v="1"/>
    <x v="8"/>
    <n v="15988"/>
    <n v="30"/>
    <n v="490"/>
    <n v="15190"/>
    <n v="51.73"/>
    <n v="8471"/>
    <n v="7858"/>
  </r>
  <r>
    <x v="11"/>
    <x v="1"/>
    <x v="9"/>
    <n v="16944"/>
    <n v="41"/>
    <n v="647"/>
    <n v="20057"/>
    <n v="45.01"/>
    <n v="9229"/>
    <n v="9027"/>
  </r>
  <r>
    <x v="11"/>
    <x v="1"/>
    <x v="10"/>
    <n v="39573"/>
    <n v="64"/>
    <n v="1170"/>
    <n v="36270"/>
    <n v="51.82"/>
    <n v="21562"/>
    <n v="18794"/>
  </r>
  <r>
    <x v="11"/>
    <x v="1"/>
    <x v="11"/>
    <n v="3605"/>
    <n v="16"/>
    <n v="321"/>
    <n v="9951"/>
    <n v="17.46"/>
    <n v="2073"/>
    <n v="1737"/>
  </r>
  <r>
    <x v="11"/>
    <x v="1"/>
    <x v="12"/>
    <n v="23846"/>
    <n v="56"/>
    <n v="908"/>
    <n v="28148"/>
    <n v="44.37"/>
    <n v="14343"/>
    <n v="12488"/>
  </r>
  <r>
    <x v="11"/>
    <x v="1"/>
    <x v="13"/>
    <n v="8887"/>
    <n v="23"/>
    <n v="429"/>
    <n v="13299"/>
    <n v="34.24"/>
    <n v="5495"/>
    <n v="4553"/>
  </r>
  <r>
    <x v="11"/>
    <x v="1"/>
    <x v="14"/>
    <n v="7295"/>
    <n v="20"/>
    <n v="181"/>
    <n v="5611"/>
    <n v="51.04"/>
    <n v="3967"/>
    <n v="2864"/>
  </r>
  <r>
    <x v="11"/>
    <x v="1"/>
    <x v="15"/>
    <n v="8681"/>
    <n v="27"/>
    <n v="249"/>
    <n v="7719"/>
    <n v="55.05"/>
    <n v="5078"/>
    <n v="4249"/>
  </r>
  <r>
    <x v="11"/>
    <x v="1"/>
    <x v="16"/>
    <n v="34662"/>
    <n v="51"/>
    <n v="1115"/>
    <n v="34565"/>
    <n v="48.07"/>
    <n v="17976"/>
    <n v="16616"/>
  </r>
  <r>
    <x v="11"/>
    <x v="1"/>
    <x v="17"/>
    <n v="21098"/>
    <n v="26"/>
    <n v="686"/>
    <n v="21266"/>
    <n v="49.25"/>
    <n v="10910"/>
    <n v="10474"/>
  </r>
  <r>
    <x v="11"/>
    <x v="1"/>
    <x v="18"/>
    <n v="22986"/>
    <n v="43"/>
    <n v="550"/>
    <n v="17050"/>
    <n v="61.24"/>
    <n v="14892"/>
    <n v="10442"/>
  </r>
  <r>
    <x v="11"/>
    <x v="1"/>
    <x v="19"/>
    <n v="35420"/>
    <n v="76"/>
    <n v="939"/>
    <n v="29109"/>
    <n v="57.57"/>
    <n v="19423"/>
    <n v="16759"/>
  </r>
  <r>
    <x v="11"/>
    <x v="1"/>
    <x v="20"/>
    <n v="85860"/>
    <n v="156"/>
    <n v="2163"/>
    <n v="67053"/>
    <n v="55.45"/>
    <n v="47239"/>
    <n v="37180"/>
  </r>
  <r>
    <x v="11"/>
    <x v="1"/>
    <x v="21"/>
    <n v="8947"/>
    <n v="19"/>
    <n v="254"/>
    <n v="7874"/>
    <n v="46.04"/>
    <n v="6467"/>
    <n v="3625"/>
  </r>
  <r>
    <x v="11"/>
    <x v="1"/>
    <x v="22"/>
    <n v="14429"/>
    <n v="15"/>
    <n v="339"/>
    <n v="10509"/>
    <n v="60.09"/>
    <n v="11549"/>
    <n v="6315"/>
  </r>
  <r>
    <x v="11"/>
    <x v="1"/>
    <x v="23"/>
    <n v="9961"/>
    <n v="23"/>
    <n v="249"/>
    <n v="7719"/>
    <n v="61.72"/>
    <n v="6127"/>
    <n v="4764"/>
  </r>
  <r>
    <x v="11"/>
    <x v="1"/>
    <x v="24"/>
    <n v="119197"/>
    <n v="213"/>
    <n v="3005"/>
    <n v="93155"/>
    <n v="55.7"/>
    <n v="71381"/>
    <n v="51884"/>
  </r>
  <r>
    <x v="11"/>
    <x v="1"/>
    <x v="25"/>
    <n v="28778"/>
    <n v="62"/>
    <n v="798"/>
    <n v="24738"/>
    <n v="50.02"/>
    <n v="21575"/>
    <n v="12375"/>
  </r>
  <r>
    <x v="11"/>
    <x v="1"/>
    <x v="26"/>
    <n v="9463"/>
    <n v="18"/>
    <n v="230"/>
    <n v="7130"/>
    <n v="55.39"/>
    <n v="5593"/>
    <n v="3949"/>
  </r>
  <r>
    <x v="11"/>
    <x v="1"/>
    <x v="27"/>
    <n v="41020"/>
    <n v="47"/>
    <n v="883"/>
    <n v="27373"/>
    <n v="59.3"/>
    <n v="18811"/>
    <n v="16233"/>
  </r>
  <r>
    <x v="11"/>
    <x v="1"/>
    <x v="28"/>
    <n v="6781"/>
    <n v="18"/>
    <n v="174"/>
    <n v="5394"/>
    <n v="56.51"/>
    <n v="5371"/>
    <n v="3048"/>
  </r>
  <r>
    <x v="11"/>
    <x v="1"/>
    <x v="29"/>
    <n v="6221"/>
    <n v="19"/>
    <n v="198"/>
    <n v="6138"/>
    <n v="48.75"/>
    <n v="3222"/>
    <n v="2992"/>
  </r>
  <r>
    <x v="11"/>
    <x v="1"/>
    <x v="30"/>
    <n v="25546"/>
    <n v="40"/>
    <n v="552"/>
    <n v="17112"/>
    <n v="65.88"/>
    <n v="14077"/>
    <n v="11273"/>
  </r>
  <r>
    <x v="11"/>
    <x v="1"/>
    <x v="31"/>
    <n v="2270"/>
    <n v="9"/>
    <n v="74"/>
    <n v="2294"/>
    <n v="44.55"/>
    <n v="1711"/>
    <n v="1022"/>
  </r>
  <r>
    <x v="11"/>
    <x v="1"/>
    <x v="32"/>
    <n v="11979"/>
    <n v="17"/>
    <n v="251"/>
    <n v="7781"/>
    <n v="64.94"/>
    <n v="7639"/>
    <n v="5053"/>
  </r>
  <r>
    <x v="11"/>
    <x v="1"/>
    <x v="33"/>
    <n v="13790"/>
    <n v="36"/>
    <n v="433"/>
    <n v="13423"/>
    <n v="55.76"/>
    <n v="8153"/>
    <n v="7484"/>
  </r>
  <r>
    <x v="11"/>
    <x v="1"/>
    <x v="34"/>
    <n v="856253"/>
    <n v="1611"/>
    <n v="23939"/>
    <n v="742109"/>
    <n v="52.38"/>
    <n v="475175"/>
    <n v="388719"/>
  </r>
  <r>
    <x v="11"/>
    <x v="2"/>
    <x v="0"/>
    <n v="25227"/>
    <n v="31"/>
    <n v="1398"/>
    <n v="43338"/>
    <n v="48.32"/>
    <n v="9438"/>
    <n v="20941"/>
  </r>
  <r>
    <x v="11"/>
    <x v="2"/>
    <x v="1"/>
    <n v="46480"/>
    <n v="29"/>
    <n v="2549"/>
    <n v="79019"/>
    <n v="54.36"/>
    <n v="19686"/>
    <n v="42956"/>
  </r>
  <r>
    <x v="11"/>
    <x v="2"/>
    <x v="2"/>
    <n v="6840"/>
    <n v="12"/>
    <n v="355"/>
    <n v="11005"/>
    <n v="51.98"/>
    <n v="3667"/>
    <n v="5720"/>
  </r>
  <r>
    <x v="11"/>
    <x v="2"/>
    <x v="3"/>
    <n v="4234"/>
    <n v="13"/>
    <n v="468"/>
    <n v="14508"/>
    <n v="25.45"/>
    <n v="2620"/>
    <n v="3693"/>
  </r>
  <r>
    <x v="11"/>
    <x v="2"/>
    <x v="4"/>
    <n v="4117"/>
    <n v="5"/>
    <n v="218"/>
    <n v="6758"/>
    <n v="48.37"/>
    <n v="1851"/>
    <n v="3269"/>
  </r>
  <r>
    <x v="11"/>
    <x v="2"/>
    <x v="5"/>
    <n v="13955"/>
    <n v="11"/>
    <n v="879"/>
    <n v="27249"/>
    <n v="43.56"/>
    <n v="7224"/>
    <n v="11869"/>
  </r>
  <r>
    <x v="11"/>
    <x v="2"/>
    <x v="6"/>
    <n v="15847"/>
    <n v="13"/>
    <n v="662"/>
    <n v="20522"/>
    <n v="71.44"/>
    <n v="8146"/>
    <n v="14660"/>
  </r>
  <r>
    <x v="11"/>
    <x v="2"/>
    <x v="7"/>
    <s v="-"/>
    <s v="-"/>
    <s v="-"/>
    <s v="-"/>
    <s v="-"/>
    <s v="-"/>
    <s v="-"/>
  </r>
  <r>
    <x v="11"/>
    <x v="2"/>
    <x v="8"/>
    <n v="1848"/>
    <n v="4"/>
    <n v="139"/>
    <n v="4309"/>
    <n v="33.49"/>
    <n v="1048"/>
    <n v="1443"/>
  </r>
  <r>
    <x v="11"/>
    <x v="2"/>
    <x v="9"/>
    <n v="2195"/>
    <n v="6"/>
    <n v="140"/>
    <n v="4340"/>
    <n v="45.14"/>
    <n v="865"/>
    <n v="1959"/>
  </r>
  <r>
    <x v="11"/>
    <x v="2"/>
    <x v="10"/>
    <n v="7349"/>
    <n v="12"/>
    <n v="425"/>
    <n v="13175"/>
    <n v="54.06"/>
    <n v="3594"/>
    <n v="7123"/>
  </r>
  <r>
    <x v="11"/>
    <x v="2"/>
    <x v="11"/>
    <n v="2756"/>
    <n v="11"/>
    <n v="688"/>
    <n v="21328"/>
    <n v="12.44"/>
    <n v="1504"/>
    <n v="2654"/>
  </r>
  <r>
    <x v="11"/>
    <x v="2"/>
    <x v="12"/>
    <m/>
    <n v="3"/>
    <n v="109"/>
    <n v="3379"/>
    <m/>
    <m/>
    <m/>
  </r>
  <r>
    <x v="11"/>
    <x v="2"/>
    <x v="13"/>
    <m/>
    <n v="2"/>
    <n v="48"/>
    <n v="1488"/>
    <m/>
    <m/>
    <m/>
  </r>
  <r>
    <x v="11"/>
    <x v="2"/>
    <x v="14"/>
    <m/>
    <n v="1"/>
    <n v="16"/>
    <n v="496"/>
    <m/>
    <m/>
    <m/>
  </r>
  <r>
    <x v="11"/>
    <x v="2"/>
    <x v="15"/>
    <n v="929"/>
    <n v="5"/>
    <n v="217"/>
    <n v="6727"/>
    <n v="11.71"/>
    <n v="585"/>
    <n v="788"/>
  </r>
  <r>
    <x v="11"/>
    <x v="2"/>
    <x v="16"/>
    <m/>
    <n v="8"/>
    <n v="759"/>
    <n v="23529"/>
    <m/>
    <m/>
    <m/>
  </r>
  <r>
    <x v="11"/>
    <x v="2"/>
    <x v="17"/>
    <n v="20921"/>
    <n v="7"/>
    <n v="737"/>
    <n v="22847"/>
    <n v="71.930000000000007"/>
    <n v="10134"/>
    <n v="16434"/>
  </r>
  <r>
    <x v="11"/>
    <x v="2"/>
    <x v="18"/>
    <n v="14921"/>
    <n v="20"/>
    <n v="641"/>
    <n v="19871"/>
    <n v="67.459999999999994"/>
    <n v="8743"/>
    <n v="13404"/>
  </r>
  <r>
    <x v="11"/>
    <x v="2"/>
    <x v="19"/>
    <n v="15735"/>
    <n v="20"/>
    <n v="715"/>
    <n v="22165"/>
    <n v="67.47"/>
    <n v="8054"/>
    <n v="14954"/>
  </r>
  <r>
    <x v="11"/>
    <x v="2"/>
    <x v="20"/>
    <n v="43038"/>
    <n v="40"/>
    <n v="2522"/>
    <n v="78182"/>
    <n v="46.38"/>
    <n v="22817"/>
    <n v="36263"/>
  </r>
  <r>
    <x v="11"/>
    <x v="2"/>
    <x v="21"/>
    <m/>
    <n v="4"/>
    <n v="96"/>
    <n v="2976"/>
    <m/>
    <m/>
    <m/>
  </r>
  <r>
    <x v="11"/>
    <x v="2"/>
    <x v="22"/>
    <m/>
    <n v="4"/>
    <n v="252"/>
    <n v="7812"/>
    <m/>
    <m/>
    <m/>
  </r>
  <r>
    <x v="11"/>
    <x v="2"/>
    <x v="23"/>
    <m/>
    <n v="1"/>
    <n v="35"/>
    <n v="1085"/>
    <m/>
    <m/>
    <m/>
  </r>
  <r>
    <x v="11"/>
    <x v="2"/>
    <x v="24"/>
    <n v="49472"/>
    <n v="49"/>
    <n v="2905"/>
    <n v="90055"/>
    <n v="46.25"/>
    <n v="27961"/>
    <n v="41652"/>
  </r>
  <r>
    <x v="11"/>
    <x v="2"/>
    <x v="25"/>
    <n v="18212"/>
    <n v="20"/>
    <n v="924"/>
    <n v="28644"/>
    <n v="54.05"/>
    <n v="13100"/>
    <n v="15483"/>
  </r>
  <r>
    <x v="11"/>
    <x v="2"/>
    <x v="26"/>
    <m/>
    <n v="9"/>
    <n v="438"/>
    <n v="13578"/>
    <n v="39.03"/>
    <m/>
    <n v="5300"/>
  </r>
  <r>
    <x v="11"/>
    <x v="2"/>
    <x v="27"/>
    <n v="20789"/>
    <n v="14"/>
    <n v="1005"/>
    <n v="31155"/>
    <n v="61.58"/>
    <n v="10223"/>
    <n v="19186"/>
  </r>
  <r>
    <x v="11"/>
    <x v="2"/>
    <x v="28"/>
    <m/>
    <n v="3"/>
    <n v="50"/>
    <n v="1550"/>
    <m/>
    <m/>
    <m/>
  </r>
  <r>
    <x v="11"/>
    <x v="2"/>
    <x v="29"/>
    <m/>
    <n v="3"/>
    <n v="384"/>
    <n v="11904"/>
    <m/>
    <m/>
    <m/>
  </r>
  <r>
    <x v="11"/>
    <x v="2"/>
    <x v="30"/>
    <n v="9190"/>
    <n v="8"/>
    <n v="374"/>
    <n v="11594"/>
    <n v="72.849999999999994"/>
    <n v="5372"/>
    <n v="8446"/>
  </r>
  <r>
    <x v="11"/>
    <x v="2"/>
    <x v="31"/>
    <m/>
    <n v="1"/>
    <n v="19"/>
    <n v="589"/>
    <m/>
    <m/>
    <m/>
  </r>
  <r>
    <x v="11"/>
    <x v="2"/>
    <x v="32"/>
    <m/>
    <n v="5"/>
    <n v="418"/>
    <n v="12958"/>
    <m/>
    <m/>
    <m/>
  </r>
  <r>
    <x v="11"/>
    <x v="2"/>
    <x v="33"/>
    <n v="1294"/>
    <n v="5"/>
    <n v="114"/>
    <n v="3534"/>
    <n v="35.51"/>
    <n v="959"/>
    <n v="1255"/>
  </r>
  <r>
    <x v="11"/>
    <x v="2"/>
    <x v="34"/>
    <n v="307573"/>
    <n v="323"/>
    <n v="17057"/>
    <n v="528767"/>
    <n v="50.85"/>
    <n v="160594"/>
    <n v="268904"/>
  </r>
  <r>
    <x v="11"/>
    <x v="3"/>
    <x v="0"/>
    <n v="98922"/>
    <n v="48"/>
    <n v="6307"/>
    <n v="195517"/>
    <n v="17"/>
    <n v="36899"/>
    <n v="33234"/>
  </r>
  <r>
    <x v="11"/>
    <x v="3"/>
    <x v="1"/>
    <n v="49759"/>
    <n v="24"/>
    <n v="3351"/>
    <n v="103881"/>
    <n v="19.36"/>
    <n v="17941"/>
    <n v="20109"/>
  </r>
  <r>
    <x v="11"/>
    <x v="3"/>
    <x v="2"/>
    <n v="71559"/>
    <n v="26"/>
    <n v="3481"/>
    <n v="107911"/>
    <n v="24.92"/>
    <n v="29481"/>
    <n v="26893"/>
  </r>
  <r>
    <x v="11"/>
    <x v="3"/>
    <x v="3"/>
    <n v="21848"/>
    <n v="20"/>
    <n v="1826"/>
    <n v="56606"/>
    <n v="17.11"/>
    <n v="10778"/>
    <n v="9687"/>
  </r>
  <r>
    <x v="11"/>
    <x v="3"/>
    <x v="4"/>
    <n v="53794"/>
    <n v="22"/>
    <n v="3024"/>
    <n v="93744"/>
    <n v="22.29"/>
    <n v="14567"/>
    <n v="20892"/>
  </r>
  <r>
    <x v="11"/>
    <x v="3"/>
    <x v="5"/>
    <n v="32967"/>
    <n v="15"/>
    <n v="1648"/>
    <n v="51088"/>
    <n v="23.96"/>
    <n v="16369"/>
    <n v="12242"/>
  </r>
  <r>
    <x v="11"/>
    <x v="3"/>
    <x v="6"/>
    <n v="31499"/>
    <n v="14"/>
    <n v="1671"/>
    <n v="51801"/>
    <n v="22.27"/>
    <n v="16273"/>
    <n v="11534"/>
  </r>
  <r>
    <x v="11"/>
    <x v="3"/>
    <x v="7"/>
    <m/>
    <n v="5"/>
    <n v="850"/>
    <n v="26350"/>
    <m/>
    <m/>
    <m/>
  </r>
  <r>
    <x v="11"/>
    <x v="3"/>
    <x v="8"/>
    <n v="26512"/>
    <n v="11"/>
    <n v="1645"/>
    <n v="50995"/>
    <n v="18.91"/>
    <n v="8726"/>
    <n v="9643"/>
  </r>
  <r>
    <x v="11"/>
    <x v="3"/>
    <x v="9"/>
    <n v="12053"/>
    <n v="11"/>
    <n v="1010"/>
    <n v="31310"/>
    <n v="15.24"/>
    <n v="4766"/>
    <n v="4771"/>
  </r>
  <r>
    <x v="11"/>
    <x v="3"/>
    <x v="10"/>
    <n v="41683"/>
    <n v="21"/>
    <n v="2487"/>
    <n v="77097"/>
    <n v="20.86"/>
    <n v="18214"/>
    <n v="16079"/>
  </r>
  <r>
    <x v="11"/>
    <x v="3"/>
    <x v="11"/>
    <n v="4730"/>
    <n v="5"/>
    <n v="502"/>
    <n v="15562"/>
    <n v="14.44"/>
    <n v="3012"/>
    <n v="2247"/>
  </r>
  <r>
    <x v="11"/>
    <x v="3"/>
    <x v="12"/>
    <m/>
    <n v="9"/>
    <n v="810"/>
    <n v="25110"/>
    <m/>
    <m/>
    <m/>
  </r>
  <r>
    <x v="11"/>
    <x v="3"/>
    <x v="13"/>
    <n v="3945"/>
    <n v="4"/>
    <n v="398"/>
    <n v="12338"/>
    <n v="14.29"/>
    <m/>
    <n v="1763"/>
  </r>
  <r>
    <x v="11"/>
    <x v="3"/>
    <x v="14"/>
    <n v="9334"/>
    <n v="8"/>
    <n v="773"/>
    <n v="23963"/>
    <n v="12.99"/>
    <n v="4356"/>
    <n v="3112"/>
  </r>
  <r>
    <x v="11"/>
    <x v="3"/>
    <x v="15"/>
    <n v="12554"/>
    <n v="9"/>
    <n v="1232"/>
    <n v="38192"/>
    <n v="13.95"/>
    <n v="5009"/>
    <n v="5329"/>
  </r>
  <r>
    <x v="11"/>
    <x v="3"/>
    <x v="16"/>
    <m/>
    <n v="3"/>
    <n v="234"/>
    <n v="7254"/>
    <m/>
    <m/>
    <m/>
  </r>
  <r>
    <x v="11"/>
    <x v="3"/>
    <x v="17"/>
    <s v="-"/>
    <s v="-"/>
    <s v="-"/>
    <s v="-"/>
    <s v="-"/>
    <s v="-"/>
    <s v="-"/>
  </r>
  <r>
    <x v="11"/>
    <x v="3"/>
    <x v="18"/>
    <n v="26511"/>
    <n v="17"/>
    <n v="1299"/>
    <n v="40269"/>
    <n v="29.44"/>
    <n v="13612"/>
    <n v="11855"/>
  </r>
  <r>
    <x v="11"/>
    <x v="3"/>
    <x v="19"/>
    <n v="83705"/>
    <n v="19"/>
    <n v="3699"/>
    <n v="114669"/>
    <n v="28.25"/>
    <n v="23402"/>
    <n v="32394"/>
  </r>
  <r>
    <x v="11"/>
    <x v="3"/>
    <x v="20"/>
    <n v="79963"/>
    <n v="38"/>
    <n v="4552"/>
    <n v="141112"/>
    <n v="22.08"/>
    <n v="33507"/>
    <n v="31156"/>
  </r>
  <r>
    <x v="11"/>
    <x v="3"/>
    <x v="21"/>
    <n v="9841"/>
    <n v="7"/>
    <n v="561"/>
    <n v="17391"/>
    <n v="23.59"/>
    <n v="5136"/>
    <n v="4103"/>
  </r>
  <r>
    <x v="11"/>
    <x v="3"/>
    <x v="22"/>
    <n v="14113"/>
    <n v="4"/>
    <n v="543"/>
    <n v="16833"/>
    <n v="30.68"/>
    <n v="7390"/>
    <n v="5165"/>
  </r>
  <r>
    <x v="11"/>
    <x v="3"/>
    <x v="23"/>
    <n v="10664"/>
    <n v="7"/>
    <n v="832"/>
    <n v="25792"/>
    <n v="16.46"/>
    <n v="4106"/>
    <n v="4246"/>
  </r>
  <r>
    <x v="11"/>
    <x v="3"/>
    <x v="24"/>
    <n v="114581"/>
    <n v="56"/>
    <n v="6488"/>
    <n v="201128"/>
    <n v="22.21"/>
    <n v="50140"/>
    <n v="44669"/>
  </r>
  <r>
    <x v="11"/>
    <x v="3"/>
    <x v="25"/>
    <n v="29108"/>
    <n v="14"/>
    <n v="1340"/>
    <n v="41540"/>
    <n v="27.04"/>
    <n v="18689"/>
    <n v="11231"/>
  </r>
  <r>
    <x v="11"/>
    <x v="3"/>
    <x v="26"/>
    <n v="24781"/>
    <n v="6"/>
    <n v="1278"/>
    <n v="39618"/>
    <n v="26.02"/>
    <n v="10110"/>
    <n v="10307"/>
  </r>
  <r>
    <x v="11"/>
    <x v="3"/>
    <x v="27"/>
    <n v="41570"/>
    <n v="8"/>
    <n v="1508"/>
    <n v="46748"/>
    <n v="34.94"/>
    <n v="19150"/>
    <n v="16332"/>
  </r>
  <r>
    <x v="11"/>
    <x v="3"/>
    <x v="28"/>
    <m/>
    <n v="10"/>
    <n v="3905"/>
    <n v="121055"/>
    <m/>
    <m/>
    <m/>
  </r>
  <r>
    <x v="11"/>
    <x v="3"/>
    <x v="29"/>
    <n v="21039"/>
    <n v="11"/>
    <n v="1960"/>
    <n v="60760"/>
    <n v="12.96"/>
    <n v="6876"/>
    <n v="7877"/>
  </r>
  <r>
    <x v="11"/>
    <x v="3"/>
    <x v="30"/>
    <n v="14625"/>
    <n v="7"/>
    <n v="591"/>
    <n v="18321"/>
    <n v="28.28"/>
    <n v="7570"/>
    <n v="5181"/>
  </r>
  <r>
    <x v="11"/>
    <x v="3"/>
    <x v="31"/>
    <n v="3883"/>
    <n v="5"/>
    <n v="269"/>
    <n v="8339"/>
    <n v="23.12"/>
    <n v="2313"/>
    <n v="1928"/>
  </r>
  <r>
    <x v="11"/>
    <x v="3"/>
    <x v="32"/>
    <m/>
    <n v="2"/>
    <n v="389"/>
    <n v="12059"/>
    <m/>
    <m/>
    <m/>
  </r>
  <r>
    <x v="11"/>
    <x v="3"/>
    <x v="33"/>
    <m/>
    <n v="12"/>
    <n v="963"/>
    <n v="29853"/>
    <m/>
    <n v="5164"/>
    <m/>
  </r>
  <r>
    <x v="11"/>
    <x v="3"/>
    <x v="34"/>
    <n v="901150"/>
    <n v="422"/>
    <n v="54938"/>
    <n v="1703078"/>
    <n v="20.39"/>
    <n v="368908"/>
    <n v="347295"/>
  </r>
  <r>
    <x v="11"/>
    <x v="4"/>
    <x v="0"/>
    <n v="210265"/>
    <n v="246"/>
    <n v="10337"/>
    <n v="320447"/>
    <n v="29.06"/>
    <n v="88261"/>
    <n v="93121"/>
  </r>
  <r>
    <x v="11"/>
    <x v="4"/>
    <x v="1"/>
    <n v="438411"/>
    <n v="291"/>
    <n v="16634"/>
    <n v="515654"/>
    <n v="49.42"/>
    <n v="204604"/>
    <n v="254858"/>
  </r>
  <r>
    <x v="11"/>
    <x v="4"/>
    <x v="2"/>
    <n v="100994"/>
    <n v="112"/>
    <n v="4626"/>
    <n v="143406"/>
    <n v="29.47"/>
    <n v="45150"/>
    <n v="42263"/>
  </r>
  <r>
    <x v="11"/>
    <x v="4"/>
    <x v="3"/>
    <n v="68556"/>
    <n v="141"/>
    <n v="4374"/>
    <n v="135594"/>
    <n v="28.27"/>
    <n v="39671"/>
    <n v="38339"/>
  </r>
  <r>
    <x v="11"/>
    <x v="4"/>
    <x v="4"/>
    <n v="94608"/>
    <n v="92"/>
    <n v="4292"/>
    <n v="133052"/>
    <n v="30.13"/>
    <n v="35070"/>
    <n v="40083"/>
  </r>
  <r>
    <x v="11"/>
    <x v="4"/>
    <x v="5"/>
    <n v="161973"/>
    <n v="127"/>
    <n v="5391"/>
    <n v="167121"/>
    <n v="46.51"/>
    <n v="97395"/>
    <n v="77725"/>
  </r>
  <r>
    <x v="11"/>
    <x v="4"/>
    <x v="6"/>
    <n v="107474"/>
    <n v="108"/>
    <n v="3924"/>
    <n v="121644"/>
    <n v="42.98"/>
    <n v="62329"/>
    <n v="52284"/>
  </r>
  <r>
    <x v="11"/>
    <x v="4"/>
    <x v="7"/>
    <n v="28817"/>
    <n v="31"/>
    <n v="1171"/>
    <n v="36301"/>
    <n v="29.6"/>
    <n v="10062"/>
    <n v="10746"/>
  </r>
  <r>
    <x v="11"/>
    <x v="4"/>
    <x v="8"/>
    <n v="45944"/>
    <n v="55"/>
    <n v="2477"/>
    <n v="76787"/>
    <n v="26.03"/>
    <n v="19060"/>
    <n v="19985"/>
  </r>
  <r>
    <x v="11"/>
    <x v="4"/>
    <x v="9"/>
    <n v="37009"/>
    <n v="82"/>
    <n v="2229"/>
    <n v="69099"/>
    <n v="28.87"/>
    <n v="18156"/>
    <n v="19952"/>
  </r>
  <r>
    <x v="11"/>
    <x v="4"/>
    <x v="10"/>
    <n v="93810"/>
    <n v="113"/>
    <n v="4393"/>
    <n v="136183"/>
    <n v="33.119999999999997"/>
    <n v="46497"/>
    <n v="45104"/>
  </r>
  <r>
    <x v="11"/>
    <x v="4"/>
    <x v="11"/>
    <n v="18358"/>
    <n v="41"/>
    <n v="1791"/>
    <n v="55521"/>
    <n v="18.690000000000001"/>
    <n v="11332"/>
    <n v="10376"/>
  </r>
  <r>
    <x v="11"/>
    <x v="4"/>
    <x v="12"/>
    <n v="40180"/>
    <n v="93"/>
    <n v="2520"/>
    <n v="78120"/>
    <n v="27.26"/>
    <n v="22706"/>
    <n v="21298"/>
  </r>
  <r>
    <x v="11"/>
    <x v="4"/>
    <x v="13"/>
    <n v="14650"/>
    <n v="34"/>
    <n v="956"/>
    <n v="29636"/>
    <n v="24.58"/>
    <n v="9366"/>
    <n v="7285"/>
  </r>
  <r>
    <x v="11"/>
    <x v="4"/>
    <x v="14"/>
    <n v="22342"/>
    <n v="37"/>
    <n v="1159"/>
    <n v="35929"/>
    <n v="24.78"/>
    <n v="10787"/>
    <n v="8902"/>
  </r>
  <r>
    <x v="11"/>
    <x v="4"/>
    <x v="15"/>
    <n v="22319"/>
    <n v="48"/>
    <n v="1752"/>
    <n v="54312"/>
    <n v="19.309999999999999"/>
    <n v="10821"/>
    <n v="10487"/>
  </r>
  <r>
    <x v="11"/>
    <x v="4"/>
    <x v="16"/>
    <n v="138978"/>
    <n v="85"/>
    <n v="4428"/>
    <n v="137268"/>
    <n v="58.79"/>
    <n v="76571"/>
    <n v="80696"/>
  </r>
  <r>
    <x v="11"/>
    <x v="4"/>
    <x v="17"/>
    <n v="111954"/>
    <n v="52"/>
    <n v="3623"/>
    <n v="112313"/>
    <n v="61.39"/>
    <n v="63022"/>
    <n v="68951"/>
  </r>
  <r>
    <x v="11"/>
    <x v="4"/>
    <x v="18"/>
    <n v="72954"/>
    <n v="96"/>
    <n v="2846"/>
    <n v="88226"/>
    <n v="45.48"/>
    <n v="41974"/>
    <n v="40124"/>
  </r>
  <r>
    <x v="11"/>
    <x v="4"/>
    <x v="19"/>
    <n v="143060"/>
    <n v="134"/>
    <n v="5706"/>
    <n v="176886"/>
    <n v="38.79"/>
    <n v="55049"/>
    <n v="68606"/>
  </r>
  <r>
    <x v="11"/>
    <x v="4"/>
    <x v="20"/>
    <n v="325083"/>
    <n v="299"/>
    <n v="12808"/>
    <n v="397048"/>
    <n v="43.03"/>
    <n v="171157"/>
    <n v="170863"/>
  </r>
  <r>
    <x v="11"/>
    <x v="4"/>
    <x v="21"/>
    <n v="21792"/>
    <n v="38"/>
    <n v="1039"/>
    <n v="32209"/>
    <n v="28.99"/>
    <n v="13692"/>
    <n v="9337"/>
  </r>
  <r>
    <x v="11"/>
    <x v="4"/>
    <x v="22"/>
    <n v="41229"/>
    <n v="27"/>
    <n v="1334"/>
    <n v="41354"/>
    <n v="48.23"/>
    <n v="30557"/>
    <n v="19947"/>
  </r>
  <r>
    <x v="11"/>
    <x v="4"/>
    <x v="23"/>
    <n v="22755"/>
    <n v="43"/>
    <n v="1294"/>
    <n v="40114"/>
    <n v="26.49"/>
    <n v="11574"/>
    <n v="10628"/>
  </r>
  <r>
    <x v="11"/>
    <x v="4"/>
    <x v="24"/>
    <n v="410859"/>
    <n v="407"/>
    <n v="16475"/>
    <n v="510725"/>
    <n v="41.27"/>
    <n v="226979"/>
    <n v="210775"/>
  </r>
  <r>
    <x v="11"/>
    <x v="4"/>
    <x v="25"/>
    <n v="104396"/>
    <n v="144"/>
    <n v="4270"/>
    <n v="132370"/>
    <n v="41.75"/>
    <n v="73986"/>
    <n v="55268"/>
  </r>
  <r>
    <x v="11"/>
    <x v="4"/>
    <x v="26"/>
    <n v="46951"/>
    <n v="38"/>
    <n v="2178"/>
    <n v="67518"/>
    <n v="32.94"/>
    <n v="23265"/>
    <n v="22241"/>
  </r>
  <r>
    <x v="11"/>
    <x v="4"/>
    <x v="27"/>
    <n v="188335"/>
    <n v="93"/>
    <n v="5788"/>
    <n v="179428"/>
    <n v="53.69"/>
    <n v="88964"/>
    <n v="96342"/>
  </r>
  <r>
    <x v="11"/>
    <x v="4"/>
    <x v="28"/>
    <n v="28827"/>
    <n v="43"/>
    <n v="4549"/>
    <n v="141019"/>
    <n v="10.01"/>
    <n v="19013"/>
    <n v="14112"/>
  </r>
  <r>
    <x v="11"/>
    <x v="4"/>
    <x v="29"/>
    <n v="33184"/>
    <n v="48"/>
    <n v="2723"/>
    <n v="84413"/>
    <n v="18.16"/>
    <n v="13067"/>
    <n v="15332"/>
  </r>
  <r>
    <x v="11"/>
    <x v="4"/>
    <x v="30"/>
    <n v="72766"/>
    <n v="77"/>
    <n v="2254"/>
    <n v="69874"/>
    <n v="54.21"/>
    <n v="43507"/>
    <n v="37880"/>
  </r>
  <r>
    <x v="11"/>
    <x v="4"/>
    <x v="31"/>
    <n v="7474"/>
    <n v="24"/>
    <n v="448"/>
    <n v="13888"/>
    <n v="29.12"/>
    <n v="4812"/>
    <n v="4044"/>
  </r>
  <r>
    <x v="11"/>
    <x v="4"/>
    <x v="32"/>
    <n v="42807"/>
    <n v="30"/>
    <n v="1602"/>
    <n v="49662"/>
    <n v="51.45"/>
    <n v="27561"/>
    <n v="25551"/>
  </r>
  <r>
    <x v="11"/>
    <x v="4"/>
    <x v="33"/>
    <n v="34937"/>
    <n v="77"/>
    <n v="1993"/>
    <n v="61783"/>
    <n v="33"/>
    <n v="18609"/>
    <n v="20387"/>
  </r>
  <r>
    <x v="11"/>
    <x v="4"/>
    <x v="34"/>
    <n v="2831237"/>
    <n v="2947"/>
    <n v="123286"/>
    <n v="3821866"/>
    <n v="37.79"/>
    <n v="1444626"/>
    <n v="1444166"/>
  </r>
  <r>
    <x v="12"/>
    <x v="0"/>
    <x v="0"/>
    <n v="27136"/>
    <n v="32"/>
    <n v="960"/>
    <n v="29760"/>
    <n v="48.01"/>
    <n v="12651"/>
    <n v="14289"/>
  </r>
  <r>
    <x v="12"/>
    <x v="0"/>
    <x v="1"/>
    <n v="256191"/>
    <n v="62"/>
    <n v="7379"/>
    <n v="228749"/>
    <n v="66.569999999999993"/>
    <n v="138043"/>
    <n v="152285"/>
  </r>
  <r>
    <x v="12"/>
    <x v="0"/>
    <x v="2"/>
    <n v="4960"/>
    <n v="11"/>
    <n v="203"/>
    <n v="6293"/>
    <n v="35.5"/>
    <n v="2369"/>
    <n v="2234"/>
  </r>
  <r>
    <x v="12"/>
    <x v="0"/>
    <x v="3"/>
    <n v="12274"/>
    <n v="30"/>
    <n v="839"/>
    <n v="26009"/>
    <n v="29.59"/>
    <n v="7354"/>
    <n v="7697"/>
  </r>
  <r>
    <x v="12"/>
    <x v="0"/>
    <x v="4"/>
    <n v="7146"/>
    <n v="6"/>
    <n v="192"/>
    <n v="5952"/>
    <n v="61.98"/>
    <n v="3953"/>
    <n v="3689"/>
  </r>
  <r>
    <x v="12"/>
    <x v="0"/>
    <x v="5"/>
    <n v="67208"/>
    <n v="18"/>
    <n v="1518"/>
    <n v="47058"/>
    <n v="71.56"/>
    <n v="43518"/>
    <n v="33674"/>
  </r>
  <r>
    <x v="12"/>
    <x v="0"/>
    <x v="6"/>
    <n v="16612"/>
    <n v="9"/>
    <n v="458"/>
    <n v="14198"/>
    <n v="50.59"/>
    <n v="10093"/>
    <n v="7183"/>
  </r>
  <r>
    <x v="12"/>
    <x v="0"/>
    <x v="7"/>
    <m/>
    <n v="5"/>
    <n v="66"/>
    <n v="2046"/>
    <m/>
    <m/>
    <m/>
  </r>
  <r>
    <x v="12"/>
    <x v="0"/>
    <x v="8"/>
    <n v="1799"/>
    <n v="10"/>
    <n v="203"/>
    <n v="6293"/>
    <n v="19.559999999999999"/>
    <n v="1008"/>
    <n v="1231"/>
  </r>
  <r>
    <x v="12"/>
    <x v="0"/>
    <x v="9"/>
    <m/>
    <n v="24"/>
    <n v="432"/>
    <n v="13392"/>
    <m/>
    <m/>
    <m/>
  </r>
  <r>
    <x v="12"/>
    <x v="0"/>
    <x v="10"/>
    <n v="6297"/>
    <n v="16"/>
    <n v="311"/>
    <n v="9641"/>
    <n v="37.42"/>
    <n v="3801"/>
    <n v="3608"/>
  </r>
  <r>
    <x v="12"/>
    <x v="0"/>
    <x v="11"/>
    <n v="8544"/>
    <n v="9"/>
    <n v="280"/>
    <n v="8680"/>
    <n v="49.48"/>
    <n v="5120"/>
    <n v="4295"/>
  </r>
  <r>
    <x v="12"/>
    <x v="0"/>
    <x v="12"/>
    <n v="8028"/>
    <n v="25"/>
    <n v="694"/>
    <n v="21514"/>
    <n v="23.84"/>
    <n v="4509"/>
    <n v="5128"/>
  </r>
  <r>
    <x v="12"/>
    <x v="0"/>
    <x v="13"/>
    <m/>
    <n v="5"/>
    <n v="81"/>
    <n v="2511"/>
    <m/>
    <m/>
    <m/>
  </r>
  <r>
    <x v="12"/>
    <x v="0"/>
    <x v="14"/>
    <m/>
    <n v="8"/>
    <n v="189"/>
    <n v="5859"/>
    <m/>
    <m/>
    <m/>
  </r>
  <r>
    <x v="12"/>
    <x v="0"/>
    <x v="15"/>
    <n v="217"/>
    <n v="7"/>
    <n v="54"/>
    <n v="1674"/>
    <n v="10.87"/>
    <m/>
    <n v="182"/>
  </r>
  <r>
    <x v="12"/>
    <x v="0"/>
    <x v="16"/>
    <n v="70196"/>
    <n v="23"/>
    <n v="2320"/>
    <n v="71920"/>
    <n v="58.46"/>
    <n v="38613"/>
    <n v="42045"/>
  </r>
  <r>
    <x v="12"/>
    <x v="0"/>
    <x v="17"/>
    <n v="67993"/>
    <n v="19"/>
    <n v="2200"/>
    <n v="68200"/>
    <n v="59.34"/>
    <n v="37542"/>
    <n v="40470"/>
  </r>
  <r>
    <x v="12"/>
    <x v="0"/>
    <x v="18"/>
    <n v="11544"/>
    <n v="15"/>
    <n v="324"/>
    <n v="10044"/>
    <n v="62.01"/>
    <n v="6340"/>
    <n v="6228"/>
  </r>
  <r>
    <x v="12"/>
    <x v="0"/>
    <x v="19"/>
    <n v="12088"/>
    <n v="18"/>
    <n v="339"/>
    <n v="10509"/>
    <n v="60.48"/>
    <n v="5204"/>
    <n v="6356"/>
  </r>
  <r>
    <x v="12"/>
    <x v="0"/>
    <x v="20"/>
    <n v="127340"/>
    <n v="67"/>
    <n v="3626"/>
    <n v="112406"/>
    <n v="64.34"/>
    <n v="71661"/>
    <n v="72322"/>
  </r>
  <r>
    <x v="12"/>
    <x v="0"/>
    <x v="21"/>
    <m/>
    <n v="7"/>
    <n v="125"/>
    <n v="3875"/>
    <m/>
    <m/>
    <m/>
  </r>
  <r>
    <x v="12"/>
    <x v="0"/>
    <x v="22"/>
    <m/>
    <n v="4"/>
    <n v="200"/>
    <n v="6200"/>
    <m/>
    <m/>
    <m/>
  </r>
  <r>
    <x v="12"/>
    <x v="0"/>
    <x v="23"/>
    <m/>
    <n v="12"/>
    <n v="178"/>
    <n v="5518"/>
    <m/>
    <m/>
    <m/>
  </r>
  <r>
    <x v="12"/>
    <x v="0"/>
    <x v="24"/>
    <n v="138257"/>
    <n v="90"/>
    <n v="4129"/>
    <n v="127999"/>
    <n v="61.21"/>
    <n v="79829"/>
    <n v="78344"/>
  </r>
  <r>
    <x v="12"/>
    <x v="0"/>
    <x v="25"/>
    <n v="32990"/>
    <n v="48"/>
    <n v="1208"/>
    <n v="37448"/>
    <n v="51.4"/>
    <n v="24875"/>
    <n v="19248"/>
  </r>
  <r>
    <x v="12"/>
    <x v="0"/>
    <x v="26"/>
    <m/>
    <n v="5"/>
    <n v="232"/>
    <n v="7192"/>
    <m/>
    <m/>
    <m/>
  </r>
  <r>
    <x v="12"/>
    <x v="0"/>
    <x v="27"/>
    <n v="102794"/>
    <n v="24"/>
    <n v="2392"/>
    <n v="74152"/>
    <n v="72.58"/>
    <n v="46850"/>
    <n v="53816"/>
  </r>
  <r>
    <x v="12"/>
    <x v="0"/>
    <x v="28"/>
    <n v="7612"/>
    <n v="12"/>
    <n v="415"/>
    <n v="12865"/>
    <n v="34.07"/>
    <n v="6095"/>
    <n v="4383"/>
  </r>
  <r>
    <x v="12"/>
    <x v="0"/>
    <x v="29"/>
    <m/>
    <n v="15"/>
    <n v="181"/>
    <n v="5611"/>
    <m/>
    <m/>
    <m/>
  </r>
  <r>
    <x v="12"/>
    <x v="0"/>
    <x v="30"/>
    <n v="22559"/>
    <n v="22"/>
    <n v="738"/>
    <n v="22878"/>
    <n v="57.46"/>
    <n v="13293"/>
    <n v="13145"/>
  </r>
  <r>
    <x v="12"/>
    <x v="0"/>
    <x v="31"/>
    <m/>
    <n v="9"/>
    <n v="86"/>
    <n v="2666"/>
    <m/>
    <m/>
    <m/>
  </r>
  <r>
    <x v="12"/>
    <x v="0"/>
    <x v="32"/>
    <n v="16940"/>
    <n v="6"/>
    <n v="544"/>
    <n v="16864"/>
    <n v="51.28"/>
    <n v="10443"/>
    <n v="8648"/>
  </r>
  <r>
    <x v="12"/>
    <x v="0"/>
    <x v="33"/>
    <n v="9576"/>
    <n v="24"/>
    <n v="480"/>
    <n v="14880"/>
    <n v="41.3"/>
    <n v="5195"/>
    <n v="6146"/>
  </r>
  <r>
    <x v="12"/>
    <x v="0"/>
    <x v="34"/>
    <n v="866741"/>
    <n v="588"/>
    <n v="27247"/>
    <n v="844657"/>
    <n v="57.81"/>
    <n v="482629"/>
    <n v="488335"/>
  </r>
  <r>
    <x v="12"/>
    <x v="1"/>
    <x v="0"/>
    <n v="87861"/>
    <n v="135"/>
    <n v="1657"/>
    <n v="51367"/>
    <n v="67.28"/>
    <n v="39448"/>
    <n v="34561"/>
  </r>
  <r>
    <x v="12"/>
    <x v="1"/>
    <x v="1"/>
    <n v="131481"/>
    <n v="174"/>
    <n v="3254"/>
    <n v="100874"/>
    <n v="61.06"/>
    <n v="58698"/>
    <n v="61592"/>
  </r>
  <r>
    <x v="12"/>
    <x v="1"/>
    <x v="2"/>
    <n v="34379"/>
    <n v="64"/>
    <n v="597"/>
    <n v="18507"/>
    <n v="66.47"/>
    <n v="14763"/>
    <n v="12302"/>
  </r>
  <r>
    <x v="12"/>
    <x v="1"/>
    <x v="3"/>
    <n v="39169"/>
    <n v="78"/>
    <n v="1241"/>
    <n v="38471"/>
    <n v="48.49"/>
    <n v="23976"/>
    <n v="18653"/>
  </r>
  <r>
    <x v="12"/>
    <x v="1"/>
    <x v="4"/>
    <n v="45695"/>
    <n v="59"/>
    <n v="864"/>
    <n v="26784"/>
    <n v="64.599999999999994"/>
    <n v="20793"/>
    <n v="17303"/>
  </r>
  <r>
    <x v="12"/>
    <x v="1"/>
    <x v="5"/>
    <n v="73460"/>
    <n v="83"/>
    <n v="1346"/>
    <n v="41726"/>
    <n v="69.31"/>
    <n v="41718"/>
    <n v="28919"/>
  </r>
  <r>
    <x v="12"/>
    <x v="1"/>
    <x v="6"/>
    <n v="63696"/>
    <n v="72"/>
    <n v="1119"/>
    <n v="34689"/>
    <n v="70.8"/>
    <n v="37317"/>
    <n v="24561"/>
  </r>
  <r>
    <x v="12"/>
    <x v="1"/>
    <x v="7"/>
    <n v="10900"/>
    <n v="21"/>
    <n v="255"/>
    <n v="7905"/>
    <n v="61.35"/>
    <n v="6087"/>
    <n v="4850"/>
  </r>
  <r>
    <x v="12"/>
    <x v="1"/>
    <x v="8"/>
    <n v="21918"/>
    <n v="30"/>
    <n v="490"/>
    <n v="15190"/>
    <n v="63.02"/>
    <n v="11455"/>
    <n v="9573"/>
  </r>
  <r>
    <x v="12"/>
    <x v="1"/>
    <x v="9"/>
    <n v="22900"/>
    <n v="41"/>
    <n v="650"/>
    <n v="20150"/>
    <n v="56.83"/>
    <n v="12188"/>
    <n v="11451"/>
  </r>
  <r>
    <x v="12"/>
    <x v="1"/>
    <x v="10"/>
    <n v="61070"/>
    <n v="64"/>
    <n v="1166"/>
    <n v="36146"/>
    <n v="72.849999999999994"/>
    <n v="31225"/>
    <n v="26331"/>
  </r>
  <r>
    <x v="12"/>
    <x v="1"/>
    <x v="11"/>
    <n v="3987"/>
    <n v="15"/>
    <n v="333"/>
    <n v="10323"/>
    <n v="22.04"/>
    <n v="2536"/>
    <n v="2275"/>
  </r>
  <r>
    <x v="12"/>
    <x v="1"/>
    <x v="12"/>
    <n v="26108"/>
    <n v="56"/>
    <n v="908"/>
    <n v="28148"/>
    <n v="47.23"/>
    <n v="16501"/>
    <n v="13295"/>
  </r>
  <r>
    <x v="12"/>
    <x v="1"/>
    <x v="13"/>
    <n v="11071"/>
    <n v="23"/>
    <n v="429"/>
    <n v="13299"/>
    <n v="41.51"/>
    <n v="6334"/>
    <n v="5521"/>
  </r>
  <r>
    <x v="12"/>
    <x v="1"/>
    <x v="14"/>
    <n v="8884"/>
    <n v="20"/>
    <n v="183"/>
    <n v="5673"/>
    <n v="62.26"/>
    <n v="4731"/>
    <n v="3532"/>
  </r>
  <r>
    <x v="12"/>
    <x v="1"/>
    <x v="15"/>
    <n v="11004"/>
    <n v="27"/>
    <n v="252"/>
    <n v="7812"/>
    <n v="67.510000000000005"/>
    <n v="6047"/>
    <n v="5274"/>
  </r>
  <r>
    <x v="12"/>
    <x v="1"/>
    <x v="16"/>
    <n v="42647"/>
    <n v="51"/>
    <n v="1115"/>
    <n v="34565"/>
    <n v="56.81"/>
    <n v="20682"/>
    <n v="19638"/>
  </r>
  <r>
    <x v="12"/>
    <x v="1"/>
    <x v="17"/>
    <n v="25247"/>
    <n v="26"/>
    <n v="686"/>
    <n v="21266"/>
    <n v="55.63"/>
    <n v="12223"/>
    <n v="11830"/>
  </r>
  <r>
    <x v="12"/>
    <x v="1"/>
    <x v="18"/>
    <n v="32570"/>
    <n v="43"/>
    <n v="555"/>
    <n v="17205"/>
    <n v="78.150000000000006"/>
    <n v="20433"/>
    <n v="13445"/>
  </r>
  <r>
    <x v="12"/>
    <x v="1"/>
    <x v="19"/>
    <n v="54850"/>
    <n v="77"/>
    <n v="939"/>
    <n v="29109"/>
    <n v="80.430000000000007"/>
    <n v="26625"/>
    <n v="23413"/>
  </r>
  <r>
    <x v="12"/>
    <x v="1"/>
    <x v="20"/>
    <n v="103137"/>
    <n v="158"/>
    <n v="2177"/>
    <n v="67487"/>
    <n v="65.62"/>
    <n v="54304"/>
    <n v="44282"/>
  </r>
  <r>
    <x v="12"/>
    <x v="1"/>
    <x v="21"/>
    <n v="14142"/>
    <n v="19"/>
    <n v="254"/>
    <n v="7874"/>
    <n v="71.17"/>
    <n v="9870"/>
    <n v="5604"/>
  </r>
  <r>
    <x v="12"/>
    <x v="1"/>
    <x v="22"/>
    <n v="16786"/>
    <n v="15"/>
    <n v="339"/>
    <n v="10509"/>
    <n v="69.86"/>
    <n v="12858"/>
    <n v="7342"/>
  </r>
  <r>
    <x v="12"/>
    <x v="1"/>
    <x v="23"/>
    <n v="11891"/>
    <n v="23"/>
    <n v="249"/>
    <n v="7719"/>
    <n v="67.98"/>
    <n v="6981"/>
    <n v="5247"/>
  </r>
  <r>
    <x v="12"/>
    <x v="1"/>
    <x v="24"/>
    <n v="145956"/>
    <n v="215"/>
    <n v="3019"/>
    <n v="93589"/>
    <n v="66.75"/>
    <n v="84013"/>
    <n v="62475"/>
  </r>
  <r>
    <x v="12"/>
    <x v="1"/>
    <x v="25"/>
    <n v="38155"/>
    <n v="63"/>
    <n v="805"/>
    <n v="24955"/>
    <n v="62.74"/>
    <n v="28049"/>
    <n v="15656"/>
  </r>
  <r>
    <x v="12"/>
    <x v="1"/>
    <x v="26"/>
    <n v="13036"/>
    <n v="18"/>
    <n v="230"/>
    <n v="7130"/>
    <n v="74.78"/>
    <n v="7682"/>
    <n v="5332"/>
  </r>
  <r>
    <x v="12"/>
    <x v="1"/>
    <x v="27"/>
    <n v="52279"/>
    <n v="48"/>
    <n v="887"/>
    <n v="27497"/>
    <n v="73.05"/>
    <n v="23132"/>
    <n v="20086"/>
  </r>
  <r>
    <x v="12"/>
    <x v="1"/>
    <x v="28"/>
    <n v="8187"/>
    <n v="17"/>
    <n v="171"/>
    <n v="5301"/>
    <n v="66.2"/>
    <n v="6495"/>
    <n v="3509"/>
  </r>
  <r>
    <x v="12"/>
    <x v="1"/>
    <x v="29"/>
    <n v="9028"/>
    <n v="19"/>
    <n v="198"/>
    <n v="6138"/>
    <n v="63.85"/>
    <n v="4934"/>
    <n v="3919"/>
  </r>
  <r>
    <x v="12"/>
    <x v="1"/>
    <x v="30"/>
    <n v="29108"/>
    <n v="40"/>
    <n v="553"/>
    <n v="17143"/>
    <n v="74.150000000000006"/>
    <n v="16183"/>
    <n v="12711"/>
  </r>
  <r>
    <x v="12"/>
    <x v="1"/>
    <x v="31"/>
    <n v="2737"/>
    <n v="9"/>
    <n v="74"/>
    <n v="2294"/>
    <n v="58.98"/>
    <n v="1711"/>
    <n v="1353"/>
  </r>
  <r>
    <x v="12"/>
    <x v="1"/>
    <x v="32"/>
    <n v="14883"/>
    <n v="17"/>
    <n v="251"/>
    <n v="7781"/>
    <n v="78.61"/>
    <n v="8966"/>
    <n v="6117"/>
  </r>
  <r>
    <x v="12"/>
    <x v="1"/>
    <x v="33"/>
    <n v="20070"/>
    <n v="37"/>
    <n v="448"/>
    <n v="13888"/>
    <n v="74.97"/>
    <n v="11511"/>
    <n v="10412"/>
  </r>
  <r>
    <x v="12"/>
    <x v="1"/>
    <x v="34"/>
    <n v="1117089"/>
    <n v="1616"/>
    <n v="23989"/>
    <n v="743659"/>
    <n v="64.28"/>
    <n v="594231"/>
    <n v="478061"/>
  </r>
  <r>
    <x v="12"/>
    <x v="2"/>
    <x v="0"/>
    <n v="27333"/>
    <n v="31"/>
    <n v="1399"/>
    <n v="43369"/>
    <n v="55.35"/>
    <n v="10903"/>
    <n v="24004"/>
  </r>
  <r>
    <x v="12"/>
    <x v="2"/>
    <x v="1"/>
    <n v="52877"/>
    <n v="29"/>
    <n v="2600"/>
    <n v="80600"/>
    <n v="60.94"/>
    <n v="22717"/>
    <n v="49117"/>
  </r>
  <r>
    <x v="12"/>
    <x v="2"/>
    <x v="2"/>
    <n v="7752"/>
    <n v="11"/>
    <n v="350"/>
    <n v="10850"/>
    <n v="61.13"/>
    <n v="4176"/>
    <n v="6633"/>
  </r>
  <r>
    <x v="12"/>
    <x v="2"/>
    <x v="3"/>
    <n v="5776"/>
    <n v="13"/>
    <n v="480"/>
    <n v="14880"/>
    <n v="33.86"/>
    <n v="3068"/>
    <n v="5039"/>
  </r>
  <r>
    <x v="12"/>
    <x v="2"/>
    <x v="4"/>
    <n v="4594"/>
    <n v="5"/>
    <n v="218"/>
    <n v="6758"/>
    <n v="66.900000000000006"/>
    <n v="2166"/>
    <n v="4521"/>
  </r>
  <r>
    <x v="12"/>
    <x v="2"/>
    <x v="5"/>
    <n v="17110"/>
    <n v="11"/>
    <n v="879"/>
    <n v="27249"/>
    <n v="55.16"/>
    <n v="7647"/>
    <n v="15031"/>
  </r>
  <r>
    <x v="12"/>
    <x v="2"/>
    <x v="6"/>
    <n v="18060"/>
    <n v="13"/>
    <n v="664"/>
    <n v="20584"/>
    <n v="81.099999999999994"/>
    <n v="8295"/>
    <n v="16694"/>
  </r>
  <r>
    <x v="12"/>
    <x v="2"/>
    <x v="7"/>
    <s v="-"/>
    <s v="-"/>
    <s v="-"/>
    <s v="-"/>
    <s v="-"/>
    <s v="-"/>
    <s v="-"/>
  </r>
  <r>
    <x v="12"/>
    <x v="2"/>
    <x v="8"/>
    <n v="2119"/>
    <n v="4"/>
    <n v="139"/>
    <n v="4309"/>
    <n v="48.46"/>
    <n v="1087"/>
    <n v="2088"/>
  </r>
  <r>
    <x v="12"/>
    <x v="2"/>
    <x v="9"/>
    <n v="2717"/>
    <n v="6"/>
    <n v="140"/>
    <n v="4340"/>
    <n v="55.65"/>
    <n v="1237"/>
    <n v="2415"/>
  </r>
  <r>
    <x v="12"/>
    <x v="2"/>
    <x v="10"/>
    <n v="7355"/>
    <n v="11"/>
    <n v="397"/>
    <n v="12307"/>
    <n v="59.23"/>
    <n v="3556"/>
    <n v="7289"/>
  </r>
  <r>
    <x v="12"/>
    <x v="2"/>
    <x v="11"/>
    <n v="3327"/>
    <n v="8"/>
    <n v="403"/>
    <n v="12493"/>
    <n v="24.85"/>
    <n v="1556"/>
    <n v="3104"/>
  </r>
  <r>
    <x v="12"/>
    <x v="2"/>
    <x v="12"/>
    <m/>
    <n v="3"/>
    <n v="109"/>
    <n v="3379"/>
    <m/>
    <m/>
    <m/>
  </r>
  <r>
    <x v="12"/>
    <x v="2"/>
    <x v="13"/>
    <m/>
    <n v="2"/>
    <n v="48"/>
    <n v="1488"/>
    <m/>
    <m/>
    <m/>
  </r>
  <r>
    <x v="12"/>
    <x v="2"/>
    <x v="14"/>
    <m/>
    <n v="1"/>
    <n v="16"/>
    <n v="496"/>
    <m/>
    <m/>
    <m/>
  </r>
  <r>
    <x v="12"/>
    <x v="2"/>
    <x v="15"/>
    <n v="1885"/>
    <n v="5"/>
    <n v="217"/>
    <n v="6727"/>
    <n v="25.55"/>
    <m/>
    <n v="1719"/>
  </r>
  <r>
    <x v="12"/>
    <x v="2"/>
    <x v="16"/>
    <m/>
    <n v="8"/>
    <n v="861"/>
    <n v="26691"/>
    <m/>
    <m/>
    <m/>
  </r>
  <r>
    <x v="12"/>
    <x v="2"/>
    <x v="17"/>
    <n v="23321"/>
    <n v="7"/>
    <n v="839"/>
    <n v="26009"/>
    <n v="84.41"/>
    <n v="12067"/>
    <n v="21955"/>
  </r>
  <r>
    <x v="12"/>
    <x v="2"/>
    <x v="18"/>
    <n v="16510"/>
    <n v="21"/>
    <n v="661"/>
    <n v="20491"/>
    <n v="73.41"/>
    <n v="9045"/>
    <n v="15043"/>
  </r>
  <r>
    <x v="12"/>
    <x v="2"/>
    <x v="19"/>
    <n v="18158"/>
    <n v="20"/>
    <n v="715"/>
    <n v="22165"/>
    <n v="78.22"/>
    <n v="9475"/>
    <n v="17337"/>
  </r>
  <r>
    <x v="12"/>
    <x v="2"/>
    <x v="20"/>
    <n v="52735"/>
    <n v="40"/>
    <n v="2522"/>
    <n v="78182"/>
    <n v="58.53"/>
    <n v="26719"/>
    <n v="45763"/>
  </r>
  <r>
    <x v="12"/>
    <x v="2"/>
    <x v="21"/>
    <m/>
    <n v="4"/>
    <n v="96"/>
    <n v="2976"/>
    <m/>
    <m/>
    <m/>
  </r>
  <r>
    <x v="12"/>
    <x v="2"/>
    <x v="22"/>
    <m/>
    <n v="4"/>
    <n v="252"/>
    <n v="7812"/>
    <m/>
    <m/>
    <m/>
  </r>
  <r>
    <x v="12"/>
    <x v="2"/>
    <x v="23"/>
    <m/>
    <n v="1"/>
    <n v="35"/>
    <n v="1085"/>
    <m/>
    <m/>
    <m/>
  </r>
  <r>
    <x v="12"/>
    <x v="2"/>
    <x v="24"/>
    <n v="60467"/>
    <n v="49"/>
    <n v="2905"/>
    <n v="90055"/>
    <n v="57.87"/>
    <n v="32562"/>
    <n v="52116"/>
  </r>
  <r>
    <x v="12"/>
    <x v="2"/>
    <x v="25"/>
    <n v="21520"/>
    <n v="20"/>
    <n v="924"/>
    <n v="28644"/>
    <n v="67.209999999999994"/>
    <n v="15859"/>
    <n v="19252"/>
  </r>
  <r>
    <x v="12"/>
    <x v="2"/>
    <x v="26"/>
    <m/>
    <n v="9"/>
    <n v="438"/>
    <n v="13578"/>
    <m/>
    <m/>
    <m/>
  </r>
  <r>
    <x v="12"/>
    <x v="2"/>
    <x v="27"/>
    <n v="24684"/>
    <n v="14"/>
    <n v="1005"/>
    <n v="31155"/>
    <n v="73.930000000000007"/>
    <n v="10758"/>
    <n v="23032"/>
  </r>
  <r>
    <x v="12"/>
    <x v="2"/>
    <x v="28"/>
    <m/>
    <n v="3"/>
    <n v="50"/>
    <n v="1550"/>
    <m/>
    <m/>
    <m/>
  </r>
  <r>
    <x v="12"/>
    <x v="2"/>
    <x v="29"/>
    <m/>
    <n v="3"/>
    <n v="384"/>
    <n v="11904"/>
    <m/>
    <m/>
    <m/>
  </r>
  <r>
    <x v="12"/>
    <x v="2"/>
    <x v="30"/>
    <n v="10138"/>
    <n v="8"/>
    <n v="374"/>
    <n v="11594"/>
    <n v="80.81"/>
    <n v="5934"/>
    <n v="9369"/>
  </r>
  <r>
    <x v="12"/>
    <x v="2"/>
    <x v="31"/>
    <m/>
    <n v="1"/>
    <n v="19"/>
    <n v="589"/>
    <m/>
    <m/>
    <m/>
  </r>
  <r>
    <x v="12"/>
    <x v="2"/>
    <x v="32"/>
    <m/>
    <n v="5"/>
    <n v="418"/>
    <n v="12958"/>
    <m/>
    <m/>
    <m/>
  </r>
  <r>
    <x v="12"/>
    <x v="2"/>
    <x v="33"/>
    <n v="1277"/>
    <n v="5"/>
    <n v="114"/>
    <n v="3534"/>
    <n v="35.03"/>
    <n v="1012"/>
    <n v="1238"/>
  </r>
  <r>
    <x v="12"/>
    <x v="2"/>
    <x v="34"/>
    <n v="357214"/>
    <n v="319"/>
    <n v="16927"/>
    <n v="524737"/>
    <n v="61.45"/>
    <n v="182012"/>
    <n v="322444"/>
  </r>
  <r>
    <x v="12"/>
    <x v="3"/>
    <x v="0"/>
    <n v="171507"/>
    <n v="50"/>
    <n v="6400"/>
    <n v="198400"/>
    <n v="29.64"/>
    <n v="52306"/>
    <n v="58806"/>
  </r>
  <r>
    <x v="12"/>
    <x v="3"/>
    <x v="1"/>
    <n v="82562"/>
    <n v="24"/>
    <n v="3365"/>
    <n v="104315"/>
    <n v="32.36"/>
    <n v="29755"/>
    <n v="33756"/>
  </r>
  <r>
    <x v="12"/>
    <x v="3"/>
    <x v="2"/>
    <n v="128038"/>
    <n v="26"/>
    <n v="3399"/>
    <n v="105369"/>
    <n v="40.799999999999997"/>
    <n v="40621"/>
    <n v="42992"/>
  </r>
  <r>
    <x v="12"/>
    <x v="3"/>
    <x v="3"/>
    <n v="30621"/>
    <n v="20"/>
    <n v="1826"/>
    <n v="56606"/>
    <n v="24.61"/>
    <n v="16483"/>
    <n v="13929"/>
  </r>
  <r>
    <x v="12"/>
    <x v="3"/>
    <x v="4"/>
    <n v="114088"/>
    <n v="22"/>
    <n v="3024"/>
    <n v="93744"/>
    <n v="40.82"/>
    <n v="30497"/>
    <n v="38269"/>
  </r>
  <r>
    <x v="12"/>
    <x v="3"/>
    <x v="5"/>
    <n v="48065"/>
    <n v="15"/>
    <n v="1520"/>
    <n v="47120"/>
    <n v="33.82"/>
    <n v="18613"/>
    <n v="15938"/>
  </r>
  <r>
    <x v="12"/>
    <x v="3"/>
    <x v="6"/>
    <n v="35278"/>
    <n v="14"/>
    <n v="1671"/>
    <n v="51801"/>
    <n v="26.42"/>
    <n v="18199"/>
    <n v="13684"/>
  </r>
  <r>
    <x v="12"/>
    <x v="3"/>
    <x v="7"/>
    <m/>
    <n v="5"/>
    <n v="1020"/>
    <n v="31620"/>
    <m/>
    <m/>
    <m/>
  </r>
  <r>
    <x v="12"/>
    <x v="3"/>
    <x v="8"/>
    <n v="57809"/>
    <n v="13"/>
    <n v="1770"/>
    <n v="54870"/>
    <n v="36.46"/>
    <n v="14865"/>
    <n v="20004"/>
  </r>
  <r>
    <x v="12"/>
    <x v="3"/>
    <x v="9"/>
    <n v="25090"/>
    <n v="11"/>
    <n v="1010"/>
    <n v="31310"/>
    <n v="27.02"/>
    <n v="11494"/>
    <n v="8461"/>
  </r>
  <r>
    <x v="12"/>
    <x v="3"/>
    <x v="10"/>
    <n v="73571"/>
    <n v="21"/>
    <n v="2402"/>
    <n v="74462"/>
    <n v="34.71"/>
    <n v="31050"/>
    <n v="25844"/>
  </r>
  <r>
    <x v="12"/>
    <x v="3"/>
    <x v="11"/>
    <n v="5317"/>
    <n v="5"/>
    <n v="502"/>
    <n v="15562"/>
    <n v="15.88"/>
    <n v="3455"/>
    <n v="2471"/>
  </r>
  <r>
    <x v="12"/>
    <x v="3"/>
    <x v="12"/>
    <m/>
    <n v="10"/>
    <n v="912"/>
    <n v="28272"/>
    <m/>
    <m/>
    <m/>
  </r>
  <r>
    <x v="12"/>
    <x v="3"/>
    <x v="13"/>
    <m/>
    <n v="4"/>
    <n v="398"/>
    <n v="12338"/>
    <n v="21.01"/>
    <m/>
    <n v="2592"/>
  </r>
  <r>
    <x v="12"/>
    <x v="3"/>
    <x v="14"/>
    <n v="11944"/>
    <n v="8"/>
    <n v="773"/>
    <n v="23963"/>
    <n v="18.07"/>
    <n v="4206"/>
    <n v="4331"/>
  </r>
  <r>
    <x v="12"/>
    <x v="3"/>
    <x v="15"/>
    <n v="15323"/>
    <n v="9"/>
    <n v="1232"/>
    <n v="38192"/>
    <n v="17.88"/>
    <n v="6550"/>
    <n v="6827"/>
  </r>
  <r>
    <x v="12"/>
    <x v="3"/>
    <x v="16"/>
    <m/>
    <n v="3"/>
    <n v="234"/>
    <n v="7254"/>
    <m/>
    <m/>
    <m/>
  </r>
  <r>
    <x v="12"/>
    <x v="3"/>
    <x v="17"/>
    <s v="-"/>
    <s v="-"/>
    <s v="-"/>
    <s v="-"/>
    <s v="-"/>
    <s v="-"/>
    <s v="-"/>
  </r>
  <r>
    <x v="12"/>
    <x v="3"/>
    <x v="18"/>
    <n v="37637"/>
    <n v="17"/>
    <n v="1368"/>
    <n v="42408"/>
    <n v="33.97"/>
    <n v="18264"/>
    <n v="14408"/>
  </r>
  <r>
    <x v="12"/>
    <x v="3"/>
    <x v="19"/>
    <n v="145337"/>
    <n v="19"/>
    <n v="3701"/>
    <n v="114731"/>
    <n v="47.76"/>
    <n v="34146"/>
    <n v="54801"/>
  </r>
  <r>
    <x v="12"/>
    <x v="3"/>
    <x v="20"/>
    <n v="98426"/>
    <n v="39"/>
    <n v="4572"/>
    <n v="141732"/>
    <n v="28.17"/>
    <n v="41918"/>
    <n v="39932"/>
  </r>
  <r>
    <x v="12"/>
    <x v="3"/>
    <x v="21"/>
    <n v="12448"/>
    <n v="7"/>
    <n v="561"/>
    <n v="17391"/>
    <n v="27.2"/>
    <n v="6907"/>
    <n v="4731"/>
  </r>
  <r>
    <x v="12"/>
    <x v="3"/>
    <x v="22"/>
    <n v="14580"/>
    <n v="4"/>
    <n v="524"/>
    <n v="16244"/>
    <n v="33.29"/>
    <n v="8738"/>
    <n v="5408"/>
  </r>
  <r>
    <x v="12"/>
    <x v="3"/>
    <x v="23"/>
    <n v="14745"/>
    <n v="7"/>
    <n v="832"/>
    <n v="25792"/>
    <n v="21.74"/>
    <n v="4795"/>
    <n v="5607"/>
  </r>
  <r>
    <x v="12"/>
    <x v="3"/>
    <x v="24"/>
    <n v="140199"/>
    <n v="57"/>
    <n v="6489"/>
    <n v="201159"/>
    <n v="27.68"/>
    <n v="62358"/>
    <n v="55679"/>
  </r>
  <r>
    <x v="12"/>
    <x v="3"/>
    <x v="25"/>
    <n v="40550"/>
    <n v="14"/>
    <n v="1317"/>
    <n v="40827"/>
    <n v="38.869999999999997"/>
    <n v="25935"/>
    <n v="15871"/>
  </r>
  <r>
    <x v="12"/>
    <x v="3"/>
    <x v="26"/>
    <n v="64570"/>
    <n v="6"/>
    <n v="1278"/>
    <n v="39618"/>
    <n v="66.7"/>
    <n v="17513"/>
    <n v="26425"/>
  </r>
  <r>
    <x v="12"/>
    <x v="3"/>
    <x v="27"/>
    <n v="66292"/>
    <n v="8"/>
    <n v="1508"/>
    <n v="46748"/>
    <n v="52.93"/>
    <n v="25067"/>
    <n v="24742"/>
  </r>
  <r>
    <x v="12"/>
    <x v="3"/>
    <x v="28"/>
    <m/>
    <n v="11"/>
    <n v="3977"/>
    <n v="123287"/>
    <m/>
    <m/>
    <m/>
  </r>
  <r>
    <x v="12"/>
    <x v="3"/>
    <x v="29"/>
    <n v="33079"/>
    <n v="11"/>
    <n v="1960"/>
    <n v="60760"/>
    <n v="21.18"/>
    <n v="9273"/>
    <n v="12871"/>
  </r>
  <r>
    <x v="12"/>
    <x v="3"/>
    <x v="30"/>
    <n v="20090"/>
    <n v="7"/>
    <n v="606"/>
    <n v="18786"/>
    <n v="36.9"/>
    <n v="9958"/>
    <n v="6932"/>
  </r>
  <r>
    <x v="12"/>
    <x v="3"/>
    <x v="31"/>
    <n v="5323"/>
    <n v="5"/>
    <n v="269"/>
    <n v="8339"/>
    <n v="27.92"/>
    <n v="3004"/>
    <n v="2328"/>
  </r>
  <r>
    <x v="12"/>
    <x v="3"/>
    <x v="32"/>
    <m/>
    <n v="2"/>
    <n v="389"/>
    <n v="12059"/>
    <m/>
    <m/>
    <m/>
  </r>
  <r>
    <x v="12"/>
    <x v="3"/>
    <x v="33"/>
    <n v="16686"/>
    <n v="12"/>
    <n v="978"/>
    <n v="30318"/>
    <n v="29.44"/>
    <n v="7127"/>
    <n v="8927"/>
  </r>
  <r>
    <x v="12"/>
    <x v="3"/>
    <x v="34"/>
    <n v="1499215"/>
    <n v="429"/>
    <n v="55298"/>
    <n v="1714238"/>
    <n v="32.229999999999997"/>
    <n v="535082"/>
    <n v="552417"/>
  </r>
  <r>
    <x v="12"/>
    <x v="4"/>
    <x v="0"/>
    <n v="313837"/>
    <n v="248"/>
    <n v="10416"/>
    <n v="322896"/>
    <n v="40.78"/>
    <n v="115309"/>
    <n v="131661"/>
  </r>
  <r>
    <x v="12"/>
    <x v="4"/>
    <x v="1"/>
    <n v="523110"/>
    <n v="289"/>
    <n v="16598"/>
    <n v="514538"/>
    <n v="57.67"/>
    <n v="249212"/>
    <n v="296750"/>
  </r>
  <r>
    <x v="12"/>
    <x v="4"/>
    <x v="2"/>
    <n v="175128"/>
    <n v="112"/>
    <n v="4549"/>
    <n v="141019"/>
    <n v="45.5"/>
    <n v="61928"/>
    <n v="64161"/>
  </r>
  <r>
    <x v="12"/>
    <x v="4"/>
    <x v="3"/>
    <n v="87839"/>
    <n v="141"/>
    <n v="4386"/>
    <n v="135966"/>
    <n v="33.33"/>
    <n v="50880"/>
    <n v="45319"/>
  </r>
  <r>
    <x v="12"/>
    <x v="4"/>
    <x v="4"/>
    <n v="171523"/>
    <n v="92"/>
    <n v="4298"/>
    <n v="133238"/>
    <n v="47.87"/>
    <n v="57409"/>
    <n v="63783"/>
  </r>
  <r>
    <x v="12"/>
    <x v="4"/>
    <x v="5"/>
    <n v="205842"/>
    <n v="127"/>
    <n v="5263"/>
    <n v="163153"/>
    <n v="57.35"/>
    <n v="111496"/>
    <n v="93562"/>
  </r>
  <r>
    <x v="12"/>
    <x v="4"/>
    <x v="6"/>
    <n v="133645"/>
    <n v="108"/>
    <n v="3912"/>
    <n v="121272"/>
    <n v="51.22"/>
    <n v="73904"/>
    <n v="62121"/>
  </r>
  <r>
    <x v="12"/>
    <x v="4"/>
    <x v="7"/>
    <n v="69483"/>
    <n v="31"/>
    <n v="1341"/>
    <n v="41571"/>
    <n v="54.37"/>
    <n v="17597"/>
    <n v="22603"/>
  </r>
  <r>
    <x v="12"/>
    <x v="4"/>
    <x v="8"/>
    <n v="83645"/>
    <n v="57"/>
    <n v="2602"/>
    <n v="80662"/>
    <n v="40.78"/>
    <n v="28415"/>
    <n v="32896"/>
  </r>
  <r>
    <x v="12"/>
    <x v="4"/>
    <x v="9"/>
    <n v="56858"/>
    <n v="82"/>
    <n v="2232"/>
    <n v="69192"/>
    <n v="38.1"/>
    <n v="28196"/>
    <n v="26363"/>
  </r>
  <r>
    <x v="12"/>
    <x v="4"/>
    <x v="10"/>
    <n v="148293"/>
    <n v="112"/>
    <n v="4276"/>
    <n v="132556"/>
    <n v="47.58"/>
    <n v="69631"/>
    <n v="63072"/>
  </r>
  <r>
    <x v="12"/>
    <x v="4"/>
    <x v="11"/>
    <n v="21175"/>
    <n v="37"/>
    <n v="1518"/>
    <n v="47058"/>
    <n v="25.81"/>
    <n v="12666"/>
    <n v="12145"/>
  </r>
  <r>
    <x v="12"/>
    <x v="4"/>
    <x v="12"/>
    <n v="49156"/>
    <n v="94"/>
    <n v="2623"/>
    <n v="81313"/>
    <n v="29.51"/>
    <n v="26987"/>
    <n v="23993"/>
  </r>
  <r>
    <x v="12"/>
    <x v="4"/>
    <x v="13"/>
    <n v="19915"/>
    <n v="34"/>
    <n v="956"/>
    <n v="29636"/>
    <n v="31.56"/>
    <n v="11475"/>
    <n v="9353"/>
  </r>
  <r>
    <x v="12"/>
    <x v="4"/>
    <x v="14"/>
    <n v="27689"/>
    <n v="37"/>
    <n v="1161"/>
    <n v="35991"/>
    <n v="30.94"/>
    <n v="11465"/>
    <n v="11137"/>
  </r>
  <r>
    <x v="12"/>
    <x v="4"/>
    <x v="15"/>
    <n v="28428"/>
    <n v="48"/>
    <n v="1755"/>
    <n v="54405"/>
    <n v="25.74"/>
    <n v="13456"/>
    <n v="14002"/>
  </r>
  <r>
    <x v="12"/>
    <x v="4"/>
    <x v="16"/>
    <n v="148180"/>
    <n v="85"/>
    <n v="4530"/>
    <n v="140430"/>
    <n v="63.05"/>
    <n v="79702"/>
    <n v="88535"/>
  </r>
  <r>
    <x v="12"/>
    <x v="4"/>
    <x v="17"/>
    <n v="116561"/>
    <n v="52"/>
    <n v="3725"/>
    <n v="115475"/>
    <n v="64.3"/>
    <n v="61833"/>
    <n v="74255"/>
  </r>
  <r>
    <x v="12"/>
    <x v="4"/>
    <x v="18"/>
    <n v="98261"/>
    <n v="96"/>
    <n v="2908"/>
    <n v="90148"/>
    <n v="54.49"/>
    <n v="54081"/>
    <n v="49123"/>
  </r>
  <r>
    <x v="12"/>
    <x v="4"/>
    <x v="19"/>
    <n v="230432"/>
    <n v="134"/>
    <n v="5694"/>
    <n v="176514"/>
    <n v="57.73"/>
    <n v="75450"/>
    <n v="101906"/>
  </r>
  <r>
    <x v="12"/>
    <x v="4"/>
    <x v="20"/>
    <n v="381639"/>
    <n v="304"/>
    <n v="12897"/>
    <n v="399807"/>
    <n v="50.6"/>
    <n v="194603"/>
    <n v="202298"/>
  </r>
  <r>
    <x v="12"/>
    <x v="4"/>
    <x v="21"/>
    <n v="30321"/>
    <n v="37"/>
    <n v="1036"/>
    <n v="32116"/>
    <n v="38.82"/>
    <n v="18460"/>
    <n v="12468"/>
  </r>
  <r>
    <x v="12"/>
    <x v="4"/>
    <x v="22"/>
    <n v="43810"/>
    <n v="27"/>
    <n v="1315"/>
    <n v="40765"/>
    <n v="52.11"/>
    <n v="32436"/>
    <n v="21242"/>
  </r>
  <r>
    <x v="12"/>
    <x v="4"/>
    <x v="23"/>
    <n v="29110"/>
    <n v="43"/>
    <n v="1294"/>
    <n v="40114"/>
    <n v="31.42"/>
    <n v="13263"/>
    <n v="12605"/>
  </r>
  <r>
    <x v="12"/>
    <x v="4"/>
    <x v="24"/>
    <n v="484880"/>
    <n v="411"/>
    <n v="16542"/>
    <n v="512802"/>
    <n v="48.48"/>
    <n v="258763"/>
    <n v="248613"/>
  </r>
  <r>
    <x v="12"/>
    <x v="4"/>
    <x v="25"/>
    <n v="133215"/>
    <n v="145"/>
    <n v="4254"/>
    <n v="131874"/>
    <n v="53.1"/>
    <n v="94718"/>
    <n v="70026"/>
  </r>
  <r>
    <x v="12"/>
    <x v="4"/>
    <x v="26"/>
    <n v="93713"/>
    <n v="38"/>
    <n v="2178"/>
    <n v="67518"/>
    <n v="62.4"/>
    <n v="34418"/>
    <n v="42129"/>
  </r>
  <r>
    <x v="12"/>
    <x v="4"/>
    <x v="27"/>
    <n v="246050"/>
    <n v="94"/>
    <n v="5792"/>
    <n v="179552"/>
    <n v="67.77"/>
    <n v="105807"/>
    <n v="121677"/>
  </r>
  <r>
    <x v="12"/>
    <x v="4"/>
    <x v="28"/>
    <n v="50012"/>
    <n v="43"/>
    <n v="4613"/>
    <n v="143003"/>
    <n v="14.47"/>
    <n v="26204"/>
    <n v="20696"/>
  </r>
  <r>
    <x v="12"/>
    <x v="4"/>
    <x v="29"/>
    <n v="50229"/>
    <n v="48"/>
    <n v="2723"/>
    <n v="84413"/>
    <n v="26.93"/>
    <n v="17840"/>
    <n v="22735"/>
  </r>
  <r>
    <x v="12"/>
    <x v="4"/>
    <x v="30"/>
    <n v="81895"/>
    <n v="77"/>
    <n v="2271"/>
    <n v="70401"/>
    <n v="59.88"/>
    <n v="45367"/>
    <n v="42157"/>
  </r>
  <r>
    <x v="12"/>
    <x v="4"/>
    <x v="31"/>
    <n v="9817"/>
    <n v="24"/>
    <n v="448"/>
    <n v="13888"/>
    <n v="36.36"/>
    <n v="5748"/>
    <n v="5050"/>
  </r>
  <r>
    <x v="12"/>
    <x v="4"/>
    <x v="32"/>
    <n v="50401"/>
    <n v="30"/>
    <n v="1602"/>
    <n v="49662"/>
    <n v="58.32"/>
    <n v="30987"/>
    <n v="28965"/>
  </r>
  <r>
    <x v="12"/>
    <x v="4"/>
    <x v="33"/>
    <n v="47609"/>
    <n v="78"/>
    <n v="2020"/>
    <n v="62620"/>
    <n v="42.67"/>
    <n v="24844"/>
    <n v="26722"/>
  </r>
  <r>
    <x v="12"/>
    <x v="4"/>
    <x v="34"/>
    <n v="3840258"/>
    <n v="2952"/>
    <n v="123461"/>
    <n v="3827291"/>
    <n v="48.11"/>
    <n v="1793954"/>
    <n v="1841257"/>
  </r>
  <r>
    <x v="13"/>
    <x v="0"/>
    <x v="0"/>
    <n v="23910"/>
    <n v="32"/>
    <n v="960"/>
    <n v="26880"/>
    <n v="51.31"/>
    <n v="13254"/>
    <n v="13793"/>
  </r>
  <r>
    <x v="13"/>
    <x v="0"/>
    <x v="1"/>
    <n v="263537"/>
    <n v="60"/>
    <n v="7336"/>
    <n v="205408"/>
    <n v="80.69"/>
    <n v="138598"/>
    <n v="165743"/>
  </r>
  <r>
    <x v="13"/>
    <x v="0"/>
    <x v="2"/>
    <n v="3782"/>
    <n v="12"/>
    <n v="223"/>
    <n v="6244"/>
    <n v="34.85"/>
    <n v="2133"/>
    <n v="2176"/>
  </r>
  <r>
    <x v="13"/>
    <x v="0"/>
    <x v="3"/>
    <n v="14669"/>
    <n v="30"/>
    <n v="839"/>
    <n v="23492"/>
    <n v="43.02"/>
    <n v="8801"/>
    <n v="10106"/>
  </r>
  <r>
    <x v="13"/>
    <x v="0"/>
    <x v="4"/>
    <n v="4686"/>
    <n v="6"/>
    <n v="192"/>
    <n v="5376"/>
    <n v="54.8"/>
    <n v="3024"/>
    <n v="2946"/>
  </r>
  <r>
    <x v="13"/>
    <x v="0"/>
    <x v="5"/>
    <n v="62513"/>
    <n v="18"/>
    <n v="1518"/>
    <n v="42504"/>
    <n v="81.239999999999995"/>
    <n v="39761"/>
    <n v="34531"/>
  </r>
  <r>
    <x v="13"/>
    <x v="0"/>
    <x v="6"/>
    <n v="13282"/>
    <n v="9"/>
    <n v="458"/>
    <n v="12824"/>
    <n v="56.12"/>
    <n v="8723"/>
    <n v="7197"/>
  </r>
  <r>
    <x v="13"/>
    <x v="0"/>
    <x v="7"/>
    <m/>
    <n v="5"/>
    <n v="66"/>
    <n v="1848"/>
    <m/>
    <m/>
    <m/>
  </r>
  <r>
    <x v="13"/>
    <x v="0"/>
    <x v="8"/>
    <n v="1471"/>
    <n v="9"/>
    <n v="166"/>
    <n v="4648"/>
    <n v="25.58"/>
    <n v="824"/>
    <n v="1189"/>
  </r>
  <r>
    <x v="13"/>
    <x v="0"/>
    <x v="9"/>
    <n v="6916"/>
    <n v="24"/>
    <n v="432"/>
    <n v="12096"/>
    <n v="42.82"/>
    <n v="3782"/>
    <n v="5179"/>
  </r>
  <r>
    <x v="13"/>
    <x v="0"/>
    <x v="10"/>
    <n v="6570"/>
    <n v="17"/>
    <n v="316"/>
    <n v="8848"/>
    <n v="45.66"/>
    <n v="4359"/>
    <n v="4040"/>
  </r>
  <r>
    <x v="13"/>
    <x v="0"/>
    <x v="11"/>
    <n v="8231"/>
    <n v="9"/>
    <n v="293"/>
    <n v="8204"/>
    <n v="54.74"/>
    <n v="5363"/>
    <n v="4491"/>
  </r>
  <r>
    <x v="13"/>
    <x v="0"/>
    <x v="12"/>
    <n v="10656"/>
    <n v="24"/>
    <n v="671"/>
    <n v="18788"/>
    <n v="37.36"/>
    <n v="5781"/>
    <n v="7019"/>
  </r>
  <r>
    <x v="13"/>
    <x v="0"/>
    <x v="13"/>
    <m/>
    <n v="5"/>
    <n v="81"/>
    <n v="2268"/>
    <m/>
    <m/>
    <m/>
  </r>
  <r>
    <x v="13"/>
    <x v="0"/>
    <x v="14"/>
    <m/>
    <n v="8"/>
    <n v="189"/>
    <n v="5292"/>
    <m/>
    <m/>
    <m/>
  </r>
  <r>
    <x v="13"/>
    <x v="0"/>
    <x v="15"/>
    <n v="355"/>
    <n v="7"/>
    <n v="54"/>
    <n v="1512"/>
    <m/>
    <n v="220"/>
    <m/>
  </r>
  <r>
    <x v="13"/>
    <x v="0"/>
    <x v="16"/>
    <n v="80750"/>
    <n v="24"/>
    <n v="2333"/>
    <n v="65324"/>
    <n v="81.209999999999994"/>
    <n v="47574"/>
    <n v="53047"/>
  </r>
  <r>
    <x v="13"/>
    <x v="0"/>
    <x v="17"/>
    <n v="77900"/>
    <n v="20"/>
    <n v="2213"/>
    <n v="61964"/>
    <n v="82.36"/>
    <n v="46124"/>
    <n v="51031"/>
  </r>
  <r>
    <x v="13"/>
    <x v="0"/>
    <x v="18"/>
    <n v="11302"/>
    <n v="14"/>
    <n v="323"/>
    <n v="9044"/>
    <n v="69.709999999999994"/>
    <n v="6577"/>
    <n v="6305"/>
  </r>
  <r>
    <x v="13"/>
    <x v="0"/>
    <x v="19"/>
    <n v="10417"/>
    <n v="19"/>
    <n v="350"/>
    <n v="9800"/>
    <n v="61.31"/>
    <n v="4947"/>
    <n v="6008"/>
  </r>
  <r>
    <x v="13"/>
    <x v="0"/>
    <x v="20"/>
    <n v="140452"/>
    <n v="67"/>
    <n v="3634"/>
    <n v="101752"/>
    <n v="81.67"/>
    <n v="82549"/>
    <n v="83096"/>
  </r>
  <r>
    <x v="13"/>
    <x v="0"/>
    <x v="21"/>
    <m/>
    <n v="7"/>
    <n v="125"/>
    <n v="3500"/>
    <m/>
    <m/>
    <m/>
  </r>
  <r>
    <x v="13"/>
    <x v="0"/>
    <x v="22"/>
    <m/>
    <n v="4"/>
    <n v="234"/>
    <n v="6552"/>
    <m/>
    <m/>
    <m/>
  </r>
  <r>
    <x v="13"/>
    <x v="0"/>
    <x v="23"/>
    <m/>
    <n v="12"/>
    <n v="178"/>
    <n v="4984"/>
    <m/>
    <m/>
    <m/>
  </r>
  <r>
    <x v="13"/>
    <x v="0"/>
    <x v="24"/>
    <n v="154335"/>
    <n v="90"/>
    <n v="4171"/>
    <n v="116788"/>
    <n v="77.62"/>
    <n v="95108"/>
    <n v="90650"/>
  </r>
  <r>
    <x v="13"/>
    <x v="0"/>
    <x v="25"/>
    <n v="33485"/>
    <n v="48"/>
    <n v="1209"/>
    <n v="33852"/>
    <n v="60.12"/>
    <n v="25165"/>
    <n v="20352"/>
  </r>
  <r>
    <x v="13"/>
    <x v="0"/>
    <x v="26"/>
    <m/>
    <n v="5"/>
    <n v="232"/>
    <n v="6496"/>
    <n v="54.29"/>
    <m/>
    <n v="3527"/>
  </r>
  <r>
    <x v="13"/>
    <x v="0"/>
    <x v="27"/>
    <n v="101597"/>
    <n v="24"/>
    <n v="2463"/>
    <n v="68964"/>
    <n v="81.08"/>
    <n v="48159"/>
    <n v="55914"/>
  </r>
  <r>
    <x v="13"/>
    <x v="0"/>
    <x v="28"/>
    <n v="8687"/>
    <n v="12"/>
    <n v="421"/>
    <n v="11788"/>
    <n v="43.15"/>
    <n v="7506"/>
    <n v="5087"/>
  </r>
  <r>
    <x v="13"/>
    <x v="0"/>
    <x v="29"/>
    <m/>
    <n v="15"/>
    <n v="181"/>
    <n v="5068"/>
    <m/>
    <m/>
    <m/>
  </r>
  <r>
    <x v="13"/>
    <x v="0"/>
    <x v="30"/>
    <n v="26942"/>
    <n v="21"/>
    <n v="736"/>
    <n v="20608"/>
    <n v="81.87"/>
    <n v="17844"/>
    <n v="16871"/>
  </r>
  <r>
    <x v="13"/>
    <x v="0"/>
    <x v="31"/>
    <m/>
    <n v="9"/>
    <n v="86"/>
    <n v="2408"/>
    <m/>
    <m/>
    <m/>
  </r>
  <r>
    <x v="13"/>
    <x v="0"/>
    <x v="32"/>
    <n v="21598"/>
    <n v="6"/>
    <n v="544"/>
    <n v="15232"/>
    <n v="77.040000000000006"/>
    <n v="14307"/>
    <n v="11734"/>
  </r>
  <r>
    <x v="13"/>
    <x v="0"/>
    <x v="33"/>
    <n v="10434"/>
    <n v="24"/>
    <n v="480"/>
    <n v="13440"/>
    <n v="54.37"/>
    <n v="6571"/>
    <n v="7307"/>
  </r>
  <r>
    <x v="13"/>
    <x v="0"/>
    <x v="34"/>
    <n v="897572"/>
    <n v="586"/>
    <n v="27323"/>
    <n v="765044"/>
    <n v="70.89"/>
    <n v="517859"/>
    <n v="542368"/>
  </r>
  <r>
    <x v="13"/>
    <x v="1"/>
    <x v="0"/>
    <n v="68159"/>
    <n v="135"/>
    <n v="1650"/>
    <n v="46200"/>
    <n v="69.42"/>
    <n v="33578"/>
    <n v="32070"/>
  </r>
  <r>
    <x v="13"/>
    <x v="1"/>
    <x v="1"/>
    <n v="119280"/>
    <n v="173"/>
    <n v="3247"/>
    <n v="90916"/>
    <n v="69"/>
    <n v="52838"/>
    <n v="62732"/>
  </r>
  <r>
    <x v="13"/>
    <x v="1"/>
    <x v="2"/>
    <n v="22814"/>
    <n v="65"/>
    <n v="644"/>
    <n v="18032"/>
    <n v="59.01"/>
    <n v="13766"/>
    <n v="10640"/>
  </r>
  <r>
    <x v="13"/>
    <x v="1"/>
    <x v="3"/>
    <n v="38368"/>
    <n v="78"/>
    <n v="1245"/>
    <n v="34860"/>
    <n v="58.1"/>
    <n v="23217"/>
    <n v="20255"/>
  </r>
  <r>
    <x v="13"/>
    <x v="1"/>
    <x v="4"/>
    <n v="32184"/>
    <n v="59"/>
    <n v="864"/>
    <n v="24192"/>
    <n v="62.32"/>
    <n v="15852"/>
    <n v="15077"/>
  </r>
  <r>
    <x v="13"/>
    <x v="1"/>
    <x v="5"/>
    <n v="52963"/>
    <n v="82"/>
    <n v="1339"/>
    <n v="37492"/>
    <n v="66.22"/>
    <n v="30905"/>
    <n v="24829"/>
  </r>
  <r>
    <x v="13"/>
    <x v="1"/>
    <x v="6"/>
    <n v="49701"/>
    <n v="72"/>
    <n v="1120"/>
    <n v="31360"/>
    <n v="72.459999999999994"/>
    <n v="31125"/>
    <n v="22725"/>
  </r>
  <r>
    <x v="13"/>
    <x v="1"/>
    <x v="7"/>
    <n v="8195"/>
    <n v="21"/>
    <n v="255"/>
    <n v="7140"/>
    <n v="63.67"/>
    <n v="4932"/>
    <n v="4546"/>
  </r>
  <r>
    <x v="13"/>
    <x v="1"/>
    <x v="8"/>
    <n v="14947"/>
    <n v="30"/>
    <n v="490"/>
    <n v="13720"/>
    <n v="64.290000000000006"/>
    <n v="8594"/>
    <n v="8820"/>
  </r>
  <r>
    <x v="13"/>
    <x v="1"/>
    <x v="9"/>
    <n v="17470"/>
    <n v="40"/>
    <n v="647"/>
    <n v="18116"/>
    <n v="57.38"/>
    <n v="9408"/>
    <n v="10395"/>
  </r>
  <r>
    <x v="13"/>
    <x v="1"/>
    <x v="10"/>
    <n v="48104"/>
    <n v="64"/>
    <n v="1166"/>
    <n v="32648"/>
    <n v="75.989999999999995"/>
    <n v="25797"/>
    <n v="24808"/>
  </r>
  <r>
    <x v="13"/>
    <x v="1"/>
    <x v="11"/>
    <n v="4040"/>
    <n v="15"/>
    <n v="333"/>
    <n v="9324"/>
    <n v="22.82"/>
    <n v="2624"/>
    <n v="2128"/>
  </r>
  <r>
    <x v="13"/>
    <x v="1"/>
    <x v="12"/>
    <n v="28277"/>
    <n v="56"/>
    <n v="908"/>
    <n v="25424"/>
    <n v="59.3"/>
    <n v="17552"/>
    <n v="15077"/>
  </r>
  <r>
    <x v="13"/>
    <x v="1"/>
    <x v="13"/>
    <n v="11029"/>
    <n v="23"/>
    <n v="429"/>
    <n v="12012"/>
    <n v="48.97"/>
    <n v="6570"/>
    <n v="5882"/>
  </r>
  <r>
    <x v="13"/>
    <x v="1"/>
    <x v="14"/>
    <n v="8727"/>
    <n v="20"/>
    <n v="183"/>
    <n v="5124"/>
    <n v="73.069999999999993"/>
    <n v="4813"/>
    <n v="3744"/>
  </r>
  <r>
    <x v="13"/>
    <x v="1"/>
    <x v="15"/>
    <n v="9214"/>
    <n v="27"/>
    <n v="252"/>
    <n v="7056"/>
    <n v="67.739999999999995"/>
    <n v="5808"/>
    <n v="4780"/>
  </r>
  <r>
    <x v="13"/>
    <x v="1"/>
    <x v="16"/>
    <n v="45054"/>
    <n v="54"/>
    <n v="1235"/>
    <n v="34580"/>
    <n v="68.97"/>
    <n v="22738"/>
    <n v="23850"/>
  </r>
  <r>
    <x v="13"/>
    <x v="1"/>
    <x v="17"/>
    <n v="28856"/>
    <n v="30"/>
    <n v="822"/>
    <n v="23016"/>
    <n v="67.650000000000006"/>
    <n v="14367"/>
    <n v="15570"/>
  </r>
  <r>
    <x v="13"/>
    <x v="1"/>
    <x v="18"/>
    <n v="27432"/>
    <n v="43"/>
    <n v="555"/>
    <n v="15540"/>
    <n v="84.84"/>
    <n v="19052"/>
    <n v="13184"/>
  </r>
  <r>
    <x v="13"/>
    <x v="1"/>
    <x v="19"/>
    <n v="43196"/>
    <n v="77"/>
    <n v="939"/>
    <n v="26292"/>
    <n v="80.58"/>
    <n v="23076"/>
    <n v="21185"/>
  </r>
  <r>
    <x v="13"/>
    <x v="1"/>
    <x v="20"/>
    <n v="97137"/>
    <n v="160"/>
    <n v="2197"/>
    <n v="61516"/>
    <n v="74.66"/>
    <n v="52410"/>
    <n v="45927"/>
  </r>
  <r>
    <x v="13"/>
    <x v="1"/>
    <x v="21"/>
    <n v="11507"/>
    <n v="19"/>
    <n v="254"/>
    <n v="7112"/>
    <n v="71.790000000000006"/>
    <n v="8168"/>
    <n v="5106"/>
  </r>
  <r>
    <x v="13"/>
    <x v="1"/>
    <x v="22"/>
    <n v="14918"/>
    <n v="15"/>
    <n v="339"/>
    <n v="9492"/>
    <n v="76.61"/>
    <n v="10767"/>
    <n v="7272"/>
  </r>
  <r>
    <x v="13"/>
    <x v="1"/>
    <x v="23"/>
    <n v="9830"/>
    <n v="23"/>
    <n v="249"/>
    <n v="6972"/>
    <n v="74.3"/>
    <n v="6661"/>
    <n v="5180"/>
  </r>
  <r>
    <x v="13"/>
    <x v="1"/>
    <x v="24"/>
    <n v="133391"/>
    <n v="217"/>
    <n v="3039"/>
    <n v="85092"/>
    <n v="74.61"/>
    <n v="78007"/>
    <n v="63485"/>
  </r>
  <r>
    <x v="13"/>
    <x v="1"/>
    <x v="25"/>
    <n v="35318"/>
    <n v="63"/>
    <n v="803"/>
    <n v="22484"/>
    <n v="69.900000000000006"/>
    <n v="27253"/>
    <n v="15717"/>
  </r>
  <r>
    <x v="13"/>
    <x v="1"/>
    <x v="26"/>
    <n v="11423"/>
    <n v="18"/>
    <n v="231"/>
    <n v="6468"/>
    <n v="79.95"/>
    <n v="7158"/>
    <n v="5171"/>
  </r>
  <r>
    <x v="13"/>
    <x v="1"/>
    <x v="27"/>
    <n v="46947"/>
    <n v="48"/>
    <n v="902"/>
    <n v="25256"/>
    <n v="79.12"/>
    <n v="22171"/>
    <n v="19983"/>
  </r>
  <r>
    <x v="13"/>
    <x v="1"/>
    <x v="28"/>
    <n v="7814"/>
    <n v="18"/>
    <n v="174"/>
    <n v="4872"/>
    <n v="76.77"/>
    <n v="6145"/>
    <n v="3740"/>
  </r>
  <r>
    <x v="13"/>
    <x v="1"/>
    <x v="29"/>
    <n v="6821"/>
    <n v="19"/>
    <n v="198"/>
    <n v="5544"/>
    <n v="62.63"/>
    <n v="3828"/>
    <n v="3472"/>
  </r>
  <r>
    <x v="13"/>
    <x v="1"/>
    <x v="30"/>
    <n v="29592"/>
    <n v="40"/>
    <n v="558"/>
    <n v="15624"/>
    <n v="90.18"/>
    <n v="15498"/>
    <n v="14090"/>
  </r>
  <r>
    <x v="13"/>
    <x v="1"/>
    <x v="31"/>
    <n v="3035"/>
    <n v="9"/>
    <n v="74"/>
    <n v="2072"/>
    <n v="73.209999999999994"/>
    <n v="1926"/>
    <n v="1517"/>
  </r>
  <r>
    <x v="13"/>
    <x v="1"/>
    <x v="32"/>
    <n v="13896"/>
    <n v="17"/>
    <n v="253"/>
    <n v="7084"/>
    <n v="91.83"/>
    <n v="8727"/>
    <n v="6505"/>
  </r>
  <r>
    <x v="13"/>
    <x v="1"/>
    <x v="33"/>
    <n v="17527"/>
    <n v="38"/>
    <n v="463"/>
    <n v="12964"/>
    <n v="78.58"/>
    <n v="9868"/>
    <n v="10187"/>
  </r>
  <r>
    <x v="13"/>
    <x v="1"/>
    <x v="34"/>
    <n v="954917"/>
    <n v="1621"/>
    <n v="24196"/>
    <n v="677488"/>
    <n v="69.459999999999994"/>
    <n v="532825"/>
    <n v="470592"/>
  </r>
  <r>
    <x v="13"/>
    <x v="2"/>
    <x v="0"/>
    <n v="22746"/>
    <n v="30"/>
    <n v="1391"/>
    <n v="38948"/>
    <n v="48.83"/>
    <n v="10591"/>
    <n v="19017"/>
  </r>
  <r>
    <x v="13"/>
    <x v="2"/>
    <x v="1"/>
    <n v="50366"/>
    <n v="30"/>
    <n v="2612"/>
    <n v="73136"/>
    <n v="66.209999999999994"/>
    <n v="20720"/>
    <n v="48425"/>
  </r>
  <r>
    <x v="13"/>
    <x v="2"/>
    <x v="2"/>
    <n v="6998"/>
    <n v="11"/>
    <n v="350"/>
    <n v="9800"/>
    <n v="61.33"/>
    <n v="4161"/>
    <n v="6010"/>
  </r>
  <r>
    <x v="13"/>
    <x v="2"/>
    <x v="3"/>
    <n v="5859"/>
    <n v="13"/>
    <n v="499"/>
    <n v="13972"/>
    <n v="36.840000000000003"/>
    <n v="3056"/>
    <n v="5147"/>
  </r>
  <r>
    <x v="13"/>
    <x v="2"/>
    <x v="4"/>
    <n v="3578"/>
    <n v="5"/>
    <n v="218"/>
    <n v="6104"/>
    <n v="57.37"/>
    <n v="1759"/>
    <n v="3502"/>
  </r>
  <r>
    <x v="13"/>
    <x v="2"/>
    <x v="5"/>
    <n v="17697"/>
    <n v="12"/>
    <n v="947"/>
    <n v="26516"/>
    <n v="58.81"/>
    <n v="7717"/>
    <n v="15595"/>
  </r>
  <r>
    <x v="13"/>
    <x v="2"/>
    <x v="6"/>
    <n v="16087"/>
    <n v="13"/>
    <n v="664"/>
    <n v="18592"/>
    <n v="81.13"/>
    <n v="7611"/>
    <n v="15084"/>
  </r>
  <r>
    <x v="13"/>
    <x v="2"/>
    <x v="7"/>
    <s v="-"/>
    <s v="-"/>
    <s v="-"/>
    <s v="-"/>
    <s v="-"/>
    <s v="-"/>
    <s v="-"/>
  </r>
  <r>
    <x v="13"/>
    <x v="2"/>
    <x v="8"/>
    <n v="1656"/>
    <n v="4"/>
    <n v="139"/>
    <n v="3892"/>
    <n v="42.42"/>
    <n v="745"/>
    <n v="1651"/>
  </r>
  <r>
    <x v="13"/>
    <x v="2"/>
    <x v="9"/>
    <n v="2232"/>
    <n v="6"/>
    <n v="140"/>
    <n v="3920"/>
    <n v="51.68"/>
    <n v="888"/>
    <n v="2026"/>
  </r>
  <r>
    <x v="13"/>
    <x v="2"/>
    <x v="10"/>
    <n v="7777"/>
    <n v="11"/>
    <n v="397"/>
    <n v="11116"/>
    <n v="69.89"/>
    <n v="3971"/>
    <n v="7769"/>
  </r>
  <r>
    <x v="13"/>
    <x v="2"/>
    <x v="11"/>
    <n v="4071"/>
    <n v="8"/>
    <n v="403"/>
    <n v="11284"/>
    <n v="28.76"/>
    <n v="2115"/>
    <n v="3245"/>
  </r>
  <r>
    <x v="13"/>
    <x v="2"/>
    <x v="12"/>
    <m/>
    <n v="3"/>
    <n v="109"/>
    <n v="3052"/>
    <m/>
    <m/>
    <m/>
  </r>
  <r>
    <x v="13"/>
    <x v="2"/>
    <x v="13"/>
    <m/>
    <n v="2"/>
    <n v="48"/>
    <n v="1344"/>
    <m/>
    <m/>
    <m/>
  </r>
  <r>
    <x v="13"/>
    <x v="2"/>
    <x v="14"/>
    <m/>
    <n v="1"/>
    <n v="16"/>
    <n v="448"/>
    <m/>
    <m/>
    <m/>
  </r>
  <r>
    <x v="13"/>
    <x v="2"/>
    <x v="15"/>
    <n v="1699"/>
    <n v="5"/>
    <n v="217"/>
    <n v="6076"/>
    <m/>
    <n v="1043"/>
    <m/>
  </r>
  <r>
    <x v="13"/>
    <x v="2"/>
    <x v="16"/>
    <m/>
    <n v="9"/>
    <n v="893"/>
    <n v="25004"/>
    <m/>
    <m/>
    <m/>
  </r>
  <r>
    <x v="13"/>
    <x v="2"/>
    <x v="17"/>
    <n v="24608"/>
    <n v="7"/>
    <n v="849"/>
    <n v="23772"/>
    <n v="90.93"/>
    <n v="13627"/>
    <n v="21616"/>
  </r>
  <r>
    <x v="13"/>
    <x v="2"/>
    <x v="18"/>
    <n v="16254"/>
    <n v="21"/>
    <n v="698"/>
    <n v="19544"/>
    <n v="77.22"/>
    <n v="9639"/>
    <n v="15091"/>
  </r>
  <r>
    <x v="13"/>
    <x v="2"/>
    <x v="19"/>
    <n v="17928"/>
    <n v="20"/>
    <n v="715"/>
    <n v="20020"/>
    <n v="83.76"/>
    <n v="9348"/>
    <n v="16768"/>
  </r>
  <r>
    <x v="13"/>
    <x v="2"/>
    <x v="20"/>
    <n v="54191"/>
    <n v="40"/>
    <n v="2527"/>
    <n v="70756"/>
    <n v="66.8"/>
    <n v="26085"/>
    <n v="47268"/>
  </r>
  <r>
    <x v="13"/>
    <x v="2"/>
    <x v="21"/>
    <m/>
    <n v="4"/>
    <n v="96"/>
    <n v="2688"/>
    <m/>
    <m/>
    <m/>
  </r>
  <r>
    <x v="13"/>
    <x v="2"/>
    <x v="22"/>
    <m/>
    <n v="4"/>
    <n v="252"/>
    <n v="7056"/>
    <m/>
    <m/>
    <m/>
  </r>
  <r>
    <x v="13"/>
    <x v="2"/>
    <x v="23"/>
    <m/>
    <n v="1"/>
    <n v="35"/>
    <n v="980"/>
    <m/>
    <m/>
    <m/>
  </r>
  <r>
    <x v="13"/>
    <x v="2"/>
    <x v="24"/>
    <n v="61123"/>
    <n v="49"/>
    <n v="2910"/>
    <n v="81480"/>
    <n v="65.069999999999993"/>
    <n v="31366"/>
    <n v="53017"/>
  </r>
  <r>
    <x v="13"/>
    <x v="2"/>
    <x v="25"/>
    <n v="18907"/>
    <n v="20"/>
    <n v="924"/>
    <n v="25872"/>
    <n v="65.17"/>
    <n v="13364"/>
    <n v="16860"/>
  </r>
  <r>
    <x v="13"/>
    <x v="2"/>
    <x v="26"/>
    <m/>
    <n v="9"/>
    <n v="438"/>
    <n v="12264"/>
    <n v="55.57"/>
    <m/>
    <n v="6815"/>
  </r>
  <r>
    <x v="13"/>
    <x v="2"/>
    <x v="27"/>
    <n v="24031"/>
    <n v="14"/>
    <n v="1012"/>
    <n v="28336"/>
    <n v="79.05"/>
    <n v="11407"/>
    <n v="22400"/>
  </r>
  <r>
    <x v="13"/>
    <x v="2"/>
    <x v="28"/>
    <m/>
    <n v="3"/>
    <n v="50"/>
    <n v="1400"/>
    <m/>
    <m/>
    <m/>
  </r>
  <r>
    <x v="13"/>
    <x v="2"/>
    <x v="29"/>
    <m/>
    <n v="3"/>
    <n v="384"/>
    <n v="10752"/>
    <m/>
    <m/>
    <m/>
  </r>
  <r>
    <x v="13"/>
    <x v="2"/>
    <x v="30"/>
    <n v="9855"/>
    <n v="8"/>
    <n v="374"/>
    <n v="10472"/>
    <n v="87.52"/>
    <n v="5465"/>
    <n v="9165"/>
  </r>
  <r>
    <x v="13"/>
    <x v="2"/>
    <x v="31"/>
    <m/>
    <n v="1"/>
    <n v="19"/>
    <n v="532"/>
    <m/>
    <m/>
    <m/>
  </r>
  <r>
    <x v="13"/>
    <x v="2"/>
    <x v="32"/>
    <m/>
    <n v="5"/>
    <n v="418"/>
    <n v="11704"/>
    <m/>
    <m/>
    <m/>
  </r>
  <r>
    <x v="13"/>
    <x v="2"/>
    <x v="33"/>
    <n v="1354"/>
    <n v="5"/>
    <n v="114"/>
    <n v="3192"/>
    <n v="41.38"/>
    <n v="941"/>
    <n v="1321"/>
  </r>
  <r>
    <x v="13"/>
    <x v="2"/>
    <x v="34"/>
    <n v="343608"/>
    <n v="321"/>
    <n v="17099"/>
    <n v="478772"/>
    <n v="64.650000000000006"/>
    <n v="177722"/>
    <n v="309515"/>
  </r>
  <r>
    <x v="13"/>
    <x v="3"/>
    <x v="0"/>
    <n v="51791"/>
    <n v="50"/>
    <n v="6400"/>
    <n v="179200"/>
    <n v="13.77"/>
    <n v="23788"/>
    <n v="24671"/>
  </r>
  <r>
    <x v="13"/>
    <x v="3"/>
    <x v="1"/>
    <n v="30384"/>
    <n v="25"/>
    <n v="3442"/>
    <n v="96376"/>
    <n v="15.39"/>
    <n v="15793"/>
    <n v="14835"/>
  </r>
  <r>
    <x v="13"/>
    <x v="3"/>
    <x v="2"/>
    <n v="40860"/>
    <n v="26"/>
    <n v="3399"/>
    <n v="95172"/>
    <n v="17.809999999999999"/>
    <n v="17985"/>
    <n v="16947"/>
  </r>
  <r>
    <x v="13"/>
    <x v="3"/>
    <x v="3"/>
    <n v="16093"/>
    <n v="20"/>
    <n v="1826"/>
    <n v="51128"/>
    <n v="16.36"/>
    <n v="8996"/>
    <n v="8365"/>
  </r>
  <r>
    <x v="13"/>
    <x v="3"/>
    <x v="4"/>
    <n v="36293"/>
    <n v="22"/>
    <n v="3024"/>
    <n v="84672"/>
    <n v="19.37"/>
    <n v="11717"/>
    <n v="16401"/>
  </r>
  <r>
    <x v="13"/>
    <x v="3"/>
    <x v="5"/>
    <n v="23143"/>
    <n v="15"/>
    <n v="1520"/>
    <n v="42560"/>
    <n v="22.29"/>
    <n v="11939"/>
    <n v="9486"/>
  </r>
  <r>
    <x v="13"/>
    <x v="3"/>
    <x v="6"/>
    <n v="20385"/>
    <n v="13"/>
    <n v="1661"/>
    <n v="46508"/>
    <n v="19.63"/>
    <n v="12524"/>
    <n v="9131"/>
  </r>
  <r>
    <x v="13"/>
    <x v="3"/>
    <x v="7"/>
    <m/>
    <n v="5"/>
    <n v="850"/>
    <n v="23800"/>
    <m/>
    <m/>
    <m/>
  </r>
  <r>
    <x v="13"/>
    <x v="3"/>
    <x v="8"/>
    <n v="19399"/>
    <n v="13"/>
    <n v="1770"/>
    <n v="49560"/>
    <n v="18.52"/>
    <n v="8438"/>
    <n v="9177"/>
  </r>
  <r>
    <x v="13"/>
    <x v="3"/>
    <x v="9"/>
    <n v="9038"/>
    <n v="11"/>
    <n v="1010"/>
    <n v="28280"/>
    <n v="14.48"/>
    <n v="3330"/>
    <n v="4096"/>
  </r>
  <r>
    <x v="13"/>
    <x v="3"/>
    <x v="10"/>
    <n v="32654"/>
    <n v="21"/>
    <n v="2357"/>
    <n v="65996"/>
    <n v="22.15"/>
    <n v="17093"/>
    <n v="14615"/>
  </r>
  <r>
    <x v="13"/>
    <x v="3"/>
    <x v="11"/>
    <n v="5162"/>
    <n v="5"/>
    <n v="496"/>
    <n v="13888"/>
    <n v="17.73"/>
    <n v="3057"/>
    <n v="2463"/>
  </r>
  <r>
    <x v="13"/>
    <x v="3"/>
    <x v="12"/>
    <m/>
    <n v="10"/>
    <n v="912"/>
    <n v="25536"/>
    <m/>
    <m/>
    <m/>
  </r>
  <r>
    <x v="13"/>
    <x v="3"/>
    <x v="13"/>
    <m/>
    <n v="4"/>
    <n v="398"/>
    <n v="11144"/>
    <m/>
    <m/>
    <m/>
  </r>
  <r>
    <x v="13"/>
    <x v="3"/>
    <x v="14"/>
    <n v="8365"/>
    <n v="8"/>
    <n v="773"/>
    <n v="21644"/>
    <n v="11.89"/>
    <n v="3417"/>
    <n v="2573"/>
  </r>
  <r>
    <x v="13"/>
    <x v="3"/>
    <x v="15"/>
    <n v="7239"/>
    <n v="9"/>
    <n v="1232"/>
    <n v="34496"/>
    <n v="11.65"/>
    <n v="3905"/>
    <n v="4018"/>
  </r>
  <r>
    <x v="13"/>
    <x v="3"/>
    <x v="16"/>
    <m/>
    <n v="3"/>
    <n v="269"/>
    <n v="7532"/>
    <m/>
    <m/>
    <m/>
  </r>
  <r>
    <x v="13"/>
    <x v="3"/>
    <x v="17"/>
    <s v="-"/>
    <s v="-"/>
    <s v="-"/>
    <s v="-"/>
    <s v="-"/>
    <s v="-"/>
    <s v="-"/>
  </r>
  <r>
    <x v="13"/>
    <x v="3"/>
    <x v="18"/>
    <n v="24331"/>
    <n v="17"/>
    <n v="1371"/>
    <n v="38388"/>
    <n v="30.11"/>
    <n v="14760"/>
    <n v="11560"/>
  </r>
  <r>
    <x v="13"/>
    <x v="3"/>
    <x v="19"/>
    <n v="69947"/>
    <n v="18"/>
    <n v="3653"/>
    <n v="102284"/>
    <n v="31.89"/>
    <n v="24237"/>
    <n v="32621"/>
  </r>
  <r>
    <x v="13"/>
    <x v="3"/>
    <x v="20"/>
    <n v="55175"/>
    <n v="39"/>
    <n v="4595"/>
    <n v="128660"/>
    <n v="20.059999999999999"/>
    <n v="30251"/>
    <n v="25804"/>
  </r>
  <r>
    <x v="13"/>
    <x v="3"/>
    <x v="21"/>
    <n v="8516"/>
    <n v="7"/>
    <n v="561"/>
    <n v="15708"/>
    <n v="24.41"/>
    <n v="5158"/>
    <n v="3835"/>
  </r>
  <r>
    <x v="13"/>
    <x v="3"/>
    <x v="22"/>
    <n v="8538"/>
    <n v="4"/>
    <n v="524"/>
    <n v="14672"/>
    <n v="24.97"/>
    <n v="6982"/>
    <n v="3664"/>
  </r>
  <r>
    <x v="13"/>
    <x v="3"/>
    <x v="23"/>
    <n v="5829"/>
    <n v="7"/>
    <n v="832"/>
    <n v="23296"/>
    <n v="12.8"/>
    <n v="3822"/>
    <n v="2981"/>
  </r>
  <r>
    <x v="13"/>
    <x v="3"/>
    <x v="24"/>
    <n v="78058"/>
    <n v="57"/>
    <n v="6512"/>
    <n v="182336"/>
    <n v="19.899999999999999"/>
    <n v="46212"/>
    <n v="36284"/>
  </r>
  <r>
    <x v="13"/>
    <x v="3"/>
    <x v="25"/>
    <n v="27683"/>
    <n v="14"/>
    <n v="1317"/>
    <n v="36876"/>
    <n v="34.450000000000003"/>
    <n v="20785"/>
    <n v="12703"/>
  </r>
  <r>
    <x v="13"/>
    <x v="3"/>
    <x v="26"/>
    <n v="17843"/>
    <n v="6"/>
    <n v="1278"/>
    <n v="35784"/>
    <n v="23.8"/>
    <n v="8864"/>
    <n v="8518"/>
  </r>
  <r>
    <x v="13"/>
    <x v="3"/>
    <x v="27"/>
    <n v="27096"/>
    <n v="8"/>
    <n v="1508"/>
    <n v="42224"/>
    <n v="30.21"/>
    <n v="10956"/>
    <n v="12757"/>
  </r>
  <r>
    <x v="13"/>
    <x v="3"/>
    <x v="28"/>
    <m/>
    <n v="11"/>
    <n v="3977"/>
    <n v="111356"/>
    <m/>
    <m/>
    <m/>
  </r>
  <r>
    <x v="13"/>
    <x v="3"/>
    <x v="29"/>
    <n v="9536"/>
    <n v="11"/>
    <n v="1960"/>
    <n v="54880"/>
    <n v="8.89"/>
    <n v="4334"/>
    <n v="4879"/>
  </r>
  <r>
    <x v="13"/>
    <x v="3"/>
    <x v="30"/>
    <n v="14034"/>
    <n v="7"/>
    <n v="606"/>
    <n v="16968"/>
    <n v="34.81"/>
    <n v="8433"/>
    <n v="5906"/>
  </r>
  <r>
    <x v="13"/>
    <x v="3"/>
    <x v="31"/>
    <n v="3496"/>
    <n v="5"/>
    <n v="269"/>
    <n v="7532"/>
    <n v="24.65"/>
    <n v="2738"/>
    <n v="1857"/>
  </r>
  <r>
    <x v="13"/>
    <x v="3"/>
    <x v="32"/>
    <m/>
    <n v="2"/>
    <n v="389"/>
    <n v="10892"/>
    <m/>
    <m/>
    <m/>
  </r>
  <r>
    <x v="13"/>
    <x v="3"/>
    <x v="33"/>
    <n v="13584"/>
    <n v="12"/>
    <n v="1024"/>
    <n v="28672"/>
    <n v="29.46"/>
    <n v="6796"/>
    <n v="8448"/>
  </r>
  <r>
    <x v="13"/>
    <x v="3"/>
    <x v="34"/>
    <n v="633304"/>
    <n v="428"/>
    <n v="55203"/>
    <n v="1545684"/>
    <n v="18.989999999999998"/>
    <n v="316015"/>
    <n v="293602"/>
  </r>
  <r>
    <x v="13"/>
    <x v="4"/>
    <x v="0"/>
    <n v="166606"/>
    <n v="247"/>
    <n v="10401"/>
    <n v="291228"/>
    <n v="30.75"/>
    <n v="81212"/>
    <n v="89552"/>
  </r>
  <r>
    <x v="13"/>
    <x v="4"/>
    <x v="1"/>
    <n v="463568"/>
    <n v="288"/>
    <n v="16637"/>
    <n v="465836"/>
    <n v="62.63"/>
    <n v="227949"/>
    <n v="291735"/>
  </r>
  <r>
    <x v="13"/>
    <x v="4"/>
    <x v="2"/>
    <n v="74453"/>
    <n v="114"/>
    <n v="4616"/>
    <n v="129248"/>
    <n v="27.68"/>
    <n v="38045"/>
    <n v="35772"/>
  </r>
  <r>
    <x v="13"/>
    <x v="4"/>
    <x v="3"/>
    <n v="74989"/>
    <n v="141"/>
    <n v="4409"/>
    <n v="123452"/>
    <n v="35.54"/>
    <n v="44070"/>
    <n v="43873"/>
  </r>
  <r>
    <x v="13"/>
    <x v="4"/>
    <x v="4"/>
    <n v="76741"/>
    <n v="92"/>
    <n v="4298"/>
    <n v="120344"/>
    <n v="31.51"/>
    <n v="32353"/>
    <n v="37925"/>
  </r>
  <r>
    <x v="13"/>
    <x v="4"/>
    <x v="5"/>
    <n v="156316"/>
    <n v="127"/>
    <n v="5324"/>
    <n v="149072"/>
    <n v="56.64"/>
    <n v="90323"/>
    <n v="84440"/>
  </r>
  <r>
    <x v="13"/>
    <x v="4"/>
    <x v="6"/>
    <n v="99455"/>
    <n v="107"/>
    <n v="3903"/>
    <n v="109284"/>
    <n v="49.54"/>
    <n v="59983"/>
    <n v="54138"/>
  </r>
  <r>
    <x v="13"/>
    <x v="4"/>
    <x v="7"/>
    <n v="19642"/>
    <n v="31"/>
    <n v="1171"/>
    <n v="32788"/>
    <n v="27.53"/>
    <n v="8321"/>
    <n v="9025"/>
  </r>
  <r>
    <x v="13"/>
    <x v="4"/>
    <x v="8"/>
    <n v="37473"/>
    <n v="56"/>
    <n v="2565"/>
    <n v="71820"/>
    <n v="29.01"/>
    <n v="18601"/>
    <n v="20836"/>
  </r>
  <r>
    <x v="13"/>
    <x v="4"/>
    <x v="9"/>
    <n v="35656"/>
    <n v="81"/>
    <n v="2229"/>
    <n v="62412"/>
    <n v="34.76"/>
    <n v="17408"/>
    <n v="21696"/>
  </r>
  <r>
    <x v="13"/>
    <x v="4"/>
    <x v="10"/>
    <n v="95105"/>
    <n v="113"/>
    <n v="4236"/>
    <n v="118608"/>
    <n v="43.19"/>
    <n v="51219"/>
    <n v="51232"/>
  </r>
  <r>
    <x v="13"/>
    <x v="4"/>
    <x v="11"/>
    <n v="21504"/>
    <n v="37"/>
    <n v="1525"/>
    <n v="42700"/>
    <n v="28.87"/>
    <n v="13160"/>
    <n v="12326"/>
  </r>
  <r>
    <x v="13"/>
    <x v="4"/>
    <x v="12"/>
    <n v="46531"/>
    <n v="93"/>
    <n v="2600"/>
    <n v="72800"/>
    <n v="35.479999999999997"/>
    <n v="27483"/>
    <n v="25829"/>
  </r>
  <r>
    <x v="13"/>
    <x v="4"/>
    <x v="13"/>
    <n v="16579"/>
    <n v="34"/>
    <n v="956"/>
    <n v="26768"/>
    <n v="32.479999999999997"/>
    <n v="10317"/>
    <n v="8694"/>
  </r>
  <r>
    <x v="13"/>
    <x v="4"/>
    <x v="14"/>
    <n v="22924"/>
    <n v="37"/>
    <n v="1161"/>
    <n v="32508"/>
    <n v="29.6"/>
    <n v="10391"/>
    <n v="9622"/>
  </r>
  <r>
    <x v="13"/>
    <x v="4"/>
    <x v="15"/>
    <n v="18506"/>
    <n v="48"/>
    <n v="1755"/>
    <n v="49140"/>
    <n v="21.5"/>
    <n v="10976"/>
    <n v="10564"/>
  </r>
  <r>
    <x v="13"/>
    <x v="4"/>
    <x v="16"/>
    <n v="159144"/>
    <n v="90"/>
    <n v="4730"/>
    <n v="132440"/>
    <n v="78.62"/>
    <n v="90260"/>
    <n v="104121"/>
  </r>
  <r>
    <x v="13"/>
    <x v="4"/>
    <x v="17"/>
    <n v="131364"/>
    <n v="57"/>
    <n v="3884"/>
    <n v="108752"/>
    <n v="81.12"/>
    <n v="74119"/>
    <n v="88217"/>
  </r>
  <r>
    <x v="13"/>
    <x v="4"/>
    <x v="18"/>
    <n v="79319"/>
    <n v="95"/>
    <n v="2947"/>
    <n v="82516"/>
    <n v="55.92"/>
    <n v="50029"/>
    <n v="46140"/>
  </r>
  <r>
    <x v="13"/>
    <x v="4"/>
    <x v="19"/>
    <n v="141488"/>
    <n v="134"/>
    <n v="5657"/>
    <n v="158396"/>
    <n v="48.35"/>
    <n v="61608"/>
    <n v="76582"/>
  </r>
  <r>
    <x v="13"/>
    <x v="4"/>
    <x v="20"/>
    <n v="346954"/>
    <n v="306"/>
    <n v="12953"/>
    <n v="362684"/>
    <n v="55.72"/>
    <n v="191295"/>
    <n v="202096"/>
  </r>
  <r>
    <x v="13"/>
    <x v="4"/>
    <x v="21"/>
    <n v="23223"/>
    <n v="37"/>
    <n v="1036"/>
    <n v="29008"/>
    <n v="38.229999999999997"/>
    <n v="15676"/>
    <n v="11091"/>
  </r>
  <r>
    <x v="13"/>
    <x v="4"/>
    <x v="22"/>
    <n v="38725"/>
    <n v="27"/>
    <n v="1349"/>
    <n v="37772"/>
    <n v="53.98"/>
    <n v="31579"/>
    <n v="20388"/>
  </r>
  <r>
    <x v="13"/>
    <x v="4"/>
    <x v="23"/>
    <n v="18004"/>
    <n v="43"/>
    <n v="1294"/>
    <n v="36232"/>
    <n v="27.21"/>
    <n v="12143"/>
    <n v="9860"/>
  </r>
  <r>
    <x v="13"/>
    <x v="4"/>
    <x v="24"/>
    <n v="426906"/>
    <n v="413"/>
    <n v="16632"/>
    <n v="465696"/>
    <n v="52.27"/>
    <n v="250693"/>
    <n v="243435"/>
  </r>
  <r>
    <x v="13"/>
    <x v="4"/>
    <x v="25"/>
    <n v="115393"/>
    <n v="145"/>
    <n v="4253"/>
    <n v="119084"/>
    <n v="55.11"/>
    <n v="86567"/>
    <n v="65633"/>
  </r>
  <r>
    <x v="13"/>
    <x v="4"/>
    <x v="26"/>
    <n v="44642"/>
    <n v="38"/>
    <n v="2179"/>
    <n v="61012"/>
    <n v="39.39"/>
    <n v="25779"/>
    <n v="24031"/>
  </r>
  <r>
    <x v="13"/>
    <x v="4"/>
    <x v="27"/>
    <n v="199671"/>
    <n v="94"/>
    <n v="5885"/>
    <n v="164780"/>
    <n v="67.400000000000006"/>
    <n v="92693"/>
    <n v="111055"/>
  </r>
  <r>
    <x v="13"/>
    <x v="4"/>
    <x v="28"/>
    <n v="30292"/>
    <n v="44"/>
    <n v="4622"/>
    <n v="129416"/>
    <n v="11.6"/>
    <n v="22696"/>
    <n v="15011"/>
  </r>
  <r>
    <x v="13"/>
    <x v="4"/>
    <x v="29"/>
    <n v="23126"/>
    <n v="48"/>
    <n v="2723"/>
    <n v="76244"/>
    <n v="17.77"/>
    <n v="11136"/>
    <n v="13546"/>
  </r>
  <r>
    <x v="13"/>
    <x v="4"/>
    <x v="30"/>
    <n v="80423"/>
    <n v="76"/>
    <n v="2274"/>
    <n v="63672"/>
    <n v="72.290000000000006"/>
    <n v="47241"/>
    <n v="46031"/>
  </r>
  <r>
    <x v="13"/>
    <x v="4"/>
    <x v="31"/>
    <n v="8350"/>
    <n v="24"/>
    <n v="448"/>
    <n v="12544"/>
    <n v="38.64"/>
    <n v="5719"/>
    <n v="4847"/>
  </r>
  <r>
    <x v="13"/>
    <x v="4"/>
    <x v="32"/>
    <n v="51703"/>
    <n v="30"/>
    <n v="1604"/>
    <n v="44912"/>
    <n v="69.3"/>
    <n v="34017"/>
    <n v="31126"/>
  </r>
  <r>
    <x v="13"/>
    <x v="4"/>
    <x v="33"/>
    <n v="42899"/>
    <n v="79"/>
    <n v="2081"/>
    <n v="58268"/>
    <n v="46.79"/>
    <n v="24176"/>
    <n v="27263"/>
  </r>
  <r>
    <x v="13"/>
    <x v="4"/>
    <x v="34"/>
    <n v="2829400"/>
    <n v="2956"/>
    <n v="123821"/>
    <n v="3466988"/>
    <n v="46.61"/>
    <n v="1544421"/>
    <n v="1616078"/>
  </r>
  <r>
    <x v="14"/>
    <x v="0"/>
    <x v="0"/>
    <n v="26803"/>
    <n v="32"/>
    <n v="960"/>
    <n v="29760"/>
    <n v="50.28"/>
    <n v="13460"/>
    <n v="14964"/>
  </r>
  <r>
    <x v="14"/>
    <x v="0"/>
    <x v="1"/>
    <n v="277230"/>
    <n v="60"/>
    <n v="7336"/>
    <n v="227416"/>
    <n v="77.739999999999995"/>
    <n v="133429"/>
    <n v="176792"/>
  </r>
  <r>
    <x v="14"/>
    <x v="0"/>
    <x v="2"/>
    <n v="3734"/>
    <n v="12"/>
    <n v="223"/>
    <n v="6913"/>
    <n v="30.33"/>
    <n v="2164"/>
    <n v="2097"/>
  </r>
  <r>
    <x v="14"/>
    <x v="0"/>
    <x v="3"/>
    <n v="19018"/>
    <n v="30"/>
    <n v="851"/>
    <n v="26381"/>
    <n v="47.28"/>
    <n v="10669"/>
    <n v="12473"/>
  </r>
  <r>
    <x v="14"/>
    <x v="0"/>
    <x v="4"/>
    <n v="7058"/>
    <n v="7"/>
    <n v="246"/>
    <n v="7626"/>
    <n v="52.75"/>
    <n v="3726"/>
    <n v="4023"/>
  </r>
  <r>
    <x v="14"/>
    <x v="0"/>
    <x v="5"/>
    <n v="69927"/>
    <n v="18"/>
    <n v="1527"/>
    <n v="47337"/>
    <n v="81.66"/>
    <n v="43393"/>
    <n v="38657"/>
  </r>
  <r>
    <x v="14"/>
    <x v="0"/>
    <x v="6"/>
    <n v="16752"/>
    <n v="9"/>
    <n v="458"/>
    <n v="14198"/>
    <n v="61.64"/>
    <n v="9920"/>
    <n v="8752"/>
  </r>
  <r>
    <x v="14"/>
    <x v="0"/>
    <x v="7"/>
    <m/>
    <n v="5"/>
    <n v="66"/>
    <n v="2046"/>
    <m/>
    <m/>
    <m/>
  </r>
  <r>
    <x v="14"/>
    <x v="0"/>
    <x v="8"/>
    <n v="1673"/>
    <n v="9"/>
    <n v="166"/>
    <n v="5146"/>
    <n v="24.14"/>
    <n v="1049"/>
    <n v="1242"/>
  </r>
  <r>
    <x v="14"/>
    <x v="0"/>
    <x v="9"/>
    <n v="7446"/>
    <n v="24"/>
    <n v="432"/>
    <n v="13392"/>
    <n v="41.58"/>
    <n v="4537"/>
    <n v="5569"/>
  </r>
  <r>
    <x v="14"/>
    <x v="0"/>
    <x v="10"/>
    <n v="6808"/>
    <n v="16"/>
    <n v="311"/>
    <n v="9641"/>
    <n v="44.28"/>
    <n v="3962"/>
    <n v="4269"/>
  </r>
  <r>
    <x v="14"/>
    <x v="0"/>
    <x v="11"/>
    <n v="9190"/>
    <n v="9"/>
    <n v="293"/>
    <n v="9083"/>
    <n v="53.28"/>
    <n v="6069"/>
    <n v="4839"/>
  </r>
  <r>
    <x v="14"/>
    <x v="0"/>
    <x v="12"/>
    <n v="13059"/>
    <n v="23"/>
    <n v="665"/>
    <n v="20615"/>
    <n v="40.65"/>
    <n v="6354"/>
    <n v="8381"/>
  </r>
  <r>
    <x v="14"/>
    <x v="0"/>
    <x v="13"/>
    <m/>
    <n v="5"/>
    <n v="81"/>
    <n v="2511"/>
    <m/>
    <m/>
    <m/>
  </r>
  <r>
    <x v="14"/>
    <x v="0"/>
    <x v="14"/>
    <m/>
    <n v="8"/>
    <n v="187"/>
    <n v="5797"/>
    <m/>
    <m/>
    <m/>
  </r>
  <r>
    <x v="14"/>
    <x v="0"/>
    <x v="15"/>
    <n v="635"/>
    <n v="8"/>
    <n v="62"/>
    <n v="1922"/>
    <n v="25.49"/>
    <n v="351"/>
    <n v="490"/>
  </r>
  <r>
    <x v="14"/>
    <x v="0"/>
    <x v="16"/>
    <n v="86863"/>
    <n v="23"/>
    <n v="2323"/>
    <n v="72013"/>
    <n v="83.82"/>
    <n v="47678"/>
    <n v="60362"/>
  </r>
  <r>
    <x v="14"/>
    <x v="0"/>
    <x v="17"/>
    <n v="83586"/>
    <n v="20"/>
    <n v="2213"/>
    <n v="68603"/>
    <n v="84.66"/>
    <n v="46126"/>
    <n v="58077"/>
  </r>
  <r>
    <x v="14"/>
    <x v="0"/>
    <x v="18"/>
    <n v="11151"/>
    <n v="14"/>
    <n v="329"/>
    <n v="10199"/>
    <n v="59.85"/>
    <n v="6965"/>
    <n v="6104"/>
  </r>
  <r>
    <x v="14"/>
    <x v="0"/>
    <x v="19"/>
    <n v="11225"/>
    <n v="18"/>
    <n v="329"/>
    <n v="10199"/>
    <n v="57.16"/>
    <n v="6897"/>
    <n v="5830"/>
  </r>
  <r>
    <x v="14"/>
    <x v="0"/>
    <x v="20"/>
    <n v="158526"/>
    <n v="67"/>
    <n v="3645"/>
    <n v="112995"/>
    <n v="81.37"/>
    <n v="87739"/>
    <n v="91945"/>
  </r>
  <r>
    <x v="14"/>
    <x v="0"/>
    <x v="21"/>
    <m/>
    <n v="7"/>
    <n v="125"/>
    <n v="3875"/>
    <m/>
    <m/>
    <m/>
  </r>
  <r>
    <x v="14"/>
    <x v="0"/>
    <x v="22"/>
    <m/>
    <n v="4"/>
    <n v="234"/>
    <n v="7254"/>
    <m/>
    <m/>
    <m/>
  </r>
  <r>
    <x v="14"/>
    <x v="0"/>
    <x v="23"/>
    <m/>
    <n v="12"/>
    <n v="178"/>
    <n v="5518"/>
    <m/>
    <m/>
    <m/>
  </r>
  <r>
    <x v="14"/>
    <x v="0"/>
    <x v="24"/>
    <n v="172258"/>
    <n v="90"/>
    <n v="4182"/>
    <n v="129642"/>
    <n v="76.73"/>
    <n v="99796"/>
    <n v="99474"/>
  </r>
  <r>
    <x v="14"/>
    <x v="0"/>
    <x v="25"/>
    <n v="35034"/>
    <n v="48"/>
    <n v="1209"/>
    <n v="37479"/>
    <n v="55.76"/>
    <n v="26130"/>
    <n v="20899"/>
  </r>
  <r>
    <x v="14"/>
    <x v="0"/>
    <x v="26"/>
    <m/>
    <n v="5"/>
    <n v="232"/>
    <n v="7192"/>
    <m/>
    <m/>
    <m/>
  </r>
  <r>
    <x v="14"/>
    <x v="0"/>
    <x v="27"/>
    <n v="106751"/>
    <n v="24"/>
    <n v="2463"/>
    <n v="76353"/>
    <n v="74.069999999999993"/>
    <n v="48876"/>
    <n v="56553"/>
  </r>
  <r>
    <x v="14"/>
    <x v="0"/>
    <x v="28"/>
    <n v="11532"/>
    <n v="12"/>
    <n v="421"/>
    <n v="13051"/>
    <n v="48.45"/>
    <n v="8083"/>
    <n v="6323"/>
  </r>
  <r>
    <x v="14"/>
    <x v="0"/>
    <x v="29"/>
    <m/>
    <n v="14"/>
    <n v="176"/>
    <n v="5456"/>
    <m/>
    <m/>
    <m/>
  </r>
  <r>
    <x v="14"/>
    <x v="0"/>
    <x v="30"/>
    <n v="25968"/>
    <n v="20"/>
    <n v="729"/>
    <n v="22599"/>
    <n v="72.510000000000005"/>
    <n v="17780"/>
    <n v="16386"/>
  </r>
  <r>
    <x v="14"/>
    <x v="0"/>
    <x v="31"/>
    <m/>
    <n v="9"/>
    <n v="86"/>
    <n v="2666"/>
    <m/>
    <m/>
    <m/>
  </r>
  <r>
    <x v="14"/>
    <x v="0"/>
    <x v="32"/>
    <n v="20008"/>
    <n v="6"/>
    <n v="544"/>
    <n v="16864"/>
    <n v="64.819999999999993"/>
    <n v="11198"/>
    <n v="10931"/>
  </r>
  <r>
    <x v="14"/>
    <x v="0"/>
    <x v="33"/>
    <n v="12135"/>
    <n v="24"/>
    <n v="481"/>
    <n v="14911"/>
    <n v="55.08"/>
    <n v="7388"/>
    <n v="8213"/>
  </r>
  <r>
    <x v="14"/>
    <x v="0"/>
    <x v="34"/>
    <n v="971232"/>
    <n v="582"/>
    <n v="27368"/>
    <n v="848408"/>
    <n v="68.91"/>
    <n v="530262"/>
    <n v="584609"/>
  </r>
  <r>
    <x v="14"/>
    <x v="1"/>
    <x v="0"/>
    <n v="73389"/>
    <n v="135"/>
    <n v="1650"/>
    <n v="51150"/>
    <n v="66.05"/>
    <n v="37153"/>
    <n v="33784"/>
  </r>
  <r>
    <x v="14"/>
    <x v="1"/>
    <x v="1"/>
    <n v="134325"/>
    <n v="173"/>
    <n v="3247"/>
    <n v="100657"/>
    <n v="69.099999999999994"/>
    <n v="59418"/>
    <n v="69557"/>
  </r>
  <r>
    <x v="14"/>
    <x v="1"/>
    <x v="2"/>
    <n v="24021"/>
    <n v="65"/>
    <n v="644"/>
    <n v="19964"/>
    <n v="55.03"/>
    <n v="14521"/>
    <n v="10986"/>
  </r>
  <r>
    <x v="14"/>
    <x v="1"/>
    <x v="3"/>
    <n v="44318"/>
    <n v="78"/>
    <n v="1245"/>
    <n v="38595"/>
    <n v="60.23"/>
    <n v="27522"/>
    <n v="23244"/>
  </r>
  <r>
    <x v="14"/>
    <x v="1"/>
    <x v="4"/>
    <n v="38741"/>
    <n v="57"/>
    <n v="863"/>
    <n v="26753"/>
    <n v="65.38"/>
    <n v="19076"/>
    <n v="17490"/>
  </r>
  <r>
    <x v="14"/>
    <x v="1"/>
    <x v="5"/>
    <n v="62856"/>
    <n v="82"/>
    <n v="1339"/>
    <n v="41509"/>
    <n v="67.39"/>
    <n v="33839"/>
    <n v="27971"/>
  </r>
  <r>
    <x v="14"/>
    <x v="1"/>
    <x v="6"/>
    <n v="52103"/>
    <n v="72"/>
    <n v="1120"/>
    <n v="34720"/>
    <n v="68.8"/>
    <n v="30439"/>
    <n v="23889"/>
  </r>
  <r>
    <x v="14"/>
    <x v="1"/>
    <x v="7"/>
    <n v="10225"/>
    <n v="21"/>
    <n v="255"/>
    <n v="7905"/>
    <n v="70.010000000000005"/>
    <n v="5793"/>
    <n v="5534"/>
  </r>
  <r>
    <x v="14"/>
    <x v="1"/>
    <x v="8"/>
    <n v="16673"/>
    <n v="30"/>
    <n v="490"/>
    <n v="15190"/>
    <n v="62.05"/>
    <n v="10299"/>
    <n v="9426"/>
  </r>
  <r>
    <x v="14"/>
    <x v="1"/>
    <x v="9"/>
    <n v="19928"/>
    <n v="39"/>
    <n v="640"/>
    <n v="19840"/>
    <n v="57.15"/>
    <n v="10707"/>
    <n v="11338"/>
  </r>
  <r>
    <x v="14"/>
    <x v="1"/>
    <x v="10"/>
    <n v="51244"/>
    <n v="65"/>
    <n v="1167"/>
    <n v="36177"/>
    <n v="71.63"/>
    <n v="26947"/>
    <n v="25912"/>
  </r>
  <r>
    <x v="14"/>
    <x v="1"/>
    <x v="11"/>
    <n v="5225"/>
    <n v="15"/>
    <n v="333"/>
    <n v="10323"/>
    <n v="24.18"/>
    <n v="3482"/>
    <n v="2496"/>
  </r>
  <r>
    <x v="14"/>
    <x v="1"/>
    <x v="12"/>
    <n v="41256"/>
    <n v="56"/>
    <n v="909"/>
    <n v="28179"/>
    <n v="71.260000000000005"/>
    <n v="22683"/>
    <n v="20081"/>
  </r>
  <r>
    <x v="14"/>
    <x v="1"/>
    <x v="13"/>
    <n v="12242"/>
    <n v="23"/>
    <n v="429"/>
    <n v="13299"/>
    <n v="49.48"/>
    <n v="6779"/>
    <n v="6580"/>
  </r>
  <r>
    <x v="14"/>
    <x v="1"/>
    <x v="14"/>
    <n v="8420"/>
    <n v="20"/>
    <n v="180"/>
    <n v="5580"/>
    <n v="64.64"/>
    <n v="4790"/>
    <n v="3607"/>
  </r>
  <r>
    <x v="14"/>
    <x v="1"/>
    <x v="15"/>
    <n v="10303"/>
    <n v="27"/>
    <n v="252"/>
    <n v="7812"/>
    <n v="65.89"/>
    <n v="6345"/>
    <n v="5147"/>
  </r>
  <r>
    <x v="14"/>
    <x v="1"/>
    <x v="16"/>
    <n v="47023"/>
    <n v="51"/>
    <n v="1179"/>
    <n v="36549"/>
    <n v="67.8"/>
    <n v="22779"/>
    <n v="24779"/>
  </r>
  <r>
    <x v="14"/>
    <x v="1"/>
    <x v="17"/>
    <n v="30149"/>
    <n v="28"/>
    <n v="782"/>
    <n v="24242"/>
    <n v="66.709999999999994"/>
    <n v="14220"/>
    <n v="16173"/>
  </r>
  <r>
    <x v="14"/>
    <x v="1"/>
    <x v="18"/>
    <n v="28193"/>
    <n v="43"/>
    <n v="557"/>
    <n v="17267"/>
    <n v="78.66"/>
    <n v="19014"/>
    <n v="13582"/>
  </r>
  <r>
    <x v="14"/>
    <x v="1"/>
    <x v="19"/>
    <n v="43029"/>
    <n v="77"/>
    <n v="937"/>
    <n v="29047"/>
    <n v="73.319999999999993"/>
    <n v="23543"/>
    <n v="21297"/>
  </r>
  <r>
    <x v="14"/>
    <x v="1"/>
    <x v="20"/>
    <n v="117172"/>
    <n v="162"/>
    <n v="2222"/>
    <n v="68882"/>
    <n v="76.27"/>
    <n v="58625"/>
    <n v="52533"/>
  </r>
  <r>
    <x v="14"/>
    <x v="1"/>
    <x v="21"/>
    <n v="12428"/>
    <n v="19"/>
    <n v="254"/>
    <n v="7874"/>
    <n v="68.989999999999995"/>
    <n v="8379"/>
    <n v="5432"/>
  </r>
  <r>
    <x v="14"/>
    <x v="1"/>
    <x v="22"/>
    <n v="16623"/>
    <n v="15"/>
    <n v="339"/>
    <n v="10509"/>
    <n v="74.61"/>
    <n v="12318"/>
    <n v="7841"/>
  </r>
  <r>
    <x v="14"/>
    <x v="1"/>
    <x v="23"/>
    <n v="11686"/>
    <n v="23"/>
    <n v="249"/>
    <n v="7719"/>
    <n v="76.540000000000006"/>
    <n v="7436"/>
    <n v="5908"/>
  </r>
  <r>
    <x v="14"/>
    <x v="1"/>
    <x v="24"/>
    <n v="157908"/>
    <n v="219"/>
    <n v="3064"/>
    <n v="94984"/>
    <n v="75.5"/>
    <n v="86758"/>
    <n v="71714"/>
  </r>
  <r>
    <x v="14"/>
    <x v="1"/>
    <x v="25"/>
    <n v="37838"/>
    <n v="65"/>
    <n v="829"/>
    <n v="25699"/>
    <n v="64.66"/>
    <n v="28449"/>
    <n v="16617"/>
  </r>
  <r>
    <x v="14"/>
    <x v="1"/>
    <x v="26"/>
    <n v="12049"/>
    <n v="18"/>
    <n v="231"/>
    <n v="7161"/>
    <n v="74.92"/>
    <n v="7332"/>
    <n v="5365"/>
  </r>
  <r>
    <x v="14"/>
    <x v="1"/>
    <x v="27"/>
    <n v="47741"/>
    <n v="47"/>
    <n v="886"/>
    <n v="27466"/>
    <n v="74.739999999999995"/>
    <n v="22244"/>
    <n v="20528"/>
  </r>
  <r>
    <x v="14"/>
    <x v="1"/>
    <x v="28"/>
    <n v="9117"/>
    <n v="17"/>
    <n v="170"/>
    <n v="5270"/>
    <n v="77.91"/>
    <n v="6559"/>
    <n v="4106"/>
  </r>
  <r>
    <x v="14"/>
    <x v="1"/>
    <x v="29"/>
    <n v="8288"/>
    <n v="19"/>
    <n v="201"/>
    <n v="6231"/>
    <n v="63.62"/>
    <n v="4613"/>
    <n v="3964"/>
  </r>
  <r>
    <x v="14"/>
    <x v="1"/>
    <x v="30"/>
    <n v="29589"/>
    <n v="41"/>
    <n v="562"/>
    <n v="17422"/>
    <n v="84.28"/>
    <n v="16420"/>
    <n v="14684"/>
  </r>
  <r>
    <x v="14"/>
    <x v="1"/>
    <x v="31"/>
    <n v="2987"/>
    <n v="9"/>
    <n v="74"/>
    <n v="2294"/>
    <n v="69.14"/>
    <n v="2213"/>
    <n v="1586"/>
  </r>
  <r>
    <x v="14"/>
    <x v="1"/>
    <x v="32"/>
    <n v="14232"/>
    <n v="17"/>
    <n v="253"/>
    <n v="7843"/>
    <n v="84.3"/>
    <n v="9026"/>
    <n v="6612"/>
  </r>
  <r>
    <x v="14"/>
    <x v="1"/>
    <x v="33"/>
    <n v="22460"/>
    <n v="38"/>
    <n v="447"/>
    <n v="13857"/>
    <n v="84.98"/>
    <n v="12213"/>
    <n v="11776"/>
  </r>
  <r>
    <x v="14"/>
    <x v="1"/>
    <x v="34"/>
    <n v="1065722"/>
    <n v="1619"/>
    <n v="24153"/>
    <n v="748743"/>
    <n v="68.599999999999994"/>
    <n v="580958"/>
    <n v="513651"/>
  </r>
  <r>
    <x v="14"/>
    <x v="2"/>
    <x v="0"/>
    <n v="24195"/>
    <n v="30"/>
    <n v="1389"/>
    <n v="43059"/>
    <n v="48.27"/>
    <n v="11290"/>
    <n v="20784"/>
  </r>
  <r>
    <x v="14"/>
    <x v="2"/>
    <x v="1"/>
    <n v="55265"/>
    <n v="30"/>
    <n v="2537"/>
    <n v="78647"/>
    <n v="66.709999999999994"/>
    <n v="22188"/>
    <n v="52467"/>
  </r>
  <r>
    <x v="14"/>
    <x v="2"/>
    <x v="2"/>
    <n v="7165"/>
    <n v="11"/>
    <n v="352"/>
    <n v="10912"/>
    <n v="59.27"/>
    <n v="4567"/>
    <n v="6467"/>
  </r>
  <r>
    <x v="14"/>
    <x v="2"/>
    <x v="3"/>
    <n v="5917"/>
    <n v="13"/>
    <n v="497"/>
    <n v="15407"/>
    <n v="33.18"/>
    <n v="3663"/>
    <n v="5112"/>
  </r>
  <r>
    <x v="14"/>
    <x v="2"/>
    <x v="4"/>
    <n v="3930"/>
    <n v="5"/>
    <n v="212"/>
    <n v="6572"/>
    <n v="56.27"/>
    <n v="2037"/>
    <n v="3698"/>
  </r>
  <r>
    <x v="14"/>
    <x v="2"/>
    <x v="5"/>
    <n v="19158"/>
    <n v="12"/>
    <n v="947"/>
    <n v="29357"/>
    <n v="57.98"/>
    <n v="9285"/>
    <n v="17020"/>
  </r>
  <r>
    <x v="14"/>
    <x v="2"/>
    <x v="6"/>
    <n v="17301"/>
    <n v="13"/>
    <n v="664"/>
    <n v="20584"/>
    <n v="79.349999999999994"/>
    <n v="8166"/>
    <n v="16333"/>
  </r>
  <r>
    <x v="14"/>
    <x v="2"/>
    <x v="7"/>
    <s v="-"/>
    <s v="-"/>
    <s v="-"/>
    <s v="-"/>
    <s v="-"/>
    <s v="-"/>
    <s v="-"/>
  </r>
  <r>
    <x v="14"/>
    <x v="2"/>
    <x v="8"/>
    <n v="1559"/>
    <n v="4"/>
    <n v="139"/>
    <n v="4309"/>
    <n v="36.020000000000003"/>
    <n v="767"/>
    <n v="1552"/>
  </r>
  <r>
    <x v="14"/>
    <x v="2"/>
    <x v="9"/>
    <n v="2302"/>
    <n v="6"/>
    <n v="140"/>
    <n v="4340"/>
    <n v="45.41"/>
    <n v="894"/>
    <n v="1971"/>
  </r>
  <r>
    <x v="14"/>
    <x v="2"/>
    <x v="10"/>
    <n v="8778"/>
    <n v="11"/>
    <n v="402"/>
    <n v="12462"/>
    <n v="70.349999999999994"/>
    <n v="4071"/>
    <n v="8767"/>
  </r>
  <r>
    <x v="14"/>
    <x v="2"/>
    <x v="11"/>
    <n v="4797"/>
    <n v="9"/>
    <n v="548"/>
    <n v="16988"/>
    <n v="22.37"/>
    <n v="2590"/>
    <n v="3800"/>
  </r>
  <r>
    <x v="14"/>
    <x v="2"/>
    <x v="12"/>
    <m/>
    <n v="3"/>
    <n v="109"/>
    <n v="3379"/>
    <m/>
    <m/>
    <m/>
  </r>
  <r>
    <x v="14"/>
    <x v="2"/>
    <x v="13"/>
    <m/>
    <n v="2"/>
    <n v="48"/>
    <n v="1488"/>
    <m/>
    <m/>
    <m/>
  </r>
  <r>
    <x v="14"/>
    <x v="2"/>
    <x v="14"/>
    <m/>
    <n v="1"/>
    <n v="16"/>
    <n v="496"/>
    <m/>
    <m/>
    <m/>
  </r>
  <r>
    <x v="14"/>
    <x v="2"/>
    <x v="15"/>
    <n v="2762"/>
    <n v="5"/>
    <n v="217"/>
    <n v="6727"/>
    <n v="38.409999999999997"/>
    <n v="1264"/>
    <n v="2584"/>
  </r>
  <r>
    <x v="14"/>
    <x v="2"/>
    <x v="16"/>
    <m/>
    <n v="9"/>
    <n v="901"/>
    <n v="27931"/>
    <m/>
    <m/>
    <m/>
  </r>
  <r>
    <x v="14"/>
    <x v="2"/>
    <x v="17"/>
    <n v="24916"/>
    <n v="7"/>
    <n v="857"/>
    <n v="26567"/>
    <n v="85.49"/>
    <n v="12778"/>
    <n v="22712"/>
  </r>
  <r>
    <x v="14"/>
    <x v="2"/>
    <x v="18"/>
    <n v="15979"/>
    <n v="21"/>
    <n v="698"/>
    <n v="21638"/>
    <n v="68.069999999999993"/>
    <n v="9292"/>
    <n v="14728"/>
  </r>
  <r>
    <x v="14"/>
    <x v="2"/>
    <x v="19"/>
    <n v="17874"/>
    <n v="20"/>
    <n v="736"/>
    <n v="22816"/>
    <n v="72.48"/>
    <n v="8868"/>
    <n v="16538"/>
  </r>
  <r>
    <x v="14"/>
    <x v="2"/>
    <x v="20"/>
    <n v="61097"/>
    <n v="40"/>
    <n v="2517"/>
    <n v="78027"/>
    <n v="65.599999999999994"/>
    <n v="29892"/>
    <n v="51186"/>
  </r>
  <r>
    <x v="14"/>
    <x v="2"/>
    <x v="21"/>
    <m/>
    <n v="4"/>
    <n v="129"/>
    <n v="3999"/>
    <m/>
    <m/>
    <m/>
  </r>
  <r>
    <x v="14"/>
    <x v="2"/>
    <x v="22"/>
    <m/>
    <n v="4"/>
    <n v="249"/>
    <n v="7719"/>
    <m/>
    <m/>
    <m/>
  </r>
  <r>
    <x v="14"/>
    <x v="2"/>
    <x v="23"/>
    <m/>
    <n v="1"/>
    <n v="35"/>
    <n v="1085"/>
    <m/>
    <m/>
    <m/>
  </r>
  <r>
    <x v="14"/>
    <x v="2"/>
    <x v="24"/>
    <n v="70739"/>
    <n v="49"/>
    <n v="2930"/>
    <n v="90830"/>
    <n v="64.05"/>
    <n v="35261"/>
    <n v="58173"/>
  </r>
  <r>
    <x v="14"/>
    <x v="2"/>
    <x v="25"/>
    <n v="19735"/>
    <n v="20"/>
    <n v="877"/>
    <n v="27187"/>
    <n v="64.42"/>
    <n v="13381"/>
    <n v="17513"/>
  </r>
  <r>
    <x v="14"/>
    <x v="2"/>
    <x v="26"/>
    <m/>
    <n v="9"/>
    <n v="433"/>
    <n v="13423"/>
    <m/>
    <m/>
    <m/>
  </r>
  <r>
    <x v="14"/>
    <x v="2"/>
    <x v="27"/>
    <n v="25600"/>
    <n v="14"/>
    <n v="1012"/>
    <n v="31372"/>
    <n v="76.12"/>
    <n v="11996"/>
    <n v="23879"/>
  </r>
  <r>
    <x v="14"/>
    <x v="2"/>
    <x v="28"/>
    <m/>
    <n v="3"/>
    <n v="44"/>
    <n v="1364"/>
    <m/>
    <m/>
    <m/>
  </r>
  <r>
    <x v="14"/>
    <x v="2"/>
    <x v="29"/>
    <m/>
    <n v="3"/>
    <n v="384"/>
    <n v="11904"/>
    <m/>
    <m/>
    <m/>
  </r>
  <r>
    <x v="14"/>
    <x v="2"/>
    <x v="30"/>
    <n v="10235"/>
    <n v="8"/>
    <n v="374"/>
    <n v="11594"/>
    <n v="80.38"/>
    <n v="5573"/>
    <n v="9319"/>
  </r>
  <r>
    <x v="14"/>
    <x v="2"/>
    <x v="31"/>
    <m/>
    <n v="1"/>
    <n v="19"/>
    <n v="589"/>
    <m/>
    <m/>
    <m/>
  </r>
  <r>
    <x v="14"/>
    <x v="2"/>
    <x v="32"/>
    <m/>
    <n v="5"/>
    <n v="418"/>
    <n v="12958"/>
    <m/>
    <m/>
    <m/>
  </r>
  <r>
    <x v="14"/>
    <x v="2"/>
    <x v="33"/>
    <n v="1537"/>
    <n v="5"/>
    <n v="114"/>
    <n v="3534"/>
    <n v="41.88"/>
    <n v="1146"/>
    <n v="1480"/>
  </r>
  <r>
    <x v="14"/>
    <x v="2"/>
    <x v="34"/>
    <n v="367035"/>
    <n v="322"/>
    <n v="17157"/>
    <n v="531867"/>
    <n v="61.65"/>
    <n v="185925"/>
    <n v="327902"/>
  </r>
  <r>
    <x v="14"/>
    <x v="3"/>
    <x v="0"/>
    <n v="54902"/>
    <n v="50"/>
    <n v="6400"/>
    <n v="198400"/>
    <n v="12.5"/>
    <n v="25059"/>
    <n v="24794"/>
  </r>
  <r>
    <x v="14"/>
    <x v="3"/>
    <x v="1"/>
    <n v="41646"/>
    <n v="25"/>
    <n v="3442"/>
    <n v="106702"/>
    <n v="16.52"/>
    <n v="20630"/>
    <n v="17629"/>
  </r>
  <r>
    <x v="14"/>
    <x v="3"/>
    <x v="2"/>
    <n v="41819"/>
    <n v="26"/>
    <n v="3399"/>
    <n v="105369"/>
    <n v="17.309999999999999"/>
    <n v="19971"/>
    <n v="18244"/>
  </r>
  <r>
    <x v="14"/>
    <x v="3"/>
    <x v="3"/>
    <n v="17854"/>
    <n v="20"/>
    <n v="1826"/>
    <n v="56606"/>
    <n v="15.08"/>
    <n v="9888"/>
    <n v="8539"/>
  </r>
  <r>
    <x v="14"/>
    <x v="3"/>
    <x v="4"/>
    <n v="36029"/>
    <n v="22"/>
    <n v="3081"/>
    <n v="95511"/>
    <n v="16.77"/>
    <n v="19797"/>
    <n v="16018"/>
  </r>
  <r>
    <x v="14"/>
    <x v="3"/>
    <x v="5"/>
    <n v="28910"/>
    <n v="15"/>
    <n v="1509"/>
    <n v="46779"/>
    <n v="23.89"/>
    <n v="14709"/>
    <n v="11177"/>
  </r>
  <r>
    <x v="14"/>
    <x v="3"/>
    <x v="6"/>
    <n v="21781"/>
    <n v="13"/>
    <n v="1661"/>
    <n v="51491"/>
    <n v="19.32"/>
    <n v="13663"/>
    <n v="9948"/>
  </r>
  <r>
    <x v="14"/>
    <x v="3"/>
    <x v="7"/>
    <n v="9783"/>
    <n v="5"/>
    <n v="850"/>
    <n v="26350"/>
    <n v="16.149999999999999"/>
    <m/>
    <n v="4256"/>
  </r>
  <r>
    <x v="14"/>
    <x v="3"/>
    <x v="8"/>
    <n v="14774"/>
    <n v="13"/>
    <n v="1770"/>
    <n v="54870"/>
    <n v="12.85"/>
    <n v="7467"/>
    <n v="7052"/>
  </r>
  <r>
    <x v="14"/>
    <x v="3"/>
    <x v="9"/>
    <n v="9227"/>
    <n v="11"/>
    <n v="1010"/>
    <n v="31310"/>
    <n v="13.55"/>
    <n v="3630"/>
    <n v="4242"/>
  </r>
  <r>
    <x v="14"/>
    <x v="3"/>
    <x v="10"/>
    <n v="37446"/>
    <n v="21"/>
    <n v="2357"/>
    <n v="73067"/>
    <n v="21.99"/>
    <n v="18118"/>
    <n v="16064"/>
  </r>
  <r>
    <x v="14"/>
    <x v="3"/>
    <x v="11"/>
    <n v="6183"/>
    <n v="5"/>
    <n v="496"/>
    <n v="15376"/>
    <n v="19.399999999999999"/>
    <n v="3789"/>
    <n v="2983"/>
  </r>
  <r>
    <x v="14"/>
    <x v="3"/>
    <x v="12"/>
    <m/>
    <n v="10"/>
    <n v="912"/>
    <n v="28272"/>
    <m/>
    <m/>
    <m/>
  </r>
  <r>
    <x v="14"/>
    <x v="3"/>
    <x v="13"/>
    <m/>
    <n v="4"/>
    <n v="398"/>
    <n v="12338"/>
    <m/>
    <m/>
    <m/>
  </r>
  <r>
    <x v="14"/>
    <x v="3"/>
    <x v="14"/>
    <n v="9162"/>
    <n v="8"/>
    <n v="773"/>
    <n v="23963"/>
    <n v="12.93"/>
    <n v="4303"/>
    <n v="3098"/>
  </r>
  <r>
    <x v="14"/>
    <x v="3"/>
    <x v="15"/>
    <n v="9513"/>
    <n v="9"/>
    <n v="1163"/>
    <n v="36053"/>
    <n v="13.39"/>
    <n v="4446"/>
    <n v="4829"/>
  </r>
  <r>
    <x v="14"/>
    <x v="3"/>
    <x v="16"/>
    <m/>
    <n v="3"/>
    <n v="269"/>
    <n v="8339"/>
    <m/>
    <m/>
    <m/>
  </r>
  <r>
    <x v="14"/>
    <x v="3"/>
    <x v="17"/>
    <s v="-"/>
    <s v="-"/>
    <s v="-"/>
    <s v="-"/>
    <s v="-"/>
    <s v="-"/>
    <s v="-"/>
  </r>
  <r>
    <x v="14"/>
    <x v="3"/>
    <x v="18"/>
    <n v="24665"/>
    <n v="17"/>
    <n v="1371"/>
    <n v="42501"/>
    <n v="26.8"/>
    <n v="15591"/>
    <n v="11391"/>
  </r>
  <r>
    <x v="14"/>
    <x v="3"/>
    <x v="19"/>
    <n v="56250"/>
    <n v="17"/>
    <n v="3459"/>
    <n v="107229"/>
    <n v="23.76"/>
    <n v="21205"/>
    <n v="25476"/>
  </r>
  <r>
    <x v="14"/>
    <x v="3"/>
    <x v="20"/>
    <n v="62199"/>
    <n v="39"/>
    <n v="4595"/>
    <n v="142445"/>
    <n v="19.54"/>
    <n v="31306"/>
    <n v="27835"/>
  </r>
  <r>
    <x v="14"/>
    <x v="3"/>
    <x v="21"/>
    <n v="9881"/>
    <n v="7"/>
    <n v="561"/>
    <n v="17391"/>
    <n v="23.41"/>
    <n v="5457"/>
    <n v="4071"/>
  </r>
  <r>
    <x v="14"/>
    <x v="3"/>
    <x v="22"/>
    <n v="9952"/>
    <n v="4"/>
    <n v="524"/>
    <n v="16244"/>
    <n v="24.59"/>
    <n v="7525"/>
    <n v="3995"/>
  </r>
  <r>
    <x v="14"/>
    <x v="3"/>
    <x v="23"/>
    <n v="8667"/>
    <n v="7"/>
    <n v="832"/>
    <n v="25792"/>
    <n v="15.45"/>
    <n v="4825"/>
    <n v="3985"/>
  </r>
  <r>
    <x v="14"/>
    <x v="3"/>
    <x v="24"/>
    <n v="90700"/>
    <n v="57"/>
    <n v="6512"/>
    <n v="201872"/>
    <n v="19.760000000000002"/>
    <n v="49113"/>
    <n v="39886"/>
  </r>
  <r>
    <x v="14"/>
    <x v="3"/>
    <x v="25"/>
    <n v="28772"/>
    <n v="14"/>
    <n v="1317"/>
    <n v="40827"/>
    <n v="31.2"/>
    <n v="20400"/>
    <n v="12738"/>
  </r>
  <r>
    <x v="14"/>
    <x v="3"/>
    <x v="26"/>
    <n v="16922"/>
    <n v="6"/>
    <n v="1278"/>
    <n v="39618"/>
    <n v="21.57"/>
    <n v="8831"/>
    <n v="8547"/>
  </r>
  <r>
    <x v="14"/>
    <x v="3"/>
    <x v="27"/>
    <n v="26054"/>
    <n v="8"/>
    <n v="1524"/>
    <n v="47244"/>
    <n v="25.69"/>
    <n v="12922"/>
    <n v="12138"/>
  </r>
  <r>
    <x v="14"/>
    <x v="3"/>
    <x v="28"/>
    <m/>
    <n v="11"/>
    <n v="3977"/>
    <n v="123287"/>
    <m/>
    <m/>
    <m/>
  </r>
  <r>
    <x v="14"/>
    <x v="3"/>
    <x v="29"/>
    <n v="13032"/>
    <n v="11"/>
    <n v="1960"/>
    <n v="60760"/>
    <n v="9.59"/>
    <n v="5210"/>
    <n v="5829"/>
  </r>
  <r>
    <x v="14"/>
    <x v="3"/>
    <x v="30"/>
    <n v="14620"/>
    <n v="7"/>
    <n v="606"/>
    <n v="18786"/>
    <n v="31.48"/>
    <n v="8657"/>
    <n v="5913"/>
  </r>
  <r>
    <x v="14"/>
    <x v="3"/>
    <x v="31"/>
    <n v="3360"/>
    <n v="5"/>
    <n v="271"/>
    <n v="8401"/>
    <n v="20.75"/>
    <n v="2630"/>
    <n v="1743"/>
  </r>
  <r>
    <x v="14"/>
    <x v="3"/>
    <x v="32"/>
    <m/>
    <n v="2"/>
    <n v="389"/>
    <n v="12059"/>
    <m/>
    <m/>
    <m/>
  </r>
  <r>
    <x v="14"/>
    <x v="3"/>
    <x v="33"/>
    <n v="9924"/>
    <n v="11"/>
    <n v="898"/>
    <n v="27838"/>
    <n v="22.43"/>
    <n v="6240"/>
    <n v="6244"/>
  </r>
  <r>
    <x v="14"/>
    <x v="3"/>
    <x v="34"/>
    <n v="666093"/>
    <n v="426"/>
    <n v="54878"/>
    <n v="1701218"/>
    <n v="17.62"/>
    <n v="347809"/>
    <n v="299703"/>
  </r>
  <r>
    <x v="14"/>
    <x v="4"/>
    <x v="0"/>
    <n v="179289"/>
    <n v="247"/>
    <n v="10399"/>
    <n v="322369"/>
    <n v="29.26"/>
    <n v="86962"/>
    <n v="94327"/>
  </r>
  <r>
    <x v="14"/>
    <x v="4"/>
    <x v="1"/>
    <n v="508467"/>
    <n v="288"/>
    <n v="16562"/>
    <n v="513422"/>
    <n v="61.63"/>
    <n v="235664"/>
    <n v="316445"/>
  </r>
  <r>
    <x v="14"/>
    <x v="4"/>
    <x v="2"/>
    <n v="76739"/>
    <n v="114"/>
    <n v="4618"/>
    <n v="143158"/>
    <n v="26.4"/>
    <n v="41223"/>
    <n v="37794"/>
  </r>
  <r>
    <x v="14"/>
    <x v="4"/>
    <x v="3"/>
    <n v="87107"/>
    <n v="141"/>
    <n v="4419"/>
    <n v="136989"/>
    <n v="36.04"/>
    <n v="51742"/>
    <n v="49367"/>
  </r>
  <r>
    <x v="14"/>
    <x v="4"/>
    <x v="4"/>
    <n v="85758"/>
    <n v="91"/>
    <n v="4402"/>
    <n v="136462"/>
    <n v="30.21"/>
    <n v="44636"/>
    <n v="41229"/>
  </r>
  <r>
    <x v="14"/>
    <x v="4"/>
    <x v="5"/>
    <n v="180850"/>
    <n v="127"/>
    <n v="5322"/>
    <n v="164982"/>
    <n v="57.48"/>
    <n v="101226"/>
    <n v="94825"/>
  </r>
  <r>
    <x v="14"/>
    <x v="4"/>
    <x v="6"/>
    <n v="107937"/>
    <n v="107"/>
    <n v="3903"/>
    <n v="120993"/>
    <n v="48.7"/>
    <n v="62189"/>
    <n v="58922"/>
  </r>
  <r>
    <x v="14"/>
    <x v="4"/>
    <x v="7"/>
    <n v="21157"/>
    <n v="31"/>
    <n v="1171"/>
    <n v="36301"/>
    <n v="28.77"/>
    <n v="10321"/>
    <n v="10442"/>
  </r>
  <r>
    <x v="14"/>
    <x v="4"/>
    <x v="8"/>
    <n v="34679"/>
    <n v="56"/>
    <n v="2565"/>
    <n v="79515"/>
    <n v="24.24"/>
    <n v="19582"/>
    <n v="19272"/>
  </r>
  <r>
    <x v="14"/>
    <x v="4"/>
    <x v="9"/>
    <n v="38903"/>
    <n v="80"/>
    <n v="2222"/>
    <n v="68882"/>
    <n v="33.56"/>
    <n v="19768"/>
    <n v="23119"/>
  </r>
  <r>
    <x v="14"/>
    <x v="4"/>
    <x v="10"/>
    <n v="104276"/>
    <n v="113"/>
    <n v="4237"/>
    <n v="131347"/>
    <n v="41.88"/>
    <n v="53098"/>
    <n v="55011"/>
  </r>
  <r>
    <x v="14"/>
    <x v="4"/>
    <x v="11"/>
    <n v="25395"/>
    <n v="38"/>
    <n v="1670"/>
    <n v="51770"/>
    <n v="27.27"/>
    <n v="15931"/>
    <n v="14118"/>
  </r>
  <r>
    <x v="14"/>
    <x v="4"/>
    <x v="12"/>
    <n v="62360"/>
    <n v="92"/>
    <n v="2595"/>
    <n v="80445"/>
    <n v="40.380000000000003"/>
    <n v="33605"/>
    <n v="32481"/>
  </r>
  <r>
    <x v="14"/>
    <x v="4"/>
    <x v="13"/>
    <n v="17080"/>
    <n v="34"/>
    <n v="956"/>
    <n v="29636"/>
    <n v="31.7"/>
    <n v="10297"/>
    <n v="9395"/>
  </r>
  <r>
    <x v="14"/>
    <x v="4"/>
    <x v="14"/>
    <n v="23575"/>
    <n v="37"/>
    <n v="1156"/>
    <n v="35836"/>
    <n v="27.94"/>
    <n v="11136"/>
    <n v="10014"/>
  </r>
  <r>
    <x v="14"/>
    <x v="4"/>
    <x v="15"/>
    <n v="23213"/>
    <n v="49"/>
    <n v="1694"/>
    <n v="52514"/>
    <n v="24.85"/>
    <n v="12406"/>
    <n v="13050"/>
  </r>
  <r>
    <x v="14"/>
    <x v="4"/>
    <x v="16"/>
    <n v="169040"/>
    <n v="86"/>
    <n v="4672"/>
    <n v="144832"/>
    <n v="78.599999999999994"/>
    <n v="90795"/>
    <n v="113838"/>
  </r>
  <r>
    <x v="14"/>
    <x v="4"/>
    <x v="17"/>
    <n v="138651"/>
    <n v="55"/>
    <n v="3852"/>
    <n v="119412"/>
    <n v="81.2"/>
    <n v="73124"/>
    <n v="96962"/>
  </r>
  <r>
    <x v="14"/>
    <x v="4"/>
    <x v="18"/>
    <n v="79988"/>
    <n v="95"/>
    <n v="2955"/>
    <n v="91605"/>
    <n v="50"/>
    <n v="50862"/>
    <n v="45805"/>
  </r>
  <r>
    <x v="14"/>
    <x v="4"/>
    <x v="19"/>
    <n v="128379"/>
    <n v="132"/>
    <n v="5461"/>
    <n v="169291"/>
    <n v="40.840000000000003"/>
    <n v="60513"/>
    <n v="69140"/>
  </r>
  <r>
    <x v="14"/>
    <x v="4"/>
    <x v="20"/>
    <n v="398994"/>
    <n v="308"/>
    <n v="12979"/>
    <n v="402349"/>
    <n v="55.55"/>
    <n v="207561"/>
    <n v="223500"/>
  </r>
  <r>
    <x v="14"/>
    <x v="4"/>
    <x v="21"/>
    <n v="26213"/>
    <n v="37"/>
    <n v="1069"/>
    <n v="33139"/>
    <n v="36.25"/>
    <n v="16686"/>
    <n v="12013"/>
  </r>
  <r>
    <x v="14"/>
    <x v="4"/>
    <x v="22"/>
    <n v="43600"/>
    <n v="27"/>
    <n v="1346"/>
    <n v="41726"/>
    <n v="52.93"/>
    <n v="32702"/>
    <n v="22084"/>
  </r>
  <r>
    <x v="14"/>
    <x v="4"/>
    <x v="23"/>
    <n v="22798"/>
    <n v="43"/>
    <n v="1294"/>
    <n v="40114"/>
    <n v="29.04"/>
    <n v="13979"/>
    <n v="11649"/>
  </r>
  <r>
    <x v="14"/>
    <x v="4"/>
    <x v="24"/>
    <n v="491605"/>
    <n v="415"/>
    <n v="16688"/>
    <n v="517328"/>
    <n v="52.05"/>
    <n v="270928"/>
    <n v="269246"/>
  </r>
  <r>
    <x v="14"/>
    <x v="4"/>
    <x v="25"/>
    <n v="121379"/>
    <n v="147"/>
    <n v="4232"/>
    <n v="131192"/>
    <n v="51.66"/>
    <n v="88360"/>
    <n v="67768"/>
  </r>
  <r>
    <x v="14"/>
    <x v="4"/>
    <x v="26"/>
    <n v="45013"/>
    <n v="38"/>
    <n v="2174"/>
    <n v="67394"/>
    <n v="36.18"/>
    <n v="25841"/>
    <n v="24380"/>
  </r>
  <r>
    <x v="14"/>
    <x v="4"/>
    <x v="27"/>
    <n v="206146"/>
    <n v="93"/>
    <n v="5885"/>
    <n v="182435"/>
    <n v="61.99"/>
    <n v="96038"/>
    <n v="113097"/>
  </r>
  <r>
    <x v="14"/>
    <x v="4"/>
    <x v="28"/>
    <n v="39349"/>
    <n v="43"/>
    <n v="4612"/>
    <n v="142972"/>
    <n v="13.68"/>
    <n v="27347"/>
    <n v="19559"/>
  </r>
  <r>
    <x v="14"/>
    <x v="4"/>
    <x v="29"/>
    <n v="25967"/>
    <n v="47"/>
    <n v="2721"/>
    <n v="84351"/>
    <n v="15.22"/>
    <n v="12751"/>
    <n v="12837"/>
  </r>
  <r>
    <x v="14"/>
    <x v="4"/>
    <x v="30"/>
    <n v="80412"/>
    <n v="76"/>
    <n v="2271"/>
    <n v="70401"/>
    <n v="65.77"/>
    <n v="48429"/>
    <n v="46302"/>
  </r>
  <r>
    <x v="14"/>
    <x v="4"/>
    <x v="31"/>
    <n v="8179"/>
    <n v="24"/>
    <n v="450"/>
    <n v="13950"/>
    <n v="34.43"/>
    <n v="5920"/>
    <n v="4803"/>
  </r>
  <r>
    <x v="14"/>
    <x v="4"/>
    <x v="32"/>
    <n v="51788"/>
    <n v="30"/>
    <n v="1604"/>
    <n v="49724"/>
    <n v="63.48"/>
    <n v="30398"/>
    <n v="31566"/>
  </r>
  <r>
    <x v="14"/>
    <x v="4"/>
    <x v="33"/>
    <n v="46055"/>
    <n v="78"/>
    <n v="1940"/>
    <n v="60140"/>
    <n v="46.08"/>
    <n v="26987"/>
    <n v="27713"/>
  </r>
  <r>
    <x v="14"/>
    <x v="4"/>
    <x v="34"/>
    <n v="3070082"/>
    <n v="2949"/>
    <n v="123556"/>
    <n v="3830236"/>
    <n v="45.06"/>
    <n v="1644953"/>
    <n v="1725866"/>
  </r>
  <r>
    <x v="15"/>
    <x v="0"/>
    <x v="0"/>
    <n v="18785"/>
    <n v="32"/>
    <n v="960"/>
    <n v="28800"/>
    <n v="36.869999999999997"/>
    <n v="9597"/>
    <n v="10618"/>
  </r>
  <r>
    <x v="15"/>
    <x v="0"/>
    <x v="1"/>
    <n v="220735"/>
    <n v="59"/>
    <n v="7336"/>
    <n v="220080"/>
    <n v="64.489999999999995"/>
    <n v="111471"/>
    <n v="141932"/>
  </r>
  <r>
    <x v="15"/>
    <x v="0"/>
    <x v="2"/>
    <n v="2829"/>
    <n v="11"/>
    <n v="217"/>
    <n v="6510"/>
    <n v="24.45"/>
    <n v="1657"/>
    <n v="1592"/>
  </r>
  <r>
    <x v="15"/>
    <x v="0"/>
    <x v="3"/>
    <n v="17149"/>
    <n v="31"/>
    <n v="901"/>
    <n v="27030"/>
    <n v="42.72"/>
    <n v="9490"/>
    <n v="11548"/>
  </r>
  <r>
    <x v="15"/>
    <x v="0"/>
    <x v="4"/>
    <n v="4279"/>
    <n v="7"/>
    <n v="246"/>
    <n v="7380"/>
    <n v="36.44"/>
    <n v="2871"/>
    <n v="2689"/>
  </r>
  <r>
    <x v="15"/>
    <x v="0"/>
    <x v="5"/>
    <n v="63268"/>
    <n v="18"/>
    <n v="1527"/>
    <n v="45810"/>
    <n v="74.38"/>
    <n v="35348"/>
    <n v="34072"/>
  </r>
  <r>
    <x v="15"/>
    <x v="0"/>
    <x v="6"/>
    <n v="13285"/>
    <n v="9"/>
    <n v="458"/>
    <n v="13740"/>
    <n v="47.4"/>
    <n v="7501"/>
    <n v="6513"/>
  </r>
  <r>
    <x v="15"/>
    <x v="0"/>
    <x v="7"/>
    <m/>
    <n v="5"/>
    <n v="66"/>
    <n v="1980"/>
    <m/>
    <m/>
    <m/>
  </r>
  <r>
    <x v="15"/>
    <x v="0"/>
    <x v="8"/>
    <n v="1332"/>
    <n v="9"/>
    <n v="166"/>
    <n v="4980"/>
    <n v="19.34"/>
    <n v="716"/>
    <n v="963"/>
  </r>
  <r>
    <x v="15"/>
    <x v="0"/>
    <x v="9"/>
    <n v="6180"/>
    <n v="24"/>
    <n v="422"/>
    <n v="12660"/>
    <n v="39.409999999999997"/>
    <n v="3371"/>
    <n v="4989"/>
  </r>
  <r>
    <x v="15"/>
    <x v="0"/>
    <x v="10"/>
    <n v="5485"/>
    <n v="16"/>
    <n v="311"/>
    <n v="9330"/>
    <n v="35.909999999999997"/>
    <n v="3114"/>
    <n v="3350"/>
  </r>
  <r>
    <x v="15"/>
    <x v="0"/>
    <x v="11"/>
    <n v="7202"/>
    <n v="9"/>
    <n v="293"/>
    <n v="8790"/>
    <n v="40.61"/>
    <n v="4561"/>
    <n v="3570"/>
  </r>
  <r>
    <x v="15"/>
    <x v="0"/>
    <x v="12"/>
    <n v="9115"/>
    <n v="23"/>
    <n v="630"/>
    <n v="18900"/>
    <n v="33.15"/>
    <n v="4830"/>
    <n v="6266"/>
  </r>
  <r>
    <x v="15"/>
    <x v="0"/>
    <x v="13"/>
    <m/>
    <n v="5"/>
    <n v="81"/>
    <n v="2430"/>
    <m/>
    <m/>
    <m/>
  </r>
  <r>
    <x v="15"/>
    <x v="0"/>
    <x v="14"/>
    <m/>
    <n v="8"/>
    <n v="187"/>
    <n v="5610"/>
    <m/>
    <m/>
    <m/>
  </r>
  <r>
    <x v="15"/>
    <x v="0"/>
    <x v="15"/>
    <m/>
    <n v="8"/>
    <n v="62"/>
    <n v="1860"/>
    <m/>
    <n v="275"/>
    <m/>
  </r>
  <r>
    <x v="15"/>
    <x v="0"/>
    <x v="16"/>
    <n v="71559"/>
    <n v="23"/>
    <n v="2323"/>
    <n v="69690"/>
    <n v="68.540000000000006"/>
    <n v="42928"/>
    <n v="47768"/>
  </r>
  <r>
    <x v="15"/>
    <x v="0"/>
    <x v="17"/>
    <n v="68578"/>
    <n v="20"/>
    <n v="2213"/>
    <n v="66390"/>
    <n v="68.78"/>
    <n v="41694"/>
    <n v="45663"/>
  </r>
  <r>
    <x v="15"/>
    <x v="0"/>
    <x v="18"/>
    <n v="8293"/>
    <n v="14"/>
    <n v="329"/>
    <n v="9870"/>
    <n v="47.81"/>
    <n v="5235"/>
    <n v="4719"/>
  </r>
  <r>
    <x v="15"/>
    <x v="0"/>
    <x v="19"/>
    <n v="6692"/>
    <n v="16"/>
    <n v="292"/>
    <n v="8760"/>
    <n v="48.93"/>
    <n v="2959"/>
    <n v="4286"/>
  </r>
  <r>
    <x v="15"/>
    <x v="0"/>
    <x v="20"/>
    <n v="108753"/>
    <n v="67"/>
    <n v="3519"/>
    <n v="105570"/>
    <n v="62.19"/>
    <n v="67359"/>
    <n v="65656"/>
  </r>
  <r>
    <x v="15"/>
    <x v="0"/>
    <x v="21"/>
    <m/>
    <n v="7"/>
    <n v="125"/>
    <n v="3750"/>
    <m/>
    <m/>
    <m/>
  </r>
  <r>
    <x v="15"/>
    <x v="0"/>
    <x v="22"/>
    <m/>
    <n v="3"/>
    <n v="177"/>
    <n v="5310"/>
    <m/>
    <m/>
    <m/>
  </r>
  <r>
    <x v="15"/>
    <x v="0"/>
    <x v="23"/>
    <m/>
    <n v="12"/>
    <n v="178"/>
    <n v="5340"/>
    <m/>
    <m/>
    <m/>
  </r>
  <r>
    <x v="15"/>
    <x v="0"/>
    <x v="24"/>
    <n v="119240"/>
    <n v="89"/>
    <n v="3999"/>
    <n v="119970"/>
    <n v="59.61"/>
    <n v="76354"/>
    <n v="71513"/>
  </r>
  <r>
    <x v="15"/>
    <x v="0"/>
    <x v="25"/>
    <n v="25928"/>
    <n v="48"/>
    <n v="1209"/>
    <n v="36270"/>
    <n v="43.57"/>
    <n v="18586"/>
    <n v="15803"/>
  </r>
  <r>
    <x v="15"/>
    <x v="0"/>
    <x v="26"/>
    <m/>
    <n v="5"/>
    <n v="232"/>
    <n v="6960"/>
    <m/>
    <m/>
    <m/>
  </r>
  <r>
    <x v="15"/>
    <x v="0"/>
    <x v="27"/>
    <n v="85743"/>
    <n v="26"/>
    <n v="2633"/>
    <n v="78990"/>
    <n v="58.73"/>
    <n v="41861"/>
    <n v="46391"/>
  </r>
  <r>
    <x v="15"/>
    <x v="0"/>
    <x v="28"/>
    <n v="8024"/>
    <n v="12"/>
    <n v="421"/>
    <n v="12630"/>
    <n v="37.54"/>
    <n v="6094"/>
    <n v="4741"/>
  </r>
  <r>
    <x v="15"/>
    <x v="0"/>
    <x v="29"/>
    <m/>
    <n v="14"/>
    <n v="176"/>
    <n v="5280"/>
    <m/>
    <m/>
    <m/>
  </r>
  <r>
    <x v="15"/>
    <x v="0"/>
    <x v="30"/>
    <n v="20845"/>
    <n v="20"/>
    <n v="729"/>
    <n v="21870"/>
    <n v="59.65"/>
    <n v="15202"/>
    <n v="13045"/>
  </r>
  <r>
    <x v="15"/>
    <x v="0"/>
    <x v="31"/>
    <m/>
    <n v="9"/>
    <n v="86"/>
    <n v="2580"/>
    <m/>
    <m/>
    <m/>
  </r>
  <r>
    <x v="15"/>
    <x v="0"/>
    <x v="32"/>
    <n v="14796"/>
    <n v="6"/>
    <n v="544"/>
    <n v="16320"/>
    <n v="48.05"/>
    <n v="10233"/>
    <n v="7842"/>
  </r>
  <r>
    <x v="15"/>
    <x v="0"/>
    <x v="33"/>
    <n v="9660"/>
    <n v="24"/>
    <n v="481"/>
    <n v="14430"/>
    <n v="47.46"/>
    <n v="5959"/>
    <n v="6849"/>
  </r>
  <r>
    <x v="15"/>
    <x v="0"/>
    <x v="34"/>
    <n v="755659"/>
    <n v="580"/>
    <n v="27317"/>
    <n v="819510"/>
    <n v="56.14"/>
    <n v="428673"/>
    <n v="460082"/>
  </r>
  <r>
    <x v="15"/>
    <x v="1"/>
    <x v="0"/>
    <n v="54344"/>
    <n v="135"/>
    <n v="1650"/>
    <n v="49500"/>
    <n v="50.74"/>
    <n v="27660"/>
    <n v="25117"/>
  </r>
  <r>
    <x v="15"/>
    <x v="1"/>
    <x v="1"/>
    <n v="106624"/>
    <n v="174"/>
    <n v="3233"/>
    <n v="96990"/>
    <n v="57.71"/>
    <n v="46840"/>
    <n v="55970"/>
  </r>
  <r>
    <x v="15"/>
    <x v="1"/>
    <x v="2"/>
    <n v="17698"/>
    <n v="65"/>
    <n v="644"/>
    <n v="19320"/>
    <n v="40.03"/>
    <n v="10600"/>
    <n v="7733"/>
  </r>
  <r>
    <x v="15"/>
    <x v="1"/>
    <x v="3"/>
    <n v="37401"/>
    <n v="78"/>
    <n v="1245"/>
    <n v="37350"/>
    <n v="53.28"/>
    <n v="23034"/>
    <n v="19900"/>
  </r>
  <r>
    <x v="15"/>
    <x v="1"/>
    <x v="4"/>
    <n v="27718"/>
    <n v="57"/>
    <n v="862"/>
    <n v="25860"/>
    <n v="55.23"/>
    <n v="15669"/>
    <n v="14282"/>
  </r>
  <r>
    <x v="15"/>
    <x v="1"/>
    <x v="5"/>
    <n v="53970"/>
    <n v="82"/>
    <n v="1339"/>
    <n v="40170"/>
    <n v="59.14"/>
    <n v="31229"/>
    <n v="23755"/>
  </r>
  <r>
    <x v="15"/>
    <x v="1"/>
    <x v="6"/>
    <n v="42797"/>
    <n v="72"/>
    <n v="1120"/>
    <n v="33600"/>
    <n v="56.46"/>
    <n v="28084"/>
    <n v="18969"/>
  </r>
  <r>
    <x v="15"/>
    <x v="1"/>
    <x v="7"/>
    <n v="6337"/>
    <n v="21"/>
    <n v="255"/>
    <n v="7650"/>
    <n v="48.68"/>
    <n v="3993"/>
    <n v="3724"/>
  </r>
  <r>
    <x v="15"/>
    <x v="1"/>
    <x v="8"/>
    <n v="13113"/>
    <n v="29"/>
    <n v="486"/>
    <n v="14580"/>
    <n v="54.59"/>
    <n v="8143"/>
    <n v="7959"/>
  </r>
  <r>
    <x v="15"/>
    <x v="1"/>
    <x v="9"/>
    <n v="16203"/>
    <n v="39"/>
    <n v="640"/>
    <n v="19200"/>
    <n v="51.83"/>
    <n v="8944"/>
    <n v="9951"/>
  </r>
  <r>
    <x v="15"/>
    <x v="1"/>
    <x v="10"/>
    <n v="36525"/>
    <n v="65"/>
    <n v="1165"/>
    <n v="34950"/>
    <n v="55.76"/>
    <n v="21302"/>
    <n v="19487"/>
  </r>
  <r>
    <x v="15"/>
    <x v="1"/>
    <x v="11"/>
    <n v="3500"/>
    <n v="15"/>
    <n v="333"/>
    <n v="9990"/>
    <n v="17.78"/>
    <n v="2335"/>
    <n v="1776"/>
  </r>
  <r>
    <x v="15"/>
    <x v="1"/>
    <x v="12"/>
    <n v="27194"/>
    <n v="56"/>
    <n v="926"/>
    <n v="27780"/>
    <n v="54.22"/>
    <n v="17585"/>
    <n v="15061"/>
  </r>
  <r>
    <x v="15"/>
    <x v="1"/>
    <x v="13"/>
    <n v="8015"/>
    <n v="23"/>
    <n v="434"/>
    <n v="13020"/>
    <n v="33.159999999999997"/>
    <n v="5242"/>
    <n v="4318"/>
  </r>
  <r>
    <x v="15"/>
    <x v="1"/>
    <x v="14"/>
    <n v="5811"/>
    <n v="20"/>
    <n v="180"/>
    <n v="5400"/>
    <n v="53.24"/>
    <n v="3697"/>
    <n v="2875"/>
  </r>
  <r>
    <x v="15"/>
    <x v="1"/>
    <x v="15"/>
    <n v="7347"/>
    <n v="27"/>
    <n v="254"/>
    <n v="7620"/>
    <n v="47.66"/>
    <n v="5173"/>
    <n v="3632"/>
  </r>
  <r>
    <x v="15"/>
    <x v="1"/>
    <x v="16"/>
    <n v="35779"/>
    <n v="52"/>
    <n v="1195"/>
    <n v="35850"/>
    <n v="53.95"/>
    <n v="18230"/>
    <n v="19340"/>
  </r>
  <r>
    <x v="15"/>
    <x v="1"/>
    <x v="17"/>
    <n v="23941"/>
    <n v="28"/>
    <n v="782"/>
    <n v="23460"/>
    <n v="55.04"/>
    <n v="11672"/>
    <n v="12912"/>
  </r>
  <r>
    <x v="15"/>
    <x v="1"/>
    <x v="18"/>
    <n v="23280"/>
    <n v="42"/>
    <n v="556"/>
    <n v="16680"/>
    <n v="64.8"/>
    <n v="15495"/>
    <n v="10809"/>
  </r>
  <r>
    <x v="15"/>
    <x v="1"/>
    <x v="19"/>
    <n v="30969"/>
    <n v="78"/>
    <n v="951"/>
    <n v="28530"/>
    <n v="56.62"/>
    <n v="16998"/>
    <n v="16155"/>
  </r>
  <r>
    <x v="15"/>
    <x v="1"/>
    <x v="20"/>
    <n v="82210"/>
    <n v="159"/>
    <n v="2197"/>
    <n v="65910"/>
    <n v="56.06"/>
    <n v="44838"/>
    <n v="36948"/>
  </r>
  <r>
    <x v="15"/>
    <x v="1"/>
    <x v="21"/>
    <n v="10661"/>
    <n v="19"/>
    <n v="254"/>
    <n v="7620"/>
    <n v="57.93"/>
    <n v="7142"/>
    <n v="4414"/>
  </r>
  <r>
    <x v="15"/>
    <x v="1"/>
    <x v="22"/>
    <n v="11434"/>
    <n v="14"/>
    <n v="320"/>
    <n v="9600"/>
    <n v="57.08"/>
    <n v="8426"/>
    <n v="5480"/>
  </r>
  <r>
    <x v="15"/>
    <x v="1"/>
    <x v="23"/>
    <n v="9743"/>
    <n v="23"/>
    <n v="249"/>
    <n v="7470"/>
    <n v="68.45"/>
    <n v="6293"/>
    <n v="5113"/>
  </r>
  <r>
    <x v="15"/>
    <x v="1"/>
    <x v="24"/>
    <n v="114047"/>
    <n v="215"/>
    <n v="3020"/>
    <n v="90600"/>
    <n v="57.34"/>
    <n v="66699"/>
    <n v="51954"/>
  </r>
  <r>
    <x v="15"/>
    <x v="1"/>
    <x v="25"/>
    <n v="28374"/>
    <n v="65"/>
    <n v="829"/>
    <n v="24870"/>
    <n v="49.52"/>
    <n v="22189"/>
    <n v="12316"/>
  </r>
  <r>
    <x v="15"/>
    <x v="1"/>
    <x v="26"/>
    <n v="8865"/>
    <n v="19"/>
    <n v="247"/>
    <n v="7410"/>
    <n v="51.24"/>
    <n v="5890"/>
    <n v="3797"/>
  </r>
  <r>
    <x v="15"/>
    <x v="1"/>
    <x v="27"/>
    <n v="36678"/>
    <n v="45"/>
    <n v="878"/>
    <n v="26340"/>
    <n v="57.98"/>
    <n v="17447"/>
    <n v="15273"/>
  </r>
  <r>
    <x v="15"/>
    <x v="1"/>
    <x v="28"/>
    <n v="6706"/>
    <n v="17"/>
    <n v="170"/>
    <n v="5100"/>
    <n v="61.75"/>
    <n v="5561"/>
    <n v="3149"/>
  </r>
  <r>
    <x v="15"/>
    <x v="1"/>
    <x v="29"/>
    <n v="7171"/>
    <n v="20"/>
    <n v="202"/>
    <n v="6060"/>
    <n v="56.68"/>
    <n v="4004"/>
    <n v="3435"/>
  </r>
  <r>
    <x v="15"/>
    <x v="1"/>
    <x v="30"/>
    <n v="26778"/>
    <n v="40"/>
    <n v="554"/>
    <n v="16620"/>
    <n v="77.44"/>
    <n v="15244"/>
    <n v="12870"/>
  </r>
  <r>
    <x v="15"/>
    <x v="1"/>
    <x v="31"/>
    <n v="2281"/>
    <n v="9"/>
    <n v="74"/>
    <n v="2220"/>
    <n v="53.11"/>
    <n v="1858"/>
    <n v="1179"/>
  </r>
  <r>
    <x v="15"/>
    <x v="1"/>
    <x v="32"/>
    <n v="10087"/>
    <n v="16"/>
    <n v="246"/>
    <n v="7380"/>
    <n v="62.79"/>
    <n v="6375"/>
    <n v="4634"/>
  </r>
  <r>
    <x v="15"/>
    <x v="1"/>
    <x v="33"/>
    <n v="18909"/>
    <n v="38"/>
    <n v="447"/>
    <n v="13410"/>
    <n v="75.099999999999994"/>
    <n v="10585"/>
    <n v="10071"/>
  </r>
  <r>
    <x v="15"/>
    <x v="1"/>
    <x v="34"/>
    <n v="814520"/>
    <n v="1614"/>
    <n v="24135"/>
    <n v="724050"/>
    <n v="55.17"/>
    <n v="466102"/>
    <n v="399489"/>
  </r>
  <r>
    <x v="15"/>
    <x v="2"/>
    <x v="0"/>
    <n v="21917"/>
    <n v="31"/>
    <n v="1504"/>
    <n v="45120"/>
    <n v="42.56"/>
    <n v="9239"/>
    <n v="19202"/>
  </r>
  <r>
    <x v="15"/>
    <x v="2"/>
    <x v="1"/>
    <n v="49061"/>
    <n v="30"/>
    <n v="2537"/>
    <n v="76110"/>
    <n v="62.06"/>
    <n v="21560"/>
    <n v="47233"/>
  </r>
  <r>
    <x v="15"/>
    <x v="2"/>
    <x v="2"/>
    <n v="6701"/>
    <n v="11"/>
    <n v="352"/>
    <n v="10560"/>
    <n v="55.42"/>
    <n v="4108"/>
    <n v="5852"/>
  </r>
  <r>
    <x v="15"/>
    <x v="2"/>
    <x v="3"/>
    <n v="5044"/>
    <n v="12"/>
    <n v="473"/>
    <n v="14190"/>
    <n v="29.98"/>
    <n v="2802"/>
    <n v="4254"/>
  </r>
  <r>
    <x v="15"/>
    <x v="2"/>
    <x v="4"/>
    <n v="3533"/>
    <n v="5"/>
    <n v="212"/>
    <n v="6360"/>
    <n v="44.78"/>
    <n v="1320"/>
    <n v="2848"/>
  </r>
  <r>
    <x v="15"/>
    <x v="2"/>
    <x v="5"/>
    <n v="15370"/>
    <n v="12"/>
    <n v="947"/>
    <n v="28410"/>
    <n v="47.73"/>
    <n v="6899"/>
    <n v="13560"/>
  </r>
  <r>
    <x v="15"/>
    <x v="2"/>
    <x v="6"/>
    <n v="15064"/>
    <n v="12"/>
    <n v="659"/>
    <n v="19770"/>
    <n v="71.209999999999994"/>
    <n v="7710"/>
    <n v="14078"/>
  </r>
  <r>
    <x v="15"/>
    <x v="2"/>
    <x v="7"/>
    <s v="-"/>
    <s v="-"/>
    <s v="-"/>
    <s v="-"/>
    <s v="-"/>
    <s v="-"/>
    <s v="-"/>
  </r>
  <r>
    <x v="15"/>
    <x v="2"/>
    <x v="8"/>
    <n v="1097"/>
    <n v="4"/>
    <n v="139"/>
    <n v="4170"/>
    <n v="22.13"/>
    <n v="663"/>
    <n v="923"/>
  </r>
  <r>
    <x v="15"/>
    <x v="2"/>
    <x v="9"/>
    <n v="1418"/>
    <n v="6"/>
    <n v="140"/>
    <n v="4200"/>
    <n v="29.57"/>
    <n v="647"/>
    <n v="1242"/>
  </r>
  <r>
    <x v="15"/>
    <x v="2"/>
    <x v="10"/>
    <n v="6362"/>
    <n v="12"/>
    <n v="409"/>
    <n v="12270"/>
    <n v="51.59"/>
    <n v="3119"/>
    <n v="6330"/>
  </r>
  <r>
    <x v="15"/>
    <x v="2"/>
    <x v="11"/>
    <n v="2694"/>
    <n v="9"/>
    <n v="548"/>
    <n v="16440"/>
    <n v="15.04"/>
    <n v="1300"/>
    <n v="2473"/>
  </r>
  <r>
    <x v="15"/>
    <x v="2"/>
    <x v="12"/>
    <m/>
    <n v="3"/>
    <n v="109"/>
    <n v="3270"/>
    <m/>
    <m/>
    <m/>
  </r>
  <r>
    <x v="15"/>
    <x v="2"/>
    <x v="13"/>
    <m/>
    <n v="2"/>
    <n v="48"/>
    <n v="1440"/>
    <m/>
    <m/>
    <m/>
  </r>
  <r>
    <x v="15"/>
    <x v="2"/>
    <x v="14"/>
    <m/>
    <n v="1"/>
    <n v="16"/>
    <n v="480"/>
    <m/>
    <m/>
    <m/>
  </r>
  <r>
    <x v="15"/>
    <x v="2"/>
    <x v="15"/>
    <m/>
    <n v="5"/>
    <n v="217"/>
    <n v="6510"/>
    <m/>
    <n v="613"/>
    <m/>
  </r>
  <r>
    <x v="15"/>
    <x v="2"/>
    <x v="16"/>
    <m/>
    <n v="9"/>
    <n v="887"/>
    <n v="26610"/>
    <m/>
    <m/>
    <m/>
  </r>
  <r>
    <x v="15"/>
    <x v="2"/>
    <x v="17"/>
    <n v="21835"/>
    <n v="7"/>
    <n v="843"/>
    <n v="25290"/>
    <n v="78"/>
    <n v="12459"/>
    <n v="19727"/>
  </r>
  <r>
    <x v="15"/>
    <x v="2"/>
    <x v="18"/>
    <n v="10953"/>
    <n v="21"/>
    <n v="698"/>
    <n v="20940"/>
    <n v="49.98"/>
    <n v="6733"/>
    <n v="10465"/>
  </r>
  <r>
    <x v="15"/>
    <x v="2"/>
    <x v="19"/>
    <n v="13891"/>
    <n v="21"/>
    <n v="750"/>
    <n v="22500"/>
    <n v="56.87"/>
    <n v="7100"/>
    <n v="12796"/>
  </r>
  <r>
    <x v="15"/>
    <x v="2"/>
    <x v="20"/>
    <n v="44051"/>
    <n v="39"/>
    <n v="2483"/>
    <n v="74490"/>
    <n v="50.94"/>
    <n v="21717"/>
    <n v="37948"/>
  </r>
  <r>
    <x v="15"/>
    <x v="2"/>
    <x v="21"/>
    <m/>
    <n v="5"/>
    <n v="193"/>
    <n v="5790"/>
    <m/>
    <m/>
    <m/>
  </r>
  <r>
    <x v="15"/>
    <x v="2"/>
    <x v="22"/>
    <n v="5012"/>
    <n v="4"/>
    <n v="244"/>
    <n v="7320"/>
    <n v="58.24"/>
    <n v="3410"/>
    <n v="4263"/>
  </r>
  <r>
    <x v="15"/>
    <x v="2"/>
    <x v="23"/>
    <m/>
    <n v="1"/>
    <n v="35"/>
    <n v="1050"/>
    <m/>
    <m/>
    <m/>
  </r>
  <r>
    <x v="15"/>
    <x v="2"/>
    <x v="24"/>
    <n v="50263"/>
    <n v="49"/>
    <n v="2955"/>
    <n v="88650"/>
    <n v="48.86"/>
    <n v="25985"/>
    <n v="43315"/>
  </r>
  <r>
    <x v="15"/>
    <x v="2"/>
    <x v="25"/>
    <n v="15149"/>
    <n v="20"/>
    <n v="877"/>
    <n v="26310"/>
    <n v="51.95"/>
    <n v="10889"/>
    <n v="13669"/>
  </r>
  <r>
    <x v="15"/>
    <x v="2"/>
    <x v="26"/>
    <m/>
    <n v="9"/>
    <n v="433"/>
    <n v="12990"/>
    <m/>
    <m/>
    <m/>
  </r>
  <r>
    <x v="15"/>
    <x v="2"/>
    <x v="27"/>
    <n v="22838"/>
    <n v="14"/>
    <n v="1018"/>
    <n v="30540"/>
    <n v="70.489999999999995"/>
    <n v="11312"/>
    <n v="21529"/>
  </r>
  <r>
    <x v="15"/>
    <x v="2"/>
    <x v="28"/>
    <m/>
    <n v="3"/>
    <n v="44"/>
    <n v="1320"/>
    <m/>
    <m/>
    <m/>
  </r>
  <r>
    <x v="15"/>
    <x v="2"/>
    <x v="29"/>
    <m/>
    <n v="3"/>
    <n v="384"/>
    <n v="11520"/>
    <m/>
    <m/>
    <m/>
  </r>
  <r>
    <x v="15"/>
    <x v="2"/>
    <x v="30"/>
    <n v="8239"/>
    <n v="8"/>
    <n v="374"/>
    <n v="11220"/>
    <n v="68.81"/>
    <n v="4817"/>
    <n v="7720"/>
  </r>
  <r>
    <x v="15"/>
    <x v="2"/>
    <x v="31"/>
    <m/>
    <n v="1"/>
    <n v="19"/>
    <n v="570"/>
    <m/>
    <m/>
    <m/>
  </r>
  <r>
    <x v="15"/>
    <x v="2"/>
    <x v="32"/>
    <m/>
    <n v="4"/>
    <n v="401"/>
    <n v="12030"/>
    <m/>
    <m/>
    <m/>
  </r>
  <r>
    <x v="15"/>
    <x v="2"/>
    <x v="33"/>
    <n v="1188"/>
    <n v="5"/>
    <n v="114"/>
    <n v="3420"/>
    <n v="33.86"/>
    <n v="901"/>
    <n v="1158"/>
  </r>
  <r>
    <x v="15"/>
    <x v="2"/>
    <x v="34"/>
    <n v="294627"/>
    <n v="322"/>
    <n v="17264"/>
    <n v="517920"/>
    <n v="51.54"/>
    <n v="153557"/>
    <n v="266916"/>
  </r>
  <r>
    <x v="15"/>
    <x v="3"/>
    <x v="0"/>
    <n v="28976"/>
    <n v="50"/>
    <n v="6389"/>
    <n v="191670"/>
    <n v="6.82"/>
    <n v="14363"/>
    <n v="13069"/>
  </r>
  <r>
    <x v="15"/>
    <x v="3"/>
    <x v="1"/>
    <n v="26518"/>
    <n v="25"/>
    <n v="3442"/>
    <n v="103260"/>
    <n v="11.18"/>
    <n v="14555"/>
    <n v="11541"/>
  </r>
  <r>
    <x v="15"/>
    <x v="3"/>
    <x v="2"/>
    <n v="23713"/>
    <n v="26"/>
    <n v="3260"/>
    <n v="97800"/>
    <n v="11.19"/>
    <n v="11163"/>
    <n v="10939"/>
  </r>
  <r>
    <x v="15"/>
    <x v="3"/>
    <x v="3"/>
    <n v="12412"/>
    <n v="20"/>
    <n v="1826"/>
    <n v="54780"/>
    <n v="10.92"/>
    <n v="6566"/>
    <n v="5984"/>
  </r>
  <r>
    <x v="15"/>
    <x v="3"/>
    <x v="4"/>
    <n v="21858"/>
    <n v="22"/>
    <n v="3081"/>
    <n v="92430"/>
    <n v="11.23"/>
    <n v="8013"/>
    <n v="10376"/>
  </r>
  <r>
    <x v="15"/>
    <x v="3"/>
    <x v="5"/>
    <n v="18904"/>
    <n v="15"/>
    <n v="1509"/>
    <n v="45270"/>
    <n v="16.579999999999998"/>
    <n v="9633"/>
    <n v="7505"/>
  </r>
  <r>
    <x v="15"/>
    <x v="3"/>
    <x v="6"/>
    <n v="13519"/>
    <n v="13"/>
    <n v="1661"/>
    <n v="49830"/>
    <n v="12.44"/>
    <n v="8026"/>
    <n v="6197"/>
  </r>
  <r>
    <x v="15"/>
    <x v="3"/>
    <x v="7"/>
    <m/>
    <n v="5"/>
    <n v="850"/>
    <n v="25500"/>
    <m/>
    <m/>
    <m/>
  </r>
  <r>
    <x v="15"/>
    <x v="3"/>
    <x v="8"/>
    <n v="6472"/>
    <n v="12"/>
    <n v="1775"/>
    <n v="53250"/>
    <n v="5.9"/>
    <n v="3477"/>
    <n v="3141"/>
  </r>
  <r>
    <x v="15"/>
    <x v="3"/>
    <x v="9"/>
    <n v="5006"/>
    <n v="10"/>
    <n v="984"/>
    <n v="29520"/>
    <n v="9.1199999999999992"/>
    <n v="2103"/>
    <n v="2691"/>
  </r>
  <r>
    <x v="15"/>
    <x v="3"/>
    <x v="10"/>
    <n v="22948"/>
    <n v="20"/>
    <n v="2350"/>
    <n v="70500"/>
    <n v="14.75"/>
    <n v="12327"/>
    <n v="10401"/>
  </r>
  <r>
    <x v="15"/>
    <x v="3"/>
    <x v="11"/>
    <n v="2745"/>
    <n v="5"/>
    <n v="496"/>
    <n v="14880"/>
    <n v="8.99"/>
    <n v="1861"/>
    <n v="1337"/>
  </r>
  <r>
    <x v="15"/>
    <x v="3"/>
    <x v="12"/>
    <m/>
    <n v="10"/>
    <n v="912"/>
    <n v="27360"/>
    <m/>
    <m/>
    <m/>
  </r>
  <r>
    <x v="15"/>
    <x v="3"/>
    <x v="13"/>
    <m/>
    <n v="4"/>
    <n v="398"/>
    <n v="11940"/>
    <m/>
    <m/>
    <m/>
  </r>
  <r>
    <x v="15"/>
    <x v="3"/>
    <x v="14"/>
    <n v="5568"/>
    <n v="8"/>
    <n v="773"/>
    <n v="23190"/>
    <n v="10.28"/>
    <m/>
    <n v="2384"/>
  </r>
  <r>
    <x v="15"/>
    <x v="3"/>
    <x v="15"/>
    <n v="4412"/>
    <n v="9"/>
    <n v="1163"/>
    <n v="34890"/>
    <n v="6.82"/>
    <n v="1990"/>
    <n v="2381"/>
  </r>
  <r>
    <x v="15"/>
    <x v="3"/>
    <x v="16"/>
    <m/>
    <n v="3"/>
    <n v="269"/>
    <n v="8070"/>
    <m/>
    <m/>
    <m/>
  </r>
  <r>
    <x v="15"/>
    <x v="3"/>
    <x v="17"/>
    <s v="-"/>
    <s v="-"/>
    <s v="-"/>
    <s v="-"/>
    <s v="-"/>
    <s v="-"/>
    <s v="-"/>
  </r>
  <r>
    <x v="15"/>
    <x v="3"/>
    <x v="18"/>
    <n v="14711"/>
    <n v="17"/>
    <n v="1371"/>
    <n v="41130"/>
    <n v="17.05"/>
    <n v="9775"/>
    <n v="7011"/>
  </r>
  <r>
    <x v="15"/>
    <x v="3"/>
    <x v="19"/>
    <n v="32569"/>
    <n v="16"/>
    <n v="3243"/>
    <n v="97290"/>
    <n v="16.149999999999999"/>
    <n v="11355"/>
    <n v="15713"/>
  </r>
  <r>
    <x v="15"/>
    <x v="3"/>
    <x v="20"/>
    <n v="39772"/>
    <n v="39"/>
    <n v="4595"/>
    <n v="137850"/>
    <n v="13.04"/>
    <n v="22233"/>
    <n v="17981"/>
  </r>
  <r>
    <x v="15"/>
    <x v="3"/>
    <x v="21"/>
    <n v="6673"/>
    <n v="7"/>
    <n v="561"/>
    <n v="16830"/>
    <n v="15.59"/>
    <n v="4262"/>
    <n v="2623"/>
  </r>
  <r>
    <x v="15"/>
    <x v="3"/>
    <x v="22"/>
    <m/>
    <n v="4"/>
    <n v="524"/>
    <n v="15720"/>
    <m/>
    <m/>
    <m/>
  </r>
  <r>
    <x v="15"/>
    <x v="3"/>
    <x v="23"/>
    <n v="4523"/>
    <n v="6"/>
    <n v="762"/>
    <n v="22860"/>
    <n v="9.66"/>
    <n v="2728"/>
    <n v="2208"/>
  </r>
  <r>
    <x v="15"/>
    <x v="3"/>
    <x v="24"/>
    <n v="55824"/>
    <n v="56"/>
    <n v="6442"/>
    <n v="193260"/>
    <n v="12.79"/>
    <n v="33146"/>
    <n v="24724"/>
  </r>
  <r>
    <x v="15"/>
    <x v="3"/>
    <x v="25"/>
    <n v="17903"/>
    <n v="14"/>
    <n v="1317"/>
    <n v="39510"/>
    <n v="20.11"/>
    <n v="12753"/>
    <n v="7944"/>
  </r>
  <r>
    <x v="15"/>
    <x v="3"/>
    <x v="26"/>
    <n v="13868"/>
    <n v="6"/>
    <n v="1278"/>
    <n v="38340"/>
    <n v="17.16"/>
    <n v="7228"/>
    <n v="6578"/>
  </r>
  <r>
    <x v="15"/>
    <x v="3"/>
    <x v="27"/>
    <n v="19518"/>
    <n v="8"/>
    <n v="1524"/>
    <n v="45720"/>
    <n v="21.7"/>
    <n v="8562"/>
    <n v="9919"/>
  </r>
  <r>
    <x v="15"/>
    <x v="3"/>
    <x v="28"/>
    <m/>
    <n v="8"/>
    <n v="873"/>
    <n v="26190"/>
    <m/>
    <m/>
    <m/>
  </r>
  <r>
    <x v="15"/>
    <x v="3"/>
    <x v="29"/>
    <n v="5904"/>
    <n v="11"/>
    <n v="1960"/>
    <n v="58800"/>
    <n v="4.4800000000000004"/>
    <n v="2128"/>
    <n v="2636"/>
  </r>
  <r>
    <x v="15"/>
    <x v="3"/>
    <x v="30"/>
    <n v="9354"/>
    <n v="7"/>
    <n v="606"/>
    <n v="18180"/>
    <n v="20.04"/>
    <n v="5813"/>
    <n v="3643"/>
  </r>
  <r>
    <x v="15"/>
    <x v="3"/>
    <x v="31"/>
    <n v="1841"/>
    <n v="5"/>
    <n v="271"/>
    <n v="8130"/>
    <n v="12.48"/>
    <n v="1337"/>
    <n v="1015"/>
  </r>
  <r>
    <x v="15"/>
    <x v="3"/>
    <x v="32"/>
    <m/>
    <n v="2"/>
    <n v="389"/>
    <n v="11670"/>
    <m/>
    <m/>
    <m/>
  </r>
  <r>
    <x v="15"/>
    <x v="3"/>
    <x v="33"/>
    <n v="7663"/>
    <n v="11"/>
    <n v="898"/>
    <n v="26940"/>
    <n v="17.29"/>
    <n v="3553"/>
    <n v="4657"/>
  </r>
  <r>
    <x v="15"/>
    <x v="3"/>
    <x v="34"/>
    <n v="404794"/>
    <n v="418"/>
    <n v="51310"/>
    <n v="1539300"/>
    <n v="12.14"/>
    <n v="211298"/>
    <n v="186801"/>
  </r>
  <r>
    <x v="15"/>
    <x v="4"/>
    <x v="0"/>
    <n v="124022"/>
    <n v="248"/>
    <n v="10503"/>
    <n v="315090"/>
    <n v="21.58"/>
    <n v="60858"/>
    <n v="68006"/>
  </r>
  <r>
    <x v="15"/>
    <x v="4"/>
    <x v="1"/>
    <n v="402938"/>
    <n v="288"/>
    <n v="16548"/>
    <n v="496440"/>
    <n v="51.7"/>
    <n v="194427"/>
    <n v="256676"/>
  </r>
  <r>
    <x v="15"/>
    <x v="4"/>
    <x v="2"/>
    <n v="50941"/>
    <n v="113"/>
    <n v="4473"/>
    <n v="134190"/>
    <n v="19.46"/>
    <n v="27528"/>
    <n v="26115"/>
  </r>
  <r>
    <x v="15"/>
    <x v="4"/>
    <x v="3"/>
    <n v="72006"/>
    <n v="141"/>
    <n v="4445"/>
    <n v="133350"/>
    <n v="31.26"/>
    <n v="41892"/>
    <n v="41686"/>
  </r>
  <r>
    <x v="15"/>
    <x v="4"/>
    <x v="4"/>
    <n v="57388"/>
    <n v="91"/>
    <n v="4401"/>
    <n v="132030"/>
    <n v="22.87"/>
    <n v="27873"/>
    <n v="30195"/>
  </r>
  <r>
    <x v="15"/>
    <x v="4"/>
    <x v="5"/>
    <n v="151511"/>
    <n v="127"/>
    <n v="5322"/>
    <n v="159660"/>
    <n v="49.41"/>
    <n v="83108"/>
    <n v="78891"/>
  </r>
  <r>
    <x v="15"/>
    <x v="4"/>
    <x v="6"/>
    <n v="84664"/>
    <n v="106"/>
    <n v="3898"/>
    <n v="116940"/>
    <n v="39.130000000000003"/>
    <n v="51321"/>
    <n v="45757"/>
  </r>
  <r>
    <x v="15"/>
    <x v="4"/>
    <x v="7"/>
    <n v="12775"/>
    <n v="31"/>
    <n v="1171"/>
    <n v="35130"/>
    <n v="19.82"/>
    <n v="6459"/>
    <n v="6962"/>
  </r>
  <r>
    <x v="15"/>
    <x v="4"/>
    <x v="8"/>
    <n v="22014"/>
    <n v="54"/>
    <n v="2566"/>
    <n v="76980"/>
    <n v="16.87"/>
    <n v="12998"/>
    <n v="12986"/>
  </r>
  <r>
    <x v="15"/>
    <x v="4"/>
    <x v="9"/>
    <n v="28807"/>
    <n v="79"/>
    <n v="2186"/>
    <n v="65580"/>
    <n v="28.78"/>
    <n v="15064"/>
    <n v="18873"/>
  </r>
  <r>
    <x v="15"/>
    <x v="4"/>
    <x v="10"/>
    <n v="71319"/>
    <n v="113"/>
    <n v="4235"/>
    <n v="127050"/>
    <n v="31.14"/>
    <n v="39861"/>
    <n v="39567"/>
  </r>
  <r>
    <x v="15"/>
    <x v="4"/>
    <x v="11"/>
    <n v="16142"/>
    <n v="38"/>
    <n v="1670"/>
    <n v="50100"/>
    <n v="18.27"/>
    <n v="10057"/>
    <n v="9155"/>
  </r>
  <r>
    <x v="15"/>
    <x v="4"/>
    <x v="12"/>
    <n v="41888"/>
    <n v="92"/>
    <n v="2577"/>
    <n v="77310"/>
    <n v="31.27"/>
    <n v="25611"/>
    <n v="24175"/>
  </r>
  <r>
    <x v="15"/>
    <x v="4"/>
    <x v="13"/>
    <n v="11417"/>
    <n v="34"/>
    <n v="961"/>
    <n v="28830"/>
    <n v="21.04"/>
    <n v="7576"/>
    <n v="6066"/>
  </r>
  <r>
    <x v="15"/>
    <x v="4"/>
    <x v="14"/>
    <n v="15761"/>
    <n v="37"/>
    <n v="1156"/>
    <n v="34680"/>
    <n v="22.01"/>
    <n v="8092"/>
    <n v="7633"/>
  </r>
  <r>
    <x v="15"/>
    <x v="4"/>
    <x v="15"/>
    <n v="13493"/>
    <n v="49"/>
    <n v="1696"/>
    <n v="50880"/>
    <n v="14.87"/>
    <n v="8051"/>
    <n v="7566"/>
  </r>
  <r>
    <x v="15"/>
    <x v="4"/>
    <x v="16"/>
    <n v="136695"/>
    <n v="87"/>
    <n v="4674"/>
    <n v="140220"/>
    <n v="64.75"/>
    <n v="78539"/>
    <n v="90792"/>
  </r>
  <r>
    <x v="15"/>
    <x v="4"/>
    <x v="17"/>
    <n v="114354"/>
    <n v="55"/>
    <n v="3838"/>
    <n v="115140"/>
    <n v="68.010000000000005"/>
    <n v="65825"/>
    <n v="78301"/>
  </r>
  <r>
    <x v="15"/>
    <x v="4"/>
    <x v="18"/>
    <n v="57235"/>
    <n v="94"/>
    <n v="2954"/>
    <n v="88620"/>
    <n v="37.24"/>
    <n v="37237"/>
    <n v="33004"/>
  </r>
  <r>
    <x v="15"/>
    <x v="4"/>
    <x v="19"/>
    <n v="84121"/>
    <n v="131"/>
    <n v="5236"/>
    <n v="157080"/>
    <n v="31.16"/>
    <n v="38412"/>
    <n v="48949"/>
  </r>
  <r>
    <x v="15"/>
    <x v="4"/>
    <x v="20"/>
    <n v="274786"/>
    <n v="304"/>
    <n v="12794"/>
    <n v="383820"/>
    <n v="41.3"/>
    <n v="156147"/>
    <n v="158532"/>
  </r>
  <r>
    <x v="15"/>
    <x v="4"/>
    <x v="21"/>
    <n v="21086"/>
    <n v="38"/>
    <n v="1133"/>
    <n v="33990"/>
    <n v="27.92"/>
    <n v="14014"/>
    <n v="9490"/>
  </r>
  <r>
    <x v="15"/>
    <x v="4"/>
    <x v="22"/>
    <n v="27256"/>
    <n v="25"/>
    <n v="1265"/>
    <n v="37950"/>
    <n v="38.51"/>
    <n v="21658"/>
    <n v="14613"/>
  </r>
  <r>
    <x v="15"/>
    <x v="4"/>
    <x v="23"/>
    <n v="16247"/>
    <n v="42"/>
    <n v="1224"/>
    <n v="36720"/>
    <n v="24.16"/>
    <n v="10365"/>
    <n v="8871"/>
  </r>
  <r>
    <x v="15"/>
    <x v="4"/>
    <x v="24"/>
    <n v="339374"/>
    <n v="409"/>
    <n v="16416"/>
    <n v="492480"/>
    <n v="38.89"/>
    <n v="202184"/>
    <n v="191506"/>
  </r>
  <r>
    <x v="15"/>
    <x v="4"/>
    <x v="25"/>
    <n v="87354"/>
    <n v="147"/>
    <n v="4232"/>
    <n v="126960"/>
    <n v="39.17"/>
    <n v="64416"/>
    <n v="49732"/>
  </r>
  <r>
    <x v="15"/>
    <x v="4"/>
    <x v="26"/>
    <n v="34965"/>
    <n v="39"/>
    <n v="2190"/>
    <n v="65700"/>
    <n v="27.13"/>
    <n v="20795"/>
    <n v="17823"/>
  </r>
  <r>
    <x v="15"/>
    <x v="4"/>
    <x v="27"/>
    <n v="164778"/>
    <n v="93"/>
    <n v="6053"/>
    <n v="181590"/>
    <n v="51.28"/>
    <n v="79182"/>
    <n v="93111"/>
  </r>
  <r>
    <x v="15"/>
    <x v="4"/>
    <x v="28"/>
    <n v="25130"/>
    <n v="40"/>
    <n v="1508"/>
    <n v="45240"/>
    <n v="28.55"/>
    <n v="18862"/>
    <n v="12914"/>
  </r>
  <r>
    <x v="15"/>
    <x v="4"/>
    <x v="29"/>
    <n v="16789"/>
    <n v="48"/>
    <n v="2722"/>
    <n v="81660"/>
    <n v="10.61"/>
    <n v="8369"/>
    <n v="8661"/>
  </r>
  <r>
    <x v="15"/>
    <x v="4"/>
    <x v="30"/>
    <n v="65216"/>
    <n v="75"/>
    <n v="2263"/>
    <n v="67890"/>
    <n v="54.91"/>
    <n v="41077"/>
    <n v="37278"/>
  </r>
  <r>
    <x v="15"/>
    <x v="4"/>
    <x v="31"/>
    <n v="5792"/>
    <n v="24"/>
    <n v="450"/>
    <n v="13500"/>
    <n v="25.67"/>
    <n v="4190"/>
    <n v="3466"/>
  </r>
  <r>
    <x v="15"/>
    <x v="4"/>
    <x v="32"/>
    <n v="37645"/>
    <n v="28"/>
    <n v="1580"/>
    <n v="47400"/>
    <n v="48.54"/>
    <n v="24593"/>
    <n v="23010"/>
  </r>
  <r>
    <x v="15"/>
    <x v="4"/>
    <x v="33"/>
    <n v="37420"/>
    <n v="78"/>
    <n v="1940"/>
    <n v="58200"/>
    <n v="39.06"/>
    <n v="20998"/>
    <n v="22735"/>
  </r>
  <r>
    <x v="15"/>
    <x v="4"/>
    <x v="34"/>
    <n v="2269600"/>
    <n v="2934"/>
    <n v="120026"/>
    <n v="3600780"/>
    <n v="36.47"/>
    <n v="1259630"/>
    <n v="1313288"/>
  </r>
  <r>
    <x v="16"/>
    <x v="0"/>
    <x v="0"/>
    <n v="12856"/>
    <n v="32"/>
    <n v="960"/>
    <n v="29760"/>
    <n v="27.22"/>
    <n v="6533"/>
    <n v="8102"/>
  </r>
  <r>
    <x v="16"/>
    <x v="0"/>
    <x v="1"/>
    <n v="205401"/>
    <n v="60"/>
    <n v="7406"/>
    <n v="229586"/>
    <n v="59.48"/>
    <n v="109965"/>
    <n v="136549"/>
  </r>
  <r>
    <x v="16"/>
    <x v="0"/>
    <x v="2"/>
    <n v="1382"/>
    <n v="10"/>
    <n v="197"/>
    <n v="6107"/>
    <n v="14.38"/>
    <n v="857"/>
    <n v="878"/>
  </r>
  <r>
    <x v="16"/>
    <x v="0"/>
    <x v="3"/>
    <n v="16362"/>
    <n v="31"/>
    <n v="901"/>
    <n v="27931"/>
    <n v="41.54"/>
    <n v="11193"/>
    <n v="11602"/>
  </r>
  <r>
    <x v="16"/>
    <x v="0"/>
    <x v="4"/>
    <n v="3418"/>
    <n v="8"/>
    <n v="252"/>
    <n v="7812"/>
    <n v="29.93"/>
    <n v="2097"/>
    <n v="2338"/>
  </r>
  <r>
    <x v="16"/>
    <x v="0"/>
    <x v="5"/>
    <n v="51138"/>
    <n v="17"/>
    <n v="1478"/>
    <n v="45818"/>
    <n v="61.63"/>
    <n v="30831"/>
    <n v="28238"/>
  </r>
  <r>
    <x v="16"/>
    <x v="0"/>
    <x v="6"/>
    <n v="8965"/>
    <n v="9"/>
    <n v="458"/>
    <n v="14198"/>
    <n v="39.65"/>
    <n v="5785"/>
    <n v="5630"/>
  </r>
  <r>
    <x v="16"/>
    <x v="0"/>
    <x v="7"/>
    <m/>
    <n v="5"/>
    <n v="66"/>
    <n v="2046"/>
    <m/>
    <m/>
    <m/>
  </r>
  <r>
    <x v="16"/>
    <x v="0"/>
    <x v="8"/>
    <m/>
    <n v="9"/>
    <n v="166"/>
    <n v="5146"/>
    <m/>
    <m/>
    <m/>
  </r>
  <r>
    <x v="16"/>
    <x v="0"/>
    <x v="9"/>
    <n v="5548"/>
    <n v="24"/>
    <n v="422"/>
    <n v="13082"/>
    <n v="34.799999999999997"/>
    <n v="2865"/>
    <n v="4553"/>
  </r>
  <r>
    <x v="16"/>
    <x v="0"/>
    <x v="10"/>
    <n v="4859"/>
    <n v="16"/>
    <n v="311"/>
    <n v="9641"/>
    <n v="32.700000000000003"/>
    <n v="2740"/>
    <n v="3153"/>
  </r>
  <r>
    <x v="16"/>
    <x v="0"/>
    <x v="11"/>
    <n v="4396"/>
    <n v="9"/>
    <n v="293"/>
    <n v="9083"/>
    <n v="27.53"/>
    <n v="2708"/>
    <n v="2501"/>
  </r>
  <r>
    <x v="16"/>
    <x v="0"/>
    <x v="12"/>
    <n v="10020"/>
    <n v="23"/>
    <n v="630"/>
    <n v="19530"/>
    <n v="35.72"/>
    <n v="5504"/>
    <n v="6977"/>
  </r>
  <r>
    <x v="16"/>
    <x v="0"/>
    <x v="13"/>
    <m/>
    <n v="4"/>
    <n v="78"/>
    <n v="2418"/>
    <m/>
    <m/>
    <m/>
  </r>
  <r>
    <x v="16"/>
    <x v="0"/>
    <x v="14"/>
    <m/>
    <n v="8"/>
    <n v="187"/>
    <n v="5797"/>
    <m/>
    <m/>
    <m/>
  </r>
  <r>
    <x v="16"/>
    <x v="0"/>
    <x v="15"/>
    <n v="471"/>
    <n v="8"/>
    <n v="62"/>
    <n v="1922"/>
    <n v="20.190000000000001"/>
    <n v="303"/>
    <n v="388"/>
  </r>
  <r>
    <x v="16"/>
    <x v="0"/>
    <x v="16"/>
    <n v="66502"/>
    <n v="24"/>
    <n v="2410"/>
    <n v="74710"/>
    <n v="64.650000000000006"/>
    <n v="38051"/>
    <n v="48299"/>
  </r>
  <r>
    <x v="16"/>
    <x v="0"/>
    <x v="17"/>
    <n v="64335"/>
    <n v="21"/>
    <n v="2300"/>
    <n v="71300"/>
    <n v="65.19"/>
    <n v="36923"/>
    <n v="46482"/>
  </r>
  <r>
    <x v="16"/>
    <x v="0"/>
    <x v="18"/>
    <n v="4700"/>
    <n v="14"/>
    <n v="330"/>
    <n v="10230"/>
    <n v="27.46"/>
    <n v="3113"/>
    <n v="2809"/>
  </r>
  <r>
    <x v="16"/>
    <x v="0"/>
    <x v="19"/>
    <n v="3870"/>
    <n v="16"/>
    <n v="292"/>
    <n v="9052"/>
    <n v="32.03"/>
    <n v="1993"/>
    <n v="2899"/>
  </r>
  <r>
    <x v="16"/>
    <x v="0"/>
    <x v="20"/>
    <n v="92011"/>
    <n v="69"/>
    <n v="3544"/>
    <n v="109864"/>
    <n v="51.87"/>
    <n v="58530"/>
    <n v="56991"/>
  </r>
  <r>
    <x v="16"/>
    <x v="0"/>
    <x v="21"/>
    <m/>
    <n v="7"/>
    <n v="125"/>
    <n v="3875"/>
    <m/>
    <m/>
    <m/>
  </r>
  <r>
    <x v="16"/>
    <x v="0"/>
    <x v="22"/>
    <m/>
    <n v="3"/>
    <n v="177"/>
    <n v="5487"/>
    <m/>
    <m/>
    <m/>
  </r>
  <r>
    <x v="16"/>
    <x v="0"/>
    <x v="23"/>
    <m/>
    <n v="12"/>
    <n v="178"/>
    <n v="5518"/>
    <m/>
    <m/>
    <m/>
  </r>
  <r>
    <x v="16"/>
    <x v="0"/>
    <x v="24"/>
    <n v="99298"/>
    <n v="91"/>
    <n v="4024"/>
    <n v="124744"/>
    <n v="49.19"/>
    <n v="64747"/>
    <n v="61363"/>
  </r>
  <r>
    <x v="16"/>
    <x v="0"/>
    <x v="25"/>
    <n v="16152"/>
    <n v="48"/>
    <n v="1209"/>
    <n v="37479"/>
    <n v="28.29"/>
    <n v="11769"/>
    <n v="10604"/>
  </r>
  <r>
    <x v="16"/>
    <x v="0"/>
    <x v="26"/>
    <m/>
    <n v="5"/>
    <n v="211"/>
    <n v="6541"/>
    <m/>
    <m/>
    <m/>
  </r>
  <r>
    <x v="16"/>
    <x v="0"/>
    <x v="27"/>
    <n v="59848"/>
    <n v="25"/>
    <n v="2464"/>
    <n v="76384"/>
    <n v="41.31"/>
    <n v="27398"/>
    <n v="31556"/>
  </r>
  <r>
    <x v="16"/>
    <x v="0"/>
    <x v="28"/>
    <n v="5004"/>
    <n v="12"/>
    <n v="421"/>
    <n v="13051"/>
    <n v="24.71"/>
    <n v="3911"/>
    <n v="3225"/>
  </r>
  <r>
    <x v="16"/>
    <x v="0"/>
    <x v="29"/>
    <m/>
    <n v="14"/>
    <n v="177"/>
    <n v="5487"/>
    <m/>
    <m/>
    <m/>
  </r>
  <r>
    <x v="16"/>
    <x v="0"/>
    <x v="30"/>
    <n v="19064"/>
    <n v="20"/>
    <n v="729"/>
    <n v="22599"/>
    <n v="56.61"/>
    <n v="12753"/>
    <n v="12793"/>
  </r>
  <r>
    <x v="16"/>
    <x v="0"/>
    <x v="31"/>
    <n v="1192"/>
    <n v="9"/>
    <n v="86"/>
    <n v="2666"/>
    <n v="35.86"/>
    <n v="571"/>
    <n v="956"/>
  </r>
  <r>
    <x v="16"/>
    <x v="0"/>
    <x v="32"/>
    <n v="7623"/>
    <n v="6"/>
    <n v="544"/>
    <n v="16864"/>
    <n v="25.02"/>
    <n v="5384"/>
    <n v="4219"/>
  </r>
  <r>
    <x v="16"/>
    <x v="0"/>
    <x v="33"/>
    <n v="7218"/>
    <n v="25"/>
    <n v="505"/>
    <n v="15655"/>
    <n v="35.18"/>
    <n v="4664"/>
    <n v="5507"/>
  </r>
  <r>
    <x v="16"/>
    <x v="0"/>
    <x v="34"/>
    <n v="627892"/>
    <n v="582"/>
    <n v="27269"/>
    <n v="845339"/>
    <n v="47.65"/>
    <n v="363253"/>
    <n v="402818"/>
  </r>
  <r>
    <x v="16"/>
    <x v="1"/>
    <x v="0"/>
    <n v="33040"/>
    <n v="133"/>
    <n v="1636"/>
    <n v="50716"/>
    <n v="33.89"/>
    <n v="18353"/>
    <n v="17186"/>
  </r>
  <r>
    <x v="16"/>
    <x v="1"/>
    <x v="1"/>
    <n v="96158"/>
    <n v="174"/>
    <n v="3209"/>
    <n v="99479"/>
    <n v="53.58"/>
    <n v="44035"/>
    <n v="53304"/>
  </r>
  <r>
    <x v="16"/>
    <x v="1"/>
    <x v="2"/>
    <n v="9213"/>
    <n v="64"/>
    <n v="646"/>
    <n v="20026"/>
    <n v="23.61"/>
    <n v="6143"/>
    <n v="4729"/>
  </r>
  <r>
    <x v="16"/>
    <x v="1"/>
    <x v="3"/>
    <n v="31873"/>
    <n v="78"/>
    <n v="1245"/>
    <n v="38595"/>
    <n v="48.25"/>
    <n v="20567"/>
    <n v="18624"/>
  </r>
  <r>
    <x v="16"/>
    <x v="1"/>
    <x v="4"/>
    <n v="22049"/>
    <n v="56"/>
    <n v="863"/>
    <n v="26753"/>
    <n v="45.48"/>
    <n v="12196"/>
    <n v="12167"/>
  </r>
  <r>
    <x v="16"/>
    <x v="1"/>
    <x v="5"/>
    <n v="35414"/>
    <n v="82"/>
    <n v="1339"/>
    <n v="41509"/>
    <n v="42.11"/>
    <n v="21792"/>
    <n v="17478"/>
  </r>
  <r>
    <x v="16"/>
    <x v="1"/>
    <x v="6"/>
    <n v="32401"/>
    <n v="72"/>
    <n v="1102"/>
    <n v="34162"/>
    <n v="46"/>
    <n v="21661"/>
    <n v="15714"/>
  </r>
  <r>
    <x v="16"/>
    <x v="1"/>
    <x v="7"/>
    <n v="6739"/>
    <n v="21"/>
    <n v="255"/>
    <n v="7905"/>
    <n v="52.27"/>
    <n v="3823"/>
    <n v="4132"/>
  </r>
  <r>
    <x v="16"/>
    <x v="1"/>
    <x v="8"/>
    <n v="11271"/>
    <n v="30"/>
    <n v="490"/>
    <n v="15190"/>
    <n v="47.89"/>
    <n v="7425"/>
    <n v="7275"/>
  </r>
  <r>
    <x v="16"/>
    <x v="1"/>
    <x v="9"/>
    <n v="13738"/>
    <n v="39"/>
    <n v="640"/>
    <n v="19840"/>
    <n v="46.36"/>
    <n v="7961"/>
    <n v="9198"/>
  </r>
  <r>
    <x v="16"/>
    <x v="1"/>
    <x v="10"/>
    <n v="27247"/>
    <n v="65"/>
    <n v="1165"/>
    <n v="36115"/>
    <n v="45.37"/>
    <n v="15995"/>
    <n v="16385"/>
  </r>
  <r>
    <x v="16"/>
    <x v="1"/>
    <x v="11"/>
    <n v="2729"/>
    <n v="15"/>
    <n v="333"/>
    <n v="10323"/>
    <n v="16.190000000000001"/>
    <n v="1750"/>
    <n v="1671"/>
  </r>
  <r>
    <x v="16"/>
    <x v="1"/>
    <x v="12"/>
    <n v="28235"/>
    <n v="55"/>
    <n v="920"/>
    <n v="28520"/>
    <n v="56.24"/>
    <n v="18362"/>
    <n v="16040"/>
  </r>
  <r>
    <x v="16"/>
    <x v="1"/>
    <x v="13"/>
    <n v="7495"/>
    <n v="23"/>
    <n v="434"/>
    <n v="13454"/>
    <n v="33.11"/>
    <n v="4510"/>
    <n v="4454"/>
  </r>
  <r>
    <x v="16"/>
    <x v="1"/>
    <x v="14"/>
    <n v="5122"/>
    <n v="20"/>
    <n v="180"/>
    <n v="5580"/>
    <n v="48.69"/>
    <n v="2808"/>
    <n v="2717"/>
  </r>
  <r>
    <x v="16"/>
    <x v="1"/>
    <x v="15"/>
    <n v="5866"/>
    <n v="27"/>
    <n v="254"/>
    <n v="7874"/>
    <n v="42.9"/>
    <n v="4080"/>
    <n v="3378"/>
  </r>
  <r>
    <x v="16"/>
    <x v="1"/>
    <x v="16"/>
    <n v="30127"/>
    <n v="53"/>
    <n v="1198"/>
    <n v="37138"/>
    <n v="46.78"/>
    <n v="14963"/>
    <n v="17373"/>
  </r>
  <r>
    <x v="16"/>
    <x v="1"/>
    <x v="17"/>
    <n v="20326"/>
    <n v="29"/>
    <n v="785"/>
    <n v="24335"/>
    <n v="49.03"/>
    <n v="9734"/>
    <n v="11932"/>
  </r>
  <r>
    <x v="16"/>
    <x v="1"/>
    <x v="18"/>
    <n v="12836"/>
    <n v="41"/>
    <n v="539"/>
    <n v="16709"/>
    <n v="41.71"/>
    <n v="8590"/>
    <n v="6969"/>
  </r>
  <r>
    <x v="16"/>
    <x v="1"/>
    <x v="19"/>
    <n v="19094"/>
    <n v="76"/>
    <n v="940"/>
    <n v="29140"/>
    <n v="41.12"/>
    <n v="10710"/>
    <n v="11981"/>
  </r>
  <r>
    <x v="16"/>
    <x v="1"/>
    <x v="20"/>
    <n v="57397"/>
    <n v="160"/>
    <n v="2198"/>
    <n v="68138"/>
    <n v="41.17"/>
    <n v="32113"/>
    <n v="28051"/>
  </r>
  <r>
    <x v="16"/>
    <x v="1"/>
    <x v="21"/>
    <n v="6682"/>
    <n v="20"/>
    <n v="255"/>
    <n v="7905"/>
    <n v="37.89"/>
    <n v="4934"/>
    <n v="2995"/>
  </r>
  <r>
    <x v="16"/>
    <x v="1"/>
    <x v="22"/>
    <n v="6725"/>
    <n v="14"/>
    <n v="320"/>
    <n v="9920"/>
    <n v="35"/>
    <n v="4823"/>
    <n v="3472"/>
  </r>
  <r>
    <x v="16"/>
    <x v="1"/>
    <x v="23"/>
    <n v="7394"/>
    <n v="23"/>
    <n v="249"/>
    <n v="7719"/>
    <n v="56.68"/>
    <n v="4789"/>
    <n v="4375"/>
  </r>
  <r>
    <x v="16"/>
    <x v="1"/>
    <x v="24"/>
    <n v="78197"/>
    <n v="217"/>
    <n v="3022"/>
    <n v="93682"/>
    <n v="41.51"/>
    <n v="46659"/>
    <n v="38892"/>
  </r>
  <r>
    <x v="16"/>
    <x v="1"/>
    <x v="25"/>
    <n v="14753"/>
    <n v="65"/>
    <n v="829"/>
    <n v="25699"/>
    <n v="27.94"/>
    <n v="11074"/>
    <n v="7181"/>
  </r>
  <r>
    <x v="16"/>
    <x v="1"/>
    <x v="26"/>
    <n v="3695"/>
    <n v="19"/>
    <n v="247"/>
    <n v="7657"/>
    <n v="24.1"/>
    <n v="2550"/>
    <n v="1845"/>
  </r>
  <r>
    <x v="16"/>
    <x v="1"/>
    <x v="27"/>
    <n v="18027"/>
    <n v="44"/>
    <n v="862"/>
    <n v="26722"/>
    <n v="32.54"/>
    <n v="9128"/>
    <n v="8695"/>
  </r>
  <r>
    <x v="16"/>
    <x v="1"/>
    <x v="28"/>
    <n v="4685"/>
    <n v="17"/>
    <n v="170"/>
    <n v="5270"/>
    <n v="45.64"/>
    <n v="3647"/>
    <n v="2405"/>
  </r>
  <r>
    <x v="16"/>
    <x v="1"/>
    <x v="29"/>
    <n v="3555"/>
    <n v="20"/>
    <n v="202"/>
    <n v="6262"/>
    <n v="33.93"/>
    <n v="2079"/>
    <n v="2125"/>
  </r>
  <r>
    <x v="16"/>
    <x v="1"/>
    <x v="30"/>
    <n v="22582"/>
    <n v="40"/>
    <n v="554"/>
    <n v="17174"/>
    <n v="66.48"/>
    <n v="11841"/>
    <n v="11417"/>
  </r>
  <r>
    <x v="16"/>
    <x v="1"/>
    <x v="31"/>
    <n v="1453"/>
    <n v="9"/>
    <n v="74"/>
    <n v="2294"/>
    <n v="35.35"/>
    <n v="1061"/>
    <n v="811"/>
  </r>
  <r>
    <x v="16"/>
    <x v="1"/>
    <x v="32"/>
    <n v="4145"/>
    <n v="16"/>
    <n v="246"/>
    <n v="7626"/>
    <n v="25.86"/>
    <n v="2698"/>
    <n v="1972"/>
  </r>
  <r>
    <x v="16"/>
    <x v="1"/>
    <x v="33"/>
    <n v="14390"/>
    <n v="38"/>
    <n v="447"/>
    <n v="13857"/>
    <n v="63.35"/>
    <n v="8113"/>
    <n v="8778"/>
  </r>
  <r>
    <x v="16"/>
    <x v="1"/>
    <x v="34"/>
    <n v="596129"/>
    <n v="1609"/>
    <n v="24041"/>
    <n v="745271"/>
    <n v="43.59"/>
    <n v="344572"/>
    <n v="324893"/>
  </r>
  <r>
    <x v="16"/>
    <x v="2"/>
    <x v="0"/>
    <n v="16576"/>
    <n v="29"/>
    <n v="1298"/>
    <n v="40238"/>
    <n v="33.93"/>
    <n v="6565"/>
    <n v="13651"/>
  </r>
  <r>
    <x v="16"/>
    <x v="2"/>
    <x v="1"/>
    <n v="44941"/>
    <n v="29"/>
    <n v="2521"/>
    <n v="78151"/>
    <n v="55.58"/>
    <n v="19896"/>
    <n v="43438"/>
  </r>
  <r>
    <x v="16"/>
    <x v="2"/>
    <x v="2"/>
    <n v="3961"/>
    <n v="11"/>
    <n v="352"/>
    <n v="10912"/>
    <n v="32.86"/>
    <n v="2626"/>
    <n v="3586"/>
  </r>
  <r>
    <x v="16"/>
    <x v="2"/>
    <x v="3"/>
    <n v="3225"/>
    <n v="12"/>
    <n v="466"/>
    <n v="14446"/>
    <n v="19.170000000000002"/>
    <n v="1974"/>
    <n v="2770"/>
  </r>
  <r>
    <x v="16"/>
    <x v="2"/>
    <x v="4"/>
    <n v="4062"/>
    <n v="5"/>
    <n v="212"/>
    <n v="6572"/>
    <n v="39.15"/>
    <n v="1117"/>
    <n v="2573"/>
  </r>
  <r>
    <x v="16"/>
    <x v="2"/>
    <x v="5"/>
    <n v="13908"/>
    <n v="12"/>
    <n v="947"/>
    <n v="29357"/>
    <n v="42"/>
    <n v="6855"/>
    <n v="12329"/>
  </r>
  <r>
    <x v="16"/>
    <x v="2"/>
    <x v="6"/>
    <n v="11386"/>
    <n v="12"/>
    <n v="659"/>
    <n v="20429"/>
    <n v="48.91"/>
    <n v="6018"/>
    <n v="9991"/>
  </r>
  <r>
    <x v="16"/>
    <x v="2"/>
    <x v="7"/>
    <s v="-"/>
    <s v="-"/>
    <s v="-"/>
    <s v="-"/>
    <s v="-"/>
    <s v="-"/>
    <s v="-"/>
  </r>
  <r>
    <x v="16"/>
    <x v="2"/>
    <x v="8"/>
    <m/>
    <n v="3"/>
    <n v="110"/>
    <n v="3410"/>
    <m/>
    <m/>
    <m/>
  </r>
  <r>
    <x v="16"/>
    <x v="2"/>
    <x v="9"/>
    <n v="1252"/>
    <n v="6"/>
    <n v="140"/>
    <n v="4340"/>
    <n v="26.24"/>
    <n v="495"/>
    <n v="1139"/>
  </r>
  <r>
    <x v="16"/>
    <x v="2"/>
    <x v="10"/>
    <n v="4237"/>
    <n v="11"/>
    <n v="402"/>
    <n v="12462"/>
    <n v="33.74"/>
    <n v="2033"/>
    <n v="4205"/>
  </r>
  <r>
    <x v="16"/>
    <x v="2"/>
    <x v="11"/>
    <n v="2368"/>
    <n v="11"/>
    <n v="582"/>
    <n v="18042"/>
    <n v="12.28"/>
    <n v="1060"/>
    <n v="2216"/>
  </r>
  <r>
    <x v="16"/>
    <x v="2"/>
    <x v="12"/>
    <m/>
    <n v="3"/>
    <n v="109"/>
    <n v="3379"/>
    <m/>
    <m/>
    <m/>
  </r>
  <r>
    <x v="16"/>
    <x v="2"/>
    <x v="13"/>
    <m/>
    <n v="2"/>
    <n v="48"/>
    <n v="1488"/>
    <m/>
    <m/>
    <m/>
  </r>
  <r>
    <x v="16"/>
    <x v="2"/>
    <x v="14"/>
    <m/>
    <n v="1"/>
    <n v="16"/>
    <n v="496"/>
    <m/>
    <m/>
    <m/>
  </r>
  <r>
    <x v="16"/>
    <x v="2"/>
    <x v="15"/>
    <n v="674"/>
    <n v="5"/>
    <n v="217"/>
    <n v="6727"/>
    <n v="9.75"/>
    <n v="386"/>
    <n v="656"/>
  </r>
  <r>
    <x v="16"/>
    <x v="2"/>
    <x v="16"/>
    <m/>
    <n v="9"/>
    <n v="887"/>
    <n v="27497"/>
    <m/>
    <m/>
    <m/>
  </r>
  <r>
    <x v="16"/>
    <x v="2"/>
    <x v="17"/>
    <n v="18813"/>
    <n v="7"/>
    <n v="843"/>
    <n v="26133"/>
    <n v="62.95"/>
    <n v="11098"/>
    <n v="16450"/>
  </r>
  <r>
    <x v="16"/>
    <x v="2"/>
    <x v="18"/>
    <n v="7205"/>
    <n v="20"/>
    <n v="678"/>
    <n v="21018"/>
    <n v="32.08"/>
    <n v="4371"/>
    <n v="6743"/>
  </r>
  <r>
    <x v="16"/>
    <x v="2"/>
    <x v="19"/>
    <n v="10081"/>
    <n v="21"/>
    <n v="753"/>
    <n v="23343"/>
    <n v="38.65"/>
    <n v="4825"/>
    <n v="9023"/>
  </r>
  <r>
    <x v="16"/>
    <x v="2"/>
    <x v="20"/>
    <n v="35479"/>
    <n v="37"/>
    <n v="2453"/>
    <n v="76043"/>
    <n v="37.51"/>
    <n v="15581"/>
    <n v="28527"/>
  </r>
  <r>
    <x v="16"/>
    <x v="2"/>
    <x v="21"/>
    <m/>
    <n v="5"/>
    <n v="193"/>
    <n v="5983"/>
    <m/>
    <m/>
    <m/>
  </r>
  <r>
    <x v="16"/>
    <x v="2"/>
    <x v="22"/>
    <n v="2841"/>
    <n v="4"/>
    <n v="244"/>
    <n v="7564"/>
    <n v="34.99"/>
    <n v="2270"/>
    <n v="2647"/>
  </r>
  <r>
    <x v="16"/>
    <x v="2"/>
    <x v="23"/>
    <m/>
    <n v="1"/>
    <n v="35"/>
    <n v="1085"/>
    <m/>
    <m/>
    <m/>
  </r>
  <r>
    <x v="16"/>
    <x v="2"/>
    <x v="24"/>
    <n v="39185"/>
    <n v="47"/>
    <n v="2925"/>
    <n v="90675"/>
    <n v="35.15"/>
    <n v="18452"/>
    <n v="31875"/>
  </r>
  <r>
    <x v="16"/>
    <x v="2"/>
    <x v="25"/>
    <n v="12226"/>
    <n v="21"/>
    <n v="902"/>
    <n v="27962"/>
    <n v="37.69"/>
    <n v="8128"/>
    <n v="10539"/>
  </r>
  <r>
    <x v="16"/>
    <x v="2"/>
    <x v="26"/>
    <n v="5166"/>
    <n v="9"/>
    <n v="433"/>
    <n v="13423"/>
    <n v="25.31"/>
    <n v="2607"/>
    <n v="3398"/>
  </r>
  <r>
    <x v="16"/>
    <x v="2"/>
    <x v="27"/>
    <n v="16782"/>
    <n v="13"/>
    <n v="998"/>
    <n v="30938"/>
    <n v="51.2"/>
    <n v="6897"/>
    <n v="15841"/>
  </r>
  <r>
    <x v="16"/>
    <x v="2"/>
    <x v="28"/>
    <m/>
    <n v="3"/>
    <n v="44"/>
    <n v="1364"/>
    <m/>
    <m/>
    <m/>
  </r>
  <r>
    <x v="16"/>
    <x v="2"/>
    <x v="29"/>
    <m/>
    <n v="2"/>
    <n v="370"/>
    <n v="11470"/>
    <m/>
    <m/>
    <m/>
  </r>
  <r>
    <x v="16"/>
    <x v="2"/>
    <x v="30"/>
    <n v="5942"/>
    <n v="7"/>
    <n v="340"/>
    <n v="10540"/>
    <n v="52.02"/>
    <n v="3229"/>
    <n v="5483"/>
  </r>
  <r>
    <x v="16"/>
    <x v="2"/>
    <x v="31"/>
    <m/>
    <n v="1"/>
    <n v="19"/>
    <n v="589"/>
    <m/>
    <m/>
    <m/>
  </r>
  <r>
    <x v="16"/>
    <x v="2"/>
    <x v="32"/>
    <m/>
    <n v="3"/>
    <n v="313"/>
    <n v="9703"/>
    <m/>
    <m/>
    <m/>
  </r>
  <r>
    <x v="16"/>
    <x v="2"/>
    <x v="33"/>
    <n v="1048"/>
    <n v="6"/>
    <n v="126"/>
    <n v="3906"/>
    <n v="25.27"/>
    <n v="736"/>
    <n v="987"/>
  </r>
  <r>
    <x v="16"/>
    <x v="2"/>
    <x v="34"/>
    <n v="233008"/>
    <n v="314"/>
    <n v="16867"/>
    <n v="522877"/>
    <n v="39.35"/>
    <n v="115748"/>
    <n v="205749"/>
  </r>
  <r>
    <x v="16"/>
    <x v="3"/>
    <x v="0"/>
    <n v="18219"/>
    <n v="49"/>
    <n v="6354"/>
    <n v="196974"/>
    <n v="4.55"/>
    <n v="9397"/>
    <n v="8969"/>
  </r>
  <r>
    <x v="16"/>
    <x v="3"/>
    <x v="1"/>
    <n v="18494"/>
    <n v="25"/>
    <n v="3442"/>
    <n v="106702"/>
    <n v="8.6300000000000008"/>
    <n v="10845"/>
    <n v="9213"/>
  </r>
  <r>
    <x v="16"/>
    <x v="3"/>
    <x v="2"/>
    <n v="11774"/>
    <n v="24"/>
    <n v="3114"/>
    <n v="96534"/>
    <n v="6.81"/>
    <n v="6913"/>
    <n v="6573"/>
  </r>
  <r>
    <x v="16"/>
    <x v="3"/>
    <x v="3"/>
    <n v="8244"/>
    <n v="20"/>
    <n v="1841"/>
    <n v="57071"/>
    <n v="7.88"/>
    <n v="4570"/>
    <n v="4500"/>
  </r>
  <r>
    <x v="16"/>
    <x v="3"/>
    <x v="4"/>
    <n v="18460"/>
    <n v="22"/>
    <n v="3095"/>
    <n v="95945"/>
    <n v="9.6300000000000008"/>
    <n v="5161"/>
    <n v="9237"/>
  </r>
  <r>
    <x v="16"/>
    <x v="3"/>
    <x v="5"/>
    <n v="11571"/>
    <n v="15"/>
    <n v="1509"/>
    <n v="46779"/>
    <n v="11.84"/>
    <n v="6180"/>
    <n v="5540"/>
  </r>
  <r>
    <x v="16"/>
    <x v="3"/>
    <x v="6"/>
    <n v="8289"/>
    <n v="13"/>
    <n v="1661"/>
    <n v="51491"/>
    <n v="8.31"/>
    <n v="5213"/>
    <n v="4277"/>
  </r>
  <r>
    <x v="16"/>
    <x v="3"/>
    <x v="7"/>
    <m/>
    <n v="5"/>
    <n v="850"/>
    <n v="26350"/>
    <m/>
    <m/>
    <m/>
  </r>
  <r>
    <x v="16"/>
    <x v="3"/>
    <x v="8"/>
    <n v="3966"/>
    <n v="12"/>
    <n v="1775"/>
    <n v="55025"/>
    <n v="3.49"/>
    <n v="2240"/>
    <n v="1920"/>
  </r>
  <r>
    <x v="16"/>
    <x v="3"/>
    <x v="9"/>
    <n v="3120"/>
    <n v="10"/>
    <n v="984"/>
    <n v="30504"/>
    <n v="5.3"/>
    <n v="1734"/>
    <n v="1618"/>
  </r>
  <r>
    <x v="16"/>
    <x v="3"/>
    <x v="10"/>
    <n v="11383"/>
    <n v="19"/>
    <n v="2290"/>
    <n v="70990"/>
    <n v="8.23"/>
    <n v="5712"/>
    <n v="5844"/>
  </r>
  <r>
    <x v="16"/>
    <x v="3"/>
    <x v="11"/>
    <n v="1644"/>
    <n v="5"/>
    <n v="496"/>
    <n v="15376"/>
    <n v="5.73"/>
    <n v="1157"/>
    <n v="881"/>
  </r>
  <r>
    <x v="16"/>
    <x v="3"/>
    <x v="12"/>
    <m/>
    <n v="10"/>
    <n v="912"/>
    <n v="28272"/>
    <m/>
    <m/>
    <m/>
  </r>
  <r>
    <x v="16"/>
    <x v="3"/>
    <x v="13"/>
    <m/>
    <n v="4"/>
    <n v="398"/>
    <n v="12338"/>
    <m/>
    <m/>
    <m/>
  </r>
  <r>
    <x v="16"/>
    <x v="3"/>
    <x v="14"/>
    <n v="2516"/>
    <n v="7"/>
    <n v="673"/>
    <n v="20863"/>
    <n v="6.11"/>
    <n v="1380"/>
    <n v="1275"/>
  </r>
  <r>
    <x v="16"/>
    <x v="3"/>
    <x v="15"/>
    <n v="2713"/>
    <n v="9"/>
    <n v="1163"/>
    <n v="36053"/>
    <n v="4.83"/>
    <n v="1041"/>
    <n v="1741"/>
  </r>
  <r>
    <x v="16"/>
    <x v="3"/>
    <x v="16"/>
    <m/>
    <n v="3"/>
    <n v="269"/>
    <n v="8339"/>
    <m/>
    <m/>
    <m/>
  </r>
  <r>
    <x v="16"/>
    <x v="3"/>
    <x v="17"/>
    <s v="-"/>
    <s v="-"/>
    <s v="-"/>
    <s v="-"/>
    <s v="-"/>
    <s v="-"/>
    <s v="-"/>
  </r>
  <r>
    <x v="16"/>
    <x v="3"/>
    <x v="18"/>
    <n v="8440"/>
    <n v="16"/>
    <n v="1360"/>
    <n v="42160"/>
    <n v="10.51"/>
    <n v="4973"/>
    <n v="4429"/>
  </r>
  <r>
    <x v="16"/>
    <x v="3"/>
    <x v="19"/>
    <n v="17128"/>
    <n v="14"/>
    <n v="3117"/>
    <n v="96627"/>
    <n v="11.16"/>
    <n v="6053"/>
    <n v="10782"/>
  </r>
  <r>
    <x v="16"/>
    <x v="3"/>
    <x v="20"/>
    <n v="21855"/>
    <n v="36"/>
    <n v="4357"/>
    <n v="135067"/>
    <n v="8.2899999999999991"/>
    <n v="11016"/>
    <n v="11199"/>
  </r>
  <r>
    <x v="16"/>
    <x v="3"/>
    <x v="21"/>
    <n v="3126"/>
    <n v="7"/>
    <n v="561"/>
    <n v="17391"/>
    <n v="7.06"/>
    <n v="2313"/>
    <n v="1228"/>
  </r>
  <r>
    <x v="16"/>
    <x v="3"/>
    <x v="22"/>
    <m/>
    <n v="4"/>
    <n v="524"/>
    <n v="16244"/>
    <m/>
    <m/>
    <m/>
  </r>
  <r>
    <x v="16"/>
    <x v="3"/>
    <x v="23"/>
    <n v="2220"/>
    <n v="6"/>
    <n v="762"/>
    <n v="23622"/>
    <n v="5.21"/>
    <n v="1662"/>
    <n v="1230"/>
  </r>
  <r>
    <x v="16"/>
    <x v="3"/>
    <x v="24"/>
    <n v="29681"/>
    <n v="53"/>
    <n v="6204"/>
    <n v="192324"/>
    <n v="7.63"/>
    <n v="16954"/>
    <n v="14674"/>
  </r>
  <r>
    <x v="16"/>
    <x v="3"/>
    <x v="25"/>
    <n v="7630"/>
    <n v="13"/>
    <n v="1260"/>
    <n v="39060"/>
    <n v="9.65"/>
    <n v="5484"/>
    <n v="3771"/>
  </r>
  <r>
    <x v="16"/>
    <x v="3"/>
    <x v="26"/>
    <m/>
    <n v="6"/>
    <n v="1278"/>
    <n v="39618"/>
    <m/>
    <m/>
    <m/>
  </r>
  <r>
    <x v="16"/>
    <x v="3"/>
    <x v="27"/>
    <n v="8126"/>
    <n v="8"/>
    <n v="1524"/>
    <n v="47244"/>
    <n v="9.69"/>
    <n v="3837"/>
    <n v="4577"/>
  </r>
  <r>
    <x v="16"/>
    <x v="3"/>
    <x v="28"/>
    <m/>
    <n v="7"/>
    <n v="788"/>
    <n v="24428"/>
    <m/>
    <m/>
    <m/>
  </r>
  <r>
    <x v="16"/>
    <x v="3"/>
    <x v="29"/>
    <n v="2445"/>
    <n v="7"/>
    <n v="1458"/>
    <n v="45198"/>
    <n v="2.72"/>
    <n v="1185"/>
    <n v="1230"/>
  </r>
  <r>
    <x v="16"/>
    <x v="3"/>
    <x v="30"/>
    <n v="5188"/>
    <n v="7"/>
    <n v="606"/>
    <n v="18786"/>
    <n v="12.2"/>
    <n v="3161"/>
    <n v="2292"/>
  </r>
  <r>
    <x v="16"/>
    <x v="3"/>
    <x v="31"/>
    <m/>
    <n v="5"/>
    <n v="271"/>
    <n v="8401"/>
    <m/>
    <m/>
    <m/>
  </r>
  <r>
    <x v="16"/>
    <x v="3"/>
    <x v="32"/>
    <m/>
    <n v="2"/>
    <n v="389"/>
    <n v="12059"/>
    <m/>
    <m/>
    <m/>
  </r>
  <r>
    <x v="16"/>
    <x v="3"/>
    <x v="33"/>
    <n v="3145"/>
    <n v="10"/>
    <n v="878"/>
    <n v="27218"/>
    <n v="6.37"/>
    <n v="1806"/>
    <n v="1733"/>
  </r>
  <r>
    <x v="16"/>
    <x v="3"/>
    <x v="34"/>
    <n v="224477"/>
    <n v="400"/>
    <n v="49959"/>
    <n v="1548729"/>
    <n v="7.55"/>
    <n v="116909"/>
    <n v="116968"/>
  </r>
  <r>
    <x v="16"/>
    <x v="4"/>
    <x v="0"/>
    <n v="80690"/>
    <n v="243"/>
    <n v="10248"/>
    <n v="317688"/>
    <n v="15.08"/>
    <n v="40847"/>
    <n v="47908"/>
  </r>
  <r>
    <x v="16"/>
    <x v="4"/>
    <x v="1"/>
    <n v="364994"/>
    <n v="288"/>
    <n v="16578"/>
    <n v="513918"/>
    <n v="47.19"/>
    <n v="184741"/>
    <n v="242503"/>
  </r>
  <r>
    <x v="16"/>
    <x v="4"/>
    <x v="2"/>
    <n v="26329"/>
    <n v="109"/>
    <n v="4309"/>
    <n v="133579"/>
    <n v="11.8"/>
    <n v="16539"/>
    <n v="15767"/>
  </r>
  <r>
    <x v="16"/>
    <x v="4"/>
    <x v="3"/>
    <n v="59704"/>
    <n v="141"/>
    <n v="4453"/>
    <n v="138043"/>
    <n v="27.16"/>
    <n v="38303"/>
    <n v="37495"/>
  </r>
  <r>
    <x v="16"/>
    <x v="4"/>
    <x v="4"/>
    <n v="47990"/>
    <n v="91"/>
    <n v="4422"/>
    <n v="137082"/>
    <n v="19.2"/>
    <n v="20571"/>
    <n v="26316"/>
  </r>
  <r>
    <x v="16"/>
    <x v="4"/>
    <x v="5"/>
    <n v="112030"/>
    <n v="126"/>
    <n v="5273"/>
    <n v="163463"/>
    <n v="38.9"/>
    <n v="65659"/>
    <n v="63584"/>
  </r>
  <r>
    <x v="16"/>
    <x v="4"/>
    <x v="6"/>
    <n v="61040"/>
    <n v="106"/>
    <n v="3880"/>
    <n v="120280"/>
    <n v="29.61"/>
    <n v="38677"/>
    <n v="35611"/>
  </r>
  <r>
    <x v="16"/>
    <x v="4"/>
    <x v="7"/>
    <n v="10433"/>
    <n v="31"/>
    <n v="1171"/>
    <n v="36301"/>
    <n v="17.260000000000002"/>
    <n v="5663"/>
    <n v="6267"/>
  </r>
  <r>
    <x v="16"/>
    <x v="4"/>
    <x v="8"/>
    <n v="17229"/>
    <n v="54"/>
    <n v="2541"/>
    <n v="78771"/>
    <n v="13.66"/>
    <n v="10749"/>
    <n v="10763"/>
  </r>
  <r>
    <x v="16"/>
    <x v="4"/>
    <x v="9"/>
    <n v="23658"/>
    <n v="79"/>
    <n v="2186"/>
    <n v="67766"/>
    <n v="24.36"/>
    <n v="13055"/>
    <n v="16509"/>
  </r>
  <r>
    <x v="16"/>
    <x v="4"/>
    <x v="10"/>
    <n v="47726"/>
    <n v="111"/>
    <n v="4168"/>
    <n v="129208"/>
    <n v="22.9"/>
    <n v="26480"/>
    <n v="29586"/>
  </r>
  <r>
    <x v="16"/>
    <x v="4"/>
    <x v="11"/>
    <n v="11137"/>
    <n v="40"/>
    <n v="1704"/>
    <n v="52824"/>
    <n v="13.76"/>
    <n v="6674"/>
    <n v="7269"/>
  </r>
  <r>
    <x v="16"/>
    <x v="4"/>
    <x v="12"/>
    <n v="41997"/>
    <n v="91"/>
    <n v="2571"/>
    <n v="79701"/>
    <n v="31.62"/>
    <n v="26388"/>
    <n v="25201"/>
  </r>
  <r>
    <x v="16"/>
    <x v="4"/>
    <x v="13"/>
    <n v="10028"/>
    <n v="33"/>
    <n v="958"/>
    <n v="29698"/>
    <n v="19.82"/>
    <n v="6100"/>
    <n v="5887"/>
  </r>
  <r>
    <x v="16"/>
    <x v="4"/>
    <x v="14"/>
    <n v="11107"/>
    <n v="36"/>
    <n v="1056"/>
    <n v="32736"/>
    <n v="18.59"/>
    <n v="5881"/>
    <n v="6086"/>
  </r>
  <r>
    <x v="16"/>
    <x v="4"/>
    <x v="15"/>
    <n v="9724"/>
    <n v="49"/>
    <n v="1696"/>
    <n v="52576"/>
    <n v="11.72"/>
    <n v="5810"/>
    <n v="6163"/>
  </r>
  <r>
    <x v="16"/>
    <x v="4"/>
    <x v="16"/>
    <n v="121018"/>
    <n v="89"/>
    <n v="4764"/>
    <n v="147684"/>
    <n v="57.64"/>
    <n v="66682"/>
    <n v="85122"/>
  </r>
  <r>
    <x v="16"/>
    <x v="4"/>
    <x v="17"/>
    <n v="103475"/>
    <n v="57"/>
    <n v="3928"/>
    <n v="121768"/>
    <n v="61.48"/>
    <n v="57754"/>
    <n v="74863"/>
  </r>
  <r>
    <x v="16"/>
    <x v="4"/>
    <x v="18"/>
    <n v="33181"/>
    <n v="91"/>
    <n v="2907"/>
    <n v="90117"/>
    <n v="23.25"/>
    <n v="21048"/>
    <n v="20949"/>
  </r>
  <r>
    <x v="16"/>
    <x v="4"/>
    <x v="19"/>
    <n v="50173"/>
    <n v="127"/>
    <n v="5102"/>
    <n v="158162"/>
    <n v="21.93"/>
    <n v="23582"/>
    <n v="34685"/>
  </r>
  <r>
    <x v="16"/>
    <x v="4"/>
    <x v="20"/>
    <n v="206741"/>
    <n v="302"/>
    <n v="12552"/>
    <n v="389112"/>
    <n v="32.06"/>
    <n v="117240"/>
    <n v="124767"/>
  </r>
  <r>
    <x v="16"/>
    <x v="4"/>
    <x v="21"/>
    <n v="12426"/>
    <n v="39"/>
    <n v="1134"/>
    <n v="35154"/>
    <n v="17.059999999999999"/>
    <n v="9049"/>
    <n v="5999"/>
  </r>
  <r>
    <x v="16"/>
    <x v="4"/>
    <x v="22"/>
    <n v="15725"/>
    <n v="25"/>
    <n v="1265"/>
    <n v="39215"/>
    <n v="22.98"/>
    <n v="12703"/>
    <n v="9013"/>
  </r>
  <r>
    <x v="16"/>
    <x v="4"/>
    <x v="23"/>
    <n v="11469"/>
    <n v="42"/>
    <n v="1224"/>
    <n v="37944"/>
    <n v="18.52"/>
    <n v="7819"/>
    <n v="7026"/>
  </r>
  <r>
    <x v="16"/>
    <x v="4"/>
    <x v="24"/>
    <n v="246361"/>
    <n v="408"/>
    <n v="16175"/>
    <n v="501425"/>
    <n v="29.28"/>
    <n v="146811"/>
    <n v="146804"/>
  </r>
  <r>
    <x v="16"/>
    <x v="4"/>
    <x v="25"/>
    <n v="50761"/>
    <n v="147"/>
    <n v="4200"/>
    <n v="130200"/>
    <n v="24.65"/>
    <n v="36455"/>
    <n v="32093"/>
  </r>
  <r>
    <x v="16"/>
    <x v="4"/>
    <x v="26"/>
    <n v="18390"/>
    <n v="39"/>
    <n v="2169"/>
    <n v="67239"/>
    <n v="15.73"/>
    <n v="10285"/>
    <n v="10576"/>
  </r>
  <r>
    <x v="16"/>
    <x v="4"/>
    <x v="27"/>
    <n v="102783"/>
    <n v="90"/>
    <n v="5848"/>
    <n v="181288"/>
    <n v="33.47"/>
    <n v="47260"/>
    <n v="60669"/>
  </r>
  <r>
    <x v="16"/>
    <x v="4"/>
    <x v="28"/>
    <n v="12825"/>
    <n v="39"/>
    <n v="1423"/>
    <n v="44113"/>
    <n v="17.07"/>
    <n v="9954"/>
    <n v="7532"/>
  </r>
  <r>
    <x v="16"/>
    <x v="4"/>
    <x v="29"/>
    <n v="8311"/>
    <n v="43"/>
    <n v="2207"/>
    <n v="68417"/>
    <n v="7.29"/>
    <n v="4708"/>
    <n v="4990"/>
  </r>
  <r>
    <x v="16"/>
    <x v="4"/>
    <x v="30"/>
    <n v="52776"/>
    <n v="74"/>
    <n v="2229"/>
    <n v="69099"/>
    <n v="46.29"/>
    <n v="30984"/>
    <n v="31985"/>
  </r>
  <r>
    <x v="16"/>
    <x v="4"/>
    <x v="31"/>
    <n v="3753"/>
    <n v="24"/>
    <n v="450"/>
    <n v="13950"/>
    <n v="18.12"/>
    <n v="2348"/>
    <n v="2528"/>
  </r>
  <r>
    <x v="16"/>
    <x v="4"/>
    <x v="32"/>
    <n v="19556"/>
    <n v="27"/>
    <n v="1492"/>
    <n v="46252"/>
    <n v="27.19"/>
    <n v="12911"/>
    <n v="12576"/>
  </r>
  <r>
    <x v="16"/>
    <x v="4"/>
    <x v="33"/>
    <n v="25802"/>
    <n v="79"/>
    <n v="1956"/>
    <n v="60636"/>
    <n v="28.04"/>
    <n v="15318"/>
    <n v="17004"/>
  </r>
  <r>
    <x v="16"/>
    <x v="4"/>
    <x v="34"/>
    <n v="1681505"/>
    <n v="2905"/>
    <n v="118136"/>
    <n v="3662216"/>
    <n v="28.68"/>
    <n v="940483"/>
    <n v="1050429"/>
  </r>
  <r>
    <x v="17"/>
    <x v="0"/>
    <x v="0"/>
    <n v="9721"/>
    <n v="30"/>
    <n v="939"/>
    <n v="28170"/>
    <n v="22.82"/>
    <n v="5988"/>
    <n v="6428"/>
  </r>
  <r>
    <x v="17"/>
    <x v="0"/>
    <x v="1"/>
    <n v="184167"/>
    <n v="60"/>
    <n v="7406"/>
    <n v="222180"/>
    <n v="55.49"/>
    <n v="94577"/>
    <n v="123287"/>
  </r>
  <r>
    <x v="17"/>
    <x v="0"/>
    <x v="2"/>
    <n v="1118"/>
    <n v="10"/>
    <n v="197"/>
    <n v="5910"/>
    <n v="13.96"/>
    <n v="666"/>
    <n v="825"/>
  </r>
  <r>
    <x v="17"/>
    <x v="0"/>
    <x v="3"/>
    <n v="19395"/>
    <n v="31"/>
    <n v="911"/>
    <n v="27330"/>
    <n v="49.97"/>
    <n v="11158"/>
    <n v="13656"/>
  </r>
  <r>
    <x v="17"/>
    <x v="0"/>
    <x v="4"/>
    <n v="3008"/>
    <n v="7"/>
    <n v="215"/>
    <n v="6450"/>
    <n v="28.53"/>
    <n v="1569"/>
    <n v="1840"/>
  </r>
  <r>
    <x v="17"/>
    <x v="0"/>
    <x v="5"/>
    <n v="48218"/>
    <n v="17"/>
    <n v="1481"/>
    <n v="44430"/>
    <n v="64.16"/>
    <n v="29186"/>
    <n v="28506"/>
  </r>
  <r>
    <x v="17"/>
    <x v="0"/>
    <x v="6"/>
    <n v="9699"/>
    <n v="9"/>
    <n v="458"/>
    <n v="13740"/>
    <n v="39.29"/>
    <n v="5474"/>
    <n v="5399"/>
  </r>
  <r>
    <x v="17"/>
    <x v="0"/>
    <x v="7"/>
    <m/>
    <n v="5"/>
    <n v="66"/>
    <n v="1980"/>
    <m/>
    <m/>
    <m/>
  </r>
  <r>
    <x v="17"/>
    <x v="0"/>
    <x v="8"/>
    <m/>
    <n v="9"/>
    <n v="166"/>
    <n v="4980"/>
    <m/>
    <m/>
    <m/>
  </r>
  <r>
    <x v="17"/>
    <x v="0"/>
    <x v="9"/>
    <n v="5278"/>
    <n v="24"/>
    <n v="422"/>
    <n v="12660"/>
    <n v="32.04"/>
    <n v="3083"/>
    <n v="4056"/>
  </r>
  <r>
    <x v="17"/>
    <x v="0"/>
    <x v="10"/>
    <n v="4872"/>
    <n v="16"/>
    <n v="311"/>
    <n v="9330"/>
    <n v="33.159999999999997"/>
    <n v="2676"/>
    <n v="3094"/>
  </r>
  <r>
    <x v="17"/>
    <x v="0"/>
    <x v="11"/>
    <n v="6614"/>
    <n v="10"/>
    <n v="329"/>
    <n v="9870"/>
    <n v="34.159999999999997"/>
    <n v="4227"/>
    <n v="3372"/>
  </r>
  <r>
    <x v="17"/>
    <x v="0"/>
    <x v="12"/>
    <n v="8569"/>
    <n v="24"/>
    <n v="714"/>
    <n v="21420"/>
    <n v="28.48"/>
    <n v="4774"/>
    <n v="6100"/>
  </r>
  <r>
    <x v="17"/>
    <x v="0"/>
    <x v="13"/>
    <m/>
    <n v="5"/>
    <n v="81"/>
    <n v="2430"/>
    <m/>
    <m/>
    <m/>
  </r>
  <r>
    <x v="17"/>
    <x v="0"/>
    <x v="14"/>
    <m/>
    <n v="8"/>
    <n v="187"/>
    <n v="5610"/>
    <m/>
    <m/>
    <m/>
  </r>
  <r>
    <x v="17"/>
    <x v="0"/>
    <x v="15"/>
    <n v="197"/>
    <n v="8"/>
    <n v="60"/>
    <n v="1800"/>
    <n v="9.56"/>
    <n v="166"/>
    <n v="172"/>
  </r>
  <r>
    <x v="17"/>
    <x v="0"/>
    <x v="16"/>
    <n v="65619"/>
    <n v="24"/>
    <n v="2410"/>
    <n v="72300"/>
    <n v="63.87"/>
    <n v="35736"/>
    <n v="46175"/>
  </r>
  <r>
    <x v="17"/>
    <x v="0"/>
    <x v="17"/>
    <n v="63391"/>
    <n v="21"/>
    <n v="2300"/>
    <n v="69000"/>
    <n v="64.260000000000005"/>
    <n v="34719"/>
    <n v="44338"/>
  </r>
  <r>
    <x v="17"/>
    <x v="0"/>
    <x v="18"/>
    <n v="4056"/>
    <n v="14"/>
    <n v="330"/>
    <n v="9900"/>
    <n v="24.92"/>
    <n v="2440"/>
    <n v="2467"/>
  </r>
  <r>
    <x v="17"/>
    <x v="0"/>
    <x v="19"/>
    <n v="3156"/>
    <n v="16"/>
    <n v="275"/>
    <n v="8250"/>
    <n v="27.13"/>
    <n v="1764"/>
    <n v="2238"/>
  </r>
  <r>
    <x v="17"/>
    <x v="0"/>
    <x v="20"/>
    <n v="76747"/>
    <n v="70"/>
    <n v="3571"/>
    <n v="107130"/>
    <n v="44.17"/>
    <n v="44954"/>
    <n v="47316"/>
  </r>
  <r>
    <x v="17"/>
    <x v="0"/>
    <x v="21"/>
    <m/>
    <n v="7"/>
    <n v="125"/>
    <n v="3750"/>
    <m/>
    <m/>
    <m/>
  </r>
  <r>
    <x v="17"/>
    <x v="0"/>
    <x v="22"/>
    <m/>
    <n v="3"/>
    <n v="177"/>
    <n v="5310"/>
    <m/>
    <m/>
    <m/>
  </r>
  <r>
    <x v="17"/>
    <x v="0"/>
    <x v="23"/>
    <n v="1806"/>
    <n v="12"/>
    <n v="178"/>
    <n v="5340"/>
    <n v="27.98"/>
    <n v="996"/>
    <n v="1494"/>
  </r>
  <r>
    <x v="17"/>
    <x v="0"/>
    <x v="24"/>
    <n v="81968"/>
    <n v="92"/>
    <n v="4051"/>
    <n v="121530"/>
    <n v="41.6"/>
    <n v="48736"/>
    <n v="50557"/>
  </r>
  <r>
    <x v="17"/>
    <x v="0"/>
    <x v="25"/>
    <n v="11907"/>
    <n v="48"/>
    <n v="1213"/>
    <n v="36390"/>
    <n v="21"/>
    <n v="8308"/>
    <n v="7642"/>
  </r>
  <r>
    <x v="17"/>
    <x v="0"/>
    <x v="26"/>
    <m/>
    <n v="5"/>
    <n v="182"/>
    <n v="5460"/>
    <m/>
    <m/>
    <m/>
  </r>
  <r>
    <x v="17"/>
    <x v="0"/>
    <x v="27"/>
    <n v="45627"/>
    <n v="26"/>
    <n v="2331"/>
    <n v="69930"/>
    <n v="34.130000000000003"/>
    <n v="20772"/>
    <n v="23865"/>
  </r>
  <r>
    <x v="17"/>
    <x v="0"/>
    <x v="28"/>
    <n v="3350"/>
    <n v="12"/>
    <n v="421"/>
    <n v="12630"/>
    <n v="17.420000000000002"/>
    <n v="2344"/>
    <n v="2200"/>
  </r>
  <r>
    <x v="17"/>
    <x v="0"/>
    <x v="29"/>
    <m/>
    <n v="14"/>
    <n v="177"/>
    <n v="5310"/>
    <m/>
    <m/>
    <m/>
  </r>
  <r>
    <x v="17"/>
    <x v="0"/>
    <x v="30"/>
    <n v="15477"/>
    <n v="20"/>
    <n v="729"/>
    <n v="21870"/>
    <n v="50.35"/>
    <n v="9905"/>
    <n v="11012"/>
  </r>
  <r>
    <x v="17"/>
    <x v="0"/>
    <x v="31"/>
    <n v="772"/>
    <n v="9"/>
    <n v="86"/>
    <n v="2580"/>
    <n v="23.49"/>
    <n v="486"/>
    <n v="606"/>
  </r>
  <r>
    <x v="17"/>
    <x v="0"/>
    <x v="32"/>
    <n v="4444"/>
    <n v="5"/>
    <n v="513"/>
    <n v="15390"/>
    <n v="17.14"/>
    <n v="2438"/>
    <n v="2638"/>
  </r>
  <r>
    <x v="17"/>
    <x v="0"/>
    <x v="33"/>
    <n v="6533"/>
    <n v="25"/>
    <n v="505"/>
    <n v="15150"/>
    <n v="33.89"/>
    <n v="3789"/>
    <n v="5135"/>
  </r>
  <r>
    <x v="17"/>
    <x v="0"/>
    <x v="34"/>
    <n v="555124"/>
    <n v="583"/>
    <n v="27166"/>
    <n v="814980"/>
    <n v="43.96"/>
    <n v="306436"/>
    <n v="358240"/>
  </r>
  <r>
    <x v="17"/>
    <x v="1"/>
    <x v="0"/>
    <n v="29424"/>
    <n v="130"/>
    <n v="1615"/>
    <n v="48450"/>
    <n v="31.25"/>
    <n v="16286"/>
    <n v="15141"/>
  </r>
  <r>
    <x v="17"/>
    <x v="1"/>
    <x v="1"/>
    <n v="96541"/>
    <n v="173"/>
    <n v="3239"/>
    <n v="97170"/>
    <n v="52.7"/>
    <n v="44393"/>
    <n v="51207"/>
  </r>
  <r>
    <x v="17"/>
    <x v="1"/>
    <x v="2"/>
    <n v="8588"/>
    <n v="64"/>
    <n v="646"/>
    <n v="19380"/>
    <n v="21.88"/>
    <n v="5553"/>
    <n v="4241"/>
  </r>
  <r>
    <x v="17"/>
    <x v="1"/>
    <x v="3"/>
    <n v="36888"/>
    <n v="78"/>
    <n v="1243"/>
    <n v="37290"/>
    <n v="57.42"/>
    <n v="21812"/>
    <n v="21413"/>
  </r>
  <r>
    <x v="17"/>
    <x v="1"/>
    <x v="4"/>
    <n v="22806"/>
    <n v="56"/>
    <n v="867"/>
    <n v="26010"/>
    <n v="44.38"/>
    <n v="12167"/>
    <n v="11542"/>
  </r>
  <r>
    <x v="17"/>
    <x v="1"/>
    <x v="5"/>
    <n v="39380"/>
    <n v="79"/>
    <n v="1298"/>
    <n v="38940"/>
    <n v="46.41"/>
    <n v="23729"/>
    <n v="18074"/>
  </r>
  <r>
    <x v="17"/>
    <x v="1"/>
    <x v="6"/>
    <n v="33432"/>
    <n v="73"/>
    <n v="1124"/>
    <n v="33720"/>
    <n v="45.31"/>
    <n v="22399"/>
    <n v="15277"/>
  </r>
  <r>
    <x v="17"/>
    <x v="1"/>
    <x v="7"/>
    <n v="5950"/>
    <n v="21"/>
    <n v="255"/>
    <n v="7650"/>
    <n v="47.75"/>
    <n v="3367"/>
    <n v="3653"/>
  </r>
  <r>
    <x v="17"/>
    <x v="1"/>
    <x v="8"/>
    <n v="9969"/>
    <n v="29"/>
    <n v="486"/>
    <n v="14580"/>
    <n v="41.31"/>
    <n v="6039"/>
    <n v="6023"/>
  </r>
  <r>
    <x v="17"/>
    <x v="1"/>
    <x v="9"/>
    <n v="13433"/>
    <n v="39"/>
    <n v="640"/>
    <n v="19200"/>
    <n v="43.56"/>
    <n v="7726"/>
    <n v="8364"/>
  </r>
  <r>
    <x v="17"/>
    <x v="1"/>
    <x v="10"/>
    <n v="28215"/>
    <n v="64"/>
    <n v="1158"/>
    <n v="34740"/>
    <n v="46.49"/>
    <n v="15825"/>
    <n v="16152"/>
  </r>
  <r>
    <x v="17"/>
    <x v="1"/>
    <x v="11"/>
    <n v="3770"/>
    <n v="16"/>
    <n v="341"/>
    <n v="10230"/>
    <n v="18.66"/>
    <n v="2435"/>
    <n v="1909"/>
  </r>
  <r>
    <x v="17"/>
    <x v="1"/>
    <x v="12"/>
    <n v="24442"/>
    <n v="55"/>
    <n v="920"/>
    <n v="27600"/>
    <n v="49.59"/>
    <n v="15538"/>
    <n v="13686"/>
  </r>
  <r>
    <x v="17"/>
    <x v="1"/>
    <x v="13"/>
    <n v="11217"/>
    <n v="23"/>
    <n v="434"/>
    <n v="13020"/>
    <n v="41.57"/>
    <n v="5096"/>
    <n v="5413"/>
  </r>
  <r>
    <x v="17"/>
    <x v="1"/>
    <x v="14"/>
    <n v="4745"/>
    <n v="20"/>
    <n v="180"/>
    <n v="5400"/>
    <n v="41.93"/>
    <n v="2714"/>
    <n v="2264"/>
  </r>
  <r>
    <x v="17"/>
    <x v="1"/>
    <x v="15"/>
    <n v="6559"/>
    <n v="28"/>
    <n v="266"/>
    <n v="7980"/>
    <n v="44.16"/>
    <n v="4350"/>
    <n v="3524"/>
  </r>
  <r>
    <x v="17"/>
    <x v="1"/>
    <x v="16"/>
    <n v="30840"/>
    <n v="53"/>
    <n v="1198"/>
    <n v="35940"/>
    <n v="46.87"/>
    <n v="14980"/>
    <n v="16845"/>
  </r>
  <r>
    <x v="17"/>
    <x v="1"/>
    <x v="17"/>
    <n v="20420"/>
    <n v="29"/>
    <n v="785"/>
    <n v="23550"/>
    <n v="47.72"/>
    <n v="9415"/>
    <n v="11239"/>
  </r>
  <r>
    <x v="17"/>
    <x v="1"/>
    <x v="18"/>
    <n v="14436"/>
    <n v="43"/>
    <n v="571"/>
    <n v="17130"/>
    <n v="41.08"/>
    <n v="9117"/>
    <n v="7037"/>
  </r>
  <r>
    <x v="17"/>
    <x v="1"/>
    <x v="19"/>
    <n v="17153"/>
    <n v="76"/>
    <n v="938"/>
    <n v="28140"/>
    <n v="35.229999999999997"/>
    <n v="9031"/>
    <n v="9914"/>
  </r>
  <r>
    <x v="17"/>
    <x v="1"/>
    <x v="20"/>
    <n v="57789"/>
    <n v="158"/>
    <n v="2187"/>
    <n v="65610"/>
    <n v="41.94"/>
    <n v="31124"/>
    <n v="27515"/>
  </r>
  <r>
    <x v="17"/>
    <x v="1"/>
    <x v="21"/>
    <n v="6603"/>
    <n v="20"/>
    <n v="254"/>
    <n v="7620"/>
    <n v="38.520000000000003"/>
    <n v="4476"/>
    <n v="2935"/>
  </r>
  <r>
    <x v="17"/>
    <x v="1"/>
    <x v="22"/>
    <n v="5797"/>
    <n v="14"/>
    <n v="320"/>
    <n v="9600"/>
    <n v="30.58"/>
    <n v="4369"/>
    <n v="2936"/>
  </r>
  <r>
    <x v="17"/>
    <x v="1"/>
    <x v="23"/>
    <n v="7474"/>
    <n v="23"/>
    <n v="249"/>
    <n v="7470"/>
    <n v="59.16"/>
    <n v="4540"/>
    <n v="4419"/>
  </r>
  <r>
    <x v="17"/>
    <x v="1"/>
    <x v="24"/>
    <n v="77663"/>
    <n v="215"/>
    <n v="3010"/>
    <n v="90300"/>
    <n v="41.87"/>
    <n v="44509"/>
    <n v="37805"/>
  </r>
  <r>
    <x v="17"/>
    <x v="1"/>
    <x v="25"/>
    <n v="13088"/>
    <n v="63"/>
    <n v="796"/>
    <n v="23880"/>
    <n v="25.98"/>
    <n v="8550"/>
    <n v="6203"/>
  </r>
  <r>
    <x v="17"/>
    <x v="1"/>
    <x v="26"/>
    <n v="3875"/>
    <n v="18"/>
    <n v="246"/>
    <n v="7380"/>
    <n v="25.75"/>
    <n v="2383"/>
    <n v="1900"/>
  </r>
  <r>
    <x v="17"/>
    <x v="1"/>
    <x v="27"/>
    <n v="18927"/>
    <n v="45"/>
    <n v="862"/>
    <n v="25860"/>
    <n v="31.85"/>
    <n v="8522"/>
    <n v="8237"/>
  </r>
  <r>
    <x v="17"/>
    <x v="1"/>
    <x v="28"/>
    <n v="4154"/>
    <n v="17"/>
    <n v="171"/>
    <n v="5130"/>
    <n v="39.28"/>
    <n v="3242"/>
    <n v="2015"/>
  </r>
  <r>
    <x v="17"/>
    <x v="1"/>
    <x v="29"/>
    <n v="3939"/>
    <n v="18"/>
    <n v="188"/>
    <n v="5640"/>
    <n v="37.229999999999997"/>
    <n v="2004"/>
    <n v="2100"/>
  </r>
  <r>
    <x v="17"/>
    <x v="1"/>
    <x v="30"/>
    <n v="20318"/>
    <n v="41"/>
    <n v="562"/>
    <n v="16860"/>
    <n v="59.1"/>
    <n v="10166"/>
    <n v="9965"/>
  </r>
  <r>
    <x v="17"/>
    <x v="1"/>
    <x v="31"/>
    <n v="1115"/>
    <n v="9"/>
    <n v="74"/>
    <n v="2220"/>
    <n v="30"/>
    <n v="872"/>
    <n v="666"/>
  </r>
  <r>
    <x v="17"/>
    <x v="1"/>
    <x v="32"/>
    <n v="2817"/>
    <n v="14"/>
    <n v="215"/>
    <n v="6450"/>
    <n v="20.329999999999998"/>
    <n v="1790"/>
    <n v="1311"/>
  </r>
  <r>
    <x v="17"/>
    <x v="1"/>
    <x v="33"/>
    <n v="11914"/>
    <n v="36"/>
    <n v="437"/>
    <n v="13110"/>
    <n v="56.74"/>
    <n v="6627"/>
    <n v="7439"/>
  </r>
  <r>
    <x v="17"/>
    <x v="1"/>
    <x v="34"/>
    <n v="595597"/>
    <n v="1596"/>
    <n v="23980"/>
    <n v="719400"/>
    <n v="43"/>
    <n v="331221"/>
    <n v="309320"/>
  </r>
  <r>
    <x v="17"/>
    <x v="2"/>
    <x v="0"/>
    <n v="13002"/>
    <n v="30"/>
    <n v="1305"/>
    <n v="39150"/>
    <n v="26.76"/>
    <n v="5177"/>
    <n v="10477"/>
  </r>
  <r>
    <x v="17"/>
    <x v="2"/>
    <x v="1"/>
    <n v="36082"/>
    <n v="26"/>
    <n v="2444"/>
    <n v="73320"/>
    <n v="48.19"/>
    <n v="15533"/>
    <n v="35331"/>
  </r>
  <r>
    <x v="17"/>
    <x v="2"/>
    <x v="2"/>
    <n v="2828"/>
    <n v="11"/>
    <n v="352"/>
    <n v="10560"/>
    <n v="23.45"/>
    <n v="1719"/>
    <n v="2476"/>
  </r>
  <r>
    <x v="17"/>
    <x v="2"/>
    <x v="3"/>
    <n v="3117"/>
    <n v="11"/>
    <n v="404"/>
    <n v="12120"/>
    <n v="22.84"/>
    <n v="1641"/>
    <n v="2768"/>
  </r>
  <r>
    <x v="17"/>
    <x v="2"/>
    <x v="4"/>
    <n v="2916"/>
    <n v="5"/>
    <n v="212"/>
    <n v="6360"/>
    <n v="43.58"/>
    <n v="1202"/>
    <n v="2772"/>
  </r>
  <r>
    <x v="17"/>
    <x v="2"/>
    <x v="5"/>
    <n v="11948"/>
    <n v="12"/>
    <n v="947"/>
    <n v="28410"/>
    <n v="37.380000000000003"/>
    <n v="5350"/>
    <n v="10621"/>
  </r>
  <r>
    <x v="17"/>
    <x v="2"/>
    <x v="6"/>
    <n v="8615"/>
    <n v="12"/>
    <n v="659"/>
    <n v="19770"/>
    <n v="41.4"/>
    <n v="4522"/>
    <n v="8184"/>
  </r>
  <r>
    <x v="17"/>
    <x v="2"/>
    <x v="7"/>
    <s v="-"/>
    <s v="-"/>
    <s v="-"/>
    <s v="-"/>
    <s v="-"/>
    <s v="-"/>
    <s v="-"/>
  </r>
  <r>
    <x v="17"/>
    <x v="2"/>
    <x v="8"/>
    <m/>
    <n v="3"/>
    <n v="110"/>
    <n v="3300"/>
    <m/>
    <m/>
    <m/>
  </r>
  <r>
    <x v="17"/>
    <x v="2"/>
    <x v="9"/>
    <n v="1391"/>
    <n v="6"/>
    <n v="140"/>
    <n v="4200"/>
    <n v="28.02"/>
    <n v="525"/>
    <n v="1177"/>
  </r>
  <r>
    <x v="17"/>
    <x v="2"/>
    <x v="10"/>
    <n v="2717"/>
    <n v="10"/>
    <n v="339"/>
    <n v="10170"/>
    <n v="26.63"/>
    <n v="1116"/>
    <n v="2708"/>
  </r>
  <r>
    <x v="17"/>
    <x v="2"/>
    <x v="11"/>
    <n v="1766"/>
    <n v="11"/>
    <n v="582"/>
    <n v="17460"/>
    <n v="9.1199999999999992"/>
    <n v="1068"/>
    <n v="1592"/>
  </r>
  <r>
    <x v="17"/>
    <x v="2"/>
    <x v="12"/>
    <m/>
    <n v="3"/>
    <n v="109"/>
    <n v="3270"/>
    <m/>
    <m/>
    <m/>
  </r>
  <r>
    <x v="17"/>
    <x v="2"/>
    <x v="13"/>
    <m/>
    <n v="2"/>
    <n v="48"/>
    <n v="1440"/>
    <m/>
    <m/>
    <m/>
  </r>
  <r>
    <x v="17"/>
    <x v="2"/>
    <x v="14"/>
    <m/>
    <n v="1"/>
    <n v="16"/>
    <n v="480"/>
    <m/>
    <m/>
    <m/>
  </r>
  <r>
    <x v="17"/>
    <x v="2"/>
    <x v="15"/>
    <n v="444"/>
    <n v="5"/>
    <n v="217"/>
    <n v="6510"/>
    <n v="5.79"/>
    <n v="282"/>
    <n v="377"/>
  </r>
  <r>
    <x v="17"/>
    <x v="2"/>
    <x v="16"/>
    <m/>
    <n v="9"/>
    <n v="977"/>
    <n v="29310"/>
    <m/>
    <m/>
    <m/>
  </r>
  <r>
    <x v="17"/>
    <x v="2"/>
    <x v="17"/>
    <n v="18612"/>
    <n v="8"/>
    <n v="955"/>
    <n v="28650"/>
    <n v="63.05"/>
    <n v="9813"/>
    <n v="18065"/>
  </r>
  <r>
    <x v="17"/>
    <x v="2"/>
    <x v="18"/>
    <n v="6851"/>
    <n v="19"/>
    <n v="669"/>
    <n v="20070"/>
    <n v="32.020000000000003"/>
    <n v="4112"/>
    <n v="6427"/>
  </r>
  <r>
    <x v="17"/>
    <x v="2"/>
    <x v="19"/>
    <n v="6288"/>
    <n v="16"/>
    <n v="623"/>
    <n v="18690"/>
    <n v="31.57"/>
    <n v="3027"/>
    <n v="5900"/>
  </r>
  <r>
    <x v="17"/>
    <x v="2"/>
    <x v="20"/>
    <n v="31869"/>
    <n v="37"/>
    <n v="2479"/>
    <n v="74370"/>
    <n v="34.85"/>
    <n v="14511"/>
    <n v="25915"/>
  </r>
  <r>
    <x v="17"/>
    <x v="2"/>
    <x v="21"/>
    <m/>
    <n v="5"/>
    <n v="193"/>
    <n v="5790"/>
    <m/>
    <m/>
    <m/>
  </r>
  <r>
    <x v="17"/>
    <x v="2"/>
    <x v="22"/>
    <n v="1838"/>
    <n v="5"/>
    <n v="262"/>
    <n v="7860"/>
    <n v="20.69"/>
    <n v="1288"/>
    <n v="1626"/>
  </r>
  <r>
    <x v="17"/>
    <x v="2"/>
    <x v="23"/>
    <m/>
    <n v="2"/>
    <n v="55"/>
    <n v="1650"/>
    <m/>
    <m/>
    <m/>
  </r>
  <r>
    <x v="17"/>
    <x v="2"/>
    <x v="24"/>
    <n v="34764"/>
    <n v="49"/>
    <n v="2989"/>
    <n v="89670"/>
    <n v="31.73"/>
    <n v="16377"/>
    <n v="28450"/>
  </r>
  <r>
    <x v="17"/>
    <x v="2"/>
    <x v="25"/>
    <n v="10227"/>
    <n v="21"/>
    <n v="902"/>
    <n v="27060"/>
    <n v="33.64"/>
    <n v="7018"/>
    <n v="9104"/>
  </r>
  <r>
    <x v="17"/>
    <x v="2"/>
    <x v="26"/>
    <m/>
    <n v="9"/>
    <n v="433"/>
    <n v="12990"/>
    <m/>
    <m/>
    <m/>
  </r>
  <r>
    <x v="17"/>
    <x v="2"/>
    <x v="27"/>
    <n v="18027"/>
    <n v="13"/>
    <n v="998"/>
    <n v="29940"/>
    <n v="52.7"/>
    <n v="6626"/>
    <n v="15779"/>
  </r>
  <r>
    <x v="17"/>
    <x v="2"/>
    <x v="28"/>
    <m/>
    <n v="2"/>
    <n v="25"/>
    <n v="750"/>
    <m/>
    <m/>
    <m/>
  </r>
  <r>
    <x v="17"/>
    <x v="2"/>
    <x v="29"/>
    <m/>
    <n v="2"/>
    <n v="370"/>
    <n v="11100"/>
    <m/>
    <m/>
    <m/>
  </r>
  <r>
    <x v="17"/>
    <x v="2"/>
    <x v="30"/>
    <n v="5575"/>
    <n v="7"/>
    <n v="340"/>
    <n v="10200"/>
    <n v="51.25"/>
    <n v="2898"/>
    <n v="5227"/>
  </r>
  <r>
    <x v="17"/>
    <x v="2"/>
    <x v="31"/>
    <m/>
    <n v="1"/>
    <n v="19"/>
    <n v="570"/>
    <m/>
    <m/>
    <m/>
  </r>
  <r>
    <x v="17"/>
    <x v="2"/>
    <x v="32"/>
    <m/>
    <n v="3"/>
    <n v="313"/>
    <n v="9390"/>
    <m/>
    <m/>
    <m/>
  </r>
  <r>
    <x v="17"/>
    <x v="2"/>
    <x v="33"/>
    <n v="746"/>
    <n v="6"/>
    <n v="126"/>
    <n v="3780"/>
    <n v="18.440000000000001"/>
    <n v="501"/>
    <n v="697"/>
  </r>
  <r>
    <x v="17"/>
    <x v="2"/>
    <x v="34"/>
    <n v="197527"/>
    <n v="305"/>
    <n v="16668"/>
    <n v="500040"/>
    <n v="35.42"/>
    <n v="94833"/>
    <n v="177124"/>
  </r>
  <r>
    <x v="17"/>
    <x v="3"/>
    <x v="0"/>
    <n v="12265"/>
    <n v="48"/>
    <n v="6254"/>
    <n v="187620"/>
    <n v="3.13"/>
    <n v="6226"/>
    <n v="5868"/>
  </r>
  <r>
    <x v="17"/>
    <x v="3"/>
    <x v="1"/>
    <n v="17611"/>
    <n v="24"/>
    <n v="3316"/>
    <n v="99480"/>
    <n v="8.65"/>
    <n v="9444"/>
    <n v="8602"/>
  </r>
  <r>
    <x v="17"/>
    <x v="3"/>
    <x v="2"/>
    <n v="9682"/>
    <n v="24"/>
    <n v="3114"/>
    <n v="93420"/>
    <n v="4.9000000000000004"/>
    <n v="5128"/>
    <n v="4573"/>
  </r>
  <r>
    <x v="17"/>
    <x v="3"/>
    <x v="3"/>
    <n v="7576"/>
    <n v="20"/>
    <n v="1770"/>
    <n v="53100"/>
    <n v="7.86"/>
    <n v="4357"/>
    <n v="4174"/>
  </r>
  <r>
    <x v="17"/>
    <x v="3"/>
    <x v="4"/>
    <n v="14322"/>
    <n v="22"/>
    <n v="3095"/>
    <n v="92850"/>
    <n v="7.94"/>
    <n v="3782"/>
    <n v="7370"/>
  </r>
  <r>
    <x v="17"/>
    <x v="3"/>
    <x v="5"/>
    <n v="11206"/>
    <n v="13"/>
    <n v="1396"/>
    <n v="41880"/>
    <n v="12.63"/>
    <n v="5699"/>
    <n v="5289"/>
  </r>
  <r>
    <x v="17"/>
    <x v="3"/>
    <x v="6"/>
    <n v="7538"/>
    <n v="13"/>
    <n v="1661"/>
    <n v="49830"/>
    <n v="7.13"/>
    <n v="4502"/>
    <n v="3553"/>
  </r>
  <r>
    <x v="17"/>
    <x v="3"/>
    <x v="7"/>
    <m/>
    <n v="5"/>
    <n v="850"/>
    <n v="25500"/>
    <m/>
    <m/>
    <m/>
  </r>
  <r>
    <x v="17"/>
    <x v="3"/>
    <x v="8"/>
    <n v="2731"/>
    <n v="11"/>
    <n v="1561"/>
    <n v="46830"/>
    <n v="2.84"/>
    <n v="1409"/>
    <n v="1329"/>
  </r>
  <r>
    <x v="17"/>
    <x v="3"/>
    <x v="9"/>
    <n v="3433"/>
    <n v="10"/>
    <n v="984"/>
    <n v="29520"/>
    <n v="3.7"/>
    <n v="1325"/>
    <n v="1092"/>
  </r>
  <r>
    <x v="17"/>
    <x v="3"/>
    <x v="10"/>
    <n v="11807"/>
    <n v="19"/>
    <n v="2290"/>
    <n v="68700"/>
    <n v="7.67"/>
    <n v="5580"/>
    <n v="5270"/>
  </r>
  <r>
    <x v="17"/>
    <x v="3"/>
    <x v="11"/>
    <n v="1840"/>
    <n v="5"/>
    <n v="496"/>
    <n v="14880"/>
    <n v="6.36"/>
    <m/>
    <n v="947"/>
  </r>
  <r>
    <x v="17"/>
    <x v="3"/>
    <x v="12"/>
    <m/>
    <n v="8"/>
    <n v="806"/>
    <n v="24180"/>
    <m/>
    <m/>
    <m/>
  </r>
  <r>
    <x v="17"/>
    <x v="3"/>
    <x v="13"/>
    <m/>
    <n v="4"/>
    <n v="398"/>
    <n v="11940"/>
    <m/>
    <n v="702"/>
    <m/>
  </r>
  <r>
    <x v="17"/>
    <x v="3"/>
    <x v="14"/>
    <n v="1102"/>
    <n v="8"/>
    <n v="728"/>
    <n v="21840"/>
    <n v="2.85"/>
    <n v="528"/>
    <n v="622"/>
  </r>
  <r>
    <x v="17"/>
    <x v="3"/>
    <x v="15"/>
    <n v="2610"/>
    <n v="9"/>
    <n v="1163"/>
    <n v="34890"/>
    <n v="4.72"/>
    <n v="807"/>
    <n v="1646"/>
  </r>
  <r>
    <x v="17"/>
    <x v="3"/>
    <x v="16"/>
    <m/>
    <n v="3"/>
    <n v="269"/>
    <n v="8070"/>
    <m/>
    <m/>
    <m/>
  </r>
  <r>
    <x v="17"/>
    <x v="3"/>
    <x v="17"/>
    <s v="-"/>
    <s v="-"/>
    <s v="-"/>
    <s v="-"/>
    <s v="-"/>
    <s v="-"/>
    <s v="-"/>
  </r>
  <r>
    <x v="17"/>
    <x v="3"/>
    <x v="18"/>
    <n v="7599"/>
    <n v="16"/>
    <n v="1316"/>
    <n v="39480"/>
    <n v="8.74"/>
    <n v="3529"/>
    <n v="3452"/>
  </r>
  <r>
    <x v="17"/>
    <x v="3"/>
    <x v="19"/>
    <n v="14101"/>
    <n v="14"/>
    <n v="3117"/>
    <n v="93510"/>
    <n v="8.81"/>
    <n v="4153"/>
    <n v="8235"/>
  </r>
  <r>
    <x v="17"/>
    <x v="3"/>
    <x v="20"/>
    <n v="18420"/>
    <n v="37"/>
    <n v="4528"/>
    <n v="135840"/>
    <n v="6.61"/>
    <n v="8322"/>
    <n v="8980"/>
  </r>
  <r>
    <x v="17"/>
    <x v="3"/>
    <x v="21"/>
    <n v="3123"/>
    <n v="7"/>
    <n v="561"/>
    <n v="16830"/>
    <n v="7.04"/>
    <n v="1978"/>
    <n v="1185"/>
  </r>
  <r>
    <x v="17"/>
    <x v="3"/>
    <x v="22"/>
    <m/>
    <n v="3"/>
    <n v="374"/>
    <n v="11220"/>
    <m/>
    <m/>
    <m/>
  </r>
  <r>
    <x v="17"/>
    <x v="3"/>
    <x v="23"/>
    <m/>
    <n v="6"/>
    <n v="762"/>
    <n v="22860"/>
    <m/>
    <m/>
    <m/>
  </r>
  <r>
    <x v="17"/>
    <x v="3"/>
    <x v="24"/>
    <n v="24826"/>
    <n v="53"/>
    <n v="6225"/>
    <n v="186750"/>
    <n v="6.17"/>
    <n v="12574"/>
    <n v="11523"/>
  </r>
  <r>
    <x v="17"/>
    <x v="3"/>
    <x v="25"/>
    <n v="5823"/>
    <n v="13"/>
    <n v="1260"/>
    <n v="37800"/>
    <n v="7.31"/>
    <n v="3599"/>
    <n v="2762"/>
  </r>
  <r>
    <x v="17"/>
    <x v="3"/>
    <x v="26"/>
    <n v="6544"/>
    <n v="6"/>
    <n v="1278"/>
    <n v="38340"/>
    <n v="10.23"/>
    <n v="1788"/>
    <n v="3923"/>
  </r>
  <r>
    <x v="17"/>
    <x v="3"/>
    <x v="27"/>
    <n v="6928"/>
    <n v="8"/>
    <n v="1524"/>
    <n v="45720"/>
    <n v="7.3"/>
    <n v="2939"/>
    <n v="3338"/>
  </r>
  <r>
    <x v="17"/>
    <x v="3"/>
    <x v="28"/>
    <m/>
    <n v="7"/>
    <n v="788"/>
    <n v="23640"/>
    <m/>
    <m/>
    <m/>
  </r>
  <r>
    <x v="17"/>
    <x v="3"/>
    <x v="29"/>
    <n v="1362"/>
    <n v="7"/>
    <n v="1484"/>
    <n v="44520"/>
    <n v="1.54"/>
    <n v="568"/>
    <n v="686"/>
  </r>
  <r>
    <x v="17"/>
    <x v="3"/>
    <x v="30"/>
    <n v="3956"/>
    <n v="7"/>
    <n v="606"/>
    <n v="18180"/>
    <n v="8.9700000000000006"/>
    <n v="2402"/>
    <n v="1630"/>
  </r>
  <r>
    <x v="17"/>
    <x v="3"/>
    <x v="31"/>
    <m/>
    <n v="4"/>
    <n v="220"/>
    <n v="6600"/>
    <m/>
    <m/>
    <m/>
  </r>
  <r>
    <x v="17"/>
    <x v="3"/>
    <x v="32"/>
    <m/>
    <n v="2"/>
    <n v="389"/>
    <n v="11670"/>
    <m/>
    <m/>
    <m/>
  </r>
  <r>
    <x v="17"/>
    <x v="3"/>
    <x v="33"/>
    <n v="1831"/>
    <n v="9"/>
    <n v="828"/>
    <n v="24840"/>
    <n v="4.22"/>
    <n v="968"/>
    <n v="1049"/>
  </r>
  <r>
    <x v="17"/>
    <x v="3"/>
    <x v="34"/>
    <n v="190274"/>
    <n v="392"/>
    <n v="49186"/>
    <n v="1475580"/>
    <n v="6.37"/>
    <n v="89982"/>
    <n v="94027"/>
  </r>
  <r>
    <x v="17"/>
    <x v="4"/>
    <x v="0"/>
    <n v="64411"/>
    <n v="238"/>
    <n v="10113"/>
    <n v="303390"/>
    <n v="12.5"/>
    <n v="33677"/>
    <n v="37913"/>
  </r>
  <r>
    <x v="17"/>
    <x v="4"/>
    <x v="1"/>
    <n v="334401"/>
    <n v="283"/>
    <n v="16405"/>
    <n v="492150"/>
    <n v="44.38"/>
    <n v="163947"/>
    <n v="218428"/>
  </r>
  <r>
    <x v="17"/>
    <x v="4"/>
    <x v="2"/>
    <n v="22216"/>
    <n v="109"/>
    <n v="4309"/>
    <n v="129270"/>
    <n v="9.3699999999999992"/>
    <n v="13066"/>
    <n v="12114"/>
  </r>
  <r>
    <x v="17"/>
    <x v="4"/>
    <x v="3"/>
    <n v="66976"/>
    <n v="140"/>
    <n v="4328"/>
    <n v="129840"/>
    <n v="32.36"/>
    <n v="38967"/>
    <n v="42011"/>
  </r>
  <r>
    <x v="17"/>
    <x v="4"/>
    <x v="4"/>
    <n v="43052"/>
    <n v="90"/>
    <n v="4389"/>
    <n v="131670"/>
    <n v="17.87"/>
    <n v="18719"/>
    <n v="23525"/>
  </r>
  <r>
    <x v="17"/>
    <x v="4"/>
    <x v="5"/>
    <n v="110752"/>
    <n v="121"/>
    <n v="5122"/>
    <n v="153660"/>
    <n v="40.67"/>
    <n v="63963"/>
    <n v="62489"/>
  </r>
  <r>
    <x v="17"/>
    <x v="4"/>
    <x v="6"/>
    <n v="59284"/>
    <n v="107"/>
    <n v="3902"/>
    <n v="117060"/>
    <n v="27.69"/>
    <n v="36896"/>
    <n v="32413"/>
  </r>
  <r>
    <x v="17"/>
    <x v="4"/>
    <x v="7"/>
    <n v="9626"/>
    <n v="31"/>
    <n v="1171"/>
    <n v="35130"/>
    <n v="16.28"/>
    <n v="4776"/>
    <n v="5719"/>
  </r>
  <r>
    <x v="17"/>
    <x v="4"/>
    <x v="8"/>
    <n v="14544"/>
    <n v="52"/>
    <n v="2323"/>
    <n v="69690"/>
    <n v="12.64"/>
    <n v="8403"/>
    <n v="8808"/>
  </r>
  <r>
    <x v="17"/>
    <x v="4"/>
    <x v="9"/>
    <n v="23535"/>
    <n v="79"/>
    <n v="2186"/>
    <n v="65580"/>
    <n v="22.4"/>
    <n v="12659"/>
    <n v="14689"/>
  </r>
  <r>
    <x v="17"/>
    <x v="4"/>
    <x v="10"/>
    <n v="47611"/>
    <n v="109"/>
    <n v="4098"/>
    <n v="122940"/>
    <n v="22.14"/>
    <n v="25197"/>
    <n v="27225"/>
  </r>
  <r>
    <x v="17"/>
    <x v="4"/>
    <x v="11"/>
    <n v="13990"/>
    <n v="42"/>
    <n v="1748"/>
    <n v="52440"/>
    <n v="14.91"/>
    <n v="8780"/>
    <n v="7820"/>
  </r>
  <r>
    <x v="17"/>
    <x v="4"/>
    <x v="12"/>
    <n v="35391"/>
    <n v="90"/>
    <n v="2549"/>
    <n v="76470"/>
    <n v="27.77"/>
    <n v="21898"/>
    <n v="21237"/>
  </r>
  <r>
    <x v="17"/>
    <x v="4"/>
    <x v="13"/>
    <n v="13914"/>
    <n v="34"/>
    <n v="961"/>
    <n v="28830"/>
    <n v="24.4"/>
    <n v="6579"/>
    <n v="7034"/>
  </r>
  <r>
    <x v="17"/>
    <x v="4"/>
    <x v="14"/>
    <n v="9342"/>
    <n v="37"/>
    <n v="1111"/>
    <n v="33330"/>
    <n v="14.5"/>
    <n v="4761"/>
    <n v="4832"/>
  </r>
  <r>
    <x v="17"/>
    <x v="4"/>
    <x v="15"/>
    <n v="9810"/>
    <n v="50"/>
    <n v="1706"/>
    <n v="51180"/>
    <n v="11.17"/>
    <n v="5605"/>
    <n v="5718"/>
  </r>
  <r>
    <x v="17"/>
    <x v="4"/>
    <x v="16"/>
    <n v="119043"/>
    <n v="89"/>
    <n v="4854"/>
    <n v="145620"/>
    <n v="57.29"/>
    <n v="63165"/>
    <n v="83427"/>
  </r>
  <r>
    <x v="17"/>
    <x v="4"/>
    <x v="17"/>
    <n v="102422"/>
    <n v="58"/>
    <n v="4040"/>
    <n v="121200"/>
    <n v="60.76"/>
    <n v="53947"/>
    <n v="73642"/>
  </r>
  <r>
    <x v="17"/>
    <x v="4"/>
    <x v="18"/>
    <n v="32943"/>
    <n v="92"/>
    <n v="2886"/>
    <n v="86580"/>
    <n v="22.39"/>
    <n v="19197"/>
    <n v="19383"/>
  </r>
  <r>
    <x v="17"/>
    <x v="4"/>
    <x v="19"/>
    <n v="40698"/>
    <n v="122"/>
    <n v="4953"/>
    <n v="148590"/>
    <n v="17.690000000000001"/>
    <n v="17974"/>
    <n v="26287"/>
  </r>
  <r>
    <x v="17"/>
    <x v="4"/>
    <x v="20"/>
    <n v="184825"/>
    <n v="302"/>
    <n v="12765"/>
    <n v="382950"/>
    <n v="28.65"/>
    <n v="98912"/>
    <n v="109726"/>
  </r>
  <r>
    <x v="17"/>
    <x v="4"/>
    <x v="21"/>
    <n v="12316"/>
    <n v="39"/>
    <n v="1133"/>
    <n v="33990"/>
    <n v="16.75"/>
    <n v="8119"/>
    <n v="5694"/>
  </r>
  <r>
    <x v="17"/>
    <x v="4"/>
    <x v="22"/>
    <n v="10475"/>
    <n v="25"/>
    <n v="1133"/>
    <n v="33990"/>
    <n v="17.38"/>
    <n v="8111"/>
    <n v="5906"/>
  </r>
  <r>
    <x v="17"/>
    <x v="4"/>
    <x v="23"/>
    <n v="11604"/>
    <n v="43"/>
    <n v="1244"/>
    <n v="37320"/>
    <n v="18.78"/>
    <n v="7055"/>
    <n v="7010"/>
  </r>
  <r>
    <x v="17"/>
    <x v="4"/>
    <x v="24"/>
    <n v="219221"/>
    <n v="409"/>
    <n v="16275"/>
    <n v="488250"/>
    <n v="26.28"/>
    <n v="122196"/>
    <n v="128336"/>
  </r>
  <r>
    <x v="17"/>
    <x v="4"/>
    <x v="25"/>
    <n v="41045"/>
    <n v="145"/>
    <n v="4171"/>
    <n v="125130"/>
    <n v="20.55"/>
    <n v="27475"/>
    <n v="25712"/>
  </r>
  <r>
    <x v="17"/>
    <x v="4"/>
    <x v="26"/>
    <n v="19386"/>
    <n v="38"/>
    <n v="2139"/>
    <n v="64170"/>
    <n v="17.79"/>
    <n v="8756"/>
    <n v="11419"/>
  </r>
  <r>
    <x v="17"/>
    <x v="4"/>
    <x v="27"/>
    <n v="89508"/>
    <n v="92"/>
    <n v="5715"/>
    <n v="171450"/>
    <n v="29.87"/>
    <n v="38858"/>
    <n v="51219"/>
  </r>
  <r>
    <x v="17"/>
    <x v="4"/>
    <x v="28"/>
    <n v="10165"/>
    <n v="38"/>
    <n v="1405"/>
    <n v="42150"/>
    <n v="13.28"/>
    <n v="7327"/>
    <n v="5596"/>
  </r>
  <r>
    <x v="17"/>
    <x v="4"/>
    <x v="29"/>
    <n v="7752"/>
    <n v="41"/>
    <n v="2219"/>
    <n v="66570"/>
    <n v="6.7"/>
    <n v="3902"/>
    <n v="4458"/>
  </r>
  <r>
    <x v="17"/>
    <x v="4"/>
    <x v="30"/>
    <n v="45325"/>
    <n v="75"/>
    <n v="2237"/>
    <n v="67110"/>
    <n v="41.47"/>
    <n v="25370"/>
    <n v="27833"/>
  </r>
  <r>
    <x v="17"/>
    <x v="4"/>
    <x v="31"/>
    <n v="2533"/>
    <n v="23"/>
    <n v="399"/>
    <n v="11970"/>
    <n v="14.4"/>
    <n v="1733"/>
    <n v="1724"/>
  </r>
  <r>
    <x v="17"/>
    <x v="4"/>
    <x v="32"/>
    <n v="11021"/>
    <n v="24"/>
    <n v="1430"/>
    <n v="42900"/>
    <n v="16.37"/>
    <n v="6739"/>
    <n v="7022"/>
  </r>
  <r>
    <x v="17"/>
    <x v="4"/>
    <x v="33"/>
    <n v="21025"/>
    <n v="76"/>
    <n v="1896"/>
    <n v="56880"/>
    <n v="25.18"/>
    <n v="11885"/>
    <n v="14321"/>
  </r>
  <r>
    <x v="17"/>
    <x v="4"/>
    <x v="34"/>
    <n v="1538521"/>
    <n v="2876"/>
    <n v="117000"/>
    <n v="3510000"/>
    <n v="26.74"/>
    <n v="822472"/>
    <n v="938712"/>
  </r>
  <r>
    <x v="18"/>
    <x v="0"/>
    <x v="0"/>
    <n v="11875"/>
    <n v="32"/>
    <n v="975"/>
    <n v="30225"/>
    <n v="24.91"/>
    <n v="7073"/>
    <n v="7529"/>
  </r>
  <r>
    <x v="18"/>
    <x v="0"/>
    <x v="1"/>
    <n v="208486"/>
    <n v="59"/>
    <n v="7398"/>
    <n v="229338"/>
    <n v="58.69"/>
    <n v="105997"/>
    <n v="134607"/>
  </r>
  <r>
    <x v="18"/>
    <x v="0"/>
    <x v="2"/>
    <n v="2344"/>
    <n v="10"/>
    <n v="197"/>
    <n v="6107"/>
    <n v="24.14"/>
    <n v="1079"/>
    <n v="1474"/>
  </r>
  <r>
    <x v="18"/>
    <x v="0"/>
    <x v="3"/>
    <n v="19629"/>
    <n v="31"/>
    <n v="911"/>
    <n v="28241"/>
    <n v="51.63"/>
    <n v="9987"/>
    <n v="14582"/>
  </r>
  <r>
    <x v="18"/>
    <x v="0"/>
    <x v="4"/>
    <n v="4655"/>
    <n v="8"/>
    <n v="269"/>
    <n v="8339"/>
    <n v="30.94"/>
    <n v="2468"/>
    <n v="2580"/>
  </r>
  <r>
    <x v="18"/>
    <x v="0"/>
    <x v="5"/>
    <n v="61429"/>
    <n v="18"/>
    <n v="1535"/>
    <n v="47585"/>
    <n v="65.61"/>
    <n v="33688"/>
    <n v="31220"/>
  </r>
  <r>
    <x v="18"/>
    <x v="0"/>
    <x v="6"/>
    <n v="13049"/>
    <n v="9"/>
    <n v="458"/>
    <n v="14198"/>
    <n v="45.07"/>
    <n v="7479"/>
    <n v="6399"/>
  </r>
  <r>
    <x v="18"/>
    <x v="0"/>
    <x v="7"/>
    <m/>
    <n v="5"/>
    <n v="66"/>
    <n v="2046"/>
    <m/>
    <m/>
    <m/>
  </r>
  <r>
    <x v="18"/>
    <x v="0"/>
    <x v="8"/>
    <m/>
    <n v="9"/>
    <n v="166"/>
    <n v="5146"/>
    <m/>
    <m/>
    <m/>
  </r>
  <r>
    <x v="18"/>
    <x v="0"/>
    <x v="9"/>
    <n v="5603"/>
    <n v="23"/>
    <n v="404"/>
    <n v="12524"/>
    <n v="36.549999999999997"/>
    <n v="3604"/>
    <n v="4577"/>
  </r>
  <r>
    <x v="18"/>
    <x v="0"/>
    <x v="10"/>
    <n v="4715"/>
    <n v="16"/>
    <n v="311"/>
    <n v="9641"/>
    <n v="33.520000000000003"/>
    <n v="2639"/>
    <n v="3232"/>
  </r>
  <r>
    <x v="18"/>
    <x v="0"/>
    <x v="11"/>
    <n v="14062"/>
    <n v="10"/>
    <n v="329"/>
    <n v="10199"/>
    <n v="56.79"/>
    <n v="7584"/>
    <n v="5792"/>
  </r>
  <r>
    <x v="18"/>
    <x v="0"/>
    <x v="12"/>
    <n v="9042"/>
    <n v="23"/>
    <n v="704"/>
    <n v="21824"/>
    <n v="31.92"/>
    <n v="4945"/>
    <n v="6966"/>
  </r>
  <r>
    <x v="18"/>
    <x v="0"/>
    <x v="13"/>
    <m/>
    <n v="4"/>
    <n v="78"/>
    <n v="2418"/>
    <m/>
    <m/>
    <m/>
  </r>
  <r>
    <x v="18"/>
    <x v="0"/>
    <x v="14"/>
    <m/>
    <n v="8"/>
    <n v="187"/>
    <n v="5797"/>
    <m/>
    <m/>
    <m/>
  </r>
  <r>
    <x v="18"/>
    <x v="0"/>
    <x v="15"/>
    <n v="202"/>
    <n v="8"/>
    <n v="60"/>
    <n v="1860"/>
    <m/>
    <n v="148"/>
    <m/>
  </r>
  <r>
    <x v="18"/>
    <x v="0"/>
    <x v="16"/>
    <n v="74659"/>
    <n v="24"/>
    <n v="2410"/>
    <n v="74710"/>
    <n v="68.760000000000005"/>
    <n v="41405"/>
    <n v="51371"/>
  </r>
  <r>
    <x v="18"/>
    <x v="0"/>
    <x v="17"/>
    <n v="72243"/>
    <n v="21"/>
    <n v="2300"/>
    <n v="71300"/>
    <n v="69.349999999999994"/>
    <n v="40135"/>
    <n v="49448"/>
  </r>
  <r>
    <x v="18"/>
    <x v="0"/>
    <x v="18"/>
    <n v="4414"/>
    <n v="14"/>
    <n v="330"/>
    <n v="10230"/>
    <n v="26.64"/>
    <n v="2704"/>
    <n v="2725"/>
  </r>
  <r>
    <x v="18"/>
    <x v="0"/>
    <x v="19"/>
    <n v="3791"/>
    <n v="16"/>
    <n v="275"/>
    <n v="8525"/>
    <n v="30.31"/>
    <n v="1896"/>
    <n v="2584"/>
  </r>
  <r>
    <x v="18"/>
    <x v="0"/>
    <x v="20"/>
    <n v="101716"/>
    <n v="70"/>
    <n v="3571"/>
    <n v="110701"/>
    <n v="55.77"/>
    <n v="55813"/>
    <n v="61735"/>
  </r>
  <r>
    <x v="18"/>
    <x v="0"/>
    <x v="21"/>
    <m/>
    <n v="7"/>
    <n v="131"/>
    <n v="4061"/>
    <m/>
    <m/>
    <m/>
  </r>
  <r>
    <x v="18"/>
    <x v="0"/>
    <x v="22"/>
    <m/>
    <n v="3"/>
    <n v="177"/>
    <n v="5487"/>
    <m/>
    <m/>
    <m/>
  </r>
  <r>
    <x v="18"/>
    <x v="0"/>
    <x v="23"/>
    <n v="2250"/>
    <n v="13"/>
    <n v="188"/>
    <n v="5828"/>
    <n v="32.29"/>
    <n v="1138"/>
    <n v="1882"/>
  </r>
  <r>
    <x v="18"/>
    <x v="0"/>
    <x v="24"/>
    <n v="107886"/>
    <n v="93"/>
    <n v="4067"/>
    <n v="126077"/>
    <n v="52.06"/>
    <n v="60050"/>
    <n v="65639"/>
  </r>
  <r>
    <x v="18"/>
    <x v="0"/>
    <x v="25"/>
    <n v="14896"/>
    <n v="48"/>
    <n v="1221"/>
    <n v="37851"/>
    <n v="25.75"/>
    <n v="10191"/>
    <n v="9747"/>
  </r>
  <r>
    <x v="18"/>
    <x v="0"/>
    <x v="26"/>
    <m/>
    <n v="5"/>
    <n v="182"/>
    <n v="5642"/>
    <m/>
    <m/>
    <m/>
  </r>
  <r>
    <x v="18"/>
    <x v="0"/>
    <x v="27"/>
    <n v="101876"/>
    <n v="25"/>
    <n v="2478"/>
    <n v="76818"/>
    <n v="62.42"/>
    <n v="33067"/>
    <n v="47948"/>
  </r>
  <r>
    <x v="18"/>
    <x v="0"/>
    <x v="28"/>
    <n v="4105"/>
    <n v="12"/>
    <n v="421"/>
    <n v="13051"/>
    <n v="23.72"/>
    <n v="3300"/>
    <n v="3096"/>
  </r>
  <r>
    <x v="18"/>
    <x v="0"/>
    <x v="29"/>
    <m/>
    <n v="14"/>
    <n v="177"/>
    <n v="5487"/>
    <m/>
    <m/>
    <m/>
  </r>
  <r>
    <x v="18"/>
    <x v="0"/>
    <x v="30"/>
    <n v="15553"/>
    <n v="20"/>
    <n v="729"/>
    <n v="22599"/>
    <n v="48.7"/>
    <n v="10904"/>
    <n v="11006"/>
  </r>
  <r>
    <x v="18"/>
    <x v="0"/>
    <x v="31"/>
    <n v="1114"/>
    <n v="9"/>
    <n v="86"/>
    <n v="2666"/>
    <n v="33.35"/>
    <n v="598"/>
    <n v="889"/>
  </r>
  <r>
    <x v="18"/>
    <x v="0"/>
    <x v="32"/>
    <n v="4751"/>
    <n v="5"/>
    <n v="513"/>
    <n v="15903"/>
    <n v="17.27"/>
    <n v="2616"/>
    <n v="2746"/>
  </r>
  <r>
    <x v="18"/>
    <x v="0"/>
    <x v="33"/>
    <n v="6492"/>
    <n v="25"/>
    <n v="505"/>
    <n v="15655"/>
    <n v="34.74"/>
    <n v="3842"/>
    <n v="5438"/>
  </r>
  <r>
    <x v="18"/>
    <x v="0"/>
    <x v="34"/>
    <n v="712314"/>
    <n v="583"/>
    <n v="27442"/>
    <n v="850702"/>
    <n v="50.76"/>
    <n v="365287"/>
    <n v="431847"/>
  </r>
  <r>
    <x v="18"/>
    <x v="1"/>
    <x v="0"/>
    <n v="32869"/>
    <n v="129"/>
    <n v="1618"/>
    <n v="50158"/>
    <n v="32.380000000000003"/>
    <n v="18510"/>
    <n v="16239"/>
  </r>
  <r>
    <x v="18"/>
    <x v="1"/>
    <x v="1"/>
    <n v="106759"/>
    <n v="169"/>
    <n v="3176"/>
    <n v="98456"/>
    <n v="56.09"/>
    <n v="46708"/>
    <n v="55228"/>
  </r>
  <r>
    <x v="18"/>
    <x v="1"/>
    <x v="2"/>
    <n v="8903"/>
    <n v="62"/>
    <n v="622"/>
    <n v="19282"/>
    <n v="23.03"/>
    <n v="5126"/>
    <n v="4441"/>
  </r>
  <r>
    <x v="18"/>
    <x v="1"/>
    <x v="3"/>
    <n v="38095"/>
    <n v="78"/>
    <n v="1243"/>
    <n v="38533"/>
    <n v="56.71"/>
    <n v="21805"/>
    <n v="21853"/>
  </r>
  <r>
    <x v="18"/>
    <x v="1"/>
    <x v="4"/>
    <n v="23517"/>
    <n v="54"/>
    <n v="840"/>
    <n v="26040"/>
    <n v="43.39"/>
    <n v="11864"/>
    <n v="11300"/>
  </r>
  <r>
    <x v="18"/>
    <x v="1"/>
    <x v="5"/>
    <n v="57703"/>
    <n v="80"/>
    <n v="1315"/>
    <n v="40765"/>
    <n v="60.72"/>
    <n v="34111"/>
    <n v="24751"/>
  </r>
  <r>
    <x v="18"/>
    <x v="1"/>
    <x v="6"/>
    <n v="46571"/>
    <n v="73"/>
    <n v="1124"/>
    <n v="34844"/>
    <n v="54.88"/>
    <n v="29866"/>
    <n v="19123"/>
  </r>
  <r>
    <x v="18"/>
    <x v="1"/>
    <x v="7"/>
    <n v="5401"/>
    <n v="21"/>
    <n v="255"/>
    <n v="7905"/>
    <n v="42.37"/>
    <n v="3377"/>
    <n v="3349"/>
  </r>
  <r>
    <x v="18"/>
    <x v="1"/>
    <x v="8"/>
    <n v="10630"/>
    <n v="30"/>
    <n v="490"/>
    <n v="15190"/>
    <n v="41.8"/>
    <n v="6622"/>
    <n v="6349"/>
  </r>
  <r>
    <x v="18"/>
    <x v="1"/>
    <x v="9"/>
    <n v="16636"/>
    <n v="39"/>
    <n v="640"/>
    <n v="19840"/>
    <n v="50.55"/>
    <n v="9125"/>
    <n v="10030"/>
  </r>
  <r>
    <x v="18"/>
    <x v="1"/>
    <x v="10"/>
    <n v="35139"/>
    <n v="63"/>
    <n v="1152"/>
    <n v="35712"/>
    <n v="51.06"/>
    <n v="18132"/>
    <n v="18234"/>
  </r>
  <r>
    <x v="18"/>
    <x v="1"/>
    <x v="11"/>
    <n v="10669"/>
    <n v="18"/>
    <n v="382"/>
    <n v="11842"/>
    <n v="34.69"/>
    <n v="5234"/>
    <n v="4108"/>
  </r>
  <r>
    <x v="18"/>
    <x v="1"/>
    <x v="12"/>
    <n v="27058"/>
    <n v="55"/>
    <n v="920"/>
    <n v="28520"/>
    <n v="54.79"/>
    <n v="16654"/>
    <n v="15625"/>
  </r>
  <r>
    <x v="18"/>
    <x v="1"/>
    <x v="13"/>
    <n v="7298"/>
    <n v="23"/>
    <n v="434"/>
    <n v="13454"/>
    <n v="29.72"/>
    <n v="4116"/>
    <n v="3999"/>
  </r>
  <r>
    <x v="18"/>
    <x v="1"/>
    <x v="14"/>
    <n v="5339"/>
    <n v="20"/>
    <n v="180"/>
    <n v="5580"/>
    <n v="50.75"/>
    <n v="3019"/>
    <n v="2832"/>
  </r>
  <r>
    <x v="18"/>
    <x v="1"/>
    <x v="15"/>
    <n v="7858"/>
    <n v="28"/>
    <n v="266"/>
    <n v="8246"/>
    <n v="48.25"/>
    <n v="4753"/>
    <n v="3979"/>
  </r>
  <r>
    <x v="18"/>
    <x v="1"/>
    <x v="16"/>
    <n v="39625"/>
    <n v="53"/>
    <n v="1198"/>
    <n v="37138"/>
    <n v="55.6"/>
    <n v="17959"/>
    <n v="20648"/>
  </r>
  <r>
    <x v="18"/>
    <x v="1"/>
    <x v="17"/>
    <n v="26084"/>
    <n v="29"/>
    <n v="785"/>
    <n v="24335"/>
    <n v="56.41"/>
    <n v="11231"/>
    <n v="13728"/>
  </r>
  <r>
    <x v="18"/>
    <x v="1"/>
    <x v="18"/>
    <n v="14589"/>
    <n v="44"/>
    <n v="572"/>
    <n v="17732"/>
    <n v="42.04"/>
    <n v="9342"/>
    <n v="7455"/>
  </r>
  <r>
    <x v="18"/>
    <x v="1"/>
    <x v="19"/>
    <n v="20022"/>
    <n v="74"/>
    <n v="917"/>
    <n v="28427"/>
    <n v="37.590000000000003"/>
    <n v="10605"/>
    <n v="10685"/>
  </r>
  <r>
    <x v="18"/>
    <x v="1"/>
    <x v="20"/>
    <n v="83724"/>
    <n v="155"/>
    <n v="2181"/>
    <n v="67611"/>
    <n v="53.34"/>
    <n v="41348"/>
    <n v="36067"/>
  </r>
  <r>
    <x v="18"/>
    <x v="1"/>
    <x v="21"/>
    <n v="9564"/>
    <n v="20"/>
    <n v="254"/>
    <n v="7874"/>
    <n v="47.75"/>
    <n v="6556"/>
    <n v="3760"/>
  </r>
  <r>
    <x v="18"/>
    <x v="1"/>
    <x v="22"/>
    <n v="8242"/>
    <n v="14"/>
    <n v="320"/>
    <n v="9920"/>
    <n v="37.880000000000003"/>
    <n v="5631"/>
    <n v="3758"/>
  </r>
  <r>
    <x v="18"/>
    <x v="1"/>
    <x v="23"/>
    <n v="8593"/>
    <n v="23"/>
    <n v="250"/>
    <n v="7750"/>
    <n v="60.23"/>
    <n v="5178"/>
    <n v="4668"/>
  </r>
  <r>
    <x v="18"/>
    <x v="1"/>
    <x v="24"/>
    <n v="110123"/>
    <n v="212"/>
    <n v="3005"/>
    <n v="93155"/>
    <n v="51.8"/>
    <n v="58713"/>
    <n v="48253"/>
  </r>
  <r>
    <x v="18"/>
    <x v="1"/>
    <x v="25"/>
    <n v="17405"/>
    <n v="64"/>
    <n v="829"/>
    <n v="25699"/>
    <n v="30.61"/>
    <n v="11739"/>
    <n v="7867"/>
  </r>
  <r>
    <x v="18"/>
    <x v="1"/>
    <x v="26"/>
    <n v="13957"/>
    <n v="18"/>
    <n v="246"/>
    <n v="7626"/>
    <n v="77.010000000000005"/>
    <n v="5287"/>
    <n v="5873"/>
  </r>
  <r>
    <x v="18"/>
    <x v="1"/>
    <x v="27"/>
    <n v="51977"/>
    <n v="44"/>
    <n v="854"/>
    <n v="26474"/>
    <n v="69.569999999999993"/>
    <n v="17272"/>
    <n v="18418"/>
  </r>
  <r>
    <x v="18"/>
    <x v="1"/>
    <x v="28"/>
    <n v="5089"/>
    <n v="17"/>
    <n v="171"/>
    <n v="5301"/>
    <n v="43.88"/>
    <n v="3857"/>
    <n v="2326"/>
  </r>
  <r>
    <x v="18"/>
    <x v="1"/>
    <x v="29"/>
    <n v="5283"/>
    <n v="19"/>
    <n v="198"/>
    <n v="6138"/>
    <n v="40.520000000000003"/>
    <n v="2670"/>
    <n v="2487"/>
  </r>
  <r>
    <x v="18"/>
    <x v="1"/>
    <x v="30"/>
    <n v="23088"/>
    <n v="41"/>
    <n v="562"/>
    <n v="17422"/>
    <n v="63.01"/>
    <n v="11323"/>
    <n v="10978"/>
  </r>
  <r>
    <x v="18"/>
    <x v="1"/>
    <x v="31"/>
    <n v="1498"/>
    <n v="9"/>
    <n v="74"/>
    <n v="2294"/>
    <n v="34.79"/>
    <n v="934"/>
    <n v="798"/>
  </r>
  <r>
    <x v="18"/>
    <x v="1"/>
    <x v="32"/>
    <n v="4047"/>
    <n v="16"/>
    <n v="237"/>
    <n v="7347"/>
    <n v="24.02"/>
    <n v="2479"/>
    <n v="1765"/>
  </r>
  <r>
    <x v="18"/>
    <x v="1"/>
    <x v="33"/>
    <n v="13066"/>
    <n v="37"/>
    <n v="456"/>
    <n v="14136"/>
    <n v="53.45"/>
    <n v="7813"/>
    <n v="7555"/>
  </r>
  <r>
    <x v="18"/>
    <x v="1"/>
    <x v="34"/>
    <n v="760213"/>
    <n v="1590"/>
    <n v="23976"/>
    <n v="743256"/>
    <n v="49.32"/>
    <n v="399015"/>
    <n v="366549"/>
  </r>
  <r>
    <x v="18"/>
    <x v="2"/>
    <x v="0"/>
    <n v="11945"/>
    <n v="30"/>
    <n v="1305"/>
    <n v="40455"/>
    <n v="26.32"/>
    <n v="5463"/>
    <n v="10646"/>
  </r>
  <r>
    <x v="18"/>
    <x v="2"/>
    <x v="1"/>
    <n v="38507"/>
    <n v="27"/>
    <n v="2510"/>
    <n v="77810"/>
    <n v="45.85"/>
    <n v="15051"/>
    <n v="35675"/>
  </r>
  <r>
    <x v="18"/>
    <x v="2"/>
    <x v="2"/>
    <n v="2778"/>
    <n v="11"/>
    <n v="352"/>
    <n v="10912"/>
    <n v="20.64"/>
    <n v="1867"/>
    <n v="2252"/>
  </r>
  <r>
    <x v="18"/>
    <x v="2"/>
    <x v="3"/>
    <n v="3316"/>
    <n v="12"/>
    <n v="428"/>
    <n v="13268"/>
    <n v="21.09"/>
    <n v="1712"/>
    <n v="2798"/>
  </r>
  <r>
    <x v="18"/>
    <x v="2"/>
    <x v="4"/>
    <n v="2708"/>
    <n v="5"/>
    <n v="212"/>
    <n v="6572"/>
    <n v="35.58"/>
    <n v="1113"/>
    <n v="2338"/>
  </r>
  <r>
    <x v="18"/>
    <x v="2"/>
    <x v="5"/>
    <n v="12030"/>
    <n v="12"/>
    <n v="984"/>
    <n v="30504"/>
    <n v="34.78"/>
    <n v="5617"/>
    <n v="10610"/>
  </r>
  <r>
    <x v="18"/>
    <x v="2"/>
    <x v="6"/>
    <n v="8898"/>
    <n v="11"/>
    <n v="652"/>
    <n v="20212"/>
    <n v="38.68"/>
    <n v="5176"/>
    <n v="7817"/>
  </r>
  <r>
    <x v="18"/>
    <x v="2"/>
    <x v="7"/>
    <s v="-"/>
    <s v="-"/>
    <s v="-"/>
    <s v="-"/>
    <s v="-"/>
    <s v="-"/>
    <s v="-"/>
  </r>
  <r>
    <x v="18"/>
    <x v="2"/>
    <x v="8"/>
    <m/>
    <n v="3"/>
    <n v="110"/>
    <n v="3410"/>
    <m/>
    <m/>
    <m/>
  </r>
  <r>
    <x v="18"/>
    <x v="2"/>
    <x v="9"/>
    <n v="1439"/>
    <n v="6"/>
    <n v="140"/>
    <n v="4340"/>
    <n v="28.82"/>
    <n v="649"/>
    <n v="1251"/>
  </r>
  <r>
    <x v="18"/>
    <x v="2"/>
    <x v="10"/>
    <n v="3391"/>
    <n v="10"/>
    <n v="427"/>
    <n v="13237"/>
    <n v="25.53"/>
    <n v="1914"/>
    <n v="3380"/>
  </r>
  <r>
    <x v="18"/>
    <x v="2"/>
    <x v="11"/>
    <n v="9010"/>
    <n v="14"/>
    <n v="934"/>
    <n v="28954"/>
    <n v="25.66"/>
    <n v="3655"/>
    <n v="7430"/>
  </r>
  <r>
    <x v="18"/>
    <x v="2"/>
    <x v="12"/>
    <m/>
    <n v="3"/>
    <n v="109"/>
    <n v="3379"/>
    <m/>
    <m/>
    <m/>
  </r>
  <r>
    <x v="18"/>
    <x v="2"/>
    <x v="13"/>
    <m/>
    <n v="2"/>
    <n v="48"/>
    <n v="1488"/>
    <m/>
    <m/>
    <m/>
  </r>
  <r>
    <x v="18"/>
    <x v="2"/>
    <x v="14"/>
    <m/>
    <n v="1"/>
    <n v="16"/>
    <n v="496"/>
    <m/>
    <m/>
    <m/>
  </r>
  <r>
    <x v="18"/>
    <x v="2"/>
    <x v="15"/>
    <n v="793"/>
    <n v="5"/>
    <n v="229"/>
    <n v="7099"/>
    <m/>
    <n v="389"/>
    <m/>
  </r>
  <r>
    <x v="18"/>
    <x v="2"/>
    <x v="16"/>
    <m/>
    <n v="8"/>
    <n v="955"/>
    <n v="29605"/>
    <m/>
    <m/>
    <m/>
  </r>
  <r>
    <x v="18"/>
    <x v="2"/>
    <x v="17"/>
    <n v="20813"/>
    <n v="8"/>
    <n v="955"/>
    <n v="29605"/>
    <n v="64.040000000000006"/>
    <n v="10516"/>
    <n v="18958"/>
  </r>
  <r>
    <x v="18"/>
    <x v="2"/>
    <x v="18"/>
    <n v="6176"/>
    <n v="18"/>
    <n v="633"/>
    <n v="19623"/>
    <n v="30.17"/>
    <n v="4016"/>
    <n v="5920"/>
  </r>
  <r>
    <x v="18"/>
    <x v="2"/>
    <x v="19"/>
    <n v="6444"/>
    <n v="17"/>
    <n v="681"/>
    <n v="21111"/>
    <n v="29.22"/>
    <n v="3017"/>
    <n v="6169"/>
  </r>
  <r>
    <x v="18"/>
    <x v="2"/>
    <x v="20"/>
    <n v="42990"/>
    <n v="39"/>
    <n v="2529"/>
    <n v="78399"/>
    <n v="44.69"/>
    <n v="18356"/>
    <n v="35033"/>
  </r>
  <r>
    <x v="18"/>
    <x v="2"/>
    <x v="21"/>
    <m/>
    <n v="5"/>
    <n v="193"/>
    <n v="5983"/>
    <m/>
    <m/>
    <m/>
  </r>
  <r>
    <x v="18"/>
    <x v="2"/>
    <x v="22"/>
    <n v="2402"/>
    <n v="5"/>
    <n v="262"/>
    <n v="8122"/>
    <n v="27.23"/>
    <n v="1566"/>
    <n v="2212"/>
  </r>
  <r>
    <x v="18"/>
    <x v="2"/>
    <x v="23"/>
    <m/>
    <n v="2"/>
    <n v="30"/>
    <n v="930"/>
    <m/>
    <m/>
    <m/>
  </r>
  <r>
    <x v="18"/>
    <x v="2"/>
    <x v="24"/>
    <n v="46800"/>
    <n v="51"/>
    <n v="3014"/>
    <n v="93434"/>
    <n v="41.26"/>
    <n v="20644"/>
    <n v="38550"/>
  </r>
  <r>
    <x v="18"/>
    <x v="2"/>
    <x v="25"/>
    <n v="11633"/>
    <n v="21"/>
    <n v="901"/>
    <n v="27931"/>
    <n v="37.520000000000003"/>
    <n v="7182"/>
    <n v="10481"/>
  </r>
  <r>
    <x v="18"/>
    <x v="2"/>
    <x v="26"/>
    <m/>
    <n v="8"/>
    <n v="414"/>
    <n v="12834"/>
    <m/>
    <m/>
    <m/>
  </r>
  <r>
    <x v="18"/>
    <x v="2"/>
    <x v="27"/>
    <n v="25765"/>
    <n v="13"/>
    <n v="996"/>
    <n v="30876"/>
    <n v="80.38"/>
    <n v="8988"/>
    <n v="24819"/>
  </r>
  <r>
    <x v="18"/>
    <x v="2"/>
    <x v="28"/>
    <m/>
    <n v="2"/>
    <n v="25"/>
    <n v="775"/>
    <m/>
    <m/>
    <m/>
  </r>
  <r>
    <x v="18"/>
    <x v="2"/>
    <x v="29"/>
    <m/>
    <n v="2"/>
    <n v="371"/>
    <n v="11501"/>
    <m/>
    <m/>
    <m/>
  </r>
  <r>
    <x v="18"/>
    <x v="2"/>
    <x v="30"/>
    <m/>
    <n v="7"/>
    <n v="340"/>
    <n v="10540"/>
    <m/>
    <m/>
    <m/>
  </r>
  <r>
    <x v="18"/>
    <x v="2"/>
    <x v="31"/>
    <m/>
    <n v="1"/>
    <n v="19"/>
    <n v="589"/>
    <m/>
    <m/>
    <m/>
  </r>
  <r>
    <x v="18"/>
    <x v="2"/>
    <x v="32"/>
    <m/>
    <n v="3"/>
    <n v="313"/>
    <n v="9703"/>
    <m/>
    <m/>
    <m/>
  </r>
  <r>
    <x v="18"/>
    <x v="2"/>
    <x v="33"/>
    <n v="1505"/>
    <n v="6"/>
    <n v="178"/>
    <n v="5518"/>
    <n v="26.75"/>
    <n v="1105"/>
    <n v="1476"/>
  </r>
  <r>
    <x v="18"/>
    <x v="2"/>
    <x v="34"/>
    <n v="234891"/>
    <n v="309"/>
    <n v="17296"/>
    <n v="536176"/>
    <n v="39.020000000000003"/>
    <n v="107748"/>
    <n v="209204"/>
  </r>
  <r>
    <x v="18"/>
    <x v="3"/>
    <x v="0"/>
    <n v="12673"/>
    <n v="47"/>
    <n v="6200"/>
    <n v="192200"/>
    <n v="2.63"/>
    <n v="7156"/>
    <n v="5058"/>
  </r>
  <r>
    <x v="18"/>
    <x v="3"/>
    <x v="1"/>
    <n v="17107"/>
    <n v="23"/>
    <n v="3291"/>
    <n v="102021"/>
    <n v="8.2899999999999991"/>
    <n v="9950"/>
    <n v="8460"/>
  </r>
  <r>
    <x v="18"/>
    <x v="3"/>
    <x v="2"/>
    <n v="11406"/>
    <n v="23"/>
    <n v="2937"/>
    <n v="91047"/>
    <n v="5.46"/>
    <n v="4680"/>
    <n v="4972"/>
  </r>
  <r>
    <x v="18"/>
    <x v="3"/>
    <x v="3"/>
    <n v="7493"/>
    <n v="20"/>
    <n v="1770"/>
    <n v="54870"/>
    <n v="7.22"/>
    <n v="3595"/>
    <n v="3964"/>
  </r>
  <r>
    <x v="18"/>
    <x v="3"/>
    <x v="4"/>
    <n v="13835"/>
    <n v="22"/>
    <n v="3054"/>
    <n v="94674"/>
    <n v="7.52"/>
    <n v="4026"/>
    <n v="7120"/>
  </r>
  <r>
    <x v="18"/>
    <x v="3"/>
    <x v="5"/>
    <n v="12606"/>
    <n v="12"/>
    <n v="1327"/>
    <n v="41137"/>
    <n v="13.64"/>
    <n v="6806"/>
    <n v="5613"/>
  </r>
  <r>
    <x v="18"/>
    <x v="3"/>
    <x v="6"/>
    <n v="11549"/>
    <n v="13"/>
    <n v="1661"/>
    <n v="51491"/>
    <n v="9.35"/>
    <n v="6782"/>
    <n v="4815"/>
  </r>
  <r>
    <x v="18"/>
    <x v="3"/>
    <x v="7"/>
    <m/>
    <n v="5"/>
    <n v="850"/>
    <n v="26350"/>
    <m/>
    <m/>
    <m/>
  </r>
  <r>
    <x v="18"/>
    <x v="3"/>
    <x v="8"/>
    <n v="3156"/>
    <n v="11"/>
    <n v="1501"/>
    <n v="46531"/>
    <n v="3.22"/>
    <n v="1653"/>
    <n v="1500"/>
  </r>
  <r>
    <x v="18"/>
    <x v="3"/>
    <x v="9"/>
    <n v="4224"/>
    <n v="10"/>
    <n v="984"/>
    <n v="30504"/>
    <n v="5"/>
    <n v="1665"/>
    <n v="1524"/>
  </r>
  <r>
    <x v="18"/>
    <x v="3"/>
    <x v="10"/>
    <n v="13484"/>
    <n v="18"/>
    <n v="2243"/>
    <n v="69533"/>
    <n v="8.34"/>
    <n v="6585"/>
    <n v="5799"/>
  </r>
  <r>
    <x v="18"/>
    <x v="3"/>
    <x v="11"/>
    <n v="4408"/>
    <n v="5"/>
    <n v="496"/>
    <n v="15376"/>
    <n v="11.7"/>
    <n v="2451"/>
    <n v="1799"/>
  </r>
  <r>
    <x v="18"/>
    <x v="3"/>
    <x v="12"/>
    <m/>
    <n v="8"/>
    <n v="806"/>
    <n v="24986"/>
    <m/>
    <m/>
    <m/>
  </r>
  <r>
    <x v="18"/>
    <x v="3"/>
    <x v="13"/>
    <m/>
    <n v="4"/>
    <n v="398"/>
    <n v="12338"/>
    <m/>
    <n v="819"/>
    <m/>
  </r>
  <r>
    <x v="18"/>
    <x v="3"/>
    <x v="14"/>
    <n v="1055"/>
    <n v="7"/>
    <n v="658"/>
    <n v="20398"/>
    <n v="2.48"/>
    <m/>
    <n v="506"/>
  </r>
  <r>
    <x v="18"/>
    <x v="3"/>
    <x v="15"/>
    <n v="2059"/>
    <n v="9"/>
    <n v="1163"/>
    <n v="36053"/>
    <n v="2.81"/>
    <n v="880"/>
    <n v="1013"/>
  </r>
  <r>
    <x v="18"/>
    <x v="3"/>
    <x v="16"/>
    <m/>
    <n v="3"/>
    <n v="269"/>
    <n v="8339"/>
    <m/>
    <m/>
    <m/>
  </r>
  <r>
    <x v="18"/>
    <x v="3"/>
    <x v="17"/>
    <s v="-"/>
    <s v="-"/>
    <s v="-"/>
    <s v="-"/>
    <s v="-"/>
    <s v="-"/>
    <s v="-"/>
  </r>
  <r>
    <x v="18"/>
    <x v="3"/>
    <x v="18"/>
    <n v="6321"/>
    <n v="16"/>
    <n v="1314"/>
    <n v="40734"/>
    <n v="7.41"/>
    <n v="3543"/>
    <n v="3018"/>
  </r>
  <r>
    <x v="18"/>
    <x v="3"/>
    <x v="19"/>
    <n v="14989"/>
    <n v="14"/>
    <n v="3117"/>
    <n v="96627"/>
    <n v="7.95"/>
    <n v="4958"/>
    <n v="7678"/>
  </r>
  <r>
    <x v="18"/>
    <x v="3"/>
    <x v="20"/>
    <n v="20708"/>
    <n v="36"/>
    <n v="4318"/>
    <n v="133858"/>
    <n v="7.08"/>
    <n v="9148"/>
    <n v="9480"/>
  </r>
  <r>
    <x v="18"/>
    <x v="3"/>
    <x v="21"/>
    <n v="3883"/>
    <n v="7"/>
    <n v="561"/>
    <n v="17391"/>
    <n v="8.24"/>
    <n v="2606"/>
    <n v="1433"/>
  </r>
  <r>
    <x v="18"/>
    <x v="3"/>
    <x v="22"/>
    <m/>
    <n v="3"/>
    <n v="374"/>
    <n v="11594"/>
    <m/>
    <m/>
    <m/>
  </r>
  <r>
    <x v="18"/>
    <x v="3"/>
    <x v="23"/>
    <m/>
    <n v="6"/>
    <n v="762"/>
    <n v="23622"/>
    <m/>
    <m/>
    <m/>
  </r>
  <r>
    <x v="18"/>
    <x v="3"/>
    <x v="24"/>
    <n v="28580"/>
    <n v="52"/>
    <n v="6015"/>
    <n v="186465"/>
    <n v="6.71"/>
    <n v="14693"/>
    <n v="12517"/>
  </r>
  <r>
    <x v="18"/>
    <x v="3"/>
    <x v="25"/>
    <n v="6626"/>
    <n v="13"/>
    <n v="1260"/>
    <n v="39060"/>
    <n v="7.31"/>
    <n v="4410"/>
    <n v="2857"/>
  </r>
  <r>
    <x v="18"/>
    <x v="3"/>
    <x v="26"/>
    <n v="11715"/>
    <n v="5"/>
    <n v="1142"/>
    <n v="35402"/>
    <n v="16.63"/>
    <n v="2436"/>
    <n v="5889"/>
  </r>
  <r>
    <x v="18"/>
    <x v="3"/>
    <x v="27"/>
    <n v="12646"/>
    <n v="8"/>
    <n v="1524"/>
    <n v="47244"/>
    <n v="14.41"/>
    <n v="4309"/>
    <n v="6807"/>
  </r>
  <r>
    <x v="18"/>
    <x v="3"/>
    <x v="28"/>
    <m/>
    <n v="7"/>
    <n v="788"/>
    <n v="24428"/>
    <m/>
    <m/>
    <m/>
  </r>
  <r>
    <x v="18"/>
    <x v="3"/>
    <x v="29"/>
    <n v="2309"/>
    <n v="8"/>
    <n v="1479"/>
    <n v="45849"/>
    <n v="2.4700000000000002"/>
    <n v="829"/>
    <n v="1131"/>
  </r>
  <r>
    <x v="18"/>
    <x v="3"/>
    <x v="30"/>
    <m/>
    <n v="7"/>
    <n v="606"/>
    <n v="18786"/>
    <m/>
    <m/>
    <m/>
  </r>
  <r>
    <x v="18"/>
    <x v="3"/>
    <x v="31"/>
    <m/>
    <n v="4"/>
    <n v="220"/>
    <n v="6820"/>
    <m/>
    <m/>
    <m/>
  </r>
  <r>
    <x v="18"/>
    <x v="3"/>
    <x v="32"/>
    <m/>
    <n v="2"/>
    <n v="389"/>
    <n v="12059"/>
    <m/>
    <m/>
    <m/>
  </r>
  <r>
    <x v="18"/>
    <x v="3"/>
    <x v="33"/>
    <n v="1511"/>
    <n v="9"/>
    <n v="828"/>
    <n v="25668"/>
    <n v="3.58"/>
    <n v="1019"/>
    <n v="920"/>
  </r>
  <r>
    <x v="18"/>
    <x v="3"/>
    <x v="34"/>
    <n v="219062"/>
    <n v="385"/>
    <n v="48290"/>
    <n v="1496990"/>
    <n v="6.76"/>
    <n v="103948"/>
    <n v="101136"/>
  </r>
  <r>
    <x v="18"/>
    <x v="4"/>
    <x v="0"/>
    <n v="69362"/>
    <n v="238"/>
    <n v="10098"/>
    <n v="313038"/>
    <n v="12.61"/>
    <n v="38202"/>
    <n v="39471"/>
  </r>
  <r>
    <x v="18"/>
    <x v="4"/>
    <x v="1"/>
    <n v="370859"/>
    <n v="278"/>
    <n v="16375"/>
    <n v="507625"/>
    <n v="46.09"/>
    <n v="177706"/>
    <n v="233970"/>
  </r>
  <r>
    <x v="18"/>
    <x v="4"/>
    <x v="2"/>
    <n v="25431"/>
    <n v="106"/>
    <n v="4108"/>
    <n v="127348"/>
    <n v="10.32"/>
    <n v="12751"/>
    <n v="13139"/>
  </r>
  <r>
    <x v="18"/>
    <x v="4"/>
    <x v="3"/>
    <n v="68533"/>
    <n v="141"/>
    <n v="4352"/>
    <n v="134912"/>
    <n v="32.020000000000003"/>
    <n v="37099"/>
    <n v="43197"/>
  </r>
  <r>
    <x v="18"/>
    <x v="4"/>
    <x v="4"/>
    <n v="44715"/>
    <n v="89"/>
    <n v="4375"/>
    <n v="135625"/>
    <n v="17.21"/>
    <n v="19470"/>
    <n v="23338"/>
  </r>
  <r>
    <x v="18"/>
    <x v="4"/>
    <x v="5"/>
    <n v="143768"/>
    <n v="122"/>
    <n v="5161"/>
    <n v="159991"/>
    <n v="45.12"/>
    <n v="80221"/>
    <n v="72194"/>
  </r>
  <r>
    <x v="18"/>
    <x v="4"/>
    <x v="6"/>
    <n v="80067"/>
    <n v="106"/>
    <n v="3895"/>
    <n v="120745"/>
    <n v="31.6"/>
    <n v="49303"/>
    <n v="38153"/>
  </r>
  <r>
    <x v="18"/>
    <x v="4"/>
    <x v="7"/>
    <n v="8693"/>
    <n v="31"/>
    <n v="1171"/>
    <n v="36301"/>
    <n v="13.51"/>
    <n v="5014"/>
    <n v="4905"/>
  </r>
  <r>
    <x v="18"/>
    <x v="4"/>
    <x v="8"/>
    <n v="15482"/>
    <n v="53"/>
    <n v="2267"/>
    <n v="70277"/>
    <n v="13.33"/>
    <n v="8960"/>
    <n v="9369"/>
  </r>
  <r>
    <x v="18"/>
    <x v="4"/>
    <x v="9"/>
    <n v="27902"/>
    <n v="78"/>
    <n v="2168"/>
    <n v="67208"/>
    <n v="25.86"/>
    <n v="15043"/>
    <n v="17381"/>
  </r>
  <r>
    <x v="18"/>
    <x v="4"/>
    <x v="10"/>
    <n v="56729"/>
    <n v="107"/>
    <n v="4133"/>
    <n v="128123"/>
    <n v="23.92"/>
    <n v="29269"/>
    <n v="30645"/>
  </r>
  <r>
    <x v="18"/>
    <x v="4"/>
    <x v="11"/>
    <n v="38149"/>
    <n v="47"/>
    <n v="2141"/>
    <n v="66371"/>
    <n v="28.82"/>
    <n v="18924"/>
    <n v="19129"/>
  </r>
  <r>
    <x v="18"/>
    <x v="4"/>
    <x v="12"/>
    <n v="38632"/>
    <n v="89"/>
    <n v="2539"/>
    <n v="78709"/>
    <n v="30.66"/>
    <n v="23146"/>
    <n v="24131"/>
  </r>
  <r>
    <x v="18"/>
    <x v="4"/>
    <x v="13"/>
    <n v="9873"/>
    <n v="33"/>
    <n v="958"/>
    <n v="29698"/>
    <n v="18.010000000000002"/>
    <n v="5615"/>
    <n v="5349"/>
  </r>
  <r>
    <x v="18"/>
    <x v="4"/>
    <x v="14"/>
    <n v="11898"/>
    <n v="36"/>
    <n v="1041"/>
    <n v="32271"/>
    <n v="18.329999999999998"/>
    <n v="6161"/>
    <n v="5914"/>
  </r>
  <r>
    <x v="18"/>
    <x v="4"/>
    <x v="15"/>
    <n v="10911"/>
    <n v="50"/>
    <n v="1718"/>
    <n v="53258"/>
    <n v="11.09"/>
    <n v="6170"/>
    <n v="5904"/>
  </r>
  <r>
    <x v="18"/>
    <x v="4"/>
    <x v="16"/>
    <n v="139668"/>
    <n v="88"/>
    <n v="4832"/>
    <n v="149792"/>
    <n v="62.26"/>
    <n v="72267"/>
    <n v="93267"/>
  </r>
  <r>
    <x v="18"/>
    <x v="4"/>
    <x v="17"/>
    <n v="119140"/>
    <n v="58"/>
    <n v="4040"/>
    <n v="125240"/>
    <n v="65.58"/>
    <n v="61883"/>
    <n v="82134"/>
  </r>
  <r>
    <x v="18"/>
    <x v="4"/>
    <x v="18"/>
    <n v="31501"/>
    <n v="92"/>
    <n v="2849"/>
    <n v="88319"/>
    <n v="21.65"/>
    <n v="19605"/>
    <n v="19117"/>
  </r>
  <r>
    <x v="18"/>
    <x v="4"/>
    <x v="19"/>
    <n v="45246"/>
    <n v="121"/>
    <n v="4990"/>
    <n v="154690"/>
    <n v="17.53"/>
    <n v="20476"/>
    <n v="27115"/>
  </r>
  <r>
    <x v="18"/>
    <x v="4"/>
    <x v="20"/>
    <n v="249139"/>
    <n v="300"/>
    <n v="12599"/>
    <n v="390569"/>
    <n v="36.44"/>
    <n v="124666"/>
    <n v="142316"/>
  </r>
  <r>
    <x v="18"/>
    <x v="4"/>
    <x v="21"/>
    <n v="17089"/>
    <n v="39"/>
    <n v="1139"/>
    <n v="35309"/>
    <n v="21.28"/>
    <n v="11417"/>
    <n v="7512"/>
  </r>
  <r>
    <x v="18"/>
    <x v="4"/>
    <x v="22"/>
    <n v="14194"/>
    <n v="25"/>
    <n v="1133"/>
    <n v="35123"/>
    <n v="21.27"/>
    <n v="10307"/>
    <n v="7471"/>
  </r>
  <r>
    <x v="18"/>
    <x v="4"/>
    <x v="23"/>
    <n v="12967"/>
    <n v="44"/>
    <n v="1230"/>
    <n v="38130"/>
    <n v="20.09"/>
    <n v="7710"/>
    <n v="7661"/>
  </r>
  <r>
    <x v="18"/>
    <x v="4"/>
    <x v="24"/>
    <n v="293389"/>
    <n v="408"/>
    <n v="16101"/>
    <n v="499131"/>
    <n v="33.049999999999997"/>
    <n v="154100"/>
    <n v="164959"/>
  </r>
  <r>
    <x v="18"/>
    <x v="4"/>
    <x v="25"/>
    <n v="50560"/>
    <n v="146"/>
    <n v="4211"/>
    <n v="130541"/>
    <n v="23.71"/>
    <n v="33522"/>
    <n v="30952"/>
  </r>
  <r>
    <x v="18"/>
    <x v="4"/>
    <x v="26"/>
    <n v="41620"/>
    <n v="36"/>
    <n v="1984"/>
    <n v="61504"/>
    <n v="34.78"/>
    <n v="13126"/>
    <n v="21391"/>
  </r>
  <r>
    <x v="18"/>
    <x v="4"/>
    <x v="27"/>
    <n v="192264"/>
    <n v="90"/>
    <n v="5852"/>
    <n v="181412"/>
    <n v="54.02"/>
    <n v="63636"/>
    <n v="97992"/>
  </r>
  <r>
    <x v="18"/>
    <x v="4"/>
    <x v="28"/>
    <n v="11529"/>
    <n v="38"/>
    <n v="1405"/>
    <n v="43555"/>
    <n v="14.78"/>
    <n v="8720"/>
    <n v="6439"/>
  </r>
  <r>
    <x v="18"/>
    <x v="4"/>
    <x v="29"/>
    <n v="10390"/>
    <n v="43"/>
    <n v="2225"/>
    <n v="68975"/>
    <n v="7.94"/>
    <n v="5160"/>
    <n v="5477"/>
  </r>
  <r>
    <x v="18"/>
    <x v="4"/>
    <x v="30"/>
    <n v="49438"/>
    <n v="75"/>
    <n v="2237"/>
    <n v="69347"/>
    <n v="42.9"/>
    <n v="28191"/>
    <n v="29749"/>
  </r>
  <r>
    <x v="18"/>
    <x v="4"/>
    <x v="31"/>
    <n v="3424"/>
    <n v="23"/>
    <n v="399"/>
    <n v="12369"/>
    <n v="17.96"/>
    <n v="2001"/>
    <n v="2221"/>
  </r>
  <r>
    <x v="18"/>
    <x v="4"/>
    <x v="32"/>
    <n v="13874"/>
    <n v="26"/>
    <n v="1452"/>
    <n v="45012"/>
    <n v="18.829999999999998"/>
    <n v="8360"/>
    <n v="8478"/>
  </r>
  <r>
    <x v="18"/>
    <x v="4"/>
    <x v="33"/>
    <n v="22575"/>
    <n v="77"/>
    <n v="1967"/>
    <n v="60977"/>
    <n v="25.24"/>
    <n v="13779"/>
    <n v="15389"/>
  </r>
  <r>
    <x v="18"/>
    <x v="4"/>
    <x v="34"/>
    <n v="1926479"/>
    <n v="2867"/>
    <n v="117004"/>
    <n v="3627124"/>
    <n v="30.57"/>
    <n v="975998"/>
    <n v="1108736"/>
  </r>
  <r>
    <x v="19"/>
    <x v="0"/>
    <x v="0"/>
    <n v="12872"/>
    <n v="30"/>
    <n v="944"/>
    <n v="29264"/>
    <n v="28.75"/>
    <n v="6323"/>
    <n v="8413"/>
  </r>
  <r>
    <x v="19"/>
    <x v="0"/>
    <x v="1"/>
    <n v="217041"/>
    <n v="59"/>
    <n v="7406"/>
    <n v="229586"/>
    <n v="60.71"/>
    <n v="104751"/>
    <n v="139393"/>
  </r>
  <r>
    <x v="19"/>
    <x v="0"/>
    <x v="2"/>
    <n v="2342"/>
    <n v="10"/>
    <n v="197"/>
    <n v="6107"/>
    <n v="25"/>
    <n v="1036"/>
    <n v="1527"/>
  </r>
  <r>
    <x v="19"/>
    <x v="0"/>
    <x v="3"/>
    <n v="14108"/>
    <n v="30"/>
    <n v="899"/>
    <n v="27869"/>
    <n v="36.99"/>
    <n v="8770"/>
    <n v="10309"/>
  </r>
  <r>
    <x v="19"/>
    <x v="0"/>
    <x v="4"/>
    <n v="3569"/>
    <n v="8"/>
    <n v="269"/>
    <n v="8339"/>
    <n v="25.27"/>
    <n v="2338"/>
    <n v="2107"/>
  </r>
  <r>
    <x v="19"/>
    <x v="0"/>
    <x v="5"/>
    <n v="50983"/>
    <n v="18"/>
    <n v="1535"/>
    <n v="47585"/>
    <n v="61"/>
    <n v="30106"/>
    <n v="29026"/>
  </r>
  <r>
    <x v="19"/>
    <x v="0"/>
    <x v="6"/>
    <n v="11983"/>
    <n v="9"/>
    <n v="458"/>
    <n v="14198"/>
    <n v="46.93"/>
    <n v="7234"/>
    <n v="6663"/>
  </r>
  <r>
    <x v="19"/>
    <x v="0"/>
    <x v="7"/>
    <m/>
    <n v="5"/>
    <n v="65"/>
    <n v="2015"/>
    <m/>
    <m/>
    <m/>
  </r>
  <r>
    <x v="19"/>
    <x v="0"/>
    <x v="8"/>
    <m/>
    <n v="9"/>
    <n v="166"/>
    <n v="5146"/>
    <m/>
    <m/>
    <m/>
  </r>
  <r>
    <x v="19"/>
    <x v="0"/>
    <x v="9"/>
    <n v="5704"/>
    <n v="23"/>
    <n v="404"/>
    <n v="12524"/>
    <n v="38.25"/>
    <n v="3065"/>
    <n v="4791"/>
  </r>
  <r>
    <x v="19"/>
    <x v="0"/>
    <x v="10"/>
    <n v="4797"/>
    <n v="16"/>
    <n v="311"/>
    <n v="9641"/>
    <n v="31.4"/>
    <n v="2547"/>
    <n v="3027"/>
  </r>
  <r>
    <x v="19"/>
    <x v="0"/>
    <x v="11"/>
    <n v="14176"/>
    <n v="10"/>
    <n v="329"/>
    <n v="10199"/>
    <n v="59.74"/>
    <n v="7303"/>
    <n v="6093"/>
  </r>
  <r>
    <x v="19"/>
    <x v="0"/>
    <x v="12"/>
    <n v="8815"/>
    <n v="23"/>
    <n v="704"/>
    <n v="21824"/>
    <n v="29.74"/>
    <n v="5401"/>
    <n v="6491"/>
  </r>
  <r>
    <x v="19"/>
    <x v="0"/>
    <x v="13"/>
    <m/>
    <n v="5"/>
    <n v="81"/>
    <n v="2511"/>
    <m/>
    <m/>
    <m/>
  </r>
  <r>
    <x v="19"/>
    <x v="0"/>
    <x v="14"/>
    <m/>
    <n v="8"/>
    <n v="187"/>
    <n v="5797"/>
    <m/>
    <m/>
    <m/>
  </r>
  <r>
    <x v="19"/>
    <x v="0"/>
    <x v="15"/>
    <m/>
    <n v="8"/>
    <n v="60"/>
    <n v="1860"/>
    <m/>
    <m/>
    <m/>
  </r>
  <r>
    <x v="19"/>
    <x v="0"/>
    <x v="16"/>
    <n v="65960"/>
    <n v="24"/>
    <n v="2413"/>
    <n v="74803"/>
    <n v="62.08"/>
    <n v="38085"/>
    <n v="46434"/>
  </r>
  <r>
    <x v="19"/>
    <x v="0"/>
    <x v="17"/>
    <n v="63693"/>
    <n v="21"/>
    <n v="2303"/>
    <n v="71393"/>
    <n v="62.26"/>
    <n v="36835"/>
    <n v="44450"/>
  </r>
  <r>
    <x v="19"/>
    <x v="0"/>
    <x v="18"/>
    <n v="4728"/>
    <n v="13"/>
    <n v="319"/>
    <n v="9889"/>
    <n v="31.76"/>
    <n v="2562"/>
    <n v="3141"/>
  </r>
  <r>
    <x v="19"/>
    <x v="0"/>
    <x v="19"/>
    <n v="4385"/>
    <n v="16"/>
    <n v="275"/>
    <n v="8525"/>
    <n v="35.1"/>
    <n v="2221"/>
    <n v="2992"/>
  </r>
  <r>
    <x v="19"/>
    <x v="0"/>
    <x v="20"/>
    <n v="104387"/>
    <n v="69"/>
    <n v="3734"/>
    <n v="115754"/>
    <n v="55.02"/>
    <n v="56530"/>
    <n v="63685"/>
  </r>
  <r>
    <x v="19"/>
    <x v="0"/>
    <x v="21"/>
    <m/>
    <n v="7"/>
    <n v="131"/>
    <n v="4061"/>
    <m/>
    <m/>
    <m/>
  </r>
  <r>
    <x v="19"/>
    <x v="0"/>
    <x v="22"/>
    <m/>
    <n v="3"/>
    <n v="177"/>
    <n v="5487"/>
    <m/>
    <m/>
    <m/>
  </r>
  <r>
    <x v="19"/>
    <x v="0"/>
    <x v="23"/>
    <m/>
    <n v="13"/>
    <n v="183"/>
    <n v="5673"/>
    <m/>
    <m/>
    <m/>
  </r>
  <r>
    <x v="19"/>
    <x v="0"/>
    <x v="24"/>
    <n v="110925"/>
    <n v="92"/>
    <n v="4225"/>
    <n v="130975"/>
    <n v="51.73"/>
    <n v="61414"/>
    <n v="67747"/>
  </r>
  <r>
    <x v="19"/>
    <x v="0"/>
    <x v="25"/>
    <n v="14915"/>
    <n v="49"/>
    <n v="1249"/>
    <n v="38719"/>
    <n v="24.27"/>
    <n v="10476"/>
    <n v="9399"/>
  </r>
  <r>
    <x v="19"/>
    <x v="0"/>
    <x v="26"/>
    <m/>
    <n v="5"/>
    <n v="182"/>
    <n v="5642"/>
    <n v="67.81"/>
    <m/>
    <n v="3826"/>
  </r>
  <r>
    <x v="19"/>
    <x v="0"/>
    <x v="27"/>
    <n v="107168"/>
    <n v="26"/>
    <n v="2484"/>
    <n v="77004"/>
    <n v="72.48"/>
    <n v="37558"/>
    <n v="55810"/>
  </r>
  <r>
    <x v="19"/>
    <x v="0"/>
    <x v="28"/>
    <n v="6639"/>
    <n v="12"/>
    <n v="421"/>
    <n v="13051"/>
    <n v="28.89"/>
    <n v="3973"/>
    <n v="3771"/>
  </r>
  <r>
    <x v="19"/>
    <x v="0"/>
    <x v="29"/>
    <m/>
    <n v="14"/>
    <n v="177"/>
    <n v="5487"/>
    <m/>
    <m/>
    <m/>
  </r>
  <r>
    <x v="19"/>
    <x v="0"/>
    <x v="30"/>
    <n v="16239"/>
    <n v="20"/>
    <n v="729"/>
    <n v="22599"/>
    <n v="51.69"/>
    <n v="10582"/>
    <n v="11682"/>
  </r>
  <r>
    <x v="19"/>
    <x v="0"/>
    <x v="31"/>
    <n v="1244"/>
    <n v="9"/>
    <n v="86"/>
    <n v="2666"/>
    <n v="35.03"/>
    <n v="635"/>
    <n v="934"/>
  </r>
  <r>
    <x v="19"/>
    <x v="0"/>
    <x v="32"/>
    <n v="3913"/>
    <n v="5"/>
    <n v="513"/>
    <n v="15903"/>
    <n v="14.78"/>
    <n v="2007"/>
    <n v="2350"/>
  </r>
  <r>
    <x v="19"/>
    <x v="0"/>
    <x v="33"/>
    <n v="6836"/>
    <n v="25"/>
    <n v="509"/>
    <n v="15779"/>
    <n v="35.03"/>
    <n v="4194"/>
    <n v="5527"/>
  </r>
  <r>
    <x v="19"/>
    <x v="0"/>
    <x v="34"/>
    <n v="708186"/>
    <n v="581"/>
    <n v="27597"/>
    <n v="855507"/>
    <n v="51.1"/>
    <n v="360571"/>
    <n v="437184"/>
  </r>
  <r>
    <x v="19"/>
    <x v="1"/>
    <x v="0"/>
    <n v="33188"/>
    <n v="130"/>
    <n v="1626"/>
    <n v="50406"/>
    <n v="32.99"/>
    <n v="17669"/>
    <n v="16628"/>
  </r>
  <r>
    <x v="19"/>
    <x v="1"/>
    <x v="1"/>
    <n v="103755"/>
    <n v="172"/>
    <n v="3258"/>
    <n v="100998"/>
    <n v="53.93"/>
    <n v="45814"/>
    <n v="54469"/>
  </r>
  <r>
    <x v="19"/>
    <x v="1"/>
    <x v="2"/>
    <n v="9141"/>
    <n v="62"/>
    <n v="630"/>
    <n v="19530"/>
    <n v="24.12"/>
    <n v="5634"/>
    <n v="4711"/>
  </r>
  <r>
    <x v="19"/>
    <x v="1"/>
    <x v="3"/>
    <n v="31438"/>
    <n v="80"/>
    <n v="1266"/>
    <n v="39246"/>
    <n v="48.97"/>
    <n v="19145"/>
    <n v="19219"/>
  </r>
  <r>
    <x v="19"/>
    <x v="1"/>
    <x v="4"/>
    <n v="20135"/>
    <n v="54"/>
    <n v="840"/>
    <n v="26040"/>
    <n v="39.549999999999997"/>
    <n v="10460"/>
    <n v="10299"/>
  </r>
  <r>
    <x v="19"/>
    <x v="1"/>
    <x v="5"/>
    <n v="44773"/>
    <n v="80"/>
    <n v="1319"/>
    <n v="40889"/>
    <n v="47.75"/>
    <n v="24400"/>
    <n v="19524"/>
  </r>
  <r>
    <x v="19"/>
    <x v="1"/>
    <x v="6"/>
    <n v="38769"/>
    <n v="71"/>
    <n v="1100"/>
    <n v="34100"/>
    <n v="50.12"/>
    <n v="26780"/>
    <n v="17091"/>
  </r>
  <r>
    <x v="19"/>
    <x v="1"/>
    <x v="7"/>
    <n v="5130"/>
    <n v="21"/>
    <n v="255"/>
    <n v="7905"/>
    <n v="40.99"/>
    <n v="3093"/>
    <n v="3240"/>
  </r>
  <r>
    <x v="19"/>
    <x v="1"/>
    <x v="8"/>
    <n v="9186"/>
    <n v="30"/>
    <n v="490"/>
    <n v="15190"/>
    <n v="36.76"/>
    <n v="5688"/>
    <n v="5584"/>
  </r>
  <r>
    <x v="19"/>
    <x v="1"/>
    <x v="9"/>
    <n v="14664"/>
    <n v="39"/>
    <n v="640"/>
    <n v="19840"/>
    <n v="43.88"/>
    <n v="8376"/>
    <n v="8705"/>
  </r>
  <r>
    <x v="19"/>
    <x v="1"/>
    <x v="10"/>
    <n v="30725"/>
    <n v="63"/>
    <n v="1149"/>
    <n v="35619"/>
    <n v="46.38"/>
    <n v="16877"/>
    <n v="16521"/>
  </r>
  <r>
    <x v="19"/>
    <x v="1"/>
    <x v="11"/>
    <n v="11136"/>
    <n v="17"/>
    <n v="361"/>
    <n v="11191"/>
    <n v="37.450000000000003"/>
    <n v="6104"/>
    <n v="4191"/>
  </r>
  <r>
    <x v="19"/>
    <x v="1"/>
    <x v="12"/>
    <n v="27605"/>
    <n v="54"/>
    <n v="913"/>
    <n v="28303"/>
    <n v="53.04"/>
    <n v="16807"/>
    <n v="15012"/>
  </r>
  <r>
    <x v="19"/>
    <x v="1"/>
    <x v="13"/>
    <n v="8324"/>
    <n v="23"/>
    <n v="434"/>
    <n v="13454"/>
    <n v="33.47"/>
    <n v="4716"/>
    <n v="4503"/>
  </r>
  <r>
    <x v="19"/>
    <x v="1"/>
    <x v="14"/>
    <n v="5657"/>
    <n v="20"/>
    <n v="180"/>
    <n v="5580"/>
    <n v="50.22"/>
    <n v="2745"/>
    <n v="2802"/>
  </r>
  <r>
    <x v="19"/>
    <x v="1"/>
    <x v="15"/>
    <n v="6796"/>
    <n v="28"/>
    <n v="266"/>
    <n v="8246"/>
    <n v="42.55"/>
    <n v="4387"/>
    <n v="3509"/>
  </r>
  <r>
    <x v="19"/>
    <x v="1"/>
    <x v="16"/>
    <n v="31187"/>
    <n v="52"/>
    <n v="1187"/>
    <n v="36797"/>
    <n v="50.94"/>
    <n v="13956"/>
    <n v="18745"/>
  </r>
  <r>
    <x v="19"/>
    <x v="1"/>
    <x v="17"/>
    <n v="20412"/>
    <n v="28"/>
    <n v="774"/>
    <n v="23994"/>
    <n v="53.36"/>
    <n v="8742"/>
    <n v="12802"/>
  </r>
  <r>
    <x v="19"/>
    <x v="1"/>
    <x v="18"/>
    <n v="13206"/>
    <n v="44"/>
    <n v="557"/>
    <n v="17267"/>
    <n v="40.93"/>
    <n v="8148"/>
    <n v="7067"/>
  </r>
  <r>
    <x v="19"/>
    <x v="1"/>
    <x v="19"/>
    <n v="22448"/>
    <n v="74"/>
    <n v="920"/>
    <n v="28520"/>
    <n v="42.43"/>
    <n v="11403"/>
    <n v="12100"/>
  </r>
  <r>
    <x v="19"/>
    <x v="1"/>
    <x v="20"/>
    <n v="67838"/>
    <n v="155"/>
    <n v="2190"/>
    <n v="67890"/>
    <n v="46.55"/>
    <n v="33377"/>
    <n v="31606"/>
  </r>
  <r>
    <x v="19"/>
    <x v="1"/>
    <x v="21"/>
    <n v="7304"/>
    <n v="20"/>
    <n v="254"/>
    <n v="7874"/>
    <n v="38.65"/>
    <n v="5009"/>
    <n v="3043"/>
  </r>
  <r>
    <x v="19"/>
    <x v="1"/>
    <x v="22"/>
    <n v="8083"/>
    <n v="13"/>
    <n v="317"/>
    <n v="9827"/>
    <n v="38.950000000000003"/>
    <n v="5559"/>
    <n v="3828"/>
  </r>
  <r>
    <x v="19"/>
    <x v="1"/>
    <x v="23"/>
    <n v="8176"/>
    <n v="23"/>
    <n v="250"/>
    <n v="7750"/>
    <n v="60.27"/>
    <n v="4649"/>
    <n v="4671"/>
  </r>
  <r>
    <x v="19"/>
    <x v="1"/>
    <x v="24"/>
    <n v="91401"/>
    <n v="211"/>
    <n v="3011"/>
    <n v="93341"/>
    <n v="46.23"/>
    <n v="48594"/>
    <n v="43148"/>
  </r>
  <r>
    <x v="19"/>
    <x v="1"/>
    <x v="25"/>
    <n v="13337"/>
    <n v="62"/>
    <n v="818"/>
    <n v="25358"/>
    <n v="27.08"/>
    <n v="9398"/>
    <n v="6867"/>
  </r>
  <r>
    <x v="19"/>
    <x v="1"/>
    <x v="26"/>
    <n v="14455"/>
    <n v="18"/>
    <n v="246"/>
    <n v="7626"/>
    <n v="81.180000000000007"/>
    <n v="4585"/>
    <n v="6191"/>
  </r>
  <r>
    <x v="19"/>
    <x v="1"/>
    <x v="27"/>
    <n v="52026"/>
    <n v="44"/>
    <n v="856"/>
    <n v="26536"/>
    <n v="73.47"/>
    <n v="15081"/>
    <n v="19495"/>
  </r>
  <r>
    <x v="19"/>
    <x v="1"/>
    <x v="28"/>
    <n v="5457"/>
    <n v="17"/>
    <n v="172"/>
    <n v="5332"/>
    <n v="46.61"/>
    <n v="3573"/>
    <n v="2485"/>
  </r>
  <r>
    <x v="19"/>
    <x v="1"/>
    <x v="29"/>
    <n v="5389"/>
    <n v="19"/>
    <n v="198"/>
    <n v="6138"/>
    <n v="46.11"/>
    <n v="2656"/>
    <n v="2830"/>
  </r>
  <r>
    <x v="19"/>
    <x v="1"/>
    <x v="30"/>
    <n v="23135"/>
    <n v="41"/>
    <n v="562"/>
    <n v="17422"/>
    <n v="63.95"/>
    <n v="11040"/>
    <n v="11142"/>
  </r>
  <r>
    <x v="19"/>
    <x v="1"/>
    <x v="31"/>
    <n v="1516"/>
    <n v="9"/>
    <n v="74"/>
    <n v="2294"/>
    <n v="35.79"/>
    <n v="921"/>
    <n v="821"/>
  </r>
  <r>
    <x v="19"/>
    <x v="1"/>
    <x v="32"/>
    <n v="3785"/>
    <n v="17"/>
    <n v="246"/>
    <n v="7626"/>
    <n v="23.07"/>
    <n v="2436"/>
    <n v="1759"/>
  </r>
  <r>
    <x v="19"/>
    <x v="1"/>
    <x v="33"/>
    <n v="12316"/>
    <n v="38"/>
    <n v="457"/>
    <n v="14167"/>
    <n v="53.12"/>
    <n v="7660"/>
    <n v="7525"/>
  </r>
  <r>
    <x v="19"/>
    <x v="1"/>
    <x v="34"/>
    <n v="690079"/>
    <n v="1590"/>
    <n v="24031"/>
    <n v="744961"/>
    <n v="46.47"/>
    <n v="358145"/>
    <n v="346180"/>
  </r>
  <r>
    <x v="19"/>
    <x v="2"/>
    <x v="0"/>
    <n v="10597"/>
    <n v="28"/>
    <n v="1186"/>
    <n v="36766"/>
    <n v="24.9"/>
    <n v="4392"/>
    <n v="9155"/>
  </r>
  <r>
    <x v="19"/>
    <x v="2"/>
    <x v="1"/>
    <n v="36910"/>
    <n v="27"/>
    <n v="2510"/>
    <n v="77810"/>
    <n v="44.07"/>
    <n v="14094"/>
    <n v="34287"/>
  </r>
  <r>
    <x v="19"/>
    <x v="2"/>
    <x v="2"/>
    <n v="2726"/>
    <n v="10"/>
    <n v="332"/>
    <n v="10292"/>
    <n v="23.29"/>
    <n v="1726"/>
    <n v="2397"/>
  </r>
  <r>
    <x v="19"/>
    <x v="2"/>
    <x v="3"/>
    <n v="3241"/>
    <n v="13"/>
    <n v="450"/>
    <n v="13950"/>
    <n v="20.39"/>
    <n v="1747"/>
    <n v="2845"/>
  </r>
  <r>
    <x v="19"/>
    <x v="2"/>
    <x v="4"/>
    <n v="2743"/>
    <n v="5"/>
    <n v="212"/>
    <n v="6572"/>
    <n v="41.74"/>
    <n v="887"/>
    <n v="2743"/>
  </r>
  <r>
    <x v="19"/>
    <x v="2"/>
    <x v="5"/>
    <n v="12306"/>
    <n v="12"/>
    <n v="984"/>
    <n v="30504"/>
    <n v="35.83"/>
    <n v="6306"/>
    <n v="10930"/>
  </r>
  <r>
    <x v="19"/>
    <x v="2"/>
    <x v="6"/>
    <n v="8328"/>
    <n v="11"/>
    <n v="652"/>
    <n v="20212"/>
    <n v="34.68"/>
    <n v="4387"/>
    <n v="7009"/>
  </r>
  <r>
    <x v="19"/>
    <x v="2"/>
    <x v="7"/>
    <s v="-"/>
    <s v="-"/>
    <s v="-"/>
    <s v="-"/>
    <s v="-"/>
    <s v="-"/>
    <s v="-"/>
  </r>
  <r>
    <x v="19"/>
    <x v="2"/>
    <x v="8"/>
    <m/>
    <n v="3"/>
    <n v="110"/>
    <n v="3410"/>
    <m/>
    <m/>
    <m/>
  </r>
  <r>
    <x v="19"/>
    <x v="2"/>
    <x v="9"/>
    <n v="1292"/>
    <n v="6"/>
    <n v="140"/>
    <n v="4340"/>
    <n v="26.73"/>
    <n v="543"/>
    <n v="1160"/>
  </r>
  <r>
    <x v="19"/>
    <x v="2"/>
    <x v="10"/>
    <n v="3532"/>
    <n v="10"/>
    <n v="427"/>
    <n v="13237"/>
    <n v="26.65"/>
    <n v="1781"/>
    <n v="3527"/>
  </r>
  <r>
    <x v="19"/>
    <x v="2"/>
    <x v="11"/>
    <n v="11730"/>
    <n v="14"/>
    <n v="934"/>
    <n v="28954"/>
    <n v="36.81"/>
    <n v="5565"/>
    <n v="10659"/>
  </r>
  <r>
    <x v="19"/>
    <x v="2"/>
    <x v="12"/>
    <m/>
    <n v="3"/>
    <n v="109"/>
    <n v="3379"/>
    <m/>
    <m/>
    <m/>
  </r>
  <r>
    <x v="19"/>
    <x v="2"/>
    <x v="13"/>
    <m/>
    <n v="2"/>
    <n v="48"/>
    <n v="1488"/>
    <m/>
    <m/>
    <m/>
  </r>
  <r>
    <x v="19"/>
    <x v="2"/>
    <x v="14"/>
    <m/>
    <n v="1"/>
    <n v="16"/>
    <n v="496"/>
    <m/>
    <m/>
    <m/>
  </r>
  <r>
    <x v="19"/>
    <x v="2"/>
    <x v="15"/>
    <m/>
    <n v="5"/>
    <n v="229"/>
    <n v="7099"/>
    <m/>
    <m/>
    <m/>
  </r>
  <r>
    <x v="19"/>
    <x v="2"/>
    <x v="16"/>
    <m/>
    <n v="9"/>
    <n v="977"/>
    <n v="30287"/>
    <m/>
    <m/>
    <m/>
  </r>
  <r>
    <x v="19"/>
    <x v="2"/>
    <x v="17"/>
    <n v="18636"/>
    <n v="8"/>
    <n v="955"/>
    <n v="29605"/>
    <n v="58.18"/>
    <n v="11207"/>
    <n v="17225"/>
  </r>
  <r>
    <x v="19"/>
    <x v="2"/>
    <x v="18"/>
    <n v="5215"/>
    <n v="17"/>
    <n v="623"/>
    <n v="19313"/>
    <n v="26.16"/>
    <n v="2810"/>
    <n v="5053"/>
  </r>
  <r>
    <x v="19"/>
    <x v="2"/>
    <x v="19"/>
    <n v="6569"/>
    <n v="16"/>
    <n v="681"/>
    <n v="21111"/>
    <n v="29.37"/>
    <n v="2930"/>
    <n v="6200"/>
  </r>
  <r>
    <x v="19"/>
    <x v="2"/>
    <x v="20"/>
    <n v="39247"/>
    <n v="40"/>
    <n v="2514"/>
    <n v="77934"/>
    <n v="40.770000000000003"/>
    <n v="15477"/>
    <n v="31776"/>
  </r>
  <r>
    <x v="19"/>
    <x v="2"/>
    <x v="21"/>
    <m/>
    <n v="5"/>
    <n v="193"/>
    <n v="5983"/>
    <m/>
    <m/>
    <m/>
  </r>
  <r>
    <x v="19"/>
    <x v="2"/>
    <x v="22"/>
    <n v="2191"/>
    <n v="5"/>
    <n v="262"/>
    <n v="8122"/>
    <n v="24.07"/>
    <n v="1210"/>
    <n v="1955"/>
  </r>
  <r>
    <x v="19"/>
    <x v="2"/>
    <x v="23"/>
    <m/>
    <n v="2"/>
    <n v="30"/>
    <n v="930"/>
    <m/>
    <m/>
    <m/>
  </r>
  <r>
    <x v="19"/>
    <x v="2"/>
    <x v="24"/>
    <n v="42922"/>
    <n v="52"/>
    <n v="2999"/>
    <n v="92969"/>
    <n v="37.5"/>
    <n v="17446"/>
    <n v="34868"/>
  </r>
  <r>
    <x v="19"/>
    <x v="2"/>
    <x v="25"/>
    <n v="9330"/>
    <n v="20"/>
    <n v="881"/>
    <n v="27311"/>
    <n v="29.85"/>
    <n v="6302"/>
    <n v="8152"/>
  </r>
  <r>
    <x v="19"/>
    <x v="2"/>
    <x v="26"/>
    <m/>
    <n v="8"/>
    <n v="414"/>
    <n v="12834"/>
    <n v="48.9"/>
    <m/>
    <n v="6276"/>
  </r>
  <r>
    <x v="19"/>
    <x v="2"/>
    <x v="27"/>
    <n v="27039"/>
    <n v="15"/>
    <n v="1051"/>
    <n v="32581"/>
    <n v="76.599999999999994"/>
    <n v="9522"/>
    <n v="24958"/>
  </r>
  <r>
    <x v="19"/>
    <x v="2"/>
    <x v="28"/>
    <m/>
    <n v="2"/>
    <n v="25"/>
    <n v="775"/>
    <m/>
    <m/>
    <m/>
  </r>
  <r>
    <x v="19"/>
    <x v="2"/>
    <x v="29"/>
    <m/>
    <n v="1"/>
    <n v="362"/>
    <n v="11222"/>
    <m/>
    <m/>
    <m/>
  </r>
  <r>
    <x v="19"/>
    <x v="2"/>
    <x v="30"/>
    <m/>
    <n v="7"/>
    <n v="340"/>
    <n v="10540"/>
    <m/>
    <m/>
    <m/>
  </r>
  <r>
    <x v="19"/>
    <x v="2"/>
    <x v="31"/>
    <m/>
    <n v="1"/>
    <n v="19"/>
    <n v="589"/>
    <m/>
    <m/>
    <m/>
  </r>
  <r>
    <x v="19"/>
    <x v="2"/>
    <x v="32"/>
    <m/>
    <n v="3"/>
    <n v="313"/>
    <n v="9703"/>
    <m/>
    <m/>
    <m/>
  </r>
  <r>
    <x v="19"/>
    <x v="2"/>
    <x v="33"/>
    <n v="1281"/>
    <n v="5"/>
    <n v="170"/>
    <n v="5270"/>
    <n v="23.42"/>
    <n v="923"/>
    <n v="1234"/>
  </r>
  <r>
    <x v="19"/>
    <x v="2"/>
    <x v="34"/>
    <n v="226012"/>
    <n v="306"/>
    <n v="17194"/>
    <n v="533014"/>
    <n v="37.57"/>
    <n v="102188"/>
    <n v="200267"/>
  </r>
  <r>
    <x v="19"/>
    <x v="3"/>
    <x v="0"/>
    <n v="10880"/>
    <n v="47"/>
    <n v="6200"/>
    <n v="192200"/>
    <n v="2.66"/>
    <n v="5474"/>
    <n v="5105"/>
  </r>
  <r>
    <x v="19"/>
    <x v="3"/>
    <x v="1"/>
    <n v="13158"/>
    <n v="23"/>
    <n v="3291"/>
    <n v="102021"/>
    <n v="6.21"/>
    <n v="7960"/>
    <n v="6337"/>
  </r>
  <r>
    <x v="19"/>
    <x v="3"/>
    <x v="2"/>
    <n v="11528"/>
    <n v="23"/>
    <n v="2937"/>
    <n v="91047"/>
    <n v="5.7"/>
    <n v="4847"/>
    <n v="5192"/>
  </r>
  <r>
    <x v="19"/>
    <x v="3"/>
    <x v="3"/>
    <n v="6851"/>
    <n v="20"/>
    <n v="1809"/>
    <n v="56079"/>
    <n v="6.8"/>
    <n v="3448"/>
    <n v="3811"/>
  </r>
  <r>
    <x v="19"/>
    <x v="3"/>
    <x v="4"/>
    <n v="12207"/>
    <n v="22"/>
    <n v="3054"/>
    <n v="94674"/>
    <n v="6.68"/>
    <n v="3796"/>
    <n v="6323"/>
  </r>
  <r>
    <x v="19"/>
    <x v="3"/>
    <x v="5"/>
    <n v="10362"/>
    <n v="11"/>
    <n v="1277"/>
    <n v="39587"/>
    <n v="11.12"/>
    <n v="5466"/>
    <n v="4404"/>
  </r>
  <r>
    <x v="19"/>
    <x v="3"/>
    <x v="6"/>
    <n v="11446"/>
    <n v="13"/>
    <n v="1661"/>
    <n v="51491"/>
    <n v="10.84"/>
    <n v="6513"/>
    <n v="5584"/>
  </r>
  <r>
    <x v="19"/>
    <x v="3"/>
    <x v="7"/>
    <m/>
    <n v="5"/>
    <n v="850"/>
    <n v="26350"/>
    <m/>
    <m/>
    <m/>
  </r>
  <r>
    <x v="19"/>
    <x v="3"/>
    <x v="8"/>
    <n v="2350"/>
    <n v="11"/>
    <n v="1501"/>
    <n v="46531"/>
    <n v="2.83"/>
    <n v="1219"/>
    <n v="1315"/>
  </r>
  <r>
    <x v="19"/>
    <x v="3"/>
    <x v="9"/>
    <n v="3368"/>
    <n v="10"/>
    <n v="984"/>
    <n v="30504"/>
    <n v="5.13"/>
    <n v="1305"/>
    <n v="1564"/>
  </r>
  <r>
    <x v="19"/>
    <x v="3"/>
    <x v="10"/>
    <n v="11612"/>
    <n v="18"/>
    <n v="2243"/>
    <n v="69533"/>
    <n v="7.38"/>
    <n v="4992"/>
    <n v="5133"/>
  </r>
  <r>
    <x v="19"/>
    <x v="3"/>
    <x v="11"/>
    <n v="5744"/>
    <n v="5"/>
    <n v="496"/>
    <n v="15376"/>
    <n v="15.32"/>
    <n v="3042"/>
    <n v="2356"/>
  </r>
  <r>
    <x v="19"/>
    <x v="3"/>
    <x v="12"/>
    <m/>
    <n v="8"/>
    <n v="806"/>
    <n v="24986"/>
    <m/>
    <m/>
    <m/>
  </r>
  <r>
    <x v="19"/>
    <x v="3"/>
    <x v="13"/>
    <m/>
    <n v="4"/>
    <n v="398"/>
    <n v="12338"/>
    <m/>
    <m/>
    <m/>
  </r>
  <r>
    <x v="19"/>
    <x v="3"/>
    <x v="14"/>
    <n v="2120"/>
    <n v="7"/>
    <n v="658"/>
    <n v="20398"/>
    <n v="3.41"/>
    <n v="520"/>
    <n v="695"/>
  </r>
  <r>
    <x v="19"/>
    <x v="3"/>
    <x v="15"/>
    <n v="2196"/>
    <n v="9"/>
    <n v="1164"/>
    <n v="36084"/>
    <n v="3.09"/>
    <n v="834"/>
    <n v="1115"/>
  </r>
  <r>
    <x v="19"/>
    <x v="3"/>
    <x v="16"/>
    <m/>
    <n v="3"/>
    <n v="269"/>
    <n v="8339"/>
    <m/>
    <m/>
    <m/>
  </r>
  <r>
    <x v="19"/>
    <x v="3"/>
    <x v="17"/>
    <s v="-"/>
    <s v="-"/>
    <s v="-"/>
    <s v="-"/>
    <s v="-"/>
    <s v="-"/>
    <s v="-"/>
  </r>
  <r>
    <x v="19"/>
    <x v="3"/>
    <x v="18"/>
    <n v="5993"/>
    <n v="16"/>
    <n v="1252"/>
    <n v="38812"/>
    <n v="7.82"/>
    <n v="3368"/>
    <n v="3035"/>
  </r>
  <r>
    <x v="19"/>
    <x v="3"/>
    <x v="19"/>
    <n v="14227"/>
    <n v="14"/>
    <n v="3117"/>
    <n v="96627"/>
    <n v="8.7100000000000009"/>
    <n v="3481"/>
    <n v="8421"/>
  </r>
  <r>
    <x v="19"/>
    <x v="3"/>
    <x v="20"/>
    <n v="18369"/>
    <n v="37"/>
    <n v="4406"/>
    <n v="136586"/>
    <n v="6.78"/>
    <n v="7575"/>
    <n v="9266"/>
  </r>
  <r>
    <x v="19"/>
    <x v="3"/>
    <x v="21"/>
    <n v="3126"/>
    <n v="7"/>
    <n v="561"/>
    <n v="17391"/>
    <n v="7.22"/>
    <n v="2168"/>
    <n v="1256"/>
  </r>
  <r>
    <x v="19"/>
    <x v="3"/>
    <x v="22"/>
    <m/>
    <n v="3"/>
    <n v="374"/>
    <n v="11594"/>
    <m/>
    <m/>
    <m/>
  </r>
  <r>
    <x v="19"/>
    <x v="3"/>
    <x v="23"/>
    <n v="2639"/>
    <n v="6"/>
    <n v="762"/>
    <n v="23622"/>
    <n v="4.25"/>
    <n v="1297"/>
    <n v="1003"/>
  </r>
  <r>
    <x v="19"/>
    <x v="3"/>
    <x v="24"/>
    <n v="26132"/>
    <n v="53"/>
    <n v="6103"/>
    <n v="189193"/>
    <n v="6.53"/>
    <n v="12608"/>
    <n v="12346"/>
  </r>
  <r>
    <x v="19"/>
    <x v="3"/>
    <x v="25"/>
    <n v="5540"/>
    <n v="13"/>
    <n v="1260"/>
    <n v="39060"/>
    <n v="7.05"/>
    <n v="3619"/>
    <n v="2752"/>
  </r>
  <r>
    <x v="19"/>
    <x v="3"/>
    <x v="26"/>
    <n v="14404"/>
    <n v="5"/>
    <n v="1142"/>
    <n v="35402"/>
    <n v="21.22"/>
    <n v="2503"/>
    <n v="7511"/>
  </r>
  <r>
    <x v="19"/>
    <x v="3"/>
    <x v="27"/>
    <n v="11100"/>
    <n v="8"/>
    <n v="1524"/>
    <n v="47244"/>
    <n v="13.91"/>
    <n v="3955"/>
    <n v="6571"/>
  </r>
  <r>
    <x v="19"/>
    <x v="3"/>
    <x v="28"/>
    <m/>
    <n v="7"/>
    <n v="788"/>
    <n v="24428"/>
    <m/>
    <m/>
    <m/>
  </r>
  <r>
    <x v="19"/>
    <x v="3"/>
    <x v="29"/>
    <n v="3187"/>
    <n v="8"/>
    <n v="1608"/>
    <n v="49848"/>
    <n v="3.31"/>
    <n v="999"/>
    <n v="1648"/>
  </r>
  <r>
    <x v="19"/>
    <x v="3"/>
    <x v="30"/>
    <m/>
    <n v="7"/>
    <n v="606"/>
    <n v="18786"/>
    <m/>
    <m/>
    <m/>
  </r>
  <r>
    <x v="19"/>
    <x v="3"/>
    <x v="31"/>
    <m/>
    <n v="4"/>
    <n v="220"/>
    <n v="6820"/>
    <m/>
    <m/>
    <m/>
  </r>
  <r>
    <x v="19"/>
    <x v="3"/>
    <x v="32"/>
    <m/>
    <n v="2"/>
    <n v="389"/>
    <n v="12059"/>
    <m/>
    <m/>
    <m/>
  </r>
  <r>
    <x v="19"/>
    <x v="3"/>
    <x v="33"/>
    <n v="1788"/>
    <n v="9"/>
    <n v="828"/>
    <n v="25668"/>
    <n v="4.09"/>
    <n v="820"/>
    <n v="1051"/>
  </r>
  <r>
    <x v="19"/>
    <x v="3"/>
    <x v="34"/>
    <n v="204286"/>
    <n v="385"/>
    <n v="48435"/>
    <n v="1501485"/>
    <n v="6.7"/>
    <n v="90422"/>
    <n v="100556"/>
  </r>
  <r>
    <x v="19"/>
    <x v="4"/>
    <x v="0"/>
    <n v="67537"/>
    <n v="235"/>
    <n v="9956"/>
    <n v="308636"/>
    <n v="12.73"/>
    <n v="33858"/>
    <n v="39301"/>
  </r>
  <r>
    <x v="19"/>
    <x v="4"/>
    <x v="1"/>
    <n v="370865"/>
    <n v="281"/>
    <n v="16465"/>
    <n v="510415"/>
    <n v="45.94"/>
    <n v="172619"/>
    <n v="234487"/>
  </r>
  <r>
    <x v="19"/>
    <x v="4"/>
    <x v="2"/>
    <n v="25736"/>
    <n v="105"/>
    <n v="4096"/>
    <n v="126976"/>
    <n v="10.89"/>
    <n v="13243"/>
    <n v="13827"/>
  </r>
  <r>
    <x v="19"/>
    <x v="4"/>
    <x v="3"/>
    <n v="55639"/>
    <n v="143"/>
    <n v="4424"/>
    <n v="137144"/>
    <n v="26.38"/>
    <n v="33110"/>
    <n v="36184"/>
  </r>
  <r>
    <x v="19"/>
    <x v="4"/>
    <x v="4"/>
    <n v="38654"/>
    <n v="89"/>
    <n v="4375"/>
    <n v="135625"/>
    <n v="15.83"/>
    <n v="17480"/>
    <n v="21472"/>
  </r>
  <r>
    <x v="19"/>
    <x v="4"/>
    <x v="5"/>
    <n v="118424"/>
    <n v="121"/>
    <n v="5115"/>
    <n v="158565"/>
    <n v="40.29"/>
    <n v="66279"/>
    <n v="63884"/>
  </r>
  <r>
    <x v="19"/>
    <x v="4"/>
    <x v="6"/>
    <n v="70526"/>
    <n v="104"/>
    <n v="3871"/>
    <n v="120001"/>
    <n v="30.29"/>
    <n v="44914"/>
    <n v="36347"/>
  </r>
  <r>
    <x v="19"/>
    <x v="4"/>
    <x v="7"/>
    <n v="7930"/>
    <n v="31"/>
    <n v="1170"/>
    <n v="36270"/>
    <n v="13.11"/>
    <n v="4446"/>
    <n v="4754"/>
  </r>
  <r>
    <x v="19"/>
    <x v="4"/>
    <x v="8"/>
    <n v="13395"/>
    <n v="53"/>
    <n v="2267"/>
    <n v="70277"/>
    <n v="11.99"/>
    <n v="7878"/>
    <n v="8426"/>
  </r>
  <r>
    <x v="19"/>
    <x v="4"/>
    <x v="9"/>
    <n v="25028"/>
    <n v="78"/>
    <n v="2168"/>
    <n v="67208"/>
    <n v="24.13"/>
    <n v="13290"/>
    <n v="16220"/>
  </r>
  <r>
    <x v="19"/>
    <x v="4"/>
    <x v="10"/>
    <n v="50666"/>
    <n v="107"/>
    <n v="4130"/>
    <n v="128030"/>
    <n v="22.03"/>
    <n v="26197"/>
    <n v="28208"/>
  </r>
  <r>
    <x v="19"/>
    <x v="4"/>
    <x v="11"/>
    <n v="42786"/>
    <n v="46"/>
    <n v="2120"/>
    <n v="65720"/>
    <n v="35.450000000000003"/>
    <n v="22013"/>
    <n v="23300"/>
  </r>
  <r>
    <x v="19"/>
    <x v="4"/>
    <x v="12"/>
    <n v="39687"/>
    <n v="88"/>
    <n v="2532"/>
    <n v="78492"/>
    <n v="29.76"/>
    <n v="23850"/>
    <n v="23359"/>
  </r>
  <r>
    <x v="19"/>
    <x v="4"/>
    <x v="13"/>
    <n v="11222"/>
    <n v="34"/>
    <n v="961"/>
    <n v="29791"/>
    <n v="20.05"/>
    <n v="6120"/>
    <n v="5974"/>
  </r>
  <r>
    <x v="19"/>
    <x v="4"/>
    <x v="14"/>
    <n v="12425"/>
    <n v="36"/>
    <n v="1041"/>
    <n v="32271"/>
    <n v="17.68"/>
    <n v="5045"/>
    <n v="5707"/>
  </r>
  <r>
    <x v="19"/>
    <x v="4"/>
    <x v="15"/>
    <n v="9387"/>
    <n v="50"/>
    <n v="1719"/>
    <n v="53289"/>
    <n v="9.4"/>
    <n v="5475"/>
    <n v="5009"/>
  </r>
  <r>
    <x v="19"/>
    <x v="4"/>
    <x v="16"/>
    <n v="119922"/>
    <n v="88"/>
    <n v="4846"/>
    <n v="150226"/>
    <n v="56.33"/>
    <n v="65443"/>
    <n v="84623"/>
  </r>
  <r>
    <x v="19"/>
    <x v="4"/>
    <x v="17"/>
    <n v="102741"/>
    <n v="57"/>
    <n v="4032"/>
    <n v="124992"/>
    <n v="59.59"/>
    <n v="56783"/>
    <n v="74477"/>
  </r>
  <r>
    <x v="19"/>
    <x v="4"/>
    <x v="18"/>
    <n v="29142"/>
    <n v="90"/>
    <n v="2751"/>
    <n v="85281"/>
    <n v="21.45"/>
    <n v="16887"/>
    <n v="18296"/>
  </r>
  <r>
    <x v="19"/>
    <x v="4"/>
    <x v="19"/>
    <n v="47629"/>
    <n v="120"/>
    <n v="4993"/>
    <n v="154783"/>
    <n v="19.2"/>
    <n v="20035"/>
    <n v="29713"/>
  </r>
  <r>
    <x v="19"/>
    <x v="4"/>
    <x v="20"/>
    <n v="229841"/>
    <n v="301"/>
    <n v="12844"/>
    <n v="398164"/>
    <n v="34.24"/>
    <n v="112958"/>
    <n v="136334"/>
  </r>
  <r>
    <x v="19"/>
    <x v="4"/>
    <x v="21"/>
    <n v="13820"/>
    <n v="39"/>
    <n v="1139"/>
    <n v="35309"/>
    <n v="18.11"/>
    <n v="9224"/>
    <n v="6393"/>
  </r>
  <r>
    <x v="19"/>
    <x v="4"/>
    <x v="22"/>
    <n v="14549"/>
    <n v="24"/>
    <n v="1130"/>
    <n v="35030"/>
    <n v="22.35"/>
    <n v="10543"/>
    <n v="7829"/>
  </r>
  <r>
    <x v="19"/>
    <x v="4"/>
    <x v="23"/>
    <n v="13171"/>
    <n v="44"/>
    <n v="1225"/>
    <n v="37975"/>
    <n v="19.89"/>
    <n v="7336"/>
    <n v="7553"/>
  </r>
  <r>
    <x v="19"/>
    <x v="4"/>
    <x v="24"/>
    <n v="271381"/>
    <n v="408"/>
    <n v="16338"/>
    <n v="506478"/>
    <n v="31.22"/>
    <n v="140062"/>
    <n v="158109"/>
  </r>
  <r>
    <x v="19"/>
    <x v="4"/>
    <x v="25"/>
    <n v="43122"/>
    <n v="144"/>
    <n v="4208"/>
    <n v="130448"/>
    <n v="20.83"/>
    <n v="29796"/>
    <n v="27171"/>
  </r>
  <r>
    <x v="19"/>
    <x v="4"/>
    <x v="26"/>
    <n v="46819"/>
    <n v="36"/>
    <n v="1984"/>
    <n v="61504"/>
    <n v="38.700000000000003"/>
    <n v="12989"/>
    <n v="23804"/>
  </r>
  <r>
    <x v="19"/>
    <x v="4"/>
    <x v="27"/>
    <n v="197333"/>
    <n v="93"/>
    <n v="5915"/>
    <n v="183365"/>
    <n v="58.26"/>
    <n v="66116"/>
    <n v="106835"/>
  </r>
  <r>
    <x v="19"/>
    <x v="4"/>
    <x v="28"/>
    <n v="14555"/>
    <n v="38"/>
    <n v="1406"/>
    <n v="43586"/>
    <n v="16.88"/>
    <n v="9083"/>
    <n v="7358"/>
  </r>
  <r>
    <x v="19"/>
    <x v="4"/>
    <x v="29"/>
    <n v="11565"/>
    <n v="42"/>
    <n v="2345"/>
    <n v="72695"/>
    <n v="8.77"/>
    <n v="5481"/>
    <n v="6375"/>
  </r>
  <r>
    <x v="19"/>
    <x v="4"/>
    <x v="30"/>
    <n v="49305"/>
    <n v="75"/>
    <n v="2237"/>
    <n v="69347"/>
    <n v="43.47"/>
    <n v="26789"/>
    <n v="30142"/>
  </r>
  <r>
    <x v="19"/>
    <x v="4"/>
    <x v="31"/>
    <n v="3535"/>
    <n v="23"/>
    <n v="399"/>
    <n v="12369"/>
    <n v="18.329999999999998"/>
    <n v="1985"/>
    <n v="2267"/>
  </r>
  <r>
    <x v="19"/>
    <x v="4"/>
    <x v="32"/>
    <n v="12131"/>
    <n v="27"/>
    <n v="1461"/>
    <n v="45291"/>
    <n v="17"/>
    <n v="7247"/>
    <n v="7700"/>
  </r>
  <r>
    <x v="19"/>
    <x v="4"/>
    <x v="33"/>
    <n v="22220"/>
    <n v="77"/>
    <n v="1964"/>
    <n v="60884"/>
    <n v="25.19"/>
    <n v="13598"/>
    <n v="15336"/>
  </r>
  <r>
    <x v="19"/>
    <x v="4"/>
    <x v="34"/>
    <n v="1828564"/>
    <n v="2862"/>
    <n v="117257"/>
    <n v="3634967"/>
    <n v="29.83"/>
    <n v="911325"/>
    <n v="1084186"/>
  </r>
  <r>
    <x v="20"/>
    <x v="0"/>
    <x v="0"/>
    <n v="14510"/>
    <n v="31"/>
    <n v="955"/>
    <n v="28650"/>
    <n v="30.07"/>
    <n v="9182"/>
    <n v="8616"/>
  </r>
  <r>
    <x v="20"/>
    <x v="0"/>
    <x v="1"/>
    <n v="206427"/>
    <n v="60"/>
    <n v="7485"/>
    <n v="224550"/>
    <n v="60.89"/>
    <n v="96402"/>
    <n v="136726"/>
  </r>
  <r>
    <x v="20"/>
    <x v="0"/>
    <x v="2"/>
    <n v="2618"/>
    <n v="10"/>
    <n v="197"/>
    <n v="5910"/>
    <n v="27.38"/>
    <n v="1184"/>
    <n v="1618"/>
  </r>
  <r>
    <x v="20"/>
    <x v="0"/>
    <x v="3"/>
    <n v="14949"/>
    <n v="30"/>
    <n v="899"/>
    <n v="26970"/>
    <n v="36.619999999999997"/>
    <n v="9611"/>
    <n v="9876"/>
  </r>
  <r>
    <x v="20"/>
    <x v="0"/>
    <x v="4"/>
    <n v="4198"/>
    <n v="7"/>
    <n v="263"/>
    <n v="7890"/>
    <n v="29.2"/>
    <n v="2714"/>
    <n v="2304"/>
  </r>
  <r>
    <x v="20"/>
    <x v="0"/>
    <x v="5"/>
    <n v="52640"/>
    <n v="18"/>
    <n v="1535"/>
    <n v="46050"/>
    <n v="59.79"/>
    <n v="30820"/>
    <n v="27534"/>
  </r>
  <r>
    <x v="20"/>
    <x v="0"/>
    <x v="6"/>
    <n v="11405"/>
    <n v="9"/>
    <n v="458"/>
    <n v="13740"/>
    <n v="39.75"/>
    <n v="7155"/>
    <n v="5461"/>
  </r>
  <r>
    <x v="20"/>
    <x v="0"/>
    <x v="7"/>
    <m/>
    <n v="5"/>
    <n v="65"/>
    <n v="1950"/>
    <m/>
    <m/>
    <m/>
  </r>
  <r>
    <x v="20"/>
    <x v="0"/>
    <x v="8"/>
    <m/>
    <n v="9"/>
    <n v="166"/>
    <n v="4980"/>
    <m/>
    <m/>
    <m/>
  </r>
  <r>
    <x v="20"/>
    <x v="0"/>
    <x v="9"/>
    <n v="5863"/>
    <n v="23"/>
    <n v="404"/>
    <n v="12120"/>
    <n v="38.130000000000003"/>
    <n v="3528"/>
    <n v="4621"/>
  </r>
  <r>
    <x v="20"/>
    <x v="0"/>
    <x v="10"/>
    <n v="5624"/>
    <n v="16"/>
    <n v="311"/>
    <n v="9330"/>
    <n v="33.909999999999997"/>
    <n v="3149"/>
    <n v="3164"/>
  </r>
  <r>
    <x v="20"/>
    <x v="0"/>
    <x v="11"/>
    <n v="14215"/>
    <n v="10"/>
    <n v="329"/>
    <n v="9870"/>
    <n v="59.5"/>
    <n v="7133"/>
    <n v="5873"/>
  </r>
  <r>
    <x v="20"/>
    <x v="0"/>
    <x v="12"/>
    <n v="9726"/>
    <n v="23"/>
    <n v="704"/>
    <n v="21120"/>
    <n v="32.17"/>
    <n v="5511"/>
    <n v="6795"/>
  </r>
  <r>
    <x v="20"/>
    <x v="0"/>
    <x v="13"/>
    <m/>
    <n v="5"/>
    <n v="81"/>
    <n v="2430"/>
    <m/>
    <m/>
    <m/>
  </r>
  <r>
    <x v="20"/>
    <x v="0"/>
    <x v="14"/>
    <m/>
    <n v="8"/>
    <n v="187"/>
    <n v="5610"/>
    <m/>
    <m/>
    <m/>
  </r>
  <r>
    <x v="20"/>
    <x v="0"/>
    <x v="15"/>
    <m/>
    <n v="7"/>
    <n v="56"/>
    <n v="1680"/>
    <m/>
    <m/>
    <m/>
  </r>
  <r>
    <x v="20"/>
    <x v="0"/>
    <x v="16"/>
    <n v="67767"/>
    <n v="24"/>
    <n v="2427"/>
    <n v="72810"/>
    <n v="64.099999999999994"/>
    <n v="37176"/>
    <n v="46673"/>
  </r>
  <r>
    <x v="20"/>
    <x v="0"/>
    <x v="17"/>
    <n v="65425"/>
    <n v="21"/>
    <n v="2317"/>
    <n v="69510"/>
    <n v="64.41"/>
    <n v="36141"/>
    <n v="44773"/>
  </r>
  <r>
    <x v="20"/>
    <x v="0"/>
    <x v="18"/>
    <n v="6122"/>
    <n v="13"/>
    <n v="319"/>
    <n v="9570"/>
    <n v="37.47"/>
    <n v="3462"/>
    <n v="3586"/>
  </r>
  <r>
    <x v="20"/>
    <x v="0"/>
    <x v="19"/>
    <n v="6161"/>
    <n v="16"/>
    <n v="292"/>
    <n v="8760"/>
    <n v="48.88"/>
    <n v="2562"/>
    <n v="4282"/>
  </r>
  <r>
    <x v="20"/>
    <x v="0"/>
    <x v="20"/>
    <n v="111876"/>
    <n v="68"/>
    <n v="3698"/>
    <n v="110940"/>
    <n v="59.66"/>
    <n v="61614"/>
    <n v="66191"/>
  </r>
  <r>
    <x v="20"/>
    <x v="0"/>
    <x v="21"/>
    <m/>
    <n v="7"/>
    <n v="131"/>
    <n v="3930"/>
    <m/>
    <m/>
    <m/>
  </r>
  <r>
    <x v="20"/>
    <x v="0"/>
    <x v="22"/>
    <m/>
    <n v="3"/>
    <n v="177"/>
    <n v="5310"/>
    <m/>
    <m/>
    <m/>
  </r>
  <r>
    <x v="20"/>
    <x v="0"/>
    <x v="23"/>
    <m/>
    <n v="13"/>
    <n v="182"/>
    <n v="5460"/>
    <m/>
    <m/>
    <m/>
  </r>
  <r>
    <x v="20"/>
    <x v="0"/>
    <x v="24"/>
    <n v="119338"/>
    <n v="91"/>
    <n v="4188"/>
    <n v="125640"/>
    <n v="56.17"/>
    <n v="67386"/>
    <n v="70578"/>
  </r>
  <r>
    <x v="20"/>
    <x v="0"/>
    <x v="25"/>
    <n v="17395"/>
    <n v="49"/>
    <n v="1249"/>
    <n v="37470"/>
    <n v="28.6"/>
    <n v="12288"/>
    <n v="10715"/>
  </r>
  <r>
    <x v="20"/>
    <x v="0"/>
    <x v="26"/>
    <m/>
    <n v="5"/>
    <n v="182"/>
    <n v="5460"/>
    <m/>
    <m/>
    <m/>
  </r>
  <r>
    <x v="20"/>
    <x v="0"/>
    <x v="27"/>
    <n v="77434"/>
    <n v="26"/>
    <n v="2463"/>
    <n v="73890"/>
    <n v="57.06"/>
    <n v="29222"/>
    <n v="42163"/>
  </r>
  <r>
    <x v="20"/>
    <x v="0"/>
    <x v="28"/>
    <n v="6507"/>
    <n v="12"/>
    <n v="421"/>
    <n v="12630"/>
    <n v="30.95"/>
    <n v="4140"/>
    <n v="3909"/>
  </r>
  <r>
    <x v="20"/>
    <x v="0"/>
    <x v="29"/>
    <m/>
    <n v="13"/>
    <n v="173"/>
    <n v="5190"/>
    <m/>
    <m/>
    <m/>
  </r>
  <r>
    <x v="20"/>
    <x v="0"/>
    <x v="30"/>
    <n v="18428"/>
    <n v="20"/>
    <n v="729"/>
    <n v="21870"/>
    <n v="59.34"/>
    <n v="12767"/>
    <n v="12978"/>
  </r>
  <r>
    <x v="20"/>
    <x v="0"/>
    <x v="31"/>
    <n v="1221"/>
    <n v="9"/>
    <n v="86"/>
    <n v="2580"/>
    <n v="32.29"/>
    <n v="598"/>
    <n v="833"/>
  </r>
  <r>
    <x v="20"/>
    <x v="0"/>
    <x v="32"/>
    <n v="6018"/>
    <n v="5"/>
    <n v="513"/>
    <n v="15390"/>
    <n v="21.14"/>
    <n v="3130"/>
    <n v="3253"/>
  </r>
  <r>
    <x v="20"/>
    <x v="0"/>
    <x v="33"/>
    <n v="7163"/>
    <n v="24"/>
    <n v="500"/>
    <n v="15000"/>
    <n v="36.25"/>
    <n v="4287"/>
    <n v="5438"/>
  </r>
  <r>
    <x v="20"/>
    <x v="0"/>
    <x v="34"/>
    <n v="691293"/>
    <n v="578"/>
    <n v="27637"/>
    <n v="829110"/>
    <n v="51.38"/>
    <n v="360481"/>
    <n v="425974"/>
  </r>
  <r>
    <x v="20"/>
    <x v="1"/>
    <x v="0"/>
    <n v="39851"/>
    <n v="134"/>
    <n v="1646"/>
    <n v="49380"/>
    <n v="38.94"/>
    <n v="21081"/>
    <n v="19231"/>
  </r>
  <r>
    <x v="20"/>
    <x v="1"/>
    <x v="1"/>
    <n v="101034"/>
    <n v="175"/>
    <n v="3282"/>
    <n v="98460"/>
    <n v="54.4"/>
    <n v="47190"/>
    <n v="53566"/>
  </r>
  <r>
    <x v="20"/>
    <x v="1"/>
    <x v="2"/>
    <n v="10162"/>
    <n v="61"/>
    <n v="618"/>
    <n v="18540"/>
    <n v="27.86"/>
    <n v="6351"/>
    <n v="5166"/>
  </r>
  <r>
    <x v="20"/>
    <x v="1"/>
    <x v="3"/>
    <n v="34927"/>
    <n v="80"/>
    <n v="1266"/>
    <n v="37980"/>
    <n v="52.14"/>
    <n v="21386"/>
    <n v="19802"/>
  </r>
  <r>
    <x v="20"/>
    <x v="1"/>
    <x v="4"/>
    <n v="22651"/>
    <n v="53"/>
    <n v="825"/>
    <n v="24750"/>
    <n v="44.93"/>
    <n v="12143"/>
    <n v="11119"/>
  </r>
  <r>
    <x v="20"/>
    <x v="1"/>
    <x v="5"/>
    <n v="50331"/>
    <n v="81"/>
    <n v="1334"/>
    <n v="40020"/>
    <n v="53.84"/>
    <n v="29954"/>
    <n v="21545"/>
  </r>
  <r>
    <x v="20"/>
    <x v="1"/>
    <x v="6"/>
    <n v="41545"/>
    <n v="71"/>
    <n v="1100"/>
    <n v="33000"/>
    <n v="54.24"/>
    <n v="26995"/>
    <n v="17898"/>
  </r>
  <r>
    <x v="20"/>
    <x v="1"/>
    <x v="7"/>
    <n v="6011"/>
    <n v="20"/>
    <n v="247"/>
    <n v="7410"/>
    <n v="46.92"/>
    <n v="3570"/>
    <n v="3477"/>
  </r>
  <r>
    <x v="20"/>
    <x v="1"/>
    <x v="8"/>
    <n v="12242"/>
    <n v="30"/>
    <n v="490"/>
    <n v="14700"/>
    <n v="46.15"/>
    <n v="7070"/>
    <n v="6784"/>
  </r>
  <r>
    <x v="20"/>
    <x v="1"/>
    <x v="9"/>
    <n v="15032"/>
    <n v="39"/>
    <n v="640"/>
    <n v="19200"/>
    <n v="45.83"/>
    <n v="8578"/>
    <n v="8800"/>
  </r>
  <r>
    <x v="20"/>
    <x v="1"/>
    <x v="10"/>
    <n v="35978"/>
    <n v="63"/>
    <n v="1152"/>
    <n v="34560"/>
    <n v="55.86"/>
    <n v="20344"/>
    <n v="19305"/>
  </r>
  <r>
    <x v="20"/>
    <x v="1"/>
    <x v="11"/>
    <n v="12821"/>
    <n v="18"/>
    <n v="383"/>
    <n v="11490"/>
    <n v="38.090000000000003"/>
    <n v="6272"/>
    <n v="4376"/>
  </r>
  <r>
    <x v="20"/>
    <x v="1"/>
    <x v="12"/>
    <n v="30409"/>
    <n v="54"/>
    <n v="913"/>
    <n v="27390"/>
    <n v="57.16"/>
    <n v="18270"/>
    <n v="15657"/>
  </r>
  <r>
    <x v="20"/>
    <x v="1"/>
    <x v="13"/>
    <n v="8147"/>
    <n v="25"/>
    <n v="468"/>
    <n v="14040"/>
    <n v="33.01"/>
    <n v="4817"/>
    <n v="4634"/>
  </r>
  <r>
    <x v="20"/>
    <x v="1"/>
    <x v="14"/>
    <n v="5471"/>
    <n v="21"/>
    <n v="183"/>
    <n v="5490"/>
    <n v="50.27"/>
    <n v="2835"/>
    <n v="2760"/>
  </r>
  <r>
    <x v="20"/>
    <x v="1"/>
    <x v="15"/>
    <n v="7358"/>
    <n v="28"/>
    <n v="266"/>
    <n v="7980"/>
    <n v="46.28"/>
    <n v="4626"/>
    <n v="3693"/>
  </r>
  <r>
    <x v="20"/>
    <x v="1"/>
    <x v="16"/>
    <n v="37736"/>
    <n v="52"/>
    <n v="1133"/>
    <n v="33990"/>
    <n v="60.07"/>
    <n v="17492"/>
    <n v="20419"/>
  </r>
  <r>
    <x v="20"/>
    <x v="1"/>
    <x v="17"/>
    <n v="24451"/>
    <n v="28"/>
    <n v="720"/>
    <n v="21600"/>
    <n v="63.31"/>
    <n v="11015"/>
    <n v="13676"/>
  </r>
  <r>
    <x v="20"/>
    <x v="1"/>
    <x v="18"/>
    <n v="17738"/>
    <n v="44"/>
    <n v="557"/>
    <n v="16710"/>
    <n v="51.33"/>
    <n v="11548"/>
    <n v="8578"/>
  </r>
  <r>
    <x v="20"/>
    <x v="1"/>
    <x v="19"/>
    <n v="29711"/>
    <n v="76"/>
    <n v="947"/>
    <n v="28410"/>
    <n v="54.13"/>
    <n v="15301"/>
    <n v="15378"/>
  </r>
  <r>
    <x v="20"/>
    <x v="1"/>
    <x v="20"/>
    <n v="80902"/>
    <n v="158"/>
    <n v="2213"/>
    <n v="66390"/>
    <n v="55.94"/>
    <n v="40738"/>
    <n v="37137"/>
  </r>
  <r>
    <x v="20"/>
    <x v="1"/>
    <x v="21"/>
    <n v="8538"/>
    <n v="20"/>
    <n v="254"/>
    <n v="7620"/>
    <n v="45.79"/>
    <n v="5819"/>
    <n v="3489"/>
  </r>
  <r>
    <x v="20"/>
    <x v="1"/>
    <x v="22"/>
    <n v="7580"/>
    <n v="13"/>
    <n v="317"/>
    <n v="9510"/>
    <n v="38.159999999999997"/>
    <n v="5566"/>
    <n v="3629"/>
  </r>
  <r>
    <x v="20"/>
    <x v="1"/>
    <x v="23"/>
    <n v="8379"/>
    <n v="23"/>
    <n v="250"/>
    <n v="7500"/>
    <n v="63.11"/>
    <n v="5039"/>
    <n v="4733"/>
  </r>
  <r>
    <x v="20"/>
    <x v="1"/>
    <x v="24"/>
    <n v="105400"/>
    <n v="214"/>
    <n v="3034"/>
    <n v="91020"/>
    <n v="53.82"/>
    <n v="57162"/>
    <n v="48989"/>
  </r>
  <r>
    <x v="20"/>
    <x v="1"/>
    <x v="25"/>
    <n v="18818"/>
    <n v="63"/>
    <n v="839"/>
    <n v="25170"/>
    <n v="34.72"/>
    <n v="14326"/>
    <n v="8740"/>
  </r>
  <r>
    <x v="20"/>
    <x v="1"/>
    <x v="26"/>
    <n v="10480"/>
    <n v="18"/>
    <n v="246"/>
    <n v="7380"/>
    <n v="59.96"/>
    <n v="4637"/>
    <n v="4425"/>
  </r>
  <r>
    <x v="20"/>
    <x v="1"/>
    <x v="27"/>
    <n v="38079"/>
    <n v="45"/>
    <n v="857"/>
    <n v="25710"/>
    <n v="58.26"/>
    <n v="14453"/>
    <n v="14978"/>
  </r>
  <r>
    <x v="20"/>
    <x v="1"/>
    <x v="28"/>
    <n v="5693"/>
    <n v="17"/>
    <n v="172"/>
    <n v="5160"/>
    <n v="50.39"/>
    <n v="4060"/>
    <n v="2600"/>
  </r>
  <r>
    <x v="20"/>
    <x v="1"/>
    <x v="29"/>
    <n v="5454"/>
    <n v="19"/>
    <n v="198"/>
    <n v="5940"/>
    <n v="49.51"/>
    <n v="2793"/>
    <n v="2941"/>
  </r>
  <r>
    <x v="20"/>
    <x v="1"/>
    <x v="30"/>
    <n v="23541"/>
    <n v="41"/>
    <n v="562"/>
    <n v="16860"/>
    <n v="67.599999999999994"/>
    <n v="12434"/>
    <n v="11398"/>
  </r>
  <r>
    <x v="20"/>
    <x v="1"/>
    <x v="31"/>
    <n v="1418"/>
    <n v="9"/>
    <n v="74"/>
    <n v="2220"/>
    <n v="33.29"/>
    <n v="1051"/>
    <n v="739"/>
  </r>
  <r>
    <x v="20"/>
    <x v="1"/>
    <x v="32"/>
    <n v="5016"/>
    <n v="18"/>
    <n v="270"/>
    <n v="8100"/>
    <n v="28.4"/>
    <n v="3124"/>
    <n v="2300"/>
  </r>
  <r>
    <x v="20"/>
    <x v="1"/>
    <x v="33"/>
    <n v="14580"/>
    <n v="39"/>
    <n v="462"/>
    <n v="13860"/>
    <n v="64.010000000000005"/>
    <n v="8735"/>
    <n v="8872"/>
  </r>
  <r>
    <x v="20"/>
    <x v="1"/>
    <x v="34"/>
    <n v="747631"/>
    <n v="1608"/>
    <n v="24164"/>
    <n v="724920"/>
    <n v="50.79"/>
    <n v="408594"/>
    <n v="368169"/>
  </r>
  <r>
    <x v="20"/>
    <x v="2"/>
    <x v="0"/>
    <n v="11750"/>
    <n v="31"/>
    <n v="1322"/>
    <n v="39660"/>
    <n v="26.08"/>
    <n v="5166"/>
    <n v="10343"/>
  </r>
  <r>
    <x v="20"/>
    <x v="2"/>
    <x v="1"/>
    <n v="42846"/>
    <n v="28"/>
    <n v="2542"/>
    <n v="76260"/>
    <n v="55.13"/>
    <n v="15869"/>
    <n v="42044"/>
  </r>
  <r>
    <x v="20"/>
    <x v="2"/>
    <x v="2"/>
    <n v="3176"/>
    <n v="11"/>
    <n v="352"/>
    <n v="10560"/>
    <n v="26.65"/>
    <n v="2057"/>
    <n v="2814"/>
  </r>
  <r>
    <x v="20"/>
    <x v="2"/>
    <x v="3"/>
    <n v="3899"/>
    <n v="13"/>
    <n v="450"/>
    <n v="13500"/>
    <n v="25.34"/>
    <n v="2171"/>
    <n v="3421"/>
  </r>
  <r>
    <x v="20"/>
    <x v="2"/>
    <x v="4"/>
    <n v="2685"/>
    <n v="6"/>
    <n v="227"/>
    <n v="6810"/>
    <n v="35.76"/>
    <n v="1037"/>
    <n v="2435"/>
  </r>
  <r>
    <x v="20"/>
    <x v="2"/>
    <x v="5"/>
    <n v="12583"/>
    <n v="12"/>
    <n v="984"/>
    <n v="29520"/>
    <n v="37.72"/>
    <n v="5750"/>
    <n v="11135"/>
  </r>
  <r>
    <x v="20"/>
    <x v="2"/>
    <x v="6"/>
    <n v="9220"/>
    <n v="12"/>
    <n v="659"/>
    <n v="19770"/>
    <n v="42.41"/>
    <n v="5045"/>
    <n v="8384"/>
  </r>
  <r>
    <x v="20"/>
    <x v="2"/>
    <x v="7"/>
    <s v="-"/>
    <s v="-"/>
    <s v="-"/>
    <s v="-"/>
    <s v="-"/>
    <s v="-"/>
    <s v="-"/>
  </r>
  <r>
    <x v="20"/>
    <x v="2"/>
    <x v="8"/>
    <m/>
    <n v="3"/>
    <n v="110"/>
    <n v="3300"/>
    <m/>
    <m/>
    <m/>
  </r>
  <r>
    <x v="20"/>
    <x v="2"/>
    <x v="9"/>
    <n v="1377"/>
    <n v="6"/>
    <n v="140"/>
    <n v="4200"/>
    <n v="28.4"/>
    <n v="621"/>
    <n v="1193"/>
  </r>
  <r>
    <x v="20"/>
    <x v="2"/>
    <x v="10"/>
    <n v="3496"/>
    <n v="10"/>
    <n v="420"/>
    <n v="12600"/>
    <n v="27.71"/>
    <n v="1528"/>
    <n v="3492"/>
  </r>
  <r>
    <x v="20"/>
    <x v="2"/>
    <x v="11"/>
    <n v="12133"/>
    <n v="14"/>
    <n v="868"/>
    <n v="26040"/>
    <n v="40.98"/>
    <n v="5889"/>
    <n v="10670"/>
  </r>
  <r>
    <x v="20"/>
    <x v="2"/>
    <x v="12"/>
    <m/>
    <n v="3"/>
    <n v="109"/>
    <n v="3270"/>
    <m/>
    <m/>
    <m/>
  </r>
  <r>
    <x v="20"/>
    <x v="2"/>
    <x v="13"/>
    <m/>
    <n v="2"/>
    <n v="48"/>
    <n v="1440"/>
    <m/>
    <m/>
    <m/>
  </r>
  <r>
    <x v="20"/>
    <x v="2"/>
    <x v="14"/>
    <m/>
    <n v="1"/>
    <n v="16"/>
    <n v="480"/>
    <m/>
    <m/>
    <m/>
  </r>
  <r>
    <x v="20"/>
    <x v="2"/>
    <x v="15"/>
    <m/>
    <n v="5"/>
    <n v="229"/>
    <n v="6870"/>
    <m/>
    <m/>
    <m/>
  </r>
  <r>
    <x v="20"/>
    <x v="2"/>
    <x v="16"/>
    <m/>
    <n v="9"/>
    <n v="977"/>
    <n v="29310"/>
    <m/>
    <m/>
    <m/>
  </r>
  <r>
    <x v="20"/>
    <x v="2"/>
    <x v="17"/>
    <n v="18089"/>
    <n v="8"/>
    <n v="955"/>
    <n v="28650"/>
    <n v="58.51"/>
    <n v="11479"/>
    <n v="16763"/>
  </r>
  <r>
    <x v="20"/>
    <x v="2"/>
    <x v="18"/>
    <n v="4832"/>
    <n v="17"/>
    <n v="602"/>
    <n v="18060"/>
    <n v="25.69"/>
    <n v="3272"/>
    <n v="4640"/>
  </r>
  <r>
    <x v="20"/>
    <x v="2"/>
    <x v="19"/>
    <n v="9121"/>
    <n v="18"/>
    <n v="696"/>
    <n v="20880"/>
    <n v="41.18"/>
    <n v="4365"/>
    <n v="8599"/>
  </r>
  <r>
    <x v="20"/>
    <x v="2"/>
    <x v="20"/>
    <n v="38112"/>
    <n v="40"/>
    <n v="2539"/>
    <n v="76170"/>
    <n v="40.65"/>
    <n v="15545"/>
    <n v="30961"/>
  </r>
  <r>
    <x v="20"/>
    <x v="2"/>
    <x v="21"/>
    <m/>
    <n v="4"/>
    <n v="171"/>
    <n v="5130"/>
    <m/>
    <m/>
    <m/>
  </r>
  <r>
    <x v="20"/>
    <x v="2"/>
    <x v="22"/>
    <m/>
    <n v="5"/>
    <n v="262"/>
    <n v="7860"/>
    <m/>
    <m/>
    <m/>
  </r>
  <r>
    <x v="20"/>
    <x v="2"/>
    <x v="23"/>
    <m/>
    <n v="2"/>
    <n v="30"/>
    <n v="900"/>
    <m/>
    <m/>
    <m/>
  </r>
  <r>
    <x v="20"/>
    <x v="2"/>
    <x v="24"/>
    <n v="41832"/>
    <n v="51"/>
    <n v="3002"/>
    <n v="90060"/>
    <n v="37.75"/>
    <n v="17701"/>
    <n v="34002"/>
  </r>
  <r>
    <x v="20"/>
    <x v="2"/>
    <x v="25"/>
    <n v="9526"/>
    <n v="20"/>
    <n v="867"/>
    <n v="26010"/>
    <n v="33.14"/>
    <n v="5885"/>
    <n v="8620"/>
  </r>
  <r>
    <x v="20"/>
    <x v="2"/>
    <x v="26"/>
    <m/>
    <n v="8"/>
    <n v="414"/>
    <n v="12420"/>
    <m/>
    <m/>
    <m/>
  </r>
  <r>
    <x v="20"/>
    <x v="2"/>
    <x v="27"/>
    <n v="21436"/>
    <n v="15"/>
    <n v="1081"/>
    <n v="32430"/>
    <n v="64.08"/>
    <n v="8432"/>
    <n v="20781"/>
  </r>
  <r>
    <x v="20"/>
    <x v="2"/>
    <x v="28"/>
    <m/>
    <n v="3"/>
    <n v="44"/>
    <n v="1320"/>
    <m/>
    <m/>
    <m/>
  </r>
  <r>
    <x v="20"/>
    <x v="2"/>
    <x v="29"/>
    <m/>
    <n v="1"/>
    <n v="362"/>
    <n v="10860"/>
    <m/>
    <m/>
    <m/>
  </r>
  <r>
    <x v="20"/>
    <x v="2"/>
    <x v="30"/>
    <n v="5816"/>
    <n v="7"/>
    <n v="340"/>
    <n v="10200"/>
    <n v="53.89"/>
    <n v="3002"/>
    <n v="5497"/>
  </r>
  <r>
    <x v="20"/>
    <x v="2"/>
    <x v="31"/>
    <m/>
    <n v="1"/>
    <n v="19"/>
    <n v="570"/>
    <m/>
    <m/>
    <m/>
  </r>
  <r>
    <x v="20"/>
    <x v="2"/>
    <x v="32"/>
    <m/>
    <n v="3"/>
    <n v="313"/>
    <n v="9390"/>
    <m/>
    <m/>
    <m/>
  </r>
  <r>
    <x v="20"/>
    <x v="2"/>
    <x v="33"/>
    <n v="725"/>
    <n v="4"/>
    <n v="110"/>
    <n v="3300"/>
    <n v="21.03"/>
    <n v="467"/>
    <n v="694"/>
  </r>
  <r>
    <x v="20"/>
    <x v="2"/>
    <x v="34"/>
    <n v="230676"/>
    <n v="314"/>
    <n v="17303"/>
    <n v="519090"/>
    <n v="40.11"/>
    <n v="107342"/>
    <n v="208209"/>
  </r>
  <r>
    <x v="20"/>
    <x v="3"/>
    <x v="0"/>
    <n v="13715"/>
    <n v="47"/>
    <n v="6204"/>
    <n v="186120"/>
    <n v="3.17"/>
    <n v="8312"/>
    <n v="5899"/>
  </r>
  <r>
    <x v="20"/>
    <x v="3"/>
    <x v="1"/>
    <n v="17788"/>
    <n v="24"/>
    <n v="3417"/>
    <n v="102510"/>
    <n v="8.4700000000000006"/>
    <n v="10617"/>
    <n v="8686"/>
  </r>
  <r>
    <x v="20"/>
    <x v="3"/>
    <x v="2"/>
    <n v="11631"/>
    <n v="23"/>
    <n v="2937"/>
    <n v="88110"/>
    <n v="6.66"/>
    <n v="5584"/>
    <n v="5869"/>
  </r>
  <r>
    <x v="20"/>
    <x v="3"/>
    <x v="3"/>
    <n v="8482"/>
    <n v="19"/>
    <n v="1728"/>
    <n v="51840"/>
    <n v="8.85"/>
    <n v="4741"/>
    <n v="4586"/>
  </r>
  <r>
    <x v="20"/>
    <x v="3"/>
    <x v="4"/>
    <n v="13692"/>
    <n v="22"/>
    <n v="3054"/>
    <n v="91620"/>
    <n v="7.58"/>
    <n v="4800"/>
    <n v="6941"/>
  </r>
  <r>
    <x v="20"/>
    <x v="3"/>
    <x v="5"/>
    <n v="15434"/>
    <n v="12"/>
    <n v="1327"/>
    <n v="39810"/>
    <n v="18.09"/>
    <n v="8066"/>
    <n v="7200"/>
  </r>
  <r>
    <x v="20"/>
    <x v="3"/>
    <x v="6"/>
    <n v="14037"/>
    <n v="13"/>
    <n v="1663"/>
    <n v="49890"/>
    <n v="12.94"/>
    <n v="8127"/>
    <n v="6454"/>
  </r>
  <r>
    <x v="20"/>
    <x v="3"/>
    <x v="7"/>
    <m/>
    <n v="5"/>
    <n v="850"/>
    <n v="25500"/>
    <m/>
    <m/>
    <m/>
  </r>
  <r>
    <x v="20"/>
    <x v="3"/>
    <x v="8"/>
    <n v="4591"/>
    <n v="12"/>
    <n v="1715"/>
    <n v="51450"/>
    <n v="4"/>
    <n v="2461"/>
    <n v="2060"/>
  </r>
  <r>
    <x v="20"/>
    <x v="3"/>
    <x v="9"/>
    <n v="4964"/>
    <n v="10"/>
    <n v="984"/>
    <n v="29520"/>
    <n v="7.47"/>
    <n v="2124"/>
    <n v="2206"/>
  </r>
  <r>
    <x v="20"/>
    <x v="3"/>
    <x v="10"/>
    <n v="15681"/>
    <n v="19"/>
    <n v="2264"/>
    <n v="67920"/>
    <n v="9.5399999999999991"/>
    <n v="7863"/>
    <n v="6478"/>
  </r>
  <r>
    <x v="20"/>
    <x v="3"/>
    <x v="11"/>
    <n v="6567"/>
    <n v="5"/>
    <n v="496"/>
    <n v="14880"/>
    <n v="20.02"/>
    <n v="3147"/>
    <n v="2979"/>
  </r>
  <r>
    <x v="20"/>
    <x v="3"/>
    <x v="12"/>
    <m/>
    <n v="9"/>
    <n v="807"/>
    <n v="24210"/>
    <m/>
    <m/>
    <m/>
  </r>
  <r>
    <x v="20"/>
    <x v="3"/>
    <x v="13"/>
    <m/>
    <n v="4"/>
    <n v="398"/>
    <n v="11940"/>
    <m/>
    <m/>
    <m/>
  </r>
  <r>
    <x v="20"/>
    <x v="3"/>
    <x v="14"/>
    <n v="2513"/>
    <n v="9"/>
    <n v="799"/>
    <n v="23970"/>
    <n v="4.01"/>
    <n v="738"/>
    <n v="960"/>
  </r>
  <r>
    <x v="20"/>
    <x v="3"/>
    <x v="15"/>
    <n v="2709"/>
    <n v="9"/>
    <n v="1164"/>
    <n v="34920"/>
    <n v="3.79"/>
    <n v="1151"/>
    <n v="1323"/>
  </r>
  <r>
    <x v="20"/>
    <x v="3"/>
    <x v="16"/>
    <m/>
    <n v="3"/>
    <n v="269"/>
    <n v="8070"/>
    <m/>
    <m/>
    <m/>
  </r>
  <r>
    <x v="20"/>
    <x v="3"/>
    <x v="17"/>
    <s v="-"/>
    <s v="-"/>
    <s v="-"/>
    <s v="-"/>
    <s v="-"/>
    <s v="-"/>
    <s v="-"/>
  </r>
  <r>
    <x v="20"/>
    <x v="3"/>
    <x v="18"/>
    <n v="8131"/>
    <n v="16"/>
    <n v="1252"/>
    <n v="37560"/>
    <n v="9.6999999999999993"/>
    <n v="5189"/>
    <n v="3643"/>
  </r>
  <r>
    <x v="20"/>
    <x v="3"/>
    <x v="19"/>
    <n v="16957"/>
    <n v="14"/>
    <n v="3117"/>
    <n v="93510"/>
    <n v="9.65"/>
    <n v="6080"/>
    <n v="9028"/>
  </r>
  <r>
    <x v="20"/>
    <x v="3"/>
    <x v="20"/>
    <n v="27190"/>
    <n v="37"/>
    <n v="4528"/>
    <n v="135840"/>
    <n v="8.67"/>
    <n v="14328"/>
    <n v="11772"/>
  </r>
  <r>
    <x v="20"/>
    <x v="3"/>
    <x v="21"/>
    <m/>
    <n v="7"/>
    <n v="561"/>
    <n v="16830"/>
    <n v="9.16"/>
    <n v="2806"/>
    <n v="1541"/>
  </r>
  <r>
    <x v="20"/>
    <x v="3"/>
    <x v="22"/>
    <n v="3133"/>
    <n v="4"/>
    <n v="524"/>
    <n v="15720"/>
    <n v="7.61"/>
    <n v="2645"/>
    <n v="1197"/>
  </r>
  <r>
    <x v="20"/>
    <x v="3"/>
    <x v="23"/>
    <n v="2488"/>
    <n v="6"/>
    <n v="762"/>
    <n v="22860"/>
    <n v="4.95"/>
    <n v="1847"/>
    <n v="1132"/>
  </r>
  <r>
    <x v="20"/>
    <x v="3"/>
    <x v="24"/>
    <n v="37026"/>
    <n v="54"/>
    <n v="6375"/>
    <n v="191250"/>
    <n v="8.18"/>
    <n v="21626"/>
    <n v="15642"/>
  </r>
  <r>
    <x v="20"/>
    <x v="3"/>
    <x v="25"/>
    <n v="12540"/>
    <n v="13"/>
    <n v="1260"/>
    <n v="37800"/>
    <n v="14.79"/>
    <n v="7510"/>
    <n v="5592"/>
  </r>
  <r>
    <x v="20"/>
    <x v="3"/>
    <x v="26"/>
    <n v="11293"/>
    <n v="5"/>
    <n v="1142"/>
    <n v="34260"/>
    <n v="18.2"/>
    <n v="3867"/>
    <n v="6237"/>
  </r>
  <r>
    <x v="20"/>
    <x v="3"/>
    <x v="27"/>
    <n v="11347"/>
    <n v="8"/>
    <n v="1524"/>
    <n v="45720"/>
    <n v="13.7"/>
    <n v="4637"/>
    <n v="6264"/>
  </r>
  <r>
    <x v="20"/>
    <x v="3"/>
    <x v="28"/>
    <m/>
    <n v="8"/>
    <n v="873"/>
    <n v="26190"/>
    <m/>
    <m/>
    <m/>
  </r>
  <r>
    <x v="20"/>
    <x v="3"/>
    <x v="29"/>
    <n v="4819"/>
    <n v="8"/>
    <n v="1608"/>
    <n v="48240"/>
    <n v="4.87"/>
    <n v="2050"/>
    <n v="2348"/>
  </r>
  <r>
    <x v="20"/>
    <x v="3"/>
    <x v="30"/>
    <n v="5854"/>
    <n v="7"/>
    <n v="606"/>
    <n v="18180"/>
    <n v="12.66"/>
    <n v="3456"/>
    <n v="2301"/>
  </r>
  <r>
    <x v="20"/>
    <x v="3"/>
    <x v="31"/>
    <m/>
    <n v="5"/>
    <n v="271"/>
    <n v="8130"/>
    <m/>
    <m/>
    <m/>
  </r>
  <r>
    <x v="20"/>
    <x v="3"/>
    <x v="32"/>
    <m/>
    <n v="2"/>
    <n v="389"/>
    <n v="11670"/>
    <m/>
    <m/>
    <m/>
  </r>
  <r>
    <x v="20"/>
    <x v="3"/>
    <x v="33"/>
    <n v="2622"/>
    <n v="10"/>
    <n v="878"/>
    <n v="26340"/>
    <n v="5.01"/>
    <n v="1406"/>
    <n v="1319"/>
  </r>
  <r>
    <x v="20"/>
    <x v="3"/>
    <x v="34"/>
    <n v="260939"/>
    <n v="395"/>
    <n v="49371"/>
    <n v="1481130"/>
    <n v="8.31"/>
    <n v="135557"/>
    <n v="123134"/>
  </r>
  <r>
    <x v="20"/>
    <x v="4"/>
    <x v="0"/>
    <n v="79825"/>
    <n v="243"/>
    <n v="10127"/>
    <n v="303810"/>
    <n v="14.51"/>
    <n v="43741"/>
    <n v="44089"/>
  </r>
  <r>
    <x v="20"/>
    <x v="4"/>
    <x v="1"/>
    <n v="368095"/>
    <n v="287"/>
    <n v="16726"/>
    <n v="501780"/>
    <n v="48.03"/>
    <n v="170078"/>
    <n v="241022"/>
  </r>
  <r>
    <x v="20"/>
    <x v="4"/>
    <x v="2"/>
    <n v="27586"/>
    <n v="105"/>
    <n v="4104"/>
    <n v="123120"/>
    <n v="12.56"/>
    <n v="15175"/>
    <n v="15467"/>
  </r>
  <r>
    <x v="20"/>
    <x v="4"/>
    <x v="3"/>
    <n v="62257"/>
    <n v="142"/>
    <n v="4343"/>
    <n v="130290"/>
    <n v="28.92"/>
    <n v="37909"/>
    <n v="37685"/>
  </r>
  <r>
    <x v="20"/>
    <x v="4"/>
    <x v="4"/>
    <n v="43226"/>
    <n v="88"/>
    <n v="4369"/>
    <n v="131070"/>
    <n v="17.39"/>
    <n v="20694"/>
    <n v="22799"/>
  </r>
  <r>
    <x v="20"/>
    <x v="4"/>
    <x v="5"/>
    <n v="130988"/>
    <n v="123"/>
    <n v="5180"/>
    <n v="155400"/>
    <n v="43.38"/>
    <n v="74590"/>
    <n v="67414"/>
  </r>
  <r>
    <x v="20"/>
    <x v="4"/>
    <x v="6"/>
    <n v="76207"/>
    <n v="105"/>
    <n v="3880"/>
    <n v="116400"/>
    <n v="32.81"/>
    <n v="47322"/>
    <n v="38196"/>
  </r>
  <r>
    <x v="20"/>
    <x v="4"/>
    <x v="7"/>
    <n v="9168"/>
    <n v="30"/>
    <n v="1162"/>
    <n v="34860"/>
    <n v="14.76"/>
    <n v="5198"/>
    <n v="5145"/>
  </r>
  <r>
    <x v="20"/>
    <x v="4"/>
    <x v="8"/>
    <n v="18824"/>
    <n v="54"/>
    <n v="2481"/>
    <n v="74430"/>
    <n v="14.02"/>
    <n v="10450"/>
    <n v="10435"/>
  </r>
  <r>
    <x v="20"/>
    <x v="4"/>
    <x v="9"/>
    <n v="27236"/>
    <n v="78"/>
    <n v="2168"/>
    <n v="65040"/>
    <n v="25.86"/>
    <n v="14851"/>
    <n v="16820"/>
  </r>
  <r>
    <x v="20"/>
    <x v="4"/>
    <x v="10"/>
    <n v="60778"/>
    <n v="108"/>
    <n v="4147"/>
    <n v="124410"/>
    <n v="26.07"/>
    <n v="32883"/>
    <n v="32438"/>
  </r>
  <r>
    <x v="20"/>
    <x v="4"/>
    <x v="11"/>
    <n v="45736"/>
    <n v="47"/>
    <n v="2076"/>
    <n v="62280"/>
    <n v="38.369999999999997"/>
    <n v="22441"/>
    <n v="23899"/>
  </r>
  <r>
    <x v="20"/>
    <x v="4"/>
    <x v="12"/>
    <n v="43802"/>
    <n v="89"/>
    <n v="2533"/>
    <n v="75990"/>
    <n v="32.35"/>
    <n v="25583"/>
    <n v="24581"/>
  </r>
  <r>
    <x v="20"/>
    <x v="4"/>
    <x v="13"/>
    <n v="11339"/>
    <n v="36"/>
    <n v="995"/>
    <n v="29850"/>
    <n v="20.74"/>
    <n v="6830"/>
    <n v="6192"/>
  </r>
  <r>
    <x v="20"/>
    <x v="4"/>
    <x v="14"/>
    <n v="12495"/>
    <n v="39"/>
    <n v="1185"/>
    <n v="35550"/>
    <n v="16.87"/>
    <n v="5319"/>
    <n v="5999"/>
  </r>
  <r>
    <x v="20"/>
    <x v="4"/>
    <x v="15"/>
    <n v="11198"/>
    <n v="49"/>
    <n v="1715"/>
    <n v="51450"/>
    <n v="11.91"/>
    <n v="6256"/>
    <n v="6128"/>
  </r>
  <r>
    <x v="20"/>
    <x v="4"/>
    <x v="16"/>
    <n v="128222"/>
    <n v="88"/>
    <n v="4806"/>
    <n v="144180"/>
    <n v="60.34"/>
    <n v="69909"/>
    <n v="86995"/>
  </r>
  <r>
    <x v="20"/>
    <x v="4"/>
    <x v="17"/>
    <n v="107964"/>
    <n v="57"/>
    <n v="3992"/>
    <n v="119760"/>
    <n v="62.8"/>
    <n v="58635"/>
    <n v="75211"/>
  </r>
  <r>
    <x v="20"/>
    <x v="4"/>
    <x v="18"/>
    <n v="36824"/>
    <n v="90"/>
    <n v="2730"/>
    <n v="81900"/>
    <n v="24.96"/>
    <n v="23471"/>
    <n v="20446"/>
  </r>
  <r>
    <x v="20"/>
    <x v="4"/>
    <x v="19"/>
    <n v="61950"/>
    <n v="124"/>
    <n v="5052"/>
    <n v="151560"/>
    <n v="24.6"/>
    <n v="28308"/>
    <n v="37286"/>
  </r>
  <r>
    <x v="20"/>
    <x v="4"/>
    <x v="20"/>
    <n v="258079"/>
    <n v="303"/>
    <n v="12978"/>
    <n v="389340"/>
    <n v="37.520000000000003"/>
    <n v="132224"/>
    <n v="146061"/>
  </r>
  <r>
    <x v="20"/>
    <x v="4"/>
    <x v="21"/>
    <n v="15700"/>
    <n v="38"/>
    <n v="1117"/>
    <n v="33510"/>
    <n v="20.100000000000001"/>
    <n v="10555"/>
    <n v="6735"/>
  </r>
  <r>
    <x v="20"/>
    <x v="4"/>
    <x v="22"/>
    <n v="16642"/>
    <n v="25"/>
    <n v="1280"/>
    <n v="38400"/>
    <n v="22.88"/>
    <n v="12749"/>
    <n v="8786"/>
  </r>
  <r>
    <x v="20"/>
    <x v="4"/>
    <x v="23"/>
    <n v="13175"/>
    <n v="44"/>
    <n v="1224"/>
    <n v="36720"/>
    <n v="20.78"/>
    <n v="8346"/>
    <n v="7629"/>
  </r>
  <r>
    <x v="20"/>
    <x v="4"/>
    <x v="24"/>
    <n v="303596"/>
    <n v="410"/>
    <n v="16599"/>
    <n v="497970"/>
    <n v="33.979999999999997"/>
    <n v="163875"/>
    <n v="169210"/>
  </r>
  <r>
    <x v="20"/>
    <x v="4"/>
    <x v="25"/>
    <n v="58279"/>
    <n v="145"/>
    <n v="4215"/>
    <n v="126450"/>
    <n v="26.62"/>
    <n v="40009"/>
    <n v="33667"/>
  </r>
  <r>
    <x v="20"/>
    <x v="4"/>
    <x v="26"/>
    <n v="35138"/>
    <n v="36"/>
    <n v="1984"/>
    <n v="59520"/>
    <n v="31.76"/>
    <n v="13733"/>
    <n v="18906"/>
  </r>
  <r>
    <x v="20"/>
    <x v="4"/>
    <x v="27"/>
    <n v="148295"/>
    <n v="94"/>
    <n v="5925"/>
    <n v="177750"/>
    <n v="47.36"/>
    <n v="56744"/>
    <n v="84186"/>
  </r>
  <r>
    <x v="20"/>
    <x v="4"/>
    <x v="28"/>
    <n v="16034"/>
    <n v="40"/>
    <n v="1510"/>
    <n v="45300"/>
    <n v="18.3"/>
    <n v="10811"/>
    <n v="8289"/>
  </r>
  <r>
    <x v="20"/>
    <x v="4"/>
    <x v="29"/>
    <n v="13744"/>
    <n v="41"/>
    <n v="2341"/>
    <n v="70230"/>
    <n v="10.78"/>
    <n v="6680"/>
    <n v="7568"/>
  </r>
  <r>
    <x v="20"/>
    <x v="4"/>
    <x v="30"/>
    <n v="53638"/>
    <n v="75"/>
    <n v="2237"/>
    <n v="67110"/>
    <n v="47.94"/>
    <n v="31658"/>
    <n v="32173"/>
  </r>
  <r>
    <x v="20"/>
    <x v="4"/>
    <x v="31"/>
    <n v="3905"/>
    <n v="24"/>
    <n v="450"/>
    <n v="13500"/>
    <n v="17.420000000000002"/>
    <n v="2433"/>
    <n v="2352"/>
  </r>
  <r>
    <x v="20"/>
    <x v="4"/>
    <x v="32"/>
    <n v="17066"/>
    <n v="28"/>
    <n v="1485"/>
    <n v="44550"/>
    <n v="21.95"/>
    <n v="10130"/>
    <n v="9778"/>
  </r>
  <r>
    <x v="20"/>
    <x v="4"/>
    <x v="33"/>
    <n v="25090"/>
    <n v="77"/>
    <n v="1950"/>
    <n v="58500"/>
    <n v="27.9"/>
    <n v="14896"/>
    <n v="16322"/>
  </r>
  <r>
    <x v="20"/>
    <x v="4"/>
    <x v="34"/>
    <n v="1930539"/>
    <n v="2895"/>
    <n v="118475"/>
    <n v="3554250"/>
    <n v="31.67"/>
    <n v="1011974"/>
    <n v="1125486"/>
  </r>
  <r>
    <x v="21"/>
    <x v="0"/>
    <x v="0"/>
    <n v="18594"/>
    <n v="32"/>
    <n v="965"/>
    <n v="29915"/>
    <n v="37.22"/>
    <n v="9513"/>
    <n v="11135"/>
  </r>
  <r>
    <x v="21"/>
    <x v="0"/>
    <x v="1"/>
    <n v="252986"/>
    <n v="59"/>
    <n v="7467"/>
    <n v="231477"/>
    <n v="73.3"/>
    <n v="114682"/>
    <n v="169683"/>
  </r>
  <r>
    <x v="21"/>
    <x v="0"/>
    <x v="2"/>
    <n v="2303"/>
    <n v="10"/>
    <n v="197"/>
    <n v="6107"/>
    <n v="23.61"/>
    <n v="1431"/>
    <n v="1442"/>
  </r>
  <r>
    <x v="21"/>
    <x v="0"/>
    <x v="3"/>
    <n v="17118"/>
    <n v="30"/>
    <n v="893"/>
    <n v="27683"/>
    <n v="41"/>
    <n v="10237"/>
    <n v="11351"/>
  </r>
  <r>
    <x v="21"/>
    <x v="0"/>
    <x v="4"/>
    <n v="5079"/>
    <n v="8"/>
    <n v="267"/>
    <n v="8277"/>
    <n v="37.28"/>
    <n v="3401"/>
    <n v="3086"/>
  </r>
  <r>
    <x v="21"/>
    <x v="0"/>
    <x v="5"/>
    <n v="60414"/>
    <n v="18"/>
    <n v="1535"/>
    <n v="47585"/>
    <n v="71.069999999999993"/>
    <n v="36217"/>
    <n v="33818"/>
  </r>
  <r>
    <x v="21"/>
    <x v="0"/>
    <x v="6"/>
    <n v="12947"/>
    <n v="9"/>
    <n v="458"/>
    <n v="14198"/>
    <n v="50.55"/>
    <n v="7407"/>
    <n v="7177"/>
  </r>
  <r>
    <x v="21"/>
    <x v="0"/>
    <x v="7"/>
    <m/>
    <n v="5"/>
    <n v="65"/>
    <n v="2015"/>
    <m/>
    <m/>
    <m/>
  </r>
  <r>
    <x v="21"/>
    <x v="0"/>
    <x v="8"/>
    <m/>
    <n v="8"/>
    <n v="149"/>
    <n v="4619"/>
    <m/>
    <m/>
    <m/>
  </r>
  <r>
    <x v="21"/>
    <x v="0"/>
    <x v="9"/>
    <n v="8002"/>
    <n v="23"/>
    <n v="404"/>
    <n v="12524"/>
    <n v="47.45"/>
    <n v="4723"/>
    <n v="5943"/>
  </r>
  <r>
    <x v="21"/>
    <x v="0"/>
    <x v="10"/>
    <n v="5214"/>
    <n v="16"/>
    <n v="311"/>
    <n v="9641"/>
    <n v="36.82"/>
    <n v="2493"/>
    <n v="3550"/>
  </r>
  <r>
    <x v="21"/>
    <x v="0"/>
    <x v="11"/>
    <n v="8682"/>
    <n v="10"/>
    <n v="329"/>
    <n v="10199"/>
    <n v="42.22"/>
    <n v="5021"/>
    <n v="4306"/>
  </r>
  <r>
    <x v="21"/>
    <x v="0"/>
    <x v="12"/>
    <n v="11203"/>
    <n v="23"/>
    <n v="704"/>
    <n v="21824"/>
    <n v="35.049999999999997"/>
    <n v="5718"/>
    <n v="7649"/>
  </r>
  <r>
    <x v="21"/>
    <x v="0"/>
    <x v="13"/>
    <m/>
    <n v="5"/>
    <n v="81"/>
    <n v="2511"/>
    <m/>
    <m/>
    <m/>
  </r>
  <r>
    <x v="21"/>
    <x v="0"/>
    <x v="14"/>
    <m/>
    <n v="8"/>
    <n v="187"/>
    <n v="5797"/>
    <m/>
    <m/>
    <m/>
  </r>
  <r>
    <x v="21"/>
    <x v="0"/>
    <x v="15"/>
    <m/>
    <n v="7"/>
    <n v="56"/>
    <n v="1736"/>
    <m/>
    <m/>
    <m/>
  </r>
  <r>
    <x v="21"/>
    <x v="0"/>
    <x v="16"/>
    <n v="77142"/>
    <n v="24"/>
    <n v="2427"/>
    <n v="75237"/>
    <n v="70.98"/>
    <n v="45265"/>
    <n v="53402"/>
  </r>
  <r>
    <x v="21"/>
    <x v="0"/>
    <x v="17"/>
    <n v="74302"/>
    <n v="21"/>
    <n v="2317"/>
    <n v="71827"/>
    <n v="71.430000000000007"/>
    <n v="43931"/>
    <n v="51307"/>
  </r>
  <r>
    <x v="21"/>
    <x v="0"/>
    <x v="18"/>
    <n v="6132"/>
    <n v="13"/>
    <n v="319"/>
    <n v="9889"/>
    <n v="35.979999999999997"/>
    <n v="3580"/>
    <n v="3558"/>
  </r>
  <r>
    <x v="21"/>
    <x v="0"/>
    <x v="19"/>
    <n v="5874"/>
    <n v="17"/>
    <n v="321"/>
    <n v="9951"/>
    <n v="38.44"/>
    <n v="2724"/>
    <n v="3825"/>
  </r>
  <r>
    <x v="21"/>
    <x v="0"/>
    <x v="20"/>
    <n v="140652"/>
    <n v="69"/>
    <n v="3761"/>
    <n v="116591"/>
    <n v="73.33"/>
    <n v="77331"/>
    <n v="85498"/>
  </r>
  <r>
    <x v="21"/>
    <x v="0"/>
    <x v="21"/>
    <m/>
    <n v="7"/>
    <n v="131"/>
    <n v="4061"/>
    <m/>
    <m/>
    <m/>
  </r>
  <r>
    <x v="21"/>
    <x v="0"/>
    <x v="22"/>
    <m/>
    <n v="3"/>
    <n v="177"/>
    <n v="5487"/>
    <m/>
    <m/>
    <m/>
  </r>
  <r>
    <x v="21"/>
    <x v="0"/>
    <x v="23"/>
    <m/>
    <n v="13"/>
    <n v="182"/>
    <n v="5642"/>
    <m/>
    <m/>
    <m/>
  </r>
  <r>
    <x v="21"/>
    <x v="0"/>
    <x v="24"/>
    <n v="151010"/>
    <n v="92"/>
    <n v="4251"/>
    <n v="131781"/>
    <n v="69.66"/>
    <n v="85632"/>
    <n v="91801"/>
  </r>
  <r>
    <x v="21"/>
    <x v="0"/>
    <x v="25"/>
    <n v="24227"/>
    <n v="50"/>
    <n v="1278"/>
    <n v="39618"/>
    <n v="34.42"/>
    <n v="17903"/>
    <n v="13636"/>
  </r>
  <r>
    <x v="21"/>
    <x v="0"/>
    <x v="26"/>
    <m/>
    <n v="5"/>
    <n v="182"/>
    <n v="5642"/>
    <m/>
    <m/>
    <m/>
  </r>
  <r>
    <x v="21"/>
    <x v="0"/>
    <x v="27"/>
    <n v="76078"/>
    <n v="26"/>
    <n v="2463"/>
    <n v="76353"/>
    <n v="53.3"/>
    <n v="34548"/>
    <n v="40698"/>
  </r>
  <r>
    <x v="21"/>
    <x v="0"/>
    <x v="28"/>
    <n v="7529"/>
    <n v="12"/>
    <n v="422"/>
    <n v="13082"/>
    <n v="36.270000000000003"/>
    <n v="5277"/>
    <n v="4745"/>
  </r>
  <r>
    <x v="21"/>
    <x v="0"/>
    <x v="29"/>
    <m/>
    <n v="13"/>
    <n v="173"/>
    <n v="5363"/>
    <m/>
    <m/>
    <m/>
  </r>
  <r>
    <x v="21"/>
    <x v="0"/>
    <x v="30"/>
    <n v="19975"/>
    <n v="20"/>
    <n v="760"/>
    <n v="23560"/>
    <n v="60.07"/>
    <n v="13854"/>
    <n v="14152"/>
  </r>
  <r>
    <x v="21"/>
    <x v="0"/>
    <x v="31"/>
    <m/>
    <n v="9"/>
    <n v="86"/>
    <n v="2666"/>
    <m/>
    <m/>
    <m/>
  </r>
  <r>
    <x v="21"/>
    <x v="0"/>
    <x v="32"/>
    <n v="10493"/>
    <n v="5"/>
    <n v="513"/>
    <n v="15903"/>
    <n v="35.5"/>
    <n v="5090"/>
    <n v="5645"/>
  </r>
  <r>
    <x v="21"/>
    <x v="0"/>
    <x v="33"/>
    <n v="8522"/>
    <n v="24"/>
    <n v="500"/>
    <n v="15500"/>
    <n v="41.19"/>
    <n v="5201"/>
    <n v="6384"/>
  </r>
  <r>
    <x v="21"/>
    <x v="0"/>
    <x v="34"/>
    <n v="806307"/>
    <n v="581"/>
    <n v="27763"/>
    <n v="860653"/>
    <n v="58.93"/>
    <n v="428408"/>
    <n v="507156"/>
  </r>
  <r>
    <x v="21"/>
    <x v="1"/>
    <x v="0"/>
    <n v="45196"/>
    <n v="134"/>
    <n v="1648"/>
    <n v="51088"/>
    <n v="43.75"/>
    <n v="23881"/>
    <n v="22353"/>
  </r>
  <r>
    <x v="21"/>
    <x v="1"/>
    <x v="1"/>
    <n v="112645"/>
    <n v="171"/>
    <n v="3226"/>
    <n v="100006"/>
    <n v="58.09"/>
    <n v="53413"/>
    <n v="58097"/>
  </r>
  <r>
    <x v="21"/>
    <x v="1"/>
    <x v="2"/>
    <n v="13830"/>
    <n v="63"/>
    <n v="633"/>
    <n v="19623"/>
    <n v="33.68"/>
    <n v="8815"/>
    <n v="6609"/>
  </r>
  <r>
    <x v="21"/>
    <x v="1"/>
    <x v="3"/>
    <n v="39611"/>
    <n v="80"/>
    <n v="1268"/>
    <n v="39308"/>
    <n v="55.18"/>
    <n v="24524"/>
    <n v="21689"/>
  </r>
  <r>
    <x v="21"/>
    <x v="1"/>
    <x v="4"/>
    <n v="26622"/>
    <n v="55"/>
    <n v="841"/>
    <n v="26071"/>
    <n v="53.06"/>
    <n v="13853"/>
    <n v="13832"/>
  </r>
  <r>
    <x v="21"/>
    <x v="1"/>
    <x v="5"/>
    <n v="49709"/>
    <n v="81"/>
    <n v="1335"/>
    <n v="41385"/>
    <n v="53.98"/>
    <n v="28786"/>
    <n v="22339"/>
  </r>
  <r>
    <x v="21"/>
    <x v="1"/>
    <x v="6"/>
    <n v="43347"/>
    <n v="70"/>
    <n v="1089"/>
    <n v="33759"/>
    <n v="56.7"/>
    <n v="27294"/>
    <n v="19141"/>
  </r>
  <r>
    <x v="21"/>
    <x v="1"/>
    <x v="7"/>
    <n v="8397"/>
    <n v="21"/>
    <n v="255"/>
    <n v="7905"/>
    <n v="65.62"/>
    <n v="4449"/>
    <n v="5187"/>
  </r>
  <r>
    <x v="21"/>
    <x v="1"/>
    <x v="8"/>
    <n v="13403"/>
    <n v="30"/>
    <n v="490"/>
    <n v="15190"/>
    <n v="51.97"/>
    <n v="7741"/>
    <n v="7894"/>
  </r>
  <r>
    <x v="21"/>
    <x v="1"/>
    <x v="9"/>
    <n v="21900"/>
    <n v="40"/>
    <n v="658"/>
    <n v="20398"/>
    <n v="57.54"/>
    <n v="11110"/>
    <n v="11737"/>
  </r>
  <r>
    <x v="21"/>
    <x v="1"/>
    <x v="10"/>
    <n v="38903"/>
    <n v="63"/>
    <n v="1152"/>
    <n v="35712"/>
    <n v="57.23"/>
    <n v="21036"/>
    <n v="20439"/>
  </r>
  <r>
    <x v="21"/>
    <x v="1"/>
    <x v="11"/>
    <n v="8101"/>
    <n v="18"/>
    <n v="380"/>
    <n v="11780"/>
    <n v="25.94"/>
    <n v="4352"/>
    <n v="3056"/>
  </r>
  <r>
    <x v="21"/>
    <x v="1"/>
    <x v="12"/>
    <n v="36362"/>
    <n v="56"/>
    <n v="950"/>
    <n v="29450"/>
    <n v="63.34"/>
    <n v="20610"/>
    <n v="18655"/>
  </r>
  <r>
    <x v="21"/>
    <x v="1"/>
    <x v="13"/>
    <n v="9002"/>
    <n v="25"/>
    <n v="468"/>
    <n v="14508"/>
    <n v="38.29"/>
    <n v="5455"/>
    <n v="5555"/>
  </r>
  <r>
    <x v="21"/>
    <x v="1"/>
    <x v="14"/>
    <n v="6577"/>
    <n v="22"/>
    <n v="195"/>
    <n v="6045"/>
    <n v="58.28"/>
    <n v="3459"/>
    <n v="3523"/>
  </r>
  <r>
    <x v="21"/>
    <x v="1"/>
    <x v="15"/>
    <n v="7478"/>
    <n v="28"/>
    <n v="266"/>
    <n v="8246"/>
    <n v="47.15"/>
    <n v="5045"/>
    <n v="3888"/>
  </r>
  <r>
    <x v="21"/>
    <x v="1"/>
    <x v="16"/>
    <n v="42817"/>
    <n v="52"/>
    <n v="1123"/>
    <n v="34813"/>
    <n v="67.349999999999994"/>
    <n v="19936"/>
    <n v="23446"/>
  </r>
  <r>
    <x v="21"/>
    <x v="1"/>
    <x v="17"/>
    <n v="28823"/>
    <n v="28"/>
    <n v="710"/>
    <n v="22010"/>
    <n v="73.349999999999994"/>
    <n v="12701"/>
    <n v="16144"/>
  </r>
  <r>
    <x v="21"/>
    <x v="1"/>
    <x v="18"/>
    <n v="19479"/>
    <n v="44"/>
    <n v="557"/>
    <n v="17267"/>
    <n v="54.06"/>
    <n v="12198"/>
    <n v="9335"/>
  </r>
  <r>
    <x v="21"/>
    <x v="1"/>
    <x v="19"/>
    <n v="27233"/>
    <n v="78"/>
    <n v="978"/>
    <n v="30318"/>
    <n v="48.92"/>
    <n v="14790"/>
    <n v="14832"/>
  </r>
  <r>
    <x v="21"/>
    <x v="1"/>
    <x v="20"/>
    <n v="89236"/>
    <n v="158"/>
    <n v="2170"/>
    <n v="67270"/>
    <n v="60.69"/>
    <n v="43906"/>
    <n v="40824"/>
  </r>
  <r>
    <x v="21"/>
    <x v="1"/>
    <x v="21"/>
    <n v="8954"/>
    <n v="20"/>
    <n v="254"/>
    <n v="7874"/>
    <n v="48.34"/>
    <n v="6119"/>
    <n v="3806"/>
  </r>
  <r>
    <x v="21"/>
    <x v="1"/>
    <x v="22"/>
    <n v="9866"/>
    <n v="13"/>
    <n v="317"/>
    <n v="9827"/>
    <n v="49.45"/>
    <n v="6873"/>
    <n v="4859"/>
  </r>
  <r>
    <x v="21"/>
    <x v="1"/>
    <x v="23"/>
    <n v="9985"/>
    <n v="23"/>
    <n v="250"/>
    <n v="7750"/>
    <n v="71.010000000000005"/>
    <n v="5834"/>
    <n v="5503"/>
  </r>
  <r>
    <x v="21"/>
    <x v="1"/>
    <x v="24"/>
    <n v="118042"/>
    <n v="214"/>
    <n v="2991"/>
    <n v="92721"/>
    <n v="59.31"/>
    <n v="62732"/>
    <n v="54992"/>
  </r>
  <r>
    <x v="21"/>
    <x v="1"/>
    <x v="25"/>
    <n v="26128"/>
    <n v="64"/>
    <n v="874"/>
    <n v="27094"/>
    <n v="43.21"/>
    <n v="19832"/>
    <n v="11706"/>
  </r>
  <r>
    <x v="21"/>
    <x v="1"/>
    <x v="26"/>
    <n v="7330"/>
    <n v="20"/>
    <n v="263"/>
    <n v="8153"/>
    <n v="39.67"/>
    <n v="4850"/>
    <n v="3234"/>
  </r>
  <r>
    <x v="21"/>
    <x v="1"/>
    <x v="27"/>
    <n v="29703"/>
    <n v="44"/>
    <n v="851"/>
    <n v="26381"/>
    <n v="47.26"/>
    <n v="13120"/>
    <n v="12467"/>
  </r>
  <r>
    <x v="21"/>
    <x v="1"/>
    <x v="28"/>
    <n v="5909"/>
    <n v="17"/>
    <n v="177"/>
    <n v="5487"/>
    <n v="52.03"/>
    <n v="4693"/>
    <n v="2855"/>
  </r>
  <r>
    <x v="21"/>
    <x v="1"/>
    <x v="29"/>
    <n v="5308"/>
    <n v="19"/>
    <n v="198"/>
    <n v="6138"/>
    <n v="46.12"/>
    <n v="2827"/>
    <n v="2831"/>
  </r>
  <r>
    <x v="21"/>
    <x v="1"/>
    <x v="30"/>
    <n v="23154"/>
    <n v="41"/>
    <n v="563"/>
    <n v="17453"/>
    <n v="67.87"/>
    <n v="12699"/>
    <n v="11846"/>
  </r>
  <r>
    <x v="21"/>
    <x v="1"/>
    <x v="31"/>
    <n v="1597"/>
    <n v="9"/>
    <n v="74"/>
    <n v="2294"/>
    <n v="40.76"/>
    <n v="1200"/>
    <n v="935"/>
  </r>
  <r>
    <x v="21"/>
    <x v="1"/>
    <x v="32"/>
    <n v="8732"/>
    <n v="19"/>
    <n v="277"/>
    <n v="8587"/>
    <n v="45.93"/>
    <n v="5762"/>
    <n v="3944"/>
  </r>
  <r>
    <x v="21"/>
    <x v="1"/>
    <x v="33"/>
    <n v="15882"/>
    <n v="40"/>
    <n v="484"/>
    <n v="15004"/>
    <n v="59.44"/>
    <n v="9155"/>
    <n v="8918"/>
  </r>
  <r>
    <x v="21"/>
    <x v="1"/>
    <x v="34"/>
    <n v="812395"/>
    <n v="1618"/>
    <n v="24264"/>
    <n v="752184"/>
    <n v="53.89"/>
    <n v="447617"/>
    <n v="405334"/>
  </r>
  <r>
    <x v="21"/>
    <x v="2"/>
    <x v="0"/>
    <n v="17764"/>
    <n v="32"/>
    <n v="1520"/>
    <n v="47120"/>
    <n v="32.909999999999997"/>
    <n v="7694"/>
    <n v="15509"/>
  </r>
  <r>
    <x v="21"/>
    <x v="2"/>
    <x v="1"/>
    <n v="49659"/>
    <n v="28"/>
    <n v="2609"/>
    <n v="80879"/>
    <n v="59.44"/>
    <n v="18553"/>
    <n v="48077"/>
  </r>
  <r>
    <x v="21"/>
    <x v="2"/>
    <x v="2"/>
    <n v="4647"/>
    <n v="11"/>
    <n v="355"/>
    <n v="11005"/>
    <n v="39.28"/>
    <n v="2854"/>
    <n v="4323"/>
  </r>
  <r>
    <x v="21"/>
    <x v="2"/>
    <x v="3"/>
    <n v="5736"/>
    <n v="14"/>
    <n v="514"/>
    <n v="15934"/>
    <n v="32.700000000000003"/>
    <n v="2871"/>
    <n v="5211"/>
  </r>
  <r>
    <x v="21"/>
    <x v="2"/>
    <x v="4"/>
    <n v="2758"/>
    <n v="5"/>
    <n v="212"/>
    <n v="6572"/>
    <n v="38.47"/>
    <n v="1267"/>
    <n v="2528"/>
  </r>
  <r>
    <x v="21"/>
    <x v="2"/>
    <x v="5"/>
    <n v="15021"/>
    <n v="12"/>
    <n v="984"/>
    <n v="30504"/>
    <n v="43.52"/>
    <n v="7115"/>
    <n v="13275"/>
  </r>
  <r>
    <x v="21"/>
    <x v="2"/>
    <x v="6"/>
    <n v="11396"/>
    <n v="12"/>
    <n v="659"/>
    <n v="20429"/>
    <n v="49.45"/>
    <n v="6185"/>
    <n v="10102"/>
  </r>
  <r>
    <x v="21"/>
    <x v="2"/>
    <x v="7"/>
    <s v="-"/>
    <s v="-"/>
    <s v="-"/>
    <s v="-"/>
    <s v="-"/>
    <s v="-"/>
    <s v="-"/>
  </r>
  <r>
    <x v="21"/>
    <x v="2"/>
    <x v="8"/>
    <m/>
    <n v="3"/>
    <n v="110"/>
    <n v="3410"/>
    <m/>
    <m/>
    <m/>
  </r>
  <r>
    <x v="21"/>
    <x v="2"/>
    <x v="9"/>
    <n v="1519"/>
    <n v="6"/>
    <n v="140"/>
    <n v="4340"/>
    <n v="30.02"/>
    <n v="716"/>
    <n v="1303"/>
  </r>
  <r>
    <x v="21"/>
    <x v="2"/>
    <x v="10"/>
    <n v="4907"/>
    <n v="10"/>
    <n v="420"/>
    <n v="13020"/>
    <n v="37.6"/>
    <n v="2390"/>
    <n v="4895"/>
  </r>
  <r>
    <x v="21"/>
    <x v="2"/>
    <x v="11"/>
    <n v="5860"/>
    <n v="13"/>
    <n v="857"/>
    <n v="26567"/>
    <n v="21.08"/>
    <n v="2901"/>
    <n v="5601"/>
  </r>
  <r>
    <x v="21"/>
    <x v="2"/>
    <x v="12"/>
    <m/>
    <n v="3"/>
    <n v="109"/>
    <n v="3379"/>
    <m/>
    <m/>
    <m/>
  </r>
  <r>
    <x v="21"/>
    <x v="2"/>
    <x v="13"/>
    <m/>
    <n v="2"/>
    <n v="48"/>
    <n v="1488"/>
    <m/>
    <m/>
    <m/>
  </r>
  <r>
    <x v="21"/>
    <x v="2"/>
    <x v="14"/>
    <m/>
    <n v="2"/>
    <n v="42"/>
    <n v="1302"/>
    <m/>
    <m/>
    <m/>
  </r>
  <r>
    <x v="21"/>
    <x v="2"/>
    <x v="15"/>
    <m/>
    <n v="5"/>
    <n v="229"/>
    <n v="7099"/>
    <m/>
    <m/>
    <m/>
  </r>
  <r>
    <x v="21"/>
    <x v="2"/>
    <x v="16"/>
    <m/>
    <n v="9"/>
    <n v="983"/>
    <n v="30473"/>
    <m/>
    <m/>
    <m/>
  </r>
  <r>
    <x v="21"/>
    <x v="2"/>
    <x v="17"/>
    <n v="20340"/>
    <n v="8"/>
    <n v="961"/>
    <n v="29791"/>
    <n v="62.35"/>
    <n v="10552"/>
    <n v="18575"/>
  </r>
  <r>
    <x v="21"/>
    <x v="2"/>
    <x v="18"/>
    <n v="6918"/>
    <n v="19"/>
    <n v="674"/>
    <n v="20894"/>
    <n v="31.81"/>
    <n v="4458"/>
    <n v="6647"/>
  </r>
  <r>
    <x v="21"/>
    <x v="2"/>
    <x v="19"/>
    <n v="10637"/>
    <n v="21"/>
    <n v="766"/>
    <n v="23746"/>
    <n v="42.71"/>
    <n v="5456"/>
    <n v="10141"/>
  </r>
  <r>
    <x v="21"/>
    <x v="2"/>
    <x v="20"/>
    <n v="40503"/>
    <n v="38"/>
    <n v="2438"/>
    <n v="75578"/>
    <n v="44.39"/>
    <n v="18334"/>
    <n v="33546"/>
  </r>
  <r>
    <x v="21"/>
    <x v="2"/>
    <x v="21"/>
    <m/>
    <n v="4"/>
    <n v="171"/>
    <n v="5301"/>
    <m/>
    <m/>
    <m/>
  </r>
  <r>
    <x v="21"/>
    <x v="2"/>
    <x v="22"/>
    <m/>
    <n v="5"/>
    <n v="262"/>
    <n v="8122"/>
    <m/>
    <m/>
    <m/>
  </r>
  <r>
    <x v="21"/>
    <x v="2"/>
    <x v="23"/>
    <m/>
    <n v="2"/>
    <n v="30"/>
    <n v="930"/>
    <m/>
    <m/>
    <m/>
  </r>
  <r>
    <x v="21"/>
    <x v="2"/>
    <x v="24"/>
    <n v="44858"/>
    <n v="49"/>
    <n v="2901"/>
    <n v="89931"/>
    <n v="41.35"/>
    <n v="21159"/>
    <n v="37190"/>
  </r>
  <r>
    <x v="21"/>
    <x v="2"/>
    <x v="25"/>
    <n v="12082"/>
    <n v="20"/>
    <n v="888"/>
    <n v="27528"/>
    <n v="40.950000000000003"/>
    <n v="7625"/>
    <n v="11273"/>
  </r>
  <r>
    <x v="21"/>
    <x v="2"/>
    <x v="26"/>
    <m/>
    <n v="8"/>
    <n v="413"/>
    <n v="12803"/>
    <m/>
    <m/>
    <m/>
  </r>
  <r>
    <x v="21"/>
    <x v="2"/>
    <x v="27"/>
    <n v="16176"/>
    <n v="15"/>
    <n v="1079"/>
    <n v="33449"/>
    <n v="46.16"/>
    <n v="8393"/>
    <n v="15440"/>
  </r>
  <r>
    <x v="21"/>
    <x v="2"/>
    <x v="28"/>
    <m/>
    <n v="3"/>
    <n v="44"/>
    <n v="1364"/>
    <m/>
    <m/>
    <m/>
  </r>
  <r>
    <x v="21"/>
    <x v="2"/>
    <x v="29"/>
    <m/>
    <n v="2"/>
    <n v="376"/>
    <n v="11656"/>
    <m/>
    <m/>
    <m/>
  </r>
  <r>
    <x v="21"/>
    <x v="2"/>
    <x v="30"/>
    <m/>
    <n v="7"/>
    <n v="340"/>
    <n v="10540"/>
    <m/>
    <m/>
    <m/>
  </r>
  <r>
    <x v="21"/>
    <x v="2"/>
    <x v="31"/>
    <m/>
    <n v="1"/>
    <n v="19"/>
    <n v="589"/>
    <m/>
    <m/>
    <m/>
  </r>
  <r>
    <x v="21"/>
    <x v="2"/>
    <x v="32"/>
    <m/>
    <n v="3"/>
    <n v="313"/>
    <n v="9703"/>
    <m/>
    <m/>
    <m/>
  </r>
  <r>
    <x v="21"/>
    <x v="2"/>
    <x v="33"/>
    <n v="822"/>
    <n v="4"/>
    <n v="110"/>
    <n v="3410"/>
    <n v="23.49"/>
    <n v="555"/>
    <n v="801"/>
  </r>
  <r>
    <x v="21"/>
    <x v="2"/>
    <x v="34"/>
    <n v="255140"/>
    <n v="319"/>
    <n v="17714"/>
    <n v="549134"/>
    <n v="42.13"/>
    <n v="124528"/>
    <n v="231351"/>
  </r>
  <r>
    <x v="21"/>
    <x v="3"/>
    <x v="0"/>
    <n v="22070"/>
    <n v="47"/>
    <n v="5825"/>
    <n v="180575"/>
    <n v="5.57"/>
    <n v="13123"/>
    <n v="10065"/>
  </r>
  <r>
    <x v="21"/>
    <x v="3"/>
    <x v="1"/>
    <n v="22719"/>
    <n v="25"/>
    <n v="3442"/>
    <n v="106702"/>
    <n v="11.35"/>
    <n v="13308"/>
    <n v="12106"/>
  </r>
  <r>
    <x v="21"/>
    <x v="3"/>
    <x v="2"/>
    <n v="18740"/>
    <n v="23"/>
    <n v="2932"/>
    <n v="90892"/>
    <n v="9.86"/>
    <n v="9146"/>
    <n v="8962"/>
  </r>
  <r>
    <x v="21"/>
    <x v="3"/>
    <x v="3"/>
    <n v="11028"/>
    <n v="19"/>
    <n v="1728"/>
    <n v="53568"/>
    <n v="10.63"/>
    <n v="6091"/>
    <n v="5695"/>
  </r>
  <r>
    <x v="21"/>
    <x v="3"/>
    <x v="4"/>
    <n v="18329"/>
    <n v="22"/>
    <n v="3054"/>
    <n v="94674"/>
    <n v="8.7100000000000009"/>
    <n v="8258"/>
    <n v="8242"/>
  </r>
  <r>
    <x v="21"/>
    <x v="3"/>
    <x v="5"/>
    <n v="17582"/>
    <n v="12"/>
    <n v="1327"/>
    <n v="41137"/>
    <n v="18.91"/>
    <n v="9451"/>
    <n v="7781"/>
  </r>
  <r>
    <x v="21"/>
    <x v="3"/>
    <x v="6"/>
    <n v="15857"/>
    <n v="12"/>
    <n v="1660"/>
    <n v="51460"/>
    <n v="13.45"/>
    <n v="9341"/>
    <n v="6919"/>
  </r>
  <r>
    <x v="21"/>
    <x v="3"/>
    <x v="7"/>
    <m/>
    <n v="5"/>
    <n v="848"/>
    <n v="26288"/>
    <m/>
    <m/>
    <m/>
  </r>
  <r>
    <x v="21"/>
    <x v="3"/>
    <x v="8"/>
    <n v="5367"/>
    <n v="12"/>
    <n v="1715"/>
    <n v="53165"/>
    <n v="4.99"/>
    <n v="2970"/>
    <n v="2654"/>
  </r>
  <r>
    <x v="21"/>
    <x v="3"/>
    <x v="9"/>
    <n v="6326"/>
    <n v="11"/>
    <n v="969"/>
    <n v="30039"/>
    <n v="9.18"/>
    <n v="2510"/>
    <n v="2759"/>
  </r>
  <r>
    <x v="21"/>
    <x v="3"/>
    <x v="10"/>
    <n v="17573"/>
    <n v="19"/>
    <n v="2264"/>
    <n v="70184"/>
    <n v="10.54"/>
    <n v="8554"/>
    <n v="7397"/>
  </r>
  <r>
    <x v="21"/>
    <x v="3"/>
    <x v="11"/>
    <n v="4479"/>
    <n v="5"/>
    <n v="496"/>
    <n v="15376"/>
    <n v="12.7"/>
    <n v="2580"/>
    <n v="1952"/>
  </r>
  <r>
    <x v="21"/>
    <x v="3"/>
    <x v="12"/>
    <m/>
    <n v="10"/>
    <n v="909"/>
    <n v="28179"/>
    <m/>
    <m/>
    <m/>
  </r>
  <r>
    <x v="21"/>
    <x v="3"/>
    <x v="13"/>
    <m/>
    <n v="3"/>
    <n v="314"/>
    <n v="9734"/>
    <m/>
    <m/>
    <m/>
  </r>
  <r>
    <x v="21"/>
    <x v="3"/>
    <x v="14"/>
    <n v="4563"/>
    <n v="10"/>
    <n v="857"/>
    <n v="26567"/>
    <n v="7.34"/>
    <n v="2059"/>
    <n v="1949"/>
  </r>
  <r>
    <x v="21"/>
    <x v="3"/>
    <x v="15"/>
    <n v="3546"/>
    <n v="9"/>
    <n v="1164"/>
    <n v="36084"/>
    <n v="5.66"/>
    <n v="1669"/>
    <n v="2041"/>
  </r>
  <r>
    <x v="21"/>
    <x v="3"/>
    <x v="16"/>
    <m/>
    <n v="3"/>
    <n v="269"/>
    <n v="8339"/>
    <m/>
    <m/>
    <m/>
  </r>
  <r>
    <x v="21"/>
    <x v="3"/>
    <x v="17"/>
    <s v="-"/>
    <s v="-"/>
    <s v="-"/>
    <s v="-"/>
    <s v="-"/>
    <s v="-"/>
    <s v="-"/>
  </r>
  <r>
    <x v="21"/>
    <x v="3"/>
    <x v="18"/>
    <n v="11780"/>
    <n v="17"/>
    <n v="1318"/>
    <n v="40858"/>
    <n v="14.89"/>
    <n v="7092"/>
    <n v="6084"/>
  </r>
  <r>
    <x v="21"/>
    <x v="3"/>
    <x v="19"/>
    <n v="23555"/>
    <n v="16"/>
    <n v="3243"/>
    <n v="100533"/>
    <n v="10.6"/>
    <n v="8622"/>
    <n v="10653"/>
  </r>
  <r>
    <x v="21"/>
    <x v="3"/>
    <x v="20"/>
    <n v="32194"/>
    <n v="39"/>
    <n v="4621"/>
    <n v="143251"/>
    <n v="9.81"/>
    <n v="16232"/>
    <n v="14051"/>
  </r>
  <r>
    <x v="21"/>
    <x v="3"/>
    <x v="21"/>
    <n v="4963"/>
    <n v="7"/>
    <n v="561"/>
    <n v="17391"/>
    <n v="11.37"/>
    <n v="3071"/>
    <n v="1978"/>
  </r>
  <r>
    <x v="21"/>
    <x v="3"/>
    <x v="22"/>
    <n v="3902"/>
    <n v="4"/>
    <n v="524"/>
    <n v="16244"/>
    <n v="9.06"/>
    <n v="3182"/>
    <n v="1471"/>
  </r>
  <r>
    <x v="21"/>
    <x v="3"/>
    <x v="23"/>
    <n v="4154"/>
    <n v="7"/>
    <n v="832"/>
    <n v="25792"/>
    <n v="7.14"/>
    <n v="2598"/>
    <n v="1842"/>
  </r>
  <r>
    <x v="21"/>
    <x v="3"/>
    <x v="24"/>
    <n v="45213"/>
    <n v="57"/>
    <n v="6538"/>
    <n v="202678"/>
    <n v="9.5399999999999991"/>
    <n v="25083"/>
    <n v="19342"/>
  </r>
  <r>
    <x v="21"/>
    <x v="3"/>
    <x v="25"/>
    <n v="16705"/>
    <n v="13"/>
    <n v="1260"/>
    <n v="39060"/>
    <n v="19.25"/>
    <n v="9761"/>
    <n v="7520"/>
  </r>
  <r>
    <x v="21"/>
    <x v="3"/>
    <x v="26"/>
    <n v="7041"/>
    <n v="6"/>
    <n v="1278"/>
    <n v="39618"/>
    <n v="8.98"/>
    <n v="4359"/>
    <n v="3558"/>
  </r>
  <r>
    <x v="21"/>
    <x v="3"/>
    <x v="27"/>
    <n v="13318"/>
    <n v="8"/>
    <n v="1524"/>
    <n v="47244"/>
    <n v="14"/>
    <n v="7110"/>
    <n v="6615"/>
  </r>
  <r>
    <x v="21"/>
    <x v="3"/>
    <x v="28"/>
    <m/>
    <n v="9"/>
    <n v="893"/>
    <n v="27683"/>
    <m/>
    <m/>
    <m/>
  </r>
  <r>
    <x v="21"/>
    <x v="3"/>
    <x v="29"/>
    <n v="7343"/>
    <n v="9"/>
    <n v="1712"/>
    <n v="53072"/>
    <n v="5.26"/>
    <n v="2982"/>
    <n v="2790"/>
  </r>
  <r>
    <x v="21"/>
    <x v="3"/>
    <x v="30"/>
    <m/>
    <n v="7"/>
    <n v="615"/>
    <n v="19065"/>
    <m/>
    <m/>
    <m/>
  </r>
  <r>
    <x v="21"/>
    <x v="3"/>
    <x v="31"/>
    <n v="1348"/>
    <n v="5"/>
    <n v="271"/>
    <n v="8401"/>
    <n v="8.81"/>
    <n v="1017"/>
    <n v="740"/>
  </r>
  <r>
    <x v="21"/>
    <x v="3"/>
    <x v="32"/>
    <m/>
    <n v="2"/>
    <n v="389"/>
    <n v="12059"/>
    <m/>
    <m/>
    <m/>
  </r>
  <r>
    <x v="21"/>
    <x v="3"/>
    <x v="33"/>
    <n v="3385"/>
    <n v="12"/>
    <n v="1024"/>
    <n v="31744"/>
    <n v="6.16"/>
    <n v="1934"/>
    <n v="1957"/>
  </r>
  <r>
    <x v="21"/>
    <x v="3"/>
    <x v="34"/>
    <n v="331361"/>
    <n v="408"/>
    <n v="49838"/>
    <n v="1544978"/>
    <n v="9.94"/>
    <n v="176954"/>
    <n v="153603"/>
  </r>
  <r>
    <x v="21"/>
    <x v="4"/>
    <x v="0"/>
    <n v="103624"/>
    <n v="245"/>
    <n v="9958"/>
    <n v="308698"/>
    <n v="19.13"/>
    <n v="54210"/>
    <n v="59061"/>
  </r>
  <r>
    <x v="21"/>
    <x v="4"/>
    <x v="1"/>
    <n v="438009"/>
    <n v="283"/>
    <n v="16744"/>
    <n v="519064"/>
    <n v="55.48"/>
    <n v="199955"/>
    <n v="287964"/>
  </r>
  <r>
    <x v="21"/>
    <x v="4"/>
    <x v="2"/>
    <n v="39520"/>
    <n v="107"/>
    <n v="4117"/>
    <n v="127627"/>
    <n v="16.72"/>
    <n v="22246"/>
    <n v="21337"/>
  </r>
  <r>
    <x v="21"/>
    <x v="4"/>
    <x v="3"/>
    <n v="73493"/>
    <n v="143"/>
    <n v="4403"/>
    <n v="136493"/>
    <n v="32.200000000000003"/>
    <n v="43723"/>
    <n v="43945"/>
  </r>
  <r>
    <x v="21"/>
    <x v="4"/>
    <x v="4"/>
    <n v="52788"/>
    <n v="90"/>
    <n v="4374"/>
    <n v="135594"/>
    <n v="20.420000000000002"/>
    <n v="26778"/>
    <n v="27688"/>
  </r>
  <r>
    <x v="21"/>
    <x v="4"/>
    <x v="5"/>
    <n v="142726"/>
    <n v="123"/>
    <n v="5181"/>
    <n v="160611"/>
    <n v="48.07"/>
    <n v="81569"/>
    <n v="77211"/>
  </r>
  <r>
    <x v="21"/>
    <x v="4"/>
    <x v="6"/>
    <n v="83547"/>
    <n v="103"/>
    <n v="3866"/>
    <n v="119846"/>
    <n v="36.159999999999997"/>
    <n v="50227"/>
    <n v="43339"/>
  </r>
  <r>
    <x v="21"/>
    <x v="4"/>
    <x v="7"/>
    <n v="12879"/>
    <n v="31"/>
    <n v="1168"/>
    <n v="36208"/>
    <n v="20.66"/>
    <n v="6832"/>
    <n v="7480"/>
  </r>
  <r>
    <x v="21"/>
    <x v="4"/>
    <x v="8"/>
    <n v="20973"/>
    <n v="53"/>
    <n v="2464"/>
    <n v="76384"/>
    <n v="15.98"/>
    <n v="11890"/>
    <n v="12206"/>
  </r>
  <r>
    <x v="21"/>
    <x v="4"/>
    <x v="9"/>
    <n v="37746"/>
    <n v="80"/>
    <n v="2171"/>
    <n v="67301"/>
    <n v="32.31"/>
    <n v="19058"/>
    <n v="21742"/>
  </r>
  <r>
    <x v="21"/>
    <x v="4"/>
    <x v="10"/>
    <n v="66597"/>
    <n v="108"/>
    <n v="4147"/>
    <n v="128557"/>
    <n v="28.22"/>
    <n v="34473"/>
    <n v="36281"/>
  </r>
  <r>
    <x v="21"/>
    <x v="4"/>
    <x v="11"/>
    <n v="27122"/>
    <n v="46"/>
    <n v="2062"/>
    <n v="63922"/>
    <n v="23.33"/>
    <n v="14853"/>
    <n v="14915"/>
  </r>
  <r>
    <x v="21"/>
    <x v="4"/>
    <x v="12"/>
    <n v="52794"/>
    <n v="92"/>
    <n v="2672"/>
    <n v="82832"/>
    <n v="35.659999999999997"/>
    <n v="28718"/>
    <n v="29542"/>
  </r>
  <r>
    <x v="21"/>
    <x v="4"/>
    <x v="13"/>
    <n v="12550"/>
    <n v="35"/>
    <n v="911"/>
    <n v="28241"/>
    <n v="26.36"/>
    <n v="7257"/>
    <n v="7443"/>
  </r>
  <r>
    <x v="21"/>
    <x v="4"/>
    <x v="14"/>
    <n v="16213"/>
    <n v="42"/>
    <n v="1281"/>
    <n v="39711"/>
    <n v="21.06"/>
    <n v="7824"/>
    <n v="8364"/>
  </r>
  <r>
    <x v="21"/>
    <x v="4"/>
    <x v="15"/>
    <n v="12108"/>
    <n v="49"/>
    <n v="1715"/>
    <n v="53165"/>
    <n v="13.08"/>
    <n v="7408"/>
    <n v="6955"/>
  </r>
  <r>
    <x v="21"/>
    <x v="4"/>
    <x v="16"/>
    <n v="146370"/>
    <n v="88"/>
    <n v="4802"/>
    <n v="148862"/>
    <n v="66.66"/>
    <n v="80308"/>
    <n v="99232"/>
  </r>
  <r>
    <x v="21"/>
    <x v="4"/>
    <x v="17"/>
    <n v="123465"/>
    <n v="57"/>
    <n v="3988"/>
    <n v="123628"/>
    <n v="69.58"/>
    <n v="67184"/>
    <n v="86026"/>
  </r>
  <r>
    <x v="21"/>
    <x v="4"/>
    <x v="18"/>
    <n v="44309"/>
    <n v="93"/>
    <n v="2868"/>
    <n v="88908"/>
    <n v="28.82"/>
    <n v="27329"/>
    <n v="25623"/>
  </r>
  <r>
    <x v="21"/>
    <x v="4"/>
    <x v="19"/>
    <n v="67298"/>
    <n v="132"/>
    <n v="5308"/>
    <n v="164548"/>
    <n v="23.97"/>
    <n v="31591"/>
    <n v="39450"/>
  </r>
  <r>
    <x v="21"/>
    <x v="4"/>
    <x v="20"/>
    <n v="302585"/>
    <n v="304"/>
    <n v="12990"/>
    <n v="402690"/>
    <n v="43.19"/>
    <n v="155803"/>
    <n v="173919"/>
  </r>
  <r>
    <x v="21"/>
    <x v="4"/>
    <x v="21"/>
    <n v="17192"/>
    <n v="38"/>
    <n v="1117"/>
    <n v="34627"/>
    <n v="22.73"/>
    <n v="11350"/>
    <n v="7870"/>
  </r>
  <r>
    <x v="21"/>
    <x v="4"/>
    <x v="22"/>
    <n v="22327"/>
    <n v="25"/>
    <n v="1280"/>
    <n v="39680"/>
    <n v="29.9"/>
    <n v="17286"/>
    <n v="11863"/>
  </r>
  <r>
    <x v="21"/>
    <x v="4"/>
    <x v="23"/>
    <n v="17019"/>
    <n v="45"/>
    <n v="1294"/>
    <n v="40114"/>
    <n v="24.11"/>
    <n v="10168"/>
    <n v="9673"/>
  </r>
  <r>
    <x v="21"/>
    <x v="4"/>
    <x v="24"/>
    <n v="359122"/>
    <n v="412"/>
    <n v="16681"/>
    <n v="517111"/>
    <n v="39.32"/>
    <n v="194606"/>
    <n v="203325"/>
  </r>
  <r>
    <x v="21"/>
    <x v="4"/>
    <x v="25"/>
    <n v="79143"/>
    <n v="147"/>
    <n v="4300"/>
    <n v="133300"/>
    <n v="33.11"/>
    <n v="55121"/>
    <n v="44135"/>
  </r>
  <r>
    <x v="21"/>
    <x v="4"/>
    <x v="26"/>
    <n v="25907"/>
    <n v="39"/>
    <n v="2136"/>
    <n v="66216"/>
    <n v="20.72"/>
    <n v="15182"/>
    <n v="13720"/>
  </r>
  <r>
    <x v="21"/>
    <x v="4"/>
    <x v="27"/>
    <n v="135275"/>
    <n v="93"/>
    <n v="5917"/>
    <n v="183427"/>
    <n v="41.01"/>
    <n v="63172"/>
    <n v="75219"/>
  </r>
  <r>
    <x v="21"/>
    <x v="4"/>
    <x v="28"/>
    <n v="18628"/>
    <n v="41"/>
    <n v="1536"/>
    <n v="47616"/>
    <n v="21.25"/>
    <n v="13184"/>
    <n v="10120"/>
  </r>
  <r>
    <x v="21"/>
    <x v="4"/>
    <x v="29"/>
    <n v="16473"/>
    <n v="43"/>
    <n v="2459"/>
    <n v="76229"/>
    <n v="10.68"/>
    <n v="7756"/>
    <n v="8141"/>
  </r>
  <r>
    <x v="21"/>
    <x v="4"/>
    <x v="30"/>
    <n v="59194"/>
    <n v="75"/>
    <n v="2278"/>
    <n v="70618"/>
    <n v="51.39"/>
    <n v="35761"/>
    <n v="36288"/>
  </r>
  <r>
    <x v="21"/>
    <x v="4"/>
    <x v="31"/>
    <n v="4155"/>
    <n v="24"/>
    <n v="450"/>
    <n v="13950"/>
    <n v="18.899999999999999"/>
    <n v="2804"/>
    <n v="2636"/>
  </r>
  <r>
    <x v="21"/>
    <x v="4"/>
    <x v="32"/>
    <n v="28029"/>
    <n v="29"/>
    <n v="1492"/>
    <n v="46252"/>
    <n v="34.64"/>
    <n v="16827"/>
    <n v="16024"/>
  </r>
  <r>
    <x v="21"/>
    <x v="4"/>
    <x v="33"/>
    <n v="28611"/>
    <n v="80"/>
    <n v="2118"/>
    <n v="65658"/>
    <n v="27.51"/>
    <n v="16845"/>
    <n v="18060"/>
  </r>
  <r>
    <x v="21"/>
    <x v="4"/>
    <x v="34"/>
    <n v="2205203"/>
    <n v="2926"/>
    <n v="119579"/>
    <n v="3706949"/>
    <n v="35"/>
    <n v="1177507"/>
    <n v="1297444"/>
  </r>
  <r>
    <x v="22"/>
    <x v="0"/>
    <x v="0"/>
    <n v="20791"/>
    <n v="32"/>
    <n v="960"/>
    <n v="28800"/>
    <n v="43.12"/>
    <n v="9045"/>
    <n v="12418"/>
  </r>
  <r>
    <x v="22"/>
    <x v="0"/>
    <x v="1"/>
    <n v="296718"/>
    <n v="59"/>
    <n v="7467"/>
    <n v="224010"/>
    <n v="85.55"/>
    <n v="136307"/>
    <n v="191640"/>
  </r>
  <r>
    <x v="22"/>
    <x v="0"/>
    <x v="2"/>
    <n v="2422"/>
    <n v="10"/>
    <n v="193"/>
    <n v="5790"/>
    <n v="32.28"/>
    <n v="1589"/>
    <n v="1869"/>
  </r>
  <r>
    <x v="22"/>
    <x v="0"/>
    <x v="3"/>
    <n v="18832"/>
    <n v="30"/>
    <n v="893"/>
    <n v="26790"/>
    <n v="39.520000000000003"/>
    <n v="12300"/>
    <n v="10587"/>
  </r>
  <r>
    <x v="22"/>
    <x v="0"/>
    <x v="4"/>
    <n v="4446"/>
    <n v="9"/>
    <n v="273"/>
    <n v="8190"/>
    <n v="28.62"/>
    <n v="2992"/>
    <n v="2344"/>
  </r>
  <r>
    <x v="22"/>
    <x v="0"/>
    <x v="5"/>
    <n v="66685"/>
    <n v="18"/>
    <n v="1535"/>
    <n v="46050"/>
    <n v="81.2"/>
    <n v="42291"/>
    <n v="37392"/>
  </r>
  <r>
    <x v="22"/>
    <x v="0"/>
    <x v="6"/>
    <n v="13265"/>
    <n v="9"/>
    <n v="458"/>
    <n v="13740"/>
    <n v="56.03"/>
    <n v="7734"/>
    <n v="7699"/>
  </r>
  <r>
    <x v="22"/>
    <x v="0"/>
    <x v="7"/>
    <m/>
    <n v="5"/>
    <n v="65"/>
    <n v="1950"/>
    <m/>
    <m/>
    <m/>
  </r>
  <r>
    <x v="22"/>
    <x v="0"/>
    <x v="8"/>
    <m/>
    <n v="8"/>
    <n v="149"/>
    <n v="4470"/>
    <m/>
    <m/>
    <m/>
  </r>
  <r>
    <x v="22"/>
    <x v="0"/>
    <x v="9"/>
    <n v="7558"/>
    <n v="23"/>
    <n v="404"/>
    <n v="12120"/>
    <n v="47.44"/>
    <n v="4081"/>
    <n v="5750"/>
  </r>
  <r>
    <x v="22"/>
    <x v="0"/>
    <x v="10"/>
    <n v="5709"/>
    <n v="16"/>
    <n v="316"/>
    <n v="9480"/>
    <n v="37.61"/>
    <n v="3541"/>
    <n v="3565"/>
  </r>
  <r>
    <x v="22"/>
    <x v="0"/>
    <x v="11"/>
    <n v="7428"/>
    <n v="10"/>
    <n v="329"/>
    <n v="9870"/>
    <n v="42.07"/>
    <n v="5017"/>
    <n v="4152"/>
  </r>
  <r>
    <x v="22"/>
    <x v="0"/>
    <x v="12"/>
    <n v="8491"/>
    <n v="24"/>
    <n v="710"/>
    <n v="21300"/>
    <n v="29.19"/>
    <n v="5011"/>
    <n v="6217"/>
  </r>
  <r>
    <x v="22"/>
    <x v="0"/>
    <x v="13"/>
    <m/>
    <n v="5"/>
    <n v="81"/>
    <n v="2430"/>
    <m/>
    <m/>
    <m/>
  </r>
  <r>
    <x v="22"/>
    <x v="0"/>
    <x v="14"/>
    <m/>
    <n v="8"/>
    <n v="189"/>
    <n v="5670"/>
    <m/>
    <m/>
    <m/>
  </r>
  <r>
    <x v="22"/>
    <x v="0"/>
    <x v="15"/>
    <n v="230"/>
    <n v="7"/>
    <n v="56"/>
    <n v="1680"/>
    <n v="10.71"/>
    <n v="129"/>
    <n v="180"/>
  </r>
  <r>
    <x v="22"/>
    <x v="0"/>
    <x v="16"/>
    <n v="82221"/>
    <n v="24"/>
    <n v="2427"/>
    <n v="72810"/>
    <n v="80.7"/>
    <n v="43494"/>
    <n v="58755"/>
  </r>
  <r>
    <x v="22"/>
    <x v="0"/>
    <x v="17"/>
    <n v="79466"/>
    <n v="21"/>
    <n v="2317"/>
    <n v="69510"/>
    <n v="81.510000000000005"/>
    <n v="42043"/>
    <n v="56658"/>
  </r>
  <r>
    <x v="22"/>
    <x v="0"/>
    <x v="18"/>
    <n v="8728"/>
    <n v="13"/>
    <n v="320"/>
    <n v="9600"/>
    <n v="50.79"/>
    <n v="5070"/>
    <n v="4876"/>
  </r>
  <r>
    <x v="22"/>
    <x v="0"/>
    <x v="19"/>
    <n v="8496"/>
    <n v="18"/>
    <n v="342"/>
    <n v="10260"/>
    <n v="50.55"/>
    <n v="4040"/>
    <n v="5186"/>
  </r>
  <r>
    <x v="22"/>
    <x v="0"/>
    <x v="20"/>
    <n v="146420"/>
    <n v="69"/>
    <n v="3761"/>
    <n v="112830"/>
    <n v="77.599999999999994"/>
    <n v="91638"/>
    <n v="87560"/>
  </r>
  <r>
    <x v="22"/>
    <x v="0"/>
    <x v="21"/>
    <m/>
    <n v="7"/>
    <n v="131"/>
    <n v="3930"/>
    <m/>
    <m/>
    <m/>
  </r>
  <r>
    <x v="22"/>
    <x v="0"/>
    <x v="22"/>
    <m/>
    <n v="4"/>
    <n v="234"/>
    <n v="7020"/>
    <m/>
    <m/>
    <m/>
  </r>
  <r>
    <x v="22"/>
    <x v="0"/>
    <x v="23"/>
    <m/>
    <n v="13"/>
    <n v="182"/>
    <n v="5460"/>
    <m/>
    <m/>
    <m/>
  </r>
  <r>
    <x v="22"/>
    <x v="0"/>
    <x v="24"/>
    <n v="159246"/>
    <n v="93"/>
    <n v="4308"/>
    <n v="129240"/>
    <n v="73.47"/>
    <n v="102993"/>
    <n v="94951"/>
  </r>
  <r>
    <x v="22"/>
    <x v="0"/>
    <x v="25"/>
    <n v="32703"/>
    <n v="50"/>
    <n v="1285"/>
    <n v="38550"/>
    <n v="48.61"/>
    <n v="25373"/>
    <n v="18739"/>
  </r>
  <r>
    <x v="22"/>
    <x v="0"/>
    <x v="26"/>
    <m/>
    <n v="5"/>
    <n v="182"/>
    <n v="5460"/>
    <m/>
    <m/>
    <m/>
  </r>
  <r>
    <x v="22"/>
    <x v="0"/>
    <x v="27"/>
    <n v="93616"/>
    <n v="26"/>
    <n v="2484"/>
    <n v="74520"/>
    <n v="70.25"/>
    <n v="45653"/>
    <n v="52353"/>
  </r>
  <r>
    <x v="22"/>
    <x v="0"/>
    <x v="28"/>
    <n v="8375"/>
    <n v="12"/>
    <n v="430"/>
    <n v="12900"/>
    <n v="39.47"/>
    <n v="6334"/>
    <n v="5091"/>
  </r>
  <r>
    <x v="22"/>
    <x v="0"/>
    <x v="29"/>
    <m/>
    <n v="14"/>
    <n v="177"/>
    <n v="5310"/>
    <m/>
    <m/>
    <m/>
  </r>
  <r>
    <x v="22"/>
    <x v="0"/>
    <x v="30"/>
    <n v="22564"/>
    <n v="19"/>
    <n v="717"/>
    <n v="21510"/>
    <n v="73.05"/>
    <n v="14511"/>
    <n v="15712"/>
  </r>
  <r>
    <x v="22"/>
    <x v="0"/>
    <x v="31"/>
    <m/>
    <n v="9"/>
    <n v="86"/>
    <n v="2580"/>
    <m/>
    <m/>
    <m/>
  </r>
  <r>
    <x v="22"/>
    <x v="0"/>
    <x v="32"/>
    <n v="18149"/>
    <n v="6"/>
    <n v="575"/>
    <n v="17250"/>
    <n v="58.97"/>
    <n v="9481"/>
    <n v="10173"/>
  </r>
  <r>
    <x v="22"/>
    <x v="0"/>
    <x v="33"/>
    <n v="9028"/>
    <n v="23"/>
    <n v="476"/>
    <n v="14280"/>
    <n v="44.8"/>
    <n v="6025"/>
    <n v="6397"/>
  </r>
  <r>
    <x v="22"/>
    <x v="0"/>
    <x v="34"/>
    <n v="914597"/>
    <n v="585"/>
    <n v="27887"/>
    <n v="836610"/>
    <n v="67.8"/>
    <n v="503153"/>
    <n v="567252"/>
  </r>
  <r>
    <x v="22"/>
    <x v="1"/>
    <x v="0"/>
    <n v="52308"/>
    <n v="134"/>
    <n v="1650"/>
    <n v="49500"/>
    <n v="51.62"/>
    <n v="27847"/>
    <n v="25552"/>
  </r>
  <r>
    <x v="22"/>
    <x v="1"/>
    <x v="1"/>
    <n v="129128"/>
    <n v="169"/>
    <n v="3196"/>
    <n v="95880"/>
    <n v="69.400000000000006"/>
    <n v="59964"/>
    <n v="66543"/>
  </r>
  <r>
    <x v="22"/>
    <x v="1"/>
    <x v="2"/>
    <n v="16048"/>
    <n v="63"/>
    <n v="633"/>
    <n v="18990"/>
    <n v="41.98"/>
    <n v="10806"/>
    <n v="7972"/>
  </r>
  <r>
    <x v="22"/>
    <x v="1"/>
    <x v="3"/>
    <n v="40264"/>
    <n v="81"/>
    <n v="1284"/>
    <n v="38520"/>
    <n v="57.69"/>
    <n v="23816"/>
    <n v="22223"/>
  </r>
  <r>
    <x v="22"/>
    <x v="1"/>
    <x v="4"/>
    <n v="25291"/>
    <n v="55"/>
    <n v="842"/>
    <n v="25260"/>
    <n v="50.4"/>
    <n v="14190"/>
    <n v="12730"/>
  </r>
  <r>
    <x v="22"/>
    <x v="1"/>
    <x v="5"/>
    <n v="50171"/>
    <n v="81"/>
    <n v="1335"/>
    <n v="40050"/>
    <n v="61.1"/>
    <n v="30521"/>
    <n v="24469"/>
  </r>
  <r>
    <x v="22"/>
    <x v="1"/>
    <x v="6"/>
    <n v="42974"/>
    <n v="71"/>
    <n v="1106"/>
    <n v="33180"/>
    <n v="61.06"/>
    <n v="27923"/>
    <n v="20260"/>
  </r>
  <r>
    <x v="22"/>
    <x v="1"/>
    <x v="7"/>
    <n v="6647"/>
    <n v="21"/>
    <n v="255"/>
    <n v="7650"/>
    <n v="52.24"/>
    <n v="4152"/>
    <n v="3996"/>
  </r>
  <r>
    <x v="22"/>
    <x v="1"/>
    <x v="8"/>
    <n v="12832"/>
    <n v="31"/>
    <n v="506"/>
    <n v="15180"/>
    <n v="52.28"/>
    <n v="7704"/>
    <n v="7936"/>
  </r>
  <r>
    <x v="22"/>
    <x v="1"/>
    <x v="9"/>
    <n v="22753"/>
    <n v="41"/>
    <n v="675"/>
    <n v="20250"/>
    <n v="59.29"/>
    <n v="10172"/>
    <n v="12007"/>
  </r>
  <r>
    <x v="22"/>
    <x v="1"/>
    <x v="10"/>
    <n v="34042"/>
    <n v="64"/>
    <n v="1160"/>
    <n v="34800"/>
    <n v="56.15"/>
    <n v="20154"/>
    <n v="19540"/>
  </r>
  <r>
    <x v="22"/>
    <x v="1"/>
    <x v="11"/>
    <n v="3310"/>
    <n v="17"/>
    <n v="358"/>
    <n v="10740"/>
    <n v="17.2"/>
    <n v="2358"/>
    <n v="1847"/>
  </r>
  <r>
    <x v="22"/>
    <x v="1"/>
    <x v="12"/>
    <n v="26933"/>
    <n v="56"/>
    <n v="950"/>
    <n v="28500"/>
    <n v="54.01"/>
    <n v="17277"/>
    <n v="15394"/>
  </r>
  <r>
    <x v="22"/>
    <x v="1"/>
    <x v="13"/>
    <n v="9472"/>
    <n v="25"/>
    <n v="468"/>
    <n v="14040"/>
    <n v="39.56"/>
    <n v="6076"/>
    <n v="5554"/>
  </r>
  <r>
    <x v="22"/>
    <x v="1"/>
    <x v="14"/>
    <n v="8130"/>
    <n v="22"/>
    <n v="196"/>
    <n v="5880"/>
    <n v="66.900000000000006"/>
    <n v="4016"/>
    <n v="3934"/>
  </r>
  <r>
    <x v="22"/>
    <x v="1"/>
    <x v="15"/>
    <n v="7171"/>
    <n v="29"/>
    <n v="269"/>
    <n v="8070"/>
    <n v="48.88"/>
    <n v="4825"/>
    <n v="3945"/>
  </r>
  <r>
    <x v="22"/>
    <x v="1"/>
    <x v="16"/>
    <n v="37544"/>
    <n v="52"/>
    <n v="1080"/>
    <n v="32400"/>
    <n v="65.36"/>
    <n v="19762"/>
    <n v="21177"/>
  </r>
  <r>
    <x v="22"/>
    <x v="1"/>
    <x v="17"/>
    <n v="24843"/>
    <n v="28"/>
    <n v="664"/>
    <n v="19920"/>
    <n v="71.77"/>
    <n v="12896"/>
    <n v="14296"/>
  </r>
  <r>
    <x v="22"/>
    <x v="1"/>
    <x v="18"/>
    <n v="21852"/>
    <n v="44"/>
    <n v="557"/>
    <n v="16710"/>
    <n v="64.7"/>
    <n v="14315"/>
    <n v="10811"/>
  </r>
  <r>
    <x v="22"/>
    <x v="1"/>
    <x v="19"/>
    <n v="33615"/>
    <n v="79"/>
    <n v="993"/>
    <n v="29790"/>
    <n v="61.31"/>
    <n v="19398"/>
    <n v="18263"/>
  </r>
  <r>
    <x v="22"/>
    <x v="1"/>
    <x v="20"/>
    <n v="95647"/>
    <n v="158"/>
    <n v="2192"/>
    <n v="65760"/>
    <n v="67.59"/>
    <n v="48016"/>
    <n v="44444"/>
  </r>
  <r>
    <x v="22"/>
    <x v="1"/>
    <x v="21"/>
    <n v="8121"/>
    <n v="20"/>
    <n v="254"/>
    <n v="7620"/>
    <n v="48.49"/>
    <n v="5762"/>
    <n v="3695"/>
  </r>
  <r>
    <x v="22"/>
    <x v="1"/>
    <x v="22"/>
    <n v="13044"/>
    <n v="15"/>
    <n v="339"/>
    <n v="10170"/>
    <n v="68.48"/>
    <n v="9529"/>
    <n v="6964"/>
  </r>
  <r>
    <x v="22"/>
    <x v="1"/>
    <x v="23"/>
    <n v="9593"/>
    <n v="23"/>
    <n v="250"/>
    <n v="7500"/>
    <n v="72.650000000000006"/>
    <n v="5899"/>
    <n v="5449"/>
  </r>
  <r>
    <x v="22"/>
    <x v="1"/>
    <x v="24"/>
    <n v="126404"/>
    <n v="216"/>
    <n v="3035"/>
    <n v="91050"/>
    <n v="66.510000000000005"/>
    <n v="69207"/>
    <n v="60553"/>
  </r>
  <r>
    <x v="22"/>
    <x v="1"/>
    <x v="25"/>
    <n v="31211"/>
    <n v="63"/>
    <n v="866"/>
    <n v="25980"/>
    <n v="57.44"/>
    <n v="24622"/>
    <n v="14924"/>
  </r>
  <r>
    <x v="22"/>
    <x v="1"/>
    <x v="26"/>
    <n v="9349"/>
    <n v="19"/>
    <n v="258"/>
    <n v="7740"/>
    <n v="56.91"/>
    <n v="6419"/>
    <n v="4405"/>
  </r>
  <r>
    <x v="22"/>
    <x v="1"/>
    <x v="27"/>
    <n v="35322"/>
    <n v="45"/>
    <n v="855"/>
    <n v="25650"/>
    <n v="63.4"/>
    <n v="17512"/>
    <n v="16262"/>
  </r>
  <r>
    <x v="22"/>
    <x v="1"/>
    <x v="28"/>
    <n v="6236"/>
    <n v="17"/>
    <n v="177"/>
    <n v="5310"/>
    <n v="58.59"/>
    <n v="5064"/>
    <n v="3111"/>
  </r>
  <r>
    <x v="22"/>
    <x v="1"/>
    <x v="29"/>
    <n v="6822"/>
    <n v="20"/>
    <n v="202"/>
    <n v="6060"/>
    <n v="61.04"/>
    <n v="3523"/>
    <n v="3699"/>
  </r>
  <r>
    <x v="22"/>
    <x v="1"/>
    <x v="30"/>
    <n v="24563"/>
    <n v="41"/>
    <n v="563"/>
    <n v="16890"/>
    <n v="76.58"/>
    <n v="14019"/>
    <n v="12935"/>
  </r>
  <r>
    <x v="22"/>
    <x v="1"/>
    <x v="31"/>
    <n v="1843"/>
    <n v="9"/>
    <n v="74"/>
    <n v="2220"/>
    <n v="41.89"/>
    <n v="1273"/>
    <n v="930"/>
  </r>
  <r>
    <x v="22"/>
    <x v="1"/>
    <x v="32"/>
    <n v="12804"/>
    <n v="19"/>
    <n v="277"/>
    <n v="8310"/>
    <n v="73.03"/>
    <n v="7989"/>
    <n v="6069"/>
  </r>
  <r>
    <x v="22"/>
    <x v="1"/>
    <x v="33"/>
    <n v="17718"/>
    <n v="40"/>
    <n v="486"/>
    <n v="14580"/>
    <n v="68.55"/>
    <n v="10925"/>
    <n v="9995"/>
  </r>
  <r>
    <x v="22"/>
    <x v="1"/>
    <x v="34"/>
    <n v="852759"/>
    <n v="1624"/>
    <n v="24306"/>
    <n v="729180"/>
    <n v="59.93"/>
    <n v="485830"/>
    <n v="437033"/>
  </r>
  <r>
    <x v="22"/>
    <x v="2"/>
    <x v="0"/>
    <n v="23650"/>
    <n v="31"/>
    <n v="1491"/>
    <n v="44730"/>
    <n v="45.01"/>
    <n v="9896"/>
    <n v="20132"/>
  </r>
  <r>
    <x v="22"/>
    <x v="2"/>
    <x v="1"/>
    <n v="54944"/>
    <n v="27"/>
    <n v="2662"/>
    <n v="79860"/>
    <n v="65.2"/>
    <n v="21254"/>
    <n v="52067"/>
  </r>
  <r>
    <x v="22"/>
    <x v="2"/>
    <x v="2"/>
    <n v="6070"/>
    <n v="11"/>
    <n v="355"/>
    <n v="10650"/>
    <n v="53.09"/>
    <n v="3930"/>
    <n v="5654"/>
  </r>
  <r>
    <x v="22"/>
    <x v="2"/>
    <x v="3"/>
    <n v="5760"/>
    <n v="14"/>
    <n v="514"/>
    <n v="15420"/>
    <n v="34.51"/>
    <n v="3555"/>
    <n v="5321"/>
  </r>
  <r>
    <x v="22"/>
    <x v="2"/>
    <x v="4"/>
    <n v="3715"/>
    <n v="6"/>
    <n v="227"/>
    <n v="6810"/>
    <n v="45.15"/>
    <n v="1560"/>
    <n v="3075"/>
  </r>
  <r>
    <x v="22"/>
    <x v="2"/>
    <x v="5"/>
    <n v="16444"/>
    <n v="11"/>
    <n v="993"/>
    <n v="29790"/>
    <n v="47.79"/>
    <n v="8276"/>
    <n v="14236"/>
  </r>
  <r>
    <x v="22"/>
    <x v="2"/>
    <x v="6"/>
    <n v="13920"/>
    <n v="13"/>
    <n v="697"/>
    <n v="20910"/>
    <n v="56.37"/>
    <n v="7143"/>
    <n v="11787"/>
  </r>
  <r>
    <x v="22"/>
    <x v="2"/>
    <x v="7"/>
    <s v="-"/>
    <s v="-"/>
    <s v="-"/>
    <s v="-"/>
    <s v="-"/>
    <s v="-"/>
    <s v="-"/>
  </r>
  <r>
    <x v="22"/>
    <x v="2"/>
    <x v="8"/>
    <m/>
    <n v="3"/>
    <n v="110"/>
    <n v="3300"/>
    <m/>
    <m/>
    <m/>
  </r>
  <r>
    <x v="22"/>
    <x v="2"/>
    <x v="9"/>
    <n v="2169"/>
    <n v="6"/>
    <n v="140"/>
    <n v="4200"/>
    <n v="41.93"/>
    <n v="927"/>
    <n v="1761"/>
  </r>
  <r>
    <x v="22"/>
    <x v="2"/>
    <x v="10"/>
    <n v="6261"/>
    <n v="11"/>
    <n v="435"/>
    <n v="13050"/>
    <n v="47.73"/>
    <n v="2649"/>
    <n v="6229"/>
  </r>
  <r>
    <x v="22"/>
    <x v="2"/>
    <x v="11"/>
    <n v="2775"/>
    <n v="8"/>
    <n v="430"/>
    <n v="12900"/>
    <n v="20.8"/>
    <n v="1444"/>
    <n v="2683"/>
  </r>
  <r>
    <x v="22"/>
    <x v="2"/>
    <x v="12"/>
    <m/>
    <n v="3"/>
    <n v="109"/>
    <n v="3270"/>
    <m/>
    <m/>
    <m/>
  </r>
  <r>
    <x v="22"/>
    <x v="2"/>
    <x v="13"/>
    <m/>
    <n v="2"/>
    <n v="48"/>
    <n v="1440"/>
    <m/>
    <m/>
    <m/>
  </r>
  <r>
    <x v="22"/>
    <x v="2"/>
    <x v="14"/>
    <m/>
    <n v="2"/>
    <n v="42"/>
    <n v="1260"/>
    <m/>
    <m/>
    <m/>
  </r>
  <r>
    <x v="22"/>
    <x v="2"/>
    <x v="15"/>
    <n v="1167"/>
    <n v="5"/>
    <n v="229"/>
    <n v="6870"/>
    <n v="15.41"/>
    <n v="653"/>
    <n v="1059"/>
  </r>
  <r>
    <x v="22"/>
    <x v="2"/>
    <x v="16"/>
    <m/>
    <n v="9"/>
    <n v="1063"/>
    <n v="31890"/>
    <m/>
    <m/>
    <m/>
  </r>
  <r>
    <x v="22"/>
    <x v="2"/>
    <x v="17"/>
    <n v="26222"/>
    <n v="8"/>
    <n v="1041"/>
    <n v="31230"/>
    <n v="72.900000000000006"/>
    <n v="11988"/>
    <n v="22768"/>
  </r>
  <r>
    <x v="22"/>
    <x v="2"/>
    <x v="18"/>
    <n v="11326"/>
    <n v="19"/>
    <n v="667"/>
    <n v="20010"/>
    <n v="53.24"/>
    <n v="7421"/>
    <n v="10654"/>
  </r>
  <r>
    <x v="22"/>
    <x v="2"/>
    <x v="19"/>
    <n v="14823"/>
    <n v="22"/>
    <n v="786"/>
    <n v="23580"/>
    <n v="57.14"/>
    <n v="8135"/>
    <n v="13473"/>
  </r>
  <r>
    <x v="22"/>
    <x v="2"/>
    <x v="20"/>
    <n v="48497"/>
    <n v="38"/>
    <n v="2496"/>
    <n v="74880"/>
    <n v="57.41"/>
    <n v="24591"/>
    <n v="42991"/>
  </r>
  <r>
    <x v="22"/>
    <x v="2"/>
    <x v="21"/>
    <m/>
    <n v="4"/>
    <n v="173"/>
    <n v="5190"/>
    <m/>
    <m/>
    <m/>
  </r>
  <r>
    <x v="22"/>
    <x v="2"/>
    <x v="22"/>
    <m/>
    <n v="4"/>
    <n v="244"/>
    <n v="7320"/>
    <m/>
    <m/>
    <m/>
  </r>
  <r>
    <x v="22"/>
    <x v="2"/>
    <x v="23"/>
    <m/>
    <n v="2"/>
    <n v="30"/>
    <n v="900"/>
    <m/>
    <m/>
    <m/>
  </r>
  <r>
    <x v="22"/>
    <x v="2"/>
    <x v="24"/>
    <n v="55035"/>
    <n v="48"/>
    <n v="2943"/>
    <n v="88290"/>
    <n v="54.86"/>
    <n v="29052"/>
    <n v="48437"/>
  </r>
  <r>
    <x v="22"/>
    <x v="2"/>
    <x v="25"/>
    <n v="16324"/>
    <n v="20"/>
    <n v="891"/>
    <n v="26730"/>
    <n v="55.3"/>
    <n v="11814"/>
    <n v="14781"/>
  </r>
  <r>
    <x v="22"/>
    <x v="2"/>
    <x v="26"/>
    <m/>
    <n v="8"/>
    <n v="413"/>
    <n v="12390"/>
    <m/>
    <m/>
    <m/>
  </r>
  <r>
    <x v="22"/>
    <x v="2"/>
    <x v="27"/>
    <n v="22606"/>
    <n v="15"/>
    <n v="1079"/>
    <n v="32370"/>
    <n v="66.39"/>
    <n v="10776"/>
    <n v="21491"/>
  </r>
  <r>
    <x v="22"/>
    <x v="2"/>
    <x v="28"/>
    <m/>
    <n v="3"/>
    <n v="44"/>
    <n v="1320"/>
    <m/>
    <m/>
    <m/>
  </r>
  <r>
    <x v="22"/>
    <x v="2"/>
    <x v="29"/>
    <m/>
    <n v="2"/>
    <n v="376"/>
    <n v="11280"/>
    <m/>
    <m/>
    <m/>
  </r>
  <r>
    <x v="22"/>
    <x v="2"/>
    <x v="30"/>
    <m/>
    <n v="7"/>
    <n v="340"/>
    <n v="10200"/>
    <m/>
    <m/>
    <m/>
  </r>
  <r>
    <x v="22"/>
    <x v="2"/>
    <x v="31"/>
    <m/>
    <n v="1"/>
    <n v="19"/>
    <n v="570"/>
    <m/>
    <m/>
    <m/>
  </r>
  <r>
    <x v="22"/>
    <x v="2"/>
    <x v="32"/>
    <m/>
    <n v="4"/>
    <n v="401"/>
    <n v="12030"/>
    <m/>
    <m/>
    <m/>
  </r>
  <r>
    <x v="22"/>
    <x v="2"/>
    <x v="33"/>
    <m/>
    <n v="4"/>
    <n v="161"/>
    <n v="4830"/>
    <n v="51.66"/>
    <m/>
    <n v="2495"/>
  </r>
  <r>
    <x v="22"/>
    <x v="2"/>
    <x v="34"/>
    <n v="316455"/>
    <n v="315"/>
    <n v="17665"/>
    <n v="529950"/>
    <n v="53.81"/>
    <n v="159656"/>
    <n v="285185"/>
  </r>
  <r>
    <x v="22"/>
    <x v="3"/>
    <x v="0"/>
    <n v="22957"/>
    <n v="48"/>
    <n v="6035"/>
    <n v="181050"/>
    <n v="5.77"/>
    <n v="13965"/>
    <n v="10452"/>
  </r>
  <r>
    <x v="22"/>
    <x v="3"/>
    <x v="1"/>
    <n v="25432"/>
    <n v="25"/>
    <n v="3442"/>
    <n v="103260"/>
    <n v="12.63"/>
    <n v="15911"/>
    <n v="13044"/>
  </r>
  <r>
    <x v="22"/>
    <x v="3"/>
    <x v="2"/>
    <n v="19973"/>
    <n v="24"/>
    <n v="3047"/>
    <n v="91410"/>
    <n v="10.84"/>
    <n v="10153"/>
    <n v="9909"/>
  </r>
  <r>
    <x v="22"/>
    <x v="3"/>
    <x v="3"/>
    <n v="12293"/>
    <n v="20"/>
    <n v="1809"/>
    <n v="54270"/>
    <n v="10.95"/>
    <n v="6990"/>
    <n v="5940"/>
  </r>
  <r>
    <x v="22"/>
    <x v="3"/>
    <x v="4"/>
    <n v="19018"/>
    <n v="22"/>
    <n v="3054"/>
    <n v="91620"/>
    <n v="10.88"/>
    <n v="7572"/>
    <n v="9969"/>
  </r>
  <r>
    <x v="22"/>
    <x v="3"/>
    <x v="5"/>
    <n v="20663"/>
    <n v="12"/>
    <n v="1305"/>
    <n v="39150"/>
    <n v="21.86"/>
    <n v="10722"/>
    <n v="8558"/>
  </r>
  <r>
    <x v="22"/>
    <x v="3"/>
    <x v="6"/>
    <n v="15022"/>
    <n v="12"/>
    <n v="1660"/>
    <n v="49800"/>
    <n v="14.7"/>
    <n v="8826"/>
    <n v="7322"/>
  </r>
  <r>
    <x v="22"/>
    <x v="3"/>
    <x v="7"/>
    <m/>
    <n v="5"/>
    <n v="848"/>
    <n v="25440"/>
    <m/>
    <m/>
    <m/>
  </r>
  <r>
    <x v="22"/>
    <x v="3"/>
    <x v="8"/>
    <n v="5549"/>
    <n v="12"/>
    <n v="1715"/>
    <n v="51450"/>
    <n v="5.78"/>
    <n v="3337"/>
    <n v="2975"/>
  </r>
  <r>
    <x v="22"/>
    <x v="3"/>
    <x v="9"/>
    <n v="5900"/>
    <n v="11"/>
    <n v="981"/>
    <n v="29430"/>
    <n v="9.34"/>
    <n v="2772"/>
    <n v="2748"/>
  </r>
  <r>
    <x v="22"/>
    <x v="3"/>
    <x v="10"/>
    <n v="19491"/>
    <n v="20"/>
    <n v="2311"/>
    <n v="69330"/>
    <n v="12.41"/>
    <n v="9778"/>
    <n v="8607"/>
  </r>
  <r>
    <x v="22"/>
    <x v="3"/>
    <x v="11"/>
    <m/>
    <n v="5"/>
    <n v="496"/>
    <n v="14880"/>
    <n v="12.86"/>
    <n v="2989"/>
    <n v="1913"/>
  </r>
  <r>
    <x v="22"/>
    <x v="3"/>
    <x v="12"/>
    <m/>
    <n v="10"/>
    <n v="909"/>
    <n v="27270"/>
    <m/>
    <m/>
    <m/>
  </r>
  <r>
    <x v="22"/>
    <x v="3"/>
    <x v="13"/>
    <m/>
    <n v="3"/>
    <n v="314"/>
    <n v="9420"/>
    <m/>
    <m/>
    <m/>
  </r>
  <r>
    <x v="22"/>
    <x v="3"/>
    <x v="14"/>
    <n v="5217"/>
    <n v="10"/>
    <n v="857"/>
    <n v="25710"/>
    <n v="7.29"/>
    <n v="1464"/>
    <n v="1875"/>
  </r>
  <r>
    <x v="22"/>
    <x v="3"/>
    <x v="15"/>
    <n v="3236"/>
    <n v="9"/>
    <n v="1147"/>
    <n v="34410"/>
    <n v="4.66"/>
    <n v="1532"/>
    <n v="1603"/>
  </r>
  <r>
    <x v="22"/>
    <x v="3"/>
    <x v="16"/>
    <m/>
    <n v="3"/>
    <n v="269"/>
    <n v="8070"/>
    <m/>
    <m/>
    <m/>
  </r>
  <r>
    <x v="22"/>
    <x v="3"/>
    <x v="17"/>
    <s v="-"/>
    <s v="-"/>
    <s v="-"/>
    <s v="-"/>
    <s v="-"/>
    <s v="-"/>
    <s v="-"/>
  </r>
  <r>
    <x v="22"/>
    <x v="3"/>
    <x v="18"/>
    <n v="15517"/>
    <n v="17"/>
    <n v="1318"/>
    <n v="39540"/>
    <n v="20.059999999999999"/>
    <n v="10100"/>
    <n v="7930"/>
  </r>
  <r>
    <x v="22"/>
    <x v="3"/>
    <x v="19"/>
    <n v="25570"/>
    <n v="16"/>
    <n v="3243"/>
    <n v="97290"/>
    <n v="12.53"/>
    <n v="11509"/>
    <n v="12191"/>
  </r>
  <r>
    <x v="22"/>
    <x v="3"/>
    <x v="20"/>
    <n v="39507"/>
    <n v="38"/>
    <n v="4485"/>
    <n v="134550"/>
    <n v="13.18"/>
    <n v="22865"/>
    <n v="17730"/>
  </r>
  <r>
    <x v="22"/>
    <x v="3"/>
    <x v="21"/>
    <n v="6209"/>
    <n v="7"/>
    <n v="561"/>
    <n v="16830"/>
    <n v="13.91"/>
    <n v="4052"/>
    <n v="2341"/>
  </r>
  <r>
    <x v="22"/>
    <x v="3"/>
    <x v="22"/>
    <n v="7084"/>
    <n v="4"/>
    <n v="524"/>
    <n v="15720"/>
    <n v="18.329999999999998"/>
    <n v="5197"/>
    <n v="2882"/>
  </r>
  <r>
    <x v="22"/>
    <x v="3"/>
    <x v="23"/>
    <n v="4480"/>
    <n v="7"/>
    <n v="832"/>
    <n v="24960"/>
    <n v="8.93"/>
    <n v="2896"/>
    <n v="2228"/>
  </r>
  <r>
    <x v="22"/>
    <x v="3"/>
    <x v="24"/>
    <n v="57280"/>
    <n v="56"/>
    <n v="6402"/>
    <n v="192060"/>
    <n v="13.11"/>
    <n v="35010"/>
    <n v="25181"/>
  </r>
  <r>
    <x v="22"/>
    <x v="3"/>
    <x v="25"/>
    <n v="20455"/>
    <n v="14"/>
    <n v="1317"/>
    <n v="39510"/>
    <n v="22.29"/>
    <n v="15203"/>
    <n v="8807"/>
  </r>
  <r>
    <x v="22"/>
    <x v="3"/>
    <x v="26"/>
    <n v="9110"/>
    <n v="6"/>
    <n v="1278"/>
    <n v="38340"/>
    <n v="11.55"/>
    <n v="6162"/>
    <n v="4429"/>
  </r>
  <r>
    <x v="22"/>
    <x v="3"/>
    <x v="27"/>
    <n v="15902"/>
    <n v="8"/>
    <n v="1524"/>
    <n v="45720"/>
    <n v="17.88"/>
    <n v="9107"/>
    <n v="8174"/>
  </r>
  <r>
    <x v="22"/>
    <x v="3"/>
    <x v="28"/>
    <m/>
    <n v="10"/>
    <n v="3905"/>
    <n v="117150"/>
    <m/>
    <m/>
    <m/>
  </r>
  <r>
    <x v="22"/>
    <x v="3"/>
    <x v="29"/>
    <n v="4878"/>
    <n v="9"/>
    <n v="1251"/>
    <n v="37530"/>
    <n v="6.7"/>
    <n v="2088"/>
    <n v="2515"/>
  </r>
  <r>
    <x v="22"/>
    <x v="3"/>
    <x v="30"/>
    <m/>
    <n v="7"/>
    <n v="637"/>
    <n v="19110"/>
    <m/>
    <m/>
    <m/>
  </r>
  <r>
    <x v="22"/>
    <x v="3"/>
    <x v="31"/>
    <n v="1703"/>
    <n v="5"/>
    <n v="271"/>
    <n v="8130"/>
    <n v="11.57"/>
    <n v="1370"/>
    <n v="941"/>
  </r>
  <r>
    <x v="22"/>
    <x v="3"/>
    <x v="32"/>
    <m/>
    <n v="2"/>
    <n v="389"/>
    <n v="11670"/>
    <m/>
    <m/>
    <m/>
  </r>
  <r>
    <x v="22"/>
    <x v="3"/>
    <x v="33"/>
    <n v="5062"/>
    <n v="12"/>
    <n v="1024"/>
    <n v="30720"/>
    <n v="10.220000000000001"/>
    <n v="3045"/>
    <n v="3141"/>
  </r>
  <r>
    <x v="22"/>
    <x v="3"/>
    <x v="34"/>
    <n v="375000"/>
    <n v="413"/>
    <n v="52758"/>
    <n v="1582740"/>
    <n v="11.23"/>
    <n v="214989"/>
    <n v="177754"/>
  </r>
  <r>
    <x v="22"/>
    <x v="4"/>
    <x v="0"/>
    <n v="119705"/>
    <n v="245"/>
    <n v="10136"/>
    <n v="304080"/>
    <n v="22.54"/>
    <n v="60753"/>
    <n v="68554"/>
  </r>
  <r>
    <x v="22"/>
    <x v="4"/>
    <x v="1"/>
    <n v="506223"/>
    <n v="280"/>
    <n v="16767"/>
    <n v="503010"/>
    <n v="64.27"/>
    <n v="233435"/>
    <n v="323294"/>
  </r>
  <r>
    <x v="22"/>
    <x v="4"/>
    <x v="2"/>
    <n v="44514"/>
    <n v="108"/>
    <n v="4228"/>
    <n v="126840"/>
    <n v="20.03"/>
    <n v="26478"/>
    <n v="25404"/>
  </r>
  <r>
    <x v="22"/>
    <x v="4"/>
    <x v="3"/>
    <n v="77148"/>
    <n v="145"/>
    <n v="4500"/>
    <n v="135000"/>
    <n v="32.65"/>
    <n v="46661"/>
    <n v="44071"/>
  </r>
  <r>
    <x v="22"/>
    <x v="4"/>
    <x v="4"/>
    <n v="52471"/>
    <n v="92"/>
    <n v="4396"/>
    <n v="131880"/>
    <n v="21.32"/>
    <n v="26313"/>
    <n v="28119"/>
  </r>
  <r>
    <x v="22"/>
    <x v="4"/>
    <x v="5"/>
    <n v="153963"/>
    <n v="122"/>
    <n v="5168"/>
    <n v="155040"/>
    <n v="54.6"/>
    <n v="91809"/>
    <n v="84655"/>
  </r>
  <r>
    <x v="22"/>
    <x v="4"/>
    <x v="6"/>
    <n v="85181"/>
    <n v="105"/>
    <n v="3921"/>
    <n v="117630"/>
    <n v="40.01"/>
    <n v="51627"/>
    <n v="47068"/>
  </r>
  <r>
    <x v="22"/>
    <x v="4"/>
    <x v="7"/>
    <n v="11559"/>
    <n v="31"/>
    <n v="1168"/>
    <n v="35040"/>
    <n v="17.87"/>
    <n v="6525"/>
    <n v="6263"/>
  </r>
  <r>
    <x v="22"/>
    <x v="4"/>
    <x v="8"/>
    <n v="20292"/>
    <n v="54"/>
    <n v="2480"/>
    <n v="74400"/>
    <n v="16.739999999999998"/>
    <n v="11850"/>
    <n v="12454"/>
  </r>
  <r>
    <x v="22"/>
    <x v="4"/>
    <x v="9"/>
    <n v="38380"/>
    <n v="81"/>
    <n v="2200"/>
    <n v="66000"/>
    <n v="33.74"/>
    <n v="17952"/>
    <n v="22266"/>
  </r>
  <r>
    <x v="22"/>
    <x v="4"/>
    <x v="10"/>
    <n v="65503"/>
    <n v="111"/>
    <n v="4222"/>
    <n v="126660"/>
    <n v="29.96"/>
    <n v="36123"/>
    <n v="37942"/>
  </r>
  <r>
    <x v="22"/>
    <x v="4"/>
    <x v="11"/>
    <n v="17380"/>
    <n v="40"/>
    <n v="1613"/>
    <n v="48390"/>
    <n v="21.89"/>
    <n v="11807"/>
    <n v="10594"/>
  </r>
  <r>
    <x v="22"/>
    <x v="4"/>
    <x v="12"/>
    <n v="40240"/>
    <n v="93"/>
    <n v="2678"/>
    <n v="80340"/>
    <n v="30.65"/>
    <n v="24413"/>
    <n v="24626"/>
  </r>
  <r>
    <x v="22"/>
    <x v="4"/>
    <x v="13"/>
    <n v="13693"/>
    <n v="35"/>
    <n v="911"/>
    <n v="27330"/>
    <n v="27.84"/>
    <n v="9228"/>
    <n v="7610"/>
  </r>
  <r>
    <x v="22"/>
    <x v="4"/>
    <x v="14"/>
    <n v="19188"/>
    <n v="42"/>
    <n v="1284"/>
    <n v="38520"/>
    <n v="23.47"/>
    <n v="8080"/>
    <n v="9041"/>
  </r>
  <r>
    <x v="22"/>
    <x v="4"/>
    <x v="15"/>
    <n v="11804"/>
    <n v="50"/>
    <n v="1701"/>
    <n v="51030"/>
    <n v="13.3"/>
    <n v="7139"/>
    <n v="6787"/>
  </r>
  <r>
    <x v="22"/>
    <x v="4"/>
    <x v="16"/>
    <n v="154716"/>
    <n v="88"/>
    <n v="4839"/>
    <n v="145170"/>
    <n v="74.12"/>
    <n v="81055"/>
    <n v="107606"/>
  </r>
  <r>
    <x v="22"/>
    <x v="4"/>
    <x v="17"/>
    <n v="130531"/>
    <n v="57"/>
    <n v="4022"/>
    <n v="120660"/>
    <n v="77.67"/>
    <n v="66927"/>
    <n v="93722"/>
  </r>
  <r>
    <x v="22"/>
    <x v="4"/>
    <x v="18"/>
    <n v="57424"/>
    <n v="93"/>
    <n v="2862"/>
    <n v="85860"/>
    <n v="39.909999999999997"/>
    <n v="36905"/>
    <n v="34271"/>
  </r>
  <r>
    <x v="22"/>
    <x v="4"/>
    <x v="19"/>
    <n v="82504"/>
    <n v="135"/>
    <n v="5364"/>
    <n v="160920"/>
    <n v="30.52"/>
    <n v="43083"/>
    <n v="49113"/>
  </r>
  <r>
    <x v="22"/>
    <x v="4"/>
    <x v="20"/>
    <n v="330071"/>
    <n v="303"/>
    <n v="12934"/>
    <n v="388020"/>
    <n v="49.67"/>
    <n v="187110"/>
    <n v="192725"/>
  </r>
  <r>
    <x v="22"/>
    <x v="4"/>
    <x v="21"/>
    <n v="18020"/>
    <n v="38"/>
    <n v="1119"/>
    <n v="33570"/>
    <n v="25.22"/>
    <n v="12506"/>
    <n v="8466"/>
  </r>
  <r>
    <x v="22"/>
    <x v="4"/>
    <x v="22"/>
    <n v="33198"/>
    <n v="27"/>
    <n v="1341"/>
    <n v="40230"/>
    <n v="45.46"/>
    <n v="25955"/>
    <n v="18289"/>
  </r>
  <r>
    <x v="22"/>
    <x v="4"/>
    <x v="23"/>
    <n v="16678"/>
    <n v="45"/>
    <n v="1294"/>
    <n v="38820"/>
    <n v="24.84"/>
    <n v="10691"/>
    <n v="9641"/>
  </r>
  <r>
    <x v="22"/>
    <x v="4"/>
    <x v="24"/>
    <n v="397966"/>
    <n v="413"/>
    <n v="16688"/>
    <n v="500640"/>
    <n v="45.77"/>
    <n v="236263"/>
    <n v="229121"/>
  </r>
  <r>
    <x v="22"/>
    <x v="4"/>
    <x v="25"/>
    <n v="100693"/>
    <n v="147"/>
    <n v="4359"/>
    <n v="130770"/>
    <n v="43.78"/>
    <n v="77011"/>
    <n v="57251"/>
  </r>
  <r>
    <x v="22"/>
    <x v="4"/>
    <x v="26"/>
    <n v="33736"/>
    <n v="38"/>
    <n v="2131"/>
    <n v="63930"/>
    <n v="28.73"/>
    <n v="20497"/>
    <n v="18366"/>
  </r>
  <r>
    <x v="22"/>
    <x v="4"/>
    <x v="27"/>
    <n v="167446"/>
    <n v="94"/>
    <n v="5942"/>
    <n v="178260"/>
    <n v="55.13"/>
    <n v="83048"/>
    <n v="98280"/>
  </r>
  <r>
    <x v="22"/>
    <x v="4"/>
    <x v="28"/>
    <n v="21489"/>
    <n v="42"/>
    <n v="4556"/>
    <n v="136680"/>
    <n v="8.9600000000000009"/>
    <n v="16252"/>
    <n v="12249"/>
  </r>
  <r>
    <x v="22"/>
    <x v="4"/>
    <x v="29"/>
    <n v="14720"/>
    <n v="45"/>
    <n v="2006"/>
    <n v="60180"/>
    <n v="13.73"/>
    <n v="7527"/>
    <n v="8264"/>
  </r>
  <r>
    <x v="22"/>
    <x v="4"/>
    <x v="30"/>
    <n v="66078"/>
    <n v="74"/>
    <n v="2257"/>
    <n v="67710"/>
    <n v="60.42"/>
    <n v="40266"/>
    <n v="40909"/>
  </r>
  <r>
    <x v="22"/>
    <x v="4"/>
    <x v="31"/>
    <n v="5138"/>
    <n v="24"/>
    <n v="450"/>
    <n v="13500"/>
    <n v="23.21"/>
    <n v="3504"/>
    <n v="3133"/>
  </r>
  <r>
    <x v="22"/>
    <x v="4"/>
    <x v="32"/>
    <n v="45237"/>
    <n v="31"/>
    <n v="1642"/>
    <n v="49260"/>
    <n v="56.61"/>
    <n v="26406"/>
    <n v="27886"/>
  </r>
  <r>
    <x v="22"/>
    <x v="4"/>
    <x v="33"/>
    <n v="34422"/>
    <n v="79"/>
    <n v="2147"/>
    <n v="64410"/>
    <n v="34.200000000000003"/>
    <n v="21620"/>
    <n v="22028"/>
  </r>
  <r>
    <x v="22"/>
    <x v="4"/>
    <x v="34"/>
    <n v="2458811"/>
    <n v="2937"/>
    <n v="122616"/>
    <n v="3678480"/>
    <n v="39.89"/>
    <n v="1363628"/>
    <n v="1467224"/>
  </r>
  <r>
    <x v="23"/>
    <x v="0"/>
    <x v="0"/>
    <n v="24102"/>
    <n v="32"/>
    <n v="959"/>
    <n v="29729"/>
    <n v="42.17"/>
    <n v="14544"/>
    <n v="12536"/>
  </r>
  <r>
    <x v="23"/>
    <x v="0"/>
    <x v="1"/>
    <n v="255490"/>
    <n v="59"/>
    <n v="7420"/>
    <n v="230020"/>
    <n v="68.42"/>
    <n v="122743"/>
    <n v="157381"/>
  </r>
  <r>
    <x v="23"/>
    <x v="0"/>
    <x v="2"/>
    <n v="3676"/>
    <n v="10"/>
    <n v="193"/>
    <n v="5983"/>
    <n v="34.03"/>
    <n v="2101"/>
    <n v="2036"/>
  </r>
  <r>
    <x v="23"/>
    <x v="0"/>
    <x v="3"/>
    <n v="13257"/>
    <n v="30"/>
    <n v="883"/>
    <n v="27373"/>
    <n v="27.49"/>
    <n v="9258"/>
    <n v="7526"/>
  </r>
  <r>
    <x v="23"/>
    <x v="0"/>
    <x v="4"/>
    <n v="5816"/>
    <n v="9"/>
    <n v="273"/>
    <n v="8463"/>
    <n v="34.21"/>
    <n v="2258"/>
    <n v="2895"/>
  </r>
  <r>
    <x v="23"/>
    <x v="0"/>
    <x v="5"/>
    <n v="62048"/>
    <n v="19"/>
    <n v="1584"/>
    <n v="49104"/>
    <n v="65.819999999999993"/>
    <n v="38358"/>
    <n v="32318"/>
  </r>
  <r>
    <x v="23"/>
    <x v="0"/>
    <x v="6"/>
    <n v="14807"/>
    <n v="9"/>
    <n v="458"/>
    <n v="14198"/>
    <n v="52.97"/>
    <n v="7562"/>
    <n v="7520"/>
  </r>
  <r>
    <x v="23"/>
    <x v="0"/>
    <x v="7"/>
    <m/>
    <n v="5"/>
    <n v="65"/>
    <n v="2015"/>
    <m/>
    <m/>
    <m/>
  </r>
  <r>
    <x v="23"/>
    <x v="0"/>
    <x v="8"/>
    <m/>
    <n v="8"/>
    <n v="149"/>
    <n v="4619"/>
    <m/>
    <m/>
    <m/>
  </r>
  <r>
    <x v="23"/>
    <x v="0"/>
    <x v="9"/>
    <n v="5961"/>
    <n v="23"/>
    <n v="404"/>
    <n v="12524"/>
    <n v="34.74"/>
    <n v="3832"/>
    <n v="4351"/>
  </r>
  <r>
    <x v="23"/>
    <x v="0"/>
    <x v="10"/>
    <n v="5424"/>
    <n v="15"/>
    <n v="311"/>
    <n v="9641"/>
    <n v="33.619999999999997"/>
    <n v="3150"/>
    <n v="3241"/>
  </r>
  <r>
    <x v="23"/>
    <x v="0"/>
    <x v="11"/>
    <n v="8671"/>
    <n v="9"/>
    <n v="293"/>
    <n v="9083"/>
    <n v="47.26"/>
    <n v="5361"/>
    <n v="4293"/>
  </r>
  <r>
    <x v="23"/>
    <x v="0"/>
    <x v="12"/>
    <n v="6258"/>
    <n v="24"/>
    <n v="711"/>
    <n v="22041"/>
    <n v="20.77"/>
    <n v="3958"/>
    <n v="4579"/>
  </r>
  <r>
    <x v="23"/>
    <x v="0"/>
    <x v="13"/>
    <m/>
    <n v="4"/>
    <n v="78"/>
    <n v="2418"/>
    <m/>
    <m/>
    <m/>
  </r>
  <r>
    <x v="23"/>
    <x v="0"/>
    <x v="14"/>
    <m/>
    <n v="8"/>
    <n v="187"/>
    <n v="5797"/>
    <m/>
    <m/>
    <m/>
  </r>
  <r>
    <x v="23"/>
    <x v="0"/>
    <x v="15"/>
    <n v="246"/>
    <n v="7"/>
    <n v="56"/>
    <n v="1736"/>
    <n v="13.82"/>
    <n v="100"/>
    <n v="240"/>
  </r>
  <r>
    <x v="23"/>
    <x v="0"/>
    <x v="16"/>
    <n v="62425"/>
    <n v="24"/>
    <n v="2427"/>
    <n v="75237"/>
    <n v="57.14"/>
    <n v="36769"/>
    <n v="42987"/>
  </r>
  <r>
    <x v="23"/>
    <x v="0"/>
    <x v="17"/>
    <n v="60601"/>
    <n v="21"/>
    <n v="2317"/>
    <n v="71827"/>
    <n v="57.89"/>
    <n v="35821"/>
    <n v="41579"/>
  </r>
  <r>
    <x v="23"/>
    <x v="0"/>
    <x v="18"/>
    <n v="7975"/>
    <n v="13"/>
    <n v="320"/>
    <n v="9920"/>
    <n v="41.9"/>
    <n v="4598"/>
    <n v="4156"/>
  </r>
  <r>
    <x v="23"/>
    <x v="0"/>
    <x v="19"/>
    <n v="9746"/>
    <n v="18"/>
    <n v="342"/>
    <n v="10602"/>
    <n v="51.63"/>
    <n v="4560"/>
    <n v="5474"/>
  </r>
  <r>
    <x v="23"/>
    <x v="0"/>
    <x v="20"/>
    <n v="132599"/>
    <n v="69"/>
    <n v="3761"/>
    <n v="116591"/>
    <n v="62.79"/>
    <n v="77273"/>
    <n v="73211"/>
  </r>
  <r>
    <x v="23"/>
    <x v="0"/>
    <x v="21"/>
    <m/>
    <n v="7"/>
    <n v="131"/>
    <n v="4061"/>
    <m/>
    <m/>
    <m/>
  </r>
  <r>
    <x v="23"/>
    <x v="0"/>
    <x v="22"/>
    <m/>
    <n v="4"/>
    <n v="234"/>
    <n v="7254"/>
    <m/>
    <m/>
    <m/>
  </r>
  <r>
    <x v="23"/>
    <x v="0"/>
    <x v="23"/>
    <m/>
    <n v="13"/>
    <n v="183"/>
    <n v="5673"/>
    <m/>
    <m/>
    <m/>
  </r>
  <r>
    <x v="23"/>
    <x v="0"/>
    <x v="24"/>
    <n v="146380"/>
    <n v="93"/>
    <n v="4309"/>
    <n v="133579"/>
    <n v="60.4"/>
    <n v="89212"/>
    <n v="80688"/>
  </r>
  <r>
    <x v="23"/>
    <x v="0"/>
    <x v="25"/>
    <n v="30970"/>
    <n v="49"/>
    <n v="1279"/>
    <n v="39649"/>
    <n v="40.659999999999997"/>
    <n v="23806"/>
    <n v="16122"/>
  </r>
  <r>
    <x v="23"/>
    <x v="0"/>
    <x v="26"/>
    <m/>
    <n v="5"/>
    <n v="182"/>
    <n v="5642"/>
    <m/>
    <m/>
    <m/>
  </r>
  <r>
    <x v="23"/>
    <x v="0"/>
    <x v="27"/>
    <n v="87319"/>
    <n v="26"/>
    <n v="2484"/>
    <n v="77004"/>
    <n v="55.95"/>
    <n v="41462"/>
    <n v="43083"/>
  </r>
  <r>
    <x v="23"/>
    <x v="0"/>
    <x v="28"/>
    <n v="7854"/>
    <n v="12"/>
    <n v="430"/>
    <n v="13330"/>
    <n v="32.6"/>
    <n v="5335"/>
    <n v="4345"/>
  </r>
  <r>
    <x v="23"/>
    <x v="0"/>
    <x v="29"/>
    <m/>
    <n v="14"/>
    <n v="177"/>
    <n v="5487"/>
    <m/>
    <m/>
    <m/>
  </r>
  <r>
    <x v="23"/>
    <x v="0"/>
    <x v="30"/>
    <n v="19759"/>
    <n v="20"/>
    <n v="729"/>
    <n v="22599"/>
    <n v="56.71"/>
    <n v="13440"/>
    <n v="12815"/>
  </r>
  <r>
    <x v="23"/>
    <x v="0"/>
    <x v="31"/>
    <m/>
    <n v="9"/>
    <n v="86"/>
    <n v="2666"/>
    <m/>
    <m/>
    <m/>
  </r>
  <r>
    <x v="23"/>
    <x v="0"/>
    <x v="32"/>
    <n v="16923"/>
    <n v="5"/>
    <n v="513"/>
    <n v="15903"/>
    <n v="56.73"/>
    <n v="8641"/>
    <n v="9022"/>
  </r>
  <r>
    <x v="23"/>
    <x v="0"/>
    <x v="33"/>
    <n v="7701"/>
    <n v="23"/>
    <n v="476"/>
    <n v="14756"/>
    <n v="35.1"/>
    <n v="4965"/>
    <n v="5180"/>
  </r>
  <r>
    <x v="23"/>
    <x v="0"/>
    <x v="34"/>
    <n v="821032"/>
    <n v="582"/>
    <n v="27778"/>
    <n v="861118"/>
    <n v="54.87"/>
    <n v="456130"/>
    <n v="472486"/>
  </r>
  <r>
    <x v="23"/>
    <x v="1"/>
    <x v="0"/>
    <n v="62275"/>
    <n v="136"/>
    <n v="1655"/>
    <n v="51305"/>
    <n v="52.19"/>
    <n v="30321"/>
    <n v="26774"/>
  </r>
  <r>
    <x v="23"/>
    <x v="1"/>
    <x v="1"/>
    <n v="120929"/>
    <n v="171"/>
    <n v="3206"/>
    <n v="99386"/>
    <n v="59"/>
    <n v="51921"/>
    <n v="58634"/>
  </r>
  <r>
    <x v="23"/>
    <x v="1"/>
    <x v="2"/>
    <n v="21675"/>
    <n v="63"/>
    <n v="639"/>
    <n v="19809"/>
    <n v="45.56"/>
    <n v="10956"/>
    <n v="9024"/>
  </r>
  <r>
    <x v="23"/>
    <x v="1"/>
    <x v="3"/>
    <n v="34305"/>
    <n v="84"/>
    <n v="1298"/>
    <n v="40238"/>
    <n v="44"/>
    <n v="22379"/>
    <n v="17703"/>
  </r>
  <r>
    <x v="23"/>
    <x v="1"/>
    <x v="4"/>
    <n v="30019"/>
    <n v="54"/>
    <n v="828"/>
    <n v="25668"/>
    <n v="49.8"/>
    <n v="14010"/>
    <n v="12783"/>
  </r>
  <r>
    <x v="23"/>
    <x v="1"/>
    <x v="5"/>
    <n v="54376"/>
    <n v="79"/>
    <n v="1318"/>
    <n v="40858"/>
    <n v="54.79"/>
    <n v="34048"/>
    <n v="22388"/>
  </r>
  <r>
    <x v="23"/>
    <x v="1"/>
    <x v="6"/>
    <n v="48413"/>
    <n v="70"/>
    <n v="1090"/>
    <n v="33790"/>
    <n v="59.77"/>
    <n v="30329"/>
    <n v="20195"/>
  </r>
  <r>
    <x v="23"/>
    <x v="1"/>
    <x v="7"/>
    <n v="8538"/>
    <n v="21"/>
    <n v="258"/>
    <n v="7998"/>
    <n v="54.35"/>
    <n v="4550"/>
    <n v="4347"/>
  </r>
  <r>
    <x v="23"/>
    <x v="1"/>
    <x v="8"/>
    <n v="16652"/>
    <n v="31"/>
    <n v="475"/>
    <n v="14725"/>
    <n v="56.31"/>
    <n v="9393"/>
    <n v="8291"/>
  </r>
  <r>
    <x v="23"/>
    <x v="1"/>
    <x v="9"/>
    <n v="18573"/>
    <n v="40"/>
    <n v="669"/>
    <n v="20739"/>
    <n v="48.89"/>
    <n v="9899"/>
    <n v="10140"/>
  </r>
  <r>
    <x v="23"/>
    <x v="1"/>
    <x v="10"/>
    <n v="39049"/>
    <n v="65"/>
    <n v="1170"/>
    <n v="36270"/>
    <n v="52.63"/>
    <n v="21629"/>
    <n v="19088"/>
  </r>
  <r>
    <x v="23"/>
    <x v="1"/>
    <x v="11"/>
    <n v="3813"/>
    <n v="17"/>
    <n v="358"/>
    <n v="11098"/>
    <n v="16.89"/>
    <n v="2697"/>
    <n v="1874"/>
  </r>
  <r>
    <x v="23"/>
    <x v="1"/>
    <x v="12"/>
    <n v="22235"/>
    <n v="56"/>
    <n v="950"/>
    <n v="29450"/>
    <n v="40.81"/>
    <n v="14269"/>
    <n v="12020"/>
  </r>
  <r>
    <x v="23"/>
    <x v="1"/>
    <x v="13"/>
    <n v="8722"/>
    <n v="25"/>
    <n v="468"/>
    <n v="14508"/>
    <n v="29.88"/>
    <n v="5170"/>
    <n v="4335"/>
  </r>
  <r>
    <x v="23"/>
    <x v="1"/>
    <x v="14"/>
    <n v="6649"/>
    <n v="22"/>
    <n v="196"/>
    <n v="6076"/>
    <n v="54.15"/>
    <n v="3430"/>
    <n v="3290"/>
  </r>
  <r>
    <x v="23"/>
    <x v="1"/>
    <x v="15"/>
    <n v="8346"/>
    <n v="29"/>
    <n v="269"/>
    <n v="8339"/>
    <n v="48.52"/>
    <n v="5387"/>
    <n v="4046"/>
  </r>
  <r>
    <x v="23"/>
    <x v="1"/>
    <x v="16"/>
    <n v="35396"/>
    <n v="52"/>
    <n v="1080"/>
    <n v="33480"/>
    <n v="53.85"/>
    <n v="19230"/>
    <n v="18029"/>
  </r>
  <r>
    <x v="23"/>
    <x v="1"/>
    <x v="17"/>
    <n v="22850"/>
    <n v="28"/>
    <n v="664"/>
    <n v="20584"/>
    <n v="58.29"/>
    <n v="12468"/>
    <n v="11998"/>
  </r>
  <r>
    <x v="23"/>
    <x v="1"/>
    <x v="18"/>
    <n v="24098"/>
    <n v="47"/>
    <n v="593"/>
    <n v="18383"/>
    <n v="57.28"/>
    <n v="16131"/>
    <n v="10529"/>
  </r>
  <r>
    <x v="23"/>
    <x v="1"/>
    <x v="19"/>
    <n v="40492"/>
    <n v="80"/>
    <n v="1001"/>
    <n v="31031"/>
    <n v="61.61"/>
    <n v="21172"/>
    <n v="19119"/>
  </r>
  <r>
    <x v="23"/>
    <x v="1"/>
    <x v="20"/>
    <n v="88985"/>
    <n v="158"/>
    <n v="2189"/>
    <n v="67859"/>
    <n v="56.28"/>
    <n v="46880"/>
    <n v="38194"/>
  </r>
  <r>
    <x v="23"/>
    <x v="1"/>
    <x v="21"/>
    <n v="8198"/>
    <n v="20"/>
    <n v="254"/>
    <n v="7874"/>
    <n v="41.36"/>
    <n v="5885"/>
    <n v="3257"/>
  </r>
  <r>
    <x v="23"/>
    <x v="1"/>
    <x v="22"/>
    <n v="15455"/>
    <n v="15"/>
    <n v="339"/>
    <n v="10509"/>
    <n v="66.900000000000006"/>
    <n v="11043"/>
    <n v="7030"/>
  </r>
  <r>
    <x v="23"/>
    <x v="1"/>
    <x v="23"/>
    <n v="10578"/>
    <n v="24"/>
    <n v="253"/>
    <n v="7843"/>
    <n v="65.69"/>
    <n v="6403"/>
    <n v="5152"/>
  </r>
  <r>
    <x v="23"/>
    <x v="1"/>
    <x v="24"/>
    <n v="123216"/>
    <n v="217"/>
    <n v="3035"/>
    <n v="94085"/>
    <n v="57"/>
    <n v="70212"/>
    <n v="53632"/>
  </r>
  <r>
    <x v="23"/>
    <x v="1"/>
    <x v="25"/>
    <n v="32890"/>
    <n v="63"/>
    <n v="866"/>
    <n v="26846"/>
    <n v="51.3"/>
    <n v="25240"/>
    <n v="13772"/>
  </r>
  <r>
    <x v="23"/>
    <x v="1"/>
    <x v="26"/>
    <n v="11120"/>
    <n v="20"/>
    <n v="260"/>
    <n v="8060"/>
    <n v="58.14"/>
    <n v="7209"/>
    <n v="4686"/>
  </r>
  <r>
    <x v="23"/>
    <x v="1"/>
    <x v="27"/>
    <n v="43318"/>
    <n v="46"/>
    <n v="861"/>
    <n v="26691"/>
    <n v="64.36"/>
    <n v="20337"/>
    <n v="17177"/>
  </r>
  <r>
    <x v="23"/>
    <x v="1"/>
    <x v="28"/>
    <n v="6910"/>
    <n v="17"/>
    <n v="177"/>
    <n v="5487"/>
    <n v="55.82"/>
    <n v="5292"/>
    <n v="3063"/>
  </r>
  <r>
    <x v="23"/>
    <x v="1"/>
    <x v="29"/>
    <n v="7483"/>
    <n v="20"/>
    <n v="202"/>
    <n v="6262"/>
    <n v="54.95"/>
    <n v="3731"/>
    <n v="3441"/>
  </r>
  <r>
    <x v="23"/>
    <x v="1"/>
    <x v="30"/>
    <n v="25308"/>
    <n v="41"/>
    <n v="563"/>
    <n v="17453"/>
    <n v="66.03"/>
    <n v="13845"/>
    <n v="11524"/>
  </r>
  <r>
    <x v="23"/>
    <x v="1"/>
    <x v="31"/>
    <n v="2090"/>
    <n v="9"/>
    <n v="74"/>
    <n v="2294"/>
    <n v="46.21"/>
    <n v="1408"/>
    <n v="1060"/>
  </r>
  <r>
    <x v="23"/>
    <x v="1"/>
    <x v="32"/>
    <n v="14432"/>
    <n v="19"/>
    <n v="277"/>
    <n v="8587"/>
    <n v="70.78"/>
    <n v="9011"/>
    <n v="6078"/>
  </r>
  <r>
    <x v="23"/>
    <x v="1"/>
    <x v="33"/>
    <n v="16454"/>
    <n v="39"/>
    <n v="479"/>
    <n v="14849"/>
    <n v="58.78"/>
    <n v="9913"/>
    <n v="8728"/>
  </r>
  <r>
    <x v="23"/>
    <x v="1"/>
    <x v="34"/>
    <n v="887777"/>
    <n v="1633"/>
    <n v="24315"/>
    <n v="753765"/>
    <n v="53.83"/>
    <n v="493119"/>
    <n v="405769"/>
  </r>
  <r>
    <x v="23"/>
    <x v="2"/>
    <x v="0"/>
    <n v="30030"/>
    <n v="32"/>
    <n v="1453"/>
    <n v="45043"/>
    <n v="54.49"/>
    <n v="12148"/>
    <n v="24544"/>
  </r>
  <r>
    <x v="23"/>
    <x v="2"/>
    <x v="1"/>
    <n v="51768"/>
    <n v="26"/>
    <n v="2677"/>
    <n v="82987"/>
    <n v="61.05"/>
    <n v="21497"/>
    <n v="50663"/>
  </r>
  <r>
    <x v="23"/>
    <x v="2"/>
    <x v="2"/>
    <n v="7671"/>
    <n v="10"/>
    <n v="343"/>
    <n v="10633"/>
    <n v="67.22"/>
    <n v="3948"/>
    <n v="7147"/>
  </r>
  <r>
    <x v="23"/>
    <x v="2"/>
    <x v="3"/>
    <n v="6345"/>
    <n v="14"/>
    <n v="504"/>
    <n v="15624"/>
    <n v="38.03"/>
    <n v="4615"/>
    <n v="5942"/>
  </r>
  <r>
    <x v="23"/>
    <x v="2"/>
    <x v="4"/>
    <n v="5477"/>
    <n v="6"/>
    <n v="269"/>
    <n v="8339"/>
    <n v="55.31"/>
    <n v="2358"/>
    <n v="4612"/>
  </r>
  <r>
    <x v="23"/>
    <x v="2"/>
    <x v="5"/>
    <n v="16655"/>
    <n v="11"/>
    <n v="993"/>
    <n v="30783"/>
    <n v="47.38"/>
    <n v="8287"/>
    <n v="14586"/>
  </r>
  <r>
    <x v="23"/>
    <x v="2"/>
    <x v="6"/>
    <n v="15440"/>
    <n v="13"/>
    <n v="747"/>
    <n v="23157"/>
    <n v="61.57"/>
    <n v="7911"/>
    <n v="14257"/>
  </r>
  <r>
    <x v="23"/>
    <x v="2"/>
    <x v="7"/>
    <s v="-"/>
    <s v="-"/>
    <s v="-"/>
    <s v="-"/>
    <s v="-"/>
    <s v="-"/>
    <s v="-"/>
  </r>
  <r>
    <x v="23"/>
    <x v="2"/>
    <x v="8"/>
    <m/>
    <n v="3"/>
    <n v="110"/>
    <n v="3410"/>
    <m/>
    <m/>
    <m/>
  </r>
  <r>
    <x v="23"/>
    <x v="2"/>
    <x v="9"/>
    <n v="2080"/>
    <n v="6"/>
    <n v="140"/>
    <n v="4340"/>
    <n v="41.13"/>
    <n v="882"/>
    <n v="1785"/>
  </r>
  <r>
    <x v="23"/>
    <x v="2"/>
    <x v="10"/>
    <n v="7511"/>
    <n v="11"/>
    <n v="437"/>
    <n v="13547"/>
    <n v="55.39"/>
    <n v="3761"/>
    <n v="7504"/>
  </r>
  <r>
    <x v="23"/>
    <x v="2"/>
    <x v="11"/>
    <n v="3545"/>
    <n v="9"/>
    <n v="475"/>
    <n v="14725"/>
    <n v="22.3"/>
    <n v="1980"/>
    <n v="3284"/>
  </r>
  <r>
    <x v="23"/>
    <x v="2"/>
    <x v="12"/>
    <m/>
    <n v="3"/>
    <n v="109"/>
    <n v="3379"/>
    <m/>
    <m/>
    <m/>
  </r>
  <r>
    <x v="23"/>
    <x v="2"/>
    <x v="13"/>
    <m/>
    <n v="2"/>
    <n v="48"/>
    <n v="1488"/>
    <m/>
    <m/>
    <m/>
  </r>
  <r>
    <x v="23"/>
    <x v="2"/>
    <x v="14"/>
    <m/>
    <n v="2"/>
    <n v="42"/>
    <n v="1302"/>
    <m/>
    <m/>
    <m/>
  </r>
  <r>
    <x v="23"/>
    <x v="2"/>
    <x v="15"/>
    <n v="1246"/>
    <n v="5"/>
    <n v="229"/>
    <n v="7099"/>
    <n v="16.3"/>
    <n v="695"/>
    <n v="1157"/>
  </r>
  <r>
    <x v="23"/>
    <x v="2"/>
    <x v="16"/>
    <m/>
    <n v="9"/>
    <n v="1063"/>
    <n v="32953"/>
    <m/>
    <m/>
    <m/>
  </r>
  <r>
    <x v="23"/>
    <x v="2"/>
    <x v="17"/>
    <n v="26852"/>
    <n v="8"/>
    <n v="1041"/>
    <n v="32271"/>
    <n v="72.709999999999994"/>
    <n v="12805"/>
    <n v="23465"/>
  </r>
  <r>
    <x v="23"/>
    <x v="2"/>
    <x v="18"/>
    <n v="12353"/>
    <n v="19"/>
    <n v="670"/>
    <n v="20770"/>
    <n v="57.76"/>
    <n v="7139"/>
    <n v="11997"/>
  </r>
  <r>
    <x v="23"/>
    <x v="2"/>
    <x v="19"/>
    <n v="18681"/>
    <n v="23"/>
    <n v="837"/>
    <n v="25947"/>
    <n v="69.400000000000006"/>
    <n v="9553"/>
    <n v="18007"/>
  </r>
  <r>
    <x v="23"/>
    <x v="2"/>
    <x v="20"/>
    <n v="51667"/>
    <n v="38"/>
    <n v="2504"/>
    <n v="77624"/>
    <n v="58.23"/>
    <n v="28492"/>
    <n v="45199"/>
  </r>
  <r>
    <x v="23"/>
    <x v="2"/>
    <x v="21"/>
    <m/>
    <n v="4"/>
    <n v="216"/>
    <n v="6696"/>
    <m/>
    <m/>
    <m/>
  </r>
  <r>
    <x v="23"/>
    <x v="2"/>
    <x v="22"/>
    <m/>
    <n v="4"/>
    <n v="244"/>
    <n v="7564"/>
    <m/>
    <m/>
    <m/>
  </r>
  <r>
    <x v="23"/>
    <x v="2"/>
    <x v="23"/>
    <m/>
    <n v="2"/>
    <n v="30"/>
    <n v="930"/>
    <m/>
    <m/>
    <m/>
  </r>
  <r>
    <x v="23"/>
    <x v="2"/>
    <x v="24"/>
    <n v="59827"/>
    <n v="48"/>
    <n v="2994"/>
    <n v="92814"/>
    <n v="56"/>
    <n v="34218"/>
    <n v="51979"/>
  </r>
  <r>
    <x v="23"/>
    <x v="2"/>
    <x v="25"/>
    <n v="18794"/>
    <n v="20"/>
    <n v="891"/>
    <n v="27621"/>
    <n v="60.99"/>
    <n v="13979"/>
    <n v="16845"/>
  </r>
  <r>
    <x v="23"/>
    <x v="2"/>
    <x v="26"/>
    <m/>
    <n v="8"/>
    <n v="423"/>
    <n v="13113"/>
    <m/>
    <m/>
    <m/>
  </r>
  <r>
    <x v="23"/>
    <x v="2"/>
    <x v="27"/>
    <n v="25985"/>
    <n v="15"/>
    <n v="1081"/>
    <n v="33511"/>
    <n v="73.56"/>
    <n v="12248"/>
    <n v="24650"/>
  </r>
  <r>
    <x v="23"/>
    <x v="2"/>
    <x v="28"/>
    <m/>
    <n v="3"/>
    <n v="44"/>
    <n v="1364"/>
    <m/>
    <m/>
    <m/>
  </r>
  <r>
    <x v="23"/>
    <x v="2"/>
    <x v="29"/>
    <m/>
    <n v="3"/>
    <n v="428"/>
    <n v="13268"/>
    <m/>
    <m/>
    <m/>
  </r>
  <r>
    <x v="23"/>
    <x v="2"/>
    <x v="30"/>
    <m/>
    <n v="7"/>
    <n v="340"/>
    <n v="10540"/>
    <m/>
    <n v="5361"/>
    <m/>
  </r>
  <r>
    <x v="23"/>
    <x v="2"/>
    <x v="31"/>
    <m/>
    <n v="1"/>
    <n v="19"/>
    <n v="589"/>
    <m/>
    <m/>
    <m/>
  </r>
  <r>
    <x v="23"/>
    <x v="2"/>
    <x v="32"/>
    <m/>
    <n v="4"/>
    <n v="411"/>
    <n v="12741"/>
    <m/>
    <m/>
    <m/>
  </r>
  <r>
    <x v="23"/>
    <x v="2"/>
    <x v="33"/>
    <m/>
    <n v="4"/>
    <n v="161"/>
    <n v="4991"/>
    <m/>
    <n v="1235"/>
    <m/>
  </r>
  <r>
    <x v="23"/>
    <x v="2"/>
    <x v="34"/>
    <n v="346687"/>
    <n v="317"/>
    <n v="17938"/>
    <n v="556078"/>
    <n v="56.78"/>
    <n v="180567"/>
    <n v="315715"/>
  </r>
  <r>
    <x v="23"/>
    <x v="3"/>
    <x v="0"/>
    <n v="87413"/>
    <n v="49"/>
    <n v="6394"/>
    <n v="198214"/>
    <n v="16.28"/>
    <n v="36046"/>
    <n v="32263"/>
  </r>
  <r>
    <x v="23"/>
    <x v="3"/>
    <x v="1"/>
    <n v="52430"/>
    <n v="25"/>
    <n v="3436"/>
    <n v="106516"/>
    <n v="23.41"/>
    <n v="26005"/>
    <n v="24940"/>
  </r>
  <r>
    <x v="23"/>
    <x v="3"/>
    <x v="2"/>
    <n v="58602"/>
    <n v="25"/>
    <n v="3141"/>
    <n v="97371"/>
    <n v="24.58"/>
    <n v="22610"/>
    <n v="23930"/>
  </r>
  <r>
    <x v="23"/>
    <x v="3"/>
    <x v="3"/>
    <n v="26763"/>
    <n v="20"/>
    <n v="1809"/>
    <n v="56079"/>
    <n v="19.850000000000001"/>
    <n v="12517"/>
    <n v="11133"/>
  </r>
  <r>
    <x v="23"/>
    <x v="3"/>
    <x v="4"/>
    <n v="52304"/>
    <n v="22"/>
    <n v="3054"/>
    <n v="94674"/>
    <n v="25.84"/>
    <n v="13739"/>
    <n v="24467"/>
  </r>
  <r>
    <x v="23"/>
    <x v="3"/>
    <x v="5"/>
    <n v="37047"/>
    <n v="13"/>
    <n v="1374"/>
    <n v="42594"/>
    <n v="28.41"/>
    <n v="16353"/>
    <n v="12103"/>
  </r>
  <r>
    <x v="23"/>
    <x v="3"/>
    <x v="6"/>
    <n v="33259"/>
    <n v="12"/>
    <n v="1660"/>
    <n v="51460"/>
    <n v="25.33"/>
    <n v="15487"/>
    <n v="13034"/>
  </r>
  <r>
    <x v="23"/>
    <x v="3"/>
    <x v="7"/>
    <m/>
    <n v="5"/>
    <n v="1018"/>
    <n v="31558"/>
    <m/>
    <m/>
    <m/>
  </r>
  <r>
    <x v="23"/>
    <x v="3"/>
    <x v="8"/>
    <n v="24803"/>
    <n v="13"/>
    <n v="1805"/>
    <n v="55955"/>
    <n v="17.73"/>
    <n v="8762"/>
    <n v="9923"/>
  </r>
  <r>
    <x v="23"/>
    <x v="3"/>
    <x v="9"/>
    <n v="12145"/>
    <n v="11"/>
    <n v="981"/>
    <n v="30411"/>
    <n v="13.24"/>
    <n v="4129"/>
    <n v="4027"/>
  </r>
  <r>
    <x v="23"/>
    <x v="3"/>
    <x v="10"/>
    <n v="39666"/>
    <n v="20"/>
    <n v="2281"/>
    <n v="70711"/>
    <n v="24.62"/>
    <n v="17190"/>
    <n v="17411"/>
  </r>
  <r>
    <x v="23"/>
    <x v="3"/>
    <x v="11"/>
    <n v="5715"/>
    <n v="5"/>
    <n v="496"/>
    <n v="15376"/>
    <n v="17.52"/>
    <n v="3999"/>
    <n v="2694"/>
  </r>
  <r>
    <x v="23"/>
    <x v="3"/>
    <x v="12"/>
    <m/>
    <n v="10"/>
    <n v="909"/>
    <n v="28179"/>
    <m/>
    <m/>
    <m/>
  </r>
  <r>
    <x v="23"/>
    <x v="3"/>
    <x v="13"/>
    <m/>
    <n v="3"/>
    <n v="314"/>
    <n v="9734"/>
    <m/>
    <m/>
    <m/>
  </r>
  <r>
    <x v="23"/>
    <x v="3"/>
    <x v="14"/>
    <n v="10987"/>
    <n v="10"/>
    <n v="857"/>
    <n v="26567"/>
    <n v="14.79"/>
    <n v="4456"/>
    <n v="3929"/>
  </r>
  <r>
    <x v="23"/>
    <x v="3"/>
    <x v="15"/>
    <n v="10818"/>
    <n v="9"/>
    <n v="1146"/>
    <n v="35526"/>
    <n v="14.36"/>
    <n v="4528"/>
    <n v="5103"/>
  </r>
  <r>
    <x v="23"/>
    <x v="3"/>
    <x v="16"/>
    <m/>
    <n v="3"/>
    <n v="269"/>
    <n v="8339"/>
    <m/>
    <m/>
    <m/>
  </r>
  <r>
    <x v="23"/>
    <x v="3"/>
    <x v="17"/>
    <s v="-"/>
    <s v="-"/>
    <s v="-"/>
    <s v="-"/>
    <s v="-"/>
    <s v="-"/>
    <s v="-"/>
  </r>
  <r>
    <x v="23"/>
    <x v="3"/>
    <x v="18"/>
    <n v="28477"/>
    <n v="17"/>
    <n v="1318"/>
    <n v="40858"/>
    <n v="31.79"/>
    <n v="14569"/>
    <n v="12987"/>
  </r>
  <r>
    <x v="23"/>
    <x v="3"/>
    <x v="19"/>
    <n v="88542"/>
    <n v="18"/>
    <n v="3754"/>
    <n v="116374"/>
    <n v="28.43"/>
    <n v="25925"/>
    <n v="33089"/>
  </r>
  <r>
    <x v="23"/>
    <x v="3"/>
    <x v="20"/>
    <n v="71025"/>
    <n v="38"/>
    <n v="4485"/>
    <n v="139035"/>
    <n v="20.75"/>
    <n v="30336"/>
    <n v="28843"/>
  </r>
  <r>
    <x v="23"/>
    <x v="3"/>
    <x v="21"/>
    <n v="9595"/>
    <n v="7"/>
    <n v="561"/>
    <n v="17391"/>
    <n v="20.04"/>
    <n v="5903"/>
    <n v="3485"/>
  </r>
  <r>
    <x v="23"/>
    <x v="3"/>
    <x v="22"/>
    <n v="11772"/>
    <n v="4"/>
    <n v="524"/>
    <n v="16244"/>
    <n v="26.81"/>
    <m/>
    <n v="4355"/>
  </r>
  <r>
    <x v="23"/>
    <x v="3"/>
    <x v="23"/>
    <n v="8151"/>
    <n v="7"/>
    <n v="832"/>
    <n v="25792"/>
    <n v="15.52"/>
    <n v="4121"/>
    <n v="4002"/>
  </r>
  <r>
    <x v="23"/>
    <x v="3"/>
    <x v="24"/>
    <n v="100543"/>
    <n v="56"/>
    <n v="6402"/>
    <n v="198462"/>
    <n v="20.5"/>
    <n v="46760"/>
    <n v="40685"/>
  </r>
  <r>
    <x v="23"/>
    <x v="3"/>
    <x v="25"/>
    <n v="30176"/>
    <n v="14"/>
    <n v="1317"/>
    <n v="40827"/>
    <n v="28.32"/>
    <n v="21100"/>
    <n v="11561"/>
  </r>
  <r>
    <x v="23"/>
    <x v="3"/>
    <x v="26"/>
    <n v="21384"/>
    <n v="6"/>
    <n v="1278"/>
    <n v="39618"/>
    <n v="23.39"/>
    <n v="12470"/>
    <n v="9266"/>
  </r>
  <r>
    <x v="23"/>
    <x v="3"/>
    <x v="27"/>
    <n v="27923"/>
    <n v="8"/>
    <n v="1524"/>
    <n v="47244"/>
    <n v="27.76"/>
    <n v="13277"/>
    <n v="13113"/>
  </r>
  <r>
    <x v="23"/>
    <x v="3"/>
    <x v="28"/>
    <m/>
    <n v="10"/>
    <n v="3905"/>
    <n v="121055"/>
    <m/>
    <m/>
    <m/>
  </r>
  <r>
    <x v="23"/>
    <x v="3"/>
    <x v="29"/>
    <n v="23995"/>
    <n v="9"/>
    <n v="1251"/>
    <n v="38781"/>
    <n v="23.69"/>
    <n v="7290"/>
    <n v="9187"/>
  </r>
  <r>
    <x v="23"/>
    <x v="3"/>
    <x v="30"/>
    <m/>
    <n v="7"/>
    <n v="637"/>
    <n v="19747"/>
    <m/>
    <n v="8638"/>
    <m/>
  </r>
  <r>
    <x v="23"/>
    <x v="3"/>
    <x v="31"/>
    <n v="3064"/>
    <n v="5"/>
    <n v="271"/>
    <n v="8401"/>
    <n v="18.93"/>
    <n v="1964"/>
    <n v="1590"/>
  </r>
  <r>
    <x v="23"/>
    <x v="3"/>
    <x v="32"/>
    <m/>
    <n v="3"/>
    <n v="510"/>
    <n v="15810"/>
    <m/>
    <m/>
    <m/>
  </r>
  <r>
    <x v="23"/>
    <x v="3"/>
    <x v="33"/>
    <n v="7948"/>
    <n v="12"/>
    <n v="1024"/>
    <n v="31744"/>
    <n v="16.47"/>
    <n v="4102"/>
    <n v="5228"/>
  </r>
  <r>
    <x v="23"/>
    <x v="3"/>
    <x v="34"/>
    <n v="869776"/>
    <n v="420"/>
    <n v="54135"/>
    <n v="1678185"/>
    <n v="21.2"/>
    <n v="371936"/>
    <n v="355708"/>
  </r>
  <r>
    <x v="23"/>
    <x v="4"/>
    <x v="0"/>
    <n v="203819"/>
    <n v="249"/>
    <n v="10461"/>
    <n v="324291"/>
    <n v="29.64"/>
    <n v="93058"/>
    <n v="96117"/>
  </r>
  <r>
    <x v="23"/>
    <x v="4"/>
    <x v="1"/>
    <n v="480616"/>
    <n v="281"/>
    <n v="16739"/>
    <n v="518909"/>
    <n v="56.2"/>
    <n v="222165"/>
    <n v="291618"/>
  </r>
  <r>
    <x v="23"/>
    <x v="4"/>
    <x v="2"/>
    <n v="91625"/>
    <n v="108"/>
    <n v="4316"/>
    <n v="133796"/>
    <n v="31.49"/>
    <n v="39614"/>
    <n v="42138"/>
  </r>
  <r>
    <x v="23"/>
    <x v="4"/>
    <x v="3"/>
    <n v="80670"/>
    <n v="148"/>
    <n v="4494"/>
    <n v="139314"/>
    <n v="30.37"/>
    <n v="48769"/>
    <n v="42303"/>
  </r>
  <r>
    <x v="23"/>
    <x v="4"/>
    <x v="4"/>
    <n v="93616"/>
    <n v="91"/>
    <n v="4424"/>
    <n v="137144"/>
    <n v="32.64"/>
    <n v="32365"/>
    <n v="44757"/>
  </r>
  <r>
    <x v="23"/>
    <x v="4"/>
    <x v="5"/>
    <n v="170126"/>
    <n v="122"/>
    <n v="5269"/>
    <n v="163339"/>
    <n v="49.83"/>
    <n v="97045"/>
    <n v="81395"/>
  </r>
  <r>
    <x v="23"/>
    <x v="4"/>
    <x v="6"/>
    <n v="111918"/>
    <n v="104"/>
    <n v="3955"/>
    <n v="122605"/>
    <n v="44.86"/>
    <n v="61289"/>
    <n v="55006"/>
  </r>
  <r>
    <x v="23"/>
    <x v="4"/>
    <x v="7"/>
    <n v="31248"/>
    <n v="31"/>
    <n v="1341"/>
    <n v="41571"/>
    <n v="26.4"/>
    <n v="9759"/>
    <n v="10976"/>
  </r>
  <r>
    <x v="23"/>
    <x v="4"/>
    <x v="8"/>
    <n v="43862"/>
    <n v="55"/>
    <n v="2539"/>
    <n v="78709"/>
    <n v="25.4"/>
    <n v="19577"/>
    <n v="19989"/>
  </r>
  <r>
    <x v="23"/>
    <x v="4"/>
    <x v="9"/>
    <n v="38758"/>
    <n v="80"/>
    <n v="2194"/>
    <n v="68014"/>
    <n v="29.85"/>
    <n v="18742"/>
    <n v="20302"/>
  </r>
  <r>
    <x v="23"/>
    <x v="4"/>
    <x v="10"/>
    <n v="91649"/>
    <n v="111"/>
    <n v="4199"/>
    <n v="130169"/>
    <n v="36.29"/>
    <n v="45731"/>
    <n v="47243"/>
  </r>
  <r>
    <x v="23"/>
    <x v="4"/>
    <x v="11"/>
    <n v="21744"/>
    <n v="40"/>
    <n v="1622"/>
    <n v="50282"/>
    <n v="24.15"/>
    <n v="14037"/>
    <n v="12145"/>
  </r>
  <r>
    <x v="23"/>
    <x v="4"/>
    <x v="12"/>
    <n v="34743"/>
    <n v="93"/>
    <n v="2679"/>
    <n v="83049"/>
    <n v="24.26"/>
    <n v="21030"/>
    <n v="20145"/>
  </r>
  <r>
    <x v="23"/>
    <x v="4"/>
    <x v="13"/>
    <n v="13973"/>
    <n v="34"/>
    <n v="908"/>
    <n v="28148"/>
    <n v="24.1"/>
    <n v="8701"/>
    <n v="6784"/>
  </r>
  <r>
    <x v="23"/>
    <x v="4"/>
    <x v="14"/>
    <n v="22707"/>
    <n v="42"/>
    <n v="1282"/>
    <n v="39742"/>
    <n v="24.5"/>
    <n v="10179"/>
    <n v="9737"/>
  </r>
  <r>
    <x v="23"/>
    <x v="4"/>
    <x v="15"/>
    <n v="20656"/>
    <n v="50"/>
    <n v="1700"/>
    <n v="52700"/>
    <n v="20.010000000000002"/>
    <n v="10710"/>
    <n v="10545"/>
  </r>
  <r>
    <x v="23"/>
    <x v="4"/>
    <x v="16"/>
    <n v="135742"/>
    <n v="88"/>
    <n v="4839"/>
    <n v="150009"/>
    <n v="59.96"/>
    <n v="75839"/>
    <n v="89942"/>
  </r>
  <r>
    <x v="23"/>
    <x v="4"/>
    <x v="17"/>
    <n v="110303"/>
    <n v="57"/>
    <n v="4022"/>
    <n v="124682"/>
    <n v="61.79"/>
    <n v="61095"/>
    <n v="77042"/>
  </r>
  <r>
    <x v="23"/>
    <x v="4"/>
    <x v="18"/>
    <n v="72903"/>
    <n v="96"/>
    <n v="2901"/>
    <n v="89931"/>
    <n v="44.11"/>
    <n v="42438"/>
    <n v="39670"/>
  </r>
  <r>
    <x v="23"/>
    <x v="4"/>
    <x v="19"/>
    <n v="157460"/>
    <n v="139"/>
    <n v="5934"/>
    <n v="183954"/>
    <n v="41.15"/>
    <n v="61210"/>
    <n v="75689"/>
  </r>
  <r>
    <x v="23"/>
    <x v="4"/>
    <x v="20"/>
    <n v="344276"/>
    <n v="303"/>
    <n v="12939"/>
    <n v="401109"/>
    <n v="46.23"/>
    <n v="182981"/>
    <n v="185446"/>
  </r>
  <r>
    <x v="23"/>
    <x v="4"/>
    <x v="21"/>
    <n v="21970"/>
    <n v="38"/>
    <n v="1162"/>
    <n v="36022"/>
    <n v="26.41"/>
    <n v="14656"/>
    <n v="9512"/>
  </r>
  <r>
    <x v="23"/>
    <x v="4"/>
    <x v="22"/>
    <n v="42425"/>
    <n v="27"/>
    <n v="1341"/>
    <n v="41571"/>
    <n v="50.72"/>
    <n v="30666"/>
    <n v="21084"/>
  </r>
  <r>
    <x v="23"/>
    <x v="4"/>
    <x v="23"/>
    <n v="21296"/>
    <n v="46"/>
    <n v="1298"/>
    <n v="40238"/>
    <n v="27.19"/>
    <n v="12098"/>
    <n v="10942"/>
  </r>
  <r>
    <x v="23"/>
    <x v="4"/>
    <x v="24"/>
    <n v="429967"/>
    <n v="414"/>
    <n v="16740"/>
    <n v="518940"/>
    <n v="43.74"/>
    <n v="240401"/>
    <n v="226985"/>
  </r>
  <r>
    <x v="23"/>
    <x v="4"/>
    <x v="25"/>
    <n v="112830"/>
    <n v="146"/>
    <n v="4353"/>
    <n v="134943"/>
    <n v="43.2"/>
    <n v="84125"/>
    <n v="58300"/>
  </r>
  <r>
    <x v="23"/>
    <x v="4"/>
    <x v="26"/>
    <n v="49043"/>
    <n v="39"/>
    <n v="2143"/>
    <n v="66433"/>
    <n v="37.36"/>
    <n v="29390"/>
    <n v="24817"/>
  </r>
  <r>
    <x v="23"/>
    <x v="4"/>
    <x v="27"/>
    <n v="184546"/>
    <n v="95"/>
    <n v="5950"/>
    <n v="184450"/>
    <n v="53.14"/>
    <n v="87324"/>
    <n v="98023"/>
  </r>
  <r>
    <x v="23"/>
    <x v="4"/>
    <x v="28"/>
    <n v="31010"/>
    <n v="42"/>
    <n v="4556"/>
    <n v="141236"/>
    <n v="11.12"/>
    <n v="19620"/>
    <n v="15701"/>
  </r>
  <r>
    <x v="23"/>
    <x v="4"/>
    <x v="29"/>
    <n v="34895"/>
    <n v="46"/>
    <n v="2058"/>
    <n v="63798"/>
    <n v="23.31"/>
    <n v="13023"/>
    <n v="14873"/>
  </r>
  <r>
    <x v="23"/>
    <x v="4"/>
    <x v="30"/>
    <n v="73292"/>
    <n v="75"/>
    <n v="2269"/>
    <n v="70339"/>
    <n v="56.88"/>
    <n v="41284"/>
    <n v="40011"/>
  </r>
  <r>
    <x v="23"/>
    <x v="4"/>
    <x v="31"/>
    <n v="6580"/>
    <n v="24"/>
    <n v="450"/>
    <n v="13950"/>
    <n v="27.03"/>
    <n v="4144"/>
    <n v="3771"/>
  </r>
  <r>
    <x v="23"/>
    <x v="4"/>
    <x v="32"/>
    <n v="51341"/>
    <n v="31"/>
    <n v="1711"/>
    <n v="53041"/>
    <n v="56.06"/>
    <n v="29968"/>
    <n v="29733"/>
  </r>
  <r>
    <x v="23"/>
    <x v="4"/>
    <x v="33"/>
    <n v="33932"/>
    <n v="78"/>
    <n v="2140"/>
    <n v="66340"/>
    <n v="31.6"/>
    <n v="20215"/>
    <n v="20964"/>
  </r>
  <r>
    <x v="23"/>
    <x v="4"/>
    <x v="34"/>
    <n v="2925272"/>
    <n v="2952"/>
    <n v="124166"/>
    <n v="3849146"/>
    <n v="40.26"/>
    <n v="1501752"/>
    <n v="1549678"/>
  </r>
  <r>
    <x v="24"/>
    <x v="0"/>
    <x v="0"/>
    <n v="31093"/>
    <n v="32"/>
    <n v="959"/>
    <n v="29729"/>
    <n v="52.52"/>
    <n v="16053"/>
    <n v="15615"/>
  </r>
  <r>
    <x v="24"/>
    <x v="0"/>
    <x v="1"/>
    <n v="265944"/>
    <n v="59"/>
    <n v="7420"/>
    <n v="230020"/>
    <n v="70.540000000000006"/>
    <n v="138350"/>
    <n v="162265"/>
  </r>
  <r>
    <x v="24"/>
    <x v="0"/>
    <x v="2"/>
    <m/>
    <n v="10"/>
    <n v="193"/>
    <n v="5983"/>
    <n v="37.47"/>
    <n v="2477"/>
    <n v="2242"/>
  </r>
  <r>
    <x v="24"/>
    <x v="0"/>
    <x v="3"/>
    <n v="14096"/>
    <n v="31"/>
    <n v="917"/>
    <n v="28427"/>
    <n v="29.72"/>
    <n v="8283"/>
    <n v="8449"/>
  </r>
  <r>
    <x v="24"/>
    <x v="0"/>
    <x v="4"/>
    <n v="8383"/>
    <n v="9"/>
    <n v="273"/>
    <n v="8463"/>
    <n v="43.29"/>
    <n v="4539"/>
    <n v="3664"/>
  </r>
  <r>
    <x v="24"/>
    <x v="0"/>
    <x v="5"/>
    <n v="70378"/>
    <n v="19"/>
    <n v="1584"/>
    <n v="49104"/>
    <n v="72.73"/>
    <n v="44535"/>
    <n v="35715"/>
  </r>
  <r>
    <x v="24"/>
    <x v="0"/>
    <x v="6"/>
    <n v="16701"/>
    <n v="9"/>
    <n v="458"/>
    <n v="14198"/>
    <n v="54.5"/>
    <n v="9418"/>
    <n v="7738"/>
  </r>
  <r>
    <x v="24"/>
    <x v="0"/>
    <x v="7"/>
    <m/>
    <n v="5"/>
    <n v="65"/>
    <n v="2015"/>
    <m/>
    <m/>
    <m/>
  </r>
  <r>
    <x v="24"/>
    <x v="0"/>
    <x v="8"/>
    <m/>
    <n v="8"/>
    <n v="149"/>
    <n v="4619"/>
    <m/>
    <m/>
    <m/>
  </r>
  <r>
    <x v="24"/>
    <x v="0"/>
    <x v="9"/>
    <n v="9079"/>
    <n v="23"/>
    <n v="405"/>
    <n v="12555"/>
    <n v="43.79"/>
    <n v="4194"/>
    <n v="5498"/>
  </r>
  <r>
    <x v="24"/>
    <x v="0"/>
    <x v="10"/>
    <n v="6330"/>
    <n v="15"/>
    <n v="311"/>
    <n v="9641"/>
    <n v="36.44"/>
    <n v="3541"/>
    <n v="3513"/>
  </r>
  <r>
    <x v="24"/>
    <x v="0"/>
    <x v="11"/>
    <n v="9011"/>
    <n v="9"/>
    <n v="293"/>
    <n v="9083"/>
    <n v="49.11"/>
    <n v="5668"/>
    <n v="4461"/>
  </r>
  <r>
    <x v="24"/>
    <x v="0"/>
    <x v="12"/>
    <n v="6696"/>
    <n v="25"/>
    <n v="721"/>
    <n v="22351"/>
    <n v="20.71"/>
    <n v="3693"/>
    <n v="4629"/>
  </r>
  <r>
    <x v="24"/>
    <x v="0"/>
    <x v="13"/>
    <m/>
    <n v="4"/>
    <n v="78"/>
    <n v="2418"/>
    <m/>
    <m/>
    <m/>
  </r>
  <r>
    <x v="24"/>
    <x v="0"/>
    <x v="14"/>
    <m/>
    <n v="7"/>
    <n v="167"/>
    <n v="5177"/>
    <m/>
    <m/>
    <m/>
  </r>
  <r>
    <x v="24"/>
    <x v="0"/>
    <x v="15"/>
    <m/>
    <n v="7"/>
    <n v="56"/>
    <n v="1736"/>
    <m/>
    <n v="61"/>
    <m/>
  </r>
  <r>
    <x v="24"/>
    <x v="0"/>
    <x v="16"/>
    <n v="64297"/>
    <n v="24"/>
    <n v="2427"/>
    <n v="75237"/>
    <n v="52.59"/>
    <n v="39017"/>
    <n v="39568"/>
  </r>
  <r>
    <x v="24"/>
    <x v="0"/>
    <x v="17"/>
    <n v="62175"/>
    <n v="21"/>
    <n v="2317"/>
    <n v="71827"/>
    <n v="53.34"/>
    <n v="38094"/>
    <n v="38314"/>
  </r>
  <r>
    <x v="24"/>
    <x v="0"/>
    <x v="18"/>
    <n v="10267"/>
    <n v="13"/>
    <n v="320"/>
    <n v="9920"/>
    <n v="54"/>
    <n v="6116"/>
    <n v="5357"/>
  </r>
  <r>
    <x v="24"/>
    <x v="0"/>
    <x v="19"/>
    <n v="11550"/>
    <n v="16"/>
    <n v="318"/>
    <n v="9858"/>
    <n v="62.4"/>
    <n v="4820"/>
    <n v="6151"/>
  </r>
  <r>
    <x v="24"/>
    <x v="0"/>
    <x v="20"/>
    <n v="139900"/>
    <n v="72"/>
    <n v="3842"/>
    <n v="119102"/>
    <n v="66.34"/>
    <n v="81123"/>
    <n v="79008"/>
  </r>
  <r>
    <x v="24"/>
    <x v="0"/>
    <x v="21"/>
    <m/>
    <n v="7"/>
    <n v="131"/>
    <n v="4061"/>
    <m/>
    <m/>
    <m/>
  </r>
  <r>
    <x v="24"/>
    <x v="0"/>
    <x v="22"/>
    <m/>
    <n v="4"/>
    <n v="253"/>
    <n v="7843"/>
    <m/>
    <m/>
    <m/>
  </r>
  <r>
    <x v="24"/>
    <x v="0"/>
    <x v="23"/>
    <m/>
    <n v="13"/>
    <n v="183"/>
    <n v="5673"/>
    <m/>
    <m/>
    <m/>
  </r>
  <r>
    <x v="24"/>
    <x v="0"/>
    <x v="24"/>
    <n v="155291"/>
    <n v="96"/>
    <n v="4409"/>
    <n v="136679"/>
    <n v="63.8"/>
    <n v="94866"/>
    <n v="87201"/>
  </r>
  <r>
    <x v="24"/>
    <x v="0"/>
    <x v="25"/>
    <n v="39364"/>
    <n v="50"/>
    <n v="1285"/>
    <n v="39835"/>
    <n v="51.03"/>
    <n v="30599"/>
    <n v="20327"/>
  </r>
  <r>
    <x v="24"/>
    <x v="0"/>
    <x v="26"/>
    <m/>
    <n v="5"/>
    <n v="182"/>
    <n v="5642"/>
    <m/>
    <m/>
    <m/>
  </r>
  <r>
    <x v="24"/>
    <x v="0"/>
    <x v="27"/>
    <n v="99559"/>
    <n v="26"/>
    <n v="2486"/>
    <n v="77066"/>
    <n v="67.959999999999994"/>
    <n v="47312"/>
    <n v="52375"/>
  </r>
  <r>
    <x v="24"/>
    <x v="0"/>
    <x v="28"/>
    <n v="8506"/>
    <n v="12"/>
    <n v="430"/>
    <n v="13330"/>
    <n v="36.22"/>
    <n v="5133"/>
    <n v="4828"/>
  </r>
  <r>
    <x v="24"/>
    <x v="0"/>
    <x v="29"/>
    <m/>
    <n v="14"/>
    <n v="177"/>
    <n v="5487"/>
    <m/>
    <m/>
    <m/>
  </r>
  <r>
    <x v="24"/>
    <x v="0"/>
    <x v="30"/>
    <n v="20634"/>
    <n v="20"/>
    <n v="727"/>
    <n v="22537"/>
    <n v="57.82"/>
    <n v="14428"/>
    <n v="13032"/>
  </r>
  <r>
    <x v="24"/>
    <x v="0"/>
    <x v="31"/>
    <m/>
    <n v="9"/>
    <n v="86"/>
    <n v="2666"/>
    <m/>
    <m/>
    <m/>
  </r>
  <r>
    <x v="24"/>
    <x v="0"/>
    <x v="32"/>
    <n v="18470"/>
    <n v="5"/>
    <n v="516"/>
    <n v="15996"/>
    <n v="58.01"/>
    <n v="9043"/>
    <n v="9280"/>
  </r>
  <r>
    <x v="24"/>
    <x v="0"/>
    <x v="33"/>
    <n v="9375"/>
    <n v="23"/>
    <n v="476"/>
    <n v="14756"/>
    <n v="40.65"/>
    <n v="5650"/>
    <n v="5999"/>
  </r>
  <r>
    <x v="24"/>
    <x v="0"/>
    <x v="34"/>
    <n v="901700"/>
    <n v="585"/>
    <n v="27888"/>
    <n v="864528"/>
    <n v="58.91"/>
    <n v="510399"/>
    <n v="509322"/>
  </r>
  <r>
    <x v="24"/>
    <x v="1"/>
    <x v="0"/>
    <n v="84018"/>
    <n v="136"/>
    <n v="1657"/>
    <n v="51367"/>
    <n v="64.11"/>
    <n v="39159"/>
    <n v="32933"/>
  </r>
  <r>
    <x v="24"/>
    <x v="1"/>
    <x v="1"/>
    <n v="136856"/>
    <n v="175"/>
    <n v="3273"/>
    <n v="101463"/>
    <n v="63.36"/>
    <n v="60958"/>
    <n v="64288"/>
  </r>
  <r>
    <x v="24"/>
    <x v="1"/>
    <x v="2"/>
    <n v="32251"/>
    <n v="64"/>
    <n v="643"/>
    <n v="19933"/>
    <n v="59.86"/>
    <n v="14087"/>
    <n v="11932"/>
  </r>
  <r>
    <x v="24"/>
    <x v="1"/>
    <x v="3"/>
    <n v="41606"/>
    <n v="84"/>
    <n v="1299"/>
    <n v="40269"/>
    <n v="48.95"/>
    <n v="25864"/>
    <n v="19710"/>
  </r>
  <r>
    <x v="24"/>
    <x v="1"/>
    <x v="4"/>
    <n v="44270"/>
    <n v="54"/>
    <n v="828"/>
    <n v="25668"/>
    <n v="64.63"/>
    <n v="19781"/>
    <n v="16588"/>
  </r>
  <r>
    <x v="24"/>
    <x v="1"/>
    <x v="5"/>
    <n v="70820"/>
    <n v="77"/>
    <n v="1302"/>
    <n v="40362"/>
    <n v="67.94"/>
    <n v="42266"/>
    <n v="27420"/>
  </r>
  <r>
    <x v="24"/>
    <x v="1"/>
    <x v="6"/>
    <n v="63322"/>
    <n v="71"/>
    <n v="1108"/>
    <n v="34348"/>
    <n v="72.650000000000006"/>
    <n v="38517"/>
    <n v="24954"/>
  </r>
  <r>
    <x v="24"/>
    <x v="1"/>
    <x v="7"/>
    <n v="11851"/>
    <n v="21"/>
    <n v="258"/>
    <n v="7998"/>
    <n v="67.37"/>
    <n v="6028"/>
    <n v="5388"/>
  </r>
  <r>
    <x v="24"/>
    <x v="1"/>
    <x v="8"/>
    <n v="22847"/>
    <n v="31"/>
    <n v="475"/>
    <n v="14725"/>
    <n v="69.59"/>
    <n v="12197"/>
    <n v="10247"/>
  </r>
  <r>
    <x v="24"/>
    <x v="1"/>
    <x v="9"/>
    <n v="25413"/>
    <n v="41"/>
    <n v="676"/>
    <n v="20956"/>
    <n v="62.4"/>
    <n v="13018"/>
    <n v="13077"/>
  </r>
  <r>
    <x v="24"/>
    <x v="1"/>
    <x v="10"/>
    <n v="59960"/>
    <n v="65"/>
    <n v="1176"/>
    <n v="36456"/>
    <n v="70.36"/>
    <n v="29885"/>
    <n v="25651"/>
  </r>
  <r>
    <x v="24"/>
    <x v="1"/>
    <x v="11"/>
    <n v="4271"/>
    <n v="16"/>
    <n v="342"/>
    <n v="10602"/>
    <n v="18.77"/>
    <n v="2918"/>
    <n v="1990"/>
  </r>
  <r>
    <x v="24"/>
    <x v="1"/>
    <x v="12"/>
    <n v="25453"/>
    <n v="56"/>
    <n v="952"/>
    <n v="29512"/>
    <n v="43.12"/>
    <n v="15808"/>
    <n v="12726"/>
  </r>
  <r>
    <x v="24"/>
    <x v="1"/>
    <x v="13"/>
    <n v="11761"/>
    <n v="25"/>
    <n v="468"/>
    <n v="14508"/>
    <n v="40.58"/>
    <n v="6619"/>
    <n v="5887"/>
  </r>
  <r>
    <x v="24"/>
    <x v="1"/>
    <x v="14"/>
    <n v="9491"/>
    <n v="22"/>
    <n v="196"/>
    <n v="6076"/>
    <n v="69.44"/>
    <n v="5290"/>
    <n v="4219"/>
  </r>
  <r>
    <x v="24"/>
    <x v="1"/>
    <x v="15"/>
    <n v="11060"/>
    <n v="28"/>
    <n v="267"/>
    <n v="8277"/>
    <n v="60.63"/>
    <n v="6480"/>
    <n v="5018"/>
  </r>
  <r>
    <x v="24"/>
    <x v="1"/>
    <x v="16"/>
    <n v="39657"/>
    <n v="52"/>
    <n v="1080"/>
    <n v="33480"/>
    <n v="57.19"/>
    <n v="20952"/>
    <n v="19146"/>
  </r>
  <r>
    <x v="24"/>
    <x v="1"/>
    <x v="17"/>
    <n v="25721"/>
    <n v="28"/>
    <n v="664"/>
    <n v="20584"/>
    <n v="62.32"/>
    <n v="13294"/>
    <n v="12828"/>
  </r>
  <r>
    <x v="24"/>
    <x v="1"/>
    <x v="18"/>
    <n v="35347"/>
    <n v="48"/>
    <n v="601"/>
    <n v="18631"/>
    <n v="77.25"/>
    <n v="22760"/>
    <n v="14393"/>
  </r>
  <r>
    <x v="24"/>
    <x v="1"/>
    <x v="19"/>
    <n v="58362"/>
    <n v="81"/>
    <n v="1012"/>
    <n v="31372"/>
    <n v="79.03"/>
    <n v="28152"/>
    <n v="24793"/>
  </r>
  <r>
    <x v="24"/>
    <x v="1"/>
    <x v="20"/>
    <n v="110738"/>
    <n v="160"/>
    <n v="2206"/>
    <n v="68386"/>
    <n v="66.48"/>
    <n v="55978"/>
    <n v="45460"/>
  </r>
  <r>
    <x v="24"/>
    <x v="1"/>
    <x v="21"/>
    <n v="12476"/>
    <n v="20"/>
    <n v="254"/>
    <n v="7874"/>
    <n v="59.97"/>
    <n v="8720"/>
    <n v="4722"/>
  </r>
  <r>
    <x v="24"/>
    <x v="1"/>
    <x v="22"/>
    <n v="14137"/>
    <n v="14"/>
    <n v="320"/>
    <n v="9920"/>
    <n v="63.35"/>
    <n v="10587"/>
    <n v="6284"/>
  </r>
  <r>
    <x v="24"/>
    <x v="1"/>
    <x v="23"/>
    <n v="12417"/>
    <n v="24"/>
    <n v="253"/>
    <n v="7843"/>
    <n v="70.89"/>
    <n v="7351"/>
    <n v="5560"/>
  </r>
  <r>
    <x v="24"/>
    <x v="1"/>
    <x v="24"/>
    <n v="149768"/>
    <n v="218"/>
    <n v="3033"/>
    <n v="94023"/>
    <n v="65.97"/>
    <n v="82636"/>
    <n v="62025"/>
  </r>
  <r>
    <x v="24"/>
    <x v="1"/>
    <x v="25"/>
    <n v="41988"/>
    <n v="65"/>
    <n v="881"/>
    <n v="27311"/>
    <n v="62.86"/>
    <n v="31771"/>
    <n v="17167"/>
  </r>
  <r>
    <x v="24"/>
    <x v="1"/>
    <x v="26"/>
    <n v="14927"/>
    <n v="20"/>
    <n v="260"/>
    <n v="8060"/>
    <n v="75.16"/>
    <n v="9099"/>
    <n v="6058"/>
  </r>
  <r>
    <x v="24"/>
    <x v="1"/>
    <x v="27"/>
    <n v="50541"/>
    <n v="47"/>
    <n v="885"/>
    <n v="27435"/>
    <n v="74.25"/>
    <n v="22940"/>
    <n v="20371"/>
  </r>
  <r>
    <x v="24"/>
    <x v="1"/>
    <x v="28"/>
    <n v="9518"/>
    <n v="17"/>
    <n v="177"/>
    <n v="5487"/>
    <n v="69.62"/>
    <n v="6376"/>
    <n v="3820"/>
  </r>
  <r>
    <x v="24"/>
    <x v="1"/>
    <x v="29"/>
    <n v="10553"/>
    <n v="19"/>
    <n v="199"/>
    <n v="6169"/>
    <n v="74.03"/>
    <n v="4966"/>
    <n v="4567"/>
  </r>
  <r>
    <x v="24"/>
    <x v="1"/>
    <x v="30"/>
    <n v="28797"/>
    <n v="41"/>
    <n v="563"/>
    <n v="17453"/>
    <n v="72"/>
    <n v="16318"/>
    <n v="12566"/>
  </r>
  <r>
    <x v="24"/>
    <x v="1"/>
    <x v="31"/>
    <n v="2637"/>
    <n v="9"/>
    <n v="76"/>
    <n v="2356"/>
    <n v="55.43"/>
    <n v="1596"/>
    <n v="1306"/>
  </r>
  <r>
    <x v="24"/>
    <x v="1"/>
    <x v="32"/>
    <n v="17342"/>
    <n v="19"/>
    <n v="277"/>
    <n v="8587"/>
    <n v="83.11"/>
    <n v="10429"/>
    <n v="7137"/>
  </r>
  <r>
    <x v="24"/>
    <x v="1"/>
    <x v="33"/>
    <n v="21141"/>
    <n v="39"/>
    <n v="480"/>
    <n v="14880"/>
    <n v="71.86"/>
    <n v="12256"/>
    <n v="10693"/>
  </r>
  <r>
    <x v="24"/>
    <x v="1"/>
    <x v="34"/>
    <n v="1135828"/>
    <n v="1641"/>
    <n v="24444"/>
    <n v="757764"/>
    <n v="64.150000000000006"/>
    <n v="609127"/>
    <n v="486069"/>
  </r>
  <r>
    <x v="24"/>
    <x v="2"/>
    <x v="0"/>
    <n v="32103"/>
    <n v="34"/>
    <n v="1497"/>
    <n v="46407"/>
    <n v="58.67"/>
    <n v="12740"/>
    <n v="27225"/>
  </r>
  <r>
    <x v="24"/>
    <x v="2"/>
    <x v="1"/>
    <n v="55772"/>
    <n v="26"/>
    <n v="2677"/>
    <n v="82987"/>
    <n v="64.56"/>
    <n v="21892"/>
    <n v="53579"/>
  </r>
  <r>
    <x v="24"/>
    <x v="2"/>
    <x v="2"/>
    <n v="8724"/>
    <n v="10"/>
    <n v="343"/>
    <n v="10633"/>
    <n v="74.7"/>
    <n v="3972"/>
    <n v="7943"/>
  </r>
  <r>
    <x v="24"/>
    <x v="2"/>
    <x v="3"/>
    <n v="7177"/>
    <n v="14"/>
    <n v="504"/>
    <n v="15624"/>
    <n v="43.17"/>
    <n v="4477"/>
    <n v="6745"/>
  </r>
  <r>
    <x v="24"/>
    <x v="2"/>
    <x v="4"/>
    <n v="5766"/>
    <n v="6"/>
    <n v="269"/>
    <n v="8339"/>
    <n v="67.959999999999994"/>
    <n v="2628"/>
    <n v="5667"/>
  </r>
  <r>
    <x v="24"/>
    <x v="2"/>
    <x v="5"/>
    <n v="18731"/>
    <n v="11"/>
    <n v="993"/>
    <n v="30783"/>
    <n v="53.52"/>
    <n v="10050"/>
    <n v="16476"/>
  </r>
  <r>
    <x v="24"/>
    <x v="2"/>
    <x v="6"/>
    <n v="19421"/>
    <n v="13"/>
    <n v="747"/>
    <n v="23157"/>
    <n v="66.319999999999993"/>
    <n v="9784"/>
    <n v="15357"/>
  </r>
  <r>
    <x v="24"/>
    <x v="2"/>
    <x v="7"/>
    <s v="-"/>
    <s v="-"/>
    <s v="-"/>
    <s v="-"/>
    <s v="-"/>
    <s v="-"/>
    <s v="-"/>
  </r>
  <r>
    <x v="24"/>
    <x v="2"/>
    <x v="8"/>
    <m/>
    <n v="3"/>
    <n v="110"/>
    <n v="3410"/>
    <m/>
    <m/>
    <m/>
  </r>
  <r>
    <x v="24"/>
    <x v="2"/>
    <x v="9"/>
    <n v="2678"/>
    <n v="6"/>
    <n v="140"/>
    <n v="4340"/>
    <n v="50.12"/>
    <n v="1078"/>
    <n v="2175"/>
  </r>
  <r>
    <x v="24"/>
    <x v="2"/>
    <x v="10"/>
    <n v="7763"/>
    <n v="12"/>
    <n v="455"/>
    <n v="14105"/>
    <n v="54.72"/>
    <n v="3541"/>
    <n v="7718"/>
  </r>
  <r>
    <x v="24"/>
    <x v="2"/>
    <x v="11"/>
    <n v="3948"/>
    <n v="9"/>
    <n v="475"/>
    <n v="14725"/>
    <n v="24.74"/>
    <n v="2178"/>
    <n v="3643"/>
  </r>
  <r>
    <x v="24"/>
    <x v="2"/>
    <x v="12"/>
    <m/>
    <n v="3"/>
    <n v="109"/>
    <n v="3379"/>
    <m/>
    <m/>
    <m/>
  </r>
  <r>
    <x v="24"/>
    <x v="2"/>
    <x v="13"/>
    <m/>
    <n v="2"/>
    <n v="48"/>
    <n v="1488"/>
    <m/>
    <m/>
    <m/>
  </r>
  <r>
    <x v="24"/>
    <x v="2"/>
    <x v="14"/>
    <m/>
    <n v="2"/>
    <n v="42"/>
    <n v="1302"/>
    <m/>
    <m/>
    <m/>
  </r>
  <r>
    <x v="24"/>
    <x v="2"/>
    <x v="15"/>
    <m/>
    <n v="5"/>
    <n v="229"/>
    <n v="7099"/>
    <m/>
    <n v="582"/>
    <m/>
  </r>
  <r>
    <x v="24"/>
    <x v="2"/>
    <x v="16"/>
    <m/>
    <n v="9"/>
    <n v="1063"/>
    <n v="32953"/>
    <m/>
    <m/>
    <m/>
  </r>
  <r>
    <x v="24"/>
    <x v="2"/>
    <x v="17"/>
    <n v="27460"/>
    <n v="8"/>
    <n v="1041"/>
    <n v="32271"/>
    <n v="77.8"/>
    <n v="15354"/>
    <n v="25108"/>
  </r>
  <r>
    <x v="24"/>
    <x v="2"/>
    <x v="18"/>
    <n v="13587"/>
    <n v="19"/>
    <n v="670"/>
    <n v="20770"/>
    <n v="63.02"/>
    <n v="7954"/>
    <n v="13090"/>
  </r>
  <r>
    <x v="24"/>
    <x v="2"/>
    <x v="19"/>
    <n v="22223"/>
    <n v="23"/>
    <n v="837"/>
    <n v="25947"/>
    <n v="77.92"/>
    <n v="11245"/>
    <n v="20217"/>
  </r>
  <r>
    <x v="24"/>
    <x v="2"/>
    <x v="20"/>
    <n v="57336"/>
    <n v="38"/>
    <n v="2529"/>
    <n v="78399"/>
    <n v="63.3"/>
    <n v="30034"/>
    <n v="49623"/>
  </r>
  <r>
    <x v="24"/>
    <x v="2"/>
    <x v="21"/>
    <m/>
    <n v="4"/>
    <n v="223"/>
    <n v="6913"/>
    <m/>
    <m/>
    <m/>
  </r>
  <r>
    <x v="24"/>
    <x v="2"/>
    <x v="22"/>
    <m/>
    <n v="4"/>
    <n v="248"/>
    <n v="7688"/>
    <m/>
    <m/>
    <m/>
  </r>
  <r>
    <x v="24"/>
    <x v="2"/>
    <x v="23"/>
    <m/>
    <n v="2"/>
    <n v="30"/>
    <n v="930"/>
    <m/>
    <m/>
    <m/>
  </r>
  <r>
    <x v="24"/>
    <x v="2"/>
    <x v="24"/>
    <n v="67178"/>
    <n v="48"/>
    <n v="3030"/>
    <n v="93930"/>
    <n v="61.2"/>
    <n v="36674"/>
    <n v="57484"/>
  </r>
  <r>
    <x v="24"/>
    <x v="2"/>
    <x v="25"/>
    <n v="22748"/>
    <n v="20"/>
    <n v="921"/>
    <n v="28551"/>
    <n v="73.150000000000006"/>
    <n v="17383"/>
    <n v="20885"/>
  </r>
  <r>
    <x v="24"/>
    <x v="2"/>
    <x v="26"/>
    <m/>
    <n v="8"/>
    <n v="423"/>
    <n v="13113"/>
    <m/>
    <m/>
    <m/>
  </r>
  <r>
    <x v="24"/>
    <x v="2"/>
    <x v="27"/>
    <n v="28278"/>
    <n v="15"/>
    <n v="1081"/>
    <n v="33511"/>
    <n v="79.489999999999995"/>
    <n v="13389"/>
    <n v="26638"/>
  </r>
  <r>
    <x v="24"/>
    <x v="2"/>
    <x v="28"/>
    <m/>
    <n v="3"/>
    <n v="44"/>
    <n v="1364"/>
    <m/>
    <m/>
    <m/>
  </r>
  <r>
    <x v="24"/>
    <x v="2"/>
    <x v="29"/>
    <m/>
    <n v="4"/>
    <n v="437"/>
    <n v="13547"/>
    <m/>
    <m/>
    <m/>
  </r>
  <r>
    <x v="24"/>
    <x v="2"/>
    <x v="30"/>
    <m/>
    <n v="7"/>
    <n v="347"/>
    <n v="10757"/>
    <m/>
    <n v="5712"/>
    <m/>
  </r>
  <r>
    <x v="24"/>
    <x v="2"/>
    <x v="31"/>
    <m/>
    <n v="1"/>
    <n v="19"/>
    <n v="589"/>
    <m/>
    <m/>
    <m/>
  </r>
  <r>
    <x v="24"/>
    <x v="2"/>
    <x v="32"/>
    <m/>
    <n v="4"/>
    <n v="411"/>
    <n v="12741"/>
    <m/>
    <m/>
    <m/>
  </r>
  <r>
    <x v="24"/>
    <x v="2"/>
    <x v="33"/>
    <n v="2920"/>
    <n v="4"/>
    <n v="161"/>
    <n v="4991"/>
    <n v="58.37"/>
    <n v="1913"/>
    <n v="2913"/>
  </r>
  <r>
    <x v="24"/>
    <x v="2"/>
    <x v="34"/>
    <n v="388199"/>
    <n v="321"/>
    <n v="18082"/>
    <n v="560542"/>
    <n v="62.36"/>
    <n v="200067"/>
    <n v="349531"/>
  </r>
  <r>
    <x v="24"/>
    <x v="3"/>
    <x v="0"/>
    <n v="170971"/>
    <n v="48"/>
    <n v="6294"/>
    <n v="195114"/>
    <n v="27.03"/>
    <n v="49949"/>
    <n v="52744"/>
  </r>
  <r>
    <x v="24"/>
    <x v="3"/>
    <x v="1"/>
    <n v="86117"/>
    <n v="25"/>
    <n v="3409"/>
    <n v="105679"/>
    <n v="32.21"/>
    <n v="33335"/>
    <n v="34036"/>
  </r>
  <r>
    <x v="24"/>
    <x v="3"/>
    <x v="2"/>
    <n v="111388"/>
    <n v="25"/>
    <n v="3147"/>
    <n v="97557"/>
    <n v="40.08"/>
    <n v="36496"/>
    <n v="39101"/>
  </r>
  <r>
    <x v="24"/>
    <x v="3"/>
    <x v="3"/>
    <n v="30385"/>
    <n v="20"/>
    <n v="1809"/>
    <n v="56079"/>
    <n v="24.67"/>
    <n v="13344"/>
    <n v="13834"/>
  </r>
  <r>
    <x v="24"/>
    <x v="3"/>
    <x v="4"/>
    <n v="101822"/>
    <n v="22"/>
    <n v="3091"/>
    <n v="95821"/>
    <n v="43.13"/>
    <n v="20735"/>
    <n v="41328"/>
  </r>
  <r>
    <x v="24"/>
    <x v="3"/>
    <x v="5"/>
    <n v="48971"/>
    <n v="13"/>
    <n v="1357"/>
    <n v="42067"/>
    <n v="35.89"/>
    <n v="17806"/>
    <n v="15096"/>
  </r>
  <r>
    <x v="24"/>
    <x v="3"/>
    <x v="6"/>
    <n v="40157"/>
    <n v="12"/>
    <n v="1660"/>
    <n v="51460"/>
    <n v="30.82"/>
    <n v="15349"/>
    <n v="15862"/>
  </r>
  <r>
    <x v="24"/>
    <x v="3"/>
    <x v="7"/>
    <m/>
    <n v="5"/>
    <n v="1018"/>
    <n v="31558"/>
    <m/>
    <m/>
    <m/>
  </r>
  <r>
    <x v="24"/>
    <x v="3"/>
    <x v="8"/>
    <n v="46150"/>
    <n v="13"/>
    <n v="1805"/>
    <n v="55955"/>
    <n v="28.81"/>
    <n v="13780"/>
    <n v="16121"/>
  </r>
  <r>
    <x v="24"/>
    <x v="3"/>
    <x v="9"/>
    <n v="24353"/>
    <n v="11"/>
    <n v="981"/>
    <n v="30411"/>
    <n v="28.07"/>
    <n v="6673"/>
    <n v="8535"/>
  </r>
  <r>
    <x v="24"/>
    <x v="3"/>
    <x v="10"/>
    <n v="70169"/>
    <n v="20"/>
    <n v="2281"/>
    <n v="70711"/>
    <n v="34.64"/>
    <n v="26245"/>
    <n v="24492"/>
  </r>
  <r>
    <x v="24"/>
    <x v="3"/>
    <x v="11"/>
    <n v="6199"/>
    <n v="5"/>
    <n v="496"/>
    <n v="15376"/>
    <n v="19.04"/>
    <n v="3206"/>
    <n v="2927"/>
  </r>
  <r>
    <x v="24"/>
    <x v="3"/>
    <x v="12"/>
    <m/>
    <n v="10"/>
    <n v="909"/>
    <n v="28179"/>
    <m/>
    <m/>
    <m/>
  </r>
  <r>
    <x v="24"/>
    <x v="3"/>
    <x v="13"/>
    <m/>
    <n v="3"/>
    <n v="314"/>
    <n v="9734"/>
    <m/>
    <m/>
    <m/>
  </r>
  <r>
    <x v="24"/>
    <x v="3"/>
    <x v="14"/>
    <n v="16850"/>
    <n v="10"/>
    <n v="857"/>
    <n v="26567"/>
    <n v="21.15"/>
    <n v="5702"/>
    <n v="5618"/>
  </r>
  <r>
    <x v="24"/>
    <x v="3"/>
    <x v="15"/>
    <n v="15404"/>
    <n v="9"/>
    <n v="1146"/>
    <n v="35526"/>
    <n v="19.48"/>
    <n v="6852"/>
    <n v="6919"/>
  </r>
  <r>
    <x v="24"/>
    <x v="3"/>
    <x v="16"/>
    <m/>
    <n v="3"/>
    <n v="269"/>
    <n v="8339"/>
    <m/>
    <m/>
    <m/>
  </r>
  <r>
    <x v="24"/>
    <x v="3"/>
    <x v="17"/>
    <s v="-"/>
    <s v="-"/>
    <s v="-"/>
    <s v="-"/>
    <s v="-"/>
    <s v="-"/>
    <s v="-"/>
  </r>
  <r>
    <x v="24"/>
    <x v="3"/>
    <x v="18"/>
    <n v="32513"/>
    <n v="17"/>
    <n v="1318"/>
    <n v="40858"/>
    <n v="29.45"/>
    <n v="16241"/>
    <n v="12033"/>
  </r>
  <r>
    <x v="24"/>
    <x v="3"/>
    <x v="19"/>
    <n v="155746"/>
    <n v="18"/>
    <n v="3754"/>
    <n v="116374"/>
    <n v="51.97"/>
    <n v="35528"/>
    <n v="60479"/>
  </r>
  <r>
    <x v="24"/>
    <x v="3"/>
    <x v="20"/>
    <n v="103750"/>
    <n v="38"/>
    <n v="4485"/>
    <n v="139035"/>
    <n v="27.12"/>
    <n v="42146"/>
    <n v="37705"/>
  </r>
  <r>
    <x v="24"/>
    <x v="3"/>
    <x v="21"/>
    <n v="14615"/>
    <n v="7"/>
    <n v="561"/>
    <n v="17391"/>
    <n v="30.49"/>
    <n v="8048"/>
    <n v="5302"/>
  </r>
  <r>
    <x v="24"/>
    <x v="3"/>
    <x v="22"/>
    <n v="14020"/>
    <n v="4"/>
    <n v="524"/>
    <n v="16244"/>
    <n v="32.89"/>
    <n v="9078"/>
    <n v="5342"/>
  </r>
  <r>
    <x v="24"/>
    <x v="3"/>
    <x v="23"/>
    <n v="14408"/>
    <n v="7"/>
    <n v="832"/>
    <n v="25792"/>
    <n v="21"/>
    <n v="6110"/>
    <n v="5416"/>
  </r>
  <r>
    <x v="24"/>
    <x v="3"/>
    <x v="24"/>
    <n v="146792"/>
    <n v="56"/>
    <n v="6402"/>
    <n v="198462"/>
    <n v="27.09"/>
    <n v="65382"/>
    <n v="53765"/>
  </r>
  <r>
    <x v="24"/>
    <x v="3"/>
    <x v="25"/>
    <n v="43314"/>
    <n v="14"/>
    <n v="1317"/>
    <n v="40827"/>
    <n v="41.27"/>
    <n v="27411"/>
    <n v="16850"/>
  </r>
  <r>
    <x v="24"/>
    <x v="3"/>
    <x v="26"/>
    <n v="67669"/>
    <n v="6"/>
    <n v="1284"/>
    <n v="39804"/>
    <n v="71.73"/>
    <n v="22306"/>
    <n v="28551"/>
  </r>
  <r>
    <x v="24"/>
    <x v="3"/>
    <x v="27"/>
    <n v="35637"/>
    <n v="8"/>
    <n v="1524"/>
    <n v="47244"/>
    <n v="32.1"/>
    <n v="17038"/>
    <n v="15165"/>
  </r>
  <r>
    <x v="24"/>
    <x v="3"/>
    <x v="28"/>
    <m/>
    <n v="10"/>
    <n v="3905"/>
    <n v="121055"/>
    <m/>
    <m/>
    <m/>
  </r>
  <r>
    <x v="24"/>
    <x v="3"/>
    <x v="29"/>
    <n v="36172"/>
    <n v="9"/>
    <n v="1251"/>
    <n v="38781"/>
    <n v="36.479999999999997"/>
    <n v="9112"/>
    <n v="14148"/>
  </r>
  <r>
    <x v="24"/>
    <x v="3"/>
    <x v="30"/>
    <m/>
    <n v="7"/>
    <n v="637"/>
    <n v="19747"/>
    <m/>
    <n v="11527"/>
    <m/>
  </r>
  <r>
    <x v="24"/>
    <x v="3"/>
    <x v="31"/>
    <n v="5987"/>
    <n v="5"/>
    <n v="271"/>
    <n v="8401"/>
    <n v="31.01"/>
    <n v="3418"/>
    <n v="2605"/>
  </r>
  <r>
    <x v="24"/>
    <x v="3"/>
    <x v="32"/>
    <m/>
    <n v="3"/>
    <n v="510"/>
    <n v="15810"/>
    <m/>
    <m/>
    <m/>
  </r>
  <r>
    <x v="24"/>
    <x v="3"/>
    <x v="33"/>
    <n v="11657"/>
    <n v="12"/>
    <n v="1006"/>
    <n v="31186"/>
    <n v="23.64"/>
    <n v="5317"/>
    <n v="7373"/>
  </r>
  <r>
    <x v="24"/>
    <x v="3"/>
    <x v="34"/>
    <n v="1458375"/>
    <n v="419"/>
    <n v="54022"/>
    <n v="1674682"/>
    <n v="32.21"/>
    <n v="509215"/>
    <n v="539337"/>
  </r>
  <r>
    <x v="24"/>
    <x v="4"/>
    <x v="0"/>
    <n v="318185"/>
    <n v="250"/>
    <n v="10407"/>
    <n v="322617"/>
    <n v="39.840000000000003"/>
    <n v="117900"/>
    <n v="128516"/>
  </r>
  <r>
    <x v="24"/>
    <x v="4"/>
    <x v="1"/>
    <n v="544689"/>
    <n v="285"/>
    <n v="16779"/>
    <n v="520149"/>
    <n v="60.4"/>
    <n v="254535"/>
    <n v="314168"/>
  </r>
  <r>
    <x v="24"/>
    <x v="4"/>
    <x v="2"/>
    <n v="156833"/>
    <n v="109"/>
    <n v="4326"/>
    <n v="134106"/>
    <n v="45.65"/>
    <n v="57032"/>
    <n v="61218"/>
  </r>
  <r>
    <x v="24"/>
    <x v="4"/>
    <x v="3"/>
    <n v="93265"/>
    <n v="149"/>
    <n v="4529"/>
    <n v="140399"/>
    <n v="34.71"/>
    <n v="51968"/>
    <n v="48738"/>
  </r>
  <r>
    <x v="24"/>
    <x v="4"/>
    <x v="4"/>
    <n v="160240"/>
    <n v="91"/>
    <n v="4461"/>
    <n v="138291"/>
    <n v="48.63"/>
    <n v="47684"/>
    <n v="67247"/>
  </r>
  <r>
    <x v="24"/>
    <x v="4"/>
    <x v="5"/>
    <n v="208900"/>
    <n v="120"/>
    <n v="5236"/>
    <n v="162316"/>
    <n v="58.35"/>
    <n v="114656"/>
    <n v="94706"/>
  </r>
  <r>
    <x v="24"/>
    <x v="4"/>
    <x v="6"/>
    <n v="139602"/>
    <n v="105"/>
    <n v="3973"/>
    <n v="123163"/>
    <n v="51.89"/>
    <n v="73066"/>
    <n v="63912"/>
  </r>
  <r>
    <x v="24"/>
    <x v="4"/>
    <x v="7"/>
    <n v="67325"/>
    <n v="31"/>
    <n v="1341"/>
    <n v="41571"/>
    <n v="49.35"/>
    <n v="15922"/>
    <n v="20517"/>
  </r>
  <r>
    <x v="24"/>
    <x v="4"/>
    <x v="8"/>
    <n v="71433"/>
    <n v="55"/>
    <n v="2539"/>
    <n v="78709"/>
    <n v="36.08"/>
    <n v="27123"/>
    <n v="28400"/>
  </r>
  <r>
    <x v="24"/>
    <x v="4"/>
    <x v="9"/>
    <n v="61523"/>
    <n v="81"/>
    <n v="2202"/>
    <n v="68262"/>
    <n v="42.9"/>
    <n v="24963"/>
    <n v="29285"/>
  </r>
  <r>
    <x v="24"/>
    <x v="4"/>
    <x v="10"/>
    <n v="144221"/>
    <n v="112"/>
    <n v="4223"/>
    <n v="130913"/>
    <n v="46.88"/>
    <n v="63211"/>
    <n v="61374"/>
  </r>
  <r>
    <x v="24"/>
    <x v="4"/>
    <x v="11"/>
    <n v="23429"/>
    <n v="39"/>
    <n v="1606"/>
    <n v="49786"/>
    <n v="26.15"/>
    <n v="13970"/>
    <n v="13021"/>
  </r>
  <r>
    <x v="24"/>
    <x v="4"/>
    <x v="12"/>
    <n v="45168"/>
    <n v="94"/>
    <n v="2691"/>
    <n v="83421"/>
    <n v="27.77"/>
    <n v="26933"/>
    <n v="23166"/>
  </r>
  <r>
    <x v="24"/>
    <x v="4"/>
    <x v="13"/>
    <n v="19601"/>
    <n v="34"/>
    <n v="908"/>
    <n v="28148"/>
    <n v="31.97"/>
    <n v="11328"/>
    <n v="8998"/>
  </r>
  <r>
    <x v="24"/>
    <x v="4"/>
    <x v="14"/>
    <n v="33773"/>
    <n v="41"/>
    <n v="1262"/>
    <n v="39122"/>
    <n v="32.78"/>
    <n v="13801"/>
    <n v="12826"/>
  </r>
  <r>
    <x v="24"/>
    <x v="4"/>
    <x v="15"/>
    <n v="28184"/>
    <n v="49"/>
    <n v="1698"/>
    <n v="52638"/>
    <n v="25.65"/>
    <n v="13975"/>
    <n v="13503"/>
  </r>
  <r>
    <x v="24"/>
    <x v="4"/>
    <x v="16"/>
    <n v="144057"/>
    <n v="88"/>
    <n v="4839"/>
    <n v="150009"/>
    <n v="59.58"/>
    <n v="82832"/>
    <n v="89379"/>
  </r>
  <r>
    <x v="24"/>
    <x v="4"/>
    <x v="17"/>
    <n v="115356"/>
    <n v="57"/>
    <n v="4022"/>
    <n v="124682"/>
    <n v="61.15"/>
    <n v="66742"/>
    <n v="76249"/>
  </r>
  <r>
    <x v="24"/>
    <x v="4"/>
    <x v="18"/>
    <n v="91714"/>
    <n v="97"/>
    <n v="2909"/>
    <n v="90179"/>
    <n v="49.76"/>
    <n v="53070"/>
    <n v="44872"/>
  </r>
  <r>
    <x v="24"/>
    <x v="4"/>
    <x v="19"/>
    <n v="247882"/>
    <n v="138"/>
    <n v="5921"/>
    <n v="183551"/>
    <n v="60.82"/>
    <n v="79746"/>
    <n v="111639"/>
  </r>
  <r>
    <x v="24"/>
    <x v="4"/>
    <x v="20"/>
    <n v="411724"/>
    <n v="308"/>
    <n v="13062"/>
    <n v="404922"/>
    <n v="52.31"/>
    <n v="209282"/>
    <n v="211795"/>
  </r>
  <r>
    <x v="24"/>
    <x v="4"/>
    <x v="21"/>
    <n v="31907"/>
    <n v="38"/>
    <n v="1169"/>
    <n v="36239"/>
    <n v="36.5"/>
    <n v="20032"/>
    <n v="13228"/>
  </r>
  <r>
    <x v="24"/>
    <x v="4"/>
    <x v="22"/>
    <n v="45854"/>
    <n v="26"/>
    <n v="1345"/>
    <n v="41695"/>
    <n v="53.94"/>
    <n v="34865"/>
    <n v="22490"/>
  </r>
  <r>
    <x v="24"/>
    <x v="4"/>
    <x v="23"/>
    <n v="29544"/>
    <n v="46"/>
    <n v="1298"/>
    <n v="40238"/>
    <n v="32.21"/>
    <n v="15380"/>
    <n v="12961"/>
  </r>
  <r>
    <x v="24"/>
    <x v="4"/>
    <x v="24"/>
    <n v="519029"/>
    <n v="418"/>
    <n v="16874"/>
    <n v="523094"/>
    <n v="49.79"/>
    <n v="279558"/>
    <n v="260474"/>
  </r>
  <r>
    <x v="24"/>
    <x v="4"/>
    <x v="25"/>
    <n v="147413"/>
    <n v="149"/>
    <n v="4404"/>
    <n v="136524"/>
    <n v="55.1"/>
    <n v="107164"/>
    <n v="75229"/>
  </r>
  <r>
    <x v="24"/>
    <x v="4"/>
    <x v="26"/>
    <n v="101468"/>
    <n v="39"/>
    <n v="2149"/>
    <n v="66619"/>
    <n v="70.78"/>
    <n v="42698"/>
    <n v="47153"/>
  </r>
  <r>
    <x v="24"/>
    <x v="4"/>
    <x v="27"/>
    <n v="214014"/>
    <n v="96"/>
    <n v="5976"/>
    <n v="185256"/>
    <n v="61.83"/>
    <n v="100680"/>
    <n v="114550"/>
  </r>
  <r>
    <x v="24"/>
    <x v="4"/>
    <x v="28"/>
    <n v="47986"/>
    <n v="42"/>
    <n v="4556"/>
    <n v="141236"/>
    <n v="13.95"/>
    <n v="25387"/>
    <n v="19697"/>
  </r>
  <r>
    <x v="24"/>
    <x v="4"/>
    <x v="29"/>
    <n v="52424"/>
    <n v="46"/>
    <n v="2064"/>
    <n v="63984"/>
    <n v="35.97"/>
    <n v="17420"/>
    <n v="23013"/>
  </r>
  <r>
    <x v="24"/>
    <x v="4"/>
    <x v="30"/>
    <n v="88257"/>
    <n v="75"/>
    <n v="2274"/>
    <n v="70494"/>
    <n v="64.27"/>
    <n v="47986"/>
    <n v="45308"/>
  </r>
  <r>
    <x v="24"/>
    <x v="4"/>
    <x v="31"/>
    <n v="9984"/>
    <n v="24"/>
    <n v="452"/>
    <n v="14012"/>
    <n v="35.9"/>
    <n v="5725"/>
    <n v="5031"/>
  </r>
  <r>
    <x v="24"/>
    <x v="4"/>
    <x v="32"/>
    <n v="58411"/>
    <n v="31"/>
    <n v="1714"/>
    <n v="53134"/>
    <n v="58.99"/>
    <n v="33340"/>
    <n v="31344"/>
  </r>
  <r>
    <x v="24"/>
    <x v="4"/>
    <x v="33"/>
    <n v="45093"/>
    <n v="78"/>
    <n v="2123"/>
    <n v="65813"/>
    <n v="40.99"/>
    <n v="25136"/>
    <n v="26977"/>
  </r>
  <r>
    <x v="24"/>
    <x v="4"/>
    <x v="34"/>
    <n v="3884101"/>
    <n v="2966"/>
    <n v="124436"/>
    <n v="3857516"/>
    <n v="48.85"/>
    <n v="1828808"/>
    <n v="1884259"/>
  </r>
  <r>
    <x v="25"/>
    <x v="0"/>
    <x v="0"/>
    <n v="25905"/>
    <n v="32"/>
    <n v="959"/>
    <n v="26852"/>
    <n v="55.75"/>
    <n v="12246"/>
    <n v="14971"/>
  </r>
  <r>
    <x v="25"/>
    <x v="0"/>
    <x v="1"/>
    <n v="276460"/>
    <n v="59"/>
    <n v="7476"/>
    <n v="209328"/>
    <n v="83.73"/>
    <n v="129170"/>
    <n v="175277"/>
  </r>
  <r>
    <x v="25"/>
    <x v="0"/>
    <x v="2"/>
    <n v="3933"/>
    <n v="10"/>
    <n v="199"/>
    <n v="5572"/>
    <n v="39.840000000000003"/>
    <m/>
    <n v="2220"/>
  </r>
  <r>
    <x v="25"/>
    <x v="0"/>
    <x v="3"/>
    <n v="19330"/>
    <n v="31"/>
    <n v="917"/>
    <n v="25676"/>
    <n v="41.96"/>
    <n v="12296"/>
    <n v="10773"/>
  </r>
  <r>
    <x v="25"/>
    <x v="0"/>
    <x v="4"/>
    <n v="7099"/>
    <n v="9"/>
    <n v="273"/>
    <n v="7644"/>
    <n v="47.84"/>
    <n v="3246"/>
    <n v="3657"/>
  </r>
  <r>
    <x v="25"/>
    <x v="0"/>
    <x v="5"/>
    <n v="65366"/>
    <n v="19"/>
    <n v="1584"/>
    <n v="44352"/>
    <n v="82.8"/>
    <n v="41155"/>
    <n v="36725"/>
  </r>
  <r>
    <x v="25"/>
    <x v="0"/>
    <x v="6"/>
    <n v="13984"/>
    <n v="9"/>
    <n v="458"/>
    <n v="12824"/>
    <n v="59.93"/>
    <n v="8296"/>
    <n v="7685"/>
  </r>
  <r>
    <x v="25"/>
    <x v="0"/>
    <x v="7"/>
    <m/>
    <n v="5"/>
    <n v="66"/>
    <n v="1848"/>
    <m/>
    <m/>
    <m/>
  </r>
  <r>
    <x v="25"/>
    <x v="0"/>
    <x v="8"/>
    <m/>
    <n v="8"/>
    <n v="149"/>
    <n v="4172"/>
    <m/>
    <m/>
    <m/>
  </r>
  <r>
    <x v="25"/>
    <x v="0"/>
    <x v="9"/>
    <n v="9044"/>
    <n v="22"/>
    <n v="415"/>
    <n v="11620"/>
    <n v="56.82"/>
    <n v="2932"/>
    <n v="6602"/>
  </r>
  <r>
    <x v="25"/>
    <x v="0"/>
    <x v="10"/>
    <n v="9637"/>
    <n v="15"/>
    <n v="415"/>
    <n v="11620"/>
    <n v="49.29"/>
    <n v="4637"/>
    <n v="5727"/>
  </r>
  <r>
    <x v="25"/>
    <x v="0"/>
    <x v="11"/>
    <n v="8008"/>
    <n v="9"/>
    <n v="297"/>
    <n v="8316"/>
    <n v="52.13"/>
    <n v="5339"/>
    <n v="4335"/>
  </r>
  <r>
    <x v="25"/>
    <x v="0"/>
    <x v="12"/>
    <n v="9787"/>
    <n v="25"/>
    <n v="721"/>
    <n v="20188"/>
    <n v="33.28"/>
    <n v="5334"/>
    <n v="6718"/>
  </r>
  <r>
    <x v="25"/>
    <x v="0"/>
    <x v="13"/>
    <m/>
    <n v="5"/>
    <n v="81"/>
    <n v="2268"/>
    <m/>
    <m/>
    <m/>
  </r>
  <r>
    <x v="25"/>
    <x v="0"/>
    <x v="14"/>
    <m/>
    <n v="7"/>
    <n v="167"/>
    <n v="4676"/>
    <m/>
    <m/>
    <m/>
  </r>
  <r>
    <x v="25"/>
    <x v="0"/>
    <x v="15"/>
    <n v="259"/>
    <n v="7"/>
    <n v="56"/>
    <n v="1568"/>
    <m/>
    <n v="182"/>
    <m/>
  </r>
  <r>
    <x v="25"/>
    <x v="0"/>
    <x v="16"/>
    <n v="81396"/>
    <n v="24"/>
    <n v="2427"/>
    <n v="67956"/>
    <n v="81.790000000000006"/>
    <n v="47435"/>
    <n v="55582"/>
  </r>
  <r>
    <x v="25"/>
    <x v="0"/>
    <x v="17"/>
    <n v="78446"/>
    <n v="21"/>
    <n v="2317"/>
    <n v="64876"/>
    <n v="82.49"/>
    <n v="45890"/>
    <n v="53519"/>
  </r>
  <r>
    <x v="25"/>
    <x v="0"/>
    <x v="18"/>
    <n v="11322"/>
    <n v="13"/>
    <n v="320"/>
    <n v="8960"/>
    <n v="66.34"/>
    <n v="6294"/>
    <n v="5944"/>
  </r>
  <r>
    <x v="25"/>
    <x v="0"/>
    <x v="19"/>
    <n v="10914"/>
    <n v="16"/>
    <n v="318"/>
    <n v="8904"/>
    <n v="68.55"/>
    <n v="5034"/>
    <n v="6104"/>
  </r>
  <r>
    <x v="25"/>
    <x v="0"/>
    <x v="20"/>
    <n v="148913"/>
    <n v="72"/>
    <n v="3829"/>
    <n v="107212"/>
    <n v="80.849999999999994"/>
    <n v="87773"/>
    <n v="86683"/>
  </r>
  <r>
    <x v="25"/>
    <x v="0"/>
    <x v="21"/>
    <m/>
    <n v="7"/>
    <n v="131"/>
    <n v="3668"/>
    <m/>
    <m/>
    <m/>
  </r>
  <r>
    <x v="25"/>
    <x v="0"/>
    <x v="22"/>
    <m/>
    <n v="4"/>
    <n v="234"/>
    <n v="6552"/>
    <m/>
    <m/>
    <m/>
  </r>
  <r>
    <x v="25"/>
    <x v="0"/>
    <x v="23"/>
    <m/>
    <n v="13"/>
    <n v="183"/>
    <n v="5124"/>
    <m/>
    <m/>
    <m/>
  </r>
  <r>
    <x v="25"/>
    <x v="0"/>
    <x v="24"/>
    <n v="161682"/>
    <n v="96"/>
    <n v="4377"/>
    <n v="122556"/>
    <n v="76.75"/>
    <n v="99039"/>
    <n v="94063"/>
  </r>
  <r>
    <x v="25"/>
    <x v="0"/>
    <x v="25"/>
    <n v="39289"/>
    <n v="50"/>
    <n v="1285"/>
    <n v="35980"/>
    <n v="59.06"/>
    <n v="32571"/>
    <n v="21250"/>
  </r>
  <r>
    <x v="25"/>
    <x v="0"/>
    <x v="26"/>
    <m/>
    <n v="5"/>
    <n v="182"/>
    <n v="5096"/>
    <m/>
    <m/>
    <m/>
  </r>
  <r>
    <x v="25"/>
    <x v="0"/>
    <x v="27"/>
    <n v="103386"/>
    <n v="26"/>
    <n v="2486"/>
    <n v="69608"/>
    <n v="79.02"/>
    <n v="49976"/>
    <n v="55004"/>
  </r>
  <r>
    <x v="25"/>
    <x v="0"/>
    <x v="28"/>
    <n v="10550"/>
    <n v="12"/>
    <n v="438"/>
    <n v="12264"/>
    <n v="47.58"/>
    <n v="7268"/>
    <n v="5835"/>
  </r>
  <r>
    <x v="25"/>
    <x v="0"/>
    <x v="29"/>
    <m/>
    <n v="14"/>
    <n v="177"/>
    <n v="4956"/>
    <m/>
    <m/>
    <m/>
  </r>
  <r>
    <x v="25"/>
    <x v="0"/>
    <x v="30"/>
    <n v="26472"/>
    <n v="21"/>
    <n v="733"/>
    <n v="20524"/>
    <n v="80.78"/>
    <n v="17845"/>
    <n v="16580"/>
  </r>
  <r>
    <x v="25"/>
    <x v="0"/>
    <x v="31"/>
    <m/>
    <n v="9"/>
    <n v="86"/>
    <n v="2408"/>
    <m/>
    <m/>
    <m/>
  </r>
  <r>
    <x v="25"/>
    <x v="0"/>
    <x v="32"/>
    <n v="22429"/>
    <n v="5"/>
    <n v="513"/>
    <n v="14364"/>
    <n v="83.75"/>
    <n v="11514"/>
    <n v="12030"/>
  </r>
  <r>
    <x v="25"/>
    <x v="0"/>
    <x v="33"/>
    <n v="11257"/>
    <n v="23"/>
    <n v="476"/>
    <n v="13328"/>
    <n v="56.07"/>
    <n v="7100"/>
    <n v="7473"/>
  </r>
  <r>
    <x v="25"/>
    <x v="0"/>
    <x v="34"/>
    <n v="947806"/>
    <n v="586"/>
    <n v="28051"/>
    <n v="785428"/>
    <n v="72.06"/>
    <n v="523670"/>
    <n v="566002"/>
  </r>
  <r>
    <x v="25"/>
    <x v="1"/>
    <x v="0"/>
    <n v="68713"/>
    <n v="138"/>
    <n v="1661"/>
    <n v="46508"/>
    <n v="69.709999999999994"/>
    <n v="34594"/>
    <n v="32420"/>
  </r>
  <r>
    <x v="25"/>
    <x v="1"/>
    <x v="1"/>
    <n v="132667"/>
    <n v="175"/>
    <n v="3275"/>
    <n v="91700"/>
    <n v="73.989999999999995"/>
    <n v="57915"/>
    <n v="67853"/>
  </r>
  <r>
    <x v="25"/>
    <x v="1"/>
    <x v="2"/>
    <n v="22657"/>
    <n v="64"/>
    <n v="645"/>
    <n v="18060"/>
    <n v="55.56"/>
    <n v="13102"/>
    <n v="10035"/>
  </r>
  <r>
    <x v="25"/>
    <x v="1"/>
    <x v="3"/>
    <n v="43556"/>
    <n v="83"/>
    <n v="1299"/>
    <n v="36372"/>
    <n v="63.12"/>
    <n v="26554"/>
    <n v="22959"/>
  </r>
  <r>
    <x v="25"/>
    <x v="1"/>
    <x v="4"/>
    <n v="32166"/>
    <n v="54"/>
    <n v="828"/>
    <n v="23184"/>
    <n v="64.48"/>
    <n v="16304"/>
    <n v="14950"/>
  </r>
  <r>
    <x v="25"/>
    <x v="1"/>
    <x v="5"/>
    <n v="50816"/>
    <n v="77"/>
    <n v="1302"/>
    <n v="36456"/>
    <n v="65.59"/>
    <n v="30924"/>
    <n v="23913"/>
  </r>
  <r>
    <x v="25"/>
    <x v="1"/>
    <x v="6"/>
    <n v="49469"/>
    <n v="70"/>
    <n v="1102"/>
    <n v="30856"/>
    <n v="73.739999999999995"/>
    <n v="29978"/>
    <n v="22754"/>
  </r>
  <r>
    <x v="25"/>
    <x v="1"/>
    <x v="7"/>
    <n v="9238"/>
    <n v="21"/>
    <n v="258"/>
    <n v="7224"/>
    <n v="72.45"/>
    <n v="5090"/>
    <n v="5234"/>
  </r>
  <r>
    <x v="25"/>
    <x v="1"/>
    <x v="8"/>
    <n v="15342"/>
    <n v="31"/>
    <n v="475"/>
    <n v="13300"/>
    <n v="64.98"/>
    <n v="9487"/>
    <n v="8642"/>
  </r>
  <r>
    <x v="25"/>
    <x v="1"/>
    <x v="9"/>
    <n v="19903"/>
    <n v="41"/>
    <n v="676"/>
    <n v="18928"/>
    <n v="64.88"/>
    <n v="9857"/>
    <n v="12280"/>
  </r>
  <r>
    <x v="25"/>
    <x v="1"/>
    <x v="10"/>
    <n v="46941"/>
    <n v="65"/>
    <n v="1176"/>
    <n v="32928"/>
    <n v="71.260000000000005"/>
    <n v="25801"/>
    <n v="23466"/>
  </r>
  <r>
    <x v="25"/>
    <x v="1"/>
    <x v="11"/>
    <n v="3994"/>
    <n v="16"/>
    <n v="376"/>
    <n v="10528"/>
    <n v="19.63"/>
    <n v="2635"/>
    <n v="2067"/>
  </r>
  <r>
    <x v="25"/>
    <x v="1"/>
    <x v="12"/>
    <n v="28151"/>
    <n v="56"/>
    <n v="952"/>
    <n v="26656"/>
    <n v="55.88"/>
    <n v="17260"/>
    <n v="14896"/>
  </r>
  <r>
    <x v="25"/>
    <x v="1"/>
    <x v="13"/>
    <n v="14245"/>
    <n v="26"/>
    <n v="478"/>
    <n v="13384"/>
    <n v="54.37"/>
    <n v="7405"/>
    <n v="7277"/>
  </r>
  <r>
    <x v="25"/>
    <x v="1"/>
    <x v="14"/>
    <n v="7053"/>
    <n v="20"/>
    <n v="193"/>
    <n v="5404"/>
    <n v="63.64"/>
    <n v="3926"/>
    <n v="3439"/>
  </r>
  <r>
    <x v="25"/>
    <x v="1"/>
    <x v="15"/>
    <n v="9640"/>
    <n v="28"/>
    <n v="267"/>
    <n v="7476"/>
    <n v="66.81"/>
    <n v="6334"/>
    <n v="4995"/>
  </r>
  <r>
    <x v="25"/>
    <x v="1"/>
    <x v="16"/>
    <n v="47550"/>
    <n v="53"/>
    <n v="1106"/>
    <n v="30968"/>
    <n v="78.489999999999995"/>
    <n v="25085"/>
    <n v="24306"/>
  </r>
  <r>
    <x v="25"/>
    <x v="1"/>
    <x v="17"/>
    <n v="28443"/>
    <n v="28"/>
    <n v="664"/>
    <n v="18592"/>
    <n v="83.49"/>
    <n v="14934"/>
    <n v="15522"/>
  </r>
  <r>
    <x v="25"/>
    <x v="1"/>
    <x v="18"/>
    <n v="30962"/>
    <n v="48"/>
    <n v="601"/>
    <n v="16828"/>
    <n v="82.83"/>
    <n v="19481"/>
    <n v="13938"/>
  </r>
  <r>
    <x v="25"/>
    <x v="1"/>
    <x v="19"/>
    <n v="45734"/>
    <n v="82"/>
    <n v="1027"/>
    <n v="28756"/>
    <n v="80.650000000000006"/>
    <n v="25519"/>
    <n v="23192"/>
  </r>
  <r>
    <x v="25"/>
    <x v="1"/>
    <x v="20"/>
    <n v="103690"/>
    <n v="160"/>
    <n v="2207"/>
    <n v="61796"/>
    <n v="78.06"/>
    <n v="52191"/>
    <n v="48238"/>
  </r>
  <r>
    <x v="25"/>
    <x v="1"/>
    <x v="21"/>
    <n v="10275"/>
    <n v="20"/>
    <n v="254"/>
    <n v="7112"/>
    <n v="63.06"/>
    <n v="7497"/>
    <n v="4485"/>
  </r>
  <r>
    <x v="25"/>
    <x v="1"/>
    <x v="22"/>
    <n v="17222"/>
    <n v="15"/>
    <n v="353"/>
    <n v="9884"/>
    <n v="84.08"/>
    <n v="13894"/>
    <n v="8310"/>
  </r>
  <r>
    <x v="25"/>
    <x v="1"/>
    <x v="23"/>
    <n v="10794"/>
    <n v="24"/>
    <n v="253"/>
    <n v="7084"/>
    <n v="77.34"/>
    <n v="6969"/>
    <n v="5479"/>
  </r>
  <r>
    <x v="25"/>
    <x v="1"/>
    <x v="24"/>
    <n v="141980"/>
    <n v="219"/>
    <n v="3067"/>
    <n v="85876"/>
    <n v="77.45"/>
    <n v="80551"/>
    <n v="66513"/>
  </r>
  <r>
    <x v="25"/>
    <x v="1"/>
    <x v="25"/>
    <n v="38895"/>
    <n v="65"/>
    <n v="881"/>
    <n v="24668"/>
    <n v="68.900000000000006"/>
    <n v="28443"/>
    <n v="16997"/>
  </r>
  <r>
    <x v="25"/>
    <x v="1"/>
    <x v="26"/>
    <n v="13588"/>
    <n v="20"/>
    <n v="260"/>
    <n v="7280"/>
    <n v="79.88"/>
    <n v="9184"/>
    <n v="5815"/>
  </r>
  <r>
    <x v="25"/>
    <x v="1"/>
    <x v="27"/>
    <n v="46209"/>
    <n v="47"/>
    <n v="886"/>
    <n v="24808"/>
    <n v="81.95"/>
    <n v="21452"/>
    <n v="20329"/>
  </r>
  <r>
    <x v="25"/>
    <x v="1"/>
    <x v="28"/>
    <n v="7852"/>
    <n v="17"/>
    <n v="177"/>
    <n v="4956"/>
    <n v="73.41"/>
    <n v="6311"/>
    <n v="3638"/>
  </r>
  <r>
    <x v="25"/>
    <x v="1"/>
    <x v="29"/>
    <n v="8361"/>
    <n v="19"/>
    <n v="199"/>
    <n v="5572"/>
    <n v="72.11"/>
    <n v="4565"/>
    <n v="4018"/>
  </r>
  <r>
    <x v="25"/>
    <x v="1"/>
    <x v="30"/>
    <n v="27194"/>
    <n v="41"/>
    <n v="563"/>
    <n v="15764"/>
    <n v="86.14"/>
    <n v="15593"/>
    <n v="13579"/>
  </r>
  <r>
    <x v="25"/>
    <x v="1"/>
    <x v="31"/>
    <n v="2871"/>
    <n v="9"/>
    <n v="76"/>
    <n v="2128"/>
    <n v="77.58"/>
    <n v="1591"/>
    <n v="1651"/>
  </r>
  <r>
    <x v="25"/>
    <x v="1"/>
    <x v="32"/>
    <n v="16217"/>
    <n v="19"/>
    <n v="284"/>
    <n v="7952"/>
    <n v="93.79"/>
    <n v="9967"/>
    <n v="7458"/>
  </r>
  <r>
    <x v="25"/>
    <x v="1"/>
    <x v="33"/>
    <n v="20276"/>
    <n v="39"/>
    <n v="480"/>
    <n v="13440"/>
    <n v="84.36"/>
    <n v="12185"/>
    <n v="11338"/>
  </r>
  <r>
    <x v="25"/>
    <x v="1"/>
    <x v="34"/>
    <n v="1002241"/>
    <n v="1643"/>
    <n v="24570"/>
    <n v="687960"/>
    <n v="71.22"/>
    <n v="557092"/>
    <n v="489952"/>
  </r>
  <r>
    <x v="25"/>
    <x v="2"/>
    <x v="0"/>
    <n v="24744"/>
    <n v="33"/>
    <n v="1411"/>
    <n v="39508"/>
    <n v="51.13"/>
    <n v="10353"/>
    <n v="20200"/>
  </r>
  <r>
    <x v="25"/>
    <x v="2"/>
    <x v="1"/>
    <n v="52887"/>
    <n v="26"/>
    <n v="2686"/>
    <n v="75208"/>
    <n v="67.489999999999995"/>
    <n v="20181"/>
    <n v="50757"/>
  </r>
  <r>
    <x v="25"/>
    <x v="2"/>
    <x v="2"/>
    <n v="7090"/>
    <n v="10"/>
    <n v="343"/>
    <n v="9604"/>
    <n v="67.66"/>
    <n v="3935"/>
    <n v="6498"/>
  </r>
  <r>
    <x v="25"/>
    <x v="2"/>
    <x v="3"/>
    <n v="5994"/>
    <n v="14"/>
    <n v="504"/>
    <n v="14112"/>
    <n v="37.21"/>
    <n v="3605"/>
    <n v="5251"/>
  </r>
  <r>
    <x v="25"/>
    <x v="2"/>
    <x v="4"/>
    <n v="4562"/>
    <n v="6"/>
    <n v="269"/>
    <n v="7532"/>
    <n v="52.18"/>
    <n v="2084"/>
    <n v="3930"/>
  </r>
  <r>
    <x v="25"/>
    <x v="2"/>
    <x v="5"/>
    <n v="18396"/>
    <n v="11"/>
    <n v="993"/>
    <n v="27804"/>
    <n v="56.14"/>
    <n v="8625"/>
    <n v="15608"/>
  </r>
  <r>
    <x v="25"/>
    <x v="2"/>
    <x v="6"/>
    <n v="16250"/>
    <n v="13"/>
    <n v="753"/>
    <n v="21084"/>
    <n v="67.55"/>
    <n v="8060"/>
    <n v="14243"/>
  </r>
  <r>
    <x v="25"/>
    <x v="2"/>
    <x v="7"/>
    <s v="-"/>
    <s v="-"/>
    <s v="-"/>
    <s v="-"/>
    <s v="-"/>
    <s v="-"/>
    <s v="-"/>
  </r>
  <r>
    <x v="25"/>
    <x v="2"/>
    <x v="8"/>
    <m/>
    <n v="3"/>
    <n v="110"/>
    <n v="3080"/>
    <m/>
    <m/>
    <m/>
  </r>
  <r>
    <x v="25"/>
    <x v="2"/>
    <x v="9"/>
    <n v="2575"/>
    <n v="6"/>
    <n v="140"/>
    <n v="3920"/>
    <n v="57.4"/>
    <n v="955"/>
    <n v="2250"/>
  </r>
  <r>
    <x v="25"/>
    <x v="2"/>
    <x v="10"/>
    <n v="8385"/>
    <n v="13"/>
    <n v="472"/>
    <n v="13216"/>
    <n v="61.58"/>
    <n v="3812"/>
    <n v="8139"/>
  </r>
  <r>
    <x v="25"/>
    <x v="2"/>
    <x v="11"/>
    <n v="3496"/>
    <n v="8"/>
    <n v="475"/>
    <n v="13300"/>
    <n v="25.66"/>
    <n v="1469"/>
    <n v="3413"/>
  </r>
  <r>
    <x v="25"/>
    <x v="2"/>
    <x v="12"/>
    <m/>
    <n v="3"/>
    <n v="109"/>
    <n v="3052"/>
    <m/>
    <m/>
    <m/>
  </r>
  <r>
    <x v="25"/>
    <x v="2"/>
    <x v="13"/>
    <m/>
    <n v="2"/>
    <n v="48"/>
    <n v="1344"/>
    <m/>
    <m/>
    <m/>
  </r>
  <r>
    <x v="25"/>
    <x v="2"/>
    <x v="14"/>
    <m/>
    <n v="2"/>
    <n v="42"/>
    <n v="1176"/>
    <m/>
    <m/>
    <m/>
  </r>
  <r>
    <x v="25"/>
    <x v="2"/>
    <x v="15"/>
    <n v="1413"/>
    <n v="5"/>
    <n v="229"/>
    <n v="6412"/>
    <m/>
    <n v="577"/>
    <m/>
  </r>
  <r>
    <x v="25"/>
    <x v="2"/>
    <x v="16"/>
    <m/>
    <n v="10"/>
    <n v="1123"/>
    <n v="31444"/>
    <m/>
    <m/>
    <m/>
  </r>
  <r>
    <x v="25"/>
    <x v="2"/>
    <x v="17"/>
    <n v="30434"/>
    <n v="9"/>
    <n v="1101"/>
    <n v="30828"/>
    <n v="87.28"/>
    <n v="17369"/>
    <n v="26908"/>
  </r>
  <r>
    <x v="25"/>
    <x v="2"/>
    <x v="18"/>
    <n v="13901"/>
    <n v="19"/>
    <n v="673"/>
    <n v="18844"/>
    <n v="67.510000000000005"/>
    <n v="8110"/>
    <n v="12722"/>
  </r>
  <r>
    <x v="25"/>
    <x v="2"/>
    <x v="19"/>
    <n v="21767"/>
    <n v="23"/>
    <n v="844"/>
    <n v="23632"/>
    <n v="83.95"/>
    <n v="11225"/>
    <n v="19838"/>
  </r>
  <r>
    <x v="25"/>
    <x v="2"/>
    <x v="20"/>
    <n v="57492"/>
    <n v="38"/>
    <n v="2534"/>
    <n v="70952"/>
    <n v="68.290000000000006"/>
    <n v="29918"/>
    <n v="48454"/>
  </r>
  <r>
    <x v="25"/>
    <x v="2"/>
    <x v="21"/>
    <m/>
    <n v="4"/>
    <n v="223"/>
    <n v="6244"/>
    <m/>
    <m/>
    <m/>
  </r>
  <r>
    <x v="25"/>
    <x v="2"/>
    <x v="22"/>
    <n v="7749"/>
    <n v="4"/>
    <n v="248"/>
    <n v="6944"/>
    <n v="83.48"/>
    <n v="5270"/>
    <n v="5797"/>
  </r>
  <r>
    <x v="25"/>
    <x v="2"/>
    <x v="23"/>
    <m/>
    <n v="2"/>
    <n v="30"/>
    <n v="840"/>
    <m/>
    <m/>
    <m/>
  </r>
  <r>
    <x v="25"/>
    <x v="2"/>
    <x v="24"/>
    <n v="67222"/>
    <n v="48"/>
    <n v="3035"/>
    <n v="84980"/>
    <n v="65.81"/>
    <n v="36607"/>
    <n v="55922"/>
  </r>
  <r>
    <x v="25"/>
    <x v="2"/>
    <x v="25"/>
    <n v="20392"/>
    <n v="20"/>
    <n v="931"/>
    <n v="26068"/>
    <n v="70.010000000000005"/>
    <n v="15150"/>
    <n v="18250"/>
  </r>
  <r>
    <x v="25"/>
    <x v="2"/>
    <x v="26"/>
    <m/>
    <n v="8"/>
    <n v="423"/>
    <n v="11844"/>
    <m/>
    <m/>
    <m/>
  </r>
  <r>
    <x v="25"/>
    <x v="2"/>
    <x v="27"/>
    <n v="26024"/>
    <n v="15"/>
    <n v="1087"/>
    <n v="30436"/>
    <n v="81.239999999999995"/>
    <n v="12360"/>
    <n v="24726"/>
  </r>
  <r>
    <x v="25"/>
    <x v="2"/>
    <x v="28"/>
    <m/>
    <n v="3"/>
    <n v="44"/>
    <n v="1232"/>
    <m/>
    <m/>
    <m/>
  </r>
  <r>
    <x v="25"/>
    <x v="2"/>
    <x v="29"/>
    <m/>
    <n v="4"/>
    <n v="437"/>
    <n v="12236"/>
    <m/>
    <m/>
    <m/>
  </r>
  <r>
    <x v="25"/>
    <x v="2"/>
    <x v="30"/>
    <m/>
    <n v="7"/>
    <n v="342"/>
    <n v="9576"/>
    <m/>
    <m/>
    <m/>
  </r>
  <r>
    <x v="25"/>
    <x v="2"/>
    <x v="31"/>
    <m/>
    <n v="1"/>
    <n v="19"/>
    <n v="532"/>
    <m/>
    <m/>
    <m/>
  </r>
  <r>
    <x v="25"/>
    <x v="2"/>
    <x v="32"/>
    <m/>
    <n v="4"/>
    <n v="409"/>
    <n v="11452"/>
    <m/>
    <m/>
    <m/>
  </r>
  <r>
    <x v="25"/>
    <x v="2"/>
    <x v="33"/>
    <n v="3484"/>
    <n v="4"/>
    <n v="161"/>
    <n v="4508"/>
    <n v="77.28"/>
    <n v="2319"/>
    <n v="3484"/>
  </r>
  <r>
    <x v="25"/>
    <x v="2"/>
    <x v="34"/>
    <n v="366180"/>
    <n v="321"/>
    <n v="18112"/>
    <n v="507136"/>
    <n v="64.19"/>
    <n v="189187"/>
    <n v="325551"/>
  </r>
  <r>
    <x v="25"/>
    <x v="3"/>
    <x v="0"/>
    <n v="51940"/>
    <n v="48"/>
    <n v="6294"/>
    <n v="176232"/>
    <n v="13.15"/>
    <n v="25039"/>
    <n v="23174"/>
  </r>
  <r>
    <x v="25"/>
    <x v="3"/>
    <x v="1"/>
    <n v="42486"/>
    <n v="25"/>
    <n v="3409"/>
    <n v="95452"/>
    <n v="19.690000000000001"/>
    <n v="21389"/>
    <n v="18798"/>
  </r>
  <r>
    <x v="25"/>
    <x v="3"/>
    <x v="2"/>
    <n v="47916"/>
    <n v="25"/>
    <n v="3147"/>
    <n v="88116"/>
    <n v="22.84"/>
    <n v="20349"/>
    <n v="20130"/>
  </r>
  <r>
    <x v="25"/>
    <x v="3"/>
    <x v="3"/>
    <n v="20859"/>
    <n v="20"/>
    <n v="1809"/>
    <n v="50652"/>
    <n v="19.05"/>
    <n v="11228"/>
    <n v="9651"/>
  </r>
  <r>
    <x v="25"/>
    <x v="3"/>
    <x v="4"/>
    <n v="36922"/>
    <n v="23"/>
    <n v="3202"/>
    <n v="89656"/>
    <n v="25.9"/>
    <n v="12606"/>
    <n v="23220"/>
  </r>
  <r>
    <x v="25"/>
    <x v="3"/>
    <x v="5"/>
    <n v="26113"/>
    <n v="13"/>
    <n v="1350"/>
    <n v="37800"/>
    <n v="27.03"/>
    <n v="12790"/>
    <n v="10217"/>
  </r>
  <r>
    <x v="25"/>
    <x v="3"/>
    <x v="6"/>
    <n v="24904"/>
    <n v="12"/>
    <n v="1660"/>
    <n v="46480"/>
    <n v="24.1"/>
    <n v="14075"/>
    <n v="11204"/>
  </r>
  <r>
    <x v="25"/>
    <x v="3"/>
    <x v="7"/>
    <m/>
    <n v="5"/>
    <n v="848"/>
    <n v="23744"/>
    <m/>
    <m/>
    <m/>
  </r>
  <r>
    <x v="25"/>
    <x v="3"/>
    <x v="8"/>
    <n v="12282"/>
    <n v="13"/>
    <n v="1833"/>
    <n v="51324"/>
    <n v="10.6"/>
    <n v="6759"/>
    <n v="5438"/>
  </r>
  <r>
    <x v="25"/>
    <x v="3"/>
    <x v="9"/>
    <n v="9659"/>
    <n v="11"/>
    <n v="981"/>
    <n v="27468"/>
    <n v="15.11"/>
    <n v="4297"/>
    <n v="4151"/>
  </r>
  <r>
    <x v="25"/>
    <x v="3"/>
    <x v="10"/>
    <n v="31818"/>
    <n v="20"/>
    <n v="2281"/>
    <n v="63868"/>
    <n v="21.15"/>
    <n v="16456"/>
    <n v="13508"/>
  </r>
  <r>
    <x v="25"/>
    <x v="3"/>
    <x v="11"/>
    <n v="6335"/>
    <n v="5"/>
    <n v="496"/>
    <n v="13888"/>
    <n v="22.82"/>
    <n v="4023"/>
    <n v="3169"/>
  </r>
  <r>
    <x v="25"/>
    <x v="3"/>
    <x v="12"/>
    <m/>
    <n v="10"/>
    <n v="909"/>
    <n v="25452"/>
    <m/>
    <m/>
    <m/>
  </r>
  <r>
    <x v="25"/>
    <x v="3"/>
    <x v="13"/>
    <m/>
    <n v="2"/>
    <n v="304"/>
    <n v="8512"/>
    <m/>
    <m/>
    <m/>
  </r>
  <r>
    <x v="25"/>
    <x v="3"/>
    <x v="14"/>
    <n v="9279"/>
    <n v="10"/>
    <n v="857"/>
    <n v="23996"/>
    <n v="12.68"/>
    <n v="3304"/>
    <n v="3042"/>
  </r>
  <r>
    <x v="25"/>
    <x v="3"/>
    <x v="15"/>
    <n v="4952"/>
    <n v="9"/>
    <n v="1146"/>
    <n v="32088"/>
    <n v="8.5299999999999994"/>
    <n v="2782"/>
    <n v="2738"/>
  </r>
  <r>
    <x v="25"/>
    <x v="3"/>
    <x v="16"/>
    <m/>
    <n v="3"/>
    <n v="393"/>
    <n v="11004"/>
    <m/>
    <m/>
    <m/>
  </r>
  <r>
    <x v="25"/>
    <x v="3"/>
    <x v="17"/>
    <s v="-"/>
    <s v="-"/>
    <s v="-"/>
    <s v="-"/>
    <s v="-"/>
    <s v="-"/>
    <s v="-"/>
  </r>
  <r>
    <x v="25"/>
    <x v="3"/>
    <x v="18"/>
    <n v="22399"/>
    <n v="17"/>
    <n v="1318"/>
    <n v="36904"/>
    <n v="26.78"/>
    <n v="14275"/>
    <n v="9882"/>
  </r>
  <r>
    <x v="25"/>
    <x v="3"/>
    <x v="19"/>
    <n v="69578"/>
    <n v="18"/>
    <n v="3754"/>
    <n v="105112"/>
    <n v="32.82"/>
    <n v="26263"/>
    <n v="34503"/>
  </r>
  <r>
    <x v="25"/>
    <x v="3"/>
    <x v="20"/>
    <n v="65061"/>
    <n v="37"/>
    <n v="4282"/>
    <n v="119896"/>
    <n v="23.83"/>
    <n v="37500"/>
    <n v="28567"/>
  </r>
  <r>
    <x v="25"/>
    <x v="3"/>
    <x v="21"/>
    <n v="9988"/>
    <n v="7"/>
    <n v="561"/>
    <n v="15708"/>
    <n v="26.33"/>
    <n v="6042"/>
    <n v="4136"/>
  </r>
  <r>
    <x v="25"/>
    <x v="3"/>
    <x v="22"/>
    <m/>
    <n v="4"/>
    <n v="524"/>
    <n v="14672"/>
    <m/>
    <m/>
    <m/>
  </r>
  <r>
    <x v="25"/>
    <x v="3"/>
    <x v="23"/>
    <n v="8096"/>
    <n v="7"/>
    <n v="832"/>
    <n v="23296"/>
    <n v="15.81"/>
    <n v="4568"/>
    <n v="3684"/>
  </r>
  <r>
    <x v="25"/>
    <x v="3"/>
    <x v="24"/>
    <n v="92547"/>
    <n v="55"/>
    <n v="6199"/>
    <n v="173572"/>
    <n v="23.35"/>
    <n v="55607"/>
    <n v="40529"/>
  </r>
  <r>
    <x v="25"/>
    <x v="3"/>
    <x v="25"/>
    <n v="32851"/>
    <n v="14"/>
    <n v="1317"/>
    <n v="36876"/>
    <n v="40.549999999999997"/>
    <n v="24793"/>
    <n v="14955"/>
  </r>
  <r>
    <x v="25"/>
    <x v="3"/>
    <x v="26"/>
    <n v="25166"/>
    <n v="6"/>
    <n v="1284"/>
    <n v="35952"/>
    <n v="36.020000000000003"/>
    <n v="14914"/>
    <n v="12949"/>
  </r>
  <r>
    <x v="25"/>
    <x v="3"/>
    <x v="27"/>
    <n v="26527"/>
    <n v="8"/>
    <n v="1524"/>
    <n v="42672"/>
    <n v="30.12"/>
    <n v="12626"/>
    <n v="12851"/>
  </r>
  <r>
    <x v="25"/>
    <x v="3"/>
    <x v="28"/>
    <m/>
    <n v="10"/>
    <n v="3905"/>
    <n v="109340"/>
    <m/>
    <m/>
    <m/>
  </r>
  <r>
    <x v="25"/>
    <x v="3"/>
    <x v="29"/>
    <n v="11398"/>
    <n v="9"/>
    <n v="1251"/>
    <n v="35028"/>
    <n v="15.68"/>
    <n v="5176"/>
    <n v="5492"/>
  </r>
  <r>
    <x v="25"/>
    <x v="3"/>
    <x v="30"/>
    <m/>
    <n v="7"/>
    <n v="637"/>
    <n v="17836"/>
    <m/>
    <m/>
    <m/>
  </r>
  <r>
    <x v="25"/>
    <x v="3"/>
    <x v="31"/>
    <n v="3851"/>
    <n v="5"/>
    <n v="271"/>
    <n v="7588"/>
    <n v="26.29"/>
    <n v="2602"/>
    <n v="1995"/>
  </r>
  <r>
    <x v="25"/>
    <x v="3"/>
    <x v="32"/>
    <m/>
    <n v="3"/>
    <n v="510"/>
    <n v="14280"/>
    <m/>
    <m/>
    <m/>
  </r>
  <r>
    <x v="25"/>
    <x v="3"/>
    <x v="33"/>
    <n v="11153"/>
    <n v="12"/>
    <n v="1006"/>
    <n v="28168"/>
    <n v="25.79"/>
    <n v="6206"/>
    <n v="7265"/>
  </r>
  <r>
    <x v="25"/>
    <x v="3"/>
    <x v="34"/>
    <n v="697385"/>
    <n v="418"/>
    <n v="53895"/>
    <n v="1509060"/>
    <n v="21.26"/>
    <n v="362112"/>
    <n v="320875"/>
  </r>
  <r>
    <x v="25"/>
    <x v="4"/>
    <x v="0"/>
    <n v="171301"/>
    <n v="251"/>
    <n v="10325"/>
    <n v="289100"/>
    <n v="31.4"/>
    <n v="82232"/>
    <n v="90766"/>
  </r>
  <r>
    <x v="25"/>
    <x v="4"/>
    <x v="1"/>
    <n v="504500"/>
    <n v="285"/>
    <n v="16846"/>
    <n v="471688"/>
    <n v="66.290000000000006"/>
    <n v="228655"/>
    <n v="312685"/>
  </r>
  <r>
    <x v="25"/>
    <x v="4"/>
    <x v="2"/>
    <n v="81596"/>
    <n v="109"/>
    <n v="4334"/>
    <n v="121352"/>
    <n v="32.04"/>
    <n v="39991"/>
    <n v="38883"/>
  </r>
  <r>
    <x v="25"/>
    <x v="4"/>
    <x v="3"/>
    <n v="89738"/>
    <n v="148"/>
    <n v="4529"/>
    <n v="126812"/>
    <n v="38.35"/>
    <n v="53683"/>
    <n v="48634"/>
  </r>
  <r>
    <x v="25"/>
    <x v="4"/>
    <x v="4"/>
    <n v="80749"/>
    <n v="92"/>
    <n v="4572"/>
    <n v="128016"/>
    <n v="35.74"/>
    <n v="34239"/>
    <n v="45756"/>
  </r>
  <r>
    <x v="25"/>
    <x v="4"/>
    <x v="5"/>
    <n v="160691"/>
    <n v="120"/>
    <n v="5229"/>
    <n v="146412"/>
    <n v="59.05"/>
    <n v="93493"/>
    <n v="86462"/>
  </r>
  <r>
    <x v="25"/>
    <x v="4"/>
    <x v="6"/>
    <n v="104608"/>
    <n v="104"/>
    <n v="3973"/>
    <n v="111244"/>
    <n v="50.24"/>
    <n v="60409"/>
    <n v="55885"/>
  </r>
  <r>
    <x v="25"/>
    <x v="4"/>
    <x v="7"/>
    <n v="19037"/>
    <n v="31"/>
    <n v="1172"/>
    <n v="32816"/>
    <n v="27.97"/>
    <n v="8772"/>
    <n v="9180"/>
  </r>
  <r>
    <x v="25"/>
    <x v="4"/>
    <x v="8"/>
    <n v="29546"/>
    <n v="55"/>
    <n v="2567"/>
    <n v="71876"/>
    <n v="21.73"/>
    <n v="17212"/>
    <n v="15619"/>
  </r>
  <r>
    <x v="25"/>
    <x v="4"/>
    <x v="9"/>
    <n v="41181"/>
    <n v="80"/>
    <n v="2212"/>
    <n v="61936"/>
    <n v="40.82"/>
    <n v="18042"/>
    <n v="25282"/>
  </r>
  <r>
    <x v="25"/>
    <x v="4"/>
    <x v="10"/>
    <n v="96781"/>
    <n v="113"/>
    <n v="4344"/>
    <n v="121632"/>
    <n v="41.8"/>
    <n v="50706"/>
    <n v="50840"/>
  </r>
  <r>
    <x v="25"/>
    <x v="4"/>
    <x v="11"/>
    <n v="21834"/>
    <n v="38"/>
    <n v="1644"/>
    <n v="46032"/>
    <n v="28.21"/>
    <n v="13466"/>
    <n v="12984"/>
  </r>
  <r>
    <x v="25"/>
    <x v="4"/>
    <x v="12"/>
    <n v="46553"/>
    <n v="94"/>
    <n v="2691"/>
    <n v="75348"/>
    <n v="33.79"/>
    <n v="28486"/>
    <n v="25462"/>
  </r>
  <r>
    <x v="25"/>
    <x v="4"/>
    <x v="13"/>
    <n v="20126"/>
    <n v="35"/>
    <n v="911"/>
    <n v="25508"/>
    <n v="39.869999999999997"/>
    <n v="11188"/>
    <n v="10171"/>
  </r>
  <r>
    <x v="25"/>
    <x v="4"/>
    <x v="14"/>
    <n v="22191"/>
    <n v="39"/>
    <n v="1259"/>
    <n v="35252"/>
    <n v="26.56"/>
    <n v="10070"/>
    <n v="9364"/>
  </r>
  <r>
    <x v="25"/>
    <x v="4"/>
    <x v="15"/>
    <n v="16264"/>
    <n v="49"/>
    <n v="1698"/>
    <n v="47544"/>
    <n v="19.440000000000001"/>
    <n v="9875"/>
    <n v="9243"/>
  </r>
  <r>
    <x v="25"/>
    <x v="4"/>
    <x v="16"/>
    <n v="171437"/>
    <n v="90"/>
    <n v="5049"/>
    <n v="141372"/>
    <n v="79.319999999999993"/>
    <n v="97020"/>
    <n v="112137"/>
  </r>
  <r>
    <x v="25"/>
    <x v="4"/>
    <x v="17"/>
    <n v="137324"/>
    <n v="58"/>
    <n v="4082"/>
    <n v="114296"/>
    <n v="83.95"/>
    <n v="78193"/>
    <n v="95949"/>
  </r>
  <r>
    <x v="25"/>
    <x v="4"/>
    <x v="18"/>
    <n v="78585"/>
    <n v="97"/>
    <n v="2912"/>
    <n v="81536"/>
    <n v="52.11"/>
    <n v="48161"/>
    <n v="42486"/>
  </r>
  <r>
    <x v="25"/>
    <x v="4"/>
    <x v="19"/>
    <n v="147993"/>
    <n v="139"/>
    <n v="5943"/>
    <n v="166404"/>
    <n v="50.26"/>
    <n v="68040"/>
    <n v="83637"/>
  </r>
  <r>
    <x v="25"/>
    <x v="4"/>
    <x v="20"/>
    <n v="375156"/>
    <n v="307"/>
    <n v="12852"/>
    <n v="359856"/>
    <n v="58.9"/>
    <n v="207383"/>
    <n v="211943"/>
  </r>
  <r>
    <x v="25"/>
    <x v="4"/>
    <x v="21"/>
    <n v="24600"/>
    <n v="38"/>
    <n v="1169"/>
    <n v="32732"/>
    <n v="35.200000000000003"/>
    <n v="16525"/>
    <n v="11522"/>
  </r>
  <r>
    <x v="25"/>
    <x v="4"/>
    <x v="22"/>
    <n v="42373"/>
    <n v="27"/>
    <n v="1359"/>
    <n v="38052"/>
    <n v="59.47"/>
    <n v="34575"/>
    <n v="22631"/>
  </r>
  <r>
    <x v="25"/>
    <x v="4"/>
    <x v="23"/>
    <n v="21303"/>
    <n v="46"/>
    <n v="1298"/>
    <n v="36344"/>
    <n v="30.08"/>
    <n v="13322"/>
    <n v="10932"/>
  </r>
  <r>
    <x v="25"/>
    <x v="4"/>
    <x v="24"/>
    <n v="463432"/>
    <n v="418"/>
    <n v="16678"/>
    <n v="466984"/>
    <n v="55.04"/>
    <n v="271804"/>
    <n v="257027"/>
  </r>
  <r>
    <x v="25"/>
    <x v="4"/>
    <x v="25"/>
    <n v="131426"/>
    <n v="149"/>
    <n v="4414"/>
    <n v="123592"/>
    <n v="57.81"/>
    <n v="100957"/>
    <n v="71452"/>
  </r>
  <r>
    <x v="25"/>
    <x v="4"/>
    <x v="26"/>
    <n v="56822"/>
    <n v="39"/>
    <n v="2149"/>
    <n v="60172"/>
    <n v="50.27"/>
    <n v="34862"/>
    <n v="30251"/>
  </r>
  <r>
    <x v="25"/>
    <x v="4"/>
    <x v="27"/>
    <n v="202145"/>
    <n v="96"/>
    <n v="5983"/>
    <n v="167524"/>
    <n v="67.400000000000006"/>
    <n v="96414"/>
    <n v="112911"/>
  </r>
  <r>
    <x v="25"/>
    <x v="4"/>
    <x v="28"/>
    <n v="36187"/>
    <n v="42"/>
    <n v="4564"/>
    <n v="127792"/>
    <n v="13.42"/>
    <n v="24115"/>
    <n v="17149"/>
  </r>
  <r>
    <x v="25"/>
    <x v="4"/>
    <x v="29"/>
    <n v="25227"/>
    <n v="46"/>
    <n v="2064"/>
    <n v="57792"/>
    <n v="23.57"/>
    <n v="12752"/>
    <n v="13624"/>
  </r>
  <r>
    <x v="25"/>
    <x v="4"/>
    <x v="30"/>
    <n v="80396"/>
    <n v="76"/>
    <n v="2275"/>
    <n v="63700"/>
    <n v="72.680000000000007"/>
    <n v="49539"/>
    <n v="46295"/>
  </r>
  <r>
    <x v="25"/>
    <x v="4"/>
    <x v="31"/>
    <n v="8280"/>
    <n v="24"/>
    <n v="452"/>
    <n v="12656"/>
    <n v="39.119999999999997"/>
    <n v="5023"/>
    <n v="4951"/>
  </r>
  <r>
    <x v="25"/>
    <x v="4"/>
    <x v="32"/>
    <n v="58817"/>
    <n v="31"/>
    <n v="1716"/>
    <n v="48048"/>
    <n v="70.099999999999994"/>
    <n v="35044"/>
    <n v="33684"/>
  </r>
  <r>
    <x v="25"/>
    <x v="4"/>
    <x v="33"/>
    <n v="46170"/>
    <n v="78"/>
    <n v="2123"/>
    <n v="59444"/>
    <n v="49.73"/>
    <n v="27810"/>
    <n v="29560"/>
  </r>
  <r>
    <x v="25"/>
    <x v="4"/>
    <x v="34"/>
    <n v="3013612"/>
    <n v="2968"/>
    <n v="124628"/>
    <n v="3489584"/>
    <n v="48.78"/>
    <n v="1632061"/>
    <n v="1702379"/>
  </r>
  <r>
    <x v="26"/>
    <x v="0"/>
    <x v="0"/>
    <n v="26262"/>
    <n v="31"/>
    <n v="954"/>
    <n v="29574"/>
    <n v="51.82"/>
    <n v="16065"/>
    <n v="15324"/>
  </r>
  <r>
    <x v="26"/>
    <x v="0"/>
    <x v="1"/>
    <n v="280187"/>
    <n v="58"/>
    <n v="7474"/>
    <n v="231694"/>
    <n v="78.7"/>
    <n v="134627"/>
    <n v="182353"/>
  </r>
  <r>
    <x v="26"/>
    <x v="0"/>
    <x v="2"/>
    <n v="3858"/>
    <n v="10"/>
    <n v="199"/>
    <n v="6169"/>
    <n v="36.81"/>
    <n v="2315"/>
    <n v="2271"/>
  </r>
  <r>
    <x v="26"/>
    <x v="0"/>
    <x v="3"/>
    <n v="18618"/>
    <n v="31"/>
    <n v="917"/>
    <n v="28427"/>
    <n v="39.47"/>
    <n v="11882"/>
    <n v="11221"/>
  </r>
  <r>
    <x v="26"/>
    <x v="0"/>
    <x v="4"/>
    <n v="6327"/>
    <n v="9"/>
    <n v="271"/>
    <n v="8401"/>
    <n v="42.7"/>
    <n v="2670"/>
    <n v="3587"/>
  </r>
  <r>
    <x v="26"/>
    <x v="0"/>
    <x v="5"/>
    <n v="63980"/>
    <n v="19"/>
    <n v="1584"/>
    <n v="49104"/>
    <n v="74.64"/>
    <n v="39173"/>
    <n v="36652"/>
  </r>
  <r>
    <x v="26"/>
    <x v="0"/>
    <x v="6"/>
    <n v="14176"/>
    <n v="10"/>
    <n v="462"/>
    <n v="14322"/>
    <n v="54.64"/>
    <n v="8603"/>
    <n v="7825"/>
  </r>
  <r>
    <x v="26"/>
    <x v="0"/>
    <x v="7"/>
    <m/>
    <n v="5"/>
    <n v="66"/>
    <n v="2046"/>
    <m/>
    <m/>
    <m/>
  </r>
  <r>
    <x v="26"/>
    <x v="0"/>
    <x v="8"/>
    <m/>
    <n v="8"/>
    <n v="149"/>
    <n v="4619"/>
    <m/>
    <m/>
    <m/>
  </r>
  <r>
    <x v="26"/>
    <x v="0"/>
    <x v="9"/>
    <n v="11644"/>
    <n v="23"/>
    <n v="433"/>
    <n v="13423"/>
    <n v="63.35"/>
    <n v="2833"/>
    <n v="8503"/>
  </r>
  <r>
    <x v="26"/>
    <x v="0"/>
    <x v="10"/>
    <n v="8693"/>
    <n v="16"/>
    <n v="422"/>
    <n v="13082"/>
    <n v="44.34"/>
    <n v="4577"/>
    <n v="5801"/>
  </r>
  <r>
    <x v="26"/>
    <x v="0"/>
    <x v="11"/>
    <n v="8036"/>
    <n v="9"/>
    <n v="297"/>
    <n v="9207"/>
    <n v="46.41"/>
    <n v="5164"/>
    <n v="4273"/>
  </r>
  <r>
    <x v="26"/>
    <x v="0"/>
    <x v="12"/>
    <n v="11168"/>
    <n v="25"/>
    <n v="721"/>
    <n v="22351"/>
    <n v="35.729999999999997"/>
    <n v="6276"/>
    <n v="7986"/>
  </r>
  <r>
    <x v="26"/>
    <x v="0"/>
    <x v="13"/>
    <m/>
    <n v="5"/>
    <n v="81"/>
    <n v="2511"/>
    <m/>
    <m/>
    <m/>
  </r>
  <r>
    <x v="26"/>
    <x v="0"/>
    <x v="14"/>
    <m/>
    <n v="7"/>
    <n v="167"/>
    <n v="5177"/>
    <m/>
    <m/>
    <m/>
  </r>
  <r>
    <x v="26"/>
    <x v="0"/>
    <x v="15"/>
    <m/>
    <n v="7"/>
    <n v="56"/>
    <n v="1736"/>
    <m/>
    <n v="161"/>
    <m/>
  </r>
  <r>
    <x v="26"/>
    <x v="0"/>
    <x v="16"/>
    <n v="81679"/>
    <n v="24"/>
    <n v="2428"/>
    <n v="75268"/>
    <n v="75.02"/>
    <n v="42694"/>
    <n v="56469"/>
  </r>
  <r>
    <x v="26"/>
    <x v="0"/>
    <x v="17"/>
    <n v="79359"/>
    <n v="21"/>
    <n v="2318"/>
    <n v="71858"/>
    <n v="75.95"/>
    <n v="41571"/>
    <n v="54573"/>
  </r>
  <r>
    <x v="26"/>
    <x v="0"/>
    <x v="18"/>
    <n v="9853"/>
    <n v="13"/>
    <n v="320"/>
    <n v="9920"/>
    <n v="55.03"/>
    <n v="5774"/>
    <n v="5459"/>
  </r>
  <r>
    <x v="26"/>
    <x v="0"/>
    <x v="19"/>
    <n v="10531"/>
    <n v="17"/>
    <n v="326"/>
    <n v="10106"/>
    <n v="63.92"/>
    <n v="4518"/>
    <n v="6460"/>
  </r>
  <r>
    <x v="26"/>
    <x v="0"/>
    <x v="20"/>
    <n v="146665"/>
    <n v="71"/>
    <n v="3824"/>
    <n v="118544"/>
    <n v="73.97"/>
    <n v="84275"/>
    <n v="87691"/>
  </r>
  <r>
    <x v="26"/>
    <x v="0"/>
    <x v="21"/>
    <m/>
    <n v="7"/>
    <n v="131"/>
    <n v="4061"/>
    <m/>
    <m/>
    <m/>
  </r>
  <r>
    <x v="26"/>
    <x v="0"/>
    <x v="22"/>
    <m/>
    <n v="3"/>
    <n v="177"/>
    <n v="5487"/>
    <m/>
    <m/>
    <m/>
  </r>
  <r>
    <x v="26"/>
    <x v="0"/>
    <x v="23"/>
    <m/>
    <n v="13"/>
    <n v="183"/>
    <n v="5673"/>
    <m/>
    <m/>
    <m/>
  </r>
  <r>
    <x v="26"/>
    <x v="0"/>
    <x v="24"/>
    <n v="158459"/>
    <n v="94"/>
    <n v="4315"/>
    <n v="133765"/>
    <n v="70.69"/>
    <n v="94556"/>
    <n v="94563"/>
  </r>
  <r>
    <x v="26"/>
    <x v="0"/>
    <x v="25"/>
    <n v="38034"/>
    <n v="49"/>
    <n v="1275"/>
    <n v="39525"/>
    <n v="52.99"/>
    <n v="31069"/>
    <n v="20944"/>
  </r>
  <r>
    <x v="26"/>
    <x v="0"/>
    <x v="26"/>
    <m/>
    <n v="5"/>
    <n v="182"/>
    <n v="5642"/>
    <m/>
    <m/>
    <m/>
  </r>
  <r>
    <x v="26"/>
    <x v="0"/>
    <x v="27"/>
    <n v="97506"/>
    <n v="27"/>
    <n v="2488"/>
    <n v="77128"/>
    <n v="69.430000000000007"/>
    <n v="44180"/>
    <n v="53550"/>
  </r>
  <r>
    <x v="26"/>
    <x v="0"/>
    <x v="28"/>
    <n v="8164"/>
    <n v="12"/>
    <n v="438"/>
    <n v="13578"/>
    <n v="36.26"/>
    <n v="6375"/>
    <n v="4924"/>
  </r>
  <r>
    <x v="26"/>
    <x v="0"/>
    <x v="29"/>
    <n v="3525"/>
    <n v="14"/>
    <n v="177"/>
    <n v="5487"/>
    <n v="42.48"/>
    <n v="2519"/>
    <n v="2331"/>
  </r>
  <r>
    <x v="26"/>
    <x v="0"/>
    <x v="30"/>
    <n v="25671"/>
    <n v="21"/>
    <n v="733"/>
    <n v="22723"/>
    <n v="71.98"/>
    <n v="16146"/>
    <n v="16356"/>
  </r>
  <r>
    <x v="26"/>
    <x v="0"/>
    <x v="31"/>
    <n v="1705"/>
    <n v="9"/>
    <n v="89"/>
    <n v="2759"/>
    <n v="39.22"/>
    <n v="691"/>
    <n v="1082"/>
  </r>
  <r>
    <x v="26"/>
    <x v="0"/>
    <x v="32"/>
    <n v="17508"/>
    <n v="5"/>
    <n v="513"/>
    <n v="15903"/>
    <n v="62.81"/>
    <n v="8971"/>
    <n v="9988"/>
  </r>
  <r>
    <x v="26"/>
    <x v="0"/>
    <x v="33"/>
    <n v="11252"/>
    <n v="23"/>
    <n v="480"/>
    <n v="14880"/>
    <n v="50.22"/>
    <n v="6843"/>
    <n v="7473"/>
  </r>
  <r>
    <x v="26"/>
    <x v="0"/>
    <x v="34"/>
    <n v="933914"/>
    <n v="586"/>
    <n v="28017"/>
    <n v="868527"/>
    <n v="66.12"/>
    <n v="507780"/>
    <n v="574232"/>
  </r>
  <r>
    <x v="26"/>
    <x v="1"/>
    <x v="0"/>
    <n v="66361"/>
    <n v="137"/>
    <n v="1658"/>
    <n v="51398"/>
    <n v="62.49"/>
    <n v="33912"/>
    <n v="32117"/>
  </r>
  <r>
    <x v="26"/>
    <x v="1"/>
    <x v="1"/>
    <n v="134913"/>
    <n v="175"/>
    <n v="3336"/>
    <n v="103416"/>
    <n v="68.77"/>
    <n v="64256"/>
    <n v="71121"/>
  </r>
  <r>
    <x v="26"/>
    <x v="1"/>
    <x v="2"/>
    <n v="20242"/>
    <n v="64"/>
    <n v="612"/>
    <n v="18972"/>
    <n v="50.65"/>
    <n v="12342"/>
    <n v="9610"/>
  </r>
  <r>
    <x v="26"/>
    <x v="1"/>
    <x v="3"/>
    <n v="47154"/>
    <n v="83"/>
    <n v="1299"/>
    <n v="40269"/>
    <n v="62.14"/>
    <n v="27823"/>
    <n v="25024"/>
  </r>
  <r>
    <x v="26"/>
    <x v="1"/>
    <x v="4"/>
    <n v="30275"/>
    <n v="54"/>
    <n v="828"/>
    <n v="25668"/>
    <n v="57.36"/>
    <n v="15824"/>
    <n v="14722"/>
  </r>
  <r>
    <x v="26"/>
    <x v="1"/>
    <x v="5"/>
    <n v="49574"/>
    <n v="77"/>
    <n v="1308"/>
    <n v="40548"/>
    <n v="58.09"/>
    <n v="29606"/>
    <n v="23555"/>
  </r>
  <r>
    <x v="26"/>
    <x v="1"/>
    <x v="6"/>
    <n v="47019"/>
    <n v="71"/>
    <n v="1134"/>
    <n v="35154"/>
    <n v="64.86"/>
    <n v="29484"/>
    <n v="22802"/>
  </r>
  <r>
    <x v="26"/>
    <x v="1"/>
    <x v="7"/>
    <n v="10477"/>
    <n v="21"/>
    <n v="259"/>
    <n v="8029"/>
    <n v="74.12"/>
    <n v="5503"/>
    <n v="5951"/>
  </r>
  <r>
    <x v="26"/>
    <x v="1"/>
    <x v="8"/>
    <n v="17162"/>
    <n v="31"/>
    <n v="475"/>
    <n v="14725"/>
    <n v="64.650000000000006"/>
    <n v="9806"/>
    <n v="9519"/>
  </r>
  <r>
    <x v="26"/>
    <x v="1"/>
    <x v="9"/>
    <n v="24064"/>
    <n v="41"/>
    <n v="676"/>
    <n v="20956"/>
    <n v="67.819999999999993"/>
    <n v="11449"/>
    <n v="14213"/>
  </r>
  <r>
    <x v="26"/>
    <x v="1"/>
    <x v="10"/>
    <n v="45270"/>
    <n v="65"/>
    <n v="1176"/>
    <n v="36456"/>
    <n v="64.44"/>
    <n v="25252"/>
    <n v="23492"/>
  </r>
  <r>
    <x v="26"/>
    <x v="1"/>
    <x v="11"/>
    <n v="3817"/>
    <n v="17"/>
    <n v="392"/>
    <n v="12152"/>
    <n v="17.690000000000001"/>
    <n v="2558"/>
    <n v="2150"/>
  </r>
  <r>
    <x v="26"/>
    <x v="1"/>
    <x v="12"/>
    <n v="33017"/>
    <n v="56"/>
    <n v="952"/>
    <n v="29512"/>
    <n v="61.71"/>
    <n v="20196"/>
    <n v="18212"/>
  </r>
  <r>
    <x v="26"/>
    <x v="1"/>
    <x v="13"/>
    <n v="12924"/>
    <n v="26"/>
    <n v="478"/>
    <n v="14818"/>
    <n v="48.27"/>
    <n v="6701"/>
    <n v="7153"/>
  </r>
  <r>
    <x v="26"/>
    <x v="1"/>
    <x v="14"/>
    <n v="7084"/>
    <n v="20"/>
    <n v="192"/>
    <n v="5952"/>
    <n v="59.21"/>
    <n v="4281"/>
    <n v="3524"/>
  </r>
  <r>
    <x v="26"/>
    <x v="1"/>
    <x v="15"/>
    <n v="9079"/>
    <n v="28"/>
    <n v="267"/>
    <n v="8277"/>
    <n v="59.35"/>
    <n v="5964"/>
    <n v="4912"/>
  </r>
  <r>
    <x v="26"/>
    <x v="1"/>
    <x v="16"/>
    <n v="46763"/>
    <n v="53"/>
    <n v="1091"/>
    <n v="33821"/>
    <n v="72.81"/>
    <n v="25220"/>
    <n v="24624"/>
  </r>
  <r>
    <x v="26"/>
    <x v="1"/>
    <x v="17"/>
    <n v="27780"/>
    <n v="28"/>
    <n v="664"/>
    <n v="20584"/>
    <n v="76.39"/>
    <n v="15018"/>
    <n v="15725"/>
  </r>
  <r>
    <x v="26"/>
    <x v="1"/>
    <x v="18"/>
    <n v="28370"/>
    <n v="46"/>
    <n v="599"/>
    <n v="18569"/>
    <n v="73.41"/>
    <n v="18575"/>
    <n v="13632"/>
  </r>
  <r>
    <x v="26"/>
    <x v="1"/>
    <x v="19"/>
    <n v="47705"/>
    <n v="83"/>
    <n v="1032"/>
    <n v="31992"/>
    <n v="73.62"/>
    <n v="25110"/>
    <n v="23553"/>
  </r>
  <r>
    <x v="26"/>
    <x v="1"/>
    <x v="20"/>
    <n v="107452"/>
    <n v="160"/>
    <n v="2243"/>
    <n v="69533"/>
    <n v="70"/>
    <n v="55182"/>
    <n v="48676"/>
  </r>
  <r>
    <x v="26"/>
    <x v="1"/>
    <x v="21"/>
    <n v="11041"/>
    <n v="19"/>
    <n v="253"/>
    <n v="7843"/>
    <n v="60.36"/>
    <n v="8048"/>
    <n v="4734"/>
  </r>
  <r>
    <x v="26"/>
    <x v="1"/>
    <x v="22"/>
    <n v="17909"/>
    <n v="16"/>
    <n v="378"/>
    <n v="11718"/>
    <n v="74.34"/>
    <n v="14128"/>
    <n v="8711"/>
  </r>
  <r>
    <x v="26"/>
    <x v="1"/>
    <x v="23"/>
    <n v="10964"/>
    <n v="24"/>
    <n v="253"/>
    <n v="7843"/>
    <n v="74.73"/>
    <n v="7056"/>
    <n v="5861"/>
  </r>
  <r>
    <x v="26"/>
    <x v="1"/>
    <x v="24"/>
    <n v="147367"/>
    <n v="219"/>
    <n v="3127"/>
    <n v="96937"/>
    <n v="70.13"/>
    <n v="84414"/>
    <n v="67982"/>
  </r>
  <r>
    <x v="26"/>
    <x v="1"/>
    <x v="25"/>
    <n v="39227"/>
    <n v="65"/>
    <n v="881"/>
    <n v="27311"/>
    <n v="64.47"/>
    <n v="30381"/>
    <n v="17608"/>
  </r>
  <r>
    <x v="26"/>
    <x v="1"/>
    <x v="26"/>
    <n v="12386"/>
    <n v="20"/>
    <n v="260"/>
    <n v="8060"/>
    <n v="68.81"/>
    <n v="8356"/>
    <n v="5546"/>
  </r>
  <r>
    <x v="26"/>
    <x v="1"/>
    <x v="27"/>
    <n v="43774"/>
    <n v="46"/>
    <n v="882"/>
    <n v="27342"/>
    <n v="72.7"/>
    <n v="20720"/>
    <n v="19877"/>
  </r>
  <r>
    <x v="26"/>
    <x v="1"/>
    <x v="28"/>
    <n v="8123"/>
    <n v="17"/>
    <n v="175"/>
    <n v="5425"/>
    <n v="70.41"/>
    <n v="6108"/>
    <n v="3820"/>
  </r>
  <r>
    <x v="26"/>
    <x v="1"/>
    <x v="29"/>
    <n v="8675"/>
    <n v="19"/>
    <n v="199"/>
    <n v="6169"/>
    <n v="68.989999999999995"/>
    <n v="4596"/>
    <n v="4256"/>
  </r>
  <r>
    <x v="26"/>
    <x v="1"/>
    <x v="30"/>
    <n v="30187"/>
    <n v="42"/>
    <n v="570"/>
    <n v="17670"/>
    <n v="85.34"/>
    <n v="16016"/>
    <n v="15080"/>
  </r>
  <r>
    <x v="26"/>
    <x v="1"/>
    <x v="31"/>
    <n v="2864"/>
    <n v="9"/>
    <n v="76"/>
    <n v="2356"/>
    <n v="66.89"/>
    <n v="1568"/>
    <n v="1576"/>
  </r>
  <r>
    <x v="26"/>
    <x v="1"/>
    <x v="32"/>
    <n v="16091"/>
    <n v="19"/>
    <n v="285"/>
    <n v="8835"/>
    <n v="81.69"/>
    <n v="9545"/>
    <n v="7217"/>
  </r>
  <r>
    <x v="26"/>
    <x v="1"/>
    <x v="33"/>
    <n v="21858"/>
    <n v="39"/>
    <n v="486"/>
    <n v="15066"/>
    <n v="78.47"/>
    <n v="12768"/>
    <n v="11823"/>
  </r>
  <r>
    <x v="26"/>
    <x v="1"/>
    <x v="34"/>
    <n v="1011819"/>
    <n v="1643"/>
    <n v="24705"/>
    <n v="765855"/>
    <n v="65.900000000000006"/>
    <n v="568334"/>
    <n v="504669"/>
  </r>
  <r>
    <x v="26"/>
    <x v="2"/>
    <x v="0"/>
    <n v="23277"/>
    <n v="32"/>
    <n v="1398"/>
    <n v="43338"/>
    <n v="45.17"/>
    <n v="10301"/>
    <n v="19574"/>
  </r>
  <r>
    <x v="26"/>
    <x v="2"/>
    <x v="1"/>
    <n v="56616"/>
    <n v="26"/>
    <n v="2699"/>
    <n v="83669"/>
    <n v="65.58"/>
    <n v="22677"/>
    <n v="54874"/>
  </r>
  <r>
    <x v="26"/>
    <x v="2"/>
    <x v="2"/>
    <n v="7256"/>
    <n v="10"/>
    <n v="343"/>
    <n v="10633"/>
    <n v="60.08"/>
    <n v="3885"/>
    <n v="6388"/>
  </r>
  <r>
    <x v="26"/>
    <x v="2"/>
    <x v="3"/>
    <n v="6145"/>
    <n v="14"/>
    <n v="504"/>
    <n v="15624"/>
    <n v="36.96"/>
    <n v="3432"/>
    <n v="5774"/>
  </r>
  <r>
    <x v="26"/>
    <x v="2"/>
    <x v="4"/>
    <n v="4605"/>
    <n v="6"/>
    <n v="269"/>
    <n v="8339"/>
    <n v="51.83"/>
    <n v="2121"/>
    <n v="4322"/>
  </r>
  <r>
    <x v="26"/>
    <x v="2"/>
    <x v="5"/>
    <n v="18271"/>
    <n v="11"/>
    <n v="993"/>
    <n v="30783"/>
    <n v="52.07"/>
    <n v="8246"/>
    <n v="16028"/>
  </r>
  <r>
    <x v="26"/>
    <x v="2"/>
    <x v="6"/>
    <n v="16387"/>
    <n v="13"/>
    <n v="753"/>
    <n v="23343"/>
    <n v="61.96"/>
    <n v="7787"/>
    <n v="14464"/>
  </r>
  <r>
    <x v="26"/>
    <x v="2"/>
    <x v="7"/>
    <s v="-"/>
    <s v="-"/>
    <s v="-"/>
    <s v="-"/>
    <s v="-"/>
    <s v="-"/>
    <s v="-"/>
  </r>
  <r>
    <x v="26"/>
    <x v="2"/>
    <x v="8"/>
    <m/>
    <n v="3"/>
    <n v="110"/>
    <n v="3410"/>
    <m/>
    <m/>
    <m/>
  </r>
  <r>
    <x v="26"/>
    <x v="2"/>
    <x v="9"/>
    <n v="2536"/>
    <n v="6"/>
    <n v="140"/>
    <n v="4340"/>
    <n v="53.04"/>
    <n v="918"/>
    <n v="2302"/>
  </r>
  <r>
    <x v="26"/>
    <x v="2"/>
    <x v="10"/>
    <n v="9517"/>
    <n v="13"/>
    <n v="488"/>
    <n v="15128"/>
    <n v="61.1"/>
    <n v="3659"/>
    <n v="9243"/>
  </r>
  <r>
    <x v="26"/>
    <x v="2"/>
    <x v="11"/>
    <n v="4093"/>
    <n v="8"/>
    <n v="475"/>
    <n v="14725"/>
    <n v="27.33"/>
    <n v="1709"/>
    <n v="4024"/>
  </r>
  <r>
    <x v="26"/>
    <x v="2"/>
    <x v="12"/>
    <n v="1432"/>
    <n v="4"/>
    <n v="123"/>
    <n v="3813"/>
    <n v="37.06"/>
    <m/>
    <n v="1413"/>
  </r>
  <r>
    <x v="26"/>
    <x v="2"/>
    <x v="13"/>
    <m/>
    <n v="2"/>
    <n v="48"/>
    <n v="1488"/>
    <m/>
    <m/>
    <m/>
  </r>
  <r>
    <x v="26"/>
    <x v="2"/>
    <x v="14"/>
    <m/>
    <n v="2"/>
    <n v="42"/>
    <n v="1302"/>
    <m/>
    <m/>
    <m/>
  </r>
  <r>
    <x v="26"/>
    <x v="2"/>
    <x v="15"/>
    <m/>
    <n v="5"/>
    <n v="229"/>
    <n v="7099"/>
    <m/>
    <n v="747"/>
    <m/>
  </r>
  <r>
    <x v="26"/>
    <x v="2"/>
    <x v="16"/>
    <m/>
    <n v="10"/>
    <n v="1125"/>
    <n v="34875"/>
    <m/>
    <m/>
    <m/>
  </r>
  <r>
    <x v="26"/>
    <x v="2"/>
    <x v="17"/>
    <n v="31838"/>
    <n v="9"/>
    <n v="1103"/>
    <n v="34193"/>
    <n v="81.290000000000006"/>
    <n v="17221"/>
    <n v="27796"/>
  </r>
  <r>
    <x v="26"/>
    <x v="2"/>
    <x v="18"/>
    <n v="12943"/>
    <n v="19"/>
    <n v="673"/>
    <n v="20863"/>
    <n v="57.86"/>
    <n v="7683"/>
    <n v="12071"/>
  </r>
  <r>
    <x v="26"/>
    <x v="2"/>
    <x v="19"/>
    <n v="21727"/>
    <n v="24"/>
    <n v="870"/>
    <n v="26970"/>
    <n v="75.180000000000007"/>
    <n v="10410"/>
    <n v="20276"/>
  </r>
  <r>
    <x v="26"/>
    <x v="2"/>
    <x v="20"/>
    <n v="60491"/>
    <n v="38"/>
    <n v="2533"/>
    <n v="78523"/>
    <n v="64.78"/>
    <n v="30920"/>
    <n v="50868"/>
  </r>
  <r>
    <x v="26"/>
    <x v="2"/>
    <x v="21"/>
    <m/>
    <n v="4"/>
    <n v="223"/>
    <n v="6913"/>
    <m/>
    <m/>
    <m/>
  </r>
  <r>
    <x v="26"/>
    <x v="2"/>
    <x v="22"/>
    <m/>
    <n v="4"/>
    <n v="250"/>
    <n v="7750"/>
    <m/>
    <m/>
    <m/>
  </r>
  <r>
    <x v="26"/>
    <x v="2"/>
    <x v="23"/>
    <m/>
    <n v="2"/>
    <n v="30"/>
    <n v="930"/>
    <m/>
    <m/>
    <m/>
  </r>
  <r>
    <x v="26"/>
    <x v="2"/>
    <x v="24"/>
    <n v="68991"/>
    <n v="48"/>
    <n v="3036"/>
    <n v="94116"/>
    <n v="61.94"/>
    <n v="37340"/>
    <n v="58294"/>
  </r>
  <r>
    <x v="26"/>
    <x v="2"/>
    <x v="25"/>
    <n v="23882"/>
    <n v="21"/>
    <n v="1011"/>
    <n v="31341"/>
    <n v="70.22"/>
    <n v="17686"/>
    <n v="22008"/>
  </r>
  <r>
    <x v="26"/>
    <x v="2"/>
    <x v="26"/>
    <m/>
    <n v="8"/>
    <n v="423"/>
    <n v="13113"/>
    <m/>
    <m/>
    <m/>
  </r>
  <r>
    <x v="26"/>
    <x v="2"/>
    <x v="27"/>
    <n v="25634"/>
    <n v="15"/>
    <n v="1087"/>
    <n v="33697"/>
    <n v="73.38"/>
    <n v="11932"/>
    <n v="24728"/>
  </r>
  <r>
    <x v="26"/>
    <x v="2"/>
    <x v="28"/>
    <m/>
    <n v="3"/>
    <n v="44"/>
    <n v="1364"/>
    <m/>
    <m/>
    <m/>
  </r>
  <r>
    <x v="26"/>
    <x v="2"/>
    <x v="29"/>
    <m/>
    <n v="4"/>
    <n v="437"/>
    <n v="13547"/>
    <n v="10.54"/>
    <m/>
    <n v="1428"/>
  </r>
  <r>
    <x v="26"/>
    <x v="2"/>
    <x v="30"/>
    <m/>
    <n v="7"/>
    <n v="347"/>
    <n v="10757"/>
    <m/>
    <m/>
    <m/>
  </r>
  <r>
    <x v="26"/>
    <x v="2"/>
    <x v="31"/>
    <m/>
    <n v="1"/>
    <n v="19"/>
    <n v="589"/>
    <m/>
    <m/>
    <m/>
  </r>
  <r>
    <x v="26"/>
    <x v="2"/>
    <x v="32"/>
    <m/>
    <n v="4"/>
    <n v="409"/>
    <n v="12679"/>
    <m/>
    <m/>
    <m/>
  </r>
  <r>
    <x v="26"/>
    <x v="2"/>
    <x v="33"/>
    <m/>
    <n v="4"/>
    <n v="161"/>
    <n v="4991"/>
    <n v="65.84"/>
    <n v="2224"/>
    <n v="3286"/>
  </r>
  <r>
    <x v="26"/>
    <x v="2"/>
    <x v="34"/>
    <n v="377025"/>
    <n v="323"/>
    <n v="18256"/>
    <n v="565936"/>
    <n v="60.32"/>
    <n v="193373"/>
    <n v="341360"/>
  </r>
  <r>
    <x v="26"/>
    <x v="3"/>
    <x v="0"/>
    <n v="38881"/>
    <n v="48"/>
    <n v="6294"/>
    <n v="195114"/>
    <n v="9.0299999999999994"/>
    <n v="21017"/>
    <n v="17628"/>
  </r>
  <r>
    <x v="26"/>
    <x v="3"/>
    <x v="1"/>
    <n v="39725"/>
    <n v="25"/>
    <n v="3409"/>
    <n v="105679"/>
    <n v="17.64"/>
    <n v="21057"/>
    <n v="18639"/>
  </r>
  <r>
    <x v="26"/>
    <x v="3"/>
    <x v="2"/>
    <n v="38570"/>
    <n v="25"/>
    <n v="3147"/>
    <n v="97557"/>
    <n v="16.73"/>
    <n v="17304"/>
    <n v="16326"/>
  </r>
  <r>
    <x v="26"/>
    <x v="3"/>
    <x v="3"/>
    <n v="18940"/>
    <n v="20"/>
    <n v="1809"/>
    <n v="56079"/>
    <n v="15.37"/>
    <n v="8973"/>
    <n v="8619"/>
  </r>
  <r>
    <x v="26"/>
    <x v="3"/>
    <x v="4"/>
    <n v="24422"/>
    <n v="22"/>
    <n v="3064"/>
    <n v="94984"/>
    <n v="16.329999999999998"/>
    <n v="9650"/>
    <n v="15515"/>
  </r>
  <r>
    <x v="26"/>
    <x v="3"/>
    <x v="5"/>
    <n v="24366"/>
    <n v="13"/>
    <n v="1350"/>
    <n v="41850"/>
    <n v="23.69"/>
    <n v="11890"/>
    <n v="9916"/>
  </r>
  <r>
    <x v="26"/>
    <x v="3"/>
    <x v="6"/>
    <n v="25467"/>
    <n v="12"/>
    <n v="1660"/>
    <n v="51460"/>
    <n v="24.49"/>
    <n v="12763"/>
    <n v="12605"/>
  </r>
  <r>
    <x v="26"/>
    <x v="3"/>
    <x v="7"/>
    <m/>
    <n v="5"/>
    <n v="848"/>
    <n v="26288"/>
    <m/>
    <m/>
    <m/>
  </r>
  <r>
    <x v="26"/>
    <x v="3"/>
    <x v="8"/>
    <n v="9440"/>
    <n v="13"/>
    <n v="1723"/>
    <n v="53413"/>
    <n v="7.79"/>
    <n v="5601"/>
    <n v="4159"/>
  </r>
  <r>
    <x v="26"/>
    <x v="3"/>
    <x v="9"/>
    <n v="10731"/>
    <n v="11"/>
    <n v="981"/>
    <n v="30411"/>
    <n v="13.27"/>
    <n v="4767"/>
    <n v="4035"/>
  </r>
  <r>
    <x v="26"/>
    <x v="3"/>
    <x v="10"/>
    <n v="26313"/>
    <n v="20"/>
    <n v="2281"/>
    <n v="70711"/>
    <n v="16.329999999999998"/>
    <n v="13688"/>
    <n v="11545"/>
  </r>
  <r>
    <x v="26"/>
    <x v="3"/>
    <x v="11"/>
    <n v="6328"/>
    <n v="5"/>
    <n v="496"/>
    <n v="15376"/>
    <n v="20.27"/>
    <n v="4155"/>
    <n v="3116"/>
  </r>
  <r>
    <x v="26"/>
    <x v="3"/>
    <x v="12"/>
    <n v="7059"/>
    <n v="10"/>
    <n v="909"/>
    <n v="28179"/>
    <n v="9.0399999999999991"/>
    <m/>
    <n v="2547"/>
  </r>
  <r>
    <x v="26"/>
    <x v="3"/>
    <x v="13"/>
    <m/>
    <n v="2"/>
    <n v="304"/>
    <n v="9424"/>
    <m/>
    <m/>
    <m/>
  </r>
  <r>
    <x v="26"/>
    <x v="3"/>
    <x v="14"/>
    <n v="8515"/>
    <n v="10"/>
    <n v="857"/>
    <n v="26567"/>
    <n v="11.44"/>
    <n v="3426"/>
    <n v="3038"/>
  </r>
  <r>
    <x v="26"/>
    <x v="3"/>
    <x v="15"/>
    <n v="4937"/>
    <n v="9"/>
    <n v="1146"/>
    <n v="35526"/>
    <n v="7.61"/>
    <n v="2535"/>
    <n v="2705"/>
  </r>
  <r>
    <x v="26"/>
    <x v="3"/>
    <x v="16"/>
    <m/>
    <n v="3"/>
    <n v="393"/>
    <n v="12183"/>
    <m/>
    <m/>
    <m/>
  </r>
  <r>
    <x v="26"/>
    <x v="3"/>
    <x v="17"/>
    <s v="-"/>
    <s v="-"/>
    <s v="-"/>
    <s v="-"/>
    <s v="-"/>
    <s v="-"/>
    <s v="-"/>
  </r>
  <r>
    <x v="26"/>
    <x v="3"/>
    <x v="18"/>
    <n v="19573"/>
    <n v="17"/>
    <n v="1318"/>
    <n v="40858"/>
    <n v="22.69"/>
    <n v="13728"/>
    <n v="9271"/>
  </r>
  <r>
    <x v="26"/>
    <x v="3"/>
    <x v="19"/>
    <n v="50580"/>
    <n v="17"/>
    <n v="3562"/>
    <n v="110422"/>
    <n v="24.11"/>
    <n v="20281"/>
    <n v="26619"/>
  </r>
  <r>
    <x v="26"/>
    <x v="3"/>
    <x v="20"/>
    <n v="47889"/>
    <n v="37"/>
    <n v="4239"/>
    <n v="131409"/>
    <n v="16.75"/>
    <n v="28905"/>
    <n v="22011"/>
  </r>
  <r>
    <x v="26"/>
    <x v="3"/>
    <x v="21"/>
    <n v="8963"/>
    <n v="7"/>
    <n v="561"/>
    <n v="17391"/>
    <n v="22.48"/>
    <n v="6196"/>
    <n v="3909"/>
  </r>
  <r>
    <x v="26"/>
    <x v="3"/>
    <x v="22"/>
    <n v="8167"/>
    <n v="4"/>
    <n v="524"/>
    <n v="16244"/>
    <n v="22.56"/>
    <n v="7080"/>
    <n v="3664"/>
  </r>
  <r>
    <x v="26"/>
    <x v="3"/>
    <x v="23"/>
    <n v="7624"/>
    <n v="7"/>
    <n v="832"/>
    <n v="25792"/>
    <n v="13.27"/>
    <n v="4929"/>
    <n v="3423"/>
  </r>
  <r>
    <x v="26"/>
    <x v="3"/>
    <x v="24"/>
    <n v="72643"/>
    <n v="55"/>
    <n v="6156"/>
    <n v="190836"/>
    <n v="17.3"/>
    <n v="47110"/>
    <n v="33007"/>
  </r>
  <r>
    <x v="26"/>
    <x v="3"/>
    <x v="25"/>
    <n v="29400"/>
    <n v="14"/>
    <n v="1317"/>
    <n v="40827"/>
    <n v="33.93"/>
    <n v="23153"/>
    <n v="13852"/>
  </r>
  <r>
    <x v="26"/>
    <x v="3"/>
    <x v="26"/>
    <n v="18992"/>
    <n v="6"/>
    <n v="1284"/>
    <n v="39804"/>
    <n v="23.91"/>
    <n v="14238"/>
    <n v="9519"/>
  </r>
  <r>
    <x v="26"/>
    <x v="3"/>
    <x v="27"/>
    <n v="21481"/>
    <n v="8"/>
    <n v="1524"/>
    <n v="47244"/>
    <n v="23.44"/>
    <n v="11027"/>
    <n v="11075"/>
  </r>
  <r>
    <x v="26"/>
    <x v="3"/>
    <x v="28"/>
    <m/>
    <n v="9"/>
    <n v="3864"/>
    <n v="119784"/>
    <m/>
    <m/>
    <m/>
  </r>
  <r>
    <x v="26"/>
    <x v="3"/>
    <x v="29"/>
    <m/>
    <n v="9"/>
    <n v="1251"/>
    <n v="38781"/>
    <n v="11.33"/>
    <m/>
    <n v="4394"/>
  </r>
  <r>
    <x v="26"/>
    <x v="3"/>
    <x v="30"/>
    <m/>
    <n v="7"/>
    <n v="637"/>
    <n v="19747"/>
    <m/>
    <m/>
    <m/>
  </r>
  <r>
    <x v="26"/>
    <x v="3"/>
    <x v="31"/>
    <m/>
    <n v="5"/>
    <n v="271"/>
    <n v="8401"/>
    <m/>
    <m/>
    <m/>
  </r>
  <r>
    <x v="26"/>
    <x v="3"/>
    <x v="32"/>
    <m/>
    <n v="3"/>
    <n v="510"/>
    <n v="15810"/>
    <m/>
    <m/>
    <m/>
  </r>
  <r>
    <x v="26"/>
    <x v="3"/>
    <x v="33"/>
    <n v="10358"/>
    <n v="12"/>
    <n v="981"/>
    <n v="30411"/>
    <n v="21.93"/>
    <n v="6107"/>
    <n v="6669"/>
  </r>
  <r>
    <x v="26"/>
    <x v="3"/>
    <x v="34"/>
    <n v="575358"/>
    <n v="415"/>
    <n v="53346"/>
    <n v="1653726"/>
    <n v="16.559999999999999"/>
    <n v="319982"/>
    <n v="273822"/>
  </r>
  <r>
    <x v="26"/>
    <x v="4"/>
    <x v="0"/>
    <n v="154781"/>
    <n v="248"/>
    <n v="10304"/>
    <n v="319424"/>
    <n v="26.5"/>
    <n v="81295"/>
    <n v="84643"/>
  </r>
  <r>
    <x v="26"/>
    <x v="4"/>
    <x v="1"/>
    <n v="511441"/>
    <n v="284"/>
    <n v="16918"/>
    <n v="524458"/>
    <n v="62.35"/>
    <n v="242616"/>
    <n v="326986"/>
  </r>
  <r>
    <x v="26"/>
    <x v="4"/>
    <x v="2"/>
    <n v="69926"/>
    <n v="109"/>
    <n v="4301"/>
    <n v="133331"/>
    <n v="25.95"/>
    <n v="35846"/>
    <n v="34595"/>
  </r>
  <r>
    <x v="26"/>
    <x v="4"/>
    <x v="3"/>
    <n v="90856"/>
    <n v="148"/>
    <n v="4529"/>
    <n v="140399"/>
    <n v="36.07"/>
    <n v="52110"/>
    <n v="50638"/>
  </r>
  <r>
    <x v="26"/>
    <x v="4"/>
    <x v="4"/>
    <n v="65629"/>
    <n v="91"/>
    <n v="4432"/>
    <n v="137392"/>
    <n v="27.76"/>
    <n v="30265"/>
    <n v="38146"/>
  </r>
  <r>
    <x v="26"/>
    <x v="4"/>
    <x v="5"/>
    <n v="156191"/>
    <n v="120"/>
    <n v="5235"/>
    <n v="162285"/>
    <n v="53.09"/>
    <n v="88914"/>
    <n v="86151"/>
  </r>
  <r>
    <x v="26"/>
    <x v="4"/>
    <x v="6"/>
    <n v="103048"/>
    <n v="106"/>
    <n v="4009"/>
    <n v="124279"/>
    <n v="46.42"/>
    <n v="58637"/>
    <n v="57696"/>
  </r>
  <r>
    <x v="26"/>
    <x v="4"/>
    <x v="7"/>
    <n v="16648"/>
    <n v="31"/>
    <n v="1173"/>
    <n v="36363"/>
    <n v="24.17"/>
    <n v="8271"/>
    <n v="8788"/>
  </r>
  <r>
    <x v="26"/>
    <x v="4"/>
    <x v="8"/>
    <n v="29161"/>
    <n v="55"/>
    <n v="2457"/>
    <n v="76167"/>
    <n v="20.77"/>
    <n v="16836"/>
    <n v="15823"/>
  </r>
  <r>
    <x v="26"/>
    <x v="4"/>
    <x v="9"/>
    <n v="48975"/>
    <n v="81"/>
    <n v="2230"/>
    <n v="69130"/>
    <n v="42.03"/>
    <n v="19966"/>
    <n v="29053"/>
  </r>
  <r>
    <x v="26"/>
    <x v="4"/>
    <x v="10"/>
    <n v="89792"/>
    <n v="114"/>
    <n v="4367"/>
    <n v="135377"/>
    <n v="36.99"/>
    <n v="47175"/>
    <n v="50081"/>
  </r>
  <r>
    <x v="26"/>
    <x v="4"/>
    <x v="11"/>
    <n v="22274"/>
    <n v="39"/>
    <n v="1660"/>
    <n v="51460"/>
    <n v="26.35"/>
    <n v="13586"/>
    <n v="13562"/>
  </r>
  <r>
    <x v="26"/>
    <x v="4"/>
    <x v="12"/>
    <n v="52675"/>
    <n v="95"/>
    <n v="2705"/>
    <n v="83855"/>
    <n v="35.96"/>
    <n v="32745"/>
    <n v="30158"/>
  </r>
  <r>
    <x v="26"/>
    <x v="4"/>
    <x v="13"/>
    <n v="18505"/>
    <n v="35"/>
    <n v="911"/>
    <n v="28241"/>
    <n v="34.93"/>
    <n v="10473"/>
    <n v="9864"/>
  </r>
  <r>
    <x v="26"/>
    <x v="4"/>
    <x v="14"/>
    <n v="21467"/>
    <n v="39"/>
    <n v="1258"/>
    <n v="38998"/>
    <n v="24.42"/>
    <n v="10132"/>
    <n v="9522"/>
  </r>
  <r>
    <x v="26"/>
    <x v="4"/>
    <x v="15"/>
    <n v="16200"/>
    <n v="49"/>
    <n v="1698"/>
    <n v="52638"/>
    <n v="18.28"/>
    <n v="9407"/>
    <n v="9621"/>
  </r>
  <r>
    <x v="26"/>
    <x v="4"/>
    <x v="16"/>
    <n v="168740"/>
    <n v="90"/>
    <n v="5037"/>
    <n v="156147"/>
    <n v="73.25"/>
    <n v="91838"/>
    <n v="114385"/>
  </r>
  <r>
    <x v="26"/>
    <x v="4"/>
    <x v="17"/>
    <n v="138976"/>
    <n v="58"/>
    <n v="4085"/>
    <n v="126635"/>
    <n v="77.459999999999994"/>
    <n v="73809"/>
    <n v="98095"/>
  </r>
  <r>
    <x v="26"/>
    <x v="4"/>
    <x v="18"/>
    <n v="70739"/>
    <n v="95"/>
    <n v="2910"/>
    <n v="90210"/>
    <n v="44.82"/>
    <n v="45759"/>
    <n v="40433"/>
  </r>
  <r>
    <x v="26"/>
    <x v="4"/>
    <x v="19"/>
    <n v="130542"/>
    <n v="141"/>
    <n v="5790"/>
    <n v="179490"/>
    <n v="42.85"/>
    <n v="60320"/>
    <n v="76908"/>
  </r>
  <r>
    <x v="26"/>
    <x v="4"/>
    <x v="20"/>
    <n v="362497"/>
    <n v="306"/>
    <n v="12839"/>
    <n v="398009"/>
    <n v="52.57"/>
    <n v="199282"/>
    <n v="209246"/>
  </r>
  <r>
    <x v="26"/>
    <x v="4"/>
    <x v="21"/>
    <n v="24376"/>
    <n v="37"/>
    <n v="1168"/>
    <n v="36208"/>
    <n v="32.19"/>
    <n v="17621"/>
    <n v="11656"/>
  </r>
  <r>
    <x v="26"/>
    <x v="4"/>
    <x v="22"/>
    <n v="39364"/>
    <n v="27"/>
    <n v="1329"/>
    <n v="41199"/>
    <n v="52.88"/>
    <n v="32717"/>
    <n v="21787"/>
  </r>
  <r>
    <x v="26"/>
    <x v="4"/>
    <x v="23"/>
    <n v="21222"/>
    <n v="46"/>
    <n v="1298"/>
    <n v="40238"/>
    <n v="27.73"/>
    <n v="13799"/>
    <n v="11156"/>
  </r>
  <r>
    <x v="26"/>
    <x v="4"/>
    <x v="24"/>
    <n v="447460"/>
    <n v="416"/>
    <n v="16634"/>
    <n v="515654"/>
    <n v="49.23"/>
    <n v="263420"/>
    <n v="253845"/>
  </r>
  <r>
    <x v="26"/>
    <x v="4"/>
    <x v="25"/>
    <n v="130544"/>
    <n v="149"/>
    <n v="4484"/>
    <n v="139004"/>
    <n v="53.53"/>
    <n v="102289"/>
    <n v="74411"/>
  </r>
  <r>
    <x v="26"/>
    <x v="4"/>
    <x v="26"/>
    <n v="49030"/>
    <n v="39"/>
    <n v="2149"/>
    <n v="66619"/>
    <n v="39.770000000000003"/>
    <n v="33209"/>
    <n v="26492"/>
  </r>
  <r>
    <x v="26"/>
    <x v="4"/>
    <x v="27"/>
    <n v="188395"/>
    <n v="96"/>
    <n v="5981"/>
    <n v="185411"/>
    <n v="58.91"/>
    <n v="87859"/>
    <n v="109229"/>
  </r>
  <r>
    <x v="26"/>
    <x v="4"/>
    <x v="28"/>
    <n v="29468"/>
    <n v="41"/>
    <n v="4521"/>
    <n v="140151"/>
    <n v="10.76"/>
    <n v="21567"/>
    <n v="15085"/>
  </r>
  <r>
    <x v="26"/>
    <x v="4"/>
    <x v="29"/>
    <n v="22761"/>
    <n v="46"/>
    <n v="2064"/>
    <n v="63984"/>
    <n v="19.39"/>
    <n v="12143"/>
    <n v="12408"/>
  </r>
  <r>
    <x v="26"/>
    <x v="4"/>
    <x v="30"/>
    <n v="82190"/>
    <n v="77"/>
    <n v="2287"/>
    <n v="70897"/>
    <n v="67.17"/>
    <n v="47073"/>
    <n v="47620"/>
  </r>
  <r>
    <x v="26"/>
    <x v="4"/>
    <x v="31"/>
    <n v="11466"/>
    <n v="24"/>
    <n v="455"/>
    <n v="14105"/>
    <n v="41.95"/>
    <n v="5182"/>
    <n v="5917"/>
  </r>
  <r>
    <x v="26"/>
    <x v="4"/>
    <x v="32"/>
    <n v="52004"/>
    <n v="31"/>
    <n v="1717"/>
    <n v="53227"/>
    <n v="61.58"/>
    <n v="32594"/>
    <n v="32775"/>
  </r>
  <r>
    <x v="26"/>
    <x v="4"/>
    <x v="33"/>
    <n v="47208"/>
    <n v="78"/>
    <n v="2108"/>
    <n v="65348"/>
    <n v="44.76"/>
    <n v="27942"/>
    <n v="29251"/>
  </r>
  <r>
    <x v="26"/>
    <x v="4"/>
    <x v="34"/>
    <n v="2898116"/>
    <n v="2967"/>
    <n v="124324"/>
    <n v="3854044"/>
    <n v="43.96"/>
    <n v="1589468"/>
    <n v="1694083"/>
  </r>
  <r>
    <x v="27"/>
    <x v="0"/>
    <x v="0"/>
    <n v="23941"/>
    <n v="30"/>
    <n v="939"/>
    <n v="28170"/>
    <n v="46.03"/>
    <n v="12291"/>
    <n v="12966"/>
  </r>
  <r>
    <x v="27"/>
    <x v="0"/>
    <x v="1"/>
    <n v="208015"/>
    <n v="57"/>
    <n v="7472"/>
    <n v="224160"/>
    <n v="59.58"/>
    <n v="98282"/>
    <n v="133565"/>
  </r>
  <r>
    <x v="27"/>
    <x v="0"/>
    <x v="2"/>
    <n v="3143"/>
    <n v="10"/>
    <n v="199"/>
    <n v="5970"/>
    <n v="30.44"/>
    <n v="1745"/>
    <n v="1817"/>
  </r>
  <r>
    <x v="27"/>
    <x v="0"/>
    <x v="3"/>
    <n v="16881"/>
    <n v="31"/>
    <n v="918"/>
    <n v="27540"/>
    <n v="35.85"/>
    <n v="11210"/>
    <n v="9874"/>
  </r>
  <r>
    <x v="27"/>
    <x v="0"/>
    <x v="4"/>
    <n v="6349"/>
    <n v="9"/>
    <n v="271"/>
    <n v="8130"/>
    <n v="36.61"/>
    <n v="2562"/>
    <n v="2976"/>
  </r>
  <r>
    <x v="27"/>
    <x v="0"/>
    <x v="5"/>
    <n v="63351"/>
    <n v="20"/>
    <n v="1634"/>
    <n v="49020"/>
    <n v="66.989999999999995"/>
    <n v="36812"/>
    <n v="32838"/>
  </r>
  <r>
    <x v="27"/>
    <x v="0"/>
    <x v="6"/>
    <n v="12513"/>
    <n v="10"/>
    <n v="462"/>
    <n v="13860"/>
    <n v="47.16"/>
    <n v="7573"/>
    <n v="6537"/>
  </r>
  <r>
    <x v="27"/>
    <x v="0"/>
    <x v="7"/>
    <m/>
    <n v="5"/>
    <n v="66"/>
    <n v="1980"/>
    <m/>
    <m/>
    <m/>
  </r>
  <r>
    <x v="27"/>
    <x v="0"/>
    <x v="8"/>
    <m/>
    <n v="8"/>
    <n v="150"/>
    <n v="4500"/>
    <m/>
    <m/>
    <m/>
  </r>
  <r>
    <x v="27"/>
    <x v="0"/>
    <x v="9"/>
    <n v="10238"/>
    <n v="21"/>
    <n v="418"/>
    <n v="12540"/>
    <n v="61.94"/>
    <n v="3344"/>
    <n v="7767"/>
  </r>
  <r>
    <x v="27"/>
    <x v="0"/>
    <x v="10"/>
    <n v="8262"/>
    <n v="15"/>
    <n v="402"/>
    <n v="12060"/>
    <n v="41.04"/>
    <n v="4009"/>
    <n v="4949"/>
  </r>
  <r>
    <x v="27"/>
    <x v="0"/>
    <x v="11"/>
    <n v="7238"/>
    <n v="9"/>
    <n v="297"/>
    <n v="8910"/>
    <n v="38.75"/>
    <n v="4458"/>
    <n v="3453"/>
  </r>
  <r>
    <x v="27"/>
    <x v="0"/>
    <x v="12"/>
    <n v="10407"/>
    <n v="25"/>
    <n v="721"/>
    <n v="21630"/>
    <n v="32.56"/>
    <n v="5395"/>
    <n v="7043"/>
  </r>
  <r>
    <x v="27"/>
    <x v="0"/>
    <x v="13"/>
    <m/>
    <n v="5"/>
    <n v="81"/>
    <n v="2430"/>
    <m/>
    <m/>
    <m/>
  </r>
  <r>
    <x v="27"/>
    <x v="0"/>
    <x v="14"/>
    <m/>
    <n v="8"/>
    <n v="187"/>
    <n v="5610"/>
    <m/>
    <m/>
    <m/>
  </r>
  <r>
    <x v="27"/>
    <x v="0"/>
    <x v="15"/>
    <m/>
    <n v="7"/>
    <n v="56"/>
    <n v="1680"/>
    <m/>
    <n v="150"/>
    <m/>
  </r>
  <r>
    <x v="27"/>
    <x v="0"/>
    <x v="16"/>
    <n v="69882"/>
    <n v="23"/>
    <n v="2368"/>
    <n v="71040"/>
    <n v="65.959999999999994"/>
    <n v="37425"/>
    <n v="46861"/>
  </r>
  <r>
    <x v="27"/>
    <x v="0"/>
    <x v="17"/>
    <n v="67337"/>
    <n v="20"/>
    <n v="2258"/>
    <n v="67740"/>
    <n v="66.67"/>
    <n v="36330"/>
    <n v="45159"/>
  </r>
  <r>
    <x v="27"/>
    <x v="0"/>
    <x v="18"/>
    <n v="8436"/>
    <n v="13"/>
    <n v="304"/>
    <n v="9120"/>
    <n v="49.73"/>
    <n v="5036"/>
    <n v="4535"/>
  </r>
  <r>
    <x v="27"/>
    <x v="0"/>
    <x v="19"/>
    <n v="7663"/>
    <n v="17"/>
    <n v="309"/>
    <n v="9270"/>
    <n v="50.79"/>
    <n v="3322"/>
    <n v="4708"/>
  </r>
  <r>
    <x v="27"/>
    <x v="0"/>
    <x v="20"/>
    <n v="112817"/>
    <n v="70"/>
    <n v="3811"/>
    <n v="114330"/>
    <n v="57.65"/>
    <n v="64786"/>
    <n v="65916"/>
  </r>
  <r>
    <x v="27"/>
    <x v="0"/>
    <x v="21"/>
    <m/>
    <n v="7"/>
    <n v="131"/>
    <n v="3930"/>
    <m/>
    <m/>
    <m/>
  </r>
  <r>
    <x v="27"/>
    <x v="0"/>
    <x v="22"/>
    <m/>
    <n v="3"/>
    <n v="177"/>
    <n v="5310"/>
    <m/>
    <m/>
    <m/>
  </r>
  <r>
    <x v="27"/>
    <x v="0"/>
    <x v="23"/>
    <m/>
    <n v="12"/>
    <n v="178"/>
    <n v="5340"/>
    <m/>
    <m/>
    <m/>
  </r>
  <r>
    <x v="27"/>
    <x v="0"/>
    <x v="24"/>
    <n v="122903"/>
    <n v="92"/>
    <n v="4297"/>
    <n v="128910"/>
    <n v="55.31"/>
    <n v="73665"/>
    <n v="71297"/>
  </r>
  <r>
    <x v="27"/>
    <x v="0"/>
    <x v="25"/>
    <n v="29183"/>
    <n v="48"/>
    <n v="1268"/>
    <n v="38040"/>
    <n v="40.799999999999997"/>
    <n v="24049"/>
    <n v="15520"/>
  </r>
  <r>
    <x v="27"/>
    <x v="0"/>
    <x v="26"/>
    <m/>
    <n v="5"/>
    <n v="182"/>
    <n v="5460"/>
    <m/>
    <m/>
    <m/>
  </r>
  <r>
    <x v="27"/>
    <x v="0"/>
    <x v="27"/>
    <n v="79917"/>
    <n v="27"/>
    <n v="2488"/>
    <n v="74640"/>
    <n v="58.11"/>
    <n v="34583"/>
    <n v="43374"/>
  </r>
  <r>
    <x v="27"/>
    <x v="0"/>
    <x v="28"/>
    <n v="7274"/>
    <n v="12"/>
    <n v="438"/>
    <n v="13140"/>
    <n v="34.32"/>
    <n v="5366"/>
    <n v="4509"/>
  </r>
  <r>
    <x v="27"/>
    <x v="0"/>
    <x v="29"/>
    <n v="3389"/>
    <n v="13"/>
    <n v="173"/>
    <n v="5190"/>
    <n v="39.9"/>
    <n v="2317"/>
    <n v="2071"/>
  </r>
  <r>
    <x v="27"/>
    <x v="0"/>
    <x v="30"/>
    <n v="24493"/>
    <n v="21"/>
    <n v="733"/>
    <n v="21990"/>
    <n v="68.3"/>
    <n v="17132"/>
    <n v="15019"/>
  </r>
  <r>
    <x v="27"/>
    <x v="0"/>
    <x v="31"/>
    <n v="1058"/>
    <n v="9"/>
    <n v="86"/>
    <n v="2580"/>
    <n v="28.33"/>
    <n v="631"/>
    <n v="731"/>
  </r>
  <r>
    <x v="27"/>
    <x v="0"/>
    <x v="32"/>
    <n v="12565"/>
    <n v="5"/>
    <n v="516"/>
    <n v="15480"/>
    <n v="43.33"/>
    <n v="6298"/>
    <n v="6708"/>
  </r>
  <r>
    <x v="27"/>
    <x v="0"/>
    <x v="33"/>
    <n v="8920"/>
    <n v="22"/>
    <n v="463"/>
    <n v="13890"/>
    <n v="42.58"/>
    <n v="5303"/>
    <n v="5914"/>
  </r>
  <r>
    <x v="27"/>
    <x v="0"/>
    <x v="34"/>
    <n v="760451"/>
    <n v="577"/>
    <n v="27898"/>
    <n v="836940"/>
    <n v="54.06"/>
    <n v="410938"/>
    <n v="452450"/>
  </r>
  <r>
    <x v="27"/>
    <x v="1"/>
    <x v="0"/>
    <n v="60711"/>
    <n v="133"/>
    <n v="1617"/>
    <n v="48510"/>
    <n v="56.66"/>
    <n v="31825"/>
    <n v="27484"/>
  </r>
  <r>
    <x v="27"/>
    <x v="1"/>
    <x v="1"/>
    <n v="117451"/>
    <n v="175"/>
    <n v="3338"/>
    <n v="100140"/>
    <n v="60.09"/>
    <n v="54052"/>
    <n v="60172"/>
  </r>
  <r>
    <x v="27"/>
    <x v="1"/>
    <x v="2"/>
    <n v="18508"/>
    <n v="61"/>
    <n v="560"/>
    <n v="16800"/>
    <n v="45.01"/>
    <n v="9967"/>
    <n v="7561"/>
  </r>
  <r>
    <x v="27"/>
    <x v="1"/>
    <x v="3"/>
    <n v="44379"/>
    <n v="83"/>
    <n v="1299"/>
    <n v="38970"/>
    <n v="57.46"/>
    <n v="26808"/>
    <n v="22391"/>
  </r>
  <r>
    <x v="27"/>
    <x v="1"/>
    <x v="4"/>
    <n v="30118"/>
    <n v="55"/>
    <n v="831"/>
    <n v="24930"/>
    <n v="53.66"/>
    <n v="15059"/>
    <n v="13378"/>
  </r>
  <r>
    <x v="27"/>
    <x v="1"/>
    <x v="5"/>
    <n v="59830"/>
    <n v="77"/>
    <n v="1308"/>
    <n v="39240"/>
    <n v="62.6"/>
    <n v="33824"/>
    <n v="24563"/>
  </r>
  <r>
    <x v="27"/>
    <x v="1"/>
    <x v="6"/>
    <n v="46048"/>
    <n v="69"/>
    <n v="1113"/>
    <n v="33390"/>
    <n v="60.17"/>
    <n v="30371"/>
    <n v="20091"/>
  </r>
  <r>
    <x v="27"/>
    <x v="1"/>
    <x v="7"/>
    <n v="8736"/>
    <n v="20"/>
    <n v="247"/>
    <n v="7410"/>
    <n v="63.72"/>
    <n v="4903"/>
    <n v="4722"/>
  </r>
  <r>
    <x v="27"/>
    <x v="1"/>
    <x v="8"/>
    <n v="15984"/>
    <n v="31"/>
    <n v="475"/>
    <n v="14250"/>
    <n v="58.6"/>
    <n v="9652"/>
    <n v="8351"/>
  </r>
  <r>
    <x v="27"/>
    <x v="1"/>
    <x v="9"/>
    <n v="21808"/>
    <n v="41"/>
    <n v="676"/>
    <n v="20280"/>
    <n v="61.3"/>
    <n v="11305"/>
    <n v="12431"/>
  </r>
  <r>
    <x v="27"/>
    <x v="1"/>
    <x v="10"/>
    <n v="48031"/>
    <n v="66"/>
    <n v="1194"/>
    <n v="35820"/>
    <n v="63.71"/>
    <n v="24479"/>
    <n v="22821"/>
  </r>
  <r>
    <x v="27"/>
    <x v="1"/>
    <x v="11"/>
    <n v="3897"/>
    <n v="16"/>
    <n v="376"/>
    <n v="11280"/>
    <n v="16.86"/>
    <n v="2569"/>
    <n v="1902"/>
  </r>
  <r>
    <x v="27"/>
    <x v="1"/>
    <x v="12"/>
    <n v="31683"/>
    <n v="57"/>
    <n v="954"/>
    <n v="28620"/>
    <n v="58.29"/>
    <n v="18635"/>
    <n v="16683"/>
  </r>
  <r>
    <x v="27"/>
    <x v="1"/>
    <x v="13"/>
    <n v="10994"/>
    <n v="25"/>
    <n v="468"/>
    <n v="14040"/>
    <n v="37.93"/>
    <n v="6206"/>
    <n v="5325"/>
  </r>
  <r>
    <x v="27"/>
    <x v="1"/>
    <x v="14"/>
    <n v="6353"/>
    <n v="18"/>
    <n v="190"/>
    <n v="5700"/>
    <n v="51.96"/>
    <n v="3859"/>
    <n v="2962"/>
  </r>
  <r>
    <x v="27"/>
    <x v="1"/>
    <x v="15"/>
    <n v="9998"/>
    <n v="28"/>
    <n v="267"/>
    <n v="8010"/>
    <n v="58.85"/>
    <n v="6069"/>
    <n v="4714"/>
  </r>
  <r>
    <x v="27"/>
    <x v="1"/>
    <x v="16"/>
    <n v="42826"/>
    <n v="53"/>
    <n v="1115"/>
    <n v="33450"/>
    <n v="61.69"/>
    <n v="21942"/>
    <n v="20634"/>
  </r>
  <r>
    <x v="27"/>
    <x v="1"/>
    <x v="17"/>
    <n v="26064"/>
    <n v="27"/>
    <n v="669"/>
    <n v="20070"/>
    <n v="66.349999999999994"/>
    <n v="13327"/>
    <n v="13317"/>
  </r>
  <r>
    <x v="27"/>
    <x v="1"/>
    <x v="18"/>
    <n v="26997"/>
    <n v="47"/>
    <n v="612"/>
    <n v="18360"/>
    <n v="67.650000000000006"/>
    <n v="16726"/>
    <n v="12420"/>
  </r>
  <r>
    <x v="27"/>
    <x v="1"/>
    <x v="19"/>
    <n v="37882"/>
    <n v="81"/>
    <n v="1024"/>
    <n v="30720"/>
    <n v="59.64"/>
    <n v="20782"/>
    <n v="18320"/>
  </r>
  <r>
    <x v="27"/>
    <x v="1"/>
    <x v="20"/>
    <n v="88931"/>
    <n v="155"/>
    <n v="2091"/>
    <n v="62730"/>
    <n v="61.95"/>
    <n v="45756"/>
    <n v="38863"/>
  </r>
  <r>
    <x v="27"/>
    <x v="1"/>
    <x v="21"/>
    <n v="11390"/>
    <n v="19"/>
    <n v="253"/>
    <n v="7590"/>
    <n v="60.08"/>
    <n v="7692"/>
    <n v="4560"/>
  </r>
  <r>
    <x v="27"/>
    <x v="1"/>
    <x v="22"/>
    <n v="13443"/>
    <n v="15"/>
    <n v="359"/>
    <n v="10770"/>
    <n v="58.65"/>
    <n v="9620"/>
    <n v="6317"/>
  </r>
  <r>
    <x v="27"/>
    <x v="1"/>
    <x v="23"/>
    <n v="9533"/>
    <n v="24"/>
    <n v="253"/>
    <n v="7590"/>
    <n v="66.5"/>
    <n v="6013"/>
    <n v="5047"/>
  </r>
  <r>
    <x v="27"/>
    <x v="1"/>
    <x v="24"/>
    <n v="123297"/>
    <n v="213"/>
    <n v="2956"/>
    <n v="88680"/>
    <n v="61.78"/>
    <n v="69081"/>
    <n v="54786"/>
  </r>
  <r>
    <x v="27"/>
    <x v="1"/>
    <x v="25"/>
    <n v="35104"/>
    <n v="63"/>
    <n v="845"/>
    <n v="25350"/>
    <n v="59.55"/>
    <n v="25694"/>
    <n v="15097"/>
  </r>
  <r>
    <x v="27"/>
    <x v="1"/>
    <x v="26"/>
    <n v="10387"/>
    <n v="19"/>
    <n v="250"/>
    <n v="7500"/>
    <n v="59.43"/>
    <n v="7224"/>
    <n v="4457"/>
  </r>
  <r>
    <x v="27"/>
    <x v="1"/>
    <x v="27"/>
    <n v="38670"/>
    <n v="46"/>
    <n v="947"/>
    <n v="28410"/>
    <n v="57.21"/>
    <n v="18151"/>
    <n v="16253"/>
  </r>
  <r>
    <x v="27"/>
    <x v="1"/>
    <x v="28"/>
    <n v="7195"/>
    <n v="17"/>
    <n v="175"/>
    <n v="5250"/>
    <n v="60.67"/>
    <n v="5917"/>
    <n v="3185"/>
  </r>
  <r>
    <x v="27"/>
    <x v="1"/>
    <x v="29"/>
    <n v="8743"/>
    <n v="19"/>
    <n v="201"/>
    <n v="6030"/>
    <n v="68.290000000000006"/>
    <n v="4629"/>
    <n v="4118"/>
  </r>
  <r>
    <x v="27"/>
    <x v="1"/>
    <x v="30"/>
    <n v="28808"/>
    <n v="42"/>
    <n v="573"/>
    <n v="17190"/>
    <n v="76.64"/>
    <n v="15743"/>
    <n v="13175"/>
  </r>
  <r>
    <x v="27"/>
    <x v="1"/>
    <x v="31"/>
    <n v="2764"/>
    <n v="9"/>
    <n v="76"/>
    <n v="2280"/>
    <n v="64.12"/>
    <n v="1836"/>
    <n v="1462"/>
  </r>
  <r>
    <x v="27"/>
    <x v="1"/>
    <x v="32"/>
    <n v="11790"/>
    <n v="19"/>
    <n v="285"/>
    <n v="8550"/>
    <n v="59.72"/>
    <n v="7029"/>
    <n v="5106"/>
  </r>
  <r>
    <x v="27"/>
    <x v="1"/>
    <x v="33"/>
    <n v="18975"/>
    <n v="39"/>
    <n v="472"/>
    <n v="14160"/>
    <n v="75.430000000000007"/>
    <n v="11237"/>
    <n v="10681"/>
  </r>
  <r>
    <x v="27"/>
    <x v="1"/>
    <x v="34"/>
    <n v="927964"/>
    <n v="1622"/>
    <n v="24444"/>
    <n v="733320"/>
    <n v="59.35"/>
    <n v="515572"/>
    <n v="435244"/>
  </r>
  <r>
    <x v="27"/>
    <x v="2"/>
    <x v="0"/>
    <n v="22058"/>
    <n v="31"/>
    <n v="1381"/>
    <n v="41430"/>
    <n v="46.17"/>
    <n v="9774"/>
    <n v="19127"/>
  </r>
  <r>
    <x v="27"/>
    <x v="2"/>
    <x v="1"/>
    <n v="53134"/>
    <n v="26"/>
    <n v="2548"/>
    <n v="76440"/>
    <n v="67.010000000000005"/>
    <n v="20006"/>
    <n v="51224"/>
  </r>
  <r>
    <x v="27"/>
    <x v="2"/>
    <x v="2"/>
    <n v="6120"/>
    <n v="10"/>
    <n v="342"/>
    <n v="10260"/>
    <n v="52.56"/>
    <n v="3833"/>
    <n v="5393"/>
  </r>
  <r>
    <x v="27"/>
    <x v="2"/>
    <x v="3"/>
    <n v="7440"/>
    <n v="14"/>
    <n v="506"/>
    <n v="15180"/>
    <n v="46.01"/>
    <n v="4454"/>
    <n v="6984"/>
  </r>
  <r>
    <x v="27"/>
    <x v="2"/>
    <x v="4"/>
    <n v="4639"/>
    <n v="6"/>
    <n v="271"/>
    <n v="8130"/>
    <n v="50.38"/>
    <n v="1774"/>
    <n v="4096"/>
  </r>
  <r>
    <x v="27"/>
    <x v="2"/>
    <x v="5"/>
    <n v="17387"/>
    <n v="11"/>
    <n v="993"/>
    <n v="29790"/>
    <n v="51.35"/>
    <n v="7873"/>
    <n v="15298"/>
  </r>
  <r>
    <x v="27"/>
    <x v="2"/>
    <x v="6"/>
    <n v="15338"/>
    <n v="13"/>
    <n v="753"/>
    <n v="22590"/>
    <n v="57.12"/>
    <n v="7325"/>
    <n v="12903"/>
  </r>
  <r>
    <x v="27"/>
    <x v="2"/>
    <x v="7"/>
    <s v="-"/>
    <s v="-"/>
    <s v="-"/>
    <s v="-"/>
    <s v="-"/>
    <s v="-"/>
    <s v="-"/>
  </r>
  <r>
    <x v="27"/>
    <x v="2"/>
    <x v="8"/>
    <m/>
    <n v="3"/>
    <n v="110"/>
    <n v="3300"/>
    <m/>
    <m/>
    <m/>
  </r>
  <r>
    <x v="27"/>
    <x v="2"/>
    <x v="9"/>
    <n v="2295"/>
    <n v="6"/>
    <n v="140"/>
    <n v="4200"/>
    <n v="48.19"/>
    <n v="886"/>
    <n v="2024"/>
  </r>
  <r>
    <x v="27"/>
    <x v="2"/>
    <x v="10"/>
    <n v="6924"/>
    <n v="12"/>
    <n v="478"/>
    <n v="14340"/>
    <n v="48.18"/>
    <n v="2732"/>
    <n v="6909"/>
  </r>
  <r>
    <x v="27"/>
    <x v="2"/>
    <x v="11"/>
    <n v="2308"/>
    <n v="7"/>
    <n v="359"/>
    <n v="10770"/>
    <n v="20.41"/>
    <n v="1260"/>
    <n v="2198"/>
  </r>
  <r>
    <x v="27"/>
    <x v="2"/>
    <x v="12"/>
    <m/>
    <n v="4"/>
    <n v="123"/>
    <n v="3690"/>
    <m/>
    <m/>
    <m/>
  </r>
  <r>
    <x v="27"/>
    <x v="2"/>
    <x v="13"/>
    <m/>
    <n v="2"/>
    <n v="48"/>
    <n v="1440"/>
    <m/>
    <m/>
    <m/>
  </r>
  <r>
    <x v="27"/>
    <x v="2"/>
    <x v="14"/>
    <m/>
    <n v="2"/>
    <n v="42"/>
    <n v="1260"/>
    <m/>
    <m/>
    <m/>
  </r>
  <r>
    <x v="27"/>
    <x v="2"/>
    <x v="15"/>
    <m/>
    <n v="4"/>
    <n v="213"/>
    <n v="6390"/>
    <m/>
    <n v="523"/>
    <m/>
  </r>
  <r>
    <x v="27"/>
    <x v="2"/>
    <x v="16"/>
    <m/>
    <n v="10"/>
    <n v="1125"/>
    <n v="33750"/>
    <m/>
    <m/>
    <m/>
  </r>
  <r>
    <x v="27"/>
    <x v="2"/>
    <x v="17"/>
    <n v="27313"/>
    <n v="9"/>
    <n v="1103"/>
    <n v="33090"/>
    <n v="71.77"/>
    <n v="13008"/>
    <n v="23750"/>
  </r>
  <r>
    <x v="27"/>
    <x v="2"/>
    <x v="18"/>
    <n v="11546"/>
    <n v="19"/>
    <n v="673"/>
    <n v="20190"/>
    <n v="52.63"/>
    <n v="6788"/>
    <n v="10626"/>
  </r>
  <r>
    <x v="27"/>
    <x v="2"/>
    <x v="19"/>
    <n v="17211"/>
    <n v="24"/>
    <n v="871"/>
    <n v="26130"/>
    <n v="62.54"/>
    <n v="8084"/>
    <n v="16343"/>
  </r>
  <r>
    <x v="27"/>
    <x v="2"/>
    <x v="20"/>
    <n v="50631"/>
    <n v="38"/>
    <n v="2511"/>
    <n v="75330"/>
    <n v="61.1"/>
    <n v="25700"/>
    <n v="46023"/>
  </r>
  <r>
    <x v="27"/>
    <x v="2"/>
    <x v="21"/>
    <m/>
    <n v="4"/>
    <n v="223"/>
    <n v="6690"/>
    <m/>
    <m/>
    <m/>
  </r>
  <r>
    <x v="27"/>
    <x v="2"/>
    <x v="22"/>
    <n v="6489"/>
    <n v="4"/>
    <n v="243"/>
    <n v="7290"/>
    <n v="67.59"/>
    <n v="4631"/>
    <n v="4927"/>
  </r>
  <r>
    <x v="27"/>
    <x v="2"/>
    <x v="23"/>
    <m/>
    <n v="2"/>
    <n v="30"/>
    <n v="900"/>
    <m/>
    <m/>
    <m/>
  </r>
  <r>
    <x v="27"/>
    <x v="2"/>
    <x v="24"/>
    <n v="59320"/>
    <n v="48"/>
    <n v="3007"/>
    <n v="90210"/>
    <n v="58.85"/>
    <n v="31639"/>
    <n v="53085"/>
  </r>
  <r>
    <x v="27"/>
    <x v="2"/>
    <x v="25"/>
    <n v="19622"/>
    <n v="20"/>
    <n v="985"/>
    <n v="29550"/>
    <n v="57.72"/>
    <n v="13927"/>
    <n v="17056"/>
  </r>
  <r>
    <x v="27"/>
    <x v="2"/>
    <x v="26"/>
    <m/>
    <n v="8"/>
    <n v="423"/>
    <n v="12690"/>
    <m/>
    <m/>
    <m/>
  </r>
  <r>
    <x v="27"/>
    <x v="2"/>
    <x v="27"/>
    <n v="24473"/>
    <n v="15"/>
    <n v="1066"/>
    <n v="31980"/>
    <n v="74.47"/>
    <n v="11965"/>
    <n v="23815"/>
  </r>
  <r>
    <x v="27"/>
    <x v="2"/>
    <x v="28"/>
    <m/>
    <n v="3"/>
    <n v="44"/>
    <n v="1320"/>
    <m/>
    <m/>
    <m/>
  </r>
  <r>
    <x v="27"/>
    <x v="2"/>
    <x v="29"/>
    <n v="1150"/>
    <n v="4"/>
    <n v="437"/>
    <n v="13110"/>
    <n v="8.6300000000000008"/>
    <n v="513"/>
    <n v="1132"/>
  </r>
  <r>
    <x v="27"/>
    <x v="2"/>
    <x v="30"/>
    <n v="6974"/>
    <n v="6"/>
    <n v="275"/>
    <n v="8250"/>
    <n v="82.02"/>
    <n v="4131"/>
    <n v="6767"/>
  </r>
  <r>
    <x v="27"/>
    <x v="2"/>
    <x v="31"/>
    <m/>
    <n v="1"/>
    <n v="19"/>
    <n v="570"/>
    <m/>
    <m/>
    <m/>
  </r>
  <r>
    <x v="27"/>
    <x v="2"/>
    <x v="32"/>
    <m/>
    <n v="4"/>
    <n v="409"/>
    <n v="12270"/>
    <m/>
    <m/>
    <m/>
  </r>
  <r>
    <x v="27"/>
    <x v="2"/>
    <x v="33"/>
    <n v="3030"/>
    <n v="4"/>
    <n v="198"/>
    <n v="5940"/>
    <n v="51.01"/>
    <n v="1752"/>
    <n v="3030"/>
  </r>
  <r>
    <x v="27"/>
    <x v="2"/>
    <x v="34"/>
    <n v="331244"/>
    <n v="317"/>
    <n v="17839"/>
    <n v="535170"/>
    <n v="56.43"/>
    <n v="164954"/>
    <n v="301978"/>
  </r>
  <r>
    <x v="27"/>
    <x v="3"/>
    <x v="0"/>
    <n v="40854"/>
    <n v="48"/>
    <n v="6284"/>
    <n v="188520"/>
    <n v="9.44"/>
    <n v="22168"/>
    <n v="17801"/>
  </r>
  <r>
    <x v="27"/>
    <x v="3"/>
    <x v="1"/>
    <n v="33730"/>
    <n v="24"/>
    <n v="3279"/>
    <n v="98370"/>
    <n v="15.92"/>
    <n v="17946"/>
    <n v="15659"/>
  </r>
  <r>
    <x v="27"/>
    <x v="3"/>
    <x v="2"/>
    <n v="37716"/>
    <n v="24"/>
    <n v="3044"/>
    <n v="91320"/>
    <n v="14.24"/>
    <n v="15013"/>
    <n v="13005"/>
  </r>
  <r>
    <x v="27"/>
    <x v="3"/>
    <x v="3"/>
    <n v="16669"/>
    <n v="19"/>
    <n v="1697"/>
    <n v="50910"/>
    <n v="15.27"/>
    <n v="9376"/>
    <n v="7773"/>
  </r>
  <r>
    <x v="27"/>
    <x v="3"/>
    <x v="4"/>
    <n v="25060"/>
    <n v="21"/>
    <n v="2995"/>
    <n v="89850"/>
    <n v="15.88"/>
    <n v="10058"/>
    <n v="14266"/>
  </r>
  <r>
    <x v="27"/>
    <x v="3"/>
    <x v="5"/>
    <n v="28062"/>
    <n v="13"/>
    <n v="1353"/>
    <n v="40590"/>
    <n v="25.46"/>
    <n v="13267"/>
    <n v="10333"/>
  </r>
  <r>
    <x v="27"/>
    <x v="3"/>
    <x v="6"/>
    <n v="24891"/>
    <n v="12"/>
    <n v="1660"/>
    <n v="49800"/>
    <n v="22.09"/>
    <n v="12589"/>
    <n v="11003"/>
  </r>
  <r>
    <x v="27"/>
    <x v="3"/>
    <x v="7"/>
    <m/>
    <n v="5"/>
    <n v="848"/>
    <n v="25440"/>
    <m/>
    <m/>
    <m/>
  </r>
  <r>
    <x v="27"/>
    <x v="3"/>
    <x v="8"/>
    <n v="10875"/>
    <n v="12"/>
    <n v="1639"/>
    <n v="49170"/>
    <n v="9.64"/>
    <n v="5670"/>
    <n v="4739"/>
  </r>
  <r>
    <x v="27"/>
    <x v="3"/>
    <x v="9"/>
    <n v="9902"/>
    <n v="11"/>
    <n v="981"/>
    <n v="29430"/>
    <n v="14.76"/>
    <n v="4491"/>
    <n v="4343"/>
  </r>
  <r>
    <x v="27"/>
    <x v="3"/>
    <x v="10"/>
    <n v="28500"/>
    <n v="19"/>
    <n v="2229"/>
    <n v="66870"/>
    <n v="17.37"/>
    <n v="12739"/>
    <n v="11614"/>
  </r>
  <r>
    <x v="27"/>
    <x v="3"/>
    <x v="11"/>
    <n v="4343"/>
    <n v="5"/>
    <n v="496"/>
    <n v="14880"/>
    <n v="13.92"/>
    <n v="3145"/>
    <n v="2071"/>
  </r>
  <r>
    <x v="27"/>
    <x v="3"/>
    <x v="12"/>
    <m/>
    <n v="10"/>
    <n v="909"/>
    <n v="27270"/>
    <m/>
    <m/>
    <m/>
  </r>
  <r>
    <x v="27"/>
    <x v="3"/>
    <x v="13"/>
    <m/>
    <n v="3"/>
    <n v="265"/>
    <n v="7950"/>
    <m/>
    <m/>
    <m/>
  </r>
  <r>
    <x v="27"/>
    <x v="3"/>
    <x v="14"/>
    <n v="6541"/>
    <n v="10"/>
    <n v="857"/>
    <n v="25710"/>
    <n v="8.64"/>
    <n v="3725"/>
    <n v="2222"/>
  </r>
  <r>
    <x v="27"/>
    <x v="3"/>
    <x v="15"/>
    <n v="5408"/>
    <n v="9"/>
    <n v="1146"/>
    <n v="34380"/>
    <n v="7.96"/>
    <n v="2665"/>
    <n v="2736"/>
  </r>
  <r>
    <x v="27"/>
    <x v="3"/>
    <x v="16"/>
    <m/>
    <n v="3"/>
    <n v="393"/>
    <n v="11790"/>
    <m/>
    <m/>
    <m/>
  </r>
  <r>
    <x v="27"/>
    <x v="3"/>
    <x v="17"/>
    <s v="-"/>
    <s v="-"/>
    <s v="-"/>
    <s v="-"/>
    <s v="-"/>
    <s v="-"/>
    <s v="-"/>
  </r>
  <r>
    <x v="27"/>
    <x v="3"/>
    <x v="18"/>
    <n v="18301"/>
    <n v="17"/>
    <n v="1325"/>
    <n v="39750"/>
    <n v="20.41"/>
    <n v="11096"/>
    <n v="8112"/>
  </r>
  <r>
    <x v="27"/>
    <x v="3"/>
    <x v="19"/>
    <n v="40632"/>
    <n v="17"/>
    <n v="3562"/>
    <n v="106860"/>
    <n v="19.850000000000001"/>
    <n v="15336"/>
    <n v="21207"/>
  </r>
  <r>
    <x v="27"/>
    <x v="3"/>
    <x v="20"/>
    <n v="39988"/>
    <n v="37"/>
    <n v="4362"/>
    <n v="130860"/>
    <n v="12.98"/>
    <n v="23172"/>
    <n v="16992"/>
  </r>
  <r>
    <x v="27"/>
    <x v="3"/>
    <x v="21"/>
    <n v="8943"/>
    <n v="7"/>
    <n v="569"/>
    <n v="17070"/>
    <n v="21.94"/>
    <n v="5317"/>
    <n v="3745"/>
  </r>
  <r>
    <x v="27"/>
    <x v="3"/>
    <x v="22"/>
    <m/>
    <n v="4"/>
    <n v="524"/>
    <n v="15720"/>
    <m/>
    <m/>
    <m/>
  </r>
  <r>
    <x v="27"/>
    <x v="3"/>
    <x v="23"/>
    <n v="6499"/>
    <n v="6"/>
    <n v="762"/>
    <n v="22860"/>
    <n v="12.1"/>
    <n v="3877"/>
    <n v="2765"/>
  </r>
  <r>
    <x v="27"/>
    <x v="3"/>
    <x v="24"/>
    <n v="61179"/>
    <n v="54"/>
    <n v="6217"/>
    <n v="186510"/>
    <n v="13.89"/>
    <n v="37118"/>
    <n v="25914"/>
  </r>
  <r>
    <x v="27"/>
    <x v="3"/>
    <x v="25"/>
    <n v="25258"/>
    <n v="14"/>
    <n v="1291"/>
    <n v="38730"/>
    <n v="27.21"/>
    <n v="18516"/>
    <n v="10539"/>
  </r>
  <r>
    <x v="27"/>
    <x v="3"/>
    <x v="26"/>
    <n v="15634"/>
    <n v="6"/>
    <n v="1284"/>
    <n v="38520"/>
    <n v="19.62"/>
    <n v="10656"/>
    <n v="7557"/>
  </r>
  <r>
    <x v="27"/>
    <x v="3"/>
    <x v="27"/>
    <n v="18753"/>
    <n v="8"/>
    <n v="1563"/>
    <n v="46890"/>
    <n v="19.52"/>
    <n v="9681"/>
    <n v="9154"/>
  </r>
  <r>
    <x v="27"/>
    <x v="3"/>
    <x v="28"/>
    <m/>
    <n v="9"/>
    <n v="924"/>
    <n v="27720"/>
    <m/>
    <m/>
    <m/>
  </r>
  <r>
    <x v="27"/>
    <x v="3"/>
    <x v="29"/>
    <n v="10971"/>
    <n v="9"/>
    <n v="1251"/>
    <n v="37530"/>
    <n v="13.46"/>
    <n v="4180"/>
    <n v="5053"/>
  </r>
  <r>
    <x v="27"/>
    <x v="3"/>
    <x v="30"/>
    <n v="14783"/>
    <n v="7"/>
    <n v="609"/>
    <n v="18270"/>
    <n v="30.91"/>
    <n v="8136"/>
    <n v="5648"/>
  </r>
  <r>
    <x v="27"/>
    <x v="3"/>
    <x v="31"/>
    <m/>
    <n v="5"/>
    <n v="271"/>
    <n v="8130"/>
    <m/>
    <m/>
    <m/>
  </r>
  <r>
    <x v="27"/>
    <x v="3"/>
    <x v="32"/>
    <m/>
    <n v="3"/>
    <n v="510"/>
    <n v="15300"/>
    <m/>
    <m/>
    <m/>
  </r>
  <r>
    <x v="27"/>
    <x v="3"/>
    <x v="33"/>
    <n v="6739"/>
    <n v="10"/>
    <n v="949"/>
    <n v="28470"/>
    <n v="15.67"/>
    <n v="3991"/>
    <n v="4461"/>
  </r>
  <r>
    <x v="27"/>
    <x v="3"/>
    <x v="34"/>
    <n v="530801"/>
    <n v="407"/>
    <n v="49831"/>
    <n v="1494930"/>
    <n v="15.7"/>
    <n v="279350"/>
    <n v="234721"/>
  </r>
  <r>
    <x v="27"/>
    <x v="4"/>
    <x v="0"/>
    <n v="147563"/>
    <n v="242"/>
    <n v="10221"/>
    <n v="306630"/>
    <n v="25.23"/>
    <n v="76058"/>
    <n v="77378"/>
  </r>
  <r>
    <x v="27"/>
    <x v="4"/>
    <x v="1"/>
    <n v="412329"/>
    <n v="282"/>
    <n v="16637"/>
    <n v="499110"/>
    <n v="52.22"/>
    <n v="190286"/>
    <n v="260620"/>
  </r>
  <r>
    <x v="27"/>
    <x v="4"/>
    <x v="2"/>
    <n v="65487"/>
    <n v="105"/>
    <n v="4145"/>
    <n v="124350"/>
    <n v="22.34"/>
    <n v="30558"/>
    <n v="27776"/>
  </r>
  <r>
    <x v="27"/>
    <x v="4"/>
    <x v="3"/>
    <n v="85370"/>
    <n v="147"/>
    <n v="4420"/>
    <n v="132600"/>
    <n v="35.46"/>
    <n v="51847"/>
    <n v="47022"/>
  </r>
  <r>
    <x v="27"/>
    <x v="4"/>
    <x v="4"/>
    <n v="66166"/>
    <n v="91"/>
    <n v="4368"/>
    <n v="131040"/>
    <n v="26.49"/>
    <n v="29453"/>
    <n v="34716"/>
  </r>
  <r>
    <x v="27"/>
    <x v="4"/>
    <x v="5"/>
    <n v="168629"/>
    <n v="121"/>
    <n v="5288"/>
    <n v="158640"/>
    <n v="52.34"/>
    <n v="91776"/>
    <n v="83031"/>
  </r>
  <r>
    <x v="27"/>
    <x v="4"/>
    <x v="6"/>
    <n v="98790"/>
    <n v="104"/>
    <n v="3988"/>
    <n v="119640"/>
    <n v="42.24"/>
    <n v="57858"/>
    <n v="50533"/>
  </r>
  <r>
    <x v="27"/>
    <x v="4"/>
    <x v="7"/>
    <n v="16279"/>
    <n v="30"/>
    <n v="1161"/>
    <n v="34830"/>
    <n v="24"/>
    <n v="8237"/>
    <n v="8359"/>
  </r>
  <r>
    <x v="27"/>
    <x v="4"/>
    <x v="8"/>
    <n v="28962"/>
    <n v="54"/>
    <n v="2374"/>
    <n v="71220"/>
    <n v="20.64"/>
    <n v="16591"/>
    <n v="14698"/>
  </r>
  <r>
    <x v="27"/>
    <x v="4"/>
    <x v="9"/>
    <n v="44243"/>
    <n v="79"/>
    <n v="2215"/>
    <n v="66450"/>
    <n v="39.979999999999997"/>
    <n v="20026"/>
    <n v="26564"/>
  </r>
  <r>
    <x v="27"/>
    <x v="4"/>
    <x v="10"/>
    <n v="91717"/>
    <n v="112"/>
    <n v="4303"/>
    <n v="129090"/>
    <n v="35.86"/>
    <n v="43960"/>
    <n v="46293"/>
  </r>
  <r>
    <x v="27"/>
    <x v="4"/>
    <x v="11"/>
    <n v="17786"/>
    <n v="37"/>
    <n v="1528"/>
    <n v="45840"/>
    <n v="20.99"/>
    <n v="11432"/>
    <n v="9624"/>
  </r>
  <r>
    <x v="27"/>
    <x v="4"/>
    <x v="12"/>
    <n v="49889"/>
    <n v="96"/>
    <n v="2707"/>
    <n v="81210"/>
    <n v="33.72"/>
    <n v="29389"/>
    <n v="27387"/>
  </r>
  <r>
    <x v="27"/>
    <x v="4"/>
    <x v="13"/>
    <n v="15686"/>
    <n v="35"/>
    <n v="862"/>
    <n v="25860"/>
    <n v="29.5"/>
    <n v="9586"/>
    <n v="7628"/>
  </r>
  <r>
    <x v="27"/>
    <x v="4"/>
    <x v="14"/>
    <n v="18380"/>
    <n v="38"/>
    <n v="1276"/>
    <n v="38280"/>
    <n v="20.57"/>
    <n v="9706"/>
    <n v="7876"/>
  </r>
  <r>
    <x v="27"/>
    <x v="4"/>
    <x v="15"/>
    <n v="16979"/>
    <n v="48"/>
    <n v="1682"/>
    <n v="50460"/>
    <n v="17.72"/>
    <n v="9407"/>
    <n v="8940"/>
  </r>
  <r>
    <x v="27"/>
    <x v="4"/>
    <x v="16"/>
    <n v="149125"/>
    <n v="89"/>
    <n v="5001"/>
    <n v="150030"/>
    <n v="63.55"/>
    <n v="78008"/>
    <n v="95350"/>
  </r>
  <r>
    <x v="27"/>
    <x v="4"/>
    <x v="17"/>
    <n v="120714"/>
    <n v="56"/>
    <n v="4030"/>
    <n v="120900"/>
    <n v="68.010000000000005"/>
    <n v="62665"/>
    <n v="82225"/>
  </r>
  <r>
    <x v="27"/>
    <x v="4"/>
    <x v="18"/>
    <n v="65280"/>
    <n v="96"/>
    <n v="2914"/>
    <n v="87420"/>
    <n v="40.83"/>
    <n v="39646"/>
    <n v="35693"/>
  </r>
  <r>
    <x v="27"/>
    <x v="4"/>
    <x v="19"/>
    <n v="103388"/>
    <n v="139"/>
    <n v="5766"/>
    <n v="172980"/>
    <n v="35.020000000000003"/>
    <n v="47524"/>
    <n v="60577"/>
  </r>
  <r>
    <x v="27"/>
    <x v="4"/>
    <x v="20"/>
    <n v="292367"/>
    <n v="300"/>
    <n v="12775"/>
    <n v="383250"/>
    <n v="43.78"/>
    <n v="159413"/>
    <n v="167794"/>
  </r>
  <r>
    <x v="27"/>
    <x v="4"/>
    <x v="21"/>
    <n v="25177"/>
    <n v="37"/>
    <n v="1176"/>
    <n v="35280"/>
    <n v="32.24"/>
    <n v="16402"/>
    <n v="11374"/>
  </r>
  <r>
    <x v="27"/>
    <x v="4"/>
    <x v="22"/>
    <n v="31184"/>
    <n v="26"/>
    <n v="1303"/>
    <n v="39090"/>
    <n v="42.51"/>
    <n v="24449"/>
    <n v="16619"/>
  </r>
  <r>
    <x v="27"/>
    <x v="4"/>
    <x v="23"/>
    <n v="17971"/>
    <n v="44"/>
    <n v="1223"/>
    <n v="36690"/>
    <n v="25.33"/>
    <n v="11239"/>
    <n v="9295"/>
  </r>
  <r>
    <x v="27"/>
    <x v="4"/>
    <x v="24"/>
    <n v="366698"/>
    <n v="407"/>
    <n v="16477"/>
    <n v="494310"/>
    <n v="41.49"/>
    <n v="211503"/>
    <n v="205082"/>
  </r>
  <r>
    <x v="27"/>
    <x v="4"/>
    <x v="25"/>
    <n v="109167"/>
    <n v="145"/>
    <n v="4389"/>
    <n v="131670"/>
    <n v="44.21"/>
    <n v="82187"/>
    <n v="58213"/>
  </r>
  <r>
    <x v="27"/>
    <x v="4"/>
    <x v="26"/>
    <n v="40499"/>
    <n v="38"/>
    <n v="2139"/>
    <n v="64170"/>
    <n v="33.64"/>
    <n v="26548"/>
    <n v="21585"/>
  </r>
  <r>
    <x v="27"/>
    <x v="4"/>
    <x v="27"/>
    <n v="161814"/>
    <n v="96"/>
    <n v="6064"/>
    <n v="181920"/>
    <n v="50.9"/>
    <n v="74380"/>
    <n v="92596"/>
  </r>
  <r>
    <x v="27"/>
    <x v="4"/>
    <x v="28"/>
    <n v="26715"/>
    <n v="41"/>
    <n v="1581"/>
    <n v="47430"/>
    <n v="28.43"/>
    <n v="18609"/>
    <n v="13482"/>
  </r>
  <r>
    <x v="27"/>
    <x v="4"/>
    <x v="29"/>
    <n v="24253"/>
    <n v="45"/>
    <n v="2062"/>
    <n v="61860"/>
    <n v="20"/>
    <n v="11639"/>
    <n v="12374"/>
  </r>
  <r>
    <x v="27"/>
    <x v="4"/>
    <x v="30"/>
    <n v="75058"/>
    <n v="76"/>
    <n v="2190"/>
    <n v="65700"/>
    <n v="61.81"/>
    <n v="45141"/>
    <n v="40609"/>
  </r>
  <r>
    <x v="27"/>
    <x v="4"/>
    <x v="31"/>
    <n v="5966"/>
    <n v="24"/>
    <n v="452"/>
    <n v="13560"/>
    <n v="25.72"/>
    <n v="3840"/>
    <n v="3487"/>
  </r>
  <r>
    <x v="27"/>
    <x v="4"/>
    <x v="32"/>
    <n v="40583"/>
    <n v="31"/>
    <n v="1720"/>
    <n v="51600"/>
    <n v="44.22"/>
    <n v="23338"/>
    <n v="22815"/>
  </r>
  <r>
    <x v="27"/>
    <x v="4"/>
    <x v="33"/>
    <n v="37663"/>
    <n v="75"/>
    <n v="2082"/>
    <n v="62460"/>
    <n v="38.56"/>
    <n v="22283"/>
    <n v="24086"/>
  </r>
  <r>
    <x v="27"/>
    <x v="4"/>
    <x v="34"/>
    <n v="2550460"/>
    <n v="2923"/>
    <n v="120012"/>
    <n v="3600360"/>
    <n v="39.56"/>
    <n v="1370814"/>
    <n v="1424392"/>
  </r>
  <r>
    <x v="28"/>
    <x v="0"/>
    <x v="0"/>
    <n v="15690"/>
    <n v="30"/>
    <n v="939"/>
    <n v="29109"/>
    <n v="33.21"/>
    <n v="9302"/>
    <n v="9666"/>
  </r>
  <r>
    <x v="28"/>
    <x v="0"/>
    <x v="1"/>
    <n v="185689"/>
    <n v="56"/>
    <n v="7394"/>
    <n v="229214"/>
    <n v="55.34"/>
    <n v="91507"/>
    <n v="126846"/>
  </r>
  <r>
    <x v="28"/>
    <x v="0"/>
    <x v="2"/>
    <n v="2109"/>
    <n v="9"/>
    <n v="198"/>
    <n v="6138"/>
    <n v="22.87"/>
    <n v="1234"/>
    <n v="1404"/>
  </r>
  <r>
    <x v="28"/>
    <x v="0"/>
    <x v="3"/>
    <n v="15615"/>
    <n v="29"/>
    <n v="904"/>
    <n v="28024"/>
    <n v="35.159999999999997"/>
    <n v="10284"/>
    <n v="9854"/>
  </r>
  <r>
    <x v="28"/>
    <x v="0"/>
    <x v="4"/>
    <n v="4563"/>
    <n v="9"/>
    <n v="271"/>
    <n v="8401"/>
    <n v="31.01"/>
    <n v="2281"/>
    <n v="2605"/>
  </r>
  <r>
    <x v="28"/>
    <x v="0"/>
    <x v="5"/>
    <n v="41510"/>
    <n v="20"/>
    <n v="1655"/>
    <n v="51305"/>
    <n v="44.84"/>
    <n v="23673"/>
    <n v="23004"/>
  </r>
  <r>
    <x v="28"/>
    <x v="0"/>
    <x v="6"/>
    <n v="10689"/>
    <n v="10"/>
    <n v="462"/>
    <n v="14322"/>
    <n v="44.69"/>
    <n v="6122"/>
    <n v="6401"/>
  </r>
  <r>
    <x v="28"/>
    <x v="0"/>
    <x v="7"/>
    <m/>
    <n v="4"/>
    <n v="61"/>
    <n v="1891"/>
    <m/>
    <m/>
    <m/>
  </r>
  <r>
    <x v="28"/>
    <x v="0"/>
    <x v="8"/>
    <m/>
    <n v="8"/>
    <n v="150"/>
    <n v="4650"/>
    <m/>
    <m/>
    <m/>
  </r>
  <r>
    <x v="28"/>
    <x v="0"/>
    <x v="9"/>
    <n v="7144"/>
    <n v="21"/>
    <n v="417"/>
    <n v="12927"/>
    <n v="42.41"/>
    <n v="3442"/>
    <n v="5482"/>
  </r>
  <r>
    <x v="28"/>
    <x v="0"/>
    <x v="10"/>
    <n v="5880"/>
    <n v="16"/>
    <n v="406"/>
    <n v="12586"/>
    <n v="30.26"/>
    <n v="3230"/>
    <n v="3809"/>
  </r>
  <r>
    <x v="28"/>
    <x v="0"/>
    <x v="11"/>
    <n v="5165"/>
    <n v="8"/>
    <n v="280"/>
    <n v="8680"/>
    <n v="31.44"/>
    <n v="3116"/>
    <n v="2729"/>
  </r>
  <r>
    <x v="28"/>
    <x v="0"/>
    <x v="12"/>
    <n v="8973"/>
    <n v="24"/>
    <n v="713"/>
    <n v="22103"/>
    <n v="30.37"/>
    <n v="5132"/>
    <n v="6712"/>
  </r>
  <r>
    <x v="28"/>
    <x v="0"/>
    <x v="13"/>
    <m/>
    <n v="5"/>
    <n v="81"/>
    <n v="2511"/>
    <m/>
    <m/>
    <m/>
  </r>
  <r>
    <x v="28"/>
    <x v="0"/>
    <x v="14"/>
    <n v="3869"/>
    <n v="9"/>
    <n v="198"/>
    <n v="6138"/>
    <n v="37.99"/>
    <n v="1842"/>
    <n v="2332"/>
  </r>
  <r>
    <x v="28"/>
    <x v="0"/>
    <x v="15"/>
    <m/>
    <n v="6"/>
    <n v="50"/>
    <n v="1550"/>
    <m/>
    <m/>
    <m/>
  </r>
  <r>
    <x v="28"/>
    <x v="0"/>
    <x v="16"/>
    <n v="69416"/>
    <n v="23"/>
    <n v="2403"/>
    <n v="74493"/>
    <n v="66.92"/>
    <n v="38449"/>
    <n v="49848"/>
  </r>
  <r>
    <x v="28"/>
    <x v="0"/>
    <x v="17"/>
    <n v="67251"/>
    <n v="20"/>
    <n v="2293"/>
    <n v="71083"/>
    <n v="67.52"/>
    <n v="37270"/>
    <n v="47995"/>
  </r>
  <r>
    <x v="28"/>
    <x v="0"/>
    <x v="18"/>
    <n v="4371"/>
    <n v="12"/>
    <n v="296"/>
    <n v="9176"/>
    <n v="31.43"/>
    <n v="2952"/>
    <n v="2884"/>
  </r>
  <r>
    <x v="28"/>
    <x v="0"/>
    <x v="19"/>
    <n v="5383"/>
    <n v="16"/>
    <n v="299"/>
    <n v="9269"/>
    <n v="42.28"/>
    <n v="2592"/>
    <n v="3919"/>
  </r>
  <r>
    <x v="28"/>
    <x v="0"/>
    <x v="20"/>
    <n v="87486"/>
    <n v="70"/>
    <n v="3813"/>
    <n v="118203"/>
    <n v="46.9"/>
    <n v="51225"/>
    <n v="55432"/>
  </r>
  <r>
    <x v="28"/>
    <x v="0"/>
    <x v="21"/>
    <m/>
    <n v="7"/>
    <n v="132"/>
    <n v="4092"/>
    <m/>
    <m/>
    <m/>
  </r>
  <r>
    <x v="28"/>
    <x v="0"/>
    <x v="22"/>
    <m/>
    <n v="3"/>
    <n v="178"/>
    <n v="5518"/>
    <m/>
    <m/>
    <m/>
  </r>
  <r>
    <x v="28"/>
    <x v="0"/>
    <x v="23"/>
    <m/>
    <n v="11"/>
    <n v="165"/>
    <n v="5115"/>
    <m/>
    <m/>
    <m/>
  </r>
  <r>
    <x v="28"/>
    <x v="0"/>
    <x v="24"/>
    <n v="93963"/>
    <n v="91"/>
    <n v="4288"/>
    <n v="132928"/>
    <n v="44.53"/>
    <n v="56495"/>
    <n v="59195"/>
  </r>
  <r>
    <x v="28"/>
    <x v="0"/>
    <x v="25"/>
    <n v="17945"/>
    <n v="47"/>
    <n v="1265"/>
    <n v="39215"/>
    <n v="26.89"/>
    <n v="14530"/>
    <n v="10544"/>
  </r>
  <r>
    <x v="28"/>
    <x v="0"/>
    <x v="26"/>
    <m/>
    <n v="5"/>
    <n v="182"/>
    <n v="5642"/>
    <m/>
    <m/>
    <m/>
  </r>
  <r>
    <x v="28"/>
    <x v="0"/>
    <x v="27"/>
    <n v="47023"/>
    <n v="26"/>
    <n v="2483"/>
    <n v="76973"/>
    <n v="34.57"/>
    <n v="20381"/>
    <n v="26608"/>
  </r>
  <r>
    <x v="28"/>
    <x v="0"/>
    <x v="28"/>
    <n v="4215"/>
    <n v="12"/>
    <n v="438"/>
    <n v="13578"/>
    <n v="20.66"/>
    <n v="2873"/>
    <n v="2805"/>
  </r>
  <r>
    <x v="28"/>
    <x v="0"/>
    <x v="29"/>
    <n v="2082"/>
    <n v="13"/>
    <n v="173"/>
    <n v="5363"/>
    <n v="27.82"/>
    <n v="1471"/>
    <n v="1492"/>
  </r>
  <r>
    <x v="28"/>
    <x v="0"/>
    <x v="30"/>
    <n v="18018"/>
    <n v="20"/>
    <n v="710"/>
    <n v="22010"/>
    <n v="54.99"/>
    <n v="12346"/>
    <n v="12103"/>
  </r>
  <r>
    <x v="28"/>
    <x v="0"/>
    <x v="31"/>
    <n v="855"/>
    <n v="9"/>
    <n v="86"/>
    <n v="2666"/>
    <n v="24.12"/>
    <n v="511"/>
    <n v="643"/>
  </r>
  <r>
    <x v="28"/>
    <x v="0"/>
    <x v="32"/>
    <n v="4715"/>
    <n v="5"/>
    <n v="519"/>
    <n v="16089"/>
    <n v="17.989999999999998"/>
    <n v="2598"/>
    <n v="2894"/>
  </r>
  <r>
    <x v="28"/>
    <x v="0"/>
    <x v="33"/>
    <n v="7561"/>
    <n v="23"/>
    <n v="471"/>
    <n v="14601"/>
    <n v="38.369999999999997"/>
    <n v="4590"/>
    <n v="5603"/>
  </r>
  <r>
    <x v="28"/>
    <x v="0"/>
    <x v="34"/>
    <n v="588486"/>
    <n v="566"/>
    <n v="27792"/>
    <n v="861552"/>
    <n v="44.44"/>
    <n v="324971"/>
    <n v="382897"/>
  </r>
  <r>
    <x v="28"/>
    <x v="1"/>
    <x v="0"/>
    <n v="37229"/>
    <n v="131"/>
    <n v="1612"/>
    <n v="49972"/>
    <n v="38.33"/>
    <n v="20441"/>
    <n v="19155"/>
  </r>
  <r>
    <x v="28"/>
    <x v="1"/>
    <x v="1"/>
    <n v="103784"/>
    <n v="173"/>
    <n v="3334"/>
    <n v="103354"/>
    <n v="55.07"/>
    <n v="48282"/>
    <n v="56914"/>
  </r>
  <r>
    <x v="28"/>
    <x v="1"/>
    <x v="2"/>
    <n v="10495"/>
    <n v="59"/>
    <n v="544"/>
    <n v="16864"/>
    <n v="31.38"/>
    <n v="6209"/>
    <n v="5292"/>
  </r>
  <r>
    <x v="28"/>
    <x v="1"/>
    <x v="3"/>
    <n v="34848"/>
    <n v="83"/>
    <n v="1300"/>
    <n v="40300"/>
    <n v="49.73"/>
    <n v="22526"/>
    <n v="20042"/>
  </r>
  <r>
    <x v="28"/>
    <x v="1"/>
    <x v="4"/>
    <n v="22872"/>
    <n v="56"/>
    <n v="861"/>
    <n v="26691"/>
    <n v="43.42"/>
    <n v="12733"/>
    <n v="11588"/>
  </r>
  <r>
    <x v="28"/>
    <x v="1"/>
    <x v="5"/>
    <n v="35345"/>
    <n v="76"/>
    <n v="1299"/>
    <n v="40269"/>
    <n v="41.39"/>
    <n v="22072"/>
    <n v="16669"/>
  </r>
  <r>
    <x v="28"/>
    <x v="1"/>
    <x v="6"/>
    <n v="28512"/>
    <n v="66"/>
    <n v="1100"/>
    <n v="34100"/>
    <n v="41.91"/>
    <n v="19686"/>
    <n v="14293"/>
  </r>
  <r>
    <x v="28"/>
    <x v="1"/>
    <x v="7"/>
    <n v="6994"/>
    <n v="20"/>
    <n v="247"/>
    <n v="7657"/>
    <n v="57.84"/>
    <n v="3616"/>
    <n v="4429"/>
  </r>
  <r>
    <x v="28"/>
    <x v="1"/>
    <x v="8"/>
    <n v="11393"/>
    <n v="30"/>
    <n v="471"/>
    <n v="14601"/>
    <n v="48.36"/>
    <n v="7431"/>
    <n v="7061"/>
  </r>
  <r>
    <x v="28"/>
    <x v="1"/>
    <x v="9"/>
    <n v="17663"/>
    <n v="41"/>
    <n v="676"/>
    <n v="20956"/>
    <n v="53.02"/>
    <n v="9303"/>
    <n v="11110"/>
  </r>
  <r>
    <x v="28"/>
    <x v="1"/>
    <x v="10"/>
    <n v="31039"/>
    <n v="67"/>
    <n v="1215"/>
    <n v="37665"/>
    <n v="48.31"/>
    <n v="18628"/>
    <n v="18196"/>
  </r>
  <r>
    <x v="28"/>
    <x v="1"/>
    <x v="11"/>
    <n v="2677"/>
    <n v="16"/>
    <n v="384"/>
    <n v="11904"/>
    <n v="12.72"/>
    <n v="1681"/>
    <n v="1514"/>
  </r>
  <r>
    <x v="28"/>
    <x v="1"/>
    <x v="12"/>
    <n v="29229"/>
    <n v="57"/>
    <n v="954"/>
    <n v="29574"/>
    <n v="55.09"/>
    <n v="17954"/>
    <n v="16293"/>
  </r>
  <r>
    <x v="28"/>
    <x v="1"/>
    <x v="13"/>
    <n v="10029"/>
    <n v="26"/>
    <n v="478"/>
    <n v="14818"/>
    <n v="35.39"/>
    <n v="5889"/>
    <n v="5244"/>
  </r>
  <r>
    <x v="28"/>
    <x v="1"/>
    <x v="14"/>
    <n v="5008"/>
    <n v="17"/>
    <n v="183"/>
    <n v="5673"/>
    <n v="45.53"/>
    <n v="3143"/>
    <n v="2583"/>
  </r>
  <r>
    <x v="28"/>
    <x v="1"/>
    <x v="15"/>
    <n v="6779"/>
    <n v="28"/>
    <n v="267"/>
    <n v="8277"/>
    <n v="44.29"/>
    <n v="4742"/>
    <n v="3666"/>
  </r>
  <r>
    <x v="28"/>
    <x v="1"/>
    <x v="16"/>
    <n v="41391"/>
    <n v="53"/>
    <n v="1127"/>
    <n v="34937"/>
    <n v="59.7"/>
    <n v="20299"/>
    <n v="20857"/>
  </r>
  <r>
    <x v="28"/>
    <x v="1"/>
    <x v="17"/>
    <n v="26805"/>
    <n v="27"/>
    <n v="681"/>
    <n v="21111"/>
    <n v="65.19"/>
    <n v="13027"/>
    <n v="13762"/>
  </r>
  <r>
    <x v="28"/>
    <x v="1"/>
    <x v="18"/>
    <n v="15482"/>
    <n v="44"/>
    <n v="584"/>
    <n v="18104"/>
    <n v="45.77"/>
    <n v="9555"/>
    <n v="8286"/>
  </r>
  <r>
    <x v="28"/>
    <x v="1"/>
    <x v="19"/>
    <n v="22276"/>
    <n v="78"/>
    <n v="1006"/>
    <n v="31186"/>
    <n v="41.76"/>
    <n v="11979"/>
    <n v="13024"/>
  </r>
  <r>
    <x v="28"/>
    <x v="1"/>
    <x v="20"/>
    <n v="55201"/>
    <n v="154"/>
    <n v="2156"/>
    <n v="66836"/>
    <n v="40.01"/>
    <n v="29225"/>
    <n v="26738"/>
  </r>
  <r>
    <x v="28"/>
    <x v="1"/>
    <x v="21"/>
    <n v="6450"/>
    <n v="19"/>
    <n v="258"/>
    <n v="7998"/>
    <n v="35.950000000000003"/>
    <n v="4703"/>
    <n v="2875"/>
  </r>
  <r>
    <x v="28"/>
    <x v="1"/>
    <x v="22"/>
    <n v="6806"/>
    <n v="15"/>
    <n v="359"/>
    <n v="11129"/>
    <n v="31.96"/>
    <n v="5373"/>
    <n v="3557"/>
  </r>
  <r>
    <x v="28"/>
    <x v="1"/>
    <x v="23"/>
    <n v="8323"/>
    <n v="24"/>
    <n v="253"/>
    <n v="7843"/>
    <n v="62.02"/>
    <n v="5102"/>
    <n v="4864"/>
  </r>
  <r>
    <x v="28"/>
    <x v="1"/>
    <x v="24"/>
    <n v="76780"/>
    <n v="212"/>
    <n v="3026"/>
    <n v="93806"/>
    <n v="40.549999999999997"/>
    <n v="44402"/>
    <n v="38035"/>
  </r>
  <r>
    <x v="28"/>
    <x v="1"/>
    <x v="25"/>
    <n v="16615"/>
    <n v="62"/>
    <n v="876"/>
    <n v="27156"/>
    <n v="31.01"/>
    <n v="12112"/>
    <n v="8421"/>
  </r>
  <r>
    <x v="28"/>
    <x v="1"/>
    <x v="26"/>
    <n v="5164"/>
    <n v="20"/>
    <n v="271"/>
    <n v="8401"/>
    <n v="30.9"/>
    <n v="3593"/>
    <n v="2596"/>
  </r>
  <r>
    <x v="28"/>
    <x v="1"/>
    <x v="27"/>
    <n v="16399"/>
    <n v="43"/>
    <n v="766"/>
    <n v="23746"/>
    <n v="31.75"/>
    <n v="8066"/>
    <n v="7540"/>
  </r>
  <r>
    <x v="28"/>
    <x v="1"/>
    <x v="28"/>
    <n v="4700"/>
    <n v="17"/>
    <n v="175"/>
    <n v="5425"/>
    <n v="43.54"/>
    <n v="3421"/>
    <n v="2362"/>
  </r>
  <r>
    <x v="28"/>
    <x v="1"/>
    <x v="29"/>
    <n v="3915"/>
    <n v="19"/>
    <n v="201"/>
    <n v="6231"/>
    <n v="34.76"/>
    <n v="2262"/>
    <n v="2166"/>
  </r>
  <r>
    <x v="28"/>
    <x v="1"/>
    <x v="30"/>
    <n v="24396"/>
    <n v="41"/>
    <n v="587"/>
    <n v="18197"/>
    <n v="66.12"/>
    <n v="12639"/>
    <n v="12031"/>
  </r>
  <r>
    <x v="28"/>
    <x v="1"/>
    <x v="31"/>
    <n v="2108"/>
    <n v="9"/>
    <n v="76"/>
    <n v="2356"/>
    <n v="47.88"/>
    <n v="1229"/>
    <n v="1128"/>
  </r>
  <r>
    <x v="28"/>
    <x v="1"/>
    <x v="32"/>
    <n v="5684"/>
    <n v="20"/>
    <n v="299"/>
    <n v="9269"/>
    <n v="28.42"/>
    <n v="3607"/>
    <n v="2634"/>
  </r>
  <r>
    <x v="28"/>
    <x v="1"/>
    <x v="33"/>
    <n v="14519"/>
    <n v="38"/>
    <n v="467"/>
    <n v="14477"/>
    <n v="62.36"/>
    <n v="9052"/>
    <n v="9028"/>
  </r>
  <r>
    <x v="28"/>
    <x v="1"/>
    <x v="34"/>
    <n v="643322"/>
    <n v="1602"/>
    <n v="24386"/>
    <n v="755966"/>
    <n v="45.26"/>
    <n v="366551"/>
    <n v="342154"/>
  </r>
  <r>
    <x v="28"/>
    <x v="2"/>
    <x v="0"/>
    <n v="16906"/>
    <n v="30"/>
    <n v="1338"/>
    <n v="41478"/>
    <n v="35.299999999999997"/>
    <n v="7209"/>
    <n v="14641"/>
  </r>
  <r>
    <x v="28"/>
    <x v="2"/>
    <x v="1"/>
    <n v="45168"/>
    <n v="25"/>
    <n v="2528"/>
    <n v="78368"/>
    <n v="56.71"/>
    <n v="20128"/>
    <n v="44442"/>
  </r>
  <r>
    <x v="28"/>
    <x v="2"/>
    <x v="2"/>
    <n v="3790"/>
    <n v="10"/>
    <n v="343"/>
    <n v="10633"/>
    <n v="33.26"/>
    <n v="2762"/>
    <n v="3537"/>
  </r>
  <r>
    <x v="28"/>
    <x v="2"/>
    <x v="3"/>
    <n v="5311"/>
    <n v="14"/>
    <n v="506"/>
    <n v="15686"/>
    <n v="31.65"/>
    <n v="3139"/>
    <n v="4965"/>
  </r>
  <r>
    <x v="28"/>
    <x v="2"/>
    <x v="4"/>
    <n v="4845"/>
    <n v="6"/>
    <n v="271"/>
    <n v="8401"/>
    <n v="49.16"/>
    <n v="1542"/>
    <n v="4130"/>
  </r>
  <r>
    <x v="28"/>
    <x v="2"/>
    <x v="5"/>
    <n v="14069"/>
    <n v="11"/>
    <n v="993"/>
    <n v="30783"/>
    <n v="40.25"/>
    <n v="6076"/>
    <n v="12390"/>
  </r>
  <r>
    <x v="28"/>
    <x v="2"/>
    <x v="6"/>
    <n v="10298"/>
    <n v="13"/>
    <n v="763"/>
    <n v="23653"/>
    <n v="40.590000000000003"/>
    <n v="5381"/>
    <n v="9601"/>
  </r>
  <r>
    <x v="28"/>
    <x v="2"/>
    <x v="7"/>
    <s v="-"/>
    <s v="-"/>
    <s v="-"/>
    <s v="-"/>
    <s v="-"/>
    <s v="-"/>
    <s v="-"/>
  </r>
  <r>
    <x v="28"/>
    <x v="2"/>
    <x v="8"/>
    <m/>
    <n v="3"/>
    <n v="110"/>
    <n v="3410"/>
    <m/>
    <m/>
    <m/>
  </r>
  <r>
    <x v="28"/>
    <x v="2"/>
    <x v="9"/>
    <n v="1643"/>
    <n v="6"/>
    <n v="140"/>
    <n v="4340"/>
    <n v="34.47"/>
    <n v="658"/>
    <n v="1496"/>
  </r>
  <r>
    <x v="28"/>
    <x v="2"/>
    <x v="10"/>
    <n v="5211"/>
    <n v="12"/>
    <n v="478"/>
    <n v="14818"/>
    <n v="35.17"/>
    <n v="2435"/>
    <n v="5211"/>
  </r>
  <r>
    <x v="28"/>
    <x v="2"/>
    <x v="11"/>
    <n v="1407"/>
    <n v="8"/>
    <n v="469"/>
    <n v="14539"/>
    <n v="8.9"/>
    <n v="745"/>
    <n v="1294"/>
  </r>
  <r>
    <x v="28"/>
    <x v="2"/>
    <x v="12"/>
    <m/>
    <n v="4"/>
    <n v="123"/>
    <n v="3813"/>
    <m/>
    <m/>
    <m/>
  </r>
  <r>
    <x v="28"/>
    <x v="2"/>
    <x v="13"/>
    <m/>
    <n v="2"/>
    <n v="48"/>
    <n v="1488"/>
    <m/>
    <m/>
    <m/>
  </r>
  <r>
    <x v="28"/>
    <x v="2"/>
    <x v="14"/>
    <m/>
    <n v="2"/>
    <n v="42"/>
    <n v="1302"/>
    <m/>
    <m/>
    <m/>
  </r>
  <r>
    <x v="28"/>
    <x v="2"/>
    <x v="15"/>
    <m/>
    <n v="4"/>
    <n v="213"/>
    <n v="6603"/>
    <m/>
    <m/>
    <m/>
  </r>
  <r>
    <x v="28"/>
    <x v="2"/>
    <x v="16"/>
    <m/>
    <n v="10"/>
    <n v="1125"/>
    <n v="34875"/>
    <m/>
    <m/>
    <m/>
  </r>
  <r>
    <x v="28"/>
    <x v="2"/>
    <x v="17"/>
    <n v="21778"/>
    <n v="9"/>
    <n v="1103"/>
    <n v="34193"/>
    <n v="61.3"/>
    <n v="10417"/>
    <n v="20962"/>
  </r>
  <r>
    <x v="28"/>
    <x v="2"/>
    <x v="18"/>
    <n v="6791"/>
    <n v="18"/>
    <n v="661"/>
    <n v="20491"/>
    <n v="31.15"/>
    <n v="3722"/>
    <n v="6383"/>
  </r>
  <r>
    <x v="28"/>
    <x v="2"/>
    <x v="19"/>
    <n v="11089"/>
    <n v="22"/>
    <n v="839"/>
    <n v="26009"/>
    <n v="39.01"/>
    <n v="5111"/>
    <n v="10147"/>
  </r>
  <r>
    <x v="28"/>
    <x v="2"/>
    <x v="20"/>
    <n v="36207"/>
    <n v="38"/>
    <n v="2528"/>
    <n v="78368"/>
    <n v="42.77"/>
    <n v="18403"/>
    <n v="33518"/>
  </r>
  <r>
    <x v="28"/>
    <x v="2"/>
    <x v="21"/>
    <m/>
    <n v="4"/>
    <n v="223"/>
    <n v="6913"/>
    <m/>
    <m/>
    <m/>
  </r>
  <r>
    <x v="28"/>
    <x v="2"/>
    <x v="22"/>
    <m/>
    <n v="4"/>
    <n v="243"/>
    <n v="7533"/>
    <m/>
    <m/>
    <m/>
  </r>
  <r>
    <x v="28"/>
    <x v="2"/>
    <x v="23"/>
    <m/>
    <n v="2"/>
    <n v="30"/>
    <n v="930"/>
    <m/>
    <m/>
    <m/>
  </r>
  <r>
    <x v="28"/>
    <x v="2"/>
    <x v="24"/>
    <n v="41461"/>
    <n v="48"/>
    <n v="3024"/>
    <n v="93744"/>
    <n v="40.86"/>
    <n v="21832"/>
    <n v="38303"/>
  </r>
  <r>
    <x v="28"/>
    <x v="2"/>
    <x v="25"/>
    <n v="13139"/>
    <n v="20"/>
    <n v="985"/>
    <n v="30535"/>
    <n v="38.24"/>
    <n v="9309"/>
    <n v="11676"/>
  </r>
  <r>
    <x v="28"/>
    <x v="2"/>
    <x v="26"/>
    <m/>
    <n v="7"/>
    <n v="389"/>
    <n v="12059"/>
    <m/>
    <m/>
    <m/>
  </r>
  <r>
    <x v="28"/>
    <x v="2"/>
    <x v="27"/>
    <n v="19117"/>
    <n v="16"/>
    <n v="1113"/>
    <n v="34503"/>
    <n v="53.74"/>
    <n v="8600"/>
    <n v="18541"/>
  </r>
  <r>
    <x v="28"/>
    <x v="2"/>
    <x v="28"/>
    <m/>
    <n v="3"/>
    <n v="44"/>
    <n v="1364"/>
    <m/>
    <m/>
    <m/>
  </r>
  <r>
    <x v="28"/>
    <x v="2"/>
    <x v="29"/>
    <m/>
    <n v="3"/>
    <n v="423"/>
    <n v="13113"/>
    <m/>
    <m/>
    <m/>
  </r>
  <r>
    <x v="28"/>
    <x v="2"/>
    <x v="30"/>
    <n v="5544"/>
    <n v="6"/>
    <n v="275"/>
    <n v="8525"/>
    <n v="64.16"/>
    <n v="3208"/>
    <n v="5470"/>
  </r>
  <r>
    <x v="28"/>
    <x v="2"/>
    <x v="31"/>
    <m/>
    <n v="1"/>
    <n v="19"/>
    <n v="589"/>
    <m/>
    <m/>
    <m/>
  </r>
  <r>
    <x v="28"/>
    <x v="2"/>
    <x v="32"/>
    <m/>
    <n v="3"/>
    <n v="321"/>
    <n v="9951"/>
    <m/>
    <m/>
    <m/>
  </r>
  <r>
    <x v="28"/>
    <x v="2"/>
    <x v="33"/>
    <m/>
    <n v="4"/>
    <n v="198"/>
    <n v="6138"/>
    <m/>
    <n v="1466"/>
    <m/>
  </r>
  <r>
    <x v="28"/>
    <x v="2"/>
    <x v="34"/>
    <n v="244768"/>
    <n v="311"/>
    <n v="17781"/>
    <n v="551211"/>
    <n v="41.33"/>
    <n v="122101"/>
    <n v="227804"/>
  </r>
  <r>
    <x v="28"/>
    <x v="3"/>
    <x v="0"/>
    <n v="14956"/>
    <n v="45"/>
    <n v="5874"/>
    <n v="182094"/>
    <n v="3.95"/>
    <n v="8967"/>
    <n v="7184"/>
  </r>
  <r>
    <x v="28"/>
    <x v="3"/>
    <x v="1"/>
    <n v="22414"/>
    <n v="23"/>
    <n v="3165"/>
    <n v="98115"/>
    <n v="10.57"/>
    <n v="12528"/>
    <n v="10367"/>
  </r>
  <r>
    <x v="28"/>
    <x v="3"/>
    <x v="2"/>
    <n v="14704"/>
    <n v="23"/>
    <n v="2944"/>
    <n v="91264"/>
    <n v="7.25"/>
    <n v="5273"/>
    <n v="6618"/>
  </r>
  <r>
    <x v="28"/>
    <x v="3"/>
    <x v="3"/>
    <n v="8235"/>
    <n v="18"/>
    <n v="1650"/>
    <n v="51150"/>
    <n v="9.32"/>
    <n v="5100"/>
    <n v="4767"/>
  </r>
  <r>
    <x v="28"/>
    <x v="3"/>
    <x v="4"/>
    <n v="15939"/>
    <n v="20"/>
    <n v="2972"/>
    <n v="92132"/>
    <n v="8.3699999999999992"/>
    <n v="4897"/>
    <n v="7707"/>
  </r>
  <r>
    <x v="28"/>
    <x v="3"/>
    <x v="5"/>
    <n v="13628"/>
    <n v="13"/>
    <n v="1353"/>
    <n v="41943"/>
    <n v="13.49"/>
    <n v="7349"/>
    <n v="5659"/>
  </r>
  <r>
    <x v="28"/>
    <x v="3"/>
    <x v="6"/>
    <n v="11075"/>
    <n v="12"/>
    <n v="1660"/>
    <n v="51460"/>
    <n v="11.77"/>
    <n v="6204"/>
    <n v="6056"/>
  </r>
  <r>
    <x v="28"/>
    <x v="3"/>
    <x v="7"/>
    <m/>
    <n v="5"/>
    <n v="848"/>
    <n v="26288"/>
    <m/>
    <m/>
    <m/>
  </r>
  <r>
    <x v="28"/>
    <x v="3"/>
    <x v="8"/>
    <n v="4043"/>
    <n v="12"/>
    <n v="1643"/>
    <n v="50933"/>
    <n v="3.76"/>
    <n v="2155"/>
    <n v="1916"/>
  </r>
  <r>
    <x v="28"/>
    <x v="3"/>
    <x v="9"/>
    <n v="4311"/>
    <n v="10"/>
    <n v="954"/>
    <n v="29574"/>
    <n v="7.16"/>
    <n v="2354"/>
    <n v="2117"/>
  </r>
  <r>
    <x v="28"/>
    <x v="3"/>
    <x v="10"/>
    <n v="12283"/>
    <n v="17"/>
    <n v="2065"/>
    <n v="64015"/>
    <n v="8.74"/>
    <n v="6240"/>
    <n v="5597"/>
  </r>
  <r>
    <x v="28"/>
    <x v="3"/>
    <x v="11"/>
    <m/>
    <n v="5"/>
    <n v="496"/>
    <n v="15376"/>
    <n v="4.7699999999999996"/>
    <n v="1221"/>
    <n v="733"/>
  </r>
  <r>
    <x v="28"/>
    <x v="3"/>
    <x v="12"/>
    <m/>
    <n v="8"/>
    <n v="756"/>
    <n v="23436"/>
    <m/>
    <m/>
    <m/>
  </r>
  <r>
    <x v="28"/>
    <x v="3"/>
    <x v="13"/>
    <m/>
    <n v="2"/>
    <n v="255"/>
    <n v="7905"/>
    <m/>
    <m/>
    <m/>
  </r>
  <r>
    <x v="28"/>
    <x v="3"/>
    <x v="14"/>
    <m/>
    <n v="9"/>
    <n v="751"/>
    <n v="23281"/>
    <m/>
    <m/>
    <m/>
  </r>
  <r>
    <x v="28"/>
    <x v="3"/>
    <x v="15"/>
    <n v="2231"/>
    <n v="9"/>
    <n v="1146"/>
    <n v="35526"/>
    <n v="3.11"/>
    <n v="1217"/>
    <n v="1106"/>
  </r>
  <r>
    <x v="28"/>
    <x v="3"/>
    <x v="16"/>
    <m/>
    <n v="3"/>
    <n v="393"/>
    <n v="12183"/>
    <m/>
    <m/>
    <m/>
  </r>
  <r>
    <x v="28"/>
    <x v="3"/>
    <x v="17"/>
    <s v="-"/>
    <s v="-"/>
    <s v="-"/>
    <s v="-"/>
    <s v="-"/>
    <s v="-"/>
    <s v="-"/>
  </r>
  <r>
    <x v="28"/>
    <x v="3"/>
    <x v="18"/>
    <n v="8744"/>
    <n v="17"/>
    <n v="1325"/>
    <n v="41075"/>
    <n v="10.53"/>
    <n v="5246"/>
    <n v="4327"/>
  </r>
  <r>
    <x v="28"/>
    <x v="3"/>
    <x v="19"/>
    <n v="18934"/>
    <n v="15"/>
    <n v="3282"/>
    <n v="101742"/>
    <n v="12"/>
    <n v="6634"/>
    <n v="12204"/>
  </r>
  <r>
    <x v="28"/>
    <x v="3"/>
    <x v="20"/>
    <n v="19895"/>
    <n v="35"/>
    <n v="4163"/>
    <n v="129053"/>
    <n v="7.37"/>
    <n v="12018"/>
    <n v="9513"/>
  </r>
  <r>
    <x v="28"/>
    <x v="3"/>
    <x v="21"/>
    <n v="4092"/>
    <n v="7"/>
    <n v="569"/>
    <n v="17639"/>
    <n v="9.7899999999999991"/>
    <n v="2856"/>
    <n v="1727"/>
  </r>
  <r>
    <x v="28"/>
    <x v="3"/>
    <x v="22"/>
    <n v="3992"/>
    <n v="4"/>
    <n v="524"/>
    <n v="16244"/>
    <n v="9.8699999999999992"/>
    <n v="3549"/>
    <n v="1604"/>
  </r>
  <r>
    <x v="28"/>
    <x v="3"/>
    <x v="23"/>
    <n v="2429"/>
    <n v="6"/>
    <n v="762"/>
    <n v="23622"/>
    <n v="5.71"/>
    <n v="1671"/>
    <n v="1349"/>
  </r>
  <r>
    <x v="28"/>
    <x v="3"/>
    <x v="24"/>
    <n v="30407"/>
    <n v="52"/>
    <n v="6018"/>
    <n v="186558"/>
    <n v="7.61"/>
    <n v="20094"/>
    <n v="14194"/>
  </r>
  <r>
    <x v="28"/>
    <x v="3"/>
    <x v="25"/>
    <n v="9708"/>
    <n v="14"/>
    <n v="1291"/>
    <n v="40021"/>
    <n v="11.63"/>
    <n v="7054"/>
    <n v="4653"/>
  </r>
  <r>
    <x v="28"/>
    <x v="3"/>
    <x v="26"/>
    <n v="8179"/>
    <n v="6"/>
    <n v="1284"/>
    <n v="39804"/>
    <n v="11.66"/>
    <n v="4461"/>
    <n v="4642"/>
  </r>
  <r>
    <x v="28"/>
    <x v="3"/>
    <x v="27"/>
    <n v="8093"/>
    <n v="8"/>
    <n v="1563"/>
    <n v="48453"/>
    <n v="8.25"/>
    <n v="4395"/>
    <n v="3998"/>
  </r>
  <r>
    <x v="28"/>
    <x v="3"/>
    <x v="28"/>
    <m/>
    <n v="7"/>
    <n v="832"/>
    <n v="25792"/>
    <m/>
    <m/>
    <m/>
  </r>
  <r>
    <x v="28"/>
    <x v="3"/>
    <x v="29"/>
    <m/>
    <n v="6"/>
    <n v="975"/>
    <n v="30225"/>
    <m/>
    <m/>
    <m/>
  </r>
  <r>
    <x v="28"/>
    <x v="3"/>
    <x v="30"/>
    <n v="7214"/>
    <n v="7"/>
    <n v="609"/>
    <n v="18879"/>
    <n v="16.53"/>
    <n v="4076"/>
    <n v="3121"/>
  </r>
  <r>
    <x v="28"/>
    <x v="3"/>
    <x v="31"/>
    <m/>
    <n v="5"/>
    <n v="271"/>
    <n v="8401"/>
    <m/>
    <m/>
    <m/>
  </r>
  <r>
    <x v="28"/>
    <x v="3"/>
    <x v="32"/>
    <m/>
    <n v="3"/>
    <n v="510"/>
    <n v="15810"/>
    <m/>
    <m/>
    <m/>
  </r>
  <r>
    <x v="28"/>
    <x v="3"/>
    <x v="33"/>
    <n v="2787"/>
    <n v="9"/>
    <n v="815"/>
    <n v="25265"/>
    <n v="6.97"/>
    <n v="1675"/>
    <n v="1760"/>
  </r>
  <r>
    <x v="28"/>
    <x v="3"/>
    <x v="34"/>
    <n v="245334"/>
    <n v="383"/>
    <n v="47700"/>
    <n v="1478700"/>
    <n v="8.16"/>
    <n v="132925"/>
    <n v="120723"/>
  </r>
  <r>
    <x v="28"/>
    <x v="4"/>
    <x v="0"/>
    <n v="84781"/>
    <n v="236"/>
    <n v="9763"/>
    <n v="302653"/>
    <n v="16.73"/>
    <n v="45919"/>
    <n v="50646"/>
  </r>
  <r>
    <x v="28"/>
    <x v="4"/>
    <x v="1"/>
    <n v="357056"/>
    <n v="277"/>
    <n v="16421"/>
    <n v="509051"/>
    <n v="46.87"/>
    <n v="172445"/>
    <n v="238570"/>
  </r>
  <r>
    <x v="28"/>
    <x v="4"/>
    <x v="2"/>
    <n v="31099"/>
    <n v="101"/>
    <n v="4029"/>
    <n v="124899"/>
    <n v="13.49"/>
    <n v="15478"/>
    <n v="16851"/>
  </r>
  <r>
    <x v="28"/>
    <x v="4"/>
    <x v="3"/>
    <n v="64008"/>
    <n v="144"/>
    <n v="4360"/>
    <n v="135160"/>
    <n v="29.32"/>
    <n v="41048"/>
    <n v="39628"/>
  </r>
  <r>
    <x v="28"/>
    <x v="4"/>
    <x v="4"/>
    <n v="48219"/>
    <n v="91"/>
    <n v="4375"/>
    <n v="135625"/>
    <n v="19.190000000000001"/>
    <n v="21454"/>
    <n v="26030"/>
  </r>
  <r>
    <x v="28"/>
    <x v="4"/>
    <x v="5"/>
    <n v="104551"/>
    <n v="120"/>
    <n v="5300"/>
    <n v="164300"/>
    <n v="35.130000000000003"/>
    <n v="59170"/>
    <n v="57723"/>
  </r>
  <r>
    <x v="28"/>
    <x v="4"/>
    <x v="6"/>
    <n v="60575"/>
    <n v="101"/>
    <n v="3985"/>
    <n v="123535"/>
    <n v="29.42"/>
    <n v="37392"/>
    <n v="36350"/>
  </r>
  <r>
    <x v="28"/>
    <x v="4"/>
    <x v="7"/>
    <n v="10584"/>
    <n v="29"/>
    <n v="1156"/>
    <n v="35836"/>
    <n v="17.579999999999998"/>
    <n v="5575"/>
    <n v="6301"/>
  </r>
  <r>
    <x v="28"/>
    <x v="4"/>
    <x v="8"/>
    <n v="17115"/>
    <n v="53"/>
    <n v="2374"/>
    <n v="73594"/>
    <n v="14.37"/>
    <n v="10483"/>
    <n v="10578"/>
  </r>
  <r>
    <x v="28"/>
    <x v="4"/>
    <x v="9"/>
    <n v="30761"/>
    <n v="78"/>
    <n v="2187"/>
    <n v="67797"/>
    <n v="29.8"/>
    <n v="15757"/>
    <n v="20204"/>
  </r>
  <r>
    <x v="28"/>
    <x v="4"/>
    <x v="10"/>
    <n v="54413"/>
    <n v="112"/>
    <n v="4164"/>
    <n v="129084"/>
    <n v="25.42"/>
    <n v="30533"/>
    <n v="32812"/>
  </r>
  <r>
    <x v="28"/>
    <x v="4"/>
    <x v="11"/>
    <n v="10756"/>
    <n v="37"/>
    <n v="1629"/>
    <n v="50499"/>
    <n v="12.42"/>
    <n v="6763"/>
    <n v="6271"/>
  </r>
  <r>
    <x v="28"/>
    <x v="4"/>
    <x v="12"/>
    <n v="41949"/>
    <n v="93"/>
    <n v="2546"/>
    <n v="78926"/>
    <n v="31.97"/>
    <n v="25608"/>
    <n v="25236"/>
  </r>
  <r>
    <x v="28"/>
    <x v="4"/>
    <x v="13"/>
    <n v="12538"/>
    <n v="35"/>
    <n v="862"/>
    <n v="26722"/>
    <n v="24.56"/>
    <n v="7623"/>
    <n v="6564"/>
  </r>
  <r>
    <x v="28"/>
    <x v="4"/>
    <x v="14"/>
    <n v="11601"/>
    <n v="37"/>
    <n v="1174"/>
    <n v="36394"/>
    <n v="17.16"/>
    <n v="6058"/>
    <n v="6247"/>
  </r>
  <r>
    <x v="28"/>
    <x v="4"/>
    <x v="15"/>
    <n v="10424"/>
    <n v="47"/>
    <n v="1676"/>
    <n v="51956"/>
    <n v="10.33"/>
    <n v="6619"/>
    <n v="5368"/>
  </r>
  <r>
    <x v="28"/>
    <x v="4"/>
    <x v="16"/>
    <n v="138943"/>
    <n v="89"/>
    <n v="5048"/>
    <n v="156488"/>
    <n v="60.52"/>
    <n v="72896"/>
    <n v="94704"/>
  </r>
  <r>
    <x v="28"/>
    <x v="4"/>
    <x v="17"/>
    <n v="115834"/>
    <n v="56"/>
    <n v="4077"/>
    <n v="126387"/>
    <n v="65.45"/>
    <n v="60714"/>
    <n v="82719"/>
  </r>
  <r>
    <x v="28"/>
    <x v="4"/>
    <x v="18"/>
    <n v="35388"/>
    <n v="91"/>
    <n v="2866"/>
    <n v="88846"/>
    <n v="24.63"/>
    <n v="21476"/>
    <n v="21880"/>
  </r>
  <r>
    <x v="28"/>
    <x v="4"/>
    <x v="19"/>
    <n v="57682"/>
    <n v="131"/>
    <n v="5426"/>
    <n v="168206"/>
    <n v="23.36"/>
    <n v="26316"/>
    <n v="39294"/>
  </r>
  <r>
    <x v="28"/>
    <x v="4"/>
    <x v="20"/>
    <n v="198789"/>
    <n v="297"/>
    <n v="12660"/>
    <n v="392460"/>
    <n v="31.9"/>
    <n v="110871"/>
    <n v="125202"/>
  </r>
  <r>
    <x v="28"/>
    <x v="4"/>
    <x v="21"/>
    <n v="14298"/>
    <n v="37"/>
    <n v="1182"/>
    <n v="36642"/>
    <n v="19.61"/>
    <n v="10235"/>
    <n v="7185"/>
  </r>
  <r>
    <x v="28"/>
    <x v="4"/>
    <x v="22"/>
    <n v="16730"/>
    <n v="26"/>
    <n v="1304"/>
    <n v="40424"/>
    <n v="23.52"/>
    <n v="13624"/>
    <n v="9509"/>
  </r>
  <r>
    <x v="28"/>
    <x v="4"/>
    <x v="23"/>
    <n v="12795"/>
    <n v="43"/>
    <n v="1210"/>
    <n v="37510"/>
    <n v="20.88"/>
    <n v="8094"/>
    <n v="7831"/>
  </r>
  <r>
    <x v="28"/>
    <x v="4"/>
    <x v="24"/>
    <n v="242612"/>
    <n v="403"/>
    <n v="16356"/>
    <n v="507036"/>
    <n v="29.53"/>
    <n v="142823"/>
    <n v="149726"/>
  </r>
  <r>
    <x v="28"/>
    <x v="4"/>
    <x v="25"/>
    <n v="57407"/>
    <n v="143"/>
    <n v="4417"/>
    <n v="136927"/>
    <n v="25.78"/>
    <n v="43005"/>
    <n v="35294"/>
  </r>
  <r>
    <x v="28"/>
    <x v="4"/>
    <x v="26"/>
    <n v="22400"/>
    <n v="38"/>
    <n v="2126"/>
    <n v="65906"/>
    <n v="19.45"/>
    <n v="13139"/>
    <n v="12822"/>
  </r>
  <r>
    <x v="28"/>
    <x v="4"/>
    <x v="27"/>
    <n v="90632"/>
    <n v="93"/>
    <n v="5925"/>
    <n v="183675"/>
    <n v="30.86"/>
    <n v="41442"/>
    <n v="56687"/>
  </r>
  <r>
    <x v="28"/>
    <x v="4"/>
    <x v="28"/>
    <n v="13325"/>
    <n v="39"/>
    <n v="1489"/>
    <n v="46159"/>
    <n v="15.87"/>
    <n v="9577"/>
    <n v="7327"/>
  </r>
  <r>
    <x v="28"/>
    <x v="4"/>
    <x v="29"/>
    <n v="9320"/>
    <n v="41"/>
    <n v="1772"/>
    <n v="54932"/>
    <n v="10.51"/>
    <n v="5457"/>
    <n v="5776"/>
  </r>
  <r>
    <x v="28"/>
    <x v="4"/>
    <x v="30"/>
    <n v="55172"/>
    <n v="74"/>
    <n v="2181"/>
    <n v="67611"/>
    <n v="48.4"/>
    <n v="32269"/>
    <n v="32724"/>
  </r>
  <r>
    <x v="28"/>
    <x v="4"/>
    <x v="31"/>
    <n v="3979"/>
    <n v="24"/>
    <n v="452"/>
    <n v="14012"/>
    <n v="17.010000000000002"/>
    <n v="2448"/>
    <n v="2384"/>
  </r>
  <r>
    <x v="28"/>
    <x v="4"/>
    <x v="32"/>
    <n v="17694"/>
    <n v="31"/>
    <n v="1649"/>
    <n v="51119"/>
    <n v="21.77"/>
    <n v="10991"/>
    <n v="11129"/>
  </r>
  <r>
    <x v="28"/>
    <x v="4"/>
    <x v="33"/>
    <n v="26930"/>
    <n v="74"/>
    <n v="1951"/>
    <n v="60481"/>
    <n v="30.51"/>
    <n v="16783"/>
    <n v="18453"/>
  </r>
  <r>
    <x v="28"/>
    <x v="4"/>
    <x v="34"/>
    <n v="1721910"/>
    <n v="2862"/>
    <n v="117659"/>
    <n v="3647429"/>
    <n v="29.43"/>
    <n v="946547"/>
    <n v="1073578"/>
  </r>
  <r>
    <x v="29"/>
    <x v="0"/>
    <x v="0"/>
    <n v="11797"/>
    <n v="30"/>
    <n v="940"/>
    <n v="28200"/>
    <n v="26.65"/>
    <n v="6731"/>
    <n v="7514"/>
  </r>
  <r>
    <x v="29"/>
    <x v="0"/>
    <x v="1"/>
    <n v="166602"/>
    <n v="57"/>
    <n v="7428"/>
    <n v="222840"/>
    <n v="52.51"/>
    <n v="84177"/>
    <n v="117008"/>
  </r>
  <r>
    <x v="29"/>
    <x v="0"/>
    <x v="2"/>
    <n v="1924"/>
    <n v="9"/>
    <n v="198"/>
    <n v="5940"/>
    <n v="21.72"/>
    <n v="1270"/>
    <n v="1290"/>
  </r>
  <r>
    <x v="29"/>
    <x v="0"/>
    <x v="3"/>
    <n v="16533"/>
    <n v="28"/>
    <n v="883"/>
    <n v="26490"/>
    <n v="39.35"/>
    <n v="9816"/>
    <n v="10424"/>
  </r>
  <r>
    <x v="29"/>
    <x v="0"/>
    <x v="4"/>
    <n v="4167"/>
    <n v="9"/>
    <n v="271"/>
    <n v="8130"/>
    <n v="30.41"/>
    <n v="1918"/>
    <n v="2472"/>
  </r>
  <r>
    <x v="29"/>
    <x v="0"/>
    <x v="5"/>
    <n v="47065"/>
    <n v="19"/>
    <n v="1610"/>
    <n v="48300"/>
    <n v="53.69"/>
    <n v="26044"/>
    <n v="25932"/>
  </r>
  <r>
    <x v="29"/>
    <x v="0"/>
    <x v="6"/>
    <n v="9943"/>
    <n v="10"/>
    <n v="462"/>
    <n v="13860"/>
    <n v="41.19"/>
    <n v="5499"/>
    <n v="5709"/>
  </r>
  <r>
    <x v="29"/>
    <x v="0"/>
    <x v="7"/>
    <m/>
    <n v="4"/>
    <n v="61"/>
    <n v="1830"/>
    <m/>
    <m/>
    <m/>
  </r>
  <r>
    <x v="29"/>
    <x v="0"/>
    <x v="8"/>
    <n v="600"/>
    <n v="8"/>
    <n v="150"/>
    <n v="4500"/>
    <n v="10.71"/>
    <n v="343"/>
    <n v="482"/>
  </r>
  <r>
    <x v="29"/>
    <x v="0"/>
    <x v="9"/>
    <n v="5523"/>
    <n v="20"/>
    <n v="399"/>
    <n v="11970"/>
    <n v="36.22"/>
    <n v="3202"/>
    <n v="4336"/>
  </r>
  <r>
    <x v="29"/>
    <x v="0"/>
    <x v="10"/>
    <n v="4523"/>
    <n v="16"/>
    <n v="406"/>
    <n v="12180"/>
    <n v="24.44"/>
    <n v="2537"/>
    <n v="2977"/>
  </r>
  <r>
    <x v="29"/>
    <x v="0"/>
    <x v="11"/>
    <n v="4969"/>
    <n v="9"/>
    <n v="316"/>
    <n v="9480"/>
    <n v="28.04"/>
    <n v="3006"/>
    <n v="2658"/>
  </r>
  <r>
    <x v="29"/>
    <x v="0"/>
    <x v="12"/>
    <n v="8368"/>
    <n v="24"/>
    <n v="713"/>
    <n v="21390"/>
    <n v="28.63"/>
    <n v="4636"/>
    <n v="6125"/>
  </r>
  <r>
    <x v="29"/>
    <x v="0"/>
    <x v="13"/>
    <m/>
    <n v="5"/>
    <n v="81"/>
    <n v="2430"/>
    <m/>
    <m/>
    <m/>
  </r>
  <r>
    <x v="29"/>
    <x v="0"/>
    <x v="14"/>
    <m/>
    <n v="9"/>
    <n v="178"/>
    <n v="5340"/>
    <m/>
    <m/>
    <m/>
  </r>
  <r>
    <x v="29"/>
    <x v="0"/>
    <x v="15"/>
    <m/>
    <n v="6"/>
    <n v="50"/>
    <n v="1500"/>
    <m/>
    <m/>
    <m/>
  </r>
  <r>
    <x v="29"/>
    <x v="0"/>
    <x v="16"/>
    <n v="63976"/>
    <n v="23"/>
    <n v="2403"/>
    <n v="72090"/>
    <n v="63.96"/>
    <n v="36055"/>
    <n v="46111"/>
  </r>
  <r>
    <x v="29"/>
    <x v="0"/>
    <x v="17"/>
    <n v="61880"/>
    <n v="20"/>
    <n v="2293"/>
    <n v="68790"/>
    <n v="64.48"/>
    <n v="34760"/>
    <n v="44359"/>
  </r>
  <r>
    <x v="29"/>
    <x v="0"/>
    <x v="18"/>
    <n v="3654"/>
    <n v="13"/>
    <n v="304"/>
    <n v="9120"/>
    <n v="26.95"/>
    <n v="2047"/>
    <n v="2458"/>
  </r>
  <r>
    <x v="29"/>
    <x v="0"/>
    <x v="19"/>
    <n v="4088"/>
    <n v="15"/>
    <n v="272"/>
    <n v="8160"/>
    <n v="35.17"/>
    <n v="2017"/>
    <n v="2870"/>
  </r>
  <r>
    <x v="29"/>
    <x v="0"/>
    <x v="20"/>
    <n v="77291"/>
    <n v="71"/>
    <n v="3836"/>
    <n v="115080"/>
    <n v="43.16"/>
    <n v="40870"/>
    <n v="49665"/>
  </r>
  <r>
    <x v="29"/>
    <x v="0"/>
    <x v="21"/>
    <m/>
    <n v="7"/>
    <n v="132"/>
    <n v="3960"/>
    <m/>
    <m/>
    <m/>
  </r>
  <r>
    <x v="29"/>
    <x v="0"/>
    <x v="22"/>
    <m/>
    <n v="3"/>
    <n v="178"/>
    <n v="5340"/>
    <m/>
    <m/>
    <m/>
  </r>
  <r>
    <x v="29"/>
    <x v="0"/>
    <x v="23"/>
    <m/>
    <n v="12"/>
    <n v="178"/>
    <n v="5340"/>
    <m/>
    <m/>
    <m/>
  </r>
  <r>
    <x v="29"/>
    <x v="0"/>
    <x v="24"/>
    <n v="82430"/>
    <n v="93"/>
    <n v="4324"/>
    <n v="129720"/>
    <n v="40.549999999999997"/>
    <n v="44939"/>
    <n v="52606"/>
  </r>
  <r>
    <x v="29"/>
    <x v="0"/>
    <x v="25"/>
    <n v="11985"/>
    <n v="45"/>
    <n v="1251"/>
    <n v="37530"/>
    <n v="20.07"/>
    <n v="9227"/>
    <n v="7531"/>
  </r>
  <r>
    <x v="29"/>
    <x v="0"/>
    <x v="26"/>
    <m/>
    <n v="5"/>
    <n v="182"/>
    <n v="5460"/>
    <m/>
    <m/>
    <m/>
  </r>
  <r>
    <x v="29"/>
    <x v="0"/>
    <x v="27"/>
    <n v="41984"/>
    <n v="26"/>
    <n v="2483"/>
    <n v="74490"/>
    <n v="30.37"/>
    <n v="17487"/>
    <n v="22623"/>
  </r>
  <r>
    <x v="29"/>
    <x v="0"/>
    <x v="28"/>
    <n v="2497"/>
    <n v="12"/>
    <n v="438"/>
    <n v="13140"/>
    <n v="12.82"/>
    <n v="1656"/>
    <n v="1685"/>
  </r>
  <r>
    <x v="29"/>
    <x v="0"/>
    <x v="29"/>
    <n v="1736"/>
    <n v="14"/>
    <n v="177"/>
    <n v="5310"/>
    <n v="23.92"/>
    <n v="1124"/>
    <n v="1270"/>
  </r>
  <r>
    <x v="29"/>
    <x v="0"/>
    <x v="30"/>
    <n v="12929"/>
    <n v="20"/>
    <n v="710"/>
    <n v="21300"/>
    <n v="46.12"/>
    <n v="9425"/>
    <n v="9824"/>
  </r>
  <r>
    <x v="29"/>
    <x v="0"/>
    <x v="31"/>
    <n v="564"/>
    <n v="9"/>
    <n v="86"/>
    <n v="2580"/>
    <n v="15.93"/>
    <n v="437"/>
    <n v="411"/>
  </r>
  <r>
    <x v="29"/>
    <x v="0"/>
    <x v="32"/>
    <n v="2943"/>
    <n v="5"/>
    <n v="519"/>
    <n v="15570"/>
    <n v="11.57"/>
    <n v="1526"/>
    <n v="1802"/>
  </r>
  <r>
    <x v="29"/>
    <x v="0"/>
    <x v="33"/>
    <n v="5543"/>
    <n v="22"/>
    <n v="461"/>
    <n v="13830"/>
    <n v="32.24"/>
    <n v="3259"/>
    <n v="4459"/>
  </r>
  <r>
    <x v="29"/>
    <x v="0"/>
    <x v="34"/>
    <n v="524467"/>
    <n v="565"/>
    <n v="27756"/>
    <n v="832680"/>
    <n v="41.44"/>
    <n v="283013"/>
    <n v="345080"/>
  </r>
  <r>
    <x v="29"/>
    <x v="1"/>
    <x v="0"/>
    <n v="28709"/>
    <n v="131"/>
    <n v="1641"/>
    <n v="49230"/>
    <n v="30.86"/>
    <n v="15722"/>
    <n v="15193"/>
  </r>
  <r>
    <x v="29"/>
    <x v="1"/>
    <x v="1"/>
    <n v="90032"/>
    <n v="172"/>
    <n v="3259"/>
    <n v="97770"/>
    <n v="50.92"/>
    <n v="40212"/>
    <n v="49780"/>
  </r>
  <r>
    <x v="29"/>
    <x v="1"/>
    <x v="2"/>
    <n v="7904"/>
    <n v="58"/>
    <n v="534"/>
    <n v="16020"/>
    <n v="24.95"/>
    <n v="4745"/>
    <n v="3997"/>
  </r>
  <r>
    <x v="29"/>
    <x v="1"/>
    <x v="3"/>
    <n v="37562"/>
    <n v="81"/>
    <n v="1279"/>
    <n v="38370"/>
    <n v="54.79"/>
    <n v="22265"/>
    <n v="21022"/>
  </r>
  <r>
    <x v="29"/>
    <x v="1"/>
    <x v="4"/>
    <n v="22363"/>
    <n v="56"/>
    <n v="861"/>
    <n v="25830"/>
    <n v="43.82"/>
    <n v="11484"/>
    <n v="11318"/>
  </r>
  <r>
    <x v="29"/>
    <x v="1"/>
    <x v="5"/>
    <n v="33801"/>
    <n v="76"/>
    <n v="1297"/>
    <n v="38910"/>
    <n v="41.22"/>
    <n v="20651"/>
    <n v="16040"/>
  </r>
  <r>
    <x v="29"/>
    <x v="1"/>
    <x v="6"/>
    <n v="26646"/>
    <n v="66"/>
    <n v="1100"/>
    <n v="33000"/>
    <n v="41.29"/>
    <n v="18078"/>
    <n v="13625"/>
  </r>
  <r>
    <x v="29"/>
    <x v="1"/>
    <x v="7"/>
    <n v="5356"/>
    <n v="20"/>
    <n v="245"/>
    <n v="7350"/>
    <n v="47.56"/>
    <n v="3271"/>
    <n v="3496"/>
  </r>
  <r>
    <x v="29"/>
    <x v="1"/>
    <x v="8"/>
    <n v="10305"/>
    <n v="30"/>
    <n v="471"/>
    <n v="14130"/>
    <n v="44.35"/>
    <n v="6535"/>
    <n v="6266"/>
  </r>
  <r>
    <x v="29"/>
    <x v="1"/>
    <x v="9"/>
    <n v="15288"/>
    <n v="41"/>
    <n v="652"/>
    <n v="19560"/>
    <n v="49.27"/>
    <n v="8358"/>
    <n v="9638"/>
  </r>
  <r>
    <x v="29"/>
    <x v="1"/>
    <x v="10"/>
    <n v="30518"/>
    <n v="67"/>
    <n v="1235"/>
    <n v="37050"/>
    <n v="48.22"/>
    <n v="16568"/>
    <n v="17865"/>
  </r>
  <r>
    <x v="29"/>
    <x v="1"/>
    <x v="11"/>
    <n v="2697"/>
    <n v="17"/>
    <n v="392"/>
    <n v="11760"/>
    <n v="12.56"/>
    <n v="1624"/>
    <n v="1477"/>
  </r>
  <r>
    <x v="29"/>
    <x v="1"/>
    <x v="12"/>
    <n v="22446"/>
    <n v="57"/>
    <n v="954"/>
    <n v="28620"/>
    <n v="47.16"/>
    <n v="13745"/>
    <n v="13496"/>
  </r>
  <r>
    <x v="29"/>
    <x v="1"/>
    <x v="13"/>
    <n v="8370"/>
    <n v="26"/>
    <n v="478"/>
    <n v="14340"/>
    <n v="33.840000000000003"/>
    <n v="4663"/>
    <n v="4852"/>
  </r>
  <r>
    <x v="29"/>
    <x v="1"/>
    <x v="14"/>
    <n v="4562"/>
    <n v="17"/>
    <n v="183"/>
    <n v="5490"/>
    <n v="42.7"/>
    <n v="2764"/>
    <n v="2344"/>
  </r>
  <r>
    <x v="29"/>
    <x v="1"/>
    <x v="15"/>
    <n v="6661"/>
    <n v="28"/>
    <n v="267"/>
    <n v="8010"/>
    <n v="44.58"/>
    <n v="4464"/>
    <n v="3571"/>
  </r>
  <r>
    <x v="29"/>
    <x v="1"/>
    <x v="16"/>
    <n v="38327"/>
    <n v="52"/>
    <n v="1116"/>
    <n v="33480"/>
    <n v="60.77"/>
    <n v="19433"/>
    <n v="20345"/>
  </r>
  <r>
    <x v="29"/>
    <x v="1"/>
    <x v="17"/>
    <n v="24776"/>
    <n v="27"/>
    <n v="681"/>
    <n v="20430"/>
    <n v="66.959999999999994"/>
    <n v="11898"/>
    <n v="13680"/>
  </r>
  <r>
    <x v="29"/>
    <x v="1"/>
    <x v="18"/>
    <n v="14631"/>
    <n v="46"/>
    <n v="612"/>
    <n v="18360"/>
    <n v="41.47"/>
    <n v="9042"/>
    <n v="7614"/>
  </r>
  <r>
    <x v="29"/>
    <x v="1"/>
    <x v="19"/>
    <n v="20457"/>
    <n v="77"/>
    <n v="1000"/>
    <n v="30000"/>
    <n v="36.9"/>
    <n v="9982"/>
    <n v="11071"/>
  </r>
  <r>
    <x v="29"/>
    <x v="1"/>
    <x v="20"/>
    <n v="51126"/>
    <n v="157"/>
    <n v="2204"/>
    <n v="66120"/>
    <n v="36.72"/>
    <n v="26065"/>
    <n v="24281"/>
  </r>
  <r>
    <x v="29"/>
    <x v="1"/>
    <x v="21"/>
    <n v="5569"/>
    <n v="18"/>
    <n v="229"/>
    <n v="6870"/>
    <n v="35.5"/>
    <n v="3940"/>
    <n v="2439"/>
  </r>
  <r>
    <x v="29"/>
    <x v="1"/>
    <x v="22"/>
    <n v="4916"/>
    <n v="15"/>
    <n v="359"/>
    <n v="10770"/>
    <n v="21.96"/>
    <n v="3795"/>
    <n v="2365"/>
  </r>
  <r>
    <x v="29"/>
    <x v="1"/>
    <x v="23"/>
    <n v="6365"/>
    <n v="24"/>
    <n v="253"/>
    <n v="7590"/>
    <n v="48.23"/>
    <n v="3697"/>
    <n v="3661"/>
  </r>
  <r>
    <x v="29"/>
    <x v="1"/>
    <x v="24"/>
    <n v="67976"/>
    <n v="214"/>
    <n v="3045"/>
    <n v="91350"/>
    <n v="35.85"/>
    <n v="37497"/>
    <n v="32745"/>
  </r>
  <r>
    <x v="29"/>
    <x v="1"/>
    <x v="25"/>
    <n v="12692"/>
    <n v="61"/>
    <n v="853"/>
    <n v="25590"/>
    <n v="25.33"/>
    <n v="8883"/>
    <n v="6482"/>
  </r>
  <r>
    <x v="29"/>
    <x v="1"/>
    <x v="26"/>
    <n v="4156"/>
    <n v="20"/>
    <n v="271"/>
    <n v="8130"/>
    <n v="26.06"/>
    <n v="2413"/>
    <n v="2119"/>
  </r>
  <r>
    <x v="29"/>
    <x v="1"/>
    <x v="27"/>
    <n v="16361"/>
    <n v="43"/>
    <n v="766"/>
    <n v="22980"/>
    <n v="29.56"/>
    <n v="7400"/>
    <n v="6794"/>
  </r>
  <r>
    <x v="29"/>
    <x v="1"/>
    <x v="28"/>
    <n v="3370"/>
    <n v="17"/>
    <n v="175"/>
    <n v="5250"/>
    <n v="33.64"/>
    <n v="2497"/>
    <n v="1766"/>
  </r>
  <r>
    <x v="29"/>
    <x v="1"/>
    <x v="29"/>
    <n v="3051"/>
    <n v="19"/>
    <n v="201"/>
    <n v="6030"/>
    <n v="29.12"/>
    <n v="1850"/>
    <n v="1756"/>
  </r>
  <r>
    <x v="29"/>
    <x v="1"/>
    <x v="30"/>
    <n v="17795"/>
    <n v="42"/>
    <n v="613"/>
    <n v="18390"/>
    <n v="52.58"/>
    <n v="9301"/>
    <n v="9670"/>
  </r>
  <r>
    <x v="29"/>
    <x v="1"/>
    <x v="31"/>
    <n v="1123"/>
    <n v="9"/>
    <n v="77"/>
    <n v="2310"/>
    <n v="28.1"/>
    <n v="636"/>
    <n v="649"/>
  </r>
  <r>
    <x v="29"/>
    <x v="1"/>
    <x v="32"/>
    <n v="2613"/>
    <n v="17"/>
    <n v="253"/>
    <n v="7590"/>
    <n v="15.47"/>
    <n v="1680"/>
    <n v="1174"/>
  </r>
  <r>
    <x v="29"/>
    <x v="1"/>
    <x v="33"/>
    <n v="11801"/>
    <n v="39"/>
    <n v="476"/>
    <n v="14280"/>
    <n v="51.15"/>
    <n v="7408"/>
    <n v="7304"/>
  </r>
  <r>
    <x v="29"/>
    <x v="1"/>
    <x v="34"/>
    <n v="567575"/>
    <n v="1599"/>
    <n v="24306"/>
    <n v="729180"/>
    <n v="41.62"/>
    <n v="313167"/>
    <n v="303467"/>
  </r>
  <r>
    <x v="29"/>
    <x v="2"/>
    <x v="0"/>
    <n v="12629"/>
    <n v="28"/>
    <n v="1229"/>
    <n v="36870"/>
    <n v="29.7"/>
    <n v="4530"/>
    <n v="10952"/>
  </r>
  <r>
    <x v="29"/>
    <x v="2"/>
    <x v="1"/>
    <n v="35814"/>
    <n v="25"/>
    <n v="2527"/>
    <n v="75810"/>
    <n v="46.4"/>
    <n v="15324"/>
    <n v="35176"/>
  </r>
  <r>
    <x v="29"/>
    <x v="2"/>
    <x v="2"/>
    <n v="2623"/>
    <n v="10"/>
    <n v="351"/>
    <n v="10530"/>
    <n v="23.39"/>
    <n v="1793"/>
    <n v="2463"/>
  </r>
  <r>
    <x v="29"/>
    <x v="2"/>
    <x v="3"/>
    <n v="4751"/>
    <n v="14"/>
    <n v="506"/>
    <n v="15180"/>
    <n v="28.81"/>
    <n v="2584"/>
    <n v="4373"/>
  </r>
  <r>
    <x v="29"/>
    <x v="2"/>
    <x v="4"/>
    <n v="3885"/>
    <n v="6"/>
    <n v="271"/>
    <n v="8130"/>
    <n v="41.5"/>
    <n v="1376"/>
    <n v="3374"/>
  </r>
  <r>
    <x v="29"/>
    <x v="2"/>
    <x v="5"/>
    <n v="11710"/>
    <n v="11"/>
    <n v="993"/>
    <n v="29790"/>
    <n v="34.04"/>
    <n v="5558"/>
    <n v="10140"/>
  </r>
  <r>
    <x v="29"/>
    <x v="2"/>
    <x v="6"/>
    <n v="7347"/>
    <n v="12"/>
    <n v="679"/>
    <n v="20370"/>
    <n v="35.229999999999997"/>
    <n v="3702"/>
    <n v="7176"/>
  </r>
  <r>
    <x v="29"/>
    <x v="2"/>
    <x v="7"/>
    <s v="-"/>
    <s v="-"/>
    <s v="-"/>
    <s v="-"/>
    <s v="-"/>
    <s v="-"/>
    <s v="-"/>
  </r>
  <r>
    <x v="29"/>
    <x v="2"/>
    <x v="8"/>
    <n v="915"/>
    <n v="4"/>
    <n v="121"/>
    <n v="3630"/>
    <n v="21.71"/>
    <n v="403"/>
    <n v="788"/>
  </r>
  <r>
    <x v="29"/>
    <x v="2"/>
    <x v="9"/>
    <n v="1543"/>
    <n v="6"/>
    <n v="140"/>
    <n v="4200"/>
    <n v="31.86"/>
    <n v="537"/>
    <n v="1338"/>
  </r>
  <r>
    <x v="29"/>
    <x v="2"/>
    <x v="10"/>
    <n v="3964"/>
    <n v="12"/>
    <n v="478"/>
    <n v="14340"/>
    <n v="27.55"/>
    <n v="1741"/>
    <n v="3951"/>
  </r>
  <r>
    <x v="29"/>
    <x v="2"/>
    <x v="11"/>
    <m/>
    <n v="6"/>
    <n v="315"/>
    <n v="9450"/>
    <m/>
    <n v="729"/>
    <m/>
  </r>
  <r>
    <x v="29"/>
    <x v="2"/>
    <x v="12"/>
    <m/>
    <n v="4"/>
    <n v="123"/>
    <n v="3690"/>
    <m/>
    <m/>
    <m/>
  </r>
  <r>
    <x v="29"/>
    <x v="2"/>
    <x v="13"/>
    <m/>
    <n v="2"/>
    <n v="48"/>
    <n v="1440"/>
    <m/>
    <m/>
    <m/>
  </r>
  <r>
    <x v="29"/>
    <x v="2"/>
    <x v="14"/>
    <m/>
    <n v="2"/>
    <n v="42"/>
    <n v="1260"/>
    <m/>
    <m/>
    <m/>
  </r>
  <r>
    <x v="29"/>
    <x v="2"/>
    <x v="15"/>
    <m/>
    <n v="4"/>
    <n v="213"/>
    <n v="6390"/>
    <m/>
    <m/>
    <m/>
  </r>
  <r>
    <x v="29"/>
    <x v="2"/>
    <x v="16"/>
    <m/>
    <n v="10"/>
    <n v="1125"/>
    <n v="33750"/>
    <m/>
    <m/>
    <m/>
  </r>
  <r>
    <x v="29"/>
    <x v="2"/>
    <x v="17"/>
    <n v="21824"/>
    <n v="9"/>
    <n v="1103"/>
    <n v="33090"/>
    <n v="60.94"/>
    <n v="10723"/>
    <n v="20166"/>
  </r>
  <r>
    <x v="29"/>
    <x v="2"/>
    <x v="18"/>
    <n v="6124"/>
    <n v="16"/>
    <n v="601"/>
    <n v="18030"/>
    <n v="32.17"/>
    <n v="3197"/>
    <n v="5800"/>
  </r>
  <r>
    <x v="29"/>
    <x v="2"/>
    <x v="19"/>
    <n v="7371"/>
    <n v="18"/>
    <n v="764"/>
    <n v="22920"/>
    <n v="30.71"/>
    <n v="3718"/>
    <n v="7038"/>
  </r>
  <r>
    <x v="29"/>
    <x v="2"/>
    <x v="20"/>
    <n v="34873"/>
    <n v="36"/>
    <n v="2519"/>
    <n v="75570"/>
    <n v="40.119999999999997"/>
    <n v="17777"/>
    <n v="30321"/>
  </r>
  <r>
    <x v="29"/>
    <x v="2"/>
    <x v="21"/>
    <m/>
    <n v="4"/>
    <n v="223"/>
    <n v="6690"/>
    <m/>
    <m/>
    <m/>
  </r>
  <r>
    <x v="29"/>
    <x v="2"/>
    <x v="22"/>
    <m/>
    <n v="4"/>
    <n v="243"/>
    <n v="7290"/>
    <m/>
    <m/>
    <m/>
  </r>
  <r>
    <x v="29"/>
    <x v="2"/>
    <x v="23"/>
    <m/>
    <n v="3"/>
    <n v="47"/>
    <n v="1410"/>
    <m/>
    <m/>
    <m/>
  </r>
  <r>
    <x v="29"/>
    <x v="2"/>
    <x v="24"/>
    <n v="38283"/>
    <n v="47"/>
    <n v="3032"/>
    <n v="90960"/>
    <n v="36.78"/>
    <n v="20450"/>
    <n v="33456"/>
  </r>
  <r>
    <x v="29"/>
    <x v="2"/>
    <x v="25"/>
    <n v="10744"/>
    <n v="18"/>
    <n v="905"/>
    <n v="27150"/>
    <n v="35.19"/>
    <n v="7304"/>
    <n v="9555"/>
  </r>
  <r>
    <x v="29"/>
    <x v="2"/>
    <x v="26"/>
    <m/>
    <n v="7"/>
    <n v="389"/>
    <n v="11670"/>
    <m/>
    <m/>
    <m/>
  </r>
  <r>
    <x v="29"/>
    <x v="2"/>
    <x v="27"/>
    <n v="19618"/>
    <n v="17"/>
    <n v="1155"/>
    <n v="34650"/>
    <n v="55.81"/>
    <n v="7569"/>
    <n v="19338"/>
  </r>
  <r>
    <x v="29"/>
    <x v="2"/>
    <x v="28"/>
    <m/>
    <n v="2"/>
    <n v="29"/>
    <n v="870"/>
    <m/>
    <m/>
    <m/>
  </r>
  <r>
    <x v="29"/>
    <x v="2"/>
    <x v="29"/>
    <m/>
    <n v="3"/>
    <n v="414"/>
    <n v="12420"/>
    <m/>
    <m/>
    <m/>
  </r>
  <r>
    <x v="29"/>
    <x v="2"/>
    <x v="30"/>
    <n v="4642"/>
    <n v="6"/>
    <n v="275"/>
    <n v="8250"/>
    <n v="54.04"/>
    <n v="2608"/>
    <n v="4458"/>
  </r>
  <r>
    <x v="29"/>
    <x v="2"/>
    <x v="31"/>
    <m/>
    <n v="1"/>
    <n v="19"/>
    <n v="570"/>
    <m/>
    <m/>
    <m/>
  </r>
  <r>
    <x v="29"/>
    <x v="2"/>
    <x v="32"/>
    <m/>
    <n v="3"/>
    <n v="321"/>
    <n v="9630"/>
    <m/>
    <m/>
    <m/>
  </r>
  <r>
    <x v="29"/>
    <x v="2"/>
    <x v="33"/>
    <m/>
    <n v="4"/>
    <n v="198"/>
    <n v="5940"/>
    <m/>
    <n v="1018"/>
    <m/>
  </r>
  <r>
    <x v="29"/>
    <x v="2"/>
    <x v="34"/>
    <n v="208134"/>
    <n v="298"/>
    <n v="17263"/>
    <n v="517890"/>
    <n v="37.08"/>
    <n v="100608"/>
    <n v="192024"/>
  </r>
  <r>
    <x v="29"/>
    <x v="3"/>
    <x v="0"/>
    <n v="10626"/>
    <n v="44"/>
    <n v="5654"/>
    <n v="169620"/>
    <n v="3.04"/>
    <n v="6375"/>
    <n v="5153"/>
  </r>
  <r>
    <x v="29"/>
    <x v="3"/>
    <x v="1"/>
    <n v="15692"/>
    <n v="22"/>
    <n v="3080"/>
    <n v="92400"/>
    <n v="8.15"/>
    <n v="10395"/>
    <n v="7534"/>
  </r>
  <r>
    <x v="29"/>
    <x v="3"/>
    <x v="2"/>
    <n v="9843"/>
    <n v="22"/>
    <n v="2871"/>
    <n v="86130"/>
    <n v="6.15"/>
    <n v="3680"/>
    <n v="5293"/>
  </r>
  <r>
    <x v="29"/>
    <x v="3"/>
    <x v="3"/>
    <n v="6658"/>
    <n v="19"/>
    <n v="1677"/>
    <n v="50310"/>
    <n v="6.96"/>
    <n v="3685"/>
    <n v="3503"/>
  </r>
  <r>
    <x v="29"/>
    <x v="3"/>
    <x v="4"/>
    <n v="15190"/>
    <n v="21"/>
    <n v="3083"/>
    <n v="92490"/>
    <n v="7.13"/>
    <n v="3919"/>
    <n v="6591"/>
  </r>
  <r>
    <x v="29"/>
    <x v="3"/>
    <x v="5"/>
    <n v="9080"/>
    <n v="12"/>
    <n v="1306"/>
    <n v="39180"/>
    <n v="11.06"/>
    <n v="4725"/>
    <n v="4334"/>
  </r>
  <r>
    <x v="29"/>
    <x v="3"/>
    <x v="6"/>
    <n v="8032"/>
    <n v="12"/>
    <n v="1660"/>
    <n v="49800"/>
    <n v="9.07"/>
    <n v="3949"/>
    <n v="4516"/>
  </r>
  <r>
    <x v="29"/>
    <x v="3"/>
    <x v="7"/>
    <m/>
    <n v="5"/>
    <n v="848"/>
    <n v="25440"/>
    <m/>
    <m/>
    <m/>
  </r>
  <r>
    <x v="29"/>
    <x v="3"/>
    <x v="8"/>
    <n v="2522"/>
    <n v="11"/>
    <n v="1429"/>
    <n v="42870"/>
    <n v="2.71"/>
    <n v="1350"/>
    <n v="1161"/>
  </r>
  <r>
    <x v="29"/>
    <x v="3"/>
    <x v="9"/>
    <n v="3134"/>
    <n v="11"/>
    <n v="1114"/>
    <n v="33420"/>
    <n v="4.63"/>
    <n v="1332"/>
    <n v="1548"/>
  </r>
  <r>
    <x v="29"/>
    <x v="3"/>
    <x v="10"/>
    <n v="8956"/>
    <n v="17"/>
    <n v="2065"/>
    <n v="61950"/>
    <n v="6.95"/>
    <n v="4749"/>
    <n v="4303"/>
  </r>
  <r>
    <x v="29"/>
    <x v="3"/>
    <x v="11"/>
    <m/>
    <n v="5"/>
    <n v="496"/>
    <n v="14880"/>
    <m/>
    <n v="900"/>
    <m/>
  </r>
  <r>
    <x v="29"/>
    <x v="3"/>
    <x v="12"/>
    <m/>
    <n v="7"/>
    <n v="714"/>
    <n v="21420"/>
    <m/>
    <m/>
    <m/>
  </r>
  <r>
    <x v="29"/>
    <x v="3"/>
    <x v="13"/>
    <m/>
    <n v="2"/>
    <n v="255"/>
    <n v="7650"/>
    <m/>
    <m/>
    <m/>
  </r>
  <r>
    <x v="29"/>
    <x v="3"/>
    <x v="14"/>
    <n v="1034"/>
    <n v="8"/>
    <n v="651"/>
    <n v="19530"/>
    <n v="2.69"/>
    <n v="507"/>
    <n v="526"/>
  </r>
  <r>
    <x v="29"/>
    <x v="3"/>
    <x v="15"/>
    <n v="1510"/>
    <n v="9"/>
    <n v="1146"/>
    <n v="34380"/>
    <n v="3.01"/>
    <n v="703"/>
    <n v="1034"/>
  </r>
  <r>
    <x v="29"/>
    <x v="3"/>
    <x v="16"/>
    <m/>
    <n v="3"/>
    <n v="393"/>
    <n v="11790"/>
    <m/>
    <m/>
    <m/>
  </r>
  <r>
    <x v="29"/>
    <x v="3"/>
    <x v="17"/>
    <s v="-"/>
    <s v="-"/>
    <s v="-"/>
    <s v="-"/>
    <s v="-"/>
    <s v="-"/>
    <s v="-"/>
  </r>
  <r>
    <x v="29"/>
    <x v="3"/>
    <x v="18"/>
    <n v="6214"/>
    <n v="16"/>
    <n v="1259"/>
    <n v="37770"/>
    <n v="8.34"/>
    <n v="3791"/>
    <n v="3149"/>
  </r>
  <r>
    <x v="29"/>
    <x v="3"/>
    <x v="19"/>
    <n v="12966"/>
    <n v="14"/>
    <n v="3183"/>
    <n v="95490"/>
    <n v="10.43"/>
    <n v="4350"/>
    <n v="9961"/>
  </r>
  <r>
    <x v="29"/>
    <x v="3"/>
    <x v="20"/>
    <n v="14656"/>
    <n v="36"/>
    <n v="4326"/>
    <n v="129780"/>
    <n v="5.21"/>
    <n v="8427"/>
    <n v="6764"/>
  </r>
  <r>
    <x v="29"/>
    <x v="3"/>
    <x v="21"/>
    <n v="2845"/>
    <n v="7"/>
    <n v="569"/>
    <n v="17070"/>
    <n v="6.9"/>
    <n v="1923"/>
    <n v="1178"/>
  </r>
  <r>
    <x v="29"/>
    <x v="3"/>
    <x v="22"/>
    <n v="2916"/>
    <n v="4"/>
    <n v="524"/>
    <n v="15720"/>
    <n v="7.48"/>
    <n v="2494"/>
    <n v="1176"/>
  </r>
  <r>
    <x v="29"/>
    <x v="3"/>
    <x v="23"/>
    <n v="1838"/>
    <n v="6"/>
    <n v="762"/>
    <n v="22860"/>
    <n v="3.47"/>
    <n v="1237"/>
    <n v="794"/>
  </r>
  <r>
    <x v="29"/>
    <x v="3"/>
    <x v="24"/>
    <n v="22254"/>
    <n v="53"/>
    <n v="6181"/>
    <n v="185430"/>
    <n v="5.35"/>
    <n v="14081"/>
    <n v="9912"/>
  </r>
  <r>
    <x v="29"/>
    <x v="3"/>
    <x v="25"/>
    <n v="6146"/>
    <n v="13"/>
    <n v="1234"/>
    <n v="37020"/>
    <n v="8.0399999999999991"/>
    <n v="4315"/>
    <n v="2975"/>
  </r>
  <r>
    <x v="29"/>
    <x v="3"/>
    <x v="26"/>
    <n v="6466"/>
    <n v="6"/>
    <n v="1284"/>
    <n v="38520"/>
    <n v="10.199999999999999"/>
    <n v="2900"/>
    <n v="3930"/>
  </r>
  <r>
    <x v="29"/>
    <x v="3"/>
    <x v="27"/>
    <n v="5899"/>
    <n v="8"/>
    <n v="1563"/>
    <n v="46890"/>
    <n v="6.08"/>
    <n v="2940"/>
    <n v="2851"/>
  </r>
  <r>
    <x v="29"/>
    <x v="3"/>
    <x v="28"/>
    <m/>
    <n v="7"/>
    <n v="832"/>
    <n v="24960"/>
    <m/>
    <m/>
    <m/>
  </r>
  <r>
    <x v="29"/>
    <x v="3"/>
    <x v="29"/>
    <m/>
    <n v="6"/>
    <n v="975"/>
    <n v="29250"/>
    <m/>
    <m/>
    <m/>
  </r>
  <r>
    <x v="29"/>
    <x v="3"/>
    <x v="30"/>
    <n v="4827"/>
    <n v="7"/>
    <n v="609"/>
    <n v="18270"/>
    <n v="11.75"/>
    <n v="2611"/>
    <n v="2147"/>
  </r>
  <r>
    <x v="29"/>
    <x v="3"/>
    <x v="31"/>
    <m/>
    <n v="4"/>
    <n v="220"/>
    <n v="6600"/>
    <m/>
    <m/>
    <m/>
  </r>
  <r>
    <x v="29"/>
    <x v="3"/>
    <x v="32"/>
    <m/>
    <n v="3"/>
    <n v="510"/>
    <n v="15300"/>
    <m/>
    <m/>
    <m/>
  </r>
  <r>
    <x v="29"/>
    <x v="3"/>
    <x v="33"/>
    <n v="1539"/>
    <n v="10"/>
    <n v="870"/>
    <n v="26100"/>
    <n v="3.06"/>
    <n v="965"/>
    <n v="799"/>
  </r>
  <r>
    <x v="29"/>
    <x v="3"/>
    <x v="34"/>
    <n v="174472"/>
    <n v="377"/>
    <n v="47162"/>
    <n v="1414860"/>
    <n v="6.27"/>
    <n v="91627"/>
    <n v="88682"/>
  </r>
  <r>
    <x v="29"/>
    <x v="4"/>
    <x v="0"/>
    <n v="63760"/>
    <n v="233"/>
    <n v="9464"/>
    <n v="283920"/>
    <n v="13.67"/>
    <n v="33357"/>
    <n v="38812"/>
  </r>
  <r>
    <x v="29"/>
    <x v="4"/>
    <x v="1"/>
    <n v="308140"/>
    <n v="276"/>
    <n v="16294"/>
    <n v="488820"/>
    <n v="42.86"/>
    <n v="150108"/>
    <n v="209498"/>
  </r>
  <r>
    <x v="29"/>
    <x v="4"/>
    <x v="2"/>
    <n v="22294"/>
    <n v="99"/>
    <n v="3954"/>
    <n v="118620"/>
    <n v="11"/>
    <n v="11488"/>
    <n v="13044"/>
  </r>
  <r>
    <x v="29"/>
    <x v="4"/>
    <x v="3"/>
    <n v="65504"/>
    <n v="142"/>
    <n v="4345"/>
    <n v="130350"/>
    <n v="30.17"/>
    <n v="38350"/>
    <n v="39323"/>
  </r>
  <r>
    <x v="29"/>
    <x v="4"/>
    <x v="4"/>
    <n v="45605"/>
    <n v="92"/>
    <n v="4486"/>
    <n v="134580"/>
    <n v="17.649999999999999"/>
    <n v="18697"/>
    <n v="23755"/>
  </r>
  <r>
    <x v="29"/>
    <x v="4"/>
    <x v="5"/>
    <n v="101656"/>
    <n v="118"/>
    <n v="5206"/>
    <n v="156180"/>
    <n v="36.14"/>
    <n v="56978"/>
    <n v="56445"/>
  </r>
  <r>
    <x v="29"/>
    <x v="4"/>
    <x v="6"/>
    <n v="51968"/>
    <n v="100"/>
    <n v="3901"/>
    <n v="117030"/>
    <n v="26.51"/>
    <n v="31227"/>
    <n v="31026"/>
  </r>
  <r>
    <x v="29"/>
    <x v="4"/>
    <x v="7"/>
    <n v="8222"/>
    <n v="29"/>
    <n v="1154"/>
    <n v="34620"/>
    <n v="14.58"/>
    <n v="4666"/>
    <n v="5048"/>
  </r>
  <r>
    <x v="29"/>
    <x v="4"/>
    <x v="8"/>
    <n v="14342"/>
    <n v="53"/>
    <n v="2171"/>
    <n v="65130"/>
    <n v="13.35"/>
    <n v="8632"/>
    <n v="8696"/>
  </r>
  <r>
    <x v="29"/>
    <x v="4"/>
    <x v="9"/>
    <n v="25488"/>
    <n v="78"/>
    <n v="2305"/>
    <n v="69150"/>
    <n v="24.38"/>
    <n v="13429"/>
    <n v="16860"/>
  </r>
  <r>
    <x v="29"/>
    <x v="4"/>
    <x v="10"/>
    <n v="47961"/>
    <n v="112"/>
    <n v="4184"/>
    <n v="125520"/>
    <n v="23.18"/>
    <n v="25595"/>
    <n v="29095"/>
  </r>
  <r>
    <x v="29"/>
    <x v="4"/>
    <x v="11"/>
    <n v="10336"/>
    <n v="37"/>
    <n v="1519"/>
    <n v="45570"/>
    <n v="13.38"/>
    <n v="6258"/>
    <n v="6096"/>
  </r>
  <r>
    <x v="29"/>
    <x v="4"/>
    <x v="12"/>
    <n v="32767"/>
    <n v="92"/>
    <n v="2504"/>
    <n v="75120"/>
    <n v="27.84"/>
    <n v="19576"/>
    <n v="20917"/>
  </r>
  <r>
    <x v="29"/>
    <x v="4"/>
    <x v="13"/>
    <n v="10286"/>
    <n v="35"/>
    <n v="862"/>
    <n v="25860"/>
    <n v="22.82"/>
    <n v="5887"/>
    <n v="5902"/>
  </r>
  <r>
    <x v="29"/>
    <x v="4"/>
    <x v="14"/>
    <n v="9037"/>
    <n v="36"/>
    <n v="1054"/>
    <n v="31620"/>
    <n v="15.55"/>
    <n v="4756"/>
    <n v="4917"/>
  </r>
  <r>
    <x v="29"/>
    <x v="4"/>
    <x v="15"/>
    <n v="8822"/>
    <n v="47"/>
    <n v="1676"/>
    <n v="50280"/>
    <n v="9.9"/>
    <n v="5585"/>
    <n v="4980"/>
  </r>
  <r>
    <x v="29"/>
    <x v="4"/>
    <x v="16"/>
    <n v="127928"/>
    <n v="88"/>
    <n v="5037"/>
    <n v="151110"/>
    <n v="58.81"/>
    <n v="68880"/>
    <n v="88862"/>
  </r>
  <r>
    <x v="29"/>
    <x v="4"/>
    <x v="17"/>
    <n v="108480"/>
    <n v="56"/>
    <n v="4077"/>
    <n v="122310"/>
    <n v="63.94"/>
    <n v="57381"/>
    <n v="78204"/>
  </r>
  <r>
    <x v="29"/>
    <x v="4"/>
    <x v="18"/>
    <n v="30623"/>
    <n v="91"/>
    <n v="2776"/>
    <n v="83280"/>
    <n v="22.84"/>
    <n v="18077"/>
    <n v="19021"/>
  </r>
  <r>
    <x v="29"/>
    <x v="4"/>
    <x v="19"/>
    <n v="44883"/>
    <n v="124"/>
    <n v="5219"/>
    <n v="156570"/>
    <n v="19.760000000000002"/>
    <n v="20067"/>
    <n v="30940"/>
  </r>
  <r>
    <x v="29"/>
    <x v="4"/>
    <x v="20"/>
    <n v="177946"/>
    <n v="300"/>
    <n v="12885"/>
    <n v="386550"/>
    <n v="28.72"/>
    <n v="93139"/>
    <n v="111030"/>
  </r>
  <r>
    <x v="29"/>
    <x v="4"/>
    <x v="21"/>
    <n v="11499"/>
    <n v="36"/>
    <n v="1153"/>
    <n v="34590"/>
    <n v="16.010000000000002"/>
    <n v="8184"/>
    <n v="5538"/>
  </r>
  <r>
    <x v="29"/>
    <x v="4"/>
    <x v="22"/>
    <n v="11609"/>
    <n v="26"/>
    <n v="1304"/>
    <n v="39120"/>
    <n v="16.420000000000002"/>
    <n v="9570"/>
    <n v="6424"/>
  </r>
  <r>
    <x v="29"/>
    <x v="4"/>
    <x v="23"/>
    <n v="9889"/>
    <n v="45"/>
    <n v="1240"/>
    <n v="37200"/>
    <n v="15.4"/>
    <n v="6074"/>
    <n v="5727"/>
  </r>
  <r>
    <x v="29"/>
    <x v="4"/>
    <x v="24"/>
    <n v="210943"/>
    <n v="407"/>
    <n v="16582"/>
    <n v="497460"/>
    <n v="25.88"/>
    <n v="116967"/>
    <n v="128718"/>
  </r>
  <r>
    <x v="29"/>
    <x v="4"/>
    <x v="25"/>
    <n v="41566"/>
    <n v="137"/>
    <n v="4243"/>
    <n v="127290"/>
    <n v="20.85"/>
    <n v="29729"/>
    <n v="26543"/>
  </r>
  <r>
    <x v="29"/>
    <x v="4"/>
    <x v="26"/>
    <n v="19594"/>
    <n v="38"/>
    <n v="2126"/>
    <n v="63780"/>
    <n v="18.5"/>
    <n v="10081"/>
    <n v="11801"/>
  </r>
  <r>
    <x v="29"/>
    <x v="4"/>
    <x v="27"/>
    <n v="83862"/>
    <n v="94"/>
    <n v="5967"/>
    <n v="179010"/>
    <n v="28.83"/>
    <n v="35397"/>
    <n v="51605"/>
  </r>
  <r>
    <x v="29"/>
    <x v="4"/>
    <x v="28"/>
    <n v="8864"/>
    <n v="38"/>
    <n v="1474"/>
    <n v="44220"/>
    <n v="10.73"/>
    <n v="6323"/>
    <n v="4743"/>
  </r>
  <r>
    <x v="29"/>
    <x v="4"/>
    <x v="29"/>
    <n v="7184"/>
    <n v="42"/>
    <n v="1767"/>
    <n v="53010"/>
    <n v="8.36"/>
    <n v="4006"/>
    <n v="4429"/>
  </r>
  <r>
    <x v="29"/>
    <x v="4"/>
    <x v="30"/>
    <n v="40192"/>
    <n v="75"/>
    <n v="2207"/>
    <n v="66210"/>
    <n v="39.42"/>
    <n v="23944"/>
    <n v="26099"/>
  </r>
  <r>
    <x v="29"/>
    <x v="4"/>
    <x v="31"/>
    <n v="2087"/>
    <n v="23"/>
    <n v="402"/>
    <n v="12060"/>
    <n v="10.77"/>
    <n v="1378"/>
    <n v="1299"/>
  </r>
  <r>
    <x v="29"/>
    <x v="4"/>
    <x v="32"/>
    <n v="10311"/>
    <n v="28"/>
    <n v="1603"/>
    <n v="48090"/>
    <n v="13.89"/>
    <n v="6327"/>
    <n v="6678"/>
  </r>
  <r>
    <x v="29"/>
    <x v="4"/>
    <x v="33"/>
    <n v="20423"/>
    <n v="75"/>
    <n v="2005"/>
    <n v="60150"/>
    <n v="23.44"/>
    <n v="12650"/>
    <n v="14101"/>
  </r>
  <r>
    <x v="29"/>
    <x v="4"/>
    <x v="34"/>
    <n v="1474648"/>
    <n v="2839"/>
    <n v="116487"/>
    <n v="3494610"/>
    <n v="26.59"/>
    <n v="788415"/>
    <n v="929253"/>
  </r>
  <r>
    <x v="30"/>
    <x v="0"/>
    <x v="0"/>
    <n v="12344"/>
    <n v="29"/>
    <n v="886"/>
    <n v="27466"/>
    <n v="29.38"/>
    <n v="7223"/>
    <n v="8069"/>
  </r>
  <r>
    <x v="30"/>
    <x v="0"/>
    <x v="1"/>
    <n v="203484"/>
    <n v="56"/>
    <n v="7326"/>
    <n v="227106"/>
    <n v="58.1"/>
    <n v="104861"/>
    <n v="131939"/>
  </r>
  <r>
    <x v="30"/>
    <x v="0"/>
    <x v="2"/>
    <n v="1980"/>
    <n v="9"/>
    <n v="198"/>
    <n v="6138"/>
    <n v="22.12"/>
    <n v="1169"/>
    <n v="1358"/>
  </r>
  <r>
    <x v="30"/>
    <x v="0"/>
    <x v="3"/>
    <n v="19037"/>
    <n v="28"/>
    <n v="883"/>
    <n v="27373"/>
    <n v="42.15"/>
    <n v="11828"/>
    <n v="11538"/>
  </r>
  <r>
    <x v="30"/>
    <x v="0"/>
    <x v="4"/>
    <n v="4975"/>
    <n v="9"/>
    <n v="271"/>
    <n v="8401"/>
    <n v="29.89"/>
    <n v="2557"/>
    <n v="2511"/>
  </r>
  <r>
    <x v="30"/>
    <x v="0"/>
    <x v="5"/>
    <n v="62181"/>
    <n v="20"/>
    <n v="1655"/>
    <n v="51305"/>
    <n v="61.69"/>
    <n v="36568"/>
    <n v="31652"/>
  </r>
  <r>
    <x v="30"/>
    <x v="0"/>
    <x v="6"/>
    <n v="12261"/>
    <n v="10"/>
    <n v="462"/>
    <n v="14322"/>
    <n v="44.42"/>
    <n v="6531"/>
    <n v="6362"/>
  </r>
  <r>
    <x v="30"/>
    <x v="0"/>
    <x v="7"/>
    <m/>
    <n v="4"/>
    <n v="61"/>
    <n v="1891"/>
    <m/>
    <m/>
    <m/>
  </r>
  <r>
    <x v="30"/>
    <x v="0"/>
    <x v="8"/>
    <m/>
    <n v="8"/>
    <n v="150"/>
    <n v="4650"/>
    <m/>
    <n v="254"/>
    <m/>
  </r>
  <r>
    <x v="30"/>
    <x v="0"/>
    <x v="9"/>
    <n v="5753"/>
    <n v="20"/>
    <n v="403"/>
    <n v="12493"/>
    <n v="34.92"/>
    <n v="3427"/>
    <n v="4363"/>
  </r>
  <r>
    <x v="30"/>
    <x v="0"/>
    <x v="10"/>
    <n v="5994"/>
    <n v="15"/>
    <n v="398"/>
    <n v="12338"/>
    <n v="31.96"/>
    <n v="3163"/>
    <n v="3943"/>
  </r>
  <r>
    <x v="30"/>
    <x v="0"/>
    <x v="11"/>
    <n v="14555"/>
    <n v="9"/>
    <n v="316"/>
    <n v="9796"/>
    <n v="62.68"/>
    <n v="7884"/>
    <n v="6140"/>
  </r>
  <r>
    <x v="30"/>
    <x v="0"/>
    <x v="12"/>
    <n v="9764"/>
    <n v="23"/>
    <n v="707"/>
    <n v="21917"/>
    <n v="33.020000000000003"/>
    <n v="5321"/>
    <n v="7238"/>
  </r>
  <r>
    <x v="30"/>
    <x v="0"/>
    <x v="13"/>
    <m/>
    <n v="5"/>
    <n v="81"/>
    <n v="2511"/>
    <m/>
    <m/>
    <m/>
  </r>
  <r>
    <x v="30"/>
    <x v="0"/>
    <x v="14"/>
    <m/>
    <n v="9"/>
    <n v="178"/>
    <n v="5518"/>
    <m/>
    <m/>
    <m/>
  </r>
  <r>
    <x v="30"/>
    <x v="0"/>
    <x v="15"/>
    <n v="178"/>
    <n v="6"/>
    <n v="51"/>
    <n v="1581"/>
    <m/>
    <n v="150"/>
    <m/>
  </r>
  <r>
    <x v="30"/>
    <x v="0"/>
    <x v="16"/>
    <n v="65394"/>
    <n v="23"/>
    <n v="2415"/>
    <n v="74865"/>
    <n v="64.05"/>
    <n v="35899"/>
    <n v="47949"/>
  </r>
  <r>
    <x v="30"/>
    <x v="0"/>
    <x v="17"/>
    <n v="63358"/>
    <n v="20"/>
    <n v="2305"/>
    <n v="71455"/>
    <n v="64.760000000000005"/>
    <n v="34775"/>
    <n v="46275"/>
  </r>
  <r>
    <x v="30"/>
    <x v="0"/>
    <x v="18"/>
    <n v="3694"/>
    <n v="11"/>
    <n v="274"/>
    <n v="8494"/>
    <n v="29.61"/>
    <n v="2335"/>
    <n v="2515"/>
  </r>
  <r>
    <x v="30"/>
    <x v="0"/>
    <x v="19"/>
    <n v="5255"/>
    <n v="17"/>
    <n v="321"/>
    <n v="9951"/>
    <n v="37.83"/>
    <n v="2269"/>
    <n v="3764"/>
  </r>
  <r>
    <x v="30"/>
    <x v="0"/>
    <x v="20"/>
    <n v="94349"/>
    <n v="72"/>
    <n v="3872"/>
    <n v="120032"/>
    <n v="47.8"/>
    <n v="52125"/>
    <n v="57370"/>
  </r>
  <r>
    <x v="30"/>
    <x v="0"/>
    <x v="21"/>
    <m/>
    <n v="7"/>
    <n v="132"/>
    <n v="4092"/>
    <m/>
    <m/>
    <m/>
  </r>
  <r>
    <x v="30"/>
    <x v="0"/>
    <x v="22"/>
    <m/>
    <n v="3"/>
    <n v="178"/>
    <n v="5518"/>
    <m/>
    <m/>
    <m/>
  </r>
  <r>
    <x v="30"/>
    <x v="0"/>
    <x v="23"/>
    <m/>
    <n v="12"/>
    <n v="178"/>
    <n v="5518"/>
    <m/>
    <m/>
    <m/>
  </r>
  <r>
    <x v="30"/>
    <x v="0"/>
    <x v="24"/>
    <n v="100409"/>
    <n v="94"/>
    <n v="4360"/>
    <n v="135160"/>
    <n v="44.87"/>
    <n v="56639"/>
    <n v="60645"/>
  </r>
  <r>
    <x v="30"/>
    <x v="0"/>
    <x v="25"/>
    <n v="15876"/>
    <n v="47"/>
    <n v="1263"/>
    <n v="39153"/>
    <n v="23.33"/>
    <n v="12064"/>
    <n v="9133"/>
  </r>
  <r>
    <x v="30"/>
    <x v="0"/>
    <x v="26"/>
    <m/>
    <n v="5"/>
    <n v="182"/>
    <n v="5642"/>
    <m/>
    <m/>
    <m/>
  </r>
  <r>
    <x v="30"/>
    <x v="0"/>
    <x v="27"/>
    <n v="102155"/>
    <n v="27"/>
    <n v="2497"/>
    <n v="77407"/>
    <n v="64.95"/>
    <n v="34579"/>
    <n v="50279"/>
  </r>
  <r>
    <x v="30"/>
    <x v="0"/>
    <x v="28"/>
    <n v="4154"/>
    <n v="12"/>
    <n v="438"/>
    <n v="13578"/>
    <n v="18.399999999999999"/>
    <n v="2963"/>
    <n v="2499"/>
  </r>
  <r>
    <x v="30"/>
    <x v="0"/>
    <x v="29"/>
    <n v="2834"/>
    <n v="14"/>
    <n v="179"/>
    <n v="5549"/>
    <n v="32.89"/>
    <n v="1813"/>
    <n v="1825"/>
  </r>
  <r>
    <x v="30"/>
    <x v="0"/>
    <x v="30"/>
    <n v="18206"/>
    <n v="20"/>
    <n v="710"/>
    <n v="22010"/>
    <n v="57.87"/>
    <n v="12822"/>
    <n v="12737"/>
  </r>
  <r>
    <x v="30"/>
    <x v="0"/>
    <x v="31"/>
    <n v="868"/>
    <n v="9"/>
    <n v="86"/>
    <n v="2666"/>
    <n v="25.47"/>
    <n v="450"/>
    <n v="679"/>
  </r>
  <r>
    <x v="30"/>
    <x v="0"/>
    <x v="32"/>
    <n v="5301"/>
    <n v="5"/>
    <n v="519"/>
    <n v="16089"/>
    <n v="15"/>
    <n v="2534"/>
    <n v="2413"/>
  </r>
  <r>
    <x v="30"/>
    <x v="0"/>
    <x v="33"/>
    <n v="5884"/>
    <n v="22"/>
    <n v="461"/>
    <n v="14291"/>
    <n v="34.25"/>
    <n v="3355"/>
    <n v="4895"/>
  </r>
  <r>
    <x v="30"/>
    <x v="0"/>
    <x v="34"/>
    <n v="697659"/>
    <n v="566"/>
    <n v="27731"/>
    <n v="859661"/>
    <n v="49.09"/>
    <n v="366662"/>
    <n v="422041"/>
  </r>
  <r>
    <x v="30"/>
    <x v="1"/>
    <x v="0"/>
    <n v="37941"/>
    <n v="129"/>
    <n v="1633"/>
    <n v="50623"/>
    <n v="35.200000000000003"/>
    <n v="19874"/>
    <n v="17819"/>
  </r>
  <r>
    <x v="30"/>
    <x v="1"/>
    <x v="1"/>
    <n v="109324"/>
    <n v="171"/>
    <n v="3231"/>
    <n v="100161"/>
    <n v="57.19"/>
    <n v="47953"/>
    <n v="57286"/>
  </r>
  <r>
    <x v="30"/>
    <x v="1"/>
    <x v="2"/>
    <n v="10096"/>
    <n v="58"/>
    <n v="534"/>
    <n v="16554"/>
    <n v="29.75"/>
    <n v="6101"/>
    <n v="4925"/>
  </r>
  <r>
    <x v="30"/>
    <x v="1"/>
    <x v="3"/>
    <n v="38277"/>
    <n v="81"/>
    <n v="1279"/>
    <n v="39649"/>
    <n v="53.24"/>
    <n v="23271"/>
    <n v="21109"/>
  </r>
  <r>
    <x v="30"/>
    <x v="1"/>
    <x v="4"/>
    <n v="26106"/>
    <n v="56"/>
    <n v="878"/>
    <n v="27218"/>
    <n v="46.46"/>
    <n v="13740"/>
    <n v="12646"/>
  </r>
  <r>
    <x v="30"/>
    <x v="1"/>
    <x v="5"/>
    <n v="56605"/>
    <n v="77"/>
    <n v="1315"/>
    <n v="40765"/>
    <n v="56.91"/>
    <n v="31892"/>
    <n v="23199"/>
  </r>
  <r>
    <x v="30"/>
    <x v="1"/>
    <x v="6"/>
    <n v="49329"/>
    <n v="67"/>
    <n v="1101"/>
    <n v="34131"/>
    <n v="58.18"/>
    <n v="31736"/>
    <n v="19858"/>
  </r>
  <r>
    <x v="30"/>
    <x v="1"/>
    <x v="7"/>
    <n v="6190"/>
    <n v="20"/>
    <n v="245"/>
    <n v="7595"/>
    <n v="50.47"/>
    <n v="3511"/>
    <n v="3833"/>
  </r>
  <r>
    <x v="30"/>
    <x v="1"/>
    <x v="8"/>
    <n v="10636"/>
    <n v="30"/>
    <n v="471"/>
    <n v="14601"/>
    <n v="42.96"/>
    <n v="6682"/>
    <n v="6272"/>
  </r>
  <r>
    <x v="30"/>
    <x v="1"/>
    <x v="9"/>
    <n v="19702"/>
    <n v="44"/>
    <n v="685"/>
    <n v="21235"/>
    <n v="53.02"/>
    <n v="10832"/>
    <n v="11258"/>
  </r>
  <r>
    <x v="30"/>
    <x v="1"/>
    <x v="10"/>
    <n v="40692"/>
    <n v="68"/>
    <n v="1235"/>
    <n v="38285"/>
    <n v="53.66"/>
    <n v="21300"/>
    <n v="20542"/>
  </r>
  <r>
    <x v="30"/>
    <x v="1"/>
    <x v="11"/>
    <n v="11494"/>
    <n v="19"/>
    <n v="429"/>
    <n v="13299"/>
    <n v="30.72"/>
    <n v="6225"/>
    <n v="4086"/>
  </r>
  <r>
    <x v="30"/>
    <x v="1"/>
    <x v="12"/>
    <n v="28982"/>
    <n v="58"/>
    <n v="977"/>
    <n v="30287"/>
    <n v="53.17"/>
    <n v="17537"/>
    <n v="16105"/>
  </r>
  <r>
    <x v="30"/>
    <x v="1"/>
    <x v="13"/>
    <n v="11278"/>
    <n v="25"/>
    <n v="472"/>
    <n v="14632"/>
    <n v="39.04"/>
    <n v="5641"/>
    <n v="5713"/>
  </r>
  <r>
    <x v="30"/>
    <x v="1"/>
    <x v="14"/>
    <n v="5274"/>
    <n v="17"/>
    <n v="183"/>
    <n v="5673"/>
    <n v="49.73"/>
    <n v="3187"/>
    <n v="2821"/>
  </r>
  <r>
    <x v="30"/>
    <x v="1"/>
    <x v="15"/>
    <n v="7411"/>
    <n v="28"/>
    <n v="267"/>
    <n v="8277"/>
    <n v="46.59"/>
    <n v="4863"/>
    <n v="3856"/>
  </r>
  <r>
    <x v="30"/>
    <x v="1"/>
    <x v="16"/>
    <n v="45152"/>
    <n v="53"/>
    <n v="1151"/>
    <n v="35681"/>
    <n v="63.42"/>
    <n v="21969"/>
    <n v="22630"/>
  </r>
  <r>
    <x v="30"/>
    <x v="1"/>
    <x v="17"/>
    <n v="28398"/>
    <n v="28"/>
    <n v="716"/>
    <n v="22196"/>
    <n v="68.98"/>
    <n v="13922"/>
    <n v="15311"/>
  </r>
  <r>
    <x v="30"/>
    <x v="1"/>
    <x v="18"/>
    <n v="15783"/>
    <n v="45"/>
    <n v="602"/>
    <n v="18662"/>
    <n v="41.27"/>
    <n v="10103"/>
    <n v="7701"/>
  </r>
  <r>
    <x v="30"/>
    <x v="1"/>
    <x v="19"/>
    <n v="22336"/>
    <n v="75"/>
    <n v="995"/>
    <n v="30845"/>
    <n v="38.49"/>
    <n v="11742"/>
    <n v="11872"/>
  </r>
  <r>
    <x v="30"/>
    <x v="1"/>
    <x v="20"/>
    <n v="76470"/>
    <n v="158"/>
    <n v="2200"/>
    <n v="68200"/>
    <n v="49.76"/>
    <n v="37869"/>
    <n v="33936"/>
  </r>
  <r>
    <x v="30"/>
    <x v="1"/>
    <x v="21"/>
    <n v="10578"/>
    <n v="21"/>
    <n v="288"/>
    <n v="8928"/>
    <n v="46.18"/>
    <n v="6267"/>
    <n v="4123"/>
  </r>
  <r>
    <x v="30"/>
    <x v="1"/>
    <x v="22"/>
    <n v="8319"/>
    <n v="15"/>
    <n v="359"/>
    <n v="11129"/>
    <n v="33.39"/>
    <n v="5735"/>
    <n v="3716"/>
  </r>
  <r>
    <x v="30"/>
    <x v="1"/>
    <x v="23"/>
    <n v="7661"/>
    <n v="24"/>
    <n v="254"/>
    <n v="7874"/>
    <n v="52.49"/>
    <n v="4748"/>
    <n v="4133"/>
  </r>
  <r>
    <x v="30"/>
    <x v="1"/>
    <x v="24"/>
    <n v="103028"/>
    <n v="218"/>
    <n v="3101"/>
    <n v="96131"/>
    <n v="47.76"/>
    <n v="54618"/>
    <n v="45908"/>
  </r>
  <r>
    <x v="30"/>
    <x v="1"/>
    <x v="25"/>
    <n v="17029"/>
    <n v="61"/>
    <n v="838"/>
    <n v="25978"/>
    <n v="29.3"/>
    <n v="12465"/>
    <n v="7611"/>
  </r>
  <r>
    <x v="30"/>
    <x v="1"/>
    <x v="26"/>
    <n v="15084"/>
    <n v="20"/>
    <n v="271"/>
    <n v="8401"/>
    <n v="71.3"/>
    <n v="5250"/>
    <n v="5990"/>
  </r>
  <r>
    <x v="30"/>
    <x v="1"/>
    <x v="27"/>
    <n v="49715"/>
    <n v="43"/>
    <n v="761"/>
    <n v="23591"/>
    <n v="68.84"/>
    <n v="14747"/>
    <n v="16239"/>
  </r>
  <r>
    <x v="30"/>
    <x v="1"/>
    <x v="28"/>
    <n v="6790"/>
    <n v="17"/>
    <n v="175"/>
    <n v="5425"/>
    <n v="55.85"/>
    <n v="4550"/>
    <n v="3030"/>
  </r>
  <r>
    <x v="30"/>
    <x v="1"/>
    <x v="29"/>
    <n v="5420"/>
    <n v="18"/>
    <n v="198"/>
    <n v="6138"/>
    <n v="43.27"/>
    <n v="2585"/>
    <n v="2656"/>
  </r>
  <r>
    <x v="30"/>
    <x v="1"/>
    <x v="30"/>
    <n v="26588"/>
    <n v="42"/>
    <n v="613"/>
    <n v="19003"/>
    <n v="66.83"/>
    <n v="12987"/>
    <n v="12700"/>
  </r>
  <r>
    <x v="30"/>
    <x v="1"/>
    <x v="31"/>
    <n v="1656"/>
    <n v="10"/>
    <n v="80"/>
    <n v="2480"/>
    <n v="32.979999999999997"/>
    <n v="984"/>
    <n v="818"/>
  </r>
  <r>
    <x v="30"/>
    <x v="1"/>
    <x v="32"/>
    <n v="4029"/>
    <n v="18"/>
    <n v="263"/>
    <n v="8153"/>
    <n v="20.399999999999999"/>
    <n v="2618"/>
    <n v="1663"/>
  </r>
  <r>
    <x v="30"/>
    <x v="1"/>
    <x v="33"/>
    <n v="14824"/>
    <n v="40"/>
    <n v="494"/>
    <n v="15314"/>
    <n v="58.54"/>
    <n v="8755"/>
    <n v="8965"/>
  </r>
  <r>
    <x v="30"/>
    <x v="1"/>
    <x v="34"/>
    <n v="796770"/>
    <n v="1608"/>
    <n v="24477"/>
    <n v="758787"/>
    <n v="49.96"/>
    <n v="417718"/>
    <n v="379108"/>
  </r>
  <r>
    <x v="30"/>
    <x v="2"/>
    <x v="0"/>
    <n v="10919"/>
    <n v="26"/>
    <n v="1101"/>
    <n v="34131"/>
    <n v="27.61"/>
    <n v="4966"/>
    <n v="9424"/>
  </r>
  <r>
    <x v="30"/>
    <x v="2"/>
    <x v="1"/>
    <n v="38907"/>
    <n v="25"/>
    <n v="2527"/>
    <n v="78337"/>
    <n v="48.44"/>
    <n v="15993"/>
    <n v="37948"/>
  </r>
  <r>
    <x v="30"/>
    <x v="2"/>
    <x v="2"/>
    <n v="2481"/>
    <n v="10"/>
    <n v="351"/>
    <n v="10881"/>
    <n v="20.71"/>
    <n v="1815"/>
    <n v="2253"/>
  </r>
  <r>
    <x v="30"/>
    <x v="2"/>
    <x v="3"/>
    <n v="5220"/>
    <n v="14"/>
    <n v="506"/>
    <n v="15686"/>
    <n v="29.49"/>
    <n v="3045"/>
    <n v="4626"/>
  </r>
  <r>
    <x v="30"/>
    <x v="2"/>
    <x v="4"/>
    <n v="4868"/>
    <n v="6"/>
    <n v="271"/>
    <n v="8401"/>
    <n v="50.37"/>
    <n v="2052"/>
    <n v="4232"/>
  </r>
  <r>
    <x v="30"/>
    <x v="2"/>
    <x v="5"/>
    <n v="13870"/>
    <n v="11"/>
    <n v="1003"/>
    <n v="31093"/>
    <n v="39.58"/>
    <n v="7101"/>
    <n v="12308"/>
  </r>
  <r>
    <x v="30"/>
    <x v="2"/>
    <x v="6"/>
    <n v="9458"/>
    <n v="12"/>
    <n v="756"/>
    <n v="23436"/>
    <n v="36.43"/>
    <n v="5639"/>
    <n v="8537"/>
  </r>
  <r>
    <x v="30"/>
    <x v="2"/>
    <x v="7"/>
    <s v="-"/>
    <s v="-"/>
    <s v="-"/>
    <s v="-"/>
    <s v="-"/>
    <s v="-"/>
    <s v="-"/>
  </r>
  <r>
    <x v="30"/>
    <x v="2"/>
    <x v="8"/>
    <m/>
    <n v="4"/>
    <n v="121"/>
    <n v="3751"/>
    <m/>
    <n v="382"/>
    <m/>
  </r>
  <r>
    <x v="30"/>
    <x v="2"/>
    <x v="9"/>
    <n v="1844"/>
    <n v="6"/>
    <n v="140"/>
    <n v="4340"/>
    <n v="35.28"/>
    <n v="636"/>
    <n v="1531"/>
  </r>
  <r>
    <x v="30"/>
    <x v="2"/>
    <x v="10"/>
    <n v="4314"/>
    <n v="11"/>
    <n v="466"/>
    <n v="14446"/>
    <n v="29.79"/>
    <n v="1997"/>
    <n v="4303"/>
  </r>
  <r>
    <x v="30"/>
    <x v="2"/>
    <x v="11"/>
    <n v="9383"/>
    <n v="12"/>
    <n v="851"/>
    <n v="26381"/>
    <n v="32.380000000000003"/>
    <n v="4133"/>
    <n v="8541"/>
  </r>
  <r>
    <x v="30"/>
    <x v="2"/>
    <x v="12"/>
    <m/>
    <n v="4"/>
    <n v="123"/>
    <n v="3813"/>
    <m/>
    <m/>
    <m/>
  </r>
  <r>
    <x v="30"/>
    <x v="2"/>
    <x v="13"/>
    <m/>
    <n v="2"/>
    <n v="50"/>
    <n v="1550"/>
    <m/>
    <m/>
    <m/>
  </r>
  <r>
    <x v="30"/>
    <x v="2"/>
    <x v="14"/>
    <m/>
    <n v="2"/>
    <n v="42"/>
    <n v="1302"/>
    <m/>
    <m/>
    <m/>
  </r>
  <r>
    <x v="30"/>
    <x v="2"/>
    <x v="15"/>
    <n v="368"/>
    <n v="4"/>
    <n v="213"/>
    <n v="6603"/>
    <m/>
    <n v="217"/>
    <m/>
  </r>
  <r>
    <x v="30"/>
    <x v="2"/>
    <x v="16"/>
    <m/>
    <n v="10"/>
    <n v="1125"/>
    <n v="34875"/>
    <m/>
    <m/>
    <m/>
  </r>
  <r>
    <x v="30"/>
    <x v="2"/>
    <x v="17"/>
    <n v="21701"/>
    <n v="9"/>
    <n v="1103"/>
    <n v="34193"/>
    <n v="58.13"/>
    <n v="11965"/>
    <n v="19875"/>
  </r>
  <r>
    <x v="30"/>
    <x v="2"/>
    <x v="18"/>
    <n v="6467"/>
    <n v="15"/>
    <n v="577"/>
    <n v="17887"/>
    <n v="33.57"/>
    <n v="3044"/>
    <n v="6005"/>
  </r>
  <r>
    <x v="30"/>
    <x v="2"/>
    <x v="19"/>
    <n v="8751"/>
    <n v="18"/>
    <n v="764"/>
    <n v="23684"/>
    <n v="34.47"/>
    <n v="4255"/>
    <n v="8163"/>
  </r>
  <r>
    <x v="30"/>
    <x v="2"/>
    <x v="20"/>
    <n v="42915"/>
    <n v="39"/>
    <n v="2622"/>
    <n v="81282"/>
    <n v="43.06"/>
    <n v="21647"/>
    <n v="34998"/>
  </r>
  <r>
    <x v="30"/>
    <x v="2"/>
    <x v="21"/>
    <m/>
    <n v="4"/>
    <n v="223"/>
    <n v="6913"/>
    <m/>
    <m/>
    <m/>
  </r>
  <r>
    <x v="30"/>
    <x v="2"/>
    <x v="22"/>
    <n v="2665"/>
    <n v="4"/>
    <n v="243"/>
    <n v="7533"/>
    <n v="31.01"/>
    <n v="1796"/>
    <n v="2336"/>
  </r>
  <r>
    <x v="30"/>
    <x v="2"/>
    <x v="23"/>
    <m/>
    <n v="3"/>
    <n v="47"/>
    <n v="1457"/>
    <m/>
    <m/>
    <m/>
  </r>
  <r>
    <x v="30"/>
    <x v="2"/>
    <x v="24"/>
    <n v="47919"/>
    <n v="50"/>
    <n v="3135"/>
    <n v="97185"/>
    <n v="40.369999999999997"/>
    <n v="24829"/>
    <n v="39233"/>
  </r>
  <r>
    <x v="30"/>
    <x v="2"/>
    <x v="25"/>
    <n v="12428"/>
    <n v="19"/>
    <n v="928"/>
    <n v="28768"/>
    <n v="38.450000000000003"/>
    <n v="8917"/>
    <n v="11061"/>
  </r>
  <r>
    <x v="30"/>
    <x v="2"/>
    <x v="26"/>
    <m/>
    <n v="7"/>
    <n v="389"/>
    <n v="12059"/>
    <m/>
    <m/>
    <m/>
  </r>
  <r>
    <x v="30"/>
    <x v="2"/>
    <x v="27"/>
    <n v="34286"/>
    <n v="17"/>
    <n v="1288"/>
    <n v="39928"/>
    <n v="83.03"/>
    <n v="13500"/>
    <n v="33151"/>
  </r>
  <r>
    <x v="30"/>
    <x v="2"/>
    <x v="28"/>
    <m/>
    <n v="1"/>
    <n v="10"/>
    <n v="310"/>
    <m/>
    <m/>
    <m/>
  </r>
  <r>
    <x v="30"/>
    <x v="2"/>
    <x v="29"/>
    <m/>
    <n v="3"/>
    <n v="414"/>
    <n v="12834"/>
    <m/>
    <m/>
    <m/>
  </r>
  <r>
    <x v="30"/>
    <x v="2"/>
    <x v="30"/>
    <n v="5709"/>
    <n v="6"/>
    <n v="275"/>
    <n v="8525"/>
    <n v="63.55"/>
    <m/>
    <n v="5418"/>
  </r>
  <r>
    <x v="30"/>
    <x v="2"/>
    <x v="31"/>
    <m/>
    <n v="1"/>
    <n v="19"/>
    <n v="589"/>
    <m/>
    <m/>
    <m/>
  </r>
  <r>
    <x v="30"/>
    <x v="2"/>
    <x v="32"/>
    <m/>
    <n v="3"/>
    <n v="321"/>
    <n v="9951"/>
    <m/>
    <m/>
    <m/>
  </r>
  <r>
    <x v="30"/>
    <x v="2"/>
    <x v="33"/>
    <m/>
    <n v="4"/>
    <n v="198"/>
    <n v="6138"/>
    <m/>
    <n v="1062"/>
    <m/>
  </r>
  <r>
    <x v="30"/>
    <x v="2"/>
    <x v="34"/>
    <n v="256928"/>
    <n v="303"/>
    <n v="17964"/>
    <n v="556884"/>
    <n v="41.52"/>
    <n v="125463"/>
    <n v="231212"/>
  </r>
  <r>
    <x v="30"/>
    <x v="3"/>
    <x v="0"/>
    <n v="13572"/>
    <n v="44"/>
    <n v="5634"/>
    <n v="174654"/>
    <n v="3.26"/>
    <n v="8163"/>
    <n v="5694"/>
  </r>
  <r>
    <x v="30"/>
    <x v="3"/>
    <x v="1"/>
    <n v="19282"/>
    <n v="22"/>
    <n v="3080"/>
    <n v="95480"/>
    <n v="10.87"/>
    <n v="9707"/>
    <n v="10380"/>
  </r>
  <r>
    <x v="30"/>
    <x v="3"/>
    <x v="2"/>
    <n v="8958"/>
    <n v="23"/>
    <n v="2944"/>
    <n v="91264"/>
    <n v="4.5599999999999996"/>
    <n v="4942"/>
    <n v="4161"/>
  </r>
  <r>
    <x v="30"/>
    <x v="3"/>
    <x v="3"/>
    <n v="7643"/>
    <n v="19"/>
    <n v="1677"/>
    <n v="51987"/>
    <n v="7.62"/>
    <n v="4398"/>
    <n v="3964"/>
  </r>
  <r>
    <x v="30"/>
    <x v="3"/>
    <x v="4"/>
    <n v="13852"/>
    <n v="20"/>
    <n v="2972"/>
    <n v="92132"/>
    <n v="6.98"/>
    <n v="5246"/>
    <n v="6428"/>
  </r>
  <r>
    <x v="30"/>
    <x v="3"/>
    <x v="5"/>
    <n v="14730"/>
    <n v="13"/>
    <n v="1353"/>
    <n v="41943"/>
    <n v="17.239999999999998"/>
    <n v="7379"/>
    <n v="7232"/>
  </r>
  <r>
    <x v="30"/>
    <x v="3"/>
    <x v="6"/>
    <n v="14358"/>
    <n v="12"/>
    <n v="1660"/>
    <n v="51460"/>
    <n v="13.66"/>
    <n v="7578"/>
    <n v="7028"/>
  </r>
  <r>
    <x v="30"/>
    <x v="3"/>
    <x v="7"/>
    <m/>
    <n v="5"/>
    <n v="848"/>
    <n v="26288"/>
    <m/>
    <m/>
    <m/>
  </r>
  <r>
    <x v="30"/>
    <x v="3"/>
    <x v="8"/>
    <n v="3673"/>
    <n v="11"/>
    <n v="1429"/>
    <n v="44299"/>
    <n v="3.38"/>
    <n v="1767"/>
    <n v="1498"/>
  </r>
  <r>
    <x v="30"/>
    <x v="3"/>
    <x v="9"/>
    <n v="4201"/>
    <n v="11"/>
    <n v="1114"/>
    <n v="34534"/>
    <n v="7.38"/>
    <n v="1779"/>
    <n v="2549"/>
  </r>
  <r>
    <x v="30"/>
    <x v="3"/>
    <x v="10"/>
    <n v="12560"/>
    <n v="17"/>
    <n v="2065"/>
    <n v="64015"/>
    <n v="8.2100000000000009"/>
    <n v="5954"/>
    <n v="5253"/>
  </r>
  <r>
    <x v="30"/>
    <x v="3"/>
    <x v="11"/>
    <m/>
    <n v="5"/>
    <n v="496"/>
    <n v="15376"/>
    <n v="15.94"/>
    <n v="2953"/>
    <n v="2451"/>
  </r>
  <r>
    <x v="30"/>
    <x v="3"/>
    <x v="12"/>
    <m/>
    <n v="8"/>
    <n v="756"/>
    <n v="23436"/>
    <m/>
    <m/>
    <m/>
  </r>
  <r>
    <x v="30"/>
    <x v="3"/>
    <x v="13"/>
    <m/>
    <n v="2"/>
    <n v="255"/>
    <n v="7905"/>
    <m/>
    <m/>
    <m/>
  </r>
  <r>
    <x v="30"/>
    <x v="3"/>
    <x v="14"/>
    <n v="1282"/>
    <n v="8"/>
    <n v="722"/>
    <n v="22382"/>
    <n v="2.87"/>
    <n v="656"/>
    <n v="643"/>
  </r>
  <r>
    <x v="30"/>
    <x v="3"/>
    <x v="15"/>
    <n v="1621"/>
    <n v="9"/>
    <n v="1146"/>
    <n v="35526"/>
    <n v="2.99"/>
    <n v="743"/>
    <n v="1063"/>
  </r>
  <r>
    <x v="30"/>
    <x v="3"/>
    <x v="16"/>
    <m/>
    <n v="3"/>
    <n v="393"/>
    <n v="12183"/>
    <m/>
    <m/>
    <m/>
  </r>
  <r>
    <x v="30"/>
    <x v="3"/>
    <x v="17"/>
    <s v="-"/>
    <s v="-"/>
    <s v="-"/>
    <s v="-"/>
    <s v="-"/>
    <s v="-"/>
    <s v="-"/>
  </r>
  <r>
    <x v="30"/>
    <x v="3"/>
    <x v="18"/>
    <n v="6623"/>
    <n v="16"/>
    <n v="1259"/>
    <n v="39029"/>
    <n v="8.6300000000000008"/>
    <n v="4243"/>
    <n v="3368"/>
  </r>
  <r>
    <x v="30"/>
    <x v="3"/>
    <x v="19"/>
    <n v="12533"/>
    <n v="14"/>
    <n v="2777"/>
    <n v="86087"/>
    <n v="8.08"/>
    <n v="4819"/>
    <n v="6957"/>
  </r>
  <r>
    <x v="30"/>
    <x v="3"/>
    <x v="20"/>
    <n v="21161"/>
    <n v="36"/>
    <n v="4481"/>
    <n v="138911"/>
    <n v="6.36"/>
    <n v="11085"/>
    <n v="8828"/>
  </r>
  <r>
    <x v="30"/>
    <x v="3"/>
    <x v="21"/>
    <n v="4953"/>
    <n v="7"/>
    <n v="569"/>
    <n v="17639"/>
    <n v="9.4600000000000009"/>
    <m/>
    <n v="1669"/>
  </r>
  <r>
    <x v="30"/>
    <x v="3"/>
    <x v="22"/>
    <m/>
    <n v="3"/>
    <n v="374"/>
    <n v="11594"/>
    <m/>
    <m/>
    <m/>
  </r>
  <r>
    <x v="30"/>
    <x v="3"/>
    <x v="23"/>
    <n v="1893"/>
    <n v="6"/>
    <n v="750"/>
    <n v="23250"/>
    <n v="4.08"/>
    <n v="1389"/>
    <n v="949"/>
  </r>
  <r>
    <x v="30"/>
    <x v="3"/>
    <x v="24"/>
    <n v="30419"/>
    <n v="52"/>
    <n v="6174"/>
    <n v="191394"/>
    <n v="6.42"/>
    <n v="17385"/>
    <n v="12289"/>
  </r>
  <r>
    <x v="30"/>
    <x v="3"/>
    <x v="25"/>
    <n v="7391"/>
    <n v="13"/>
    <n v="1234"/>
    <n v="38254"/>
    <n v="8.16"/>
    <n v="5471"/>
    <n v="3121"/>
  </r>
  <r>
    <x v="30"/>
    <x v="3"/>
    <x v="26"/>
    <n v="10857"/>
    <n v="6"/>
    <n v="1284"/>
    <n v="39804"/>
    <n v="14.96"/>
    <n v="3916"/>
    <n v="5956"/>
  </r>
  <r>
    <x v="30"/>
    <x v="3"/>
    <x v="27"/>
    <n v="10645"/>
    <n v="8"/>
    <n v="1563"/>
    <n v="48453"/>
    <n v="10.5"/>
    <n v="4092"/>
    <n v="5087"/>
  </r>
  <r>
    <x v="30"/>
    <x v="3"/>
    <x v="28"/>
    <m/>
    <n v="7"/>
    <n v="832"/>
    <n v="25792"/>
    <m/>
    <m/>
    <m/>
  </r>
  <r>
    <x v="30"/>
    <x v="3"/>
    <x v="29"/>
    <m/>
    <n v="6"/>
    <n v="1258"/>
    <n v="38998"/>
    <m/>
    <m/>
    <m/>
  </r>
  <r>
    <x v="30"/>
    <x v="3"/>
    <x v="30"/>
    <n v="5472"/>
    <n v="7"/>
    <n v="609"/>
    <n v="18879"/>
    <n v="13.79"/>
    <m/>
    <n v="2603"/>
  </r>
  <r>
    <x v="30"/>
    <x v="3"/>
    <x v="31"/>
    <m/>
    <n v="4"/>
    <n v="220"/>
    <n v="6820"/>
    <m/>
    <m/>
    <m/>
  </r>
  <r>
    <x v="30"/>
    <x v="3"/>
    <x v="32"/>
    <m/>
    <n v="3"/>
    <n v="510"/>
    <n v="15810"/>
    <m/>
    <m/>
    <m/>
  </r>
  <r>
    <x v="30"/>
    <x v="3"/>
    <x v="33"/>
    <n v="1509"/>
    <n v="9"/>
    <n v="815"/>
    <n v="25265"/>
    <n v="3.6"/>
    <n v="1045"/>
    <n v="910"/>
  </r>
  <r>
    <x v="30"/>
    <x v="3"/>
    <x v="34"/>
    <n v="225611"/>
    <n v="377"/>
    <n v="47079"/>
    <n v="1459449"/>
    <n v="7.32"/>
    <n v="116787"/>
    <n v="106773"/>
  </r>
  <r>
    <x v="30"/>
    <x v="4"/>
    <x v="0"/>
    <n v="74775"/>
    <n v="228"/>
    <n v="9254"/>
    <n v="286874"/>
    <n v="14.29"/>
    <n v="40226"/>
    <n v="41005"/>
  </r>
  <r>
    <x v="30"/>
    <x v="4"/>
    <x v="1"/>
    <n v="370997"/>
    <n v="274"/>
    <n v="16164"/>
    <n v="501084"/>
    <n v="47.41"/>
    <n v="178514"/>
    <n v="237552"/>
  </r>
  <r>
    <x v="30"/>
    <x v="4"/>
    <x v="2"/>
    <n v="23514"/>
    <n v="100"/>
    <n v="4027"/>
    <n v="124837"/>
    <n v="10.17"/>
    <n v="14026"/>
    <n v="12697"/>
  </r>
  <r>
    <x v="30"/>
    <x v="4"/>
    <x v="3"/>
    <n v="70176"/>
    <n v="142"/>
    <n v="4345"/>
    <n v="134695"/>
    <n v="30.62"/>
    <n v="42543"/>
    <n v="41237"/>
  </r>
  <r>
    <x v="30"/>
    <x v="4"/>
    <x v="4"/>
    <n v="49801"/>
    <n v="91"/>
    <n v="4392"/>
    <n v="136152"/>
    <n v="18.96"/>
    <n v="23595"/>
    <n v="25817"/>
  </r>
  <r>
    <x v="30"/>
    <x v="4"/>
    <x v="5"/>
    <n v="147385"/>
    <n v="121"/>
    <n v="5326"/>
    <n v="165106"/>
    <n v="45.06"/>
    <n v="82939"/>
    <n v="74391"/>
  </r>
  <r>
    <x v="30"/>
    <x v="4"/>
    <x v="6"/>
    <n v="85406"/>
    <n v="101"/>
    <n v="3979"/>
    <n v="123349"/>
    <n v="33.880000000000003"/>
    <n v="51483"/>
    <n v="41785"/>
  </r>
  <r>
    <x v="30"/>
    <x v="4"/>
    <x v="7"/>
    <n v="10122"/>
    <n v="29"/>
    <n v="1154"/>
    <n v="35774"/>
    <n v="15.78"/>
    <n v="5350"/>
    <n v="5644"/>
  </r>
  <r>
    <x v="30"/>
    <x v="4"/>
    <x v="8"/>
    <n v="15700"/>
    <n v="53"/>
    <n v="2171"/>
    <n v="67301"/>
    <n v="13.33"/>
    <n v="9084"/>
    <n v="8972"/>
  </r>
  <r>
    <x v="30"/>
    <x v="4"/>
    <x v="9"/>
    <n v="31500"/>
    <n v="81"/>
    <n v="2342"/>
    <n v="72602"/>
    <n v="27.13"/>
    <n v="16674"/>
    <n v="19700"/>
  </r>
  <r>
    <x v="30"/>
    <x v="4"/>
    <x v="10"/>
    <n v="63559"/>
    <n v="111"/>
    <n v="4164"/>
    <n v="129084"/>
    <n v="26.37"/>
    <n v="32414"/>
    <n v="34040"/>
  </r>
  <r>
    <x v="30"/>
    <x v="4"/>
    <x v="11"/>
    <n v="40762"/>
    <n v="45"/>
    <n v="2092"/>
    <n v="64852"/>
    <n v="32.72"/>
    <n v="21196"/>
    <n v="21218"/>
  </r>
  <r>
    <x v="30"/>
    <x v="4"/>
    <x v="12"/>
    <n v="41288"/>
    <n v="93"/>
    <n v="2563"/>
    <n v="79453"/>
    <n v="31.34"/>
    <n v="24487"/>
    <n v="24902"/>
  </r>
  <r>
    <x v="30"/>
    <x v="4"/>
    <x v="13"/>
    <n v="13711"/>
    <n v="34"/>
    <n v="858"/>
    <n v="26598"/>
    <n v="26.32"/>
    <n v="7050"/>
    <n v="7001"/>
  </r>
  <r>
    <x v="30"/>
    <x v="4"/>
    <x v="14"/>
    <n v="11114"/>
    <n v="36"/>
    <n v="1125"/>
    <n v="34875"/>
    <n v="16.46"/>
    <n v="6238"/>
    <n v="5741"/>
  </r>
  <r>
    <x v="30"/>
    <x v="4"/>
    <x v="15"/>
    <n v="9579"/>
    <n v="47"/>
    <n v="1677"/>
    <n v="51987"/>
    <n v="10.220000000000001"/>
    <n v="5974"/>
    <n v="5311"/>
  </r>
  <r>
    <x v="30"/>
    <x v="4"/>
    <x v="16"/>
    <n v="137262"/>
    <n v="89"/>
    <n v="5084"/>
    <n v="157604"/>
    <n v="58.99"/>
    <n v="72910"/>
    <n v="92963"/>
  </r>
  <r>
    <x v="30"/>
    <x v="4"/>
    <x v="17"/>
    <n v="113457"/>
    <n v="57"/>
    <n v="4124"/>
    <n v="127844"/>
    <n v="63.72"/>
    <n v="60661"/>
    <n v="81461"/>
  </r>
  <r>
    <x v="30"/>
    <x v="4"/>
    <x v="18"/>
    <n v="32567"/>
    <n v="87"/>
    <n v="2712"/>
    <n v="84072"/>
    <n v="23.3"/>
    <n v="19725"/>
    <n v="19589"/>
  </r>
  <r>
    <x v="30"/>
    <x v="4"/>
    <x v="19"/>
    <n v="48876"/>
    <n v="124"/>
    <n v="4857"/>
    <n v="150567"/>
    <n v="20.43"/>
    <n v="23084"/>
    <n v="30755"/>
  </r>
  <r>
    <x v="30"/>
    <x v="4"/>
    <x v="20"/>
    <n v="234895"/>
    <n v="305"/>
    <n v="13175"/>
    <n v="408425"/>
    <n v="33.090000000000003"/>
    <n v="122725"/>
    <n v="135131"/>
  </r>
  <r>
    <x v="30"/>
    <x v="4"/>
    <x v="21"/>
    <n v="20122"/>
    <n v="39"/>
    <n v="1212"/>
    <n v="37572"/>
    <n v="22.77"/>
    <n v="12288"/>
    <n v="8556"/>
  </r>
  <r>
    <x v="30"/>
    <x v="4"/>
    <x v="22"/>
    <n v="15157"/>
    <n v="25"/>
    <n v="1154"/>
    <n v="35774"/>
    <n v="21.72"/>
    <n v="11085"/>
    <n v="7769"/>
  </r>
  <r>
    <x v="30"/>
    <x v="4"/>
    <x v="23"/>
    <n v="11601"/>
    <n v="45"/>
    <n v="1229"/>
    <n v="38099"/>
    <n v="17.37"/>
    <n v="7374"/>
    <n v="6619"/>
  </r>
  <r>
    <x v="30"/>
    <x v="4"/>
    <x v="24"/>
    <n v="281775"/>
    <n v="414"/>
    <n v="16770"/>
    <n v="519870"/>
    <n v="30.41"/>
    <n v="153472"/>
    <n v="158074"/>
  </r>
  <r>
    <x v="30"/>
    <x v="4"/>
    <x v="25"/>
    <n v="52723"/>
    <n v="140"/>
    <n v="4263"/>
    <n v="132153"/>
    <n v="23.4"/>
    <n v="38917"/>
    <n v="30925"/>
  </r>
  <r>
    <x v="30"/>
    <x v="4"/>
    <x v="26"/>
    <n v="43730"/>
    <n v="38"/>
    <n v="2126"/>
    <n v="65906"/>
    <n v="33.06"/>
    <n v="17587"/>
    <n v="21789"/>
  </r>
  <r>
    <x v="30"/>
    <x v="4"/>
    <x v="27"/>
    <n v="196800"/>
    <n v="95"/>
    <n v="6109"/>
    <n v="189379"/>
    <n v="55.32"/>
    <n v="66919"/>
    <n v="104756"/>
  </r>
  <r>
    <x v="30"/>
    <x v="4"/>
    <x v="28"/>
    <n v="14426"/>
    <n v="37"/>
    <n v="1455"/>
    <n v="45105"/>
    <n v="15.27"/>
    <n v="9538"/>
    <n v="6887"/>
  </r>
  <r>
    <x v="30"/>
    <x v="4"/>
    <x v="29"/>
    <n v="11293"/>
    <n v="41"/>
    <n v="2049"/>
    <n v="63519"/>
    <n v="9.51"/>
    <n v="6021"/>
    <n v="6038"/>
  </r>
  <r>
    <x v="30"/>
    <x v="4"/>
    <x v="30"/>
    <n v="55974"/>
    <n v="75"/>
    <n v="2207"/>
    <n v="68417"/>
    <n v="48.9"/>
    <n v="32227"/>
    <n v="33458"/>
  </r>
  <r>
    <x v="30"/>
    <x v="4"/>
    <x v="31"/>
    <n v="2818"/>
    <n v="24"/>
    <n v="405"/>
    <n v="12555"/>
    <n v="13.28"/>
    <n v="1651"/>
    <n v="1667"/>
  </r>
  <r>
    <x v="30"/>
    <x v="4"/>
    <x v="32"/>
    <n v="15296"/>
    <n v="29"/>
    <n v="1613"/>
    <n v="50003"/>
    <n v="17.3"/>
    <n v="8570"/>
    <n v="8650"/>
  </r>
  <r>
    <x v="30"/>
    <x v="4"/>
    <x v="33"/>
    <n v="24039"/>
    <n v="75"/>
    <n v="1968"/>
    <n v="61008"/>
    <n v="27.16"/>
    <n v="14218"/>
    <n v="16572"/>
  </r>
  <r>
    <x v="30"/>
    <x v="4"/>
    <x v="34"/>
    <n v="1976968"/>
    <n v="2854"/>
    <n v="117251"/>
    <n v="3634781"/>
    <n v="31.34"/>
    <n v="1026630"/>
    <n v="1139135"/>
  </r>
  <r>
    <x v="31"/>
    <x v="0"/>
    <x v="0"/>
    <n v="15460"/>
    <n v="31"/>
    <n v="961"/>
    <n v="29791"/>
    <n v="38.39"/>
    <n v="7865"/>
    <n v="11437"/>
  </r>
  <r>
    <x v="31"/>
    <x v="0"/>
    <x v="1"/>
    <n v="208955"/>
    <n v="56"/>
    <n v="7402"/>
    <n v="229462"/>
    <n v="62.01"/>
    <n v="102455"/>
    <n v="142292"/>
  </r>
  <r>
    <x v="31"/>
    <x v="0"/>
    <x v="2"/>
    <n v="2525"/>
    <n v="9"/>
    <n v="198"/>
    <n v="6138"/>
    <n v="30.56"/>
    <n v="1137"/>
    <n v="1876"/>
  </r>
  <r>
    <x v="31"/>
    <x v="0"/>
    <x v="3"/>
    <n v="16317"/>
    <n v="27"/>
    <n v="872"/>
    <n v="27032"/>
    <n v="36.18"/>
    <n v="10579"/>
    <n v="9781"/>
  </r>
  <r>
    <x v="31"/>
    <x v="0"/>
    <x v="4"/>
    <n v="4915"/>
    <n v="9"/>
    <n v="271"/>
    <n v="8401"/>
    <n v="32.090000000000003"/>
    <n v="2460"/>
    <n v="2696"/>
  </r>
  <r>
    <x v="31"/>
    <x v="0"/>
    <x v="5"/>
    <n v="52807"/>
    <n v="20"/>
    <n v="1655"/>
    <n v="51305"/>
    <n v="54.56"/>
    <n v="28999"/>
    <n v="27994"/>
  </r>
  <r>
    <x v="31"/>
    <x v="0"/>
    <x v="6"/>
    <n v="10112"/>
    <n v="10"/>
    <n v="462"/>
    <n v="14322"/>
    <n v="37.96"/>
    <n v="5561"/>
    <n v="5437"/>
  </r>
  <r>
    <x v="31"/>
    <x v="0"/>
    <x v="7"/>
    <m/>
    <n v="5"/>
    <n v="66"/>
    <n v="2046"/>
    <m/>
    <m/>
    <m/>
  </r>
  <r>
    <x v="31"/>
    <x v="0"/>
    <x v="8"/>
    <n v="485"/>
    <n v="8"/>
    <n v="150"/>
    <n v="4650"/>
    <n v="9.31"/>
    <n v="295"/>
    <n v="433"/>
  </r>
  <r>
    <x v="31"/>
    <x v="0"/>
    <x v="9"/>
    <n v="4566"/>
    <n v="20"/>
    <n v="403"/>
    <n v="12493"/>
    <n v="28.99"/>
    <n v="2767"/>
    <n v="3622"/>
  </r>
  <r>
    <x v="31"/>
    <x v="0"/>
    <x v="10"/>
    <n v="6291"/>
    <n v="14"/>
    <n v="394"/>
    <n v="12214"/>
    <n v="29.56"/>
    <n v="3439"/>
    <n v="3610"/>
  </r>
  <r>
    <x v="31"/>
    <x v="0"/>
    <x v="11"/>
    <n v="13005"/>
    <n v="9"/>
    <n v="326"/>
    <n v="10106"/>
    <n v="56.29"/>
    <n v="7222"/>
    <n v="5689"/>
  </r>
  <r>
    <x v="31"/>
    <x v="0"/>
    <x v="12"/>
    <n v="9206"/>
    <n v="23"/>
    <n v="725"/>
    <n v="22475"/>
    <n v="29.05"/>
    <n v="5405"/>
    <n v="6530"/>
  </r>
  <r>
    <x v="31"/>
    <x v="0"/>
    <x v="13"/>
    <m/>
    <n v="5"/>
    <n v="81"/>
    <n v="2511"/>
    <m/>
    <m/>
    <m/>
  </r>
  <r>
    <x v="31"/>
    <x v="0"/>
    <x v="14"/>
    <m/>
    <n v="9"/>
    <n v="178"/>
    <n v="5518"/>
    <m/>
    <m/>
    <m/>
  </r>
  <r>
    <x v="31"/>
    <x v="0"/>
    <x v="15"/>
    <m/>
    <n v="5"/>
    <n v="45"/>
    <n v="1395"/>
    <m/>
    <m/>
    <m/>
  </r>
  <r>
    <x v="31"/>
    <x v="0"/>
    <x v="16"/>
    <n v="65873"/>
    <n v="23"/>
    <n v="2415"/>
    <n v="74865"/>
    <n v="60.52"/>
    <n v="38915"/>
    <n v="45309"/>
  </r>
  <r>
    <x v="31"/>
    <x v="0"/>
    <x v="17"/>
    <n v="63642"/>
    <n v="20"/>
    <n v="2305"/>
    <n v="71455"/>
    <n v="61.14"/>
    <n v="37754"/>
    <n v="43686"/>
  </r>
  <r>
    <x v="31"/>
    <x v="0"/>
    <x v="18"/>
    <n v="4282"/>
    <n v="11"/>
    <n v="274"/>
    <n v="8494"/>
    <n v="31.96"/>
    <n v="2637"/>
    <n v="2715"/>
  </r>
  <r>
    <x v="31"/>
    <x v="0"/>
    <x v="19"/>
    <n v="4603"/>
    <n v="17"/>
    <n v="321"/>
    <n v="9951"/>
    <n v="35.64"/>
    <n v="2283"/>
    <n v="3547"/>
  </r>
  <r>
    <x v="31"/>
    <x v="0"/>
    <x v="20"/>
    <n v="97816"/>
    <n v="72"/>
    <n v="3872"/>
    <n v="120032"/>
    <n v="50.58"/>
    <n v="51788"/>
    <n v="60710"/>
  </r>
  <r>
    <x v="31"/>
    <x v="0"/>
    <x v="21"/>
    <m/>
    <n v="7"/>
    <n v="132"/>
    <n v="4092"/>
    <m/>
    <m/>
    <m/>
  </r>
  <r>
    <x v="31"/>
    <x v="0"/>
    <x v="22"/>
    <m/>
    <n v="3"/>
    <n v="178"/>
    <n v="5518"/>
    <m/>
    <m/>
    <m/>
  </r>
  <r>
    <x v="31"/>
    <x v="0"/>
    <x v="23"/>
    <m/>
    <n v="12"/>
    <n v="178"/>
    <n v="5518"/>
    <m/>
    <m/>
    <m/>
  </r>
  <r>
    <x v="31"/>
    <x v="0"/>
    <x v="24"/>
    <n v="103983"/>
    <n v="94"/>
    <n v="4360"/>
    <n v="135160"/>
    <n v="47.52"/>
    <n v="56607"/>
    <n v="64225"/>
  </r>
  <r>
    <x v="31"/>
    <x v="0"/>
    <x v="25"/>
    <n v="15881"/>
    <n v="48"/>
    <n v="1273"/>
    <n v="39463"/>
    <n v="23.57"/>
    <n v="11987"/>
    <n v="9303"/>
  </r>
  <r>
    <x v="31"/>
    <x v="0"/>
    <x v="26"/>
    <m/>
    <n v="5"/>
    <n v="182"/>
    <n v="5642"/>
    <m/>
    <m/>
    <m/>
  </r>
  <r>
    <x v="31"/>
    <x v="0"/>
    <x v="27"/>
    <n v="103643"/>
    <n v="28"/>
    <n v="2502"/>
    <n v="77562"/>
    <n v="69"/>
    <n v="34689"/>
    <n v="53515"/>
  </r>
  <r>
    <x v="31"/>
    <x v="0"/>
    <x v="28"/>
    <n v="4274"/>
    <n v="13"/>
    <n v="448"/>
    <n v="13888"/>
    <n v="18.95"/>
    <n v="2513"/>
    <n v="2632"/>
  </r>
  <r>
    <x v="31"/>
    <x v="0"/>
    <x v="29"/>
    <n v="2341"/>
    <n v="14"/>
    <n v="179"/>
    <n v="5549"/>
    <n v="28.8"/>
    <n v="1378"/>
    <n v="1598"/>
  </r>
  <r>
    <x v="31"/>
    <x v="0"/>
    <x v="30"/>
    <n v="15674"/>
    <n v="20"/>
    <n v="710"/>
    <n v="22010"/>
    <n v="51.02"/>
    <n v="11143"/>
    <n v="11229"/>
  </r>
  <r>
    <x v="31"/>
    <x v="0"/>
    <x v="31"/>
    <n v="772"/>
    <n v="9"/>
    <n v="86"/>
    <n v="2666"/>
    <n v="22.09"/>
    <n v="491"/>
    <n v="589"/>
  </r>
  <r>
    <x v="31"/>
    <x v="0"/>
    <x v="32"/>
    <n v="3383"/>
    <n v="5"/>
    <n v="519"/>
    <n v="16089"/>
    <n v="12.26"/>
    <n v="1631"/>
    <n v="1972"/>
  </r>
  <r>
    <x v="31"/>
    <x v="0"/>
    <x v="33"/>
    <n v="5803"/>
    <n v="22"/>
    <n v="461"/>
    <n v="14291"/>
    <n v="32.35"/>
    <n v="3633"/>
    <n v="4623"/>
  </r>
  <r>
    <x v="31"/>
    <x v="0"/>
    <x v="34"/>
    <n v="688876"/>
    <n v="569"/>
    <n v="27919"/>
    <n v="865489"/>
    <n v="49.62"/>
    <n v="353868"/>
    <n v="429431"/>
  </r>
  <r>
    <x v="31"/>
    <x v="1"/>
    <x v="0"/>
    <n v="33631"/>
    <n v="130"/>
    <n v="1651"/>
    <n v="51181"/>
    <n v="33.340000000000003"/>
    <n v="18165"/>
    <n v="17063"/>
  </r>
  <r>
    <x v="31"/>
    <x v="1"/>
    <x v="1"/>
    <n v="103843"/>
    <n v="170"/>
    <n v="3214"/>
    <n v="99634"/>
    <n v="57.54"/>
    <n v="46202"/>
    <n v="57334"/>
  </r>
  <r>
    <x v="31"/>
    <x v="1"/>
    <x v="2"/>
    <n v="9304"/>
    <n v="59"/>
    <n v="539"/>
    <n v="16709"/>
    <n v="28.15"/>
    <n v="5696"/>
    <n v="4703"/>
  </r>
  <r>
    <x v="31"/>
    <x v="1"/>
    <x v="3"/>
    <n v="38146"/>
    <n v="81"/>
    <n v="1279"/>
    <n v="39649"/>
    <n v="49.3"/>
    <n v="21286"/>
    <n v="19547"/>
  </r>
  <r>
    <x v="31"/>
    <x v="1"/>
    <x v="4"/>
    <n v="23574"/>
    <n v="56"/>
    <n v="879"/>
    <n v="27249"/>
    <n v="44.3"/>
    <n v="12841"/>
    <n v="12072"/>
  </r>
  <r>
    <x v="31"/>
    <x v="1"/>
    <x v="5"/>
    <n v="39111"/>
    <n v="78"/>
    <n v="1316"/>
    <n v="40796"/>
    <n v="41.5"/>
    <n v="24200"/>
    <n v="16931"/>
  </r>
  <r>
    <x v="31"/>
    <x v="1"/>
    <x v="6"/>
    <n v="38137"/>
    <n v="67"/>
    <n v="1101"/>
    <n v="34131"/>
    <n v="50.39"/>
    <n v="25085"/>
    <n v="17197"/>
  </r>
  <r>
    <x v="31"/>
    <x v="1"/>
    <x v="7"/>
    <n v="6118"/>
    <n v="20"/>
    <n v="245"/>
    <n v="7595"/>
    <n v="50.24"/>
    <n v="3371"/>
    <n v="3816"/>
  </r>
  <r>
    <x v="31"/>
    <x v="1"/>
    <x v="8"/>
    <n v="10020"/>
    <n v="30"/>
    <n v="439"/>
    <n v="13609"/>
    <n v="44.67"/>
    <n v="6438"/>
    <n v="6079"/>
  </r>
  <r>
    <x v="31"/>
    <x v="1"/>
    <x v="9"/>
    <n v="14367"/>
    <n v="44"/>
    <n v="685"/>
    <n v="21235"/>
    <n v="41.71"/>
    <n v="7995"/>
    <n v="8858"/>
  </r>
  <r>
    <x v="31"/>
    <x v="1"/>
    <x v="10"/>
    <n v="34119"/>
    <n v="68"/>
    <n v="1235"/>
    <n v="38285"/>
    <n v="48.97"/>
    <n v="18705"/>
    <n v="18748"/>
  </r>
  <r>
    <x v="31"/>
    <x v="1"/>
    <x v="11"/>
    <n v="13782"/>
    <n v="19"/>
    <n v="429"/>
    <n v="13299"/>
    <n v="37"/>
    <n v="6957"/>
    <n v="4921"/>
  </r>
  <r>
    <x v="31"/>
    <x v="1"/>
    <x v="12"/>
    <n v="29899"/>
    <n v="59"/>
    <n v="984"/>
    <n v="30504"/>
    <n v="53.77"/>
    <n v="16616"/>
    <n v="16402"/>
  </r>
  <r>
    <x v="31"/>
    <x v="1"/>
    <x v="13"/>
    <n v="10559"/>
    <n v="26"/>
    <n v="478"/>
    <n v="14818"/>
    <n v="36.770000000000003"/>
    <n v="5496"/>
    <n v="5448"/>
  </r>
  <r>
    <x v="31"/>
    <x v="1"/>
    <x v="14"/>
    <n v="4934"/>
    <n v="17"/>
    <n v="183"/>
    <n v="5673"/>
    <n v="48.4"/>
    <n v="2795"/>
    <n v="2746"/>
  </r>
  <r>
    <x v="31"/>
    <x v="1"/>
    <x v="15"/>
    <n v="6013"/>
    <n v="28"/>
    <n v="267"/>
    <n v="8277"/>
    <n v="39.72"/>
    <n v="4041"/>
    <n v="3288"/>
  </r>
  <r>
    <x v="31"/>
    <x v="1"/>
    <x v="16"/>
    <n v="35287"/>
    <n v="53"/>
    <n v="1151"/>
    <n v="35681"/>
    <n v="54.08"/>
    <n v="17672"/>
    <n v="19297"/>
  </r>
  <r>
    <x v="31"/>
    <x v="1"/>
    <x v="17"/>
    <n v="23674"/>
    <n v="28"/>
    <n v="716"/>
    <n v="22196"/>
    <n v="61.46"/>
    <n v="11510"/>
    <n v="13641"/>
  </r>
  <r>
    <x v="31"/>
    <x v="1"/>
    <x v="18"/>
    <n v="17371"/>
    <n v="44"/>
    <n v="593"/>
    <n v="18383"/>
    <n v="44.75"/>
    <n v="9063"/>
    <n v="8226"/>
  </r>
  <r>
    <x v="31"/>
    <x v="1"/>
    <x v="19"/>
    <n v="23433"/>
    <n v="76"/>
    <n v="1018"/>
    <n v="31558"/>
    <n v="38.270000000000003"/>
    <n v="10953"/>
    <n v="12077"/>
  </r>
  <r>
    <x v="31"/>
    <x v="1"/>
    <x v="20"/>
    <n v="64346"/>
    <n v="158"/>
    <n v="2200"/>
    <n v="68200"/>
    <n v="44.11"/>
    <n v="30908"/>
    <n v="30085"/>
  </r>
  <r>
    <x v="31"/>
    <x v="1"/>
    <x v="21"/>
    <n v="9524"/>
    <n v="21"/>
    <n v="290"/>
    <n v="8990"/>
    <n v="43.77"/>
    <n v="6454"/>
    <n v="3935"/>
  </r>
  <r>
    <x v="31"/>
    <x v="1"/>
    <x v="22"/>
    <n v="8080"/>
    <n v="15"/>
    <n v="359"/>
    <n v="11129"/>
    <n v="33.86"/>
    <n v="4400"/>
    <n v="3768"/>
  </r>
  <r>
    <x v="31"/>
    <x v="1"/>
    <x v="23"/>
    <n v="8284"/>
    <n v="25"/>
    <n v="266"/>
    <n v="8246"/>
    <n v="54.4"/>
    <n v="4749"/>
    <n v="4486"/>
  </r>
  <r>
    <x v="31"/>
    <x v="1"/>
    <x v="24"/>
    <n v="90234"/>
    <n v="219"/>
    <n v="3115"/>
    <n v="96565"/>
    <n v="43.78"/>
    <n v="46511"/>
    <n v="42274"/>
  </r>
  <r>
    <x v="31"/>
    <x v="1"/>
    <x v="25"/>
    <n v="15163"/>
    <n v="61"/>
    <n v="842"/>
    <n v="26102"/>
    <n v="27.55"/>
    <n v="10926"/>
    <n v="7192"/>
  </r>
  <r>
    <x v="31"/>
    <x v="1"/>
    <x v="26"/>
    <n v="16311"/>
    <n v="21"/>
    <n v="278"/>
    <n v="8618"/>
    <n v="80.39"/>
    <n v="4996"/>
    <n v="6928"/>
  </r>
  <r>
    <x v="31"/>
    <x v="1"/>
    <x v="27"/>
    <n v="47434"/>
    <n v="43"/>
    <n v="769"/>
    <n v="23839"/>
    <n v="69.7"/>
    <n v="13838"/>
    <n v="16615"/>
  </r>
  <r>
    <x v="31"/>
    <x v="1"/>
    <x v="28"/>
    <n v="4980"/>
    <n v="17"/>
    <n v="175"/>
    <n v="5425"/>
    <n v="44.98"/>
    <n v="3779"/>
    <n v="2440"/>
  </r>
  <r>
    <x v="31"/>
    <x v="1"/>
    <x v="29"/>
    <n v="4828"/>
    <n v="19"/>
    <n v="201"/>
    <n v="6231"/>
    <n v="42.9"/>
    <n v="2580"/>
    <n v="2673"/>
  </r>
  <r>
    <x v="31"/>
    <x v="1"/>
    <x v="30"/>
    <n v="22648"/>
    <n v="42"/>
    <n v="613"/>
    <n v="19003"/>
    <n v="61.25"/>
    <n v="11740"/>
    <n v="11640"/>
  </r>
  <r>
    <x v="31"/>
    <x v="1"/>
    <x v="31"/>
    <n v="1464"/>
    <n v="10"/>
    <n v="80"/>
    <n v="2480"/>
    <n v="29.35"/>
    <n v="797"/>
    <n v="728"/>
  </r>
  <r>
    <x v="31"/>
    <x v="1"/>
    <x v="32"/>
    <n v="3860"/>
    <n v="18"/>
    <n v="263"/>
    <n v="8153"/>
    <n v="22.11"/>
    <n v="2466"/>
    <n v="1803"/>
  </r>
  <r>
    <x v="31"/>
    <x v="1"/>
    <x v="33"/>
    <n v="14319"/>
    <n v="40"/>
    <n v="502"/>
    <n v="15562"/>
    <n v="55.86"/>
    <n v="8581"/>
    <n v="8693"/>
  </r>
  <r>
    <x v="31"/>
    <x v="1"/>
    <x v="34"/>
    <n v="712885"/>
    <n v="1615"/>
    <n v="24524"/>
    <n v="760244"/>
    <n v="46.79"/>
    <n v="369788"/>
    <n v="355740"/>
  </r>
  <r>
    <x v="31"/>
    <x v="2"/>
    <x v="0"/>
    <n v="10240"/>
    <n v="28"/>
    <n v="1229"/>
    <n v="38099"/>
    <n v="22.07"/>
    <n v="4449"/>
    <n v="8409"/>
  </r>
  <r>
    <x v="31"/>
    <x v="2"/>
    <x v="1"/>
    <n v="35262"/>
    <n v="25"/>
    <n v="2527"/>
    <n v="78337"/>
    <n v="43.28"/>
    <n v="14248"/>
    <n v="33907"/>
  </r>
  <r>
    <x v="31"/>
    <x v="2"/>
    <x v="2"/>
    <n v="1755"/>
    <n v="8"/>
    <n v="268"/>
    <n v="8308"/>
    <n v="19.37"/>
    <n v="1160"/>
    <n v="1609"/>
  </r>
  <r>
    <x v="31"/>
    <x v="2"/>
    <x v="3"/>
    <n v="4832"/>
    <n v="14"/>
    <n v="506"/>
    <n v="15686"/>
    <n v="25.56"/>
    <n v="2907"/>
    <n v="4009"/>
  </r>
  <r>
    <x v="31"/>
    <x v="2"/>
    <x v="4"/>
    <n v="3965"/>
    <n v="6"/>
    <n v="271"/>
    <n v="8401"/>
    <n v="42.13"/>
    <n v="1387"/>
    <n v="3539"/>
  </r>
  <r>
    <x v="31"/>
    <x v="2"/>
    <x v="5"/>
    <n v="12080"/>
    <n v="11"/>
    <n v="1003"/>
    <n v="31093"/>
    <n v="33.729999999999997"/>
    <n v="5896"/>
    <n v="10487"/>
  </r>
  <r>
    <x v="31"/>
    <x v="2"/>
    <x v="6"/>
    <n v="7820"/>
    <n v="13"/>
    <n v="765"/>
    <n v="23715"/>
    <n v="29.7"/>
    <n v="4233"/>
    <n v="7044"/>
  </r>
  <r>
    <x v="31"/>
    <x v="2"/>
    <x v="7"/>
    <s v="-"/>
    <s v="-"/>
    <s v="-"/>
    <s v="-"/>
    <s v="-"/>
    <s v="-"/>
    <s v="-"/>
  </r>
  <r>
    <x v="31"/>
    <x v="2"/>
    <x v="8"/>
    <n v="672"/>
    <n v="4"/>
    <n v="121"/>
    <n v="3751"/>
    <n v="14.4"/>
    <n v="318"/>
    <n v="540"/>
  </r>
  <r>
    <x v="31"/>
    <x v="2"/>
    <x v="9"/>
    <n v="1711"/>
    <n v="6"/>
    <n v="140"/>
    <n v="4340"/>
    <n v="34.29"/>
    <n v="726"/>
    <n v="1488"/>
  </r>
  <r>
    <x v="31"/>
    <x v="2"/>
    <x v="10"/>
    <n v="3587"/>
    <n v="10"/>
    <n v="452"/>
    <n v="14012"/>
    <n v="25.51"/>
    <n v="1540"/>
    <n v="3575"/>
  </r>
  <r>
    <x v="31"/>
    <x v="2"/>
    <x v="11"/>
    <n v="11224"/>
    <n v="12"/>
    <n v="851"/>
    <n v="26381"/>
    <n v="37.090000000000003"/>
    <n v="5017"/>
    <n v="9786"/>
  </r>
  <r>
    <x v="31"/>
    <x v="2"/>
    <x v="12"/>
    <m/>
    <n v="4"/>
    <n v="123"/>
    <n v="3813"/>
    <m/>
    <m/>
    <m/>
  </r>
  <r>
    <x v="31"/>
    <x v="2"/>
    <x v="13"/>
    <m/>
    <n v="2"/>
    <n v="50"/>
    <n v="1550"/>
    <m/>
    <m/>
    <m/>
  </r>
  <r>
    <x v="31"/>
    <x v="2"/>
    <x v="14"/>
    <m/>
    <n v="2"/>
    <n v="42"/>
    <n v="1302"/>
    <m/>
    <m/>
    <m/>
  </r>
  <r>
    <x v="31"/>
    <x v="2"/>
    <x v="15"/>
    <m/>
    <n v="4"/>
    <n v="213"/>
    <n v="6603"/>
    <m/>
    <m/>
    <m/>
  </r>
  <r>
    <x v="31"/>
    <x v="2"/>
    <x v="16"/>
    <m/>
    <n v="10"/>
    <n v="1125"/>
    <n v="34875"/>
    <m/>
    <m/>
    <m/>
  </r>
  <r>
    <x v="31"/>
    <x v="2"/>
    <x v="17"/>
    <n v="20579"/>
    <n v="9"/>
    <n v="1103"/>
    <n v="34193"/>
    <n v="57.7"/>
    <n v="10864"/>
    <n v="19731"/>
  </r>
  <r>
    <x v="31"/>
    <x v="2"/>
    <x v="18"/>
    <n v="5297"/>
    <n v="16"/>
    <n v="601"/>
    <n v="18631"/>
    <n v="26.98"/>
    <n v="2559"/>
    <n v="5027"/>
  </r>
  <r>
    <x v="31"/>
    <x v="2"/>
    <x v="19"/>
    <n v="7739"/>
    <n v="19"/>
    <n v="788"/>
    <n v="24428"/>
    <n v="29.46"/>
    <n v="3578"/>
    <n v="7196"/>
  </r>
  <r>
    <x v="31"/>
    <x v="2"/>
    <x v="20"/>
    <n v="38745"/>
    <n v="39"/>
    <n v="2617"/>
    <n v="81127"/>
    <n v="39.19"/>
    <n v="18227"/>
    <n v="31790"/>
  </r>
  <r>
    <x v="31"/>
    <x v="2"/>
    <x v="21"/>
    <m/>
    <n v="3"/>
    <n v="147"/>
    <n v="4557"/>
    <m/>
    <m/>
    <m/>
  </r>
  <r>
    <x v="31"/>
    <x v="2"/>
    <x v="22"/>
    <n v="2260"/>
    <n v="4"/>
    <n v="243"/>
    <n v="7533"/>
    <n v="26.91"/>
    <n v="1510"/>
    <n v="2027"/>
  </r>
  <r>
    <x v="31"/>
    <x v="2"/>
    <x v="23"/>
    <m/>
    <n v="3"/>
    <n v="47"/>
    <n v="1457"/>
    <m/>
    <m/>
    <m/>
  </r>
  <r>
    <x v="31"/>
    <x v="2"/>
    <x v="24"/>
    <n v="43344"/>
    <n v="49"/>
    <n v="3054"/>
    <n v="94674"/>
    <n v="37.78"/>
    <n v="21144"/>
    <n v="35772"/>
  </r>
  <r>
    <x v="31"/>
    <x v="2"/>
    <x v="25"/>
    <n v="10096"/>
    <n v="18"/>
    <n v="908"/>
    <n v="28148"/>
    <n v="30.99"/>
    <n v="6978"/>
    <n v="8724"/>
  </r>
  <r>
    <x v="31"/>
    <x v="2"/>
    <x v="26"/>
    <m/>
    <n v="7"/>
    <n v="389"/>
    <n v="12059"/>
    <m/>
    <m/>
    <m/>
  </r>
  <r>
    <x v="31"/>
    <x v="2"/>
    <x v="27"/>
    <n v="28090"/>
    <n v="17"/>
    <n v="1288"/>
    <n v="39928"/>
    <n v="68.84"/>
    <n v="10951"/>
    <n v="27486"/>
  </r>
  <r>
    <x v="31"/>
    <x v="2"/>
    <x v="28"/>
    <m/>
    <n v="2"/>
    <n v="29"/>
    <n v="899"/>
    <m/>
    <m/>
    <m/>
  </r>
  <r>
    <x v="31"/>
    <x v="2"/>
    <x v="29"/>
    <m/>
    <n v="3"/>
    <n v="414"/>
    <n v="12834"/>
    <m/>
    <m/>
    <m/>
  </r>
  <r>
    <x v="31"/>
    <x v="2"/>
    <x v="30"/>
    <n v="5168"/>
    <n v="6"/>
    <n v="275"/>
    <n v="8525"/>
    <n v="58.46"/>
    <m/>
    <n v="4984"/>
  </r>
  <r>
    <x v="31"/>
    <x v="2"/>
    <x v="31"/>
    <m/>
    <n v="1"/>
    <n v="19"/>
    <n v="589"/>
    <m/>
    <m/>
    <m/>
  </r>
  <r>
    <x v="31"/>
    <x v="2"/>
    <x v="32"/>
    <m/>
    <n v="3"/>
    <n v="321"/>
    <n v="9951"/>
    <m/>
    <m/>
    <m/>
  </r>
  <r>
    <x v="31"/>
    <x v="2"/>
    <x v="33"/>
    <m/>
    <n v="4"/>
    <n v="198"/>
    <n v="6138"/>
    <m/>
    <n v="722"/>
    <m/>
  </r>
  <r>
    <x v="31"/>
    <x v="2"/>
    <x v="34"/>
    <n v="228982"/>
    <n v="304"/>
    <n v="17970"/>
    <n v="557070"/>
    <n v="37.01"/>
    <n v="107945"/>
    <n v="206188"/>
  </r>
  <r>
    <x v="31"/>
    <x v="3"/>
    <x v="0"/>
    <n v="11061"/>
    <n v="44"/>
    <n v="5634"/>
    <n v="174654"/>
    <n v="2.71"/>
    <n v="7044"/>
    <n v="4739"/>
  </r>
  <r>
    <x v="31"/>
    <x v="3"/>
    <x v="1"/>
    <n v="18796"/>
    <n v="22"/>
    <n v="3083"/>
    <n v="95573"/>
    <n v="10.25"/>
    <n v="11762"/>
    <n v="9797"/>
  </r>
  <r>
    <x v="31"/>
    <x v="3"/>
    <x v="2"/>
    <n v="6324"/>
    <n v="23"/>
    <n v="2944"/>
    <n v="91264"/>
    <n v="3.59"/>
    <n v="3580"/>
    <n v="3280"/>
  </r>
  <r>
    <x v="31"/>
    <x v="3"/>
    <x v="3"/>
    <n v="7466"/>
    <n v="19"/>
    <n v="1677"/>
    <n v="51987"/>
    <n v="6.41"/>
    <n v="3944"/>
    <n v="3333"/>
  </r>
  <r>
    <x v="31"/>
    <x v="3"/>
    <x v="4"/>
    <n v="10818"/>
    <n v="21"/>
    <n v="2996"/>
    <n v="92876"/>
    <n v="5.71"/>
    <n v="3407"/>
    <n v="5303"/>
  </r>
  <r>
    <x v="31"/>
    <x v="3"/>
    <x v="5"/>
    <n v="11137"/>
    <n v="10"/>
    <n v="1202"/>
    <n v="37262"/>
    <n v="15.94"/>
    <n v="6258"/>
    <n v="5939"/>
  </r>
  <r>
    <x v="31"/>
    <x v="3"/>
    <x v="6"/>
    <n v="12728"/>
    <n v="12"/>
    <n v="1660"/>
    <n v="51460"/>
    <n v="12.8"/>
    <n v="6720"/>
    <n v="6587"/>
  </r>
  <r>
    <x v="31"/>
    <x v="3"/>
    <x v="7"/>
    <m/>
    <n v="5"/>
    <n v="848"/>
    <n v="26288"/>
    <m/>
    <m/>
    <m/>
  </r>
  <r>
    <x v="31"/>
    <x v="3"/>
    <x v="8"/>
    <n v="2722"/>
    <n v="11"/>
    <n v="1429"/>
    <n v="44299"/>
    <n v="2.77"/>
    <n v="1456"/>
    <n v="1228"/>
  </r>
  <r>
    <x v="31"/>
    <x v="3"/>
    <x v="9"/>
    <n v="3138"/>
    <n v="11"/>
    <n v="1114"/>
    <n v="34534"/>
    <n v="5.31"/>
    <n v="1334"/>
    <n v="1834"/>
  </r>
  <r>
    <x v="31"/>
    <x v="3"/>
    <x v="10"/>
    <n v="10526"/>
    <n v="17"/>
    <n v="2065"/>
    <n v="64015"/>
    <n v="7.07"/>
    <n v="5163"/>
    <n v="4529"/>
  </r>
  <r>
    <x v="31"/>
    <x v="3"/>
    <x v="11"/>
    <n v="5383"/>
    <n v="5"/>
    <n v="496"/>
    <n v="15376"/>
    <m/>
    <n v="2921"/>
    <m/>
  </r>
  <r>
    <x v="31"/>
    <x v="3"/>
    <x v="12"/>
    <m/>
    <n v="8"/>
    <n v="756"/>
    <n v="23436"/>
    <m/>
    <m/>
    <m/>
  </r>
  <r>
    <x v="31"/>
    <x v="3"/>
    <x v="13"/>
    <m/>
    <n v="2"/>
    <n v="255"/>
    <n v="7905"/>
    <m/>
    <m/>
    <m/>
  </r>
  <r>
    <x v="31"/>
    <x v="3"/>
    <x v="14"/>
    <n v="1875"/>
    <n v="9"/>
    <n v="828"/>
    <n v="25668"/>
    <n v="3.15"/>
    <n v="679"/>
    <n v="809"/>
  </r>
  <r>
    <x v="31"/>
    <x v="3"/>
    <x v="15"/>
    <n v="1874"/>
    <n v="9"/>
    <n v="1146"/>
    <n v="35526"/>
    <n v="2.76"/>
    <n v="963"/>
    <n v="982"/>
  </r>
  <r>
    <x v="31"/>
    <x v="3"/>
    <x v="16"/>
    <m/>
    <n v="3"/>
    <n v="393"/>
    <n v="12183"/>
    <m/>
    <m/>
    <m/>
  </r>
  <r>
    <x v="31"/>
    <x v="3"/>
    <x v="17"/>
    <s v="-"/>
    <s v="-"/>
    <s v="-"/>
    <s v="-"/>
    <s v="-"/>
    <s v="-"/>
    <s v="-"/>
  </r>
  <r>
    <x v="31"/>
    <x v="3"/>
    <x v="18"/>
    <n v="6917"/>
    <n v="15"/>
    <n v="1248"/>
    <n v="38688"/>
    <n v="8.48"/>
    <n v="3637"/>
    <n v="3282"/>
  </r>
  <r>
    <x v="31"/>
    <x v="3"/>
    <x v="19"/>
    <n v="12361"/>
    <n v="14"/>
    <n v="2777"/>
    <n v="86087"/>
    <n v="8.09"/>
    <n v="4564"/>
    <n v="6968"/>
  </r>
  <r>
    <x v="31"/>
    <x v="3"/>
    <x v="20"/>
    <n v="18383"/>
    <n v="37"/>
    <n v="4505"/>
    <n v="139655"/>
    <n v="5.66"/>
    <n v="9519"/>
    <n v="7903"/>
  </r>
  <r>
    <x v="31"/>
    <x v="3"/>
    <x v="21"/>
    <m/>
    <n v="7"/>
    <n v="569"/>
    <n v="17639"/>
    <n v="7.19"/>
    <n v="2381"/>
    <n v="1269"/>
  </r>
  <r>
    <x v="31"/>
    <x v="3"/>
    <x v="22"/>
    <m/>
    <n v="3"/>
    <n v="374"/>
    <n v="11594"/>
    <m/>
    <m/>
    <m/>
  </r>
  <r>
    <x v="31"/>
    <x v="3"/>
    <x v="23"/>
    <n v="2288"/>
    <n v="6"/>
    <n v="750"/>
    <n v="23250"/>
    <n v="4.5999999999999996"/>
    <n v="1446"/>
    <n v="1070"/>
  </r>
  <r>
    <x v="31"/>
    <x v="3"/>
    <x v="24"/>
    <n v="26110"/>
    <n v="53"/>
    <n v="6198"/>
    <n v="192138"/>
    <n v="5.72"/>
    <n v="15131"/>
    <n v="10998"/>
  </r>
  <r>
    <x v="31"/>
    <x v="3"/>
    <x v="25"/>
    <n v="6366"/>
    <n v="14"/>
    <n v="1267"/>
    <n v="39277"/>
    <n v="7.27"/>
    <n v="4541"/>
    <n v="2855"/>
  </r>
  <r>
    <x v="31"/>
    <x v="3"/>
    <x v="26"/>
    <n v="10980"/>
    <n v="6"/>
    <n v="1284"/>
    <n v="39804"/>
    <n v="17.7"/>
    <n v="3589"/>
    <n v="7045"/>
  </r>
  <r>
    <x v="31"/>
    <x v="3"/>
    <x v="27"/>
    <n v="9281"/>
    <n v="8"/>
    <n v="1563"/>
    <n v="48453"/>
    <n v="9.1300000000000008"/>
    <n v="3987"/>
    <n v="4426"/>
  </r>
  <r>
    <x v="31"/>
    <x v="3"/>
    <x v="28"/>
    <m/>
    <n v="7"/>
    <n v="832"/>
    <n v="25792"/>
    <m/>
    <m/>
    <m/>
  </r>
  <r>
    <x v="31"/>
    <x v="3"/>
    <x v="29"/>
    <m/>
    <n v="6"/>
    <n v="1258"/>
    <n v="38998"/>
    <m/>
    <m/>
    <m/>
  </r>
  <r>
    <x v="31"/>
    <x v="3"/>
    <x v="30"/>
    <n v="4816"/>
    <n v="7"/>
    <n v="609"/>
    <n v="18879"/>
    <n v="12.15"/>
    <m/>
    <n v="2294"/>
  </r>
  <r>
    <x v="31"/>
    <x v="3"/>
    <x v="31"/>
    <m/>
    <n v="4"/>
    <n v="220"/>
    <n v="6820"/>
    <m/>
    <m/>
    <m/>
  </r>
  <r>
    <x v="31"/>
    <x v="3"/>
    <x v="32"/>
    <m/>
    <n v="3"/>
    <n v="510"/>
    <n v="15810"/>
    <m/>
    <m/>
    <m/>
  </r>
  <r>
    <x v="31"/>
    <x v="3"/>
    <x v="33"/>
    <n v="2020"/>
    <n v="10"/>
    <n v="870"/>
    <n v="26970"/>
    <n v="4.46"/>
    <n v="1280"/>
    <n v="1202"/>
  </r>
  <r>
    <x v="31"/>
    <x v="3"/>
    <x v="34"/>
    <n v="200435"/>
    <n v="378"/>
    <n v="47162"/>
    <n v="1462022"/>
    <n v="6.71"/>
    <n v="104879"/>
    <n v="98168"/>
  </r>
  <r>
    <x v="31"/>
    <x v="4"/>
    <x v="0"/>
    <n v="70392"/>
    <n v="233"/>
    <n v="9475"/>
    <n v="293725"/>
    <n v="14.18"/>
    <n v="37523"/>
    <n v="41647"/>
  </r>
  <r>
    <x v="31"/>
    <x v="4"/>
    <x v="1"/>
    <n v="366856"/>
    <n v="273"/>
    <n v="16226"/>
    <n v="503006"/>
    <n v="48.38"/>
    <n v="174666"/>
    <n v="243330"/>
  </r>
  <r>
    <x v="31"/>
    <x v="4"/>
    <x v="2"/>
    <n v="19907"/>
    <n v="99"/>
    <n v="3949"/>
    <n v="122419"/>
    <n v="9.3699999999999992"/>
    <n v="11573"/>
    <n v="11468"/>
  </r>
  <r>
    <x v="31"/>
    <x v="4"/>
    <x v="3"/>
    <n v="66761"/>
    <n v="141"/>
    <n v="4334"/>
    <n v="134354"/>
    <n v="27.29"/>
    <n v="38715"/>
    <n v="36669"/>
  </r>
  <r>
    <x v="31"/>
    <x v="4"/>
    <x v="4"/>
    <n v="43271"/>
    <n v="92"/>
    <n v="4417"/>
    <n v="136927"/>
    <n v="17.239999999999998"/>
    <n v="20095"/>
    <n v="23609"/>
  </r>
  <r>
    <x v="31"/>
    <x v="4"/>
    <x v="5"/>
    <n v="115135"/>
    <n v="119"/>
    <n v="5176"/>
    <n v="160456"/>
    <n v="38.229999999999997"/>
    <n v="65353"/>
    <n v="61350"/>
  </r>
  <r>
    <x v="31"/>
    <x v="4"/>
    <x v="6"/>
    <n v="68797"/>
    <n v="102"/>
    <n v="3988"/>
    <n v="123628"/>
    <n v="29.33"/>
    <n v="41599"/>
    <n v="36265"/>
  </r>
  <r>
    <x v="31"/>
    <x v="4"/>
    <x v="7"/>
    <n v="8552"/>
    <n v="30"/>
    <n v="1159"/>
    <n v="35929"/>
    <n v="14.07"/>
    <n v="4707"/>
    <n v="5054"/>
  </r>
  <r>
    <x v="31"/>
    <x v="4"/>
    <x v="8"/>
    <n v="13898"/>
    <n v="53"/>
    <n v="2139"/>
    <n v="66309"/>
    <n v="12.49"/>
    <n v="8507"/>
    <n v="8280"/>
  </r>
  <r>
    <x v="31"/>
    <x v="4"/>
    <x v="9"/>
    <n v="23781"/>
    <n v="81"/>
    <n v="2342"/>
    <n v="72602"/>
    <n v="21.77"/>
    <n v="12822"/>
    <n v="15802"/>
  </r>
  <r>
    <x v="31"/>
    <x v="4"/>
    <x v="10"/>
    <n v="54522"/>
    <n v="109"/>
    <n v="4146"/>
    <n v="128526"/>
    <n v="23.7"/>
    <n v="28847"/>
    <n v="30462"/>
  </r>
  <r>
    <x v="31"/>
    <x v="4"/>
    <x v="11"/>
    <n v="43393"/>
    <n v="45"/>
    <n v="2102"/>
    <n v="65162"/>
    <n v="35.68"/>
    <n v="22117"/>
    <n v="23249"/>
  </r>
  <r>
    <x v="31"/>
    <x v="4"/>
    <x v="12"/>
    <n v="42167"/>
    <n v="94"/>
    <n v="2588"/>
    <n v="80228"/>
    <n v="30.72"/>
    <n v="23612"/>
    <n v="24650"/>
  </r>
  <r>
    <x v="31"/>
    <x v="4"/>
    <x v="13"/>
    <n v="13095"/>
    <n v="35"/>
    <n v="864"/>
    <n v="26784"/>
    <n v="24.82"/>
    <n v="7084"/>
    <n v="6647"/>
  </r>
  <r>
    <x v="31"/>
    <x v="4"/>
    <x v="14"/>
    <n v="10738"/>
    <n v="37"/>
    <n v="1231"/>
    <n v="38161"/>
    <n v="14.98"/>
    <n v="5161"/>
    <n v="5718"/>
  </r>
  <r>
    <x v="31"/>
    <x v="4"/>
    <x v="15"/>
    <n v="8346"/>
    <n v="46"/>
    <n v="1671"/>
    <n v="51801"/>
    <n v="8.93"/>
    <n v="5262"/>
    <n v="4624"/>
  </r>
  <r>
    <x v="31"/>
    <x v="4"/>
    <x v="16"/>
    <n v="126365"/>
    <n v="89"/>
    <n v="5084"/>
    <n v="157604"/>
    <n v="55.2"/>
    <n v="70094"/>
    <n v="86996"/>
  </r>
  <r>
    <x v="31"/>
    <x v="4"/>
    <x v="17"/>
    <n v="107895"/>
    <n v="57"/>
    <n v="4124"/>
    <n v="127844"/>
    <n v="60.28"/>
    <n v="60128"/>
    <n v="77058"/>
  </r>
  <r>
    <x v="31"/>
    <x v="4"/>
    <x v="18"/>
    <n v="33867"/>
    <n v="86"/>
    <n v="2716"/>
    <n v="84196"/>
    <n v="22.86"/>
    <n v="17895"/>
    <n v="19251"/>
  </r>
  <r>
    <x v="31"/>
    <x v="4"/>
    <x v="19"/>
    <n v="48135"/>
    <n v="126"/>
    <n v="4904"/>
    <n v="152024"/>
    <n v="19.59"/>
    <n v="21377"/>
    <n v="29788"/>
  </r>
  <r>
    <x v="31"/>
    <x v="4"/>
    <x v="20"/>
    <n v="219289"/>
    <n v="306"/>
    <n v="13194"/>
    <n v="409014"/>
    <n v="31.9"/>
    <n v="110442"/>
    <n v="130488"/>
  </r>
  <r>
    <x v="31"/>
    <x v="4"/>
    <x v="21"/>
    <n v="17366"/>
    <n v="38"/>
    <n v="1138"/>
    <n v="35278"/>
    <n v="23.07"/>
    <n v="11776"/>
    <n v="8139"/>
  </r>
  <r>
    <x v="31"/>
    <x v="4"/>
    <x v="22"/>
    <n v="14538"/>
    <n v="25"/>
    <n v="1154"/>
    <n v="35774"/>
    <n v="21.48"/>
    <n v="9790"/>
    <n v="7685"/>
  </r>
  <r>
    <x v="31"/>
    <x v="4"/>
    <x v="23"/>
    <n v="12477"/>
    <n v="46"/>
    <n v="1241"/>
    <n v="38471"/>
    <n v="18.09"/>
    <n v="7384"/>
    <n v="6958"/>
  </r>
  <r>
    <x v="31"/>
    <x v="4"/>
    <x v="24"/>
    <n v="263671"/>
    <n v="415"/>
    <n v="16727"/>
    <n v="518537"/>
    <n v="29.56"/>
    <n v="139392"/>
    <n v="153269"/>
  </r>
  <r>
    <x v="31"/>
    <x v="4"/>
    <x v="25"/>
    <n v="47506"/>
    <n v="141"/>
    <n v="4290"/>
    <n v="132990"/>
    <n v="21.11"/>
    <n v="34431"/>
    <n v="28074"/>
  </r>
  <r>
    <x v="31"/>
    <x v="4"/>
    <x v="26"/>
    <n v="43943"/>
    <n v="39"/>
    <n v="2133"/>
    <n v="66123"/>
    <n v="35.69"/>
    <n v="16777"/>
    <n v="23599"/>
  </r>
  <r>
    <x v="31"/>
    <x v="4"/>
    <x v="27"/>
    <n v="188448"/>
    <n v="96"/>
    <n v="6122"/>
    <n v="189782"/>
    <n v="53.77"/>
    <n v="63464"/>
    <n v="102041"/>
  </r>
  <r>
    <x v="31"/>
    <x v="4"/>
    <x v="28"/>
    <n v="12535"/>
    <n v="39"/>
    <n v="1484"/>
    <n v="46004"/>
    <n v="14.16"/>
    <n v="8242"/>
    <n v="6516"/>
  </r>
  <r>
    <x v="31"/>
    <x v="4"/>
    <x v="29"/>
    <n v="9969"/>
    <n v="42"/>
    <n v="2052"/>
    <n v="63612"/>
    <n v="8.9499999999999993"/>
    <n v="5427"/>
    <n v="5695"/>
  </r>
  <r>
    <x v="31"/>
    <x v="4"/>
    <x v="30"/>
    <n v="48305"/>
    <n v="75"/>
    <n v="2207"/>
    <n v="68417"/>
    <n v="44.06"/>
    <n v="28544"/>
    <n v="30147"/>
  </r>
  <r>
    <x v="31"/>
    <x v="4"/>
    <x v="31"/>
    <n v="2638"/>
    <n v="24"/>
    <n v="405"/>
    <n v="12555"/>
    <n v="12.37"/>
    <n v="1528"/>
    <n v="1553"/>
  </r>
  <r>
    <x v="31"/>
    <x v="4"/>
    <x v="32"/>
    <n v="12859"/>
    <n v="29"/>
    <n v="1613"/>
    <n v="50003"/>
    <n v="16.14"/>
    <n v="7450"/>
    <n v="8071"/>
  </r>
  <r>
    <x v="31"/>
    <x v="4"/>
    <x v="33"/>
    <n v="23326"/>
    <n v="76"/>
    <n v="2031"/>
    <n v="62961"/>
    <n v="24.94"/>
    <n v="14215"/>
    <n v="15704"/>
  </r>
  <r>
    <x v="31"/>
    <x v="4"/>
    <x v="34"/>
    <n v="1831178"/>
    <n v="2866"/>
    <n v="117575"/>
    <n v="3644825"/>
    <n v="29.89"/>
    <n v="936479"/>
    <n v="1089526"/>
  </r>
  <r>
    <x v="32"/>
    <x v="0"/>
    <x v="0"/>
    <n v="18081"/>
    <n v="31"/>
    <n v="961"/>
    <n v="28830"/>
    <n v="38.03"/>
    <n v="10167"/>
    <n v="10965"/>
  </r>
  <r>
    <x v="32"/>
    <x v="0"/>
    <x v="1"/>
    <n v="207957"/>
    <n v="56"/>
    <n v="7406"/>
    <n v="222180"/>
    <n v="62.41"/>
    <n v="104339"/>
    <n v="138672"/>
  </r>
  <r>
    <x v="32"/>
    <x v="0"/>
    <x v="2"/>
    <n v="3305"/>
    <n v="10"/>
    <n v="218"/>
    <n v="6540"/>
    <n v="30.57"/>
    <n v="1711"/>
    <n v="1999"/>
  </r>
  <r>
    <x v="32"/>
    <x v="0"/>
    <x v="3"/>
    <n v="16090"/>
    <n v="27"/>
    <n v="871"/>
    <n v="26130"/>
    <n v="36.950000000000003"/>
    <n v="10330"/>
    <n v="9656"/>
  </r>
  <r>
    <x v="32"/>
    <x v="0"/>
    <x v="4"/>
    <n v="4817"/>
    <n v="9"/>
    <n v="271"/>
    <n v="8130"/>
    <n v="32.200000000000003"/>
    <n v="2399"/>
    <n v="2618"/>
  </r>
  <r>
    <x v="32"/>
    <x v="0"/>
    <x v="5"/>
    <n v="59867"/>
    <n v="20"/>
    <n v="1655"/>
    <n v="49650"/>
    <n v="63.74"/>
    <n v="33877"/>
    <n v="31645"/>
  </r>
  <r>
    <x v="32"/>
    <x v="0"/>
    <x v="6"/>
    <n v="12584"/>
    <n v="10"/>
    <n v="462"/>
    <n v="13860"/>
    <n v="47.57"/>
    <n v="6939"/>
    <n v="6593"/>
  </r>
  <r>
    <x v="32"/>
    <x v="0"/>
    <x v="7"/>
    <m/>
    <n v="4"/>
    <n v="61"/>
    <n v="1830"/>
    <m/>
    <m/>
    <m/>
  </r>
  <r>
    <x v="32"/>
    <x v="0"/>
    <x v="8"/>
    <n v="958"/>
    <n v="8"/>
    <n v="150"/>
    <n v="4500"/>
    <n v="16.559999999999999"/>
    <n v="601"/>
    <n v="745"/>
  </r>
  <r>
    <x v="32"/>
    <x v="0"/>
    <x v="9"/>
    <n v="5310"/>
    <n v="20"/>
    <n v="403"/>
    <n v="12090"/>
    <n v="34.229999999999997"/>
    <n v="3218"/>
    <n v="4138"/>
  </r>
  <r>
    <x v="32"/>
    <x v="0"/>
    <x v="10"/>
    <n v="6745"/>
    <n v="15"/>
    <n v="398"/>
    <n v="11940"/>
    <n v="37.24"/>
    <n v="3882"/>
    <n v="4446"/>
  </r>
  <r>
    <x v="32"/>
    <x v="0"/>
    <x v="11"/>
    <n v="13800"/>
    <n v="9"/>
    <n v="326"/>
    <n v="9780"/>
    <n v="58.94"/>
    <n v="6979"/>
    <n v="5764"/>
  </r>
  <r>
    <x v="32"/>
    <x v="0"/>
    <x v="12"/>
    <n v="8906"/>
    <n v="22"/>
    <n v="538"/>
    <n v="16140"/>
    <n v="40.200000000000003"/>
    <n v="5131"/>
    <n v="6489"/>
  </r>
  <r>
    <x v="32"/>
    <x v="0"/>
    <x v="13"/>
    <m/>
    <n v="5"/>
    <n v="81"/>
    <n v="2430"/>
    <m/>
    <m/>
    <m/>
  </r>
  <r>
    <x v="32"/>
    <x v="0"/>
    <x v="14"/>
    <m/>
    <n v="9"/>
    <n v="178"/>
    <n v="5340"/>
    <m/>
    <m/>
    <m/>
  </r>
  <r>
    <x v="32"/>
    <x v="0"/>
    <x v="15"/>
    <m/>
    <n v="6"/>
    <n v="51"/>
    <n v="1530"/>
    <m/>
    <m/>
    <m/>
  </r>
  <r>
    <x v="32"/>
    <x v="0"/>
    <x v="16"/>
    <n v="71726"/>
    <n v="25"/>
    <n v="2472"/>
    <n v="74160"/>
    <n v="65.790000000000006"/>
    <n v="38465"/>
    <n v="48790"/>
  </r>
  <r>
    <x v="32"/>
    <x v="0"/>
    <x v="17"/>
    <n v="68771"/>
    <n v="21"/>
    <n v="2344"/>
    <n v="70320"/>
    <n v="65.98"/>
    <n v="37142"/>
    <n v="46397"/>
  </r>
  <r>
    <x v="32"/>
    <x v="0"/>
    <x v="18"/>
    <n v="4773"/>
    <n v="11"/>
    <n v="274"/>
    <n v="8220"/>
    <n v="36.590000000000003"/>
    <n v="3124"/>
    <n v="3008"/>
  </r>
  <r>
    <x v="32"/>
    <x v="0"/>
    <x v="19"/>
    <n v="5158"/>
    <n v="17"/>
    <n v="319"/>
    <n v="9570"/>
    <n v="37.130000000000003"/>
    <n v="2455"/>
    <n v="3553"/>
  </r>
  <r>
    <x v="32"/>
    <x v="0"/>
    <x v="20"/>
    <n v="112137"/>
    <n v="71"/>
    <n v="3845"/>
    <n v="115350"/>
    <n v="58.93"/>
    <n v="60376"/>
    <n v="67977"/>
  </r>
  <r>
    <x v="32"/>
    <x v="0"/>
    <x v="21"/>
    <m/>
    <n v="7"/>
    <n v="132"/>
    <n v="3960"/>
    <m/>
    <m/>
    <m/>
  </r>
  <r>
    <x v="32"/>
    <x v="0"/>
    <x v="22"/>
    <m/>
    <n v="3"/>
    <n v="178"/>
    <n v="5340"/>
    <m/>
    <m/>
    <m/>
  </r>
  <r>
    <x v="32"/>
    <x v="0"/>
    <x v="23"/>
    <m/>
    <n v="12"/>
    <n v="178"/>
    <n v="5340"/>
    <m/>
    <m/>
    <m/>
  </r>
  <r>
    <x v="32"/>
    <x v="0"/>
    <x v="24"/>
    <n v="119091"/>
    <n v="93"/>
    <n v="4333"/>
    <n v="129990"/>
    <n v="55.45"/>
    <n v="65965"/>
    <n v="72082"/>
  </r>
  <r>
    <x v="32"/>
    <x v="0"/>
    <x v="25"/>
    <n v="19514"/>
    <n v="48"/>
    <n v="1273"/>
    <n v="38190"/>
    <n v="29.23"/>
    <n v="14627"/>
    <n v="11162"/>
  </r>
  <r>
    <x v="32"/>
    <x v="0"/>
    <x v="26"/>
    <m/>
    <n v="5"/>
    <n v="182"/>
    <n v="5460"/>
    <m/>
    <m/>
    <m/>
  </r>
  <r>
    <x v="32"/>
    <x v="0"/>
    <x v="27"/>
    <n v="85183"/>
    <n v="27"/>
    <n v="2500"/>
    <n v="75000"/>
    <n v="59.21"/>
    <n v="29572"/>
    <n v="44406"/>
  </r>
  <r>
    <x v="32"/>
    <x v="0"/>
    <x v="28"/>
    <n v="5592"/>
    <n v="13"/>
    <n v="445"/>
    <n v="13350"/>
    <n v="24.48"/>
    <n v="3905"/>
    <n v="3268"/>
  </r>
  <r>
    <x v="32"/>
    <x v="0"/>
    <x v="29"/>
    <n v="2640"/>
    <n v="14"/>
    <n v="179"/>
    <n v="5370"/>
    <n v="32.94"/>
    <n v="1554"/>
    <n v="1769"/>
  </r>
  <r>
    <x v="32"/>
    <x v="0"/>
    <x v="30"/>
    <n v="17777"/>
    <n v="19"/>
    <n v="699"/>
    <n v="20970"/>
    <n v="60.46"/>
    <n v="13164"/>
    <n v="12678"/>
  </r>
  <r>
    <x v="32"/>
    <x v="0"/>
    <x v="31"/>
    <n v="671"/>
    <n v="9"/>
    <n v="86"/>
    <n v="2580"/>
    <n v="20.190000000000001"/>
    <n v="356"/>
    <n v="521"/>
  </r>
  <r>
    <x v="32"/>
    <x v="0"/>
    <x v="32"/>
    <n v="5241"/>
    <n v="5"/>
    <n v="519"/>
    <n v="15570"/>
    <n v="18.88"/>
    <n v="2850"/>
    <n v="2939"/>
  </r>
  <r>
    <x v="32"/>
    <x v="0"/>
    <x v="33"/>
    <n v="7068"/>
    <n v="21"/>
    <n v="451"/>
    <n v="13530"/>
    <n v="39.33"/>
    <n v="4308"/>
    <n v="5322"/>
  </r>
  <r>
    <x v="32"/>
    <x v="0"/>
    <x v="34"/>
    <n v="714175"/>
    <n v="568"/>
    <n v="27762"/>
    <n v="832860"/>
    <n v="52.74"/>
    <n v="375122"/>
    <n v="439284"/>
  </r>
  <r>
    <x v="32"/>
    <x v="1"/>
    <x v="0"/>
    <n v="41565"/>
    <n v="132"/>
    <n v="1654"/>
    <n v="49620"/>
    <n v="40.409999999999997"/>
    <n v="22710"/>
    <n v="20049"/>
  </r>
  <r>
    <x v="32"/>
    <x v="1"/>
    <x v="1"/>
    <n v="100115"/>
    <n v="168"/>
    <n v="3210"/>
    <n v="96300"/>
    <n v="56.56"/>
    <n v="45735"/>
    <n v="54464"/>
  </r>
  <r>
    <x v="32"/>
    <x v="1"/>
    <x v="2"/>
    <n v="10563"/>
    <n v="56"/>
    <n v="522"/>
    <n v="15660"/>
    <n v="33.46"/>
    <n v="6602"/>
    <n v="5240"/>
  </r>
  <r>
    <x v="32"/>
    <x v="1"/>
    <x v="3"/>
    <n v="38293"/>
    <n v="81"/>
    <n v="1279"/>
    <n v="38370"/>
    <n v="53.17"/>
    <n v="23686"/>
    <n v="20400"/>
  </r>
  <r>
    <x v="32"/>
    <x v="1"/>
    <x v="4"/>
    <n v="27019"/>
    <n v="57"/>
    <n v="880"/>
    <n v="26400"/>
    <n v="47.83"/>
    <n v="14379"/>
    <n v="12626"/>
  </r>
  <r>
    <x v="32"/>
    <x v="1"/>
    <x v="5"/>
    <n v="48524"/>
    <n v="78"/>
    <n v="1316"/>
    <n v="39480"/>
    <n v="52.05"/>
    <n v="29465"/>
    <n v="20550"/>
  </r>
  <r>
    <x v="32"/>
    <x v="1"/>
    <x v="6"/>
    <n v="42350"/>
    <n v="67"/>
    <n v="1103"/>
    <n v="33090"/>
    <n v="54.82"/>
    <n v="28202"/>
    <n v="18141"/>
  </r>
  <r>
    <x v="32"/>
    <x v="1"/>
    <x v="7"/>
    <n v="7271"/>
    <n v="20"/>
    <n v="245"/>
    <n v="7350"/>
    <n v="61.96"/>
    <n v="3869"/>
    <n v="4554"/>
  </r>
  <r>
    <x v="32"/>
    <x v="1"/>
    <x v="8"/>
    <n v="11845"/>
    <n v="30"/>
    <n v="439"/>
    <n v="13170"/>
    <n v="51.51"/>
    <n v="7451"/>
    <n v="6784"/>
  </r>
  <r>
    <x v="32"/>
    <x v="1"/>
    <x v="9"/>
    <n v="19074"/>
    <n v="45"/>
    <n v="727"/>
    <n v="21810"/>
    <n v="51.01"/>
    <n v="9845"/>
    <n v="11125"/>
  </r>
  <r>
    <x v="32"/>
    <x v="1"/>
    <x v="10"/>
    <n v="37604"/>
    <n v="67"/>
    <n v="1215"/>
    <n v="36450"/>
    <n v="54.97"/>
    <n v="20937"/>
    <n v="20037"/>
  </r>
  <r>
    <x v="32"/>
    <x v="1"/>
    <x v="11"/>
    <n v="14273"/>
    <n v="19"/>
    <n v="429"/>
    <n v="12870"/>
    <n v="34.71"/>
    <n v="6687"/>
    <n v="4467"/>
  </r>
  <r>
    <x v="32"/>
    <x v="1"/>
    <x v="12"/>
    <n v="32364"/>
    <n v="59"/>
    <n v="984"/>
    <n v="29520"/>
    <n v="59.74"/>
    <n v="18761"/>
    <n v="17635"/>
  </r>
  <r>
    <x v="32"/>
    <x v="1"/>
    <x v="13"/>
    <n v="13762"/>
    <n v="26"/>
    <n v="478"/>
    <n v="14340"/>
    <n v="47.59"/>
    <n v="6961"/>
    <n v="6824"/>
  </r>
  <r>
    <x v="32"/>
    <x v="1"/>
    <x v="14"/>
    <n v="5888"/>
    <n v="17"/>
    <n v="184"/>
    <n v="5520"/>
    <n v="59.24"/>
    <n v="3224"/>
    <n v="3270"/>
  </r>
  <r>
    <x v="32"/>
    <x v="1"/>
    <x v="15"/>
    <n v="7050"/>
    <n v="28"/>
    <n v="267"/>
    <n v="8010"/>
    <n v="45.93"/>
    <n v="4538"/>
    <n v="3679"/>
  </r>
  <r>
    <x v="32"/>
    <x v="1"/>
    <x v="16"/>
    <n v="44125"/>
    <n v="53"/>
    <n v="1151"/>
    <n v="34530"/>
    <n v="66.12"/>
    <n v="21183"/>
    <n v="22832"/>
  </r>
  <r>
    <x v="32"/>
    <x v="1"/>
    <x v="17"/>
    <n v="28656"/>
    <n v="28"/>
    <n v="716"/>
    <n v="21480"/>
    <n v="73.02"/>
    <n v="13530"/>
    <n v="15685"/>
  </r>
  <r>
    <x v="32"/>
    <x v="1"/>
    <x v="18"/>
    <n v="17580"/>
    <n v="44"/>
    <n v="593"/>
    <n v="17790"/>
    <n v="48.53"/>
    <n v="11273"/>
    <n v="8634"/>
  </r>
  <r>
    <x v="32"/>
    <x v="1"/>
    <x v="19"/>
    <n v="28890"/>
    <n v="77"/>
    <n v="1024"/>
    <n v="30720"/>
    <n v="48.39"/>
    <n v="15553"/>
    <n v="14866"/>
  </r>
  <r>
    <x v="32"/>
    <x v="1"/>
    <x v="20"/>
    <n v="79922"/>
    <n v="163"/>
    <n v="2253"/>
    <n v="67590"/>
    <n v="53.96"/>
    <n v="39364"/>
    <n v="36471"/>
  </r>
  <r>
    <x v="32"/>
    <x v="1"/>
    <x v="21"/>
    <n v="10405"/>
    <n v="21"/>
    <n v="290"/>
    <n v="8700"/>
    <n v="49.2"/>
    <n v="6319"/>
    <n v="4280"/>
  </r>
  <r>
    <x v="32"/>
    <x v="1"/>
    <x v="22"/>
    <n v="8226"/>
    <n v="15"/>
    <n v="359"/>
    <n v="10770"/>
    <n v="35.78"/>
    <n v="5866"/>
    <n v="3854"/>
  </r>
  <r>
    <x v="32"/>
    <x v="1"/>
    <x v="23"/>
    <n v="10188"/>
    <n v="25"/>
    <n v="269"/>
    <n v="8070"/>
    <n v="66.180000000000007"/>
    <n v="6334"/>
    <n v="5341"/>
  </r>
  <r>
    <x v="32"/>
    <x v="1"/>
    <x v="24"/>
    <n v="108741"/>
    <n v="224"/>
    <n v="3171"/>
    <n v="95130"/>
    <n v="52.5"/>
    <n v="57884"/>
    <n v="49945"/>
  </r>
  <r>
    <x v="32"/>
    <x v="1"/>
    <x v="25"/>
    <n v="20515"/>
    <n v="63"/>
    <n v="883"/>
    <n v="26490"/>
    <n v="35.479999999999997"/>
    <n v="15727"/>
    <n v="9398"/>
  </r>
  <r>
    <x v="32"/>
    <x v="1"/>
    <x v="26"/>
    <n v="12715"/>
    <n v="21"/>
    <n v="278"/>
    <n v="8340"/>
    <n v="62.3"/>
    <n v="5220"/>
    <n v="5196"/>
  </r>
  <r>
    <x v="32"/>
    <x v="1"/>
    <x v="27"/>
    <n v="41091"/>
    <n v="42"/>
    <n v="771"/>
    <n v="23130"/>
    <n v="61.5"/>
    <n v="13375"/>
    <n v="14224"/>
  </r>
  <r>
    <x v="32"/>
    <x v="1"/>
    <x v="28"/>
    <n v="5608"/>
    <n v="16"/>
    <n v="172"/>
    <n v="5160"/>
    <n v="57.64"/>
    <n v="4049"/>
    <n v="2974"/>
  </r>
  <r>
    <x v="32"/>
    <x v="1"/>
    <x v="29"/>
    <n v="6057"/>
    <n v="19"/>
    <n v="201"/>
    <n v="6030"/>
    <n v="52.45"/>
    <n v="2812"/>
    <n v="3163"/>
  </r>
  <r>
    <x v="32"/>
    <x v="1"/>
    <x v="30"/>
    <n v="28325"/>
    <n v="43"/>
    <n v="631"/>
    <n v="18930"/>
    <n v="73.13"/>
    <n v="14730"/>
    <n v="13843"/>
  </r>
  <r>
    <x v="32"/>
    <x v="1"/>
    <x v="31"/>
    <n v="2070"/>
    <n v="11"/>
    <n v="83"/>
    <n v="2490"/>
    <n v="44.42"/>
    <n v="1166"/>
    <n v="1106"/>
  </r>
  <r>
    <x v="32"/>
    <x v="1"/>
    <x v="32"/>
    <n v="6169"/>
    <n v="19"/>
    <n v="285"/>
    <n v="8550"/>
    <n v="32"/>
    <n v="3818"/>
    <n v="2736"/>
  </r>
  <r>
    <x v="32"/>
    <x v="1"/>
    <x v="33"/>
    <n v="16717"/>
    <n v="40"/>
    <n v="520"/>
    <n v="15600"/>
    <n v="65.84"/>
    <n v="10757"/>
    <n v="10271"/>
  </r>
  <r>
    <x v="32"/>
    <x v="1"/>
    <x v="34"/>
    <n v="796162"/>
    <n v="1622"/>
    <n v="24695"/>
    <n v="740850"/>
    <n v="52.51"/>
    <n v="430599"/>
    <n v="389033"/>
  </r>
  <r>
    <x v="32"/>
    <x v="2"/>
    <x v="0"/>
    <n v="13518"/>
    <n v="30"/>
    <n v="1271"/>
    <n v="38130"/>
    <n v="28.17"/>
    <n v="5889"/>
    <n v="10743"/>
  </r>
  <r>
    <x v="32"/>
    <x v="2"/>
    <x v="1"/>
    <n v="42350"/>
    <n v="25"/>
    <n v="2527"/>
    <n v="75810"/>
    <n v="54"/>
    <n v="15575"/>
    <n v="40935"/>
  </r>
  <r>
    <x v="32"/>
    <x v="2"/>
    <x v="2"/>
    <n v="3021"/>
    <n v="11"/>
    <n v="370"/>
    <n v="11100"/>
    <n v="24.19"/>
    <n v="1789"/>
    <n v="2685"/>
  </r>
  <r>
    <x v="32"/>
    <x v="2"/>
    <x v="3"/>
    <n v="5724"/>
    <n v="15"/>
    <n v="531"/>
    <n v="15930"/>
    <n v="32.79"/>
    <n v="3456"/>
    <n v="5223"/>
  </r>
  <r>
    <x v="32"/>
    <x v="2"/>
    <x v="4"/>
    <n v="4215"/>
    <n v="7"/>
    <n v="311"/>
    <n v="9330"/>
    <n v="40.61"/>
    <n v="1411"/>
    <n v="3789"/>
  </r>
  <r>
    <x v="32"/>
    <x v="2"/>
    <x v="5"/>
    <n v="12649"/>
    <n v="11"/>
    <n v="1003"/>
    <n v="30090"/>
    <n v="36.15"/>
    <n v="6068"/>
    <n v="10878"/>
  </r>
  <r>
    <x v="32"/>
    <x v="2"/>
    <x v="6"/>
    <n v="8549"/>
    <n v="12"/>
    <n v="758"/>
    <n v="22740"/>
    <n v="34.17"/>
    <n v="4727"/>
    <n v="7771"/>
  </r>
  <r>
    <x v="32"/>
    <x v="2"/>
    <x v="7"/>
    <s v="-"/>
    <s v="-"/>
    <s v="-"/>
    <s v="-"/>
    <s v="-"/>
    <s v="-"/>
    <s v="-"/>
  </r>
  <r>
    <x v="32"/>
    <x v="2"/>
    <x v="8"/>
    <n v="800"/>
    <n v="4"/>
    <n v="121"/>
    <n v="3630"/>
    <n v="17.13"/>
    <n v="398"/>
    <n v="622"/>
  </r>
  <r>
    <x v="32"/>
    <x v="2"/>
    <x v="9"/>
    <n v="1721"/>
    <n v="6"/>
    <n v="140"/>
    <n v="4200"/>
    <n v="36.79"/>
    <n v="524"/>
    <n v="1545"/>
  </r>
  <r>
    <x v="32"/>
    <x v="2"/>
    <x v="10"/>
    <n v="3695"/>
    <n v="11"/>
    <n v="466"/>
    <n v="13980"/>
    <n v="26.08"/>
    <n v="1695"/>
    <n v="3646"/>
  </r>
  <r>
    <x v="32"/>
    <x v="2"/>
    <x v="11"/>
    <n v="9682"/>
    <n v="11"/>
    <n v="812"/>
    <n v="24360"/>
    <n v="34.619999999999997"/>
    <n v="4732"/>
    <n v="8434"/>
  </r>
  <r>
    <x v="32"/>
    <x v="2"/>
    <x v="12"/>
    <m/>
    <n v="4"/>
    <n v="123"/>
    <n v="3690"/>
    <m/>
    <m/>
    <m/>
  </r>
  <r>
    <x v="32"/>
    <x v="2"/>
    <x v="13"/>
    <m/>
    <n v="2"/>
    <n v="50"/>
    <n v="1500"/>
    <m/>
    <m/>
    <m/>
  </r>
  <r>
    <x v="32"/>
    <x v="2"/>
    <x v="14"/>
    <m/>
    <n v="2"/>
    <n v="42"/>
    <n v="1260"/>
    <m/>
    <m/>
    <m/>
  </r>
  <r>
    <x v="32"/>
    <x v="2"/>
    <x v="15"/>
    <m/>
    <n v="4"/>
    <n v="213"/>
    <n v="6390"/>
    <m/>
    <m/>
    <m/>
  </r>
  <r>
    <x v="32"/>
    <x v="2"/>
    <x v="16"/>
    <m/>
    <n v="10"/>
    <n v="1125"/>
    <n v="33750"/>
    <m/>
    <m/>
    <m/>
  </r>
  <r>
    <x v="32"/>
    <x v="2"/>
    <x v="17"/>
    <n v="22868"/>
    <n v="9"/>
    <n v="1103"/>
    <n v="33090"/>
    <n v="66.2"/>
    <n v="11743"/>
    <n v="21904"/>
  </r>
  <r>
    <x v="32"/>
    <x v="2"/>
    <x v="18"/>
    <n v="5136"/>
    <n v="15"/>
    <n v="571"/>
    <n v="17130"/>
    <n v="28.44"/>
    <n v="3253"/>
    <n v="4872"/>
  </r>
  <r>
    <x v="32"/>
    <x v="2"/>
    <x v="19"/>
    <n v="10032"/>
    <n v="21"/>
    <n v="826"/>
    <n v="24780"/>
    <n v="37.93"/>
    <n v="5320"/>
    <n v="9399"/>
  </r>
  <r>
    <x v="32"/>
    <x v="2"/>
    <x v="20"/>
    <n v="36958"/>
    <n v="40"/>
    <n v="2626"/>
    <n v="78780"/>
    <n v="40.74"/>
    <n v="19075"/>
    <n v="32097"/>
  </r>
  <r>
    <x v="32"/>
    <x v="2"/>
    <x v="21"/>
    <m/>
    <n v="4"/>
    <n v="169"/>
    <n v="5070"/>
    <m/>
    <m/>
    <m/>
  </r>
  <r>
    <x v="32"/>
    <x v="2"/>
    <x v="22"/>
    <n v="2791"/>
    <n v="4"/>
    <n v="243"/>
    <n v="7290"/>
    <n v="32.130000000000003"/>
    <n v="2128"/>
    <n v="2342"/>
  </r>
  <r>
    <x v="32"/>
    <x v="2"/>
    <x v="23"/>
    <m/>
    <n v="3"/>
    <n v="47"/>
    <n v="1410"/>
    <m/>
    <m/>
    <m/>
  </r>
  <r>
    <x v="32"/>
    <x v="2"/>
    <x v="24"/>
    <n v="42133"/>
    <n v="51"/>
    <n v="3085"/>
    <n v="92550"/>
    <n v="39.15"/>
    <n v="22960"/>
    <n v="36235"/>
  </r>
  <r>
    <x v="32"/>
    <x v="2"/>
    <x v="25"/>
    <n v="10697"/>
    <n v="21"/>
    <n v="1006"/>
    <n v="30180"/>
    <n v="30.14"/>
    <n v="7627"/>
    <n v="9096"/>
  </r>
  <r>
    <x v="32"/>
    <x v="2"/>
    <x v="26"/>
    <m/>
    <n v="7"/>
    <n v="389"/>
    <n v="11670"/>
    <m/>
    <m/>
    <m/>
  </r>
  <r>
    <x v="32"/>
    <x v="2"/>
    <x v="27"/>
    <n v="25008"/>
    <n v="18"/>
    <n v="1297"/>
    <n v="38910"/>
    <n v="62.83"/>
    <n v="9015"/>
    <n v="24449"/>
  </r>
  <r>
    <x v="32"/>
    <x v="2"/>
    <x v="28"/>
    <m/>
    <n v="2"/>
    <n v="29"/>
    <n v="870"/>
    <m/>
    <m/>
    <m/>
  </r>
  <r>
    <x v="32"/>
    <x v="2"/>
    <x v="29"/>
    <m/>
    <n v="3"/>
    <n v="414"/>
    <n v="12420"/>
    <m/>
    <m/>
    <m/>
  </r>
  <r>
    <x v="32"/>
    <x v="2"/>
    <x v="30"/>
    <m/>
    <n v="6"/>
    <n v="275"/>
    <n v="8250"/>
    <n v="59.6"/>
    <n v="2847"/>
    <n v="4917"/>
  </r>
  <r>
    <x v="32"/>
    <x v="2"/>
    <x v="31"/>
    <m/>
    <n v="1"/>
    <n v="19"/>
    <n v="570"/>
    <m/>
    <m/>
    <m/>
  </r>
  <r>
    <x v="32"/>
    <x v="2"/>
    <x v="32"/>
    <m/>
    <n v="3"/>
    <n v="321"/>
    <n v="9630"/>
    <m/>
    <m/>
    <m/>
  </r>
  <r>
    <x v="32"/>
    <x v="2"/>
    <x v="33"/>
    <m/>
    <n v="4"/>
    <n v="198"/>
    <n v="5940"/>
    <m/>
    <n v="1061"/>
    <m/>
  </r>
  <r>
    <x v="32"/>
    <x v="2"/>
    <x v="34"/>
    <n v="243510"/>
    <n v="317"/>
    <n v="18293"/>
    <n v="548790"/>
    <n v="40.18"/>
    <n v="116973"/>
    <n v="220516"/>
  </r>
  <r>
    <x v="32"/>
    <x v="3"/>
    <x v="0"/>
    <n v="17041"/>
    <n v="45"/>
    <n v="5709"/>
    <n v="171270"/>
    <n v="3.81"/>
    <n v="12274"/>
    <n v="6532"/>
  </r>
  <r>
    <x v="32"/>
    <x v="3"/>
    <x v="1"/>
    <n v="17549"/>
    <n v="23"/>
    <n v="3213"/>
    <n v="96390"/>
    <n v="8.23"/>
    <n v="10069"/>
    <n v="7936"/>
  </r>
  <r>
    <x v="32"/>
    <x v="3"/>
    <x v="2"/>
    <n v="8339"/>
    <n v="23"/>
    <n v="2944"/>
    <n v="88320"/>
    <n v="4.63"/>
    <n v="4567"/>
    <n v="4086"/>
  </r>
  <r>
    <x v="32"/>
    <x v="3"/>
    <x v="3"/>
    <n v="9043"/>
    <n v="19"/>
    <n v="1677"/>
    <n v="50310"/>
    <n v="8.2899999999999991"/>
    <n v="5088"/>
    <n v="4171"/>
  </r>
  <r>
    <x v="32"/>
    <x v="3"/>
    <x v="4"/>
    <n v="14272"/>
    <n v="21"/>
    <n v="2996"/>
    <n v="89880"/>
    <n v="8.48"/>
    <n v="5155"/>
    <n v="7623"/>
  </r>
  <r>
    <x v="32"/>
    <x v="3"/>
    <x v="5"/>
    <n v="19296"/>
    <n v="12"/>
    <n v="1308"/>
    <n v="39240"/>
    <n v="21"/>
    <n v="10076"/>
    <n v="8241"/>
  </r>
  <r>
    <x v="32"/>
    <x v="3"/>
    <x v="6"/>
    <n v="17326"/>
    <n v="12"/>
    <n v="1660"/>
    <n v="49800"/>
    <n v="16.25"/>
    <n v="9646"/>
    <n v="8092"/>
  </r>
  <r>
    <x v="32"/>
    <x v="3"/>
    <x v="7"/>
    <m/>
    <n v="5"/>
    <n v="848"/>
    <n v="25440"/>
    <m/>
    <m/>
    <m/>
  </r>
  <r>
    <x v="32"/>
    <x v="3"/>
    <x v="8"/>
    <n v="4345"/>
    <n v="13"/>
    <n v="1652"/>
    <n v="49560"/>
    <n v="3.66"/>
    <n v="2571"/>
    <n v="1812"/>
  </r>
  <r>
    <x v="32"/>
    <x v="3"/>
    <x v="9"/>
    <n v="4299"/>
    <n v="11"/>
    <n v="1114"/>
    <n v="33420"/>
    <n v="7.06"/>
    <n v="2037"/>
    <n v="2358"/>
  </r>
  <r>
    <x v="32"/>
    <x v="3"/>
    <x v="10"/>
    <n v="13534"/>
    <n v="17"/>
    <n v="2065"/>
    <n v="61950"/>
    <n v="9.0299999999999994"/>
    <n v="6318"/>
    <n v="5596"/>
  </r>
  <r>
    <x v="32"/>
    <x v="3"/>
    <x v="11"/>
    <n v="6591"/>
    <n v="6"/>
    <n v="510"/>
    <n v="15300"/>
    <n v="22.37"/>
    <n v="3422"/>
    <n v="3423"/>
  </r>
  <r>
    <x v="32"/>
    <x v="3"/>
    <x v="12"/>
    <m/>
    <n v="7"/>
    <n v="654"/>
    <n v="19620"/>
    <m/>
    <m/>
    <m/>
  </r>
  <r>
    <x v="32"/>
    <x v="3"/>
    <x v="13"/>
    <m/>
    <n v="2"/>
    <n v="255"/>
    <n v="7650"/>
    <m/>
    <m/>
    <m/>
  </r>
  <r>
    <x v="32"/>
    <x v="3"/>
    <x v="14"/>
    <n v="2612"/>
    <n v="8"/>
    <n v="761"/>
    <n v="22830"/>
    <n v="3.61"/>
    <n v="624"/>
    <n v="825"/>
  </r>
  <r>
    <x v="32"/>
    <x v="3"/>
    <x v="15"/>
    <n v="2110"/>
    <n v="9"/>
    <n v="1146"/>
    <n v="34380"/>
    <n v="3"/>
    <n v="1177"/>
    <n v="1031"/>
  </r>
  <r>
    <x v="32"/>
    <x v="3"/>
    <x v="16"/>
    <m/>
    <n v="3"/>
    <n v="393"/>
    <n v="11790"/>
    <m/>
    <m/>
    <m/>
  </r>
  <r>
    <x v="32"/>
    <x v="3"/>
    <x v="17"/>
    <s v="-"/>
    <s v="-"/>
    <s v="-"/>
    <s v="-"/>
    <s v="-"/>
    <s v="-"/>
    <s v="-"/>
  </r>
  <r>
    <x v="32"/>
    <x v="3"/>
    <x v="18"/>
    <n v="7721"/>
    <n v="16"/>
    <n v="1259"/>
    <n v="37770"/>
    <n v="9.85"/>
    <n v="5013"/>
    <n v="3719"/>
  </r>
  <r>
    <x v="32"/>
    <x v="3"/>
    <x v="19"/>
    <n v="13637"/>
    <n v="15"/>
    <n v="3292"/>
    <n v="98760"/>
    <n v="6.87"/>
    <n v="6333"/>
    <n v="6783"/>
  </r>
  <r>
    <x v="32"/>
    <x v="3"/>
    <x v="20"/>
    <n v="25958"/>
    <n v="37"/>
    <n v="4506"/>
    <n v="135180"/>
    <n v="7.56"/>
    <n v="14375"/>
    <n v="10224"/>
  </r>
  <r>
    <x v="32"/>
    <x v="3"/>
    <x v="21"/>
    <n v="5605"/>
    <n v="7"/>
    <n v="569"/>
    <n v="17070"/>
    <n v="12.13"/>
    <n v="3683"/>
    <n v="2071"/>
  </r>
  <r>
    <x v="32"/>
    <x v="3"/>
    <x v="22"/>
    <m/>
    <n v="4"/>
    <n v="524"/>
    <n v="15720"/>
    <m/>
    <m/>
    <m/>
  </r>
  <r>
    <x v="32"/>
    <x v="3"/>
    <x v="23"/>
    <n v="3844"/>
    <n v="6"/>
    <n v="750"/>
    <n v="22500"/>
    <n v="8.19"/>
    <n v="2526"/>
    <n v="1843"/>
  </r>
  <r>
    <x v="32"/>
    <x v="3"/>
    <x v="24"/>
    <n v="38053"/>
    <n v="54"/>
    <n v="6349"/>
    <n v="190470"/>
    <n v="7.95"/>
    <n v="22073"/>
    <n v="15144"/>
  </r>
  <r>
    <x v="32"/>
    <x v="3"/>
    <x v="25"/>
    <n v="12735"/>
    <n v="14"/>
    <n v="1291"/>
    <n v="38730"/>
    <n v="14.39"/>
    <n v="8738"/>
    <n v="5572"/>
  </r>
  <r>
    <x v="32"/>
    <x v="3"/>
    <x v="26"/>
    <n v="13536"/>
    <n v="6"/>
    <n v="1284"/>
    <n v="38520"/>
    <n v="17.82"/>
    <n v="6110"/>
    <n v="6864"/>
  </r>
  <r>
    <x v="32"/>
    <x v="3"/>
    <x v="27"/>
    <n v="11927"/>
    <n v="8"/>
    <n v="1563"/>
    <n v="46890"/>
    <n v="10.16"/>
    <n v="5763"/>
    <n v="4763"/>
  </r>
  <r>
    <x v="32"/>
    <x v="3"/>
    <x v="28"/>
    <m/>
    <n v="7"/>
    <n v="832"/>
    <n v="24960"/>
    <m/>
    <m/>
    <m/>
  </r>
  <r>
    <x v="32"/>
    <x v="3"/>
    <x v="29"/>
    <m/>
    <n v="6"/>
    <n v="1258"/>
    <n v="37740"/>
    <m/>
    <m/>
    <m/>
  </r>
  <r>
    <x v="32"/>
    <x v="3"/>
    <x v="30"/>
    <m/>
    <n v="7"/>
    <n v="609"/>
    <n v="18270"/>
    <n v="18.88"/>
    <n v="5164"/>
    <n v="3450"/>
  </r>
  <r>
    <x v="32"/>
    <x v="3"/>
    <x v="31"/>
    <m/>
    <n v="5"/>
    <n v="271"/>
    <n v="8130"/>
    <m/>
    <m/>
    <m/>
  </r>
  <r>
    <x v="32"/>
    <x v="3"/>
    <x v="32"/>
    <m/>
    <n v="3"/>
    <n v="510"/>
    <n v="15300"/>
    <m/>
    <m/>
    <m/>
  </r>
  <r>
    <x v="32"/>
    <x v="3"/>
    <x v="33"/>
    <n v="2481"/>
    <n v="9"/>
    <n v="815"/>
    <n v="24450"/>
    <n v="6"/>
    <n v="1437"/>
    <n v="1466"/>
  </r>
  <r>
    <x v="32"/>
    <x v="3"/>
    <x v="34"/>
    <n v="271491"/>
    <n v="386"/>
    <n v="48238"/>
    <n v="1447140"/>
    <n v="8.31"/>
    <n v="150077"/>
    <n v="120324"/>
  </r>
  <r>
    <x v="32"/>
    <x v="4"/>
    <x v="0"/>
    <n v="90204"/>
    <n v="238"/>
    <n v="9595"/>
    <n v="287850"/>
    <n v="16.78"/>
    <n v="51040"/>
    <n v="48289"/>
  </r>
  <r>
    <x v="32"/>
    <x v="4"/>
    <x v="1"/>
    <n v="367971"/>
    <n v="272"/>
    <n v="16356"/>
    <n v="490680"/>
    <n v="49.32"/>
    <n v="175719"/>
    <n v="242007"/>
  </r>
  <r>
    <x v="32"/>
    <x v="4"/>
    <x v="2"/>
    <n v="25228"/>
    <n v="100"/>
    <n v="4054"/>
    <n v="121620"/>
    <n v="11.52"/>
    <n v="14669"/>
    <n v="14011"/>
  </r>
  <r>
    <x v="32"/>
    <x v="4"/>
    <x v="3"/>
    <n v="69150"/>
    <n v="142"/>
    <n v="4358"/>
    <n v="130740"/>
    <n v="30.17"/>
    <n v="42559"/>
    <n v="39449"/>
  </r>
  <r>
    <x v="32"/>
    <x v="4"/>
    <x v="4"/>
    <n v="50323"/>
    <n v="94"/>
    <n v="4458"/>
    <n v="133740"/>
    <n v="19.93"/>
    <n v="23342"/>
    <n v="26656"/>
  </r>
  <r>
    <x v="32"/>
    <x v="4"/>
    <x v="5"/>
    <n v="140336"/>
    <n v="121"/>
    <n v="5282"/>
    <n v="158460"/>
    <n v="45"/>
    <n v="79487"/>
    <n v="71314"/>
  </r>
  <r>
    <x v="32"/>
    <x v="4"/>
    <x v="6"/>
    <n v="80809"/>
    <n v="101"/>
    <n v="3983"/>
    <n v="119490"/>
    <n v="33.979999999999997"/>
    <n v="49514"/>
    <n v="40597"/>
  </r>
  <r>
    <x v="32"/>
    <x v="4"/>
    <x v="7"/>
    <n v="11217"/>
    <n v="29"/>
    <n v="1154"/>
    <n v="34620"/>
    <n v="18.93"/>
    <n v="6137"/>
    <n v="6554"/>
  </r>
  <r>
    <x v="32"/>
    <x v="4"/>
    <x v="8"/>
    <n v="17948"/>
    <n v="55"/>
    <n v="2362"/>
    <n v="70860"/>
    <n v="14.06"/>
    <n v="11021"/>
    <n v="9963"/>
  </r>
  <r>
    <x v="32"/>
    <x v="4"/>
    <x v="9"/>
    <n v="30403"/>
    <n v="82"/>
    <n v="2384"/>
    <n v="71520"/>
    <n v="26.8"/>
    <n v="15623"/>
    <n v="19166"/>
  </r>
  <r>
    <x v="32"/>
    <x v="4"/>
    <x v="10"/>
    <n v="61578"/>
    <n v="110"/>
    <n v="4144"/>
    <n v="124320"/>
    <n v="27.13"/>
    <n v="32831"/>
    <n v="33725"/>
  </r>
  <r>
    <x v="32"/>
    <x v="4"/>
    <x v="11"/>
    <n v="44347"/>
    <n v="45"/>
    <n v="2077"/>
    <n v="62310"/>
    <n v="35.450000000000003"/>
    <n v="21820"/>
    <n v="22088"/>
  </r>
  <r>
    <x v="32"/>
    <x v="4"/>
    <x v="12"/>
    <n v="44388"/>
    <n v="92"/>
    <n v="2299"/>
    <n v="68970"/>
    <n v="37.6"/>
    <n v="25654"/>
    <n v="25933"/>
  </r>
  <r>
    <x v="32"/>
    <x v="4"/>
    <x v="13"/>
    <n v="17025"/>
    <n v="35"/>
    <n v="864"/>
    <n v="25920"/>
    <n v="32.14"/>
    <n v="9063"/>
    <n v="8331"/>
  </r>
  <r>
    <x v="32"/>
    <x v="4"/>
    <x v="14"/>
    <n v="12881"/>
    <n v="36"/>
    <n v="1165"/>
    <n v="34950"/>
    <n v="18.55"/>
    <n v="5560"/>
    <n v="6482"/>
  </r>
  <r>
    <x v="32"/>
    <x v="4"/>
    <x v="15"/>
    <n v="10403"/>
    <n v="47"/>
    <n v="1677"/>
    <n v="50310"/>
    <n v="11.6"/>
    <n v="6207"/>
    <n v="5834"/>
  </r>
  <r>
    <x v="32"/>
    <x v="4"/>
    <x v="16"/>
    <n v="146003"/>
    <n v="91"/>
    <n v="5141"/>
    <n v="154230"/>
    <n v="62.59"/>
    <n v="75864"/>
    <n v="96525"/>
  </r>
  <r>
    <x v="32"/>
    <x v="4"/>
    <x v="17"/>
    <n v="120294"/>
    <n v="58"/>
    <n v="4163"/>
    <n v="124890"/>
    <n v="67.25"/>
    <n v="62415"/>
    <n v="83986"/>
  </r>
  <r>
    <x v="32"/>
    <x v="4"/>
    <x v="18"/>
    <n v="35209"/>
    <n v="86"/>
    <n v="2697"/>
    <n v="80910"/>
    <n v="25.01"/>
    <n v="22662"/>
    <n v="20234"/>
  </r>
  <r>
    <x v="32"/>
    <x v="4"/>
    <x v="19"/>
    <n v="57717"/>
    <n v="130"/>
    <n v="5461"/>
    <n v="163830"/>
    <n v="21.12"/>
    <n v="29662"/>
    <n v="34601"/>
  </r>
  <r>
    <x v="32"/>
    <x v="4"/>
    <x v="20"/>
    <n v="254975"/>
    <n v="311"/>
    <n v="13230"/>
    <n v="396900"/>
    <n v="36.979999999999997"/>
    <n v="133191"/>
    <n v="146769"/>
  </r>
  <r>
    <x v="32"/>
    <x v="4"/>
    <x v="21"/>
    <n v="20737"/>
    <n v="39"/>
    <n v="1160"/>
    <n v="34800"/>
    <n v="26.5"/>
    <n v="13355"/>
    <n v="9223"/>
  </r>
  <r>
    <x v="32"/>
    <x v="4"/>
    <x v="22"/>
    <n v="16053"/>
    <n v="26"/>
    <n v="1304"/>
    <n v="39120"/>
    <n v="21.69"/>
    <n v="11860"/>
    <n v="8487"/>
  </r>
  <r>
    <x v="32"/>
    <x v="4"/>
    <x v="23"/>
    <n v="16252"/>
    <n v="46"/>
    <n v="1244"/>
    <n v="37320"/>
    <n v="23.92"/>
    <n v="10477"/>
    <n v="8928"/>
  </r>
  <r>
    <x v="32"/>
    <x v="4"/>
    <x v="24"/>
    <n v="308017"/>
    <n v="422"/>
    <n v="16938"/>
    <n v="508140"/>
    <n v="34.130000000000003"/>
    <n v="168882"/>
    <n v="173407"/>
  </r>
  <r>
    <x v="32"/>
    <x v="4"/>
    <x v="25"/>
    <n v="63461"/>
    <n v="146"/>
    <n v="4453"/>
    <n v="133590"/>
    <n v="26.37"/>
    <n v="46719"/>
    <n v="35229"/>
  </r>
  <r>
    <x v="32"/>
    <x v="4"/>
    <x v="26"/>
    <n v="38541"/>
    <n v="39"/>
    <n v="2133"/>
    <n v="63990"/>
    <n v="30.48"/>
    <n v="16246"/>
    <n v="19507"/>
  </r>
  <r>
    <x v="32"/>
    <x v="4"/>
    <x v="27"/>
    <n v="163209"/>
    <n v="95"/>
    <n v="6131"/>
    <n v="183930"/>
    <n v="47.76"/>
    <n v="57725"/>
    <n v="87841"/>
  </r>
  <r>
    <x v="32"/>
    <x v="4"/>
    <x v="28"/>
    <n v="16197"/>
    <n v="38"/>
    <n v="1478"/>
    <n v="44340"/>
    <n v="18.87"/>
    <n v="11334"/>
    <n v="8367"/>
  </r>
  <r>
    <x v="32"/>
    <x v="4"/>
    <x v="29"/>
    <n v="13393"/>
    <n v="42"/>
    <n v="2052"/>
    <n v="61560"/>
    <n v="11.91"/>
    <n v="6799"/>
    <n v="7330"/>
  </r>
  <r>
    <x v="32"/>
    <x v="4"/>
    <x v="30"/>
    <n v="59208"/>
    <n v="75"/>
    <n v="2214"/>
    <n v="66420"/>
    <n v="52.53"/>
    <n v="35906"/>
    <n v="34888"/>
  </r>
  <r>
    <x v="32"/>
    <x v="4"/>
    <x v="31"/>
    <n v="3440"/>
    <n v="26"/>
    <n v="459"/>
    <n v="13770"/>
    <n v="15.03"/>
    <n v="2020"/>
    <n v="2070"/>
  </r>
  <r>
    <x v="32"/>
    <x v="4"/>
    <x v="32"/>
    <n v="18686"/>
    <n v="30"/>
    <n v="1635"/>
    <n v="49050"/>
    <n v="20.22"/>
    <n v="11146"/>
    <n v="9919"/>
  </r>
  <r>
    <x v="32"/>
    <x v="4"/>
    <x v="33"/>
    <n v="28046"/>
    <n v="74"/>
    <n v="1984"/>
    <n v="59520"/>
    <n v="31.65"/>
    <n v="17562"/>
    <n v="18839"/>
  </r>
  <r>
    <x v="32"/>
    <x v="4"/>
    <x v="34"/>
    <n v="2025337"/>
    <n v="2893"/>
    <n v="118988"/>
    <n v="3569640"/>
    <n v="32.75"/>
    <n v="1072770"/>
    <n v="1169157"/>
  </r>
  <r>
    <x v="33"/>
    <x v="0"/>
    <x v="0"/>
    <n v="18470"/>
    <n v="31"/>
    <n v="961"/>
    <n v="29791"/>
    <n v="37.369999999999997"/>
    <n v="8809"/>
    <n v="11133"/>
  </r>
  <r>
    <x v="33"/>
    <x v="0"/>
    <x v="1"/>
    <n v="229972"/>
    <n v="55"/>
    <n v="7400"/>
    <n v="229400"/>
    <n v="66.3"/>
    <n v="115561"/>
    <n v="152083"/>
  </r>
  <r>
    <x v="33"/>
    <x v="0"/>
    <x v="2"/>
    <n v="2369"/>
    <n v="10"/>
    <n v="218"/>
    <n v="6758"/>
    <n v="24.13"/>
    <n v="1476"/>
    <n v="1631"/>
  </r>
  <r>
    <x v="33"/>
    <x v="0"/>
    <x v="3"/>
    <n v="16640"/>
    <n v="28"/>
    <n v="883"/>
    <n v="27373"/>
    <n v="36.28"/>
    <n v="11696"/>
    <n v="9931"/>
  </r>
  <r>
    <x v="33"/>
    <x v="0"/>
    <x v="4"/>
    <n v="5481"/>
    <n v="9"/>
    <n v="271"/>
    <n v="8401"/>
    <n v="35.159999999999997"/>
    <n v="2544"/>
    <n v="2954"/>
  </r>
  <r>
    <x v="33"/>
    <x v="0"/>
    <x v="5"/>
    <n v="69901"/>
    <n v="20"/>
    <n v="1731"/>
    <n v="53661"/>
    <n v="71.25"/>
    <n v="37904"/>
    <n v="38235"/>
  </r>
  <r>
    <x v="33"/>
    <x v="0"/>
    <x v="6"/>
    <n v="12057"/>
    <n v="9"/>
    <n v="437"/>
    <n v="13547"/>
    <n v="47.86"/>
    <n v="6232"/>
    <n v="6483"/>
  </r>
  <r>
    <x v="33"/>
    <x v="0"/>
    <x v="7"/>
    <m/>
    <n v="4"/>
    <n v="61"/>
    <n v="1891"/>
    <m/>
    <m/>
    <m/>
  </r>
  <r>
    <x v="33"/>
    <x v="0"/>
    <x v="8"/>
    <m/>
    <n v="8"/>
    <n v="150"/>
    <n v="4650"/>
    <n v="13.68"/>
    <n v="522"/>
    <n v="636"/>
  </r>
  <r>
    <x v="33"/>
    <x v="0"/>
    <x v="9"/>
    <n v="7042"/>
    <n v="19"/>
    <n v="397"/>
    <n v="12307"/>
    <n v="40.659999999999997"/>
    <n v="4557"/>
    <n v="5004"/>
  </r>
  <r>
    <x v="33"/>
    <x v="0"/>
    <x v="10"/>
    <n v="7527"/>
    <n v="15"/>
    <n v="398"/>
    <n v="12338"/>
    <n v="39.72"/>
    <n v="4407"/>
    <n v="4901"/>
  </r>
  <r>
    <x v="33"/>
    <x v="0"/>
    <x v="11"/>
    <n v="10369"/>
    <n v="9"/>
    <n v="326"/>
    <n v="10106"/>
    <n v="49.7"/>
    <n v="5971"/>
    <n v="5023"/>
  </r>
  <r>
    <x v="33"/>
    <x v="0"/>
    <x v="12"/>
    <n v="9688"/>
    <n v="22"/>
    <n v="538"/>
    <n v="16678"/>
    <n v="38.9"/>
    <n v="5212"/>
    <n v="6487"/>
  </r>
  <r>
    <x v="33"/>
    <x v="0"/>
    <x v="13"/>
    <m/>
    <n v="5"/>
    <n v="81"/>
    <n v="2511"/>
    <m/>
    <m/>
    <m/>
  </r>
  <r>
    <x v="33"/>
    <x v="0"/>
    <x v="14"/>
    <m/>
    <n v="9"/>
    <n v="178"/>
    <n v="5518"/>
    <m/>
    <m/>
    <m/>
  </r>
  <r>
    <x v="33"/>
    <x v="0"/>
    <x v="15"/>
    <m/>
    <n v="6"/>
    <n v="51"/>
    <n v="1581"/>
    <m/>
    <m/>
    <m/>
  </r>
  <r>
    <x v="33"/>
    <x v="0"/>
    <x v="16"/>
    <n v="70985"/>
    <n v="24"/>
    <n v="2454"/>
    <n v="76074"/>
    <n v="65.150000000000006"/>
    <n v="38997"/>
    <n v="49559"/>
  </r>
  <r>
    <x v="33"/>
    <x v="0"/>
    <x v="17"/>
    <n v="68910"/>
    <n v="21"/>
    <n v="2344"/>
    <n v="72664"/>
    <n v="66.12"/>
    <n v="37948"/>
    <n v="48048"/>
  </r>
  <r>
    <x v="33"/>
    <x v="0"/>
    <x v="18"/>
    <n v="7151"/>
    <n v="12"/>
    <n v="282"/>
    <n v="8742"/>
    <n v="40.97"/>
    <n v="5026"/>
    <n v="3582"/>
  </r>
  <r>
    <x v="33"/>
    <x v="0"/>
    <x v="19"/>
    <n v="5555"/>
    <n v="18"/>
    <n v="329"/>
    <n v="10199"/>
    <n v="38.83"/>
    <n v="2600"/>
    <n v="3960"/>
  </r>
  <r>
    <x v="33"/>
    <x v="0"/>
    <x v="20"/>
    <n v="139428"/>
    <n v="71"/>
    <n v="3845"/>
    <n v="119195"/>
    <n v="71.069999999999993"/>
    <n v="79368"/>
    <n v="84711"/>
  </r>
  <r>
    <x v="33"/>
    <x v="0"/>
    <x v="21"/>
    <m/>
    <n v="7"/>
    <n v="132"/>
    <n v="4092"/>
    <m/>
    <m/>
    <m/>
  </r>
  <r>
    <x v="33"/>
    <x v="0"/>
    <x v="22"/>
    <m/>
    <n v="3"/>
    <n v="177"/>
    <n v="5487"/>
    <m/>
    <m/>
    <m/>
  </r>
  <r>
    <x v="33"/>
    <x v="0"/>
    <x v="23"/>
    <m/>
    <n v="12"/>
    <n v="178"/>
    <n v="5518"/>
    <m/>
    <m/>
    <m/>
  </r>
  <r>
    <x v="33"/>
    <x v="0"/>
    <x v="24"/>
    <n v="148810"/>
    <n v="93"/>
    <n v="4332"/>
    <n v="134292"/>
    <n v="67.319999999999993"/>
    <n v="87206"/>
    <n v="90404"/>
  </r>
  <r>
    <x v="33"/>
    <x v="0"/>
    <x v="25"/>
    <n v="24126"/>
    <n v="47"/>
    <n v="1269"/>
    <n v="39339"/>
    <n v="35.47"/>
    <n v="19517"/>
    <n v="13952"/>
  </r>
  <r>
    <x v="33"/>
    <x v="0"/>
    <x v="26"/>
    <m/>
    <n v="5"/>
    <n v="182"/>
    <n v="5642"/>
    <m/>
    <m/>
    <m/>
  </r>
  <r>
    <x v="33"/>
    <x v="0"/>
    <x v="27"/>
    <n v="75269"/>
    <n v="27"/>
    <n v="2500"/>
    <n v="77500"/>
    <n v="52.87"/>
    <n v="31244"/>
    <n v="40975"/>
  </r>
  <r>
    <x v="33"/>
    <x v="0"/>
    <x v="28"/>
    <n v="6235"/>
    <n v="13"/>
    <n v="445"/>
    <n v="13795"/>
    <n v="26.98"/>
    <n v="4482"/>
    <n v="3722"/>
  </r>
  <r>
    <x v="33"/>
    <x v="0"/>
    <x v="29"/>
    <n v="2122"/>
    <n v="14"/>
    <n v="179"/>
    <n v="5549"/>
    <n v="27.54"/>
    <n v="1426"/>
    <n v="1528"/>
  </r>
  <r>
    <x v="33"/>
    <x v="0"/>
    <x v="30"/>
    <n v="20373"/>
    <n v="19"/>
    <n v="699"/>
    <n v="21669"/>
    <n v="62.78"/>
    <n v="14159"/>
    <n v="13604"/>
  </r>
  <r>
    <x v="33"/>
    <x v="0"/>
    <x v="31"/>
    <n v="982"/>
    <n v="9"/>
    <n v="86"/>
    <n v="2666"/>
    <n v="25.21"/>
    <n v="516"/>
    <n v="672"/>
  </r>
  <r>
    <x v="33"/>
    <x v="0"/>
    <x v="32"/>
    <n v="9606"/>
    <n v="5"/>
    <n v="519"/>
    <n v="16089"/>
    <n v="33.659999999999997"/>
    <n v="4971"/>
    <n v="5415"/>
  </r>
  <r>
    <x v="33"/>
    <x v="0"/>
    <x v="33"/>
    <n v="7391"/>
    <n v="21"/>
    <n v="451"/>
    <n v="13981"/>
    <n v="38.450000000000003"/>
    <n v="4660"/>
    <n v="5376"/>
  </r>
  <r>
    <x v="33"/>
    <x v="0"/>
    <x v="34"/>
    <n v="779987"/>
    <n v="566"/>
    <n v="27808"/>
    <n v="862048"/>
    <n v="56.11"/>
    <n v="425851"/>
    <n v="483725"/>
  </r>
  <r>
    <x v="33"/>
    <x v="1"/>
    <x v="0"/>
    <n v="48549"/>
    <n v="132"/>
    <n v="1675"/>
    <n v="51925"/>
    <n v="46.74"/>
    <n v="25805"/>
    <n v="24268"/>
  </r>
  <r>
    <x v="33"/>
    <x v="1"/>
    <x v="1"/>
    <n v="107072"/>
    <n v="172"/>
    <n v="3245"/>
    <n v="100595"/>
    <n v="56.85"/>
    <n v="49039"/>
    <n v="57193"/>
  </r>
  <r>
    <x v="33"/>
    <x v="1"/>
    <x v="2"/>
    <n v="12688"/>
    <n v="58"/>
    <n v="538"/>
    <n v="16678"/>
    <n v="38.17"/>
    <n v="8208"/>
    <n v="6366"/>
  </r>
  <r>
    <x v="33"/>
    <x v="1"/>
    <x v="3"/>
    <n v="39158"/>
    <n v="82"/>
    <n v="1341"/>
    <n v="41571"/>
    <n v="51.33"/>
    <n v="25056"/>
    <n v="21337"/>
  </r>
  <r>
    <x v="33"/>
    <x v="1"/>
    <x v="4"/>
    <n v="28194"/>
    <n v="56"/>
    <n v="879"/>
    <n v="27249"/>
    <n v="51.35"/>
    <n v="14819"/>
    <n v="13992"/>
  </r>
  <r>
    <x v="33"/>
    <x v="1"/>
    <x v="5"/>
    <n v="49630"/>
    <n v="81"/>
    <n v="1336"/>
    <n v="41416"/>
    <n v="54.23"/>
    <n v="27718"/>
    <n v="22461"/>
  </r>
  <r>
    <x v="33"/>
    <x v="1"/>
    <x v="6"/>
    <n v="40826"/>
    <n v="66"/>
    <n v="1098"/>
    <n v="34038"/>
    <n v="56.86"/>
    <n v="27028"/>
    <n v="19355"/>
  </r>
  <r>
    <x v="33"/>
    <x v="1"/>
    <x v="7"/>
    <n v="6840"/>
    <n v="20"/>
    <n v="245"/>
    <n v="7595"/>
    <n v="54.26"/>
    <n v="3946"/>
    <n v="4121"/>
  </r>
  <r>
    <x v="33"/>
    <x v="1"/>
    <x v="8"/>
    <n v="12743"/>
    <n v="30"/>
    <n v="439"/>
    <n v="13609"/>
    <n v="53.49"/>
    <n v="7542"/>
    <n v="7279"/>
  </r>
  <r>
    <x v="33"/>
    <x v="1"/>
    <x v="9"/>
    <n v="20368"/>
    <n v="44"/>
    <n v="710"/>
    <n v="22010"/>
    <n v="54.41"/>
    <n v="10569"/>
    <n v="11975"/>
  </r>
  <r>
    <x v="33"/>
    <x v="1"/>
    <x v="10"/>
    <n v="41454"/>
    <n v="70"/>
    <n v="1248"/>
    <n v="38688"/>
    <n v="57.76"/>
    <n v="22282"/>
    <n v="22347"/>
  </r>
  <r>
    <x v="33"/>
    <x v="1"/>
    <x v="11"/>
    <n v="9554"/>
    <n v="19"/>
    <n v="429"/>
    <n v="13299"/>
    <n v="25.99"/>
    <n v="5049"/>
    <n v="3457"/>
  </r>
  <r>
    <x v="33"/>
    <x v="1"/>
    <x v="12"/>
    <n v="35380"/>
    <n v="59"/>
    <n v="984"/>
    <n v="30504"/>
    <n v="58.72"/>
    <n v="20158"/>
    <n v="17912"/>
  </r>
  <r>
    <x v="33"/>
    <x v="1"/>
    <x v="13"/>
    <n v="10956"/>
    <n v="26"/>
    <n v="478"/>
    <n v="14818"/>
    <n v="41.18"/>
    <n v="6177"/>
    <n v="6102"/>
  </r>
  <r>
    <x v="33"/>
    <x v="1"/>
    <x v="14"/>
    <n v="6734"/>
    <n v="17"/>
    <n v="184"/>
    <n v="5704"/>
    <n v="62.97"/>
    <n v="3515"/>
    <n v="3592"/>
  </r>
  <r>
    <x v="33"/>
    <x v="1"/>
    <x v="15"/>
    <n v="7792"/>
    <n v="27"/>
    <n v="259"/>
    <n v="8029"/>
    <n v="49.37"/>
    <n v="4673"/>
    <n v="3964"/>
  </r>
  <r>
    <x v="33"/>
    <x v="1"/>
    <x v="16"/>
    <n v="45625"/>
    <n v="54"/>
    <n v="1169"/>
    <n v="36239"/>
    <n v="64.78"/>
    <n v="22489"/>
    <n v="23477"/>
  </r>
  <r>
    <x v="33"/>
    <x v="1"/>
    <x v="17"/>
    <n v="28815"/>
    <n v="29"/>
    <n v="734"/>
    <n v="22754"/>
    <n v="69.11"/>
    <n v="13838"/>
    <n v="15726"/>
  </r>
  <r>
    <x v="33"/>
    <x v="1"/>
    <x v="18"/>
    <n v="21040"/>
    <n v="47"/>
    <n v="624"/>
    <n v="19344"/>
    <n v="54.21"/>
    <n v="13227"/>
    <n v="10486"/>
  </r>
  <r>
    <x v="33"/>
    <x v="1"/>
    <x v="19"/>
    <n v="29011"/>
    <n v="83"/>
    <n v="1056"/>
    <n v="32736"/>
    <n v="46.18"/>
    <n v="15824"/>
    <n v="15116"/>
  </r>
  <r>
    <x v="33"/>
    <x v="1"/>
    <x v="20"/>
    <n v="88569"/>
    <n v="164"/>
    <n v="2259"/>
    <n v="70029"/>
    <n v="59.45"/>
    <n v="44156"/>
    <n v="41635"/>
  </r>
  <r>
    <x v="33"/>
    <x v="1"/>
    <x v="21"/>
    <n v="10848"/>
    <n v="21"/>
    <n v="290"/>
    <n v="8990"/>
    <n v="52.35"/>
    <n v="7071"/>
    <n v="4706"/>
  </r>
  <r>
    <x v="33"/>
    <x v="1"/>
    <x v="22"/>
    <n v="10467"/>
    <n v="16"/>
    <n v="378"/>
    <n v="11718"/>
    <n v="43.09"/>
    <n v="7764"/>
    <n v="5049"/>
  </r>
  <r>
    <x v="33"/>
    <x v="1"/>
    <x v="23"/>
    <n v="9995"/>
    <n v="25"/>
    <n v="269"/>
    <n v="8339"/>
    <n v="68.95"/>
    <n v="5851"/>
    <n v="5750"/>
  </r>
  <r>
    <x v="33"/>
    <x v="1"/>
    <x v="24"/>
    <n v="119878"/>
    <n v="226"/>
    <n v="3196"/>
    <n v="99076"/>
    <n v="57.67"/>
    <n v="64842"/>
    <n v="57140"/>
  </r>
  <r>
    <x v="33"/>
    <x v="1"/>
    <x v="25"/>
    <n v="27233"/>
    <n v="63"/>
    <n v="866"/>
    <n v="26846"/>
    <n v="47.23"/>
    <n v="19762"/>
    <n v="12679"/>
  </r>
  <r>
    <x v="33"/>
    <x v="1"/>
    <x v="26"/>
    <n v="8273"/>
    <n v="21"/>
    <n v="278"/>
    <n v="8618"/>
    <n v="44.08"/>
    <n v="5267"/>
    <n v="3799"/>
  </r>
  <r>
    <x v="33"/>
    <x v="1"/>
    <x v="27"/>
    <n v="30038"/>
    <n v="44"/>
    <n v="773"/>
    <n v="23963"/>
    <n v="50.53"/>
    <n v="13341"/>
    <n v="12108"/>
  </r>
  <r>
    <x v="33"/>
    <x v="1"/>
    <x v="28"/>
    <n v="6488"/>
    <n v="17"/>
    <n v="190"/>
    <n v="5890"/>
    <n v="57.16"/>
    <n v="4889"/>
    <n v="3367"/>
  </r>
  <r>
    <x v="33"/>
    <x v="1"/>
    <x v="29"/>
    <n v="5481"/>
    <n v="19"/>
    <n v="199"/>
    <n v="6169"/>
    <n v="43.96"/>
    <n v="3254"/>
    <n v="2712"/>
  </r>
  <r>
    <x v="33"/>
    <x v="1"/>
    <x v="30"/>
    <n v="27809"/>
    <n v="43"/>
    <n v="631"/>
    <n v="19561"/>
    <n v="72.5"/>
    <n v="14843"/>
    <n v="14181"/>
  </r>
  <r>
    <x v="33"/>
    <x v="1"/>
    <x v="31"/>
    <n v="2097"/>
    <n v="11"/>
    <n v="83"/>
    <n v="2573"/>
    <n v="45.08"/>
    <n v="1398"/>
    <n v="1160"/>
  </r>
  <r>
    <x v="33"/>
    <x v="1"/>
    <x v="32"/>
    <n v="8966"/>
    <n v="19"/>
    <n v="293"/>
    <n v="9083"/>
    <n v="46.69"/>
    <n v="6101"/>
    <n v="4241"/>
  </r>
  <r>
    <x v="33"/>
    <x v="1"/>
    <x v="33"/>
    <n v="18123"/>
    <n v="40"/>
    <n v="520"/>
    <n v="16120"/>
    <n v="64"/>
    <n v="10926"/>
    <n v="10316"/>
  </r>
  <r>
    <x v="33"/>
    <x v="1"/>
    <x v="34"/>
    <n v="827999"/>
    <n v="1646"/>
    <n v="24966"/>
    <n v="773946"/>
    <n v="53.82"/>
    <n v="457746"/>
    <n v="416502"/>
  </r>
  <r>
    <x v="33"/>
    <x v="2"/>
    <x v="0"/>
    <n v="18388"/>
    <n v="30"/>
    <n v="1267"/>
    <n v="39277"/>
    <n v="38.85"/>
    <n v="8136"/>
    <n v="15259"/>
  </r>
  <r>
    <x v="33"/>
    <x v="2"/>
    <x v="1"/>
    <n v="48032"/>
    <n v="26"/>
    <n v="2547"/>
    <n v="78957"/>
    <n v="58.76"/>
    <n v="21422"/>
    <n v="46399"/>
  </r>
  <r>
    <x v="33"/>
    <x v="2"/>
    <x v="2"/>
    <n v="4408"/>
    <n v="11"/>
    <n v="370"/>
    <n v="11470"/>
    <n v="35.880000000000003"/>
    <n v="2755"/>
    <n v="4116"/>
  </r>
  <r>
    <x v="33"/>
    <x v="2"/>
    <x v="3"/>
    <n v="7835"/>
    <n v="15"/>
    <n v="565"/>
    <n v="17515"/>
    <n v="40.72"/>
    <n v="5088"/>
    <n v="7132"/>
  </r>
  <r>
    <x v="33"/>
    <x v="2"/>
    <x v="4"/>
    <n v="4419"/>
    <n v="7"/>
    <n v="311"/>
    <n v="9641"/>
    <n v="41.82"/>
    <n v="1684"/>
    <n v="4032"/>
  </r>
  <r>
    <x v="33"/>
    <x v="2"/>
    <x v="5"/>
    <n v="17652"/>
    <n v="11"/>
    <n v="1059"/>
    <n v="32829"/>
    <n v="51.48"/>
    <n v="8787"/>
    <n v="16902"/>
  </r>
  <r>
    <x v="33"/>
    <x v="2"/>
    <x v="6"/>
    <n v="11077"/>
    <n v="13"/>
    <n v="774"/>
    <n v="23994"/>
    <n v="42.94"/>
    <n v="6104"/>
    <n v="10303"/>
  </r>
  <r>
    <x v="33"/>
    <x v="2"/>
    <x v="7"/>
    <s v="-"/>
    <s v="-"/>
    <s v="-"/>
    <s v="-"/>
    <s v="-"/>
    <s v="-"/>
    <s v="-"/>
  </r>
  <r>
    <x v="33"/>
    <x v="2"/>
    <x v="8"/>
    <m/>
    <n v="4"/>
    <n v="121"/>
    <n v="3751"/>
    <n v="26.98"/>
    <n v="650"/>
    <n v="1012"/>
  </r>
  <r>
    <x v="33"/>
    <x v="2"/>
    <x v="9"/>
    <n v="1947"/>
    <n v="6"/>
    <n v="140"/>
    <n v="4340"/>
    <n v="39.79"/>
    <n v="854"/>
    <n v="1727"/>
  </r>
  <r>
    <x v="33"/>
    <x v="2"/>
    <x v="10"/>
    <n v="6237"/>
    <n v="13"/>
    <n v="528"/>
    <n v="16368"/>
    <n v="37.090000000000003"/>
    <n v="2835"/>
    <n v="6071"/>
  </r>
  <r>
    <x v="33"/>
    <x v="2"/>
    <x v="11"/>
    <n v="5452"/>
    <n v="10"/>
    <n v="654"/>
    <n v="20274"/>
    <n v="26.45"/>
    <n v="2425"/>
    <n v="5362"/>
  </r>
  <r>
    <x v="33"/>
    <x v="2"/>
    <x v="12"/>
    <m/>
    <n v="4"/>
    <n v="123"/>
    <n v="3813"/>
    <m/>
    <m/>
    <m/>
  </r>
  <r>
    <x v="33"/>
    <x v="2"/>
    <x v="13"/>
    <m/>
    <n v="2"/>
    <n v="50"/>
    <n v="1550"/>
    <m/>
    <m/>
    <m/>
  </r>
  <r>
    <x v="33"/>
    <x v="2"/>
    <x v="14"/>
    <m/>
    <n v="2"/>
    <n v="42"/>
    <n v="1302"/>
    <m/>
    <m/>
    <m/>
  </r>
  <r>
    <x v="33"/>
    <x v="2"/>
    <x v="15"/>
    <m/>
    <n v="4"/>
    <n v="213"/>
    <n v="6603"/>
    <m/>
    <m/>
    <m/>
  </r>
  <r>
    <x v="33"/>
    <x v="2"/>
    <x v="16"/>
    <m/>
    <n v="10"/>
    <n v="1125"/>
    <n v="34875"/>
    <m/>
    <m/>
    <m/>
  </r>
  <r>
    <x v="33"/>
    <x v="2"/>
    <x v="17"/>
    <n v="24396"/>
    <n v="9"/>
    <n v="1103"/>
    <n v="34193"/>
    <n v="61.93"/>
    <n v="13802"/>
    <n v="21175"/>
  </r>
  <r>
    <x v="33"/>
    <x v="2"/>
    <x v="18"/>
    <n v="7457"/>
    <n v="18"/>
    <n v="672"/>
    <n v="20832"/>
    <n v="33.49"/>
    <n v="4415"/>
    <n v="6976"/>
  </r>
  <r>
    <x v="33"/>
    <x v="2"/>
    <x v="19"/>
    <n v="11701"/>
    <n v="23"/>
    <n v="854"/>
    <n v="26474"/>
    <n v="41.52"/>
    <n v="5972"/>
    <n v="10992"/>
  </r>
  <r>
    <x v="33"/>
    <x v="2"/>
    <x v="20"/>
    <n v="41988"/>
    <n v="40"/>
    <n v="2564"/>
    <n v="79484"/>
    <n v="46.33"/>
    <n v="21599"/>
    <n v="36821"/>
  </r>
  <r>
    <x v="33"/>
    <x v="2"/>
    <x v="21"/>
    <m/>
    <n v="5"/>
    <n v="245"/>
    <n v="7595"/>
    <m/>
    <m/>
    <m/>
  </r>
  <r>
    <x v="33"/>
    <x v="2"/>
    <x v="22"/>
    <n v="3522"/>
    <n v="4"/>
    <n v="243"/>
    <n v="7533"/>
    <n v="40.200000000000003"/>
    <n v="2651"/>
    <n v="3028"/>
  </r>
  <r>
    <x v="33"/>
    <x v="2"/>
    <x v="23"/>
    <m/>
    <n v="3"/>
    <n v="47"/>
    <n v="1457"/>
    <m/>
    <m/>
    <m/>
  </r>
  <r>
    <x v="33"/>
    <x v="2"/>
    <x v="24"/>
    <n v="47540"/>
    <n v="52"/>
    <n v="3099"/>
    <n v="96069"/>
    <n v="43.37"/>
    <n v="25646"/>
    <n v="41668"/>
  </r>
  <r>
    <x v="33"/>
    <x v="2"/>
    <x v="25"/>
    <n v="13636"/>
    <n v="21"/>
    <n v="1018"/>
    <n v="31558"/>
    <n v="38.270000000000003"/>
    <n v="8950"/>
    <n v="12077"/>
  </r>
  <r>
    <x v="33"/>
    <x v="2"/>
    <x v="26"/>
    <m/>
    <n v="7"/>
    <n v="389"/>
    <n v="12059"/>
    <m/>
    <m/>
    <m/>
  </r>
  <r>
    <x v="33"/>
    <x v="2"/>
    <x v="27"/>
    <n v="21754"/>
    <n v="17"/>
    <n v="1277"/>
    <n v="39587"/>
    <n v="52.8"/>
    <n v="8575"/>
    <n v="20901"/>
  </r>
  <r>
    <x v="33"/>
    <x v="2"/>
    <x v="28"/>
    <m/>
    <n v="2"/>
    <n v="29"/>
    <n v="899"/>
    <m/>
    <m/>
    <m/>
  </r>
  <r>
    <x v="33"/>
    <x v="2"/>
    <x v="29"/>
    <n v="927"/>
    <n v="4"/>
    <n v="428"/>
    <n v="13268"/>
    <n v="5.73"/>
    <n v="426"/>
    <n v="760"/>
  </r>
  <r>
    <x v="33"/>
    <x v="2"/>
    <x v="30"/>
    <m/>
    <n v="7"/>
    <n v="301"/>
    <n v="9331"/>
    <n v="65.97"/>
    <m/>
    <n v="6156"/>
  </r>
  <r>
    <x v="33"/>
    <x v="2"/>
    <x v="31"/>
    <m/>
    <n v="1"/>
    <n v="19"/>
    <n v="589"/>
    <m/>
    <m/>
    <m/>
  </r>
  <r>
    <x v="33"/>
    <x v="2"/>
    <x v="32"/>
    <m/>
    <n v="3"/>
    <n v="321"/>
    <n v="9951"/>
    <m/>
    <m/>
    <m/>
  </r>
  <r>
    <x v="33"/>
    <x v="2"/>
    <x v="33"/>
    <m/>
    <n v="4"/>
    <n v="198"/>
    <n v="6138"/>
    <m/>
    <n v="968"/>
    <m/>
  </r>
  <r>
    <x v="33"/>
    <x v="2"/>
    <x v="34"/>
    <n v="277163"/>
    <n v="327"/>
    <n v="18494"/>
    <n v="573314"/>
    <n v="44.15"/>
    <n v="141414"/>
    <n v="253102"/>
  </r>
  <r>
    <x v="33"/>
    <x v="3"/>
    <x v="0"/>
    <n v="24105"/>
    <n v="45"/>
    <n v="5709"/>
    <n v="176979"/>
    <n v="5.57"/>
    <n v="15877"/>
    <n v="9859"/>
  </r>
  <r>
    <x v="33"/>
    <x v="3"/>
    <x v="1"/>
    <n v="22297"/>
    <n v="23"/>
    <n v="3182"/>
    <n v="98642"/>
    <n v="12.3"/>
    <n v="12060"/>
    <n v="12132"/>
  </r>
  <r>
    <x v="33"/>
    <x v="3"/>
    <x v="2"/>
    <n v="14802"/>
    <n v="22"/>
    <n v="2832"/>
    <n v="87792"/>
    <n v="7.76"/>
    <n v="8370"/>
    <n v="6809"/>
  </r>
  <r>
    <x v="33"/>
    <x v="3"/>
    <x v="3"/>
    <n v="12249"/>
    <n v="19"/>
    <n v="1677"/>
    <n v="51987"/>
    <n v="11.17"/>
    <n v="6882"/>
    <n v="5809"/>
  </r>
  <r>
    <x v="33"/>
    <x v="3"/>
    <x v="4"/>
    <n v="16550"/>
    <n v="21"/>
    <n v="2996"/>
    <n v="92876"/>
    <n v="8.0500000000000007"/>
    <n v="7220"/>
    <n v="7474"/>
  </r>
  <r>
    <x v="33"/>
    <x v="3"/>
    <x v="5"/>
    <n v="19784"/>
    <n v="12"/>
    <n v="1308"/>
    <n v="40548"/>
    <n v="21.68"/>
    <n v="10351"/>
    <n v="8791"/>
  </r>
  <r>
    <x v="33"/>
    <x v="3"/>
    <x v="6"/>
    <n v="17387"/>
    <n v="12"/>
    <n v="1660"/>
    <n v="51460"/>
    <n v="15.63"/>
    <n v="9464"/>
    <n v="8045"/>
  </r>
  <r>
    <x v="33"/>
    <x v="3"/>
    <x v="7"/>
    <m/>
    <n v="5"/>
    <n v="848"/>
    <n v="26288"/>
    <m/>
    <m/>
    <m/>
  </r>
  <r>
    <x v="33"/>
    <x v="3"/>
    <x v="8"/>
    <n v="6497"/>
    <n v="13"/>
    <n v="1655"/>
    <n v="51305"/>
    <n v="5.62"/>
    <n v="3315"/>
    <n v="2882"/>
  </r>
  <r>
    <x v="33"/>
    <x v="3"/>
    <x v="9"/>
    <n v="5546"/>
    <n v="11"/>
    <n v="1114"/>
    <n v="34534"/>
    <n v="6.69"/>
    <n v="2596"/>
    <n v="2309"/>
  </r>
  <r>
    <x v="33"/>
    <x v="3"/>
    <x v="10"/>
    <n v="17452"/>
    <n v="19"/>
    <n v="2144"/>
    <n v="66464"/>
    <n v="11.28"/>
    <n v="8645"/>
    <n v="7495"/>
  </r>
  <r>
    <x v="33"/>
    <x v="3"/>
    <x v="11"/>
    <n v="5132"/>
    <n v="6"/>
    <n v="510"/>
    <n v="15810"/>
    <n v="17.73"/>
    <n v="3048"/>
    <n v="2803"/>
  </r>
  <r>
    <x v="33"/>
    <x v="3"/>
    <x v="12"/>
    <m/>
    <n v="7"/>
    <n v="654"/>
    <n v="20274"/>
    <m/>
    <m/>
    <m/>
  </r>
  <r>
    <x v="33"/>
    <x v="3"/>
    <x v="13"/>
    <m/>
    <n v="2"/>
    <n v="255"/>
    <n v="7905"/>
    <m/>
    <m/>
    <m/>
  </r>
  <r>
    <x v="33"/>
    <x v="3"/>
    <x v="14"/>
    <n v="4083"/>
    <n v="9"/>
    <n v="861"/>
    <n v="26691"/>
    <n v="4.8899999999999997"/>
    <n v="1360"/>
    <n v="1305"/>
  </r>
  <r>
    <x v="33"/>
    <x v="3"/>
    <x v="15"/>
    <n v="3040"/>
    <n v="9"/>
    <n v="1146"/>
    <n v="35526"/>
    <n v="4.68"/>
    <n v="1963"/>
    <n v="1663"/>
  </r>
  <r>
    <x v="33"/>
    <x v="3"/>
    <x v="16"/>
    <m/>
    <n v="3"/>
    <n v="393"/>
    <n v="12183"/>
    <m/>
    <m/>
    <m/>
  </r>
  <r>
    <x v="33"/>
    <x v="3"/>
    <x v="17"/>
    <s v="-"/>
    <s v="-"/>
    <s v="-"/>
    <s v="-"/>
    <s v="-"/>
    <s v="-"/>
    <s v="-"/>
  </r>
  <r>
    <x v="33"/>
    <x v="3"/>
    <x v="18"/>
    <n v="11780"/>
    <n v="18"/>
    <n v="1326"/>
    <n v="41106"/>
    <n v="13.04"/>
    <n v="6963"/>
    <n v="5362"/>
  </r>
  <r>
    <x v="33"/>
    <x v="3"/>
    <x v="19"/>
    <n v="20648"/>
    <n v="16"/>
    <n v="3362"/>
    <n v="104222"/>
    <n v="8.7100000000000009"/>
    <n v="9619"/>
    <n v="9076"/>
  </r>
  <r>
    <x v="33"/>
    <x v="3"/>
    <x v="20"/>
    <n v="34155"/>
    <n v="37"/>
    <n v="4506"/>
    <n v="139686"/>
    <n v="10.46"/>
    <n v="18832"/>
    <n v="14612"/>
  </r>
  <r>
    <x v="33"/>
    <x v="3"/>
    <x v="21"/>
    <n v="6213"/>
    <n v="7"/>
    <n v="569"/>
    <n v="17639"/>
    <n v="15.65"/>
    <n v="4059"/>
    <n v="2761"/>
  </r>
  <r>
    <x v="33"/>
    <x v="3"/>
    <x v="22"/>
    <m/>
    <n v="4"/>
    <n v="524"/>
    <n v="16244"/>
    <m/>
    <m/>
    <m/>
  </r>
  <r>
    <x v="33"/>
    <x v="3"/>
    <x v="23"/>
    <n v="3789"/>
    <n v="6"/>
    <n v="750"/>
    <n v="23250"/>
    <n v="8.76"/>
    <n v="2742"/>
    <n v="2036"/>
  </r>
  <r>
    <x v="33"/>
    <x v="3"/>
    <x v="24"/>
    <n v="49701"/>
    <n v="54"/>
    <n v="6349"/>
    <n v="196819"/>
    <n v="10.97"/>
    <n v="30125"/>
    <n v="21589"/>
  </r>
  <r>
    <x v="33"/>
    <x v="3"/>
    <x v="25"/>
    <n v="17174"/>
    <n v="15"/>
    <n v="1324"/>
    <n v="41044"/>
    <n v="19.190000000000001"/>
    <n v="10884"/>
    <n v="7875"/>
  </r>
  <r>
    <x v="33"/>
    <x v="3"/>
    <x v="26"/>
    <n v="8870"/>
    <n v="6"/>
    <n v="1284"/>
    <n v="39804"/>
    <n v="12.06"/>
    <n v="5244"/>
    <n v="4802"/>
  </r>
  <r>
    <x v="33"/>
    <x v="3"/>
    <x v="27"/>
    <n v="12557"/>
    <n v="8"/>
    <n v="1563"/>
    <n v="48453"/>
    <n v="12.17"/>
    <n v="6820"/>
    <n v="5896"/>
  </r>
  <r>
    <x v="33"/>
    <x v="3"/>
    <x v="28"/>
    <m/>
    <n v="8"/>
    <n v="852"/>
    <n v="26412"/>
    <m/>
    <m/>
    <m/>
  </r>
  <r>
    <x v="33"/>
    <x v="3"/>
    <x v="29"/>
    <n v="6375"/>
    <n v="8"/>
    <n v="1442"/>
    <n v="44702"/>
    <n v="7.36"/>
    <n v="3005"/>
    <n v="3288"/>
  </r>
  <r>
    <x v="33"/>
    <x v="3"/>
    <x v="30"/>
    <m/>
    <n v="7"/>
    <n v="609"/>
    <n v="18879"/>
    <n v="22.94"/>
    <m/>
    <n v="4330"/>
  </r>
  <r>
    <x v="33"/>
    <x v="3"/>
    <x v="31"/>
    <m/>
    <n v="5"/>
    <n v="271"/>
    <n v="8401"/>
    <m/>
    <m/>
    <m/>
  </r>
  <r>
    <x v="33"/>
    <x v="3"/>
    <x v="32"/>
    <m/>
    <n v="3"/>
    <n v="510"/>
    <n v="15810"/>
    <m/>
    <m/>
    <m/>
  </r>
  <r>
    <x v="33"/>
    <x v="3"/>
    <x v="33"/>
    <n v="3459"/>
    <n v="9"/>
    <n v="845"/>
    <n v="26195"/>
    <n v="9.51"/>
    <n v="2068"/>
    <n v="2492"/>
  </r>
  <r>
    <x v="33"/>
    <x v="3"/>
    <x v="34"/>
    <n v="339016"/>
    <n v="395"/>
    <n v="48681"/>
    <n v="1509111"/>
    <n v="10.23"/>
    <n v="189331"/>
    <n v="154367"/>
  </r>
  <r>
    <x v="33"/>
    <x v="4"/>
    <x v="0"/>
    <n v="109512"/>
    <n v="238"/>
    <n v="9612"/>
    <n v="297972"/>
    <n v="20.309999999999999"/>
    <n v="58627"/>
    <n v="60519"/>
  </r>
  <r>
    <x v="33"/>
    <x v="4"/>
    <x v="1"/>
    <n v="407373"/>
    <n v="276"/>
    <n v="16374"/>
    <n v="507594"/>
    <n v="52.76"/>
    <n v="198082"/>
    <n v="267807"/>
  </r>
  <r>
    <x v="33"/>
    <x v="4"/>
    <x v="2"/>
    <n v="34266"/>
    <n v="101"/>
    <n v="3958"/>
    <n v="122698"/>
    <n v="15.42"/>
    <n v="20809"/>
    <n v="18922"/>
  </r>
  <r>
    <x v="33"/>
    <x v="4"/>
    <x v="3"/>
    <n v="75881"/>
    <n v="144"/>
    <n v="4466"/>
    <n v="138446"/>
    <n v="31.93"/>
    <n v="48722"/>
    <n v="44208"/>
  </r>
  <r>
    <x v="33"/>
    <x v="4"/>
    <x v="4"/>
    <n v="54645"/>
    <n v="93"/>
    <n v="4457"/>
    <n v="138167"/>
    <n v="20.59"/>
    <n v="26267"/>
    <n v="28452"/>
  </r>
  <r>
    <x v="33"/>
    <x v="4"/>
    <x v="5"/>
    <n v="156966"/>
    <n v="124"/>
    <n v="5434"/>
    <n v="168454"/>
    <n v="51.28"/>
    <n v="84759"/>
    <n v="86390"/>
  </r>
  <r>
    <x v="33"/>
    <x v="4"/>
    <x v="6"/>
    <n v="81346"/>
    <n v="100"/>
    <n v="3969"/>
    <n v="123039"/>
    <n v="35.909999999999997"/>
    <n v="48828"/>
    <n v="44187"/>
  </r>
  <r>
    <x v="33"/>
    <x v="4"/>
    <x v="7"/>
    <n v="12632"/>
    <n v="29"/>
    <n v="1154"/>
    <n v="35774"/>
    <n v="18.100000000000001"/>
    <n v="7037"/>
    <n v="6476"/>
  </r>
  <r>
    <x v="33"/>
    <x v="4"/>
    <x v="8"/>
    <n v="21412"/>
    <n v="55"/>
    <n v="2365"/>
    <n v="73315"/>
    <n v="16.11"/>
    <n v="12029"/>
    <n v="11809"/>
  </r>
  <r>
    <x v="33"/>
    <x v="4"/>
    <x v="9"/>
    <n v="34903"/>
    <n v="80"/>
    <n v="2361"/>
    <n v="73191"/>
    <n v="28.71"/>
    <n v="18577"/>
    <n v="21014"/>
  </r>
  <r>
    <x v="33"/>
    <x v="4"/>
    <x v="10"/>
    <n v="72672"/>
    <n v="117"/>
    <n v="4318"/>
    <n v="133858"/>
    <n v="30.49"/>
    <n v="38169"/>
    <n v="40814"/>
  </r>
  <r>
    <x v="33"/>
    <x v="4"/>
    <x v="11"/>
    <n v="30506"/>
    <n v="44"/>
    <n v="1919"/>
    <n v="59489"/>
    <n v="27.98"/>
    <n v="16494"/>
    <n v="16645"/>
  </r>
  <r>
    <x v="33"/>
    <x v="4"/>
    <x v="12"/>
    <n v="49183"/>
    <n v="92"/>
    <n v="2299"/>
    <n v="71269"/>
    <n v="36.76"/>
    <n v="27449"/>
    <n v="26197"/>
  </r>
  <r>
    <x v="33"/>
    <x v="4"/>
    <x v="13"/>
    <n v="13919"/>
    <n v="35"/>
    <n v="864"/>
    <n v="26784"/>
    <n v="28.88"/>
    <n v="8448"/>
    <n v="7735"/>
  </r>
  <r>
    <x v="33"/>
    <x v="4"/>
    <x v="14"/>
    <n v="15558"/>
    <n v="37"/>
    <n v="1265"/>
    <n v="39215"/>
    <n v="20.04"/>
    <n v="6875"/>
    <n v="7860"/>
  </r>
  <r>
    <x v="33"/>
    <x v="4"/>
    <x v="15"/>
    <n v="12403"/>
    <n v="46"/>
    <n v="1669"/>
    <n v="51739"/>
    <n v="13.68"/>
    <n v="7514"/>
    <n v="7080"/>
  </r>
  <r>
    <x v="33"/>
    <x v="4"/>
    <x v="16"/>
    <n v="149166"/>
    <n v="91"/>
    <n v="5141"/>
    <n v="159371"/>
    <n v="61.45"/>
    <n v="79815"/>
    <n v="97940"/>
  </r>
  <r>
    <x v="33"/>
    <x v="4"/>
    <x v="17"/>
    <n v="122121"/>
    <n v="59"/>
    <n v="4181"/>
    <n v="129611"/>
    <n v="65.540000000000006"/>
    <n v="65588"/>
    <n v="84948"/>
  </r>
  <r>
    <x v="33"/>
    <x v="4"/>
    <x v="18"/>
    <n v="47428"/>
    <n v="95"/>
    <n v="2904"/>
    <n v="90024"/>
    <n v="29.33"/>
    <n v="29632"/>
    <n v="26407"/>
  </r>
  <r>
    <x v="33"/>
    <x v="4"/>
    <x v="19"/>
    <n v="66915"/>
    <n v="140"/>
    <n v="5601"/>
    <n v="173631"/>
    <n v="22.54"/>
    <n v="34015"/>
    <n v="39144"/>
  </r>
  <r>
    <x v="33"/>
    <x v="4"/>
    <x v="20"/>
    <n v="304140"/>
    <n v="312"/>
    <n v="13174"/>
    <n v="408394"/>
    <n v="43.53"/>
    <n v="163955"/>
    <n v="177779"/>
  </r>
  <r>
    <x v="33"/>
    <x v="4"/>
    <x v="21"/>
    <n v="21566"/>
    <n v="40"/>
    <n v="1236"/>
    <n v="38316"/>
    <n v="27.68"/>
    <n v="14171"/>
    <n v="10607"/>
  </r>
  <r>
    <x v="33"/>
    <x v="4"/>
    <x v="22"/>
    <n v="23878"/>
    <n v="27"/>
    <n v="1322"/>
    <n v="40982"/>
    <n v="30.8"/>
    <n v="19236"/>
    <n v="12622"/>
  </r>
  <r>
    <x v="33"/>
    <x v="4"/>
    <x v="23"/>
    <n v="16345"/>
    <n v="46"/>
    <n v="1244"/>
    <n v="38564"/>
    <n v="25.39"/>
    <n v="10458"/>
    <n v="9792"/>
  </r>
  <r>
    <x v="33"/>
    <x v="4"/>
    <x v="24"/>
    <n v="365929"/>
    <n v="425"/>
    <n v="16976"/>
    <n v="526256"/>
    <n v="40.06"/>
    <n v="207819"/>
    <n v="210800"/>
  </r>
  <r>
    <x v="33"/>
    <x v="4"/>
    <x v="25"/>
    <n v="82169"/>
    <n v="146"/>
    <n v="4477"/>
    <n v="138787"/>
    <n v="33.57"/>
    <n v="59114"/>
    <n v="46584"/>
  </r>
  <r>
    <x v="33"/>
    <x v="4"/>
    <x v="26"/>
    <n v="27289"/>
    <n v="39"/>
    <n v="2133"/>
    <n v="66123"/>
    <n v="22.43"/>
    <n v="16043"/>
    <n v="14834"/>
  </r>
  <r>
    <x v="33"/>
    <x v="4"/>
    <x v="27"/>
    <n v="139619"/>
    <n v="96"/>
    <n v="6113"/>
    <n v="189503"/>
    <n v="42.15"/>
    <n v="59980"/>
    <n v="79880"/>
  </r>
  <r>
    <x v="33"/>
    <x v="4"/>
    <x v="28"/>
    <n v="19210"/>
    <n v="40"/>
    <n v="1516"/>
    <n v="46996"/>
    <n v="21.29"/>
    <n v="13663"/>
    <n v="10007"/>
  </r>
  <r>
    <x v="33"/>
    <x v="4"/>
    <x v="29"/>
    <n v="14904"/>
    <n v="45"/>
    <n v="2248"/>
    <n v="69688"/>
    <n v="11.89"/>
    <n v="8111"/>
    <n v="8288"/>
  </r>
  <r>
    <x v="33"/>
    <x v="4"/>
    <x v="30"/>
    <n v="63820"/>
    <n v="76"/>
    <n v="2240"/>
    <n v="69440"/>
    <n v="55.11"/>
    <n v="38082"/>
    <n v="38270"/>
  </r>
  <r>
    <x v="33"/>
    <x v="4"/>
    <x v="31"/>
    <n v="4128"/>
    <n v="26"/>
    <n v="459"/>
    <n v="14229"/>
    <n v="16.59"/>
    <n v="2621"/>
    <n v="2360"/>
  </r>
  <r>
    <x v="33"/>
    <x v="4"/>
    <x v="32"/>
    <n v="29398"/>
    <n v="30"/>
    <n v="1643"/>
    <n v="50933"/>
    <n v="33.07"/>
    <n v="18140"/>
    <n v="16846"/>
  </r>
  <r>
    <x v="33"/>
    <x v="4"/>
    <x v="33"/>
    <n v="31013"/>
    <n v="74"/>
    <n v="2014"/>
    <n v="62434"/>
    <n v="32.39"/>
    <n v="18621"/>
    <n v="20224"/>
  </r>
  <r>
    <x v="33"/>
    <x v="4"/>
    <x v="34"/>
    <n v="2224164"/>
    <n v="2934"/>
    <n v="119949"/>
    <n v="3718419"/>
    <n v="35.17"/>
    <n v="1214342"/>
    <n v="1307696"/>
  </r>
  <r>
    <x v="34"/>
    <x v="0"/>
    <x v="0"/>
    <n v="22138"/>
    <n v="30"/>
    <n v="950"/>
    <n v="28500"/>
    <n v="46.79"/>
    <n v="12879"/>
    <n v="13336"/>
  </r>
  <r>
    <x v="34"/>
    <x v="0"/>
    <x v="1"/>
    <n v="276330"/>
    <n v="56"/>
    <n v="7412"/>
    <n v="222360"/>
    <n v="82.56"/>
    <n v="140036"/>
    <n v="183572"/>
  </r>
  <r>
    <x v="34"/>
    <x v="0"/>
    <x v="2"/>
    <n v="3603"/>
    <n v="10"/>
    <n v="218"/>
    <n v="6540"/>
    <n v="32.979999999999997"/>
    <n v="2157"/>
    <n v="2157"/>
  </r>
  <r>
    <x v="34"/>
    <x v="0"/>
    <x v="3"/>
    <n v="21457"/>
    <n v="26"/>
    <n v="857"/>
    <n v="25710"/>
    <n v="47.5"/>
    <n v="14552"/>
    <n v="12211"/>
  </r>
  <r>
    <x v="34"/>
    <x v="0"/>
    <x v="4"/>
    <n v="5264"/>
    <n v="8"/>
    <n v="265"/>
    <n v="7950"/>
    <n v="38.28"/>
    <n v="2422"/>
    <n v="3043"/>
  </r>
  <r>
    <x v="34"/>
    <x v="0"/>
    <x v="5"/>
    <n v="76606"/>
    <n v="20"/>
    <n v="1731"/>
    <n v="51930"/>
    <n v="81.23"/>
    <n v="42687"/>
    <n v="42181"/>
  </r>
  <r>
    <x v="34"/>
    <x v="0"/>
    <x v="6"/>
    <n v="13464"/>
    <n v="9"/>
    <n v="437"/>
    <n v="13110"/>
    <n v="63.3"/>
    <n v="6886"/>
    <n v="8298"/>
  </r>
  <r>
    <x v="34"/>
    <x v="0"/>
    <x v="7"/>
    <m/>
    <n v="4"/>
    <n v="61"/>
    <n v="1830"/>
    <m/>
    <m/>
    <m/>
  </r>
  <r>
    <x v="34"/>
    <x v="0"/>
    <x v="8"/>
    <m/>
    <n v="8"/>
    <n v="150"/>
    <n v="4500"/>
    <m/>
    <n v="461"/>
    <m/>
  </r>
  <r>
    <x v="34"/>
    <x v="0"/>
    <x v="9"/>
    <n v="5935"/>
    <n v="19"/>
    <n v="397"/>
    <n v="11910"/>
    <n v="37.29"/>
    <n v="3742"/>
    <n v="4441"/>
  </r>
  <r>
    <x v="34"/>
    <x v="0"/>
    <x v="10"/>
    <n v="6891"/>
    <n v="16"/>
    <n v="406"/>
    <n v="12180"/>
    <n v="37.28"/>
    <n v="4256"/>
    <n v="4541"/>
  </r>
  <r>
    <x v="34"/>
    <x v="0"/>
    <x v="11"/>
    <n v="8317"/>
    <n v="9"/>
    <n v="326"/>
    <n v="9780"/>
    <n v="46.31"/>
    <n v="5793"/>
    <n v="4529"/>
  </r>
  <r>
    <x v="34"/>
    <x v="0"/>
    <x v="12"/>
    <n v="7963"/>
    <n v="22"/>
    <n v="538"/>
    <n v="16140"/>
    <n v="38.07"/>
    <n v="4961"/>
    <n v="6144"/>
  </r>
  <r>
    <x v="34"/>
    <x v="0"/>
    <x v="13"/>
    <m/>
    <n v="5"/>
    <n v="81"/>
    <n v="2430"/>
    <m/>
    <m/>
    <m/>
  </r>
  <r>
    <x v="34"/>
    <x v="0"/>
    <x v="14"/>
    <m/>
    <n v="9"/>
    <n v="178"/>
    <n v="5340"/>
    <m/>
    <m/>
    <m/>
  </r>
  <r>
    <x v="34"/>
    <x v="0"/>
    <x v="15"/>
    <m/>
    <n v="6"/>
    <n v="51"/>
    <n v="1530"/>
    <m/>
    <m/>
    <m/>
  </r>
  <r>
    <x v="34"/>
    <x v="0"/>
    <x v="16"/>
    <n v="79010"/>
    <n v="24"/>
    <n v="2467"/>
    <n v="74010"/>
    <n v="76.45"/>
    <n v="45786"/>
    <n v="56578"/>
  </r>
  <r>
    <x v="34"/>
    <x v="0"/>
    <x v="17"/>
    <n v="76893"/>
    <n v="21"/>
    <n v="2357"/>
    <n v="70710"/>
    <n v="77.53"/>
    <n v="44611"/>
    <n v="54818"/>
  </r>
  <r>
    <x v="34"/>
    <x v="0"/>
    <x v="18"/>
    <n v="8452"/>
    <n v="12"/>
    <n v="282"/>
    <n v="8460"/>
    <n v="57.59"/>
    <n v="5957"/>
    <n v="4872"/>
  </r>
  <r>
    <x v="34"/>
    <x v="0"/>
    <x v="19"/>
    <n v="6792"/>
    <n v="18"/>
    <n v="329"/>
    <n v="9870"/>
    <n v="48.48"/>
    <n v="3314"/>
    <n v="4785"/>
  </r>
  <r>
    <x v="34"/>
    <x v="0"/>
    <x v="20"/>
    <n v="145150"/>
    <n v="70"/>
    <n v="3841"/>
    <n v="115230"/>
    <n v="75.36"/>
    <n v="85966"/>
    <n v="86841"/>
  </r>
  <r>
    <x v="34"/>
    <x v="0"/>
    <x v="21"/>
    <m/>
    <n v="7"/>
    <n v="132"/>
    <n v="3960"/>
    <m/>
    <m/>
    <m/>
  </r>
  <r>
    <x v="34"/>
    <x v="0"/>
    <x v="22"/>
    <m/>
    <n v="4"/>
    <n v="235"/>
    <n v="7050"/>
    <m/>
    <m/>
    <m/>
  </r>
  <r>
    <x v="34"/>
    <x v="0"/>
    <x v="23"/>
    <m/>
    <n v="12"/>
    <n v="178"/>
    <n v="5340"/>
    <m/>
    <m/>
    <m/>
  </r>
  <r>
    <x v="34"/>
    <x v="0"/>
    <x v="24"/>
    <n v="158116"/>
    <n v="93"/>
    <n v="4386"/>
    <n v="131580"/>
    <n v="71.790000000000006"/>
    <n v="97643"/>
    <n v="94458"/>
  </r>
  <r>
    <x v="34"/>
    <x v="0"/>
    <x v="25"/>
    <n v="33498"/>
    <n v="46"/>
    <n v="1266"/>
    <n v="37980"/>
    <n v="50.2"/>
    <n v="27809"/>
    <n v="19066"/>
  </r>
  <r>
    <x v="34"/>
    <x v="0"/>
    <x v="26"/>
    <m/>
    <n v="5"/>
    <n v="182"/>
    <n v="5460"/>
    <m/>
    <m/>
    <m/>
  </r>
  <r>
    <x v="34"/>
    <x v="0"/>
    <x v="27"/>
    <n v="99733"/>
    <n v="28"/>
    <n v="2505"/>
    <n v="75150"/>
    <n v="73.16"/>
    <n v="45823"/>
    <n v="54977"/>
  </r>
  <r>
    <x v="34"/>
    <x v="0"/>
    <x v="28"/>
    <n v="8493"/>
    <n v="13"/>
    <n v="445"/>
    <n v="13350"/>
    <n v="35.479999999999997"/>
    <n v="6090"/>
    <n v="4737"/>
  </r>
  <r>
    <x v="34"/>
    <x v="0"/>
    <x v="29"/>
    <n v="2164"/>
    <n v="14"/>
    <n v="179"/>
    <n v="5370"/>
    <n v="27.93"/>
    <n v="1739"/>
    <n v="1500"/>
  </r>
  <r>
    <x v="34"/>
    <x v="0"/>
    <x v="30"/>
    <n v="23613"/>
    <n v="18"/>
    <n v="656"/>
    <n v="19680"/>
    <n v="79.430000000000007"/>
    <n v="16643"/>
    <n v="15631"/>
  </r>
  <r>
    <x v="34"/>
    <x v="0"/>
    <x v="31"/>
    <m/>
    <n v="9"/>
    <n v="86"/>
    <n v="2580"/>
    <m/>
    <m/>
    <m/>
  </r>
  <r>
    <x v="34"/>
    <x v="0"/>
    <x v="32"/>
    <n v="16756"/>
    <n v="5"/>
    <n v="519"/>
    <n v="15570"/>
    <n v="59.11"/>
    <n v="8307"/>
    <n v="9204"/>
  </r>
  <r>
    <x v="34"/>
    <x v="0"/>
    <x v="33"/>
    <n v="8383"/>
    <n v="21"/>
    <n v="451"/>
    <n v="13530"/>
    <n v="44.23"/>
    <n v="5564"/>
    <n v="5984"/>
  </r>
  <r>
    <x v="34"/>
    <x v="0"/>
    <x v="34"/>
    <n v="905587"/>
    <n v="563"/>
    <n v="27811"/>
    <n v="834330"/>
    <n v="67.569999999999993"/>
    <n v="512856"/>
    <n v="563719"/>
  </r>
  <r>
    <x v="34"/>
    <x v="1"/>
    <x v="0"/>
    <n v="54509"/>
    <n v="132"/>
    <n v="1677"/>
    <n v="50310"/>
    <n v="54.68"/>
    <n v="29144"/>
    <n v="27507"/>
  </r>
  <r>
    <x v="34"/>
    <x v="1"/>
    <x v="1"/>
    <n v="117270"/>
    <n v="168"/>
    <n v="3206"/>
    <n v="96180"/>
    <n v="65.72"/>
    <n v="54235"/>
    <n v="63208"/>
  </r>
  <r>
    <x v="34"/>
    <x v="1"/>
    <x v="2"/>
    <n v="15075"/>
    <n v="57"/>
    <n v="517"/>
    <n v="15510"/>
    <n v="50.05"/>
    <n v="9849"/>
    <n v="7763"/>
  </r>
  <r>
    <x v="34"/>
    <x v="1"/>
    <x v="3"/>
    <n v="45129"/>
    <n v="82"/>
    <n v="1301"/>
    <n v="39030"/>
    <n v="59.38"/>
    <n v="27766"/>
    <n v="23176"/>
  </r>
  <r>
    <x v="34"/>
    <x v="1"/>
    <x v="4"/>
    <n v="25501"/>
    <n v="57"/>
    <n v="884"/>
    <n v="26520"/>
    <n v="48.64"/>
    <n v="15140"/>
    <n v="12900"/>
  </r>
  <r>
    <x v="34"/>
    <x v="1"/>
    <x v="5"/>
    <n v="46049"/>
    <n v="81"/>
    <n v="1328"/>
    <n v="39840"/>
    <n v="54.89"/>
    <n v="27392"/>
    <n v="21869"/>
  </r>
  <r>
    <x v="34"/>
    <x v="1"/>
    <x v="6"/>
    <n v="38437"/>
    <n v="67"/>
    <n v="1103"/>
    <n v="33090"/>
    <n v="58.38"/>
    <n v="25795"/>
    <n v="19319"/>
  </r>
  <r>
    <x v="34"/>
    <x v="1"/>
    <x v="7"/>
    <n v="6969"/>
    <n v="20"/>
    <n v="245"/>
    <n v="7350"/>
    <n v="60.35"/>
    <n v="4097"/>
    <n v="4436"/>
  </r>
  <r>
    <x v="34"/>
    <x v="1"/>
    <x v="8"/>
    <n v="11523"/>
    <n v="30"/>
    <n v="439"/>
    <n v="13170"/>
    <n v="53.16"/>
    <n v="7444"/>
    <n v="7001"/>
  </r>
  <r>
    <x v="34"/>
    <x v="1"/>
    <x v="9"/>
    <n v="18831"/>
    <n v="45"/>
    <n v="731"/>
    <n v="21930"/>
    <n v="50.47"/>
    <n v="9533"/>
    <n v="11069"/>
  </r>
  <r>
    <x v="34"/>
    <x v="1"/>
    <x v="10"/>
    <n v="38889"/>
    <n v="70"/>
    <n v="1255"/>
    <n v="37650"/>
    <n v="57.84"/>
    <n v="22017"/>
    <n v="21775"/>
  </r>
  <r>
    <x v="34"/>
    <x v="1"/>
    <x v="11"/>
    <n v="5212"/>
    <n v="17"/>
    <n v="393"/>
    <n v="11790"/>
    <n v="23.36"/>
    <n v="3111"/>
    <n v="2754"/>
  </r>
  <r>
    <x v="34"/>
    <x v="1"/>
    <x v="12"/>
    <n v="27319"/>
    <n v="59"/>
    <n v="984"/>
    <n v="29520"/>
    <n v="52.94"/>
    <n v="17101"/>
    <n v="15629"/>
  </r>
  <r>
    <x v="34"/>
    <x v="1"/>
    <x v="13"/>
    <n v="10337"/>
    <n v="25"/>
    <n v="462"/>
    <n v="13860"/>
    <n v="39.49"/>
    <n v="6497"/>
    <n v="5474"/>
  </r>
  <r>
    <x v="34"/>
    <x v="1"/>
    <x v="14"/>
    <n v="7804"/>
    <n v="18"/>
    <n v="199"/>
    <n v="5970"/>
    <n v="67.97"/>
    <n v="3958"/>
    <n v="4058"/>
  </r>
  <r>
    <x v="34"/>
    <x v="1"/>
    <x v="15"/>
    <n v="6997"/>
    <n v="27"/>
    <n v="259"/>
    <n v="7770"/>
    <n v="48.83"/>
    <n v="4719"/>
    <n v="3794"/>
  </r>
  <r>
    <x v="34"/>
    <x v="1"/>
    <x v="16"/>
    <n v="45352"/>
    <n v="54"/>
    <n v="1168"/>
    <n v="35040"/>
    <n v="68.77"/>
    <n v="23688"/>
    <n v="24096"/>
  </r>
  <r>
    <x v="34"/>
    <x v="1"/>
    <x v="17"/>
    <n v="29789"/>
    <n v="29"/>
    <n v="734"/>
    <n v="22020"/>
    <n v="75.56"/>
    <n v="15197"/>
    <n v="16639"/>
  </r>
  <r>
    <x v="34"/>
    <x v="1"/>
    <x v="18"/>
    <n v="20160"/>
    <n v="47"/>
    <n v="624"/>
    <n v="18720"/>
    <n v="56.3"/>
    <n v="13340"/>
    <n v="10539"/>
  </r>
  <r>
    <x v="34"/>
    <x v="1"/>
    <x v="19"/>
    <n v="36462"/>
    <n v="84"/>
    <n v="1071"/>
    <n v="32130"/>
    <n v="61.2"/>
    <n v="20303"/>
    <n v="19664"/>
  </r>
  <r>
    <x v="34"/>
    <x v="1"/>
    <x v="20"/>
    <n v="94453"/>
    <n v="161"/>
    <n v="2165"/>
    <n v="64950"/>
    <n v="69.31"/>
    <n v="47768"/>
    <n v="45018"/>
  </r>
  <r>
    <x v="34"/>
    <x v="1"/>
    <x v="21"/>
    <n v="10013"/>
    <n v="21"/>
    <n v="290"/>
    <n v="8700"/>
    <n v="53.72"/>
    <n v="5877"/>
    <n v="4674"/>
  </r>
  <r>
    <x v="34"/>
    <x v="1"/>
    <x v="22"/>
    <n v="14329"/>
    <n v="16"/>
    <n v="378"/>
    <n v="11340"/>
    <n v="62.73"/>
    <n v="12157"/>
    <n v="7114"/>
  </r>
  <r>
    <x v="34"/>
    <x v="1"/>
    <x v="23"/>
    <n v="10748"/>
    <n v="24"/>
    <n v="266"/>
    <n v="7980"/>
    <n v="75.28"/>
    <n v="6373"/>
    <n v="6007"/>
  </r>
  <r>
    <x v="34"/>
    <x v="1"/>
    <x v="24"/>
    <n v="129543"/>
    <n v="222"/>
    <n v="3099"/>
    <n v="92970"/>
    <n v="67.56"/>
    <n v="72175"/>
    <n v="62812"/>
  </r>
  <r>
    <x v="34"/>
    <x v="1"/>
    <x v="25"/>
    <n v="30476"/>
    <n v="63"/>
    <n v="866"/>
    <n v="25980"/>
    <n v="56.63"/>
    <n v="23876"/>
    <n v="14713"/>
  </r>
  <r>
    <x v="34"/>
    <x v="1"/>
    <x v="26"/>
    <n v="10064"/>
    <n v="21"/>
    <n v="278"/>
    <n v="8340"/>
    <n v="56.31"/>
    <n v="6915"/>
    <n v="4696"/>
  </r>
  <r>
    <x v="34"/>
    <x v="1"/>
    <x v="27"/>
    <n v="36126"/>
    <n v="44"/>
    <n v="773"/>
    <n v="23190"/>
    <n v="63.8"/>
    <n v="18499"/>
    <n v="14795"/>
  </r>
  <r>
    <x v="34"/>
    <x v="1"/>
    <x v="28"/>
    <n v="7987"/>
    <n v="17"/>
    <n v="190"/>
    <n v="5700"/>
    <n v="70.540000000000006"/>
    <n v="5969"/>
    <n v="4021"/>
  </r>
  <r>
    <x v="34"/>
    <x v="1"/>
    <x v="29"/>
    <n v="5612"/>
    <n v="19"/>
    <n v="201"/>
    <n v="6030"/>
    <n v="53.35"/>
    <n v="3373"/>
    <n v="3217"/>
  </r>
  <r>
    <x v="34"/>
    <x v="1"/>
    <x v="30"/>
    <n v="28775"/>
    <n v="43"/>
    <n v="629"/>
    <n v="18870"/>
    <n v="79.260000000000005"/>
    <n v="15337"/>
    <n v="14957"/>
  </r>
  <r>
    <x v="34"/>
    <x v="1"/>
    <x v="31"/>
    <n v="2261"/>
    <n v="11"/>
    <n v="83"/>
    <n v="2490"/>
    <n v="47.75"/>
    <n v="1366"/>
    <n v="1189"/>
  </r>
  <r>
    <x v="34"/>
    <x v="1"/>
    <x v="32"/>
    <n v="12932"/>
    <n v="19"/>
    <n v="293"/>
    <n v="8790"/>
    <n v="72.72"/>
    <n v="8318"/>
    <n v="6392"/>
  </r>
  <r>
    <x v="34"/>
    <x v="1"/>
    <x v="33"/>
    <n v="17998"/>
    <n v="40"/>
    <n v="520"/>
    <n v="15600"/>
    <n v="67.260000000000005"/>
    <n v="11108"/>
    <n v="10493"/>
  </r>
  <r>
    <x v="34"/>
    <x v="1"/>
    <x v="34"/>
    <n v="859598"/>
    <n v="1639"/>
    <n v="24778"/>
    <n v="743340"/>
    <n v="59.64"/>
    <n v="492063"/>
    <n v="443313"/>
  </r>
  <r>
    <x v="34"/>
    <x v="2"/>
    <x v="0"/>
    <n v="23161"/>
    <n v="31"/>
    <n v="1280"/>
    <n v="38400"/>
    <n v="47.81"/>
    <n v="9503"/>
    <n v="18359"/>
  </r>
  <r>
    <x v="34"/>
    <x v="2"/>
    <x v="1"/>
    <n v="54335"/>
    <n v="26"/>
    <n v="2547"/>
    <n v="76410"/>
    <n v="68.84"/>
    <n v="21977"/>
    <n v="52603"/>
  </r>
  <r>
    <x v="34"/>
    <x v="2"/>
    <x v="2"/>
    <n v="6108"/>
    <n v="12"/>
    <n v="396"/>
    <n v="11880"/>
    <n v="46.21"/>
    <n v="3914"/>
    <n v="5490"/>
  </r>
  <r>
    <x v="34"/>
    <x v="2"/>
    <x v="3"/>
    <n v="8285"/>
    <n v="15"/>
    <n v="587"/>
    <n v="17610"/>
    <n v="41.5"/>
    <n v="5705"/>
    <n v="7308"/>
  </r>
  <r>
    <x v="34"/>
    <x v="2"/>
    <x v="4"/>
    <n v="5249"/>
    <n v="7"/>
    <n v="301"/>
    <n v="9030"/>
    <n v="51.65"/>
    <n v="1989"/>
    <n v="4664"/>
  </r>
  <r>
    <x v="34"/>
    <x v="2"/>
    <x v="5"/>
    <n v="19523"/>
    <n v="11"/>
    <n v="1059"/>
    <n v="31770"/>
    <n v="58.64"/>
    <n v="9567"/>
    <n v="18630"/>
  </r>
  <r>
    <x v="34"/>
    <x v="2"/>
    <x v="6"/>
    <n v="13616"/>
    <n v="13"/>
    <n v="815"/>
    <n v="24450"/>
    <n v="50.61"/>
    <n v="6844"/>
    <n v="12374"/>
  </r>
  <r>
    <x v="34"/>
    <x v="2"/>
    <x v="7"/>
    <m/>
    <n v="1"/>
    <n v="8"/>
    <n v="240"/>
    <m/>
    <m/>
    <m/>
  </r>
  <r>
    <x v="34"/>
    <x v="2"/>
    <x v="8"/>
    <m/>
    <n v="4"/>
    <n v="121"/>
    <n v="3630"/>
    <m/>
    <n v="598"/>
    <m/>
  </r>
  <r>
    <x v="34"/>
    <x v="2"/>
    <x v="9"/>
    <n v="1881"/>
    <n v="6"/>
    <n v="140"/>
    <n v="4200"/>
    <n v="38.950000000000003"/>
    <n v="867"/>
    <n v="1636"/>
  </r>
  <r>
    <x v="34"/>
    <x v="2"/>
    <x v="10"/>
    <n v="8278"/>
    <n v="13"/>
    <n v="528"/>
    <n v="15840"/>
    <n v="51.15"/>
    <n v="3368"/>
    <n v="8102"/>
  </r>
  <r>
    <x v="34"/>
    <x v="2"/>
    <x v="11"/>
    <m/>
    <n v="5"/>
    <n v="283"/>
    <n v="8490"/>
    <m/>
    <m/>
    <m/>
  </r>
  <r>
    <x v="34"/>
    <x v="2"/>
    <x v="12"/>
    <m/>
    <n v="4"/>
    <n v="123"/>
    <n v="3690"/>
    <m/>
    <m/>
    <m/>
  </r>
  <r>
    <x v="34"/>
    <x v="2"/>
    <x v="13"/>
    <m/>
    <n v="2"/>
    <n v="50"/>
    <n v="1500"/>
    <m/>
    <m/>
    <m/>
  </r>
  <r>
    <x v="34"/>
    <x v="2"/>
    <x v="14"/>
    <m/>
    <n v="2"/>
    <n v="42"/>
    <n v="1260"/>
    <m/>
    <m/>
    <m/>
  </r>
  <r>
    <x v="34"/>
    <x v="2"/>
    <x v="15"/>
    <m/>
    <n v="4"/>
    <n v="213"/>
    <n v="6390"/>
    <m/>
    <m/>
    <m/>
  </r>
  <r>
    <x v="34"/>
    <x v="2"/>
    <x v="16"/>
    <m/>
    <n v="10"/>
    <n v="1125"/>
    <n v="33750"/>
    <m/>
    <m/>
    <m/>
  </r>
  <r>
    <x v="34"/>
    <x v="2"/>
    <x v="17"/>
    <n v="29832"/>
    <n v="9"/>
    <n v="1103"/>
    <n v="33090"/>
    <n v="76.97"/>
    <n v="19041"/>
    <n v="25469"/>
  </r>
  <r>
    <x v="34"/>
    <x v="2"/>
    <x v="18"/>
    <n v="11797"/>
    <n v="19"/>
    <n v="683"/>
    <n v="20490"/>
    <n v="51.9"/>
    <n v="6769"/>
    <n v="10634"/>
  </r>
  <r>
    <x v="34"/>
    <x v="2"/>
    <x v="19"/>
    <n v="15560"/>
    <n v="24"/>
    <n v="881"/>
    <n v="26430"/>
    <n v="51.65"/>
    <n v="8313"/>
    <n v="13651"/>
  </r>
  <r>
    <x v="34"/>
    <x v="2"/>
    <x v="20"/>
    <n v="47814"/>
    <n v="40"/>
    <n v="2564"/>
    <n v="76920"/>
    <n v="53.97"/>
    <n v="26986"/>
    <n v="41511"/>
  </r>
  <r>
    <x v="34"/>
    <x v="2"/>
    <x v="21"/>
    <m/>
    <n v="5"/>
    <n v="247"/>
    <n v="7410"/>
    <m/>
    <m/>
    <m/>
  </r>
  <r>
    <x v="34"/>
    <x v="2"/>
    <x v="22"/>
    <n v="5658"/>
    <n v="4"/>
    <n v="243"/>
    <n v="7290"/>
    <n v="65.900000000000006"/>
    <n v="4435"/>
    <n v="4804"/>
  </r>
  <r>
    <x v="34"/>
    <x v="2"/>
    <x v="23"/>
    <m/>
    <n v="3"/>
    <n v="47"/>
    <n v="1410"/>
    <m/>
    <m/>
    <m/>
  </r>
  <r>
    <x v="34"/>
    <x v="2"/>
    <x v="24"/>
    <n v="55467"/>
    <n v="52"/>
    <n v="3101"/>
    <n v="93030"/>
    <n v="51.65"/>
    <n v="32874"/>
    <n v="48053"/>
  </r>
  <r>
    <x v="34"/>
    <x v="2"/>
    <x v="25"/>
    <n v="20310"/>
    <n v="22"/>
    <n v="1043"/>
    <n v="31290"/>
    <n v="52.91"/>
    <n v="12935"/>
    <n v="16554"/>
  </r>
  <r>
    <x v="34"/>
    <x v="2"/>
    <x v="26"/>
    <m/>
    <n v="7"/>
    <n v="389"/>
    <n v="11670"/>
    <m/>
    <m/>
    <m/>
  </r>
  <r>
    <x v="34"/>
    <x v="2"/>
    <x v="27"/>
    <n v="23590"/>
    <n v="17"/>
    <n v="1250"/>
    <n v="37500"/>
    <n v="54.63"/>
    <n v="8997"/>
    <n v="20485"/>
  </r>
  <r>
    <x v="34"/>
    <x v="2"/>
    <x v="28"/>
    <m/>
    <n v="3"/>
    <n v="44"/>
    <n v="1320"/>
    <m/>
    <m/>
    <m/>
  </r>
  <r>
    <x v="34"/>
    <x v="2"/>
    <x v="29"/>
    <n v="1373"/>
    <n v="4"/>
    <n v="428"/>
    <n v="12840"/>
    <n v="8.9600000000000009"/>
    <n v="541"/>
    <n v="1151"/>
  </r>
  <r>
    <x v="34"/>
    <x v="2"/>
    <x v="30"/>
    <m/>
    <n v="7"/>
    <n v="301"/>
    <n v="9030"/>
    <m/>
    <n v="4153"/>
    <m/>
  </r>
  <r>
    <x v="34"/>
    <x v="2"/>
    <x v="31"/>
    <m/>
    <n v="1"/>
    <n v="19"/>
    <n v="570"/>
    <m/>
    <m/>
    <m/>
  </r>
  <r>
    <x v="34"/>
    <x v="2"/>
    <x v="32"/>
    <m/>
    <n v="3"/>
    <n v="426"/>
    <n v="12780"/>
    <m/>
    <m/>
    <m/>
  </r>
  <r>
    <x v="34"/>
    <x v="2"/>
    <x v="33"/>
    <m/>
    <n v="4"/>
    <n v="198"/>
    <n v="5940"/>
    <m/>
    <m/>
    <m/>
  </r>
  <r>
    <x v="34"/>
    <x v="2"/>
    <x v="34"/>
    <n v="333620"/>
    <n v="329"/>
    <n v="18381"/>
    <n v="551430"/>
    <n v="53.78"/>
    <n v="172821"/>
    <n v="296535"/>
  </r>
  <r>
    <x v="34"/>
    <x v="3"/>
    <x v="0"/>
    <n v="23394"/>
    <n v="46"/>
    <n v="5721"/>
    <n v="171630"/>
    <n v="6.24"/>
    <n v="15637"/>
    <n v="10715"/>
  </r>
  <r>
    <x v="34"/>
    <x v="3"/>
    <x v="1"/>
    <n v="25783"/>
    <n v="23"/>
    <n v="3186"/>
    <n v="95580"/>
    <n v="13.84"/>
    <n v="14214"/>
    <n v="13226"/>
  </r>
  <r>
    <x v="34"/>
    <x v="3"/>
    <x v="2"/>
    <n v="16513"/>
    <n v="22"/>
    <n v="2832"/>
    <n v="84960"/>
    <n v="9.68"/>
    <n v="9877"/>
    <n v="8223"/>
  </r>
  <r>
    <x v="34"/>
    <x v="3"/>
    <x v="3"/>
    <n v="13061"/>
    <n v="20"/>
    <n v="1808"/>
    <n v="54240"/>
    <n v="13.15"/>
    <n v="7940"/>
    <n v="7134"/>
  </r>
  <r>
    <x v="34"/>
    <x v="3"/>
    <x v="4"/>
    <n v="15619"/>
    <n v="21"/>
    <n v="2905"/>
    <n v="87150"/>
    <n v="9.8000000000000007"/>
    <n v="6594"/>
    <n v="8537"/>
  </r>
  <r>
    <x v="34"/>
    <x v="3"/>
    <x v="5"/>
    <n v="18431"/>
    <n v="13"/>
    <n v="1353"/>
    <n v="40590"/>
    <n v="19.75"/>
    <n v="10269"/>
    <n v="8016"/>
  </r>
  <r>
    <x v="34"/>
    <x v="3"/>
    <x v="6"/>
    <n v="16942"/>
    <n v="12"/>
    <n v="1660"/>
    <n v="49800"/>
    <n v="17.23"/>
    <n v="9607"/>
    <n v="8581"/>
  </r>
  <r>
    <x v="34"/>
    <x v="3"/>
    <x v="7"/>
    <m/>
    <n v="5"/>
    <n v="848"/>
    <n v="25440"/>
    <n v="7.27"/>
    <n v="2369"/>
    <n v="1850"/>
  </r>
  <r>
    <x v="34"/>
    <x v="3"/>
    <x v="8"/>
    <n v="6411"/>
    <n v="13"/>
    <n v="1655"/>
    <n v="49650"/>
    <n v="5.66"/>
    <n v="3461"/>
    <n v="2812"/>
  </r>
  <r>
    <x v="34"/>
    <x v="3"/>
    <x v="9"/>
    <n v="7942"/>
    <n v="11"/>
    <n v="1114"/>
    <n v="33420"/>
    <n v="10.34"/>
    <n v="3710"/>
    <n v="3457"/>
  </r>
  <r>
    <x v="34"/>
    <x v="3"/>
    <x v="10"/>
    <n v="19048"/>
    <n v="19"/>
    <n v="2132"/>
    <n v="63960"/>
    <n v="13"/>
    <n v="10035"/>
    <n v="8316"/>
  </r>
  <r>
    <x v="34"/>
    <x v="3"/>
    <x v="11"/>
    <n v="4928"/>
    <n v="6"/>
    <n v="510"/>
    <n v="15300"/>
    <m/>
    <n v="3623"/>
    <m/>
  </r>
  <r>
    <x v="34"/>
    <x v="3"/>
    <x v="12"/>
    <m/>
    <n v="8"/>
    <n v="756"/>
    <n v="22680"/>
    <m/>
    <m/>
    <m/>
  </r>
  <r>
    <x v="34"/>
    <x v="3"/>
    <x v="13"/>
    <m/>
    <n v="2"/>
    <n v="255"/>
    <n v="7650"/>
    <m/>
    <m/>
    <m/>
  </r>
  <r>
    <x v="34"/>
    <x v="3"/>
    <x v="14"/>
    <n v="4387"/>
    <n v="9"/>
    <n v="861"/>
    <n v="25830"/>
    <n v="5.59"/>
    <n v="1345"/>
    <n v="1443"/>
  </r>
  <r>
    <x v="34"/>
    <x v="3"/>
    <x v="15"/>
    <n v="2699"/>
    <n v="9"/>
    <n v="1146"/>
    <n v="34380"/>
    <n v="3.95"/>
    <n v="1625"/>
    <n v="1358"/>
  </r>
  <r>
    <x v="34"/>
    <x v="3"/>
    <x v="16"/>
    <m/>
    <n v="3"/>
    <n v="393"/>
    <n v="11790"/>
    <m/>
    <m/>
    <m/>
  </r>
  <r>
    <x v="34"/>
    <x v="3"/>
    <x v="17"/>
    <s v="-"/>
    <s v="-"/>
    <s v="-"/>
    <s v="-"/>
    <s v="-"/>
    <s v="-"/>
    <s v="-"/>
  </r>
  <r>
    <x v="34"/>
    <x v="3"/>
    <x v="18"/>
    <n v="13178"/>
    <n v="18"/>
    <n v="1326"/>
    <n v="39780"/>
    <n v="16.98"/>
    <n v="8856"/>
    <n v="6755"/>
  </r>
  <r>
    <x v="34"/>
    <x v="3"/>
    <x v="19"/>
    <n v="26469"/>
    <n v="17"/>
    <n v="3572"/>
    <n v="107160"/>
    <n v="11.92"/>
    <n v="13636"/>
    <n v="12772"/>
  </r>
  <r>
    <x v="34"/>
    <x v="3"/>
    <x v="20"/>
    <n v="39508"/>
    <n v="38"/>
    <n v="4542"/>
    <n v="136260"/>
    <n v="12.56"/>
    <n v="21991"/>
    <n v="17111"/>
  </r>
  <r>
    <x v="34"/>
    <x v="3"/>
    <x v="21"/>
    <n v="6351"/>
    <n v="7"/>
    <n v="569"/>
    <n v="17070"/>
    <n v="15.18"/>
    <n v="4099"/>
    <n v="2591"/>
  </r>
  <r>
    <x v="34"/>
    <x v="3"/>
    <x v="22"/>
    <m/>
    <n v="4"/>
    <n v="524"/>
    <n v="15720"/>
    <m/>
    <m/>
    <m/>
  </r>
  <r>
    <x v="34"/>
    <x v="3"/>
    <x v="23"/>
    <n v="5272"/>
    <n v="6"/>
    <n v="750"/>
    <n v="22500"/>
    <n v="11.56"/>
    <n v="3365"/>
    <n v="2602"/>
  </r>
  <r>
    <x v="34"/>
    <x v="3"/>
    <x v="24"/>
    <n v="56830"/>
    <n v="55"/>
    <n v="6385"/>
    <n v="191550"/>
    <n v="12.87"/>
    <n v="34098"/>
    <n v="24650"/>
  </r>
  <r>
    <x v="34"/>
    <x v="3"/>
    <x v="25"/>
    <n v="21772"/>
    <n v="15"/>
    <n v="1324"/>
    <n v="39720"/>
    <n v="24.75"/>
    <n v="15324"/>
    <n v="9831"/>
  </r>
  <r>
    <x v="34"/>
    <x v="3"/>
    <x v="26"/>
    <n v="10410"/>
    <n v="6"/>
    <n v="1284"/>
    <n v="38520"/>
    <n v="15.12"/>
    <n v="6952"/>
    <n v="5826"/>
  </r>
  <r>
    <x v="34"/>
    <x v="3"/>
    <x v="27"/>
    <n v="13881"/>
    <n v="8"/>
    <n v="1563"/>
    <n v="46890"/>
    <n v="14.16"/>
    <n v="7897"/>
    <n v="6638"/>
  </r>
  <r>
    <x v="34"/>
    <x v="3"/>
    <x v="28"/>
    <m/>
    <n v="9"/>
    <n v="3864"/>
    <n v="115920"/>
    <m/>
    <m/>
    <m/>
  </r>
  <r>
    <x v="34"/>
    <x v="3"/>
    <x v="29"/>
    <n v="5308"/>
    <n v="10"/>
    <n v="2019"/>
    <n v="60570"/>
    <n v="4.5999999999999996"/>
    <n v="2423"/>
    <n v="2784"/>
  </r>
  <r>
    <x v="34"/>
    <x v="3"/>
    <x v="30"/>
    <m/>
    <n v="7"/>
    <n v="609"/>
    <n v="18270"/>
    <m/>
    <n v="7027"/>
    <m/>
  </r>
  <r>
    <x v="34"/>
    <x v="3"/>
    <x v="31"/>
    <n v="1403"/>
    <n v="5"/>
    <n v="271"/>
    <n v="8130"/>
    <n v="8.3800000000000008"/>
    <n v="1000"/>
    <n v="681"/>
  </r>
  <r>
    <x v="34"/>
    <x v="3"/>
    <x v="32"/>
    <m/>
    <n v="3"/>
    <n v="510"/>
    <n v="15300"/>
    <m/>
    <m/>
    <m/>
  </r>
  <r>
    <x v="34"/>
    <x v="3"/>
    <x v="33"/>
    <n v="5950"/>
    <n v="9"/>
    <n v="845"/>
    <n v="25350"/>
    <m/>
    <n v="3744"/>
    <m/>
  </r>
  <r>
    <x v="34"/>
    <x v="3"/>
    <x v="34"/>
    <n v="377882"/>
    <n v="404"/>
    <n v="52707"/>
    <n v="1581210"/>
    <n v="11.46"/>
    <n v="222893"/>
    <n v="181168"/>
  </r>
  <r>
    <x v="34"/>
    <x v="4"/>
    <x v="0"/>
    <n v="123201"/>
    <n v="239"/>
    <n v="9628"/>
    <n v="288840"/>
    <n v="24.21"/>
    <n v="67163"/>
    <n v="69917"/>
  </r>
  <r>
    <x v="34"/>
    <x v="4"/>
    <x v="1"/>
    <n v="473718"/>
    <n v="273"/>
    <n v="16351"/>
    <n v="490530"/>
    <n v="63.73"/>
    <n v="230463"/>
    <n v="312610"/>
  </r>
  <r>
    <x v="34"/>
    <x v="4"/>
    <x v="2"/>
    <n v="41298"/>
    <n v="101"/>
    <n v="3963"/>
    <n v="118890"/>
    <n v="19.88"/>
    <n v="25797"/>
    <n v="23632"/>
  </r>
  <r>
    <x v="34"/>
    <x v="4"/>
    <x v="3"/>
    <n v="87933"/>
    <n v="143"/>
    <n v="4553"/>
    <n v="136590"/>
    <n v="36.479999999999997"/>
    <n v="55964"/>
    <n v="49829"/>
  </r>
  <r>
    <x v="34"/>
    <x v="4"/>
    <x v="4"/>
    <n v="51634"/>
    <n v="93"/>
    <n v="4355"/>
    <n v="130650"/>
    <n v="22.31"/>
    <n v="26144"/>
    <n v="29143"/>
  </r>
  <r>
    <x v="34"/>
    <x v="4"/>
    <x v="5"/>
    <n v="160610"/>
    <n v="125"/>
    <n v="5471"/>
    <n v="164130"/>
    <n v="55.26"/>
    <n v="89916"/>
    <n v="90696"/>
  </r>
  <r>
    <x v="34"/>
    <x v="4"/>
    <x v="6"/>
    <n v="82458"/>
    <n v="101"/>
    <n v="4015"/>
    <n v="120450"/>
    <n v="40.33"/>
    <n v="49132"/>
    <n v="48572"/>
  </r>
  <r>
    <x v="34"/>
    <x v="4"/>
    <x v="7"/>
    <n v="11831"/>
    <n v="30"/>
    <n v="1162"/>
    <n v="34860"/>
    <n v="19.77"/>
    <n v="6913"/>
    <n v="6892"/>
  </r>
  <r>
    <x v="34"/>
    <x v="4"/>
    <x v="8"/>
    <n v="20194"/>
    <n v="55"/>
    <n v="2365"/>
    <n v="70950"/>
    <n v="16.16"/>
    <n v="11964"/>
    <n v="11467"/>
  </r>
  <r>
    <x v="34"/>
    <x v="4"/>
    <x v="9"/>
    <n v="34589"/>
    <n v="81"/>
    <n v="2382"/>
    <n v="71460"/>
    <n v="28.83"/>
    <n v="17852"/>
    <n v="20603"/>
  </r>
  <r>
    <x v="34"/>
    <x v="4"/>
    <x v="10"/>
    <n v="73105"/>
    <n v="118"/>
    <n v="4321"/>
    <n v="129630"/>
    <n v="32.97"/>
    <n v="39676"/>
    <n v="42734"/>
  </r>
  <r>
    <x v="34"/>
    <x v="4"/>
    <x v="11"/>
    <n v="20412"/>
    <n v="37"/>
    <n v="1512"/>
    <n v="45360"/>
    <n v="25.87"/>
    <n v="13707"/>
    <n v="11733"/>
  </r>
  <r>
    <x v="34"/>
    <x v="4"/>
    <x v="12"/>
    <n v="39332"/>
    <n v="93"/>
    <n v="2401"/>
    <n v="72030"/>
    <n v="33.1"/>
    <n v="24315"/>
    <n v="23844"/>
  </r>
  <r>
    <x v="34"/>
    <x v="4"/>
    <x v="13"/>
    <n v="14135"/>
    <n v="34"/>
    <n v="848"/>
    <n v="25440"/>
    <n v="29.15"/>
    <n v="9466"/>
    <n v="7417"/>
  </r>
  <r>
    <x v="34"/>
    <x v="4"/>
    <x v="14"/>
    <n v="16417"/>
    <n v="38"/>
    <n v="1280"/>
    <n v="38400"/>
    <n v="21.1"/>
    <n v="7254"/>
    <n v="8104"/>
  </r>
  <r>
    <x v="34"/>
    <x v="4"/>
    <x v="15"/>
    <n v="11801"/>
    <n v="46"/>
    <n v="1669"/>
    <n v="50070"/>
    <n v="12.12"/>
    <n v="7360"/>
    <n v="6067"/>
  </r>
  <r>
    <x v="34"/>
    <x v="4"/>
    <x v="16"/>
    <n v="164940"/>
    <n v="91"/>
    <n v="5153"/>
    <n v="154590"/>
    <n v="71.89"/>
    <n v="95570"/>
    <n v="111128"/>
  </r>
  <r>
    <x v="34"/>
    <x v="4"/>
    <x v="17"/>
    <n v="136515"/>
    <n v="59"/>
    <n v="4194"/>
    <n v="125820"/>
    <n v="77.040000000000006"/>
    <n v="78849"/>
    <n v="96926"/>
  </r>
  <r>
    <x v="34"/>
    <x v="4"/>
    <x v="18"/>
    <n v="53587"/>
    <n v="96"/>
    <n v="2915"/>
    <n v="87450"/>
    <n v="37.51"/>
    <n v="34921"/>
    <n v="32801"/>
  </r>
  <r>
    <x v="34"/>
    <x v="4"/>
    <x v="19"/>
    <n v="85283"/>
    <n v="143"/>
    <n v="5853"/>
    <n v="175590"/>
    <n v="28.97"/>
    <n v="45566"/>
    <n v="50871"/>
  </r>
  <r>
    <x v="34"/>
    <x v="4"/>
    <x v="20"/>
    <n v="326925"/>
    <n v="309"/>
    <n v="13112"/>
    <n v="393360"/>
    <n v="48.42"/>
    <n v="182711"/>
    <n v="190480"/>
  </r>
  <r>
    <x v="34"/>
    <x v="4"/>
    <x v="21"/>
    <n v="20851"/>
    <n v="40"/>
    <n v="1238"/>
    <n v="37140"/>
    <n v="27.54"/>
    <n v="13465"/>
    <n v="10230"/>
  </r>
  <r>
    <x v="34"/>
    <x v="4"/>
    <x v="22"/>
    <n v="33419"/>
    <n v="28"/>
    <n v="1380"/>
    <n v="41400"/>
    <n v="44.92"/>
    <n v="28924"/>
    <n v="18595"/>
  </r>
  <r>
    <x v="34"/>
    <x v="4"/>
    <x v="23"/>
    <n v="18760"/>
    <n v="45"/>
    <n v="1241"/>
    <n v="37230"/>
    <n v="28.66"/>
    <n v="11691"/>
    <n v="10669"/>
  </r>
  <r>
    <x v="34"/>
    <x v="4"/>
    <x v="24"/>
    <n v="399955"/>
    <n v="422"/>
    <n v="16971"/>
    <n v="509130"/>
    <n v="45.17"/>
    <n v="236791"/>
    <n v="229974"/>
  </r>
  <r>
    <x v="34"/>
    <x v="4"/>
    <x v="25"/>
    <n v="106056"/>
    <n v="146"/>
    <n v="4499"/>
    <n v="134970"/>
    <n v="44.58"/>
    <n v="79943"/>
    <n v="60164"/>
  </r>
  <r>
    <x v="34"/>
    <x v="4"/>
    <x v="26"/>
    <n v="31552"/>
    <n v="39"/>
    <n v="2133"/>
    <n v="63990"/>
    <n v="27.79"/>
    <n v="20948"/>
    <n v="17780"/>
  </r>
  <r>
    <x v="34"/>
    <x v="4"/>
    <x v="27"/>
    <n v="173330"/>
    <n v="97"/>
    <n v="6091"/>
    <n v="182730"/>
    <n v="53.03"/>
    <n v="81215"/>
    <n v="96894"/>
  </r>
  <r>
    <x v="34"/>
    <x v="4"/>
    <x v="28"/>
    <n v="26465"/>
    <n v="42"/>
    <n v="4543"/>
    <n v="136290"/>
    <n v="10.53"/>
    <n v="19029"/>
    <n v="14352"/>
  </r>
  <r>
    <x v="34"/>
    <x v="4"/>
    <x v="29"/>
    <n v="14456"/>
    <n v="47"/>
    <n v="2827"/>
    <n v="84810"/>
    <n v="10.199999999999999"/>
    <n v="8076"/>
    <n v="8652"/>
  </r>
  <r>
    <x v="34"/>
    <x v="4"/>
    <x v="30"/>
    <n v="70416"/>
    <n v="75"/>
    <n v="2195"/>
    <n v="65850"/>
    <n v="64.87"/>
    <n v="43159"/>
    <n v="42719"/>
  </r>
  <r>
    <x v="34"/>
    <x v="4"/>
    <x v="31"/>
    <n v="4980"/>
    <n v="26"/>
    <n v="459"/>
    <n v="13770"/>
    <n v="20.68"/>
    <n v="3128"/>
    <n v="2847"/>
  </r>
  <r>
    <x v="34"/>
    <x v="4"/>
    <x v="32"/>
    <n v="48286"/>
    <n v="30"/>
    <n v="1748"/>
    <n v="52440"/>
    <n v="57.13"/>
    <n v="26856"/>
    <n v="29959"/>
  </r>
  <r>
    <x v="34"/>
    <x v="4"/>
    <x v="33"/>
    <n v="34713"/>
    <n v="74"/>
    <n v="2014"/>
    <n v="60420"/>
    <n v="38.619999999999997"/>
    <n v="22347"/>
    <n v="23334"/>
  </r>
  <r>
    <x v="34"/>
    <x v="4"/>
    <x v="34"/>
    <n v="2476688"/>
    <n v="2935"/>
    <n v="123677"/>
    <n v="3710310"/>
    <n v="40.020000000000003"/>
    <n v="1400634"/>
    <n v="1484736"/>
  </r>
  <r>
    <x v="35"/>
    <x v="0"/>
    <x v="0"/>
    <n v="24525"/>
    <n v="30"/>
    <n v="950"/>
    <n v="29450"/>
    <n v="43.96"/>
    <n v="11775"/>
    <n v="12945"/>
  </r>
  <r>
    <x v="35"/>
    <x v="0"/>
    <x v="1"/>
    <n v="254630"/>
    <n v="56"/>
    <n v="7412"/>
    <n v="229772"/>
    <n v="67.599999999999994"/>
    <n v="130444"/>
    <n v="155335"/>
  </r>
  <r>
    <x v="35"/>
    <x v="0"/>
    <x v="2"/>
    <m/>
    <n v="9"/>
    <n v="180"/>
    <n v="5580"/>
    <m/>
    <m/>
    <m/>
  </r>
  <r>
    <x v="35"/>
    <x v="0"/>
    <x v="3"/>
    <n v="16581"/>
    <n v="27"/>
    <n v="877"/>
    <n v="27187"/>
    <n v="37.49"/>
    <n v="10868"/>
    <n v="10193"/>
  </r>
  <r>
    <x v="35"/>
    <x v="0"/>
    <x v="4"/>
    <n v="6967"/>
    <n v="9"/>
    <n v="273"/>
    <n v="8463"/>
    <n v="38.26"/>
    <n v="2623"/>
    <n v="3238"/>
  </r>
  <r>
    <x v="35"/>
    <x v="0"/>
    <x v="5"/>
    <n v="69078"/>
    <n v="20"/>
    <n v="1731"/>
    <n v="53661"/>
    <n v="68.3"/>
    <n v="39142"/>
    <n v="36651"/>
  </r>
  <r>
    <x v="35"/>
    <x v="0"/>
    <x v="6"/>
    <n v="13386"/>
    <n v="9"/>
    <n v="437"/>
    <n v="13547"/>
    <n v="43.06"/>
    <n v="7253"/>
    <n v="5834"/>
  </r>
  <r>
    <x v="35"/>
    <x v="0"/>
    <x v="7"/>
    <m/>
    <n v="4"/>
    <n v="61"/>
    <n v="1891"/>
    <m/>
    <m/>
    <m/>
  </r>
  <r>
    <x v="35"/>
    <x v="0"/>
    <x v="8"/>
    <n v="984"/>
    <n v="8"/>
    <n v="150"/>
    <n v="4650"/>
    <n v="13.7"/>
    <n v="693"/>
    <n v="637"/>
  </r>
  <r>
    <x v="35"/>
    <x v="0"/>
    <x v="9"/>
    <n v="5396"/>
    <n v="20"/>
    <n v="403"/>
    <n v="12493"/>
    <n v="32.39"/>
    <n v="3117"/>
    <n v="4047"/>
  </r>
  <r>
    <x v="35"/>
    <x v="0"/>
    <x v="10"/>
    <n v="6550"/>
    <n v="15"/>
    <n v="398"/>
    <n v="12338"/>
    <n v="30.43"/>
    <n v="3969"/>
    <n v="3755"/>
  </r>
  <r>
    <x v="35"/>
    <x v="0"/>
    <x v="11"/>
    <n v="8957"/>
    <n v="9"/>
    <n v="326"/>
    <n v="10106"/>
    <n v="42.53"/>
    <n v="5991"/>
    <n v="4298"/>
  </r>
  <r>
    <x v="35"/>
    <x v="0"/>
    <x v="12"/>
    <n v="6024"/>
    <n v="22"/>
    <n v="531"/>
    <n v="16461"/>
    <n v="27.33"/>
    <n v="3612"/>
    <n v="4498"/>
  </r>
  <r>
    <x v="35"/>
    <x v="0"/>
    <x v="13"/>
    <m/>
    <n v="5"/>
    <n v="81"/>
    <n v="2511"/>
    <m/>
    <m/>
    <m/>
  </r>
  <r>
    <x v="35"/>
    <x v="0"/>
    <x v="14"/>
    <m/>
    <n v="9"/>
    <n v="178"/>
    <n v="5518"/>
    <m/>
    <m/>
    <m/>
  </r>
  <r>
    <x v="35"/>
    <x v="0"/>
    <x v="15"/>
    <m/>
    <n v="6"/>
    <n v="51"/>
    <n v="1581"/>
    <m/>
    <m/>
    <m/>
  </r>
  <r>
    <x v="35"/>
    <x v="0"/>
    <x v="16"/>
    <n v="62218"/>
    <n v="24"/>
    <n v="2497"/>
    <n v="77407"/>
    <n v="52.94"/>
    <n v="36831"/>
    <n v="40979"/>
  </r>
  <r>
    <x v="35"/>
    <x v="0"/>
    <x v="17"/>
    <n v="60814"/>
    <n v="21"/>
    <n v="2387"/>
    <n v="73997"/>
    <n v="53.9"/>
    <n v="36102"/>
    <n v="39882"/>
  </r>
  <r>
    <x v="35"/>
    <x v="0"/>
    <x v="18"/>
    <n v="8871"/>
    <n v="12"/>
    <n v="282"/>
    <n v="8742"/>
    <n v="52.12"/>
    <n v="5779"/>
    <n v="4556"/>
  </r>
  <r>
    <x v="35"/>
    <x v="0"/>
    <x v="19"/>
    <n v="8484"/>
    <n v="19"/>
    <n v="356"/>
    <n v="11036"/>
    <n v="44.45"/>
    <n v="4437"/>
    <n v="4905"/>
  </r>
  <r>
    <x v="35"/>
    <x v="0"/>
    <x v="20"/>
    <n v="136375"/>
    <n v="72"/>
    <n v="3851"/>
    <n v="119381"/>
    <n v="63.83"/>
    <n v="83644"/>
    <n v="76205"/>
  </r>
  <r>
    <x v="35"/>
    <x v="0"/>
    <x v="21"/>
    <m/>
    <n v="7"/>
    <n v="132"/>
    <n v="4092"/>
    <m/>
    <m/>
    <m/>
  </r>
  <r>
    <x v="35"/>
    <x v="0"/>
    <x v="22"/>
    <m/>
    <n v="4"/>
    <n v="235"/>
    <n v="7285"/>
    <m/>
    <m/>
    <m/>
  </r>
  <r>
    <x v="35"/>
    <x v="0"/>
    <x v="23"/>
    <m/>
    <n v="12"/>
    <n v="178"/>
    <n v="5518"/>
    <m/>
    <m/>
    <m/>
  </r>
  <r>
    <x v="35"/>
    <x v="0"/>
    <x v="24"/>
    <n v="149936"/>
    <n v="95"/>
    <n v="4396"/>
    <n v="136276"/>
    <n v="61.38"/>
    <n v="95837"/>
    <n v="83645"/>
  </r>
  <r>
    <x v="35"/>
    <x v="0"/>
    <x v="25"/>
    <n v="34055"/>
    <n v="46"/>
    <n v="1266"/>
    <n v="39246"/>
    <n v="46.28"/>
    <n v="26596"/>
    <n v="18162"/>
  </r>
  <r>
    <x v="35"/>
    <x v="0"/>
    <x v="26"/>
    <m/>
    <n v="5"/>
    <n v="182"/>
    <n v="5642"/>
    <n v="51.7"/>
    <m/>
    <n v="2917"/>
  </r>
  <r>
    <x v="35"/>
    <x v="0"/>
    <x v="27"/>
    <n v="98422"/>
    <n v="28"/>
    <n v="2505"/>
    <n v="77655"/>
    <n v="67.260000000000005"/>
    <n v="40947"/>
    <n v="52231"/>
  </r>
  <r>
    <x v="35"/>
    <x v="0"/>
    <x v="28"/>
    <n v="8069"/>
    <n v="12"/>
    <n v="439"/>
    <n v="13609"/>
    <n v="31.34"/>
    <n v="5677"/>
    <n v="4265"/>
  </r>
  <r>
    <x v="35"/>
    <x v="0"/>
    <x v="29"/>
    <n v="2950"/>
    <n v="14"/>
    <n v="178"/>
    <n v="5518"/>
    <n v="33.44"/>
    <n v="2176"/>
    <n v="1845"/>
  </r>
  <r>
    <x v="35"/>
    <x v="0"/>
    <x v="30"/>
    <n v="20767"/>
    <n v="18"/>
    <n v="656"/>
    <n v="20336"/>
    <n v="63.77"/>
    <n v="13897"/>
    <n v="12968"/>
  </r>
  <r>
    <x v="35"/>
    <x v="0"/>
    <x v="31"/>
    <m/>
    <n v="9"/>
    <n v="86"/>
    <n v="2666"/>
    <m/>
    <m/>
    <m/>
  </r>
  <r>
    <x v="35"/>
    <x v="0"/>
    <x v="32"/>
    <n v="18277"/>
    <n v="5"/>
    <n v="519"/>
    <n v="16089"/>
    <n v="58.53"/>
    <n v="9285"/>
    <n v="9417"/>
  </r>
  <r>
    <x v="35"/>
    <x v="0"/>
    <x v="33"/>
    <n v="8411"/>
    <n v="21"/>
    <n v="451"/>
    <n v="13981"/>
    <n v="40.35"/>
    <n v="5515"/>
    <n v="5641"/>
  </r>
  <r>
    <x v="35"/>
    <x v="0"/>
    <x v="34"/>
    <n v="849915"/>
    <n v="566"/>
    <n v="27852"/>
    <n v="863412"/>
    <n v="56.62"/>
    <n v="477083"/>
    <n v="488835"/>
  </r>
  <r>
    <x v="35"/>
    <x v="1"/>
    <x v="0"/>
    <n v="68598"/>
    <n v="132"/>
    <n v="1666"/>
    <n v="51646"/>
    <n v="56.96"/>
    <n v="33186"/>
    <n v="29418"/>
  </r>
  <r>
    <x v="35"/>
    <x v="1"/>
    <x v="1"/>
    <n v="124153"/>
    <n v="172"/>
    <n v="3252"/>
    <n v="100812"/>
    <n v="58.21"/>
    <n v="57115"/>
    <n v="58685"/>
  </r>
  <r>
    <x v="35"/>
    <x v="1"/>
    <x v="2"/>
    <n v="20551"/>
    <n v="57"/>
    <n v="517"/>
    <n v="16027"/>
    <n v="53.4"/>
    <n v="11288"/>
    <n v="8558"/>
  </r>
  <r>
    <x v="35"/>
    <x v="1"/>
    <x v="3"/>
    <n v="39173"/>
    <n v="82"/>
    <n v="1301"/>
    <n v="40331"/>
    <n v="50.62"/>
    <n v="25192"/>
    <n v="20416"/>
  </r>
  <r>
    <x v="35"/>
    <x v="1"/>
    <x v="4"/>
    <n v="34021"/>
    <n v="57"/>
    <n v="884"/>
    <n v="27404"/>
    <n v="55.92"/>
    <n v="17268"/>
    <n v="15324"/>
  </r>
  <r>
    <x v="35"/>
    <x v="1"/>
    <x v="5"/>
    <n v="55679"/>
    <n v="83"/>
    <n v="1357"/>
    <n v="42067"/>
    <n v="52.97"/>
    <n v="34061"/>
    <n v="22282"/>
  </r>
  <r>
    <x v="35"/>
    <x v="1"/>
    <x v="6"/>
    <n v="48150"/>
    <n v="67"/>
    <n v="1103"/>
    <n v="34193"/>
    <n v="59.46"/>
    <n v="31454"/>
    <n v="20332"/>
  </r>
  <r>
    <x v="35"/>
    <x v="1"/>
    <x v="7"/>
    <n v="8131"/>
    <n v="20"/>
    <n v="245"/>
    <n v="7595"/>
    <n v="56.13"/>
    <n v="4562"/>
    <n v="4263"/>
  </r>
  <r>
    <x v="35"/>
    <x v="1"/>
    <x v="8"/>
    <n v="15755"/>
    <n v="30"/>
    <n v="439"/>
    <n v="13609"/>
    <n v="56.05"/>
    <n v="8729"/>
    <n v="7628"/>
  </r>
  <r>
    <x v="35"/>
    <x v="1"/>
    <x v="9"/>
    <n v="19229"/>
    <n v="45"/>
    <n v="731"/>
    <n v="22661"/>
    <n v="45.24"/>
    <n v="10641"/>
    <n v="10252"/>
  </r>
  <r>
    <x v="35"/>
    <x v="1"/>
    <x v="10"/>
    <n v="47384"/>
    <n v="69"/>
    <n v="1254"/>
    <n v="38874"/>
    <n v="57.26"/>
    <n v="25242"/>
    <n v="22260"/>
  </r>
  <r>
    <x v="35"/>
    <x v="1"/>
    <x v="11"/>
    <n v="5639"/>
    <n v="17"/>
    <n v="393"/>
    <n v="12183"/>
    <n v="22.09"/>
    <n v="2979"/>
    <n v="2691"/>
  </r>
  <r>
    <x v="35"/>
    <x v="1"/>
    <x v="12"/>
    <n v="24953"/>
    <n v="60"/>
    <n v="1004"/>
    <n v="31124"/>
    <n v="42.78"/>
    <n v="15629"/>
    <n v="13315"/>
  </r>
  <r>
    <x v="35"/>
    <x v="1"/>
    <x v="13"/>
    <n v="10493"/>
    <n v="25"/>
    <n v="462"/>
    <n v="14322"/>
    <n v="36.590000000000003"/>
    <n v="6162"/>
    <n v="5241"/>
  </r>
  <r>
    <x v="35"/>
    <x v="1"/>
    <x v="14"/>
    <n v="7343"/>
    <n v="18"/>
    <n v="199"/>
    <n v="6169"/>
    <n v="51.76"/>
    <n v="4118"/>
    <n v="3193"/>
  </r>
  <r>
    <x v="35"/>
    <x v="1"/>
    <x v="15"/>
    <n v="9146"/>
    <n v="27"/>
    <n v="259"/>
    <n v="8029"/>
    <n v="53.26"/>
    <n v="5706"/>
    <n v="4276"/>
  </r>
  <r>
    <x v="35"/>
    <x v="1"/>
    <x v="16"/>
    <n v="45368"/>
    <n v="54"/>
    <n v="1169"/>
    <n v="36239"/>
    <n v="60.19"/>
    <n v="25045"/>
    <n v="21811"/>
  </r>
  <r>
    <x v="35"/>
    <x v="1"/>
    <x v="17"/>
    <n v="29380"/>
    <n v="29"/>
    <n v="734"/>
    <n v="22754"/>
    <n v="65.03"/>
    <n v="15718"/>
    <n v="14796"/>
  </r>
  <r>
    <x v="35"/>
    <x v="1"/>
    <x v="18"/>
    <n v="24624"/>
    <n v="49"/>
    <n v="654"/>
    <n v="20274"/>
    <n v="54.61"/>
    <n v="16074"/>
    <n v="11071"/>
  </r>
  <r>
    <x v="35"/>
    <x v="1"/>
    <x v="19"/>
    <n v="45354"/>
    <n v="85"/>
    <n v="1079"/>
    <n v="33449"/>
    <n v="63.62"/>
    <n v="24165"/>
    <n v="21280"/>
  </r>
  <r>
    <x v="35"/>
    <x v="1"/>
    <x v="20"/>
    <n v="95474"/>
    <n v="161"/>
    <n v="2204"/>
    <n v="68324"/>
    <n v="60.21"/>
    <n v="51963"/>
    <n v="41139"/>
  </r>
  <r>
    <x v="35"/>
    <x v="1"/>
    <x v="21"/>
    <n v="10733"/>
    <n v="21"/>
    <n v="290"/>
    <n v="8990"/>
    <n v="48.01"/>
    <n v="6568"/>
    <n v="4316"/>
  </r>
  <r>
    <x v="35"/>
    <x v="1"/>
    <x v="22"/>
    <n v="18233"/>
    <n v="15"/>
    <n v="387"/>
    <n v="11997"/>
    <n v="66.06"/>
    <n v="14931"/>
    <n v="7925"/>
  </r>
  <r>
    <x v="35"/>
    <x v="1"/>
    <x v="23"/>
    <n v="12273"/>
    <n v="25"/>
    <n v="280"/>
    <n v="8680"/>
    <n v="70.61"/>
    <n v="7039"/>
    <n v="6129"/>
  </r>
  <r>
    <x v="35"/>
    <x v="1"/>
    <x v="24"/>
    <n v="136712"/>
    <n v="222"/>
    <n v="3161"/>
    <n v="97991"/>
    <n v="60.73"/>
    <n v="80501"/>
    <n v="59509"/>
  </r>
  <r>
    <x v="35"/>
    <x v="1"/>
    <x v="25"/>
    <n v="36599"/>
    <n v="63"/>
    <n v="866"/>
    <n v="26846"/>
    <n v="57.18"/>
    <n v="28225"/>
    <n v="15351"/>
  </r>
  <r>
    <x v="35"/>
    <x v="1"/>
    <x v="26"/>
    <n v="11899"/>
    <n v="19"/>
    <n v="252"/>
    <n v="7812"/>
    <n v="65.09"/>
    <n v="7527"/>
    <n v="5085"/>
  </r>
  <r>
    <x v="35"/>
    <x v="1"/>
    <x v="27"/>
    <n v="45978"/>
    <n v="44"/>
    <n v="773"/>
    <n v="23963"/>
    <n v="72.17"/>
    <n v="20216"/>
    <n v="17293"/>
  </r>
  <r>
    <x v="35"/>
    <x v="1"/>
    <x v="28"/>
    <n v="8016"/>
    <n v="17"/>
    <n v="190"/>
    <n v="5890"/>
    <n v="59.27"/>
    <n v="6389"/>
    <n v="3491"/>
  </r>
  <r>
    <x v="35"/>
    <x v="1"/>
    <x v="29"/>
    <n v="7458"/>
    <n v="19"/>
    <n v="201"/>
    <n v="6231"/>
    <n v="58.55"/>
    <n v="3966"/>
    <n v="3648"/>
  </r>
  <r>
    <x v="35"/>
    <x v="1"/>
    <x v="30"/>
    <n v="29970"/>
    <n v="43"/>
    <n v="629"/>
    <n v="19499"/>
    <n v="68.8"/>
    <n v="16573"/>
    <n v="13415"/>
  </r>
  <r>
    <x v="35"/>
    <x v="1"/>
    <x v="31"/>
    <n v="2404"/>
    <n v="11"/>
    <n v="83"/>
    <n v="2573"/>
    <n v="45.12"/>
    <n v="1527"/>
    <n v="1161"/>
  </r>
  <r>
    <x v="35"/>
    <x v="1"/>
    <x v="32"/>
    <n v="16407"/>
    <n v="20"/>
    <n v="311"/>
    <n v="9641"/>
    <n v="71.34"/>
    <n v="9960"/>
    <n v="6878"/>
  </r>
  <r>
    <x v="35"/>
    <x v="1"/>
    <x v="33"/>
    <n v="18053"/>
    <n v="40"/>
    <n v="520"/>
    <n v="16120"/>
    <n v="60.12"/>
    <n v="10275"/>
    <n v="9691"/>
  </r>
  <r>
    <x v="35"/>
    <x v="1"/>
    <x v="34"/>
    <n v="967238"/>
    <n v="1647"/>
    <n v="24954"/>
    <n v="773574"/>
    <n v="56.6"/>
    <n v="543771"/>
    <n v="437819"/>
  </r>
  <r>
    <x v="35"/>
    <x v="2"/>
    <x v="0"/>
    <n v="27448"/>
    <n v="31"/>
    <n v="1280"/>
    <n v="39680"/>
    <n v="54.5"/>
    <n v="11334"/>
    <n v="21624"/>
  </r>
  <r>
    <x v="35"/>
    <x v="2"/>
    <x v="1"/>
    <n v="51218"/>
    <n v="28"/>
    <n v="2635"/>
    <n v="81685"/>
    <n v="60.81"/>
    <n v="22821"/>
    <n v="49670"/>
  </r>
  <r>
    <x v="35"/>
    <x v="2"/>
    <x v="2"/>
    <n v="8262"/>
    <n v="12"/>
    <n v="396"/>
    <n v="12276"/>
    <n v="61.52"/>
    <n v="4429"/>
    <n v="7552"/>
  </r>
  <r>
    <x v="35"/>
    <x v="2"/>
    <x v="3"/>
    <n v="8208"/>
    <n v="15"/>
    <n v="588"/>
    <n v="18228"/>
    <n v="41.51"/>
    <n v="5477"/>
    <n v="7566"/>
  </r>
  <r>
    <x v="35"/>
    <x v="2"/>
    <x v="4"/>
    <n v="6333"/>
    <n v="7"/>
    <n v="301"/>
    <n v="9331"/>
    <n v="59.8"/>
    <n v="2527"/>
    <n v="5580"/>
  </r>
  <r>
    <x v="35"/>
    <x v="2"/>
    <x v="5"/>
    <n v="18198"/>
    <n v="11"/>
    <n v="1059"/>
    <n v="32829"/>
    <n v="53.5"/>
    <n v="9056"/>
    <n v="17564"/>
  </r>
  <r>
    <x v="35"/>
    <x v="2"/>
    <x v="6"/>
    <n v="13764"/>
    <n v="13"/>
    <n v="820"/>
    <n v="25420"/>
    <n v="45.1"/>
    <n v="7473"/>
    <n v="11464"/>
  </r>
  <r>
    <x v="35"/>
    <x v="2"/>
    <x v="7"/>
    <m/>
    <n v="1"/>
    <n v="20"/>
    <n v="620"/>
    <m/>
    <m/>
    <m/>
  </r>
  <r>
    <x v="35"/>
    <x v="2"/>
    <x v="8"/>
    <n v="2247"/>
    <n v="4"/>
    <n v="121"/>
    <n v="3751"/>
    <n v="51.24"/>
    <n v="1088"/>
    <n v="1922"/>
  </r>
  <r>
    <x v="35"/>
    <x v="2"/>
    <x v="9"/>
    <n v="3049"/>
    <n v="7"/>
    <n v="196"/>
    <n v="6076"/>
    <n v="44.9"/>
    <n v="1270"/>
    <n v="2728"/>
  </r>
  <r>
    <x v="35"/>
    <x v="2"/>
    <x v="10"/>
    <n v="9777"/>
    <n v="13"/>
    <n v="528"/>
    <n v="16368"/>
    <n v="59.16"/>
    <n v="4156"/>
    <n v="9684"/>
  </r>
  <r>
    <x v="35"/>
    <x v="2"/>
    <x v="11"/>
    <n v="2341"/>
    <n v="7"/>
    <n v="401"/>
    <n v="12431"/>
    <n v="18.05"/>
    <n v="1276"/>
    <n v="2244"/>
  </r>
  <r>
    <x v="35"/>
    <x v="2"/>
    <x v="12"/>
    <m/>
    <n v="4"/>
    <n v="123"/>
    <n v="3813"/>
    <m/>
    <m/>
    <m/>
  </r>
  <r>
    <x v="35"/>
    <x v="2"/>
    <x v="13"/>
    <m/>
    <n v="2"/>
    <n v="50"/>
    <n v="1550"/>
    <m/>
    <m/>
    <m/>
  </r>
  <r>
    <x v="35"/>
    <x v="2"/>
    <x v="14"/>
    <m/>
    <n v="2"/>
    <n v="42"/>
    <n v="1302"/>
    <m/>
    <m/>
    <m/>
  </r>
  <r>
    <x v="35"/>
    <x v="2"/>
    <x v="15"/>
    <m/>
    <n v="4"/>
    <n v="213"/>
    <n v="6603"/>
    <m/>
    <m/>
    <m/>
  </r>
  <r>
    <x v="35"/>
    <x v="2"/>
    <x v="16"/>
    <m/>
    <n v="10"/>
    <n v="1125"/>
    <n v="34875"/>
    <m/>
    <m/>
    <m/>
  </r>
  <r>
    <x v="35"/>
    <x v="2"/>
    <x v="17"/>
    <n v="27752"/>
    <n v="9"/>
    <n v="1103"/>
    <n v="34193"/>
    <n v="69.09"/>
    <n v="14741"/>
    <n v="23625"/>
  </r>
  <r>
    <x v="35"/>
    <x v="2"/>
    <x v="18"/>
    <n v="12561"/>
    <n v="19"/>
    <n v="695"/>
    <n v="21545"/>
    <n v="53.61"/>
    <n v="7626"/>
    <n v="11551"/>
  </r>
  <r>
    <x v="35"/>
    <x v="2"/>
    <x v="19"/>
    <n v="21623"/>
    <n v="25"/>
    <n v="951"/>
    <n v="29481"/>
    <n v="65.55"/>
    <n v="11406"/>
    <n v="19325"/>
  </r>
  <r>
    <x v="35"/>
    <x v="2"/>
    <x v="20"/>
    <n v="54261"/>
    <n v="40"/>
    <n v="2572"/>
    <n v="79732"/>
    <n v="57.78"/>
    <n v="29132"/>
    <n v="46070"/>
  </r>
  <r>
    <x v="35"/>
    <x v="2"/>
    <x v="21"/>
    <m/>
    <n v="5"/>
    <n v="247"/>
    <n v="7657"/>
    <m/>
    <m/>
    <m/>
  </r>
  <r>
    <x v="35"/>
    <x v="2"/>
    <x v="22"/>
    <n v="6981"/>
    <n v="4"/>
    <n v="247"/>
    <n v="7657"/>
    <n v="71.91"/>
    <n v="5209"/>
    <n v="5506"/>
  </r>
  <r>
    <x v="35"/>
    <x v="2"/>
    <x v="23"/>
    <m/>
    <n v="3"/>
    <n v="47"/>
    <n v="1457"/>
    <m/>
    <m/>
    <m/>
  </r>
  <r>
    <x v="35"/>
    <x v="2"/>
    <x v="24"/>
    <n v="64255"/>
    <n v="52"/>
    <n v="3113"/>
    <n v="96503"/>
    <n v="55.86"/>
    <n v="36338"/>
    <n v="53910"/>
  </r>
  <r>
    <x v="35"/>
    <x v="2"/>
    <x v="25"/>
    <n v="24245"/>
    <n v="22"/>
    <n v="1043"/>
    <n v="32333"/>
    <n v="61.39"/>
    <n v="17561"/>
    <n v="19848"/>
  </r>
  <r>
    <x v="35"/>
    <x v="2"/>
    <x v="26"/>
    <m/>
    <n v="7"/>
    <n v="389"/>
    <n v="12059"/>
    <n v="45.65"/>
    <m/>
    <n v="5505"/>
  </r>
  <r>
    <x v="35"/>
    <x v="2"/>
    <x v="27"/>
    <n v="33994"/>
    <n v="18"/>
    <n v="1284"/>
    <n v="39804"/>
    <n v="81.83"/>
    <n v="15873"/>
    <n v="32570"/>
  </r>
  <r>
    <x v="35"/>
    <x v="2"/>
    <x v="28"/>
    <m/>
    <n v="3"/>
    <n v="44"/>
    <n v="1364"/>
    <m/>
    <m/>
    <m/>
  </r>
  <r>
    <x v="35"/>
    <x v="2"/>
    <x v="29"/>
    <n v="2432"/>
    <n v="5"/>
    <n v="448"/>
    <n v="13888"/>
    <n v="14.29"/>
    <n v="1051"/>
    <n v="1985"/>
  </r>
  <r>
    <x v="35"/>
    <x v="2"/>
    <x v="30"/>
    <n v="7997"/>
    <n v="7"/>
    <n v="301"/>
    <n v="9331"/>
    <n v="80.599999999999994"/>
    <n v="4630"/>
    <n v="7521"/>
  </r>
  <r>
    <x v="35"/>
    <x v="2"/>
    <x v="31"/>
    <m/>
    <n v="2"/>
    <n v="47"/>
    <n v="1457"/>
    <m/>
    <m/>
    <m/>
  </r>
  <r>
    <x v="35"/>
    <x v="2"/>
    <x v="32"/>
    <m/>
    <n v="3"/>
    <n v="426"/>
    <n v="13206"/>
    <m/>
    <m/>
    <m/>
  </r>
  <r>
    <x v="35"/>
    <x v="2"/>
    <x v="33"/>
    <m/>
    <n v="4"/>
    <n v="198"/>
    <n v="6138"/>
    <m/>
    <m/>
    <m/>
  </r>
  <r>
    <x v="35"/>
    <x v="2"/>
    <x v="34"/>
    <n v="373491"/>
    <n v="338"/>
    <n v="18837"/>
    <n v="583947"/>
    <n v="57.12"/>
    <n v="196025"/>
    <n v="333565"/>
  </r>
  <r>
    <x v="35"/>
    <x v="3"/>
    <x v="0"/>
    <n v="92996"/>
    <n v="48"/>
    <n v="6082"/>
    <n v="188542"/>
    <n v="20.100000000000001"/>
    <n v="42617"/>
    <n v="37900"/>
  </r>
  <r>
    <x v="35"/>
    <x v="3"/>
    <x v="1"/>
    <n v="56815"/>
    <n v="23"/>
    <n v="3186"/>
    <n v="98766"/>
    <n v="26.5"/>
    <n v="22131"/>
    <n v="26177"/>
  </r>
  <r>
    <x v="35"/>
    <x v="3"/>
    <x v="2"/>
    <n v="61326"/>
    <n v="23"/>
    <n v="2879"/>
    <n v="89249"/>
    <n v="31.13"/>
    <n v="24885"/>
    <n v="27782"/>
  </r>
  <r>
    <x v="35"/>
    <x v="3"/>
    <x v="3"/>
    <n v="19285"/>
    <n v="20"/>
    <n v="1808"/>
    <n v="56048"/>
    <n v="15.83"/>
    <n v="10387"/>
    <n v="8875"/>
  </r>
  <r>
    <x v="35"/>
    <x v="3"/>
    <x v="4"/>
    <n v="41208"/>
    <n v="21"/>
    <n v="2905"/>
    <n v="90055"/>
    <n v="21.51"/>
    <n v="13276"/>
    <n v="19372"/>
  </r>
  <r>
    <x v="35"/>
    <x v="3"/>
    <x v="5"/>
    <n v="34780"/>
    <n v="13"/>
    <n v="1353"/>
    <n v="41943"/>
    <n v="34.31"/>
    <n v="16161"/>
    <n v="14390"/>
  </r>
  <r>
    <x v="35"/>
    <x v="3"/>
    <x v="6"/>
    <n v="30732"/>
    <n v="12"/>
    <n v="1660"/>
    <n v="51460"/>
    <n v="27.77"/>
    <n v="13626"/>
    <n v="14288"/>
  </r>
  <r>
    <x v="35"/>
    <x v="3"/>
    <x v="7"/>
    <n v="21921"/>
    <n v="5"/>
    <n v="1018"/>
    <n v="31558"/>
    <n v="20.38"/>
    <m/>
    <n v="6432"/>
  </r>
  <r>
    <x v="35"/>
    <x v="3"/>
    <x v="8"/>
    <n v="26937"/>
    <n v="13"/>
    <n v="1679"/>
    <n v="52049"/>
    <n v="18.95"/>
    <n v="10801"/>
    <n v="9865"/>
  </r>
  <r>
    <x v="35"/>
    <x v="3"/>
    <x v="9"/>
    <n v="17198"/>
    <n v="11"/>
    <n v="1114"/>
    <n v="34534"/>
    <n v="21.42"/>
    <n v="6829"/>
    <n v="7397"/>
  </r>
  <r>
    <x v="35"/>
    <x v="3"/>
    <x v="10"/>
    <n v="45577"/>
    <n v="19"/>
    <n v="2132"/>
    <n v="66092"/>
    <n v="26.41"/>
    <n v="20806"/>
    <n v="17458"/>
  </r>
  <r>
    <x v="35"/>
    <x v="3"/>
    <x v="11"/>
    <n v="5705"/>
    <n v="6"/>
    <n v="510"/>
    <n v="15810"/>
    <m/>
    <n v="4227"/>
    <m/>
  </r>
  <r>
    <x v="35"/>
    <x v="3"/>
    <x v="12"/>
    <m/>
    <n v="7"/>
    <n v="654"/>
    <n v="20274"/>
    <m/>
    <m/>
    <m/>
  </r>
  <r>
    <x v="35"/>
    <x v="3"/>
    <x v="13"/>
    <m/>
    <n v="2"/>
    <n v="255"/>
    <n v="7905"/>
    <m/>
    <m/>
    <m/>
  </r>
  <r>
    <x v="35"/>
    <x v="3"/>
    <x v="14"/>
    <n v="10937"/>
    <n v="9"/>
    <n v="861"/>
    <n v="26691"/>
    <n v="12.01"/>
    <n v="4825"/>
    <n v="3205"/>
  </r>
  <r>
    <x v="35"/>
    <x v="3"/>
    <x v="15"/>
    <n v="9158"/>
    <n v="9"/>
    <n v="1146"/>
    <n v="35526"/>
    <n v="10.29"/>
    <n v="4727"/>
    <n v="3657"/>
  </r>
  <r>
    <x v="35"/>
    <x v="3"/>
    <x v="16"/>
    <m/>
    <n v="3"/>
    <n v="393"/>
    <n v="12183"/>
    <m/>
    <m/>
    <m/>
  </r>
  <r>
    <x v="35"/>
    <x v="3"/>
    <x v="17"/>
    <s v="-"/>
    <s v="-"/>
    <s v="-"/>
    <s v="-"/>
    <s v="-"/>
    <s v="-"/>
    <s v="-"/>
  </r>
  <r>
    <x v="35"/>
    <x v="3"/>
    <x v="18"/>
    <n v="27867"/>
    <n v="17"/>
    <n v="1316"/>
    <n v="40796"/>
    <n v="29.12"/>
    <n v="15870"/>
    <n v="11878"/>
  </r>
  <r>
    <x v="35"/>
    <x v="3"/>
    <x v="19"/>
    <n v="79437"/>
    <n v="18"/>
    <n v="3778"/>
    <n v="117118"/>
    <n v="26.79"/>
    <n v="32838"/>
    <n v="31376"/>
  </r>
  <r>
    <x v="35"/>
    <x v="3"/>
    <x v="20"/>
    <n v="77770"/>
    <n v="38"/>
    <n v="4542"/>
    <n v="140802"/>
    <n v="20.77"/>
    <n v="34737"/>
    <n v="29239"/>
  </r>
  <r>
    <x v="35"/>
    <x v="3"/>
    <x v="21"/>
    <n v="10455"/>
    <n v="7"/>
    <n v="569"/>
    <n v="17639"/>
    <n v="21.97"/>
    <n v="6088"/>
    <n v="3876"/>
  </r>
  <r>
    <x v="35"/>
    <x v="3"/>
    <x v="22"/>
    <m/>
    <n v="4"/>
    <n v="524"/>
    <n v="16244"/>
    <m/>
    <m/>
    <m/>
  </r>
  <r>
    <x v="35"/>
    <x v="3"/>
    <x v="23"/>
    <n v="9886"/>
    <n v="6"/>
    <n v="750"/>
    <n v="23250"/>
    <n v="20.83"/>
    <n v="5156"/>
    <n v="4843"/>
  </r>
  <r>
    <x v="35"/>
    <x v="3"/>
    <x v="24"/>
    <n v="112240"/>
    <n v="55"/>
    <n v="6385"/>
    <n v="197935"/>
    <n v="21.8"/>
    <n v="53482"/>
    <n v="43141"/>
  </r>
  <r>
    <x v="35"/>
    <x v="3"/>
    <x v="25"/>
    <n v="35529"/>
    <n v="15"/>
    <n v="1328"/>
    <n v="41168"/>
    <n v="33.520000000000003"/>
    <n v="24493"/>
    <n v="13801"/>
  </r>
  <r>
    <x v="35"/>
    <x v="3"/>
    <x v="26"/>
    <n v="25847"/>
    <n v="6"/>
    <n v="1284"/>
    <n v="39804"/>
    <n v="30.96"/>
    <n v="16796"/>
    <n v="12324"/>
  </r>
  <r>
    <x v="35"/>
    <x v="3"/>
    <x v="27"/>
    <n v="28227"/>
    <n v="8"/>
    <n v="1563"/>
    <n v="48453"/>
    <n v="27.87"/>
    <n v="13111"/>
    <n v="13503"/>
  </r>
  <r>
    <x v="35"/>
    <x v="3"/>
    <x v="28"/>
    <m/>
    <n v="9"/>
    <n v="3864"/>
    <n v="119784"/>
    <m/>
    <m/>
    <m/>
  </r>
  <r>
    <x v="35"/>
    <x v="3"/>
    <x v="29"/>
    <n v="23342"/>
    <n v="10"/>
    <n v="2019"/>
    <n v="62589"/>
    <n v="15.07"/>
    <n v="7555"/>
    <n v="9430"/>
  </r>
  <r>
    <x v="35"/>
    <x v="3"/>
    <x v="30"/>
    <n v="18620"/>
    <n v="7"/>
    <n v="609"/>
    <n v="18879"/>
    <n v="44.06"/>
    <n v="10773"/>
    <n v="8318"/>
  </r>
  <r>
    <x v="35"/>
    <x v="3"/>
    <x v="31"/>
    <n v="3111"/>
    <n v="5"/>
    <n v="271"/>
    <n v="8401"/>
    <n v="17.78"/>
    <n v="2043"/>
    <n v="1494"/>
  </r>
  <r>
    <x v="35"/>
    <x v="3"/>
    <x v="32"/>
    <m/>
    <n v="3"/>
    <n v="510"/>
    <n v="15810"/>
    <m/>
    <m/>
    <m/>
  </r>
  <r>
    <x v="35"/>
    <x v="3"/>
    <x v="33"/>
    <n v="9896"/>
    <n v="9"/>
    <n v="845"/>
    <n v="26195"/>
    <m/>
    <n v="5421"/>
    <m/>
  </r>
  <r>
    <x v="35"/>
    <x v="3"/>
    <x v="34"/>
    <n v="894632"/>
    <n v="406"/>
    <n v="53407"/>
    <n v="1655617"/>
    <n v="22.55"/>
    <n v="416555"/>
    <n v="373413"/>
  </r>
  <r>
    <x v="35"/>
    <x v="4"/>
    <x v="0"/>
    <n v="213567"/>
    <n v="241"/>
    <n v="9978"/>
    <n v="309318"/>
    <n v="32.94"/>
    <n v="98911"/>
    <n v="101887"/>
  </r>
  <r>
    <x v="35"/>
    <x v="4"/>
    <x v="1"/>
    <n v="486817"/>
    <n v="279"/>
    <n v="16485"/>
    <n v="511035"/>
    <n v="56.72"/>
    <n v="232511"/>
    <n v="289866"/>
  </r>
  <r>
    <x v="35"/>
    <x v="4"/>
    <x v="2"/>
    <n v="93482"/>
    <n v="101"/>
    <n v="3972"/>
    <n v="123132"/>
    <n v="37.130000000000003"/>
    <n v="43388"/>
    <n v="45714"/>
  </r>
  <r>
    <x v="35"/>
    <x v="4"/>
    <x v="3"/>
    <n v="83247"/>
    <n v="144"/>
    <n v="4574"/>
    <n v="141794"/>
    <n v="33.18"/>
    <n v="51924"/>
    <n v="47050"/>
  </r>
  <r>
    <x v="35"/>
    <x v="4"/>
    <x v="4"/>
    <n v="88529"/>
    <n v="94"/>
    <n v="4363"/>
    <n v="135253"/>
    <n v="32.17"/>
    <n v="35694"/>
    <n v="43514"/>
  </r>
  <r>
    <x v="35"/>
    <x v="4"/>
    <x v="5"/>
    <n v="177735"/>
    <n v="127"/>
    <n v="5500"/>
    <n v="170500"/>
    <n v="53.31"/>
    <n v="98420"/>
    <n v="90887"/>
  </r>
  <r>
    <x v="35"/>
    <x v="4"/>
    <x v="6"/>
    <n v="106031"/>
    <n v="101"/>
    <n v="4020"/>
    <n v="124620"/>
    <n v="41.66"/>
    <n v="59806"/>
    <n v="51918"/>
  </r>
  <r>
    <x v="35"/>
    <x v="4"/>
    <x v="7"/>
    <n v="31282"/>
    <n v="30"/>
    <n v="1344"/>
    <n v="41664"/>
    <n v="28.03"/>
    <n v="14433"/>
    <n v="11680"/>
  </r>
  <r>
    <x v="35"/>
    <x v="4"/>
    <x v="8"/>
    <n v="45924"/>
    <n v="55"/>
    <n v="2389"/>
    <n v="74059"/>
    <n v="27.08"/>
    <n v="21312"/>
    <n v="20052"/>
  </r>
  <r>
    <x v="35"/>
    <x v="4"/>
    <x v="9"/>
    <n v="44872"/>
    <n v="83"/>
    <n v="2444"/>
    <n v="75764"/>
    <n v="32.24"/>
    <n v="21857"/>
    <n v="24423"/>
  </r>
  <r>
    <x v="35"/>
    <x v="4"/>
    <x v="10"/>
    <n v="109288"/>
    <n v="116"/>
    <n v="4312"/>
    <n v="133672"/>
    <n v="39.770000000000003"/>
    <n v="54173"/>
    <n v="53158"/>
  </r>
  <r>
    <x v="35"/>
    <x v="4"/>
    <x v="11"/>
    <n v="22642"/>
    <n v="39"/>
    <n v="1630"/>
    <n v="50530"/>
    <n v="23.61"/>
    <n v="14473"/>
    <n v="11931"/>
  </r>
  <r>
    <x v="35"/>
    <x v="4"/>
    <x v="12"/>
    <n v="37967"/>
    <n v="93"/>
    <n v="2312"/>
    <n v="71672"/>
    <n v="28.98"/>
    <n v="22477"/>
    <n v="20771"/>
  </r>
  <r>
    <x v="35"/>
    <x v="4"/>
    <x v="13"/>
    <n v="15681"/>
    <n v="34"/>
    <n v="848"/>
    <n v="26288"/>
    <n v="29"/>
    <n v="9855"/>
    <n v="7624"/>
  </r>
  <r>
    <x v="35"/>
    <x v="4"/>
    <x v="14"/>
    <n v="23284"/>
    <n v="38"/>
    <n v="1280"/>
    <n v="39680"/>
    <n v="22.22"/>
    <n v="11003"/>
    <n v="8817"/>
  </r>
  <r>
    <x v="35"/>
    <x v="4"/>
    <x v="15"/>
    <n v="20172"/>
    <n v="46"/>
    <n v="1669"/>
    <n v="51739"/>
    <n v="18.66"/>
    <n v="11100"/>
    <n v="9654"/>
  </r>
  <r>
    <x v="35"/>
    <x v="4"/>
    <x v="16"/>
    <n v="148281"/>
    <n v="91"/>
    <n v="5184"/>
    <n v="160704"/>
    <n v="57.17"/>
    <n v="84438"/>
    <n v="91869"/>
  </r>
  <r>
    <x v="35"/>
    <x v="4"/>
    <x v="17"/>
    <n v="117946"/>
    <n v="59"/>
    <n v="4224"/>
    <n v="130944"/>
    <n v="59.8"/>
    <n v="66561"/>
    <n v="78302"/>
  </r>
  <r>
    <x v="35"/>
    <x v="4"/>
    <x v="18"/>
    <n v="73923"/>
    <n v="97"/>
    <n v="2947"/>
    <n v="91357"/>
    <n v="42.75"/>
    <n v="45349"/>
    <n v="39056"/>
  </r>
  <r>
    <x v="35"/>
    <x v="4"/>
    <x v="19"/>
    <n v="154897"/>
    <n v="147"/>
    <n v="6164"/>
    <n v="191084"/>
    <n v="40.24"/>
    <n v="72845"/>
    <n v="76886"/>
  </r>
  <r>
    <x v="35"/>
    <x v="4"/>
    <x v="20"/>
    <n v="363880"/>
    <n v="311"/>
    <n v="13169"/>
    <n v="408239"/>
    <n v="47.19"/>
    <n v="199477"/>
    <n v="192653"/>
  </r>
  <r>
    <x v="35"/>
    <x v="4"/>
    <x v="21"/>
    <n v="26477"/>
    <n v="40"/>
    <n v="1238"/>
    <n v="38378"/>
    <n v="29.58"/>
    <n v="16321"/>
    <n v="11354"/>
  </r>
  <r>
    <x v="35"/>
    <x v="4"/>
    <x v="22"/>
    <n v="47993"/>
    <n v="27"/>
    <n v="1393"/>
    <n v="43183"/>
    <n v="53.83"/>
    <n v="36238"/>
    <n v="23245"/>
  </r>
  <r>
    <x v="35"/>
    <x v="4"/>
    <x v="23"/>
    <n v="24793"/>
    <n v="46"/>
    <n v="1255"/>
    <n v="38905"/>
    <n v="33.299999999999997"/>
    <n v="14123"/>
    <n v="12954"/>
  </r>
  <r>
    <x v="35"/>
    <x v="4"/>
    <x v="24"/>
    <n v="463143"/>
    <n v="424"/>
    <n v="17055"/>
    <n v="528705"/>
    <n v="45.43"/>
    <n v="266159"/>
    <n v="240205"/>
  </r>
  <r>
    <x v="35"/>
    <x v="4"/>
    <x v="25"/>
    <n v="130428"/>
    <n v="146"/>
    <n v="4503"/>
    <n v="139593"/>
    <n v="48.11"/>
    <n v="96874"/>
    <n v="67163"/>
  </r>
  <r>
    <x v="35"/>
    <x v="4"/>
    <x v="26"/>
    <n v="50404"/>
    <n v="37"/>
    <n v="2107"/>
    <n v="65317"/>
    <n v="39.549999999999997"/>
    <n v="32596"/>
    <n v="25832"/>
  </r>
  <r>
    <x v="35"/>
    <x v="4"/>
    <x v="27"/>
    <n v="206621"/>
    <n v="98"/>
    <n v="6125"/>
    <n v="189875"/>
    <n v="60.88"/>
    <n v="90147"/>
    <n v="115597"/>
  </r>
  <r>
    <x v="35"/>
    <x v="4"/>
    <x v="28"/>
    <n v="37878"/>
    <n v="41"/>
    <n v="4537"/>
    <n v="140647"/>
    <n v="12.42"/>
    <n v="23171"/>
    <n v="17469"/>
  </r>
  <r>
    <x v="35"/>
    <x v="4"/>
    <x v="29"/>
    <n v="36182"/>
    <n v="48"/>
    <n v="2846"/>
    <n v="88226"/>
    <n v="19.16"/>
    <n v="14748"/>
    <n v="16908"/>
  </r>
  <r>
    <x v="35"/>
    <x v="4"/>
    <x v="30"/>
    <n v="77353"/>
    <n v="75"/>
    <n v="2195"/>
    <n v="68045"/>
    <n v="62.05"/>
    <n v="45873"/>
    <n v="42222"/>
  </r>
  <r>
    <x v="35"/>
    <x v="4"/>
    <x v="31"/>
    <n v="7421"/>
    <n v="27"/>
    <n v="487"/>
    <n v="15097"/>
    <n v="27.3"/>
    <n v="4737"/>
    <n v="4122"/>
  </r>
  <r>
    <x v="35"/>
    <x v="4"/>
    <x v="32"/>
    <n v="58988"/>
    <n v="31"/>
    <n v="1766"/>
    <n v="54746"/>
    <n v="58.69"/>
    <n v="31636"/>
    <n v="32128"/>
  </r>
  <r>
    <x v="35"/>
    <x v="4"/>
    <x v="33"/>
    <n v="39240"/>
    <n v="74"/>
    <n v="2014"/>
    <n v="62434"/>
    <n v="40.409999999999997"/>
    <n v="23526"/>
    <n v="25229"/>
  </r>
  <r>
    <x v="35"/>
    <x v="4"/>
    <x v="34"/>
    <n v="3085276"/>
    <n v="2957"/>
    <n v="125050"/>
    <n v="3876550"/>
    <n v="42.14"/>
    <n v="1633434"/>
    <n v="1633631"/>
  </r>
  <r>
    <x v="36"/>
    <x v="0"/>
    <x v="0"/>
    <n v="30437"/>
    <n v="30"/>
    <n v="950"/>
    <n v="29450"/>
    <n v="54.01"/>
    <n v="14061"/>
    <n v="15907"/>
  </r>
  <r>
    <x v="36"/>
    <x v="0"/>
    <x v="1"/>
    <n v="263028"/>
    <n v="57"/>
    <n v="7474"/>
    <n v="231694"/>
    <n v="69.62"/>
    <n v="127800"/>
    <n v="161299"/>
  </r>
  <r>
    <x v="36"/>
    <x v="0"/>
    <x v="2"/>
    <m/>
    <n v="9"/>
    <n v="181"/>
    <n v="5611"/>
    <m/>
    <m/>
    <m/>
  </r>
  <r>
    <x v="36"/>
    <x v="0"/>
    <x v="3"/>
    <n v="16953"/>
    <n v="27"/>
    <n v="877"/>
    <n v="27187"/>
    <n v="34.33"/>
    <n v="10872"/>
    <n v="9333"/>
  </r>
  <r>
    <x v="36"/>
    <x v="0"/>
    <x v="4"/>
    <n v="9847"/>
    <n v="9"/>
    <n v="273"/>
    <n v="8463"/>
    <n v="48.87"/>
    <n v="3107"/>
    <n v="4136"/>
  </r>
  <r>
    <x v="36"/>
    <x v="0"/>
    <x v="5"/>
    <n v="77573"/>
    <n v="20"/>
    <n v="1731"/>
    <n v="53661"/>
    <n v="73.81"/>
    <n v="42527"/>
    <n v="39606"/>
  </r>
  <r>
    <x v="36"/>
    <x v="0"/>
    <x v="6"/>
    <n v="15502"/>
    <n v="9"/>
    <n v="425"/>
    <n v="13175"/>
    <n v="53.67"/>
    <n v="7790"/>
    <n v="7071"/>
  </r>
  <r>
    <x v="36"/>
    <x v="0"/>
    <x v="7"/>
    <m/>
    <n v="4"/>
    <n v="61"/>
    <n v="1891"/>
    <m/>
    <m/>
    <m/>
  </r>
  <r>
    <x v="36"/>
    <x v="0"/>
    <x v="8"/>
    <n v="1125"/>
    <n v="8"/>
    <n v="150"/>
    <n v="4650"/>
    <n v="16.8"/>
    <n v="795"/>
    <n v="781"/>
  </r>
  <r>
    <x v="36"/>
    <x v="0"/>
    <x v="9"/>
    <n v="7327"/>
    <n v="19"/>
    <n v="390"/>
    <n v="12090"/>
    <n v="37.76"/>
    <n v="3910"/>
    <n v="4565"/>
  </r>
  <r>
    <x v="36"/>
    <x v="0"/>
    <x v="10"/>
    <n v="9921"/>
    <n v="15"/>
    <n v="398"/>
    <n v="12338"/>
    <n v="51.57"/>
    <n v="5851"/>
    <n v="6363"/>
  </r>
  <r>
    <x v="36"/>
    <x v="0"/>
    <x v="11"/>
    <n v="10181"/>
    <n v="9"/>
    <n v="326"/>
    <n v="10106"/>
    <n v="48.5"/>
    <n v="6841"/>
    <n v="4901"/>
  </r>
  <r>
    <x v="36"/>
    <x v="0"/>
    <x v="12"/>
    <n v="6415"/>
    <n v="23"/>
    <n v="544"/>
    <n v="16864"/>
    <n v="26.66"/>
    <n v="3590"/>
    <n v="4496"/>
  </r>
  <r>
    <x v="36"/>
    <x v="0"/>
    <x v="13"/>
    <m/>
    <n v="5"/>
    <n v="81"/>
    <n v="2511"/>
    <m/>
    <m/>
    <m/>
  </r>
  <r>
    <x v="36"/>
    <x v="0"/>
    <x v="14"/>
    <m/>
    <n v="8"/>
    <n v="174"/>
    <n v="5394"/>
    <m/>
    <m/>
    <m/>
  </r>
  <r>
    <x v="36"/>
    <x v="0"/>
    <x v="15"/>
    <m/>
    <n v="4"/>
    <n v="31"/>
    <n v="961"/>
    <m/>
    <m/>
    <m/>
  </r>
  <r>
    <x v="36"/>
    <x v="0"/>
    <x v="16"/>
    <n v="67549"/>
    <n v="24"/>
    <n v="2497"/>
    <n v="77407"/>
    <n v="54.42"/>
    <n v="36833"/>
    <n v="42128"/>
  </r>
  <r>
    <x v="36"/>
    <x v="0"/>
    <x v="17"/>
    <n v="65077"/>
    <n v="21"/>
    <n v="2387"/>
    <n v="73997"/>
    <n v="54.77"/>
    <n v="35491"/>
    <n v="40530"/>
  </r>
  <r>
    <x v="36"/>
    <x v="0"/>
    <x v="18"/>
    <n v="11067"/>
    <n v="12"/>
    <n v="282"/>
    <n v="8742"/>
    <n v="62.18"/>
    <n v="7395"/>
    <n v="5436"/>
  </r>
  <r>
    <x v="36"/>
    <x v="0"/>
    <x v="19"/>
    <n v="11522"/>
    <n v="19"/>
    <n v="356"/>
    <n v="11036"/>
    <n v="54.3"/>
    <n v="5880"/>
    <n v="5993"/>
  </r>
  <r>
    <x v="36"/>
    <x v="0"/>
    <x v="20"/>
    <n v="144237"/>
    <n v="69"/>
    <n v="3850"/>
    <n v="119350"/>
    <n v="69.56"/>
    <n v="85047"/>
    <n v="83025"/>
  </r>
  <r>
    <x v="36"/>
    <x v="0"/>
    <x v="21"/>
    <m/>
    <n v="7"/>
    <n v="132"/>
    <n v="4092"/>
    <m/>
    <m/>
    <m/>
  </r>
  <r>
    <x v="36"/>
    <x v="0"/>
    <x v="22"/>
    <m/>
    <n v="3"/>
    <n v="231"/>
    <n v="7161"/>
    <m/>
    <m/>
    <m/>
  </r>
  <r>
    <x v="36"/>
    <x v="0"/>
    <x v="23"/>
    <m/>
    <n v="12"/>
    <n v="178"/>
    <n v="5518"/>
    <m/>
    <m/>
    <m/>
  </r>
  <r>
    <x v="36"/>
    <x v="0"/>
    <x v="24"/>
    <n v="158362"/>
    <n v="91"/>
    <n v="4391"/>
    <n v="136121"/>
    <n v="66.930000000000007"/>
    <n v="97127"/>
    <n v="91109"/>
  </r>
  <r>
    <x v="36"/>
    <x v="0"/>
    <x v="25"/>
    <n v="43308"/>
    <n v="46"/>
    <n v="1271"/>
    <n v="39401"/>
    <n v="59.32"/>
    <n v="33299"/>
    <n v="23374"/>
  </r>
  <r>
    <x v="36"/>
    <x v="0"/>
    <x v="26"/>
    <n v="6563"/>
    <n v="5"/>
    <n v="182"/>
    <n v="5642"/>
    <n v="55.67"/>
    <m/>
    <n v="3141"/>
  </r>
  <r>
    <x v="36"/>
    <x v="0"/>
    <x v="27"/>
    <n v="108574"/>
    <n v="28"/>
    <n v="2505"/>
    <n v="77655"/>
    <n v="70.55"/>
    <n v="48515"/>
    <n v="54789"/>
  </r>
  <r>
    <x v="36"/>
    <x v="0"/>
    <x v="28"/>
    <n v="8230"/>
    <n v="11"/>
    <n v="429"/>
    <n v="13299"/>
    <n v="33.590000000000003"/>
    <n v="5892"/>
    <n v="4467"/>
  </r>
  <r>
    <x v="36"/>
    <x v="0"/>
    <x v="29"/>
    <n v="3261"/>
    <n v="14"/>
    <n v="178"/>
    <n v="5518"/>
    <n v="35.14"/>
    <n v="2463"/>
    <n v="1939"/>
  </r>
  <r>
    <x v="36"/>
    <x v="0"/>
    <x v="30"/>
    <n v="22488"/>
    <n v="18"/>
    <n v="656"/>
    <n v="20336"/>
    <n v="66.819999999999993"/>
    <n v="17046"/>
    <n v="13588"/>
  </r>
  <r>
    <x v="36"/>
    <x v="0"/>
    <x v="31"/>
    <n v="978"/>
    <n v="9"/>
    <n v="86"/>
    <n v="2666"/>
    <n v="22.13"/>
    <n v="525"/>
    <n v="590"/>
  </r>
  <r>
    <x v="36"/>
    <x v="0"/>
    <x v="32"/>
    <n v="19942"/>
    <n v="5"/>
    <n v="519"/>
    <n v="16089"/>
    <n v="64.59"/>
    <n v="12117"/>
    <n v="10392"/>
  </r>
  <r>
    <x v="36"/>
    <x v="0"/>
    <x v="33"/>
    <n v="10041"/>
    <n v="22"/>
    <n v="461"/>
    <n v="14291"/>
    <n v="42.57"/>
    <n v="6198"/>
    <n v="6084"/>
  </r>
  <r>
    <x v="36"/>
    <x v="0"/>
    <x v="34"/>
    <n v="932762"/>
    <n v="560"/>
    <n v="27879"/>
    <n v="864249"/>
    <n v="61.05"/>
    <n v="511605"/>
    <n v="527585"/>
  </r>
  <r>
    <x v="36"/>
    <x v="1"/>
    <x v="0"/>
    <n v="91173"/>
    <n v="132"/>
    <n v="1679"/>
    <n v="52049"/>
    <n v="70.19"/>
    <n v="40192"/>
    <n v="36534"/>
  </r>
  <r>
    <x v="36"/>
    <x v="1"/>
    <x v="1"/>
    <n v="136486"/>
    <n v="170"/>
    <n v="3247"/>
    <n v="100657"/>
    <n v="63.14"/>
    <n v="60468"/>
    <n v="63557"/>
  </r>
  <r>
    <x v="36"/>
    <x v="1"/>
    <x v="2"/>
    <n v="34841"/>
    <n v="56"/>
    <n v="524"/>
    <n v="16244"/>
    <n v="74.849999999999994"/>
    <n v="15632"/>
    <n v="12158"/>
  </r>
  <r>
    <x v="36"/>
    <x v="1"/>
    <x v="3"/>
    <n v="43357"/>
    <n v="83"/>
    <n v="1318"/>
    <n v="40858"/>
    <n v="52.53"/>
    <n v="27532"/>
    <n v="21464"/>
  </r>
  <r>
    <x v="36"/>
    <x v="1"/>
    <x v="4"/>
    <n v="49506"/>
    <n v="57"/>
    <n v="884"/>
    <n v="27404"/>
    <n v="68.19"/>
    <n v="21542"/>
    <n v="18687"/>
  </r>
  <r>
    <x v="36"/>
    <x v="1"/>
    <x v="5"/>
    <n v="73671"/>
    <n v="81"/>
    <n v="1350"/>
    <n v="41850"/>
    <n v="67.64"/>
    <n v="43613"/>
    <n v="28307"/>
  </r>
  <r>
    <x v="36"/>
    <x v="1"/>
    <x v="6"/>
    <n v="59217"/>
    <n v="66"/>
    <n v="1084"/>
    <n v="33604"/>
    <n v="71.17"/>
    <n v="36282"/>
    <n v="23916"/>
  </r>
  <r>
    <x v="36"/>
    <x v="1"/>
    <x v="7"/>
    <n v="11582"/>
    <n v="20"/>
    <n v="245"/>
    <n v="7595"/>
    <n v="69.680000000000007"/>
    <n v="6259"/>
    <n v="5292"/>
  </r>
  <r>
    <x v="36"/>
    <x v="1"/>
    <x v="8"/>
    <n v="22138"/>
    <n v="30"/>
    <n v="440"/>
    <n v="13640"/>
    <n v="69.78"/>
    <n v="11737"/>
    <n v="9518"/>
  </r>
  <r>
    <x v="36"/>
    <x v="1"/>
    <x v="9"/>
    <n v="27171"/>
    <n v="44"/>
    <n v="730"/>
    <n v="22630"/>
    <n v="56.2"/>
    <n v="13959"/>
    <n v="12719"/>
  </r>
  <r>
    <x v="36"/>
    <x v="1"/>
    <x v="10"/>
    <n v="69378"/>
    <n v="70"/>
    <n v="1280"/>
    <n v="39680"/>
    <n v="75.47"/>
    <n v="33788"/>
    <n v="29947"/>
  </r>
  <r>
    <x v="36"/>
    <x v="1"/>
    <x v="11"/>
    <n v="5184"/>
    <n v="17"/>
    <n v="393"/>
    <n v="12183"/>
    <n v="23"/>
    <n v="3632"/>
    <n v="2802"/>
  </r>
  <r>
    <x v="36"/>
    <x v="1"/>
    <x v="12"/>
    <n v="28870"/>
    <n v="59"/>
    <n v="984"/>
    <n v="30504"/>
    <n v="46.39"/>
    <n v="17297"/>
    <n v="14151"/>
  </r>
  <r>
    <x v="36"/>
    <x v="1"/>
    <x v="13"/>
    <n v="15167"/>
    <n v="25"/>
    <n v="462"/>
    <n v="14322"/>
    <n v="50.9"/>
    <n v="7788"/>
    <n v="7290"/>
  </r>
  <r>
    <x v="36"/>
    <x v="1"/>
    <x v="14"/>
    <n v="8540"/>
    <n v="18"/>
    <n v="199"/>
    <n v="6169"/>
    <n v="61.08"/>
    <n v="4832"/>
    <n v="3768"/>
  </r>
  <r>
    <x v="36"/>
    <x v="1"/>
    <x v="15"/>
    <n v="10414"/>
    <n v="27"/>
    <n v="259"/>
    <n v="8029"/>
    <n v="58.33"/>
    <n v="6520"/>
    <n v="4683"/>
  </r>
  <r>
    <x v="36"/>
    <x v="1"/>
    <x v="16"/>
    <n v="49602"/>
    <n v="54"/>
    <n v="1169"/>
    <n v="36239"/>
    <n v="62.3"/>
    <n v="27802"/>
    <n v="22578"/>
  </r>
  <r>
    <x v="36"/>
    <x v="1"/>
    <x v="17"/>
    <n v="30975"/>
    <n v="29"/>
    <n v="734"/>
    <n v="22754"/>
    <n v="65.239999999999995"/>
    <n v="17169"/>
    <n v="14844"/>
  </r>
  <r>
    <x v="36"/>
    <x v="1"/>
    <x v="18"/>
    <n v="32707"/>
    <n v="48"/>
    <n v="643"/>
    <n v="19933"/>
    <n v="70.37"/>
    <n v="21558"/>
    <n v="14026"/>
  </r>
  <r>
    <x v="36"/>
    <x v="1"/>
    <x v="19"/>
    <n v="61196"/>
    <n v="85"/>
    <n v="1082"/>
    <n v="33542"/>
    <n v="78.58"/>
    <n v="29849"/>
    <n v="26356"/>
  </r>
  <r>
    <x v="36"/>
    <x v="1"/>
    <x v="20"/>
    <n v="111058"/>
    <n v="160"/>
    <n v="2197"/>
    <n v="68107"/>
    <n v="69.64"/>
    <n v="60593"/>
    <n v="47429"/>
  </r>
  <r>
    <x v="36"/>
    <x v="1"/>
    <x v="21"/>
    <n v="13603"/>
    <n v="20"/>
    <n v="288"/>
    <n v="8928"/>
    <n v="60.45"/>
    <n v="7888"/>
    <n v="5397"/>
  </r>
  <r>
    <x v="36"/>
    <x v="1"/>
    <x v="22"/>
    <n v="20364"/>
    <n v="16"/>
    <n v="391"/>
    <n v="12121"/>
    <n v="72.069999999999993"/>
    <n v="16160"/>
    <n v="8735"/>
  </r>
  <r>
    <x v="36"/>
    <x v="1"/>
    <x v="23"/>
    <n v="14201"/>
    <n v="25"/>
    <n v="280"/>
    <n v="8680"/>
    <n v="81.83"/>
    <n v="7893"/>
    <n v="7103"/>
  </r>
  <r>
    <x v="36"/>
    <x v="1"/>
    <x v="24"/>
    <n v="159227"/>
    <n v="221"/>
    <n v="3156"/>
    <n v="97836"/>
    <n v="70.180000000000007"/>
    <n v="92534"/>
    <n v="68663"/>
  </r>
  <r>
    <x v="36"/>
    <x v="1"/>
    <x v="25"/>
    <n v="44689"/>
    <n v="63"/>
    <n v="866"/>
    <n v="26846"/>
    <n v="67.849999999999994"/>
    <n v="33010"/>
    <n v="18215"/>
  </r>
  <r>
    <x v="36"/>
    <x v="1"/>
    <x v="26"/>
    <n v="15485"/>
    <n v="20"/>
    <n v="276"/>
    <n v="8556"/>
    <n v="79.14"/>
    <n v="9392"/>
    <n v="6771"/>
  </r>
  <r>
    <x v="36"/>
    <x v="1"/>
    <x v="27"/>
    <n v="46843"/>
    <n v="44"/>
    <n v="773"/>
    <n v="23963"/>
    <n v="77.89"/>
    <n v="20926"/>
    <n v="18664"/>
  </r>
  <r>
    <x v="36"/>
    <x v="1"/>
    <x v="28"/>
    <n v="9620"/>
    <n v="17"/>
    <n v="190"/>
    <n v="5890"/>
    <n v="69.489999999999995"/>
    <n v="7542"/>
    <n v="4093"/>
  </r>
  <r>
    <x v="36"/>
    <x v="1"/>
    <x v="29"/>
    <n v="9341"/>
    <n v="19"/>
    <n v="201"/>
    <n v="6231"/>
    <n v="70.17"/>
    <n v="4738"/>
    <n v="4372"/>
  </r>
  <r>
    <x v="36"/>
    <x v="1"/>
    <x v="30"/>
    <n v="34317"/>
    <n v="43"/>
    <n v="629"/>
    <n v="19499"/>
    <n v="77.2"/>
    <n v="18475"/>
    <n v="15054"/>
  </r>
  <r>
    <x v="36"/>
    <x v="1"/>
    <x v="31"/>
    <n v="3285"/>
    <n v="11"/>
    <n v="83"/>
    <n v="2573"/>
    <n v="60.36"/>
    <n v="1803"/>
    <n v="1553"/>
  </r>
  <r>
    <x v="36"/>
    <x v="1"/>
    <x v="32"/>
    <n v="18506"/>
    <n v="20"/>
    <n v="311"/>
    <n v="9641"/>
    <n v="78.58"/>
    <n v="11327"/>
    <n v="7576"/>
  </r>
  <r>
    <x v="36"/>
    <x v="1"/>
    <x v="33"/>
    <n v="19733"/>
    <n v="41"/>
    <n v="524"/>
    <n v="16244"/>
    <n v="65.92"/>
    <n v="11733"/>
    <n v="10708"/>
  </r>
  <r>
    <x v="36"/>
    <x v="1"/>
    <x v="34"/>
    <n v="1191247"/>
    <n v="1641"/>
    <n v="24981"/>
    <n v="774411"/>
    <n v="66.3"/>
    <n v="641761"/>
    <n v="513421"/>
  </r>
  <r>
    <x v="36"/>
    <x v="2"/>
    <x v="0"/>
    <n v="30472"/>
    <n v="32"/>
    <n v="1289"/>
    <n v="39959"/>
    <n v="64.88"/>
    <n v="12663"/>
    <n v="25925"/>
  </r>
  <r>
    <x v="36"/>
    <x v="2"/>
    <x v="1"/>
    <n v="54097"/>
    <n v="28"/>
    <n v="2621"/>
    <n v="81251"/>
    <n v="63.55"/>
    <n v="25662"/>
    <n v="51634"/>
  </r>
  <r>
    <x v="36"/>
    <x v="2"/>
    <x v="2"/>
    <n v="10248"/>
    <n v="12"/>
    <n v="396"/>
    <n v="12276"/>
    <n v="73.53"/>
    <n v="5196"/>
    <n v="9026"/>
  </r>
  <r>
    <x v="36"/>
    <x v="2"/>
    <x v="3"/>
    <n v="10065"/>
    <n v="15"/>
    <n v="588"/>
    <n v="18228"/>
    <n v="51.72"/>
    <n v="6620"/>
    <n v="9427"/>
  </r>
  <r>
    <x v="36"/>
    <x v="2"/>
    <x v="4"/>
    <n v="8323"/>
    <n v="9"/>
    <n v="351"/>
    <n v="10881"/>
    <n v="63.74"/>
    <n v="3218"/>
    <n v="6936"/>
  </r>
  <r>
    <x v="36"/>
    <x v="2"/>
    <x v="5"/>
    <n v="21349"/>
    <n v="10"/>
    <n v="887"/>
    <n v="27497"/>
    <n v="76.56"/>
    <n v="10816"/>
    <n v="21052"/>
  </r>
  <r>
    <x v="36"/>
    <x v="2"/>
    <x v="6"/>
    <n v="18060"/>
    <n v="13"/>
    <n v="820"/>
    <n v="25420"/>
    <n v="57.93"/>
    <n v="8890"/>
    <n v="14725"/>
  </r>
  <r>
    <x v="36"/>
    <x v="2"/>
    <x v="7"/>
    <m/>
    <n v="1"/>
    <n v="20"/>
    <n v="620"/>
    <m/>
    <m/>
    <m/>
  </r>
  <r>
    <x v="36"/>
    <x v="2"/>
    <x v="8"/>
    <n v="2290"/>
    <n v="4"/>
    <n v="133"/>
    <n v="4123"/>
    <n v="49.58"/>
    <n v="1063"/>
    <n v="2044"/>
  </r>
  <r>
    <x v="36"/>
    <x v="2"/>
    <x v="9"/>
    <n v="2702"/>
    <n v="7"/>
    <n v="200"/>
    <n v="6200"/>
    <n v="37"/>
    <n v="1231"/>
    <n v="2294"/>
  </r>
  <r>
    <x v="36"/>
    <x v="2"/>
    <x v="10"/>
    <n v="9932"/>
    <n v="13"/>
    <n v="528"/>
    <n v="16368"/>
    <n v="58.55"/>
    <n v="4115"/>
    <n v="9584"/>
  </r>
  <r>
    <x v="36"/>
    <x v="2"/>
    <x v="11"/>
    <n v="2424"/>
    <n v="8"/>
    <n v="436"/>
    <n v="13516"/>
    <n v="17.13"/>
    <n v="1386"/>
    <n v="2315"/>
  </r>
  <r>
    <x v="36"/>
    <x v="2"/>
    <x v="12"/>
    <m/>
    <n v="4"/>
    <n v="123"/>
    <n v="3813"/>
    <m/>
    <m/>
    <m/>
  </r>
  <r>
    <x v="36"/>
    <x v="2"/>
    <x v="13"/>
    <m/>
    <n v="2"/>
    <n v="50"/>
    <n v="1550"/>
    <m/>
    <m/>
    <m/>
  </r>
  <r>
    <x v="36"/>
    <x v="2"/>
    <x v="14"/>
    <m/>
    <n v="2"/>
    <n v="42"/>
    <n v="1302"/>
    <m/>
    <m/>
    <m/>
  </r>
  <r>
    <x v="36"/>
    <x v="2"/>
    <x v="15"/>
    <m/>
    <n v="4"/>
    <n v="213"/>
    <n v="6603"/>
    <m/>
    <m/>
    <m/>
  </r>
  <r>
    <x v="36"/>
    <x v="2"/>
    <x v="16"/>
    <m/>
    <n v="11"/>
    <n v="1450"/>
    <n v="44950"/>
    <m/>
    <m/>
    <m/>
  </r>
  <r>
    <x v="36"/>
    <x v="2"/>
    <x v="17"/>
    <n v="34382"/>
    <n v="10"/>
    <n v="1428"/>
    <n v="44268"/>
    <n v="68.91"/>
    <n v="17237"/>
    <n v="30504"/>
  </r>
  <r>
    <x v="36"/>
    <x v="2"/>
    <x v="18"/>
    <n v="13632"/>
    <n v="18"/>
    <n v="681"/>
    <n v="21111"/>
    <n v="57.34"/>
    <n v="8307"/>
    <n v="12105"/>
  </r>
  <r>
    <x v="36"/>
    <x v="2"/>
    <x v="19"/>
    <n v="22980"/>
    <n v="25"/>
    <n v="978"/>
    <n v="30318"/>
    <n v="66.8"/>
    <n v="10789"/>
    <n v="20252"/>
  </r>
  <r>
    <x v="36"/>
    <x v="2"/>
    <x v="20"/>
    <n v="59428"/>
    <n v="40"/>
    <n v="2577"/>
    <n v="79887"/>
    <n v="63.96"/>
    <n v="28297"/>
    <n v="51092"/>
  </r>
  <r>
    <x v="36"/>
    <x v="2"/>
    <x v="21"/>
    <m/>
    <n v="5"/>
    <n v="247"/>
    <n v="7657"/>
    <m/>
    <m/>
    <m/>
  </r>
  <r>
    <x v="36"/>
    <x v="2"/>
    <x v="22"/>
    <n v="8204"/>
    <n v="4"/>
    <n v="250"/>
    <n v="7750"/>
    <n v="78.58"/>
    <n v="5131"/>
    <n v="6090"/>
  </r>
  <r>
    <x v="36"/>
    <x v="2"/>
    <x v="23"/>
    <m/>
    <n v="3"/>
    <n v="47"/>
    <n v="1457"/>
    <m/>
    <m/>
    <m/>
  </r>
  <r>
    <x v="36"/>
    <x v="2"/>
    <x v="24"/>
    <n v="71087"/>
    <n v="52"/>
    <n v="3121"/>
    <n v="96751"/>
    <n v="61.86"/>
    <n v="35383"/>
    <n v="59855"/>
  </r>
  <r>
    <x v="36"/>
    <x v="2"/>
    <x v="25"/>
    <n v="29575"/>
    <n v="22"/>
    <n v="1111"/>
    <n v="34441"/>
    <n v="67.459999999999994"/>
    <n v="20703"/>
    <n v="23235"/>
  </r>
  <r>
    <x v="36"/>
    <x v="2"/>
    <x v="26"/>
    <n v="7782"/>
    <n v="7"/>
    <n v="389"/>
    <n v="12059"/>
    <n v="50.75"/>
    <m/>
    <n v="6120"/>
  </r>
  <r>
    <x v="36"/>
    <x v="2"/>
    <x v="27"/>
    <n v="33199"/>
    <n v="18"/>
    <n v="1301"/>
    <n v="40331"/>
    <n v="76.34"/>
    <n v="14005"/>
    <n v="30790"/>
  </r>
  <r>
    <x v="36"/>
    <x v="2"/>
    <x v="28"/>
    <m/>
    <n v="3"/>
    <n v="44"/>
    <n v="1364"/>
    <m/>
    <m/>
    <m/>
  </r>
  <r>
    <x v="36"/>
    <x v="2"/>
    <x v="29"/>
    <n v="2509"/>
    <n v="5"/>
    <n v="448"/>
    <n v="13888"/>
    <n v="17.77"/>
    <n v="550"/>
    <n v="2468"/>
  </r>
  <r>
    <x v="36"/>
    <x v="2"/>
    <x v="30"/>
    <n v="9164"/>
    <n v="7"/>
    <n v="313"/>
    <n v="9703"/>
    <n v="86.93"/>
    <n v="4973"/>
    <n v="8435"/>
  </r>
  <r>
    <x v="36"/>
    <x v="2"/>
    <x v="31"/>
    <m/>
    <n v="2"/>
    <n v="47"/>
    <n v="1457"/>
    <m/>
    <m/>
    <m/>
  </r>
  <r>
    <x v="36"/>
    <x v="2"/>
    <x v="32"/>
    <m/>
    <n v="3"/>
    <n v="426"/>
    <n v="13206"/>
    <m/>
    <m/>
    <m/>
  </r>
  <r>
    <x v="36"/>
    <x v="2"/>
    <x v="33"/>
    <m/>
    <n v="4"/>
    <n v="198"/>
    <n v="6138"/>
    <m/>
    <m/>
    <m/>
  </r>
  <r>
    <x v="36"/>
    <x v="2"/>
    <x v="34"/>
    <n v="417195"/>
    <n v="341"/>
    <n v="19204"/>
    <n v="595324"/>
    <n v="62.09"/>
    <n v="208854"/>
    <n v="369615"/>
  </r>
  <r>
    <x v="36"/>
    <x v="3"/>
    <x v="0"/>
    <n v="170189"/>
    <n v="48"/>
    <n v="6090"/>
    <n v="188790"/>
    <n v="28.43"/>
    <n v="48275"/>
    <n v="53682"/>
  </r>
  <r>
    <x v="36"/>
    <x v="3"/>
    <x v="1"/>
    <n v="103758"/>
    <n v="23"/>
    <n v="3186"/>
    <n v="98766"/>
    <n v="37.53"/>
    <n v="36061"/>
    <n v="37070"/>
  </r>
  <r>
    <x v="36"/>
    <x v="3"/>
    <x v="2"/>
    <n v="113545"/>
    <n v="23"/>
    <n v="2886"/>
    <n v="89466"/>
    <n v="42.87"/>
    <n v="36050"/>
    <n v="38357"/>
  </r>
  <r>
    <x v="36"/>
    <x v="3"/>
    <x v="3"/>
    <n v="36310"/>
    <n v="20"/>
    <n v="1808"/>
    <n v="56048"/>
    <n v="28.3"/>
    <n v="16577"/>
    <n v="15862"/>
  </r>
  <r>
    <x v="36"/>
    <x v="3"/>
    <x v="4"/>
    <n v="87034"/>
    <n v="21"/>
    <n v="2905"/>
    <n v="90055"/>
    <n v="38.46"/>
    <n v="15968"/>
    <n v="34636"/>
  </r>
  <r>
    <x v="36"/>
    <x v="3"/>
    <x v="5"/>
    <n v="85449"/>
    <n v="14"/>
    <n v="2176"/>
    <n v="67456"/>
    <n v="34.43"/>
    <n v="24229"/>
    <n v="23227"/>
  </r>
  <r>
    <x v="36"/>
    <x v="3"/>
    <x v="6"/>
    <n v="40879"/>
    <n v="12"/>
    <n v="1660"/>
    <n v="51460"/>
    <n v="32.92"/>
    <n v="19030"/>
    <n v="16941"/>
  </r>
  <r>
    <x v="36"/>
    <x v="3"/>
    <x v="7"/>
    <m/>
    <n v="5"/>
    <n v="1018"/>
    <n v="31558"/>
    <m/>
    <n v="8359"/>
    <m/>
  </r>
  <r>
    <x v="36"/>
    <x v="3"/>
    <x v="8"/>
    <n v="48889"/>
    <n v="12"/>
    <n v="1627"/>
    <n v="50437"/>
    <n v="33.68"/>
    <n v="12927"/>
    <n v="16985"/>
  </r>
  <r>
    <x v="36"/>
    <x v="3"/>
    <x v="9"/>
    <n v="35994"/>
    <n v="10"/>
    <n v="1030"/>
    <n v="31930"/>
    <n v="42.34"/>
    <n v="11024"/>
    <n v="13518"/>
  </r>
  <r>
    <x v="36"/>
    <x v="3"/>
    <x v="10"/>
    <n v="80271"/>
    <n v="19"/>
    <n v="2132"/>
    <n v="66092"/>
    <n v="43.15"/>
    <n v="26830"/>
    <n v="28522"/>
  </r>
  <r>
    <x v="36"/>
    <x v="3"/>
    <x v="11"/>
    <n v="7113"/>
    <n v="5"/>
    <n v="496"/>
    <n v="15376"/>
    <n v="22.39"/>
    <n v="4873"/>
    <n v="3442"/>
  </r>
  <r>
    <x v="36"/>
    <x v="3"/>
    <x v="12"/>
    <m/>
    <n v="7"/>
    <n v="654"/>
    <n v="20274"/>
    <m/>
    <m/>
    <m/>
  </r>
  <r>
    <x v="36"/>
    <x v="3"/>
    <x v="13"/>
    <m/>
    <n v="2"/>
    <n v="255"/>
    <n v="7905"/>
    <m/>
    <m/>
    <m/>
  </r>
  <r>
    <x v="36"/>
    <x v="3"/>
    <x v="14"/>
    <n v="15554"/>
    <n v="9"/>
    <n v="861"/>
    <n v="26691"/>
    <n v="20.38"/>
    <n v="5288"/>
    <n v="5440"/>
  </r>
  <r>
    <x v="36"/>
    <x v="3"/>
    <x v="15"/>
    <n v="14079"/>
    <n v="9"/>
    <n v="1146"/>
    <n v="35526"/>
    <n v="22.45"/>
    <n v="7095"/>
    <n v="7976"/>
  </r>
  <r>
    <x v="36"/>
    <x v="3"/>
    <x v="16"/>
    <m/>
    <n v="3"/>
    <n v="393"/>
    <n v="12183"/>
    <m/>
    <m/>
    <m/>
  </r>
  <r>
    <x v="36"/>
    <x v="3"/>
    <x v="17"/>
    <s v="-"/>
    <s v="-"/>
    <s v="-"/>
    <s v="-"/>
    <s v="-"/>
    <s v="-"/>
    <s v="-"/>
  </r>
  <r>
    <x v="36"/>
    <x v="3"/>
    <x v="18"/>
    <n v="34470"/>
    <n v="17"/>
    <n v="1316"/>
    <n v="40796"/>
    <n v="31.45"/>
    <n v="16705"/>
    <n v="12831"/>
  </r>
  <r>
    <x v="36"/>
    <x v="3"/>
    <x v="19"/>
    <n v="143106"/>
    <n v="18"/>
    <n v="3778"/>
    <n v="117118"/>
    <n v="45.01"/>
    <n v="35976"/>
    <n v="52716"/>
  </r>
  <r>
    <x v="36"/>
    <x v="3"/>
    <x v="20"/>
    <n v="119204"/>
    <n v="37"/>
    <n v="4562"/>
    <n v="141422"/>
    <n v="28.23"/>
    <n v="47729"/>
    <n v="39925"/>
  </r>
  <r>
    <x v="36"/>
    <x v="3"/>
    <x v="21"/>
    <n v="13338"/>
    <n v="7"/>
    <n v="569"/>
    <n v="17639"/>
    <n v="27.93"/>
    <n v="7879"/>
    <n v="4926"/>
  </r>
  <r>
    <x v="36"/>
    <x v="3"/>
    <x v="22"/>
    <m/>
    <n v="4"/>
    <n v="524"/>
    <n v="16244"/>
    <m/>
    <m/>
    <m/>
  </r>
  <r>
    <x v="36"/>
    <x v="3"/>
    <x v="23"/>
    <n v="17585"/>
    <n v="6"/>
    <n v="750"/>
    <n v="23250"/>
    <n v="28.18"/>
    <n v="7219"/>
    <n v="6553"/>
  </r>
  <r>
    <x v="36"/>
    <x v="3"/>
    <x v="24"/>
    <n v="163327"/>
    <n v="54"/>
    <n v="6405"/>
    <n v="198555"/>
    <n v="28.36"/>
    <n v="70688"/>
    <n v="56316"/>
  </r>
  <r>
    <x v="36"/>
    <x v="3"/>
    <x v="25"/>
    <n v="47089"/>
    <n v="15"/>
    <n v="1328"/>
    <n v="41168"/>
    <n v="49.05"/>
    <n v="29041"/>
    <n v="20191"/>
  </r>
  <r>
    <x v="36"/>
    <x v="3"/>
    <x v="26"/>
    <n v="72756"/>
    <n v="6"/>
    <n v="1344"/>
    <n v="41664"/>
    <n v="71.58"/>
    <n v="18257"/>
    <n v="29823"/>
  </r>
  <r>
    <x v="36"/>
    <x v="3"/>
    <x v="27"/>
    <n v="40319"/>
    <n v="8"/>
    <n v="1589"/>
    <n v="49259"/>
    <n v="36.26"/>
    <n v="17198"/>
    <n v="17861"/>
  </r>
  <r>
    <x v="36"/>
    <x v="3"/>
    <x v="28"/>
    <m/>
    <n v="9"/>
    <n v="3864"/>
    <n v="119784"/>
    <m/>
    <m/>
    <m/>
  </r>
  <r>
    <x v="36"/>
    <x v="3"/>
    <x v="29"/>
    <n v="46858"/>
    <n v="10"/>
    <n v="2019"/>
    <n v="62589"/>
    <n v="28.05"/>
    <n v="9123"/>
    <n v="17559"/>
  </r>
  <r>
    <x v="36"/>
    <x v="3"/>
    <x v="30"/>
    <n v="25829"/>
    <n v="7"/>
    <n v="609"/>
    <n v="18879"/>
    <n v="37.33"/>
    <n v="10957"/>
    <n v="7047"/>
  </r>
  <r>
    <x v="36"/>
    <x v="3"/>
    <x v="31"/>
    <m/>
    <n v="5"/>
    <n v="271"/>
    <n v="8401"/>
    <m/>
    <m/>
    <m/>
  </r>
  <r>
    <x v="36"/>
    <x v="3"/>
    <x v="32"/>
    <m/>
    <n v="3"/>
    <n v="510"/>
    <n v="15810"/>
    <m/>
    <m/>
    <m/>
  </r>
  <r>
    <x v="36"/>
    <x v="3"/>
    <x v="33"/>
    <n v="12540"/>
    <n v="9"/>
    <n v="845"/>
    <n v="26195"/>
    <m/>
    <n v="6896"/>
    <m/>
  </r>
  <r>
    <x v="36"/>
    <x v="3"/>
    <x v="34"/>
    <n v="1557304"/>
    <n v="403"/>
    <n v="54201"/>
    <n v="1680231"/>
    <n v="33.56"/>
    <n v="525627"/>
    <n v="563855"/>
  </r>
  <r>
    <x v="36"/>
    <x v="4"/>
    <x v="0"/>
    <n v="322272"/>
    <n v="242"/>
    <n v="10008"/>
    <n v="310248"/>
    <n v="42.56"/>
    <n v="115190"/>
    <n v="132047"/>
  </r>
  <r>
    <x v="36"/>
    <x v="4"/>
    <x v="1"/>
    <n v="557370"/>
    <n v="278"/>
    <n v="16528"/>
    <n v="512368"/>
    <n v="61.2"/>
    <n v="249990"/>
    <n v="313560"/>
  </r>
  <r>
    <x v="36"/>
    <x v="4"/>
    <x v="2"/>
    <n v="162937"/>
    <n v="100"/>
    <n v="3987"/>
    <n v="123597"/>
    <n v="49.95"/>
    <n v="60195"/>
    <n v="61739"/>
  </r>
  <r>
    <x v="36"/>
    <x v="4"/>
    <x v="3"/>
    <n v="106685"/>
    <n v="145"/>
    <n v="4591"/>
    <n v="142321"/>
    <n v="39.409999999999997"/>
    <n v="61602"/>
    <n v="56086"/>
  </r>
  <r>
    <x v="36"/>
    <x v="4"/>
    <x v="4"/>
    <n v="154711"/>
    <n v="96"/>
    <n v="4413"/>
    <n v="136803"/>
    <n v="47.07"/>
    <n v="43835"/>
    <n v="64394"/>
  </r>
  <r>
    <x v="36"/>
    <x v="4"/>
    <x v="5"/>
    <n v="258042"/>
    <n v="125"/>
    <n v="6144"/>
    <n v="190464"/>
    <n v="58.9"/>
    <n v="121185"/>
    <n v="112191"/>
  </r>
  <r>
    <x v="36"/>
    <x v="4"/>
    <x v="6"/>
    <n v="133658"/>
    <n v="100"/>
    <n v="3989"/>
    <n v="123659"/>
    <n v="50.67"/>
    <n v="71991"/>
    <n v="62653"/>
  </r>
  <r>
    <x v="36"/>
    <x v="4"/>
    <x v="7"/>
    <n v="70348"/>
    <n v="30"/>
    <n v="1344"/>
    <n v="41664"/>
    <n v="55.23"/>
    <n v="15270"/>
    <n v="23010"/>
  </r>
  <r>
    <x v="36"/>
    <x v="4"/>
    <x v="8"/>
    <n v="74442"/>
    <n v="54"/>
    <n v="2350"/>
    <n v="72850"/>
    <n v="40.26"/>
    <n v="26522"/>
    <n v="29329"/>
  </r>
  <r>
    <x v="36"/>
    <x v="4"/>
    <x v="9"/>
    <n v="73194"/>
    <n v="80"/>
    <n v="2350"/>
    <n v="72850"/>
    <n v="45.43"/>
    <n v="30123"/>
    <n v="33096"/>
  </r>
  <r>
    <x v="36"/>
    <x v="4"/>
    <x v="10"/>
    <n v="169502"/>
    <n v="117"/>
    <n v="4338"/>
    <n v="134478"/>
    <n v="55.34"/>
    <n v="70585"/>
    <n v="74417"/>
  </r>
  <r>
    <x v="36"/>
    <x v="4"/>
    <x v="11"/>
    <n v="24901"/>
    <n v="39"/>
    <n v="1651"/>
    <n v="51181"/>
    <n v="26.3"/>
    <n v="16733"/>
    <n v="13459"/>
  </r>
  <r>
    <x v="36"/>
    <x v="4"/>
    <x v="12"/>
    <n v="46518"/>
    <n v="93"/>
    <n v="2305"/>
    <n v="71455"/>
    <n v="32.5"/>
    <n v="25171"/>
    <n v="23222"/>
  </r>
  <r>
    <x v="36"/>
    <x v="4"/>
    <x v="13"/>
    <n v="21734"/>
    <n v="34"/>
    <n v="848"/>
    <n v="26288"/>
    <n v="38.82"/>
    <n v="11900"/>
    <n v="10206"/>
  </r>
  <r>
    <x v="36"/>
    <x v="4"/>
    <x v="14"/>
    <n v="31382"/>
    <n v="37"/>
    <n v="1276"/>
    <n v="39556"/>
    <n v="31.69"/>
    <n v="12234"/>
    <n v="12534"/>
  </r>
  <r>
    <x v="36"/>
    <x v="4"/>
    <x v="15"/>
    <n v="26204"/>
    <n v="44"/>
    <n v="1649"/>
    <n v="51119"/>
    <n v="27.81"/>
    <n v="14175"/>
    <n v="14215"/>
  </r>
  <r>
    <x v="36"/>
    <x v="4"/>
    <x v="16"/>
    <n v="164952"/>
    <n v="92"/>
    <n v="5509"/>
    <n v="170779"/>
    <n v="59.01"/>
    <n v="90020"/>
    <n v="100771"/>
  </r>
  <r>
    <x v="36"/>
    <x v="4"/>
    <x v="17"/>
    <n v="130435"/>
    <n v="60"/>
    <n v="4549"/>
    <n v="141019"/>
    <n v="60.9"/>
    <n v="69897"/>
    <n v="85878"/>
  </r>
  <r>
    <x v="36"/>
    <x v="4"/>
    <x v="18"/>
    <n v="91877"/>
    <n v="95"/>
    <n v="2922"/>
    <n v="90582"/>
    <n v="49.01"/>
    <n v="53965"/>
    <n v="44398"/>
  </r>
  <r>
    <x v="36"/>
    <x v="4"/>
    <x v="19"/>
    <n v="238805"/>
    <n v="147"/>
    <n v="6194"/>
    <n v="192014"/>
    <n v="54.85"/>
    <n v="82494"/>
    <n v="105316"/>
  </r>
  <r>
    <x v="36"/>
    <x v="4"/>
    <x v="20"/>
    <n v="433927"/>
    <n v="306"/>
    <n v="13186"/>
    <n v="408766"/>
    <n v="54.18"/>
    <n v="221667"/>
    <n v="221471"/>
  </r>
  <r>
    <x v="36"/>
    <x v="4"/>
    <x v="21"/>
    <n v="33279"/>
    <n v="39"/>
    <n v="1236"/>
    <n v="38316"/>
    <n v="36.81"/>
    <n v="19830"/>
    <n v="14104"/>
  </r>
  <r>
    <x v="36"/>
    <x v="4"/>
    <x v="22"/>
    <n v="49291"/>
    <n v="27"/>
    <n v="1396"/>
    <n v="43276"/>
    <n v="55.15"/>
    <n v="36650"/>
    <n v="23868"/>
  </r>
  <r>
    <x v="36"/>
    <x v="4"/>
    <x v="23"/>
    <n v="35507"/>
    <n v="46"/>
    <n v="1255"/>
    <n v="38905"/>
    <n v="42.41"/>
    <n v="17586"/>
    <n v="16500"/>
  </r>
  <r>
    <x v="36"/>
    <x v="4"/>
    <x v="24"/>
    <n v="552004"/>
    <n v="418"/>
    <n v="17073"/>
    <n v="529263"/>
    <n v="52.14"/>
    <n v="295733"/>
    <n v="275943"/>
  </r>
  <r>
    <x v="36"/>
    <x v="4"/>
    <x v="25"/>
    <n v="164662"/>
    <n v="146"/>
    <n v="4576"/>
    <n v="141856"/>
    <n v="59.93"/>
    <n v="116052"/>
    <n v="85014"/>
  </r>
  <r>
    <x v="36"/>
    <x v="4"/>
    <x v="26"/>
    <n v="102586"/>
    <n v="38"/>
    <n v="2191"/>
    <n v="67921"/>
    <n v="67.510000000000005"/>
    <n v="36519"/>
    <n v="45855"/>
  </r>
  <r>
    <x v="36"/>
    <x v="4"/>
    <x v="27"/>
    <n v="228936"/>
    <n v="98"/>
    <n v="6168"/>
    <n v="191208"/>
    <n v="63.86"/>
    <n v="100644"/>
    <n v="122104"/>
  </r>
  <r>
    <x v="36"/>
    <x v="4"/>
    <x v="28"/>
    <n v="46680"/>
    <n v="40"/>
    <n v="4527"/>
    <n v="140337"/>
    <n v="14.53"/>
    <n v="27189"/>
    <n v="20385"/>
  </r>
  <r>
    <x v="36"/>
    <x v="4"/>
    <x v="29"/>
    <n v="61969"/>
    <n v="48"/>
    <n v="2846"/>
    <n v="88226"/>
    <n v="29.85"/>
    <n v="16874"/>
    <n v="26338"/>
  </r>
  <r>
    <x v="36"/>
    <x v="4"/>
    <x v="30"/>
    <n v="91797"/>
    <n v="75"/>
    <n v="2207"/>
    <n v="68417"/>
    <n v="64.489999999999995"/>
    <n v="51452"/>
    <n v="44123"/>
  </r>
  <r>
    <x v="36"/>
    <x v="4"/>
    <x v="31"/>
    <n v="9336"/>
    <n v="27"/>
    <n v="487"/>
    <n v="15097"/>
    <n v="27.75"/>
    <n v="5559"/>
    <n v="4189"/>
  </r>
  <r>
    <x v="36"/>
    <x v="4"/>
    <x v="32"/>
    <n v="65022"/>
    <n v="31"/>
    <n v="1766"/>
    <n v="54746"/>
    <n v="64.14"/>
    <n v="36781"/>
    <n v="35113"/>
  </r>
  <r>
    <x v="36"/>
    <x v="4"/>
    <x v="33"/>
    <n v="45982"/>
    <n v="76"/>
    <n v="2028"/>
    <n v="62868"/>
    <n v="45.76"/>
    <n v="27866"/>
    <n v="28770"/>
  </r>
  <r>
    <x v="36"/>
    <x v="4"/>
    <x v="34"/>
    <n v="4098508"/>
    <n v="2945"/>
    <n v="126265"/>
    <n v="3914215"/>
    <n v="50.44"/>
    <n v="1887848"/>
    <n v="1974476"/>
  </r>
  <r>
    <x v="37"/>
    <x v="0"/>
    <x v="0"/>
    <n v="26955"/>
    <n v="30"/>
    <n v="950"/>
    <n v="27550"/>
    <n v="55.91"/>
    <n v="12314"/>
    <n v="15404"/>
  </r>
  <r>
    <x v="37"/>
    <x v="0"/>
    <x v="1"/>
    <n v="268169"/>
    <n v="56"/>
    <n v="7510"/>
    <n v="217790"/>
    <n v="80.81"/>
    <n v="144848"/>
    <n v="175995"/>
  </r>
  <r>
    <x v="37"/>
    <x v="0"/>
    <x v="2"/>
    <m/>
    <n v="8"/>
    <n v="141"/>
    <n v="4089"/>
    <m/>
    <m/>
    <m/>
  </r>
  <r>
    <x v="37"/>
    <x v="0"/>
    <x v="3"/>
    <n v="19705"/>
    <n v="28"/>
    <n v="905"/>
    <n v="26245"/>
    <n v="43.64"/>
    <n v="13021"/>
    <n v="11453"/>
  </r>
  <r>
    <x v="37"/>
    <x v="0"/>
    <x v="4"/>
    <n v="6288"/>
    <n v="9"/>
    <n v="273"/>
    <n v="7917"/>
    <n v="46.52"/>
    <n v="2747"/>
    <n v="3683"/>
  </r>
  <r>
    <x v="37"/>
    <x v="0"/>
    <x v="5"/>
    <n v="74382"/>
    <n v="20"/>
    <n v="1731"/>
    <n v="50199"/>
    <n v="80.56"/>
    <n v="41591"/>
    <n v="40439"/>
  </r>
  <r>
    <x v="37"/>
    <x v="0"/>
    <x v="6"/>
    <n v="13954"/>
    <n v="9"/>
    <n v="425"/>
    <n v="12325"/>
    <n v="53.41"/>
    <n v="8375"/>
    <n v="6583"/>
  </r>
  <r>
    <x v="37"/>
    <x v="0"/>
    <x v="7"/>
    <m/>
    <n v="4"/>
    <n v="74"/>
    <n v="2146"/>
    <m/>
    <m/>
    <m/>
  </r>
  <r>
    <x v="37"/>
    <x v="0"/>
    <x v="8"/>
    <n v="726"/>
    <n v="8"/>
    <n v="150"/>
    <n v="4350"/>
    <n v="11.22"/>
    <n v="540"/>
    <n v="488"/>
  </r>
  <r>
    <x v="37"/>
    <x v="0"/>
    <x v="9"/>
    <n v="7786"/>
    <n v="18"/>
    <n v="384"/>
    <n v="11136"/>
    <n v="46.64"/>
    <n v="4247"/>
    <n v="5194"/>
  </r>
  <r>
    <x v="37"/>
    <x v="0"/>
    <x v="10"/>
    <n v="9198"/>
    <n v="13"/>
    <n v="389"/>
    <n v="11281"/>
    <n v="49.35"/>
    <n v="5877"/>
    <n v="5567"/>
  </r>
  <r>
    <x v="37"/>
    <x v="0"/>
    <x v="11"/>
    <n v="9090"/>
    <n v="8"/>
    <n v="290"/>
    <n v="8410"/>
    <n v="54.8"/>
    <n v="6408"/>
    <n v="4609"/>
  </r>
  <r>
    <x v="37"/>
    <x v="0"/>
    <x v="12"/>
    <n v="9418"/>
    <n v="23"/>
    <n v="544"/>
    <n v="15776"/>
    <n v="42.49"/>
    <n v="5123"/>
    <n v="6704"/>
  </r>
  <r>
    <x v="37"/>
    <x v="0"/>
    <x v="13"/>
    <m/>
    <n v="5"/>
    <n v="81"/>
    <n v="2349"/>
    <m/>
    <m/>
    <m/>
  </r>
  <r>
    <x v="37"/>
    <x v="0"/>
    <x v="14"/>
    <m/>
    <n v="9"/>
    <n v="178"/>
    <n v="5162"/>
    <m/>
    <m/>
    <m/>
  </r>
  <r>
    <x v="37"/>
    <x v="0"/>
    <x v="15"/>
    <m/>
    <n v="4"/>
    <n v="31"/>
    <n v="899"/>
    <m/>
    <m/>
    <m/>
  </r>
  <r>
    <x v="37"/>
    <x v="0"/>
    <x v="16"/>
    <n v="81128"/>
    <n v="24"/>
    <n v="2488"/>
    <n v="72152"/>
    <n v="74.2"/>
    <n v="44127"/>
    <n v="53537"/>
  </r>
  <r>
    <x v="37"/>
    <x v="0"/>
    <x v="17"/>
    <n v="78332"/>
    <n v="21"/>
    <n v="2387"/>
    <n v="69223"/>
    <n v="74.41"/>
    <n v="42542"/>
    <n v="51511"/>
  </r>
  <r>
    <x v="37"/>
    <x v="0"/>
    <x v="18"/>
    <n v="11438"/>
    <n v="12"/>
    <n v="296"/>
    <n v="8584"/>
    <n v="71"/>
    <n v="7718"/>
    <n v="6095"/>
  </r>
  <r>
    <x v="37"/>
    <x v="0"/>
    <x v="19"/>
    <n v="10626"/>
    <n v="19"/>
    <n v="356"/>
    <n v="10324"/>
    <n v="63.53"/>
    <n v="6512"/>
    <n v="6559"/>
  </r>
  <r>
    <x v="37"/>
    <x v="0"/>
    <x v="20"/>
    <n v="153264"/>
    <n v="69"/>
    <n v="3870"/>
    <n v="112230"/>
    <n v="80.84"/>
    <n v="88147"/>
    <n v="90722"/>
  </r>
  <r>
    <x v="37"/>
    <x v="0"/>
    <x v="21"/>
    <m/>
    <n v="7"/>
    <n v="132"/>
    <n v="3828"/>
    <m/>
    <m/>
    <m/>
  </r>
  <r>
    <x v="37"/>
    <x v="0"/>
    <x v="22"/>
    <m/>
    <n v="3"/>
    <n v="231"/>
    <n v="6699"/>
    <m/>
    <m/>
    <m/>
  </r>
  <r>
    <x v="37"/>
    <x v="0"/>
    <x v="23"/>
    <m/>
    <n v="12"/>
    <n v="178"/>
    <n v="5162"/>
    <m/>
    <m/>
    <m/>
  </r>
  <r>
    <x v="37"/>
    <x v="0"/>
    <x v="24"/>
    <n v="167754"/>
    <n v="91"/>
    <n v="4411"/>
    <n v="127919"/>
    <n v="77.42"/>
    <n v="101116"/>
    <n v="99035"/>
  </r>
  <r>
    <x v="37"/>
    <x v="0"/>
    <x v="25"/>
    <n v="41207"/>
    <n v="46"/>
    <n v="1261"/>
    <n v="36569"/>
    <n v="63.87"/>
    <n v="33424"/>
    <n v="23357"/>
  </r>
  <r>
    <x v="37"/>
    <x v="0"/>
    <x v="26"/>
    <n v="6798"/>
    <n v="5"/>
    <n v="182"/>
    <n v="5278"/>
    <n v="66.56"/>
    <m/>
    <n v="3513"/>
  </r>
  <r>
    <x v="37"/>
    <x v="0"/>
    <x v="27"/>
    <n v="107023"/>
    <n v="28"/>
    <n v="2521"/>
    <n v="73109"/>
    <n v="81.31"/>
    <n v="49522"/>
    <n v="59447"/>
  </r>
  <r>
    <x v="37"/>
    <x v="0"/>
    <x v="28"/>
    <n v="10654"/>
    <n v="11"/>
    <n v="429"/>
    <n v="12441"/>
    <n v="47.2"/>
    <n v="8048"/>
    <n v="5872"/>
  </r>
  <r>
    <x v="37"/>
    <x v="0"/>
    <x v="29"/>
    <n v="3668"/>
    <n v="15"/>
    <n v="188"/>
    <n v="5452"/>
    <n v="43.84"/>
    <n v="2659"/>
    <n v="2390"/>
  </r>
  <r>
    <x v="37"/>
    <x v="0"/>
    <x v="30"/>
    <n v="26493"/>
    <n v="18"/>
    <n v="657"/>
    <n v="19053"/>
    <n v="85.95"/>
    <n v="19649"/>
    <n v="16377"/>
  </r>
  <r>
    <x v="37"/>
    <x v="0"/>
    <x v="31"/>
    <m/>
    <n v="9"/>
    <n v="86"/>
    <n v="2494"/>
    <m/>
    <m/>
    <m/>
  </r>
  <r>
    <x v="37"/>
    <x v="0"/>
    <x v="32"/>
    <n v="22092"/>
    <n v="5"/>
    <n v="519"/>
    <n v="15051"/>
    <n v="86.11"/>
    <n v="11585"/>
    <n v="12960"/>
  </r>
  <r>
    <x v="37"/>
    <x v="0"/>
    <x v="33"/>
    <n v="11535"/>
    <n v="20"/>
    <n v="446"/>
    <n v="12934"/>
    <n v="59.75"/>
    <n v="7356"/>
    <n v="7728"/>
  </r>
  <r>
    <x v="37"/>
    <x v="0"/>
    <x v="34"/>
    <n v="956561"/>
    <n v="555"/>
    <n v="27896"/>
    <n v="808984"/>
    <n v="71.62"/>
    <n v="547523"/>
    <n v="579431"/>
  </r>
  <r>
    <x v="37"/>
    <x v="1"/>
    <x v="0"/>
    <n v="72264"/>
    <n v="132"/>
    <n v="1680"/>
    <n v="48720"/>
    <n v="71.319999999999993"/>
    <n v="35227"/>
    <n v="34749"/>
  </r>
  <r>
    <x v="37"/>
    <x v="1"/>
    <x v="1"/>
    <n v="121847"/>
    <n v="171"/>
    <n v="3240"/>
    <n v="93960"/>
    <n v="68.489999999999995"/>
    <n v="57818"/>
    <n v="64356"/>
  </r>
  <r>
    <x v="37"/>
    <x v="1"/>
    <x v="2"/>
    <n v="23467"/>
    <n v="55"/>
    <n v="520"/>
    <n v="15080"/>
    <n v="66.7"/>
    <n v="12493"/>
    <n v="10058"/>
  </r>
  <r>
    <x v="37"/>
    <x v="1"/>
    <x v="3"/>
    <n v="45479"/>
    <n v="83"/>
    <n v="1318"/>
    <n v="38222"/>
    <n v="63.17"/>
    <n v="27566"/>
    <n v="24144"/>
  </r>
  <r>
    <x v="37"/>
    <x v="1"/>
    <x v="4"/>
    <n v="32842"/>
    <n v="58"/>
    <n v="892"/>
    <n v="25868"/>
    <n v="64.61"/>
    <n v="16667"/>
    <n v="16713"/>
  </r>
  <r>
    <x v="37"/>
    <x v="1"/>
    <x v="5"/>
    <n v="55635"/>
    <n v="79"/>
    <n v="1335"/>
    <n v="38715"/>
    <n v="67.95"/>
    <n v="32156"/>
    <n v="26305"/>
  </r>
  <r>
    <x v="37"/>
    <x v="1"/>
    <x v="6"/>
    <n v="49939"/>
    <n v="69"/>
    <n v="1122"/>
    <n v="32538"/>
    <n v="70.989999999999995"/>
    <n v="32099"/>
    <n v="23098"/>
  </r>
  <r>
    <x v="37"/>
    <x v="1"/>
    <x v="7"/>
    <n v="9166"/>
    <n v="20"/>
    <n v="245"/>
    <n v="7105"/>
    <n v="72.12"/>
    <n v="5097"/>
    <n v="5124"/>
  </r>
  <r>
    <x v="37"/>
    <x v="1"/>
    <x v="8"/>
    <n v="16218"/>
    <n v="30"/>
    <n v="440"/>
    <n v="12760"/>
    <n v="69.400000000000006"/>
    <n v="9306"/>
    <n v="8855"/>
  </r>
  <r>
    <x v="37"/>
    <x v="1"/>
    <x v="9"/>
    <n v="21038"/>
    <n v="43"/>
    <n v="726"/>
    <n v="21054"/>
    <n v="57.79"/>
    <n v="11319"/>
    <n v="12168"/>
  </r>
  <r>
    <x v="37"/>
    <x v="1"/>
    <x v="10"/>
    <n v="52410"/>
    <n v="71"/>
    <n v="1293"/>
    <n v="37497"/>
    <n v="71.25"/>
    <n v="27675"/>
    <n v="26718"/>
  </r>
  <r>
    <x v="37"/>
    <x v="1"/>
    <x v="11"/>
    <n v="5184"/>
    <n v="17"/>
    <n v="393"/>
    <n v="11397"/>
    <n v="24.78"/>
    <n v="3321"/>
    <n v="2824"/>
  </r>
  <r>
    <x v="37"/>
    <x v="1"/>
    <x v="12"/>
    <n v="34007"/>
    <n v="59"/>
    <n v="984"/>
    <n v="28536"/>
    <n v="64.099999999999994"/>
    <n v="20556"/>
    <n v="18292"/>
  </r>
  <r>
    <x v="37"/>
    <x v="1"/>
    <x v="13"/>
    <n v="14694"/>
    <n v="25"/>
    <n v="462"/>
    <n v="13398"/>
    <n v="54.32"/>
    <n v="7197"/>
    <n v="7278"/>
  </r>
  <r>
    <x v="37"/>
    <x v="1"/>
    <x v="14"/>
    <n v="7429"/>
    <n v="18"/>
    <n v="199"/>
    <n v="5771"/>
    <n v="64.23"/>
    <n v="4355"/>
    <n v="3707"/>
  </r>
  <r>
    <x v="37"/>
    <x v="1"/>
    <x v="15"/>
    <n v="9517"/>
    <n v="27"/>
    <n v="259"/>
    <n v="7511"/>
    <n v="64.69"/>
    <n v="6233"/>
    <n v="4859"/>
  </r>
  <r>
    <x v="37"/>
    <x v="1"/>
    <x v="16"/>
    <n v="53658"/>
    <n v="54"/>
    <n v="1167"/>
    <n v="33843"/>
    <n v="79.53"/>
    <n v="29556"/>
    <n v="26917"/>
  </r>
  <r>
    <x v="37"/>
    <x v="1"/>
    <x v="17"/>
    <n v="33476"/>
    <n v="29"/>
    <n v="734"/>
    <n v="21286"/>
    <n v="82.91"/>
    <n v="19022"/>
    <n v="17649"/>
  </r>
  <r>
    <x v="37"/>
    <x v="1"/>
    <x v="18"/>
    <n v="30547"/>
    <n v="48"/>
    <n v="645"/>
    <n v="18705"/>
    <n v="77.400000000000006"/>
    <n v="20171"/>
    <n v="14477"/>
  </r>
  <r>
    <x v="37"/>
    <x v="1"/>
    <x v="19"/>
    <n v="51131"/>
    <n v="87"/>
    <n v="1102"/>
    <n v="31958"/>
    <n v="80.3"/>
    <n v="28576"/>
    <n v="25662"/>
  </r>
  <r>
    <x v="37"/>
    <x v="1"/>
    <x v="20"/>
    <n v="111732"/>
    <n v="160"/>
    <n v="2206"/>
    <n v="63974"/>
    <n v="80.95"/>
    <n v="59264"/>
    <n v="51787"/>
  </r>
  <r>
    <x v="37"/>
    <x v="1"/>
    <x v="21"/>
    <n v="12559"/>
    <n v="20"/>
    <n v="288"/>
    <n v="8352"/>
    <n v="65.83"/>
    <n v="7397"/>
    <n v="5498"/>
  </r>
  <r>
    <x v="37"/>
    <x v="1"/>
    <x v="22"/>
    <n v="18853"/>
    <n v="16"/>
    <n v="396"/>
    <n v="11484"/>
    <n v="80.59"/>
    <n v="15697"/>
    <n v="9255"/>
  </r>
  <r>
    <x v="37"/>
    <x v="1"/>
    <x v="23"/>
    <n v="12709"/>
    <n v="25"/>
    <n v="281"/>
    <n v="8149"/>
    <n v="84.92"/>
    <n v="7532"/>
    <n v="6920"/>
  </r>
  <r>
    <x v="37"/>
    <x v="1"/>
    <x v="24"/>
    <n v="155853"/>
    <n v="221"/>
    <n v="3171"/>
    <n v="91959"/>
    <n v="79.88"/>
    <n v="89890"/>
    <n v="73459"/>
  </r>
  <r>
    <x v="37"/>
    <x v="1"/>
    <x v="25"/>
    <n v="42214"/>
    <n v="63"/>
    <n v="863"/>
    <n v="25027"/>
    <n v="74.94"/>
    <n v="30975"/>
    <n v="18755"/>
  </r>
  <r>
    <x v="37"/>
    <x v="1"/>
    <x v="26"/>
    <n v="14063"/>
    <n v="20"/>
    <n v="276"/>
    <n v="8004"/>
    <n v="83.76"/>
    <n v="9203"/>
    <n v="6704"/>
  </r>
  <r>
    <x v="37"/>
    <x v="1"/>
    <x v="27"/>
    <n v="41378"/>
    <n v="44"/>
    <n v="773"/>
    <n v="22417"/>
    <n v="82.1"/>
    <n v="20525"/>
    <n v="18404"/>
  </r>
  <r>
    <x v="37"/>
    <x v="1"/>
    <x v="28"/>
    <n v="9936"/>
    <n v="17"/>
    <n v="190"/>
    <n v="5510"/>
    <n v="84.7"/>
    <n v="7432"/>
    <n v="4667"/>
  </r>
  <r>
    <x v="37"/>
    <x v="1"/>
    <x v="29"/>
    <n v="8705"/>
    <n v="19"/>
    <n v="197"/>
    <n v="5713"/>
    <n v="75.83"/>
    <n v="5070"/>
    <n v="4332"/>
  </r>
  <r>
    <x v="37"/>
    <x v="1"/>
    <x v="30"/>
    <n v="35281"/>
    <n v="43"/>
    <n v="632"/>
    <n v="18328"/>
    <n v="92.78"/>
    <n v="18426"/>
    <n v="17004"/>
  </r>
  <r>
    <x v="37"/>
    <x v="1"/>
    <x v="31"/>
    <n v="3742"/>
    <n v="11"/>
    <n v="83"/>
    <n v="2407"/>
    <n v="78.77"/>
    <n v="2058"/>
    <n v="1896"/>
  </r>
  <r>
    <x v="37"/>
    <x v="1"/>
    <x v="32"/>
    <n v="17699"/>
    <n v="20"/>
    <n v="329"/>
    <n v="9541"/>
    <n v="85.49"/>
    <n v="10964"/>
    <n v="8157"/>
  </r>
  <r>
    <x v="37"/>
    <x v="1"/>
    <x v="33"/>
    <n v="20037"/>
    <n v="41"/>
    <n v="524"/>
    <n v="15196"/>
    <n v="74.55"/>
    <n v="11843"/>
    <n v="11328"/>
  </r>
  <r>
    <x v="37"/>
    <x v="1"/>
    <x v="34"/>
    <n v="1055378"/>
    <n v="1645"/>
    <n v="25060"/>
    <n v="726740"/>
    <n v="71.69"/>
    <n v="593775"/>
    <n v="521010"/>
  </r>
  <r>
    <x v="37"/>
    <x v="2"/>
    <x v="0"/>
    <n v="23972"/>
    <n v="32"/>
    <n v="1293"/>
    <n v="37497"/>
    <n v="50.62"/>
    <n v="11080"/>
    <n v="18982"/>
  </r>
  <r>
    <x v="37"/>
    <x v="2"/>
    <x v="1"/>
    <n v="57600"/>
    <n v="29"/>
    <n v="2749"/>
    <n v="79721"/>
    <n v="66.17"/>
    <n v="28173"/>
    <n v="52754"/>
  </r>
  <r>
    <x v="37"/>
    <x v="2"/>
    <x v="2"/>
    <n v="8829"/>
    <n v="13"/>
    <n v="431"/>
    <n v="12499"/>
    <n v="63.74"/>
    <n v="4509"/>
    <n v="7967"/>
  </r>
  <r>
    <x v="37"/>
    <x v="2"/>
    <x v="3"/>
    <n v="9736"/>
    <n v="15"/>
    <n v="588"/>
    <n v="17052"/>
    <n v="49.44"/>
    <n v="5451"/>
    <n v="8430"/>
  </r>
  <r>
    <x v="37"/>
    <x v="2"/>
    <x v="4"/>
    <n v="7357"/>
    <n v="11"/>
    <n v="393"/>
    <n v="11397"/>
    <n v="58.74"/>
    <n v="3219"/>
    <n v="6695"/>
  </r>
  <r>
    <x v="37"/>
    <x v="2"/>
    <x v="5"/>
    <n v="19725"/>
    <n v="10"/>
    <n v="887"/>
    <n v="25723"/>
    <n v="72.45"/>
    <n v="9339"/>
    <n v="18636"/>
  </r>
  <r>
    <x v="37"/>
    <x v="2"/>
    <x v="6"/>
    <n v="15596"/>
    <n v="13"/>
    <n v="820"/>
    <n v="23780"/>
    <n v="55.87"/>
    <n v="7913"/>
    <n v="13287"/>
  </r>
  <r>
    <x v="37"/>
    <x v="2"/>
    <x v="7"/>
    <m/>
    <n v="1"/>
    <n v="20"/>
    <n v="580"/>
    <m/>
    <m/>
    <m/>
  </r>
  <r>
    <x v="37"/>
    <x v="2"/>
    <x v="8"/>
    <n v="2111"/>
    <n v="4"/>
    <n v="133"/>
    <n v="3857"/>
    <n v="45.24"/>
    <n v="1220"/>
    <n v="1745"/>
  </r>
  <r>
    <x v="37"/>
    <x v="2"/>
    <x v="9"/>
    <n v="2505"/>
    <n v="7"/>
    <n v="200"/>
    <n v="5800"/>
    <n v="35.9"/>
    <n v="1184"/>
    <n v="2082"/>
  </r>
  <r>
    <x v="37"/>
    <x v="2"/>
    <x v="10"/>
    <n v="11625"/>
    <n v="13"/>
    <n v="533"/>
    <n v="15457"/>
    <n v="72.959999999999994"/>
    <n v="4782"/>
    <n v="11278"/>
  </r>
  <r>
    <x v="37"/>
    <x v="2"/>
    <x v="11"/>
    <n v="3311"/>
    <n v="8"/>
    <n v="436"/>
    <n v="12644"/>
    <n v="25.31"/>
    <n v="1511"/>
    <n v="3200"/>
  </r>
  <r>
    <x v="37"/>
    <x v="2"/>
    <x v="12"/>
    <m/>
    <n v="4"/>
    <n v="123"/>
    <n v="3567"/>
    <m/>
    <m/>
    <m/>
  </r>
  <r>
    <x v="37"/>
    <x v="2"/>
    <x v="13"/>
    <m/>
    <n v="2"/>
    <n v="50"/>
    <n v="1450"/>
    <m/>
    <m/>
    <m/>
  </r>
  <r>
    <x v="37"/>
    <x v="2"/>
    <x v="14"/>
    <m/>
    <n v="2"/>
    <n v="42"/>
    <n v="1218"/>
    <m/>
    <m/>
    <m/>
  </r>
  <r>
    <x v="37"/>
    <x v="2"/>
    <x v="15"/>
    <m/>
    <n v="4"/>
    <n v="213"/>
    <n v="6177"/>
    <m/>
    <m/>
    <m/>
  </r>
  <r>
    <x v="37"/>
    <x v="2"/>
    <x v="16"/>
    <m/>
    <n v="12"/>
    <n v="1484"/>
    <n v="43036"/>
    <m/>
    <m/>
    <m/>
  </r>
  <r>
    <x v="37"/>
    <x v="2"/>
    <x v="17"/>
    <n v="37791"/>
    <n v="11"/>
    <n v="1462"/>
    <n v="42398"/>
    <n v="77.510000000000005"/>
    <n v="19240"/>
    <n v="32861"/>
  </r>
  <r>
    <x v="37"/>
    <x v="2"/>
    <x v="18"/>
    <n v="13405"/>
    <n v="18"/>
    <n v="681"/>
    <n v="19749"/>
    <n v="56.47"/>
    <n v="8994"/>
    <n v="11153"/>
  </r>
  <r>
    <x v="37"/>
    <x v="2"/>
    <x v="19"/>
    <n v="21107"/>
    <n v="25"/>
    <n v="978"/>
    <n v="28362"/>
    <n v="66.150000000000006"/>
    <n v="11413"/>
    <n v="18761"/>
  </r>
  <r>
    <x v="37"/>
    <x v="2"/>
    <x v="20"/>
    <n v="61596"/>
    <n v="40"/>
    <n v="2580"/>
    <n v="74820"/>
    <n v="69.069999999999993"/>
    <n v="32494"/>
    <n v="51678"/>
  </r>
  <r>
    <x v="37"/>
    <x v="2"/>
    <x v="21"/>
    <m/>
    <n v="5"/>
    <n v="247"/>
    <n v="7163"/>
    <m/>
    <m/>
    <m/>
  </r>
  <r>
    <x v="37"/>
    <x v="2"/>
    <x v="22"/>
    <m/>
    <n v="4"/>
    <n v="251"/>
    <n v="7279"/>
    <m/>
    <m/>
    <m/>
  </r>
  <r>
    <x v="37"/>
    <x v="2"/>
    <x v="23"/>
    <m/>
    <n v="3"/>
    <n v="47"/>
    <n v="1363"/>
    <m/>
    <m/>
    <m/>
  </r>
  <r>
    <x v="37"/>
    <x v="2"/>
    <x v="24"/>
    <n v="72402"/>
    <n v="52"/>
    <n v="3125"/>
    <n v="90625"/>
    <n v="66.36"/>
    <n v="40315"/>
    <n v="60140"/>
  </r>
  <r>
    <x v="37"/>
    <x v="2"/>
    <x v="25"/>
    <n v="30278"/>
    <n v="22"/>
    <n v="1189"/>
    <n v="34481"/>
    <n v="74.760000000000005"/>
    <n v="22909"/>
    <n v="25778"/>
  </r>
  <r>
    <x v="37"/>
    <x v="2"/>
    <x v="26"/>
    <n v="7201"/>
    <n v="7"/>
    <n v="389"/>
    <n v="11281"/>
    <n v="50.86"/>
    <m/>
    <n v="5737"/>
  </r>
  <r>
    <x v="37"/>
    <x v="2"/>
    <x v="27"/>
    <n v="31318"/>
    <n v="18"/>
    <n v="1310"/>
    <n v="37990"/>
    <n v="78.349999999999994"/>
    <n v="16528"/>
    <n v="29764"/>
  </r>
  <r>
    <x v="37"/>
    <x v="2"/>
    <x v="28"/>
    <m/>
    <n v="3"/>
    <n v="44"/>
    <n v="1276"/>
    <m/>
    <m/>
    <m/>
  </r>
  <r>
    <x v="37"/>
    <x v="2"/>
    <x v="29"/>
    <n v="2373"/>
    <n v="5"/>
    <n v="448"/>
    <n v="12992"/>
    <n v="16.27"/>
    <n v="1195"/>
    <n v="2114"/>
  </r>
  <r>
    <x v="37"/>
    <x v="2"/>
    <x v="30"/>
    <n v="8562"/>
    <n v="7"/>
    <n v="314"/>
    <n v="9106"/>
    <n v="88.57"/>
    <n v="4680"/>
    <n v="8065"/>
  </r>
  <r>
    <x v="37"/>
    <x v="2"/>
    <x v="31"/>
    <m/>
    <n v="2"/>
    <n v="47"/>
    <n v="1363"/>
    <m/>
    <m/>
    <m/>
  </r>
  <r>
    <x v="37"/>
    <x v="2"/>
    <x v="32"/>
    <m/>
    <n v="3"/>
    <n v="426"/>
    <n v="12354"/>
    <m/>
    <m/>
    <m/>
  </r>
  <r>
    <x v="37"/>
    <x v="2"/>
    <x v="33"/>
    <m/>
    <n v="4"/>
    <n v="198"/>
    <n v="5742"/>
    <m/>
    <n v="3183"/>
    <m/>
  </r>
  <r>
    <x v="37"/>
    <x v="2"/>
    <x v="34"/>
    <n v="409856"/>
    <n v="346"/>
    <n v="19544"/>
    <n v="566776"/>
    <n v="63.6"/>
    <n v="221271"/>
    <n v="360460"/>
  </r>
  <r>
    <x v="37"/>
    <x v="3"/>
    <x v="0"/>
    <n v="53718"/>
    <n v="48"/>
    <n v="5944"/>
    <n v="172376"/>
    <n v="13.89"/>
    <n v="28663"/>
    <n v="23942"/>
  </r>
  <r>
    <x v="37"/>
    <x v="3"/>
    <x v="1"/>
    <n v="46031"/>
    <n v="23"/>
    <n v="3186"/>
    <n v="92394"/>
    <n v="24.8"/>
    <n v="23854"/>
    <n v="22912"/>
  </r>
  <r>
    <x v="37"/>
    <x v="3"/>
    <x v="2"/>
    <n v="39659"/>
    <n v="23"/>
    <n v="2770"/>
    <n v="80330"/>
    <n v="21.77"/>
    <n v="17821"/>
    <n v="17491"/>
  </r>
  <r>
    <x v="37"/>
    <x v="3"/>
    <x v="3"/>
    <n v="17657"/>
    <n v="20"/>
    <n v="1808"/>
    <n v="52432"/>
    <n v="16.55"/>
    <n v="10200"/>
    <n v="8677"/>
  </r>
  <r>
    <x v="37"/>
    <x v="3"/>
    <x v="4"/>
    <n v="30560"/>
    <n v="20"/>
    <n v="2840"/>
    <n v="82360"/>
    <n v="20.420000000000002"/>
    <n v="10759"/>
    <n v="16821"/>
  </r>
  <r>
    <x v="37"/>
    <x v="3"/>
    <x v="5"/>
    <n v="26736"/>
    <n v="14"/>
    <n v="1656"/>
    <n v="48024"/>
    <n v="28.07"/>
    <n v="13571"/>
    <n v="13480"/>
  </r>
  <r>
    <x v="37"/>
    <x v="3"/>
    <x v="6"/>
    <n v="24057"/>
    <n v="11"/>
    <n v="1581"/>
    <n v="45849"/>
    <n v="26.2"/>
    <n v="14531"/>
    <n v="12014"/>
  </r>
  <r>
    <x v="37"/>
    <x v="3"/>
    <x v="7"/>
    <m/>
    <n v="5"/>
    <n v="848"/>
    <n v="24592"/>
    <m/>
    <n v="3258"/>
    <m/>
  </r>
  <r>
    <x v="37"/>
    <x v="3"/>
    <x v="8"/>
    <n v="17635"/>
    <n v="12"/>
    <n v="1627"/>
    <n v="47183"/>
    <n v="16.5"/>
    <n v="7720"/>
    <n v="7784"/>
  </r>
  <r>
    <x v="37"/>
    <x v="3"/>
    <x v="9"/>
    <n v="14525"/>
    <n v="10"/>
    <n v="1030"/>
    <n v="29870"/>
    <n v="24.5"/>
    <n v="5387"/>
    <n v="7318"/>
  </r>
  <r>
    <x v="37"/>
    <x v="3"/>
    <x v="10"/>
    <n v="33518"/>
    <n v="19"/>
    <n v="2143"/>
    <n v="62147"/>
    <n v="24.59"/>
    <n v="16259"/>
    <n v="15279"/>
  </r>
  <r>
    <x v="37"/>
    <x v="3"/>
    <x v="11"/>
    <n v="5493"/>
    <n v="5"/>
    <n v="496"/>
    <n v="14384"/>
    <n v="17.260000000000002"/>
    <n v="3676"/>
    <n v="2483"/>
  </r>
  <r>
    <x v="37"/>
    <x v="3"/>
    <x v="12"/>
    <m/>
    <n v="7"/>
    <n v="654"/>
    <n v="18966"/>
    <m/>
    <m/>
    <m/>
  </r>
  <r>
    <x v="37"/>
    <x v="3"/>
    <x v="13"/>
    <m/>
    <n v="2"/>
    <n v="255"/>
    <n v="7395"/>
    <m/>
    <m/>
    <m/>
  </r>
  <r>
    <x v="37"/>
    <x v="3"/>
    <x v="14"/>
    <n v="8110"/>
    <n v="9"/>
    <n v="861"/>
    <n v="24969"/>
    <n v="11.43"/>
    <n v="3451"/>
    <n v="2853"/>
  </r>
  <r>
    <x v="37"/>
    <x v="3"/>
    <x v="15"/>
    <n v="3935"/>
    <n v="9"/>
    <n v="1146"/>
    <n v="33234"/>
    <n v="6.37"/>
    <n v="2397"/>
    <n v="2118"/>
  </r>
  <r>
    <x v="37"/>
    <x v="3"/>
    <x v="16"/>
    <m/>
    <n v="3"/>
    <n v="436"/>
    <n v="12644"/>
    <m/>
    <m/>
    <m/>
  </r>
  <r>
    <x v="37"/>
    <x v="3"/>
    <x v="17"/>
    <s v="-"/>
    <s v="-"/>
    <s v="-"/>
    <s v="-"/>
    <s v="-"/>
    <s v="-"/>
    <s v="-"/>
  </r>
  <r>
    <x v="37"/>
    <x v="3"/>
    <x v="18"/>
    <n v="23456"/>
    <n v="17"/>
    <n v="1316"/>
    <n v="38164"/>
    <n v="26.36"/>
    <n v="15428"/>
    <n v="10060"/>
  </r>
  <r>
    <x v="37"/>
    <x v="3"/>
    <x v="19"/>
    <n v="57402"/>
    <n v="17"/>
    <n v="3572"/>
    <n v="103588"/>
    <n v="25.6"/>
    <n v="23495"/>
    <n v="26522"/>
  </r>
  <r>
    <x v="37"/>
    <x v="3"/>
    <x v="20"/>
    <n v="71148"/>
    <n v="37"/>
    <n v="4562"/>
    <n v="132298"/>
    <n v="21.6"/>
    <n v="35750"/>
    <n v="28572"/>
  </r>
  <r>
    <x v="37"/>
    <x v="3"/>
    <x v="21"/>
    <n v="10587"/>
    <n v="7"/>
    <n v="569"/>
    <n v="16501"/>
    <n v="26.43"/>
    <n v="6544"/>
    <n v="4362"/>
  </r>
  <r>
    <x v="37"/>
    <x v="3"/>
    <x v="22"/>
    <n v="10235"/>
    <n v="4"/>
    <n v="524"/>
    <n v="15196"/>
    <n v="34.21"/>
    <n v="7599"/>
    <n v="5198"/>
  </r>
  <r>
    <x v="37"/>
    <x v="3"/>
    <x v="23"/>
    <n v="8347"/>
    <n v="6"/>
    <n v="750"/>
    <n v="21750"/>
    <n v="18.690000000000001"/>
    <n v="5695"/>
    <n v="4065"/>
  </r>
  <r>
    <x v="37"/>
    <x v="3"/>
    <x v="24"/>
    <n v="100317"/>
    <n v="54"/>
    <n v="6405"/>
    <n v="185745"/>
    <n v="22.72"/>
    <n v="55588"/>
    <n v="42196"/>
  </r>
  <r>
    <x v="37"/>
    <x v="3"/>
    <x v="25"/>
    <n v="35580"/>
    <n v="15"/>
    <n v="1328"/>
    <n v="38512"/>
    <n v="43.62"/>
    <n v="25361"/>
    <n v="16799"/>
  </r>
  <r>
    <x v="37"/>
    <x v="3"/>
    <x v="26"/>
    <n v="23684"/>
    <n v="6"/>
    <n v="1344"/>
    <n v="38976"/>
    <n v="27.89"/>
    <n v="13295"/>
    <n v="10869"/>
  </r>
  <r>
    <x v="37"/>
    <x v="3"/>
    <x v="27"/>
    <n v="25178"/>
    <n v="8"/>
    <n v="1589"/>
    <n v="46081"/>
    <n v="27.57"/>
    <n v="13323"/>
    <n v="12704"/>
  </r>
  <r>
    <x v="37"/>
    <x v="3"/>
    <x v="28"/>
    <m/>
    <n v="9"/>
    <n v="3864"/>
    <n v="112056"/>
    <m/>
    <m/>
    <m/>
  </r>
  <r>
    <x v="37"/>
    <x v="3"/>
    <x v="29"/>
    <n v="12431"/>
    <n v="10"/>
    <n v="2019"/>
    <n v="58551"/>
    <n v="10.8"/>
    <n v="5663"/>
    <n v="6323"/>
  </r>
  <r>
    <x v="37"/>
    <x v="3"/>
    <x v="30"/>
    <n v="17378"/>
    <n v="7"/>
    <n v="609"/>
    <n v="17661"/>
    <n v="32.83"/>
    <n v="9512"/>
    <n v="5798"/>
  </r>
  <r>
    <x v="37"/>
    <x v="3"/>
    <x v="31"/>
    <n v="3080"/>
    <n v="5"/>
    <n v="271"/>
    <n v="7859"/>
    <n v="18.95"/>
    <n v="2025"/>
    <n v="1489"/>
  </r>
  <r>
    <x v="37"/>
    <x v="3"/>
    <x v="32"/>
    <m/>
    <n v="3"/>
    <n v="510"/>
    <n v="14790"/>
    <m/>
    <m/>
    <m/>
  </r>
  <r>
    <x v="37"/>
    <x v="3"/>
    <x v="33"/>
    <n v="12008"/>
    <n v="10"/>
    <n v="859"/>
    <n v="24911"/>
    <n v="27.74"/>
    <n v="7290"/>
    <n v="6910"/>
  </r>
  <r>
    <x v="37"/>
    <x v="3"/>
    <x v="34"/>
    <n v="686902"/>
    <n v="401"/>
    <n v="52967"/>
    <n v="1536043"/>
    <n v="20.63"/>
    <n v="360949"/>
    <n v="316883"/>
  </r>
  <r>
    <x v="37"/>
    <x v="4"/>
    <x v="0"/>
    <n v="176908"/>
    <n v="242"/>
    <n v="9867"/>
    <n v="286143"/>
    <n v="32.53"/>
    <n v="87285"/>
    <n v="93077"/>
  </r>
  <r>
    <x v="37"/>
    <x v="4"/>
    <x v="1"/>
    <n v="493646"/>
    <n v="279"/>
    <n v="16685"/>
    <n v="483865"/>
    <n v="65.31"/>
    <n v="254692"/>
    <n v="316018"/>
  </r>
  <r>
    <x v="37"/>
    <x v="4"/>
    <x v="2"/>
    <n v="75433"/>
    <n v="99"/>
    <n v="3862"/>
    <n v="111998"/>
    <n v="33.51"/>
    <n v="36847"/>
    <n v="37529"/>
  </r>
  <r>
    <x v="37"/>
    <x v="4"/>
    <x v="3"/>
    <n v="92577"/>
    <n v="146"/>
    <n v="4619"/>
    <n v="133951"/>
    <n v="39.340000000000003"/>
    <n v="56239"/>
    <n v="52703"/>
  </r>
  <r>
    <x v="37"/>
    <x v="4"/>
    <x v="4"/>
    <n v="77047"/>
    <n v="98"/>
    <n v="4398"/>
    <n v="127542"/>
    <n v="34.43"/>
    <n v="33392"/>
    <n v="43911"/>
  </r>
  <r>
    <x v="37"/>
    <x v="4"/>
    <x v="5"/>
    <n v="176478"/>
    <n v="123"/>
    <n v="5609"/>
    <n v="162661"/>
    <n v="60.78"/>
    <n v="96658"/>
    <n v="98861"/>
  </r>
  <r>
    <x v="37"/>
    <x v="4"/>
    <x v="6"/>
    <n v="103545"/>
    <n v="102"/>
    <n v="3948"/>
    <n v="114492"/>
    <n v="48.02"/>
    <n v="62917"/>
    <n v="54982"/>
  </r>
  <r>
    <x v="37"/>
    <x v="4"/>
    <x v="7"/>
    <n v="19029"/>
    <n v="30"/>
    <n v="1187"/>
    <n v="34423"/>
    <n v="29.45"/>
    <n v="8798"/>
    <n v="10136"/>
  </r>
  <r>
    <x v="37"/>
    <x v="4"/>
    <x v="8"/>
    <n v="36690"/>
    <n v="54"/>
    <n v="2350"/>
    <n v="68150"/>
    <n v="27.69"/>
    <n v="18785"/>
    <n v="18873"/>
  </r>
  <r>
    <x v="37"/>
    <x v="4"/>
    <x v="9"/>
    <n v="45854"/>
    <n v="78"/>
    <n v="2340"/>
    <n v="67860"/>
    <n v="39.44"/>
    <n v="22137"/>
    <n v="26762"/>
  </r>
  <r>
    <x v="37"/>
    <x v="4"/>
    <x v="10"/>
    <n v="106751"/>
    <n v="116"/>
    <n v="4358"/>
    <n v="126382"/>
    <n v="46.56"/>
    <n v="54593"/>
    <n v="58842"/>
  </r>
  <r>
    <x v="37"/>
    <x v="4"/>
    <x v="11"/>
    <n v="23078"/>
    <n v="38"/>
    <n v="1615"/>
    <n v="46835"/>
    <n v="28.01"/>
    <n v="14916"/>
    <n v="13117"/>
  </r>
  <r>
    <x v="37"/>
    <x v="4"/>
    <x v="12"/>
    <n v="50101"/>
    <n v="93"/>
    <n v="2305"/>
    <n v="66845"/>
    <n v="42.31"/>
    <n v="29427"/>
    <n v="28284"/>
  </r>
  <r>
    <x v="37"/>
    <x v="4"/>
    <x v="13"/>
    <n v="18985"/>
    <n v="34"/>
    <n v="848"/>
    <n v="24592"/>
    <n v="38.159999999999997"/>
    <n v="10311"/>
    <n v="9385"/>
  </r>
  <r>
    <x v="37"/>
    <x v="4"/>
    <x v="14"/>
    <n v="20146"/>
    <n v="38"/>
    <n v="1280"/>
    <n v="37120"/>
    <n v="24.7"/>
    <n v="10166"/>
    <n v="9169"/>
  </r>
  <r>
    <x v="37"/>
    <x v="4"/>
    <x v="15"/>
    <n v="15274"/>
    <n v="44"/>
    <n v="1649"/>
    <n v="47821"/>
    <n v="18.03"/>
    <n v="9357"/>
    <n v="8622"/>
  </r>
  <r>
    <x v="37"/>
    <x v="4"/>
    <x v="16"/>
    <n v="184505"/>
    <n v="93"/>
    <n v="5575"/>
    <n v="161675"/>
    <n v="73.56"/>
    <n v="100392"/>
    <n v="118933"/>
  </r>
  <r>
    <x v="37"/>
    <x v="4"/>
    <x v="17"/>
    <n v="149600"/>
    <n v="61"/>
    <n v="4583"/>
    <n v="132907"/>
    <n v="76.760000000000005"/>
    <n v="80804"/>
    <n v="102020"/>
  </r>
  <r>
    <x v="37"/>
    <x v="4"/>
    <x v="18"/>
    <n v="78846"/>
    <n v="95"/>
    <n v="2938"/>
    <n v="85202"/>
    <n v="49.04"/>
    <n v="52312"/>
    <n v="41784"/>
  </r>
  <r>
    <x v="37"/>
    <x v="4"/>
    <x v="19"/>
    <n v="140266"/>
    <n v="148"/>
    <n v="6008"/>
    <n v="174232"/>
    <n v="44.48"/>
    <n v="69995"/>
    <n v="77504"/>
  </r>
  <r>
    <x v="37"/>
    <x v="4"/>
    <x v="20"/>
    <n v="397740"/>
    <n v="306"/>
    <n v="13218"/>
    <n v="383322"/>
    <n v="58.11"/>
    <n v="215655"/>
    <n v="222758"/>
  </r>
  <r>
    <x v="37"/>
    <x v="4"/>
    <x v="21"/>
    <n v="28669"/>
    <n v="39"/>
    <n v="1236"/>
    <n v="35844"/>
    <n v="38.03"/>
    <n v="17967"/>
    <n v="13631"/>
  </r>
  <r>
    <x v="37"/>
    <x v="4"/>
    <x v="22"/>
    <n v="45617"/>
    <n v="27"/>
    <n v="1402"/>
    <n v="40658"/>
    <n v="61.87"/>
    <n v="37752"/>
    <n v="25157"/>
  </r>
  <r>
    <x v="37"/>
    <x v="4"/>
    <x v="23"/>
    <n v="24300"/>
    <n v="46"/>
    <n v="1256"/>
    <n v="36424"/>
    <n v="36.47"/>
    <n v="15534"/>
    <n v="13284"/>
  </r>
  <r>
    <x v="37"/>
    <x v="4"/>
    <x v="24"/>
    <n v="496325"/>
    <n v="418"/>
    <n v="17112"/>
    <n v="496248"/>
    <n v="55.38"/>
    <n v="286908"/>
    <n v="274830"/>
  </r>
  <r>
    <x v="37"/>
    <x v="4"/>
    <x v="25"/>
    <n v="149280"/>
    <n v="146"/>
    <n v="4641"/>
    <n v="134589"/>
    <n v="62.92"/>
    <n v="112669"/>
    <n v="84688"/>
  </r>
  <r>
    <x v="37"/>
    <x v="4"/>
    <x v="26"/>
    <n v="51746"/>
    <n v="38"/>
    <n v="2191"/>
    <n v="63539"/>
    <n v="42.22"/>
    <n v="32094"/>
    <n v="26824"/>
  </r>
  <r>
    <x v="37"/>
    <x v="4"/>
    <x v="27"/>
    <n v="204898"/>
    <n v="98"/>
    <n v="6193"/>
    <n v="179597"/>
    <n v="66.989999999999995"/>
    <n v="99897"/>
    <n v="120319"/>
  </r>
  <r>
    <x v="37"/>
    <x v="4"/>
    <x v="28"/>
    <n v="35247"/>
    <n v="40"/>
    <n v="4527"/>
    <n v="131283"/>
    <n v="13.47"/>
    <n v="25222"/>
    <n v="17689"/>
  </r>
  <r>
    <x v="37"/>
    <x v="4"/>
    <x v="29"/>
    <n v="27177"/>
    <n v="49"/>
    <n v="2852"/>
    <n v="82708"/>
    <n v="18.329999999999998"/>
    <n v="14588"/>
    <n v="15159"/>
  </r>
  <r>
    <x v="37"/>
    <x v="4"/>
    <x v="30"/>
    <n v="87714"/>
    <n v="75"/>
    <n v="2212"/>
    <n v="64148"/>
    <n v="73.650000000000006"/>
    <n v="52267"/>
    <n v="47244"/>
  </r>
  <r>
    <x v="37"/>
    <x v="4"/>
    <x v="31"/>
    <n v="8898"/>
    <n v="27"/>
    <n v="487"/>
    <n v="14123"/>
    <n v="34.700000000000003"/>
    <n v="5301"/>
    <n v="4901"/>
  </r>
  <r>
    <x v="37"/>
    <x v="4"/>
    <x v="32"/>
    <n v="64950"/>
    <n v="31"/>
    <n v="1784"/>
    <n v="51736"/>
    <n v="73.36"/>
    <n v="35681"/>
    <n v="37951"/>
  </r>
  <r>
    <x v="37"/>
    <x v="4"/>
    <x v="33"/>
    <n v="47304"/>
    <n v="75"/>
    <n v="2027"/>
    <n v="58783"/>
    <n v="50.51"/>
    <n v="29673"/>
    <n v="29690"/>
  </r>
  <r>
    <x v="37"/>
    <x v="4"/>
    <x v="34"/>
    <n v="3108697"/>
    <n v="2947"/>
    <n v="125467"/>
    <n v="3638543"/>
    <n v="48.86"/>
    <n v="1723518"/>
    <n v="1777784"/>
  </r>
  <r>
    <x v="38"/>
    <x v="0"/>
    <x v="0"/>
    <n v="26215"/>
    <n v="29"/>
    <n v="929"/>
    <n v="28799"/>
    <n v="54.17"/>
    <n v="13418"/>
    <n v="15600"/>
  </r>
  <r>
    <x v="38"/>
    <x v="0"/>
    <x v="1"/>
    <n v="286930"/>
    <n v="57"/>
    <n v="7527"/>
    <n v="233337"/>
    <n v="81.38"/>
    <n v="151163"/>
    <n v="189890"/>
  </r>
  <r>
    <x v="38"/>
    <x v="0"/>
    <x v="2"/>
    <n v="4746"/>
    <n v="8"/>
    <n v="174"/>
    <n v="5394"/>
    <n v="53.11"/>
    <n v="3605"/>
    <n v="2865"/>
  </r>
  <r>
    <x v="38"/>
    <x v="0"/>
    <x v="3"/>
    <n v="20366"/>
    <n v="27"/>
    <n v="893"/>
    <n v="27683"/>
    <n v="47.11"/>
    <n v="12317"/>
    <n v="13041"/>
  </r>
  <r>
    <x v="38"/>
    <x v="0"/>
    <x v="4"/>
    <n v="6309"/>
    <n v="9"/>
    <n v="273"/>
    <n v="8463"/>
    <n v="45.02"/>
    <n v="2701"/>
    <n v="3810"/>
  </r>
  <r>
    <x v="38"/>
    <x v="0"/>
    <x v="5"/>
    <n v="71991"/>
    <n v="20"/>
    <n v="1731"/>
    <n v="53661"/>
    <n v="74.27"/>
    <n v="38487"/>
    <n v="39854"/>
  </r>
  <r>
    <x v="38"/>
    <x v="0"/>
    <x v="6"/>
    <n v="15261"/>
    <n v="10"/>
    <n v="450"/>
    <n v="13950"/>
    <n v="55.53"/>
    <n v="7993"/>
    <n v="7747"/>
  </r>
  <r>
    <x v="38"/>
    <x v="0"/>
    <x v="7"/>
    <m/>
    <n v="4"/>
    <n v="74"/>
    <n v="2294"/>
    <m/>
    <m/>
    <m/>
  </r>
  <r>
    <x v="38"/>
    <x v="0"/>
    <x v="8"/>
    <n v="758"/>
    <n v="8"/>
    <n v="150"/>
    <n v="4650"/>
    <n v="12.71"/>
    <n v="537"/>
    <n v="591"/>
  </r>
  <r>
    <x v="38"/>
    <x v="0"/>
    <x v="9"/>
    <n v="6929"/>
    <n v="18"/>
    <n v="384"/>
    <n v="11904"/>
    <n v="44.15"/>
    <n v="4434"/>
    <n v="5256"/>
  </r>
  <r>
    <x v="38"/>
    <x v="0"/>
    <x v="10"/>
    <n v="8837"/>
    <n v="13"/>
    <n v="389"/>
    <n v="12059"/>
    <n v="47.35"/>
    <n v="5464"/>
    <n v="5710"/>
  </r>
  <r>
    <x v="38"/>
    <x v="0"/>
    <x v="11"/>
    <n v="8880"/>
    <n v="8"/>
    <n v="290"/>
    <n v="8990"/>
    <n v="49.56"/>
    <n v="5794"/>
    <n v="4455"/>
  </r>
  <r>
    <x v="38"/>
    <x v="0"/>
    <x v="12"/>
    <n v="11181"/>
    <n v="23"/>
    <n v="544"/>
    <n v="16864"/>
    <n v="48.64"/>
    <n v="5648"/>
    <n v="8202"/>
  </r>
  <r>
    <x v="38"/>
    <x v="0"/>
    <x v="13"/>
    <m/>
    <n v="4"/>
    <n v="77"/>
    <n v="2387"/>
    <m/>
    <m/>
    <m/>
  </r>
  <r>
    <x v="38"/>
    <x v="0"/>
    <x v="14"/>
    <m/>
    <n v="8"/>
    <n v="174"/>
    <n v="5394"/>
    <m/>
    <m/>
    <m/>
  </r>
  <r>
    <x v="38"/>
    <x v="0"/>
    <x v="15"/>
    <m/>
    <n v="4"/>
    <n v="31"/>
    <n v="961"/>
    <m/>
    <m/>
    <m/>
  </r>
  <r>
    <x v="38"/>
    <x v="0"/>
    <x v="16"/>
    <n v="85089"/>
    <n v="24"/>
    <n v="2488"/>
    <n v="77128"/>
    <n v="80.47"/>
    <n v="46939"/>
    <n v="62065"/>
  </r>
  <r>
    <x v="38"/>
    <x v="0"/>
    <x v="17"/>
    <n v="81942"/>
    <n v="21"/>
    <n v="2387"/>
    <n v="73997"/>
    <n v="80.83"/>
    <n v="45509"/>
    <n v="59814"/>
  </r>
  <r>
    <x v="38"/>
    <x v="0"/>
    <x v="18"/>
    <n v="11004"/>
    <n v="12"/>
    <n v="296"/>
    <n v="9176"/>
    <n v="65.95"/>
    <n v="7920"/>
    <n v="6052"/>
  </r>
  <r>
    <x v="38"/>
    <x v="0"/>
    <x v="19"/>
    <n v="8670"/>
    <n v="19"/>
    <n v="355"/>
    <n v="11005"/>
    <n v="51.94"/>
    <n v="5127"/>
    <n v="5716"/>
  </r>
  <r>
    <x v="38"/>
    <x v="0"/>
    <x v="20"/>
    <n v="159350"/>
    <n v="70"/>
    <n v="3922"/>
    <n v="121582"/>
    <n v="78.52"/>
    <n v="97575"/>
    <n v="95465"/>
  </r>
  <r>
    <x v="38"/>
    <x v="0"/>
    <x v="21"/>
    <m/>
    <n v="7"/>
    <n v="132"/>
    <n v="4092"/>
    <m/>
    <m/>
    <m/>
  </r>
  <r>
    <x v="38"/>
    <x v="0"/>
    <x v="22"/>
    <m/>
    <n v="3"/>
    <n v="231"/>
    <n v="7161"/>
    <m/>
    <m/>
    <m/>
  </r>
  <r>
    <x v="38"/>
    <x v="0"/>
    <x v="23"/>
    <m/>
    <n v="12"/>
    <n v="178"/>
    <n v="5518"/>
    <m/>
    <m/>
    <m/>
  </r>
  <r>
    <x v="38"/>
    <x v="0"/>
    <x v="24"/>
    <n v="172682"/>
    <n v="92"/>
    <n v="4463"/>
    <n v="138353"/>
    <n v="74.67"/>
    <n v="109226"/>
    <n v="103311"/>
  </r>
  <r>
    <x v="38"/>
    <x v="0"/>
    <x v="25"/>
    <n v="39221"/>
    <n v="46"/>
    <n v="1261"/>
    <n v="39091"/>
    <n v="56.92"/>
    <n v="30667"/>
    <n v="22252"/>
  </r>
  <r>
    <x v="38"/>
    <x v="0"/>
    <x v="26"/>
    <n v="6003"/>
    <n v="5"/>
    <n v="182"/>
    <n v="5642"/>
    <n v="54.87"/>
    <n v="4505"/>
    <n v="3096"/>
  </r>
  <r>
    <x v="38"/>
    <x v="0"/>
    <x v="27"/>
    <n v="98673"/>
    <n v="28"/>
    <n v="2521"/>
    <n v="78151"/>
    <n v="68.89"/>
    <n v="42774"/>
    <n v="53840"/>
  </r>
  <r>
    <x v="38"/>
    <x v="0"/>
    <x v="28"/>
    <n v="11110"/>
    <n v="11"/>
    <n v="429"/>
    <n v="13299"/>
    <n v="44.82"/>
    <n v="7319"/>
    <n v="5960"/>
  </r>
  <r>
    <x v="38"/>
    <x v="0"/>
    <x v="29"/>
    <n v="3720"/>
    <n v="14"/>
    <n v="184"/>
    <n v="5704"/>
    <n v="43.22"/>
    <n v="2454"/>
    <n v="2465"/>
  </r>
  <r>
    <x v="38"/>
    <x v="0"/>
    <x v="30"/>
    <n v="25809"/>
    <n v="18"/>
    <n v="664"/>
    <n v="20584"/>
    <n v="82.02"/>
    <n v="18429"/>
    <n v="16884"/>
  </r>
  <r>
    <x v="38"/>
    <x v="0"/>
    <x v="31"/>
    <n v="1206"/>
    <n v="9"/>
    <n v="86"/>
    <n v="2666"/>
    <n v="31.62"/>
    <n v="719"/>
    <n v="843"/>
  </r>
  <r>
    <x v="38"/>
    <x v="0"/>
    <x v="32"/>
    <n v="17810"/>
    <n v="5"/>
    <n v="519"/>
    <n v="16089"/>
    <n v="65.650000000000006"/>
    <n v="9753"/>
    <n v="10562"/>
  </r>
  <r>
    <x v="38"/>
    <x v="0"/>
    <x v="33"/>
    <n v="10692"/>
    <n v="20"/>
    <n v="448"/>
    <n v="13888"/>
    <n v="53.22"/>
    <n v="6862"/>
    <n v="7391"/>
  </r>
  <r>
    <x v="38"/>
    <x v="0"/>
    <x v="34"/>
    <n v="967066"/>
    <n v="553"/>
    <n v="27986"/>
    <n v="867566"/>
    <n v="69.38"/>
    <n v="547380"/>
    <n v="601925"/>
  </r>
  <r>
    <x v="38"/>
    <x v="1"/>
    <x v="0"/>
    <n v="71638"/>
    <n v="133"/>
    <n v="1703"/>
    <n v="52793"/>
    <n v="66.650000000000006"/>
    <n v="35580"/>
    <n v="35186"/>
  </r>
  <r>
    <x v="38"/>
    <x v="1"/>
    <x v="1"/>
    <n v="132991"/>
    <n v="171"/>
    <n v="3289"/>
    <n v="101959"/>
    <n v="70.47"/>
    <n v="63227"/>
    <n v="71850"/>
  </r>
  <r>
    <x v="38"/>
    <x v="1"/>
    <x v="2"/>
    <n v="18839"/>
    <n v="54"/>
    <n v="515"/>
    <n v="15965"/>
    <n v="56.69"/>
    <n v="11545"/>
    <n v="9051"/>
  </r>
  <r>
    <x v="38"/>
    <x v="1"/>
    <x v="3"/>
    <n v="48659"/>
    <n v="83"/>
    <n v="1320"/>
    <n v="40920"/>
    <n v="65.61"/>
    <n v="29882"/>
    <n v="26848"/>
  </r>
  <r>
    <x v="38"/>
    <x v="1"/>
    <x v="4"/>
    <n v="33406"/>
    <n v="58"/>
    <n v="892"/>
    <n v="27652"/>
    <n v="60.18"/>
    <n v="17433"/>
    <n v="16640"/>
  </r>
  <r>
    <x v="38"/>
    <x v="1"/>
    <x v="5"/>
    <n v="51844"/>
    <n v="79"/>
    <n v="1335"/>
    <n v="41385"/>
    <n v="59.78"/>
    <n v="31839"/>
    <n v="24739"/>
  </r>
  <r>
    <x v="38"/>
    <x v="1"/>
    <x v="6"/>
    <n v="50206"/>
    <n v="69"/>
    <n v="1125"/>
    <n v="34875"/>
    <n v="69.28"/>
    <n v="29150"/>
    <n v="24163"/>
  </r>
  <r>
    <x v="38"/>
    <x v="1"/>
    <x v="7"/>
    <n v="9678"/>
    <n v="19"/>
    <n v="237"/>
    <n v="7347"/>
    <n v="79.69"/>
    <n v="5200"/>
    <n v="5855"/>
  </r>
  <r>
    <x v="38"/>
    <x v="1"/>
    <x v="8"/>
    <n v="15884"/>
    <n v="30"/>
    <n v="440"/>
    <n v="13640"/>
    <n v="68.23"/>
    <n v="9446"/>
    <n v="9307"/>
  </r>
  <r>
    <x v="38"/>
    <x v="1"/>
    <x v="9"/>
    <n v="20530"/>
    <n v="43"/>
    <n v="726"/>
    <n v="22506"/>
    <n v="56.65"/>
    <n v="11221"/>
    <n v="12750"/>
  </r>
  <r>
    <x v="38"/>
    <x v="1"/>
    <x v="10"/>
    <n v="50950"/>
    <n v="71"/>
    <n v="1306"/>
    <n v="40486"/>
    <n v="69.819999999999993"/>
    <n v="27140"/>
    <n v="28268"/>
  </r>
  <r>
    <x v="38"/>
    <x v="1"/>
    <x v="11"/>
    <n v="5135"/>
    <n v="17"/>
    <n v="393"/>
    <n v="12183"/>
    <n v="24.51"/>
    <n v="3280"/>
    <n v="2986"/>
  </r>
  <r>
    <x v="38"/>
    <x v="1"/>
    <x v="12"/>
    <n v="39320"/>
    <n v="60"/>
    <n v="987"/>
    <n v="30597"/>
    <n v="71.27"/>
    <n v="21477"/>
    <n v="21805"/>
  </r>
  <r>
    <x v="38"/>
    <x v="1"/>
    <x v="13"/>
    <n v="13753"/>
    <n v="25"/>
    <n v="462"/>
    <n v="14322"/>
    <n v="53.53"/>
    <n v="7450"/>
    <n v="7666"/>
  </r>
  <r>
    <x v="38"/>
    <x v="1"/>
    <x v="14"/>
    <n v="8047"/>
    <n v="18"/>
    <n v="199"/>
    <n v="6169"/>
    <n v="65.7"/>
    <n v="4554"/>
    <n v="4053"/>
  </r>
  <r>
    <x v="38"/>
    <x v="1"/>
    <x v="15"/>
    <n v="9146"/>
    <n v="27"/>
    <n v="259"/>
    <n v="8029"/>
    <n v="61.29"/>
    <n v="6186"/>
    <n v="4921"/>
  </r>
  <r>
    <x v="38"/>
    <x v="1"/>
    <x v="16"/>
    <n v="52859"/>
    <n v="54"/>
    <n v="1167"/>
    <n v="36177"/>
    <n v="76.53"/>
    <n v="27591"/>
    <n v="27686"/>
  </r>
  <r>
    <x v="38"/>
    <x v="1"/>
    <x v="17"/>
    <n v="32971"/>
    <n v="29"/>
    <n v="733"/>
    <n v="22723"/>
    <n v="79.25"/>
    <n v="17486"/>
    <n v="18009"/>
  </r>
  <r>
    <x v="38"/>
    <x v="1"/>
    <x v="18"/>
    <n v="30617"/>
    <n v="49"/>
    <n v="657"/>
    <n v="20367"/>
    <n v="74.989999999999995"/>
    <n v="19364"/>
    <n v="15274"/>
  </r>
  <r>
    <x v="38"/>
    <x v="1"/>
    <x v="19"/>
    <n v="48501"/>
    <n v="87"/>
    <n v="1102"/>
    <n v="34162"/>
    <n v="75.06"/>
    <n v="27637"/>
    <n v="25643"/>
  </r>
  <r>
    <x v="38"/>
    <x v="1"/>
    <x v="20"/>
    <n v="110126"/>
    <n v="163"/>
    <n v="2223"/>
    <n v="68913"/>
    <n v="73.25"/>
    <n v="59234"/>
    <n v="50479"/>
  </r>
  <r>
    <x v="38"/>
    <x v="1"/>
    <x v="21"/>
    <n v="13118"/>
    <n v="21"/>
    <n v="302"/>
    <n v="9362"/>
    <n v="62.43"/>
    <n v="8097"/>
    <n v="5845"/>
  </r>
  <r>
    <x v="38"/>
    <x v="1"/>
    <x v="22"/>
    <n v="19498"/>
    <n v="16"/>
    <n v="396"/>
    <n v="12276"/>
    <n v="76.12"/>
    <n v="14996"/>
    <n v="9345"/>
  </r>
  <r>
    <x v="38"/>
    <x v="1"/>
    <x v="23"/>
    <n v="12761"/>
    <n v="25"/>
    <n v="281"/>
    <n v="8711"/>
    <n v="81.39"/>
    <n v="8075"/>
    <n v="7090"/>
  </r>
  <r>
    <x v="38"/>
    <x v="1"/>
    <x v="24"/>
    <n v="155503"/>
    <n v="225"/>
    <n v="3202"/>
    <n v="99262"/>
    <n v="73.3"/>
    <n v="90403"/>
    <n v="72759"/>
  </r>
  <r>
    <x v="38"/>
    <x v="1"/>
    <x v="25"/>
    <n v="39802"/>
    <n v="63"/>
    <n v="863"/>
    <n v="26753"/>
    <n v="68.930000000000007"/>
    <n v="31096"/>
    <n v="18441"/>
  </r>
  <r>
    <x v="38"/>
    <x v="1"/>
    <x v="26"/>
    <n v="13055"/>
    <n v="20"/>
    <n v="276"/>
    <n v="8556"/>
    <n v="68.400000000000006"/>
    <n v="8722"/>
    <n v="5852"/>
  </r>
  <r>
    <x v="38"/>
    <x v="1"/>
    <x v="27"/>
    <n v="39957"/>
    <n v="42"/>
    <n v="742"/>
    <n v="23002"/>
    <n v="72.78"/>
    <n v="19123"/>
    <n v="16741"/>
  </r>
  <r>
    <x v="38"/>
    <x v="1"/>
    <x v="28"/>
    <n v="9542"/>
    <n v="17"/>
    <n v="190"/>
    <n v="5890"/>
    <n v="76.69"/>
    <n v="7202"/>
    <n v="4517"/>
  </r>
  <r>
    <x v="38"/>
    <x v="1"/>
    <x v="29"/>
    <n v="9010"/>
    <n v="19"/>
    <n v="197"/>
    <n v="6107"/>
    <n v="73.489999999999995"/>
    <n v="4974"/>
    <n v="4488"/>
  </r>
  <r>
    <x v="38"/>
    <x v="1"/>
    <x v="30"/>
    <n v="34848"/>
    <n v="44"/>
    <n v="639"/>
    <n v="19809"/>
    <n v="85.66"/>
    <n v="18233"/>
    <n v="16968"/>
  </r>
  <r>
    <x v="38"/>
    <x v="1"/>
    <x v="31"/>
    <n v="3137"/>
    <n v="11"/>
    <n v="83"/>
    <n v="2573"/>
    <n v="66.150000000000006"/>
    <n v="1836"/>
    <n v="1702"/>
  </r>
  <r>
    <x v="38"/>
    <x v="1"/>
    <x v="32"/>
    <n v="17061"/>
    <n v="20"/>
    <n v="329"/>
    <n v="10199"/>
    <n v="75.23"/>
    <n v="10446"/>
    <n v="7673"/>
  </r>
  <r>
    <x v="38"/>
    <x v="1"/>
    <x v="33"/>
    <n v="20538"/>
    <n v="41"/>
    <n v="524"/>
    <n v="16244"/>
    <n v="72.59"/>
    <n v="12254"/>
    <n v="11792"/>
  </r>
  <r>
    <x v="38"/>
    <x v="1"/>
    <x v="34"/>
    <n v="1054455"/>
    <n v="1649"/>
    <n v="25159"/>
    <n v="779929"/>
    <n v="68.680000000000007"/>
    <n v="593491"/>
    <n v="535622"/>
  </r>
  <r>
    <x v="38"/>
    <x v="2"/>
    <x v="0"/>
    <n v="23028"/>
    <n v="33"/>
    <n v="1300"/>
    <n v="40300"/>
    <n v="48.59"/>
    <n v="11089"/>
    <n v="19583"/>
  </r>
  <r>
    <x v="38"/>
    <x v="2"/>
    <x v="1"/>
    <n v="56719"/>
    <n v="29"/>
    <n v="2809"/>
    <n v="87079"/>
    <n v="61.32"/>
    <n v="23676"/>
    <n v="53396"/>
  </r>
  <r>
    <x v="38"/>
    <x v="2"/>
    <x v="2"/>
    <n v="8517"/>
    <n v="13"/>
    <n v="431"/>
    <n v="13361"/>
    <n v="54.65"/>
    <n v="5241"/>
    <n v="7302"/>
  </r>
  <r>
    <x v="38"/>
    <x v="2"/>
    <x v="3"/>
    <n v="8761"/>
    <n v="15"/>
    <n v="588"/>
    <n v="18228"/>
    <n v="44.31"/>
    <n v="5849"/>
    <n v="8076"/>
  </r>
  <r>
    <x v="38"/>
    <x v="2"/>
    <x v="4"/>
    <n v="6073"/>
    <n v="9"/>
    <n v="347"/>
    <n v="10757"/>
    <n v="50.06"/>
    <n v="2440"/>
    <n v="5385"/>
  </r>
  <r>
    <x v="38"/>
    <x v="2"/>
    <x v="5"/>
    <n v="18035"/>
    <n v="10"/>
    <n v="887"/>
    <n v="27497"/>
    <n v="61.68"/>
    <n v="10062"/>
    <n v="16959"/>
  </r>
  <r>
    <x v="38"/>
    <x v="2"/>
    <x v="6"/>
    <n v="17669"/>
    <n v="14"/>
    <n v="942"/>
    <n v="29202"/>
    <n v="52.17"/>
    <n v="9250"/>
    <n v="15235"/>
  </r>
  <r>
    <x v="38"/>
    <x v="2"/>
    <x v="7"/>
    <m/>
    <n v="1"/>
    <n v="20"/>
    <n v="620"/>
    <m/>
    <m/>
    <m/>
  </r>
  <r>
    <x v="38"/>
    <x v="2"/>
    <x v="8"/>
    <n v="2104"/>
    <n v="4"/>
    <n v="133"/>
    <n v="4123"/>
    <n v="44.31"/>
    <n v="868"/>
    <n v="1827"/>
  </r>
  <r>
    <x v="38"/>
    <x v="2"/>
    <x v="9"/>
    <n v="2837"/>
    <n v="7"/>
    <n v="212"/>
    <n v="6572"/>
    <n v="37.01"/>
    <n v="1374"/>
    <n v="2432"/>
  </r>
  <r>
    <x v="38"/>
    <x v="2"/>
    <x v="10"/>
    <n v="12135"/>
    <n v="13"/>
    <n v="545"/>
    <n v="16895"/>
    <n v="71.02"/>
    <n v="4726"/>
    <n v="11999"/>
  </r>
  <r>
    <x v="38"/>
    <x v="2"/>
    <x v="11"/>
    <n v="3278"/>
    <n v="8"/>
    <n v="436"/>
    <n v="13516"/>
    <n v="23.06"/>
    <n v="1255"/>
    <n v="3117"/>
  </r>
  <r>
    <x v="38"/>
    <x v="2"/>
    <x v="12"/>
    <m/>
    <n v="4"/>
    <n v="123"/>
    <n v="3813"/>
    <m/>
    <m/>
    <m/>
  </r>
  <r>
    <x v="38"/>
    <x v="2"/>
    <x v="13"/>
    <m/>
    <n v="2"/>
    <n v="50"/>
    <n v="1550"/>
    <m/>
    <m/>
    <m/>
  </r>
  <r>
    <x v="38"/>
    <x v="2"/>
    <x v="14"/>
    <m/>
    <n v="3"/>
    <n v="64"/>
    <n v="1984"/>
    <m/>
    <m/>
    <m/>
  </r>
  <r>
    <x v="38"/>
    <x v="2"/>
    <x v="15"/>
    <m/>
    <n v="4"/>
    <n v="213"/>
    <n v="6603"/>
    <m/>
    <m/>
    <m/>
  </r>
  <r>
    <x v="38"/>
    <x v="2"/>
    <x v="16"/>
    <m/>
    <n v="12"/>
    <n v="1480"/>
    <n v="45880"/>
    <m/>
    <m/>
    <m/>
  </r>
  <r>
    <x v="38"/>
    <x v="2"/>
    <x v="17"/>
    <n v="34314"/>
    <n v="11"/>
    <n v="1458"/>
    <n v="45198"/>
    <n v="72.98"/>
    <n v="22567"/>
    <n v="32987"/>
  </r>
  <r>
    <x v="38"/>
    <x v="2"/>
    <x v="18"/>
    <n v="14544"/>
    <n v="18"/>
    <n v="685"/>
    <n v="21235"/>
    <n v="60.69"/>
    <n v="8977"/>
    <n v="12887"/>
  </r>
  <r>
    <x v="38"/>
    <x v="2"/>
    <x v="19"/>
    <n v="21101"/>
    <n v="25"/>
    <n v="988"/>
    <n v="30628"/>
    <n v="63.01"/>
    <n v="11175"/>
    <n v="19299"/>
  </r>
  <r>
    <x v="38"/>
    <x v="2"/>
    <x v="20"/>
    <n v="62286"/>
    <n v="40"/>
    <n v="2566"/>
    <n v="79546"/>
    <n v="63.19"/>
    <n v="31863"/>
    <n v="50269"/>
  </r>
  <r>
    <x v="38"/>
    <x v="2"/>
    <x v="21"/>
    <m/>
    <n v="5"/>
    <n v="247"/>
    <n v="7657"/>
    <m/>
    <m/>
    <m/>
  </r>
  <r>
    <x v="38"/>
    <x v="2"/>
    <x v="22"/>
    <n v="9170"/>
    <n v="4"/>
    <n v="251"/>
    <n v="7781"/>
    <n v="82.37"/>
    <n v="6568"/>
    <n v="6409"/>
  </r>
  <r>
    <x v="38"/>
    <x v="2"/>
    <x v="23"/>
    <m/>
    <n v="3"/>
    <n v="47"/>
    <n v="1457"/>
    <m/>
    <m/>
    <m/>
  </r>
  <r>
    <x v="38"/>
    <x v="2"/>
    <x v="24"/>
    <n v="74371"/>
    <n v="52"/>
    <n v="3111"/>
    <n v="96441"/>
    <n v="61.3"/>
    <n v="40887"/>
    <n v="59114"/>
  </r>
  <r>
    <x v="38"/>
    <x v="2"/>
    <x v="25"/>
    <n v="29933"/>
    <n v="22"/>
    <n v="1189"/>
    <n v="36859"/>
    <n v="63.76"/>
    <n v="22356"/>
    <n v="23501"/>
  </r>
  <r>
    <x v="38"/>
    <x v="2"/>
    <x v="26"/>
    <n v="6781"/>
    <n v="7"/>
    <n v="389"/>
    <n v="12059"/>
    <n v="41.95"/>
    <n v="4122"/>
    <n v="5059"/>
  </r>
  <r>
    <x v="38"/>
    <x v="2"/>
    <x v="27"/>
    <n v="31199"/>
    <n v="18"/>
    <n v="1323"/>
    <n v="41013"/>
    <n v="73.56"/>
    <n v="14168"/>
    <n v="30170"/>
  </r>
  <r>
    <x v="38"/>
    <x v="2"/>
    <x v="28"/>
    <m/>
    <n v="3"/>
    <n v="44"/>
    <n v="1364"/>
    <m/>
    <m/>
    <m/>
  </r>
  <r>
    <x v="38"/>
    <x v="2"/>
    <x v="29"/>
    <n v="1803"/>
    <n v="5"/>
    <n v="448"/>
    <n v="13888"/>
    <n v="11.9"/>
    <n v="619"/>
    <n v="1652"/>
  </r>
  <r>
    <x v="38"/>
    <x v="2"/>
    <x v="30"/>
    <n v="9083"/>
    <n v="8"/>
    <n v="323"/>
    <n v="10013"/>
    <n v="85.59"/>
    <n v="4994"/>
    <n v="8570"/>
  </r>
  <r>
    <x v="38"/>
    <x v="2"/>
    <x v="31"/>
    <m/>
    <n v="2"/>
    <n v="47"/>
    <n v="1457"/>
    <m/>
    <m/>
    <m/>
  </r>
  <r>
    <x v="38"/>
    <x v="2"/>
    <x v="32"/>
    <m/>
    <n v="3"/>
    <n v="426"/>
    <n v="13206"/>
    <m/>
    <m/>
    <m/>
  </r>
  <r>
    <x v="38"/>
    <x v="2"/>
    <x v="33"/>
    <m/>
    <n v="4"/>
    <n v="198"/>
    <n v="6138"/>
    <m/>
    <n v="2498"/>
    <m/>
  </r>
  <r>
    <x v="38"/>
    <x v="2"/>
    <x v="34"/>
    <n v="404210"/>
    <n v="348"/>
    <n v="19751"/>
    <n v="612281"/>
    <n v="58.66"/>
    <n v="217949"/>
    <n v="359169"/>
  </r>
  <r>
    <x v="38"/>
    <x v="3"/>
    <x v="0"/>
    <n v="38480"/>
    <n v="49"/>
    <n v="6184"/>
    <n v="191704"/>
    <n v="9.94"/>
    <n v="23545"/>
    <n v="19050"/>
  </r>
  <r>
    <x v="38"/>
    <x v="3"/>
    <x v="1"/>
    <n v="39502"/>
    <n v="23"/>
    <n v="3186"/>
    <n v="98766"/>
    <n v="21.55"/>
    <n v="26261"/>
    <n v="21282"/>
  </r>
  <r>
    <x v="38"/>
    <x v="3"/>
    <x v="2"/>
    <n v="31648"/>
    <n v="22"/>
    <n v="2670"/>
    <n v="82770"/>
    <n v="15.08"/>
    <n v="14349"/>
    <n v="12479"/>
  </r>
  <r>
    <x v="38"/>
    <x v="3"/>
    <x v="3"/>
    <n v="16637"/>
    <n v="20"/>
    <n v="1808"/>
    <n v="56048"/>
    <n v="14.12"/>
    <n v="9867"/>
    <n v="7913"/>
  </r>
  <r>
    <x v="38"/>
    <x v="3"/>
    <x v="4"/>
    <n v="28120"/>
    <n v="20"/>
    <n v="2811"/>
    <n v="87141"/>
    <n v="17.3"/>
    <n v="11409"/>
    <n v="15078"/>
  </r>
  <r>
    <x v="38"/>
    <x v="3"/>
    <x v="5"/>
    <n v="24120"/>
    <n v="14"/>
    <n v="1656"/>
    <n v="51336"/>
    <n v="21.99"/>
    <n v="13298"/>
    <n v="11287"/>
  </r>
  <r>
    <x v="38"/>
    <x v="3"/>
    <x v="6"/>
    <n v="22553"/>
    <n v="11"/>
    <n v="1581"/>
    <n v="49011"/>
    <n v="23.68"/>
    <n v="13079"/>
    <n v="11604"/>
  </r>
  <r>
    <x v="38"/>
    <x v="3"/>
    <x v="7"/>
    <n v="7073"/>
    <n v="5"/>
    <n v="848"/>
    <n v="26288"/>
    <n v="9.31"/>
    <n v="3530"/>
    <n v="2447"/>
  </r>
  <r>
    <x v="38"/>
    <x v="3"/>
    <x v="8"/>
    <n v="16503"/>
    <n v="12"/>
    <n v="1627"/>
    <n v="50437"/>
    <n v="15.18"/>
    <n v="9356"/>
    <n v="7658"/>
  </r>
  <r>
    <x v="38"/>
    <x v="3"/>
    <x v="9"/>
    <n v="11748"/>
    <n v="10"/>
    <n v="1030"/>
    <n v="31930"/>
    <n v="21.52"/>
    <n v="4762"/>
    <n v="6871"/>
  </r>
  <r>
    <x v="38"/>
    <x v="3"/>
    <x v="10"/>
    <n v="27162"/>
    <n v="19"/>
    <n v="2143"/>
    <n v="66433"/>
    <n v="18.809999999999999"/>
    <n v="13471"/>
    <n v="12497"/>
  </r>
  <r>
    <x v="38"/>
    <x v="3"/>
    <x v="11"/>
    <n v="6456"/>
    <n v="6"/>
    <n v="510"/>
    <n v="15810"/>
    <n v="20.23"/>
    <n v="4170"/>
    <n v="3199"/>
  </r>
  <r>
    <x v="38"/>
    <x v="3"/>
    <x v="12"/>
    <m/>
    <n v="6"/>
    <n v="612"/>
    <n v="18972"/>
    <m/>
    <m/>
    <m/>
  </r>
  <r>
    <x v="38"/>
    <x v="3"/>
    <x v="13"/>
    <m/>
    <n v="2"/>
    <n v="255"/>
    <n v="7905"/>
    <m/>
    <m/>
    <m/>
  </r>
  <r>
    <x v="38"/>
    <x v="3"/>
    <x v="14"/>
    <n v="6255"/>
    <n v="9"/>
    <n v="861"/>
    <n v="26691"/>
    <n v="8.3800000000000008"/>
    <n v="2652"/>
    <n v="2237"/>
  </r>
  <r>
    <x v="38"/>
    <x v="3"/>
    <x v="15"/>
    <n v="3723"/>
    <n v="9"/>
    <n v="1146"/>
    <n v="35526"/>
    <n v="5.69"/>
    <n v="2254"/>
    <n v="2021"/>
  </r>
  <r>
    <x v="38"/>
    <x v="3"/>
    <x v="16"/>
    <m/>
    <n v="3"/>
    <n v="436"/>
    <n v="13516"/>
    <m/>
    <m/>
    <m/>
  </r>
  <r>
    <x v="38"/>
    <x v="3"/>
    <x v="17"/>
    <s v="-"/>
    <s v="-"/>
    <s v="-"/>
    <s v="-"/>
    <s v="-"/>
    <s v="-"/>
    <s v="-"/>
  </r>
  <r>
    <x v="38"/>
    <x v="3"/>
    <x v="18"/>
    <n v="21151"/>
    <n v="17"/>
    <n v="1316"/>
    <n v="40796"/>
    <n v="23.27"/>
    <n v="14564"/>
    <n v="9495"/>
  </r>
  <r>
    <x v="38"/>
    <x v="3"/>
    <x v="19"/>
    <n v="41024"/>
    <n v="17"/>
    <n v="3572"/>
    <n v="110732"/>
    <n v="17.940000000000001"/>
    <n v="18176"/>
    <n v="19870"/>
  </r>
  <r>
    <x v="38"/>
    <x v="3"/>
    <x v="20"/>
    <n v="59516"/>
    <n v="37"/>
    <n v="4562"/>
    <n v="141422"/>
    <n v="17.920000000000002"/>
    <n v="30673"/>
    <n v="25346"/>
  </r>
  <r>
    <x v="38"/>
    <x v="3"/>
    <x v="21"/>
    <n v="9678"/>
    <n v="7"/>
    <n v="569"/>
    <n v="17639"/>
    <n v="22.2"/>
    <n v="6256"/>
    <n v="3915"/>
  </r>
  <r>
    <x v="38"/>
    <x v="3"/>
    <x v="22"/>
    <m/>
    <n v="4"/>
    <n v="524"/>
    <n v="16244"/>
    <m/>
    <m/>
    <m/>
  </r>
  <r>
    <x v="38"/>
    <x v="3"/>
    <x v="23"/>
    <n v="7990"/>
    <n v="6"/>
    <n v="750"/>
    <n v="23250"/>
    <n v="15.48"/>
    <n v="5319"/>
    <n v="3600"/>
  </r>
  <r>
    <x v="38"/>
    <x v="3"/>
    <x v="24"/>
    <n v="84743"/>
    <n v="54"/>
    <n v="6405"/>
    <n v="198555"/>
    <n v="18.18"/>
    <n v="48059"/>
    <n v="36106"/>
  </r>
  <r>
    <x v="38"/>
    <x v="3"/>
    <x v="25"/>
    <n v="32192"/>
    <n v="15"/>
    <n v="1328"/>
    <n v="41168"/>
    <n v="36.47"/>
    <n v="24572"/>
    <n v="15015"/>
  </r>
  <r>
    <x v="38"/>
    <x v="3"/>
    <x v="26"/>
    <n v="17903"/>
    <n v="6"/>
    <n v="1344"/>
    <n v="41664"/>
    <n v="19.86"/>
    <n v="12191"/>
    <n v="8273"/>
  </r>
  <r>
    <x v="38"/>
    <x v="3"/>
    <x v="27"/>
    <n v="21887"/>
    <n v="8"/>
    <n v="1525"/>
    <n v="47275"/>
    <n v="21.93"/>
    <n v="11810"/>
    <n v="10366"/>
  </r>
  <r>
    <x v="38"/>
    <x v="3"/>
    <x v="28"/>
    <m/>
    <n v="9"/>
    <n v="3855"/>
    <n v="119505"/>
    <m/>
    <m/>
    <m/>
  </r>
  <r>
    <x v="38"/>
    <x v="3"/>
    <x v="29"/>
    <n v="7931"/>
    <n v="10"/>
    <n v="2019"/>
    <n v="62589"/>
    <n v="6.19"/>
    <n v="3992"/>
    <n v="3875"/>
  </r>
  <r>
    <x v="38"/>
    <x v="3"/>
    <x v="30"/>
    <n v="17016"/>
    <n v="7"/>
    <n v="609"/>
    <n v="18879"/>
    <n v="31.06"/>
    <n v="8916"/>
    <n v="5864"/>
  </r>
  <r>
    <x v="38"/>
    <x v="3"/>
    <x v="31"/>
    <m/>
    <n v="5"/>
    <n v="271"/>
    <n v="8401"/>
    <m/>
    <m/>
    <m/>
  </r>
  <r>
    <x v="38"/>
    <x v="3"/>
    <x v="32"/>
    <m/>
    <n v="3"/>
    <n v="510"/>
    <n v="15810"/>
    <m/>
    <m/>
    <m/>
  </r>
  <r>
    <x v="38"/>
    <x v="3"/>
    <x v="33"/>
    <n v="9803"/>
    <n v="10"/>
    <n v="859"/>
    <n v="26629"/>
    <n v="26.32"/>
    <n v="5971"/>
    <n v="7008"/>
  </r>
  <r>
    <x v="38"/>
    <x v="3"/>
    <x v="34"/>
    <n v="576311"/>
    <n v="401"/>
    <n v="52977"/>
    <n v="1642287"/>
    <n v="16.48"/>
    <n v="328147"/>
    <n v="270623"/>
  </r>
  <r>
    <x v="38"/>
    <x v="4"/>
    <x v="0"/>
    <n v="159361"/>
    <n v="244"/>
    <n v="10116"/>
    <n v="313596"/>
    <n v="28.51"/>
    <n v="83632"/>
    <n v="89419"/>
  </r>
  <r>
    <x v="38"/>
    <x v="4"/>
    <x v="1"/>
    <n v="516143"/>
    <n v="280"/>
    <n v="16811"/>
    <n v="521141"/>
    <n v="64.55"/>
    <n v="264327"/>
    <n v="336418"/>
  </r>
  <r>
    <x v="38"/>
    <x v="4"/>
    <x v="2"/>
    <n v="63749"/>
    <n v="97"/>
    <n v="3790"/>
    <n v="117490"/>
    <n v="26.98"/>
    <n v="34741"/>
    <n v="31696"/>
  </r>
  <r>
    <x v="38"/>
    <x v="4"/>
    <x v="3"/>
    <n v="94423"/>
    <n v="145"/>
    <n v="4609"/>
    <n v="142879"/>
    <n v="39.11"/>
    <n v="57914"/>
    <n v="55879"/>
  </r>
  <r>
    <x v="38"/>
    <x v="4"/>
    <x v="4"/>
    <n v="73907"/>
    <n v="96"/>
    <n v="4323"/>
    <n v="134013"/>
    <n v="30.53"/>
    <n v="33983"/>
    <n v="40912"/>
  </r>
  <r>
    <x v="38"/>
    <x v="4"/>
    <x v="5"/>
    <n v="165990"/>
    <n v="123"/>
    <n v="5609"/>
    <n v="173879"/>
    <n v="53.39"/>
    <n v="93686"/>
    <n v="92840"/>
  </r>
  <r>
    <x v="38"/>
    <x v="4"/>
    <x v="6"/>
    <n v="105688"/>
    <n v="104"/>
    <n v="4098"/>
    <n v="127038"/>
    <n v="46.25"/>
    <n v="59472"/>
    <n v="58749"/>
  </r>
  <r>
    <x v="38"/>
    <x v="4"/>
    <x v="7"/>
    <n v="17832"/>
    <n v="29"/>
    <n v="1179"/>
    <n v="36549"/>
    <n v="25.62"/>
    <n v="9175"/>
    <n v="9365"/>
  </r>
  <r>
    <x v="38"/>
    <x v="4"/>
    <x v="8"/>
    <n v="35249"/>
    <n v="54"/>
    <n v="2350"/>
    <n v="72850"/>
    <n v="26.61"/>
    <n v="20206"/>
    <n v="19384"/>
  </r>
  <r>
    <x v="38"/>
    <x v="4"/>
    <x v="9"/>
    <n v="42044"/>
    <n v="78"/>
    <n v="2352"/>
    <n v="72912"/>
    <n v="37.450000000000003"/>
    <n v="21792"/>
    <n v="27309"/>
  </r>
  <r>
    <x v="38"/>
    <x v="4"/>
    <x v="10"/>
    <n v="99083"/>
    <n v="116"/>
    <n v="4383"/>
    <n v="135873"/>
    <n v="43.04"/>
    <n v="50801"/>
    <n v="58474"/>
  </r>
  <r>
    <x v="38"/>
    <x v="4"/>
    <x v="11"/>
    <n v="23749"/>
    <n v="39"/>
    <n v="1629"/>
    <n v="50499"/>
    <n v="27.24"/>
    <n v="14499"/>
    <n v="13757"/>
  </r>
  <r>
    <x v="38"/>
    <x v="4"/>
    <x v="12"/>
    <n v="56094"/>
    <n v="93"/>
    <n v="2266"/>
    <n v="70246"/>
    <n v="46.69"/>
    <n v="30739"/>
    <n v="32799"/>
  </r>
  <r>
    <x v="38"/>
    <x v="4"/>
    <x v="13"/>
    <n v="17708"/>
    <n v="33"/>
    <n v="844"/>
    <n v="26164"/>
    <n v="37.81"/>
    <n v="10575"/>
    <n v="9893"/>
  </r>
  <r>
    <x v="38"/>
    <x v="4"/>
    <x v="14"/>
    <n v="20395"/>
    <n v="38"/>
    <n v="1298"/>
    <n v="40238"/>
    <n v="24.2"/>
    <n v="9693"/>
    <n v="9739"/>
  </r>
  <r>
    <x v="38"/>
    <x v="4"/>
    <x v="15"/>
    <n v="14216"/>
    <n v="44"/>
    <n v="1649"/>
    <n v="51119"/>
    <n v="15.78"/>
    <n v="9219"/>
    <n v="8069"/>
  </r>
  <r>
    <x v="38"/>
    <x v="4"/>
    <x v="16"/>
    <n v="184164"/>
    <n v="93"/>
    <n v="5571"/>
    <n v="172701"/>
    <n v="74.319999999999993"/>
    <n v="104249"/>
    <n v="128351"/>
  </r>
  <r>
    <x v="38"/>
    <x v="4"/>
    <x v="17"/>
    <n v="149227"/>
    <n v="61"/>
    <n v="4578"/>
    <n v="141918"/>
    <n v="78.08"/>
    <n v="85562"/>
    <n v="110810"/>
  </r>
  <r>
    <x v="38"/>
    <x v="4"/>
    <x v="18"/>
    <n v="77315"/>
    <n v="96"/>
    <n v="2954"/>
    <n v="91574"/>
    <n v="47.73"/>
    <n v="50825"/>
    <n v="43708"/>
  </r>
  <r>
    <x v="38"/>
    <x v="4"/>
    <x v="19"/>
    <n v="119296"/>
    <n v="148"/>
    <n v="6017"/>
    <n v="186527"/>
    <n v="37.81"/>
    <n v="62115"/>
    <n v="70529"/>
  </r>
  <r>
    <x v="38"/>
    <x v="4"/>
    <x v="20"/>
    <n v="391278"/>
    <n v="310"/>
    <n v="13273"/>
    <n v="411463"/>
    <n v="53.85"/>
    <n v="219345"/>
    <n v="221558"/>
  </r>
  <r>
    <x v="38"/>
    <x v="4"/>
    <x v="21"/>
    <n v="28363"/>
    <n v="40"/>
    <n v="1250"/>
    <n v="38750"/>
    <n v="34.92"/>
    <n v="18963"/>
    <n v="13532"/>
  </r>
  <r>
    <x v="38"/>
    <x v="4"/>
    <x v="22"/>
    <n v="43538"/>
    <n v="27"/>
    <n v="1402"/>
    <n v="43462"/>
    <n v="52.98"/>
    <n v="34606"/>
    <n v="23027"/>
  </r>
  <r>
    <x v="38"/>
    <x v="4"/>
    <x v="23"/>
    <n v="24120"/>
    <n v="46"/>
    <n v="1256"/>
    <n v="38936"/>
    <n v="33.83"/>
    <n v="15660"/>
    <n v="13173"/>
  </r>
  <r>
    <x v="38"/>
    <x v="4"/>
    <x v="24"/>
    <n v="487299"/>
    <n v="423"/>
    <n v="17181"/>
    <n v="532611"/>
    <n v="50.94"/>
    <n v="288575"/>
    <n v="271290"/>
  </r>
  <r>
    <x v="38"/>
    <x v="4"/>
    <x v="25"/>
    <n v="141147"/>
    <n v="146"/>
    <n v="4641"/>
    <n v="143871"/>
    <n v="55.06"/>
    <n v="108691"/>
    <n v="79209"/>
  </r>
  <r>
    <x v="38"/>
    <x v="4"/>
    <x v="26"/>
    <n v="43742"/>
    <n v="38"/>
    <n v="2191"/>
    <n v="67921"/>
    <n v="32.799999999999997"/>
    <n v="29539"/>
    <n v="22280"/>
  </r>
  <r>
    <x v="38"/>
    <x v="4"/>
    <x v="27"/>
    <n v="191716"/>
    <n v="96"/>
    <n v="6111"/>
    <n v="189441"/>
    <n v="58.66"/>
    <n v="87875"/>
    <n v="111118"/>
  </r>
  <r>
    <x v="38"/>
    <x v="4"/>
    <x v="28"/>
    <n v="32888"/>
    <n v="40"/>
    <n v="4518"/>
    <n v="140058"/>
    <n v="11.94"/>
    <n v="23210"/>
    <n v="16726"/>
  </r>
  <r>
    <x v="38"/>
    <x v="4"/>
    <x v="29"/>
    <n v="22464"/>
    <n v="48"/>
    <n v="2848"/>
    <n v="88288"/>
    <n v="14.14"/>
    <n v="12039"/>
    <n v="12480"/>
  </r>
  <r>
    <x v="38"/>
    <x v="4"/>
    <x v="30"/>
    <n v="86756"/>
    <n v="77"/>
    <n v="2235"/>
    <n v="69285"/>
    <n v="69.69"/>
    <n v="50571"/>
    <n v="48286"/>
  </r>
  <r>
    <x v="38"/>
    <x v="4"/>
    <x v="31"/>
    <n v="7082"/>
    <n v="27"/>
    <n v="487"/>
    <n v="15097"/>
    <n v="28.05"/>
    <n v="4547"/>
    <n v="4235"/>
  </r>
  <r>
    <x v="38"/>
    <x v="4"/>
    <x v="32"/>
    <n v="58102"/>
    <n v="31"/>
    <n v="1784"/>
    <n v="55304"/>
    <n v="62.98"/>
    <n v="32694"/>
    <n v="34829"/>
  </r>
  <r>
    <x v="38"/>
    <x v="4"/>
    <x v="33"/>
    <n v="44439"/>
    <n v="75"/>
    <n v="2029"/>
    <n v="62899"/>
    <n v="47.05"/>
    <n v="27585"/>
    <n v="29597"/>
  </r>
  <r>
    <x v="38"/>
    <x v="4"/>
    <x v="34"/>
    <n v="3002042"/>
    <n v="2951"/>
    <n v="125873"/>
    <n v="3902063"/>
    <n v="45.29"/>
    <n v="1686967"/>
    <n v="1767339"/>
  </r>
  <r>
    <x v="39"/>
    <x v="0"/>
    <x v="0"/>
    <n v="22404"/>
    <n v="29"/>
    <n v="929"/>
    <n v="27870"/>
    <n v="49.43"/>
    <n v="12315"/>
    <n v="13776"/>
  </r>
  <r>
    <x v="39"/>
    <x v="0"/>
    <x v="1"/>
    <n v="244112"/>
    <n v="58"/>
    <n v="7554"/>
    <n v="226620"/>
    <n v="66.59"/>
    <n v="122794"/>
    <n v="150909"/>
  </r>
  <r>
    <x v="39"/>
    <x v="0"/>
    <x v="2"/>
    <n v="4122"/>
    <n v="8"/>
    <n v="174"/>
    <n v="5220"/>
    <n v="42.66"/>
    <n v="3038"/>
    <n v="2227"/>
  </r>
  <r>
    <x v="39"/>
    <x v="0"/>
    <x v="3"/>
    <n v="17816"/>
    <n v="27"/>
    <n v="893"/>
    <n v="26790"/>
    <n v="48.67"/>
    <n v="12193"/>
    <n v="13039"/>
  </r>
  <r>
    <x v="39"/>
    <x v="0"/>
    <x v="4"/>
    <n v="6133"/>
    <n v="8"/>
    <n v="269"/>
    <n v="8070"/>
    <n v="41.56"/>
    <n v="3197"/>
    <n v="3354"/>
  </r>
  <r>
    <x v="39"/>
    <x v="0"/>
    <x v="5"/>
    <n v="70173"/>
    <n v="20"/>
    <n v="1731"/>
    <n v="51930"/>
    <n v="69.72"/>
    <n v="39962"/>
    <n v="36207"/>
  </r>
  <r>
    <x v="39"/>
    <x v="0"/>
    <x v="6"/>
    <n v="13139"/>
    <n v="10"/>
    <n v="450"/>
    <n v="13500"/>
    <n v="47.24"/>
    <n v="7167"/>
    <n v="6377"/>
  </r>
  <r>
    <x v="39"/>
    <x v="0"/>
    <x v="7"/>
    <m/>
    <n v="4"/>
    <n v="74"/>
    <n v="2220"/>
    <m/>
    <m/>
    <m/>
  </r>
  <r>
    <x v="39"/>
    <x v="0"/>
    <x v="8"/>
    <n v="995"/>
    <n v="8"/>
    <n v="150"/>
    <n v="4500"/>
    <n v="14.09"/>
    <n v="546"/>
    <n v="634"/>
  </r>
  <r>
    <x v="39"/>
    <x v="0"/>
    <x v="9"/>
    <n v="8145"/>
    <n v="18"/>
    <n v="384"/>
    <n v="11520"/>
    <n v="48.24"/>
    <n v="5116"/>
    <n v="5557"/>
  </r>
  <r>
    <x v="39"/>
    <x v="0"/>
    <x v="10"/>
    <n v="7416"/>
    <n v="13"/>
    <n v="389"/>
    <n v="11670"/>
    <n v="39.15"/>
    <n v="4319"/>
    <n v="4569"/>
  </r>
  <r>
    <x v="39"/>
    <x v="0"/>
    <x v="11"/>
    <n v="7427"/>
    <n v="8"/>
    <n v="290"/>
    <n v="8700"/>
    <n v="41"/>
    <n v="4992"/>
    <n v="3567"/>
  </r>
  <r>
    <x v="39"/>
    <x v="0"/>
    <x v="12"/>
    <n v="8847"/>
    <n v="23"/>
    <n v="574"/>
    <n v="17220"/>
    <n v="37.74"/>
    <n v="5332"/>
    <n v="6498"/>
  </r>
  <r>
    <x v="39"/>
    <x v="0"/>
    <x v="13"/>
    <m/>
    <n v="4"/>
    <n v="77"/>
    <n v="2310"/>
    <m/>
    <m/>
    <m/>
  </r>
  <r>
    <x v="39"/>
    <x v="0"/>
    <x v="14"/>
    <m/>
    <n v="10"/>
    <n v="190"/>
    <n v="5700"/>
    <m/>
    <m/>
    <m/>
  </r>
  <r>
    <x v="39"/>
    <x v="0"/>
    <x v="15"/>
    <m/>
    <n v="4"/>
    <n v="31"/>
    <n v="930"/>
    <m/>
    <m/>
    <m/>
  </r>
  <r>
    <x v="39"/>
    <x v="0"/>
    <x v="16"/>
    <n v="69747"/>
    <n v="24"/>
    <n v="2488"/>
    <n v="74640"/>
    <n v="64.94"/>
    <n v="38000"/>
    <n v="48471"/>
  </r>
  <r>
    <x v="39"/>
    <x v="0"/>
    <x v="17"/>
    <n v="66733"/>
    <n v="21"/>
    <n v="2387"/>
    <n v="71610"/>
    <n v="64.819999999999993"/>
    <n v="36522"/>
    <n v="46418"/>
  </r>
  <r>
    <x v="39"/>
    <x v="0"/>
    <x v="18"/>
    <n v="8129"/>
    <n v="12"/>
    <n v="296"/>
    <n v="8880"/>
    <n v="48.61"/>
    <n v="5653"/>
    <n v="4317"/>
  </r>
  <r>
    <x v="39"/>
    <x v="0"/>
    <x v="19"/>
    <n v="6968"/>
    <n v="18"/>
    <n v="346"/>
    <n v="10380"/>
    <n v="45.26"/>
    <n v="3729"/>
    <n v="4698"/>
  </r>
  <r>
    <x v="39"/>
    <x v="0"/>
    <x v="20"/>
    <n v="128299"/>
    <n v="66"/>
    <n v="3851"/>
    <n v="115530"/>
    <n v="64.95"/>
    <n v="76995"/>
    <n v="75042"/>
  </r>
  <r>
    <x v="39"/>
    <x v="0"/>
    <x v="21"/>
    <m/>
    <n v="7"/>
    <n v="119"/>
    <n v="3570"/>
    <m/>
    <m/>
    <m/>
  </r>
  <r>
    <x v="39"/>
    <x v="0"/>
    <x v="22"/>
    <m/>
    <n v="3"/>
    <n v="231"/>
    <n v="6930"/>
    <m/>
    <m/>
    <m/>
  </r>
  <r>
    <x v="39"/>
    <x v="0"/>
    <x v="23"/>
    <m/>
    <n v="12"/>
    <n v="187"/>
    <n v="5610"/>
    <m/>
    <m/>
    <m/>
  </r>
  <r>
    <x v="39"/>
    <x v="0"/>
    <x v="24"/>
    <n v="138550"/>
    <n v="88"/>
    <n v="4388"/>
    <n v="131640"/>
    <n v="62.43"/>
    <n v="85448"/>
    <n v="82188"/>
  </r>
  <r>
    <x v="39"/>
    <x v="0"/>
    <x v="25"/>
    <n v="30373"/>
    <n v="46"/>
    <n v="1261"/>
    <n v="37830"/>
    <n v="44.17"/>
    <n v="24518"/>
    <n v="16709"/>
  </r>
  <r>
    <x v="39"/>
    <x v="0"/>
    <x v="26"/>
    <n v="5215"/>
    <n v="5"/>
    <n v="182"/>
    <n v="5460"/>
    <n v="48.72"/>
    <m/>
    <n v="2660"/>
  </r>
  <r>
    <x v="39"/>
    <x v="0"/>
    <x v="27"/>
    <n v="86460"/>
    <n v="28"/>
    <n v="2521"/>
    <n v="75630"/>
    <n v="61.87"/>
    <n v="36033"/>
    <n v="46791"/>
  </r>
  <r>
    <x v="39"/>
    <x v="0"/>
    <x v="28"/>
    <n v="7905"/>
    <n v="11"/>
    <n v="429"/>
    <n v="12870"/>
    <n v="32.799999999999997"/>
    <n v="5804"/>
    <n v="4221"/>
  </r>
  <r>
    <x v="39"/>
    <x v="0"/>
    <x v="29"/>
    <n v="3640"/>
    <n v="14"/>
    <n v="184"/>
    <n v="5520"/>
    <n v="41.03"/>
    <n v="2256"/>
    <n v="2265"/>
  </r>
  <r>
    <x v="39"/>
    <x v="0"/>
    <x v="30"/>
    <n v="24303"/>
    <n v="19"/>
    <n v="760"/>
    <n v="22800"/>
    <n v="65.290000000000006"/>
    <n v="17449"/>
    <n v="14886"/>
  </r>
  <r>
    <x v="39"/>
    <x v="0"/>
    <x v="31"/>
    <n v="1115"/>
    <n v="9"/>
    <n v="86"/>
    <n v="2580"/>
    <n v="29.07"/>
    <n v="562"/>
    <n v="750"/>
  </r>
  <r>
    <x v="39"/>
    <x v="0"/>
    <x v="32"/>
    <n v="14954"/>
    <n v="5"/>
    <n v="519"/>
    <n v="15570"/>
    <n v="51.01"/>
    <n v="8793"/>
    <n v="7943"/>
  </r>
  <r>
    <x v="39"/>
    <x v="0"/>
    <x v="33"/>
    <n v="9068"/>
    <n v="20"/>
    <n v="448"/>
    <n v="13440"/>
    <n v="43.33"/>
    <n v="6274"/>
    <n v="5824"/>
  </r>
  <r>
    <x v="39"/>
    <x v="0"/>
    <x v="34"/>
    <n v="823577"/>
    <n v="551"/>
    <n v="28067"/>
    <n v="842010"/>
    <n v="58.52"/>
    <n v="461915"/>
    <n v="492761"/>
  </r>
  <r>
    <x v="39"/>
    <x v="1"/>
    <x v="0"/>
    <n v="63116"/>
    <n v="132"/>
    <n v="1702"/>
    <n v="51060"/>
    <n v="55.56"/>
    <n v="32433"/>
    <n v="28368"/>
  </r>
  <r>
    <x v="39"/>
    <x v="1"/>
    <x v="1"/>
    <n v="117985"/>
    <n v="171"/>
    <n v="3289"/>
    <n v="98670"/>
    <n v="61.25"/>
    <n v="57629"/>
    <n v="60435"/>
  </r>
  <r>
    <x v="39"/>
    <x v="1"/>
    <x v="2"/>
    <n v="17312"/>
    <n v="55"/>
    <n v="519"/>
    <n v="15570"/>
    <n v="47.12"/>
    <n v="10208"/>
    <n v="7337"/>
  </r>
  <r>
    <x v="39"/>
    <x v="1"/>
    <x v="3"/>
    <n v="46165"/>
    <n v="83"/>
    <n v="1335"/>
    <n v="40050"/>
    <n v="57.78"/>
    <n v="29693"/>
    <n v="23139"/>
  </r>
  <r>
    <x v="39"/>
    <x v="1"/>
    <x v="4"/>
    <n v="31117"/>
    <n v="58"/>
    <n v="911"/>
    <n v="27330"/>
    <n v="55.08"/>
    <n v="16371"/>
    <n v="15052"/>
  </r>
  <r>
    <x v="39"/>
    <x v="1"/>
    <x v="5"/>
    <n v="61421"/>
    <n v="79"/>
    <n v="1335"/>
    <n v="40050"/>
    <n v="63.77"/>
    <n v="37622"/>
    <n v="25538"/>
  </r>
  <r>
    <x v="39"/>
    <x v="1"/>
    <x v="6"/>
    <n v="47131"/>
    <n v="69"/>
    <n v="1124"/>
    <n v="33720"/>
    <n v="60.04"/>
    <n v="31762"/>
    <n v="20247"/>
  </r>
  <r>
    <x v="39"/>
    <x v="1"/>
    <x v="7"/>
    <n v="9098"/>
    <n v="19"/>
    <n v="237"/>
    <n v="7110"/>
    <n v="76.95"/>
    <n v="4519"/>
    <n v="5471"/>
  </r>
  <r>
    <x v="39"/>
    <x v="1"/>
    <x v="8"/>
    <n v="15442"/>
    <n v="30"/>
    <n v="440"/>
    <n v="13200"/>
    <n v="61.78"/>
    <n v="8902"/>
    <n v="8155"/>
  </r>
  <r>
    <x v="39"/>
    <x v="1"/>
    <x v="9"/>
    <n v="23089"/>
    <n v="43"/>
    <n v="726"/>
    <n v="21780"/>
    <n v="57.22"/>
    <n v="11894"/>
    <n v="12463"/>
  </r>
  <r>
    <x v="39"/>
    <x v="1"/>
    <x v="10"/>
    <n v="46677"/>
    <n v="71"/>
    <n v="1299"/>
    <n v="38970"/>
    <n v="60.04"/>
    <n v="24886"/>
    <n v="23396"/>
  </r>
  <r>
    <x v="39"/>
    <x v="1"/>
    <x v="11"/>
    <n v="4604"/>
    <n v="17"/>
    <n v="393"/>
    <n v="11790"/>
    <n v="20.13"/>
    <n v="3235"/>
    <n v="2373"/>
  </r>
  <r>
    <x v="39"/>
    <x v="1"/>
    <x v="12"/>
    <n v="30596"/>
    <n v="59"/>
    <n v="957"/>
    <n v="28710"/>
    <n v="58.58"/>
    <n v="18549"/>
    <n v="16818"/>
  </r>
  <r>
    <x v="39"/>
    <x v="1"/>
    <x v="13"/>
    <n v="12460"/>
    <n v="25"/>
    <n v="462"/>
    <n v="13860"/>
    <n v="46.39"/>
    <n v="6900"/>
    <n v="6430"/>
  </r>
  <r>
    <x v="39"/>
    <x v="1"/>
    <x v="14"/>
    <n v="7194"/>
    <n v="18"/>
    <n v="199"/>
    <n v="5970"/>
    <n v="59.26"/>
    <n v="3771"/>
    <n v="3538"/>
  </r>
  <r>
    <x v="39"/>
    <x v="1"/>
    <x v="15"/>
    <n v="8677"/>
    <n v="27"/>
    <n v="259"/>
    <n v="7770"/>
    <n v="55.7"/>
    <n v="5559"/>
    <n v="4328"/>
  </r>
  <r>
    <x v="39"/>
    <x v="1"/>
    <x v="16"/>
    <n v="46101"/>
    <n v="55"/>
    <n v="1172"/>
    <n v="35160"/>
    <n v="65.61"/>
    <n v="24269"/>
    <n v="23069"/>
  </r>
  <r>
    <x v="39"/>
    <x v="1"/>
    <x v="17"/>
    <n v="29483"/>
    <n v="30"/>
    <n v="738"/>
    <n v="22140"/>
    <n v="69.099999999999994"/>
    <n v="15715"/>
    <n v="15298"/>
  </r>
  <r>
    <x v="39"/>
    <x v="1"/>
    <x v="18"/>
    <n v="24815"/>
    <n v="49"/>
    <n v="657"/>
    <n v="19710"/>
    <n v="61"/>
    <n v="16337"/>
    <n v="12024"/>
  </r>
  <r>
    <x v="39"/>
    <x v="1"/>
    <x v="19"/>
    <n v="40186"/>
    <n v="88"/>
    <n v="1104"/>
    <n v="33120"/>
    <n v="59.51"/>
    <n v="22021"/>
    <n v="19709"/>
  </r>
  <r>
    <x v="39"/>
    <x v="1"/>
    <x v="20"/>
    <n v="96653"/>
    <n v="162"/>
    <n v="2219"/>
    <n v="66570"/>
    <n v="63.36"/>
    <n v="54273"/>
    <n v="42181"/>
  </r>
  <r>
    <x v="39"/>
    <x v="1"/>
    <x v="21"/>
    <n v="13635"/>
    <n v="21"/>
    <n v="302"/>
    <n v="9060"/>
    <n v="60.83"/>
    <n v="9071"/>
    <n v="5511"/>
  </r>
  <r>
    <x v="39"/>
    <x v="1"/>
    <x v="22"/>
    <n v="16267"/>
    <n v="16"/>
    <n v="396"/>
    <n v="11880"/>
    <n v="61.29"/>
    <n v="12831"/>
    <n v="7281"/>
  </r>
  <r>
    <x v="39"/>
    <x v="1"/>
    <x v="23"/>
    <n v="11616"/>
    <n v="25"/>
    <n v="281"/>
    <n v="8430"/>
    <n v="75.239999999999995"/>
    <n v="7211"/>
    <n v="6343"/>
  </r>
  <r>
    <x v="39"/>
    <x v="1"/>
    <x v="24"/>
    <n v="138172"/>
    <n v="224"/>
    <n v="3198"/>
    <n v="95940"/>
    <n v="63.91"/>
    <n v="83385"/>
    <n v="61315"/>
  </r>
  <r>
    <x v="39"/>
    <x v="1"/>
    <x v="25"/>
    <n v="35977"/>
    <n v="64"/>
    <n v="926"/>
    <n v="27780"/>
    <n v="56.95"/>
    <n v="27804"/>
    <n v="15821"/>
  </r>
  <r>
    <x v="39"/>
    <x v="1"/>
    <x v="26"/>
    <n v="11517"/>
    <n v="20"/>
    <n v="276"/>
    <n v="8280"/>
    <n v="62.09"/>
    <n v="7589"/>
    <n v="5141"/>
  </r>
  <r>
    <x v="39"/>
    <x v="1"/>
    <x v="27"/>
    <n v="36718"/>
    <n v="41"/>
    <n v="697"/>
    <n v="20910"/>
    <n v="70.47"/>
    <n v="17045"/>
    <n v="14736"/>
  </r>
  <r>
    <x v="39"/>
    <x v="1"/>
    <x v="28"/>
    <n v="8352"/>
    <n v="17"/>
    <n v="190"/>
    <n v="5700"/>
    <n v="66.53"/>
    <n v="6442"/>
    <n v="3792"/>
  </r>
  <r>
    <x v="39"/>
    <x v="1"/>
    <x v="29"/>
    <n v="9161"/>
    <n v="20"/>
    <n v="202"/>
    <n v="6060"/>
    <n v="70.03"/>
    <n v="4835"/>
    <n v="4244"/>
  </r>
  <r>
    <x v="39"/>
    <x v="1"/>
    <x v="30"/>
    <n v="32853"/>
    <n v="44"/>
    <n v="639"/>
    <n v="19170"/>
    <n v="77.08"/>
    <n v="17594"/>
    <n v="14776"/>
  </r>
  <r>
    <x v="39"/>
    <x v="1"/>
    <x v="31"/>
    <n v="2855"/>
    <n v="11"/>
    <n v="83"/>
    <n v="2490"/>
    <n v="59.56"/>
    <n v="1876"/>
    <n v="1483"/>
  </r>
  <r>
    <x v="39"/>
    <x v="1"/>
    <x v="32"/>
    <n v="13584"/>
    <n v="20"/>
    <n v="329"/>
    <n v="9870"/>
    <n v="58.29"/>
    <n v="8562"/>
    <n v="5753"/>
  </r>
  <r>
    <x v="39"/>
    <x v="1"/>
    <x v="33"/>
    <n v="20328"/>
    <n v="41"/>
    <n v="524"/>
    <n v="15720"/>
    <n v="67.78"/>
    <n v="11523"/>
    <n v="10655"/>
  </r>
  <r>
    <x v="39"/>
    <x v="1"/>
    <x v="34"/>
    <n v="962703"/>
    <n v="1650"/>
    <n v="25184"/>
    <n v="755520"/>
    <n v="60.3"/>
    <n v="553213"/>
    <n v="455602"/>
  </r>
  <r>
    <x v="39"/>
    <x v="2"/>
    <x v="0"/>
    <n v="20713"/>
    <n v="33"/>
    <n v="1305"/>
    <n v="39150"/>
    <n v="41.51"/>
    <n v="9301"/>
    <n v="16251"/>
  </r>
  <r>
    <x v="39"/>
    <x v="2"/>
    <x v="1"/>
    <n v="51820"/>
    <n v="28"/>
    <n v="2749"/>
    <n v="82470"/>
    <n v="61.11"/>
    <n v="21631"/>
    <n v="50399"/>
  </r>
  <r>
    <x v="39"/>
    <x v="2"/>
    <x v="2"/>
    <n v="6904"/>
    <n v="13"/>
    <n v="431"/>
    <n v="12930"/>
    <n v="42.42"/>
    <n v="4142"/>
    <n v="5485"/>
  </r>
  <r>
    <x v="39"/>
    <x v="2"/>
    <x v="3"/>
    <n v="7645"/>
    <n v="15"/>
    <n v="588"/>
    <n v="17640"/>
    <n v="38.94"/>
    <n v="4791"/>
    <n v="6869"/>
  </r>
  <r>
    <x v="39"/>
    <x v="2"/>
    <x v="4"/>
    <n v="6346"/>
    <n v="9"/>
    <n v="347"/>
    <n v="10410"/>
    <n v="51.49"/>
    <n v="2066"/>
    <n v="5360"/>
  </r>
  <r>
    <x v="39"/>
    <x v="2"/>
    <x v="5"/>
    <n v="17040"/>
    <n v="10"/>
    <n v="887"/>
    <n v="26610"/>
    <n v="59.78"/>
    <n v="9661"/>
    <n v="15907"/>
  </r>
  <r>
    <x v="39"/>
    <x v="2"/>
    <x v="6"/>
    <n v="13745"/>
    <n v="14"/>
    <n v="942"/>
    <n v="28260"/>
    <n v="43.13"/>
    <n v="7642"/>
    <n v="12189"/>
  </r>
  <r>
    <x v="39"/>
    <x v="2"/>
    <x v="7"/>
    <m/>
    <n v="1"/>
    <n v="20"/>
    <n v="600"/>
    <m/>
    <m/>
    <m/>
  </r>
  <r>
    <x v="39"/>
    <x v="2"/>
    <x v="8"/>
    <n v="1776"/>
    <n v="4"/>
    <n v="133"/>
    <n v="3990"/>
    <n v="37.49"/>
    <n v="931"/>
    <n v="1496"/>
  </r>
  <r>
    <x v="39"/>
    <x v="2"/>
    <x v="9"/>
    <n v="2612"/>
    <n v="7"/>
    <n v="212"/>
    <n v="6360"/>
    <n v="32.74"/>
    <n v="1173"/>
    <n v="2082"/>
  </r>
  <r>
    <x v="39"/>
    <x v="2"/>
    <x v="10"/>
    <n v="9514"/>
    <n v="13"/>
    <n v="545"/>
    <n v="16350"/>
    <n v="57.94"/>
    <n v="4297"/>
    <n v="9473"/>
  </r>
  <r>
    <x v="39"/>
    <x v="2"/>
    <x v="11"/>
    <n v="2243"/>
    <n v="8"/>
    <n v="436"/>
    <n v="13080"/>
    <n v="15.35"/>
    <n v="1201"/>
    <n v="2008"/>
  </r>
  <r>
    <x v="39"/>
    <x v="2"/>
    <x v="12"/>
    <m/>
    <n v="5"/>
    <n v="163"/>
    <n v="4890"/>
    <m/>
    <m/>
    <m/>
  </r>
  <r>
    <x v="39"/>
    <x v="2"/>
    <x v="13"/>
    <m/>
    <n v="2"/>
    <n v="50"/>
    <n v="1500"/>
    <m/>
    <m/>
    <m/>
  </r>
  <r>
    <x v="39"/>
    <x v="2"/>
    <x v="14"/>
    <m/>
    <n v="3"/>
    <n v="70"/>
    <n v="2100"/>
    <m/>
    <m/>
    <m/>
  </r>
  <r>
    <x v="39"/>
    <x v="2"/>
    <x v="15"/>
    <m/>
    <n v="4"/>
    <n v="213"/>
    <n v="6390"/>
    <m/>
    <m/>
    <m/>
  </r>
  <r>
    <x v="39"/>
    <x v="2"/>
    <x v="16"/>
    <m/>
    <n v="12"/>
    <n v="1480"/>
    <n v="44400"/>
    <m/>
    <m/>
    <m/>
  </r>
  <r>
    <x v="39"/>
    <x v="2"/>
    <x v="17"/>
    <n v="30754"/>
    <n v="11"/>
    <n v="1458"/>
    <n v="43740"/>
    <n v="65.22"/>
    <n v="17012"/>
    <n v="28526"/>
  </r>
  <r>
    <x v="39"/>
    <x v="2"/>
    <x v="18"/>
    <n v="12932"/>
    <n v="17"/>
    <n v="694"/>
    <n v="20820"/>
    <n v="56.97"/>
    <n v="6962"/>
    <n v="11861"/>
  </r>
  <r>
    <x v="39"/>
    <x v="2"/>
    <x v="19"/>
    <n v="17013"/>
    <n v="25"/>
    <n v="988"/>
    <n v="29640"/>
    <n v="53.72"/>
    <n v="8749"/>
    <n v="15922"/>
  </r>
  <r>
    <x v="39"/>
    <x v="2"/>
    <x v="20"/>
    <n v="55109"/>
    <n v="43"/>
    <n v="2686"/>
    <n v="80580"/>
    <n v="58.81"/>
    <n v="26929"/>
    <n v="47386"/>
  </r>
  <r>
    <x v="39"/>
    <x v="2"/>
    <x v="21"/>
    <m/>
    <n v="5"/>
    <n v="247"/>
    <n v="7410"/>
    <m/>
    <m/>
    <m/>
  </r>
  <r>
    <x v="39"/>
    <x v="2"/>
    <x v="22"/>
    <n v="7043"/>
    <n v="4"/>
    <n v="243"/>
    <n v="7290"/>
    <n v="70.69"/>
    <n v="4827"/>
    <n v="5153"/>
  </r>
  <r>
    <x v="39"/>
    <x v="2"/>
    <x v="23"/>
    <m/>
    <n v="3"/>
    <n v="47"/>
    <n v="1410"/>
    <m/>
    <m/>
    <m/>
  </r>
  <r>
    <x v="39"/>
    <x v="2"/>
    <x v="24"/>
    <n v="64911"/>
    <n v="55"/>
    <n v="3223"/>
    <n v="96690"/>
    <n v="56.9"/>
    <n v="33967"/>
    <n v="55020"/>
  </r>
  <r>
    <x v="39"/>
    <x v="2"/>
    <x v="25"/>
    <n v="24144"/>
    <n v="22"/>
    <n v="1189"/>
    <n v="35670"/>
    <n v="57.48"/>
    <n v="17446"/>
    <n v="20504"/>
  </r>
  <r>
    <x v="39"/>
    <x v="2"/>
    <x v="26"/>
    <n v="6124"/>
    <n v="8"/>
    <n v="415"/>
    <n v="12450"/>
    <n v="42.36"/>
    <m/>
    <n v="5274"/>
  </r>
  <r>
    <x v="39"/>
    <x v="2"/>
    <x v="27"/>
    <n v="31795"/>
    <n v="17"/>
    <n v="1308"/>
    <n v="39240"/>
    <n v="79.13"/>
    <n v="14395"/>
    <n v="31052"/>
  </r>
  <r>
    <x v="39"/>
    <x v="2"/>
    <x v="28"/>
    <m/>
    <n v="3"/>
    <n v="44"/>
    <n v="1320"/>
    <m/>
    <m/>
    <m/>
  </r>
  <r>
    <x v="39"/>
    <x v="2"/>
    <x v="29"/>
    <n v="1901"/>
    <n v="5"/>
    <n v="448"/>
    <n v="13440"/>
    <n v="13.55"/>
    <n v="623"/>
    <n v="1821"/>
  </r>
  <r>
    <x v="39"/>
    <x v="2"/>
    <x v="30"/>
    <n v="8369"/>
    <n v="8"/>
    <n v="323"/>
    <n v="9690"/>
    <n v="81.349999999999994"/>
    <n v="4528"/>
    <n v="7883"/>
  </r>
  <r>
    <x v="39"/>
    <x v="2"/>
    <x v="31"/>
    <m/>
    <n v="2"/>
    <n v="47"/>
    <n v="1410"/>
    <m/>
    <m/>
    <m/>
  </r>
  <r>
    <x v="39"/>
    <x v="2"/>
    <x v="32"/>
    <m/>
    <n v="3"/>
    <n v="426"/>
    <n v="12780"/>
    <m/>
    <m/>
    <m/>
  </r>
  <r>
    <x v="39"/>
    <x v="2"/>
    <x v="33"/>
    <m/>
    <n v="4"/>
    <n v="198"/>
    <n v="5940"/>
    <m/>
    <n v="1810"/>
    <m/>
  </r>
  <r>
    <x v="39"/>
    <x v="2"/>
    <x v="34"/>
    <n v="356004"/>
    <n v="350"/>
    <n v="19874"/>
    <n v="596220"/>
    <n v="53.99"/>
    <n v="185064"/>
    <n v="321884"/>
  </r>
  <r>
    <x v="39"/>
    <x v="3"/>
    <x v="0"/>
    <n v="36170"/>
    <n v="48"/>
    <n v="6086"/>
    <n v="182580"/>
    <n v="9.42"/>
    <n v="18515"/>
    <n v="17204"/>
  </r>
  <r>
    <x v="39"/>
    <x v="3"/>
    <x v="1"/>
    <n v="35468"/>
    <n v="23"/>
    <n v="3186"/>
    <n v="95580"/>
    <n v="17.37"/>
    <n v="16877"/>
    <n v="16606"/>
  </r>
  <r>
    <x v="39"/>
    <x v="3"/>
    <x v="2"/>
    <n v="28568"/>
    <n v="20"/>
    <n v="2482"/>
    <n v="74460"/>
    <n v="14.65"/>
    <n v="11669"/>
    <n v="10908"/>
  </r>
  <r>
    <x v="39"/>
    <x v="3"/>
    <x v="3"/>
    <n v="15793"/>
    <n v="20"/>
    <n v="1808"/>
    <n v="54240"/>
    <n v="14.37"/>
    <n v="9363"/>
    <n v="7792"/>
  </r>
  <r>
    <x v="39"/>
    <x v="3"/>
    <x v="4"/>
    <n v="25362"/>
    <n v="20"/>
    <n v="2811"/>
    <n v="84330"/>
    <n v="16.12"/>
    <n v="8560"/>
    <n v="13590"/>
  </r>
  <r>
    <x v="39"/>
    <x v="3"/>
    <x v="5"/>
    <n v="26570"/>
    <n v="14"/>
    <n v="1656"/>
    <n v="49680"/>
    <n v="21.52"/>
    <n v="13610"/>
    <n v="10690"/>
  </r>
  <r>
    <x v="39"/>
    <x v="3"/>
    <x v="6"/>
    <n v="21716"/>
    <n v="11"/>
    <n v="1581"/>
    <n v="47430"/>
    <n v="20.93"/>
    <n v="11781"/>
    <n v="9926"/>
  </r>
  <r>
    <x v="39"/>
    <x v="3"/>
    <x v="7"/>
    <m/>
    <n v="5"/>
    <n v="848"/>
    <n v="25440"/>
    <m/>
    <n v="2917"/>
    <m/>
  </r>
  <r>
    <x v="39"/>
    <x v="3"/>
    <x v="8"/>
    <n v="11521"/>
    <n v="12"/>
    <n v="1627"/>
    <n v="48810"/>
    <n v="10.08"/>
    <n v="6463"/>
    <n v="4921"/>
  </r>
  <r>
    <x v="39"/>
    <x v="3"/>
    <x v="9"/>
    <n v="11755"/>
    <n v="11"/>
    <n v="1116"/>
    <n v="33480"/>
    <n v="17.98"/>
    <n v="4496"/>
    <n v="6019"/>
  </r>
  <r>
    <x v="39"/>
    <x v="3"/>
    <x v="10"/>
    <n v="24580"/>
    <n v="19"/>
    <n v="2143"/>
    <n v="64290"/>
    <n v="15.52"/>
    <n v="11251"/>
    <n v="9980"/>
  </r>
  <r>
    <x v="39"/>
    <x v="3"/>
    <x v="11"/>
    <n v="4016"/>
    <n v="6"/>
    <n v="510"/>
    <n v="15300"/>
    <n v="12.33"/>
    <n v="2685"/>
    <n v="1887"/>
  </r>
  <r>
    <x v="39"/>
    <x v="3"/>
    <x v="12"/>
    <m/>
    <n v="6"/>
    <n v="612"/>
    <n v="18360"/>
    <m/>
    <m/>
    <m/>
  </r>
  <r>
    <x v="39"/>
    <x v="3"/>
    <x v="13"/>
    <m/>
    <n v="2"/>
    <n v="255"/>
    <n v="7650"/>
    <m/>
    <m/>
    <m/>
  </r>
  <r>
    <x v="39"/>
    <x v="3"/>
    <x v="14"/>
    <n v="5683"/>
    <n v="9"/>
    <n v="861"/>
    <n v="25830"/>
    <n v="7.34"/>
    <n v="2236"/>
    <n v="1896"/>
  </r>
  <r>
    <x v="39"/>
    <x v="3"/>
    <x v="15"/>
    <n v="4835"/>
    <n v="9"/>
    <n v="1146"/>
    <n v="34380"/>
    <n v="6.82"/>
    <n v="2767"/>
    <n v="2344"/>
  </r>
  <r>
    <x v="39"/>
    <x v="3"/>
    <x v="16"/>
    <m/>
    <n v="3"/>
    <n v="436"/>
    <n v="13080"/>
    <m/>
    <m/>
    <m/>
  </r>
  <r>
    <x v="39"/>
    <x v="3"/>
    <x v="17"/>
    <s v="-"/>
    <s v="-"/>
    <s v="-"/>
    <s v="-"/>
    <s v="-"/>
    <s v="-"/>
    <s v="-"/>
  </r>
  <r>
    <x v="39"/>
    <x v="3"/>
    <x v="18"/>
    <n v="16206"/>
    <n v="17"/>
    <n v="1274"/>
    <n v="38220"/>
    <n v="20.100000000000001"/>
    <n v="10855"/>
    <n v="7681"/>
  </r>
  <r>
    <x v="39"/>
    <x v="3"/>
    <x v="19"/>
    <n v="29907"/>
    <n v="17"/>
    <n v="3572"/>
    <n v="107160"/>
    <n v="11.67"/>
    <n v="13397"/>
    <n v="12503"/>
  </r>
  <r>
    <x v="39"/>
    <x v="3"/>
    <x v="20"/>
    <n v="56121"/>
    <n v="36"/>
    <n v="4538"/>
    <n v="136140"/>
    <n v="12.97"/>
    <n v="27338"/>
    <n v="17654"/>
  </r>
  <r>
    <x v="39"/>
    <x v="3"/>
    <x v="21"/>
    <n v="10120"/>
    <n v="7"/>
    <n v="569"/>
    <n v="17070"/>
    <n v="22.91"/>
    <n v="5650"/>
    <n v="3911"/>
  </r>
  <r>
    <x v="39"/>
    <x v="3"/>
    <x v="22"/>
    <m/>
    <n v="4"/>
    <n v="524"/>
    <n v="15720"/>
    <m/>
    <m/>
    <m/>
  </r>
  <r>
    <x v="39"/>
    <x v="3"/>
    <x v="23"/>
    <n v="6585"/>
    <n v="6"/>
    <n v="750"/>
    <n v="22500"/>
    <n v="13.83"/>
    <n v="3922"/>
    <n v="3111"/>
  </r>
  <r>
    <x v="39"/>
    <x v="3"/>
    <x v="24"/>
    <n v="78216"/>
    <n v="53"/>
    <n v="6381"/>
    <n v="191430"/>
    <n v="14.33"/>
    <n v="41271"/>
    <n v="27440"/>
  </r>
  <r>
    <x v="39"/>
    <x v="3"/>
    <x v="25"/>
    <n v="26564"/>
    <n v="15"/>
    <n v="1328"/>
    <n v="39840"/>
    <n v="29.19"/>
    <n v="19513"/>
    <n v="11629"/>
  </r>
  <r>
    <x v="39"/>
    <x v="3"/>
    <x v="26"/>
    <n v="17110"/>
    <n v="6"/>
    <n v="1344"/>
    <n v="40320"/>
    <n v="18.04"/>
    <n v="8386"/>
    <n v="7273"/>
  </r>
  <r>
    <x v="39"/>
    <x v="3"/>
    <x v="27"/>
    <n v="20051"/>
    <n v="8"/>
    <n v="1525"/>
    <n v="45750"/>
    <n v="22.63"/>
    <n v="9931"/>
    <n v="10355"/>
  </r>
  <r>
    <x v="39"/>
    <x v="3"/>
    <x v="28"/>
    <m/>
    <n v="9"/>
    <n v="3855"/>
    <n v="115650"/>
    <m/>
    <m/>
    <m/>
  </r>
  <r>
    <x v="39"/>
    <x v="3"/>
    <x v="29"/>
    <n v="13208"/>
    <n v="10"/>
    <n v="2019"/>
    <n v="60570"/>
    <n v="9.3699999999999992"/>
    <n v="5462"/>
    <n v="5677"/>
  </r>
  <r>
    <x v="39"/>
    <x v="3"/>
    <x v="30"/>
    <n v="13444"/>
    <n v="7"/>
    <n v="609"/>
    <n v="18270"/>
    <n v="23.19"/>
    <n v="6777"/>
    <n v="4237"/>
  </r>
  <r>
    <x v="39"/>
    <x v="3"/>
    <x v="31"/>
    <m/>
    <n v="5"/>
    <n v="271"/>
    <n v="8130"/>
    <m/>
    <m/>
    <m/>
  </r>
  <r>
    <x v="39"/>
    <x v="3"/>
    <x v="32"/>
    <m/>
    <n v="3"/>
    <n v="510"/>
    <n v="15300"/>
    <m/>
    <m/>
    <m/>
  </r>
  <r>
    <x v="39"/>
    <x v="3"/>
    <x v="33"/>
    <n v="6123"/>
    <n v="10"/>
    <n v="859"/>
    <n v="25770"/>
    <m/>
    <n v="3688"/>
    <m/>
  </r>
  <r>
    <x v="39"/>
    <x v="3"/>
    <x v="34"/>
    <n v="514761"/>
    <n v="398"/>
    <n v="52711"/>
    <n v="1581330"/>
    <n v="14"/>
    <n v="263714"/>
    <n v="221343"/>
  </r>
  <r>
    <x v="39"/>
    <x v="4"/>
    <x v="0"/>
    <n v="142403"/>
    <n v="242"/>
    <n v="10022"/>
    <n v="300660"/>
    <n v="25.14"/>
    <n v="72564"/>
    <n v="75598"/>
  </r>
  <r>
    <x v="39"/>
    <x v="4"/>
    <x v="1"/>
    <n v="449385"/>
    <n v="280"/>
    <n v="16778"/>
    <n v="503340"/>
    <n v="55.3"/>
    <n v="218931"/>
    <n v="278349"/>
  </r>
  <r>
    <x v="39"/>
    <x v="4"/>
    <x v="2"/>
    <n v="56907"/>
    <n v="96"/>
    <n v="3606"/>
    <n v="108180"/>
    <n v="23.99"/>
    <n v="29057"/>
    <n v="25957"/>
  </r>
  <r>
    <x v="39"/>
    <x v="4"/>
    <x v="3"/>
    <n v="87420"/>
    <n v="145"/>
    <n v="4624"/>
    <n v="138720"/>
    <n v="36.65"/>
    <n v="56040"/>
    <n v="50838"/>
  </r>
  <r>
    <x v="39"/>
    <x v="4"/>
    <x v="4"/>
    <n v="68959"/>
    <n v="95"/>
    <n v="4338"/>
    <n v="130140"/>
    <n v="28.7"/>
    <n v="30194"/>
    <n v="37356"/>
  </r>
  <r>
    <x v="39"/>
    <x v="4"/>
    <x v="5"/>
    <n v="175204"/>
    <n v="123"/>
    <n v="5609"/>
    <n v="168270"/>
    <n v="52.5"/>
    <n v="100855"/>
    <n v="88341"/>
  </r>
  <r>
    <x v="39"/>
    <x v="4"/>
    <x v="6"/>
    <n v="95731"/>
    <n v="104"/>
    <n v="4097"/>
    <n v="122910"/>
    <n v="39.65"/>
    <n v="58352"/>
    <n v="48738"/>
  </r>
  <r>
    <x v="39"/>
    <x v="4"/>
    <x v="7"/>
    <n v="17128"/>
    <n v="29"/>
    <n v="1179"/>
    <n v="35370"/>
    <n v="25.77"/>
    <n v="7876"/>
    <n v="9115"/>
  </r>
  <r>
    <x v="39"/>
    <x v="4"/>
    <x v="8"/>
    <n v="29734"/>
    <n v="54"/>
    <n v="2350"/>
    <n v="70500"/>
    <n v="21.57"/>
    <n v="16842"/>
    <n v="15206"/>
  </r>
  <r>
    <x v="39"/>
    <x v="4"/>
    <x v="9"/>
    <n v="45601"/>
    <n v="79"/>
    <n v="2438"/>
    <n v="73140"/>
    <n v="35.71"/>
    <n v="22679"/>
    <n v="26121"/>
  </r>
  <r>
    <x v="39"/>
    <x v="4"/>
    <x v="10"/>
    <n v="88187"/>
    <n v="116"/>
    <n v="4376"/>
    <n v="131280"/>
    <n v="36.119999999999997"/>
    <n v="44752"/>
    <n v="47418"/>
  </r>
  <r>
    <x v="39"/>
    <x v="4"/>
    <x v="11"/>
    <n v="18290"/>
    <n v="39"/>
    <n v="1629"/>
    <n v="48870"/>
    <n v="20.12"/>
    <n v="12113"/>
    <n v="9835"/>
  </r>
  <r>
    <x v="39"/>
    <x v="4"/>
    <x v="12"/>
    <n v="44762"/>
    <n v="93"/>
    <n v="2306"/>
    <n v="69180"/>
    <n v="37.53"/>
    <n v="27375"/>
    <n v="25962"/>
  </r>
  <r>
    <x v="39"/>
    <x v="4"/>
    <x v="13"/>
    <n v="16326"/>
    <n v="33"/>
    <n v="844"/>
    <n v="25320"/>
    <n v="33.25"/>
    <n v="9454"/>
    <n v="8420"/>
  </r>
  <r>
    <x v="39"/>
    <x v="4"/>
    <x v="14"/>
    <n v="18216"/>
    <n v="40"/>
    <n v="1320"/>
    <n v="39600"/>
    <n v="21.97"/>
    <n v="8517"/>
    <n v="8699"/>
  </r>
  <r>
    <x v="39"/>
    <x v="4"/>
    <x v="15"/>
    <n v="15276"/>
    <n v="44"/>
    <n v="1649"/>
    <n v="49470"/>
    <n v="16.89"/>
    <n v="9008"/>
    <n v="8355"/>
  </r>
  <r>
    <x v="39"/>
    <x v="4"/>
    <x v="16"/>
    <n v="155548"/>
    <n v="94"/>
    <n v="5576"/>
    <n v="167280"/>
    <n v="62.12"/>
    <n v="84646"/>
    <n v="103918"/>
  </r>
  <r>
    <x v="39"/>
    <x v="4"/>
    <x v="17"/>
    <n v="126969"/>
    <n v="62"/>
    <n v="4583"/>
    <n v="137490"/>
    <n v="65.64"/>
    <n v="69249"/>
    <n v="90243"/>
  </r>
  <r>
    <x v="39"/>
    <x v="4"/>
    <x v="18"/>
    <n v="62081"/>
    <n v="95"/>
    <n v="2921"/>
    <n v="87630"/>
    <n v="40.950000000000003"/>
    <n v="39807"/>
    <n v="35882"/>
  </r>
  <r>
    <x v="39"/>
    <x v="4"/>
    <x v="19"/>
    <n v="94074"/>
    <n v="148"/>
    <n v="6010"/>
    <n v="180300"/>
    <n v="29.3"/>
    <n v="47896"/>
    <n v="52831"/>
  </r>
  <r>
    <x v="39"/>
    <x v="4"/>
    <x v="20"/>
    <n v="336182"/>
    <n v="307"/>
    <n v="13294"/>
    <n v="398820"/>
    <n v="45.7"/>
    <n v="185535"/>
    <n v="182264"/>
  </r>
  <r>
    <x v="39"/>
    <x v="4"/>
    <x v="21"/>
    <n v="29602"/>
    <n v="40"/>
    <n v="1237"/>
    <n v="37110"/>
    <n v="35.58"/>
    <n v="19276"/>
    <n v="13203"/>
  </r>
  <r>
    <x v="39"/>
    <x v="4"/>
    <x v="22"/>
    <n v="32812"/>
    <n v="27"/>
    <n v="1394"/>
    <n v="41820"/>
    <n v="44.3"/>
    <n v="26084"/>
    <n v="18528"/>
  </r>
  <r>
    <x v="39"/>
    <x v="4"/>
    <x v="23"/>
    <n v="21252"/>
    <n v="46"/>
    <n v="1265"/>
    <n v="37950"/>
    <n v="31.54"/>
    <n v="13177"/>
    <n v="11970"/>
  </r>
  <r>
    <x v="39"/>
    <x v="4"/>
    <x v="24"/>
    <n v="419848"/>
    <n v="420"/>
    <n v="17190"/>
    <n v="515700"/>
    <n v="43.82"/>
    <n v="244071"/>
    <n v="225965"/>
  </r>
  <r>
    <x v="39"/>
    <x v="4"/>
    <x v="25"/>
    <n v="117058"/>
    <n v="147"/>
    <n v="4704"/>
    <n v="141120"/>
    <n v="45.82"/>
    <n v="89281"/>
    <n v="64662"/>
  </r>
  <r>
    <x v="39"/>
    <x v="4"/>
    <x v="26"/>
    <n v="39967"/>
    <n v="39"/>
    <n v="2217"/>
    <n v="66510"/>
    <n v="30.59"/>
    <n v="23288"/>
    <n v="20348"/>
  </r>
  <r>
    <x v="39"/>
    <x v="4"/>
    <x v="27"/>
    <n v="175024"/>
    <n v="94"/>
    <n v="6051"/>
    <n v="181530"/>
    <n v="56.7"/>
    <n v="77403"/>
    <n v="102934"/>
  </r>
  <r>
    <x v="39"/>
    <x v="4"/>
    <x v="28"/>
    <n v="27001"/>
    <n v="40"/>
    <n v="4518"/>
    <n v="135540"/>
    <n v="9.75"/>
    <n v="18765"/>
    <n v="13218"/>
  </r>
  <r>
    <x v="39"/>
    <x v="4"/>
    <x v="29"/>
    <n v="27909"/>
    <n v="49"/>
    <n v="2853"/>
    <n v="85590"/>
    <n v="16.36"/>
    <n v="13175"/>
    <n v="14006"/>
  </r>
  <r>
    <x v="39"/>
    <x v="4"/>
    <x v="30"/>
    <n v="78968"/>
    <n v="78"/>
    <n v="2331"/>
    <n v="69930"/>
    <n v="59.75"/>
    <n v="46348"/>
    <n v="41783"/>
  </r>
  <r>
    <x v="39"/>
    <x v="4"/>
    <x v="31"/>
    <n v="5647"/>
    <n v="27"/>
    <n v="487"/>
    <n v="14610"/>
    <n v="21.69"/>
    <n v="3581"/>
    <n v="3169"/>
  </r>
  <r>
    <x v="39"/>
    <x v="4"/>
    <x v="32"/>
    <n v="45939"/>
    <n v="31"/>
    <n v="1784"/>
    <n v="53520"/>
    <n v="46.99"/>
    <n v="27741"/>
    <n v="25149"/>
  </r>
  <r>
    <x v="39"/>
    <x v="4"/>
    <x v="33"/>
    <n v="38453"/>
    <n v="75"/>
    <n v="2029"/>
    <n v="60870"/>
    <n v="38.47"/>
    <n v="23295"/>
    <n v="23418"/>
  </r>
  <r>
    <x v="39"/>
    <x v="4"/>
    <x v="34"/>
    <n v="2657045"/>
    <n v="2949"/>
    <n v="125836"/>
    <n v="3775080"/>
    <n v="39.51"/>
    <n v="1463907"/>
    <n v="1491591"/>
  </r>
  <r>
    <x v="40"/>
    <x v="0"/>
    <x v="0"/>
    <n v="14168"/>
    <n v="30"/>
    <n v="940"/>
    <n v="29140"/>
    <n v="31.52"/>
    <n v="8020"/>
    <n v="9186"/>
  </r>
  <r>
    <x v="40"/>
    <x v="0"/>
    <x v="1"/>
    <n v="223260"/>
    <n v="58"/>
    <n v="7553"/>
    <n v="234143"/>
    <n v="65.06"/>
    <n v="112875"/>
    <n v="152335"/>
  </r>
  <r>
    <x v="40"/>
    <x v="0"/>
    <x v="2"/>
    <n v="2896"/>
    <n v="7"/>
    <n v="154"/>
    <n v="4774"/>
    <n v="37.24"/>
    <n v="1931"/>
    <n v="1778"/>
  </r>
  <r>
    <x v="40"/>
    <x v="0"/>
    <x v="3"/>
    <n v="16207"/>
    <n v="27"/>
    <n v="893"/>
    <n v="27683"/>
    <n v="36.39"/>
    <n v="9534"/>
    <n v="10073"/>
  </r>
  <r>
    <x v="40"/>
    <x v="0"/>
    <x v="4"/>
    <n v="4713"/>
    <n v="8"/>
    <n v="269"/>
    <n v="8339"/>
    <n v="36.299999999999997"/>
    <n v="2632"/>
    <n v="3027"/>
  </r>
  <r>
    <x v="40"/>
    <x v="0"/>
    <x v="5"/>
    <n v="52885"/>
    <n v="20"/>
    <n v="1731"/>
    <n v="53661"/>
    <n v="55.85"/>
    <n v="30739"/>
    <n v="29971"/>
  </r>
  <r>
    <x v="40"/>
    <x v="0"/>
    <x v="6"/>
    <n v="8469"/>
    <n v="10"/>
    <n v="459"/>
    <n v="14229"/>
    <n v="34.64"/>
    <n v="5118"/>
    <n v="4929"/>
  </r>
  <r>
    <x v="40"/>
    <x v="0"/>
    <x v="7"/>
    <m/>
    <n v="4"/>
    <n v="74"/>
    <n v="2294"/>
    <m/>
    <m/>
    <m/>
  </r>
  <r>
    <x v="40"/>
    <x v="0"/>
    <x v="8"/>
    <n v="447"/>
    <n v="8"/>
    <n v="150"/>
    <n v="4650"/>
    <n v="7.61"/>
    <n v="334"/>
    <n v="354"/>
  </r>
  <r>
    <x v="40"/>
    <x v="0"/>
    <x v="9"/>
    <n v="5180"/>
    <n v="19"/>
    <n v="393"/>
    <n v="12183"/>
    <n v="33.14"/>
    <n v="3383"/>
    <n v="4037"/>
  </r>
  <r>
    <x v="40"/>
    <x v="0"/>
    <x v="10"/>
    <n v="5731"/>
    <n v="13"/>
    <n v="390"/>
    <n v="12090"/>
    <n v="34.43"/>
    <n v="3383"/>
    <n v="4163"/>
  </r>
  <r>
    <x v="40"/>
    <x v="0"/>
    <x v="11"/>
    <n v="5163"/>
    <n v="8"/>
    <n v="293"/>
    <n v="9083"/>
    <n v="32.29"/>
    <n v="3171"/>
    <n v="2933"/>
  </r>
  <r>
    <x v="40"/>
    <x v="0"/>
    <x v="12"/>
    <n v="9407"/>
    <n v="23"/>
    <n v="574"/>
    <n v="17794"/>
    <n v="45.7"/>
    <n v="5607"/>
    <n v="8131"/>
  </r>
  <r>
    <x v="40"/>
    <x v="0"/>
    <x v="13"/>
    <m/>
    <n v="4"/>
    <n v="77"/>
    <n v="2387"/>
    <m/>
    <m/>
    <m/>
  </r>
  <r>
    <x v="40"/>
    <x v="0"/>
    <x v="14"/>
    <m/>
    <n v="9"/>
    <n v="186"/>
    <n v="5766"/>
    <m/>
    <m/>
    <m/>
  </r>
  <r>
    <x v="40"/>
    <x v="0"/>
    <x v="15"/>
    <n v="227"/>
    <n v="4"/>
    <n v="29"/>
    <n v="899"/>
    <n v="24.47"/>
    <m/>
    <n v="220"/>
  </r>
  <r>
    <x v="40"/>
    <x v="0"/>
    <x v="16"/>
    <n v="67375"/>
    <n v="24"/>
    <n v="2488"/>
    <n v="77128"/>
    <n v="64.790000000000006"/>
    <n v="36183"/>
    <n v="49968"/>
  </r>
  <r>
    <x v="40"/>
    <x v="0"/>
    <x v="17"/>
    <n v="65243"/>
    <n v="21"/>
    <n v="2387"/>
    <n v="73997"/>
    <n v="65.11"/>
    <n v="35090"/>
    <n v="48177"/>
  </r>
  <r>
    <x v="40"/>
    <x v="0"/>
    <x v="18"/>
    <n v="4950"/>
    <n v="12"/>
    <n v="296"/>
    <n v="9176"/>
    <n v="32.9"/>
    <n v="3455"/>
    <n v="3019"/>
  </r>
  <r>
    <x v="40"/>
    <x v="0"/>
    <x v="19"/>
    <n v="4233"/>
    <n v="18"/>
    <n v="346"/>
    <n v="10726"/>
    <n v="30.35"/>
    <n v="2339"/>
    <n v="3255"/>
  </r>
  <r>
    <x v="40"/>
    <x v="0"/>
    <x v="20"/>
    <n v="107748"/>
    <n v="70"/>
    <n v="3882"/>
    <n v="120342"/>
    <n v="56.74"/>
    <n v="61257"/>
    <n v="68285"/>
  </r>
  <r>
    <x v="40"/>
    <x v="0"/>
    <x v="21"/>
    <m/>
    <n v="7"/>
    <n v="119"/>
    <n v="3689"/>
    <m/>
    <m/>
    <m/>
  </r>
  <r>
    <x v="40"/>
    <x v="0"/>
    <x v="22"/>
    <m/>
    <n v="2"/>
    <n v="174"/>
    <n v="5394"/>
    <m/>
    <m/>
    <m/>
  </r>
  <r>
    <x v="40"/>
    <x v="0"/>
    <x v="23"/>
    <m/>
    <n v="12"/>
    <n v="187"/>
    <n v="5797"/>
    <m/>
    <m/>
    <m/>
  </r>
  <r>
    <x v="40"/>
    <x v="0"/>
    <x v="24"/>
    <n v="116366"/>
    <n v="91"/>
    <n v="4362"/>
    <n v="135222"/>
    <n v="54.4"/>
    <n v="68297"/>
    <n v="73559"/>
  </r>
  <r>
    <x v="40"/>
    <x v="0"/>
    <x v="25"/>
    <n v="16596"/>
    <n v="46"/>
    <n v="1260"/>
    <n v="39060"/>
    <n v="26.04"/>
    <n v="13129"/>
    <n v="10173"/>
  </r>
  <r>
    <x v="40"/>
    <x v="0"/>
    <x v="26"/>
    <m/>
    <n v="5"/>
    <n v="182"/>
    <n v="5642"/>
    <m/>
    <m/>
    <m/>
  </r>
  <r>
    <x v="40"/>
    <x v="0"/>
    <x v="27"/>
    <n v="56344"/>
    <n v="28"/>
    <n v="2521"/>
    <n v="78151"/>
    <n v="40.549999999999997"/>
    <n v="21803"/>
    <n v="31689"/>
  </r>
  <r>
    <x v="40"/>
    <x v="0"/>
    <x v="28"/>
    <n v="4374"/>
    <n v="11"/>
    <n v="429"/>
    <n v="13299"/>
    <n v="19.61"/>
    <n v="3238"/>
    <n v="2608"/>
  </r>
  <r>
    <x v="40"/>
    <x v="0"/>
    <x v="29"/>
    <n v="1702"/>
    <n v="14"/>
    <n v="184"/>
    <n v="5704"/>
    <n v="22.83"/>
    <n v="1281"/>
    <n v="1302"/>
  </r>
  <r>
    <x v="40"/>
    <x v="0"/>
    <x v="30"/>
    <n v="18585"/>
    <n v="19"/>
    <n v="760"/>
    <n v="23560"/>
    <n v="53.37"/>
    <n v="11445"/>
    <n v="12574"/>
  </r>
  <r>
    <x v="40"/>
    <x v="0"/>
    <x v="31"/>
    <n v="901"/>
    <n v="9"/>
    <n v="88"/>
    <n v="2728"/>
    <n v="26.36"/>
    <n v="587"/>
    <n v="719"/>
  </r>
  <r>
    <x v="40"/>
    <x v="0"/>
    <x v="32"/>
    <n v="5888"/>
    <n v="5"/>
    <n v="519"/>
    <n v="16089"/>
    <n v="21.01"/>
    <n v="3954"/>
    <n v="3380"/>
  </r>
  <r>
    <x v="40"/>
    <x v="0"/>
    <x v="33"/>
    <n v="6548"/>
    <n v="20"/>
    <n v="448"/>
    <n v="13888"/>
    <n v="35.65"/>
    <n v="4337"/>
    <n v="4951"/>
  </r>
  <r>
    <x v="40"/>
    <x v="0"/>
    <x v="34"/>
    <n v="661346"/>
    <n v="554"/>
    <n v="28048"/>
    <n v="869488"/>
    <n v="49.86"/>
    <n v="362074"/>
    <n v="433486"/>
  </r>
  <r>
    <x v="40"/>
    <x v="1"/>
    <x v="0"/>
    <n v="37208"/>
    <n v="130"/>
    <n v="1699"/>
    <n v="52669"/>
    <n v="38.700000000000003"/>
    <n v="19898"/>
    <n v="20385"/>
  </r>
  <r>
    <x v="40"/>
    <x v="1"/>
    <x v="1"/>
    <n v="95532"/>
    <n v="170"/>
    <n v="3274"/>
    <n v="101494"/>
    <n v="52.35"/>
    <n v="46361"/>
    <n v="53137"/>
  </r>
  <r>
    <x v="40"/>
    <x v="1"/>
    <x v="2"/>
    <n v="8421"/>
    <n v="53"/>
    <n v="508"/>
    <n v="15748"/>
    <n v="28.42"/>
    <n v="5410"/>
    <n v="4476"/>
  </r>
  <r>
    <x v="40"/>
    <x v="1"/>
    <x v="3"/>
    <n v="34966"/>
    <n v="84"/>
    <n v="1359"/>
    <n v="42129"/>
    <n v="47.63"/>
    <n v="22412"/>
    <n v="20068"/>
  </r>
  <r>
    <x v="40"/>
    <x v="1"/>
    <x v="4"/>
    <n v="22948"/>
    <n v="58"/>
    <n v="913"/>
    <n v="28303"/>
    <n v="44.3"/>
    <n v="12207"/>
    <n v="12537"/>
  </r>
  <r>
    <x v="40"/>
    <x v="1"/>
    <x v="5"/>
    <n v="34885"/>
    <n v="79"/>
    <n v="1335"/>
    <n v="41385"/>
    <n v="42.81"/>
    <n v="19923"/>
    <n v="17716"/>
  </r>
  <r>
    <x v="40"/>
    <x v="1"/>
    <x v="6"/>
    <n v="26800"/>
    <n v="69"/>
    <n v="1124"/>
    <n v="34844"/>
    <n v="39.020000000000003"/>
    <n v="18331"/>
    <n v="13595"/>
  </r>
  <r>
    <x v="40"/>
    <x v="1"/>
    <x v="7"/>
    <n v="7168"/>
    <n v="19"/>
    <n v="237"/>
    <n v="7347"/>
    <n v="62.47"/>
    <n v="3870"/>
    <n v="4590"/>
  </r>
  <r>
    <x v="40"/>
    <x v="1"/>
    <x v="8"/>
    <n v="10259"/>
    <n v="29"/>
    <n v="400"/>
    <n v="12400"/>
    <n v="52.75"/>
    <n v="6190"/>
    <n v="6541"/>
  </r>
  <r>
    <x v="40"/>
    <x v="1"/>
    <x v="9"/>
    <n v="14628"/>
    <n v="43"/>
    <n v="726"/>
    <n v="22506"/>
    <n v="42.92"/>
    <n v="8038"/>
    <n v="9660"/>
  </r>
  <r>
    <x v="40"/>
    <x v="1"/>
    <x v="10"/>
    <n v="33244"/>
    <n v="71"/>
    <n v="1297"/>
    <n v="40207"/>
    <n v="51.34"/>
    <n v="18605"/>
    <n v="20641"/>
  </r>
  <r>
    <x v="40"/>
    <x v="1"/>
    <x v="11"/>
    <n v="2948"/>
    <n v="17"/>
    <n v="393"/>
    <n v="12183"/>
    <n v="15.51"/>
    <n v="1846"/>
    <n v="1889"/>
  </r>
  <r>
    <x v="40"/>
    <x v="1"/>
    <x v="12"/>
    <n v="28341"/>
    <n v="59"/>
    <n v="957"/>
    <n v="29667"/>
    <n v="55.23"/>
    <n v="17033"/>
    <n v="16385"/>
  </r>
  <r>
    <x v="40"/>
    <x v="1"/>
    <x v="13"/>
    <n v="9989"/>
    <n v="25"/>
    <n v="462"/>
    <n v="14322"/>
    <n v="42.4"/>
    <n v="5798"/>
    <n v="6072"/>
  </r>
  <r>
    <x v="40"/>
    <x v="1"/>
    <x v="14"/>
    <n v="5322"/>
    <n v="18"/>
    <n v="199"/>
    <n v="6169"/>
    <n v="48.61"/>
    <n v="3105"/>
    <n v="2999"/>
  </r>
  <r>
    <x v="40"/>
    <x v="1"/>
    <x v="15"/>
    <n v="6769"/>
    <n v="27"/>
    <n v="259"/>
    <n v="8029"/>
    <n v="47.17"/>
    <n v="4566"/>
    <n v="3787"/>
  </r>
  <r>
    <x v="40"/>
    <x v="1"/>
    <x v="16"/>
    <n v="36576"/>
    <n v="55"/>
    <n v="1167"/>
    <n v="36177"/>
    <n v="56.82"/>
    <n v="18971"/>
    <n v="20557"/>
  </r>
  <r>
    <x v="40"/>
    <x v="1"/>
    <x v="17"/>
    <n v="24074"/>
    <n v="30"/>
    <n v="732"/>
    <n v="22692"/>
    <n v="60.1"/>
    <n v="12793"/>
    <n v="13637"/>
  </r>
  <r>
    <x v="40"/>
    <x v="1"/>
    <x v="18"/>
    <n v="14232"/>
    <n v="48"/>
    <n v="639"/>
    <n v="19809"/>
    <n v="38.979999999999997"/>
    <n v="9203"/>
    <n v="7721"/>
  </r>
  <r>
    <x v="40"/>
    <x v="1"/>
    <x v="19"/>
    <n v="24029"/>
    <n v="85"/>
    <n v="1083"/>
    <n v="33573"/>
    <n v="41.57"/>
    <n v="13463"/>
    <n v="13955"/>
  </r>
  <r>
    <x v="40"/>
    <x v="1"/>
    <x v="20"/>
    <n v="60315"/>
    <n v="161"/>
    <n v="2214"/>
    <n v="68634"/>
    <n v="43.91"/>
    <n v="32739"/>
    <n v="30135"/>
  </r>
  <r>
    <x v="40"/>
    <x v="1"/>
    <x v="21"/>
    <n v="8045"/>
    <n v="21"/>
    <n v="302"/>
    <n v="9362"/>
    <n v="38.96"/>
    <n v="5566"/>
    <n v="3647"/>
  </r>
  <r>
    <x v="40"/>
    <x v="1"/>
    <x v="22"/>
    <n v="10231"/>
    <n v="16"/>
    <n v="387"/>
    <n v="11997"/>
    <n v="43.67"/>
    <n v="8182"/>
    <n v="5239"/>
  </r>
  <r>
    <x v="40"/>
    <x v="1"/>
    <x v="23"/>
    <n v="8427"/>
    <n v="25"/>
    <n v="284"/>
    <n v="8804"/>
    <n v="59.73"/>
    <n v="5036"/>
    <n v="5259"/>
  </r>
  <r>
    <x v="40"/>
    <x v="1"/>
    <x v="24"/>
    <n v="87019"/>
    <n v="223"/>
    <n v="3187"/>
    <n v="98797"/>
    <n v="44.82"/>
    <n v="51524"/>
    <n v="44279"/>
  </r>
  <r>
    <x v="40"/>
    <x v="1"/>
    <x v="25"/>
    <n v="17027"/>
    <n v="63"/>
    <n v="918"/>
    <n v="28458"/>
    <n v="29.35"/>
    <n v="12721"/>
    <n v="8352"/>
  </r>
  <r>
    <x v="40"/>
    <x v="1"/>
    <x v="26"/>
    <n v="4967"/>
    <n v="20"/>
    <n v="276"/>
    <n v="8556"/>
    <n v="29.76"/>
    <n v="3363"/>
    <n v="2546"/>
  </r>
  <r>
    <x v="40"/>
    <x v="1"/>
    <x v="27"/>
    <n v="17406"/>
    <n v="42"/>
    <n v="713"/>
    <n v="22103"/>
    <n v="38.479999999999997"/>
    <n v="8267"/>
    <n v="8506"/>
  </r>
  <r>
    <x v="40"/>
    <x v="1"/>
    <x v="28"/>
    <n v="5441"/>
    <n v="17"/>
    <n v="190"/>
    <n v="5890"/>
    <n v="49.1"/>
    <n v="4153"/>
    <n v="2892"/>
  </r>
  <r>
    <x v="40"/>
    <x v="1"/>
    <x v="29"/>
    <n v="4231"/>
    <n v="21"/>
    <n v="217"/>
    <n v="6727"/>
    <n v="37.79"/>
    <n v="2521"/>
    <n v="2542"/>
  </r>
  <r>
    <x v="40"/>
    <x v="1"/>
    <x v="30"/>
    <n v="25035"/>
    <n v="44"/>
    <n v="639"/>
    <n v="19809"/>
    <n v="64.17"/>
    <n v="13328"/>
    <n v="12712"/>
  </r>
  <r>
    <x v="40"/>
    <x v="1"/>
    <x v="31"/>
    <n v="1718"/>
    <n v="11"/>
    <n v="83"/>
    <n v="2573"/>
    <n v="35.520000000000003"/>
    <n v="1143"/>
    <n v="914"/>
  </r>
  <r>
    <x v="40"/>
    <x v="1"/>
    <x v="32"/>
    <n v="5331"/>
    <n v="20"/>
    <n v="329"/>
    <n v="10199"/>
    <n v="24.25"/>
    <n v="3426"/>
    <n v="2473"/>
  </r>
  <r>
    <x v="40"/>
    <x v="1"/>
    <x v="33"/>
    <n v="12864"/>
    <n v="42"/>
    <n v="526"/>
    <n v="16306"/>
    <n v="48.96"/>
    <n v="7766"/>
    <n v="7983"/>
  </r>
  <r>
    <x v="40"/>
    <x v="1"/>
    <x v="34"/>
    <n v="635300"/>
    <n v="1642"/>
    <n v="25109"/>
    <n v="778379"/>
    <n v="44.95"/>
    <n v="363441"/>
    <n v="349909"/>
  </r>
  <r>
    <x v="40"/>
    <x v="2"/>
    <x v="0"/>
    <n v="16753"/>
    <n v="33"/>
    <n v="1318"/>
    <n v="40858"/>
    <n v="35.64"/>
    <n v="5964"/>
    <n v="14561"/>
  </r>
  <r>
    <x v="40"/>
    <x v="2"/>
    <x v="1"/>
    <n v="44872"/>
    <n v="29"/>
    <n v="3140"/>
    <n v="97340"/>
    <n v="44.8"/>
    <n v="19357"/>
    <n v="43608"/>
  </r>
  <r>
    <x v="40"/>
    <x v="2"/>
    <x v="2"/>
    <n v="3736"/>
    <n v="13"/>
    <n v="431"/>
    <n v="13361"/>
    <n v="24.86"/>
    <n v="2577"/>
    <n v="3321"/>
  </r>
  <r>
    <x v="40"/>
    <x v="2"/>
    <x v="3"/>
    <n v="5238"/>
    <n v="15"/>
    <n v="591"/>
    <n v="18321"/>
    <n v="25.83"/>
    <n v="3615"/>
    <n v="4732"/>
  </r>
  <r>
    <x v="40"/>
    <x v="2"/>
    <x v="4"/>
    <n v="7107"/>
    <n v="9"/>
    <n v="347"/>
    <n v="10757"/>
    <n v="46.82"/>
    <n v="2030"/>
    <n v="5036"/>
  </r>
  <r>
    <x v="40"/>
    <x v="2"/>
    <x v="5"/>
    <n v="11369"/>
    <n v="10"/>
    <n v="887"/>
    <n v="27497"/>
    <n v="39.51"/>
    <n v="6440"/>
    <n v="10864"/>
  </r>
  <r>
    <x v="40"/>
    <x v="2"/>
    <x v="6"/>
    <n v="8857"/>
    <n v="14"/>
    <n v="960"/>
    <n v="29760"/>
    <n v="27.19"/>
    <n v="5032"/>
    <n v="8091"/>
  </r>
  <r>
    <x v="40"/>
    <x v="2"/>
    <x v="7"/>
    <m/>
    <n v="1"/>
    <n v="20"/>
    <n v="620"/>
    <m/>
    <m/>
    <m/>
  </r>
  <r>
    <x v="40"/>
    <x v="2"/>
    <x v="8"/>
    <n v="1174"/>
    <n v="4"/>
    <n v="133"/>
    <n v="4123"/>
    <n v="24.69"/>
    <n v="586"/>
    <n v="1018"/>
  </r>
  <r>
    <x v="40"/>
    <x v="2"/>
    <x v="9"/>
    <n v="1912"/>
    <n v="7"/>
    <n v="212"/>
    <n v="6572"/>
    <n v="27.54"/>
    <n v="780"/>
    <n v="1810"/>
  </r>
  <r>
    <x v="40"/>
    <x v="2"/>
    <x v="10"/>
    <n v="7037"/>
    <n v="12"/>
    <n v="538"/>
    <n v="16678"/>
    <n v="41.84"/>
    <n v="2802"/>
    <n v="6978"/>
  </r>
  <r>
    <x v="40"/>
    <x v="2"/>
    <x v="11"/>
    <n v="902"/>
    <n v="8"/>
    <n v="436"/>
    <n v="13516"/>
    <n v="6.53"/>
    <n v="708"/>
    <n v="882"/>
  </r>
  <r>
    <x v="40"/>
    <x v="2"/>
    <x v="12"/>
    <m/>
    <n v="5"/>
    <n v="163"/>
    <n v="5053"/>
    <m/>
    <m/>
    <m/>
  </r>
  <r>
    <x v="40"/>
    <x v="2"/>
    <x v="13"/>
    <m/>
    <n v="2"/>
    <n v="50"/>
    <n v="1550"/>
    <m/>
    <m/>
    <m/>
  </r>
  <r>
    <x v="40"/>
    <x v="2"/>
    <x v="14"/>
    <m/>
    <n v="3"/>
    <n v="70"/>
    <n v="2170"/>
    <m/>
    <m/>
    <m/>
  </r>
  <r>
    <x v="40"/>
    <x v="2"/>
    <x v="15"/>
    <n v="416"/>
    <n v="4"/>
    <n v="213"/>
    <n v="6603"/>
    <n v="3.32"/>
    <m/>
    <n v="219"/>
  </r>
  <r>
    <x v="40"/>
    <x v="2"/>
    <x v="16"/>
    <m/>
    <n v="13"/>
    <n v="1506"/>
    <n v="46686"/>
    <m/>
    <m/>
    <m/>
  </r>
  <r>
    <x v="40"/>
    <x v="2"/>
    <x v="17"/>
    <n v="23998"/>
    <n v="12"/>
    <n v="1484"/>
    <n v="46004"/>
    <n v="49.11"/>
    <n v="13521"/>
    <n v="22593"/>
  </r>
  <r>
    <x v="40"/>
    <x v="2"/>
    <x v="18"/>
    <n v="7991"/>
    <n v="17"/>
    <n v="694"/>
    <n v="21514"/>
    <n v="34.74"/>
    <n v="4004"/>
    <n v="7473"/>
  </r>
  <r>
    <x v="40"/>
    <x v="2"/>
    <x v="19"/>
    <n v="11140"/>
    <n v="24"/>
    <n v="949"/>
    <n v="29419"/>
    <n v="33.94"/>
    <n v="5844"/>
    <n v="9985"/>
  </r>
  <r>
    <x v="40"/>
    <x v="2"/>
    <x v="20"/>
    <n v="42119"/>
    <n v="43"/>
    <n v="2734"/>
    <n v="84754"/>
    <n v="43.11"/>
    <n v="19270"/>
    <n v="36539"/>
  </r>
  <r>
    <x v="40"/>
    <x v="2"/>
    <x v="21"/>
    <m/>
    <n v="4"/>
    <n v="171"/>
    <n v="5301"/>
    <m/>
    <m/>
    <m/>
  </r>
  <r>
    <x v="40"/>
    <x v="2"/>
    <x v="22"/>
    <n v="3273"/>
    <n v="4"/>
    <n v="243"/>
    <n v="7533"/>
    <n v="40.21"/>
    <n v="2564"/>
    <n v="3029"/>
  </r>
  <r>
    <x v="40"/>
    <x v="2"/>
    <x v="23"/>
    <m/>
    <n v="3"/>
    <n v="47"/>
    <n v="1457"/>
    <m/>
    <m/>
    <m/>
  </r>
  <r>
    <x v="40"/>
    <x v="2"/>
    <x v="24"/>
    <n v="47140"/>
    <n v="54"/>
    <n v="3195"/>
    <n v="99045"/>
    <n v="41.29"/>
    <n v="23115"/>
    <n v="40898"/>
  </r>
  <r>
    <x v="40"/>
    <x v="2"/>
    <x v="25"/>
    <n v="15358"/>
    <n v="21"/>
    <n v="1169"/>
    <n v="36239"/>
    <n v="35.380000000000003"/>
    <n v="10543"/>
    <n v="12823"/>
  </r>
  <r>
    <x v="40"/>
    <x v="2"/>
    <x v="26"/>
    <m/>
    <n v="8"/>
    <n v="415"/>
    <n v="12865"/>
    <m/>
    <m/>
    <m/>
  </r>
  <r>
    <x v="40"/>
    <x v="2"/>
    <x v="27"/>
    <m/>
    <n v="17"/>
    <n v="1308"/>
    <n v="40548"/>
    <m/>
    <n v="10110"/>
    <m/>
  </r>
  <r>
    <x v="40"/>
    <x v="2"/>
    <x v="28"/>
    <m/>
    <n v="2"/>
    <n v="29"/>
    <n v="899"/>
    <m/>
    <m/>
    <m/>
  </r>
  <r>
    <x v="40"/>
    <x v="2"/>
    <x v="29"/>
    <n v="1001"/>
    <n v="5"/>
    <n v="448"/>
    <n v="13888"/>
    <n v="7.2"/>
    <n v="291"/>
    <n v="1000"/>
  </r>
  <r>
    <x v="40"/>
    <x v="2"/>
    <x v="30"/>
    <n v="6285"/>
    <n v="8"/>
    <n v="323"/>
    <n v="10013"/>
    <n v="59.71"/>
    <n v="3388"/>
    <n v="5979"/>
  </r>
  <r>
    <x v="40"/>
    <x v="2"/>
    <x v="31"/>
    <m/>
    <n v="1"/>
    <n v="19"/>
    <n v="589"/>
    <m/>
    <m/>
    <m/>
  </r>
  <r>
    <x v="40"/>
    <x v="2"/>
    <x v="32"/>
    <m/>
    <n v="2"/>
    <n v="226"/>
    <n v="7006"/>
    <m/>
    <m/>
    <m/>
  </r>
  <r>
    <x v="40"/>
    <x v="2"/>
    <x v="33"/>
    <m/>
    <n v="4"/>
    <n v="198"/>
    <n v="6138"/>
    <m/>
    <m/>
    <m/>
  </r>
  <r>
    <x v="40"/>
    <x v="2"/>
    <x v="34"/>
    <n v="260032"/>
    <n v="345"/>
    <n v="19988"/>
    <n v="619628"/>
    <n v="38.31"/>
    <n v="129642"/>
    <n v="237397"/>
  </r>
  <r>
    <x v="40"/>
    <x v="3"/>
    <x v="0"/>
    <n v="15396"/>
    <n v="48"/>
    <n v="6098"/>
    <n v="189038"/>
    <n v="4.41"/>
    <n v="9780"/>
    <n v="8329"/>
  </r>
  <r>
    <x v="40"/>
    <x v="3"/>
    <x v="1"/>
    <n v="19684"/>
    <n v="23"/>
    <n v="3153"/>
    <n v="97743"/>
    <n v="11.56"/>
    <n v="11630"/>
    <n v="11303"/>
  </r>
  <r>
    <x v="40"/>
    <x v="3"/>
    <x v="2"/>
    <n v="13262"/>
    <n v="20"/>
    <n v="2351"/>
    <n v="72881"/>
    <n v="7.84"/>
    <n v="4868"/>
    <n v="5713"/>
  </r>
  <r>
    <x v="40"/>
    <x v="3"/>
    <x v="3"/>
    <n v="8146"/>
    <n v="20"/>
    <n v="1808"/>
    <n v="56048"/>
    <n v="8.4"/>
    <n v="4543"/>
    <n v="4709"/>
  </r>
  <r>
    <x v="40"/>
    <x v="3"/>
    <x v="4"/>
    <n v="15871"/>
    <n v="20"/>
    <n v="2899"/>
    <n v="89869"/>
    <n v="8.57"/>
    <n v="4064"/>
    <n v="7704"/>
  </r>
  <r>
    <x v="40"/>
    <x v="3"/>
    <x v="5"/>
    <n v="12803"/>
    <n v="14"/>
    <n v="1656"/>
    <n v="51336"/>
    <n v="13.07"/>
    <n v="6862"/>
    <n v="6712"/>
  </r>
  <r>
    <x v="40"/>
    <x v="3"/>
    <x v="6"/>
    <n v="9459"/>
    <n v="11"/>
    <n v="1581"/>
    <n v="49011"/>
    <n v="11.29"/>
    <n v="5984"/>
    <n v="5531"/>
  </r>
  <r>
    <x v="40"/>
    <x v="3"/>
    <x v="7"/>
    <n v="2641"/>
    <n v="5"/>
    <n v="848"/>
    <n v="26288"/>
    <m/>
    <n v="1277"/>
    <m/>
  </r>
  <r>
    <x v="40"/>
    <x v="3"/>
    <x v="8"/>
    <n v="3505"/>
    <n v="12"/>
    <n v="1628"/>
    <n v="50468"/>
    <n v="3.64"/>
    <n v="2371"/>
    <n v="1835"/>
  </r>
  <r>
    <x v="40"/>
    <x v="3"/>
    <x v="9"/>
    <n v="7295"/>
    <n v="11"/>
    <n v="1114"/>
    <n v="34534"/>
    <n v="13.65"/>
    <n v="2489"/>
    <n v="4715"/>
  </r>
  <r>
    <x v="40"/>
    <x v="3"/>
    <x v="10"/>
    <n v="10908"/>
    <n v="18"/>
    <n v="2096"/>
    <n v="64976"/>
    <n v="7.97"/>
    <n v="5080"/>
    <n v="5176"/>
  </r>
  <r>
    <x v="40"/>
    <x v="3"/>
    <x v="11"/>
    <n v="1865"/>
    <n v="6"/>
    <n v="510"/>
    <n v="15810"/>
    <n v="5.5"/>
    <m/>
    <n v="869"/>
  </r>
  <r>
    <x v="40"/>
    <x v="3"/>
    <x v="12"/>
    <m/>
    <n v="6"/>
    <n v="612"/>
    <n v="18972"/>
    <m/>
    <m/>
    <m/>
  </r>
  <r>
    <x v="40"/>
    <x v="3"/>
    <x v="13"/>
    <m/>
    <n v="2"/>
    <n v="255"/>
    <n v="7905"/>
    <m/>
    <m/>
    <m/>
  </r>
  <r>
    <x v="40"/>
    <x v="3"/>
    <x v="14"/>
    <n v="1328"/>
    <n v="8"/>
    <n v="761"/>
    <n v="23591"/>
    <n v="3.06"/>
    <n v="701"/>
    <n v="721"/>
  </r>
  <r>
    <x v="40"/>
    <x v="3"/>
    <x v="15"/>
    <n v="1797"/>
    <n v="9"/>
    <n v="1146"/>
    <n v="35526"/>
    <n v="2.52"/>
    <n v="1107"/>
    <n v="894"/>
  </r>
  <r>
    <x v="40"/>
    <x v="3"/>
    <x v="16"/>
    <m/>
    <n v="3"/>
    <n v="436"/>
    <n v="13516"/>
    <m/>
    <m/>
    <m/>
  </r>
  <r>
    <x v="40"/>
    <x v="3"/>
    <x v="17"/>
    <s v="-"/>
    <s v="-"/>
    <s v="-"/>
    <s v="-"/>
    <s v="-"/>
    <s v="-"/>
    <s v="-"/>
  </r>
  <r>
    <x v="40"/>
    <x v="3"/>
    <x v="18"/>
    <n v="8777"/>
    <n v="15"/>
    <n v="1207"/>
    <n v="37417"/>
    <n v="12.37"/>
    <n v="6155"/>
    <n v="4629"/>
  </r>
  <r>
    <x v="40"/>
    <x v="3"/>
    <x v="19"/>
    <n v="13003"/>
    <n v="16"/>
    <n v="3502"/>
    <n v="108562"/>
    <n v="6.53"/>
    <n v="5258"/>
    <n v="7091"/>
  </r>
  <r>
    <x v="40"/>
    <x v="3"/>
    <x v="20"/>
    <n v="24671"/>
    <n v="35"/>
    <n v="4375"/>
    <n v="135625"/>
    <n v="7.9"/>
    <n v="11117"/>
    <n v="10713"/>
  </r>
  <r>
    <x v="40"/>
    <x v="3"/>
    <x v="21"/>
    <n v="4854"/>
    <n v="7"/>
    <n v="569"/>
    <n v="17639"/>
    <n v="11.1"/>
    <n v="3278"/>
    <n v="1958"/>
  </r>
  <r>
    <x v="40"/>
    <x v="3"/>
    <x v="22"/>
    <m/>
    <n v="4"/>
    <n v="524"/>
    <n v="16244"/>
    <m/>
    <m/>
    <m/>
  </r>
  <r>
    <x v="40"/>
    <x v="3"/>
    <x v="23"/>
    <n v="2900"/>
    <n v="6"/>
    <n v="750"/>
    <n v="23250"/>
    <n v="6.66"/>
    <n v="2137"/>
    <n v="1548"/>
  </r>
  <r>
    <x v="40"/>
    <x v="3"/>
    <x v="24"/>
    <n v="34416"/>
    <n v="52"/>
    <n v="6218"/>
    <n v="192758"/>
    <n v="7.8"/>
    <n v="18054"/>
    <n v="15031"/>
  </r>
  <r>
    <x v="40"/>
    <x v="3"/>
    <x v="25"/>
    <n v="10775"/>
    <n v="15"/>
    <n v="1328"/>
    <n v="41168"/>
    <n v="13"/>
    <n v="8588"/>
    <n v="5353"/>
  </r>
  <r>
    <x v="40"/>
    <x v="3"/>
    <x v="26"/>
    <n v="5889"/>
    <n v="6"/>
    <n v="1344"/>
    <n v="41664"/>
    <n v="7.39"/>
    <n v="3084"/>
    <n v="3081"/>
  </r>
  <r>
    <x v="40"/>
    <x v="3"/>
    <x v="27"/>
    <m/>
    <n v="8"/>
    <n v="1525"/>
    <n v="47275"/>
    <m/>
    <n v="4588"/>
    <m/>
  </r>
  <r>
    <x v="40"/>
    <x v="3"/>
    <x v="28"/>
    <m/>
    <n v="7"/>
    <n v="823"/>
    <n v="25513"/>
    <m/>
    <m/>
    <m/>
  </r>
  <r>
    <x v="40"/>
    <x v="3"/>
    <x v="29"/>
    <n v="2624"/>
    <n v="8"/>
    <n v="1835"/>
    <n v="56885"/>
    <n v="2.4"/>
    <n v="1509"/>
    <n v="1366"/>
  </r>
  <r>
    <x v="40"/>
    <x v="3"/>
    <x v="30"/>
    <n v="6448"/>
    <n v="7"/>
    <n v="609"/>
    <n v="18879"/>
    <n v="11.97"/>
    <n v="3594"/>
    <n v="2260"/>
  </r>
  <r>
    <x v="40"/>
    <x v="3"/>
    <x v="31"/>
    <m/>
    <n v="5"/>
    <n v="271"/>
    <n v="8401"/>
    <m/>
    <m/>
    <m/>
  </r>
  <r>
    <x v="40"/>
    <x v="3"/>
    <x v="32"/>
    <m/>
    <n v="3"/>
    <n v="510"/>
    <n v="15810"/>
    <m/>
    <m/>
    <m/>
  </r>
  <r>
    <x v="40"/>
    <x v="3"/>
    <x v="33"/>
    <n v="2566"/>
    <n v="9"/>
    <n v="809"/>
    <n v="25079"/>
    <n v="6.3"/>
    <n v="1638"/>
    <n v="1580"/>
  </r>
  <r>
    <x v="40"/>
    <x v="3"/>
    <x v="34"/>
    <n v="234898"/>
    <n v="387"/>
    <n v="48933"/>
    <n v="1516923"/>
    <n v="7.75"/>
    <n v="125473"/>
    <n v="117523"/>
  </r>
  <r>
    <x v="40"/>
    <x v="4"/>
    <x v="0"/>
    <n v="83525"/>
    <n v="241"/>
    <n v="10055"/>
    <n v="311705"/>
    <n v="16.829999999999998"/>
    <n v="43662"/>
    <n v="52461"/>
  </r>
  <r>
    <x v="40"/>
    <x v="4"/>
    <x v="1"/>
    <n v="383348"/>
    <n v="280"/>
    <n v="17120"/>
    <n v="530720"/>
    <n v="49.06"/>
    <n v="190223"/>
    <n v="260382"/>
  </r>
  <r>
    <x v="40"/>
    <x v="4"/>
    <x v="2"/>
    <n v="28314"/>
    <n v="93"/>
    <n v="3444"/>
    <n v="106764"/>
    <n v="14.32"/>
    <n v="14786"/>
    <n v="15289"/>
  </r>
  <r>
    <x v="40"/>
    <x v="4"/>
    <x v="3"/>
    <n v="64557"/>
    <n v="146"/>
    <n v="4651"/>
    <n v="144181"/>
    <n v="27.45"/>
    <n v="40104"/>
    <n v="39583"/>
  </r>
  <r>
    <x v="40"/>
    <x v="4"/>
    <x v="4"/>
    <n v="50638"/>
    <n v="95"/>
    <n v="4428"/>
    <n v="137268"/>
    <n v="20.62"/>
    <n v="20934"/>
    <n v="28304"/>
  </r>
  <r>
    <x v="40"/>
    <x v="4"/>
    <x v="5"/>
    <n v="111943"/>
    <n v="123"/>
    <n v="5609"/>
    <n v="173879"/>
    <n v="37.53"/>
    <n v="63964"/>
    <n v="65264"/>
  </r>
  <r>
    <x v="40"/>
    <x v="4"/>
    <x v="6"/>
    <n v="53585"/>
    <n v="104"/>
    <n v="4124"/>
    <n v="127844"/>
    <n v="25.14"/>
    <n v="34465"/>
    <n v="32146"/>
  </r>
  <r>
    <x v="40"/>
    <x v="4"/>
    <x v="7"/>
    <n v="10541"/>
    <n v="29"/>
    <n v="1179"/>
    <n v="36549"/>
    <n v="17.91"/>
    <n v="5528"/>
    <n v="6547"/>
  </r>
  <r>
    <x v="40"/>
    <x v="4"/>
    <x v="8"/>
    <n v="15385"/>
    <n v="53"/>
    <n v="2311"/>
    <n v="71641"/>
    <n v="13.61"/>
    <n v="9481"/>
    <n v="9749"/>
  </r>
  <r>
    <x v="40"/>
    <x v="4"/>
    <x v="9"/>
    <n v="29015"/>
    <n v="80"/>
    <n v="2445"/>
    <n v="75795"/>
    <n v="26.68"/>
    <n v="14689"/>
    <n v="20222"/>
  </r>
  <r>
    <x v="40"/>
    <x v="4"/>
    <x v="10"/>
    <n v="56920"/>
    <n v="114"/>
    <n v="4321"/>
    <n v="133951"/>
    <n v="27.59"/>
    <n v="29869"/>
    <n v="36958"/>
  </r>
  <r>
    <x v="40"/>
    <x v="4"/>
    <x v="11"/>
    <n v="10877"/>
    <n v="39"/>
    <n v="1632"/>
    <n v="50592"/>
    <n v="12.99"/>
    <n v="7023"/>
    <n v="6573"/>
  </r>
  <r>
    <x v="40"/>
    <x v="4"/>
    <x v="12"/>
    <n v="41376"/>
    <n v="93"/>
    <n v="2306"/>
    <n v="71486"/>
    <n v="37.03"/>
    <n v="24681"/>
    <n v="26474"/>
  </r>
  <r>
    <x v="40"/>
    <x v="4"/>
    <x v="13"/>
    <n v="12053"/>
    <n v="33"/>
    <n v="844"/>
    <n v="26164"/>
    <n v="27.44"/>
    <n v="7455"/>
    <n v="7180"/>
  </r>
  <r>
    <x v="40"/>
    <x v="4"/>
    <x v="14"/>
    <n v="10975"/>
    <n v="38"/>
    <n v="1216"/>
    <n v="37696"/>
    <n v="16.79"/>
    <n v="5801"/>
    <n v="6331"/>
  </r>
  <r>
    <x v="40"/>
    <x v="4"/>
    <x v="15"/>
    <n v="9208"/>
    <n v="44"/>
    <n v="1647"/>
    <n v="51057"/>
    <n v="10.029999999999999"/>
    <n v="6029"/>
    <n v="5121"/>
  </r>
  <r>
    <x v="40"/>
    <x v="4"/>
    <x v="16"/>
    <n v="133907"/>
    <n v="95"/>
    <n v="5597"/>
    <n v="173507"/>
    <n v="55.17"/>
    <n v="71917"/>
    <n v="95718"/>
  </r>
  <r>
    <x v="40"/>
    <x v="4"/>
    <x v="17"/>
    <n v="113315"/>
    <n v="63"/>
    <n v="4603"/>
    <n v="142693"/>
    <n v="59.15"/>
    <n v="61404"/>
    <n v="84408"/>
  </r>
  <r>
    <x v="40"/>
    <x v="4"/>
    <x v="18"/>
    <n v="35950"/>
    <n v="92"/>
    <n v="2836"/>
    <n v="87916"/>
    <n v="25.98"/>
    <n v="22817"/>
    <n v="22841"/>
  </r>
  <r>
    <x v="40"/>
    <x v="4"/>
    <x v="19"/>
    <n v="52406"/>
    <n v="143"/>
    <n v="5880"/>
    <n v="182280"/>
    <n v="18.809999999999999"/>
    <n v="26903"/>
    <n v="34287"/>
  </r>
  <r>
    <x v="40"/>
    <x v="4"/>
    <x v="20"/>
    <n v="234853"/>
    <n v="309"/>
    <n v="13205"/>
    <n v="409355"/>
    <n v="35.590000000000003"/>
    <n v="124383"/>
    <n v="145671"/>
  </r>
  <r>
    <x v="40"/>
    <x v="4"/>
    <x v="21"/>
    <n v="16954"/>
    <n v="39"/>
    <n v="1161"/>
    <n v="35991"/>
    <n v="22.45"/>
    <n v="11815"/>
    <n v="8081"/>
  </r>
  <r>
    <x v="40"/>
    <x v="4"/>
    <x v="22"/>
    <n v="19385"/>
    <n v="26"/>
    <n v="1328"/>
    <n v="41168"/>
    <n v="27.18"/>
    <n v="16101"/>
    <n v="11188"/>
  </r>
  <r>
    <x v="40"/>
    <x v="4"/>
    <x v="23"/>
    <n v="13749"/>
    <n v="46"/>
    <n v="1268"/>
    <n v="39308"/>
    <n v="22.46"/>
    <n v="8692"/>
    <n v="8827"/>
  </r>
  <r>
    <x v="40"/>
    <x v="4"/>
    <x v="24"/>
    <n v="284941"/>
    <n v="420"/>
    <n v="16962"/>
    <n v="525822"/>
    <n v="33.049999999999997"/>
    <n v="160990"/>
    <n v="173767"/>
  </r>
  <r>
    <x v="40"/>
    <x v="4"/>
    <x v="25"/>
    <n v="59756"/>
    <n v="145"/>
    <n v="4675"/>
    <n v="144925"/>
    <n v="25.32"/>
    <n v="44981"/>
    <n v="36701"/>
  </r>
  <r>
    <x v="40"/>
    <x v="4"/>
    <x v="26"/>
    <n v="19344"/>
    <n v="39"/>
    <n v="2217"/>
    <n v="68727"/>
    <n v="16.8"/>
    <n v="11953"/>
    <n v="11546"/>
  </r>
  <r>
    <x v="40"/>
    <x v="4"/>
    <x v="27"/>
    <n v="106963"/>
    <n v="95"/>
    <n v="6067"/>
    <n v="188077"/>
    <n v="36.19"/>
    <n v="44768"/>
    <n v="68058"/>
  </r>
  <r>
    <x v="40"/>
    <x v="4"/>
    <x v="28"/>
    <n v="13354"/>
    <n v="37"/>
    <n v="1471"/>
    <n v="45601"/>
    <n v="15.87"/>
    <n v="10217"/>
    <n v="7236"/>
  </r>
  <r>
    <x v="40"/>
    <x v="4"/>
    <x v="29"/>
    <n v="9558"/>
    <n v="48"/>
    <n v="2684"/>
    <n v="83204"/>
    <n v="7.46"/>
    <n v="5602"/>
    <n v="6209"/>
  </r>
  <r>
    <x v="40"/>
    <x v="4"/>
    <x v="30"/>
    <n v="56353"/>
    <n v="78"/>
    <n v="2331"/>
    <n v="72261"/>
    <n v="46.39"/>
    <n v="31755"/>
    <n v="33525"/>
  </r>
  <r>
    <x v="40"/>
    <x v="4"/>
    <x v="31"/>
    <n v="3485"/>
    <n v="26"/>
    <n v="461"/>
    <n v="14291"/>
    <n v="14.88"/>
    <n v="2358"/>
    <n v="2127"/>
  </r>
  <r>
    <x v="40"/>
    <x v="4"/>
    <x v="32"/>
    <n v="19436"/>
    <n v="30"/>
    <n v="1584"/>
    <n v="49104"/>
    <n v="23.04"/>
    <n v="12480"/>
    <n v="11314"/>
  </r>
  <r>
    <x v="40"/>
    <x v="4"/>
    <x v="33"/>
    <n v="23866"/>
    <n v="75"/>
    <n v="1981"/>
    <n v="61411"/>
    <n v="26.71"/>
    <n v="15198"/>
    <n v="16403"/>
  </r>
  <r>
    <x v="40"/>
    <x v="4"/>
    <x v="34"/>
    <n v="1791577"/>
    <n v="2928"/>
    <n v="122078"/>
    <n v="3784418"/>
    <n v="30.08"/>
    <n v="980631"/>
    <n v="1138315"/>
  </r>
  <r>
    <x v="41"/>
    <x v="0"/>
    <x v="0"/>
    <n v="17656"/>
    <n v="30"/>
    <n v="940"/>
    <n v="28200"/>
    <n v="39.43"/>
    <n v="9009"/>
    <n v="11120"/>
  </r>
  <r>
    <x v="41"/>
    <x v="0"/>
    <x v="1"/>
    <n v="200110"/>
    <n v="59"/>
    <n v="7602"/>
    <n v="228060"/>
    <n v="61.05"/>
    <n v="106325"/>
    <n v="139234"/>
  </r>
  <r>
    <x v="41"/>
    <x v="0"/>
    <x v="2"/>
    <n v="2708"/>
    <n v="7"/>
    <n v="154"/>
    <n v="4620"/>
    <n v="33.51"/>
    <n v="1996"/>
    <n v="1548"/>
  </r>
  <r>
    <x v="41"/>
    <x v="0"/>
    <x v="3"/>
    <n v="18325"/>
    <n v="28"/>
    <n v="905"/>
    <n v="27150"/>
    <n v="43.63"/>
    <n v="10223"/>
    <n v="11845"/>
  </r>
  <r>
    <x v="41"/>
    <x v="0"/>
    <x v="4"/>
    <n v="6168"/>
    <n v="8"/>
    <n v="269"/>
    <n v="8070"/>
    <n v="37.24"/>
    <n v="2560"/>
    <n v="3005"/>
  </r>
  <r>
    <x v="41"/>
    <x v="0"/>
    <x v="5"/>
    <n v="51848"/>
    <n v="19"/>
    <n v="1709"/>
    <n v="51270"/>
    <n v="48.32"/>
    <n v="27583"/>
    <n v="24776"/>
  </r>
  <r>
    <x v="41"/>
    <x v="0"/>
    <x v="6"/>
    <n v="10749"/>
    <n v="10"/>
    <n v="459"/>
    <n v="13770"/>
    <n v="42.9"/>
    <n v="5949"/>
    <n v="5907"/>
  </r>
  <r>
    <x v="41"/>
    <x v="0"/>
    <x v="7"/>
    <m/>
    <n v="4"/>
    <n v="74"/>
    <n v="2220"/>
    <m/>
    <m/>
    <m/>
  </r>
  <r>
    <x v="41"/>
    <x v="0"/>
    <x v="8"/>
    <n v="459"/>
    <n v="8"/>
    <n v="150"/>
    <n v="4500"/>
    <n v="7.67"/>
    <n v="281"/>
    <n v="345"/>
  </r>
  <r>
    <x v="41"/>
    <x v="0"/>
    <x v="9"/>
    <n v="6439"/>
    <n v="20"/>
    <n v="400"/>
    <n v="12000"/>
    <n v="40.32"/>
    <n v="4614"/>
    <n v="4838"/>
  </r>
  <r>
    <x v="41"/>
    <x v="0"/>
    <x v="10"/>
    <n v="5002"/>
    <n v="13"/>
    <n v="389"/>
    <n v="11670"/>
    <n v="29.53"/>
    <n v="3012"/>
    <n v="3446"/>
  </r>
  <r>
    <x v="41"/>
    <x v="0"/>
    <x v="11"/>
    <n v="5709"/>
    <n v="8"/>
    <n v="299"/>
    <n v="8970"/>
    <n v="33.950000000000003"/>
    <n v="2748"/>
    <n v="3045"/>
  </r>
  <r>
    <x v="41"/>
    <x v="0"/>
    <x v="12"/>
    <n v="9658"/>
    <n v="22"/>
    <n v="566"/>
    <n v="16980"/>
    <n v="42.01"/>
    <n v="5642"/>
    <n v="7133"/>
  </r>
  <r>
    <x v="41"/>
    <x v="0"/>
    <x v="13"/>
    <m/>
    <n v="4"/>
    <n v="77"/>
    <n v="2310"/>
    <m/>
    <m/>
    <m/>
  </r>
  <r>
    <x v="41"/>
    <x v="0"/>
    <x v="14"/>
    <m/>
    <n v="10"/>
    <n v="190"/>
    <n v="5700"/>
    <m/>
    <m/>
    <m/>
  </r>
  <r>
    <x v="41"/>
    <x v="0"/>
    <x v="15"/>
    <m/>
    <n v="4"/>
    <n v="31"/>
    <n v="930"/>
    <m/>
    <m/>
    <m/>
  </r>
  <r>
    <x v="41"/>
    <x v="0"/>
    <x v="16"/>
    <n v="63745"/>
    <n v="24"/>
    <n v="2488"/>
    <n v="74640"/>
    <n v="63.37"/>
    <n v="34548"/>
    <n v="47299"/>
  </r>
  <r>
    <x v="41"/>
    <x v="0"/>
    <x v="17"/>
    <n v="61301"/>
    <n v="21"/>
    <n v="2387"/>
    <n v="71610"/>
    <n v="63.45"/>
    <n v="33388"/>
    <n v="45438"/>
  </r>
  <r>
    <x v="41"/>
    <x v="0"/>
    <x v="18"/>
    <n v="4014"/>
    <n v="12"/>
    <n v="296"/>
    <n v="8880"/>
    <n v="26.97"/>
    <n v="2426"/>
    <n v="2395"/>
  </r>
  <r>
    <x v="41"/>
    <x v="0"/>
    <x v="19"/>
    <n v="3936"/>
    <n v="18"/>
    <n v="357"/>
    <n v="10710"/>
    <n v="28.69"/>
    <n v="2344"/>
    <n v="3073"/>
  </r>
  <r>
    <x v="41"/>
    <x v="0"/>
    <x v="20"/>
    <n v="89202"/>
    <n v="70"/>
    <n v="3905"/>
    <n v="117150"/>
    <n v="48.05"/>
    <n v="52283"/>
    <n v="56294"/>
  </r>
  <r>
    <x v="41"/>
    <x v="0"/>
    <x v="21"/>
    <m/>
    <n v="7"/>
    <n v="119"/>
    <n v="3570"/>
    <m/>
    <m/>
    <m/>
  </r>
  <r>
    <x v="41"/>
    <x v="0"/>
    <x v="22"/>
    <m/>
    <n v="2"/>
    <n v="174"/>
    <n v="5220"/>
    <m/>
    <m/>
    <m/>
  </r>
  <r>
    <x v="41"/>
    <x v="0"/>
    <x v="23"/>
    <m/>
    <n v="11"/>
    <n v="150"/>
    <n v="4500"/>
    <m/>
    <m/>
    <m/>
  </r>
  <r>
    <x v="41"/>
    <x v="0"/>
    <x v="24"/>
    <n v="95445"/>
    <n v="90"/>
    <n v="4348"/>
    <n v="130440"/>
    <n v="46.42"/>
    <n v="56822"/>
    <n v="60553"/>
  </r>
  <r>
    <x v="41"/>
    <x v="0"/>
    <x v="25"/>
    <n v="12189"/>
    <n v="45"/>
    <n v="1235"/>
    <n v="37050"/>
    <n v="20.39"/>
    <n v="8990"/>
    <n v="7554"/>
  </r>
  <r>
    <x v="41"/>
    <x v="0"/>
    <x v="26"/>
    <m/>
    <n v="5"/>
    <n v="182"/>
    <n v="5460"/>
    <m/>
    <m/>
    <m/>
  </r>
  <r>
    <x v="41"/>
    <x v="0"/>
    <x v="27"/>
    <n v="49616"/>
    <n v="26"/>
    <n v="2441"/>
    <n v="73230"/>
    <n v="36.29"/>
    <n v="19338"/>
    <n v="26575"/>
  </r>
  <r>
    <x v="41"/>
    <x v="0"/>
    <x v="28"/>
    <n v="2909"/>
    <n v="11"/>
    <n v="429"/>
    <n v="12870"/>
    <n v="14.6"/>
    <n v="1829"/>
    <n v="1879"/>
  </r>
  <r>
    <x v="41"/>
    <x v="0"/>
    <x v="29"/>
    <n v="2084"/>
    <n v="14"/>
    <n v="184"/>
    <n v="5520"/>
    <n v="23.35"/>
    <n v="1449"/>
    <n v="1289"/>
  </r>
  <r>
    <x v="41"/>
    <x v="0"/>
    <x v="30"/>
    <n v="18690"/>
    <n v="20"/>
    <n v="815"/>
    <n v="24450"/>
    <n v="50.91"/>
    <n v="11774"/>
    <n v="12447"/>
  </r>
  <r>
    <x v="41"/>
    <x v="0"/>
    <x v="31"/>
    <n v="819"/>
    <n v="8"/>
    <n v="79"/>
    <n v="2370"/>
    <n v="25.61"/>
    <n v="563"/>
    <n v="607"/>
  </r>
  <r>
    <x v="41"/>
    <x v="0"/>
    <x v="32"/>
    <n v="3978"/>
    <n v="5"/>
    <n v="519"/>
    <n v="15570"/>
    <n v="11.37"/>
    <n v="2893"/>
    <n v="1771"/>
  </r>
  <r>
    <x v="41"/>
    <x v="0"/>
    <x v="33"/>
    <n v="5579"/>
    <n v="20"/>
    <n v="461"/>
    <n v="13830"/>
    <n v="31.39"/>
    <n v="3636"/>
    <n v="4341"/>
  </r>
  <r>
    <x v="41"/>
    <x v="0"/>
    <x v="34"/>
    <n v="606561"/>
    <n v="552"/>
    <n v="28048"/>
    <n v="841440"/>
    <n v="46.47"/>
    <n v="331243"/>
    <n v="391004"/>
  </r>
  <r>
    <x v="41"/>
    <x v="1"/>
    <x v="0"/>
    <n v="32380"/>
    <n v="125"/>
    <n v="1665"/>
    <n v="49950"/>
    <n v="34.03"/>
    <n v="18289"/>
    <n v="17000"/>
  </r>
  <r>
    <x v="41"/>
    <x v="1"/>
    <x v="1"/>
    <n v="94000"/>
    <n v="169"/>
    <n v="3287"/>
    <n v="98610"/>
    <n v="53.31"/>
    <n v="46063"/>
    <n v="52570"/>
  </r>
  <r>
    <x v="41"/>
    <x v="1"/>
    <x v="2"/>
    <n v="8259"/>
    <n v="54"/>
    <n v="510"/>
    <n v="15300"/>
    <n v="28.86"/>
    <n v="5159"/>
    <n v="4416"/>
  </r>
  <r>
    <x v="41"/>
    <x v="1"/>
    <x v="3"/>
    <n v="41459"/>
    <n v="84"/>
    <n v="1359"/>
    <n v="40770"/>
    <n v="57.14"/>
    <n v="23852"/>
    <n v="23297"/>
  </r>
  <r>
    <x v="41"/>
    <x v="1"/>
    <x v="4"/>
    <n v="23190"/>
    <n v="58"/>
    <n v="916"/>
    <n v="27480"/>
    <n v="44.55"/>
    <n v="12704"/>
    <n v="12243"/>
  </r>
  <r>
    <x v="41"/>
    <x v="1"/>
    <x v="5"/>
    <n v="35329"/>
    <n v="78"/>
    <n v="1315"/>
    <n v="39450"/>
    <n v="41.72"/>
    <n v="21286"/>
    <n v="16460"/>
  </r>
  <r>
    <x v="41"/>
    <x v="1"/>
    <x v="6"/>
    <n v="31956"/>
    <n v="69"/>
    <n v="1124"/>
    <n v="33720"/>
    <n v="44.9"/>
    <n v="20580"/>
    <n v="15140"/>
  </r>
  <r>
    <x v="41"/>
    <x v="1"/>
    <x v="7"/>
    <n v="6532"/>
    <n v="19"/>
    <n v="237"/>
    <n v="7110"/>
    <n v="62.7"/>
    <n v="3489"/>
    <n v="4458"/>
  </r>
  <r>
    <x v="41"/>
    <x v="1"/>
    <x v="8"/>
    <n v="10731"/>
    <n v="29"/>
    <n v="400"/>
    <n v="12000"/>
    <n v="52.84"/>
    <n v="6350"/>
    <n v="6341"/>
  </r>
  <r>
    <x v="41"/>
    <x v="1"/>
    <x v="9"/>
    <n v="16171"/>
    <n v="43"/>
    <n v="726"/>
    <n v="21780"/>
    <n v="47.45"/>
    <n v="8328"/>
    <n v="10335"/>
  </r>
  <r>
    <x v="41"/>
    <x v="1"/>
    <x v="10"/>
    <n v="32281"/>
    <n v="73"/>
    <n v="1303"/>
    <n v="39090"/>
    <n v="48.7"/>
    <n v="16855"/>
    <n v="19036"/>
  </r>
  <r>
    <x v="41"/>
    <x v="1"/>
    <x v="11"/>
    <n v="6047"/>
    <n v="18"/>
    <n v="415"/>
    <n v="12450"/>
    <n v="22.42"/>
    <n v="3432"/>
    <n v="2791"/>
  </r>
  <r>
    <x v="41"/>
    <x v="1"/>
    <x v="12"/>
    <n v="26937"/>
    <n v="61"/>
    <n v="965"/>
    <n v="28950"/>
    <n v="55.43"/>
    <n v="16116"/>
    <n v="16046"/>
  </r>
  <r>
    <x v="41"/>
    <x v="1"/>
    <x v="13"/>
    <n v="10472"/>
    <n v="25"/>
    <n v="462"/>
    <n v="13860"/>
    <n v="49.84"/>
    <n v="5291"/>
    <n v="6908"/>
  </r>
  <r>
    <x v="41"/>
    <x v="1"/>
    <x v="14"/>
    <n v="4881"/>
    <n v="18"/>
    <n v="199"/>
    <n v="5970"/>
    <n v="46.13"/>
    <n v="2906"/>
    <n v="2754"/>
  </r>
  <r>
    <x v="41"/>
    <x v="1"/>
    <x v="15"/>
    <n v="6355"/>
    <n v="27"/>
    <n v="259"/>
    <n v="7770"/>
    <n v="45.1"/>
    <n v="4024"/>
    <n v="3504"/>
  </r>
  <r>
    <x v="41"/>
    <x v="1"/>
    <x v="16"/>
    <n v="34485"/>
    <n v="55"/>
    <n v="1167"/>
    <n v="35010"/>
    <n v="57.02"/>
    <n v="18057"/>
    <n v="19964"/>
  </r>
  <r>
    <x v="41"/>
    <x v="1"/>
    <x v="17"/>
    <n v="22221"/>
    <n v="30"/>
    <n v="732"/>
    <n v="21960"/>
    <n v="59.78"/>
    <n v="11950"/>
    <n v="13128"/>
  </r>
  <r>
    <x v="41"/>
    <x v="1"/>
    <x v="18"/>
    <n v="13865"/>
    <n v="47"/>
    <n v="632"/>
    <n v="18960"/>
    <n v="38.4"/>
    <n v="8918"/>
    <n v="7280"/>
  </r>
  <r>
    <x v="41"/>
    <x v="1"/>
    <x v="19"/>
    <n v="22582"/>
    <n v="83"/>
    <n v="1063"/>
    <n v="31890"/>
    <n v="39.81"/>
    <n v="12025"/>
    <n v="12697"/>
  </r>
  <r>
    <x v="41"/>
    <x v="1"/>
    <x v="20"/>
    <n v="62072"/>
    <n v="162"/>
    <n v="2285"/>
    <n v="68550"/>
    <n v="42.01"/>
    <n v="32035"/>
    <n v="28801"/>
  </r>
  <r>
    <x v="41"/>
    <x v="1"/>
    <x v="21"/>
    <n v="7436"/>
    <n v="21"/>
    <n v="302"/>
    <n v="9060"/>
    <n v="35.33"/>
    <n v="4443"/>
    <n v="3201"/>
  </r>
  <r>
    <x v="41"/>
    <x v="1"/>
    <x v="22"/>
    <n v="6488"/>
    <n v="16"/>
    <n v="387"/>
    <n v="11610"/>
    <n v="26.04"/>
    <n v="4789"/>
    <n v="3023"/>
  </r>
  <r>
    <x v="41"/>
    <x v="1"/>
    <x v="23"/>
    <n v="10624"/>
    <n v="25"/>
    <n v="284"/>
    <n v="8520"/>
    <n v="70.87"/>
    <n v="5389"/>
    <n v="6038"/>
  </r>
  <r>
    <x v="41"/>
    <x v="1"/>
    <x v="24"/>
    <n v="86620"/>
    <n v="224"/>
    <n v="3258"/>
    <n v="97740"/>
    <n v="42.01"/>
    <n v="46657"/>
    <n v="41063"/>
  </r>
  <r>
    <x v="41"/>
    <x v="1"/>
    <x v="25"/>
    <n v="13644"/>
    <n v="61"/>
    <n v="900"/>
    <n v="27000"/>
    <n v="23.99"/>
    <n v="9292"/>
    <n v="6478"/>
  </r>
  <r>
    <x v="41"/>
    <x v="1"/>
    <x v="26"/>
    <n v="4980"/>
    <n v="21"/>
    <n v="277"/>
    <n v="8310"/>
    <n v="29.24"/>
    <n v="2909"/>
    <n v="2430"/>
  </r>
  <r>
    <x v="41"/>
    <x v="1"/>
    <x v="27"/>
    <n v="21743"/>
    <n v="39"/>
    <n v="694"/>
    <n v="20820"/>
    <n v="43.19"/>
    <n v="9148"/>
    <n v="8993"/>
  </r>
  <r>
    <x v="41"/>
    <x v="1"/>
    <x v="28"/>
    <n v="5484"/>
    <n v="17"/>
    <n v="190"/>
    <n v="5700"/>
    <n v="51.19"/>
    <n v="3813"/>
    <n v="2918"/>
  </r>
  <r>
    <x v="41"/>
    <x v="1"/>
    <x v="29"/>
    <n v="4316"/>
    <n v="21"/>
    <n v="217"/>
    <n v="6510"/>
    <n v="36.909999999999997"/>
    <n v="2567"/>
    <n v="2403"/>
  </r>
  <r>
    <x v="41"/>
    <x v="1"/>
    <x v="30"/>
    <n v="22517"/>
    <n v="42"/>
    <n v="629"/>
    <n v="18870"/>
    <n v="61.73"/>
    <n v="11411"/>
    <n v="11648"/>
  </r>
  <r>
    <x v="41"/>
    <x v="1"/>
    <x v="31"/>
    <n v="1175"/>
    <n v="11"/>
    <n v="83"/>
    <n v="2490"/>
    <n v="27.91"/>
    <n v="767"/>
    <n v="695"/>
  </r>
  <r>
    <x v="41"/>
    <x v="1"/>
    <x v="32"/>
    <n v="3774"/>
    <n v="18"/>
    <n v="269"/>
    <n v="8070"/>
    <n v="21.09"/>
    <n v="2217"/>
    <n v="1702"/>
  </r>
  <r>
    <x v="41"/>
    <x v="1"/>
    <x v="33"/>
    <n v="11167"/>
    <n v="41"/>
    <n v="551"/>
    <n v="16530"/>
    <n v="42.46"/>
    <n v="6509"/>
    <n v="7019"/>
  </r>
  <r>
    <x v="41"/>
    <x v="1"/>
    <x v="34"/>
    <n v="633329"/>
    <n v="1630"/>
    <n v="25072"/>
    <n v="752160"/>
    <n v="45.02"/>
    <n v="349012"/>
    <n v="338587"/>
  </r>
  <r>
    <x v="41"/>
    <x v="2"/>
    <x v="0"/>
    <n v="12625"/>
    <n v="32"/>
    <n v="1311"/>
    <n v="39330"/>
    <n v="27.63"/>
    <n v="5047"/>
    <n v="10866"/>
  </r>
  <r>
    <x v="41"/>
    <x v="2"/>
    <x v="1"/>
    <n v="40499"/>
    <n v="30"/>
    <n v="3082"/>
    <n v="92460"/>
    <n v="42.48"/>
    <n v="20941"/>
    <n v="39275"/>
  </r>
  <r>
    <x v="41"/>
    <x v="2"/>
    <x v="2"/>
    <n v="2869"/>
    <n v="13"/>
    <n v="431"/>
    <n v="12930"/>
    <n v="20.96"/>
    <n v="2027"/>
    <n v="2710"/>
  </r>
  <r>
    <x v="41"/>
    <x v="2"/>
    <x v="3"/>
    <n v="6186"/>
    <n v="15"/>
    <n v="591"/>
    <n v="17730"/>
    <n v="32.380000000000003"/>
    <n v="4693"/>
    <n v="5741"/>
  </r>
  <r>
    <x v="41"/>
    <x v="2"/>
    <x v="4"/>
    <n v="5559"/>
    <n v="9"/>
    <n v="347"/>
    <n v="10410"/>
    <n v="43.82"/>
    <n v="1655"/>
    <n v="4562"/>
  </r>
  <r>
    <x v="41"/>
    <x v="2"/>
    <x v="5"/>
    <n v="13817"/>
    <n v="10"/>
    <n v="887"/>
    <n v="26610"/>
    <n v="48.58"/>
    <n v="7798"/>
    <n v="12928"/>
  </r>
  <r>
    <x v="41"/>
    <x v="2"/>
    <x v="6"/>
    <n v="9416"/>
    <n v="15"/>
    <n v="973"/>
    <n v="29190"/>
    <n v="29.67"/>
    <n v="5665"/>
    <n v="8662"/>
  </r>
  <r>
    <x v="41"/>
    <x v="2"/>
    <x v="7"/>
    <m/>
    <n v="1"/>
    <n v="20"/>
    <n v="600"/>
    <m/>
    <m/>
    <m/>
  </r>
  <r>
    <x v="41"/>
    <x v="2"/>
    <x v="8"/>
    <n v="1359"/>
    <n v="4"/>
    <n v="133"/>
    <n v="3990"/>
    <n v="28.9"/>
    <n v="653"/>
    <n v="1153"/>
  </r>
  <r>
    <x v="41"/>
    <x v="2"/>
    <x v="9"/>
    <n v="1834"/>
    <n v="7"/>
    <n v="212"/>
    <n v="6360"/>
    <n v="25.68"/>
    <n v="726"/>
    <n v="1633"/>
  </r>
  <r>
    <x v="41"/>
    <x v="2"/>
    <x v="10"/>
    <n v="5206"/>
    <n v="11"/>
    <n v="481"/>
    <n v="14430"/>
    <n v="35.479999999999997"/>
    <n v="2301"/>
    <n v="5120"/>
  </r>
  <r>
    <x v="41"/>
    <x v="2"/>
    <x v="11"/>
    <n v="1632"/>
    <n v="9"/>
    <n v="594"/>
    <n v="17820"/>
    <n v="8.19"/>
    <n v="892"/>
    <n v="1460"/>
  </r>
  <r>
    <x v="41"/>
    <x v="2"/>
    <x v="12"/>
    <m/>
    <n v="5"/>
    <n v="163"/>
    <n v="4890"/>
    <m/>
    <m/>
    <m/>
  </r>
  <r>
    <x v="41"/>
    <x v="2"/>
    <x v="13"/>
    <m/>
    <n v="2"/>
    <n v="50"/>
    <n v="1500"/>
    <m/>
    <m/>
    <m/>
  </r>
  <r>
    <x v="41"/>
    <x v="2"/>
    <x v="14"/>
    <m/>
    <n v="3"/>
    <n v="70"/>
    <n v="2100"/>
    <m/>
    <m/>
    <m/>
  </r>
  <r>
    <x v="41"/>
    <x v="2"/>
    <x v="15"/>
    <m/>
    <n v="4"/>
    <n v="213"/>
    <n v="6390"/>
    <m/>
    <m/>
    <m/>
  </r>
  <r>
    <x v="41"/>
    <x v="2"/>
    <x v="16"/>
    <m/>
    <n v="13"/>
    <n v="1506"/>
    <n v="45180"/>
    <m/>
    <m/>
    <m/>
  </r>
  <r>
    <x v="41"/>
    <x v="2"/>
    <x v="17"/>
    <n v="25255"/>
    <n v="12"/>
    <n v="1484"/>
    <n v="44520"/>
    <n v="51.88"/>
    <n v="13195"/>
    <n v="23098"/>
  </r>
  <r>
    <x v="41"/>
    <x v="2"/>
    <x v="18"/>
    <n v="7149"/>
    <n v="16"/>
    <n v="652"/>
    <n v="19560"/>
    <n v="33.950000000000003"/>
    <n v="3355"/>
    <n v="6640"/>
  </r>
  <r>
    <x v="41"/>
    <x v="2"/>
    <x v="19"/>
    <n v="8511"/>
    <n v="22"/>
    <n v="886"/>
    <n v="26580"/>
    <n v="30.62"/>
    <n v="4511"/>
    <n v="8138"/>
  </r>
  <r>
    <x v="41"/>
    <x v="2"/>
    <x v="20"/>
    <n v="37995"/>
    <n v="40"/>
    <n v="2642"/>
    <n v="79260"/>
    <n v="41.05"/>
    <n v="18330"/>
    <n v="32536"/>
  </r>
  <r>
    <x v="41"/>
    <x v="2"/>
    <x v="21"/>
    <m/>
    <n v="4"/>
    <n v="171"/>
    <n v="5130"/>
    <m/>
    <m/>
    <m/>
  </r>
  <r>
    <x v="41"/>
    <x v="2"/>
    <x v="22"/>
    <n v="2997"/>
    <n v="4"/>
    <n v="243"/>
    <n v="7290"/>
    <n v="36.200000000000003"/>
    <n v="2256"/>
    <n v="2639"/>
  </r>
  <r>
    <x v="41"/>
    <x v="2"/>
    <x v="23"/>
    <m/>
    <n v="3"/>
    <n v="47"/>
    <n v="1410"/>
    <m/>
    <m/>
    <m/>
  </r>
  <r>
    <x v="41"/>
    <x v="2"/>
    <x v="24"/>
    <n v="42759"/>
    <n v="51"/>
    <n v="3103"/>
    <n v="93090"/>
    <n v="39.22"/>
    <n v="21768"/>
    <n v="36509"/>
  </r>
  <r>
    <x v="41"/>
    <x v="2"/>
    <x v="25"/>
    <n v="12583"/>
    <n v="20"/>
    <n v="1107"/>
    <n v="33210"/>
    <n v="27.26"/>
    <n v="8770"/>
    <n v="9053"/>
  </r>
  <r>
    <x v="41"/>
    <x v="2"/>
    <x v="26"/>
    <n v="5586"/>
    <n v="8"/>
    <n v="415"/>
    <n v="12450"/>
    <n v="38.54"/>
    <n v="2747"/>
    <n v="4798"/>
  </r>
  <r>
    <x v="41"/>
    <x v="2"/>
    <x v="27"/>
    <m/>
    <n v="18"/>
    <n v="1317"/>
    <n v="39510"/>
    <n v="68.77"/>
    <n v="9807"/>
    <n v="27172"/>
  </r>
  <r>
    <x v="41"/>
    <x v="2"/>
    <x v="28"/>
    <m/>
    <n v="2"/>
    <n v="29"/>
    <n v="870"/>
    <m/>
    <m/>
    <m/>
  </r>
  <r>
    <x v="41"/>
    <x v="2"/>
    <x v="29"/>
    <m/>
    <n v="4"/>
    <n v="434"/>
    <n v="13020"/>
    <m/>
    <m/>
    <m/>
  </r>
  <r>
    <x v="41"/>
    <x v="2"/>
    <x v="30"/>
    <m/>
    <n v="8"/>
    <n v="323"/>
    <n v="9690"/>
    <m/>
    <m/>
    <m/>
  </r>
  <r>
    <x v="41"/>
    <x v="2"/>
    <x v="31"/>
    <m/>
    <n v="1"/>
    <n v="19"/>
    <n v="570"/>
    <m/>
    <m/>
    <m/>
  </r>
  <r>
    <x v="41"/>
    <x v="2"/>
    <x v="32"/>
    <m/>
    <n v="2"/>
    <n v="281"/>
    <n v="8430"/>
    <m/>
    <m/>
    <m/>
  </r>
  <r>
    <x v="41"/>
    <x v="2"/>
    <x v="33"/>
    <m/>
    <n v="4"/>
    <n v="182"/>
    <n v="5460"/>
    <m/>
    <m/>
    <m/>
  </r>
  <r>
    <x v="41"/>
    <x v="2"/>
    <x v="34"/>
    <n v="244450"/>
    <n v="339"/>
    <n v="19812"/>
    <n v="594360"/>
    <n v="37.340000000000003"/>
    <n v="124031"/>
    <n v="221952"/>
  </r>
  <r>
    <x v="41"/>
    <x v="3"/>
    <x v="0"/>
    <n v="14354"/>
    <n v="49"/>
    <n v="6081"/>
    <n v="182430"/>
    <n v="4.72"/>
    <n v="7765"/>
    <n v="8617"/>
  </r>
  <r>
    <x v="41"/>
    <x v="3"/>
    <x v="1"/>
    <n v="16164"/>
    <n v="23"/>
    <n v="3185"/>
    <n v="95550"/>
    <n v="9.77"/>
    <n v="9169"/>
    <n v="9334"/>
  </r>
  <r>
    <x v="41"/>
    <x v="3"/>
    <x v="2"/>
    <n v="12816"/>
    <n v="20"/>
    <n v="2351"/>
    <n v="70530"/>
    <n v="7.42"/>
    <n v="3931"/>
    <n v="5235"/>
  </r>
  <r>
    <x v="41"/>
    <x v="3"/>
    <x v="3"/>
    <n v="8533"/>
    <n v="20"/>
    <n v="1808"/>
    <n v="54240"/>
    <n v="8.43"/>
    <n v="4472"/>
    <n v="4570"/>
  </r>
  <r>
    <x v="41"/>
    <x v="3"/>
    <x v="4"/>
    <n v="14847"/>
    <n v="18"/>
    <n v="2707"/>
    <n v="81210"/>
    <n v="8.7200000000000006"/>
    <n v="4184"/>
    <n v="7079"/>
  </r>
  <r>
    <x v="41"/>
    <x v="3"/>
    <x v="5"/>
    <n v="13095"/>
    <n v="14"/>
    <n v="1656"/>
    <n v="49680"/>
    <n v="12.82"/>
    <n v="6648"/>
    <n v="6371"/>
  </r>
  <r>
    <x v="41"/>
    <x v="3"/>
    <x v="6"/>
    <n v="10180"/>
    <n v="11"/>
    <n v="1581"/>
    <n v="47430"/>
    <n v="11.75"/>
    <n v="5640"/>
    <n v="5572"/>
  </r>
  <r>
    <x v="41"/>
    <x v="3"/>
    <x v="7"/>
    <m/>
    <n v="5"/>
    <n v="848"/>
    <n v="25440"/>
    <m/>
    <n v="1248"/>
    <m/>
  </r>
  <r>
    <x v="41"/>
    <x v="3"/>
    <x v="8"/>
    <n v="3164"/>
    <n v="12"/>
    <n v="1628"/>
    <n v="48840"/>
    <n v="3.06"/>
    <n v="1957"/>
    <n v="1493"/>
  </r>
  <r>
    <x v="41"/>
    <x v="3"/>
    <x v="9"/>
    <n v="6598"/>
    <n v="11"/>
    <n v="1116"/>
    <n v="33480"/>
    <n v="12.14"/>
    <n v="4424"/>
    <n v="4065"/>
  </r>
  <r>
    <x v="41"/>
    <x v="3"/>
    <x v="10"/>
    <n v="9810"/>
    <n v="18"/>
    <n v="2096"/>
    <n v="62880"/>
    <n v="7.09"/>
    <n v="4871"/>
    <n v="4460"/>
  </r>
  <r>
    <x v="41"/>
    <x v="3"/>
    <x v="11"/>
    <n v="1823"/>
    <n v="6"/>
    <n v="510"/>
    <n v="15300"/>
    <n v="5.57"/>
    <n v="1186"/>
    <n v="852"/>
  </r>
  <r>
    <x v="41"/>
    <x v="3"/>
    <x v="12"/>
    <m/>
    <n v="7"/>
    <n v="654"/>
    <n v="19620"/>
    <m/>
    <m/>
    <m/>
  </r>
  <r>
    <x v="41"/>
    <x v="3"/>
    <x v="13"/>
    <m/>
    <n v="2"/>
    <n v="255"/>
    <n v="7650"/>
    <m/>
    <m/>
    <m/>
  </r>
  <r>
    <x v="41"/>
    <x v="3"/>
    <x v="14"/>
    <n v="1501"/>
    <n v="8"/>
    <n v="761"/>
    <n v="22830"/>
    <n v="3.33"/>
    <n v="616"/>
    <n v="760"/>
  </r>
  <r>
    <x v="41"/>
    <x v="3"/>
    <x v="15"/>
    <n v="1589"/>
    <n v="9"/>
    <n v="1146"/>
    <n v="34380"/>
    <n v="2.57"/>
    <n v="932"/>
    <n v="884"/>
  </r>
  <r>
    <x v="41"/>
    <x v="3"/>
    <x v="16"/>
    <m/>
    <n v="3"/>
    <n v="436"/>
    <n v="13080"/>
    <m/>
    <m/>
    <m/>
  </r>
  <r>
    <x v="41"/>
    <x v="3"/>
    <x v="17"/>
    <s v="-"/>
    <s v="-"/>
    <s v="-"/>
    <s v="-"/>
    <s v="-"/>
    <s v="-"/>
    <s v="-"/>
  </r>
  <r>
    <x v="41"/>
    <x v="3"/>
    <x v="18"/>
    <n v="6859"/>
    <n v="15"/>
    <n v="1207"/>
    <n v="36210"/>
    <n v="9.6"/>
    <n v="5169"/>
    <n v="3477"/>
  </r>
  <r>
    <x v="41"/>
    <x v="3"/>
    <x v="19"/>
    <n v="9719"/>
    <n v="15"/>
    <n v="3403"/>
    <n v="102090"/>
    <n v="5.26"/>
    <n v="4713"/>
    <n v="5373"/>
  </r>
  <r>
    <x v="41"/>
    <x v="3"/>
    <x v="20"/>
    <n v="19996"/>
    <n v="35"/>
    <n v="4406"/>
    <n v="132180"/>
    <n v="6.18"/>
    <n v="10789"/>
    <n v="8169"/>
  </r>
  <r>
    <x v="41"/>
    <x v="3"/>
    <x v="21"/>
    <n v="3758"/>
    <n v="7"/>
    <n v="569"/>
    <n v="17070"/>
    <n v="8.66"/>
    <n v="2347"/>
    <n v="1478"/>
  </r>
  <r>
    <x v="41"/>
    <x v="3"/>
    <x v="22"/>
    <m/>
    <n v="4"/>
    <n v="524"/>
    <n v="15720"/>
    <m/>
    <m/>
    <m/>
  </r>
  <r>
    <x v="41"/>
    <x v="3"/>
    <x v="23"/>
    <n v="2772"/>
    <n v="6"/>
    <n v="750"/>
    <n v="22500"/>
    <n v="6.85"/>
    <n v="1651"/>
    <n v="1541"/>
  </r>
  <r>
    <x v="41"/>
    <x v="3"/>
    <x v="24"/>
    <n v="28160"/>
    <n v="52"/>
    <n v="6249"/>
    <n v="187470"/>
    <n v="6.56"/>
    <n v="16273"/>
    <n v="12289"/>
  </r>
  <r>
    <x v="41"/>
    <x v="3"/>
    <x v="25"/>
    <n v="7452"/>
    <n v="14"/>
    <n v="1271"/>
    <n v="38130"/>
    <n v="8.92"/>
    <n v="5552"/>
    <n v="3402"/>
  </r>
  <r>
    <x v="41"/>
    <x v="3"/>
    <x v="26"/>
    <m/>
    <n v="5"/>
    <n v="1208"/>
    <n v="36240"/>
    <m/>
    <m/>
    <m/>
  </r>
  <r>
    <x v="41"/>
    <x v="3"/>
    <x v="27"/>
    <m/>
    <n v="8"/>
    <n v="1390"/>
    <n v="41700"/>
    <n v="11.25"/>
    <n v="4914"/>
    <n v="4690"/>
  </r>
  <r>
    <x v="41"/>
    <x v="3"/>
    <x v="28"/>
    <m/>
    <n v="7"/>
    <n v="817"/>
    <n v="24510"/>
    <m/>
    <m/>
    <m/>
  </r>
  <r>
    <x v="41"/>
    <x v="3"/>
    <x v="29"/>
    <m/>
    <n v="8"/>
    <n v="1842"/>
    <n v="55260"/>
    <m/>
    <m/>
    <m/>
  </r>
  <r>
    <x v="41"/>
    <x v="3"/>
    <x v="30"/>
    <m/>
    <n v="7"/>
    <n v="609"/>
    <n v="18270"/>
    <m/>
    <m/>
    <m/>
  </r>
  <r>
    <x v="41"/>
    <x v="3"/>
    <x v="31"/>
    <m/>
    <n v="4"/>
    <n v="220"/>
    <n v="6600"/>
    <m/>
    <m/>
    <m/>
  </r>
  <r>
    <x v="41"/>
    <x v="3"/>
    <x v="32"/>
    <m/>
    <n v="3"/>
    <n v="510"/>
    <n v="15300"/>
    <m/>
    <m/>
    <m/>
  </r>
  <r>
    <x v="41"/>
    <x v="3"/>
    <x v="33"/>
    <n v="2420"/>
    <n v="8"/>
    <n v="754"/>
    <n v="22620"/>
    <n v="5.42"/>
    <n v="1332"/>
    <n v="1227"/>
  </r>
  <r>
    <x v="41"/>
    <x v="3"/>
    <x v="34"/>
    <n v="208672"/>
    <n v="382"/>
    <n v="48299"/>
    <n v="1448970"/>
    <n v="7.22"/>
    <n v="109688"/>
    <n v="104594"/>
  </r>
  <r>
    <x v="41"/>
    <x v="4"/>
    <x v="0"/>
    <n v="77014"/>
    <n v="236"/>
    <n v="9997"/>
    <n v="299910"/>
    <n v="15.87"/>
    <n v="40110"/>
    <n v="47603"/>
  </r>
  <r>
    <x v="41"/>
    <x v="4"/>
    <x v="1"/>
    <n v="350773"/>
    <n v="281"/>
    <n v="17156"/>
    <n v="514680"/>
    <n v="46.71"/>
    <n v="182497"/>
    <n v="240413"/>
  </r>
  <r>
    <x v="41"/>
    <x v="4"/>
    <x v="2"/>
    <n v="26651"/>
    <n v="94"/>
    <n v="3446"/>
    <n v="103380"/>
    <n v="13.45"/>
    <n v="13112"/>
    <n v="13909"/>
  </r>
  <r>
    <x v="41"/>
    <x v="4"/>
    <x v="3"/>
    <n v="74503"/>
    <n v="147"/>
    <n v="4663"/>
    <n v="139890"/>
    <n v="32.49"/>
    <n v="43239"/>
    <n v="45452"/>
  </r>
  <r>
    <x v="41"/>
    <x v="4"/>
    <x v="4"/>
    <n v="49763"/>
    <n v="93"/>
    <n v="4239"/>
    <n v="127170"/>
    <n v="21.14"/>
    <n v="21103"/>
    <n v="26889"/>
  </r>
  <r>
    <x v="41"/>
    <x v="4"/>
    <x v="5"/>
    <n v="114088"/>
    <n v="121"/>
    <n v="5567"/>
    <n v="167010"/>
    <n v="36.25"/>
    <n v="63316"/>
    <n v="60535"/>
  </r>
  <r>
    <x v="41"/>
    <x v="4"/>
    <x v="6"/>
    <n v="62302"/>
    <n v="105"/>
    <n v="4137"/>
    <n v="124110"/>
    <n v="28.43"/>
    <n v="37835"/>
    <n v="35281"/>
  </r>
  <r>
    <x v="41"/>
    <x v="4"/>
    <x v="7"/>
    <n v="9998"/>
    <n v="29"/>
    <n v="1179"/>
    <n v="35370"/>
    <n v="18.43"/>
    <n v="5142"/>
    <n v="6518"/>
  </r>
  <r>
    <x v="41"/>
    <x v="4"/>
    <x v="8"/>
    <n v="15713"/>
    <n v="53"/>
    <n v="2311"/>
    <n v="69330"/>
    <n v="13.46"/>
    <n v="9240"/>
    <n v="9332"/>
  </r>
  <r>
    <x v="41"/>
    <x v="4"/>
    <x v="9"/>
    <n v="31042"/>
    <n v="81"/>
    <n v="2454"/>
    <n v="73620"/>
    <n v="28.35"/>
    <n v="18092"/>
    <n v="20872"/>
  </r>
  <r>
    <x v="41"/>
    <x v="4"/>
    <x v="10"/>
    <n v="52300"/>
    <n v="115"/>
    <n v="4269"/>
    <n v="128070"/>
    <n v="25.03"/>
    <n v="27040"/>
    <n v="32062"/>
  </r>
  <r>
    <x v="41"/>
    <x v="4"/>
    <x v="11"/>
    <n v="15211"/>
    <n v="41"/>
    <n v="1818"/>
    <n v="54540"/>
    <n v="14.94"/>
    <n v="8258"/>
    <n v="8148"/>
  </r>
  <r>
    <x v="41"/>
    <x v="4"/>
    <x v="12"/>
    <n v="39325"/>
    <n v="95"/>
    <n v="2348"/>
    <n v="70440"/>
    <n v="35.24"/>
    <n v="23290"/>
    <n v="24824"/>
  </r>
  <r>
    <x v="41"/>
    <x v="4"/>
    <x v="13"/>
    <n v="12334"/>
    <n v="33"/>
    <n v="844"/>
    <n v="25320"/>
    <n v="31.07"/>
    <n v="6586"/>
    <n v="7867"/>
  </r>
  <r>
    <x v="41"/>
    <x v="4"/>
    <x v="14"/>
    <n v="10750"/>
    <n v="39"/>
    <n v="1220"/>
    <n v="36600"/>
    <n v="16.66"/>
    <n v="5222"/>
    <n v="6096"/>
  </r>
  <r>
    <x v="41"/>
    <x v="4"/>
    <x v="15"/>
    <n v="8377"/>
    <n v="44"/>
    <n v="1649"/>
    <n v="49470"/>
    <n v="9.6199999999999992"/>
    <n v="5237"/>
    <n v="4760"/>
  </r>
  <r>
    <x v="41"/>
    <x v="4"/>
    <x v="16"/>
    <n v="129482"/>
    <n v="95"/>
    <n v="5597"/>
    <n v="167910"/>
    <n v="55.87"/>
    <n v="69062"/>
    <n v="93811"/>
  </r>
  <r>
    <x v="41"/>
    <x v="4"/>
    <x v="17"/>
    <n v="108777"/>
    <n v="63"/>
    <n v="4603"/>
    <n v="138090"/>
    <n v="59.14"/>
    <n v="58533"/>
    <n v="81663"/>
  </r>
  <r>
    <x v="41"/>
    <x v="4"/>
    <x v="18"/>
    <n v="31888"/>
    <n v="90"/>
    <n v="2787"/>
    <n v="83610"/>
    <n v="23.67"/>
    <n v="19868"/>
    <n v="19791"/>
  </r>
  <r>
    <x v="41"/>
    <x v="4"/>
    <x v="19"/>
    <n v="44748"/>
    <n v="138"/>
    <n v="5709"/>
    <n v="171270"/>
    <n v="17.100000000000001"/>
    <n v="23593"/>
    <n v="29280"/>
  </r>
  <r>
    <x v="41"/>
    <x v="4"/>
    <x v="20"/>
    <n v="209265"/>
    <n v="307"/>
    <n v="13238"/>
    <n v="397140"/>
    <n v="31.68"/>
    <n v="113437"/>
    <n v="125800"/>
  </r>
  <r>
    <x v="41"/>
    <x v="4"/>
    <x v="21"/>
    <n v="14993"/>
    <n v="39"/>
    <n v="1161"/>
    <n v="34830"/>
    <n v="20.05"/>
    <n v="9572"/>
    <n v="6983"/>
  </r>
  <r>
    <x v="41"/>
    <x v="4"/>
    <x v="22"/>
    <n v="12556"/>
    <n v="26"/>
    <n v="1328"/>
    <n v="39840"/>
    <n v="18.940000000000001"/>
    <n v="9915"/>
    <n v="7546"/>
  </r>
  <r>
    <x v="41"/>
    <x v="4"/>
    <x v="23"/>
    <n v="16170"/>
    <n v="45"/>
    <n v="1231"/>
    <n v="36930"/>
    <n v="27.31"/>
    <n v="8597"/>
    <n v="10086"/>
  </r>
  <r>
    <x v="41"/>
    <x v="4"/>
    <x v="24"/>
    <n v="252984"/>
    <n v="417"/>
    <n v="16958"/>
    <n v="508740"/>
    <n v="29.57"/>
    <n v="141520"/>
    <n v="150414"/>
  </r>
  <r>
    <x v="41"/>
    <x v="4"/>
    <x v="25"/>
    <n v="45868"/>
    <n v="140"/>
    <n v="4513"/>
    <n v="135390"/>
    <n v="19.559999999999999"/>
    <n v="32603"/>
    <n v="26487"/>
  </r>
  <r>
    <x v="41"/>
    <x v="4"/>
    <x v="26"/>
    <n v="19519"/>
    <n v="39"/>
    <n v="2082"/>
    <n v="62460"/>
    <n v="18.579999999999998"/>
    <n v="10266"/>
    <n v="11603"/>
  </r>
  <r>
    <x v="41"/>
    <x v="4"/>
    <x v="27"/>
    <n v="109953"/>
    <n v="91"/>
    <n v="5842"/>
    <n v="175260"/>
    <n v="38.47"/>
    <n v="43207"/>
    <n v="67431"/>
  </r>
  <r>
    <x v="41"/>
    <x v="4"/>
    <x v="28"/>
    <n v="11131"/>
    <n v="37"/>
    <n v="1465"/>
    <n v="43950"/>
    <n v="14.28"/>
    <n v="7618"/>
    <n v="6276"/>
  </r>
  <r>
    <x v="41"/>
    <x v="4"/>
    <x v="29"/>
    <n v="9252"/>
    <n v="47"/>
    <n v="2677"/>
    <n v="80310"/>
    <n v="6.78"/>
    <n v="5188"/>
    <n v="5444"/>
  </r>
  <r>
    <x v="41"/>
    <x v="4"/>
    <x v="30"/>
    <n v="53295"/>
    <n v="77"/>
    <n v="2376"/>
    <n v="71280"/>
    <n v="46.38"/>
    <n v="29691"/>
    <n v="33060"/>
  </r>
  <r>
    <x v="41"/>
    <x v="4"/>
    <x v="31"/>
    <n v="2417"/>
    <n v="24"/>
    <n v="401"/>
    <n v="12030"/>
    <n v="12.65"/>
    <n v="1523"/>
    <n v="1522"/>
  </r>
  <r>
    <x v="41"/>
    <x v="4"/>
    <x v="32"/>
    <n v="11915"/>
    <n v="28"/>
    <n v="1579"/>
    <n v="47370"/>
    <n v="13.98"/>
    <n v="7992"/>
    <n v="6620"/>
  </r>
  <r>
    <x v="41"/>
    <x v="4"/>
    <x v="33"/>
    <n v="20418"/>
    <n v="73"/>
    <n v="1948"/>
    <n v="58440"/>
    <n v="23.68"/>
    <n v="12527"/>
    <n v="13839"/>
  </r>
  <r>
    <x v="41"/>
    <x v="4"/>
    <x v="34"/>
    <n v="1693013"/>
    <n v="2903"/>
    <n v="121231"/>
    <n v="3636930"/>
    <n v="29.04"/>
    <n v="913975"/>
    <n v="1056137"/>
  </r>
  <r>
    <x v="42"/>
    <x v="0"/>
    <x v="0"/>
    <n v="17795"/>
    <n v="29"/>
    <n v="886"/>
    <n v="27466"/>
    <n v="38.159999999999997"/>
    <n v="9309"/>
    <n v="10480"/>
  </r>
  <r>
    <x v="42"/>
    <x v="0"/>
    <x v="1"/>
    <n v="221530"/>
    <n v="59"/>
    <n v="7602"/>
    <n v="235662"/>
    <n v="63.55"/>
    <n v="106454"/>
    <n v="149761"/>
  </r>
  <r>
    <x v="42"/>
    <x v="0"/>
    <x v="2"/>
    <m/>
    <n v="7"/>
    <n v="154"/>
    <n v="4774"/>
    <n v="25.07"/>
    <m/>
    <n v="1197"/>
  </r>
  <r>
    <x v="42"/>
    <x v="0"/>
    <x v="3"/>
    <n v="19180"/>
    <n v="27"/>
    <n v="870"/>
    <n v="26970"/>
    <n v="43.46"/>
    <n v="10917"/>
    <n v="11720"/>
  </r>
  <r>
    <x v="42"/>
    <x v="0"/>
    <x v="4"/>
    <n v="6358"/>
    <n v="9"/>
    <n v="276"/>
    <n v="8556"/>
    <n v="39.75"/>
    <n v="2687"/>
    <n v="3401"/>
  </r>
  <r>
    <x v="42"/>
    <x v="0"/>
    <x v="5"/>
    <n v="62353"/>
    <n v="19"/>
    <n v="1709"/>
    <n v="52979"/>
    <n v="63.04"/>
    <n v="32072"/>
    <n v="33397"/>
  </r>
  <r>
    <x v="42"/>
    <x v="0"/>
    <x v="6"/>
    <n v="14837"/>
    <n v="10"/>
    <n v="459"/>
    <n v="14229"/>
    <n v="51.2"/>
    <n v="6477"/>
    <n v="7285"/>
  </r>
  <r>
    <x v="42"/>
    <x v="0"/>
    <x v="7"/>
    <m/>
    <n v="4"/>
    <n v="74"/>
    <n v="2294"/>
    <m/>
    <m/>
    <m/>
  </r>
  <r>
    <x v="42"/>
    <x v="0"/>
    <x v="8"/>
    <n v="579"/>
    <n v="8"/>
    <n v="150"/>
    <n v="4650"/>
    <n v="8.4700000000000006"/>
    <n v="345"/>
    <n v="394"/>
  </r>
  <r>
    <x v="42"/>
    <x v="0"/>
    <x v="9"/>
    <n v="5897"/>
    <n v="19"/>
    <n v="394"/>
    <n v="12214"/>
    <n v="36.68"/>
    <n v="3441"/>
    <n v="4480"/>
  </r>
  <r>
    <x v="42"/>
    <x v="0"/>
    <x v="10"/>
    <n v="6145"/>
    <n v="13"/>
    <n v="389"/>
    <n v="12059"/>
    <n v="36.71"/>
    <n v="3422"/>
    <n v="4427"/>
  </r>
  <r>
    <x v="42"/>
    <x v="0"/>
    <x v="11"/>
    <n v="16158"/>
    <n v="9"/>
    <n v="335"/>
    <n v="10385"/>
    <n v="62.27"/>
    <n v="8047"/>
    <n v="6467"/>
  </r>
  <r>
    <x v="42"/>
    <x v="0"/>
    <x v="12"/>
    <n v="10427"/>
    <n v="21"/>
    <n v="546"/>
    <n v="16926"/>
    <n v="47.15"/>
    <n v="6274"/>
    <n v="7980"/>
  </r>
  <r>
    <x v="42"/>
    <x v="0"/>
    <x v="13"/>
    <m/>
    <n v="4"/>
    <n v="77"/>
    <n v="2387"/>
    <m/>
    <m/>
    <m/>
  </r>
  <r>
    <x v="42"/>
    <x v="0"/>
    <x v="14"/>
    <m/>
    <n v="10"/>
    <n v="190"/>
    <n v="5890"/>
    <m/>
    <m/>
    <m/>
  </r>
  <r>
    <x v="42"/>
    <x v="0"/>
    <x v="15"/>
    <n v="237"/>
    <n v="4"/>
    <n v="31"/>
    <n v="961"/>
    <n v="20.190000000000001"/>
    <m/>
    <n v="194"/>
  </r>
  <r>
    <x v="42"/>
    <x v="0"/>
    <x v="16"/>
    <n v="73526"/>
    <n v="24"/>
    <n v="2459"/>
    <n v="76229"/>
    <n v="67.77"/>
    <n v="39108"/>
    <n v="51664"/>
  </r>
  <r>
    <x v="42"/>
    <x v="0"/>
    <x v="17"/>
    <n v="70485"/>
    <n v="21"/>
    <n v="2358"/>
    <n v="73098"/>
    <n v="67.569999999999993"/>
    <n v="37641"/>
    <n v="49391"/>
  </r>
  <r>
    <x v="42"/>
    <x v="0"/>
    <x v="18"/>
    <n v="3609"/>
    <n v="11"/>
    <n v="254"/>
    <n v="7874"/>
    <n v="28.68"/>
    <n v="2342"/>
    <n v="2258"/>
  </r>
  <r>
    <x v="42"/>
    <x v="0"/>
    <x v="19"/>
    <n v="4321"/>
    <n v="17"/>
    <n v="345"/>
    <n v="10695"/>
    <n v="28.39"/>
    <n v="2288"/>
    <n v="3036"/>
  </r>
  <r>
    <x v="42"/>
    <x v="0"/>
    <x v="20"/>
    <n v="108087"/>
    <n v="68"/>
    <n v="3889"/>
    <n v="120559"/>
    <n v="54.39"/>
    <n v="61788"/>
    <n v="65573"/>
  </r>
  <r>
    <x v="42"/>
    <x v="0"/>
    <x v="21"/>
    <m/>
    <n v="7"/>
    <n v="119"/>
    <n v="3689"/>
    <m/>
    <m/>
    <m/>
  </r>
  <r>
    <x v="42"/>
    <x v="0"/>
    <x v="22"/>
    <m/>
    <n v="2"/>
    <n v="174"/>
    <n v="5394"/>
    <m/>
    <m/>
    <m/>
  </r>
  <r>
    <x v="42"/>
    <x v="0"/>
    <x v="23"/>
    <m/>
    <n v="11"/>
    <n v="150"/>
    <n v="4650"/>
    <m/>
    <m/>
    <m/>
  </r>
  <r>
    <x v="42"/>
    <x v="0"/>
    <x v="24"/>
    <n v="114805"/>
    <n v="88"/>
    <n v="4332"/>
    <n v="134292"/>
    <n v="51.67"/>
    <n v="65708"/>
    <n v="69386"/>
  </r>
  <r>
    <x v="42"/>
    <x v="0"/>
    <x v="25"/>
    <n v="14973"/>
    <n v="45"/>
    <n v="1235"/>
    <n v="38285"/>
    <n v="23.83"/>
    <n v="11084"/>
    <n v="9123"/>
  </r>
  <r>
    <x v="42"/>
    <x v="0"/>
    <x v="26"/>
    <m/>
    <n v="5"/>
    <n v="182"/>
    <n v="5642"/>
    <m/>
    <n v="4040"/>
    <m/>
  </r>
  <r>
    <x v="42"/>
    <x v="0"/>
    <x v="27"/>
    <n v="104442"/>
    <n v="27"/>
    <n v="2449"/>
    <n v="75919"/>
    <n v="68.53"/>
    <n v="33457"/>
    <n v="52028"/>
  </r>
  <r>
    <x v="42"/>
    <x v="0"/>
    <x v="28"/>
    <n v="4400"/>
    <n v="11"/>
    <n v="429"/>
    <n v="13299"/>
    <n v="18.690000000000001"/>
    <n v="3008"/>
    <n v="2485"/>
  </r>
  <r>
    <x v="42"/>
    <x v="0"/>
    <x v="29"/>
    <n v="1953"/>
    <n v="14"/>
    <n v="187"/>
    <n v="5797"/>
    <n v="23.44"/>
    <n v="1411"/>
    <n v="1359"/>
  </r>
  <r>
    <x v="42"/>
    <x v="0"/>
    <x v="30"/>
    <n v="18574"/>
    <n v="20"/>
    <n v="815"/>
    <n v="25265"/>
    <n v="50.41"/>
    <n v="13292"/>
    <n v="12736"/>
  </r>
  <r>
    <x v="42"/>
    <x v="0"/>
    <x v="31"/>
    <n v="689"/>
    <n v="8"/>
    <n v="79"/>
    <n v="2449"/>
    <m/>
    <m/>
    <m/>
  </r>
  <r>
    <x v="42"/>
    <x v="0"/>
    <x v="32"/>
    <n v="4151"/>
    <n v="5"/>
    <n v="519"/>
    <n v="16089"/>
    <n v="14.97"/>
    <n v="2497"/>
    <n v="2408"/>
  </r>
  <r>
    <x v="42"/>
    <x v="0"/>
    <x v="33"/>
    <n v="5606"/>
    <n v="20"/>
    <n v="461"/>
    <n v="14291"/>
    <n v="30.04"/>
    <n v="3532"/>
    <n v="4293"/>
  </r>
  <r>
    <x v="42"/>
    <x v="0"/>
    <x v="34"/>
    <n v="747635"/>
    <n v="547"/>
    <n v="27888"/>
    <n v="864528"/>
    <n v="53.11"/>
    <n v="375310"/>
    <n v="459185"/>
  </r>
  <r>
    <x v="42"/>
    <x v="1"/>
    <x v="0"/>
    <n v="39817"/>
    <n v="125"/>
    <n v="1661"/>
    <n v="51491"/>
    <n v="38.14"/>
    <n v="22320"/>
    <n v="19638"/>
  </r>
  <r>
    <x v="42"/>
    <x v="1"/>
    <x v="1"/>
    <n v="107311"/>
    <n v="166"/>
    <n v="3273"/>
    <n v="101463"/>
    <n v="55.45"/>
    <n v="53786"/>
    <n v="56262"/>
  </r>
  <r>
    <x v="42"/>
    <x v="1"/>
    <x v="2"/>
    <n v="9699"/>
    <n v="54"/>
    <n v="510"/>
    <n v="15810"/>
    <n v="31"/>
    <n v="5944"/>
    <n v="4901"/>
  </r>
  <r>
    <x v="42"/>
    <x v="1"/>
    <x v="3"/>
    <n v="37450"/>
    <n v="83"/>
    <n v="1343"/>
    <n v="41633"/>
    <n v="48.34"/>
    <n v="23603"/>
    <n v="20125"/>
  </r>
  <r>
    <x v="42"/>
    <x v="1"/>
    <x v="4"/>
    <n v="25576"/>
    <n v="58"/>
    <n v="916"/>
    <n v="28396"/>
    <n v="45.19"/>
    <n v="13577"/>
    <n v="12833"/>
  </r>
  <r>
    <x v="42"/>
    <x v="1"/>
    <x v="5"/>
    <n v="54986"/>
    <n v="78"/>
    <n v="1316"/>
    <n v="40796"/>
    <n v="55.63"/>
    <n v="32594"/>
    <n v="22694"/>
  </r>
  <r>
    <x v="42"/>
    <x v="1"/>
    <x v="6"/>
    <n v="48671"/>
    <n v="68"/>
    <n v="1109"/>
    <n v="34379"/>
    <n v="57.25"/>
    <n v="32762"/>
    <n v="19682"/>
  </r>
  <r>
    <x v="42"/>
    <x v="1"/>
    <x v="7"/>
    <n v="8216"/>
    <n v="20"/>
    <n v="265"/>
    <n v="8215"/>
    <n v="61.96"/>
    <n v="4594"/>
    <n v="5090"/>
  </r>
  <r>
    <x v="42"/>
    <x v="1"/>
    <x v="8"/>
    <n v="10833"/>
    <n v="28"/>
    <n v="392"/>
    <n v="12152"/>
    <n v="50.83"/>
    <n v="6423"/>
    <n v="6177"/>
  </r>
  <r>
    <x v="42"/>
    <x v="1"/>
    <x v="9"/>
    <n v="19894"/>
    <n v="43"/>
    <n v="726"/>
    <n v="22506"/>
    <n v="50.96"/>
    <n v="10339"/>
    <n v="11469"/>
  </r>
  <r>
    <x v="42"/>
    <x v="1"/>
    <x v="10"/>
    <n v="38038"/>
    <n v="74"/>
    <n v="1327"/>
    <n v="41137"/>
    <n v="49.99"/>
    <n v="21470"/>
    <n v="20566"/>
  </r>
  <r>
    <x v="42"/>
    <x v="1"/>
    <x v="11"/>
    <n v="18720"/>
    <n v="19"/>
    <n v="429"/>
    <n v="13299"/>
    <n v="54.53"/>
    <n v="9293"/>
    <n v="7252"/>
  </r>
  <r>
    <x v="42"/>
    <x v="1"/>
    <x v="12"/>
    <n v="34448"/>
    <n v="61"/>
    <n v="965"/>
    <n v="29915"/>
    <n v="62.91"/>
    <n v="18843"/>
    <n v="18820"/>
  </r>
  <r>
    <x v="42"/>
    <x v="1"/>
    <x v="13"/>
    <n v="13059"/>
    <n v="25"/>
    <n v="462"/>
    <n v="14322"/>
    <n v="53.9"/>
    <n v="6304"/>
    <n v="7719"/>
  </r>
  <r>
    <x v="42"/>
    <x v="1"/>
    <x v="14"/>
    <n v="5436"/>
    <n v="18"/>
    <n v="199"/>
    <n v="6169"/>
    <n v="43.14"/>
    <n v="3080"/>
    <n v="2661"/>
  </r>
  <r>
    <x v="42"/>
    <x v="1"/>
    <x v="15"/>
    <n v="8712"/>
    <n v="27"/>
    <n v="261"/>
    <n v="8091"/>
    <n v="53.81"/>
    <n v="5152"/>
    <n v="4354"/>
  </r>
  <r>
    <x v="42"/>
    <x v="1"/>
    <x v="16"/>
    <n v="44805"/>
    <n v="55"/>
    <n v="1167"/>
    <n v="36177"/>
    <n v="61.49"/>
    <n v="21855"/>
    <n v="22246"/>
  </r>
  <r>
    <x v="42"/>
    <x v="1"/>
    <x v="17"/>
    <n v="29454"/>
    <n v="30"/>
    <n v="732"/>
    <n v="22692"/>
    <n v="64.59"/>
    <n v="14124"/>
    <n v="14657"/>
  </r>
  <r>
    <x v="42"/>
    <x v="1"/>
    <x v="18"/>
    <n v="17416"/>
    <n v="48"/>
    <n v="638"/>
    <n v="19778"/>
    <n v="42.07"/>
    <n v="11443"/>
    <n v="8321"/>
  </r>
  <r>
    <x v="42"/>
    <x v="1"/>
    <x v="19"/>
    <n v="22866"/>
    <n v="80"/>
    <n v="1031"/>
    <n v="31961"/>
    <n v="39.799999999999997"/>
    <n v="12345"/>
    <n v="12721"/>
  </r>
  <r>
    <x v="42"/>
    <x v="1"/>
    <x v="20"/>
    <n v="85172"/>
    <n v="162"/>
    <n v="2300"/>
    <n v="71300"/>
    <n v="51.54"/>
    <n v="44422"/>
    <n v="36748"/>
  </r>
  <r>
    <x v="42"/>
    <x v="1"/>
    <x v="21"/>
    <n v="11158"/>
    <n v="20"/>
    <n v="288"/>
    <n v="8928"/>
    <n v="53.74"/>
    <n v="6758"/>
    <n v="4798"/>
  </r>
  <r>
    <x v="42"/>
    <x v="1"/>
    <x v="22"/>
    <n v="9421"/>
    <n v="16"/>
    <n v="387"/>
    <n v="11997"/>
    <n v="34.08"/>
    <n v="6901"/>
    <n v="4088"/>
  </r>
  <r>
    <x v="42"/>
    <x v="1"/>
    <x v="23"/>
    <n v="10896"/>
    <n v="25"/>
    <n v="289"/>
    <n v="8959"/>
    <n v="73.28"/>
    <n v="6314"/>
    <n v="6565"/>
  </r>
  <r>
    <x v="42"/>
    <x v="1"/>
    <x v="24"/>
    <n v="116647"/>
    <n v="223"/>
    <n v="3264"/>
    <n v="101184"/>
    <n v="51.59"/>
    <n v="64395"/>
    <n v="52198"/>
  </r>
  <r>
    <x v="42"/>
    <x v="1"/>
    <x v="25"/>
    <n v="17897"/>
    <n v="60"/>
    <n v="893"/>
    <n v="27683"/>
    <n v="29.22"/>
    <n v="12721"/>
    <n v="8089"/>
  </r>
  <r>
    <x v="42"/>
    <x v="1"/>
    <x v="26"/>
    <n v="17015"/>
    <n v="21"/>
    <n v="280"/>
    <n v="8680"/>
    <n v="77.62"/>
    <n v="6397"/>
    <n v="6737"/>
  </r>
  <r>
    <x v="42"/>
    <x v="1"/>
    <x v="27"/>
    <n v="49828"/>
    <n v="39"/>
    <n v="708"/>
    <n v="21948"/>
    <n v="77.12"/>
    <n v="15828"/>
    <n v="16927"/>
  </r>
  <r>
    <x v="42"/>
    <x v="1"/>
    <x v="28"/>
    <n v="6200"/>
    <n v="17"/>
    <n v="190"/>
    <n v="5890"/>
    <n v="47.62"/>
    <n v="4669"/>
    <n v="2805"/>
  </r>
  <r>
    <x v="42"/>
    <x v="1"/>
    <x v="29"/>
    <n v="4453"/>
    <n v="20"/>
    <n v="202"/>
    <n v="6262"/>
    <n v="38.89"/>
    <n v="2578"/>
    <n v="2435"/>
  </r>
  <r>
    <x v="42"/>
    <x v="1"/>
    <x v="30"/>
    <n v="26844"/>
    <n v="42"/>
    <n v="627"/>
    <n v="19437"/>
    <n v="64.25"/>
    <n v="13793"/>
    <n v="12489"/>
  </r>
  <r>
    <x v="42"/>
    <x v="1"/>
    <x v="31"/>
    <n v="1238"/>
    <n v="11"/>
    <n v="83"/>
    <n v="2573"/>
    <n v="25.5"/>
    <n v="837"/>
    <n v="656"/>
  </r>
  <r>
    <x v="42"/>
    <x v="1"/>
    <x v="32"/>
    <n v="4249"/>
    <n v="19"/>
    <n v="281"/>
    <n v="8711"/>
    <n v="20.72"/>
    <n v="2576"/>
    <n v="1805"/>
  </r>
  <r>
    <x v="42"/>
    <x v="1"/>
    <x v="33"/>
    <n v="12879"/>
    <n v="41"/>
    <n v="495"/>
    <n v="15345"/>
    <n v="51.28"/>
    <n v="7503"/>
    <n v="7869"/>
  </r>
  <r>
    <x v="42"/>
    <x v="1"/>
    <x v="34"/>
    <n v="823201"/>
    <n v="1623"/>
    <n v="25013"/>
    <n v="775403"/>
    <n v="51.01"/>
    <n v="447021"/>
    <n v="395541"/>
  </r>
  <r>
    <x v="42"/>
    <x v="2"/>
    <x v="0"/>
    <n v="12831"/>
    <n v="30"/>
    <n v="1260"/>
    <n v="39060"/>
    <n v="27.07"/>
    <n v="6361"/>
    <n v="10575"/>
  </r>
  <r>
    <x v="42"/>
    <x v="2"/>
    <x v="1"/>
    <n v="41366"/>
    <n v="30"/>
    <n v="3152"/>
    <n v="97712"/>
    <n v="40.94"/>
    <n v="22601"/>
    <n v="39999"/>
  </r>
  <r>
    <x v="42"/>
    <x v="2"/>
    <x v="2"/>
    <n v="2530"/>
    <n v="12"/>
    <n v="377"/>
    <n v="11687"/>
    <n v="19.09"/>
    <n v="1717"/>
    <n v="2231"/>
  </r>
  <r>
    <x v="42"/>
    <x v="2"/>
    <x v="3"/>
    <n v="5211"/>
    <n v="15"/>
    <n v="591"/>
    <n v="18321"/>
    <n v="26.69"/>
    <n v="3267"/>
    <n v="4889"/>
  </r>
  <r>
    <x v="42"/>
    <x v="2"/>
    <x v="4"/>
    <n v="5291"/>
    <n v="9"/>
    <n v="347"/>
    <n v="10757"/>
    <n v="40.28"/>
    <n v="1686"/>
    <n v="4333"/>
  </r>
  <r>
    <x v="42"/>
    <x v="2"/>
    <x v="5"/>
    <n v="14667"/>
    <n v="10"/>
    <n v="887"/>
    <n v="27497"/>
    <n v="48.91"/>
    <n v="8181"/>
    <n v="13450"/>
  </r>
  <r>
    <x v="42"/>
    <x v="2"/>
    <x v="6"/>
    <n v="11811"/>
    <n v="16"/>
    <n v="1033"/>
    <n v="32023"/>
    <n v="33.18"/>
    <n v="7226"/>
    <n v="10626"/>
  </r>
  <r>
    <x v="42"/>
    <x v="2"/>
    <x v="7"/>
    <m/>
    <n v="1"/>
    <n v="20"/>
    <n v="620"/>
    <m/>
    <m/>
    <m/>
  </r>
  <r>
    <x v="42"/>
    <x v="2"/>
    <x v="8"/>
    <n v="1261"/>
    <n v="4"/>
    <n v="133"/>
    <n v="4123"/>
    <n v="26.56"/>
    <n v="362"/>
    <n v="1095"/>
  </r>
  <r>
    <x v="42"/>
    <x v="2"/>
    <x v="9"/>
    <n v="1988"/>
    <n v="7"/>
    <n v="212"/>
    <n v="6572"/>
    <n v="26.69"/>
    <n v="1002"/>
    <n v="1754"/>
  </r>
  <r>
    <x v="42"/>
    <x v="2"/>
    <x v="10"/>
    <n v="4830"/>
    <n v="10"/>
    <n v="468"/>
    <n v="14508"/>
    <n v="32.11"/>
    <n v="1654"/>
    <n v="4658"/>
  </r>
  <r>
    <x v="42"/>
    <x v="2"/>
    <x v="11"/>
    <n v="11614"/>
    <n v="12"/>
    <n v="823"/>
    <n v="25513"/>
    <n v="36.92"/>
    <n v="5416"/>
    <n v="9419"/>
  </r>
  <r>
    <x v="42"/>
    <x v="2"/>
    <x v="12"/>
    <m/>
    <n v="5"/>
    <n v="163"/>
    <n v="5053"/>
    <m/>
    <m/>
    <m/>
  </r>
  <r>
    <x v="42"/>
    <x v="2"/>
    <x v="13"/>
    <m/>
    <n v="2"/>
    <n v="50"/>
    <n v="1550"/>
    <m/>
    <m/>
    <m/>
  </r>
  <r>
    <x v="42"/>
    <x v="2"/>
    <x v="14"/>
    <m/>
    <n v="3"/>
    <n v="70"/>
    <n v="2170"/>
    <m/>
    <m/>
    <m/>
  </r>
  <r>
    <x v="42"/>
    <x v="2"/>
    <x v="15"/>
    <n v="513"/>
    <n v="4"/>
    <n v="213"/>
    <n v="6603"/>
    <n v="3.48"/>
    <m/>
    <n v="230"/>
  </r>
  <r>
    <x v="42"/>
    <x v="2"/>
    <x v="16"/>
    <m/>
    <n v="12"/>
    <n v="1480"/>
    <n v="45880"/>
    <m/>
    <m/>
    <m/>
  </r>
  <r>
    <x v="42"/>
    <x v="2"/>
    <x v="17"/>
    <n v="28049"/>
    <n v="11"/>
    <n v="1458"/>
    <n v="45198"/>
    <n v="57.27"/>
    <n v="14012"/>
    <n v="25887"/>
  </r>
  <r>
    <x v="42"/>
    <x v="2"/>
    <x v="18"/>
    <n v="7210"/>
    <n v="15"/>
    <n v="594"/>
    <n v="18414"/>
    <n v="36.25"/>
    <n v="3581"/>
    <n v="6675"/>
  </r>
  <r>
    <x v="42"/>
    <x v="2"/>
    <x v="19"/>
    <n v="9956"/>
    <n v="19"/>
    <n v="811"/>
    <n v="25141"/>
    <n v="38.42"/>
    <n v="4798"/>
    <n v="9660"/>
  </r>
  <r>
    <x v="42"/>
    <x v="2"/>
    <x v="20"/>
    <n v="45472"/>
    <n v="41"/>
    <n v="2721"/>
    <n v="84351"/>
    <n v="46.75"/>
    <n v="21326"/>
    <n v="39435"/>
  </r>
  <r>
    <x v="42"/>
    <x v="2"/>
    <x v="21"/>
    <m/>
    <n v="4"/>
    <n v="171"/>
    <n v="5301"/>
    <m/>
    <m/>
    <m/>
  </r>
  <r>
    <x v="42"/>
    <x v="2"/>
    <x v="22"/>
    <n v="3087"/>
    <n v="4"/>
    <n v="243"/>
    <n v="7533"/>
    <n v="37.93"/>
    <n v="2356"/>
    <n v="2857"/>
  </r>
  <r>
    <x v="42"/>
    <x v="2"/>
    <x v="23"/>
    <m/>
    <n v="3"/>
    <n v="47"/>
    <n v="1457"/>
    <m/>
    <m/>
    <m/>
  </r>
  <r>
    <x v="42"/>
    <x v="2"/>
    <x v="24"/>
    <n v="50697"/>
    <n v="52"/>
    <n v="3182"/>
    <n v="98642"/>
    <n v="44.43"/>
    <n v="25082"/>
    <n v="43827"/>
  </r>
  <r>
    <x v="42"/>
    <x v="2"/>
    <x v="25"/>
    <n v="12098"/>
    <n v="19"/>
    <n v="993"/>
    <n v="30783"/>
    <n v="33.32"/>
    <n v="8571"/>
    <n v="10256"/>
  </r>
  <r>
    <x v="42"/>
    <x v="2"/>
    <x v="26"/>
    <n v="9573"/>
    <n v="9"/>
    <n v="433"/>
    <n v="13423"/>
    <n v="51.64"/>
    <n v="4070"/>
    <n v="6931"/>
  </r>
  <r>
    <x v="42"/>
    <x v="2"/>
    <x v="27"/>
    <n v="31397"/>
    <n v="18"/>
    <n v="1317"/>
    <n v="40827"/>
    <m/>
    <m/>
    <m/>
  </r>
  <r>
    <x v="42"/>
    <x v="2"/>
    <x v="28"/>
    <m/>
    <n v="2"/>
    <n v="29"/>
    <n v="899"/>
    <m/>
    <m/>
    <m/>
  </r>
  <r>
    <x v="42"/>
    <x v="2"/>
    <x v="29"/>
    <m/>
    <n v="4"/>
    <n v="434"/>
    <n v="13454"/>
    <m/>
    <m/>
    <m/>
  </r>
  <r>
    <x v="42"/>
    <x v="2"/>
    <x v="30"/>
    <n v="6423"/>
    <n v="8"/>
    <n v="323"/>
    <n v="10013"/>
    <n v="58.12"/>
    <n v="3368"/>
    <n v="5820"/>
  </r>
  <r>
    <x v="42"/>
    <x v="2"/>
    <x v="31"/>
    <s v="-"/>
    <s v="-"/>
    <s v="-"/>
    <s v="-"/>
    <s v="-"/>
    <s v="-"/>
    <s v="-"/>
  </r>
  <r>
    <x v="42"/>
    <x v="2"/>
    <x v="32"/>
    <m/>
    <n v="2"/>
    <n v="281"/>
    <n v="8711"/>
    <m/>
    <m/>
    <m/>
  </r>
  <r>
    <x v="42"/>
    <x v="2"/>
    <x v="33"/>
    <n v="1956"/>
    <n v="5"/>
    <n v="244"/>
    <n v="7564"/>
    <n v="22.7"/>
    <n v="1116"/>
    <n v="1717"/>
  </r>
  <r>
    <x v="42"/>
    <x v="2"/>
    <x v="34"/>
    <n v="277502"/>
    <n v="335"/>
    <n v="19920"/>
    <n v="617520"/>
    <n v="40.46"/>
    <n v="138901"/>
    <n v="249853"/>
  </r>
  <r>
    <x v="42"/>
    <x v="3"/>
    <x v="0"/>
    <n v="14981"/>
    <n v="47"/>
    <n v="5787"/>
    <n v="179397"/>
    <n v="4.62"/>
    <n v="9840"/>
    <n v="8281"/>
  </r>
  <r>
    <x v="42"/>
    <x v="3"/>
    <x v="1"/>
    <n v="17917"/>
    <n v="24"/>
    <n v="3302"/>
    <n v="102362"/>
    <n v="9.3699999999999992"/>
    <n v="9544"/>
    <n v="9588"/>
  </r>
  <r>
    <x v="42"/>
    <x v="3"/>
    <x v="2"/>
    <n v="8566"/>
    <n v="20"/>
    <n v="2366"/>
    <n v="73346"/>
    <n v="5.41"/>
    <n v="4814"/>
    <n v="3971"/>
  </r>
  <r>
    <x v="42"/>
    <x v="3"/>
    <x v="3"/>
    <n v="8432"/>
    <n v="20"/>
    <n v="1808"/>
    <n v="56048"/>
    <n v="8.19"/>
    <n v="5035"/>
    <n v="4592"/>
  </r>
  <r>
    <x v="42"/>
    <x v="3"/>
    <x v="4"/>
    <n v="14381"/>
    <n v="19"/>
    <n v="2788"/>
    <n v="86428"/>
    <n v="7.69"/>
    <n v="5044"/>
    <n v="6650"/>
  </r>
  <r>
    <x v="42"/>
    <x v="3"/>
    <x v="5"/>
    <n v="18112"/>
    <n v="14"/>
    <n v="1656"/>
    <n v="51336"/>
    <n v="15.86"/>
    <n v="10170"/>
    <n v="8143"/>
  </r>
  <r>
    <x v="42"/>
    <x v="3"/>
    <x v="6"/>
    <n v="14970"/>
    <n v="11"/>
    <n v="1581"/>
    <n v="49011"/>
    <n v="14.87"/>
    <n v="8766"/>
    <n v="7290"/>
  </r>
  <r>
    <x v="42"/>
    <x v="3"/>
    <x v="7"/>
    <m/>
    <n v="5"/>
    <n v="848"/>
    <n v="26288"/>
    <m/>
    <n v="1413"/>
    <m/>
  </r>
  <r>
    <x v="42"/>
    <x v="3"/>
    <x v="8"/>
    <n v="3076"/>
    <n v="12"/>
    <n v="1628"/>
    <n v="50468"/>
    <n v="2.65"/>
    <n v="1965"/>
    <n v="1335"/>
  </r>
  <r>
    <x v="42"/>
    <x v="3"/>
    <x v="9"/>
    <n v="7723"/>
    <n v="11"/>
    <n v="1116"/>
    <n v="34596"/>
    <n v="12.53"/>
    <n v="3030"/>
    <n v="4336"/>
  </r>
  <r>
    <x v="42"/>
    <x v="3"/>
    <x v="10"/>
    <n v="11574"/>
    <n v="18"/>
    <n v="2096"/>
    <n v="64976"/>
    <n v="7.38"/>
    <n v="5613"/>
    <n v="4797"/>
  </r>
  <r>
    <x v="42"/>
    <x v="3"/>
    <x v="11"/>
    <n v="7629"/>
    <n v="6"/>
    <n v="510"/>
    <n v="15810"/>
    <m/>
    <n v="3635"/>
    <m/>
  </r>
  <r>
    <x v="42"/>
    <x v="3"/>
    <x v="12"/>
    <m/>
    <n v="7"/>
    <n v="654"/>
    <n v="20274"/>
    <m/>
    <m/>
    <m/>
  </r>
  <r>
    <x v="42"/>
    <x v="3"/>
    <x v="13"/>
    <m/>
    <n v="2"/>
    <n v="255"/>
    <n v="7905"/>
    <m/>
    <m/>
    <m/>
  </r>
  <r>
    <x v="42"/>
    <x v="3"/>
    <x v="14"/>
    <n v="1367"/>
    <n v="8"/>
    <n v="761"/>
    <n v="23591"/>
    <n v="3.93"/>
    <n v="614"/>
    <n v="927"/>
  </r>
  <r>
    <x v="42"/>
    <x v="3"/>
    <x v="15"/>
    <n v="1777"/>
    <n v="9"/>
    <n v="1146"/>
    <n v="35526"/>
    <n v="2.69"/>
    <n v="1016"/>
    <n v="954"/>
  </r>
  <r>
    <x v="42"/>
    <x v="3"/>
    <x v="16"/>
    <m/>
    <n v="3"/>
    <n v="436"/>
    <n v="13516"/>
    <m/>
    <m/>
    <m/>
  </r>
  <r>
    <x v="42"/>
    <x v="3"/>
    <x v="17"/>
    <s v="-"/>
    <s v="-"/>
    <s v="-"/>
    <s v="-"/>
    <s v="-"/>
    <s v="-"/>
    <s v="-"/>
  </r>
  <r>
    <x v="42"/>
    <x v="3"/>
    <x v="18"/>
    <n v="7644"/>
    <n v="15"/>
    <n v="1207"/>
    <n v="37417"/>
    <n v="9.9600000000000009"/>
    <n v="5918"/>
    <n v="3725"/>
  </r>
  <r>
    <x v="42"/>
    <x v="3"/>
    <x v="19"/>
    <n v="10596"/>
    <n v="16"/>
    <n v="3457"/>
    <n v="107167"/>
    <n v="4.7"/>
    <n v="5337"/>
    <n v="5042"/>
  </r>
  <r>
    <x v="42"/>
    <x v="3"/>
    <x v="20"/>
    <n v="25853"/>
    <n v="36"/>
    <n v="4538"/>
    <n v="140678"/>
    <n v="7.19"/>
    <n v="14972"/>
    <n v="10121"/>
  </r>
  <r>
    <x v="42"/>
    <x v="3"/>
    <x v="21"/>
    <n v="2593"/>
    <n v="7"/>
    <n v="569"/>
    <n v="17639"/>
    <n v="4.71"/>
    <n v="1618"/>
    <n v="830"/>
  </r>
  <r>
    <x v="42"/>
    <x v="3"/>
    <x v="22"/>
    <m/>
    <n v="4"/>
    <n v="524"/>
    <n v="16244"/>
    <m/>
    <m/>
    <m/>
  </r>
  <r>
    <x v="42"/>
    <x v="3"/>
    <x v="23"/>
    <n v="2694"/>
    <n v="6"/>
    <n v="750"/>
    <n v="23250"/>
    <n v="6.73"/>
    <n v="1717"/>
    <n v="1565"/>
  </r>
  <r>
    <x v="42"/>
    <x v="3"/>
    <x v="24"/>
    <n v="32908"/>
    <n v="53"/>
    <n v="6381"/>
    <n v="197811"/>
    <n v="6.72"/>
    <n v="19806"/>
    <n v="13286"/>
  </r>
  <r>
    <x v="42"/>
    <x v="3"/>
    <x v="25"/>
    <n v="8503"/>
    <n v="13"/>
    <n v="1106"/>
    <n v="34286"/>
    <n v="10.5"/>
    <n v="6473"/>
    <n v="3600"/>
  </r>
  <r>
    <x v="42"/>
    <x v="3"/>
    <x v="26"/>
    <m/>
    <n v="5"/>
    <n v="1208"/>
    <n v="37448"/>
    <m/>
    <n v="4622"/>
    <m/>
  </r>
  <r>
    <x v="42"/>
    <x v="3"/>
    <x v="27"/>
    <n v="12458"/>
    <n v="8"/>
    <n v="1390"/>
    <n v="43090"/>
    <m/>
    <m/>
    <m/>
  </r>
  <r>
    <x v="42"/>
    <x v="3"/>
    <x v="28"/>
    <m/>
    <n v="7"/>
    <n v="817"/>
    <n v="25327"/>
    <m/>
    <m/>
    <m/>
  </r>
  <r>
    <x v="42"/>
    <x v="3"/>
    <x v="29"/>
    <m/>
    <n v="8"/>
    <n v="1842"/>
    <n v="57102"/>
    <m/>
    <m/>
    <m/>
  </r>
  <r>
    <x v="42"/>
    <x v="3"/>
    <x v="30"/>
    <n v="6063"/>
    <n v="7"/>
    <n v="609"/>
    <n v="18879"/>
    <n v="10.95"/>
    <n v="3466"/>
    <n v="2068"/>
  </r>
  <r>
    <x v="42"/>
    <x v="3"/>
    <x v="31"/>
    <n v="346"/>
    <n v="4"/>
    <n v="220"/>
    <n v="6820"/>
    <m/>
    <m/>
    <m/>
  </r>
  <r>
    <x v="42"/>
    <x v="3"/>
    <x v="32"/>
    <m/>
    <n v="3"/>
    <n v="510"/>
    <n v="15810"/>
    <m/>
    <m/>
    <m/>
  </r>
  <r>
    <x v="42"/>
    <x v="3"/>
    <x v="33"/>
    <n v="2684"/>
    <n v="9"/>
    <n v="809"/>
    <n v="25079"/>
    <n v="5.59"/>
    <n v="1921"/>
    <n v="1403"/>
  </r>
  <r>
    <x v="42"/>
    <x v="3"/>
    <x v="34"/>
    <n v="242830"/>
    <n v="384"/>
    <n v="48294"/>
    <n v="1497114"/>
    <n v="7.8"/>
    <n v="136508"/>
    <n v="116784"/>
  </r>
  <r>
    <x v="42"/>
    <x v="4"/>
    <x v="0"/>
    <n v="85424"/>
    <n v="231"/>
    <n v="9594"/>
    <n v="297414"/>
    <n v="16.47"/>
    <n v="47830"/>
    <n v="48974"/>
  </r>
  <r>
    <x v="42"/>
    <x v="4"/>
    <x v="1"/>
    <n v="388124"/>
    <n v="279"/>
    <n v="17329"/>
    <n v="537199"/>
    <n v="47.58"/>
    <n v="192385"/>
    <n v="255610"/>
  </r>
  <r>
    <x v="42"/>
    <x v="4"/>
    <x v="2"/>
    <n v="22788"/>
    <n v="93"/>
    <n v="3407"/>
    <n v="105617"/>
    <n v="11.65"/>
    <n v="13680"/>
    <n v="12300"/>
  </r>
  <r>
    <x v="42"/>
    <x v="4"/>
    <x v="3"/>
    <n v="70273"/>
    <n v="145"/>
    <n v="4612"/>
    <n v="142972"/>
    <n v="28.9"/>
    <n v="42822"/>
    <n v="41326"/>
  </r>
  <r>
    <x v="42"/>
    <x v="4"/>
    <x v="4"/>
    <n v="51606"/>
    <n v="95"/>
    <n v="4327"/>
    <n v="134137"/>
    <n v="20.29"/>
    <n v="22994"/>
    <n v="27217"/>
  </r>
  <r>
    <x v="42"/>
    <x v="4"/>
    <x v="5"/>
    <n v="150118"/>
    <n v="121"/>
    <n v="5568"/>
    <n v="172608"/>
    <n v="45.01"/>
    <n v="83017"/>
    <n v="77683"/>
  </r>
  <r>
    <x v="42"/>
    <x v="4"/>
    <x v="6"/>
    <n v="90288"/>
    <n v="105"/>
    <n v="4182"/>
    <n v="129642"/>
    <n v="34.619999999999997"/>
    <n v="55231"/>
    <n v="44882"/>
  </r>
  <r>
    <x v="42"/>
    <x v="4"/>
    <x v="7"/>
    <n v="12104"/>
    <n v="30"/>
    <n v="1207"/>
    <n v="37417"/>
    <n v="18.72"/>
    <n v="6350"/>
    <n v="7006"/>
  </r>
  <r>
    <x v="42"/>
    <x v="4"/>
    <x v="8"/>
    <n v="15750"/>
    <n v="52"/>
    <n v="2303"/>
    <n v="71393"/>
    <n v="12.61"/>
    <n v="9094"/>
    <n v="9001"/>
  </r>
  <r>
    <x v="42"/>
    <x v="4"/>
    <x v="9"/>
    <n v="35501"/>
    <n v="80"/>
    <n v="2448"/>
    <n v="75888"/>
    <n v="29.04"/>
    <n v="17813"/>
    <n v="22038"/>
  </r>
  <r>
    <x v="42"/>
    <x v="4"/>
    <x v="10"/>
    <n v="60588"/>
    <n v="115"/>
    <n v="4280"/>
    <n v="132680"/>
    <n v="25.96"/>
    <n v="32159"/>
    <n v="34447"/>
  </r>
  <r>
    <x v="42"/>
    <x v="4"/>
    <x v="11"/>
    <n v="54121"/>
    <n v="46"/>
    <n v="2097"/>
    <n v="65007"/>
    <n v="44.27"/>
    <n v="26392"/>
    <n v="28779"/>
  </r>
  <r>
    <x v="42"/>
    <x v="4"/>
    <x v="12"/>
    <n v="47878"/>
    <n v="94"/>
    <n v="2328"/>
    <n v="72168"/>
    <n v="40.47"/>
    <n v="26867"/>
    <n v="29204"/>
  </r>
  <r>
    <x v="42"/>
    <x v="4"/>
    <x v="13"/>
    <n v="15547"/>
    <n v="33"/>
    <n v="844"/>
    <n v="26164"/>
    <n v="34.380000000000003"/>
    <n v="8352"/>
    <n v="8994"/>
  </r>
  <r>
    <x v="42"/>
    <x v="4"/>
    <x v="14"/>
    <n v="11967"/>
    <n v="39"/>
    <n v="1220"/>
    <n v="37820"/>
    <n v="16.329999999999998"/>
    <n v="5505"/>
    <n v="6176"/>
  </r>
  <r>
    <x v="42"/>
    <x v="4"/>
    <x v="15"/>
    <n v="11239"/>
    <n v="44"/>
    <n v="1651"/>
    <n v="51181"/>
    <n v="11.2"/>
    <n v="6555"/>
    <n v="5732"/>
  </r>
  <r>
    <x v="42"/>
    <x v="4"/>
    <x v="16"/>
    <n v="153117"/>
    <n v="94"/>
    <n v="5542"/>
    <n v="171802"/>
    <n v="59.73"/>
    <n v="78529"/>
    <n v="102612"/>
  </r>
  <r>
    <x v="42"/>
    <x v="4"/>
    <x v="17"/>
    <n v="127987"/>
    <n v="62"/>
    <n v="4548"/>
    <n v="140988"/>
    <n v="63.79"/>
    <n v="65777"/>
    <n v="89934"/>
  </r>
  <r>
    <x v="42"/>
    <x v="4"/>
    <x v="18"/>
    <n v="35878"/>
    <n v="89"/>
    <n v="2693"/>
    <n v="83483"/>
    <n v="25.13"/>
    <n v="23283"/>
    <n v="20979"/>
  </r>
  <r>
    <x v="42"/>
    <x v="4"/>
    <x v="19"/>
    <n v="47739"/>
    <n v="132"/>
    <n v="5644"/>
    <n v="174964"/>
    <n v="17.41"/>
    <n v="24769"/>
    <n v="30459"/>
  </r>
  <r>
    <x v="42"/>
    <x v="4"/>
    <x v="20"/>
    <n v="264585"/>
    <n v="307"/>
    <n v="13448"/>
    <n v="416888"/>
    <n v="36.43"/>
    <n v="142508"/>
    <n v="151877"/>
  </r>
  <r>
    <x v="42"/>
    <x v="4"/>
    <x v="21"/>
    <n v="18634"/>
    <n v="38"/>
    <n v="1147"/>
    <n v="35557"/>
    <n v="23.27"/>
    <n v="10905"/>
    <n v="8275"/>
  </r>
  <r>
    <x v="42"/>
    <x v="4"/>
    <x v="22"/>
    <n v="15897"/>
    <n v="26"/>
    <n v="1328"/>
    <n v="41168"/>
    <n v="20.8"/>
    <n v="12356"/>
    <n v="8561"/>
  </r>
  <r>
    <x v="42"/>
    <x v="4"/>
    <x v="23"/>
    <n v="15941"/>
    <n v="45"/>
    <n v="1236"/>
    <n v="38316"/>
    <n v="26.06"/>
    <n v="9221"/>
    <n v="9986"/>
  </r>
  <r>
    <x v="42"/>
    <x v="4"/>
    <x v="24"/>
    <n v="315057"/>
    <n v="416"/>
    <n v="17159"/>
    <n v="531929"/>
    <n v="33.590000000000003"/>
    <n v="174990"/>
    <n v="178698"/>
  </r>
  <r>
    <x v="42"/>
    <x v="4"/>
    <x v="25"/>
    <n v="53471"/>
    <n v="137"/>
    <n v="4227"/>
    <n v="131037"/>
    <n v="23.71"/>
    <n v="38850"/>
    <n v="31069"/>
  </r>
  <r>
    <x v="42"/>
    <x v="4"/>
    <x v="26"/>
    <n v="43734"/>
    <n v="40"/>
    <n v="2103"/>
    <n v="65193"/>
    <n v="34.69"/>
    <n v="19129"/>
    <n v="22613"/>
  </r>
  <r>
    <x v="42"/>
    <x v="4"/>
    <x v="27"/>
    <n v="198125"/>
    <n v="92"/>
    <n v="5864"/>
    <n v="181784"/>
    <n v="57.91"/>
    <n v="67152"/>
    <n v="105279"/>
  </r>
  <r>
    <x v="42"/>
    <x v="4"/>
    <x v="28"/>
    <n v="13442"/>
    <n v="37"/>
    <n v="1465"/>
    <n v="45415"/>
    <n v="14.59"/>
    <n v="9911"/>
    <n v="6626"/>
  </r>
  <r>
    <x v="42"/>
    <x v="4"/>
    <x v="29"/>
    <n v="9945"/>
    <n v="46"/>
    <n v="2665"/>
    <n v="82615"/>
    <n v="6.94"/>
    <n v="5869"/>
    <n v="5735"/>
  </r>
  <r>
    <x v="42"/>
    <x v="4"/>
    <x v="30"/>
    <n v="57905"/>
    <n v="77"/>
    <n v="2374"/>
    <n v="73594"/>
    <n v="44.99"/>
    <n v="33919"/>
    <n v="33113"/>
  </r>
  <r>
    <x v="42"/>
    <x v="4"/>
    <x v="31"/>
    <n v="2273"/>
    <n v="23"/>
    <n v="382"/>
    <n v="11842"/>
    <n v="11.86"/>
    <n v="1501"/>
    <n v="1404"/>
  </r>
  <r>
    <x v="42"/>
    <x v="4"/>
    <x v="32"/>
    <n v="14043"/>
    <n v="29"/>
    <n v="1591"/>
    <n v="49321"/>
    <n v="16.47"/>
    <n v="8721"/>
    <n v="8124"/>
  </r>
  <r>
    <x v="42"/>
    <x v="4"/>
    <x v="33"/>
    <n v="23125"/>
    <n v="75"/>
    <n v="2009"/>
    <n v="62279"/>
    <n v="24.54"/>
    <n v="14072"/>
    <n v="15283"/>
  </r>
  <r>
    <x v="42"/>
    <x v="4"/>
    <x v="34"/>
    <n v="2091169"/>
    <n v="2889"/>
    <n v="121115"/>
    <n v="3754565"/>
    <n v="32.53"/>
    <n v="1097739"/>
    <n v="1221363"/>
  </r>
  <r>
    <x v="43"/>
    <x v="0"/>
    <x v="0"/>
    <n v="13381"/>
    <n v="31"/>
    <n v="942"/>
    <n v="29202"/>
    <n v="30.6"/>
    <n v="8787"/>
    <n v="8935"/>
  </r>
  <r>
    <x v="43"/>
    <x v="0"/>
    <x v="1"/>
    <n v="222417"/>
    <n v="60"/>
    <n v="7604"/>
    <n v="235724"/>
    <n v="65.31"/>
    <n v="114966"/>
    <n v="153954"/>
  </r>
  <r>
    <x v="43"/>
    <x v="0"/>
    <x v="2"/>
    <m/>
    <n v="7"/>
    <n v="154"/>
    <n v="4774"/>
    <n v="27.17"/>
    <n v="1102"/>
    <n v="1297"/>
  </r>
  <r>
    <x v="43"/>
    <x v="0"/>
    <x v="3"/>
    <n v="16774"/>
    <n v="25"/>
    <n v="847"/>
    <n v="26257"/>
    <n v="40.1"/>
    <n v="9968"/>
    <n v="10530"/>
  </r>
  <r>
    <x v="43"/>
    <x v="0"/>
    <x v="4"/>
    <n v="6130"/>
    <n v="9"/>
    <n v="309"/>
    <n v="9579"/>
    <n v="40.369999999999997"/>
    <n v="3697"/>
    <n v="3867"/>
  </r>
  <r>
    <x v="43"/>
    <x v="0"/>
    <x v="5"/>
    <n v="53695"/>
    <n v="19"/>
    <n v="1709"/>
    <n v="52979"/>
    <n v="57.88"/>
    <n v="29725"/>
    <n v="30662"/>
  </r>
  <r>
    <x v="43"/>
    <x v="0"/>
    <x v="6"/>
    <n v="12707"/>
    <n v="11"/>
    <n v="501"/>
    <n v="15531"/>
    <n v="46.35"/>
    <n v="7385"/>
    <n v="7198"/>
  </r>
  <r>
    <x v="43"/>
    <x v="0"/>
    <x v="7"/>
    <m/>
    <n v="4"/>
    <n v="74"/>
    <n v="2294"/>
    <m/>
    <m/>
    <m/>
  </r>
  <r>
    <x v="43"/>
    <x v="0"/>
    <x v="8"/>
    <n v="613"/>
    <n v="8"/>
    <n v="150"/>
    <n v="4650"/>
    <n v="8.11"/>
    <n v="360"/>
    <n v="377"/>
  </r>
  <r>
    <x v="43"/>
    <x v="0"/>
    <x v="9"/>
    <n v="5329"/>
    <n v="19"/>
    <n v="394"/>
    <n v="12214"/>
    <n v="35.119999999999997"/>
    <n v="3437"/>
    <n v="4290"/>
  </r>
  <r>
    <x v="43"/>
    <x v="0"/>
    <x v="10"/>
    <n v="5728"/>
    <n v="14"/>
    <n v="397"/>
    <n v="12307"/>
    <n v="33.43"/>
    <n v="3427"/>
    <n v="4114"/>
  </r>
  <r>
    <x v="43"/>
    <x v="0"/>
    <x v="11"/>
    <n v="14699"/>
    <n v="9"/>
    <n v="335"/>
    <n v="10385"/>
    <n v="56.25"/>
    <n v="7513"/>
    <n v="5842"/>
  </r>
  <r>
    <x v="43"/>
    <x v="0"/>
    <x v="12"/>
    <n v="9055"/>
    <n v="21"/>
    <n v="546"/>
    <n v="16926"/>
    <n v="40.270000000000003"/>
    <n v="5590"/>
    <n v="6816"/>
  </r>
  <r>
    <x v="43"/>
    <x v="0"/>
    <x v="13"/>
    <m/>
    <n v="4"/>
    <n v="77"/>
    <n v="2387"/>
    <m/>
    <m/>
    <m/>
  </r>
  <r>
    <x v="43"/>
    <x v="0"/>
    <x v="14"/>
    <m/>
    <n v="10"/>
    <n v="190"/>
    <n v="5890"/>
    <m/>
    <m/>
    <m/>
  </r>
  <r>
    <x v="43"/>
    <x v="0"/>
    <x v="15"/>
    <m/>
    <n v="4"/>
    <n v="31"/>
    <n v="961"/>
    <m/>
    <m/>
    <m/>
  </r>
  <r>
    <x v="43"/>
    <x v="0"/>
    <x v="16"/>
    <n v="64266"/>
    <n v="25"/>
    <n v="2569"/>
    <n v="79639"/>
    <n v="56.55"/>
    <n v="35183"/>
    <n v="45034"/>
  </r>
  <r>
    <x v="43"/>
    <x v="0"/>
    <x v="17"/>
    <n v="61651"/>
    <n v="22"/>
    <n v="2468"/>
    <n v="76508"/>
    <n v="56.18"/>
    <n v="33940"/>
    <n v="42986"/>
  </r>
  <r>
    <x v="43"/>
    <x v="0"/>
    <x v="18"/>
    <n v="3979"/>
    <n v="13"/>
    <n v="298"/>
    <n v="9238"/>
    <n v="28.69"/>
    <n v="2314"/>
    <n v="2650"/>
  </r>
  <r>
    <x v="43"/>
    <x v="0"/>
    <x v="19"/>
    <n v="5029"/>
    <n v="18"/>
    <n v="357"/>
    <n v="11067"/>
    <n v="32.880000000000003"/>
    <n v="2499"/>
    <n v="3639"/>
  </r>
  <r>
    <x v="43"/>
    <x v="0"/>
    <x v="20"/>
    <n v="110296"/>
    <n v="68"/>
    <n v="3963"/>
    <n v="122853"/>
    <n v="56.89"/>
    <n v="61979"/>
    <n v="69888"/>
  </r>
  <r>
    <x v="43"/>
    <x v="0"/>
    <x v="21"/>
    <m/>
    <n v="7"/>
    <n v="119"/>
    <n v="3689"/>
    <m/>
    <m/>
    <m/>
  </r>
  <r>
    <x v="43"/>
    <x v="0"/>
    <x v="22"/>
    <m/>
    <n v="2"/>
    <n v="174"/>
    <n v="5394"/>
    <m/>
    <m/>
    <m/>
  </r>
  <r>
    <x v="43"/>
    <x v="0"/>
    <x v="23"/>
    <m/>
    <n v="11"/>
    <n v="150"/>
    <n v="4650"/>
    <m/>
    <m/>
    <m/>
  </r>
  <r>
    <x v="43"/>
    <x v="0"/>
    <x v="24"/>
    <n v="116747"/>
    <n v="88"/>
    <n v="4406"/>
    <n v="136586"/>
    <n v="54.09"/>
    <n v="66403"/>
    <n v="73875"/>
  </r>
  <r>
    <x v="43"/>
    <x v="0"/>
    <x v="25"/>
    <n v="14532"/>
    <n v="47"/>
    <n v="1268"/>
    <n v="39308"/>
    <n v="23.05"/>
    <n v="9761"/>
    <n v="9062"/>
  </r>
  <r>
    <x v="43"/>
    <x v="0"/>
    <x v="26"/>
    <m/>
    <n v="5"/>
    <n v="182"/>
    <n v="5642"/>
    <m/>
    <m/>
    <m/>
  </r>
  <r>
    <x v="43"/>
    <x v="0"/>
    <x v="27"/>
    <n v="107864"/>
    <n v="27"/>
    <n v="2475"/>
    <n v="76725"/>
    <n v="73.650000000000006"/>
    <n v="34740"/>
    <n v="56506"/>
  </r>
  <r>
    <x v="43"/>
    <x v="0"/>
    <x v="28"/>
    <n v="5133"/>
    <n v="11"/>
    <n v="429"/>
    <n v="13299"/>
    <n v="21.53"/>
    <n v="2976"/>
    <n v="2863"/>
  </r>
  <r>
    <x v="43"/>
    <x v="0"/>
    <x v="29"/>
    <n v="1916"/>
    <n v="14"/>
    <n v="187"/>
    <n v="5797"/>
    <n v="26.01"/>
    <n v="1114"/>
    <n v="1508"/>
  </r>
  <r>
    <x v="43"/>
    <x v="0"/>
    <x v="30"/>
    <n v="17344"/>
    <n v="19"/>
    <n v="776"/>
    <n v="24056"/>
    <n v="50.05"/>
    <n v="11984"/>
    <n v="12040"/>
  </r>
  <r>
    <x v="43"/>
    <x v="0"/>
    <x v="31"/>
    <n v="778"/>
    <n v="8"/>
    <n v="79"/>
    <n v="2449"/>
    <n v="23.68"/>
    <n v="486"/>
    <n v="580"/>
  </r>
  <r>
    <x v="43"/>
    <x v="0"/>
    <x v="32"/>
    <n v="3280"/>
    <n v="6"/>
    <n v="531"/>
    <n v="16461"/>
    <n v="12.7"/>
    <n v="1895"/>
    <n v="2090"/>
  </r>
  <r>
    <x v="43"/>
    <x v="0"/>
    <x v="33"/>
    <n v="6383"/>
    <n v="20"/>
    <n v="461"/>
    <n v="14291"/>
    <n v="34.44"/>
    <n v="3971"/>
    <n v="4922"/>
  </r>
  <r>
    <x v="43"/>
    <x v="0"/>
    <x v="34"/>
    <n v="720955"/>
    <n v="556"/>
    <n v="28278"/>
    <n v="876618"/>
    <n v="52.34"/>
    <n v="375336"/>
    <n v="458811"/>
  </r>
  <r>
    <x v="43"/>
    <x v="1"/>
    <x v="0"/>
    <n v="31845"/>
    <n v="127"/>
    <n v="1693"/>
    <n v="52483"/>
    <n v="33.619999999999997"/>
    <n v="17717"/>
    <n v="17643"/>
  </r>
  <r>
    <x v="43"/>
    <x v="1"/>
    <x v="1"/>
    <n v="97215"/>
    <n v="167"/>
    <n v="3305"/>
    <n v="102455"/>
    <n v="52.65"/>
    <n v="46391"/>
    <n v="53942"/>
  </r>
  <r>
    <x v="43"/>
    <x v="1"/>
    <x v="2"/>
    <n v="8499"/>
    <n v="54"/>
    <n v="557"/>
    <n v="17267"/>
    <n v="24.49"/>
    <n v="5170"/>
    <n v="4228"/>
  </r>
  <r>
    <x v="43"/>
    <x v="1"/>
    <x v="3"/>
    <n v="37591"/>
    <n v="84"/>
    <n v="1359"/>
    <n v="42129"/>
    <n v="49.24"/>
    <n v="22119"/>
    <n v="20746"/>
  </r>
  <r>
    <x v="43"/>
    <x v="1"/>
    <x v="4"/>
    <n v="24359"/>
    <n v="58"/>
    <n v="916"/>
    <n v="28396"/>
    <n v="45.58"/>
    <n v="12410"/>
    <n v="12942"/>
  </r>
  <r>
    <x v="43"/>
    <x v="1"/>
    <x v="5"/>
    <n v="42044"/>
    <n v="78"/>
    <n v="1316"/>
    <n v="40796"/>
    <n v="46.64"/>
    <n v="24253"/>
    <n v="19028"/>
  </r>
  <r>
    <x v="43"/>
    <x v="1"/>
    <x v="6"/>
    <n v="36991"/>
    <n v="70"/>
    <n v="1142"/>
    <n v="35402"/>
    <n v="48.72"/>
    <n v="24240"/>
    <n v="17248"/>
  </r>
  <r>
    <x v="43"/>
    <x v="1"/>
    <x v="7"/>
    <n v="7634"/>
    <n v="20"/>
    <n v="274"/>
    <n v="8494"/>
    <n v="58.58"/>
    <n v="3470"/>
    <n v="4976"/>
  </r>
  <r>
    <x v="43"/>
    <x v="1"/>
    <x v="8"/>
    <n v="9017"/>
    <n v="29"/>
    <n v="400"/>
    <n v="12400"/>
    <n v="46.56"/>
    <n v="5583"/>
    <n v="5773"/>
  </r>
  <r>
    <x v="43"/>
    <x v="1"/>
    <x v="9"/>
    <n v="15524"/>
    <n v="43"/>
    <n v="726"/>
    <n v="22506"/>
    <n v="45"/>
    <n v="8731"/>
    <n v="10128"/>
  </r>
  <r>
    <x v="43"/>
    <x v="1"/>
    <x v="10"/>
    <n v="34948"/>
    <n v="74"/>
    <n v="1315"/>
    <n v="40765"/>
    <n v="48.07"/>
    <n v="17861"/>
    <n v="19594"/>
  </r>
  <r>
    <x v="43"/>
    <x v="1"/>
    <x v="11"/>
    <n v="15834"/>
    <n v="19"/>
    <n v="429"/>
    <n v="13299"/>
    <n v="45.69"/>
    <n v="7459"/>
    <n v="6076"/>
  </r>
  <r>
    <x v="43"/>
    <x v="1"/>
    <x v="12"/>
    <n v="28978"/>
    <n v="62"/>
    <n v="991"/>
    <n v="30721"/>
    <n v="51.7"/>
    <n v="16414"/>
    <n v="15883"/>
  </r>
  <r>
    <x v="43"/>
    <x v="1"/>
    <x v="13"/>
    <n v="10399"/>
    <n v="25"/>
    <n v="462"/>
    <n v="14322"/>
    <n v="40.869999999999997"/>
    <n v="5169"/>
    <n v="5854"/>
  </r>
  <r>
    <x v="43"/>
    <x v="1"/>
    <x v="14"/>
    <n v="4702"/>
    <n v="18"/>
    <n v="205"/>
    <n v="6355"/>
    <n v="39.090000000000003"/>
    <n v="2677"/>
    <n v="2484"/>
  </r>
  <r>
    <x v="43"/>
    <x v="1"/>
    <x v="15"/>
    <n v="6234"/>
    <n v="28"/>
    <n v="267"/>
    <n v="8277"/>
    <n v="43.29"/>
    <n v="4065"/>
    <n v="3583"/>
  </r>
  <r>
    <x v="43"/>
    <x v="1"/>
    <x v="16"/>
    <n v="37011"/>
    <n v="54"/>
    <n v="1165"/>
    <n v="36115"/>
    <n v="59.52"/>
    <n v="18332"/>
    <n v="21494"/>
  </r>
  <r>
    <x v="43"/>
    <x v="1"/>
    <x v="17"/>
    <n v="25106"/>
    <n v="30"/>
    <n v="732"/>
    <n v="22692"/>
    <n v="65.2"/>
    <n v="12242"/>
    <n v="14795"/>
  </r>
  <r>
    <x v="43"/>
    <x v="1"/>
    <x v="18"/>
    <n v="13993"/>
    <n v="47"/>
    <n v="629"/>
    <n v="19499"/>
    <n v="38.119999999999997"/>
    <n v="8920"/>
    <n v="7433"/>
  </r>
  <r>
    <x v="43"/>
    <x v="1"/>
    <x v="19"/>
    <n v="22209"/>
    <n v="83"/>
    <n v="1046"/>
    <n v="32426"/>
    <n v="39.76"/>
    <n v="11536"/>
    <n v="12893"/>
  </r>
  <r>
    <x v="43"/>
    <x v="1"/>
    <x v="20"/>
    <n v="66396"/>
    <n v="163"/>
    <n v="2316"/>
    <n v="71796"/>
    <n v="42.89"/>
    <n v="33850"/>
    <n v="30790"/>
  </r>
  <r>
    <x v="43"/>
    <x v="1"/>
    <x v="21"/>
    <n v="8207"/>
    <n v="21"/>
    <n v="302"/>
    <n v="9362"/>
    <n v="39.68"/>
    <n v="5501"/>
    <n v="3715"/>
  </r>
  <r>
    <x v="43"/>
    <x v="1"/>
    <x v="22"/>
    <n v="8682"/>
    <n v="16"/>
    <n v="387"/>
    <n v="11997"/>
    <n v="34.78"/>
    <n v="6386"/>
    <n v="4172"/>
  </r>
  <r>
    <x v="43"/>
    <x v="1"/>
    <x v="23"/>
    <n v="12792"/>
    <n v="25"/>
    <n v="292"/>
    <n v="9052"/>
    <n v="75.31"/>
    <n v="6298"/>
    <n v="6817"/>
  </r>
  <r>
    <x v="43"/>
    <x v="1"/>
    <x v="24"/>
    <n v="96076"/>
    <n v="225"/>
    <n v="3297"/>
    <n v="102207"/>
    <n v="44.51"/>
    <n v="52035"/>
    <n v="45494"/>
  </r>
  <r>
    <x v="43"/>
    <x v="1"/>
    <x v="25"/>
    <n v="16512"/>
    <n v="62"/>
    <n v="932"/>
    <n v="28892"/>
    <n v="27.39"/>
    <n v="10986"/>
    <n v="7914"/>
  </r>
  <r>
    <x v="43"/>
    <x v="1"/>
    <x v="26"/>
    <n v="19265"/>
    <n v="22"/>
    <n v="290"/>
    <n v="8990"/>
    <n v="85.9"/>
    <n v="7210"/>
    <n v="7722"/>
  </r>
  <r>
    <x v="43"/>
    <x v="1"/>
    <x v="27"/>
    <n v="49844"/>
    <n v="39"/>
    <n v="708"/>
    <n v="21948"/>
    <n v="79.5"/>
    <n v="14096"/>
    <n v="17448"/>
  </r>
  <r>
    <x v="43"/>
    <x v="1"/>
    <x v="28"/>
    <n v="5016"/>
    <n v="17"/>
    <n v="190"/>
    <n v="5890"/>
    <n v="45.04"/>
    <n v="3789"/>
    <n v="2653"/>
  </r>
  <r>
    <x v="43"/>
    <x v="1"/>
    <x v="29"/>
    <n v="4004"/>
    <n v="20"/>
    <n v="202"/>
    <n v="6262"/>
    <n v="37.86"/>
    <n v="2193"/>
    <n v="2371"/>
  </r>
  <r>
    <x v="43"/>
    <x v="1"/>
    <x v="30"/>
    <n v="22757"/>
    <n v="41"/>
    <n v="621"/>
    <n v="19251"/>
    <n v="60.73"/>
    <n v="11439"/>
    <n v="11692"/>
  </r>
  <r>
    <x v="43"/>
    <x v="1"/>
    <x v="31"/>
    <n v="1107"/>
    <n v="11"/>
    <n v="83"/>
    <n v="2573"/>
    <n v="25.57"/>
    <n v="687"/>
    <n v="658"/>
  </r>
  <r>
    <x v="43"/>
    <x v="1"/>
    <x v="32"/>
    <n v="3941"/>
    <n v="19"/>
    <n v="281"/>
    <n v="8711"/>
    <n v="20.43"/>
    <n v="2410"/>
    <n v="1780"/>
  </r>
  <r>
    <x v="43"/>
    <x v="1"/>
    <x v="33"/>
    <n v="13390"/>
    <n v="41"/>
    <n v="495"/>
    <n v="15345"/>
    <n v="51.52"/>
    <n v="7121"/>
    <n v="7906"/>
  </r>
  <r>
    <x v="43"/>
    <x v="1"/>
    <x v="34"/>
    <n v="716938"/>
    <n v="1637"/>
    <n v="25296"/>
    <n v="784176"/>
    <n v="46.88"/>
    <n v="374482"/>
    <n v="367584"/>
  </r>
  <r>
    <x v="43"/>
    <x v="2"/>
    <x v="0"/>
    <n v="12369"/>
    <n v="30"/>
    <n v="1261"/>
    <n v="39091"/>
    <n v="26.09"/>
    <n v="5127"/>
    <n v="10197"/>
  </r>
  <r>
    <x v="43"/>
    <x v="2"/>
    <x v="1"/>
    <n v="35455"/>
    <n v="32"/>
    <n v="3192"/>
    <n v="98952"/>
    <n v="33.869999999999997"/>
    <n v="16898"/>
    <n v="33511"/>
  </r>
  <r>
    <x v="43"/>
    <x v="2"/>
    <x v="2"/>
    <n v="2475"/>
    <n v="13"/>
    <n v="440"/>
    <n v="13640"/>
    <n v="14.99"/>
    <n v="1539"/>
    <n v="2045"/>
  </r>
  <r>
    <x v="43"/>
    <x v="2"/>
    <x v="3"/>
    <n v="6334"/>
    <n v="15"/>
    <n v="591"/>
    <n v="18321"/>
    <n v="30.48"/>
    <n v="3967"/>
    <n v="5584"/>
  </r>
  <r>
    <x v="43"/>
    <x v="2"/>
    <x v="4"/>
    <n v="6241"/>
    <n v="10"/>
    <n v="483"/>
    <n v="14973"/>
    <n v="33.97"/>
    <n v="2049"/>
    <n v="5086"/>
  </r>
  <r>
    <x v="43"/>
    <x v="2"/>
    <x v="5"/>
    <n v="14549"/>
    <n v="9"/>
    <n v="807"/>
    <n v="25017"/>
    <n v="54.89"/>
    <n v="6426"/>
    <n v="13732"/>
  </r>
  <r>
    <x v="43"/>
    <x v="2"/>
    <x v="6"/>
    <n v="9227"/>
    <n v="16"/>
    <n v="1033"/>
    <n v="32023"/>
    <n v="25.42"/>
    <n v="5329"/>
    <n v="8141"/>
  </r>
  <r>
    <x v="43"/>
    <x v="2"/>
    <x v="7"/>
    <m/>
    <n v="1"/>
    <n v="20"/>
    <n v="620"/>
    <m/>
    <m/>
    <m/>
  </r>
  <r>
    <x v="43"/>
    <x v="2"/>
    <x v="8"/>
    <n v="859"/>
    <n v="4"/>
    <n v="133"/>
    <n v="4123"/>
    <n v="17.73"/>
    <n v="328"/>
    <n v="731"/>
  </r>
  <r>
    <x v="43"/>
    <x v="2"/>
    <x v="9"/>
    <n v="2528"/>
    <n v="9"/>
    <n v="305"/>
    <n v="9455"/>
    <n v="23.04"/>
    <n v="1380"/>
    <n v="2178"/>
  </r>
  <r>
    <x v="43"/>
    <x v="2"/>
    <x v="10"/>
    <n v="4200"/>
    <n v="11"/>
    <n v="518"/>
    <n v="16058"/>
    <n v="25.38"/>
    <n v="1792"/>
    <n v="4076"/>
  </r>
  <r>
    <x v="43"/>
    <x v="2"/>
    <x v="11"/>
    <n v="12255"/>
    <n v="12"/>
    <n v="823"/>
    <n v="25513"/>
    <n v="45.38"/>
    <n v="4998"/>
    <n v="11578"/>
  </r>
  <r>
    <x v="43"/>
    <x v="2"/>
    <x v="12"/>
    <m/>
    <n v="5"/>
    <n v="163"/>
    <n v="5053"/>
    <m/>
    <m/>
    <m/>
  </r>
  <r>
    <x v="43"/>
    <x v="2"/>
    <x v="13"/>
    <m/>
    <n v="2"/>
    <n v="50"/>
    <n v="1550"/>
    <m/>
    <m/>
    <m/>
  </r>
  <r>
    <x v="43"/>
    <x v="2"/>
    <x v="14"/>
    <m/>
    <n v="3"/>
    <n v="70"/>
    <n v="2170"/>
    <m/>
    <m/>
    <m/>
  </r>
  <r>
    <x v="43"/>
    <x v="2"/>
    <x v="15"/>
    <m/>
    <n v="4"/>
    <n v="213"/>
    <n v="6603"/>
    <m/>
    <m/>
    <m/>
  </r>
  <r>
    <x v="43"/>
    <x v="2"/>
    <x v="16"/>
    <m/>
    <n v="11"/>
    <n v="1458"/>
    <n v="45198"/>
    <m/>
    <m/>
    <m/>
  </r>
  <r>
    <x v="43"/>
    <x v="2"/>
    <x v="17"/>
    <n v="25580"/>
    <n v="11"/>
    <n v="1458"/>
    <n v="45198"/>
    <n v="50.41"/>
    <n v="12782"/>
    <n v="22784"/>
  </r>
  <r>
    <x v="43"/>
    <x v="2"/>
    <x v="18"/>
    <n v="6488"/>
    <n v="15"/>
    <n v="605"/>
    <n v="18755"/>
    <n v="32.46"/>
    <n v="3049"/>
    <n v="6088"/>
  </r>
  <r>
    <x v="43"/>
    <x v="2"/>
    <x v="19"/>
    <n v="8775"/>
    <n v="19"/>
    <n v="821"/>
    <n v="25451"/>
    <n v="31.7"/>
    <n v="4919"/>
    <n v="8068"/>
  </r>
  <r>
    <x v="43"/>
    <x v="2"/>
    <x v="20"/>
    <n v="39466"/>
    <n v="43"/>
    <n v="2740"/>
    <n v="84940"/>
    <n v="38.9"/>
    <n v="17093"/>
    <n v="33045"/>
  </r>
  <r>
    <x v="43"/>
    <x v="2"/>
    <x v="21"/>
    <m/>
    <n v="4"/>
    <n v="171"/>
    <n v="5301"/>
    <m/>
    <m/>
    <m/>
  </r>
  <r>
    <x v="43"/>
    <x v="2"/>
    <x v="22"/>
    <n v="2523"/>
    <n v="4"/>
    <n v="243"/>
    <n v="7533"/>
    <n v="30.89"/>
    <n v="2022"/>
    <n v="2327"/>
  </r>
  <r>
    <x v="43"/>
    <x v="2"/>
    <x v="23"/>
    <m/>
    <n v="3"/>
    <n v="47"/>
    <n v="1457"/>
    <m/>
    <m/>
    <m/>
  </r>
  <r>
    <x v="43"/>
    <x v="2"/>
    <x v="24"/>
    <n v="44060"/>
    <n v="54"/>
    <n v="3201"/>
    <n v="99231"/>
    <n v="37.39"/>
    <n v="20340"/>
    <n v="37105"/>
  </r>
  <r>
    <x v="43"/>
    <x v="2"/>
    <x v="25"/>
    <n v="10116"/>
    <n v="20"/>
    <n v="1011"/>
    <n v="31341"/>
    <n v="26.54"/>
    <n v="7238"/>
    <n v="8319"/>
  </r>
  <r>
    <x v="43"/>
    <x v="2"/>
    <x v="26"/>
    <n v="9208"/>
    <n v="9"/>
    <n v="433"/>
    <n v="13423"/>
    <n v="59.65"/>
    <n v="3188"/>
    <n v="8007"/>
  </r>
  <r>
    <x v="43"/>
    <x v="2"/>
    <x v="27"/>
    <m/>
    <n v="19"/>
    <n v="1471"/>
    <n v="45601"/>
    <m/>
    <n v="12726"/>
    <m/>
  </r>
  <r>
    <x v="43"/>
    <x v="2"/>
    <x v="28"/>
    <m/>
    <n v="2"/>
    <n v="29"/>
    <n v="899"/>
    <m/>
    <m/>
    <m/>
  </r>
  <r>
    <x v="43"/>
    <x v="2"/>
    <x v="29"/>
    <m/>
    <n v="4"/>
    <n v="434"/>
    <n v="13454"/>
    <m/>
    <m/>
    <m/>
  </r>
  <r>
    <x v="43"/>
    <x v="2"/>
    <x v="30"/>
    <m/>
    <n v="8"/>
    <n v="319"/>
    <n v="9889"/>
    <n v="56.7"/>
    <n v="3068"/>
    <n v="5607"/>
  </r>
  <r>
    <x v="43"/>
    <x v="2"/>
    <x v="31"/>
    <m/>
    <n v="1"/>
    <n v="19"/>
    <n v="589"/>
    <m/>
    <m/>
    <m/>
  </r>
  <r>
    <x v="43"/>
    <x v="2"/>
    <x v="32"/>
    <m/>
    <n v="2"/>
    <n v="281"/>
    <n v="8711"/>
    <m/>
    <m/>
    <m/>
  </r>
  <r>
    <x v="43"/>
    <x v="2"/>
    <x v="33"/>
    <n v="2391"/>
    <n v="5"/>
    <n v="264"/>
    <n v="8184"/>
    <n v="25.28"/>
    <n v="1696"/>
    <n v="2069"/>
  </r>
  <r>
    <x v="43"/>
    <x v="2"/>
    <x v="34"/>
    <n v="258406"/>
    <n v="345"/>
    <n v="20448"/>
    <n v="633888"/>
    <n v="36.65"/>
    <n v="122190"/>
    <n v="232314"/>
  </r>
  <r>
    <x v="43"/>
    <x v="3"/>
    <x v="0"/>
    <n v="13480"/>
    <n v="47"/>
    <n v="5872"/>
    <n v="182032"/>
    <n v="3.79"/>
    <n v="8309"/>
    <n v="6891"/>
  </r>
  <r>
    <x v="43"/>
    <x v="3"/>
    <x v="1"/>
    <n v="16577"/>
    <n v="25"/>
    <n v="3347"/>
    <n v="103757"/>
    <n v="9.59"/>
    <n v="9067"/>
    <n v="9949"/>
  </r>
  <r>
    <x v="43"/>
    <x v="3"/>
    <x v="2"/>
    <n v="5653"/>
    <n v="19"/>
    <n v="2293"/>
    <n v="71083"/>
    <n v="4.03"/>
    <n v="3123"/>
    <n v="2865"/>
  </r>
  <r>
    <x v="43"/>
    <x v="3"/>
    <x v="3"/>
    <n v="7439"/>
    <n v="20"/>
    <n v="1808"/>
    <n v="56048"/>
    <n v="7.39"/>
    <n v="3967"/>
    <n v="4142"/>
  </r>
  <r>
    <x v="43"/>
    <x v="3"/>
    <x v="4"/>
    <n v="11894"/>
    <n v="19"/>
    <n v="2788"/>
    <n v="86428"/>
    <n v="6.45"/>
    <n v="4399"/>
    <n v="5577"/>
  </r>
  <r>
    <x v="43"/>
    <x v="3"/>
    <x v="5"/>
    <n v="13078"/>
    <n v="13"/>
    <n v="1587"/>
    <n v="49197"/>
    <n v="13.12"/>
    <n v="7182"/>
    <n v="6457"/>
  </r>
  <r>
    <x v="43"/>
    <x v="3"/>
    <x v="6"/>
    <n v="11901"/>
    <n v="11"/>
    <n v="1581"/>
    <n v="49011"/>
    <n v="13.05"/>
    <n v="6598"/>
    <n v="6396"/>
  </r>
  <r>
    <x v="43"/>
    <x v="3"/>
    <x v="7"/>
    <m/>
    <n v="5"/>
    <n v="848"/>
    <n v="26288"/>
    <m/>
    <n v="1008"/>
    <m/>
  </r>
  <r>
    <x v="43"/>
    <x v="3"/>
    <x v="8"/>
    <n v="2156"/>
    <n v="11"/>
    <n v="1414"/>
    <n v="43834"/>
    <n v="2.13"/>
    <n v="901"/>
    <n v="935"/>
  </r>
  <r>
    <x v="43"/>
    <x v="3"/>
    <x v="9"/>
    <n v="6374"/>
    <n v="11"/>
    <n v="1116"/>
    <n v="34596"/>
    <n v="11.41"/>
    <n v="2672"/>
    <n v="3946"/>
  </r>
  <r>
    <x v="43"/>
    <x v="3"/>
    <x v="10"/>
    <n v="9800"/>
    <n v="18"/>
    <n v="2096"/>
    <n v="64976"/>
    <n v="6.65"/>
    <n v="4559"/>
    <n v="4322"/>
  </r>
  <r>
    <x v="43"/>
    <x v="3"/>
    <x v="11"/>
    <n v="5502"/>
    <n v="6"/>
    <n v="510"/>
    <n v="15810"/>
    <m/>
    <n v="2930"/>
    <m/>
  </r>
  <r>
    <x v="43"/>
    <x v="3"/>
    <x v="12"/>
    <m/>
    <n v="7"/>
    <n v="654"/>
    <n v="20274"/>
    <m/>
    <m/>
    <m/>
  </r>
  <r>
    <x v="43"/>
    <x v="3"/>
    <x v="13"/>
    <m/>
    <n v="2"/>
    <n v="255"/>
    <n v="7905"/>
    <m/>
    <m/>
    <m/>
  </r>
  <r>
    <x v="43"/>
    <x v="3"/>
    <x v="14"/>
    <n v="919"/>
    <n v="8"/>
    <n v="761"/>
    <n v="23591"/>
    <m/>
    <n v="442"/>
    <m/>
  </r>
  <r>
    <x v="43"/>
    <x v="3"/>
    <x v="15"/>
    <n v="1174"/>
    <n v="9"/>
    <n v="1146"/>
    <n v="35526"/>
    <n v="1.99"/>
    <n v="700"/>
    <n v="706"/>
  </r>
  <r>
    <x v="43"/>
    <x v="3"/>
    <x v="16"/>
    <m/>
    <n v="3"/>
    <n v="436"/>
    <n v="13516"/>
    <m/>
    <m/>
    <m/>
  </r>
  <r>
    <x v="43"/>
    <x v="3"/>
    <x v="17"/>
    <s v="-"/>
    <s v="-"/>
    <s v="-"/>
    <s v="-"/>
    <s v="-"/>
    <s v="-"/>
    <s v="-"/>
  </r>
  <r>
    <x v="43"/>
    <x v="3"/>
    <x v="18"/>
    <n v="6941"/>
    <n v="15"/>
    <n v="1242"/>
    <n v="38502"/>
    <n v="9.32"/>
    <n v="4585"/>
    <n v="3589"/>
  </r>
  <r>
    <x v="43"/>
    <x v="3"/>
    <x v="19"/>
    <n v="10168"/>
    <n v="16"/>
    <n v="3457"/>
    <n v="107167"/>
    <n v="4.62"/>
    <n v="4902"/>
    <n v="4948"/>
  </r>
  <r>
    <x v="43"/>
    <x v="3"/>
    <x v="20"/>
    <n v="23415"/>
    <n v="35"/>
    <n v="4502"/>
    <n v="139562"/>
    <n v="6.55"/>
    <n v="11718"/>
    <n v="9146"/>
  </r>
  <r>
    <x v="43"/>
    <x v="3"/>
    <x v="21"/>
    <n v="3804"/>
    <n v="7"/>
    <n v="569"/>
    <n v="17639"/>
    <n v="8.1"/>
    <n v="2704"/>
    <n v="1428"/>
  </r>
  <r>
    <x v="43"/>
    <x v="3"/>
    <x v="22"/>
    <m/>
    <n v="3"/>
    <n v="374"/>
    <n v="11594"/>
    <m/>
    <m/>
    <m/>
  </r>
  <r>
    <x v="43"/>
    <x v="3"/>
    <x v="23"/>
    <n v="2816"/>
    <n v="6"/>
    <n v="750"/>
    <n v="23250"/>
    <n v="6.47"/>
    <n v="1634"/>
    <n v="1504"/>
  </r>
  <r>
    <x v="43"/>
    <x v="3"/>
    <x v="24"/>
    <n v="31432"/>
    <n v="51"/>
    <n v="6195"/>
    <n v="192045"/>
    <n v="6.61"/>
    <n v="17333"/>
    <n v="12700"/>
  </r>
  <r>
    <x v="43"/>
    <x v="3"/>
    <x v="25"/>
    <n v="9361"/>
    <n v="13"/>
    <n v="1106"/>
    <n v="34286"/>
    <n v="10.86"/>
    <n v="6152"/>
    <n v="3725"/>
  </r>
  <r>
    <x v="43"/>
    <x v="3"/>
    <x v="26"/>
    <m/>
    <n v="5"/>
    <n v="1208"/>
    <n v="37448"/>
    <m/>
    <m/>
    <m/>
  </r>
  <r>
    <x v="43"/>
    <x v="3"/>
    <x v="27"/>
    <m/>
    <n v="8"/>
    <n v="1390"/>
    <n v="43090"/>
    <m/>
    <n v="5919"/>
    <m/>
  </r>
  <r>
    <x v="43"/>
    <x v="3"/>
    <x v="28"/>
    <m/>
    <n v="7"/>
    <n v="817"/>
    <n v="25327"/>
    <m/>
    <m/>
    <m/>
  </r>
  <r>
    <x v="43"/>
    <x v="3"/>
    <x v="29"/>
    <m/>
    <n v="7"/>
    <n v="1742"/>
    <n v="54002"/>
    <m/>
    <m/>
    <m/>
  </r>
  <r>
    <x v="43"/>
    <x v="3"/>
    <x v="30"/>
    <m/>
    <n v="7"/>
    <n v="609"/>
    <n v="18879"/>
    <n v="9.94"/>
    <n v="2529"/>
    <n v="1877"/>
  </r>
  <r>
    <x v="43"/>
    <x v="3"/>
    <x v="31"/>
    <m/>
    <n v="4"/>
    <n v="228"/>
    <n v="7068"/>
    <m/>
    <m/>
    <m/>
  </r>
  <r>
    <x v="43"/>
    <x v="3"/>
    <x v="32"/>
    <m/>
    <n v="3"/>
    <n v="510"/>
    <n v="15810"/>
    <m/>
    <m/>
    <m/>
  </r>
  <r>
    <x v="43"/>
    <x v="3"/>
    <x v="33"/>
    <n v="2837"/>
    <n v="9"/>
    <n v="809"/>
    <n v="25079"/>
    <n v="5.14"/>
    <n v="1295"/>
    <n v="1290"/>
  </r>
  <r>
    <x v="43"/>
    <x v="3"/>
    <x v="34"/>
    <n v="217740"/>
    <n v="379"/>
    <n v="47825"/>
    <n v="1482575"/>
    <n v="7.09"/>
    <n v="112308"/>
    <n v="105168"/>
  </r>
  <r>
    <x v="43"/>
    <x v="4"/>
    <x v="0"/>
    <n v="71074"/>
    <n v="235"/>
    <n v="9768"/>
    <n v="302808"/>
    <n v="14.42"/>
    <n v="39940"/>
    <n v="43666"/>
  </r>
  <r>
    <x v="43"/>
    <x v="4"/>
    <x v="1"/>
    <n v="371663"/>
    <n v="284"/>
    <n v="17448"/>
    <n v="540888"/>
    <n v="46.47"/>
    <n v="187321"/>
    <n v="251356"/>
  </r>
  <r>
    <x v="43"/>
    <x v="4"/>
    <x v="2"/>
    <n v="18629"/>
    <n v="93"/>
    <n v="3444"/>
    <n v="106764"/>
    <n v="9.77"/>
    <n v="10935"/>
    <n v="10435"/>
  </r>
  <r>
    <x v="43"/>
    <x v="4"/>
    <x v="3"/>
    <n v="68137"/>
    <n v="144"/>
    <n v="4605"/>
    <n v="142755"/>
    <n v="28.72"/>
    <n v="40021"/>
    <n v="41002"/>
  </r>
  <r>
    <x v="43"/>
    <x v="4"/>
    <x v="4"/>
    <n v="48623"/>
    <n v="96"/>
    <n v="4496"/>
    <n v="139376"/>
    <n v="19.71"/>
    <n v="22555"/>
    <n v="27472"/>
  </r>
  <r>
    <x v="43"/>
    <x v="4"/>
    <x v="5"/>
    <n v="123366"/>
    <n v="119"/>
    <n v="5419"/>
    <n v="167989"/>
    <n v="41.6"/>
    <n v="67586"/>
    <n v="69879"/>
  </r>
  <r>
    <x v="43"/>
    <x v="4"/>
    <x v="6"/>
    <n v="70826"/>
    <n v="108"/>
    <n v="4257"/>
    <n v="131967"/>
    <n v="29.54"/>
    <n v="43552"/>
    <n v="38983"/>
  </r>
  <r>
    <x v="43"/>
    <x v="4"/>
    <x v="7"/>
    <n v="11213"/>
    <n v="30"/>
    <n v="1216"/>
    <n v="37696"/>
    <n v="18.36"/>
    <n v="4850"/>
    <n v="6921"/>
  </r>
  <r>
    <x v="43"/>
    <x v="4"/>
    <x v="8"/>
    <n v="12645"/>
    <n v="52"/>
    <n v="2097"/>
    <n v="65007"/>
    <n v="12.02"/>
    <n v="7172"/>
    <n v="7815"/>
  </r>
  <r>
    <x v="43"/>
    <x v="4"/>
    <x v="9"/>
    <n v="29755"/>
    <n v="82"/>
    <n v="2541"/>
    <n v="78771"/>
    <n v="26.08"/>
    <n v="16220"/>
    <n v="20541"/>
  </r>
  <r>
    <x v="43"/>
    <x v="4"/>
    <x v="10"/>
    <n v="54676"/>
    <n v="117"/>
    <n v="4326"/>
    <n v="134106"/>
    <n v="23.94"/>
    <n v="27639"/>
    <n v="32107"/>
  </r>
  <r>
    <x v="43"/>
    <x v="4"/>
    <x v="11"/>
    <n v="48290"/>
    <n v="46"/>
    <n v="2097"/>
    <n v="65007"/>
    <n v="41.1"/>
    <n v="22900"/>
    <n v="26720"/>
  </r>
  <r>
    <x v="43"/>
    <x v="4"/>
    <x v="12"/>
    <n v="41571"/>
    <n v="95"/>
    <n v="2354"/>
    <n v="72974"/>
    <n v="35.159999999999997"/>
    <n v="23904"/>
    <n v="25661"/>
  </r>
  <r>
    <x v="43"/>
    <x v="4"/>
    <x v="13"/>
    <n v="12799"/>
    <n v="33"/>
    <n v="844"/>
    <n v="26164"/>
    <n v="26.9"/>
    <n v="6708"/>
    <n v="7039"/>
  </r>
  <r>
    <x v="43"/>
    <x v="4"/>
    <x v="14"/>
    <n v="8818"/>
    <n v="39"/>
    <n v="1226"/>
    <n v="38006"/>
    <n v="12.94"/>
    <n v="4633"/>
    <n v="4919"/>
  </r>
  <r>
    <x v="43"/>
    <x v="4"/>
    <x v="15"/>
    <n v="7860"/>
    <n v="45"/>
    <n v="1657"/>
    <n v="51367"/>
    <n v="8.94"/>
    <n v="5054"/>
    <n v="4591"/>
  </r>
  <r>
    <x v="43"/>
    <x v="4"/>
    <x v="16"/>
    <n v="131454"/>
    <n v="93"/>
    <n v="5628"/>
    <n v="174468"/>
    <n v="52.36"/>
    <n v="68733"/>
    <n v="91350"/>
  </r>
  <r>
    <x v="43"/>
    <x v="4"/>
    <x v="17"/>
    <n v="112337"/>
    <n v="63"/>
    <n v="4658"/>
    <n v="144398"/>
    <n v="55.79"/>
    <n v="58963"/>
    <n v="80565"/>
  </r>
  <r>
    <x v="43"/>
    <x v="4"/>
    <x v="18"/>
    <n v="31402"/>
    <n v="90"/>
    <n v="2774"/>
    <n v="85994"/>
    <n v="22.98"/>
    <n v="18868"/>
    <n v="19760"/>
  </r>
  <r>
    <x v="43"/>
    <x v="4"/>
    <x v="19"/>
    <n v="46182"/>
    <n v="136"/>
    <n v="5681"/>
    <n v="176111"/>
    <n v="16.78"/>
    <n v="23855"/>
    <n v="29548"/>
  </r>
  <r>
    <x v="43"/>
    <x v="4"/>
    <x v="20"/>
    <n v="239573"/>
    <n v="309"/>
    <n v="13521"/>
    <n v="419151"/>
    <n v="34.090000000000003"/>
    <n v="124640"/>
    <n v="142869"/>
  </r>
  <r>
    <x v="43"/>
    <x v="4"/>
    <x v="21"/>
    <n v="16665"/>
    <n v="39"/>
    <n v="1161"/>
    <n v="35991"/>
    <n v="22.51"/>
    <n v="11143"/>
    <n v="8103"/>
  </r>
  <r>
    <x v="43"/>
    <x v="4"/>
    <x v="22"/>
    <n v="14291"/>
    <n v="25"/>
    <n v="1178"/>
    <n v="36518"/>
    <n v="22.07"/>
    <n v="11350"/>
    <n v="8059"/>
  </r>
  <r>
    <x v="43"/>
    <x v="4"/>
    <x v="23"/>
    <n v="17785"/>
    <n v="45"/>
    <n v="1239"/>
    <n v="38409"/>
    <n v="26.41"/>
    <n v="8979"/>
    <n v="10142"/>
  </r>
  <r>
    <x v="43"/>
    <x v="4"/>
    <x v="24"/>
    <n v="288315"/>
    <n v="418"/>
    <n v="17099"/>
    <n v="530069"/>
    <n v="31.92"/>
    <n v="156112"/>
    <n v="169174"/>
  </r>
  <r>
    <x v="43"/>
    <x v="4"/>
    <x v="25"/>
    <n v="50521"/>
    <n v="142"/>
    <n v="4317"/>
    <n v="133827"/>
    <n v="21.68"/>
    <n v="34137"/>
    <n v="29020"/>
  </r>
  <r>
    <x v="43"/>
    <x v="4"/>
    <x v="26"/>
    <n v="47458"/>
    <n v="41"/>
    <n v="2113"/>
    <n v="65503"/>
    <n v="38.25"/>
    <n v="18248"/>
    <n v="25058"/>
  </r>
  <r>
    <x v="43"/>
    <x v="4"/>
    <x v="27"/>
    <n v="205731"/>
    <n v="93"/>
    <n v="6044"/>
    <n v="187364"/>
    <n v="59.74"/>
    <n v="67479"/>
    <n v="111936"/>
  </r>
  <r>
    <x v="43"/>
    <x v="4"/>
    <x v="28"/>
    <n v="12626"/>
    <n v="37"/>
    <n v="1465"/>
    <n v="45415"/>
    <n v="14.73"/>
    <n v="8686"/>
    <n v="6690"/>
  </r>
  <r>
    <x v="43"/>
    <x v="4"/>
    <x v="29"/>
    <n v="10435"/>
    <n v="45"/>
    <n v="2565"/>
    <n v="79515"/>
    <n v="7.85"/>
    <n v="5485"/>
    <n v="6241"/>
  </r>
  <r>
    <x v="43"/>
    <x v="4"/>
    <x v="30"/>
    <n v="50760"/>
    <n v="75"/>
    <n v="2325"/>
    <n v="72075"/>
    <n v="43.31"/>
    <n v="29019"/>
    <n v="31216"/>
  </r>
  <r>
    <x v="43"/>
    <x v="4"/>
    <x v="31"/>
    <n v="2218"/>
    <n v="24"/>
    <n v="409"/>
    <n v="12679"/>
    <n v="11.29"/>
    <n v="1364"/>
    <n v="1432"/>
  </r>
  <r>
    <x v="43"/>
    <x v="4"/>
    <x v="32"/>
    <n v="11994"/>
    <n v="30"/>
    <n v="1603"/>
    <n v="49693"/>
    <n v="14.41"/>
    <n v="7256"/>
    <n v="7159"/>
  </r>
  <r>
    <x v="43"/>
    <x v="4"/>
    <x v="33"/>
    <n v="25001"/>
    <n v="75"/>
    <n v="2029"/>
    <n v="62899"/>
    <n v="25.73"/>
    <n v="14083"/>
    <n v="16187"/>
  </r>
  <r>
    <x v="43"/>
    <x v="4"/>
    <x v="34"/>
    <n v="1914040"/>
    <n v="2917"/>
    <n v="121847"/>
    <n v="3777257"/>
    <n v="30.81"/>
    <n v="984317"/>
    <n v="1163877"/>
  </r>
  <r>
    <x v="44"/>
    <x v="0"/>
    <x v="0"/>
    <n v="16468"/>
    <n v="30"/>
    <n v="933"/>
    <n v="27990"/>
    <n v="37.409999999999997"/>
    <n v="9334"/>
    <n v="10470"/>
  </r>
  <r>
    <x v="44"/>
    <x v="0"/>
    <x v="1"/>
    <n v="213572"/>
    <n v="60"/>
    <n v="7604"/>
    <n v="228120"/>
    <n v="63.74"/>
    <n v="110982"/>
    <n v="145409"/>
  </r>
  <r>
    <x v="44"/>
    <x v="0"/>
    <x v="2"/>
    <n v="2017"/>
    <n v="7"/>
    <n v="154"/>
    <n v="4620"/>
    <n v="23.57"/>
    <n v="1224"/>
    <n v="1089"/>
  </r>
  <r>
    <x v="44"/>
    <x v="0"/>
    <x v="3"/>
    <n v="15360"/>
    <n v="25"/>
    <n v="847"/>
    <n v="25410"/>
    <n v="36.82"/>
    <n v="9934"/>
    <n v="9356"/>
  </r>
  <r>
    <x v="44"/>
    <x v="0"/>
    <x v="4"/>
    <n v="6672"/>
    <n v="9"/>
    <n v="309"/>
    <n v="9270"/>
    <n v="39.909999999999997"/>
    <n v="3181"/>
    <n v="3700"/>
  </r>
  <r>
    <x v="44"/>
    <x v="0"/>
    <x v="5"/>
    <n v="59846"/>
    <n v="19"/>
    <n v="1709"/>
    <n v="51270"/>
    <n v="62.23"/>
    <n v="33074"/>
    <n v="31907"/>
  </r>
  <r>
    <x v="44"/>
    <x v="0"/>
    <x v="6"/>
    <n v="13356"/>
    <n v="11"/>
    <n v="503"/>
    <n v="15090"/>
    <n v="46.47"/>
    <n v="8085"/>
    <n v="7012"/>
  </r>
  <r>
    <x v="44"/>
    <x v="0"/>
    <x v="7"/>
    <m/>
    <n v="4"/>
    <n v="74"/>
    <n v="2220"/>
    <m/>
    <m/>
    <m/>
  </r>
  <r>
    <x v="44"/>
    <x v="0"/>
    <x v="8"/>
    <n v="958"/>
    <n v="8"/>
    <n v="150"/>
    <n v="4500"/>
    <n v="15.44"/>
    <m/>
    <n v="695"/>
  </r>
  <r>
    <x v="44"/>
    <x v="0"/>
    <x v="9"/>
    <n v="5748"/>
    <n v="19"/>
    <n v="394"/>
    <n v="11820"/>
    <n v="36.659999999999997"/>
    <n v="3386"/>
    <n v="4333"/>
  </r>
  <r>
    <x v="44"/>
    <x v="0"/>
    <x v="10"/>
    <n v="6450"/>
    <n v="14"/>
    <n v="397"/>
    <n v="11910"/>
    <n v="35.67"/>
    <n v="3783"/>
    <n v="4248"/>
  </r>
  <r>
    <x v="44"/>
    <x v="0"/>
    <x v="11"/>
    <n v="15779"/>
    <n v="9"/>
    <n v="335"/>
    <n v="10050"/>
    <n v="61.35"/>
    <n v="7434"/>
    <n v="6166"/>
  </r>
  <r>
    <x v="44"/>
    <x v="0"/>
    <x v="12"/>
    <n v="10596"/>
    <n v="20"/>
    <n v="551"/>
    <n v="16530"/>
    <n v="41.85"/>
    <n v="5741"/>
    <n v="6917"/>
  </r>
  <r>
    <x v="44"/>
    <x v="0"/>
    <x v="13"/>
    <m/>
    <n v="4"/>
    <n v="77"/>
    <n v="2310"/>
    <m/>
    <m/>
    <m/>
  </r>
  <r>
    <x v="44"/>
    <x v="0"/>
    <x v="14"/>
    <m/>
    <n v="10"/>
    <n v="190"/>
    <n v="5700"/>
    <m/>
    <m/>
    <m/>
  </r>
  <r>
    <x v="44"/>
    <x v="0"/>
    <x v="15"/>
    <m/>
    <n v="4"/>
    <n v="31"/>
    <n v="930"/>
    <m/>
    <m/>
    <m/>
  </r>
  <r>
    <x v="44"/>
    <x v="0"/>
    <x v="16"/>
    <n v="72396"/>
    <n v="25"/>
    <n v="2569"/>
    <n v="77070"/>
    <n v="66.86"/>
    <n v="38818"/>
    <n v="51531"/>
  </r>
  <r>
    <x v="44"/>
    <x v="0"/>
    <x v="17"/>
    <n v="69760"/>
    <n v="22"/>
    <n v="2468"/>
    <n v="74040"/>
    <n v="66.66"/>
    <n v="37501"/>
    <n v="49352"/>
  </r>
  <r>
    <x v="44"/>
    <x v="0"/>
    <x v="18"/>
    <n v="4769"/>
    <n v="13"/>
    <n v="298"/>
    <n v="8940"/>
    <n v="34.11"/>
    <n v="2750"/>
    <n v="3049"/>
  </r>
  <r>
    <x v="44"/>
    <x v="0"/>
    <x v="19"/>
    <n v="6481"/>
    <n v="18"/>
    <n v="357"/>
    <n v="10710"/>
    <n v="39.79"/>
    <n v="3366"/>
    <n v="4261"/>
  </r>
  <r>
    <x v="44"/>
    <x v="0"/>
    <x v="20"/>
    <n v="127271"/>
    <n v="68"/>
    <n v="3956"/>
    <n v="118680"/>
    <n v="61.91"/>
    <n v="75566"/>
    <n v="73479"/>
  </r>
  <r>
    <x v="44"/>
    <x v="0"/>
    <x v="21"/>
    <m/>
    <n v="7"/>
    <n v="119"/>
    <n v="3570"/>
    <m/>
    <m/>
    <m/>
  </r>
  <r>
    <x v="44"/>
    <x v="0"/>
    <x v="22"/>
    <m/>
    <n v="2"/>
    <n v="231"/>
    <n v="6930"/>
    <m/>
    <m/>
    <m/>
  </r>
  <r>
    <x v="44"/>
    <x v="0"/>
    <x v="23"/>
    <m/>
    <n v="11"/>
    <n v="150"/>
    <n v="4500"/>
    <m/>
    <m/>
    <m/>
  </r>
  <r>
    <x v="44"/>
    <x v="0"/>
    <x v="24"/>
    <n v="134868"/>
    <n v="88"/>
    <n v="4456"/>
    <n v="133680"/>
    <n v="58.17"/>
    <n v="81636"/>
    <n v="77765"/>
  </r>
  <r>
    <x v="44"/>
    <x v="0"/>
    <x v="25"/>
    <n v="21664"/>
    <n v="47"/>
    <n v="1268"/>
    <n v="38040"/>
    <n v="32.950000000000003"/>
    <n v="15180"/>
    <n v="12535"/>
  </r>
  <r>
    <x v="44"/>
    <x v="0"/>
    <x v="26"/>
    <m/>
    <n v="5"/>
    <n v="182"/>
    <n v="5460"/>
    <m/>
    <m/>
    <m/>
  </r>
  <r>
    <x v="44"/>
    <x v="0"/>
    <x v="27"/>
    <n v="92700"/>
    <n v="28"/>
    <n v="2483"/>
    <n v="74490"/>
    <n v="67.39"/>
    <n v="33494"/>
    <n v="50202"/>
  </r>
  <r>
    <x v="44"/>
    <x v="0"/>
    <x v="28"/>
    <n v="6004"/>
    <n v="11"/>
    <n v="429"/>
    <n v="12870"/>
    <n v="26.32"/>
    <n v="3677"/>
    <n v="3387"/>
  </r>
  <r>
    <x v="44"/>
    <x v="0"/>
    <x v="29"/>
    <n v="1954"/>
    <n v="14"/>
    <n v="187"/>
    <n v="5610"/>
    <n v="27.72"/>
    <n v="1220"/>
    <n v="1555"/>
  </r>
  <r>
    <x v="44"/>
    <x v="0"/>
    <x v="30"/>
    <n v="22153"/>
    <n v="19"/>
    <n v="776"/>
    <n v="23280"/>
    <n v="61"/>
    <n v="15395"/>
    <n v="14200"/>
  </r>
  <r>
    <x v="44"/>
    <x v="0"/>
    <x v="31"/>
    <n v="733"/>
    <n v="8"/>
    <n v="79"/>
    <n v="2370"/>
    <n v="22.28"/>
    <n v="428"/>
    <n v="528"/>
  </r>
  <r>
    <x v="44"/>
    <x v="0"/>
    <x v="32"/>
    <n v="6435"/>
    <n v="6"/>
    <n v="531"/>
    <n v="15930"/>
    <n v="22.55"/>
    <n v="4244"/>
    <n v="3592"/>
  </r>
  <r>
    <x v="44"/>
    <x v="0"/>
    <x v="33"/>
    <n v="7188"/>
    <n v="21"/>
    <n v="465"/>
    <n v="13950"/>
    <n v="36.869999999999997"/>
    <n v="4049"/>
    <n v="5144"/>
  </r>
  <r>
    <x v="44"/>
    <x v="0"/>
    <x v="34"/>
    <n v="758630"/>
    <n v="556"/>
    <n v="28338"/>
    <n v="850140"/>
    <n v="54.94"/>
    <n v="407383"/>
    <n v="467072"/>
  </r>
  <r>
    <x v="44"/>
    <x v="1"/>
    <x v="0"/>
    <n v="42516"/>
    <n v="130"/>
    <n v="1703"/>
    <n v="51090"/>
    <n v="40.93"/>
    <n v="23193"/>
    <n v="20910"/>
  </r>
  <r>
    <x v="44"/>
    <x v="1"/>
    <x v="1"/>
    <n v="103626"/>
    <n v="167"/>
    <n v="3284"/>
    <n v="98520"/>
    <n v="55.11"/>
    <n v="50198"/>
    <n v="54292"/>
  </r>
  <r>
    <x v="44"/>
    <x v="1"/>
    <x v="2"/>
    <n v="10115"/>
    <n v="55"/>
    <n v="574"/>
    <n v="17220"/>
    <n v="29.47"/>
    <n v="6278"/>
    <n v="5074"/>
  </r>
  <r>
    <x v="44"/>
    <x v="1"/>
    <x v="3"/>
    <n v="38118"/>
    <n v="84"/>
    <n v="1359"/>
    <n v="40770"/>
    <n v="51.91"/>
    <n v="23521"/>
    <n v="21164"/>
  </r>
  <r>
    <x v="44"/>
    <x v="1"/>
    <x v="4"/>
    <n v="26892"/>
    <n v="59"/>
    <n v="923"/>
    <n v="27690"/>
    <n v="47.46"/>
    <n v="13856"/>
    <n v="13143"/>
  </r>
  <r>
    <x v="44"/>
    <x v="1"/>
    <x v="5"/>
    <n v="49817"/>
    <n v="77"/>
    <n v="1287"/>
    <n v="38610"/>
    <n v="56.42"/>
    <n v="27585"/>
    <n v="21784"/>
  </r>
  <r>
    <x v="44"/>
    <x v="1"/>
    <x v="6"/>
    <n v="44955"/>
    <n v="71"/>
    <n v="1151"/>
    <n v="34530"/>
    <n v="55.71"/>
    <n v="29828"/>
    <n v="19235"/>
  </r>
  <r>
    <x v="44"/>
    <x v="1"/>
    <x v="7"/>
    <n v="8350"/>
    <n v="22"/>
    <n v="295"/>
    <n v="8850"/>
    <n v="55.56"/>
    <n v="4272"/>
    <n v="4917"/>
  </r>
  <r>
    <x v="44"/>
    <x v="1"/>
    <x v="8"/>
    <n v="11485"/>
    <n v="29"/>
    <n v="400"/>
    <n v="12000"/>
    <n v="53.88"/>
    <n v="6908"/>
    <n v="6466"/>
  </r>
  <r>
    <x v="44"/>
    <x v="1"/>
    <x v="9"/>
    <n v="20042"/>
    <n v="43"/>
    <n v="726"/>
    <n v="21780"/>
    <n v="52.74"/>
    <n v="11039"/>
    <n v="11486"/>
  </r>
  <r>
    <x v="44"/>
    <x v="1"/>
    <x v="10"/>
    <n v="40146"/>
    <n v="72"/>
    <n v="1302"/>
    <n v="39060"/>
    <n v="55.18"/>
    <n v="21499"/>
    <n v="21555"/>
  </r>
  <r>
    <x v="44"/>
    <x v="1"/>
    <x v="11"/>
    <n v="16736"/>
    <n v="19"/>
    <n v="429"/>
    <n v="12870"/>
    <n v="44.78"/>
    <n v="7294"/>
    <n v="5763"/>
  </r>
  <r>
    <x v="44"/>
    <x v="1"/>
    <x v="12"/>
    <n v="32107"/>
    <n v="62"/>
    <n v="971"/>
    <n v="29130"/>
    <n v="59.84"/>
    <n v="18115"/>
    <n v="17430"/>
  </r>
  <r>
    <x v="44"/>
    <x v="1"/>
    <x v="13"/>
    <n v="12414"/>
    <n v="26"/>
    <n v="476"/>
    <n v="14280"/>
    <n v="47.67"/>
    <n v="6683"/>
    <n v="6807"/>
  </r>
  <r>
    <x v="44"/>
    <x v="1"/>
    <x v="14"/>
    <n v="5283"/>
    <n v="18"/>
    <n v="205"/>
    <n v="6150"/>
    <n v="44.76"/>
    <n v="3121"/>
    <n v="2753"/>
  </r>
  <r>
    <x v="44"/>
    <x v="1"/>
    <x v="15"/>
    <n v="7341"/>
    <n v="28"/>
    <n v="267"/>
    <n v="8010"/>
    <n v="48.16"/>
    <n v="4844"/>
    <n v="3858"/>
  </r>
  <r>
    <x v="44"/>
    <x v="1"/>
    <x v="16"/>
    <n v="43053"/>
    <n v="54"/>
    <n v="1165"/>
    <n v="34950"/>
    <n v="67.709999999999994"/>
    <n v="21937"/>
    <n v="23663"/>
  </r>
  <r>
    <x v="44"/>
    <x v="1"/>
    <x v="17"/>
    <n v="28110"/>
    <n v="30"/>
    <n v="732"/>
    <n v="21960"/>
    <n v="71.930000000000007"/>
    <n v="13964"/>
    <n v="15795"/>
  </r>
  <r>
    <x v="44"/>
    <x v="1"/>
    <x v="18"/>
    <n v="19756"/>
    <n v="47"/>
    <n v="632"/>
    <n v="18960"/>
    <n v="49.45"/>
    <n v="12305"/>
    <n v="9376"/>
  </r>
  <r>
    <x v="44"/>
    <x v="1"/>
    <x v="19"/>
    <n v="28518"/>
    <n v="84"/>
    <n v="1061"/>
    <n v="31830"/>
    <n v="46.74"/>
    <n v="15851"/>
    <n v="14876"/>
  </r>
  <r>
    <x v="44"/>
    <x v="1"/>
    <x v="20"/>
    <n v="87033"/>
    <n v="164"/>
    <n v="2335"/>
    <n v="70050"/>
    <n v="54.83"/>
    <n v="44511"/>
    <n v="38410"/>
  </r>
  <r>
    <x v="44"/>
    <x v="1"/>
    <x v="21"/>
    <n v="11210"/>
    <n v="21"/>
    <n v="302"/>
    <n v="9060"/>
    <n v="51.52"/>
    <n v="7175"/>
    <n v="4668"/>
  </r>
  <r>
    <x v="44"/>
    <x v="1"/>
    <x v="22"/>
    <n v="9165"/>
    <n v="17"/>
    <n v="409"/>
    <n v="12270"/>
    <n v="35.17"/>
    <n v="7659"/>
    <n v="4315"/>
  </r>
  <r>
    <x v="44"/>
    <x v="1"/>
    <x v="23"/>
    <n v="11026"/>
    <n v="25"/>
    <n v="292"/>
    <n v="8760"/>
    <n v="71.930000000000007"/>
    <n v="6422"/>
    <n v="6301"/>
  </r>
  <r>
    <x v="44"/>
    <x v="1"/>
    <x v="24"/>
    <n v="118433"/>
    <n v="227"/>
    <n v="3338"/>
    <n v="100140"/>
    <n v="53.62"/>
    <n v="65767"/>
    <n v="53694"/>
  </r>
  <r>
    <x v="44"/>
    <x v="1"/>
    <x v="25"/>
    <n v="27249"/>
    <n v="65"/>
    <n v="957"/>
    <n v="28710"/>
    <n v="42.79"/>
    <n v="18507"/>
    <n v="12284"/>
  </r>
  <r>
    <x v="44"/>
    <x v="1"/>
    <x v="26"/>
    <n v="15659"/>
    <n v="22"/>
    <n v="290"/>
    <n v="8700"/>
    <n v="70.03"/>
    <n v="6244"/>
    <n v="6093"/>
  </r>
  <r>
    <x v="44"/>
    <x v="1"/>
    <x v="27"/>
    <n v="45066"/>
    <n v="41"/>
    <n v="719"/>
    <n v="21570"/>
    <n v="73.81"/>
    <n v="15359"/>
    <n v="15920"/>
  </r>
  <r>
    <x v="44"/>
    <x v="1"/>
    <x v="28"/>
    <n v="5927"/>
    <n v="17"/>
    <n v="190"/>
    <n v="5700"/>
    <n v="50.93"/>
    <n v="4324"/>
    <n v="2903"/>
  </r>
  <r>
    <x v="44"/>
    <x v="1"/>
    <x v="29"/>
    <n v="4806"/>
    <n v="20"/>
    <n v="202"/>
    <n v="6060"/>
    <n v="47.49"/>
    <n v="2631"/>
    <n v="2878"/>
  </r>
  <r>
    <x v="44"/>
    <x v="1"/>
    <x v="30"/>
    <n v="25967"/>
    <n v="41"/>
    <n v="623"/>
    <n v="18690"/>
    <n v="68.92"/>
    <n v="13909"/>
    <n v="12881"/>
  </r>
  <r>
    <x v="44"/>
    <x v="1"/>
    <x v="31"/>
    <n v="1343"/>
    <n v="11"/>
    <n v="83"/>
    <n v="2490"/>
    <n v="30.4"/>
    <n v="765"/>
    <n v="757"/>
  </r>
  <r>
    <x v="44"/>
    <x v="1"/>
    <x v="32"/>
    <n v="6243"/>
    <n v="20"/>
    <n v="336"/>
    <n v="10080"/>
    <n v="27.72"/>
    <n v="3994"/>
    <n v="2794"/>
  </r>
  <r>
    <x v="44"/>
    <x v="1"/>
    <x v="33"/>
    <n v="13026"/>
    <n v="41"/>
    <n v="495"/>
    <n v="14850"/>
    <n v="51.35"/>
    <n v="7795"/>
    <n v="7626"/>
  </r>
  <r>
    <x v="44"/>
    <x v="1"/>
    <x v="34"/>
    <n v="824991"/>
    <n v="1652"/>
    <n v="25443"/>
    <n v="763290"/>
    <n v="52.72"/>
    <n v="447620"/>
    <n v="402381"/>
  </r>
  <r>
    <x v="44"/>
    <x v="2"/>
    <x v="0"/>
    <n v="12765"/>
    <n v="32"/>
    <n v="1279"/>
    <n v="38370"/>
    <n v="27.62"/>
    <n v="5530"/>
    <n v="10599"/>
  </r>
  <r>
    <x v="44"/>
    <x v="2"/>
    <x v="1"/>
    <n v="40760"/>
    <n v="32"/>
    <n v="3192"/>
    <n v="95760"/>
    <n v="40.04"/>
    <n v="18706"/>
    <n v="38339"/>
  </r>
  <r>
    <x v="44"/>
    <x v="2"/>
    <x v="2"/>
    <n v="3368"/>
    <n v="14"/>
    <n v="460"/>
    <n v="13800"/>
    <n v="20.49"/>
    <n v="2027"/>
    <n v="2827"/>
  </r>
  <r>
    <x v="44"/>
    <x v="2"/>
    <x v="3"/>
    <n v="6716"/>
    <n v="16"/>
    <n v="611"/>
    <n v="18330"/>
    <n v="34.33"/>
    <n v="4294"/>
    <n v="6292"/>
  </r>
  <r>
    <x v="44"/>
    <x v="2"/>
    <x v="4"/>
    <n v="6765"/>
    <n v="10"/>
    <n v="483"/>
    <n v="14490"/>
    <n v="36.869999999999997"/>
    <n v="1995"/>
    <n v="5342"/>
  </r>
  <r>
    <x v="44"/>
    <x v="2"/>
    <x v="5"/>
    <n v="16007"/>
    <n v="10"/>
    <n v="887"/>
    <n v="26610"/>
    <n v="57.66"/>
    <n v="8182"/>
    <n v="15344"/>
  </r>
  <r>
    <x v="44"/>
    <x v="2"/>
    <x v="6"/>
    <n v="10964"/>
    <n v="15"/>
    <n v="946"/>
    <n v="28380"/>
    <n v="33.08"/>
    <n v="6699"/>
    <n v="9389"/>
  </r>
  <r>
    <x v="44"/>
    <x v="2"/>
    <x v="7"/>
    <m/>
    <n v="1"/>
    <n v="20"/>
    <n v="600"/>
    <m/>
    <m/>
    <m/>
  </r>
  <r>
    <x v="44"/>
    <x v="2"/>
    <x v="8"/>
    <n v="1144"/>
    <n v="4"/>
    <n v="133"/>
    <n v="3990"/>
    <n v="24.01"/>
    <m/>
    <n v="958"/>
  </r>
  <r>
    <x v="44"/>
    <x v="2"/>
    <x v="9"/>
    <n v="2893"/>
    <n v="9"/>
    <n v="305"/>
    <n v="9150"/>
    <n v="30.04"/>
    <n v="1288"/>
    <n v="2749"/>
  </r>
  <r>
    <x v="44"/>
    <x v="2"/>
    <x v="10"/>
    <n v="4000"/>
    <n v="12"/>
    <n v="532"/>
    <n v="15960"/>
    <n v="23.69"/>
    <n v="1949"/>
    <n v="3781"/>
  </r>
  <r>
    <x v="44"/>
    <x v="2"/>
    <x v="11"/>
    <n v="12491"/>
    <n v="13"/>
    <n v="831"/>
    <n v="24930"/>
    <n v="45.84"/>
    <n v="5385"/>
    <n v="11427"/>
  </r>
  <r>
    <x v="44"/>
    <x v="2"/>
    <x v="12"/>
    <m/>
    <n v="5"/>
    <n v="163"/>
    <n v="4890"/>
    <m/>
    <m/>
    <m/>
  </r>
  <r>
    <x v="44"/>
    <x v="2"/>
    <x v="13"/>
    <m/>
    <n v="2"/>
    <n v="50"/>
    <n v="1500"/>
    <m/>
    <m/>
    <m/>
  </r>
  <r>
    <x v="44"/>
    <x v="2"/>
    <x v="14"/>
    <m/>
    <n v="3"/>
    <n v="70"/>
    <n v="2100"/>
    <m/>
    <m/>
    <m/>
  </r>
  <r>
    <x v="44"/>
    <x v="2"/>
    <x v="15"/>
    <m/>
    <n v="4"/>
    <n v="213"/>
    <n v="6390"/>
    <m/>
    <m/>
    <m/>
  </r>
  <r>
    <x v="44"/>
    <x v="2"/>
    <x v="16"/>
    <m/>
    <n v="12"/>
    <n v="1480"/>
    <n v="44400"/>
    <m/>
    <m/>
    <m/>
  </r>
  <r>
    <x v="44"/>
    <x v="2"/>
    <x v="17"/>
    <n v="27949"/>
    <n v="11"/>
    <n v="1458"/>
    <n v="43740"/>
    <n v="53.45"/>
    <n v="14840"/>
    <n v="23377"/>
  </r>
  <r>
    <x v="44"/>
    <x v="2"/>
    <x v="18"/>
    <n v="5652"/>
    <n v="15"/>
    <n v="605"/>
    <n v="18150"/>
    <n v="29.27"/>
    <n v="3314"/>
    <n v="5312"/>
  </r>
  <r>
    <x v="44"/>
    <x v="2"/>
    <x v="19"/>
    <n v="9941"/>
    <n v="21"/>
    <n v="873"/>
    <n v="26190"/>
    <n v="34.64"/>
    <n v="5521"/>
    <n v="9072"/>
  </r>
  <r>
    <x v="44"/>
    <x v="2"/>
    <x v="20"/>
    <n v="41072"/>
    <n v="44"/>
    <n v="2749"/>
    <n v="82470"/>
    <n v="41.56"/>
    <n v="18713"/>
    <n v="34276"/>
  </r>
  <r>
    <x v="44"/>
    <x v="2"/>
    <x v="21"/>
    <m/>
    <n v="4"/>
    <n v="171"/>
    <n v="5130"/>
    <m/>
    <m/>
    <m/>
  </r>
  <r>
    <x v="44"/>
    <x v="2"/>
    <x v="22"/>
    <m/>
    <n v="4"/>
    <n v="243"/>
    <n v="7290"/>
    <m/>
    <m/>
    <m/>
  </r>
  <r>
    <x v="44"/>
    <x v="2"/>
    <x v="23"/>
    <m/>
    <n v="3"/>
    <n v="47"/>
    <n v="1410"/>
    <m/>
    <m/>
    <m/>
  </r>
  <r>
    <x v="44"/>
    <x v="2"/>
    <x v="24"/>
    <n v="46542"/>
    <n v="55"/>
    <n v="3210"/>
    <n v="96300"/>
    <n v="40.56"/>
    <n v="22778"/>
    <n v="39058"/>
  </r>
  <r>
    <x v="44"/>
    <x v="2"/>
    <x v="25"/>
    <n v="11106"/>
    <n v="22"/>
    <n v="1095"/>
    <n v="32850"/>
    <n v="27.8"/>
    <n v="7606"/>
    <n v="9132"/>
  </r>
  <r>
    <x v="44"/>
    <x v="2"/>
    <x v="26"/>
    <m/>
    <n v="9"/>
    <n v="433"/>
    <n v="12990"/>
    <m/>
    <m/>
    <m/>
  </r>
  <r>
    <x v="44"/>
    <x v="2"/>
    <x v="27"/>
    <m/>
    <n v="19"/>
    <n v="1471"/>
    <n v="44130"/>
    <m/>
    <n v="10108"/>
    <m/>
  </r>
  <r>
    <x v="44"/>
    <x v="2"/>
    <x v="28"/>
    <m/>
    <n v="2"/>
    <n v="29"/>
    <n v="870"/>
    <m/>
    <m/>
    <m/>
  </r>
  <r>
    <x v="44"/>
    <x v="2"/>
    <x v="29"/>
    <m/>
    <n v="5"/>
    <n v="448"/>
    <n v="13440"/>
    <m/>
    <m/>
    <m/>
  </r>
  <r>
    <x v="44"/>
    <x v="2"/>
    <x v="30"/>
    <m/>
    <n v="8"/>
    <n v="319"/>
    <n v="9570"/>
    <m/>
    <m/>
    <m/>
  </r>
  <r>
    <x v="44"/>
    <x v="2"/>
    <x v="31"/>
    <m/>
    <n v="1"/>
    <n v="19"/>
    <n v="570"/>
    <m/>
    <m/>
    <m/>
  </r>
  <r>
    <x v="44"/>
    <x v="2"/>
    <x v="32"/>
    <m/>
    <n v="2"/>
    <n v="281"/>
    <n v="8430"/>
    <m/>
    <m/>
    <m/>
  </r>
  <r>
    <x v="44"/>
    <x v="2"/>
    <x v="33"/>
    <n v="2026"/>
    <n v="5"/>
    <n v="264"/>
    <n v="7920"/>
    <n v="22.59"/>
    <n v="1665"/>
    <n v="1789"/>
  </r>
  <r>
    <x v="44"/>
    <x v="2"/>
    <x v="34"/>
    <n v="268466"/>
    <n v="358"/>
    <n v="20702"/>
    <n v="621060"/>
    <n v="38.32"/>
    <n v="132312"/>
    <n v="238020"/>
  </r>
  <r>
    <x v="44"/>
    <x v="3"/>
    <x v="0"/>
    <n v="18301"/>
    <n v="48"/>
    <n v="5900"/>
    <n v="177000"/>
    <n v="4.54"/>
    <n v="11759"/>
    <n v="8031"/>
  </r>
  <r>
    <x v="44"/>
    <x v="3"/>
    <x v="1"/>
    <n v="22817"/>
    <n v="25"/>
    <n v="3347"/>
    <n v="100410"/>
    <n v="12.17"/>
    <n v="11569"/>
    <n v="12215"/>
  </r>
  <r>
    <x v="44"/>
    <x v="3"/>
    <x v="2"/>
    <n v="9761"/>
    <n v="21"/>
    <n v="2395"/>
    <n v="71850"/>
    <n v="6.07"/>
    <n v="6409"/>
    <n v="4359"/>
  </r>
  <r>
    <x v="44"/>
    <x v="3"/>
    <x v="3"/>
    <n v="10624"/>
    <n v="20"/>
    <n v="1808"/>
    <n v="54240"/>
    <n v="9.94"/>
    <n v="6315"/>
    <n v="5390"/>
  </r>
  <r>
    <x v="44"/>
    <x v="3"/>
    <x v="4"/>
    <n v="13773"/>
    <n v="20"/>
    <n v="2811"/>
    <n v="84330"/>
    <n v="8.07"/>
    <n v="5096"/>
    <n v="6807"/>
  </r>
  <r>
    <x v="44"/>
    <x v="3"/>
    <x v="5"/>
    <n v="20490"/>
    <n v="14"/>
    <n v="1656"/>
    <n v="49680"/>
    <n v="17.78"/>
    <n v="11113"/>
    <n v="8831"/>
  </r>
  <r>
    <x v="44"/>
    <x v="3"/>
    <x v="6"/>
    <n v="18040"/>
    <n v="11"/>
    <n v="1570"/>
    <n v="47100"/>
    <n v="17.850000000000001"/>
    <n v="10156"/>
    <n v="8407"/>
  </r>
  <r>
    <x v="44"/>
    <x v="3"/>
    <x v="7"/>
    <m/>
    <n v="5"/>
    <n v="848"/>
    <n v="25440"/>
    <m/>
    <n v="1813"/>
    <m/>
  </r>
  <r>
    <x v="44"/>
    <x v="3"/>
    <x v="8"/>
    <n v="5029"/>
    <n v="12"/>
    <n v="1628"/>
    <n v="48840"/>
    <n v="4.4400000000000004"/>
    <n v="2654"/>
    <n v="2169"/>
  </r>
  <r>
    <x v="44"/>
    <x v="3"/>
    <x v="9"/>
    <n v="8076"/>
    <n v="11"/>
    <n v="1116"/>
    <n v="33480"/>
    <n v="13.49"/>
    <n v="3616"/>
    <n v="4518"/>
  </r>
  <r>
    <x v="44"/>
    <x v="3"/>
    <x v="10"/>
    <n v="12784"/>
    <n v="18"/>
    <n v="2096"/>
    <n v="62880"/>
    <n v="8.14"/>
    <n v="6103"/>
    <n v="5116"/>
  </r>
  <r>
    <x v="44"/>
    <x v="3"/>
    <x v="11"/>
    <n v="6878"/>
    <n v="6"/>
    <n v="510"/>
    <n v="15300"/>
    <n v="19.39"/>
    <n v="3481"/>
    <n v="2966"/>
  </r>
  <r>
    <x v="44"/>
    <x v="3"/>
    <x v="12"/>
    <m/>
    <n v="7"/>
    <n v="654"/>
    <n v="19620"/>
    <m/>
    <m/>
    <m/>
  </r>
  <r>
    <x v="44"/>
    <x v="3"/>
    <x v="13"/>
    <m/>
    <n v="2"/>
    <n v="255"/>
    <n v="7650"/>
    <m/>
    <m/>
    <m/>
  </r>
  <r>
    <x v="44"/>
    <x v="3"/>
    <x v="14"/>
    <m/>
    <n v="8"/>
    <n v="761"/>
    <n v="22830"/>
    <m/>
    <n v="533"/>
    <m/>
  </r>
  <r>
    <x v="44"/>
    <x v="3"/>
    <x v="15"/>
    <n v="1891"/>
    <n v="9"/>
    <n v="1146"/>
    <n v="34380"/>
    <n v="2.57"/>
    <n v="1180"/>
    <n v="885"/>
  </r>
  <r>
    <x v="44"/>
    <x v="3"/>
    <x v="16"/>
    <m/>
    <n v="3"/>
    <n v="436"/>
    <n v="13080"/>
    <m/>
    <m/>
    <m/>
  </r>
  <r>
    <x v="44"/>
    <x v="3"/>
    <x v="17"/>
    <s v="-"/>
    <s v="-"/>
    <s v="-"/>
    <s v="-"/>
    <s v="-"/>
    <s v="-"/>
    <s v="-"/>
  </r>
  <r>
    <x v="44"/>
    <x v="3"/>
    <x v="18"/>
    <n v="9059"/>
    <n v="15"/>
    <n v="1242"/>
    <n v="37260"/>
    <n v="11.62"/>
    <n v="6374"/>
    <n v="4329"/>
  </r>
  <r>
    <x v="44"/>
    <x v="3"/>
    <x v="19"/>
    <n v="14034"/>
    <n v="18"/>
    <n v="3566"/>
    <n v="106980"/>
    <n v="5.46"/>
    <n v="6164"/>
    <n v="5837"/>
  </r>
  <r>
    <x v="44"/>
    <x v="3"/>
    <x v="20"/>
    <n v="33237"/>
    <n v="35"/>
    <n v="4502"/>
    <n v="135060"/>
    <n v="9.02"/>
    <n v="17829"/>
    <n v="12188"/>
  </r>
  <r>
    <x v="44"/>
    <x v="3"/>
    <x v="21"/>
    <n v="8019"/>
    <n v="7"/>
    <n v="569"/>
    <n v="17070"/>
    <n v="17.739999999999998"/>
    <n v="5030"/>
    <n v="3029"/>
  </r>
  <r>
    <x v="44"/>
    <x v="3"/>
    <x v="22"/>
    <n v="3744"/>
    <n v="4"/>
    <n v="524"/>
    <n v="15720"/>
    <n v="9.57"/>
    <n v="2832"/>
    <n v="1504"/>
  </r>
  <r>
    <x v="44"/>
    <x v="3"/>
    <x v="23"/>
    <n v="3672"/>
    <n v="6"/>
    <n v="750"/>
    <n v="22500"/>
    <n v="7.26"/>
    <n v="2374"/>
    <n v="1634"/>
  </r>
  <r>
    <x v="44"/>
    <x v="3"/>
    <x v="24"/>
    <n v="48673"/>
    <n v="52"/>
    <n v="6345"/>
    <n v="190350"/>
    <n v="9.64"/>
    <n v="28065"/>
    <n v="18355"/>
  </r>
  <r>
    <x v="44"/>
    <x v="3"/>
    <x v="25"/>
    <n v="16958"/>
    <n v="13"/>
    <n v="1106"/>
    <n v="33180"/>
    <n v="20.059999999999999"/>
    <n v="11941"/>
    <n v="6655"/>
  </r>
  <r>
    <x v="44"/>
    <x v="3"/>
    <x v="26"/>
    <n v="12210"/>
    <n v="5"/>
    <n v="1208"/>
    <n v="36240"/>
    <n v="14.56"/>
    <n v="5635"/>
    <n v="5276"/>
  </r>
  <r>
    <x v="44"/>
    <x v="3"/>
    <x v="27"/>
    <m/>
    <n v="8"/>
    <n v="1390"/>
    <n v="41700"/>
    <m/>
    <n v="8508"/>
    <m/>
  </r>
  <r>
    <x v="44"/>
    <x v="3"/>
    <x v="28"/>
    <m/>
    <n v="8"/>
    <n v="3829"/>
    <n v="114870"/>
    <m/>
    <m/>
    <m/>
  </r>
  <r>
    <x v="44"/>
    <x v="3"/>
    <x v="29"/>
    <m/>
    <n v="7"/>
    <n v="1742"/>
    <n v="52260"/>
    <m/>
    <m/>
    <m/>
  </r>
  <r>
    <x v="44"/>
    <x v="3"/>
    <x v="30"/>
    <m/>
    <n v="7"/>
    <n v="609"/>
    <n v="18270"/>
    <m/>
    <m/>
    <m/>
  </r>
  <r>
    <x v="44"/>
    <x v="3"/>
    <x v="31"/>
    <m/>
    <n v="5"/>
    <n v="279"/>
    <n v="8370"/>
    <m/>
    <m/>
    <m/>
  </r>
  <r>
    <x v="44"/>
    <x v="3"/>
    <x v="32"/>
    <m/>
    <n v="3"/>
    <n v="510"/>
    <n v="15300"/>
    <m/>
    <m/>
    <m/>
  </r>
  <r>
    <x v="44"/>
    <x v="3"/>
    <x v="33"/>
    <n v="3407"/>
    <n v="9"/>
    <n v="809"/>
    <n v="24270"/>
    <n v="8.34"/>
    <n v="1860"/>
    <n v="2023"/>
  </r>
  <r>
    <x v="44"/>
    <x v="3"/>
    <x v="34"/>
    <n v="312551"/>
    <n v="390"/>
    <n v="51572"/>
    <n v="1547160"/>
    <n v="8.86"/>
    <n v="172614"/>
    <n v="137143"/>
  </r>
  <r>
    <x v="44"/>
    <x v="4"/>
    <x v="0"/>
    <n v="90050"/>
    <n v="240"/>
    <n v="9815"/>
    <n v="294450"/>
    <n v="16.98"/>
    <n v="49815"/>
    <n v="50009"/>
  </r>
  <r>
    <x v="44"/>
    <x v="4"/>
    <x v="1"/>
    <n v="380776"/>
    <n v="284"/>
    <n v="17427"/>
    <n v="522810"/>
    <n v="47.87"/>
    <n v="191455"/>
    <n v="250255"/>
  </r>
  <r>
    <x v="44"/>
    <x v="4"/>
    <x v="2"/>
    <n v="25261"/>
    <n v="97"/>
    <n v="3583"/>
    <n v="107490"/>
    <n v="12.42"/>
    <n v="15938"/>
    <n v="13349"/>
  </r>
  <r>
    <x v="44"/>
    <x v="4"/>
    <x v="3"/>
    <n v="70819"/>
    <n v="145"/>
    <n v="4625"/>
    <n v="138750"/>
    <n v="30.42"/>
    <n v="44064"/>
    <n v="42202"/>
  </r>
  <r>
    <x v="44"/>
    <x v="4"/>
    <x v="4"/>
    <n v="54102"/>
    <n v="98"/>
    <n v="4526"/>
    <n v="135780"/>
    <n v="21.35"/>
    <n v="24128"/>
    <n v="28993"/>
  </r>
  <r>
    <x v="44"/>
    <x v="4"/>
    <x v="5"/>
    <n v="146159"/>
    <n v="120"/>
    <n v="5539"/>
    <n v="166170"/>
    <n v="46.86"/>
    <n v="79953"/>
    <n v="77864"/>
  </r>
  <r>
    <x v="44"/>
    <x v="4"/>
    <x v="6"/>
    <n v="87315"/>
    <n v="108"/>
    <n v="4170"/>
    <n v="125100"/>
    <n v="35.21"/>
    <n v="54769"/>
    <n v="44042"/>
  </r>
  <r>
    <x v="44"/>
    <x v="4"/>
    <x v="7"/>
    <n v="12831"/>
    <n v="32"/>
    <n v="1237"/>
    <n v="37110"/>
    <n v="19.29"/>
    <n v="6428"/>
    <n v="7158"/>
  </r>
  <r>
    <x v="44"/>
    <x v="4"/>
    <x v="8"/>
    <n v="18616"/>
    <n v="53"/>
    <n v="2311"/>
    <n v="69330"/>
    <n v="14.84"/>
    <n v="10779"/>
    <n v="10288"/>
  </r>
  <r>
    <x v="44"/>
    <x v="4"/>
    <x v="9"/>
    <n v="36759"/>
    <n v="82"/>
    <n v="2541"/>
    <n v="76230"/>
    <n v="30.28"/>
    <n v="19329"/>
    <n v="23085"/>
  </r>
  <r>
    <x v="44"/>
    <x v="4"/>
    <x v="10"/>
    <n v="63380"/>
    <n v="116"/>
    <n v="4327"/>
    <n v="129810"/>
    <n v="26.73"/>
    <n v="33334"/>
    <n v="34701"/>
  </r>
  <r>
    <x v="44"/>
    <x v="4"/>
    <x v="11"/>
    <n v="51885"/>
    <n v="47"/>
    <n v="2105"/>
    <n v="63150"/>
    <n v="41.68"/>
    <n v="23594"/>
    <n v="26322"/>
  </r>
  <r>
    <x v="44"/>
    <x v="4"/>
    <x v="12"/>
    <n v="46008"/>
    <n v="94"/>
    <n v="2339"/>
    <n v="70170"/>
    <n v="37.96"/>
    <n v="25925"/>
    <n v="26635"/>
  </r>
  <r>
    <x v="44"/>
    <x v="4"/>
    <x v="13"/>
    <n v="15332"/>
    <n v="34"/>
    <n v="858"/>
    <n v="25740"/>
    <n v="32.119999999999997"/>
    <n v="8604"/>
    <n v="8268"/>
  </r>
  <r>
    <x v="44"/>
    <x v="4"/>
    <x v="14"/>
    <n v="11082"/>
    <n v="39"/>
    <n v="1226"/>
    <n v="36780"/>
    <n v="15.75"/>
    <n v="5941"/>
    <n v="5793"/>
  </r>
  <r>
    <x v="44"/>
    <x v="4"/>
    <x v="15"/>
    <n v="10060"/>
    <n v="45"/>
    <n v="1657"/>
    <n v="49710"/>
    <n v="11.07"/>
    <n v="6357"/>
    <n v="5501"/>
  </r>
  <r>
    <x v="44"/>
    <x v="4"/>
    <x v="16"/>
    <n v="150482"/>
    <n v="94"/>
    <n v="5650"/>
    <n v="169500"/>
    <n v="59.9"/>
    <n v="79843"/>
    <n v="101538"/>
  </r>
  <r>
    <x v="44"/>
    <x v="4"/>
    <x v="17"/>
    <n v="125819"/>
    <n v="63"/>
    <n v="4658"/>
    <n v="139740"/>
    <n v="63.35"/>
    <n v="66306"/>
    <n v="88523"/>
  </r>
  <r>
    <x v="44"/>
    <x v="4"/>
    <x v="18"/>
    <n v="39236"/>
    <n v="90"/>
    <n v="2777"/>
    <n v="83310"/>
    <n v="26.49"/>
    <n v="24742"/>
    <n v="22065"/>
  </r>
  <r>
    <x v="44"/>
    <x v="4"/>
    <x v="19"/>
    <n v="58974"/>
    <n v="141"/>
    <n v="5857"/>
    <n v="175710"/>
    <n v="19.38"/>
    <n v="30903"/>
    <n v="34046"/>
  </r>
  <r>
    <x v="44"/>
    <x v="4"/>
    <x v="20"/>
    <n v="288614"/>
    <n v="311"/>
    <n v="13542"/>
    <n v="406260"/>
    <n v="38.979999999999997"/>
    <n v="156619"/>
    <n v="158353"/>
  </r>
  <r>
    <x v="44"/>
    <x v="4"/>
    <x v="21"/>
    <n v="24047"/>
    <n v="39"/>
    <n v="1161"/>
    <n v="34830"/>
    <n v="31.66"/>
    <n v="15757"/>
    <n v="11028"/>
  </r>
  <r>
    <x v="44"/>
    <x v="4"/>
    <x v="22"/>
    <n v="19236"/>
    <n v="27"/>
    <n v="1407"/>
    <n v="42210"/>
    <n v="23.75"/>
    <n v="15985"/>
    <n v="10024"/>
  </r>
  <r>
    <x v="44"/>
    <x v="4"/>
    <x v="23"/>
    <n v="16620"/>
    <n v="45"/>
    <n v="1239"/>
    <n v="37170"/>
    <n v="25.47"/>
    <n v="9885"/>
    <n v="9467"/>
  </r>
  <r>
    <x v="44"/>
    <x v="4"/>
    <x v="24"/>
    <n v="348516"/>
    <n v="422"/>
    <n v="17349"/>
    <n v="520470"/>
    <n v="36.29"/>
    <n v="198245"/>
    <n v="188872"/>
  </r>
  <r>
    <x v="44"/>
    <x v="4"/>
    <x v="25"/>
    <n v="76976"/>
    <n v="147"/>
    <n v="4426"/>
    <n v="132780"/>
    <n v="30.58"/>
    <n v="53233"/>
    <n v="40606"/>
  </r>
  <r>
    <x v="44"/>
    <x v="4"/>
    <x v="26"/>
    <n v="44700"/>
    <n v="41"/>
    <n v="2113"/>
    <n v="63390"/>
    <n v="34.93"/>
    <n v="18423"/>
    <n v="22139"/>
  </r>
  <r>
    <x v="44"/>
    <x v="4"/>
    <x v="27"/>
    <n v="183488"/>
    <n v="96"/>
    <n v="6063"/>
    <n v="181890"/>
    <n v="54.75"/>
    <n v="67468"/>
    <n v="99580"/>
  </r>
  <r>
    <x v="44"/>
    <x v="4"/>
    <x v="28"/>
    <n v="16392"/>
    <n v="38"/>
    <n v="4477"/>
    <n v="134310"/>
    <n v="6.21"/>
    <n v="11295"/>
    <n v="8341"/>
  </r>
  <r>
    <x v="44"/>
    <x v="4"/>
    <x v="29"/>
    <n v="12276"/>
    <n v="46"/>
    <n v="2579"/>
    <n v="77370"/>
    <n v="9.3000000000000007"/>
    <n v="6827"/>
    <n v="7196"/>
  </r>
  <r>
    <x v="44"/>
    <x v="4"/>
    <x v="30"/>
    <n v="63774"/>
    <n v="75"/>
    <n v="2327"/>
    <n v="69810"/>
    <n v="52.06"/>
    <n v="38203"/>
    <n v="36340"/>
  </r>
  <r>
    <x v="44"/>
    <x v="4"/>
    <x v="31"/>
    <n v="2800"/>
    <n v="25"/>
    <n v="460"/>
    <n v="13800"/>
    <n v="12.49"/>
    <n v="1675"/>
    <n v="1724"/>
  </r>
  <r>
    <x v="44"/>
    <x v="4"/>
    <x v="32"/>
    <n v="20942"/>
    <n v="31"/>
    <n v="1658"/>
    <n v="49740"/>
    <n v="22.36"/>
    <n v="13288"/>
    <n v="11122"/>
  </r>
  <r>
    <x v="44"/>
    <x v="4"/>
    <x v="33"/>
    <n v="25647"/>
    <n v="76"/>
    <n v="2033"/>
    <n v="60990"/>
    <n v="27.19"/>
    <n v="15370"/>
    <n v="16581"/>
  </r>
  <r>
    <x v="44"/>
    <x v="4"/>
    <x v="34"/>
    <n v="2164638"/>
    <n v="2956"/>
    <n v="126055"/>
    <n v="3781650"/>
    <n v="32.909999999999997"/>
    <n v="1159929"/>
    <n v="1244615"/>
  </r>
  <r>
    <x v="45"/>
    <x v="0"/>
    <x v="0"/>
    <n v="18452"/>
    <n v="30"/>
    <n v="933"/>
    <n v="28923"/>
    <n v="38.68"/>
    <n v="9926"/>
    <n v="11188"/>
  </r>
  <r>
    <x v="45"/>
    <x v="0"/>
    <x v="1"/>
    <n v="256049"/>
    <n v="60"/>
    <n v="7604"/>
    <n v="235724"/>
    <n v="73.97"/>
    <n v="127147"/>
    <n v="174368"/>
  </r>
  <r>
    <x v="45"/>
    <x v="0"/>
    <x v="2"/>
    <n v="2349"/>
    <n v="7"/>
    <n v="154"/>
    <n v="4774"/>
    <n v="32.17"/>
    <n v="1462"/>
    <n v="1536"/>
  </r>
  <r>
    <x v="45"/>
    <x v="0"/>
    <x v="3"/>
    <n v="18281"/>
    <n v="25"/>
    <n v="847"/>
    <n v="26257"/>
    <n v="41.23"/>
    <n v="11476"/>
    <n v="10827"/>
  </r>
  <r>
    <x v="45"/>
    <x v="0"/>
    <x v="4"/>
    <n v="7481"/>
    <n v="9"/>
    <n v="309"/>
    <n v="9579"/>
    <n v="44.6"/>
    <n v="3823"/>
    <n v="4272"/>
  </r>
  <r>
    <x v="45"/>
    <x v="0"/>
    <x v="5"/>
    <n v="68501"/>
    <n v="19"/>
    <n v="1709"/>
    <n v="52979"/>
    <n v="72.180000000000007"/>
    <n v="37355"/>
    <n v="38242"/>
  </r>
  <r>
    <x v="45"/>
    <x v="0"/>
    <x v="6"/>
    <n v="13689"/>
    <n v="11"/>
    <n v="503"/>
    <n v="15593"/>
    <n v="49.52"/>
    <n v="7809"/>
    <n v="7721"/>
  </r>
  <r>
    <x v="45"/>
    <x v="0"/>
    <x v="7"/>
    <m/>
    <n v="4"/>
    <n v="74"/>
    <n v="2294"/>
    <m/>
    <m/>
    <m/>
  </r>
  <r>
    <x v="45"/>
    <x v="0"/>
    <x v="8"/>
    <n v="712"/>
    <n v="8"/>
    <n v="150"/>
    <n v="4650"/>
    <n v="11.12"/>
    <n v="412"/>
    <n v="517"/>
  </r>
  <r>
    <x v="45"/>
    <x v="0"/>
    <x v="9"/>
    <n v="6801"/>
    <n v="19"/>
    <n v="393"/>
    <n v="12183"/>
    <n v="39.19"/>
    <n v="4087"/>
    <n v="4774"/>
  </r>
  <r>
    <x v="45"/>
    <x v="0"/>
    <x v="10"/>
    <n v="6888"/>
    <n v="14"/>
    <n v="397"/>
    <n v="12307"/>
    <n v="37.1"/>
    <n v="4416"/>
    <n v="4566"/>
  </r>
  <r>
    <x v="45"/>
    <x v="0"/>
    <x v="11"/>
    <n v="12435"/>
    <n v="9"/>
    <n v="335"/>
    <n v="10385"/>
    <n v="50.53"/>
    <n v="6956"/>
    <n v="5248"/>
  </r>
  <r>
    <x v="45"/>
    <x v="0"/>
    <x v="12"/>
    <n v="9517"/>
    <n v="21"/>
    <n v="563"/>
    <n v="17453"/>
    <n v="39.71"/>
    <n v="6013"/>
    <n v="6930"/>
  </r>
  <r>
    <x v="45"/>
    <x v="0"/>
    <x v="13"/>
    <m/>
    <n v="4"/>
    <n v="77"/>
    <n v="2387"/>
    <m/>
    <m/>
    <m/>
  </r>
  <r>
    <x v="45"/>
    <x v="0"/>
    <x v="14"/>
    <m/>
    <n v="10"/>
    <n v="190"/>
    <n v="5890"/>
    <m/>
    <m/>
    <m/>
  </r>
  <r>
    <x v="45"/>
    <x v="0"/>
    <x v="15"/>
    <m/>
    <n v="4"/>
    <n v="31"/>
    <n v="961"/>
    <m/>
    <m/>
    <m/>
  </r>
  <r>
    <x v="45"/>
    <x v="0"/>
    <x v="16"/>
    <n v="71029"/>
    <n v="25"/>
    <n v="2569"/>
    <n v="79639"/>
    <n v="60.52"/>
    <n v="41316"/>
    <n v="48196"/>
  </r>
  <r>
    <x v="45"/>
    <x v="0"/>
    <x v="17"/>
    <n v="68243"/>
    <n v="22"/>
    <n v="2468"/>
    <n v="76508"/>
    <n v="60.18"/>
    <n v="40104"/>
    <n v="46041"/>
  </r>
  <r>
    <x v="45"/>
    <x v="0"/>
    <x v="18"/>
    <n v="5667"/>
    <n v="13"/>
    <n v="298"/>
    <n v="9238"/>
    <n v="39.39"/>
    <n v="3539"/>
    <n v="3639"/>
  </r>
  <r>
    <x v="45"/>
    <x v="0"/>
    <x v="19"/>
    <n v="6461"/>
    <n v="19"/>
    <n v="367"/>
    <n v="11377"/>
    <n v="38.99"/>
    <n v="3560"/>
    <n v="4436"/>
  </r>
  <r>
    <x v="45"/>
    <x v="0"/>
    <x v="20"/>
    <n v="138943"/>
    <n v="68"/>
    <n v="3956"/>
    <n v="122636"/>
    <n v="68.180000000000007"/>
    <n v="80062"/>
    <n v="83619"/>
  </r>
  <r>
    <x v="45"/>
    <x v="0"/>
    <x v="21"/>
    <m/>
    <n v="7"/>
    <n v="119"/>
    <n v="3689"/>
    <m/>
    <m/>
    <m/>
  </r>
  <r>
    <x v="45"/>
    <x v="0"/>
    <x v="22"/>
    <m/>
    <n v="2"/>
    <n v="231"/>
    <n v="7161"/>
    <m/>
    <m/>
    <m/>
  </r>
  <r>
    <x v="45"/>
    <x v="0"/>
    <x v="23"/>
    <n v="2094"/>
    <n v="11"/>
    <n v="150"/>
    <n v="4650"/>
    <n v="33.630000000000003"/>
    <n v="1183"/>
    <n v="1564"/>
  </r>
  <r>
    <x v="45"/>
    <x v="0"/>
    <x v="24"/>
    <n v="149271"/>
    <n v="88"/>
    <n v="4456"/>
    <n v="138136"/>
    <n v="64.89"/>
    <n v="88610"/>
    <n v="89631"/>
  </r>
  <r>
    <x v="45"/>
    <x v="0"/>
    <x v="25"/>
    <n v="25996"/>
    <n v="46"/>
    <n v="1256"/>
    <n v="38936"/>
    <n v="38.58"/>
    <n v="21577"/>
    <n v="15021"/>
  </r>
  <r>
    <x v="45"/>
    <x v="0"/>
    <x v="26"/>
    <m/>
    <n v="5"/>
    <n v="182"/>
    <n v="5642"/>
    <m/>
    <m/>
    <m/>
  </r>
  <r>
    <x v="45"/>
    <x v="0"/>
    <x v="27"/>
    <n v="79981"/>
    <n v="28"/>
    <n v="2483"/>
    <n v="76973"/>
    <n v="58.3"/>
    <n v="36358"/>
    <n v="44878"/>
  </r>
  <r>
    <x v="45"/>
    <x v="0"/>
    <x v="28"/>
    <n v="7146"/>
    <n v="11"/>
    <n v="429"/>
    <n v="13299"/>
    <n v="34.71"/>
    <n v="5051"/>
    <n v="4616"/>
  </r>
  <r>
    <x v="45"/>
    <x v="0"/>
    <x v="29"/>
    <n v="2267"/>
    <n v="14"/>
    <n v="187"/>
    <n v="5797"/>
    <n v="27.76"/>
    <n v="1650"/>
    <n v="1609"/>
  </r>
  <r>
    <x v="45"/>
    <x v="0"/>
    <x v="30"/>
    <n v="22959"/>
    <n v="20"/>
    <n v="791"/>
    <n v="24521"/>
    <n v="59.48"/>
    <n v="15181"/>
    <n v="14584"/>
  </r>
  <r>
    <x v="45"/>
    <x v="0"/>
    <x v="31"/>
    <n v="793"/>
    <n v="8"/>
    <n v="79"/>
    <n v="2449"/>
    <n v="22.78"/>
    <n v="419"/>
    <n v="558"/>
  </r>
  <r>
    <x v="45"/>
    <x v="0"/>
    <x v="32"/>
    <n v="10319"/>
    <n v="6"/>
    <n v="531"/>
    <n v="16461"/>
    <n v="34.549999999999997"/>
    <n v="7806"/>
    <n v="5687"/>
  </r>
  <r>
    <x v="45"/>
    <x v="0"/>
    <x v="33"/>
    <n v="8073"/>
    <n v="21"/>
    <n v="465"/>
    <n v="14415"/>
    <n v="39.75"/>
    <n v="5294"/>
    <n v="5730"/>
  </r>
  <r>
    <x v="45"/>
    <x v="0"/>
    <x v="34"/>
    <n v="824762"/>
    <n v="558"/>
    <n v="28362"/>
    <n v="879222"/>
    <n v="58.77"/>
    <n v="457927"/>
    <n v="516703"/>
  </r>
  <r>
    <x v="45"/>
    <x v="1"/>
    <x v="0"/>
    <n v="48839"/>
    <n v="132"/>
    <n v="1714"/>
    <n v="53134"/>
    <n v="46.23"/>
    <n v="26091"/>
    <n v="24563"/>
  </r>
  <r>
    <x v="45"/>
    <x v="1"/>
    <x v="1"/>
    <n v="107271"/>
    <n v="170"/>
    <n v="3348"/>
    <n v="103788"/>
    <n v="57.52"/>
    <n v="53500"/>
    <n v="59698"/>
  </r>
  <r>
    <x v="45"/>
    <x v="1"/>
    <x v="2"/>
    <n v="13851"/>
    <n v="58"/>
    <n v="589"/>
    <n v="18259"/>
    <n v="36.83"/>
    <n v="8797"/>
    <n v="6724"/>
  </r>
  <r>
    <x v="45"/>
    <x v="1"/>
    <x v="3"/>
    <n v="41556"/>
    <n v="85"/>
    <n v="1402"/>
    <n v="43462"/>
    <n v="51.4"/>
    <n v="25499"/>
    <n v="22340"/>
  </r>
  <r>
    <x v="45"/>
    <x v="1"/>
    <x v="4"/>
    <n v="27987"/>
    <n v="58"/>
    <n v="916"/>
    <n v="28396"/>
    <n v="50.29"/>
    <n v="16299"/>
    <n v="14279"/>
  </r>
  <r>
    <x v="45"/>
    <x v="1"/>
    <x v="5"/>
    <n v="48679"/>
    <n v="78"/>
    <n v="1307"/>
    <n v="40517"/>
    <n v="54.9"/>
    <n v="26615"/>
    <n v="22243"/>
  </r>
  <r>
    <x v="45"/>
    <x v="1"/>
    <x v="6"/>
    <n v="41925"/>
    <n v="73"/>
    <n v="1154"/>
    <n v="35774"/>
    <n v="54.93"/>
    <n v="26064"/>
    <n v="19649"/>
  </r>
  <r>
    <x v="45"/>
    <x v="1"/>
    <x v="7"/>
    <n v="8312"/>
    <n v="22"/>
    <n v="295"/>
    <n v="9145"/>
    <n v="55.76"/>
    <n v="4404"/>
    <n v="5099"/>
  </r>
  <r>
    <x v="45"/>
    <x v="1"/>
    <x v="8"/>
    <n v="12822"/>
    <n v="29"/>
    <n v="400"/>
    <n v="12400"/>
    <n v="60.06"/>
    <n v="7413"/>
    <n v="7447"/>
  </r>
  <r>
    <x v="45"/>
    <x v="1"/>
    <x v="9"/>
    <n v="21688"/>
    <n v="43"/>
    <n v="726"/>
    <n v="22506"/>
    <n v="56.31"/>
    <n v="11626"/>
    <n v="12674"/>
  </r>
  <r>
    <x v="45"/>
    <x v="1"/>
    <x v="10"/>
    <n v="41675"/>
    <n v="71"/>
    <n v="1290"/>
    <n v="39990"/>
    <n v="57.34"/>
    <n v="22252"/>
    <n v="22932"/>
  </r>
  <r>
    <x v="45"/>
    <x v="1"/>
    <x v="11"/>
    <n v="10321"/>
    <n v="20"/>
    <n v="430"/>
    <n v="13330"/>
    <n v="31.25"/>
    <n v="5182"/>
    <n v="4166"/>
  </r>
  <r>
    <x v="45"/>
    <x v="1"/>
    <x v="12"/>
    <n v="32942"/>
    <n v="62"/>
    <n v="971"/>
    <n v="30101"/>
    <n v="55.74"/>
    <n v="19281"/>
    <n v="16778"/>
  </r>
  <r>
    <x v="45"/>
    <x v="1"/>
    <x v="13"/>
    <n v="11129"/>
    <n v="26"/>
    <n v="476"/>
    <n v="14756"/>
    <n v="43.05"/>
    <n v="6429"/>
    <n v="6352"/>
  </r>
  <r>
    <x v="45"/>
    <x v="1"/>
    <x v="14"/>
    <n v="6449"/>
    <n v="18"/>
    <n v="205"/>
    <n v="6355"/>
    <n v="50.57"/>
    <n v="3809"/>
    <n v="3214"/>
  </r>
  <r>
    <x v="45"/>
    <x v="1"/>
    <x v="15"/>
    <n v="7806"/>
    <n v="28"/>
    <n v="271"/>
    <n v="8401"/>
    <n v="49.82"/>
    <n v="5178"/>
    <n v="4185"/>
  </r>
  <r>
    <x v="45"/>
    <x v="1"/>
    <x v="16"/>
    <n v="41871"/>
    <n v="53"/>
    <n v="1160"/>
    <n v="35960"/>
    <n v="62.98"/>
    <n v="21332"/>
    <n v="22648"/>
  </r>
  <r>
    <x v="45"/>
    <x v="1"/>
    <x v="17"/>
    <n v="27338"/>
    <n v="30"/>
    <n v="730"/>
    <n v="22630"/>
    <n v="66.650000000000006"/>
    <n v="13351"/>
    <n v="15084"/>
  </r>
  <r>
    <x v="45"/>
    <x v="1"/>
    <x v="18"/>
    <n v="18781"/>
    <n v="49"/>
    <n v="635"/>
    <n v="19685"/>
    <n v="47.64"/>
    <n v="11946"/>
    <n v="9377"/>
  </r>
  <r>
    <x v="45"/>
    <x v="1"/>
    <x v="19"/>
    <n v="28498"/>
    <n v="85"/>
    <n v="1066"/>
    <n v="33046"/>
    <n v="46.34"/>
    <n v="15706"/>
    <n v="15315"/>
  </r>
  <r>
    <x v="45"/>
    <x v="1"/>
    <x v="20"/>
    <n v="88460"/>
    <n v="171"/>
    <n v="2408"/>
    <n v="74648"/>
    <n v="55.86"/>
    <n v="46175"/>
    <n v="41700"/>
  </r>
  <r>
    <x v="45"/>
    <x v="1"/>
    <x v="21"/>
    <n v="10356"/>
    <n v="21"/>
    <n v="302"/>
    <n v="9362"/>
    <n v="50.3"/>
    <n v="6795"/>
    <n v="4709"/>
  </r>
  <r>
    <x v="45"/>
    <x v="1"/>
    <x v="22"/>
    <n v="8905"/>
    <n v="17"/>
    <n v="409"/>
    <n v="12679"/>
    <n v="34.94"/>
    <n v="8008"/>
    <n v="4430"/>
  </r>
  <r>
    <x v="45"/>
    <x v="1"/>
    <x v="23"/>
    <n v="12268"/>
    <n v="26"/>
    <n v="302"/>
    <n v="9362"/>
    <n v="74.930000000000007"/>
    <n v="7402"/>
    <n v="7015"/>
  </r>
  <r>
    <x v="45"/>
    <x v="1"/>
    <x v="24"/>
    <n v="119989"/>
    <n v="235"/>
    <n v="3421"/>
    <n v="106051"/>
    <n v="54.55"/>
    <n v="68380"/>
    <n v="57853"/>
  </r>
  <r>
    <x v="45"/>
    <x v="1"/>
    <x v="25"/>
    <n v="30672"/>
    <n v="64"/>
    <n v="952"/>
    <n v="29512"/>
    <n v="47.63"/>
    <n v="21098"/>
    <n v="14056"/>
  </r>
  <r>
    <x v="45"/>
    <x v="1"/>
    <x v="26"/>
    <n v="7604"/>
    <n v="23"/>
    <n v="293"/>
    <n v="9083"/>
    <n v="36.25"/>
    <n v="4428"/>
    <n v="3293"/>
  </r>
  <r>
    <x v="45"/>
    <x v="1"/>
    <x v="27"/>
    <n v="30727"/>
    <n v="41"/>
    <n v="788"/>
    <n v="24428"/>
    <n v="51.16"/>
    <n v="13064"/>
    <n v="12497"/>
  </r>
  <r>
    <x v="45"/>
    <x v="1"/>
    <x v="28"/>
    <n v="6569"/>
    <n v="17"/>
    <n v="190"/>
    <n v="5890"/>
    <n v="59.66"/>
    <n v="4906"/>
    <n v="3514"/>
  </r>
  <r>
    <x v="45"/>
    <x v="1"/>
    <x v="29"/>
    <n v="5583"/>
    <n v="20"/>
    <n v="202"/>
    <n v="6262"/>
    <n v="48.37"/>
    <n v="2881"/>
    <n v="3029"/>
  </r>
  <r>
    <x v="45"/>
    <x v="1"/>
    <x v="30"/>
    <n v="26471"/>
    <n v="42"/>
    <n v="637"/>
    <n v="19747"/>
    <n v="68.989999999999995"/>
    <n v="13876"/>
    <n v="13623"/>
  </r>
  <r>
    <x v="45"/>
    <x v="1"/>
    <x v="31"/>
    <n v="1763"/>
    <n v="11"/>
    <n v="83"/>
    <n v="2573"/>
    <n v="35.99"/>
    <n v="1053"/>
    <n v="926"/>
  </r>
  <r>
    <x v="45"/>
    <x v="1"/>
    <x v="32"/>
    <n v="9953"/>
    <n v="20"/>
    <n v="336"/>
    <n v="10416"/>
    <n v="44.54"/>
    <n v="6417"/>
    <n v="4639"/>
  </r>
  <r>
    <x v="45"/>
    <x v="1"/>
    <x v="33"/>
    <n v="14216"/>
    <n v="39"/>
    <n v="481"/>
    <n v="14911"/>
    <n v="57.11"/>
    <n v="8102"/>
    <n v="8515"/>
  </r>
  <r>
    <x v="45"/>
    <x v="1"/>
    <x v="34"/>
    <n v="825948"/>
    <n v="1672"/>
    <n v="25738"/>
    <n v="797878"/>
    <n v="52.84"/>
    <n v="461628"/>
    <n v="421626"/>
  </r>
  <r>
    <x v="45"/>
    <x v="2"/>
    <x v="0"/>
    <n v="17683"/>
    <n v="36"/>
    <n v="1385"/>
    <n v="42935"/>
    <n v="34.270000000000003"/>
    <n v="7639"/>
    <n v="14714"/>
  </r>
  <r>
    <x v="45"/>
    <x v="2"/>
    <x v="1"/>
    <n v="48655"/>
    <n v="33"/>
    <n v="3207"/>
    <n v="99417"/>
    <n v="45.86"/>
    <n v="24643"/>
    <n v="45592"/>
  </r>
  <r>
    <x v="45"/>
    <x v="2"/>
    <x v="2"/>
    <n v="5076"/>
    <n v="16"/>
    <n v="478"/>
    <n v="14818"/>
    <n v="29.69"/>
    <n v="2991"/>
    <n v="4399"/>
  </r>
  <r>
    <x v="45"/>
    <x v="2"/>
    <x v="3"/>
    <n v="8068"/>
    <n v="16"/>
    <n v="611"/>
    <n v="18941"/>
    <n v="38.770000000000003"/>
    <n v="5468"/>
    <n v="7343"/>
  </r>
  <r>
    <x v="45"/>
    <x v="2"/>
    <x v="4"/>
    <n v="6392"/>
    <n v="9"/>
    <n v="490"/>
    <n v="15190"/>
    <n v="36.19"/>
    <n v="2304"/>
    <n v="5498"/>
  </r>
  <r>
    <x v="45"/>
    <x v="2"/>
    <x v="5"/>
    <n v="17219"/>
    <n v="10"/>
    <n v="921"/>
    <n v="28551"/>
    <n v="57.97"/>
    <n v="9477"/>
    <n v="16552"/>
  </r>
  <r>
    <x v="45"/>
    <x v="2"/>
    <x v="6"/>
    <n v="11785"/>
    <n v="16"/>
    <n v="964"/>
    <n v="29884"/>
    <n v="34.19"/>
    <n v="6940"/>
    <n v="10216"/>
  </r>
  <r>
    <x v="45"/>
    <x v="2"/>
    <x v="7"/>
    <m/>
    <n v="1"/>
    <n v="20"/>
    <n v="620"/>
    <m/>
    <m/>
    <m/>
  </r>
  <r>
    <x v="45"/>
    <x v="2"/>
    <x v="8"/>
    <n v="1445"/>
    <n v="5"/>
    <n v="139"/>
    <n v="4309"/>
    <n v="26.43"/>
    <n v="671"/>
    <n v="1139"/>
  </r>
  <r>
    <x v="45"/>
    <x v="2"/>
    <x v="9"/>
    <n v="2839"/>
    <n v="9"/>
    <n v="305"/>
    <n v="9455"/>
    <n v="27.3"/>
    <n v="1487"/>
    <n v="2581"/>
  </r>
  <r>
    <x v="45"/>
    <x v="2"/>
    <x v="10"/>
    <n v="5812"/>
    <n v="13"/>
    <n v="589"/>
    <n v="18259"/>
    <n v="30.18"/>
    <n v="2604"/>
    <n v="5511"/>
  </r>
  <r>
    <x v="45"/>
    <x v="2"/>
    <x v="11"/>
    <n v="5874"/>
    <n v="12"/>
    <n v="686"/>
    <n v="21266"/>
    <n v="25.3"/>
    <n v="2520"/>
    <n v="5381"/>
  </r>
  <r>
    <x v="45"/>
    <x v="2"/>
    <x v="12"/>
    <m/>
    <n v="5"/>
    <n v="163"/>
    <n v="5053"/>
    <m/>
    <n v="589"/>
    <m/>
  </r>
  <r>
    <x v="45"/>
    <x v="2"/>
    <x v="13"/>
    <m/>
    <n v="2"/>
    <n v="50"/>
    <n v="1550"/>
    <m/>
    <m/>
    <m/>
  </r>
  <r>
    <x v="45"/>
    <x v="2"/>
    <x v="14"/>
    <m/>
    <n v="3"/>
    <n v="70"/>
    <n v="2170"/>
    <m/>
    <m/>
    <m/>
  </r>
  <r>
    <x v="45"/>
    <x v="2"/>
    <x v="15"/>
    <m/>
    <n v="4"/>
    <n v="213"/>
    <n v="6603"/>
    <m/>
    <m/>
    <m/>
  </r>
  <r>
    <x v="45"/>
    <x v="2"/>
    <x v="16"/>
    <m/>
    <n v="13"/>
    <n v="1605"/>
    <n v="49755"/>
    <m/>
    <m/>
    <m/>
  </r>
  <r>
    <x v="45"/>
    <x v="2"/>
    <x v="17"/>
    <n v="27893"/>
    <n v="11"/>
    <n v="1573"/>
    <n v="48763"/>
    <n v="52.33"/>
    <n v="14355"/>
    <n v="25518"/>
  </r>
  <r>
    <x v="45"/>
    <x v="2"/>
    <x v="18"/>
    <n v="7952"/>
    <n v="18"/>
    <n v="705"/>
    <n v="21855"/>
    <n v="31.51"/>
    <n v="5487"/>
    <n v="6887"/>
  </r>
  <r>
    <x v="45"/>
    <x v="2"/>
    <x v="19"/>
    <n v="11058"/>
    <n v="23"/>
    <n v="908"/>
    <n v="28148"/>
    <n v="36.6"/>
    <n v="5975"/>
    <n v="10303"/>
  </r>
  <r>
    <x v="45"/>
    <x v="2"/>
    <x v="20"/>
    <n v="41389"/>
    <n v="45"/>
    <n v="2713"/>
    <n v="84103"/>
    <n v="41.56"/>
    <n v="19333"/>
    <n v="34955"/>
  </r>
  <r>
    <x v="45"/>
    <x v="2"/>
    <x v="21"/>
    <m/>
    <n v="6"/>
    <n v="263"/>
    <n v="8153"/>
    <m/>
    <m/>
    <m/>
  </r>
  <r>
    <x v="45"/>
    <x v="2"/>
    <x v="22"/>
    <n v="4017"/>
    <n v="4"/>
    <n v="243"/>
    <n v="7533"/>
    <n v="45.8"/>
    <n v="3166"/>
    <n v="3450"/>
  </r>
  <r>
    <x v="45"/>
    <x v="2"/>
    <x v="23"/>
    <n v="656"/>
    <n v="4"/>
    <n v="75"/>
    <n v="2325"/>
    <n v="18.149999999999999"/>
    <n v="524"/>
    <n v="422"/>
  </r>
  <r>
    <x v="45"/>
    <x v="2"/>
    <x v="24"/>
    <n v="48274"/>
    <n v="59"/>
    <n v="3294"/>
    <n v="102114"/>
    <n v="40.020000000000003"/>
    <n v="24620"/>
    <n v="40867"/>
  </r>
  <r>
    <x v="45"/>
    <x v="2"/>
    <x v="25"/>
    <n v="16238"/>
    <n v="24"/>
    <n v="1245"/>
    <n v="38595"/>
    <n v="36.19"/>
    <n v="11986"/>
    <n v="13968"/>
  </r>
  <r>
    <x v="45"/>
    <x v="2"/>
    <x v="26"/>
    <m/>
    <n v="9"/>
    <n v="433"/>
    <n v="13423"/>
    <m/>
    <m/>
    <m/>
  </r>
  <r>
    <x v="45"/>
    <x v="2"/>
    <x v="27"/>
    <n v="22064"/>
    <n v="19"/>
    <n v="1411"/>
    <n v="43741"/>
    <n v="47.53"/>
    <n v="10113"/>
    <n v="20792"/>
  </r>
  <r>
    <x v="45"/>
    <x v="2"/>
    <x v="28"/>
    <n v="1250"/>
    <n v="5"/>
    <n v="80"/>
    <n v="2480"/>
    <n v="44.44"/>
    <n v="905"/>
    <n v="1102"/>
  </r>
  <r>
    <x v="45"/>
    <x v="2"/>
    <x v="29"/>
    <n v="1292"/>
    <n v="6"/>
    <n v="512"/>
    <n v="15872"/>
    <n v="7.45"/>
    <n v="478"/>
    <n v="1183"/>
  </r>
  <r>
    <x v="45"/>
    <x v="2"/>
    <x v="30"/>
    <n v="6447"/>
    <n v="9"/>
    <n v="350"/>
    <n v="10850"/>
    <n v="56.91"/>
    <n v="3489"/>
    <n v="6175"/>
  </r>
  <r>
    <x v="45"/>
    <x v="2"/>
    <x v="31"/>
    <m/>
    <n v="1"/>
    <n v="19"/>
    <n v="589"/>
    <m/>
    <m/>
    <m/>
  </r>
  <r>
    <x v="45"/>
    <x v="2"/>
    <x v="32"/>
    <m/>
    <n v="2"/>
    <n v="281"/>
    <n v="8711"/>
    <m/>
    <m/>
    <m/>
  </r>
  <r>
    <x v="45"/>
    <x v="2"/>
    <x v="33"/>
    <n v="2279"/>
    <n v="5"/>
    <n v="264"/>
    <n v="8184"/>
    <n v="22.87"/>
    <n v="1298"/>
    <n v="1872"/>
  </r>
  <r>
    <x v="45"/>
    <x v="2"/>
    <x v="34"/>
    <n v="286980"/>
    <n v="383"/>
    <n v="21398"/>
    <n v="663338"/>
    <n v="38.83"/>
    <n v="152221"/>
    <n v="257545"/>
  </r>
  <r>
    <x v="45"/>
    <x v="3"/>
    <x v="0"/>
    <n v="24236"/>
    <n v="48"/>
    <n v="5946"/>
    <n v="184326"/>
    <n v="6.53"/>
    <n v="14895"/>
    <n v="12043"/>
  </r>
  <r>
    <x v="45"/>
    <x v="3"/>
    <x v="1"/>
    <n v="23242"/>
    <n v="26"/>
    <n v="3372"/>
    <n v="104532"/>
    <n v="12.18"/>
    <n v="13498"/>
    <n v="12729"/>
  </r>
  <r>
    <x v="45"/>
    <x v="3"/>
    <x v="2"/>
    <n v="15492"/>
    <n v="21"/>
    <n v="2395"/>
    <n v="74245"/>
    <n v="9.61"/>
    <n v="8314"/>
    <n v="7133"/>
  </r>
  <r>
    <x v="45"/>
    <x v="3"/>
    <x v="3"/>
    <n v="13147"/>
    <n v="20"/>
    <n v="1808"/>
    <n v="56048"/>
    <n v="12.19"/>
    <n v="7583"/>
    <n v="6833"/>
  </r>
  <r>
    <x v="45"/>
    <x v="3"/>
    <x v="4"/>
    <n v="15313"/>
    <n v="21"/>
    <n v="2876"/>
    <n v="89156"/>
    <n v="9.64"/>
    <n v="6910"/>
    <n v="8592"/>
  </r>
  <r>
    <x v="45"/>
    <x v="3"/>
    <x v="5"/>
    <n v="21624"/>
    <n v="14"/>
    <n v="1656"/>
    <n v="51336"/>
    <n v="18.649999999999999"/>
    <n v="11579"/>
    <n v="9576"/>
  </r>
  <r>
    <x v="45"/>
    <x v="3"/>
    <x v="6"/>
    <n v="16544"/>
    <n v="11"/>
    <n v="1581"/>
    <n v="49011"/>
    <n v="17.03"/>
    <n v="9493"/>
    <n v="8345"/>
  </r>
  <r>
    <x v="45"/>
    <x v="3"/>
    <x v="7"/>
    <m/>
    <n v="5"/>
    <n v="848"/>
    <n v="26288"/>
    <m/>
    <n v="1889"/>
    <m/>
  </r>
  <r>
    <x v="45"/>
    <x v="3"/>
    <x v="8"/>
    <n v="5846"/>
    <n v="12"/>
    <n v="1628"/>
    <n v="50468"/>
    <n v="5.52"/>
    <n v="3147"/>
    <n v="2785"/>
  </r>
  <r>
    <x v="45"/>
    <x v="3"/>
    <x v="9"/>
    <n v="9358"/>
    <n v="11"/>
    <n v="1116"/>
    <n v="34596"/>
    <n v="14.85"/>
    <n v="4177"/>
    <n v="5138"/>
  </r>
  <r>
    <x v="45"/>
    <x v="3"/>
    <x v="10"/>
    <n v="16373"/>
    <n v="19"/>
    <n v="2143"/>
    <n v="66433"/>
    <n v="10.88"/>
    <n v="7123"/>
    <n v="7227"/>
  </r>
  <r>
    <x v="45"/>
    <x v="3"/>
    <x v="11"/>
    <n v="5303"/>
    <n v="6"/>
    <n v="510"/>
    <n v="15810"/>
    <n v="17.309999999999999"/>
    <n v="3258"/>
    <n v="2737"/>
  </r>
  <r>
    <x v="45"/>
    <x v="3"/>
    <x v="12"/>
    <m/>
    <n v="7"/>
    <n v="654"/>
    <n v="20274"/>
    <m/>
    <n v="1877"/>
    <m/>
  </r>
  <r>
    <x v="45"/>
    <x v="3"/>
    <x v="13"/>
    <m/>
    <n v="2"/>
    <n v="255"/>
    <n v="7905"/>
    <m/>
    <m/>
    <m/>
  </r>
  <r>
    <x v="45"/>
    <x v="3"/>
    <x v="14"/>
    <n v="2397"/>
    <n v="9"/>
    <n v="861"/>
    <n v="26691"/>
    <n v="4.01"/>
    <n v="953"/>
    <n v="1071"/>
  </r>
  <r>
    <x v="45"/>
    <x v="3"/>
    <x v="15"/>
    <n v="3057"/>
    <n v="9"/>
    <n v="1146"/>
    <n v="35526"/>
    <n v="4.29"/>
    <n v="1412"/>
    <n v="1523"/>
  </r>
  <r>
    <x v="45"/>
    <x v="3"/>
    <x v="16"/>
    <m/>
    <n v="3"/>
    <n v="436"/>
    <n v="13516"/>
    <m/>
    <m/>
    <m/>
  </r>
  <r>
    <x v="45"/>
    <x v="3"/>
    <x v="17"/>
    <s v="-"/>
    <s v="-"/>
    <s v="-"/>
    <s v="-"/>
    <s v="-"/>
    <s v="-"/>
    <s v="-"/>
  </r>
  <r>
    <x v="45"/>
    <x v="3"/>
    <x v="18"/>
    <n v="10907"/>
    <n v="16"/>
    <n v="1299"/>
    <n v="40269"/>
    <n v="12.89"/>
    <n v="7201"/>
    <n v="5191"/>
  </r>
  <r>
    <x v="45"/>
    <x v="3"/>
    <x v="19"/>
    <n v="18020"/>
    <n v="19"/>
    <n v="3636"/>
    <n v="112716"/>
    <n v="6.34"/>
    <n v="8989"/>
    <n v="7149"/>
  </r>
  <r>
    <x v="45"/>
    <x v="3"/>
    <x v="20"/>
    <n v="41323"/>
    <n v="35"/>
    <n v="4643"/>
    <n v="143933"/>
    <n v="11.95"/>
    <n v="22118"/>
    <n v="17194"/>
  </r>
  <r>
    <x v="45"/>
    <x v="3"/>
    <x v="21"/>
    <n v="6319"/>
    <n v="7"/>
    <n v="569"/>
    <n v="17639"/>
    <n v="14.82"/>
    <n v="4193"/>
    <n v="2614"/>
  </r>
  <r>
    <x v="45"/>
    <x v="3"/>
    <x v="22"/>
    <m/>
    <n v="4"/>
    <n v="524"/>
    <n v="16244"/>
    <m/>
    <m/>
    <m/>
  </r>
  <r>
    <x v="45"/>
    <x v="3"/>
    <x v="23"/>
    <n v="5341"/>
    <n v="6"/>
    <n v="750"/>
    <n v="23250"/>
    <n v="9.76"/>
    <n v="3262"/>
    <n v="2270"/>
  </r>
  <r>
    <x v="45"/>
    <x v="3"/>
    <x v="24"/>
    <n v="56724"/>
    <n v="52"/>
    <n v="6486"/>
    <n v="201066"/>
    <n v="11.81"/>
    <n v="32445"/>
    <n v="23745"/>
  </r>
  <r>
    <x v="45"/>
    <x v="3"/>
    <x v="25"/>
    <n v="16081"/>
    <n v="14"/>
    <n v="1163"/>
    <n v="36053"/>
    <n v="20.079999999999998"/>
    <n v="11826"/>
    <n v="7240"/>
  </r>
  <r>
    <x v="45"/>
    <x v="3"/>
    <x v="26"/>
    <n v="7914"/>
    <n v="5"/>
    <n v="1208"/>
    <n v="37448"/>
    <n v="10.54"/>
    <n v="4472"/>
    <n v="3947"/>
  </r>
  <r>
    <x v="45"/>
    <x v="3"/>
    <x v="27"/>
    <n v="16958"/>
    <n v="8"/>
    <n v="1390"/>
    <n v="43090"/>
    <n v="16.23"/>
    <n v="8597"/>
    <n v="6993"/>
  </r>
  <r>
    <x v="45"/>
    <x v="3"/>
    <x v="28"/>
    <n v="6286"/>
    <n v="9"/>
    <n v="3849"/>
    <n v="119319"/>
    <n v="2.5499999999999998"/>
    <n v="4072"/>
    <n v="3041"/>
  </r>
  <r>
    <x v="45"/>
    <x v="3"/>
    <x v="29"/>
    <n v="5983"/>
    <n v="10"/>
    <n v="2026"/>
    <n v="62806"/>
    <n v="4.6500000000000004"/>
    <n v="2897"/>
    <n v="2921"/>
  </r>
  <r>
    <x v="45"/>
    <x v="3"/>
    <x v="30"/>
    <n v="9906"/>
    <n v="7"/>
    <n v="609"/>
    <n v="18879"/>
    <n v="21.61"/>
    <n v="6029"/>
    <n v="4079"/>
  </r>
  <r>
    <x v="45"/>
    <x v="3"/>
    <x v="31"/>
    <m/>
    <n v="5"/>
    <n v="279"/>
    <n v="8649"/>
    <m/>
    <m/>
    <m/>
  </r>
  <r>
    <x v="45"/>
    <x v="3"/>
    <x v="32"/>
    <m/>
    <n v="3"/>
    <n v="510"/>
    <n v="15810"/>
    <m/>
    <m/>
    <m/>
  </r>
  <r>
    <x v="45"/>
    <x v="3"/>
    <x v="33"/>
    <n v="4732"/>
    <n v="10"/>
    <n v="864"/>
    <n v="26784"/>
    <n v="11.88"/>
    <n v="3049"/>
    <n v="3181"/>
  </r>
  <r>
    <x v="45"/>
    <x v="3"/>
    <x v="34"/>
    <n v="348576"/>
    <n v="402"/>
    <n v="52550"/>
    <n v="1629050"/>
    <n v="10.050000000000001"/>
    <n v="195788"/>
    <n v="163657"/>
  </r>
  <r>
    <x v="45"/>
    <x v="4"/>
    <x v="0"/>
    <n v="109209"/>
    <n v="246"/>
    <n v="9978"/>
    <n v="309318"/>
    <n v="20.21"/>
    <n v="58552"/>
    <n v="62508"/>
  </r>
  <r>
    <x v="45"/>
    <x v="4"/>
    <x v="1"/>
    <n v="435216"/>
    <n v="289"/>
    <n v="17531"/>
    <n v="543461"/>
    <n v="53.8"/>
    <n v="218787"/>
    <n v="292388"/>
  </r>
  <r>
    <x v="45"/>
    <x v="4"/>
    <x v="2"/>
    <n v="36767"/>
    <n v="102"/>
    <n v="3616"/>
    <n v="112096"/>
    <n v="17.66"/>
    <n v="21564"/>
    <n v="19792"/>
  </r>
  <r>
    <x v="45"/>
    <x v="4"/>
    <x v="3"/>
    <n v="81053"/>
    <n v="146"/>
    <n v="4668"/>
    <n v="144708"/>
    <n v="32.72"/>
    <n v="50027"/>
    <n v="47343"/>
  </r>
  <r>
    <x v="45"/>
    <x v="4"/>
    <x v="4"/>
    <n v="57172"/>
    <n v="97"/>
    <n v="4591"/>
    <n v="142321"/>
    <n v="22.93"/>
    <n v="29335"/>
    <n v="32640"/>
  </r>
  <r>
    <x v="45"/>
    <x v="4"/>
    <x v="5"/>
    <n v="156023"/>
    <n v="121"/>
    <n v="5593"/>
    <n v="173383"/>
    <n v="49.95"/>
    <n v="85026"/>
    <n v="86613"/>
  </r>
  <r>
    <x v="45"/>
    <x v="4"/>
    <x v="6"/>
    <n v="83943"/>
    <n v="111"/>
    <n v="4202"/>
    <n v="130262"/>
    <n v="35.26"/>
    <n v="50307"/>
    <n v="45931"/>
  </r>
  <r>
    <x v="45"/>
    <x v="4"/>
    <x v="7"/>
    <n v="13003"/>
    <n v="32"/>
    <n v="1237"/>
    <n v="38347"/>
    <n v="19.86"/>
    <n v="6699"/>
    <n v="7617"/>
  </r>
  <r>
    <x v="45"/>
    <x v="4"/>
    <x v="8"/>
    <n v="20825"/>
    <n v="54"/>
    <n v="2317"/>
    <n v="71827"/>
    <n v="16.55"/>
    <n v="11642"/>
    <n v="11888"/>
  </r>
  <r>
    <x v="45"/>
    <x v="4"/>
    <x v="9"/>
    <n v="40686"/>
    <n v="82"/>
    <n v="2540"/>
    <n v="78740"/>
    <n v="31.96"/>
    <n v="21377"/>
    <n v="25167"/>
  </r>
  <r>
    <x v="45"/>
    <x v="4"/>
    <x v="10"/>
    <n v="70747"/>
    <n v="117"/>
    <n v="4419"/>
    <n v="136989"/>
    <n v="29.37"/>
    <n v="36396"/>
    <n v="40236"/>
  </r>
  <r>
    <x v="45"/>
    <x v="4"/>
    <x v="11"/>
    <n v="33933"/>
    <n v="47"/>
    <n v="1961"/>
    <n v="60791"/>
    <n v="28.84"/>
    <n v="17917"/>
    <n v="17532"/>
  </r>
  <r>
    <x v="45"/>
    <x v="4"/>
    <x v="12"/>
    <n v="46948"/>
    <n v="95"/>
    <n v="2351"/>
    <n v="72881"/>
    <n v="36.770000000000003"/>
    <n v="27760"/>
    <n v="26795"/>
  </r>
  <r>
    <x v="45"/>
    <x v="4"/>
    <x v="13"/>
    <n v="14201"/>
    <n v="34"/>
    <n v="858"/>
    <n v="26598"/>
    <n v="29.85"/>
    <n v="8731"/>
    <n v="7940"/>
  </r>
  <r>
    <x v="45"/>
    <x v="4"/>
    <x v="14"/>
    <n v="13992"/>
    <n v="40"/>
    <n v="1326"/>
    <n v="41106"/>
    <n v="17.75"/>
    <n v="7081"/>
    <n v="7298"/>
  </r>
  <r>
    <x v="45"/>
    <x v="4"/>
    <x v="15"/>
    <n v="12172"/>
    <n v="45"/>
    <n v="1661"/>
    <n v="51491"/>
    <n v="13.21"/>
    <n v="7244"/>
    <n v="6800"/>
  </r>
  <r>
    <x v="45"/>
    <x v="4"/>
    <x v="16"/>
    <n v="148177"/>
    <n v="94"/>
    <n v="5770"/>
    <n v="178870"/>
    <n v="55.59"/>
    <n v="81415"/>
    <n v="99434"/>
  </r>
  <r>
    <x v="45"/>
    <x v="4"/>
    <x v="17"/>
    <n v="123474"/>
    <n v="63"/>
    <n v="4771"/>
    <n v="147901"/>
    <n v="58.58"/>
    <n v="67810"/>
    <n v="86643"/>
  </r>
  <r>
    <x v="45"/>
    <x v="4"/>
    <x v="18"/>
    <n v="43307"/>
    <n v="96"/>
    <n v="2937"/>
    <n v="91047"/>
    <n v="27.56"/>
    <n v="28173"/>
    <n v="25093"/>
  </r>
  <r>
    <x v="45"/>
    <x v="4"/>
    <x v="19"/>
    <n v="64038"/>
    <n v="146"/>
    <n v="5977"/>
    <n v="185287"/>
    <n v="20.079999999999998"/>
    <n v="34229"/>
    <n v="37203"/>
  </r>
  <r>
    <x v="45"/>
    <x v="4"/>
    <x v="20"/>
    <n v="310116"/>
    <n v="319"/>
    <n v="13720"/>
    <n v="425320"/>
    <n v="41.73"/>
    <n v="167688"/>
    <n v="177467"/>
  </r>
  <r>
    <x v="45"/>
    <x v="4"/>
    <x v="21"/>
    <n v="21936"/>
    <n v="41"/>
    <n v="1253"/>
    <n v="38843"/>
    <n v="28.14"/>
    <n v="14804"/>
    <n v="10932"/>
  </r>
  <r>
    <x v="45"/>
    <x v="4"/>
    <x v="22"/>
    <n v="21846"/>
    <n v="27"/>
    <n v="1407"/>
    <n v="43617"/>
    <n v="28.49"/>
    <n v="19193"/>
    <n v="12427"/>
  </r>
  <r>
    <x v="45"/>
    <x v="4"/>
    <x v="23"/>
    <n v="20360"/>
    <n v="47"/>
    <n v="1277"/>
    <n v="39587"/>
    <n v="28.47"/>
    <n v="12371"/>
    <n v="11271"/>
  </r>
  <r>
    <x v="45"/>
    <x v="4"/>
    <x v="24"/>
    <n v="374257"/>
    <n v="434"/>
    <n v="17657"/>
    <n v="547367"/>
    <n v="38.75"/>
    <n v="214055"/>
    <n v="212097"/>
  </r>
  <r>
    <x v="45"/>
    <x v="4"/>
    <x v="25"/>
    <n v="88988"/>
    <n v="148"/>
    <n v="4616"/>
    <n v="143096"/>
    <n v="35.14"/>
    <n v="66487"/>
    <n v="50285"/>
  </r>
  <r>
    <x v="45"/>
    <x v="4"/>
    <x v="26"/>
    <n v="27522"/>
    <n v="42"/>
    <n v="2116"/>
    <n v="65596"/>
    <n v="23.04"/>
    <n v="15074"/>
    <n v="15111"/>
  </r>
  <r>
    <x v="45"/>
    <x v="4"/>
    <x v="27"/>
    <n v="149730"/>
    <n v="96"/>
    <n v="6072"/>
    <n v="188232"/>
    <n v="45.24"/>
    <n v="68131"/>
    <n v="85160"/>
  </r>
  <r>
    <x v="45"/>
    <x v="4"/>
    <x v="28"/>
    <n v="21251"/>
    <n v="42"/>
    <n v="4548"/>
    <n v="140988"/>
    <n v="8.6999999999999993"/>
    <n v="14934"/>
    <n v="12273"/>
  </r>
  <r>
    <x v="45"/>
    <x v="4"/>
    <x v="29"/>
    <n v="15125"/>
    <n v="50"/>
    <n v="2927"/>
    <n v="90737"/>
    <n v="9.64"/>
    <n v="7907"/>
    <n v="8743"/>
  </r>
  <r>
    <x v="45"/>
    <x v="4"/>
    <x v="30"/>
    <n v="65783"/>
    <n v="78"/>
    <n v="2387"/>
    <n v="73997"/>
    <n v="51.98"/>
    <n v="38576"/>
    <n v="38461"/>
  </r>
  <r>
    <x v="45"/>
    <x v="4"/>
    <x v="31"/>
    <n v="3598"/>
    <n v="25"/>
    <n v="460"/>
    <n v="14260"/>
    <n v="14.09"/>
    <n v="2188"/>
    <n v="2009"/>
  </r>
  <r>
    <x v="45"/>
    <x v="4"/>
    <x v="32"/>
    <n v="29301"/>
    <n v="31"/>
    <n v="1658"/>
    <n v="51398"/>
    <n v="30.89"/>
    <n v="20208"/>
    <n v="15877"/>
  </r>
  <r>
    <x v="45"/>
    <x v="4"/>
    <x v="33"/>
    <n v="29300"/>
    <n v="75"/>
    <n v="2074"/>
    <n v="64294"/>
    <n v="30.02"/>
    <n v="17743"/>
    <n v="19298"/>
  </r>
  <r>
    <x v="45"/>
    <x v="4"/>
    <x v="34"/>
    <n v="2286267"/>
    <n v="3015"/>
    <n v="128048"/>
    <n v="3969488"/>
    <n v="34.25"/>
    <n v="1267564"/>
    <n v="1359531"/>
  </r>
  <r>
    <x v="46"/>
    <x v="0"/>
    <x v="0"/>
    <n v="22199"/>
    <n v="30"/>
    <n v="933"/>
    <n v="27990"/>
    <n v="48.41"/>
    <n v="9578"/>
    <n v="13549"/>
  </r>
  <r>
    <x v="46"/>
    <x v="0"/>
    <x v="1"/>
    <n v="266658"/>
    <n v="62"/>
    <n v="7645"/>
    <n v="229350"/>
    <n v="78.88"/>
    <n v="142393"/>
    <n v="180914"/>
  </r>
  <r>
    <x v="46"/>
    <x v="0"/>
    <x v="2"/>
    <m/>
    <n v="7"/>
    <n v="154"/>
    <n v="4620"/>
    <n v="39.700000000000003"/>
    <n v="1701"/>
    <n v="1834"/>
  </r>
  <r>
    <x v="46"/>
    <x v="0"/>
    <x v="3"/>
    <n v="19683"/>
    <n v="26"/>
    <n v="871"/>
    <n v="26130"/>
    <n v="44.09"/>
    <n v="12545"/>
    <n v="11522"/>
  </r>
  <r>
    <x v="46"/>
    <x v="0"/>
    <x v="4"/>
    <n v="6848"/>
    <n v="10"/>
    <n v="313"/>
    <n v="9390"/>
    <n v="44.43"/>
    <n v="3677"/>
    <n v="4172"/>
  </r>
  <r>
    <x v="46"/>
    <x v="0"/>
    <x v="5"/>
    <n v="73850"/>
    <n v="19"/>
    <n v="1709"/>
    <n v="51270"/>
    <n v="80.2"/>
    <n v="43151"/>
    <n v="41119"/>
  </r>
  <r>
    <x v="46"/>
    <x v="0"/>
    <x v="6"/>
    <n v="14455"/>
    <n v="11"/>
    <n v="503"/>
    <n v="15090"/>
    <n v="57.53"/>
    <n v="8315"/>
    <n v="8682"/>
  </r>
  <r>
    <x v="46"/>
    <x v="0"/>
    <x v="7"/>
    <m/>
    <n v="4"/>
    <n v="74"/>
    <n v="2220"/>
    <m/>
    <m/>
    <m/>
  </r>
  <r>
    <x v="46"/>
    <x v="0"/>
    <x v="8"/>
    <n v="852"/>
    <n v="8"/>
    <n v="150"/>
    <n v="4500"/>
    <n v="13.8"/>
    <n v="506"/>
    <n v="621"/>
  </r>
  <r>
    <x v="46"/>
    <x v="0"/>
    <x v="9"/>
    <n v="6885"/>
    <n v="19"/>
    <n v="393"/>
    <n v="11790"/>
    <n v="44.41"/>
    <n v="4728"/>
    <n v="5236"/>
  </r>
  <r>
    <x v="46"/>
    <x v="0"/>
    <x v="10"/>
    <n v="7475"/>
    <n v="14"/>
    <n v="392"/>
    <n v="11760"/>
    <n v="47.69"/>
    <n v="4893"/>
    <n v="5608"/>
  </r>
  <r>
    <x v="46"/>
    <x v="0"/>
    <x v="11"/>
    <n v="9798"/>
    <n v="9"/>
    <n v="333"/>
    <n v="9990"/>
    <n v="52.38"/>
    <n v="6201"/>
    <n v="5233"/>
  </r>
  <r>
    <x v="46"/>
    <x v="0"/>
    <x v="12"/>
    <n v="9535"/>
    <n v="20"/>
    <n v="550"/>
    <n v="16500"/>
    <n v="44.09"/>
    <n v="5978"/>
    <n v="7275"/>
  </r>
  <r>
    <x v="46"/>
    <x v="0"/>
    <x v="13"/>
    <m/>
    <n v="4"/>
    <n v="77"/>
    <n v="2310"/>
    <m/>
    <m/>
    <m/>
  </r>
  <r>
    <x v="46"/>
    <x v="0"/>
    <x v="14"/>
    <n v="4214"/>
    <n v="10"/>
    <n v="190"/>
    <n v="5700"/>
    <n v="45.51"/>
    <n v="2275"/>
    <n v="2594"/>
  </r>
  <r>
    <x v="46"/>
    <x v="0"/>
    <x v="15"/>
    <m/>
    <n v="4"/>
    <n v="31"/>
    <n v="930"/>
    <m/>
    <m/>
    <m/>
  </r>
  <r>
    <x v="46"/>
    <x v="0"/>
    <x v="16"/>
    <n v="80601"/>
    <n v="25"/>
    <n v="2569"/>
    <n v="77070"/>
    <n v="77.69"/>
    <n v="43811"/>
    <n v="59875"/>
  </r>
  <r>
    <x v="46"/>
    <x v="0"/>
    <x v="17"/>
    <n v="78476"/>
    <n v="22"/>
    <n v="2468"/>
    <n v="74040"/>
    <n v="78.62"/>
    <n v="42677"/>
    <n v="58210"/>
  </r>
  <r>
    <x v="46"/>
    <x v="0"/>
    <x v="18"/>
    <n v="8145"/>
    <n v="13"/>
    <n v="298"/>
    <n v="8940"/>
    <n v="54.36"/>
    <n v="4767"/>
    <n v="4860"/>
  </r>
  <r>
    <x v="46"/>
    <x v="0"/>
    <x v="19"/>
    <n v="8187"/>
    <n v="19"/>
    <n v="377"/>
    <n v="11310"/>
    <n v="45.97"/>
    <n v="4293"/>
    <n v="5199"/>
  </r>
  <r>
    <x v="46"/>
    <x v="0"/>
    <x v="20"/>
    <n v="159388"/>
    <n v="70"/>
    <n v="4014"/>
    <n v="120420"/>
    <n v="79.650000000000006"/>
    <n v="102125"/>
    <n v="95911"/>
  </r>
  <r>
    <x v="46"/>
    <x v="0"/>
    <x v="21"/>
    <m/>
    <n v="7"/>
    <n v="132"/>
    <n v="3960"/>
    <m/>
    <m/>
    <m/>
  </r>
  <r>
    <x v="46"/>
    <x v="0"/>
    <x v="22"/>
    <m/>
    <n v="2"/>
    <n v="231"/>
    <n v="6930"/>
    <m/>
    <m/>
    <m/>
  </r>
  <r>
    <x v="46"/>
    <x v="0"/>
    <x v="23"/>
    <n v="2131"/>
    <n v="11"/>
    <n v="150"/>
    <n v="4500"/>
    <n v="38.619999999999997"/>
    <n v="1480"/>
    <n v="1738"/>
  </r>
  <r>
    <x v="46"/>
    <x v="0"/>
    <x v="24"/>
    <n v="172185"/>
    <n v="90"/>
    <n v="4527"/>
    <n v="135810"/>
    <n v="76.150000000000006"/>
    <n v="113387"/>
    <n v="103416"/>
  </r>
  <r>
    <x v="46"/>
    <x v="0"/>
    <x v="25"/>
    <n v="33037"/>
    <n v="46"/>
    <n v="1265"/>
    <n v="37950"/>
    <n v="49.83"/>
    <n v="27848"/>
    <n v="18912"/>
  </r>
  <r>
    <x v="46"/>
    <x v="0"/>
    <x v="26"/>
    <m/>
    <n v="5"/>
    <n v="182"/>
    <n v="5460"/>
    <m/>
    <m/>
    <m/>
  </r>
  <r>
    <x v="46"/>
    <x v="0"/>
    <x v="27"/>
    <n v="92352"/>
    <n v="28"/>
    <n v="2483"/>
    <n v="74490"/>
    <n v="72.2"/>
    <n v="44390"/>
    <n v="53779"/>
  </r>
  <r>
    <x v="46"/>
    <x v="0"/>
    <x v="28"/>
    <n v="9693"/>
    <n v="11"/>
    <n v="429"/>
    <n v="12870"/>
    <n v="51.28"/>
    <n v="6160"/>
    <n v="6600"/>
  </r>
  <r>
    <x v="46"/>
    <x v="0"/>
    <x v="29"/>
    <n v="3023"/>
    <n v="14"/>
    <n v="189"/>
    <n v="5670"/>
    <n v="39.33"/>
    <n v="2070"/>
    <n v="2230"/>
  </r>
  <r>
    <x v="46"/>
    <x v="0"/>
    <x v="30"/>
    <n v="25684"/>
    <n v="19"/>
    <n v="775"/>
    <n v="23250"/>
    <n v="69.48"/>
    <n v="17801"/>
    <n v="16155"/>
  </r>
  <r>
    <x v="46"/>
    <x v="0"/>
    <x v="31"/>
    <n v="1132"/>
    <n v="8"/>
    <n v="83"/>
    <n v="2490"/>
    <n v="30.72"/>
    <n v="630"/>
    <n v="765"/>
  </r>
  <r>
    <x v="46"/>
    <x v="0"/>
    <x v="32"/>
    <n v="17972"/>
    <n v="6"/>
    <n v="531"/>
    <n v="15930"/>
    <n v="66.45"/>
    <n v="13468"/>
    <n v="10586"/>
  </r>
  <r>
    <x v="46"/>
    <x v="0"/>
    <x v="33"/>
    <n v="9432"/>
    <n v="21"/>
    <n v="460"/>
    <n v="13800"/>
    <n v="48.17"/>
    <n v="6101"/>
    <n v="6648"/>
  </r>
  <r>
    <x v="46"/>
    <x v="0"/>
    <x v="34"/>
    <n v="914908"/>
    <n v="562"/>
    <n v="28486"/>
    <n v="854580"/>
    <n v="68.069999999999993"/>
    <n v="536110"/>
    <n v="581736"/>
  </r>
  <r>
    <x v="46"/>
    <x v="1"/>
    <x v="0"/>
    <n v="56461"/>
    <n v="136"/>
    <n v="1736"/>
    <n v="52080"/>
    <n v="55.46"/>
    <n v="31092"/>
    <n v="28884"/>
  </r>
  <r>
    <x v="46"/>
    <x v="1"/>
    <x v="1"/>
    <n v="117273"/>
    <n v="173"/>
    <n v="3364"/>
    <n v="100920"/>
    <n v="63.46"/>
    <n v="56183"/>
    <n v="64048"/>
  </r>
  <r>
    <x v="46"/>
    <x v="1"/>
    <x v="2"/>
    <n v="15974"/>
    <n v="60"/>
    <n v="614"/>
    <n v="18420"/>
    <n v="44.85"/>
    <n v="10837"/>
    <n v="8261"/>
  </r>
  <r>
    <x v="46"/>
    <x v="1"/>
    <x v="3"/>
    <n v="45594"/>
    <n v="88"/>
    <n v="1450"/>
    <n v="43500"/>
    <n v="55.95"/>
    <n v="26967"/>
    <n v="24338"/>
  </r>
  <r>
    <x v="46"/>
    <x v="1"/>
    <x v="4"/>
    <n v="28439"/>
    <n v="60"/>
    <n v="940"/>
    <n v="28200"/>
    <n v="53.98"/>
    <n v="16557"/>
    <n v="15223"/>
  </r>
  <r>
    <x v="46"/>
    <x v="1"/>
    <x v="5"/>
    <n v="49261"/>
    <n v="78"/>
    <n v="1307"/>
    <n v="39210"/>
    <n v="61.23"/>
    <n v="28575"/>
    <n v="24010"/>
  </r>
  <r>
    <x v="46"/>
    <x v="1"/>
    <x v="6"/>
    <n v="40744"/>
    <n v="74"/>
    <n v="1155"/>
    <n v="34650"/>
    <n v="58.54"/>
    <n v="26899"/>
    <n v="20284"/>
  </r>
  <r>
    <x v="46"/>
    <x v="1"/>
    <x v="7"/>
    <n v="8635"/>
    <n v="22"/>
    <n v="295"/>
    <n v="8850"/>
    <n v="61.06"/>
    <n v="4682"/>
    <n v="5404"/>
  </r>
  <r>
    <x v="46"/>
    <x v="1"/>
    <x v="8"/>
    <n v="11949"/>
    <n v="28"/>
    <n v="377"/>
    <n v="11310"/>
    <n v="64.94"/>
    <n v="7366"/>
    <n v="7345"/>
  </r>
  <r>
    <x v="46"/>
    <x v="1"/>
    <x v="9"/>
    <n v="21927"/>
    <n v="43"/>
    <n v="726"/>
    <n v="21780"/>
    <n v="60.52"/>
    <n v="11924"/>
    <n v="13182"/>
  </r>
  <r>
    <x v="46"/>
    <x v="1"/>
    <x v="10"/>
    <n v="39660"/>
    <n v="72"/>
    <n v="1305"/>
    <n v="39150"/>
    <n v="60.06"/>
    <n v="22041"/>
    <n v="23512"/>
  </r>
  <r>
    <x v="46"/>
    <x v="1"/>
    <x v="11"/>
    <n v="7706"/>
    <n v="18"/>
    <n v="394"/>
    <n v="11820"/>
    <n v="31.39"/>
    <n v="4634"/>
    <n v="3710"/>
  </r>
  <r>
    <x v="46"/>
    <x v="1"/>
    <x v="12"/>
    <n v="29712"/>
    <n v="63"/>
    <n v="1001"/>
    <n v="30030"/>
    <n v="54.97"/>
    <n v="18048"/>
    <n v="16506"/>
  </r>
  <r>
    <x v="46"/>
    <x v="1"/>
    <x v="13"/>
    <n v="13455"/>
    <n v="25"/>
    <n v="462"/>
    <n v="13860"/>
    <n v="60.17"/>
    <n v="7045"/>
    <n v="8339"/>
  </r>
  <r>
    <x v="46"/>
    <x v="1"/>
    <x v="14"/>
    <n v="6718"/>
    <n v="18"/>
    <n v="205"/>
    <n v="6150"/>
    <n v="55.14"/>
    <n v="4373"/>
    <n v="3391"/>
  </r>
  <r>
    <x v="46"/>
    <x v="1"/>
    <x v="15"/>
    <n v="7719"/>
    <n v="28"/>
    <n v="271"/>
    <n v="8130"/>
    <n v="54.46"/>
    <n v="5361"/>
    <n v="4428"/>
  </r>
  <r>
    <x v="46"/>
    <x v="1"/>
    <x v="16"/>
    <n v="49223"/>
    <n v="55"/>
    <n v="1236"/>
    <n v="37080"/>
    <n v="74.05"/>
    <n v="26270"/>
    <n v="27459"/>
  </r>
  <r>
    <x v="46"/>
    <x v="1"/>
    <x v="17"/>
    <n v="33075"/>
    <n v="32"/>
    <n v="806"/>
    <n v="24180"/>
    <n v="77.989999999999995"/>
    <n v="17779"/>
    <n v="18859"/>
  </r>
  <r>
    <x v="46"/>
    <x v="1"/>
    <x v="18"/>
    <n v="24199"/>
    <n v="49"/>
    <n v="635"/>
    <n v="19050"/>
    <n v="65.08"/>
    <n v="15688"/>
    <n v="12397"/>
  </r>
  <r>
    <x v="46"/>
    <x v="1"/>
    <x v="19"/>
    <n v="35874"/>
    <n v="89"/>
    <n v="1110"/>
    <n v="33300"/>
    <n v="59.31"/>
    <n v="19565"/>
    <n v="19749"/>
  </r>
  <r>
    <x v="46"/>
    <x v="1"/>
    <x v="20"/>
    <n v="103011"/>
    <n v="172"/>
    <n v="2504"/>
    <n v="75120"/>
    <n v="66.319999999999993"/>
    <n v="54629"/>
    <n v="49821"/>
  </r>
  <r>
    <x v="46"/>
    <x v="1"/>
    <x v="21"/>
    <n v="9036"/>
    <n v="20"/>
    <n v="288"/>
    <n v="8640"/>
    <n v="46.6"/>
    <n v="6068"/>
    <n v="4026"/>
  </r>
  <r>
    <x v="46"/>
    <x v="1"/>
    <x v="22"/>
    <n v="14357"/>
    <n v="17"/>
    <n v="409"/>
    <n v="12270"/>
    <n v="58.3"/>
    <n v="12814"/>
    <n v="7153"/>
  </r>
  <r>
    <x v="46"/>
    <x v="1"/>
    <x v="23"/>
    <n v="10977"/>
    <n v="26"/>
    <n v="302"/>
    <n v="9060"/>
    <n v="76.150000000000006"/>
    <n v="7242"/>
    <n v="6899"/>
  </r>
  <r>
    <x v="46"/>
    <x v="1"/>
    <x v="24"/>
    <n v="137382"/>
    <n v="235"/>
    <n v="3503"/>
    <n v="105090"/>
    <n v="64.61"/>
    <n v="80752"/>
    <n v="67898"/>
  </r>
  <r>
    <x v="46"/>
    <x v="1"/>
    <x v="25"/>
    <n v="36618"/>
    <n v="63"/>
    <n v="947"/>
    <n v="28410"/>
    <n v="61.92"/>
    <n v="28366"/>
    <n v="17591"/>
  </r>
  <r>
    <x v="46"/>
    <x v="1"/>
    <x v="26"/>
    <n v="9504"/>
    <n v="23"/>
    <n v="293"/>
    <n v="8790"/>
    <n v="51.79"/>
    <n v="6227"/>
    <n v="4552"/>
  </r>
  <r>
    <x v="46"/>
    <x v="1"/>
    <x v="27"/>
    <n v="36549"/>
    <n v="41"/>
    <n v="794"/>
    <n v="23820"/>
    <n v="69.400000000000006"/>
    <n v="18727"/>
    <n v="16530"/>
  </r>
  <r>
    <x v="46"/>
    <x v="1"/>
    <x v="28"/>
    <n v="7595"/>
    <n v="17"/>
    <n v="190"/>
    <n v="5700"/>
    <n v="78.84"/>
    <n v="4165"/>
    <n v="4494"/>
  </r>
  <r>
    <x v="46"/>
    <x v="1"/>
    <x v="29"/>
    <n v="6262"/>
    <n v="20"/>
    <n v="202"/>
    <n v="6060"/>
    <n v="56.95"/>
    <n v="3560"/>
    <n v="3451"/>
  </r>
  <r>
    <x v="46"/>
    <x v="1"/>
    <x v="30"/>
    <n v="28757"/>
    <n v="43"/>
    <n v="645"/>
    <n v="19350"/>
    <n v="78.55"/>
    <n v="15702"/>
    <n v="15199"/>
  </r>
  <r>
    <x v="46"/>
    <x v="1"/>
    <x v="31"/>
    <n v="2460"/>
    <n v="11"/>
    <n v="83"/>
    <n v="2490"/>
    <n v="50.48"/>
    <n v="1567"/>
    <n v="1257"/>
  </r>
  <r>
    <x v="46"/>
    <x v="1"/>
    <x v="32"/>
    <n v="14322"/>
    <n v="20"/>
    <n v="336"/>
    <n v="10080"/>
    <n v="65.400000000000006"/>
    <n v="9653"/>
    <n v="6592"/>
  </r>
  <r>
    <x v="46"/>
    <x v="1"/>
    <x v="33"/>
    <n v="15788"/>
    <n v="40"/>
    <n v="490"/>
    <n v="14700"/>
    <n v="64.349999999999994"/>
    <n v="9787"/>
    <n v="9460"/>
  </r>
  <r>
    <x v="46"/>
    <x v="1"/>
    <x v="34"/>
    <n v="905757"/>
    <n v="1692"/>
    <n v="26066"/>
    <n v="781980"/>
    <n v="61.06"/>
    <n v="522612"/>
    <n v="477492"/>
  </r>
  <r>
    <x v="46"/>
    <x v="2"/>
    <x v="0"/>
    <n v="21669"/>
    <n v="38"/>
    <n v="1442"/>
    <n v="43260"/>
    <n v="43.22"/>
    <n v="10384"/>
    <n v="18695"/>
  </r>
  <r>
    <x v="46"/>
    <x v="2"/>
    <x v="1"/>
    <n v="56293"/>
    <n v="37"/>
    <n v="3305"/>
    <n v="99150"/>
    <n v="54.4"/>
    <n v="29094"/>
    <n v="53934"/>
  </r>
  <r>
    <x v="46"/>
    <x v="2"/>
    <x v="2"/>
    <n v="6535"/>
    <n v="17"/>
    <n v="495"/>
    <n v="14850"/>
    <n v="38.49"/>
    <n v="3956"/>
    <n v="5716"/>
  </r>
  <r>
    <x v="46"/>
    <x v="2"/>
    <x v="3"/>
    <n v="8017"/>
    <n v="16"/>
    <n v="611"/>
    <n v="18330"/>
    <n v="38.69"/>
    <n v="5797"/>
    <n v="7092"/>
  </r>
  <r>
    <x v="46"/>
    <x v="2"/>
    <x v="4"/>
    <n v="8359"/>
    <n v="9"/>
    <n v="490"/>
    <n v="14700"/>
    <n v="48.54"/>
    <n v="3070"/>
    <n v="7136"/>
  </r>
  <r>
    <x v="46"/>
    <x v="2"/>
    <x v="5"/>
    <n v="16858"/>
    <n v="10"/>
    <n v="921"/>
    <n v="27630"/>
    <n v="59.83"/>
    <n v="9179"/>
    <n v="16531"/>
  </r>
  <r>
    <x v="46"/>
    <x v="2"/>
    <x v="6"/>
    <n v="14436"/>
    <n v="16"/>
    <n v="964"/>
    <n v="28920"/>
    <n v="42.01"/>
    <n v="8448"/>
    <n v="12150"/>
  </r>
  <r>
    <x v="46"/>
    <x v="2"/>
    <x v="7"/>
    <m/>
    <n v="2"/>
    <n v="37"/>
    <n v="1110"/>
    <m/>
    <m/>
    <m/>
  </r>
  <r>
    <x v="46"/>
    <x v="2"/>
    <x v="8"/>
    <n v="2004"/>
    <n v="5"/>
    <n v="139"/>
    <n v="4170"/>
    <n v="38.590000000000003"/>
    <n v="1037"/>
    <n v="1609"/>
  </r>
  <r>
    <x v="46"/>
    <x v="2"/>
    <x v="9"/>
    <n v="3114"/>
    <n v="9"/>
    <n v="305"/>
    <n v="9150"/>
    <n v="31.9"/>
    <n v="1696"/>
    <n v="2919"/>
  </r>
  <r>
    <x v="46"/>
    <x v="2"/>
    <x v="10"/>
    <n v="8329"/>
    <n v="14"/>
    <n v="614"/>
    <n v="18420"/>
    <n v="44.64"/>
    <n v="3415"/>
    <n v="8222"/>
  </r>
  <r>
    <x v="46"/>
    <x v="2"/>
    <x v="11"/>
    <n v="2956"/>
    <n v="9"/>
    <n v="444"/>
    <n v="13320"/>
    <n v="21.27"/>
    <n v="1542"/>
    <n v="2833"/>
  </r>
  <r>
    <x v="46"/>
    <x v="2"/>
    <x v="12"/>
    <m/>
    <n v="5"/>
    <n v="173"/>
    <n v="5190"/>
    <m/>
    <n v="688"/>
    <m/>
  </r>
  <r>
    <x v="46"/>
    <x v="2"/>
    <x v="13"/>
    <m/>
    <n v="2"/>
    <n v="50"/>
    <n v="1500"/>
    <m/>
    <m/>
    <m/>
  </r>
  <r>
    <x v="46"/>
    <x v="2"/>
    <x v="14"/>
    <m/>
    <n v="3"/>
    <n v="70"/>
    <n v="2100"/>
    <m/>
    <m/>
    <m/>
  </r>
  <r>
    <x v="46"/>
    <x v="2"/>
    <x v="15"/>
    <m/>
    <n v="4"/>
    <n v="213"/>
    <n v="6390"/>
    <m/>
    <m/>
    <m/>
  </r>
  <r>
    <x v="46"/>
    <x v="2"/>
    <x v="16"/>
    <m/>
    <n v="14"/>
    <n v="1600"/>
    <n v="48000"/>
    <m/>
    <m/>
    <m/>
  </r>
  <r>
    <x v="46"/>
    <x v="2"/>
    <x v="17"/>
    <n v="31626"/>
    <n v="12"/>
    <n v="1568"/>
    <n v="47040"/>
    <n v="62.19"/>
    <n v="18371"/>
    <n v="29255"/>
  </r>
  <r>
    <x v="46"/>
    <x v="2"/>
    <x v="18"/>
    <n v="13156"/>
    <n v="19"/>
    <n v="719"/>
    <n v="21570"/>
    <n v="56.49"/>
    <n v="8412"/>
    <n v="12184"/>
  </r>
  <r>
    <x v="46"/>
    <x v="2"/>
    <x v="19"/>
    <n v="16668"/>
    <n v="25"/>
    <n v="977"/>
    <n v="29310"/>
    <n v="52.21"/>
    <n v="9839"/>
    <n v="15303"/>
  </r>
  <r>
    <x v="46"/>
    <x v="2"/>
    <x v="20"/>
    <n v="52018"/>
    <n v="46"/>
    <n v="2729"/>
    <n v="81870"/>
    <n v="53.57"/>
    <n v="27492"/>
    <n v="43855"/>
  </r>
  <r>
    <x v="46"/>
    <x v="2"/>
    <x v="21"/>
    <m/>
    <n v="6"/>
    <n v="263"/>
    <n v="7890"/>
    <m/>
    <m/>
    <m/>
  </r>
  <r>
    <x v="46"/>
    <x v="2"/>
    <x v="22"/>
    <n v="6400"/>
    <n v="4"/>
    <n v="248"/>
    <n v="7440"/>
    <n v="69.069999999999993"/>
    <n v="5032"/>
    <n v="5139"/>
  </r>
  <r>
    <x v="46"/>
    <x v="2"/>
    <x v="23"/>
    <n v="733"/>
    <n v="5"/>
    <n v="82"/>
    <n v="2460"/>
    <n v="21.54"/>
    <n v="550"/>
    <n v="530"/>
  </r>
  <r>
    <x v="46"/>
    <x v="2"/>
    <x v="24"/>
    <n v="60917"/>
    <n v="61"/>
    <n v="3322"/>
    <n v="99660"/>
    <n v="51.28"/>
    <n v="34461"/>
    <n v="51104"/>
  </r>
  <r>
    <x v="46"/>
    <x v="2"/>
    <x v="25"/>
    <n v="23346"/>
    <n v="25"/>
    <n v="1254"/>
    <n v="37620"/>
    <n v="52.58"/>
    <n v="17262"/>
    <n v="19779"/>
  </r>
  <r>
    <x v="46"/>
    <x v="2"/>
    <x v="26"/>
    <m/>
    <n v="9"/>
    <n v="433"/>
    <n v="12990"/>
    <m/>
    <m/>
    <m/>
  </r>
  <r>
    <x v="46"/>
    <x v="2"/>
    <x v="27"/>
    <n v="33390"/>
    <n v="20"/>
    <n v="1762"/>
    <n v="52860"/>
    <n v="57.6"/>
    <n v="17285"/>
    <n v="30445"/>
  </r>
  <r>
    <x v="46"/>
    <x v="2"/>
    <x v="28"/>
    <n v="1872"/>
    <n v="5"/>
    <n v="89"/>
    <n v="2670"/>
    <n v="58.54"/>
    <n v="1514"/>
    <n v="1563"/>
  </r>
  <r>
    <x v="46"/>
    <x v="2"/>
    <x v="29"/>
    <n v="2247"/>
    <n v="6"/>
    <n v="512"/>
    <n v="15360"/>
    <n v="13.56"/>
    <n v="656"/>
    <n v="2083"/>
  </r>
  <r>
    <x v="46"/>
    <x v="2"/>
    <x v="30"/>
    <n v="5893"/>
    <n v="9"/>
    <n v="333"/>
    <n v="9990"/>
    <n v="54.23"/>
    <n v="3669"/>
    <n v="5418"/>
  </r>
  <r>
    <x v="46"/>
    <x v="2"/>
    <x v="31"/>
    <m/>
    <n v="1"/>
    <n v="19"/>
    <n v="570"/>
    <m/>
    <m/>
    <m/>
  </r>
  <r>
    <x v="46"/>
    <x v="2"/>
    <x v="32"/>
    <m/>
    <n v="3"/>
    <n v="481"/>
    <n v="14430"/>
    <m/>
    <m/>
    <m/>
  </r>
  <r>
    <x v="46"/>
    <x v="2"/>
    <x v="33"/>
    <n v="4061"/>
    <n v="5"/>
    <n v="264"/>
    <n v="7920"/>
    <n v="43.57"/>
    <n v="2892"/>
    <n v="3451"/>
  </r>
  <r>
    <x v="46"/>
    <x v="2"/>
    <x v="34"/>
    <n v="361522"/>
    <n v="398"/>
    <n v="22038"/>
    <n v="661140"/>
    <n v="49.22"/>
    <n v="202148"/>
    <n v="325411"/>
  </r>
  <r>
    <x v="46"/>
    <x v="3"/>
    <x v="0"/>
    <n v="29909"/>
    <n v="47"/>
    <n v="5892"/>
    <n v="176760"/>
    <n v="7.99"/>
    <n v="18955"/>
    <n v="14116"/>
  </r>
  <r>
    <x v="46"/>
    <x v="3"/>
    <x v="1"/>
    <n v="28172"/>
    <n v="26"/>
    <n v="3372"/>
    <n v="101160"/>
    <n v="15.54"/>
    <n v="15297"/>
    <n v="15716"/>
  </r>
  <r>
    <x v="46"/>
    <x v="3"/>
    <x v="2"/>
    <n v="16212"/>
    <n v="21"/>
    <n v="2395"/>
    <n v="71850"/>
    <n v="10.5"/>
    <n v="10686"/>
    <n v="7543"/>
  </r>
  <r>
    <x v="46"/>
    <x v="3"/>
    <x v="3"/>
    <n v="12814"/>
    <n v="20"/>
    <n v="1808"/>
    <n v="54240"/>
    <n v="12.94"/>
    <n v="7693"/>
    <n v="7017"/>
  </r>
  <r>
    <x v="46"/>
    <x v="3"/>
    <x v="4"/>
    <n v="16875"/>
    <n v="21"/>
    <n v="2886"/>
    <n v="86580"/>
    <n v="10.7"/>
    <n v="8007"/>
    <n v="9264"/>
  </r>
  <r>
    <x v="46"/>
    <x v="3"/>
    <x v="5"/>
    <n v="23035"/>
    <n v="14"/>
    <n v="1613"/>
    <n v="48390"/>
    <n v="22.67"/>
    <n v="13305"/>
    <n v="10970"/>
  </r>
  <r>
    <x v="46"/>
    <x v="3"/>
    <x v="6"/>
    <n v="18363"/>
    <n v="11"/>
    <n v="1557"/>
    <n v="46710"/>
    <n v="20.65"/>
    <n v="10751"/>
    <n v="9647"/>
  </r>
  <r>
    <x v="46"/>
    <x v="3"/>
    <x v="7"/>
    <n v="3808"/>
    <n v="5"/>
    <n v="848"/>
    <n v="25440"/>
    <n v="6.3"/>
    <n v="2292"/>
    <n v="1603"/>
  </r>
  <r>
    <x v="46"/>
    <x v="3"/>
    <x v="8"/>
    <n v="6164"/>
    <n v="12"/>
    <n v="1628"/>
    <n v="48840"/>
    <n v="6.46"/>
    <n v="3438"/>
    <n v="3156"/>
  </r>
  <r>
    <x v="46"/>
    <x v="3"/>
    <x v="9"/>
    <n v="9778"/>
    <n v="11"/>
    <n v="1116"/>
    <n v="33480"/>
    <n v="16.239999999999998"/>
    <n v="3815"/>
    <n v="5436"/>
  </r>
  <r>
    <x v="46"/>
    <x v="3"/>
    <x v="10"/>
    <n v="19981"/>
    <n v="20"/>
    <n v="2155"/>
    <n v="64650"/>
    <n v="17.2"/>
    <n v="8158"/>
    <n v="11117"/>
  </r>
  <r>
    <x v="46"/>
    <x v="3"/>
    <x v="11"/>
    <n v="5445"/>
    <n v="6"/>
    <n v="510"/>
    <n v="15300"/>
    <n v="21.92"/>
    <n v="3891"/>
    <n v="3354"/>
  </r>
  <r>
    <x v="46"/>
    <x v="3"/>
    <x v="12"/>
    <m/>
    <n v="7"/>
    <n v="654"/>
    <n v="19620"/>
    <m/>
    <n v="1712"/>
    <m/>
  </r>
  <r>
    <x v="46"/>
    <x v="3"/>
    <x v="13"/>
    <m/>
    <n v="2"/>
    <n v="255"/>
    <n v="7650"/>
    <m/>
    <m/>
    <m/>
  </r>
  <r>
    <x v="46"/>
    <x v="3"/>
    <x v="14"/>
    <m/>
    <n v="9"/>
    <n v="861"/>
    <n v="25830"/>
    <m/>
    <m/>
    <m/>
  </r>
  <r>
    <x v="46"/>
    <x v="3"/>
    <x v="15"/>
    <n v="2266"/>
    <n v="9"/>
    <n v="1146"/>
    <n v="34380"/>
    <n v="3.29"/>
    <n v="1441"/>
    <n v="1131"/>
  </r>
  <r>
    <x v="46"/>
    <x v="3"/>
    <x v="16"/>
    <m/>
    <n v="4"/>
    <n v="450"/>
    <n v="13500"/>
    <m/>
    <m/>
    <m/>
  </r>
  <r>
    <x v="46"/>
    <x v="3"/>
    <x v="17"/>
    <s v="-"/>
    <s v="-"/>
    <s v="-"/>
    <s v="-"/>
    <s v="-"/>
    <s v="-"/>
    <s v="-"/>
  </r>
  <r>
    <x v="46"/>
    <x v="3"/>
    <x v="18"/>
    <n v="15823"/>
    <n v="17"/>
    <n v="1309"/>
    <n v="39270"/>
    <n v="18.47"/>
    <n v="10271"/>
    <n v="7253"/>
  </r>
  <r>
    <x v="46"/>
    <x v="3"/>
    <x v="19"/>
    <n v="27745"/>
    <n v="19"/>
    <n v="3652"/>
    <n v="109560"/>
    <n v="9.9700000000000006"/>
    <n v="14740"/>
    <n v="10918"/>
  </r>
  <r>
    <x v="46"/>
    <x v="3"/>
    <x v="20"/>
    <n v="57082"/>
    <n v="37"/>
    <n v="4759"/>
    <n v="142770"/>
    <n v="16.21"/>
    <n v="29384"/>
    <n v="23141"/>
  </r>
  <r>
    <x v="46"/>
    <x v="3"/>
    <x v="21"/>
    <n v="7236"/>
    <n v="7"/>
    <n v="569"/>
    <n v="17070"/>
    <n v="16.399999999999999"/>
    <n v="4755"/>
    <n v="2799"/>
  </r>
  <r>
    <x v="46"/>
    <x v="3"/>
    <x v="22"/>
    <m/>
    <n v="4"/>
    <n v="501"/>
    <n v="15030"/>
    <m/>
    <m/>
    <m/>
  </r>
  <r>
    <x v="46"/>
    <x v="3"/>
    <x v="23"/>
    <n v="6683"/>
    <n v="6"/>
    <n v="750"/>
    <n v="22500"/>
    <n v="12.01"/>
    <n v="4230"/>
    <n v="2702"/>
  </r>
  <r>
    <x v="46"/>
    <x v="3"/>
    <x v="24"/>
    <n v="76567"/>
    <n v="54"/>
    <n v="6579"/>
    <n v="197370"/>
    <n v="15.68"/>
    <n v="42928"/>
    <n v="30951"/>
  </r>
  <r>
    <x v="46"/>
    <x v="3"/>
    <x v="25"/>
    <n v="25012"/>
    <n v="15"/>
    <n v="1188"/>
    <n v="35640"/>
    <n v="31.74"/>
    <n v="20395"/>
    <n v="11312"/>
  </r>
  <r>
    <x v="46"/>
    <x v="3"/>
    <x v="26"/>
    <n v="10390"/>
    <n v="5"/>
    <n v="1208"/>
    <n v="36240"/>
    <n v="14.13"/>
    <n v="6791"/>
    <n v="5121"/>
  </r>
  <r>
    <x v="46"/>
    <x v="3"/>
    <x v="27"/>
    <n v="21019"/>
    <n v="8"/>
    <n v="1390"/>
    <n v="41700"/>
    <n v="21.39"/>
    <n v="11881"/>
    <n v="8920"/>
  </r>
  <r>
    <x v="46"/>
    <x v="3"/>
    <x v="28"/>
    <n v="7654"/>
    <n v="9"/>
    <n v="3849"/>
    <n v="115470"/>
    <n v="3.3"/>
    <n v="5616"/>
    <n v="3813"/>
  </r>
  <r>
    <x v="46"/>
    <x v="3"/>
    <x v="29"/>
    <n v="5787"/>
    <n v="10"/>
    <n v="2026"/>
    <n v="60780"/>
    <n v="5.27"/>
    <n v="2751"/>
    <n v="3204"/>
  </r>
  <r>
    <x v="46"/>
    <x v="3"/>
    <x v="30"/>
    <n v="11676"/>
    <n v="7"/>
    <n v="609"/>
    <n v="18270"/>
    <n v="27.55"/>
    <n v="7638"/>
    <n v="5034"/>
  </r>
  <r>
    <x v="46"/>
    <x v="3"/>
    <x v="31"/>
    <m/>
    <n v="5"/>
    <n v="279"/>
    <n v="8370"/>
    <m/>
    <m/>
    <m/>
  </r>
  <r>
    <x v="46"/>
    <x v="3"/>
    <x v="32"/>
    <m/>
    <n v="3"/>
    <n v="510"/>
    <n v="15300"/>
    <m/>
    <m/>
    <m/>
  </r>
  <r>
    <x v="46"/>
    <x v="3"/>
    <x v="33"/>
    <n v="7750"/>
    <n v="10"/>
    <n v="864"/>
    <n v="25920"/>
    <m/>
    <n v="4941"/>
    <m/>
  </r>
  <r>
    <x v="46"/>
    <x v="3"/>
    <x v="34"/>
    <n v="430427"/>
    <n v="407"/>
    <n v="52609"/>
    <n v="1578270"/>
    <n v="13.04"/>
    <n v="253164"/>
    <n v="205872"/>
  </r>
  <r>
    <x v="46"/>
    <x v="4"/>
    <x v="0"/>
    <n v="130238"/>
    <n v="251"/>
    <n v="10003"/>
    <n v="300090"/>
    <n v="25.07"/>
    <n v="70010"/>
    <n v="75243"/>
  </r>
  <r>
    <x v="46"/>
    <x v="4"/>
    <x v="1"/>
    <n v="468395"/>
    <n v="298"/>
    <n v="17686"/>
    <n v="530580"/>
    <n v="59.3"/>
    <n v="242966"/>
    <n v="314611"/>
  </r>
  <r>
    <x v="46"/>
    <x v="4"/>
    <x v="2"/>
    <n v="41545"/>
    <n v="105"/>
    <n v="3658"/>
    <n v="109740"/>
    <n v="21.28"/>
    <n v="27180"/>
    <n v="23354"/>
  </r>
  <r>
    <x v="46"/>
    <x v="4"/>
    <x v="3"/>
    <n v="86109"/>
    <n v="150"/>
    <n v="4740"/>
    <n v="142200"/>
    <n v="35.14"/>
    <n v="53002"/>
    <n v="49968"/>
  </r>
  <r>
    <x v="46"/>
    <x v="4"/>
    <x v="4"/>
    <n v="60520"/>
    <n v="100"/>
    <n v="4629"/>
    <n v="138870"/>
    <n v="25.78"/>
    <n v="31312"/>
    <n v="35794"/>
  </r>
  <r>
    <x v="46"/>
    <x v="4"/>
    <x v="5"/>
    <n v="163003"/>
    <n v="121"/>
    <n v="5550"/>
    <n v="166500"/>
    <n v="55.63"/>
    <n v="94210"/>
    <n v="92630"/>
  </r>
  <r>
    <x v="46"/>
    <x v="4"/>
    <x v="6"/>
    <n v="87998"/>
    <n v="112"/>
    <n v="4179"/>
    <n v="125370"/>
    <n v="40.49"/>
    <n v="54413"/>
    <n v="50763"/>
  </r>
  <r>
    <x v="46"/>
    <x v="4"/>
    <x v="7"/>
    <n v="13817"/>
    <n v="33"/>
    <n v="1254"/>
    <n v="37620"/>
    <n v="21.56"/>
    <n v="7740"/>
    <n v="8111"/>
  </r>
  <r>
    <x v="46"/>
    <x v="4"/>
    <x v="8"/>
    <n v="20969"/>
    <n v="53"/>
    <n v="2294"/>
    <n v="68820"/>
    <n v="18.5"/>
    <n v="12347"/>
    <n v="12731"/>
  </r>
  <r>
    <x v="46"/>
    <x v="4"/>
    <x v="9"/>
    <n v="41704"/>
    <n v="82"/>
    <n v="2540"/>
    <n v="76200"/>
    <n v="35.14"/>
    <n v="22163"/>
    <n v="26773"/>
  </r>
  <r>
    <x v="46"/>
    <x v="4"/>
    <x v="10"/>
    <n v="75444"/>
    <n v="120"/>
    <n v="4466"/>
    <n v="133980"/>
    <n v="36.17"/>
    <n v="38507"/>
    <n v="48459"/>
  </r>
  <r>
    <x v="46"/>
    <x v="4"/>
    <x v="11"/>
    <n v="25905"/>
    <n v="42"/>
    <n v="1681"/>
    <n v="50430"/>
    <n v="30"/>
    <n v="16268"/>
    <n v="15130"/>
  </r>
  <r>
    <x v="46"/>
    <x v="4"/>
    <x v="12"/>
    <n v="42711"/>
    <n v="95"/>
    <n v="2378"/>
    <n v="71340"/>
    <n v="36.97"/>
    <n v="26426"/>
    <n v="26375"/>
  </r>
  <r>
    <x v="46"/>
    <x v="4"/>
    <x v="13"/>
    <n v="17705"/>
    <n v="33"/>
    <n v="844"/>
    <n v="25320"/>
    <n v="41.75"/>
    <n v="9962"/>
    <n v="10571"/>
  </r>
  <r>
    <x v="46"/>
    <x v="4"/>
    <x v="14"/>
    <n v="13359"/>
    <n v="40"/>
    <n v="1326"/>
    <n v="39780"/>
    <n v="18.149999999999999"/>
    <n v="7798"/>
    <n v="7221"/>
  </r>
  <r>
    <x v="46"/>
    <x v="4"/>
    <x v="15"/>
    <n v="11405"/>
    <n v="45"/>
    <n v="1661"/>
    <n v="49830"/>
    <n v="13.41"/>
    <n v="7350"/>
    <n v="6682"/>
  </r>
  <r>
    <x v="46"/>
    <x v="4"/>
    <x v="16"/>
    <n v="172353"/>
    <n v="98"/>
    <n v="5855"/>
    <n v="175650"/>
    <n v="69.319999999999993"/>
    <n v="94874"/>
    <n v="121752"/>
  </r>
  <r>
    <x v="46"/>
    <x v="4"/>
    <x v="17"/>
    <n v="143177"/>
    <n v="66"/>
    <n v="4842"/>
    <n v="145260"/>
    <n v="73.2"/>
    <n v="78828"/>
    <n v="106324"/>
  </r>
  <r>
    <x v="46"/>
    <x v="4"/>
    <x v="18"/>
    <n v="61323"/>
    <n v="98"/>
    <n v="2961"/>
    <n v="88830"/>
    <n v="41.31"/>
    <n v="39139"/>
    <n v="36693"/>
  </r>
  <r>
    <x v="46"/>
    <x v="4"/>
    <x v="19"/>
    <n v="88474"/>
    <n v="152"/>
    <n v="6116"/>
    <n v="183480"/>
    <n v="27.89"/>
    <n v="48436"/>
    <n v="51169"/>
  </r>
  <r>
    <x v="46"/>
    <x v="4"/>
    <x v="20"/>
    <n v="371499"/>
    <n v="325"/>
    <n v="14006"/>
    <n v="420180"/>
    <n v="50.63"/>
    <n v="213630"/>
    <n v="212729"/>
  </r>
  <r>
    <x v="46"/>
    <x v="4"/>
    <x v="21"/>
    <n v="21111"/>
    <n v="40"/>
    <n v="1252"/>
    <n v="37560"/>
    <n v="26.62"/>
    <n v="14429"/>
    <n v="9997"/>
  </r>
  <r>
    <x v="46"/>
    <x v="4"/>
    <x v="22"/>
    <n v="33917"/>
    <n v="27"/>
    <n v="1389"/>
    <n v="41670"/>
    <n v="45.06"/>
    <n v="29967"/>
    <n v="18775"/>
  </r>
  <r>
    <x v="46"/>
    <x v="4"/>
    <x v="23"/>
    <n v="20524"/>
    <n v="48"/>
    <n v="1284"/>
    <n v="38520"/>
    <n v="30.81"/>
    <n v="13502"/>
    <n v="11869"/>
  </r>
  <r>
    <x v="46"/>
    <x v="4"/>
    <x v="24"/>
    <n v="447051"/>
    <n v="440"/>
    <n v="17931"/>
    <n v="537930"/>
    <n v="47.1"/>
    <n v="271529"/>
    <n v="253370"/>
  </r>
  <r>
    <x v="46"/>
    <x v="4"/>
    <x v="25"/>
    <n v="118013"/>
    <n v="149"/>
    <n v="4654"/>
    <n v="139620"/>
    <n v="48.41"/>
    <n v="93871"/>
    <n v="67594"/>
  </r>
  <r>
    <x v="46"/>
    <x v="4"/>
    <x v="26"/>
    <n v="32628"/>
    <n v="42"/>
    <n v="2116"/>
    <n v="63480"/>
    <n v="28.55"/>
    <n v="21362"/>
    <n v="18123"/>
  </r>
  <r>
    <x v="46"/>
    <x v="4"/>
    <x v="27"/>
    <n v="183310"/>
    <n v="97"/>
    <n v="6429"/>
    <n v="192870"/>
    <n v="56.86"/>
    <n v="92282"/>
    <n v="109674"/>
  </r>
  <r>
    <x v="46"/>
    <x v="4"/>
    <x v="28"/>
    <n v="26814"/>
    <n v="42"/>
    <n v="4557"/>
    <n v="136710"/>
    <n v="12.05"/>
    <n v="17455"/>
    <n v="16469"/>
  </r>
  <r>
    <x v="46"/>
    <x v="4"/>
    <x v="29"/>
    <n v="17319"/>
    <n v="50"/>
    <n v="2929"/>
    <n v="87870"/>
    <n v="12.48"/>
    <n v="9036"/>
    <n v="10968"/>
  </r>
  <r>
    <x v="46"/>
    <x v="4"/>
    <x v="30"/>
    <n v="72009"/>
    <n v="78"/>
    <n v="2362"/>
    <n v="70860"/>
    <n v="59"/>
    <n v="44810"/>
    <n v="41805"/>
  </r>
  <r>
    <x v="46"/>
    <x v="4"/>
    <x v="31"/>
    <n v="5484"/>
    <n v="25"/>
    <n v="464"/>
    <n v="13920"/>
    <n v="22.08"/>
    <n v="3509"/>
    <n v="3073"/>
  </r>
  <r>
    <x v="46"/>
    <x v="4"/>
    <x v="32"/>
    <n v="49975"/>
    <n v="32"/>
    <n v="1858"/>
    <n v="55740"/>
    <n v="53.62"/>
    <n v="32359"/>
    <n v="29888"/>
  </r>
  <r>
    <x v="46"/>
    <x v="4"/>
    <x v="33"/>
    <n v="37031"/>
    <n v="76"/>
    <n v="2078"/>
    <n v="62340"/>
    <n v="40.93"/>
    <n v="23720"/>
    <n v="25516"/>
  </r>
  <r>
    <x v="46"/>
    <x v="4"/>
    <x v="34"/>
    <n v="2612613"/>
    <n v="3059"/>
    <n v="129199"/>
    <n v="3875970"/>
    <n v="41.04"/>
    <n v="1514034"/>
    <n v="1590511"/>
  </r>
  <r>
    <x v="47"/>
    <x v="0"/>
    <x v="0"/>
    <n v="23953"/>
    <n v="30"/>
    <n v="933"/>
    <n v="28923"/>
    <n v="45.55"/>
    <n v="10898"/>
    <n v="13173"/>
  </r>
  <r>
    <x v="47"/>
    <x v="0"/>
    <x v="1"/>
    <n v="245463"/>
    <n v="62"/>
    <n v="7654"/>
    <n v="237274"/>
    <n v="65.33"/>
    <n v="134127"/>
    <n v="155017"/>
  </r>
  <r>
    <x v="47"/>
    <x v="0"/>
    <x v="2"/>
    <m/>
    <n v="8"/>
    <n v="158"/>
    <n v="4898"/>
    <m/>
    <n v="2968"/>
    <m/>
  </r>
  <r>
    <x v="47"/>
    <x v="0"/>
    <x v="3"/>
    <n v="16872"/>
    <n v="27"/>
    <n v="906"/>
    <n v="28086"/>
    <n v="35.76"/>
    <n v="11628"/>
    <n v="10044"/>
  </r>
  <r>
    <x v="47"/>
    <x v="0"/>
    <x v="4"/>
    <n v="8004"/>
    <n v="10"/>
    <n v="313"/>
    <n v="9703"/>
    <n v="42.11"/>
    <n v="4036"/>
    <n v="4086"/>
  </r>
  <r>
    <x v="47"/>
    <x v="0"/>
    <x v="5"/>
    <n v="66271"/>
    <n v="19"/>
    <n v="1709"/>
    <n v="52979"/>
    <n v="62.36"/>
    <n v="38171"/>
    <n v="33040"/>
  </r>
  <r>
    <x v="47"/>
    <x v="0"/>
    <x v="6"/>
    <n v="14705"/>
    <n v="11"/>
    <n v="503"/>
    <n v="15593"/>
    <n v="46.2"/>
    <n v="8522"/>
    <n v="7204"/>
  </r>
  <r>
    <x v="47"/>
    <x v="0"/>
    <x v="7"/>
    <m/>
    <n v="4"/>
    <n v="74"/>
    <n v="2294"/>
    <m/>
    <m/>
    <m/>
  </r>
  <r>
    <x v="47"/>
    <x v="0"/>
    <x v="8"/>
    <n v="979"/>
    <n v="8"/>
    <n v="150"/>
    <n v="4650"/>
    <n v="13.12"/>
    <n v="666"/>
    <n v="610"/>
  </r>
  <r>
    <x v="47"/>
    <x v="0"/>
    <x v="9"/>
    <n v="5080"/>
    <n v="19"/>
    <n v="393"/>
    <n v="12183"/>
    <n v="30.81"/>
    <m/>
    <n v="3753"/>
  </r>
  <r>
    <x v="47"/>
    <x v="0"/>
    <x v="10"/>
    <n v="7664"/>
    <n v="13"/>
    <n v="389"/>
    <n v="12059"/>
    <n v="38.9"/>
    <n v="4868"/>
    <n v="4691"/>
  </r>
  <r>
    <x v="47"/>
    <x v="0"/>
    <x v="11"/>
    <n v="8642"/>
    <n v="9"/>
    <n v="333"/>
    <n v="10323"/>
    <n v="40.99"/>
    <n v="5039"/>
    <n v="4231"/>
  </r>
  <r>
    <x v="47"/>
    <x v="0"/>
    <x v="12"/>
    <n v="8043"/>
    <n v="20"/>
    <n v="550"/>
    <n v="17050"/>
    <n v="33.68"/>
    <n v="5042"/>
    <n v="5742"/>
  </r>
  <r>
    <x v="47"/>
    <x v="0"/>
    <x v="13"/>
    <m/>
    <n v="4"/>
    <n v="77"/>
    <n v="2387"/>
    <m/>
    <m/>
    <m/>
  </r>
  <r>
    <x v="47"/>
    <x v="0"/>
    <x v="14"/>
    <m/>
    <n v="10"/>
    <n v="190"/>
    <n v="5890"/>
    <m/>
    <n v="2180"/>
    <m/>
  </r>
  <r>
    <x v="47"/>
    <x v="0"/>
    <x v="15"/>
    <m/>
    <n v="4"/>
    <n v="31"/>
    <n v="961"/>
    <m/>
    <m/>
    <m/>
  </r>
  <r>
    <x v="47"/>
    <x v="0"/>
    <x v="16"/>
    <n v="64932"/>
    <n v="26"/>
    <n v="2629"/>
    <n v="81499"/>
    <n v="54.01"/>
    <n v="39946"/>
    <n v="44016"/>
  </r>
  <r>
    <x v="47"/>
    <x v="0"/>
    <x v="17"/>
    <n v="62687"/>
    <n v="23"/>
    <n v="2528"/>
    <n v="78368"/>
    <n v="54.06"/>
    <n v="38790"/>
    <n v="42364"/>
  </r>
  <r>
    <x v="47"/>
    <x v="0"/>
    <x v="18"/>
    <n v="9080"/>
    <n v="13"/>
    <n v="314"/>
    <n v="9734"/>
    <n v="51.9"/>
    <n v="5236"/>
    <n v="5052"/>
  </r>
  <r>
    <x v="47"/>
    <x v="0"/>
    <x v="19"/>
    <n v="10562"/>
    <n v="19"/>
    <n v="380"/>
    <n v="11780"/>
    <n v="44.42"/>
    <n v="5533"/>
    <n v="5233"/>
  </r>
  <r>
    <x v="47"/>
    <x v="0"/>
    <x v="20"/>
    <n v="145154"/>
    <n v="71"/>
    <n v="4020"/>
    <n v="124620"/>
    <n v="65.17"/>
    <n v="93676"/>
    <n v="81216"/>
  </r>
  <r>
    <x v="47"/>
    <x v="0"/>
    <x v="21"/>
    <m/>
    <n v="7"/>
    <n v="132"/>
    <n v="4092"/>
    <m/>
    <m/>
    <m/>
  </r>
  <r>
    <x v="47"/>
    <x v="0"/>
    <x v="22"/>
    <m/>
    <n v="2"/>
    <n v="231"/>
    <n v="7161"/>
    <m/>
    <m/>
    <m/>
  </r>
  <r>
    <x v="47"/>
    <x v="0"/>
    <x v="23"/>
    <n v="1286"/>
    <n v="11"/>
    <n v="150"/>
    <n v="4650"/>
    <n v="17.23"/>
    <n v="863"/>
    <n v="801"/>
  </r>
  <r>
    <x v="47"/>
    <x v="0"/>
    <x v="24"/>
    <n v="158112"/>
    <n v="91"/>
    <n v="4533"/>
    <n v="140523"/>
    <n v="62.62"/>
    <n v="105140"/>
    <n v="87991"/>
  </r>
  <r>
    <x v="47"/>
    <x v="0"/>
    <x v="25"/>
    <n v="30730"/>
    <n v="45"/>
    <n v="1255"/>
    <n v="38905"/>
    <n v="43.52"/>
    <n v="23832"/>
    <n v="16931"/>
  </r>
  <r>
    <x v="47"/>
    <x v="0"/>
    <x v="26"/>
    <m/>
    <n v="5"/>
    <n v="182"/>
    <n v="5642"/>
    <m/>
    <m/>
    <m/>
  </r>
  <r>
    <x v="47"/>
    <x v="0"/>
    <x v="27"/>
    <n v="93724"/>
    <n v="28"/>
    <n v="2483"/>
    <n v="76973"/>
    <n v="65.69"/>
    <n v="41095"/>
    <n v="50566"/>
  </r>
  <r>
    <x v="47"/>
    <x v="0"/>
    <x v="28"/>
    <n v="7963"/>
    <n v="11"/>
    <n v="429"/>
    <n v="13299"/>
    <n v="34.619999999999997"/>
    <n v="4699"/>
    <n v="4604"/>
  </r>
  <r>
    <x v="47"/>
    <x v="0"/>
    <x v="29"/>
    <n v="2978"/>
    <n v="14"/>
    <n v="189"/>
    <n v="5859"/>
    <n v="34.68"/>
    <n v="2095"/>
    <n v="2032"/>
  </r>
  <r>
    <x v="47"/>
    <x v="0"/>
    <x v="30"/>
    <n v="23099"/>
    <n v="19"/>
    <n v="775"/>
    <n v="24025"/>
    <n v="55.01"/>
    <n v="14210"/>
    <n v="13217"/>
  </r>
  <r>
    <x v="47"/>
    <x v="0"/>
    <x v="31"/>
    <n v="782"/>
    <n v="8"/>
    <n v="83"/>
    <n v="2573"/>
    <n v="19.47"/>
    <n v="428"/>
    <n v="501"/>
  </r>
  <r>
    <x v="47"/>
    <x v="0"/>
    <x v="32"/>
    <n v="16815"/>
    <n v="6"/>
    <n v="531"/>
    <n v="16461"/>
    <n v="53.3"/>
    <n v="11680"/>
    <n v="8774"/>
  </r>
  <r>
    <x v="47"/>
    <x v="0"/>
    <x v="33"/>
    <n v="8550"/>
    <n v="21"/>
    <n v="465"/>
    <n v="14415"/>
    <n v="40.07"/>
    <n v="5241"/>
    <n v="5776"/>
  </r>
  <r>
    <x v="47"/>
    <x v="0"/>
    <x v="34"/>
    <n v="849811"/>
    <n v="564"/>
    <n v="28611"/>
    <n v="886941"/>
    <n v="55.79"/>
    <n v="495685"/>
    <n v="494815"/>
  </r>
  <r>
    <x v="47"/>
    <x v="1"/>
    <x v="0"/>
    <n v="72407"/>
    <n v="138"/>
    <n v="1747"/>
    <n v="54157"/>
    <n v="56.2"/>
    <n v="36328"/>
    <n v="30435"/>
  </r>
  <r>
    <x v="47"/>
    <x v="1"/>
    <x v="1"/>
    <n v="119676"/>
    <n v="171"/>
    <n v="3324"/>
    <n v="103044"/>
    <n v="57.05"/>
    <n v="58807"/>
    <n v="58782"/>
  </r>
  <r>
    <x v="47"/>
    <x v="1"/>
    <x v="2"/>
    <n v="21198"/>
    <n v="61"/>
    <n v="623"/>
    <n v="19313"/>
    <n v="45.6"/>
    <n v="11229"/>
    <n v="8807"/>
  </r>
  <r>
    <x v="47"/>
    <x v="1"/>
    <x v="3"/>
    <n v="41331"/>
    <n v="88"/>
    <n v="1450"/>
    <n v="44950"/>
    <n v="46.76"/>
    <n v="26599"/>
    <n v="21017"/>
  </r>
  <r>
    <x v="47"/>
    <x v="1"/>
    <x v="4"/>
    <n v="34265"/>
    <n v="62"/>
    <n v="943"/>
    <n v="29233"/>
    <n v="50.18"/>
    <n v="18570"/>
    <n v="14669"/>
  </r>
  <r>
    <x v="47"/>
    <x v="1"/>
    <x v="5"/>
    <n v="58517"/>
    <n v="78"/>
    <n v="1308"/>
    <n v="40548"/>
    <n v="58.13"/>
    <n v="35749"/>
    <n v="23569"/>
  </r>
  <r>
    <x v="47"/>
    <x v="1"/>
    <x v="6"/>
    <n v="48643"/>
    <n v="74"/>
    <n v="1155"/>
    <n v="35805"/>
    <n v="59.78"/>
    <n v="29513"/>
    <n v="21404"/>
  </r>
  <r>
    <x v="47"/>
    <x v="1"/>
    <x v="7"/>
    <n v="9306"/>
    <n v="21"/>
    <n v="277"/>
    <n v="8587"/>
    <n v="58.98"/>
    <n v="5199"/>
    <n v="5065"/>
  </r>
  <r>
    <x v="47"/>
    <x v="1"/>
    <x v="8"/>
    <n v="16565"/>
    <n v="29"/>
    <n v="409"/>
    <n v="12679"/>
    <n v="62.47"/>
    <n v="9367"/>
    <n v="7921"/>
  </r>
  <r>
    <x v="47"/>
    <x v="1"/>
    <x v="9"/>
    <n v="20757"/>
    <n v="43"/>
    <n v="726"/>
    <n v="22506"/>
    <n v="49.54"/>
    <n v="10665"/>
    <n v="11149"/>
  </r>
  <r>
    <x v="47"/>
    <x v="1"/>
    <x v="10"/>
    <n v="50844"/>
    <n v="71"/>
    <n v="1306"/>
    <n v="40486"/>
    <n v="59.87"/>
    <n v="28049"/>
    <n v="24237"/>
  </r>
  <r>
    <x v="47"/>
    <x v="1"/>
    <x v="11"/>
    <n v="5398"/>
    <n v="18"/>
    <n v="394"/>
    <n v="12214"/>
    <n v="20.62"/>
    <n v="3676"/>
    <n v="2519"/>
  </r>
  <r>
    <x v="47"/>
    <x v="1"/>
    <x v="12"/>
    <n v="25511"/>
    <n v="63"/>
    <n v="1001"/>
    <n v="31031"/>
    <n v="44.27"/>
    <n v="15892"/>
    <n v="13737"/>
  </r>
  <r>
    <x v="47"/>
    <x v="1"/>
    <x v="13"/>
    <n v="12446"/>
    <n v="25"/>
    <n v="462"/>
    <n v="14322"/>
    <n v="45.97"/>
    <n v="7103"/>
    <n v="6584"/>
  </r>
  <r>
    <x v="47"/>
    <x v="1"/>
    <x v="14"/>
    <n v="7314"/>
    <n v="18"/>
    <n v="205"/>
    <n v="6355"/>
    <n v="49.5"/>
    <n v="4412"/>
    <n v="3146"/>
  </r>
  <r>
    <x v="47"/>
    <x v="1"/>
    <x v="15"/>
    <n v="9442"/>
    <n v="28"/>
    <n v="271"/>
    <n v="8401"/>
    <n v="53.36"/>
    <n v="5933"/>
    <n v="4483"/>
  </r>
  <r>
    <x v="47"/>
    <x v="1"/>
    <x v="16"/>
    <n v="50021"/>
    <n v="56"/>
    <n v="1237"/>
    <n v="38347"/>
    <n v="63.19"/>
    <n v="25712"/>
    <n v="24231"/>
  </r>
  <r>
    <x v="47"/>
    <x v="1"/>
    <x v="17"/>
    <n v="33549"/>
    <n v="32"/>
    <n v="806"/>
    <n v="24986"/>
    <n v="67.349999999999994"/>
    <n v="17863"/>
    <n v="16827"/>
  </r>
  <r>
    <x v="47"/>
    <x v="1"/>
    <x v="18"/>
    <n v="24899"/>
    <n v="49"/>
    <n v="637"/>
    <n v="19747"/>
    <n v="58.46"/>
    <n v="16025"/>
    <n v="11544"/>
  </r>
  <r>
    <x v="47"/>
    <x v="1"/>
    <x v="19"/>
    <n v="42542"/>
    <n v="92"/>
    <n v="1128"/>
    <n v="34968"/>
    <n v="55.41"/>
    <n v="21976"/>
    <n v="19375"/>
  </r>
  <r>
    <x v="47"/>
    <x v="1"/>
    <x v="20"/>
    <n v="100498"/>
    <n v="174"/>
    <n v="2388"/>
    <n v="74028"/>
    <n v="59.44"/>
    <n v="57537"/>
    <n v="44005"/>
  </r>
  <r>
    <x v="47"/>
    <x v="1"/>
    <x v="21"/>
    <n v="10354"/>
    <n v="20"/>
    <n v="288"/>
    <n v="8928"/>
    <n v="49.92"/>
    <n v="7174"/>
    <n v="4457"/>
  </r>
  <r>
    <x v="47"/>
    <x v="1"/>
    <x v="22"/>
    <n v="16392"/>
    <n v="17"/>
    <n v="409"/>
    <n v="12679"/>
    <n v="56.01"/>
    <n v="14319"/>
    <n v="7102"/>
  </r>
  <r>
    <x v="47"/>
    <x v="1"/>
    <x v="23"/>
    <n v="12218"/>
    <n v="26"/>
    <n v="303"/>
    <n v="9393"/>
    <n v="69.88"/>
    <n v="7269"/>
    <n v="6564"/>
  </r>
  <r>
    <x v="47"/>
    <x v="1"/>
    <x v="24"/>
    <n v="139463"/>
    <n v="237"/>
    <n v="3388"/>
    <n v="105028"/>
    <n v="59.15"/>
    <n v="86299"/>
    <n v="62129"/>
  </r>
  <r>
    <x v="47"/>
    <x v="1"/>
    <x v="25"/>
    <n v="39225"/>
    <n v="63"/>
    <n v="959"/>
    <n v="29729"/>
    <n v="56.21"/>
    <n v="29038"/>
    <n v="16711"/>
  </r>
  <r>
    <x v="47"/>
    <x v="1"/>
    <x v="26"/>
    <n v="12654"/>
    <n v="23"/>
    <n v="293"/>
    <n v="9083"/>
    <n v="61.64"/>
    <n v="7826"/>
    <n v="5599"/>
  </r>
  <r>
    <x v="47"/>
    <x v="1"/>
    <x v="27"/>
    <n v="41027"/>
    <n v="42"/>
    <n v="731"/>
    <n v="22661"/>
    <n v="69.319999999999993"/>
    <n v="19052"/>
    <n v="15708"/>
  </r>
  <r>
    <x v="47"/>
    <x v="1"/>
    <x v="28"/>
    <n v="7038"/>
    <n v="17"/>
    <n v="190"/>
    <n v="5890"/>
    <n v="52.73"/>
    <n v="5574"/>
    <n v="3106"/>
  </r>
  <r>
    <x v="47"/>
    <x v="1"/>
    <x v="29"/>
    <n v="7419"/>
    <n v="20"/>
    <n v="202"/>
    <n v="6262"/>
    <n v="54.01"/>
    <n v="3845"/>
    <n v="3382"/>
  </r>
  <r>
    <x v="47"/>
    <x v="1"/>
    <x v="30"/>
    <n v="29899"/>
    <n v="43"/>
    <n v="664"/>
    <n v="20584"/>
    <n v="66.36"/>
    <n v="16876"/>
    <n v="13659"/>
  </r>
  <r>
    <x v="47"/>
    <x v="1"/>
    <x v="31"/>
    <n v="2221"/>
    <n v="11"/>
    <n v="83"/>
    <n v="2573"/>
    <n v="39.25"/>
    <n v="1582"/>
    <n v="1010"/>
  </r>
  <r>
    <x v="47"/>
    <x v="1"/>
    <x v="32"/>
    <n v="15847"/>
    <n v="21"/>
    <n v="340"/>
    <n v="10540"/>
    <n v="63.74"/>
    <n v="9826"/>
    <n v="6718"/>
  </r>
  <r>
    <x v="47"/>
    <x v="1"/>
    <x v="33"/>
    <n v="16010"/>
    <n v="40"/>
    <n v="490"/>
    <n v="15190"/>
    <n v="55.57"/>
    <n v="9137"/>
    <n v="8441"/>
  </r>
  <r>
    <x v="47"/>
    <x v="1"/>
    <x v="34"/>
    <n v="981882"/>
    <n v="1702"/>
    <n v="25943"/>
    <n v="804233"/>
    <n v="55.85"/>
    <n v="559859"/>
    <n v="449137"/>
  </r>
  <r>
    <x v="47"/>
    <x v="2"/>
    <x v="0"/>
    <n v="26000"/>
    <n v="39"/>
    <n v="1468"/>
    <n v="45508"/>
    <n v="43.22"/>
    <n v="12432"/>
    <n v="19670"/>
  </r>
  <r>
    <x v="47"/>
    <x v="2"/>
    <x v="1"/>
    <n v="53638"/>
    <n v="35"/>
    <n v="3253"/>
    <n v="100843"/>
    <n v="49.4"/>
    <n v="23792"/>
    <n v="49819"/>
  </r>
  <r>
    <x v="47"/>
    <x v="2"/>
    <x v="2"/>
    <n v="9673"/>
    <n v="18"/>
    <n v="534"/>
    <n v="16554"/>
    <n v="48.38"/>
    <n v="5497"/>
    <n v="8009"/>
  </r>
  <r>
    <x v="47"/>
    <x v="2"/>
    <x v="3"/>
    <n v="9118"/>
    <n v="16"/>
    <n v="603"/>
    <n v="18693"/>
    <n v="43.68"/>
    <n v="6602"/>
    <n v="8166"/>
  </r>
  <r>
    <x v="47"/>
    <x v="2"/>
    <x v="4"/>
    <n v="7050"/>
    <n v="8"/>
    <n v="359"/>
    <n v="11129"/>
    <n v="55.48"/>
    <n v="2606"/>
    <n v="6174"/>
  </r>
  <r>
    <x v="47"/>
    <x v="2"/>
    <x v="5"/>
    <n v="21000"/>
    <n v="11"/>
    <n v="1065"/>
    <n v="33015"/>
    <n v="59.96"/>
    <n v="10533"/>
    <n v="19795"/>
  </r>
  <r>
    <x v="47"/>
    <x v="2"/>
    <x v="6"/>
    <n v="16071"/>
    <n v="17"/>
    <n v="1060"/>
    <n v="32860"/>
    <n v="39.1"/>
    <n v="9125"/>
    <n v="12847"/>
  </r>
  <r>
    <x v="47"/>
    <x v="2"/>
    <x v="7"/>
    <m/>
    <n v="2"/>
    <n v="37"/>
    <n v="1147"/>
    <m/>
    <m/>
    <m/>
  </r>
  <r>
    <x v="47"/>
    <x v="2"/>
    <x v="8"/>
    <n v="2885"/>
    <n v="5"/>
    <n v="139"/>
    <n v="4309"/>
    <n v="57.81"/>
    <n v="1287"/>
    <n v="2491"/>
  </r>
  <r>
    <x v="47"/>
    <x v="2"/>
    <x v="9"/>
    <n v="3220"/>
    <n v="9"/>
    <n v="305"/>
    <n v="9455"/>
    <n v="30.47"/>
    <n v="1488"/>
    <n v="2881"/>
  </r>
  <r>
    <x v="47"/>
    <x v="2"/>
    <x v="10"/>
    <n v="9712"/>
    <n v="14"/>
    <n v="613"/>
    <n v="19003"/>
    <n v="49.97"/>
    <n v="3508"/>
    <n v="9495"/>
  </r>
  <r>
    <x v="47"/>
    <x v="2"/>
    <x v="11"/>
    <n v="2405"/>
    <n v="7"/>
    <n v="299"/>
    <n v="9269"/>
    <n v="22.38"/>
    <n v="1811"/>
    <n v="2074"/>
  </r>
  <r>
    <x v="47"/>
    <x v="2"/>
    <x v="12"/>
    <n v="1160"/>
    <n v="5"/>
    <n v="173"/>
    <n v="5363"/>
    <m/>
    <n v="606"/>
    <m/>
  </r>
  <r>
    <x v="47"/>
    <x v="2"/>
    <x v="13"/>
    <m/>
    <n v="2"/>
    <n v="50"/>
    <n v="1550"/>
    <m/>
    <m/>
    <m/>
  </r>
  <r>
    <x v="47"/>
    <x v="2"/>
    <x v="14"/>
    <m/>
    <n v="3"/>
    <n v="70"/>
    <n v="2170"/>
    <m/>
    <m/>
    <m/>
  </r>
  <r>
    <x v="47"/>
    <x v="2"/>
    <x v="15"/>
    <m/>
    <n v="4"/>
    <n v="213"/>
    <n v="6603"/>
    <m/>
    <m/>
    <m/>
  </r>
  <r>
    <x v="47"/>
    <x v="2"/>
    <x v="16"/>
    <m/>
    <n v="14"/>
    <n v="1600"/>
    <n v="49600"/>
    <m/>
    <m/>
    <m/>
  </r>
  <r>
    <x v="47"/>
    <x v="2"/>
    <x v="17"/>
    <n v="30968"/>
    <n v="12"/>
    <n v="1568"/>
    <n v="48608"/>
    <n v="56.76"/>
    <n v="17299"/>
    <n v="27592"/>
  </r>
  <r>
    <x v="47"/>
    <x v="2"/>
    <x v="18"/>
    <n v="15167"/>
    <n v="19"/>
    <n v="726"/>
    <n v="22506"/>
    <n v="60.49"/>
    <n v="8137"/>
    <n v="13615"/>
  </r>
  <r>
    <x v="47"/>
    <x v="2"/>
    <x v="19"/>
    <n v="20570"/>
    <n v="25"/>
    <n v="991"/>
    <n v="30721"/>
    <n v="59.06"/>
    <n v="11662"/>
    <n v="18144"/>
  </r>
  <r>
    <x v="47"/>
    <x v="2"/>
    <x v="20"/>
    <n v="55904"/>
    <n v="46"/>
    <n v="2740"/>
    <n v="84940"/>
    <n v="55.02"/>
    <n v="31085"/>
    <n v="46736"/>
  </r>
  <r>
    <x v="47"/>
    <x v="2"/>
    <x v="21"/>
    <m/>
    <n v="6"/>
    <n v="245"/>
    <n v="7595"/>
    <m/>
    <m/>
    <m/>
  </r>
  <r>
    <x v="47"/>
    <x v="2"/>
    <x v="22"/>
    <m/>
    <n v="4"/>
    <n v="248"/>
    <n v="7688"/>
    <m/>
    <m/>
    <m/>
  </r>
  <r>
    <x v="47"/>
    <x v="2"/>
    <x v="23"/>
    <n v="1093"/>
    <n v="5"/>
    <n v="82"/>
    <n v="2542"/>
    <n v="30.06"/>
    <n v="750"/>
    <n v="764"/>
  </r>
  <r>
    <x v="47"/>
    <x v="2"/>
    <x v="24"/>
    <n v="66460"/>
    <n v="61"/>
    <n v="3315"/>
    <n v="102765"/>
    <n v="53.57"/>
    <n v="39347"/>
    <n v="55053"/>
  </r>
  <r>
    <x v="47"/>
    <x v="2"/>
    <x v="25"/>
    <n v="26454"/>
    <n v="27"/>
    <n v="1284"/>
    <n v="39804"/>
    <n v="51.43"/>
    <n v="20139"/>
    <n v="20472"/>
  </r>
  <r>
    <x v="47"/>
    <x v="2"/>
    <x v="26"/>
    <m/>
    <n v="9"/>
    <n v="433"/>
    <n v="13423"/>
    <m/>
    <m/>
    <m/>
  </r>
  <r>
    <x v="47"/>
    <x v="2"/>
    <x v="27"/>
    <n v="39972"/>
    <n v="21"/>
    <n v="1804"/>
    <n v="55924"/>
    <n v="66.11"/>
    <n v="17641"/>
    <n v="36972"/>
  </r>
  <r>
    <x v="47"/>
    <x v="2"/>
    <x v="28"/>
    <n v="2038"/>
    <n v="5"/>
    <n v="89"/>
    <n v="2759"/>
    <n v="57.74"/>
    <n v="1696"/>
    <n v="1593"/>
  </r>
  <r>
    <x v="47"/>
    <x v="2"/>
    <x v="29"/>
    <n v="2175"/>
    <n v="6"/>
    <n v="512"/>
    <n v="15872"/>
    <n v="12.49"/>
    <n v="889"/>
    <n v="1982"/>
  </r>
  <r>
    <x v="47"/>
    <x v="2"/>
    <x v="30"/>
    <n v="7982"/>
    <n v="9"/>
    <n v="352"/>
    <n v="10912"/>
    <n v="67"/>
    <n v="4502"/>
    <n v="7311"/>
  </r>
  <r>
    <x v="47"/>
    <x v="2"/>
    <x v="31"/>
    <m/>
    <n v="2"/>
    <n v="47"/>
    <n v="1457"/>
    <m/>
    <m/>
    <m/>
  </r>
  <r>
    <x v="47"/>
    <x v="2"/>
    <x v="32"/>
    <m/>
    <n v="4"/>
    <n v="537"/>
    <n v="16647"/>
    <m/>
    <m/>
    <m/>
  </r>
  <r>
    <x v="47"/>
    <x v="2"/>
    <x v="33"/>
    <n v="4119"/>
    <n v="6"/>
    <n v="281"/>
    <n v="8711"/>
    <n v="40.74"/>
    <n v="3253"/>
    <n v="3549"/>
  </r>
  <r>
    <x v="47"/>
    <x v="2"/>
    <x v="34"/>
    <n v="402339"/>
    <n v="403"/>
    <n v="22212"/>
    <n v="688572"/>
    <n v="50.9"/>
    <n v="217641"/>
    <n v="350470"/>
  </r>
  <r>
    <x v="47"/>
    <x v="3"/>
    <x v="0"/>
    <n v="95174"/>
    <n v="52"/>
    <n v="6570"/>
    <n v="203670"/>
    <n v="18.100000000000001"/>
    <n v="36649"/>
    <n v="36866"/>
  </r>
  <r>
    <x v="47"/>
    <x v="3"/>
    <x v="1"/>
    <n v="60988"/>
    <n v="26"/>
    <n v="3332"/>
    <n v="103292"/>
    <n v="23.05"/>
    <n v="23790"/>
    <n v="23813"/>
  </r>
  <r>
    <x v="47"/>
    <x v="3"/>
    <x v="2"/>
    <n v="62984"/>
    <n v="22"/>
    <n v="2455"/>
    <n v="76105"/>
    <n v="35.61"/>
    <n v="26579"/>
    <n v="27101"/>
  </r>
  <r>
    <x v="47"/>
    <x v="3"/>
    <x v="3"/>
    <n v="21225"/>
    <n v="19"/>
    <n v="1787"/>
    <n v="55397"/>
    <n v="16.440000000000001"/>
    <n v="11177"/>
    <n v="9110"/>
  </r>
  <r>
    <x v="47"/>
    <x v="3"/>
    <x v="4"/>
    <n v="42434"/>
    <n v="21"/>
    <n v="2861"/>
    <n v="88691"/>
    <n v="23.35"/>
    <n v="13230"/>
    <n v="20706"/>
  </r>
  <r>
    <x v="47"/>
    <x v="3"/>
    <x v="5"/>
    <n v="38357"/>
    <n v="14"/>
    <n v="1613"/>
    <n v="50003"/>
    <n v="31.51"/>
    <n v="17801"/>
    <n v="15757"/>
  </r>
  <r>
    <x v="47"/>
    <x v="3"/>
    <x v="6"/>
    <n v="26207"/>
    <n v="11"/>
    <n v="1557"/>
    <n v="48267"/>
    <n v="24.9"/>
    <n v="13717"/>
    <n v="12020"/>
  </r>
  <r>
    <x v="47"/>
    <x v="3"/>
    <x v="7"/>
    <n v="19982"/>
    <n v="5"/>
    <n v="1018"/>
    <n v="31558"/>
    <n v="20.23"/>
    <n v="5620"/>
    <n v="6385"/>
  </r>
  <r>
    <x v="47"/>
    <x v="3"/>
    <x v="8"/>
    <n v="24627"/>
    <n v="12"/>
    <n v="1634"/>
    <n v="50654"/>
    <n v="16.62"/>
    <n v="10150"/>
    <n v="8417"/>
  </r>
  <r>
    <x v="47"/>
    <x v="3"/>
    <x v="9"/>
    <n v="17279"/>
    <n v="11"/>
    <n v="1116"/>
    <n v="34596"/>
    <n v="24.38"/>
    <n v="5948"/>
    <n v="8433"/>
  </r>
  <r>
    <x v="47"/>
    <x v="3"/>
    <x v="10"/>
    <n v="43157"/>
    <n v="21"/>
    <n v="2264"/>
    <n v="70184"/>
    <n v="22.1"/>
    <n v="17085"/>
    <n v="15509"/>
  </r>
  <r>
    <x v="47"/>
    <x v="3"/>
    <x v="11"/>
    <n v="4877"/>
    <n v="5"/>
    <n v="496"/>
    <n v="15376"/>
    <n v="16.2"/>
    <n v="3557"/>
    <n v="2491"/>
  </r>
  <r>
    <x v="47"/>
    <x v="3"/>
    <x v="12"/>
    <n v="7107"/>
    <n v="7"/>
    <n v="582"/>
    <n v="18042"/>
    <m/>
    <n v="3158"/>
    <m/>
  </r>
  <r>
    <x v="47"/>
    <x v="3"/>
    <x v="13"/>
    <m/>
    <n v="2"/>
    <n v="255"/>
    <n v="7905"/>
    <m/>
    <m/>
    <m/>
  </r>
  <r>
    <x v="47"/>
    <x v="3"/>
    <x v="14"/>
    <n v="11171"/>
    <n v="9"/>
    <n v="861"/>
    <n v="26691"/>
    <n v="13.64"/>
    <n v="3352"/>
    <n v="3641"/>
  </r>
  <r>
    <x v="47"/>
    <x v="3"/>
    <x v="15"/>
    <n v="14495"/>
    <n v="9"/>
    <n v="1465"/>
    <n v="45415"/>
    <n v="14.9"/>
    <n v="5840"/>
    <n v="6765"/>
  </r>
  <r>
    <x v="47"/>
    <x v="3"/>
    <x v="16"/>
    <m/>
    <n v="4"/>
    <n v="450"/>
    <n v="13950"/>
    <m/>
    <m/>
    <m/>
  </r>
  <r>
    <x v="47"/>
    <x v="3"/>
    <x v="17"/>
    <s v="-"/>
    <s v="-"/>
    <s v="-"/>
    <s v="-"/>
    <s v="-"/>
    <s v="-"/>
    <s v="-"/>
  </r>
  <r>
    <x v="47"/>
    <x v="3"/>
    <x v="18"/>
    <n v="26183"/>
    <n v="17"/>
    <n v="1299"/>
    <n v="40269"/>
    <n v="27.32"/>
    <n v="14777"/>
    <n v="11001"/>
  </r>
  <r>
    <x v="47"/>
    <x v="3"/>
    <x v="19"/>
    <n v="79016"/>
    <n v="20"/>
    <n v="3858"/>
    <n v="119598"/>
    <n v="23.9"/>
    <n v="32769"/>
    <n v="28578"/>
  </r>
  <r>
    <x v="47"/>
    <x v="3"/>
    <x v="20"/>
    <n v="87936"/>
    <n v="37"/>
    <n v="4759"/>
    <n v="147529"/>
    <n v="21.65"/>
    <n v="39429"/>
    <n v="31940"/>
  </r>
  <r>
    <x v="47"/>
    <x v="3"/>
    <x v="21"/>
    <n v="11125"/>
    <n v="7"/>
    <n v="569"/>
    <n v="17639"/>
    <n v="23.54"/>
    <n v="6554"/>
    <n v="4153"/>
  </r>
  <r>
    <x v="47"/>
    <x v="3"/>
    <x v="22"/>
    <n v="8208"/>
    <n v="4"/>
    <n v="505"/>
    <n v="15655"/>
    <n v="20.78"/>
    <n v="5413"/>
    <n v="3253"/>
  </r>
  <r>
    <x v="47"/>
    <x v="3"/>
    <x v="23"/>
    <n v="9565"/>
    <n v="6"/>
    <n v="750"/>
    <n v="23250"/>
    <n v="16.850000000000001"/>
    <n v="5028"/>
    <n v="3917"/>
  </r>
  <r>
    <x v="47"/>
    <x v="3"/>
    <x v="24"/>
    <n v="116834"/>
    <n v="54"/>
    <n v="6583"/>
    <n v="204073"/>
    <n v="21.2"/>
    <n v="56424"/>
    <n v="43263"/>
  </r>
  <r>
    <x v="47"/>
    <x v="3"/>
    <x v="25"/>
    <n v="33708"/>
    <n v="15"/>
    <n v="1202"/>
    <n v="37262"/>
    <n v="35.61"/>
    <n v="24885"/>
    <n v="13269"/>
  </r>
  <r>
    <x v="47"/>
    <x v="3"/>
    <x v="26"/>
    <n v="19806"/>
    <n v="5"/>
    <n v="1208"/>
    <n v="37448"/>
    <n v="25.67"/>
    <n v="13407"/>
    <n v="9612"/>
  </r>
  <r>
    <x v="47"/>
    <x v="3"/>
    <x v="27"/>
    <n v="29570"/>
    <n v="8"/>
    <n v="1390"/>
    <n v="43090"/>
    <n v="28.34"/>
    <n v="16377"/>
    <n v="12211"/>
  </r>
  <r>
    <x v="47"/>
    <x v="3"/>
    <x v="28"/>
    <n v="15165"/>
    <n v="9"/>
    <n v="3849"/>
    <n v="119319"/>
    <n v="5.53"/>
    <n v="8557"/>
    <n v="6598"/>
  </r>
  <r>
    <x v="47"/>
    <x v="3"/>
    <x v="29"/>
    <n v="23921"/>
    <n v="10"/>
    <n v="2026"/>
    <n v="62806"/>
    <n v="16.149999999999999"/>
    <n v="8071"/>
    <n v="10141"/>
  </r>
  <r>
    <x v="47"/>
    <x v="3"/>
    <x v="30"/>
    <n v="16178"/>
    <n v="7"/>
    <n v="609"/>
    <n v="18879"/>
    <n v="34.380000000000003"/>
    <n v="9509"/>
    <n v="6490"/>
  </r>
  <r>
    <x v="47"/>
    <x v="3"/>
    <x v="31"/>
    <m/>
    <n v="5"/>
    <n v="279"/>
    <n v="8649"/>
    <m/>
    <m/>
    <m/>
  </r>
  <r>
    <x v="47"/>
    <x v="3"/>
    <x v="32"/>
    <m/>
    <n v="3"/>
    <n v="510"/>
    <n v="15810"/>
    <m/>
    <m/>
    <m/>
  </r>
  <r>
    <x v="47"/>
    <x v="3"/>
    <x v="33"/>
    <n v="12743"/>
    <n v="11"/>
    <n v="901"/>
    <n v="27931"/>
    <m/>
    <n v="7745"/>
    <m/>
  </r>
  <r>
    <x v="47"/>
    <x v="3"/>
    <x v="34"/>
    <n v="892450"/>
    <n v="414"/>
    <n v="54030"/>
    <n v="1674930"/>
    <n v="21.59"/>
    <n v="407136"/>
    <n v="361665"/>
  </r>
  <r>
    <x v="47"/>
    <x v="4"/>
    <x v="0"/>
    <n v="217535"/>
    <n v="259"/>
    <n v="10718"/>
    <n v="332258"/>
    <n v="30.14"/>
    <n v="96307"/>
    <n v="100144"/>
  </r>
  <r>
    <x v="47"/>
    <x v="4"/>
    <x v="1"/>
    <n v="479764"/>
    <n v="294"/>
    <n v="17563"/>
    <n v="544453"/>
    <n v="52.79"/>
    <n v="240516"/>
    <n v="287431"/>
  </r>
  <r>
    <x v="47"/>
    <x v="4"/>
    <x v="2"/>
    <n v="98119"/>
    <n v="109"/>
    <n v="3770"/>
    <n v="116870"/>
    <n v="39.46"/>
    <n v="46273"/>
    <n v="46118"/>
  </r>
  <r>
    <x v="47"/>
    <x v="4"/>
    <x v="3"/>
    <n v="88546"/>
    <n v="150"/>
    <n v="4746"/>
    <n v="147126"/>
    <n v="32.85"/>
    <n v="56006"/>
    <n v="48336"/>
  </r>
  <r>
    <x v="47"/>
    <x v="4"/>
    <x v="4"/>
    <n v="91753"/>
    <n v="101"/>
    <n v="4476"/>
    <n v="138756"/>
    <n v="32.89"/>
    <n v="38441"/>
    <n v="45635"/>
  </r>
  <r>
    <x v="47"/>
    <x v="4"/>
    <x v="5"/>
    <n v="184145"/>
    <n v="122"/>
    <n v="5695"/>
    <n v="176545"/>
    <n v="52.2"/>
    <n v="102254"/>
    <n v="92161"/>
  </r>
  <r>
    <x v="47"/>
    <x v="4"/>
    <x v="6"/>
    <n v="105625"/>
    <n v="113"/>
    <n v="4275"/>
    <n v="132525"/>
    <n v="40.35"/>
    <n v="60878"/>
    <n v="53475"/>
  </r>
  <r>
    <x v="47"/>
    <x v="4"/>
    <x v="7"/>
    <n v="31071"/>
    <n v="32"/>
    <n v="1406"/>
    <n v="43586"/>
    <n v="29.23"/>
    <n v="11854"/>
    <n v="12740"/>
  </r>
  <r>
    <x v="47"/>
    <x v="4"/>
    <x v="8"/>
    <n v="45056"/>
    <n v="54"/>
    <n v="2332"/>
    <n v="72292"/>
    <n v="26.89"/>
    <n v="21470"/>
    <n v="19440"/>
  </r>
  <r>
    <x v="47"/>
    <x v="4"/>
    <x v="9"/>
    <n v="46335"/>
    <n v="82"/>
    <n v="2540"/>
    <n v="78740"/>
    <n v="33.29"/>
    <n v="21311"/>
    <n v="26216"/>
  </r>
  <r>
    <x v="47"/>
    <x v="4"/>
    <x v="10"/>
    <n v="111377"/>
    <n v="119"/>
    <n v="4572"/>
    <n v="141732"/>
    <n v="38.049999999999997"/>
    <n v="53511"/>
    <n v="53932"/>
  </r>
  <r>
    <x v="47"/>
    <x v="4"/>
    <x v="11"/>
    <n v="21322"/>
    <n v="39"/>
    <n v="1522"/>
    <n v="47182"/>
    <n v="23.98"/>
    <n v="14082"/>
    <n v="11314"/>
  </r>
  <r>
    <x v="47"/>
    <x v="4"/>
    <x v="12"/>
    <n v="41821"/>
    <n v="95"/>
    <n v="2306"/>
    <n v="71486"/>
    <n v="32.54"/>
    <n v="24698"/>
    <n v="23261"/>
  </r>
  <r>
    <x v="47"/>
    <x v="4"/>
    <x v="13"/>
    <n v="17927"/>
    <n v="33"/>
    <n v="844"/>
    <n v="26164"/>
    <n v="34.83"/>
    <n v="10767"/>
    <n v="9113"/>
  </r>
  <r>
    <x v="47"/>
    <x v="4"/>
    <x v="14"/>
    <n v="23183"/>
    <n v="40"/>
    <n v="1326"/>
    <n v="41106"/>
    <n v="22.45"/>
    <n v="10108"/>
    <n v="9227"/>
  </r>
  <r>
    <x v="47"/>
    <x v="4"/>
    <x v="15"/>
    <n v="25259"/>
    <n v="45"/>
    <n v="1980"/>
    <n v="61380"/>
    <n v="20.11"/>
    <n v="12269"/>
    <n v="12342"/>
  </r>
  <r>
    <x v="47"/>
    <x v="4"/>
    <x v="16"/>
    <n v="156539"/>
    <n v="100"/>
    <n v="5916"/>
    <n v="183396"/>
    <n v="54.68"/>
    <n v="89503"/>
    <n v="100273"/>
  </r>
  <r>
    <x v="47"/>
    <x v="4"/>
    <x v="17"/>
    <n v="127203"/>
    <n v="67"/>
    <n v="4902"/>
    <n v="151962"/>
    <n v="57.11"/>
    <n v="73951"/>
    <n v="86783"/>
  </r>
  <r>
    <x v="47"/>
    <x v="4"/>
    <x v="18"/>
    <n v="75329"/>
    <n v="98"/>
    <n v="2976"/>
    <n v="92256"/>
    <n v="44.67"/>
    <n v="44174"/>
    <n v="41212"/>
  </r>
  <r>
    <x v="47"/>
    <x v="4"/>
    <x v="19"/>
    <n v="152691"/>
    <n v="156"/>
    <n v="6357"/>
    <n v="197067"/>
    <n v="36.200000000000003"/>
    <n v="71941"/>
    <n v="71329"/>
  </r>
  <r>
    <x v="47"/>
    <x v="4"/>
    <x v="20"/>
    <n v="389493"/>
    <n v="328"/>
    <n v="13907"/>
    <n v="431117"/>
    <n v="47.3"/>
    <n v="221727"/>
    <n v="203897"/>
  </r>
  <r>
    <x v="47"/>
    <x v="4"/>
    <x v="21"/>
    <n v="27359"/>
    <n v="40"/>
    <n v="1234"/>
    <n v="38254"/>
    <n v="31.9"/>
    <n v="18082"/>
    <n v="12204"/>
  </r>
  <r>
    <x v="47"/>
    <x v="4"/>
    <x v="22"/>
    <n v="39856"/>
    <n v="27"/>
    <n v="1393"/>
    <n v="43183"/>
    <n v="46.99"/>
    <n v="33492"/>
    <n v="20290"/>
  </r>
  <r>
    <x v="47"/>
    <x v="4"/>
    <x v="23"/>
    <n v="24161"/>
    <n v="48"/>
    <n v="1285"/>
    <n v="39835"/>
    <n v="30.24"/>
    <n v="13909"/>
    <n v="12045"/>
  </r>
  <r>
    <x v="47"/>
    <x v="4"/>
    <x v="24"/>
    <n v="480868"/>
    <n v="443"/>
    <n v="17819"/>
    <n v="552389"/>
    <n v="44.97"/>
    <n v="287210"/>
    <n v="248436"/>
  </r>
  <r>
    <x v="47"/>
    <x v="4"/>
    <x v="25"/>
    <n v="130116"/>
    <n v="150"/>
    <n v="4700"/>
    <n v="145700"/>
    <n v="46.25"/>
    <n v="97894"/>
    <n v="67383"/>
  </r>
  <r>
    <x v="47"/>
    <x v="4"/>
    <x v="26"/>
    <n v="47192"/>
    <n v="42"/>
    <n v="2116"/>
    <n v="65596"/>
    <n v="37.74"/>
    <n v="30315"/>
    <n v="24756"/>
  </r>
  <r>
    <x v="47"/>
    <x v="4"/>
    <x v="27"/>
    <n v="204293"/>
    <n v="99"/>
    <n v="6408"/>
    <n v="198648"/>
    <n v="58.12"/>
    <n v="94166"/>
    <n v="115458"/>
  </r>
  <r>
    <x v="47"/>
    <x v="4"/>
    <x v="28"/>
    <n v="32204"/>
    <n v="42"/>
    <n v="4557"/>
    <n v="141267"/>
    <n v="11.26"/>
    <n v="20526"/>
    <n v="15902"/>
  </r>
  <r>
    <x v="47"/>
    <x v="4"/>
    <x v="29"/>
    <n v="36492"/>
    <n v="50"/>
    <n v="2929"/>
    <n v="90799"/>
    <n v="19.309999999999999"/>
    <n v="14900"/>
    <n v="17536"/>
  </r>
  <r>
    <x v="47"/>
    <x v="4"/>
    <x v="30"/>
    <n v="77157"/>
    <n v="78"/>
    <n v="2400"/>
    <n v="74400"/>
    <n v="54.67"/>
    <n v="45097"/>
    <n v="40677"/>
  </r>
  <r>
    <x v="47"/>
    <x v="4"/>
    <x v="31"/>
    <n v="6057"/>
    <n v="26"/>
    <n v="492"/>
    <n v="15252"/>
    <n v="19.46"/>
    <n v="3911"/>
    <n v="2968"/>
  </r>
  <r>
    <x v="47"/>
    <x v="4"/>
    <x v="32"/>
    <n v="57283"/>
    <n v="34"/>
    <n v="1918"/>
    <n v="59458"/>
    <n v="54.53"/>
    <n v="34567"/>
    <n v="32422"/>
  </r>
  <r>
    <x v="47"/>
    <x v="4"/>
    <x v="33"/>
    <n v="41422"/>
    <n v="78"/>
    <n v="2137"/>
    <n v="66247"/>
    <n v="40.53"/>
    <n v="25376"/>
    <n v="26850"/>
  </r>
  <r>
    <x v="47"/>
    <x v="4"/>
    <x v="34"/>
    <n v="3126482"/>
    <n v="3083"/>
    <n v="130796"/>
    <n v="4054676"/>
    <n v="40.840000000000003"/>
    <n v="1680321"/>
    <n v="1656087"/>
  </r>
  <r>
    <x v="48"/>
    <x v="0"/>
    <x v="0"/>
    <n v="40087"/>
    <n v="33"/>
    <n v="1123"/>
    <n v="34813"/>
    <n v="58.06"/>
    <n v="18101"/>
    <n v="20211"/>
  </r>
  <r>
    <x v="48"/>
    <x v="0"/>
    <x v="1"/>
    <n v="266367"/>
    <n v="63"/>
    <n v="7731"/>
    <n v="239661"/>
    <n v="67.150000000000006"/>
    <n v="129732"/>
    <n v="160932"/>
  </r>
  <r>
    <x v="48"/>
    <x v="0"/>
    <x v="2"/>
    <m/>
    <n v="7"/>
    <n v="137"/>
    <n v="4247"/>
    <m/>
    <m/>
    <m/>
  </r>
  <r>
    <x v="48"/>
    <x v="0"/>
    <x v="3"/>
    <n v="16550"/>
    <n v="27"/>
    <n v="911"/>
    <n v="28241"/>
    <n v="34.340000000000003"/>
    <n v="10433"/>
    <n v="9699"/>
  </r>
  <r>
    <x v="48"/>
    <x v="0"/>
    <x v="4"/>
    <n v="11724"/>
    <n v="10"/>
    <n v="313"/>
    <n v="9703"/>
    <n v="52.48"/>
    <n v="4540"/>
    <n v="5092"/>
  </r>
  <r>
    <x v="48"/>
    <x v="0"/>
    <x v="5"/>
    <n v="77977"/>
    <n v="20"/>
    <n v="1718"/>
    <n v="53258"/>
    <n v="72.650000000000006"/>
    <n v="38907"/>
    <n v="38693"/>
  </r>
  <r>
    <x v="48"/>
    <x v="0"/>
    <x v="6"/>
    <n v="16740"/>
    <n v="11"/>
    <n v="503"/>
    <n v="15593"/>
    <n v="47.21"/>
    <n v="9560"/>
    <n v="7362"/>
  </r>
  <r>
    <x v="48"/>
    <x v="0"/>
    <x v="7"/>
    <m/>
    <n v="4"/>
    <n v="74"/>
    <n v="2294"/>
    <m/>
    <m/>
    <m/>
  </r>
  <r>
    <x v="48"/>
    <x v="0"/>
    <x v="8"/>
    <n v="1101"/>
    <n v="8"/>
    <n v="150"/>
    <n v="4650"/>
    <n v="13.05"/>
    <n v="818"/>
    <n v="607"/>
  </r>
  <r>
    <x v="48"/>
    <x v="0"/>
    <x v="9"/>
    <n v="7728"/>
    <n v="19"/>
    <n v="433"/>
    <n v="13423"/>
    <n v="37.03"/>
    <n v="4338"/>
    <n v="4971"/>
  </r>
  <r>
    <x v="48"/>
    <x v="0"/>
    <x v="10"/>
    <n v="10428"/>
    <n v="13"/>
    <n v="389"/>
    <n v="12059"/>
    <n v="49.47"/>
    <n v="6377"/>
    <n v="5965"/>
  </r>
  <r>
    <x v="48"/>
    <x v="0"/>
    <x v="11"/>
    <n v="9735"/>
    <n v="9"/>
    <n v="326"/>
    <n v="10106"/>
    <n v="49.93"/>
    <n v="5422"/>
    <n v="5046"/>
  </r>
  <r>
    <x v="48"/>
    <x v="0"/>
    <x v="12"/>
    <n v="7748"/>
    <n v="21"/>
    <n v="556"/>
    <n v="17236"/>
    <n v="31.43"/>
    <n v="4550"/>
    <n v="5418"/>
  </r>
  <r>
    <x v="48"/>
    <x v="0"/>
    <x v="13"/>
    <m/>
    <n v="4"/>
    <n v="140"/>
    <n v="4340"/>
    <m/>
    <m/>
    <m/>
  </r>
  <r>
    <x v="48"/>
    <x v="0"/>
    <x v="14"/>
    <m/>
    <n v="10"/>
    <n v="198"/>
    <n v="6138"/>
    <m/>
    <m/>
    <m/>
  </r>
  <r>
    <x v="48"/>
    <x v="0"/>
    <x v="15"/>
    <m/>
    <n v="4"/>
    <n v="31"/>
    <n v="961"/>
    <m/>
    <m/>
    <m/>
  </r>
  <r>
    <x v="48"/>
    <x v="0"/>
    <x v="16"/>
    <n v="68299"/>
    <n v="27"/>
    <n v="2642"/>
    <n v="81902"/>
    <n v="51.88"/>
    <n v="37039"/>
    <n v="42489"/>
  </r>
  <r>
    <x v="48"/>
    <x v="0"/>
    <x v="17"/>
    <n v="65759"/>
    <n v="24"/>
    <n v="2541"/>
    <n v="78771"/>
    <n v="51.49"/>
    <n v="35711"/>
    <n v="40561"/>
  </r>
  <r>
    <x v="48"/>
    <x v="0"/>
    <x v="18"/>
    <n v="11458"/>
    <n v="13"/>
    <n v="303"/>
    <n v="9393"/>
    <n v="63.59"/>
    <n v="6956"/>
    <n v="5973"/>
  </r>
  <r>
    <x v="48"/>
    <x v="0"/>
    <x v="19"/>
    <n v="11558"/>
    <n v="19"/>
    <n v="380"/>
    <n v="11780"/>
    <n v="51.73"/>
    <n v="6041"/>
    <n v="6094"/>
  </r>
  <r>
    <x v="48"/>
    <x v="0"/>
    <x v="20"/>
    <n v="156901"/>
    <n v="72"/>
    <n v="4044"/>
    <n v="125364"/>
    <n v="67.569999999999993"/>
    <n v="90237"/>
    <n v="84711"/>
  </r>
  <r>
    <x v="48"/>
    <x v="0"/>
    <x v="21"/>
    <m/>
    <n v="7"/>
    <n v="132"/>
    <n v="4092"/>
    <m/>
    <m/>
    <m/>
  </r>
  <r>
    <x v="48"/>
    <x v="0"/>
    <x v="22"/>
    <m/>
    <n v="3"/>
    <n v="311"/>
    <n v="9641"/>
    <m/>
    <m/>
    <m/>
  </r>
  <r>
    <x v="48"/>
    <x v="0"/>
    <x v="23"/>
    <n v="1591"/>
    <n v="11"/>
    <n v="150"/>
    <n v="4650"/>
    <n v="22.9"/>
    <n v="915"/>
    <n v="1065"/>
  </r>
  <r>
    <x v="48"/>
    <x v="0"/>
    <x v="24"/>
    <n v="174801"/>
    <n v="93"/>
    <n v="4637"/>
    <n v="143747"/>
    <n v="65.459999999999994"/>
    <n v="105882"/>
    <n v="94102"/>
  </r>
  <r>
    <x v="48"/>
    <x v="0"/>
    <x v="25"/>
    <n v="40953"/>
    <n v="45"/>
    <n v="1263"/>
    <n v="39153"/>
    <n v="56.38"/>
    <n v="33737"/>
    <n v="22075"/>
  </r>
  <r>
    <x v="48"/>
    <x v="0"/>
    <x v="26"/>
    <n v="9884"/>
    <n v="7"/>
    <n v="234"/>
    <n v="7254"/>
    <n v="60.42"/>
    <n v="6800"/>
    <n v="4383"/>
  </r>
  <r>
    <x v="48"/>
    <x v="0"/>
    <x v="27"/>
    <n v="107365"/>
    <n v="28"/>
    <n v="2483"/>
    <n v="76973"/>
    <n v="72.23"/>
    <n v="45368"/>
    <n v="55600"/>
  </r>
  <r>
    <x v="48"/>
    <x v="0"/>
    <x v="28"/>
    <n v="9226"/>
    <n v="12"/>
    <n v="435"/>
    <n v="13485"/>
    <n v="38.590000000000003"/>
    <n v="6076"/>
    <n v="5204"/>
  </r>
  <r>
    <x v="48"/>
    <x v="0"/>
    <x v="29"/>
    <n v="3113"/>
    <n v="14"/>
    <n v="189"/>
    <n v="5859"/>
    <n v="32.380000000000003"/>
    <n v="2446"/>
    <n v="1897"/>
  </r>
  <r>
    <x v="48"/>
    <x v="0"/>
    <x v="30"/>
    <n v="24546"/>
    <n v="19"/>
    <n v="775"/>
    <n v="24025"/>
    <n v="55.33"/>
    <n v="15995"/>
    <n v="13293"/>
  </r>
  <r>
    <x v="48"/>
    <x v="0"/>
    <x v="31"/>
    <m/>
    <n v="8"/>
    <n v="83"/>
    <n v="2573"/>
    <m/>
    <m/>
    <m/>
  </r>
  <r>
    <x v="48"/>
    <x v="0"/>
    <x v="32"/>
    <n v="22303"/>
    <n v="6"/>
    <n v="531"/>
    <n v="16461"/>
    <n v="70.260000000000005"/>
    <n v="15768"/>
    <n v="11565"/>
  </r>
  <r>
    <x v="48"/>
    <x v="0"/>
    <x v="33"/>
    <n v="10270"/>
    <n v="21"/>
    <n v="468"/>
    <n v="14508"/>
    <n v="38.58"/>
    <n v="5834"/>
    <n v="5597"/>
  </r>
  <r>
    <x v="48"/>
    <x v="0"/>
    <x v="34"/>
    <n v="973649"/>
    <n v="575"/>
    <n v="29156"/>
    <n v="903836"/>
    <n v="59.64"/>
    <n v="527710"/>
    <n v="539025"/>
  </r>
  <r>
    <x v="48"/>
    <x v="1"/>
    <x v="0"/>
    <n v="86553"/>
    <n v="135"/>
    <n v="1565"/>
    <n v="48515"/>
    <n v="72.25"/>
    <n v="40973"/>
    <n v="35050"/>
  </r>
  <r>
    <x v="48"/>
    <x v="1"/>
    <x v="1"/>
    <n v="138333"/>
    <n v="170"/>
    <n v="3267"/>
    <n v="101277"/>
    <n v="65.010000000000005"/>
    <n v="67142"/>
    <n v="65840"/>
  </r>
  <r>
    <x v="48"/>
    <x v="1"/>
    <x v="2"/>
    <n v="35561"/>
    <n v="62"/>
    <n v="644"/>
    <n v="19964"/>
    <n v="67.56"/>
    <n v="17009"/>
    <n v="13488"/>
  </r>
  <r>
    <x v="48"/>
    <x v="1"/>
    <x v="3"/>
    <n v="47366"/>
    <n v="86"/>
    <n v="1419"/>
    <n v="43989"/>
    <n v="53.05"/>
    <n v="30858"/>
    <n v="23337"/>
  </r>
  <r>
    <x v="48"/>
    <x v="1"/>
    <x v="4"/>
    <n v="49589"/>
    <n v="62"/>
    <n v="945"/>
    <n v="29295"/>
    <n v="67.05"/>
    <n v="22304"/>
    <n v="19642"/>
  </r>
  <r>
    <x v="48"/>
    <x v="1"/>
    <x v="5"/>
    <n v="74761"/>
    <n v="78"/>
    <n v="1310"/>
    <n v="40610"/>
    <n v="72"/>
    <n v="43844"/>
    <n v="29241"/>
  </r>
  <r>
    <x v="48"/>
    <x v="1"/>
    <x v="6"/>
    <n v="65064"/>
    <n v="74"/>
    <n v="1166"/>
    <n v="36146"/>
    <n v="70.7"/>
    <n v="38444"/>
    <n v="25557"/>
  </r>
  <r>
    <x v="48"/>
    <x v="1"/>
    <x v="7"/>
    <n v="11211"/>
    <n v="20"/>
    <n v="242"/>
    <n v="7502"/>
    <n v="72.930000000000007"/>
    <n v="6278"/>
    <n v="5471"/>
  </r>
  <r>
    <x v="48"/>
    <x v="1"/>
    <x v="8"/>
    <n v="25817"/>
    <n v="29"/>
    <n v="410"/>
    <n v="12710"/>
    <n v="82.19"/>
    <n v="12033"/>
    <n v="10446"/>
  </r>
  <r>
    <x v="48"/>
    <x v="1"/>
    <x v="9"/>
    <n v="26545"/>
    <n v="42"/>
    <n v="684"/>
    <n v="21204"/>
    <n v="60.43"/>
    <n v="13413"/>
    <n v="12814"/>
  </r>
  <r>
    <x v="48"/>
    <x v="1"/>
    <x v="10"/>
    <n v="74025"/>
    <n v="71"/>
    <n v="1306"/>
    <n v="40486"/>
    <n v="75.069999999999993"/>
    <n v="36635"/>
    <n v="30394"/>
  </r>
  <r>
    <x v="48"/>
    <x v="1"/>
    <x v="11"/>
    <n v="7405"/>
    <n v="16"/>
    <n v="384"/>
    <n v="11904"/>
    <n v="29.32"/>
    <n v="4638"/>
    <n v="3490"/>
  </r>
  <r>
    <x v="48"/>
    <x v="1"/>
    <x v="12"/>
    <n v="30877"/>
    <n v="63"/>
    <n v="1001"/>
    <n v="31031"/>
    <n v="47.5"/>
    <n v="18066"/>
    <n v="14741"/>
  </r>
  <r>
    <x v="48"/>
    <x v="1"/>
    <x v="13"/>
    <n v="13969"/>
    <n v="23"/>
    <n v="385"/>
    <n v="11935"/>
    <n v="57.82"/>
    <n v="7495"/>
    <n v="6901"/>
  </r>
  <r>
    <x v="48"/>
    <x v="1"/>
    <x v="14"/>
    <n v="9194"/>
    <n v="18"/>
    <n v="205"/>
    <n v="6355"/>
    <n v="58.79"/>
    <n v="4975"/>
    <n v="3736"/>
  </r>
  <r>
    <x v="48"/>
    <x v="1"/>
    <x v="15"/>
    <n v="10638"/>
    <n v="28"/>
    <n v="271"/>
    <n v="8401"/>
    <n v="59.22"/>
    <n v="6595"/>
    <n v="4975"/>
  </r>
  <r>
    <x v="48"/>
    <x v="1"/>
    <x v="16"/>
    <n v="53580"/>
    <n v="58"/>
    <n v="1241"/>
    <n v="38471"/>
    <n v="64.900000000000006"/>
    <n v="29031"/>
    <n v="24967"/>
  </r>
  <r>
    <x v="48"/>
    <x v="1"/>
    <x v="17"/>
    <n v="35910"/>
    <n v="32"/>
    <n v="808"/>
    <n v="25048"/>
    <n v="68.8"/>
    <n v="19723"/>
    <n v="17232"/>
  </r>
  <r>
    <x v="48"/>
    <x v="1"/>
    <x v="18"/>
    <n v="35029"/>
    <n v="49"/>
    <n v="634"/>
    <n v="19654"/>
    <n v="77.86"/>
    <n v="21994"/>
    <n v="15302"/>
  </r>
  <r>
    <x v="48"/>
    <x v="1"/>
    <x v="19"/>
    <n v="66401"/>
    <n v="92"/>
    <n v="1136"/>
    <n v="35216"/>
    <n v="79.45"/>
    <n v="31464"/>
    <n v="27980"/>
  </r>
  <r>
    <x v="48"/>
    <x v="1"/>
    <x v="20"/>
    <n v="120291"/>
    <n v="172"/>
    <n v="2364"/>
    <n v="73284"/>
    <n v="68.180000000000007"/>
    <n v="64384"/>
    <n v="49966"/>
  </r>
  <r>
    <x v="48"/>
    <x v="1"/>
    <x v="21"/>
    <n v="15192"/>
    <n v="20"/>
    <n v="288"/>
    <n v="8928"/>
    <n v="65.95"/>
    <n v="10144"/>
    <n v="5888"/>
  </r>
  <r>
    <x v="48"/>
    <x v="1"/>
    <x v="22"/>
    <n v="16501"/>
    <n v="16"/>
    <n v="329"/>
    <n v="10199"/>
    <n v="70.180000000000007"/>
    <n v="12873"/>
    <n v="7158"/>
  </r>
  <r>
    <x v="48"/>
    <x v="1"/>
    <x v="23"/>
    <n v="16422"/>
    <n v="26"/>
    <n v="305"/>
    <n v="9455"/>
    <n v="82.61"/>
    <n v="9049"/>
    <n v="7811"/>
  </r>
  <r>
    <x v="48"/>
    <x v="1"/>
    <x v="24"/>
    <n v="168406"/>
    <n v="234"/>
    <n v="3286"/>
    <n v="101866"/>
    <n v="69.53"/>
    <n v="96450"/>
    <n v="70823"/>
  </r>
  <r>
    <x v="48"/>
    <x v="1"/>
    <x v="25"/>
    <n v="49549"/>
    <n v="62"/>
    <n v="1010"/>
    <n v="31310"/>
    <n v="64.12"/>
    <n v="35052"/>
    <n v="20077"/>
  </r>
  <r>
    <x v="48"/>
    <x v="1"/>
    <x v="26"/>
    <n v="14124"/>
    <n v="21"/>
    <n v="241"/>
    <n v="7471"/>
    <n v="78.44"/>
    <n v="8184"/>
    <n v="5860"/>
  </r>
  <r>
    <x v="48"/>
    <x v="1"/>
    <x v="27"/>
    <n v="46741"/>
    <n v="42"/>
    <n v="746"/>
    <n v="23126"/>
    <n v="78.77"/>
    <n v="20984"/>
    <n v="18216"/>
  </r>
  <r>
    <x v="48"/>
    <x v="1"/>
    <x v="28"/>
    <n v="9298"/>
    <n v="17"/>
    <n v="190"/>
    <n v="5890"/>
    <n v="69.08"/>
    <n v="7296"/>
    <n v="4069"/>
  </r>
  <r>
    <x v="48"/>
    <x v="1"/>
    <x v="29"/>
    <n v="10973"/>
    <n v="20"/>
    <n v="205"/>
    <n v="6355"/>
    <n v="73.86"/>
    <n v="5641"/>
    <n v="4694"/>
  </r>
  <r>
    <x v="48"/>
    <x v="1"/>
    <x v="30"/>
    <n v="34950"/>
    <n v="43"/>
    <n v="664"/>
    <n v="20584"/>
    <n v="72.930000000000007"/>
    <n v="19790"/>
    <n v="15012"/>
  </r>
  <r>
    <x v="48"/>
    <x v="1"/>
    <x v="31"/>
    <n v="3385"/>
    <n v="11"/>
    <n v="83"/>
    <n v="2573"/>
    <n v="57.25"/>
    <n v="1902"/>
    <n v="1473"/>
  </r>
  <r>
    <x v="48"/>
    <x v="1"/>
    <x v="32"/>
    <n v="19310"/>
    <n v="21"/>
    <n v="339"/>
    <n v="10509"/>
    <n v="77.650000000000006"/>
    <n v="11704"/>
    <n v="8160"/>
  </r>
  <r>
    <x v="48"/>
    <x v="1"/>
    <x v="33"/>
    <n v="17371"/>
    <n v="40"/>
    <n v="490"/>
    <n v="15190"/>
    <n v="58.76"/>
    <n v="10384"/>
    <n v="8926"/>
  </r>
  <r>
    <x v="48"/>
    <x v="1"/>
    <x v="34"/>
    <n v="1236026"/>
    <n v="1687"/>
    <n v="25469"/>
    <n v="789539"/>
    <n v="67.209999999999994"/>
    <n v="670577"/>
    <n v="530680"/>
  </r>
  <r>
    <x v="48"/>
    <x v="2"/>
    <x v="0"/>
    <n v="31144"/>
    <n v="38"/>
    <n v="1468"/>
    <n v="45508"/>
    <n v="57.57"/>
    <n v="14379"/>
    <n v="26201"/>
  </r>
  <r>
    <x v="48"/>
    <x v="2"/>
    <x v="1"/>
    <n v="66543"/>
    <n v="35"/>
    <n v="3290"/>
    <n v="101990"/>
    <n v="61.24"/>
    <n v="32902"/>
    <n v="62456"/>
  </r>
  <r>
    <x v="48"/>
    <x v="2"/>
    <x v="2"/>
    <n v="12669"/>
    <n v="18"/>
    <n v="535"/>
    <n v="16585"/>
    <n v="67.37"/>
    <n v="6885"/>
    <n v="11174"/>
  </r>
  <r>
    <x v="48"/>
    <x v="2"/>
    <x v="3"/>
    <n v="10778"/>
    <n v="17"/>
    <n v="644"/>
    <n v="19964"/>
    <n v="47.46"/>
    <n v="7121"/>
    <n v="9474"/>
  </r>
  <r>
    <x v="48"/>
    <x v="2"/>
    <x v="4"/>
    <n v="8127"/>
    <n v="8"/>
    <n v="359"/>
    <n v="11129"/>
    <n v="63.51"/>
    <n v="3323"/>
    <n v="7068"/>
  </r>
  <r>
    <x v="48"/>
    <x v="2"/>
    <x v="5"/>
    <n v="23288"/>
    <n v="11"/>
    <n v="1068"/>
    <n v="33108"/>
    <n v="66.88"/>
    <n v="13138"/>
    <n v="22141"/>
  </r>
  <r>
    <x v="48"/>
    <x v="2"/>
    <x v="6"/>
    <n v="21152"/>
    <n v="17"/>
    <n v="1072"/>
    <n v="33232"/>
    <n v="49.77"/>
    <n v="11077"/>
    <n v="16538"/>
  </r>
  <r>
    <x v="48"/>
    <x v="2"/>
    <x v="7"/>
    <m/>
    <n v="2"/>
    <n v="37"/>
    <n v="1147"/>
    <m/>
    <m/>
    <m/>
  </r>
  <r>
    <x v="48"/>
    <x v="2"/>
    <x v="8"/>
    <n v="3214"/>
    <n v="5"/>
    <n v="145"/>
    <n v="4495"/>
    <n v="69.430000000000007"/>
    <n v="1705"/>
    <n v="3121"/>
  </r>
  <r>
    <x v="48"/>
    <x v="2"/>
    <x v="9"/>
    <n v="4466"/>
    <n v="9"/>
    <n v="308"/>
    <n v="9548"/>
    <n v="41.63"/>
    <n v="1907"/>
    <n v="3975"/>
  </r>
  <r>
    <x v="48"/>
    <x v="2"/>
    <x v="10"/>
    <n v="12176"/>
    <n v="14"/>
    <n v="652"/>
    <n v="20212"/>
    <n v="56.96"/>
    <n v="4792"/>
    <n v="11512"/>
  </r>
  <r>
    <x v="48"/>
    <x v="2"/>
    <x v="11"/>
    <n v="2887"/>
    <n v="7"/>
    <n v="299"/>
    <n v="9269"/>
    <n v="27.19"/>
    <n v="1168"/>
    <n v="2520"/>
  </r>
  <r>
    <x v="48"/>
    <x v="2"/>
    <x v="12"/>
    <m/>
    <n v="5"/>
    <n v="163"/>
    <n v="5053"/>
    <m/>
    <m/>
    <m/>
  </r>
  <r>
    <x v="48"/>
    <x v="2"/>
    <x v="13"/>
    <m/>
    <n v="2"/>
    <n v="50"/>
    <n v="1550"/>
    <m/>
    <m/>
    <m/>
  </r>
  <r>
    <x v="48"/>
    <x v="2"/>
    <x v="14"/>
    <m/>
    <n v="3"/>
    <n v="70"/>
    <n v="2170"/>
    <m/>
    <m/>
    <m/>
  </r>
  <r>
    <x v="48"/>
    <x v="2"/>
    <x v="15"/>
    <m/>
    <n v="4"/>
    <n v="213"/>
    <n v="6603"/>
    <m/>
    <m/>
    <m/>
  </r>
  <r>
    <x v="48"/>
    <x v="2"/>
    <x v="16"/>
    <m/>
    <n v="14"/>
    <n v="1602"/>
    <n v="49662"/>
    <m/>
    <m/>
    <m/>
  </r>
  <r>
    <x v="48"/>
    <x v="2"/>
    <x v="17"/>
    <n v="37787"/>
    <n v="12"/>
    <n v="1568"/>
    <n v="48608"/>
    <n v="66.3"/>
    <n v="18842"/>
    <n v="32226"/>
  </r>
  <r>
    <x v="48"/>
    <x v="2"/>
    <x v="18"/>
    <n v="18899"/>
    <n v="20"/>
    <n v="760"/>
    <n v="23560"/>
    <n v="74.400000000000006"/>
    <n v="10563"/>
    <n v="17529"/>
  </r>
  <r>
    <x v="48"/>
    <x v="2"/>
    <x v="19"/>
    <n v="23748"/>
    <n v="25"/>
    <n v="991"/>
    <n v="30721"/>
    <n v="72.98"/>
    <n v="13078"/>
    <n v="22420"/>
  </r>
  <r>
    <x v="48"/>
    <x v="2"/>
    <x v="20"/>
    <n v="64211"/>
    <n v="46"/>
    <n v="2785"/>
    <n v="86335"/>
    <n v="63.69"/>
    <n v="34784"/>
    <n v="54989"/>
  </r>
  <r>
    <x v="48"/>
    <x v="2"/>
    <x v="21"/>
    <m/>
    <n v="6"/>
    <n v="245"/>
    <n v="7595"/>
    <m/>
    <m/>
    <m/>
  </r>
  <r>
    <x v="48"/>
    <x v="2"/>
    <x v="22"/>
    <m/>
    <n v="4"/>
    <n v="248"/>
    <n v="7688"/>
    <m/>
    <m/>
    <m/>
  </r>
  <r>
    <x v="48"/>
    <x v="2"/>
    <x v="23"/>
    <n v="1285"/>
    <n v="5"/>
    <n v="82"/>
    <n v="2542"/>
    <n v="35.799999999999997"/>
    <n v="912"/>
    <n v="910"/>
  </r>
  <r>
    <x v="48"/>
    <x v="2"/>
    <x v="24"/>
    <n v="76600"/>
    <n v="61"/>
    <n v="3360"/>
    <n v="104160"/>
    <n v="61.7"/>
    <n v="44088"/>
    <n v="64269"/>
  </r>
  <r>
    <x v="48"/>
    <x v="2"/>
    <x v="25"/>
    <n v="29169"/>
    <n v="27"/>
    <n v="1298"/>
    <n v="40238"/>
    <n v="58.13"/>
    <n v="22483"/>
    <n v="23390"/>
  </r>
  <r>
    <x v="48"/>
    <x v="2"/>
    <x v="26"/>
    <n v="9792"/>
    <n v="9"/>
    <n v="433"/>
    <n v="13423"/>
    <n v="56.53"/>
    <n v="5953"/>
    <n v="7588"/>
  </r>
  <r>
    <x v="48"/>
    <x v="2"/>
    <x v="27"/>
    <n v="48561"/>
    <n v="21"/>
    <n v="1826"/>
    <n v="56606"/>
    <n v="80.48"/>
    <n v="20883"/>
    <n v="45557"/>
  </r>
  <r>
    <x v="48"/>
    <x v="2"/>
    <x v="28"/>
    <n v="2506"/>
    <n v="5"/>
    <n v="98"/>
    <n v="3038"/>
    <n v="72.98"/>
    <n v="1970"/>
    <n v="2217"/>
  </r>
  <r>
    <x v="48"/>
    <x v="2"/>
    <x v="29"/>
    <n v="2324"/>
    <n v="6"/>
    <n v="512"/>
    <n v="15872"/>
    <n v="12.82"/>
    <n v="961"/>
    <n v="2034"/>
  </r>
  <r>
    <x v="48"/>
    <x v="2"/>
    <x v="30"/>
    <n v="10232"/>
    <n v="10"/>
    <n v="378"/>
    <n v="11718"/>
    <n v="82.49"/>
    <n v="5936"/>
    <n v="9666"/>
  </r>
  <r>
    <x v="48"/>
    <x v="2"/>
    <x v="31"/>
    <m/>
    <n v="2"/>
    <n v="47"/>
    <n v="1457"/>
    <m/>
    <m/>
    <m/>
  </r>
  <r>
    <x v="48"/>
    <x v="2"/>
    <x v="32"/>
    <m/>
    <n v="4"/>
    <n v="537"/>
    <n v="16647"/>
    <m/>
    <m/>
    <m/>
  </r>
  <r>
    <x v="48"/>
    <x v="2"/>
    <x v="33"/>
    <n v="6410"/>
    <n v="6"/>
    <n v="281"/>
    <n v="8711"/>
    <n v="48.33"/>
    <n v="4738"/>
    <n v="4210"/>
  </r>
  <r>
    <x v="48"/>
    <x v="2"/>
    <x v="34"/>
    <n v="481429"/>
    <n v="405"/>
    <n v="22496"/>
    <n v="697376"/>
    <n v="60.96"/>
    <n v="258007"/>
    <n v="425146"/>
  </r>
  <r>
    <x v="48"/>
    <x v="3"/>
    <x v="0"/>
    <n v="170899"/>
    <n v="51"/>
    <n v="6480"/>
    <n v="200880"/>
    <n v="28.22"/>
    <n v="54414"/>
    <n v="56695"/>
  </r>
  <r>
    <x v="48"/>
    <x v="3"/>
    <x v="1"/>
    <n v="99319"/>
    <n v="26"/>
    <n v="3328"/>
    <n v="103168"/>
    <n v="34.33"/>
    <n v="33740"/>
    <n v="35419"/>
  </r>
  <r>
    <x v="48"/>
    <x v="3"/>
    <x v="2"/>
    <n v="105671"/>
    <n v="22"/>
    <n v="2455"/>
    <n v="76105"/>
    <n v="46.12"/>
    <n v="31397"/>
    <n v="35103"/>
  </r>
  <r>
    <x v="48"/>
    <x v="3"/>
    <x v="3"/>
    <n v="37929"/>
    <n v="20"/>
    <n v="1796"/>
    <n v="55676"/>
    <n v="31.42"/>
    <n v="16681"/>
    <n v="17492"/>
  </r>
  <r>
    <x v="48"/>
    <x v="3"/>
    <x v="4"/>
    <n v="111654"/>
    <n v="21"/>
    <n v="2905"/>
    <n v="90055"/>
    <n v="50.09"/>
    <n v="23974"/>
    <n v="45109"/>
  </r>
  <r>
    <x v="48"/>
    <x v="3"/>
    <x v="5"/>
    <n v="59479"/>
    <n v="14"/>
    <n v="1613"/>
    <n v="50003"/>
    <n v="36.880000000000003"/>
    <n v="21147"/>
    <n v="18439"/>
  </r>
  <r>
    <x v="48"/>
    <x v="3"/>
    <x v="6"/>
    <n v="39769"/>
    <n v="11"/>
    <n v="1557"/>
    <n v="48267"/>
    <n v="33.97"/>
    <n v="18492"/>
    <n v="16397"/>
  </r>
  <r>
    <x v="48"/>
    <x v="3"/>
    <x v="7"/>
    <m/>
    <n v="5"/>
    <n v="1018"/>
    <n v="31558"/>
    <n v="60.04"/>
    <n v="11660"/>
    <n v="18949"/>
  </r>
  <r>
    <x v="48"/>
    <x v="3"/>
    <x v="8"/>
    <n v="51223"/>
    <n v="12"/>
    <n v="1634"/>
    <n v="50654"/>
    <n v="34.17"/>
    <n v="18054"/>
    <n v="17309"/>
  </r>
  <r>
    <x v="48"/>
    <x v="3"/>
    <x v="9"/>
    <n v="33638"/>
    <n v="11"/>
    <n v="1116"/>
    <n v="34596"/>
    <n v="39.96"/>
    <n v="8044"/>
    <n v="13823"/>
  </r>
  <r>
    <x v="48"/>
    <x v="3"/>
    <x v="10"/>
    <n v="80078"/>
    <n v="21"/>
    <n v="2264"/>
    <n v="70184"/>
    <n v="37.14"/>
    <n v="25288"/>
    <n v="26066"/>
  </r>
  <r>
    <x v="48"/>
    <x v="3"/>
    <x v="11"/>
    <n v="7827"/>
    <n v="5"/>
    <n v="496"/>
    <n v="15376"/>
    <m/>
    <n v="4480"/>
    <m/>
  </r>
  <r>
    <x v="48"/>
    <x v="3"/>
    <x v="12"/>
    <m/>
    <n v="7"/>
    <n v="582"/>
    <n v="18042"/>
    <m/>
    <m/>
    <m/>
  </r>
  <r>
    <x v="48"/>
    <x v="3"/>
    <x v="13"/>
    <m/>
    <n v="2"/>
    <n v="255"/>
    <n v="7905"/>
    <m/>
    <m/>
    <m/>
  </r>
  <r>
    <x v="48"/>
    <x v="3"/>
    <x v="14"/>
    <n v="14115"/>
    <n v="9"/>
    <n v="861"/>
    <n v="26691"/>
    <n v="19.670000000000002"/>
    <n v="3860"/>
    <n v="5250"/>
  </r>
  <r>
    <x v="48"/>
    <x v="3"/>
    <x v="15"/>
    <n v="19530"/>
    <n v="9"/>
    <n v="1460"/>
    <n v="45260"/>
    <n v="19.579999999999998"/>
    <n v="7789"/>
    <n v="8864"/>
  </r>
  <r>
    <x v="48"/>
    <x v="3"/>
    <x v="16"/>
    <m/>
    <n v="4"/>
    <n v="450"/>
    <n v="13950"/>
    <m/>
    <m/>
    <m/>
  </r>
  <r>
    <x v="48"/>
    <x v="3"/>
    <x v="17"/>
    <s v="-"/>
    <s v="-"/>
    <s v="-"/>
    <s v="-"/>
    <s v="-"/>
    <s v="-"/>
    <s v="-"/>
  </r>
  <r>
    <x v="48"/>
    <x v="3"/>
    <x v="18"/>
    <n v="35104"/>
    <n v="17"/>
    <n v="1299"/>
    <n v="40269"/>
    <n v="31.95"/>
    <n v="16744"/>
    <n v="12866"/>
  </r>
  <r>
    <x v="48"/>
    <x v="3"/>
    <x v="19"/>
    <n v="156287"/>
    <n v="19"/>
    <n v="3652"/>
    <n v="113212"/>
    <n v="45.33"/>
    <n v="33623"/>
    <n v="51319"/>
  </r>
  <r>
    <x v="48"/>
    <x v="3"/>
    <x v="20"/>
    <n v="132532"/>
    <n v="37"/>
    <n v="4761"/>
    <n v="147591"/>
    <n v="29.8"/>
    <n v="51440"/>
    <n v="43987"/>
  </r>
  <r>
    <x v="48"/>
    <x v="3"/>
    <x v="21"/>
    <n v="17033"/>
    <n v="7"/>
    <n v="569"/>
    <n v="17639"/>
    <n v="34.130000000000003"/>
    <n v="9269"/>
    <n v="6020"/>
  </r>
  <r>
    <x v="48"/>
    <x v="3"/>
    <x v="22"/>
    <n v="12429"/>
    <n v="4"/>
    <n v="505"/>
    <n v="15655"/>
    <n v="28.06"/>
    <n v="6542"/>
    <n v="4393"/>
  </r>
  <r>
    <x v="48"/>
    <x v="3"/>
    <x v="23"/>
    <n v="23306"/>
    <n v="6"/>
    <n v="786"/>
    <n v="24366"/>
    <n v="30.07"/>
    <n v="8708"/>
    <n v="7328"/>
  </r>
  <r>
    <x v="48"/>
    <x v="3"/>
    <x v="24"/>
    <n v="185299"/>
    <n v="54"/>
    <n v="6621"/>
    <n v="205251"/>
    <n v="30.07"/>
    <n v="75959"/>
    <n v="61728"/>
  </r>
  <r>
    <x v="48"/>
    <x v="3"/>
    <x v="25"/>
    <n v="47167"/>
    <n v="15"/>
    <n v="1218"/>
    <n v="37758"/>
    <n v="47.3"/>
    <n v="27990"/>
    <n v="17861"/>
  </r>
  <r>
    <x v="48"/>
    <x v="3"/>
    <x v="26"/>
    <n v="60724"/>
    <n v="5"/>
    <n v="1208"/>
    <n v="37448"/>
    <n v="78.59"/>
    <n v="19627"/>
    <n v="29430"/>
  </r>
  <r>
    <x v="48"/>
    <x v="3"/>
    <x v="27"/>
    <n v="43180"/>
    <n v="8"/>
    <n v="1390"/>
    <n v="43090"/>
    <n v="41.12"/>
    <n v="22249"/>
    <n v="17719"/>
  </r>
  <r>
    <x v="48"/>
    <x v="3"/>
    <x v="28"/>
    <n v="28559"/>
    <n v="9"/>
    <n v="3849"/>
    <n v="119319"/>
    <n v="8.94"/>
    <n v="11854"/>
    <n v="10665"/>
  </r>
  <r>
    <x v="48"/>
    <x v="3"/>
    <x v="29"/>
    <n v="41924"/>
    <n v="10"/>
    <n v="2026"/>
    <n v="62806"/>
    <n v="25.65"/>
    <n v="8436"/>
    <n v="16110"/>
  </r>
  <r>
    <x v="48"/>
    <x v="3"/>
    <x v="30"/>
    <n v="21220"/>
    <n v="7"/>
    <n v="609"/>
    <n v="18879"/>
    <n v="43.43"/>
    <n v="11768"/>
    <n v="8199"/>
  </r>
  <r>
    <x v="48"/>
    <x v="3"/>
    <x v="31"/>
    <n v="3634"/>
    <n v="6"/>
    <n v="292"/>
    <n v="9052"/>
    <n v="17.190000000000001"/>
    <n v="1611"/>
    <n v="1556"/>
  </r>
  <r>
    <x v="48"/>
    <x v="3"/>
    <x v="32"/>
    <m/>
    <n v="3"/>
    <n v="510"/>
    <n v="15810"/>
    <m/>
    <m/>
    <m/>
  </r>
  <r>
    <x v="48"/>
    <x v="3"/>
    <x v="33"/>
    <n v="16796"/>
    <n v="11"/>
    <n v="962"/>
    <n v="29822"/>
    <n v="34.43"/>
    <n v="9396"/>
    <n v="10268"/>
  </r>
  <r>
    <x v="48"/>
    <x v="3"/>
    <x v="34"/>
    <n v="1588896"/>
    <n v="414"/>
    <n v="53906"/>
    <n v="1671086"/>
    <n v="34.29"/>
    <n v="539078"/>
    <n v="573095"/>
  </r>
  <r>
    <x v="48"/>
    <x v="4"/>
    <x v="0"/>
    <n v="328684"/>
    <n v="257"/>
    <n v="10636"/>
    <n v="329716"/>
    <n v="41.9"/>
    <n v="127867"/>
    <n v="138158"/>
  </r>
  <r>
    <x v="48"/>
    <x v="4"/>
    <x v="1"/>
    <n v="570562"/>
    <n v="294"/>
    <n v="17616"/>
    <n v="546096"/>
    <n v="59.45"/>
    <n v="263517"/>
    <n v="324648"/>
  </r>
  <r>
    <x v="48"/>
    <x v="4"/>
    <x v="2"/>
    <n v="156996"/>
    <n v="109"/>
    <n v="3771"/>
    <n v="116901"/>
    <n v="52.47"/>
    <n v="57268"/>
    <n v="61336"/>
  </r>
  <r>
    <x v="48"/>
    <x v="4"/>
    <x v="3"/>
    <n v="112623"/>
    <n v="150"/>
    <n v="4770"/>
    <n v="147870"/>
    <n v="40.58"/>
    <n v="65094"/>
    <n v="60002"/>
  </r>
  <r>
    <x v="48"/>
    <x v="4"/>
    <x v="4"/>
    <n v="181095"/>
    <n v="101"/>
    <n v="4522"/>
    <n v="140182"/>
    <n v="54.87"/>
    <n v="54141"/>
    <n v="76912"/>
  </r>
  <r>
    <x v="48"/>
    <x v="4"/>
    <x v="5"/>
    <n v="235505"/>
    <n v="123"/>
    <n v="5709"/>
    <n v="176979"/>
    <n v="61.31"/>
    <n v="117036"/>
    <n v="108513"/>
  </r>
  <r>
    <x v="48"/>
    <x v="4"/>
    <x v="6"/>
    <n v="142724"/>
    <n v="113"/>
    <n v="4298"/>
    <n v="133238"/>
    <n v="49.43"/>
    <n v="77573"/>
    <n v="65854"/>
  </r>
  <r>
    <x v="48"/>
    <x v="4"/>
    <x v="7"/>
    <n v="90410"/>
    <n v="31"/>
    <n v="1371"/>
    <n v="42501"/>
    <n v="61.11"/>
    <n v="19329"/>
    <n v="25974"/>
  </r>
  <r>
    <x v="48"/>
    <x v="4"/>
    <x v="8"/>
    <n v="81355"/>
    <n v="54"/>
    <n v="2339"/>
    <n v="72509"/>
    <n v="43.42"/>
    <n v="32610"/>
    <n v="31483"/>
  </r>
  <r>
    <x v="48"/>
    <x v="4"/>
    <x v="9"/>
    <n v="72377"/>
    <n v="81"/>
    <n v="2541"/>
    <n v="78771"/>
    <n v="45.17"/>
    <n v="27702"/>
    <n v="35583"/>
  </r>
  <r>
    <x v="48"/>
    <x v="4"/>
    <x v="10"/>
    <n v="176707"/>
    <n v="119"/>
    <n v="4611"/>
    <n v="142941"/>
    <n v="51.73"/>
    <n v="73091"/>
    <n v="73937"/>
  </r>
  <r>
    <x v="48"/>
    <x v="4"/>
    <x v="11"/>
    <n v="27854"/>
    <n v="37"/>
    <n v="1505"/>
    <n v="46655"/>
    <n v="33.58"/>
    <n v="15707"/>
    <n v="15669"/>
  </r>
  <r>
    <x v="48"/>
    <x v="4"/>
    <x v="12"/>
    <n v="48702"/>
    <n v="96"/>
    <n v="2302"/>
    <n v="71362"/>
    <n v="34.22"/>
    <n v="26479"/>
    <n v="24417"/>
  </r>
  <r>
    <x v="48"/>
    <x v="4"/>
    <x v="13"/>
    <n v="20979"/>
    <n v="31"/>
    <n v="830"/>
    <n v="25730"/>
    <n v="39.06"/>
    <n v="11610"/>
    <n v="10051"/>
  </r>
  <r>
    <x v="48"/>
    <x v="4"/>
    <x v="14"/>
    <n v="30249"/>
    <n v="40"/>
    <n v="1334"/>
    <n v="41354"/>
    <n v="29.56"/>
    <n v="11963"/>
    <n v="12224"/>
  </r>
  <r>
    <x v="48"/>
    <x v="4"/>
    <x v="15"/>
    <n v="31451"/>
    <n v="45"/>
    <n v="1975"/>
    <n v="61225"/>
    <n v="24.48"/>
    <n v="14806"/>
    <n v="14985"/>
  </r>
  <r>
    <x v="48"/>
    <x v="4"/>
    <x v="16"/>
    <n v="172714"/>
    <n v="103"/>
    <n v="5935"/>
    <n v="183985"/>
    <n v="57.19"/>
    <n v="92936"/>
    <n v="105230"/>
  </r>
  <r>
    <x v="48"/>
    <x v="4"/>
    <x v="17"/>
    <n v="139457"/>
    <n v="68"/>
    <n v="4917"/>
    <n v="152427"/>
    <n v="59.06"/>
    <n v="74276"/>
    <n v="90019"/>
  </r>
  <r>
    <x v="48"/>
    <x v="4"/>
    <x v="18"/>
    <n v="100490"/>
    <n v="99"/>
    <n v="2996"/>
    <n v="92876"/>
    <n v="55.63"/>
    <n v="56256"/>
    <n v="51670"/>
  </r>
  <r>
    <x v="48"/>
    <x v="4"/>
    <x v="19"/>
    <n v="257994"/>
    <n v="155"/>
    <n v="6159"/>
    <n v="190929"/>
    <n v="56.47"/>
    <n v="84205"/>
    <n v="107813"/>
  </r>
  <r>
    <x v="48"/>
    <x v="4"/>
    <x v="20"/>
    <n v="473934"/>
    <n v="327"/>
    <n v="13954"/>
    <n v="432574"/>
    <n v="54.01"/>
    <n v="240846"/>
    <n v="233654"/>
  </r>
  <r>
    <x v="48"/>
    <x v="4"/>
    <x v="21"/>
    <n v="39107"/>
    <n v="40"/>
    <n v="1234"/>
    <n v="38254"/>
    <n v="42.03"/>
    <n v="24389"/>
    <n v="16077"/>
  </r>
  <r>
    <x v="48"/>
    <x v="4"/>
    <x v="22"/>
    <n v="49461"/>
    <n v="27"/>
    <n v="1393"/>
    <n v="43183"/>
    <n v="55.75"/>
    <n v="37560"/>
    <n v="24076"/>
  </r>
  <r>
    <x v="48"/>
    <x v="4"/>
    <x v="23"/>
    <n v="42603"/>
    <n v="48"/>
    <n v="1323"/>
    <n v="41013"/>
    <n v="41.73"/>
    <n v="19584"/>
    <n v="17114"/>
  </r>
  <r>
    <x v="48"/>
    <x v="4"/>
    <x v="24"/>
    <n v="605106"/>
    <n v="442"/>
    <n v="17904"/>
    <n v="555024"/>
    <n v="52.42"/>
    <n v="322378"/>
    <n v="290921"/>
  </r>
  <r>
    <x v="48"/>
    <x v="4"/>
    <x v="25"/>
    <n v="166838"/>
    <n v="149"/>
    <n v="4789"/>
    <n v="148459"/>
    <n v="56.18"/>
    <n v="119262"/>
    <n v="83403"/>
  </r>
  <r>
    <x v="48"/>
    <x v="4"/>
    <x v="26"/>
    <n v="94525"/>
    <n v="42"/>
    <n v="2116"/>
    <n v="65596"/>
    <n v="72.05"/>
    <n v="40564"/>
    <n v="47261"/>
  </r>
  <r>
    <x v="48"/>
    <x v="4"/>
    <x v="27"/>
    <n v="245847"/>
    <n v="99"/>
    <n v="6445"/>
    <n v="199795"/>
    <n v="68.62"/>
    <n v="109483"/>
    <n v="137092"/>
  </r>
  <r>
    <x v="48"/>
    <x v="4"/>
    <x v="28"/>
    <n v="49589"/>
    <n v="43"/>
    <n v="4572"/>
    <n v="141732"/>
    <n v="15.63"/>
    <n v="27195"/>
    <n v="22154"/>
  </r>
  <r>
    <x v="48"/>
    <x v="4"/>
    <x v="29"/>
    <n v="58334"/>
    <n v="50"/>
    <n v="2932"/>
    <n v="90892"/>
    <n v="27.21"/>
    <n v="17484"/>
    <n v="24736"/>
  </r>
  <r>
    <x v="48"/>
    <x v="4"/>
    <x v="30"/>
    <n v="90948"/>
    <n v="79"/>
    <n v="2426"/>
    <n v="75206"/>
    <n v="61.39"/>
    <n v="53489"/>
    <n v="46170"/>
  </r>
  <r>
    <x v="48"/>
    <x v="4"/>
    <x v="31"/>
    <n v="8358"/>
    <n v="27"/>
    <n v="505"/>
    <n v="15655"/>
    <n v="24.43"/>
    <n v="4311"/>
    <n v="3825"/>
  </r>
  <r>
    <x v="48"/>
    <x v="4"/>
    <x v="32"/>
    <n v="70139"/>
    <n v="34"/>
    <n v="1917"/>
    <n v="59427"/>
    <n v="65.5"/>
    <n v="41661"/>
    <n v="38927"/>
  </r>
  <r>
    <x v="48"/>
    <x v="4"/>
    <x v="33"/>
    <n v="50847"/>
    <n v="78"/>
    <n v="2201"/>
    <n v="68231"/>
    <n v="42.5"/>
    <n v="30352"/>
    <n v="29000"/>
  </r>
  <r>
    <x v="48"/>
    <x v="4"/>
    <x v="34"/>
    <n v="4280001"/>
    <n v="3081"/>
    <n v="131027"/>
    <n v="4061837"/>
    <n v="50.91"/>
    <n v="1995371"/>
    <n v="2067946"/>
  </r>
  <r>
    <x v="49"/>
    <x v="0"/>
    <x v="0"/>
    <n v="35520"/>
    <n v="33"/>
    <n v="1120"/>
    <n v="31360"/>
    <n v="62.86"/>
    <n v="16970"/>
    <n v="19714"/>
  </r>
  <r>
    <x v="49"/>
    <x v="0"/>
    <x v="1"/>
    <n v="269847"/>
    <n v="61"/>
    <n v="7747"/>
    <n v="216916"/>
    <n v="84.87"/>
    <n v="147778"/>
    <n v="184102"/>
  </r>
  <r>
    <x v="49"/>
    <x v="0"/>
    <x v="2"/>
    <m/>
    <n v="7"/>
    <n v="137"/>
    <n v="3836"/>
    <n v="46.56"/>
    <n v="2098"/>
    <n v="1786"/>
  </r>
  <r>
    <x v="49"/>
    <x v="0"/>
    <x v="3"/>
    <n v="19868"/>
    <n v="28"/>
    <n v="934"/>
    <n v="26152"/>
    <n v="46.91"/>
    <n v="11984"/>
    <n v="12268"/>
  </r>
  <r>
    <x v="49"/>
    <x v="0"/>
    <x v="4"/>
    <n v="8157"/>
    <n v="10"/>
    <n v="313"/>
    <n v="8764"/>
    <n v="51.96"/>
    <n v="5083"/>
    <n v="4554"/>
  </r>
  <r>
    <x v="49"/>
    <x v="0"/>
    <x v="5"/>
    <n v="72118"/>
    <n v="20"/>
    <n v="1715"/>
    <n v="48020"/>
    <n v="80.150000000000006"/>
    <n v="38251"/>
    <n v="38489"/>
  </r>
  <r>
    <x v="49"/>
    <x v="0"/>
    <x v="6"/>
    <n v="14544"/>
    <n v="11"/>
    <n v="503"/>
    <n v="14084"/>
    <n v="56.52"/>
    <n v="8764"/>
    <n v="7960"/>
  </r>
  <r>
    <x v="49"/>
    <x v="0"/>
    <x v="7"/>
    <m/>
    <n v="4"/>
    <n v="74"/>
    <n v="2072"/>
    <m/>
    <m/>
    <m/>
  </r>
  <r>
    <x v="49"/>
    <x v="0"/>
    <x v="8"/>
    <n v="1168"/>
    <n v="8"/>
    <n v="150"/>
    <n v="4200"/>
    <n v="19.21"/>
    <n v="923"/>
    <n v="807"/>
  </r>
  <r>
    <x v="49"/>
    <x v="0"/>
    <x v="9"/>
    <n v="7987"/>
    <n v="18"/>
    <n v="419"/>
    <n v="11732"/>
    <n v="50.76"/>
    <n v="4541"/>
    <n v="5955"/>
  </r>
  <r>
    <x v="49"/>
    <x v="0"/>
    <x v="10"/>
    <n v="10216"/>
    <n v="13"/>
    <n v="389"/>
    <n v="10892"/>
    <n v="57.71"/>
    <n v="6708"/>
    <n v="6286"/>
  </r>
  <r>
    <x v="49"/>
    <x v="0"/>
    <x v="11"/>
    <n v="9211"/>
    <n v="10"/>
    <n v="341"/>
    <n v="9548"/>
    <n v="51.04"/>
    <n v="5540"/>
    <n v="4873"/>
  </r>
  <r>
    <x v="49"/>
    <x v="0"/>
    <x v="12"/>
    <n v="11068"/>
    <n v="21"/>
    <n v="556"/>
    <n v="15568"/>
    <n v="52.14"/>
    <n v="5861"/>
    <n v="8117"/>
  </r>
  <r>
    <x v="49"/>
    <x v="0"/>
    <x v="13"/>
    <m/>
    <n v="4"/>
    <n v="140"/>
    <n v="3920"/>
    <m/>
    <m/>
    <m/>
  </r>
  <r>
    <x v="49"/>
    <x v="0"/>
    <x v="14"/>
    <m/>
    <n v="10"/>
    <n v="198"/>
    <n v="5544"/>
    <m/>
    <m/>
    <m/>
  </r>
  <r>
    <x v="49"/>
    <x v="0"/>
    <x v="15"/>
    <m/>
    <n v="4"/>
    <n v="31"/>
    <n v="868"/>
    <m/>
    <m/>
    <m/>
  </r>
  <r>
    <x v="49"/>
    <x v="0"/>
    <x v="16"/>
    <n v="84036"/>
    <n v="26"/>
    <n v="2629"/>
    <n v="73612"/>
    <n v="80.739999999999995"/>
    <n v="45150"/>
    <n v="59436"/>
  </r>
  <r>
    <x v="49"/>
    <x v="0"/>
    <x v="17"/>
    <n v="81012"/>
    <n v="23"/>
    <n v="2528"/>
    <n v="70784"/>
    <n v="80.67"/>
    <n v="43386"/>
    <n v="57104"/>
  </r>
  <r>
    <x v="49"/>
    <x v="0"/>
    <x v="18"/>
    <n v="9860"/>
    <n v="13"/>
    <n v="303"/>
    <n v="8484"/>
    <n v="62.98"/>
    <n v="6106"/>
    <n v="5343"/>
  </r>
  <r>
    <x v="49"/>
    <x v="0"/>
    <x v="19"/>
    <n v="10413"/>
    <n v="19"/>
    <n v="380"/>
    <n v="10640"/>
    <n v="55.67"/>
    <n v="5514"/>
    <n v="5923"/>
  </r>
  <r>
    <x v="49"/>
    <x v="0"/>
    <x v="20"/>
    <n v="162565"/>
    <n v="73"/>
    <n v="4053"/>
    <n v="113484"/>
    <n v="83.12"/>
    <n v="107129"/>
    <n v="94328"/>
  </r>
  <r>
    <x v="49"/>
    <x v="0"/>
    <x v="21"/>
    <m/>
    <n v="8"/>
    <n v="135"/>
    <n v="3780"/>
    <m/>
    <m/>
    <m/>
  </r>
  <r>
    <x v="49"/>
    <x v="0"/>
    <x v="22"/>
    <m/>
    <n v="3"/>
    <n v="311"/>
    <n v="8708"/>
    <m/>
    <m/>
    <m/>
  </r>
  <r>
    <x v="49"/>
    <x v="0"/>
    <x v="23"/>
    <n v="2113"/>
    <n v="11"/>
    <n v="150"/>
    <n v="4200"/>
    <n v="41.62"/>
    <n v="1170"/>
    <n v="1748"/>
  </r>
  <r>
    <x v="49"/>
    <x v="0"/>
    <x v="24"/>
    <n v="178935"/>
    <n v="95"/>
    <n v="4649"/>
    <n v="130172"/>
    <n v="79.510000000000005"/>
    <n v="121363"/>
    <n v="103502"/>
  </r>
  <r>
    <x v="49"/>
    <x v="0"/>
    <x v="25"/>
    <n v="40691"/>
    <n v="46"/>
    <n v="1298"/>
    <n v="36344"/>
    <n v="63.31"/>
    <n v="33897"/>
    <n v="23011"/>
  </r>
  <r>
    <x v="49"/>
    <x v="0"/>
    <x v="26"/>
    <n v="11333"/>
    <n v="7"/>
    <n v="234"/>
    <n v="6552"/>
    <n v="81.349999999999994"/>
    <n v="5939"/>
    <n v="5330"/>
  </r>
  <r>
    <x v="49"/>
    <x v="0"/>
    <x v="27"/>
    <n v="105914"/>
    <n v="28"/>
    <n v="2501"/>
    <n v="70028"/>
    <n v="81.540000000000006"/>
    <n v="49117"/>
    <n v="57101"/>
  </r>
  <r>
    <x v="49"/>
    <x v="0"/>
    <x v="28"/>
    <n v="10502"/>
    <n v="12"/>
    <n v="435"/>
    <n v="12180"/>
    <n v="50.63"/>
    <n v="7891"/>
    <n v="6167"/>
  </r>
  <r>
    <x v="49"/>
    <x v="0"/>
    <x v="29"/>
    <n v="3570"/>
    <n v="14"/>
    <n v="189"/>
    <n v="5292"/>
    <n v="45.07"/>
    <n v="2327"/>
    <n v="2385"/>
  </r>
  <r>
    <x v="49"/>
    <x v="0"/>
    <x v="30"/>
    <n v="28307"/>
    <n v="19"/>
    <n v="775"/>
    <n v="21700"/>
    <n v="75.069999999999993"/>
    <n v="19932"/>
    <n v="16290"/>
  </r>
  <r>
    <x v="49"/>
    <x v="0"/>
    <x v="31"/>
    <m/>
    <n v="8"/>
    <n v="83"/>
    <n v="2324"/>
    <m/>
    <m/>
    <m/>
  </r>
  <r>
    <x v="49"/>
    <x v="0"/>
    <x v="32"/>
    <n v="24145"/>
    <n v="6"/>
    <n v="531"/>
    <n v="14868"/>
    <n v="87.34"/>
    <n v="18234"/>
    <n v="12985"/>
  </r>
  <r>
    <x v="49"/>
    <x v="0"/>
    <x v="33"/>
    <n v="11850"/>
    <n v="22"/>
    <n v="484"/>
    <n v="13552"/>
    <n v="57.02"/>
    <n v="7924"/>
    <n v="7728"/>
  </r>
  <r>
    <x v="49"/>
    <x v="0"/>
    <x v="34"/>
    <n v="991494"/>
    <n v="577"/>
    <n v="29258"/>
    <n v="819224"/>
    <n v="73.91"/>
    <n v="583161"/>
    <n v="605500"/>
  </r>
  <r>
    <x v="49"/>
    <x v="1"/>
    <x v="0"/>
    <n v="68374"/>
    <n v="136"/>
    <n v="1569"/>
    <n v="43932"/>
    <n v="74.8"/>
    <n v="34561"/>
    <n v="32860"/>
  </r>
  <r>
    <x v="49"/>
    <x v="1"/>
    <x v="1"/>
    <n v="126559"/>
    <n v="172"/>
    <n v="3315"/>
    <n v="92820"/>
    <n v="72.42"/>
    <n v="60650"/>
    <n v="67220"/>
  </r>
  <r>
    <x v="49"/>
    <x v="1"/>
    <x v="2"/>
    <n v="23798"/>
    <n v="62"/>
    <n v="644"/>
    <n v="18032"/>
    <n v="62.01"/>
    <n v="14213"/>
    <n v="11182"/>
  </r>
  <r>
    <x v="49"/>
    <x v="1"/>
    <x v="3"/>
    <n v="44519"/>
    <n v="86"/>
    <n v="1419"/>
    <n v="39732"/>
    <n v="61.08"/>
    <n v="26970"/>
    <n v="24268"/>
  </r>
  <r>
    <x v="49"/>
    <x v="1"/>
    <x v="4"/>
    <n v="34873"/>
    <n v="63"/>
    <n v="946"/>
    <n v="26488"/>
    <n v="62.73"/>
    <n v="18472"/>
    <n v="16617"/>
  </r>
  <r>
    <x v="49"/>
    <x v="1"/>
    <x v="5"/>
    <n v="56947"/>
    <n v="78"/>
    <n v="1308"/>
    <n v="36624"/>
    <n v="71.59"/>
    <n v="34057"/>
    <n v="26218"/>
  </r>
  <r>
    <x v="49"/>
    <x v="1"/>
    <x v="6"/>
    <n v="49540"/>
    <n v="75"/>
    <n v="1133"/>
    <n v="31724"/>
    <n v="72.69"/>
    <n v="31464"/>
    <n v="23059"/>
  </r>
  <r>
    <x v="49"/>
    <x v="1"/>
    <x v="7"/>
    <n v="9005"/>
    <n v="20"/>
    <n v="242"/>
    <n v="6776"/>
    <n v="79.97"/>
    <n v="5086"/>
    <n v="5419"/>
  </r>
  <r>
    <x v="49"/>
    <x v="1"/>
    <x v="8"/>
    <n v="14982"/>
    <n v="31"/>
    <n v="440"/>
    <n v="12320"/>
    <n v="64.8"/>
    <n v="9082"/>
    <n v="7983"/>
  </r>
  <r>
    <x v="49"/>
    <x v="1"/>
    <x v="9"/>
    <n v="21482"/>
    <n v="42"/>
    <n v="684"/>
    <n v="19152"/>
    <n v="66.28"/>
    <n v="11974"/>
    <n v="12693"/>
  </r>
  <r>
    <x v="49"/>
    <x v="1"/>
    <x v="10"/>
    <n v="55700"/>
    <n v="71"/>
    <n v="1318"/>
    <n v="36904"/>
    <n v="75.48"/>
    <n v="29791"/>
    <n v="27855"/>
  </r>
  <r>
    <x v="49"/>
    <x v="1"/>
    <x v="11"/>
    <n v="7206"/>
    <n v="17"/>
    <n v="385"/>
    <n v="10780"/>
    <n v="36.75"/>
    <n v="4434"/>
    <n v="3962"/>
  </r>
  <r>
    <x v="49"/>
    <x v="1"/>
    <x v="12"/>
    <n v="35774"/>
    <n v="63"/>
    <n v="1003"/>
    <n v="28084"/>
    <n v="66.03"/>
    <n v="20663"/>
    <n v="18543"/>
  </r>
  <r>
    <x v="49"/>
    <x v="1"/>
    <x v="13"/>
    <n v="14997"/>
    <n v="25"/>
    <n v="403"/>
    <n v="11284"/>
    <n v="69.02"/>
    <n v="7616"/>
    <n v="7788"/>
  </r>
  <r>
    <x v="49"/>
    <x v="1"/>
    <x v="14"/>
    <n v="8431"/>
    <n v="18"/>
    <n v="204"/>
    <n v="5712"/>
    <n v="64.22"/>
    <n v="5308"/>
    <n v="3668"/>
  </r>
  <r>
    <x v="49"/>
    <x v="1"/>
    <x v="15"/>
    <n v="9691"/>
    <n v="28"/>
    <n v="271"/>
    <n v="7588"/>
    <n v="68.459999999999994"/>
    <n v="6669"/>
    <n v="5195"/>
  </r>
  <r>
    <x v="49"/>
    <x v="1"/>
    <x v="16"/>
    <n v="56892"/>
    <n v="55"/>
    <n v="1260"/>
    <n v="35280"/>
    <n v="81.849999999999994"/>
    <n v="28733"/>
    <n v="28878"/>
  </r>
  <r>
    <x v="49"/>
    <x v="1"/>
    <x v="17"/>
    <n v="38982"/>
    <n v="31"/>
    <n v="829"/>
    <n v="23212"/>
    <n v="86.02"/>
    <n v="19030"/>
    <n v="19968"/>
  </r>
  <r>
    <x v="49"/>
    <x v="1"/>
    <x v="18"/>
    <n v="30728"/>
    <n v="50"/>
    <n v="639"/>
    <n v="17892"/>
    <n v="82.61"/>
    <n v="19547"/>
    <n v="14780"/>
  </r>
  <r>
    <x v="49"/>
    <x v="1"/>
    <x v="19"/>
    <n v="49645"/>
    <n v="93"/>
    <n v="1146"/>
    <n v="32088"/>
    <n v="80.680000000000007"/>
    <n v="26762"/>
    <n v="25887"/>
  </r>
  <r>
    <x v="49"/>
    <x v="1"/>
    <x v="20"/>
    <n v="111770"/>
    <n v="173"/>
    <n v="2380"/>
    <n v="66640"/>
    <n v="78.11"/>
    <n v="62723"/>
    <n v="52053"/>
  </r>
  <r>
    <x v="49"/>
    <x v="1"/>
    <x v="21"/>
    <n v="12396"/>
    <n v="20"/>
    <n v="288"/>
    <n v="8064"/>
    <n v="68.34"/>
    <n v="8575"/>
    <n v="5511"/>
  </r>
  <r>
    <x v="49"/>
    <x v="1"/>
    <x v="22"/>
    <n v="15004"/>
    <n v="16"/>
    <n v="329"/>
    <n v="9212"/>
    <n v="79.73"/>
    <n v="13005"/>
    <n v="7345"/>
  </r>
  <r>
    <x v="49"/>
    <x v="1"/>
    <x v="23"/>
    <n v="13535"/>
    <n v="26"/>
    <n v="305"/>
    <n v="8540"/>
    <n v="83.9"/>
    <n v="8286"/>
    <n v="7165"/>
  </r>
  <r>
    <x v="49"/>
    <x v="1"/>
    <x v="24"/>
    <n v="152705"/>
    <n v="235"/>
    <n v="3302"/>
    <n v="92456"/>
    <n v="77.95"/>
    <n v="92590"/>
    <n v="72074"/>
  </r>
  <r>
    <x v="49"/>
    <x v="1"/>
    <x v="25"/>
    <n v="48924"/>
    <n v="65"/>
    <n v="1037"/>
    <n v="29036"/>
    <n v="74.14"/>
    <n v="33127"/>
    <n v="21527"/>
  </r>
  <r>
    <x v="49"/>
    <x v="1"/>
    <x v="26"/>
    <n v="13148"/>
    <n v="21"/>
    <n v="241"/>
    <n v="6748"/>
    <n v="87.39"/>
    <n v="7995"/>
    <n v="5897"/>
  </r>
  <r>
    <x v="49"/>
    <x v="1"/>
    <x v="27"/>
    <n v="41161"/>
    <n v="42"/>
    <n v="747"/>
    <n v="20916"/>
    <n v="86.58"/>
    <n v="20726"/>
    <n v="18109"/>
  </r>
  <r>
    <x v="49"/>
    <x v="1"/>
    <x v="28"/>
    <n v="8770"/>
    <n v="17"/>
    <n v="190"/>
    <n v="5320"/>
    <n v="78.760000000000005"/>
    <n v="7024"/>
    <n v="4190"/>
  </r>
  <r>
    <x v="49"/>
    <x v="1"/>
    <x v="29"/>
    <n v="8525"/>
    <n v="20"/>
    <n v="206"/>
    <n v="5768"/>
    <n v="75.5"/>
    <n v="4699"/>
    <n v="4355"/>
  </r>
  <r>
    <x v="49"/>
    <x v="1"/>
    <x v="30"/>
    <n v="33103"/>
    <n v="44"/>
    <n v="665"/>
    <n v="18620"/>
    <n v="87.86"/>
    <n v="18166"/>
    <n v="16360"/>
  </r>
  <r>
    <x v="49"/>
    <x v="1"/>
    <x v="31"/>
    <n v="3205"/>
    <n v="11"/>
    <n v="83"/>
    <n v="2324"/>
    <n v="68.98"/>
    <n v="2387"/>
    <n v="1603"/>
  </r>
  <r>
    <x v="49"/>
    <x v="1"/>
    <x v="32"/>
    <n v="17246"/>
    <n v="21"/>
    <n v="339"/>
    <n v="9492"/>
    <n v="87.15"/>
    <n v="11099"/>
    <n v="8272"/>
  </r>
  <r>
    <x v="49"/>
    <x v="1"/>
    <x v="33"/>
    <n v="17614"/>
    <n v="39"/>
    <n v="478"/>
    <n v="13384"/>
    <n v="75.319999999999993"/>
    <n v="10726"/>
    <n v="10081"/>
  </r>
  <r>
    <x v="49"/>
    <x v="1"/>
    <x v="34"/>
    <n v="1063546"/>
    <n v="1700"/>
    <n v="25617"/>
    <n v="717276"/>
    <n v="73.41"/>
    <n v="604590"/>
    <n v="526547"/>
  </r>
  <r>
    <x v="49"/>
    <x v="2"/>
    <x v="0"/>
    <n v="24409"/>
    <n v="37"/>
    <n v="1445"/>
    <n v="40460"/>
    <n v="47.68"/>
    <n v="12181"/>
    <n v="19293"/>
  </r>
  <r>
    <x v="49"/>
    <x v="2"/>
    <x v="1"/>
    <n v="58680"/>
    <n v="34"/>
    <n v="3276"/>
    <n v="91728"/>
    <n v="60.37"/>
    <n v="31575"/>
    <n v="55373"/>
  </r>
  <r>
    <x v="49"/>
    <x v="2"/>
    <x v="2"/>
    <n v="10401"/>
    <n v="18"/>
    <n v="541"/>
    <n v="15148"/>
    <n v="57.31"/>
    <n v="6697"/>
    <n v="8682"/>
  </r>
  <r>
    <x v="49"/>
    <x v="2"/>
    <x v="3"/>
    <n v="8778"/>
    <n v="17"/>
    <n v="644"/>
    <n v="18032"/>
    <n v="44.02"/>
    <n v="6454"/>
    <n v="7937"/>
  </r>
  <r>
    <x v="49"/>
    <x v="2"/>
    <x v="4"/>
    <n v="5615"/>
    <n v="9"/>
    <n v="364"/>
    <n v="10192"/>
    <n v="49.01"/>
    <n v="2355"/>
    <n v="4995"/>
  </r>
  <r>
    <x v="49"/>
    <x v="2"/>
    <x v="5"/>
    <n v="20404"/>
    <n v="11"/>
    <n v="1018"/>
    <n v="28504"/>
    <n v="69.040000000000006"/>
    <n v="12143"/>
    <n v="19679"/>
  </r>
  <r>
    <x v="49"/>
    <x v="2"/>
    <x v="6"/>
    <n v="18308"/>
    <n v="17"/>
    <n v="1082"/>
    <n v="30296"/>
    <n v="55.37"/>
    <n v="9036"/>
    <n v="16776"/>
  </r>
  <r>
    <x v="49"/>
    <x v="2"/>
    <x v="7"/>
    <m/>
    <n v="2"/>
    <n v="37"/>
    <n v="1036"/>
    <m/>
    <m/>
    <m/>
  </r>
  <r>
    <x v="49"/>
    <x v="2"/>
    <x v="8"/>
    <n v="2330"/>
    <n v="5"/>
    <n v="145"/>
    <n v="4060"/>
    <n v="48.2"/>
    <n v="1089"/>
    <n v="1957"/>
  </r>
  <r>
    <x v="49"/>
    <x v="2"/>
    <x v="9"/>
    <n v="3859"/>
    <n v="10"/>
    <n v="315"/>
    <n v="8820"/>
    <n v="39.94"/>
    <n v="2002"/>
    <n v="3523"/>
  </r>
  <r>
    <x v="49"/>
    <x v="2"/>
    <x v="10"/>
    <n v="11092"/>
    <n v="14"/>
    <n v="652"/>
    <n v="18256"/>
    <n v="60.24"/>
    <n v="4139"/>
    <n v="10997"/>
  </r>
  <r>
    <x v="49"/>
    <x v="2"/>
    <x v="11"/>
    <n v="3621"/>
    <n v="8"/>
    <n v="409"/>
    <n v="11452"/>
    <n v="28.23"/>
    <n v="1683"/>
    <n v="3233"/>
  </r>
  <r>
    <x v="49"/>
    <x v="2"/>
    <x v="12"/>
    <m/>
    <n v="5"/>
    <n v="163"/>
    <n v="4564"/>
    <m/>
    <n v="497"/>
    <m/>
  </r>
  <r>
    <x v="49"/>
    <x v="2"/>
    <x v="13"/>
    <m/>
    <n v="2"/>
    <n v="50"/>
    <n v="1400"/>
    <m/>
    <m/>
    <m/>
  </r>
  <r>
    <x v="49"/>
    <x v="2"/>
    <x v="14"/>
    <m/>
    <n v="3"/>
    <n v="70"/>
    <n v="1960"/>
    <m/>
    <m/>
    <m/>
  </r>
  <r>
    <x v="49"/>
    <x v="2"/>
    <x v="15"/>
    <m/>
    <n v="4"/>
    <n v="213"/>
    <n v="5964"/>
    <m/>
    <m/>
    <m/>
  </r>
  <r>
    <x v="49"/>
    <x v="2"/>
    <x v="16"/>
    <m/>
    <n v="13"/>
    <n v="1596"/>
    <n v="44688"/>
    <m/>
    <m/>
    <m/>
  </r>
  <r>
    <x v="49"/>
    <x v="2"/>
    <x v="17"/>
    <n v="38233"/>
    <n v="11"/>
    <n v="1565"/>
    <n v="43820"/>
    <n v="76.150000000000006"/>
    <n v="21456"/>
    <n v="33368"/>
  </r>
  <r>
    <x v="49"/>
    <x v="2"/>
    <x v="18"/>
    <n v="16300"/>
    <n v="21"/>
    <n v="794"/>
    <n v="22232"/>
    <n v="66.97"/>
    <n v="9492"/>
    <n v="14888"/>
  </r>
  <r>
    <x v="49"/>
    <x v="2"/>
    <x v="19"/>
    <n v="22622"/>
    <n v="25"/>
    <n v="1050"/>
    <n v="29400"/>
    <n v="74.45"/>
    <n v="12400"/>
    <n v="21887"/>
  </r>
  <r>
    <x v="49"/>
    <x v="2"/>
    <x v="20"/>
    <n v="62174"/>
    <n v="47"/>
    <n v="2829"/>
    <n v="79212"/>
    <n v="66.88"/>
    <n v="33966"/>
    <n v="52974"/>
  </r>
  <r>
    <x v="49"/>
    <x v="2"/>
    <x v="21"/>
    <m/>
    <n v="6"/>
    <n v="245"/>
    <n v="6860"/>
    <m/>
    <m/>
    <m/>
  </r>
  <r>
    <x v="49"/>
    <x v="2"/>
    <x v="22"/>
    <m/>
    <n v="4"/>
    <n v="248"/>
    <n v="6944"/>
    <m/>
    <m/>
    <m/>
  </r>
  <r>
    <x v="49"/>
    <x v="2"/>
    <x v="23"/>
    <n v="1181"/>
    <n v="5"/>
    <n v="82"/>
    <n v="2296"/>
    <n v="41.46"/>
    <n v="817"/>
    <n v="952"/>
  </r>
  <r>
    <x v="49"/>
    <x v="2"/>
    <x v="24"/>
    <n v="73340"/>
    <n v="62"/>
    <n v="3404"/>
    <n v="95312"/>
    <n v="64.92"/>
    <n v="42213"/>
    <n v="61874"/>
  </r>
  <r>
    <x v="49"/>
    <x v="2"/>
    <x v="25"/>
    <n v="26552"/>
    <n v="27"/>
    <n v="1300"/>
    <n v="36400"/>
    <n v="58.43"/>
    <n v="19758"/>
    <n v="21270"/>
  </r>
  <r>
    <x v="49"/>
    <x v="2"/>
    <x v="26"/>
    <n v="9275"/>
    <n v="9"/>
    <n v="433"/>
    <n v="12124"/>
    <n v="58.19"/>
    <n v="5887"/>
    <n v="7055"/>
  </r>
  <r>
    <x v="49"/>
    <x v="2"/>
    <x v="27"/>
    <n v="45676"/>
    <n v="21"/>
    <n v="1869"/>
    <n v="52332"/>
    <n v="79.290000000000006"/>
    <n v="24218"/>
    <n v="41492"/>
  </r>
  <r>
    <x v="49"/>
    <x v="2"/>
    <x v="28"/>
    <n v="2382"/>
    <n v="5"/>
    <n v="98"/>
    <n v="2744"/>
    <n v="74.930000000000007"/>
    <n v="1752"/>
    <n v="2056"/>
  </r>
  <r>
    <x v="49"/>
    <x v="2"/>
    <x v="29"/>
    <n v="3317"/>
    <n v="6"/>
    <n v="512"/>
    <n v="14336"/>
    <n v="21.98"/>
    <n v="1039"/>
    <n v="3151"/>
  </r>
  <r>
    <x v="49"/>
    <x v="2"/>
    <x v="30"/>
    <n v="8039"/>
    <n v="9"/>
    <n v="352"/>
    <n v="9856"/>
    <n v="76.23"/>
    <n v="4639"/>
    <n v="7513"/>
  </r>
  <r>
    <x v="49"/>
    <x v="2"/>
    <x v="31"/>
    <m/>
    <n v="2"/>
    <n v="47"/>
    <n v="1316"/>
    <m/>
    <m/>
    <m/>
  </r>
  <r>
    <x v="49"/>
    <x v="2"/>
    <x v="32"/>
    <m/>
    <n v="4"/>
    <n v="545"/>
    <n v="15260"/>
    <m/>
    <m/>
    <m/>
  </r>
  <r>
    <x v="49"/>
    <x v="2"/>
    <x v="33"/>
    <n v="5454"/>
    <n v="7"/>
    <n v="295"/>
    <n v="8260"/>
    <n v="52.74"/>
    <n v="4073"/>
    <n v="4356"/>
  </r>
  <r>
    <x v="49"/>
    <x v="2"/>
    <x v="34"/>
    <n v="437933"/>
    <n v="407"/>
    <n v="22719"/>
    <n v="636132"/>
    <n v="61.25"/>
    <n v="246314"/>
    <n v="389646"/>
  </r>
  <r>
    <x v="49"/>
    <x v="3"/>
    <x v="0"/>
    <n v="43922"/>
    <n v="49"/>
    <n v="6142"/>
    <n v="171976"/>
    <n v="11.95"/>
    <n v="24455"/>
    <n v="20543"/>
  </r>
  <r>
    <x v="49"/>
    <x v="3"/>
    <x v="1"/>
    <n v="35690"/>
    <n v="26"/>
    <n v="3339"/>
    <n v="93492"/>
    <n v="20.61"/>
    <n v="18294"/>
    <n v="19271"/>
  </r>
  <r>
    <x v="49"/>
    <x v="3"/>
    <x v="2"/>
    <n v="34531"/>
    <n v="22"/>
    <n v="2455"/>
    <n v="68740"/>
    <n v="20.149999999999999"/>
    <n v="16063"/>
    <n v="13852"/>
  </r>
  <r>
    <x v="49"/>
    <x v="3"/>
    <x v="3"/>
    <n v="16637"/>
    <n v="20"/>
    <n v="1826"/>
    <n v="51128"/>
    <n v="17.18"/>
    <n v="10003"/>
    <n v="8782"/>
  </r>
  <r>
    <x v="49"/>
    <x v="3"/>
    <x v="4"/>
    <n v="33190"/>
    <n v="21"/>
    <n v="2905"/>
    <n v="81340"/>
    <n v="23.28"/>
    <n v="13446"/>
    <n v="18937"/>
  </r>
  <r>
    <x v="49"/>
    <x v="3"/>
    <x v="5"/>
    <n v="31097"/>
    <n v="14"/>
    <n v="1613"/>
    <n v="45164"/>
    <n v="29.49"/>
    <n v="14195"/>
    <n v="13317"/>
  </r>
  <r>
    <x v="49"/>
    <x v="3"/>
    <x v="6"/>
    <n v="22449"/>
    <n v="11"/>
    <n v="1557"/>
    <n v="43596"/>
    <n v="26.21"/>
    <n v="13119"/>
    <n v="11426"/>
  </r>
  <r>
    <x v="49"/>
    <x v="3"/>
    <x v="7"/>
    <m/>
    <n v="5"/>
    <n v="1018"/>
    <n v="28504"/>
    <m/>
    <n v="3665"/>
    <m/>
  </r>
  <r>
    <x v="49"/>
    <x v="3"/>
    <x v="8"/>
    <n v="10593"/>
    <n v="12"/>
    <n v="1634"/>
    <n v="45752"/>
    <n v="10.41"/>
    <n v="4617"/>
    <n v="4764"/>
  </r>
  <r>
    <x v="49"/>
    <x v="3"/>
    <x v="9"/>
    <n v="15601"/>
    <n v="11"/>
    <n v="1116"/>
    <n v="31248"/>
    <n v="27.87"/>
    <n v="6466"/>
    <n v="8710"/>
  </r>
  <r>
    <x v="49"/>
    <x v="3"/>
    <x v="10"/>
    <n v="29038"/>
    <n v="21"/>
    <n v="2264"/>
    <n v="63392"/>
    <n v="21.98"/>
    <n v="14210"/>
    <n v="13932"/>
  </r>
  <r>
    <x v="49"/>
    <x v="3"/>
    <x v="11"/>
    <n v="6499"/>
    <n v="5"/>
    <n v="496"/>
    <n v="13888"/>
    <n v="22.66"/>
    <n v="4298"/>
    <n v="3147"/>
  </r>
  <r>
    <x v="49"/>
    <x v="3"/>
    <x v="12"/>
    <m/>
    <n v="7"/>
    <n v="582"/>
    <n v="16296"/>
    <m/>
    <n v="2340"/>
    <m/>
  </r>
  <r>
    <x v="49"/>
    <x v="3"/>
    <x v="13"/>
    <m/>
    <n v="2"/>
    <n v="255"/>
    <n v="7140"/>
    <m/>
    <m/>
    <m/>
  </r>
  <r>
    <x v="49"/>
    <x v="3"/>
    <x v="14"/>
    <n v="6123"/>
    <n v="9"/>
    <n v="861"/>
    <n v="24108"/>
    <n v="9.4600000000000009"/>
    <n v="2635"/>
    <n v="2280"/>
  </r>
  <r>
    <x v="49"/>
    <x v="3"/>
    <x v="15"/>
    <n v="5812"/>
    <n v="9"/>
    <n v="1460"/>
    <n v="40880"/>
    <n v="6.75"/>
    <n v="2748"/>
    <n v="2759"/>
  </r>
  <r>
    <x v="49"/>
    <x v="3"/>
    <x v="16"/>
    <m/>
    <n v="4"/>
    <n v="450"/>
    <n v="12600"/>
    <m/>
    <m/>
    <m/>
  </r>
  <r>
    <x v="49"/>
    <x v="3"/>
    <x v="17"/>
    <s v="-"/>
    <s v="-"/>
    <s v="-"/>
    <s v="-"/>
    <s v="-"/>
    <s v="-"/>
    <s v="-"/>
  </r>
  <r>
    <x v="49"/>
    <x v="3"/>
    <x v="18"/>
    <n v="21605"/>
    <n v="17"/>
    <n v="1299"/>
    <n v="36372"/>
    <n v="24.99"/>
    <n v="13627"/>
    <n v="9089"/>
  </r>
  <r>
    <x v="49"/>
    <x v="3"/>
    <x v="19"/>
    <n v="61821"/>
    <n v="19"/>
    <n v="3652"/>
    <n v="102256"/>
    <n v="26.68"/>
    <n v="22739"/>
    <n v="27278"/>
  </r>
  <r>
    <x v="49"/>
    <x v="3"/>
    <x v="20"/>
    <n v="71327"/>
    <n v="37"/>
    <n v="4776"/>
    <n v="133728"/>
    <n v="22.77"/>
    <n v="38117"/>
    <n v="30454"/>
  </r>
  <r>
    <x v="49"/>
    <x v="3"/>
    <x v="21"/>
    <n v="11610"/>
    <n v="7"/>
    <n v="569"/>
    <n v="15932"/>
    <n v="29.58"/>
    <n v="6935"/>
    <n v="4712"/>
  </r>
  <r>
    <x v="49"/>
    <x v="3"/>
    <x v="22"/>
    <n v="8065"/>
    <n v="4"/>
    <n v="506"/>
    <n v="14168"/>
    <n v="26.93"/>
    <n v="6838"/>
    <n v="3816"/>
  </r>
  <r>
    <x v="49"/>
    <x v="3"/>
    <x v="23"/>
    <n v="7815"/>
    <n v="6"/>
    <n v="786"/>
    <n v="22008"/>
    <n v="15.04"/>
    <n v="5331"/>
    <n v="3311"/>
  </r>
  <r>
    <x v="49"/>
    <x v="3"/>
    <x v="24"/>
    <n v="98817"/>
    <n v="54"/>
    <n v="6637"/>
    <n v="185836"/>
    <n v="22.76"/>
    <n v="57221"/>
    <n v="42292"/>
  </r>
  <r>
    <x v="49"/>
    <x v="3"/>
    <x v="25"/>
    <n v="35865"/>
    <n v="15"/>
    <n v="1237"/>
    <n v="34636"/>
    <n v="45.91"/>
    <n v="27156"/>
    <n v="15900"/>
  </r>
  <r>
    <x v="49"/>
    <x v="3"/>
    <x v="26"/>
    <n v="19807"/>
    <n v="5"/>
    <n v="1208"/>
    <n v="33824"/>
    <n v="27.44"/>
    <n v="14346"/>
    <n v="9281"/>
  </r>
  <r>
    <x v="49"/>
    <x v="3"/>
    <x v="27"/>
    <n v="26768"/>
    <n v="8"/>
    <n v="1390"/>
    <n v="38920"/>
    <n v="31.1"/>
    <n v="14842"/>
    <n v="12103"/>
  </r>
  <r>
    <x v="49"/>
    <x v="3"/>
    <x v="28"/>
    <n v="14117"/>
    <n v="9"/>
    <n v="3849"/>
    <n v="107772"/>
    <n v="6.19"/>
    <n v="9302"/>
    <n v="6671"/>
  </r>
  <r>
    <x v="49"/>
    <x v="3"/>
    <x v="29"/>
    <n v="12476"/>
    <n v="10"/>
    <n v="2026"/>
    <n v="56728"/>
    <n v="11.36"/>
    <n v="6011"/>
    <n v="6446"/>
  </r>
  <r>
    <x v="49"/>
    <x v="3"/>
    <x v="30"/>
    <n v="18486"/>
    <n v="7"/>
    <n v="609"/>
    <n v="17052"/>
    <n v="44.39"/>
    <n v="11896"/>
    <n v="7570"/>
  </r>
  <r>
    <x v="49"/>
    <x v="3"/>
    <x v="31"/>
    <n v="2309"/>
    <n v="6"/>
    <n v="292"/>
    <n v="8176"/>
    <n v="14.86"/>
    <n v="1641"/>
    <n v="1215"/>
  </r>
  <r>
    <x v="49"/>
    <x v="3"/>
    <x v="32"/>
    <m/>
    <n v="3"/>
    <n v="510"/>
    <n v="14280"/>
    <m/>
    <m/>
    <m/>
  </r>
  <r>
    <x v="49"/>
    <x v="3"/>
    <x v="33"/>
    <n v="16124"/>
    <n v="11"/>
    <n v="962"/>
    <n v="26936"/>
    <n v="34.880000000000003"/>
    <n v="9481"/>
    <n v="9396"/>
  </r>
  <r>
    <x v="49"/>
    <x v="3"/>
    <x v="34"/>
    <n v="657655"/>
    <n v="412"/>
    <n v="53644"/>
    <n v="1502032"/>
    <n v="20.37"/>
    <n v="353595"/>
    <n v="305919"/>
  </r>
  <r>
    <x v="49"/>
    <x v="4"/>
    <x v="0"/>
    <n v="172225"/>
    <n v="255"/>
    <n v="10276"/>
    <n v="287728"/>
    <n v="32.119999999999997"/>
    <n v="88167"/>
    <n v="92410"/>
  </r>
  <r>
    <x v="49"/>
    <x v="4"/>
    <x v="1"/>
    <n v="490777"/>
    <n v="293"/>
    <n v="17677"/>
    <n v="494956"/>
    <n v="65.86"/>
    <n v="258297"/>
    <n v="325965"/>
  </r>
  <r>
    <x v="49"/>
    <x v="4"/>
    <x v="2"/>
    <n v="71891"/>
    <n v="109"/>
    <n v="3777"/>
    <n v="105756"/>
    <n v="33.57"/>
    <n v="39072"/>
    <n v="35502"/>
  </r>
  <r>
    <x v="49"/>
    <x v="4"/>
    <x v="3"/>
    <n v="89802"/>
    <n v="151"/>
    <n v="4823"/>
    <n v="135044"/>
    <n v="39.43"/>
    <n v="55411"/>
    <n v="53254"/>
  </r>
  <r>
    <x v="49"/>
    <x v="4"/>
    <x v="4"/>
    <n v="81836"/>
    <n v="103"/>
    <n v="4528"/>
    <n v="126784"/>
    <n v="35.57"/>
    <n v="39356"/>
    <n v="45103"/>
  </r>
  <r>
    <x v="49"/>
    <x v="4"/>
    <x v="5"/>
    <n v="180565"/>
    <n v="123"/>
    <n v="5654"/>
    <n v="158312"/>
    <n v="61.72"/>
    <n v="98646"/>
    <n v="97703"/>
  </r>
  <r>
    <x v="49"/>
    <x v="4"/>
    <x v="6"/>
    <n v="104841"/>
    <n v="114"/>
    <n v="4275"/>
    <n v="119700"/>
    <n v="49.47"/>
    <n v="62383"/>
    <n v="59221"/>
  </r>
  <r>
    <x v="49"/>
    <x v="4"/>
    <x v="7"/>
    <n v="19381"/>
    <n v="31"/>
    <n v="1371"/>
    <n v="38388"/>
    <n v="26.53"/>
    <n v="9754"/>
    <n v="10186"/>
  </r>
  <r>
    <x v="49"/>
    <x v="4"/>
    <x v="8"/>
    <n v="29073"/>
    <n v="56"/>
    <n v="2369"/>
    <n v="66332"/>
    <n v="23.38"/>
    <n v="15711"/>
    <n v="15511"/>
  </r>
  <r>
    <x v="49"/>
    <x v="4"/>
    <x v="9"/>
    <n v="48929"/>
    <n v="81"/>
    <n v="2534"/>
    <n v="70952"/>
    <n v="43.53"/>
    <n v="24982"/>
    <n v="30882"/>
  </r>
  <r>
    <x v="49"/>
    <x v="4"/>
    <x v="10"/>
    <n v="106045"/>
    <n v="119"/>
    <n v="4623"/>
    <n v="129444"/>
    <n v="45.63"/>
    <n v="54847"/>
    <n v="59070"/>
  </r>
  <r>
    <x v="49"/>
    <x v="4"/>
    <x v="11"/>
    <n v="26537"/>
    <n v="40"/>
    <n v="1631"/>
    <n v="45668"/>
    <n v="33.32"/>
    <n v="15955"/>
    <n v="15215"/>
  </r>
  <r>
    <x v="49"/>
    <x v="4"/>
    <x v="12"/>
    <n v="53554"/>
    <n v="96"/>
    <n v="2304"/>
    <n v="64512"/>
    <n v="46.42"/>
    <n v="29361"/>
    <n v="29949"/>
  </r>
  <r>
    <x v="49"/>
    <x v="4"/>
    <x v="13"/>
    <n v="20799"/>
    <n v="33"/>
    <n v="848"/>
    <n v="23744"/>
    <n v="45.24"/>
    <n v="11725"/>
    <n v="10742"/>
  </r>
  <r>
    <x v="49"/>
    <x v="4"/>
    <x v="14"/>
    <n v="19707"/>
    <n v="40"/>
    <n v="1333"/>
    <n v="37324"/>
    <n v="23.99"/>
    <n v="10786"/>
    <n v="8955"/>
  </r>
  <r>
    <x v="49"/>
    <x v="4"/>
    <x v="15"/>
    <n v="17034"/>
    <n v="45"/>
    <n v="1975"/>
    <n v="55300"/>
    <n v="16.920000000000002"/>
    <n v="10197"/>
    <n v="9356"/>
  </r>
  <r>
    <x v="49"/>
    <x v="4"/>
    <x v="16"/>
    <n v="189858"/>
    <n v="98"/>
    <n v="5935"/>
    <n v="166180"/>
    <n v="76.430000000000007"/>
    <n v="102186"/>
    <n v="127016"/>
  </r>
  <r>
    <x v="49"/>
    <x v="4"/>
    <x v="17"/>
    <n v="158227"/>
    <n v="65"/>
    <n v="4922"/>
    <n v="137816"/>
    <n v="80.14"/>
    <n v="83872"/>
    <n v="110440"/>
  </r>
  <r>
    <x v="49"/>
    <x v="4"/>
    <x v="18"/>
    <n v="78493"/>
    <n v="101"/>
    <n v="3035"/>
    <n v="84980"/>
    <n v="51.89"/>
    <n v="48771"/>
    <n v="44099"/>
  </r>
  <r>
    <x v="49"/>
    <x v="4"/>
    <x v="19"/>
    <n v="144502"/>
    <n v="156"/>
    <n v="6228"/>
    <n v="174384"/>
    <n v="46.44"/>
    <n v="67416"/>
    <n v="80976"/>
  </r>
  <r>
    <x v="49"/>
    <x v="4"/>
    <x v="20"/>
    <n v="407836"/>
    <n v="330"/>
    <n v="14038"/>
    <n v="393064"/>
    <n v="58.47"/>
    <n v="241935"/>
    <n v="229808"/>
  </r>
  <r>
    <x v="49"/>
    <x v="4"/>
    <x v="21"/>
    <n v="30156"/>
    <n v="41"/>
    <n v="1237"/>
    <n v="34636"/>
    <n v="41.72"/>
    <n v="19916"/>
    <n v="14449"/>
  </r>
  <r>
    <x v="49"/>
    <x v="4"/>
    <x v="22"/>
    <n v="41160"/>
    <n v="27"/>
    <n v="1394"/>
    <n v="39032"/>
    <n v="57.16"/>
    <n v="35931"/>
    <n v="22309"/>
  </r>
  <r>
    <x v="49"/>
    <x v="4"/>
    <x v="23"/>
    <n v="24644"/>
    <n v="48"/>
    <n v="1323"/>
    <n v="37044"/>
    <n v="35.57"/>
    <n v="15604"/>
    <n v="13175"/>
  </r>
  <r>
    <x v="49"/>
    <x v="4"/>
    <x v="24"/>
    <n v="503796"/>
    <n v="446"/>
    <n v="17992"/>
    <n v="503776"/>
    <n v="55.53"/>
    <n v="313386"/>
    <n v="279742"/>
  </r>
  <r>
    <x v="49"/>
    <x v="4"/>
    <x v="25"/>
    <n v="152031"/>
    <n v="153"/>
    <n v="4872"/>
    <n v="136416"/>
    <n v="59.9"/>
    <n v="113937"/>
    <n v="81708"/>
  </r>
  <r>
    <x v="49"/>
    <x v="4"/>
    <x v="26"/>
    <n v="53563"/>
    <n v="42"/>
    <n v="2116"/>
    <n v="59248"/>
    <n v="46.52"/>
    <n v="34167"/>
    <n v="27563"/>
  </r>
  <r>
    <x v="49"/>
    <x v="4"/>
    <x v="27"/>
    <n v="219518"/>
    <n v="99"/>
    <n v="6507"/>
    <n v="182196"/>
    <n v="70.7"/>
    <n v="108903"/>
    <n v="128805"/>
  </r>
  <r>
    <x v="49"/>
    <x v="4"/>
    <x v="28"/>
    <n v="35771"/>
    <n v="43"/>
    <n v="4572"/>
    <n v="128016"/>
    <n v="14.91"/>
    <n v="25969"/>
    <n v="19085"/>
  </r>
  <r>
    <x v="49"/>
    <x v="4"/>
    <x v="29"/>
    <n v="27888"/>
    <n v="50"/>
    <n v="2933"/>
    <n v="82124"/>
    <n v="19.89"/>
    <n v="14076"/>
    <n v="16336"/>
  </r>
  <r>
    <x v="49"/>
    <x v="4"/>
    <x v="30"/>
    <n v="87935"/>
    <n v="79"/>
    <n v="2401"/>
    <n v="67228"/>
    <n v="71"/>
    <n v="54633"/>
    <n v="47734"/>
  </r>
  <r>
    <x v="49"/>
    <x v="4"/>
    <x v="31"/>
    <n v="7017"/>
    <n v="27"/>
    <n v="505"/>
    <n v="14140"/>
    <n v="27.58"/>
    <n v="4862"/>
    <n v="3900"/>
  </r>
  <r>
    <x v="49"/>
    <x v="4"/>
    <x v="32"/>
    <n v="66217"/>
    <n v="34"/>
    <n v="1925"/>
    <n v="53900"/>
    <n v="74.34"/>
    <n v="42502"/>
    <n v="40067"/>
  </r>
  <r>
    <x v="49"/>
    <x v="4"/>
    <x v="33"/>
    <n v="51042"/>
    <n v="79"/>
    <n v="2219"/>
    <n v="62132"/>
    <n v="50.8"/>
    <n v="32204"/>
    <n v="31561"/>
  </r>
  <r>
    <x v="49"/>
    <x v="4"/>
    <x v="34"/>
    <n v="3150628"/>
    <n v="3096"/>
    <n v="131238"/>
    <n v="3674664"/>
    <n v="49.74"/>
    <n v="1787659"/>
    <n v="1827612"/>
  </r>
  <r>
    <x v="50"/>
    <x v="0"/>
    <x v="0"/>
    <n v="36384"/>
    <n v="33"/>
    <n v="1121"/>
    <n v="34751"/>
    <n v="59.07"/>
    <n v="17426"/>
    <n v="20528"/>
  </r>
  <r>
    <x v="50"/>
    <x v="0"/>
    <x v="1"/>
    <n v="283154"/>
    <n v="62"/>
    <n v="7757"/>
    <n v="240467"/>
    <n v="77.459999999999994"/>
    <n v="149601"/>
    <n v="186258"/>
  </r>
  <r>
    <x v="50"/>
    <x v="0"/>
    <x v="2"/>
    <n v="2703"/>
    <n v="7"/>
    <n v="137"/>
    <n v="4247"/>
    <n v="37.89"/>
    <n v="1490"/>
    <n v="1609"/>
  </r>
  <r>
    <x v="50"/>
    <x v="0"/>
    <x v="3"/>
    <n v="21492"/>
    <n v="29"/>
    <n v="943"/>
    <n v="29233"/>
    <n v="41.2"/>
    <n v="12728"/>
    <n v="12043"/>
  </r>
  <r>
    <x v="50"/>
    <x v="0"/>
    <x v="4"/>
    <n v="9444"/>
    <n v="10"/>
    <n v="313"/>
    <n v="9703"/>
    <n v="50.6"/>
    <n v="4571"/>
    <n v="4910"/>
  </r>
  <r>
    <x v="50"/>
    <x v="0"/>
    <x v="5"/>
    <n v="73766"/>
    <n v="21"/>
    <n v="1863"/>
    <n v="57753"/>
    <n v="69.209999999999994"/>
    <n v="40982"/>
    <n v="39969"/>
  </r>
  <r>
    <x v="50"/>
    <x v="0"/>
    <x v="6"/>
    <n v="17264"/>
    <n v="10"/>
    <n v="499"/>
    <n v="15469"/>
    <n v="56.26"/>
    <n v="9122"/>
    <n v="8703"/>
  </r>
  <r>
    <x v="50"/>
    <x v="0"/>
    <x v="7"/>
    <m/>
    <n v="3"/>
    <n v="66"/>
    <n v="2046"/>
    <m/>
    <m/>
    <m/>
  </r>
  <r>
    <x v="50"/>
    <x v="0"/>
    <x v="8"/>
    <n v="2458"/>
    <n v="9"/>
    <n v="220"/>
    <n v="6820"/>
    <n v="22.65"/>
    <n v="1158"/>
    <n v="1545"/>
  </r>
  <r>
    <x v="50"/>
    <x v="0"/>
    <x v="9"/>
    <n v="9772"/>
    <n v="17"/>
    <n v="410"/>
    <n v="12710"/>
    <n v="50.77"/>
    <n v="4731"/>
    <n v="6453"/>
  </r>
  <r>
    <x v="50"/>
    <x v="0"/>
    <x v="10"/>
    <n v="10393"/>
    <n v="13"/>
    <n v="389"/>
    <n v="12059"/>
    <n v="53.51"/>
    <n v="6404"/>
    <n v="6453"/>
  </r>
  <r>
    <x v="50"/>
    <x v="0"/>
    <x v="11"/>
    <n v="8713"/>
    <n v="10"/>
    <n v="383"/>
    <n v="11873"/>
    <n v="39.64"/>
    <n v="5433"/>
    <n v="4707"/>
  </r>
  <r>
    <x v="50"/>
    <x v="0"/>
    <x v="12"/>
    <n v="10649"/>
    <n v="21"/>
    <n v="532"/>
    <n v="16492"/>
    <n v="47.28"/>
    <n v="6296"/>
    <n v="7797"/>
  </r>
  <r>
    <x v="50"/>
    <x v="0"/>
    <x v="13"/>
    <m/>
    <n v="4"/>
    <n v="140"/>
    <n v="4340"/>
    <m/>
    <n v="805"/>
    <m/>
  </r>
  <r>
    <x v="50"/>
    <x v="0"/>
    <x v="14"/>
    <m/>
    <n v="10"/>
    <n v="198"/>
    <n v="6138"/>
    <m/>
    <m/>
    <m/>
  </r>
  <r>
    <x v="50"/>
    <x v="0"/>
    <x v="15"/>
    <m/>
    <n v="4"/>
    <n v="31"/>
    <n v="961"/>
    <m/>
    <m/>
    <m/>
  </r>
  <r>
    <x v="50"/>
    <x v="0"/>
    <x v="16"/>
    <n v="90783"/>
    <n v="26"/>
    <n v="2634"/>
    <n v="81654"/>
    <n v="78.180000000000007"/>
    <n v="55088"/>
    <n v="63835"/>
  </r>
  <r>
    <x v="50"/>
    <x v="0"/>
    <x v="17"/>
    <n v="87228"/>
    <n v="23"/>
    <n v="2533"/>
    <n v="78523"/>
    <n v="78.239999999999995"/>
    <n v="53525"/>
    <n v="61436"/>
  </r>
  <r>
    <x v="50"/>
    <x v="0"/>
    <x v="18"/>
    <n v="11226"/>
    <n v="14"/>
    <n v="303"/>
    <n v="9393"/>
    <n v="68.89"/>
    <n v="7120"/>
    <n v="6471"/>
  </r>
  <r>
    <x v="50"/>
    <x v="0"/>
    <x v="19"/>
    <n v="10550"/>
    <n v="19"/>
    <n v="380"/>
    <n v="11780"/>
    <n v="49.9"/>
    <n v="5603"/>
    <n v="5878"/>
  </r>
  <r>
    <x v="50"/>
    <x v="0"/>
    <x v="20"/>
    <n v="169810"/>
    <n v="74"/>
    <n v="4119"/>
    <n v="127689"/>
    <n v="74.73"/>
    <n v="102539"/>
    <n v="95428"/>
  </r>
  <r>
    <x v="50"/>
    <x v="0"/>
    <x v="21"/>
    <m/>
    <n v="8"/>
    <n v="135"/>
    <n v="4185"/>
    <m/>
    <m/>
    <m/>
  </r>
  <r>
    <x v="50"/>
    <x v="0"/>
    <x v="22"/>
    <m/>
    <n v="3"/>
    <n v="311"/>
    <n v="9641"/>
    <m/>
    <m/>
    <m/>
  </r>
  <r>
    <x v="50"/>
    <x v="0"/>
    <x v="23"/>
    <n v="1931"/>
    <n v="11"/>
    <n v="151"/>
    <n v="4681"/>
    <n v="32.79"/>
    <n v="1086"/>
    <n v="1535"/>
  </r>
  <r>
    <x v="50"/>
    <x v="0"/>
    <x v="24"/>
    <n v="184758"/>
    <n v="96"/>
    <n v="4716"/>
    <n v="146196"/>
    <n v="71.209999999999994"/>
    <n v="115774"/>
    <n v="104103"/>
  </r>
  <r>
    <x v="50"/>
    <x v="0"/>
    <x v="25"/>
    <n v="39584"/>
    <n v="46"/>
    <n v="1298"/>
    <n v="40238"/>
    <n v="55.78"/>
    <n v="30794"/>
    <n v="22443"/>
  </r>
  <r>
    <x v="50"/>
    <x v="0"/>
    <x v="26"/>
    <n v="10411"/>
    <n v="7"/>
    <n v="234"/>
    <n v="7254"/>
    <n v="68.39"/>
    <n v="5319"/>
    <n v="4961"/>
  </r>
  <r>
    <x v="50"/>
    <x v="0"/>
    <x v="27"/>
    <n v="100870"/>
    <n v="28"/>
    <n v="2519"/>
    <n v="78089"/>
    <n v="66.87"/>
    <n v="46022"/>
    <n v="52216"/>
  </r>
  <r>
    <x v="50"/>
    <x v="0"/>
    <x v="28"/>
    <n v="10263"/>
    <n v="12"/>
    <n v="435"/>
    <n v="13485"/>
    <n v="45.61"/>
    <n v="7795"/>
    <n v="6150"/>
  </r>
  <r>
    <x v="50"/>
    <x v="0"/>
    <x v="29"/>
    <n v="4571"/>
    <n v="14"/>
    <n v="193"/>
    <n v="5983"/>
    <n v="46.58"/>
    <n v="2980"/>
    <n v="2787"/>
  </r>
  <r>
    <x v="50"/>
    <x v="0"/>
    <x v="30"/>
    <n v="29571"/>
    <n v="19"/>
    <n v="775"/>
    <n v="24025"/>
    <n v="68.55"/>
    <n v="18558"/>
    <n v="16470"/>
  </r>
  <r>
    <x v="50"/>
    <x v="0"/>
    <x v="31"/>
    <m/>
    <n v="8"/>
    <n v="86"/>
    <n v="2666"/>
    <m/>
    <m/>
    <m/>
  </r>
  <r>
    <x v="50"/>
    <x v="0"/>
    <x v="32"/>
    <n v="21045"/>
    <n v="6"/>
    <n v="531"/>
    <n v="16461"/>
    <n v="69.84"/>
    <n v="15176"/>
    <n v="11496"/>
  </r>
  <r>
    <x v="50"/>
    <x v="0"/>
    <x v="33"/>
    <n v="11627"/>
    <n v="22"/>
    <n v="484"/>
    <n v="15004"/>
    <n v="50.26"/>
    <n v="6961"/>
    <n v="7541"/>
  </r>
  <r>
    <x v="50"/>
    <x v="0"/>
    <x v="34"/>
    <n v="1021222"/>
    <n v="580"/>
    <n v="29590"/>
    <n v="917290"/>
    <n v="66.66"/>
    <n v="582498"/>
    <n v="611477"/>
  </r>
  <r>
    <x v="50"/>
    <x v="1"/>
    <x v="0"/>
    <n v="70512"/>
    <n v="135"/>
    <n v="1567"/>
    <n v="48577"/>
    <n v="69.02"/>
    <n v="35687"/>
    <n v="33529"/>
  </r>
  <r>
    <x v="50"/>
    <x v="1"/>
    <x v="1"/>
    <n v="137129"/>
    <n v="171"/>
    <n v="3280"/>
    <n v="101680"/>
    <n v="70.59"/>
    <n v="68031"/>
    <n v="71776"/>
  </r>
  <r>
    <x v="50"/>
    <x v="1"/>
    <x v="2"/>
    <n v="25504"/>
    <n v="62"/>
    <n v="646"/>
    <n v="20026"/>
    <n v="57.56"/>
    <n v="14235"/>
    <n v="11527"/>
  </r>
  <r>
    <x v="50"/>
    <x v="1"/>
    <x v="3"/>
    <n v="54998"/>
    <n v="87"/>
    <n v="1422"/>
    <n v="44082"/>
    <n v="65.84"/>
    <n v="32340"/>
    <n v="29024"/>
  </r>
  <r>
    <x v="50"/>
    <x v="1"/>
    <x v="4"/>
    <n v="43116"/>
    <n v="63"/>
    <n v="947"/>
    <n v="29357"/>
    <n v="63.69"/>
    <n v="20091"/>
    <n v="18698"/>
  </r>
  <r>
    <x v="50"/>
    <x v="1"/>
    <x v="5"/>
    <n v="59591"/>
    <n v="78"/>
    <n v="1321"/>
    <n v="40951"/>
    <n v="64.16"/>
    <n v="34460"/>
    <n v="26274"/>
  </r>
  <r>
    <x v="50"/>
    <x v="1"/>
    <x v="6"/>
    <n v="54112"/>
    <n v="75"/>
    <n v="1133"/>
    <n v="35123"/>
    <n v="72.2"/>
    <n v="31370"/>
    <n v="25360"/>
  </r>
  <r>
    <x v="50"/>
    <x v="1"/>
    <x v="7"/>
    <n v="9382"/>
    <n v="20"/>
    <n v="242"/>
    <n v="7502"/>
    <n v="74.06"/>
    <n v="5303"/>
    <n v="5556"/>
  </r>
  <r>
    <x v="50"/>
    <x v="1"/>
    <x v="8"/>
    <n v="18214"/>
    <n v="32"/>
    <n v="461"/>
    <n v="14291"/>
    <n v="64.11"/>
    <n v="10038"/>
    <n v="9162"/>
  </r>
  <r>
    <x v="50"/>
    <x v="1"/>
    <x v="9"/>
    <n v="25502"/>
    <n v="42"/>
    <n v="685"/>
    <n v="21235"/>
    <n v="68.900000000000006"/>
    <n v="13493"/>
    <n v="14630"/>
  </r>
  <r>
    <x v="50"/>
    <x v="1"/>
    <x v="10"/>
    <n v="58633"/>
    <n v="71"/>
    <n v="1295"/>
    <n v="40145"/>
    <n v="75.13"/>
    <n v="30600"/>
    <n v="30160"/>
  </r>
  <r>
    <x v="50"/>
    <x v="1"/>
    <x v="11"/>
    <n v="7407"/>
    <n v="17"/>
    <n v="420"/>
    <n v="13020"/>
    <n v="27.32"/>
    <n v="4466"/>
    <n v="3557"/>
  </r>
  <r>
    <x v="50"/>
    <x v="1"/>
    <x v="12"/>
    <n v="34121"/>
    <n v="64"/>
    <n v="1019"/>
    <n v="31589"/>
    <n v="59.85"/>
    <n v="20538"/>
    <n v="18905"/>
  </r>
  <r>
    <x v="50"/>
    <x v="1"/>
    <x v="13"/>
    <n v="12909"/>
    <n v="24"/>
    <n v="391"/>
    <n v="12121"/>
    <n v="58.05"/>
    <n v="7671"/>
    <n v="7036"/>
  </r>
  <r>
    <x v="50"/>
    <x v="1"/>
    <x v="14"/>
    <n v="8603"/>
    <n v="18"/>
    <n v="204"/>
    <n v="6324"/>
    <n v="62.76"/>
    <n v="4873"/>
    <n v="3969"/>
  </r>
  <r>
    <x v="50"/>
    <x v="1"/>
    <x v="15"/>
    <n v="10102"/>
    <n v="28"/>
    <n v="271"/>
    <n v="8401"/>
    <n v="63.46"/>
    <n v="6705"/>
    <n v="5331"/>
  </r>
  <r>
    <x v="50"/>
    <x v="1"/>
    <x v="16"/>
    <n v="62313"/>
    <n v="58"/>
    <n v="1406"/>
    <n v="43586"/>
    <n v="75.28"/>
    <n v="31166"/>
    <n v="32811"/>
  </r>
  <r>
    <x v="50"/>
    <x v="1"/>
    <x v="17"/>
    <n v="42936"/>
    <n v="33"/>
    <n v="974"/>
    <n v="30194"/>
    <n v="75.56"/>
    <n v="20559"/>
    <n v="22814"/>
  </r>
  <r>
    <x v="50"/>
    <x v="1"/>
    <x v="18"/>
    <n v="32865"/>
    <n v="50"/>
    <n v="640"/>
    <n v="19840"/>
    <n v="80.13"/>
    <n v="21446"/>
    <n v="15898"/>
  </r>
  <r>
    <x v="50"/>
    <x v="1"/>
    <x v="19"/>
    <n v="48221"/>
    <n v="93"/>
    <n v="1145"/>
    <n v="35495"/>
    <n v="70.84"/>
    <n v="27361"/>
    <n v="25143"/>
  </r>
  <r>
    <x v="50"/>
    <x v="1"/>
    <x v="20"/>
    <n v="119636"/>
    <n v="171"/>
    <n v="2354"/>
    <n v="72974"/>
    <n v="72.8"/>
    <n v="64239"/>
    <n v="53123"/>
  </r>
  <r>
    <x v="50"/>
    <x v="1"/>
    <x v="21"/>
    <n v="14027"/>
    <n v="20"/>
    <n v="288"/>
    <n v="8928"/>
    <n v="68.2"/>
    <n v="9726"/>
    <n v="6089"/>
  </r>
  <r>
    <x v="50"/>
    <x v="1"/>
    <x v="22"/>
    <n v="15467"/>
    <n v="16"/>
    <n v="330"/>
    <n v="10230"/>
    <n v="70.28"/>
    <n v="12809"/>
    <n v="7190"/>
  </r>
  <r>
    <x v="50"/>
    <x v="1"/>
    <x v="23"/>
    <n v="14643"/>
    <n v="27"/>
    <n v="313"/>
    <n v="9703"/>
    <n v="78.040000000000006"/>
    <n v="8930"/>
    <n v="7572"/>
  </r>
  <r>
    <x v="50"/>
    <x v="1"/>
    <x v="24"/>
    <n v="163773"/>
    <n v="234"/>
    <n v="3285"/>
    <n v="101835"/>
    <n v="72.64"/>
    <n v="95704"/>
    <n v="73974"/>
  </r>
  <r>
    <x v="50"/>
    <x v="1"/>
    <x v="25"/>
    <n v="51033"/>
    <n v="65"/>
    <n v="1040"/>
    <n v="32240"/>
    <n v="69.61"/>
    <n v="36975"/>
    <n v="22441"/>
  </r>
  <r>
    <x v="50"/>
    <x v="1"/>
    <x v="26"/>
    <n v="12435"/>
    <n v="21"/>
    <n v="241"/>
    <n v="7471"/>
    <n v="74.010000000000005"/>
    <n v="7182"/>
    <n v="5529"/>
  </r>
  <r>
    <x v="50"/>
    <x v="1"/>
    <x v="27"/>
    <n v="42762"/>
    <n v="42"/>
    <n v="760"/>
    <n v="23560"/>
    <n v="75.86"/>
    <n v="20507"/>
    <n v="17872"/>
  </r>
  <r>
    <x v="50"/>
    <x v="1"/>
    <x v="28"/>
    <n v="9268"/>
    <n v="17"/>
    <n v="192"/>
    <n v="5952"/>
    <n v="73.17"/>
    <n v="6553"/>
    <n v="4355"/>
  </r>
  <r>
    <x v="50"/>
    <x v="1"/>
    <x v="29"/>
    <n v="8969"/>
    <n v="20"/>
    <n v="206"/>
    <n v="6386"/>
    <n v="70.94"/>
    <n v="4782"/>
    <n v="4530"/>
  </r>
  <r>
    <x v="50"/>
    <x v="1"/>
    <x v="30"/>
    <n v="37204"/>
    <n v="44"/>
    <n v="666"/>
    <n v="20646"/>
    <n v="86.42"/>
    <n v="19817"/>
    <n v="17843"/>
  </r>
  <r>
    <x v="50"/>
    <x v="1"/>
    <x v="31"/>
    <n v="3254"/>
    <n v="11"/>
    <n v="83"/>
    <n v="2573"/>
    <n v="66.89"/>
    <n v="1964"/>
    <n v="1721"/>
  </r>
  <r>
    <x v="50"/>
    <x v="1"/>
    <x v="32"/>
    <n v="17262"/>
    <n v="21"/>
    <n v="339"/>
    <n v="10509"/>
    <n v="74.569999999999993"/>
    <n v="11025"/>
    <n v="7837"/>
  </r>
  <r>
    <x v="50"/>
    <x v="1"/>
    <x v="33"/>
    <n v="21234"/>
    <n v="39"/>
    <n v="493"/>
    <n v="15283"/>
    <n v="72.02"/>
    <n v="11450"/>
    <n v="11007"/>
  </r>
  <r>
    <x v="50"/>
    <x v="1"/>
    <x v="34"/>
    <n v="1140427"/>
    <n v="1702"/>
    <n v="25800"/>
    <n v="799800"/>
    <n v="69.45"/>
    <n v="635831"/>
    <n v="555454"/>
  </r>
  <r>
    <x v="50"/>
    <x v="2"/>
    <x v="0"/>
    <n v="25183"/>
    <n v="37"/>
    <n v="1445"/>
    <n v="44795"/>
    <n v="43.5"/>
    <n v="12832"/>
    <n v="19485"/>
  </r>
  <r>
    <x v="50"/>
    <x v="2"/>
    <x v="1"/>
    <n v="62648"/>
    <n v="35"/>
    <n v="3303"/>
    <n v="102393"/>
    <n v="57.41"/>
    <n v="30018"/>
    <n v="58780"/>
  </r>
  <r>
    <x v="50"/>
    <x v="2"/>
    <x v="2"/>
    <n v="9841"/>
    <n v="18"/>
    <n v="541"/>
    <n v="16771"/>
    <n v="50.43"/>
    <n v="5756"/>
    <n v="8457"/>
  </r>
  <r>
    <x v="50"/>
    <x v="2"/>
    <x v="3"/>
    <n v="9915"/>
    <n v="17"/>
    <n v="648"/>
    <n v="20088"/>
    <n v="44.46"/>
    <n v="7236"/>
    <n v="8931"/>
  </r>
  <r>
    <x v="50"/>
    <x v="2"/>
    <x v="4"/>
    <n v="6514"/>
    <n v="9"/>
    <n v="364"/>
    <n v="11284"/>
    <n v="52.02"/>
    <n v="3042"/>
    <n v="5870"/>
  </r>
  <r>
    <x v="50"/>
    <x v="2"/>
    <x v="5"/>
    <n v="20469"/>
    <n v="11"/>
    <n v="1024"/>
    <n v="31744"/>
    <n v="61.1"/>
    <n v="9255"/>
    <n v="19395"/>
  </r>
  <r>
    <x v="50"/>
    <x v="2"/>
    <x v="6"/>
    <n v="20071"/>
    <n v="17"/>
    <n v="1098"/>
    <n v="34038"/>
    <n v="50.27"/>
    <n v="11037"/>
    <n v="17112"/>
  </r>
  <r>
    <x v="50"/>
    <x v="2"/>
    <x v="7"/>
    <m/>
    <n v="2"/>
    <n v="37"/>
    <n v="1147"/>
    <m/>
    <m/>
    <m/>
  </r>
  <r>
    <x v="50"/>
    <x v="2"/>
    <x v="8"/>
    <n v="2201"/>
    <n v="5"/>
    <n v="145"/>
    <n v="4495"/>
    <n v="48.85"/>
    <n v="1088"/>
    <n v="2196"/>
  </r>
  <r>
    <x v="50"/>
    <x v="2"/>
    <x v="9"/>
    <n v="4746"/>
    <n v="10"/>
    <n v="315"/>
    <n v="9765"/>
    <n v="44.36"/>
    <n v="1938"/>
    <n v="4332"/>
  </r>
  <r>
    <x v="50"/>
    <x v="2"/>
    <x v="10"/>
    <n v="11566"/>
    <n v="15"/>
    <n v="659"/>
    <n v="20429"/>
    <n v="56.55"/>
    <n v="4171"/>
    <n v="11552"/>
  </r>
  <r>
    <x v="50"/>
    <x v="2"/>
    <x v="11"/>
    <n v="3322"/>
    <n v="8"/>
    <n v="409"/>
    <n v="12679"/>
    <n v="22.13"/>
    <n v="1301"/>
    <n v="2806"/>
  </r>
  <r>
    <x v="50"/>
    <x v="2"/>
    <x v="12"/>
    <m/>
    <n v="5"/>
    <n v="163"/>
    <n v="5053"/>
    <m/>
    <n v="619"/>
    <m/>
  </r>
  <r>
    <x v="50"/>
    <x v="2"/>
    <x v="13"/>
    <m/>
    <n v="3"/>
    <n v="62"/>
    <n v="1922"/>
    <m/>
    <m/>
    <m/>
  </r>
  <r>
    <x v="50"/>
    <x v="2"/>
    <x v="14"/>
    <m/>
    <n v="3"/>
    <n v="70"/>
    <n v="2170"/>
    <m/>
    <m/>
    <m/>
  </r>
  <r>
    <x v="50"/>
    <x v="2"/>
    <x v="15"/>
    <m/>
    <n v="4"/>
    <n v="213"/>
    <n v="6603"/>
    <m/>
    <m/>
    <m/>
  </r>
  <r>
    <x v="50"/>
    <x v="2"/>
    <x v="16"/>
    <m/>
    <n v="13"/>
    <n v="1596"/>
    <n v="49476"/>
    <m/>
    <m/>
    <m/>
  </r>
  <r>
    <x v="50"/>
    <x v="2"/>
    <x v="17"/>
    <n v="41474"/>
    <n v="11"/>
    <n v="1565"/>
    <n v="48515"/>
    <n v="74.3"/>
    <n v="23158"/>
    <n v="36048"/>
  </r>
  <r>
    <x v="50"/>
    <x v="2"/>
    <x v="18"/>
    <n v="17160"/>
    <n v="21"/>
    <n v="794"/>
    <n v="24614"/>
    <n v="62.93"/>
    <n v="10756"/>
    <n v="15490"/>
  </r>
  <r>
    <x v="50"/>
    <x v="2"/>
    <x v="19"/>
    <n v="22587"/>
    <n v="26"/>
    <n v="1069"/>
    <n v="33139"/>
    <n v="65.66"/>
    <n v="12224"/>
    <n v="21758"/>
  </r>
  <r>
    <x v="50"/>
    <x v="2"/>
    <x v="20"/>
    <n v="65939"/>
    <n v="48"/>
    <n v="2888"/>
    <n v="89528"/>
    <n v="61.28"/>
    <n v="35241"/>
    <n v="54862"/>
  </r>
  <r>
    <x v="50"/>
    <x v="2"/>
    <x v="21"/>
    <m/>
    <n v="6"/>
    <n v="245"/>
    <n v="7595"/>
    <m/>
    <m/>
    <m/>
  </r>
  <r>
    <x v="50"/>
    <x v="2"/>
    <x v="22"/>
    <n v="8345"/>
    <n v="4"/>
    <n v="248"/>
    <n v="7688"/>
    <n v="80.14"/>
    <n v="6240"/>
    <n v="6161"/>
  </r>
  <r>
    <x v="50"/>
    <x v="2"/>
    <x v="23"/>
    <n v="880"/>
    <n v="5"/>
    <n v="82"/>
    <n v="2542"/>
    <n v="23.64"/>
    <n v="584"/>
    <n v="601"/>
  </r>
  <r>
    <x v="50"/>
    <x v="2"/>
    <x v="24"/>
    <n v="77418"/>
    <n v="63"/>
    <n v="3463"/>
    <n v="107353"/>
    <n v="59.46"/>
    <n v="43518"/>
    <n v="63831"/>
  </r>
  <r>
    <x v="50"/>
    <x v="2"/>
    <x v="25"/>
    <n v="27762"/>
    <n v="28"/>
    <n v="1328"/>
    <n v="41168"/>
    <n v="53.54"/>
    <n v="20787"/>
    <n v="22040"/>
  </r>
  <r>
    <x v="50"/>
    <x v="2"/>
    <x v="26"/>
    <n v="9633"/>
    <n v="9"/>
    <n v="433"/>
    <n v="13423"/>
    <n v="54.48"/>
    <n v="5530"/>
    <n v="7313"/>
  </r>
  <r>
    <x v="50"/>
    <x v="2"/>
    <x v="27"/>
    <n v="47014"/>
    <n v="21"/>
    <n v="1959"/>
    <n v="60729"/>
    <n v="72.58"/>
    <n v="22755"/>
    <n v="44080"/>
  </r>
  <r>
    <x v="50"/>
    <x v="2"/>
    <x v="28"/>
    <n v="2365"/>
    <n v="5"/>
    <n v="98"/>
    <n v="3038"/>
    <n v="62.44"/>
    <n v="1754"/>
    <n v="1897"/>
  </r>
  <r>
    <x v="50"/>
    <x v="2"/>
    <x v="29"/>
    <n v="3072"/>
    <n v="6"/>
    <n v="512"/>
    <n v="15872"/>
    <n v="17.940000000000001"/>
    <n v="1454"/>
    <n v="2847"/>
  </r>
  <r>
    <x v="50"/>
    <x v="2"/>
    <x v="30"/>
    <n v="8885"/>
    <n v="10"/>
    <n v="389"/>
    <n v="12059"/>
    <n v="68.930000000000007"/>
    <n v="5107"/>
    <n v="8312"/>
  </r>
  <r>
    <x v="50"/>
    <x v="2"/>
    <x v="31"/>
    <m/>
    <n v="2"/>
    <n v="47"/>
    <n v="1457"/>
    <m/>
    <m/>
    <m/>
  </r>
  <r>
    <x v="50"/>
    <x v="2"/>
    <x v="32"/>
    <m/>
    <n v="3"/>
    <n v="489"/>
    <n v="15159"/>
    <m/>
    <m/>
    <m/>
  </r>
  <r>
    <x v="50"/>
    <x v="2"/>
    <x v="33"/>
    <n v="5840"/>
    <n v="7"/>
    <n v="295"/>
    <n v="9145"/>
    <n v="51.47"/>
    <n v="3195"/>
    <n v="4707"/>
  </r>
  <r>
    <x v="50"/>
    <x v="2"/>
    <x v="34"/>
    <n v="457879"/>
    <n v="413"/>
    <n v="22968"/>
    <n v="712008"/>
    <n v="56.79"/>
    <n v="247604"/>
    <n v="404340"/>
  </r>
  <r>
    <x v="50"/>
    <x v="3"/>
    <x v="0"/>
    <n v="54516"/>
    <n v="49"/>
    <n v="6172"/>
    <n v="191332"/>
    <n v="13.07"/>
    <n v="32425"/>
    <n v="24999"/>
  </r>
  <r>
    <x v="50"/>
    <x v="3"/>
    <x v="1"/>
    <n v="49163"/>
    <n v="25"/>
    <n v="3184"/>
    <n v="98704"/>
    <n v="24.23"/>
    <n v="25917"/>
    <n v="23920"/>
  </r>
  <r>
    <x v="50"/>
    <x v="3"/>
    <x v="2"/>
    <n v="36227"/>
    <n v="24"/>
    <n v="2559"/>
    <n v="79329"/>
    <n v="20.23"/>
    <n v="18635"/>
    <n v="16048"/>
  </r>
  <r>
    <x v="50"/>
    <x v="3"/>
    <x v="3"/>
    <n v="20004"/>
    <n v="20"/>
    <n v="1826"/>
    <n v="56606"/>
    <n v="18.38"/>
    <n v="11508"/>
    <n v="10402"/>
  </r>
  <r>
    <x v="50"/>
    <x v="3"/>
    <x v="4"/>
    <n v="35985"/>
    <n v="21"/>
    <n v="2916"/>
    <n v="90396"/>
    <n v="19.77"/>
    <n v="15227"/>
    <n v="17873"/>
  </r>
  <r>
    <x v="50"/>
    <x v="3"/>
    <x v="5"/>
    <n v="33853"/>
    <n v="14"/>
    <n v="1621"/>
    <n v="50251"/>
    <n v="27.21"/>
    <n v="16394"/>
    <n v="13671"/>
  </r>
  <r>
    <x v="50"/>
    <x v="3"/>
    <x v="6"/>
    <n v="26742"/>
    <n v="11"/>
    <n v="1557"/>
    <n v="48267"/>
    <n v="26.98"/>
    <n v="14745"/>
    <n v="13022"/>
  </r>
  <r>
    <x v="50"/>
    <x v="3"/>
    <x v="7"/>
    <m/>
    <n v="5"/>
    <n v="1018"/>
    <n v="31558"/>
    <n v="11.67"/>
    <n v="4211"/>
    <n v="3684"/>
  </r>
  <r>
    <x v="50"/>
    <x v="3"/>
    <x v="8"/>
    <n v="9996"/>
    <n v="12"/>
    <n v="1667"/>
    <n v="51677"/>
    <n v="10.6"/>
    <n v="5473"/>
    <n v="5480"/>
  </r>
  <r>
    <x v="50"/>
    <x v="3"/>
    <x v="9"/>
    <n v="20195"/>
    <n v="11"/>
    <n v="1116"/>
    <n v="34596"/>
    <n v="30.32"/>
    <n v="8454"/>
    <n v="10490"/>
  </r>
  <r>
    <x v="50"/>
    <x v="3"/>
    <x v="10"/>
    <n v="29173"/>
    <n v="20"/>
    <n v="2018"/>
    <n v="62558"/>
    <n v="18.98"/>
    <n v="14149"/>
    <n v="11872"/>
  </r>
  <r>
    <x v="50"/>
    <x v="3"/>
    <x v="11"/>
    <n v="6931"/>
    <n v="5"/>
    <n v="496"/>
    <n v="15376"/>
    <n v="20.7"/>
    <n v="4399"/>
    <n v="3183"/>
  </r>
  <r>
    <x v="50"/>
    <x v="3"/>
    <x v="12"/>
    <m/>
    <n v="7"/>
    <n v="582"/>
    <n v="18042"/>
    <m/>
    <n v="3348"/>
    <m/>
  </r>
  <r>
    <x v="50"/>
    <x v="3"/>
    <x v="13"/>
    <m/>
    <n v="2"/>
    <n v="255"/>
    <n v="7905"/>
    <m/>
    <m/>
    <m/>
  </r>
  <r>
    <x v="50"/>
    <x v="3"/>
    <x v="14"/>
    <n v="6997"/>
    <n v="9"/>
    <n v="807"/>
    <n v="25017"/>
    <n v="11.32"/>
    <n v="3336"/>
    <n v="2831"/>
  </r>
  <r>
    <x v="50"/>
    <x v="3"/>
    <x v="15"/>
    <n v="6476"/>
    <n v="9"/>
    <n v="1460"/>
    <n v="45260"/>
    <n v="7.57"/>
    <n v="3746"/>
    <n v="3427"/>
  </r>
  <r>
    <x v="50"/>
    <x v="3"/>
    <x v="16"/>
    <m/>
    <n v="4"/>
    <n v="450"/>
    <n v="13950"/>
    <m/>
    <m/>
    <m/>
  </r>
  <r>
    <x v="50"/>
    <x v="3"/>
    <x v="17"/>
    <s v="-"/>
    <s v="-"/>
    <s v="-"/>
    <s v="-"/>
    <s v="-"/>
    <s v="-"/>
    <s v="-"/>
  </r>
  <r>
    <x v="50"/>
    <x v="3"/>
    <x v="18"/>
    <n v="22094"/>
    <n v="17"/>
    <n v="1299"/>
    <n v="40269"/>
    <n v="23.57"/>
    <n v="14112"/>
    <n v="9491"/>
  </r>
  <r>
    <x v="50"/>
    <x v="3"/>
    <x v="19"/>
    <n v="52300"/>
    <n v="19"/>
    <n v="3684"/>
    <n v="114204"/>
    <n v="19.670000000000002"/>
    <n v="21745"/>
    <n v="22461"/>
  </r>
  <r>
    <x v="50"/>
    <x v="3"/>
    <x v="20"/>
    <n v="81925"/>
    <n v="37"/>
    <n v="4499"/>
    <n v="139469"/>
    <n v="22.9"/>
    <n v="37839"/>
    <n v="31932"/>
  </r>
  <r>
    <x v="50"/>
    <x v="3"/>
    <x v="21"/>
    <n v="12753"/>
    <n v="7"/>
    <n v="569"/>
    <n v="17639"/>
    <n v="29.3"/>
    <n v="7348"/>
    <n v="5168"/>
  </r>
  <r>
    <x v="50"/>
    <x v="3"/>
    <x v="22"/>
    <m/>
    <n v="4"/>
    <n v="506"/>
    <n v="15686"/>
    <m/>
    <m/>
    <m/>
  </r>
  <r>
    <x v="50"/>
    <x v="3"/>
    <x v="23"/>
    <n v="9906"/>
    <n v="6"/>
    <n v="786"/>
    <n v="24366"/>
    <n v="17.39"/>
    <n v="5777"/>
    <n v="4238"/>
  </r>
  <r>
    <x v="50"/>
    <x v="3"/>
    <x v="24"/>
    <n v="111699"/>
    <n v="54"/>
    <n v="6360"/>
    <n v="197160"/>
    <n v="22.53"/>
    <n v="56321"/>
    <n v="44415"/>
  </r>
  <r>
    <x v="50"/>
    <x v="3"/>
    <x v="25"/>
    <n v="37403"/>
    <n v="15"/>
    <n v="1234"/>
    <n v="38254"/>
    <n v="42.37"/>
    <n v="27109"/>
    <n v="16210"/>
  </r>
  <r>
    <x v="50"/>
    <x v="3"/>
    <x v="26"/>
    <n v="16937"/>
    <n v="5"/>
    <n v="1208"/>
    <n v="37448"/>
    <n v="20.81"/>
    <n v="10365"/>
    <n v="7793"/>
  </r>
  <r>
    <x v="50"/>
    <x v="3"/>
    <x v="27"/>
    <n v="27530"/>
    <n v="8"/>
    <n v="1390"/>
    <n v="43090"/>
    <n v="28.89"/>
    <n v="15634"/>
    <n v="12450"/>
  </r>
  <r>
    <x v="50"/>
    <x v="3"/>
    <x v="28"/>
    <n v="16304"/>
    <n v="9"/>
    <n v="3849"/>
    <n v="119319"/>
    <n v="5.93"/>
    <n v="9608"/>
    <n v="7073"/>
  </r>
  <r>
    <x v="50"/>
    <x v="3"/>
    <x v="29"/>
    <n v="16176"/>
    <n v="10"/>
    <n v="2026"/>
    <n v="62806"/>
    <n v="12.75"/>
    <n v="6791"/>
    <n v="8010"/>
  </r>
  <r>
    <x v="50"/>
    <x v="3"/>
    <x v="30"/>
    <n v="18727"/>
    <n v="7"/>
    <n v="609"/>
    <n v="18879"/>
    <n v="44.13"/>
    <n v="11757"/>
    <n v="8331"/>
  </r>
  <r>
    <x v="50"/>
    <x v="3"/>
    <x v="31"/>
    <n v="2535"/>
    <n v="6"/>
    <n v="292"/>
    <n v="9052"/>
    <n v="14.77"/>
    <n v="1805"/>
    <n v="1337"/>
  </r>
  <r>
    <x v="50"/>
    <x v="3"/>
    <x v="32"/>
    <m/>
    <n v="3"/>
    <n v="510"/>
    <n v="15810"/>
    <m/>
    <m/>
    <m/>
  </r>
  <r>
    <x v="50"/>
    <x v="3"/>
    <x v="33"/>
    <n v="16318"/>
    <n v="12"/>
    <n v="1025"/>
    <n v="31775"/>
    <n v="30.19"/>
    <n v="9818"/>
    <n v="9593"/>
  </r>
  <r>
    <x v="50"/>
    <x v="3"/>
    <x v="34"/>
    <n v="713521"/>
    <n v="413"/>
    <n v="53190"/>
    <n v="1648890"/>
    <n v="19.510000000000002"/>
    <n v="381216"/>
    <n v="321688"/>
  </r>
  <r>
    <x v="50"/>
    <x v="4"/>
    <x v="0"/>
    <n v="186595"/>
    <n v="254"/>
    <n v="10305"/>
    <n v="319455"/>
    <n v="30.85"/>
    <n v="98371"/>
    <n v="98540"/>
  </r>
  <r>
    <x v="50"/>
    <x v="4"/>
    <x v="1"/>
    <n v="532094"/>
    <n v="293"/>
    <n v="17524"/>
    <n v="543244"/>
    <n v="62.72"/>
    <n v="273568"/>
    <n v="340734"/>
  </r>
  <r>
    <x v="50"/>
    <x v="4"/>
    <x v="2"/>
    <n v="74276"/>
    <n v="111"/>
    <n v="3883"/>
    <n v="120373"/>
    <n v="31.27"/>
    <n v="40116"/>
    <n v="37642"/>
  </r>
  <r>
    <x v="50"/>
    <x v="4"/>
    <x v="3"/>
    <n v="106409"/>
    <n v="153"/>
    <n v="4839"/>
    <n v="150009"/>
    <n v="40.26"/>
    <n v="63812"/>
    <n v="60400"/>
  </r>
  <r>
    <x v="50"/>
    <x v="4"/>
    <x v="4"/>
    <n v="95059"/>
    <n v="103"/>
    <n v="4540"/>
    <n v="140740"/>
    <n v="33.64"/>
    <n v="42931"/>
    <n v="47350"/>
  </r>
  <r>
    <x v="50"/>
    <x v="4"/>
    <x v="5"/>
    <n v="187679"/>
    <n v="124"/>
    <n v="5829"/>
    <n v="180699"/>
    <n v="54.96"/>
    <n v="101090"/>
    <n v="99309"/>
  </r>
  <r>
    <x v="50"/>
    <x v="4"/>
    <x v="6"/>
    <n v="118188"/>
    <n v="113"/>
    <n v="4287"/>
    <n v="132897"/>
    <n v="48.31"/>
    <n v="66273"/>
    <n v="64198"/>
  </r>
  <r>
    <x v="50"/>
    <x v="4"/>
    <x v="7"/>
    <n v="20816"/>
    <n v="30"/>
    <n v="1363"/>
    <n v="42253"/>
    <n v="24.56"/>
    <n v="10584"/>
    <n v="10377"/>
  </r>
  <r>
    <x v="50"/>
    <x v="4"/>
    <x v="8"/>
    <n v="32869"/>
    <n v="58"/>
    <n v="2493"/>
    <n v="77283"/>
    <n v="23.79"/>
    <n v="17757"/>
    <n v="18383"/>
  </r>
  <r>
    <x v="50"/>
    <x v="4"/>
    <x v="9"/>
    <n v="60215"/>
    <n v="80"/>
    <n v="2526"/>
    <n v="78306"/>
    <n v="45.85"/>
    <n v="28616"/>
    <n v="35904"/>
  </r>
  <r>
    <x v="50"/>
    <x v="4"/>
    <x v="10"/>
    <n v="109764"/>
    <n v="119"/>
    <n v="4361"/>
    <n v="135191"/>
    <n v="44.41"/>
    <n v="55324"/>
    <n v="60037"/>
  </r>
  <r>
    <x v="50"/>
    <x v="4"/>
    <x v="11"/>
    <n v="26372"/>
    <n v="40"/>
    <n v="1708"/>
    <n v="52948"/>
    <n v="26.92"/>
    <n v="15599"/>
    <n v="14253"/>
  </r>
  <r>
    <x v="50"/>
    <x v="4"/>
    <x v="12"/>
    <n v="51986"/>
    <n v="97"/>
    <n v="2296"/>
    <n v="71176"/>
    <n v="42.35"/>
    <n v="30801"/>
    <n v="30145"/>
  </r>
  <r>
    <x v="50"/>
    <x v="4"/>
    <x v="13"/>
    <n v="19464"/>
    <n v="33"/>
    <n v="848"/>
    <n v="26288"/>
    <n v="39.26"/>
    <n v="12455"/>
    <n v="10321"/>
  </r>
  <r>
    <x v="50"/>
    <x v="4"/>
    <x v="14"/>
    <n v="21773"/>
    <n v="40"/>
    <n v="1279"/>
    <n v="39649"/>
    <n v="27"/>
    <n v="11692"/>
    <n v="10707"/>
  </r>
  <r>
    <x v="50"/>
    <x v="4"/>
    <x v="15"/>
    <n v="18470"/>
    <n v="45"/>
    <n v="1975"/>
    <n v="61225"/>
    <n v="17.14"/>
    <n v="11263"/>
    <n v="10491"/>
  </r>
  <r>
    <x v="50"/>
    <x v="4"/>
    <x v="16"/>
    <n v="203385"/>
    <n v="101"/>
    <n v="6086"/>
    <n v="188666"/>
    <n v="72.89"/>
    <n v="114001"/>
    <n v="137521"/>
  </r>
  <r>
    <x v="50"/>
    <x v="4"/>
    <x v="17"/>
    <n v="171638"/>
    <n v="67"/>
    <n v="5072"/>
    <n v="157232"/>
    <n v="76.510000000000005"/>
    <n v="97242"/>
    <n v="120297"/>
  </r>
  <r>
    <x v="50"/>
    <x v="4"/>
    <x v="18"/>
    <n v="83345"/>
    <n v="102"/>
    <n v="3036"/>
    <n v="94116"/>
    <n v="50.31"/>
    <n v="53434"/>
    <n v="47350"/>
  </r>
  <r>
    <x v="50"/>
    <x v="4"/>
    <x v="19"/>
    <n v="133657"/>
    <n v="157"/>
    <n v="6278"/>
    <n v="194618"/>
    <n v="38.659999999999997"/>
    <n v="66932"/>
    <n v="75241"/>
  </r>
  <r>
    <x v="50"/>
    <x v="4"/>
    <x v="20"/>
    <n v="437309"/>
    <n v="330"/>
    <n v="13860"/>
    <n v="429660"/>
    <n v="54.77"/>
    <n v="239858"/>
    <n v="235346"/>
  </r>
  <r>
    <x v="50"/>
    <x v="4"/>
    <x v="21"/>
    <n v="32537"/>
    <n v="41"/>
    <n v="1237"/>
    <n v="38347"/>
    <n v="39.630000000000003"/>
    <n v="21202"/>
    <n v="15195"/>
  </r>
  <r>
    <x v="50"/>
    <x v="4"/>
    <x v="22"/>
    <n v="40442"/>
    <n v="27"/>
    <n v="1395"/>
    <n v="43245"/>
    <n v="50.5"/>
    <n v="33879"/>
    <n v="21838"/>
  </r>
  <r>
    <x v="50"/>
    <x v="4"/>
    <x v="23"/>
    <n v="27360"/>
    <n v="49"/>
    <n v="1332"/>
    <n v="41292"/>
    <n v="33.770000000000003"/>
    <n v="16377"/>
    <n v="13946"/>
  </r>
  <r>
    <x v="50"/>
    <x v="4"/>
    <x v="24"/>
    <n v="537648"/>
    <n v="447"/>
    <n v="17824"/>
    <n v="552544"/>
    <n v="51.82"/>
    <n v="311316"/>
    <n v="286324"/>
  </r>
  <r>
    <x v="50"/>
    <x v="4"/>
    <x v="25"/>
    <n v="155782"/>
    <n v="154"/>
    <n v="4900"/>
    <n v="151900"/>
    <n v="54.73"/>
    <n v="115665"/>
    <n v="83134"/>
  </r>
  <r>
    <x v="50"/>
    <x v="4"/>
    <x v="26"/>
    <n v="49416"/>
    <n v="42"/>
    <n v="2116"/>
    <n v="65596"/>
    <n v="39.020000000000003"/>
    <n v="28396"/>
    <n v="25596"/>
  </r>
  <r>
    <x v="50"/>
    <x v="4"/>
    <x v="27"/>
    <n v="218176"/>
    <n v="99"/>
    <n v="6628"/>
    <n v="205468"/>
    <n v="61.62"/>
    <n v="104918"/>
    <n v="126619"/>
  </r>
  <r>
    <x v="50"/>
    <x v="4"/>
    <x v="28"/>
    <n v="38200"/>
    <n v="43"/>
    <n v="4574"/>
    <n v="141794"/>
    <n v="13.73"/>
    <n v="25710"/>
    <n v="19475"/>
  </r>
  <r>
    <x v="50"/>
    <x v="4"/>
    <x v="29"/>
    <n v="32788"/>
    <n v="50"/>
    <n v="2937"/>
    <n v="91047"/>
    <n v="19.96"/>
    <n v="16006"/>
    <n v="18175"/>
  </r>
  <r>
    <x v="50"/>
    <x v="4"/>
    <x v="30"/>
    <n v="94386"/>
    <n v="80"/>
    <n v="2439"/>
    <n v="75609"/>
    <n v="67.400000000000006"/>
    <n v="55239"/>
    <n v="50957"/>
  </r>
  <r>
    <x v="50"/>
    <x v="4"/>
    <x v="31"/>
    <n v="7325"/>
    <n v="27"/>
    <n v="508"/>
    <n v="15748"/>
    <n v="26.96"/>
    <n v="4569"/>
    <n v="4246"/>
  </r>
  <r>
    <x v="50"/>
    <x v="4"/>
    <x v="32"/>
    <n v="61893"/>
    <n v="33"/>
    <n v="1869"/>
    <n v="57939"/>
    <n v="63.31"/>
    <n v="39288"/>
    <n v="36684"/>
  </r>
  <r>
    <x v="50"/>
    <x v="4"/>
    <x v="33"/>
    <n v="55019"/>
    <n v="80"/>
    <n v="2297"/>
    <n v="71207"/>
    <n v="46.13"/>
    <n v="31424"/>
    <n v="32847"/>
  </r>
  <r>
    <x v="50"/>
    <x v="4"/>
    <x v="34"/>
    <n v="3333049"/>
    <n v="3108"/>
    <n v="131548"/>
    <n v="4077988"/>
    <n v="46.42"/>
    <n v="1847150"/>
    <n v="1892959"/>
  </r>
  <r>
    <x v="51"/>
    <x v="0"/>
    <x v="0"/>
    <n v="29812"/>
    <n v="32"/>
    <n v="1137"/>
    <n v="34110"/>
    <n v="49.56"/>
    <n v="13391"/>
    <n v="16906"/>
  </r>
  <r>
    <x v="51"/>
    <x v="0"/>
    <x v="1"/>
    <n v="240854"/>
    <n v="63"/>
    <n v="7867"/>
    <n v="236010"/>
    <n v="67.86"/>
    <n v="125302"/>
    <n v="160156"/>
  </r>
  <r>
    <x v="51"/>
    <x v="0"/>
    <x v="2"/>
    <n v="2015"/>
    <n v="7"/>
    <n v="137"/>
    <n v="4110"/>
    <n v="28.95"/>
    <n v="1209"/>
    <n v="1190"/>
  </r>
  <r>
    <x v="51"/>
    <x v="0"/>
    <x v="3"/>
    <n v="20953"/>
    <n v="29"/>
    <n v="944"/>
    <n v="28320"/>
    <n v="43.92"/>
    <n v="13364"/>
    <n v="12437"/>
  </r>
  <r>
    <x v="51"/>
    <x v="0"/>
    <x v="4"/>
    <n v="7653"/>
    <n v="9"/>
    <n v="276"/>
    <n v="8280"/>
    <n v="48.29"/>
    <n v="4297"/>
    <n v="3998"/>
  </r>
  <r>
    <x v="51"/>
    <x v="0"/>
    <x v="5"/>
    <n v="64744"/>
    <n v="21"/>
    <n v="1863"/>
    <n v="55890"/>
    <n v="60.94"/>
    <n v="35938"/>
    <n v="34060"/>
  </r>
  <r>
    <x v="51"/>
    <x v="0"/>
    <x v="6"/>
    <n v="14436"/>
    <n v="10"/>
    <n v="499"/>
    <n v="14970"/>
    <n v="43.78"/>
    <n v="7536"/>
    <n v="6554"/>
  </r>
  <r>
    <x v="51"/>
    <x v="0"/>
    <x v="7"/>
    <m/>
    <n v="3"/>
    <n v="66"/>
    <n v="1980"/>
    <m/>
    <m/>
    <m/>
  </r>
  <r>
    <x v="51"/>
    <x v="0"/>
    <x v="8"/>
    <n v="1542"/>
    <n v="9"/>
    <n v="220"/>
    <n v="6600"/>
    <n v="19.29"/>
    <n v="902"/>
    <n v="1273"/>
  </r>
  <r>
    <x v="51"/>
    <x v="0"/>
    <x v="9"/>
    <n v="7531"/>
    <n v="17"/>
    <n v="410"/>
    <n v="12300"/>
    <n v="41.31"/>
    <n v="4958"/>
    <n v="5081"/>
  </r>
  <r>
    <x v="51"/>
    <x v="0"/>
    <x v="10"/>
    <n v="7919"/>
    <n v="14"/>
    <n v="393"/>
    <n v="11790"/>
    <n v="43.72"/>
    <n v="4441"/>
    <n v="5154"/>
  </r>
  <r>
    <x v="51"/>
    <x v="0"/>
    <x v="11"/>
    <n v="5947"/>
    <n v="10"/>
    <n v="383"/>
    <n v="11490"/>
    <n v="27.15"/>
    <n v="3798"/>
    <n v="3119"/>
  </r>
  <r>
    <x v="51"/>
    <x v="0"/>
    <x v="12"/>
    <n v="10640"/>
    <n v="21"/>
    <n v="532"/>
    <n v="15960"/>
    <n v="49.03"/>
    <n v="5561"/>
    <n v="7825"/>
  </r>
  <r>
    <x v="51"/>
    <x v="0"/>
    <x v="13"/>
    <m/>
    <n v="4"/>
    <n v="140"/>
    <n v="4200"/>
    <n v="14.1"/>
    <m/>
    <n v="592"/>
  </r>
  <r>
    <x v="51"/>
    <x v="0"/>
    <x v="14"/>
    <m/>
    <n v="10"/>
    <n v="198"/>
    <n v="5940"/>
    <m/>
    <m/>
    <m/>
  </r>
  <r>
    <x v="51"/>
    <x v="0"/>
    <x v="15"/>
    <m/>
    <n v="4"/>
    <n v="31"/>
    <n v="930"/>
    <m/>
    <m/>
    <m/>
  </r>
  <r>
    <x v="51"/>
    <x v="0"/>
    <x v="16"/>
    <n v="81349"/>
    <n v="26"/>
    <n v="2640"/>
    <n v="79200"/>
    <n v="73.17"/>
    <n v="51219"/>
    <n v="57950"/>
  </r>
  <r>
    <x v="51"/>
    <x v="0"/>
    <x v="17"/>
    <n v="77833"/>
    <n v="23"/>
    <n v="2539"/>
    <n v="76170"/>
    <n v="72.78"/>
    <n v="49706"/>
    <n v="55434"/>
  </r>
  <r>
    <x v="51"/>
    <x v="0"/>
    <x v="18"/>
    <n v="8122"/>
    <n v="14"/>
    <n v="303"/>
    <n v="9090"/>
    <n v="49.66"/>
    <n v="4667"/>
    <n v="4514"/>
  </r>
  <r>
    <x v="51"/>
    <x v="0"/>
    <x v="19"/>
    <n v="8104"/>
    <n v="19"/>
    <n v="380"/>
    <n v="11400"/>
    <n v="39.39"/>
    <n v="4162"/>
    <n v="4491"/>
  </r>
  <r>
    <x v="51"/>
    <x v="0"/>
    <x v="20"/>
    <n v="142537"/>
    <n v="74"/>
    <n v="4119"/>
    <n v="123570"/>
    <n v="65.73"/>
    <n v="84064"/>
    <n v="81225"/>
  </r>
  <r>
    <x v="51"/>
    <x v="0"/>
    <x v="21"/>
    <m/>
    <n v="8"/>
    <n v="135"/>
    <n v="4050"/>
    <m/>
    <m/>
    <m/>
  </r>
  <r>
    <x v="51"/>
    <x v="0"/>
    <x v="22"/>
    <m/>
    <n v="3"/>
    <n v="311"/>
    <n v="9330"/>
    <m/>
    <m/>
    <m/>
  </r>
  <r>
    <x v="51"/>
    <x v="0"/>
    <x v="23"/>
    <n v="1550"/>
    <n v="10"/>
    <n v="132"/>
    <n v="3960"/>
    <n v="30.38"/>
    <n v="978"/>
    <n v="1203"/>
  </r>
  <r>
    <x v="51"/>
    <x v="0"/>
    <x v="24"/>
    <n v="154372"/>
    <n v="95"/>
    <n v="4697"/>
    <n v="140910"/>
    <n v="62.35"/>
    <n v="94221"/>
    <n v="87851"/>
  </r>
  <r>
    <x v="51"/>
    <x v="0"/>
    <x v="25"/>
    <n v="25143"/>
    <n v="46"/>
    <n v="1300"/>
    <n v="39000"/>
    <n v="37.81"/>
    <n v="20417"/>
    <n v="14747"/>
  </r>
  <r>
    <x v="51"/>
    <x v="0"/>
    <x v="26"/>
    <n v="7848"/>
    <n v="7"/>
    <n v="234"/>
    <n v="7020"/>
    <n v="53.33"/>
    <n v="3915"/>
    <n v="3744"/>
  </r>
  <r>
    <x v="51"/>
    <x v="0"/>
    <x v="27"/>
    <n v="77279"/>
    <n v="26"/>
    <n v="2513"/>
    <n v="75390"/>
    <n v="55.46"/>
    <n v="39007"/>
    <n v="41813"/>
  </r>
  <r>
    <x v="51"/>
    <x v="0"/>
    <x v="28"/>
    <n v="6923"/>
    <n v="12"/>
    <n v="435"/>
    <n v="13050"/>
    <n v="26.87"/>
    <n v="5180"/>
    <n v="3506"/>
  </r>
  <r>
    <x v="51"/>
    <x v="0"/>
    <x v="29"/>
    <n v="3269"/>
    <n v="13"/>
    <n v="187"/>
    <n v="5610"/>
    <n v="41.57"/>
    <n v="2474"/>
    <n v="2332"/>
  </r>
  <r>
    <x v="51"/>
    <x v="0"/>
    <x v="30"/>
    <n v="24221"/>
    <n v="19"/>
    <n v="789"/>
    <n v="23670"/>
    <n v="58.83"/>
    <n v="15772"/>
    <n v="13925"/>
  </r>
  <r>
    <x v="51"/>
    <x v="0"/>
    <x v="31"/>
    <n v="1096"/>
    <n v="8"/>
    <n v="86"/>
    <n v="2580"/>
    <n v="30.62"/>
    <n v="705"/>
    <n v="790"/>
  </r>
  <r>
    <x v="51"/>
    <x v="0"/>
    <x v="32"/>
    <n v="11884"/>
    <n v="6"/>
    <n v="531"/>
    <n v="15930"/>
    <n v="43.95"/>
    <n v="8952"/>
    <n v="7001"/>
  </r>
  <r>
    <x v="51"/>
    <x v="0"/>
    <x v="33"/>
    <n v="9413"/>
    <n v="22"/>
    <n v="485"/>
    <n v="14550"/>
    <n v="43.54"/>
    <n v="6056"/>
    <n v="6335"/>
  </r>
  <r>
    <x v="51"/>
    <x v="0"/>
    <x v="34"/>
    <n v="840258"/>
    <n v="576"/>
    <n v="29676"/>
    <n v="890280"/>
    <n v="57.37"/>
    <n v="482019"/>
    <n v="510725"/>
  </r>
  <r>
    <x v="51"/>
    <x v="1"/>
    <x v="0"/>
    <n v="52753"/>
    <n v="138"/>
    <n v="1580"/>
    <n v="47400"/>
    <n v="53.42"/>
    <n v="27787"/>
    <n v="25323"/>
  </r>
  <r>
    <x v="51"/>
    <x v="1"/>
    <x v="1"/>
    <n v="118970"/>
    <n v="171"/>
    <n v="3306"/>
    <n v="99180"/>
    <n v="62.26"/>
    <n v="61523"/>
    <n v="61746"/>
  </r>
  <r>
    <x v="51"/>
    <x v="1"/>
    <x v="2"/>
    <n v="19429"/>
    <n v="64"/>
    <n v="658"/>
    <n v="19740"/>
    <n v="46.2"/>
    <n v="11326"/>
    <n v="9119"/>
  </r>
  <r>
    <x v="51"/>
    <x v="1"/>
    <x v="3"/>
    <n v="52083"/>
    <n v="87"/>
    <n v="1422"/>
    <n v="42660"/>
    <n v="62.67"/>
    <n v="29152"/>
    <n v="26737"/>
  </r>
  <r>
    <x v="51"/>
    <x v="1"/>
    <x v="4"/>
    <n v="31319"/>
    <n v="63"/>
    <n v="947"/>
    <n v="28410"/>
    <n v="53.83"/>
    <n v="16793"/>
    <n v="15294"/>
  </r>
  <r>
    <x v="51"/>
    <x v="1"/>
    <x v="5"/>
    <n v="55787"/>
    <n v="78"/>
    <n v="1340"/>
    <n v="40200"/>
    <n v="59.47"/>
    <n v="31230"/>
    <n v="23906"/>
  </r>
  <r>
    <x v="51"/>
    <x v="1"/>
    <x v="6"/>
    <n v="42623"/>
    <n v="75"/>
    <n v="1135"/>
    <n v="34050"/>
    <n v="58.56"/>
    <n v="28872"/>
    <n v="19941"/>
  </r>
  <r>
    <x v="51"/>
    <x v="1"/>
    <x v="7"/>
    <n v="8722"/>
    <n v="20"/>
    <n v="242"/>
    <n v="7260"/>
    <n v="74.7"/>
    <n v="4770"/>
    <n v="5423"/>
  </r>
  <r>
    <x v="51"/>
    <x v="1"/>
    <x v="8"/>
    <n v="14135"/>
    <n v="32"/>
    <n v="461"/>
    <n v="13830"/>
    <n v="54.9"/>
    <n v="8329"/>
    <n v="7592"/>
  </r>
  <r>
    <x v="51"/>
    <x v="1"/>
    <x v="9"/>
    <n v="21785"/>
    <n v="42"/>
    <n v="685"/>
    <n v="20550"/>
    <n v="58.2"/>
    <n v="11451"/>
    <n v="11960"/>
  </r>
  <r>
    <x v="51"/>
    <x v="1"/>
    <x v="10"/>
    <n v="48615"/>
    <n v="72"/>
    <n v="1305"/>
    <n v="39150"/>
    <n v="64.069999999999993"/>
    <n v="26570"/>
    <n v="25082"/>
  </r>
  <r>
    <x v="51"/>
    <x v="1"/>
    <x v="11"/>
    <n v="5449"/>
    <n v="17"/>
    <n v="438"/>
    <n v="13140"/>
    <n v="18.68"/>
    <n v="3337"/>
    <n v="2454"/>
  </r>
  <r>
    <x v="51"/>
    <x v="1"/>
    <x v="12"/>
    <n v="35198"/>
    <n v="64"/>
    <n v="1019"/>
    <n v="30570"/>
    <n v="61.06"/>
    <n v="19505"/>
    <n v="18665"/>
  </r>
  <r>
    <x v="51"/>
    <x v="1"/>
    <x v="13"/>
    <n v="9403"/>
    <n v="24"/>
    <n v="394"/>
    <n v="11820"/>
    <n v="43.82"/>
    <n v="6049"/>
    <n v="5180"/>
  </r>
  <r>
    <x v="51"/>
    <x v="1"/>
    <x v="14"/>
    <n v="6957"/>
    <n v="18"/>
    <n v="204"/>
    <n v="6120"/>
    <n v="55.44"/>
    <n v="4542"/>
    <n v="3393"/>
  </r>
  <r>
    <x v="51"/>
    <x v="1"/>
    <x v="15"/>
    <n v="8277"/>
    <n v="29"/>
    <n v="282"/>
    <n v="8460"/>
    <n v="52.04"/>
    <n v="5841"/>
    <n v="4403"/>
  </r>
  <r>
    <x v="51"/>
    <x v="1"/>
    <x v="16"/>
    <n v="53637"/>
    <n v="58"/>
    <n v="1406"/>
    <n v="42180"/>
    <n v="67.540000000000006"/>
    <n v="26869"/>
    <n v="28488"/>
  </r>
  <r>
    <x v="51"/>
    <x v="1"/>
    <x v="17"/>
    <n v="37641"/>
    <n v="33"/>
    <n v="974"/>
    <n v="29220"/>
    <n v="68.53"/>
    <n v="18195"/>
    <n v="20025"/>
  </r>
  <r>
    <x v="51"/>
    <x v="1"/>
    <x v="18"/>
    <n v="23005"/>
    <n v="50"/>
    <n v="640"/>
    <n v="19200"/>
    <n v="58.99"/>
    <n v="15267"/>
    <n v="11327"/>
  </r>
  <r>
    <x v="51"/>
    <x v="1"/>
    <x v="19"/>
    <n v="33171"/>
    <n v="92"/>
    <n v="1138"/>
    <n v="34140"/>
    <n v="51.01"/>
    <n v="18116"/>
    <n v="17414"/>
  </r>
  <r>
    <x v="51"/>
    <x v="1"/>
    <x v="20"/>
    <n v="95057"/>
    <n v="171"/>
    <n v="2377"/>
    <n v="71310"/>
    <n v="61.87"/>
    <n v="52648"/>
    <n v="44123"/>
  </r>
  <r>
    <x v="51"/>
    <x v="1"/>
    <x v="21"/>
    <n v="12127"/>
    <n v="20"/>
    <n v="288"/>
    <n v="8640"/>
    <n v="58.1"/>
    <n v="8254"/>
    <n v="5020"/>
  </r>
  <r>
    <x v="51"/>
    <x v="1"/>
    <x v="22"/>
    <n v="11136"/>
    <n v="16"/>
    <n v="356"/>
    <n v="10680"/>
    <n v="46.9"/>
    <n v="9441"/>
    <n v="5009"/>
  </r>
  <r>
    <x v="51"/>
    <x v="1"/>
    <x v="23"/>
    <n v="11577"/>
    <n v="27"/>
    <n v="313"/>
    <n v="9390"/>
    <n v="69.819999999999993"/>
    <n v="7448"/>
    <n v="6556"/>
  </r>
  <r>
    <x v="51"/>
    <x v="1"/>
    <x v="24"/>
    <n v="129897"/>
    <n v="234"/>
    <n v="3334"/>
    <n v="100020"/>
    <n v="60.69"/>
    <n v="77791"/>
    <n v="60707"/>
  </r>
  <r>
    <x v="51"/>
    <x v="1"/>
    <x v="25"/>
    <n v="38081"/>
    <n v="64"/>
    <n v="1037"/>
    <n v="31110"/>
    <n v="53.09"/>
    <n v="27484"/>
    <n v="16517"/>
  </r>
  <r>
    <x v="51"/>
    <x v="1"/>
    <x v="26"/>
    <n v="8369"/>
    <n v="21"/>
    <n v="241"/>
    <n v="7230"/>
    <n v="51.89"/>
    <n v="5132"/>
    <n v="3752"/>
  </r>
  <r>
    <x v="51"/>
    <x v="1"/>
    <x v="27"/>
    <n v="35332"/>
    <n v="42"/>
    <n v="760"/>
    <n v="22800"/>
    <n v="60.39"/>
    <n v="16543"/>
    <n v="13769"/>
  </r>
  <r>
    <x v="51"/>
    <x v="1"/>
    <x v="28"/>
    <n v="7542"/>
    <n v="17"/>
    <n v="192"/>
    <n v="5760"/>
    <n v="61.13"/>
    <n v="5378"/>
    <n v="3521"/>
  </r>
  <r>
    <x v="51"/>
    <x v="1"/>
    <x v="29"/>
    <n v="7768"/>
    <n v="20"/>
    <n v="206"/>
    <n v="6180"/>
    <n v="63.64"/>
    <n v="4340"/>
    <n v="3933"/>
  </r>
  <r>
    <x v="51"/>
    <x v="1"/>
    <x v="30"/>
    <n v="30757"/>
    <n v="44"/>
    <n v="666"/>
    <n v="19980"/>
    <n v="74.78"/>
    <n v="16961"/>
    <n v="14941"/>
  </r>
  <r>
    <x v="51"/>
    <x v="1"/>
    <x v="31"/>
    <n v="2523"/>
    <n v="11"/>
    <n v="83"/>
    <n v="2490"/>
    <n v="52.17"/>
    <n v="1629"/>
    <n v="1299"/>
  </r>
  <r>
    <x v="51"/>
    <x v="1"/>
    <x v="32"/>
    <n v="11895"/>
    <n v="21"/>
    <n v="339"/>
    <n v="10170"/>
    <n v="54.55"/>
    <n v="7620"/>
    <n v="5548"/>
  </r>
  <r>
    <x v="51"/>
    <x v="1"/>
    <x v="33"/>
    <n v="16603"/>
    <n v="39"/>
    <n v="495"/>
    <n v="14850"/>
    <n v="61.14"/>
    <n v="10306"/>
    <n v="9080"/>
  </r>
  <r>
    <x v="51"/>
    <x v="1"/>
    <x v="34"/>
    <n v="930084"/>
    <n v="1707"/>
    <n v="25955"/>
    <n v="778650"/>
    <n v="58.63"/>
    <n v="530512"/>
    <n v="456512"/>
  </r>
  <r>
    <x v="51"/>
    <x v="2"/>
    <x v="0"/>
    <n v="18739"/>
    <n v="37"/>
    <n v="1461"/>
    <n v="43830"/>
    <n v="31.38"/>
    <n v="9170"/>
    <n v="13754"/>
  </r>
  <r>
    <x v="51"/>
    <x v="2"/>
    <x v="1"/>
    <n v="53552"/>
    <n v="35"/>
    <n v="3305"/>
    <n v="99150"/>
    <n v="51.04"/>
    <n v="24213"/>
    <n v="50609"/>
  </r>
  <r>
    <x v="51"/>
    <x v="2"/>
    <x v="2"/>
    <n v="7337"/>
    <n v="18"/>
    <n v="541"/>
    <n v="16230"/>
    <n v="37.950000000000003"/>
    <n v="4399"/>
    <n v="6159"/>
  </r>
  <r>
    <x v="51"/>
    <x v="2"/>
    <x v="3"/>
    <n v="8398"/>
    <n v="17"/>
    <n v="648"/>
    <n v="19440"/>
    <n v="39.380000000000003"/>
    <n v="5429"/>
    <n v="7656"/>
  </r>
  <r>
    <x v="51"/>
    <x v="2"/>
    <x v="4"/>
    <n v="6120"/>
    <n v="9"/>
    <n v="364"/>
    <n v="10920"/>
    <n v="48.08"/>
    <n v="2613"/>
    <n v="5250"/>
  </r>
  <r>
    <x v="51"/>
    <x v="2"/>
    <x v="5"/>
    <n v="17523"/>
    <n v="11"/>
    <n v="1024"/>
    <n v="30720"/>
    <n v="54.27"/>
    <n v="8924"/>
    <n v="16671"/>
  </r>
  <r>
    <x v="51"/>
    <x v="2"/>
    <x v="6"/>
    <n v="15757"/>
    <n v="17"/>
    <n v="1098"/>
    <n v="32940"/>
    <n v="42.43"/>
    <n v="9381"/>
    <n v="13977"/>
  </r>
  <r>
    <x v="51"/>
    <x v="2"/>
    <x v="7"/>
    <m/>
    <n v="2"/>
    <n v="37"/>
    <n v="1110"/>
    <m/>
    <m/>
    <m/>
  </r>
  <r>
    <x v="51"/>
    <x v="2"/>
    <x v="8"/>
    <n v="1725"/>
    <n v="5"/>
    <n v="145"/>
    <n v="4350"/>
    <n v="33.26"/>
    <n v="703"/>
    <n v="1447"/>
  </r>
  <r>
    <x v="51"/>
    <x v="2"/>
    <x v="9"/>
    <n v="3769"/>
    <n v="10"/>
    <n v="317"/>
    <n v="9510"/>
    <n v="31.98"/>
    <n v="1322"/>
    <n v="3041"/>
  </r>
  <r>
    <x v="51"/>
    <x v="2"/>
    <x v="10"/>
    <n v="9534"/>
    <n v="15"/>
    <n v="661"/>
    <n v="19830"/>
    <n v="47.99"/>
    <n v="3066"/>
    <n v="9516"/>
  </r>
  <r>
    <x v="51"/>
    <x v="2"/>
    <x v="11"/>
    <n v="2163"/>
    <n v="8"/>
    <n v="426"/>
    <n v="12780"/>
    <n v="13.83"/>
    <n v="1147"/>
    <n v="1768"/>
  </r>
  <r>
    <x v="51"/>
    <x v="2"/>
    <x v="12"/>
    <m/>
    <n v="5"/>
    <n v="163"/>
    <n v="4890"/>
    <m/>
    <m/>
    <m/>
  </r>
  <r>
    <x v="51"/>
    <x v="2"/>
    <x v="13"/>
    <m/>
    <n v="3"/>
    <n v="62"/>
    <n v="1860"/>
    <m/>
    <m/>
    <m/>
  </r>
  <r>
    <x v="51"/>
    <x v="2"/>
    <x v="14"/>
    <m/>
    <n v="3"/>
    <n v="74"/>
    <n v="2220"/>
    <m/>
    <m/>
    <m/>
  </r>
  <r>
    <x v="51"/>
    <x v="2"/>
    <x v="15"/>
    <m/>
    <n v="4"/>
    <n v="213"/>
    <n v="6390"/>
    <m/>
    <m/>
    <m/>
  </r>
  <r>
    <x v="51"/>
    <x v="2"/>
    <x v="16"/>
    <m/>
    <n v="13"/>
    <n v="1576"/>
    <n v="47280"/>
    <m/>
    <m/>
    <m/>
  </r>
  <r>
    <x v="51"/>
    <x v="2"/>
    <x v="17"/>
    <n v="34922"/>
    <n v="11"/>
    <n v="1545"/>
    <n v="46350"/>
    <n v="64.5"/>
    <n v="19620"/>
    <n v="29897"/>
  </r>
  <r>
    <x v="51"/>
    <x v="2"/>
    <x v="18"/>
    <n v="13835"/>
    <n v="21"/>
    <n v="801"/>
    <n v="24030"/>
    <n v="51.29"/>
    <n v="7889"/>
    <n v="12326"/>
  </r>
  <r>
    <x v="51"/>
    <x v="2"/>
    <x v="19"/>
    <n v="16194"/>
    <n v="26"/>
    <n v="1034"/>
    <n v="31020"/>
    <n v="48.88"/>
    <n v="8500"/>
    <n v="15162"/>
  </r>
  <r>
    <x v="51"/>
    <x v="2"/>
    <x v="20"/>
    <n v="53529"/>
    <n v="49"/>
    <n v="2890"/>
    <n v="86700"/>
    <n v="51.33"/>
    <n v="26602"/>
    <n v="44501"/>
  </r>
  <r>
    <x v="51"/>
    <x v="2"/>
    <x v="21"/>
    <m/>
    <n v="6"/>
    <n v="245"/>
    <n v="7350"/>
    <m/>
    <m/>
    <m/>
  </r>
  <r>
    <x v="51"/>
    <x v="2"/>
    <x v="22"/>
    <n v="6711"/>
    <n v="4"/>
    <n v="248"/>
    <n v="7440"/>
    <n v="70.09"/>
    <n v="4690"/>
    <n v="5215"/>
  </r>
  <r>
    <x v="51"/>
    <x v="2"/>
    <x v="23"/>
    <n v="493"/>
    <n v="5"/>
    <n v="82"/>
    <n v="2460"/>
    <n v="17.07"/>
    <n v="357"/>
    <n v="420"/>
  </r>
  <r>
    <x v="51"/>
    <x v="2"/>
    <x v="24"/>
    <n v="62942"/>
    <n v="64"/>
    <n v="3465"/>
    <n v="103950"/>
    <n v="49.98"/>
    <n v="33252"/>
    <n v="51957"/>
  </r>
  <r>
    <x v="51"/>
    <x v="2"/>
    <x v="25"/>
    <n v="20355"/>
    <n v="28"/>
    <n v="1328"/>
    <n v="39840"/>
    <n v="41.12"/>
    <n v="15122"/>
    <n v="16384"/>
  </r>
  <r>
    <x v="51"/>
    <x v="2"/>
    <x v="26"/>
    <n v="6780"/>
    <n v="9"/>
    <n v="433"/>
    <n v="12990"/>
    <n v="42.23"/>
    <n v="3833"/>
    <n v="5486"/>
  </r>
  <r>
    <x v="51"/>
    <x v="2"/>
    <x v="27"/>
    <n v="39757"/>
    <n v="20"/>
    <n v="1939"/>
    <n v="58170"/>
    <n v="63.8"/>
    <n v="18760"/>
    <n v="37110"/>
  </r>
  <r>
    <x v="51"/>
    <x v="2"/>
    <x v="28"/>
    <n v="1597"/>
    <n v="5"/>
    <n v="104"/>
    <n v="3120"/>
    <n v="44.84"/>
    <n v="1268"/>
    <n v="1399"/>
  </r>
  <r>
    <x v="51"/>
    <x v="2"/>
    <x v="29"/>
    <n v="2725"/>
    <n v="6"/>
    <n v="512"/>
    <n v="15360"/>
    <n v="16.03"/>
    <n v="982"/>
    <n v="2462"/>
  </r>
  <r>
    <x v="51"/>
    <x v="2"/>
    <x v="30"/>
    <n v="8382"/>
    <n v="10"/>
    <n v="389"/>
    <n v="11670"/>
    <n v="62.05"/>
    <n v="4683"/>
    <n v="7241"/>
  </r>
  <r>
    <x v="51"/>
    <x v="2"/>
    <x v="31"/>
    <m/>
    <n v="2"/>
    <n v="47"/>
    <n v="1410"/>
    <m/>
    <m/>
    <m/>
  </r>
  <r>
    <x v="51"/>
    <x v="2"/>
    <x v="32"/>
    <m/>
    <n v="3"/>
    <n v="489"/>
    <n v="14670"/>
    <m/>
    <m/>
    <m/>
  </r>
  <r>
    <x v="51"/>
    <x v="2"/>
    <x v="33"/>
    <n v="4349"/>
    <n v="7"/>
    <n v="295"/>
    <n v="8850"/>
    <n v="38.869999999999997"/>
    <n v="3304"/>
    <n v="3440"/>
  </r>
  <r>
    <x v="51"/>
    <x v="2"/>
    <x v="34"/>
    <n v="367719"/>
    <n v="413"/>
    <n v="22951"/>
    <n v="688530"/>
    <n v="46.96"/>
    <n v="194339"/>
    <n v="323338"/>
  </r>
  <r>
    <x v="51"/>
    <x v="3"/>
    <x v="0"/>
    <n v="35961"/>
    <n v="48"/>
    <n v="6084"/>
    <n v="182520"/>
    <n v="9.77"/>
    <n v="19686"/>
    <n v="17829"/>
  </r>
  <r>
    <x v="51"/>
    <x v="3"/>
    <x v="1"/>
    <n v="36720"/>
    <n v="25"/>
    <n v="3178"/>
    <n v="95340"/>
    <n v="19.38"/>
    <n v="18012"/>
    <n v="18474"/>
  </r>
  <r>
    <x v="51"/>
    <x v="3"/>
    <x v="2"/>
    <n v="27481"/>
    <n v="24"/>
    <n v="2630"/>
    <n v="78900"/>
    <n v="13.16"/>
    <n v="14528"/>
    <n v="10382"/>
  </r>
  <r>
    <x v="51"/>
    <x v="3"/>
    <x v="3"/>
    <n v="17499"/>
    <n v="20"/>
    <n v="1826"/>
    <n v="54780"/>
    <n v="15.03"/>
    <n v="8724"/>
    <n v="8231"/>
  </r>
  <r>
    <x v="51"/>
    <x v="3"/>
    <x v="4"/>
    <n v="20548"/>
    <n v="21"/>
    <n v="2916"/>
    <n v="87480"/>
    <n v="11.46"/>
    <n v="9903"/>
    <n v="10027"/>
  </r>
  <r>
    <x v="51"/>
    <x v="3"/>
    <x v="5"/>
    <n v="31283"/>
    <n v="14"/>
    <n v="1621"/>
    <n v="48630"/>
    <n v="24.14"/>
    <n v="16360"/>
    <n v="11737"/>
  </r>
  <r>
    <x v="51"/>
    <x v="3"/>
    <x v="6"/>
    <n v="17676"/>
    <n v="10"/>
    <n v="1482"/>
    <n v="44460"/>
    <n v="18.93"/>
    <n v="10304"/>
    <n v="8417"/>
  </r>
  <r>
    <x v="51"/>
    <x v="3"/>
    <x v="7"/>
    <m/>
    <n v="5"/>
    <n v="1018"/>
    <n v="30540"/>
    <m/>
    <n v="2798"/>
    <m/>
  </r>
  <r>
    <x v="51"/>
    <x v="3"/>
    <x v="8"/>
    <n v="6057"/>
    <n v="12"/>
    <n v="1667"/>
    <n v="50010"/>
    <n v="6.83"/>
    <n v="2977"/>
    <n v="3415"/>
  </r>
  <r>
    <x v="51"/>
    <x v="3"/>
    <x v="9"/>
    <n v="13506"/>
    <n v="11"/>
    <n v="1116"/>
    <n v="33480"/>
    <n v="21.77"/>
    <n v="5157"/>
    <n v="7289"/>
  </r>
  <r>
    <x v="51"/>
    <x v="3"/>
    <x v="10"/>
    <n v="19831"/>
    <n v="19"/>
    <n v="1915"/>
    <n v="57450"/>
    <n v="13.54"/>
    <n v="9750"/>
    <n v="7778"/>
  </r>
  <r>
    <x v="51"/>
    <x v="3"/>
    <x v="11"/>
    <n v="4105"/>
    <n v="5"/>
    <n v="501"/>
    <n v="15030"/>
    <n v="12.44"/>
    <n v="2549"/>
    <n v="1870"/>
  </r>
  <r>
    <x v="51"/>
    <x v="3"/>
    <x v="12"/>
    <m/>
    <n v="7"/>
    <n v="492"/>
    <n v="14760"/>
    <m/>
    <m/>
    <m/>
  </r>
  <r>
    <x v="51"/>
    <x v="3"/>
    <x v="13"/>
    <m/>
    <n v="2"/>
    <n v="255"/>
    <n v="7650"/>
    <m/>
    <m/>
    <m/>
  </r>
  <r>
    <x v="51"/>
    <x v="3"/>
    <x v="14"/>
    <n v="4343"/>
    <n v="8"/>
    <n v="707"/>
    <n v="21210"/>
    <n v="8.18"/>
    <n v="2136"/>
    <n v="1735"/>
  </r>
  <r>
    <x v="51"/>
    <x v="3"/>
    <x v="15"/>
    <n v="4129"/>
    <n v="9"/>
    <n v="1430"/>
    <n v="42900"/>
    <n v="4.95"/>
    <n v="2041"/>
    <n v="2124"/>
  </r>
  <r>
    <x v="51"/>
    <x v="3"/>
    <x v="16"/>
    <m/>
    <n v="4"/>
    <n v="450"/>
    <n v="13500"/>
    <m/>
    <m/>
    <m/>
  </r>
  <r>
    <x v="51"/>
    <x v="3"/>
    <x v="17"/>
    <s v="-"/>
    <s v="-"/>
    <s v="-"/>
    <s v="-"/>
    <s v="-"/>
    <s v="-"/>
    <s v="-"/>
  </r>
  <r>
    <x v="51"/>
    <x v="3"/>
    <x v="18"/>
    <n v="13753"/>
    <n v="17"/>
    <n v="1299"/>
    <n v="38970"/>
    <n v="15.57"/>
    <n v="9187"/>
    <n v="6067"/>
  </r>
  <r>
    <x v="51"/>
    <x v="3"/>
    <x v="19"/>
    <n v="28863"/>
    <n v="17"/>
    <n v="3600"/>
    <n v="108000"/>
    <n v="11.43"/>
    <n v="13052"/>
    <n v="12348"/>
  </r>
  <r>
    <x v="51"/>
    <x v="3"/>
    <x v="20"/>
    <n v="51091"/>
    <n v="35"/>
    <n v="4431"/>
    <n v="132930"/>
    <n v="16.73"/>
    <n v="26803"/>
    <n v="22233"/>
  </r>
  <r>
    <x v="51"/>
    <x v="3"/>
    <x v="21"/>
    <n v="7994"/>
    <n v="7"/>
    <n v="569"/>
    <n v="17070"/>
    <n v="20.25"/>
    <n v="5654"/>
    <n v="3457"/>
  </r>
  <r>
    <x v="51"/>
    <x v="3"/>
    <x v="22"/>
    <m/>
    <n v="4"/>
    <n v="517"/>
    <n v="15510"/>
    <m/>
    <m/>
    <m/>
  </r>
  <r>
    <x v="51"/>
    <x v="3"/>
    <x v="23"/>
    <n v="5243"/>
    <n v="6"/>
    <n v="786"/>
    <n v="23580"/>
    <n v="9.36"/>
    <n v="3475"/>
    <n v="2206"/>
  </r>
  <r>
    <x v="51"/>
    <x v="3"/>
    <x v="24"/>
    <n v="69054"/>
    <n v="52"/>
    <n v="6303"/>
    <n v="189090"/>
    <n v="15.79"/>
    <n v="40050"/>
    <n v="29853"/>
  </r>
  <r>
    <x v="51"/>
    <x v="3"/>
    <x v="25"/>
    <n v="24365"/>
    <n v="15"/>
    <n v="1234"/>
    <n v="37020"/>
    <n v="28.14"/>
    <n v="17731"/>
    <n v="10419"/>
  </r>
  <r>
    <x v="51"/>
    <x v="3"/>
    <x v="26"/>
    <n v="9313"/>
    <n v="5"/>
    <n v="1208"/>
    <n v="36240"/>
    <n v="11.99"/>
    <n v="6118"/>
    <n v="4346"/>
  </r>
  <r>
    <x v="51"/>
    <x v="3"/>
    <x v="27"/>
    <n v="20446"/>
    <n v="8"/>
    <n v="1390"/>
    <n v="41700"/>
    <n v="15.41"/>
    <n v="11180"/>
    <n v="6428"/>
  </r>
  <r>
    <x v="51"/>
    <x v="3"/>
    <x v="28"/>
    <n v="6450"/>
    <n v="8"/>
    <n v="3829"/>
    <n v="114870"/>
    <n v="2.73"/>
    <n v="4646"/>
    <n v="3139"/>
  </r>
  <r>
    <x v="51"/>
    <x v="3"/>
    <x v="29"/>
    <n v="7067"/>
    <n v="10"/>
    <n v="2026"/>
    <n v="60780"/>
    <n v="5.71"/>
    <n v="3552"/>
    <n v="3470"/>
  </r>
  <r>
    <x v="51"/>
    <x v="3"/>
    <x v="30"/>
    <n v="13140"/>
    <n v="7"/>
    <n v="609"/>
    <n v="18270"/>
    <n v="29.96"/>
    <n v="8844"/>
    <n v="5474"/>
  </r>
  <r>
    <x v="51"/>
    <x v="3"/>
    <x v="31"/>
    <m/>
    <n v="6"/>
    <n v="292"/>
    <n v="8760"/>
    <m/>
    <m/>
    <m/>
  </r>
  <r>
    <x v="51"/>
    <x v="3"/>
    <x v="32"/>
    <m/>
    <n v="3"/>
    <n v="510"/>
    <n v="15300"/>
    <m/>
    <m/>
    <m/>
  </r>
  <r>
    <x v="51"/>
    <x v="3"/>
    <x v="33"/>
    <n v="8894"/>
    <n v="12"/>
    <n v="1025"/>
    <n v="30750"/>
    <n v="18.100000000000001"/>
    <n v="5359"/>
    <n v="5565"/>
  </r>
  <r>
    <x v="51"/>
    <x v="3"/>
    <x v="34"/>
    <n v="472818"/>
    <n v="404"/>
    <n v="52613"/>
    <n v="1578390"/>
    <n v="13.31"/>
    <n v="261240"/>
    <n v="210112"/>
  </r>
  <r>
    <x v="51"/>
    <x v="4"/>
    <x v="0"/>
    <n v="137264"/>
    <n v="255"/>
    <n v="10262"/>
    <n v="307860"/>
    <n v="23.98"/>
    <n v="70034"/>
    <n v="73812"/>
  </r>
  <r>
    <x v="51"/>
    <x v="4"/>
    <x v="1"/>
    <n v="450096"/>
    <n v="294"/>
    <n v="17656"/>
    <n v="529680"/>
    <n v="54.94"/>
    <n v="229050"/>
    <n v="290985"/>
  </r>
  <r>
    <x v="51"/>
    <x v="4"/>
    <x v="2"/>
    <n v="56262"/>
    <n v="113"/>
    <n v="3966"/>
    <n v="118980"/>
    <n v="22.57"/>
    <n v="31461"/>
    <n v="26849"/>
  </r>
  <r>
    <x v="51"/>
    <x v="4"/>
    <x v="3"/>
    <n v="98933"/>
    <n v="153"/>
    <n v="4840"/>
    <n v="145200"/>
    <n v="37.92"/>
    <n v="56670"/>
    <n v="55061"/>
  </r>
  <r>
    <x v="51"/>
    <x v="4"/>
    <x v="4"/>
    <n v="65639"/>
    <n v="102"/>
    <n v="4503"/>
    <n v="135090"/>
    <n v="25.59"/>
    <n v="33607"/>
    <n v="34569"/>
  </r>
  <r>
    <x v="51"/>
    <x v="4"/>
    <x v="5"/>
    <n v="169336"/>
    <n v="124"/>
    <n v="5848"/>
    <n v="175440"/>
    <n v="49.23"/>
    <n v="92452"/>
    <n v="86373"/>
  </r>
  <r>
    <x v="51"/>
    <x v="4"/>
    <x v="6"/>
    <n v="90492"/>
    <n v="112"/>
    <n v="4214"/>
    <n v="126420"/>
    <n v="38.67"/>
    <n v="56094"/>
    <n v="48889"/>
  </r>
  <r>
    <x v="51"/>
    <x v="4"/>
    <x v="7"/>
    <n v="16141"/>
    <n v="30"/>
    <n v="1363"/>
    <n v="40890"/>
    <n v="21.44"/>
    <n v="8446"/>
    <n v="8766"/>
  </r>
  <r>
    <x v="51"/>
    <x v="4"/>
    <x v="8"/>
    <n v="23460"/>
    <n v="58"/>
    <n v="2493"/>
    <n v="74790"/>
    <n v="18.36"/>
    <n v="12911"/>
    <n v="13728"/>
  </r>
  <r>
    <x v="51"/>
    <x v="4"/>
    <x v="9"/>
    <n v="46592"/>
    <n v="80"/>
    <n v="2528"/>
    <n v="75840"/>
    <n v="36.090000000000003"/>
    <n v="22888"/>
    <n v="27371"/>
  </r>
  <r>
    <x v="51"/>
    <x v="4"/>
    <x v="10"/>
    <n v="85899"/>
    <n v="120"/>
    <n v="4274"/>
    <n v="128220"/>
    <n v="37.07"/>
    <n v="43828"/>
    <n v="47529"/>
  </r>
  <r>
    <x v="51"/>
    <x v="4"/>
    <x v="11"/>
    <n v="17664"/>
    <n v="40"/>
    <n v="1748"/>
    <n v="52440"/>
    <n v="17.559999999999999"/>
    <n v="10831"/>
    <n v="9211"/>
  </r>
  <r>
    <x v="51"/>
    <x v="4"/>
    <x v="12"/>
    <n v="50758"/>
    <n v="97"/>
    <n v="2206"/>
    <n v="66180"/>
    <n v="43.75"/>
    <n v="28102"/>
    <n v="28957"/>
  </r>
  <r>
    <x v="51"/>
    <x v="4"/>
    <x v="13"/>
    <n v="13672"/>
    <n v="33"/>
    <n v="851"/>
    <n v="25530"/>
    <n v="29.28"/>
    <n v="8884"/>
    <n v="7475"/>
  </r>
  <r>
    <x v="51"/>
    <x v="4"/>
    <x v="14"/>
    <n v="16529"/>
    <n v="39"/>
    <n v="1183"/>
    <n v="35490"/>
    <n v="22.23"/>
    <n v="10124"/>
    <n v="7889"/>
  </r>
  <r>
    <x v="51"/>
    <x v="4"/>
    <x v="15"/>
    <n v="13188"/>
    <n v="46"/>
    <n v="1956"/>
    <n v="58680"/>
    <n v="12.23"/>
    <n v="8296"/>
    <n v="7179"/>
  </r>
  <r>
    <x v="51"/>
    <x v="4"/>
    <x v="16"/>
    <n v="178504"/>
    <n v="101"/>
    <n v="6072"/>
    <n v="182160"/>
    <n v="66.040000000000006"/>
    <n v="103588"/>
    <n v="120299"/>
  </r>
  <r>
    <x v="51"/>
    <x v="4"/>
    <x v="17"/>
    <n v="150396"/>
    <n v="67"/>
    <n v="5058"/>
    <n v="151740"/>
    <n v="69.430000000000007"/>
    <n v="87521"/>
    <n v="105355"/>
  </r>
  <r>
    <x v="51"/>
    <x v="4"/>
    <x v="18"/>
    <n v="58715"/>
    <n v="102"/>
    <n v="3043"/>
    <n v="91290"/>
    <n v="37.5"/>
    <n v="37011"/>
    <n v="34234"/>
  </r>
  <r>
    <x v="51"/>
    <x v="4"/>
    <x v="19"/>
    <n v="86332"/>
    <n v="154"/>
    <n v="6152"/>
    <n v="184560"/>
    <n v="26.77"/>
    <n v="43831"/>
    <n v="49415"/>
  </r>
  <r>
    <x v="51"/>
    <x v="4"/>
    <x v="20"/>
    <n v="342214"/>
    <n v="329"/>
    <n v="13817"/>
    <n v="414510"/>
    <n v="46.34"/>
    <n v="190117"/>
    <n v="192082"/>
  </r>
  <r>
    <x v="51"/>
    <x v="4"/>
    <x v="21"/>
    <n v="25687"/>
    <n v="41"/>
    <n v="1237"/>
    <n v="37110"/>
    <n v="32.119999999999997"/>
    <n v="17861"/>
    <n v="11921"/>
  </r>
  <r>
    <x v="51"/>
    <x v="4"/>
    <x v="22"/>
    <n v="29499"/>
    <n v="27"/>
    <n v="1432"/>
    <n v="42960"/>
    <n v="37.200000000000003"/>
    <n v="25078"/>
    <n v="15980"/>
  </r>
  <r>
    <x v="51"/>
    <x v="4"/>
    <x v="23"/>
    <n v="18864"/>
    <n v="48"/>
    <n v="1313"/>
    <n v="39390"/>
    <n v="26.36"/>
    <n v="12258"/>
    <n v="10384"/>
  </r>
  <r>
    <x v="51"/>
    <x v="4"/>
    <x v="24"/>
    <n v="416264"/>
    <n v="445"/>
    <n v="17799"/>
    <n v="533970"/>
    <n v="43.14"/>
    <n v="245314"/>
    <n v="230367"/>
  </r>
  <r>
    <x v="51"/>
    <x v="4"/>
    <x v="25"/>
    <n v="107944"/>
    <n v="153"/>
    <n v="4899"/>
    <n v="146970"/>
    <n v="39.51"/>
    <n v="80755"/>
    <n v="58067"/>
  </r>
  <r>
    <x v="51"/>
    <x v="4"/>
    <x v="26"/>
    <n v="32310"/>
    <n v="42"/>
    <n v="2116"/>
    <n v="63480"/>
    <n v="27.3"/>
    <n v="18998"/>
    <n v="17328"/>
  </r>
  <r>
    <x v="51"/>
    <x v="4"/>
    <x v="27"/>
    <n v="172815"/>
    <n v="96"/>
    <n v="6602"/>
    <n v="198060"/>
    <n v="50.04"/>
    <n v="85490"/>
    <n v="99119"/>
  </r>
  <r>
    <x v="51"/>
    <x v="4"/>
    <x v="28"/>
    <n v="22512"/>
    <n v="42"/>
    <n v="4560"/>
    <n v="136800"/>
    <n v="8.4499999999999993"/>
    <n v="16472"/>
    <n v="11565"/>
  </r>
  <r>
    <x v="51"/>
    <x v="4"/>
    <x v="29"/>
    <n v="20829"/>
    <n v="49"/>
    <n v="2931"/>
    <n v="87930"/>
    <n v="13.87"/>
    <n v="11348"/>
    <n v="12197"/>
  </r>
  <r>
    <x v="51"/>
    <x v="4"/>
    <x v="30"/>
    <n v="76499"/>
    <n v="80"/>
    <n v="2453"/>
    <n v="73590"/>
    <n v="56.5"/>
    <n v="46260"/>
    <n v="41582"/>
  </r>
  <r>
    <x v="51"/>
    <x v="4"/>
    <x v="31"/>
    <n v="6019"/>
    <n v="27"/>
    <n v="508"/>
    <n v="15240"/>
    <n v="21.52"/>
    <n v="4263"/>
    <n v="3280"/>
  </r>
  <r>
    <x v="51"/>
    <x v="4"/>
    <x v="32"/>
    <n v="40952"/>
    <n v="33"/>
    <n v="1869"/>
    <n v="56070"/>
    <n v="43.1"/>
    <n v="26081"/>
    <n v="24168"/>
  </r>
  <r>
    <x v="51"/>
    <x v="4"/>
    <x v="33"/>
    <n v="39259"/>
    <n v="80"/>
    <n v="2300"/>
    <n v="69000"/>
    <n v="35.39"/>
    <n v="25025"/>
    <n v="24421"/>
  </r>
  <r>
    <x v="51"/>
    <x v="4"/>
    <x v="34"/>
    <n v="2610879"/>
    <n v="3100"/>
    <n v="131195"/>
    <n v="3935850"/>
    <n v="38.130000000000003"/>
    <n v="1468110"/>
    <n v="1500687"/>
  </r>
  <r>
    <x v="52"/>
    <x v="0"/>
    <x v="0"/>
    <n v="19017"/>
    <n v="32"/>
    <n v="1137"/>
    <n v="35247"/>
    <n v="33.15"/>
    <n v="9945"/>
    <n v="11686"/>
  </r>
  <r>
    <x v="52"/>
    <x v="0"/>
    <x v="1"/>
    <n v="214625"/>
    <n v="65"/>
    <n v="8308"/>
    <n v="257548"/>
    <n v="58.32"/>
    <n v="108787"/>
    <n v="150194"/>
  </r>
  <r>
    <x v="52"/>
    <x v="0"/>
    <x v="2"/>
    <n v="1355"/>
    <n v="7"/>
    <n v="138"/>
    <n v="4278"/>
    <n v="21.93"/>
    <n v="825"/>
    <n v="938"/>
  </r>
  <r>
    <x v="52"/>
    <x v="0"/>
    <x v="3"/>
    <n v="18640"/>
    <n v="29"/>
    <n v="946"/>
    <n v="29326"/>
    <n v="41.75"/>
    <n v="10943"/>
    <n v="12243"/>
  </r>
  <r>
    <x v="52"/>
    <x v="0"/>
    <x v="4"/>
    <n v="6266"/>
    <n v="8"/>
    <n v="272"/>
    <n v="8432"/>
    <n v="45.73"/>
    <n v="2956"/>
    <n v="3856"/>
  </r>
  <r>
    <x v="52"/>
    <x v="0"/>
    <x v="5"/>
    <n v="50207"/>
    <n v="21"/>
    <n v="1863"/>
    <n v="57753"/>
    <n v="49.08"/>
    <n v="28504"/>
    <n v="28343"/>
  </r>
  <r>
    <x v="52"/>
    <x v="0"/>
    <x v="6"/>
    <n v="10009"/>
    <n v="10"/>
    <n v="499"/>
    <n v="15469"/>
    <n v="35.56"/>
    <n v="5676"/>
    <n v="5501"/>
  </r>
  <r>
    <x v="52"/>
    <x v="0"/>
    <x v="7"/>
    <m/>
    <n v="3"/>
    <n v="66"/>
    <n v="2046"/>
    <m/>
    <m/>
    <m/>
  </r>
  <r>
    <x v="52"/>
    <x v="0"/>
    <x v="8"/>
    <n v="1248"/>
    <n v="9"/>
    <n v="220"/>
    <n v="6820"/>
    <n v="14.9"/>
    <n v="753"/>
    <n v="1016"/>
  </r>
  <r>
    <x v="52"/>
    <x v="0"/>
    <x v="9"/>
    <n v="6299"/>
    <n v="17"/>
    <n v="410"/>
    <n v="12710"/>
    <n v="39.31"/>
    <n v="4220"/>
    <n v="4996"/>
  </r>
  <r>
    <x v="52"/>
    <x v="0"/>
    <x v="10"/>
    <n v="5654"/>
    <n v="13"/>
    <n v="390"/>
    <n v="12090"/>
    <n v="33.57"/>
    <n v="3243"/>
    <n v="4059"/>
  </r>
  <r>
    <x v="52"/>
    <x v="0"/>
    <x v="11"/>
    <n v="4764"/>
    <n v="10"/>
    <n v="388"/>
    <n v="12028"/>
    <n v="22.1"/>
    <n v="3104"/>
    <n v="2658"/>
  </r>
  <r>
    <x v="52"/>
    <x v="0"/>
    <x v="12"/>
    <n v="9361"/>
    <n v="20"/>
    <n v="552"/>
    <n v="17112"/>
    <n v="42.53"/>
    <n v="5405"/>
    <n v="7277"/>
  </r>
  <r>
    <x v="52"/>
    <x v="0"/>
    <x v="13"/>
    <n v="1148"/>
    <n v="5"/>
    <n v="146"/>
    <n v="4526"/>
    <n v="15.64"/>
    <n v="716"/>
    <n v="708"/>
  </r>
  <r>
    <x v="52"/>
    <x v="0"/>
    <x v="14"/>
    <m/>
    <n v="10"/>
    <n v="197"/>
    <n v="6107"/>
    <m/>
    <m/>
    <m/>
  </r>
  <r>
    <x v="52"/>
    <x v="0"/>
    <x v="15"/>
    <m/>
    <n v="5"/>
    <n v="52"/>
    <n v="1612"/>
    <m/>
    <m/>
    <m/>
  </r>
  <r>
    <x v="52"/>
    <x v="0"/>
    <x v="16"/>
    <n v="70852"/>
    <n v="28"/>
    <n v="2820"/>
    <n v="87420"/>
    <n v="64.38"/>
    <n v="41346"/>
    <n v="56281"/>
  </r>
  <r>
    <x v="52"/>
    <x v="0"/>
    <x v="17"/>
    <n v="68379"/>
    <n v="25"/>
    <n v="2719"/>
    <n v="84289"/>
    <n v="64.36"/>
    <n v="39997"/>
    <n v="54248"/>
  </r>
  <r>
    <x v="52"/>
    <x v="0"/>
    <x v="18"/>
    <n v="3931"/>
    <n v="14"/>
    <n v="303"/>
    <n v="9393"/>
    <n v="28.69"/>
    <n v="2266"/>
    <n v="2695"/>
  </r>
  <r>
    <x v="52"/>
    <x v="0"/>
    <x v="19"/>
    <n v="5042"/>
    <n v="17"/>
    <n v="359"/>
    <n v="11129"/>
    <n v="32.200000000000003"/>
    <n v="2588"/>
    <n v="3584"/>
  </r>
  <r>
    <x v="52"/>
    <x v="0"/>
    <x v="20"/>
    <n v="107409"/>
    <n v="73"/>
    <n v="4113"/>
    <n v="127503"/>
    <n v="53.69"/>
    <n v="66023"/>
    <n v="68450"/>
  </r>
  <r>
    <x v="52"/>
    <x v="0"/>
    <x v="21"/>
    <m/>
    <n v="8"/>
    <n v="135"/>
    <n v="4185"/>
    <m/>
    <n v="1072"/>
    <m/>
  </r>
  <r>
    <x v="52"/>
    <x v="0"/>
    <x v="22"/>
    <m/>
    <n v="3"/>
    <n v="311"/>
    <n v="9641"/>
    <m/>
    <m/>
    <m/>
  </r>
  <r>
    <x v="52"/>
    <x v="0"/>
    <x v="23"/>
    <n v="1647"/>
    <n v="11"/>
    <n v="151"/>
    <n v="4681"/>
    <n v="27.52"/>
    <n v="1025"/>
    <n v="1288"/>
  </r>
  <r>
    <x v="52"/>
    <x v="0"/>
    <x v="24"/>
    <n v="115335"/>
    <n v="95"/>
    <n v="4710"/>
    <n v="146010"/>
    <n v="50.12"/>
    <n v="71251"/>
    <n v="73186"/>
  </r>
  <r>
    <x v="52"/>
    <x v="0"/>
    <x v="25"/>
    <n v="16443"/>
    <n v="46"/>
    <n v="1300"/>
    <n v="40300"/>
    <n v="26.52"/>
    <n v="12329"/>
    <n v="10689"/>
  </r>
  <r>
    <x v="52"/>
    <x v="0"/>
    <x v="26"/>
    <m/>
    <n v="6"/>
    <n v="230"/>
    <n v="7130"/>
    <m/>
    <n v="2357"/>
    <m/>
  </r>
  <r>
    <x v="52"/>
    <x v="0"/>
    <x v="27"/>
    <n v="58661"/>
    <n v="27"/>
    <n v="2523"/>
    <n v="78213"/>
    <n v="40.799999999999997"/>
    <n v="28511"/>
    <n v="31911"/>
  </r>
  <r>
    <x v="52"/>
    <x v="0"/>
    <x v="28"/>
    <n v="4084"/>
    <n v="12"/>
    <n v="436"/>
    <n v="13516"/>
    <n v="20.29"/>
    <n v="2797"/>
    <n v="2742"/>
  </r>
  <r>
    <x v="52"/>
    <x v="0"/>
    <x v="29"/>
    <n v="1867"/>
    <n v="14"/>
    <n v="193"/>
    <n v="5983"/>
    <n v="24.4"/>
    <n v="1349"/>
    <n v="1460"/>
  </r>
  <r>
    <x v="52"/>
    <x v="0"/>
    <x v="30"/>
    <n v="19324"/>
    <n v="18"/>
    <n v="775"/>
    <n v="24025"/>
    <n v="52.93"/>
    <n v="12760"/>
    <n v="12716"/>
  </r>
  <r>
    <x v="52"/>
    <x v="0"/>
    <x v="31"/>
    <n v="919"/>
    <n v="7"/>
    <n v="80"/>
    <n v="2480"/>
    <n v="28.35"/>
    <n v="457"/>
    <n v="703"/>
  </r>
  <r>
    <x v="52"/>
    <x v="0"/>
    <x v="32"/>
    <n v="6375"/>
    <n v="6"/>
    <n v="531"/>
    <n v="16461"/>
    <n v="22.07"/>
    <n v="4375"/>
    <n v="3633"/>
  </r>
  <r>
    <x v="52"/>
    <x v="0"/>
    <x v="33"/>
    <n v="7066"/>
    <n v="22"/>
    <n v="485"/>
    <n v="15035"/>
    <n v="34.83"/>
    <n v="4464"/>
    <n v="5236"/>
  </r>
  <r>
    <x v="52"/>
    <x v="0"/>
    <x v="34"/>
    <n v="668439"/>
    <n v="576"/>
    <n v="30329"/>
    <n v="940199"/>
    <n v="47.22"/>
    <n v="375035"/>
    <n v="443917"/>
  </r>
  <r>
    <x v="52"/>
    <x v="1"/>
    <x v="0"/>
    <n v="33105"/>
    <n v="135"/>
    <n v="1559"/>
    <n v="48329"/>
    <n v="37.76"/>
    <n v="17815"/>
    <n v="18249"/>
  </r>
  <r>
    <x v="52"/>
    <x v="1"/>
    <x v="1"/>
    <n v="93185"/>
    <n v="173"/>
    <n v="3360"/>
    <n v="104160"/>
    <n v="50.39"/>
    <n v="49638"/>
    <n v="52489"/>
  </r>
  <r>
    <x v="52"/>
    <x v="1"/>
    <x v="2"/>
    <n v="9081"/>
    <n v="63"/>
    <n v="652"/>
    <n v="20212"/>
    <n v="23.44"/>
    <n v="5722"/>
    <n v="4738"/>
  </r>
  <r>
    <x v="52"/>
    <x v="1"/>
    <x v="3"/>
    <n v="37249"/>
    <n v="87"/>
    <n v="1422"/>
    <n v="44082"/>
    <n v="50.47"/>
    <n v="22142"/>
    <n v="22246"/>
  </r>
  <r>
    <x v="52"/>
    <x v="1"/>
    <x v="4"/>
    <n v="25587"/>
    <n v="62"/>
    <n v="936"/>
    <n v="29016"/>
    <n v="48.06"/>
    <n v="12265"/>
    <n v="13945"/>
  </r>
  <r>
    <x v="52"/>
    <x v="1"/>
    <x v="5"/>
    <n v="35582"/>
    <n v="79"/>
    <n v="1331"/>
    <n v="41261"/>
    <n v="43.87"/>
    <n v="19848"/>
    <n v="18102"/>
  </r>
  <r>
    <x v="52"/>
    <x v="1"/>
    <x v="6"/>
    <n v="26613"/>
    <n v="75"/>
    <n v="1132"/>
    <n v="35092"/>
    <n v="39.96"/>
    <n v="18095"/>
    <n v="14023"/>
  </r>
  <r>
    <x v="52"/>
    <x v="1"/>
    <x v="7"/>
    <n v="7484"/>
    <n v="20"/>
    <n v="242"/>
    <n v="7502"/>
    <n v="63.74"/>
    <n v="3833"/>
    <n v="4782"/>
  </r>
  <r>
    <x v="52"/>
    <x v="1"/>
    <x v="8"/>
    <n v="11487"/>
    <n v="32"/>
    <n v="461"/>
    <n v="14291"/>
    <n v="47.41"/>
    <n v="6918"/>
    <n v="6776"/>
  </r>
  <r>
    <x v="52"/>
    <x v="1"/>
    <x v="9"/>
    <n v="15920"/>
    <n v="42"/>
    <n v="689"/>
    <n v="21359"/>
    <n v="49.87"/>
    <n v="8738"/>
    <n v="10652"/>
  </r>
  <r>
    <x v="52"/>
    <x v="1"/>
    <x v="10"/>
    <n v="32378"/>
    <n v="75"/>
    <n v="1329"/>
    <n v="41199"/>
    <n v="46.3"/>
    <n v="17785"/>
    <n v="19077"/>
  </r>
  <r>
    <x v="52"/>
    <x v="1"/>
    <x v="11"/>
    <n v="3223"/>
    <n v="18"/>
    <n v="439"/>
    <n v="13609"/>
    <n v="12.62"/>
    <n v="1690"/>
    <n v="1718"/>
  </r>
  <r>
    <x v="52"/>
    <x v="1"/>
    <x v="12"/>
    <n v="27283"/>
    <n v="64"/>
    <n v="1019"/>
    <n v="31589"/>
    <n v="50.19"/>
    <n v="16362"/>
    <n v="15853"/>
  </r>
  <r>
    <x v="52"/>
    <x v="1"/>
    <x v="13"/>
    <n v="8974"/>
    <n v="24"/>
    <n v="394"/>
    <n v="12214"/>
    <n v="44.06"/>
    <n v="5018"/>
    <n v="5382"/>
  </r>
  <r>
    <x v="52"/>
    <x v="1"/>
    <x v="14"/>
    <n v="5587"/>
    <n v="19"/>
    <n v="206"/>
    <n v="6386"/>
    <n v="48.25"/>
    <n v="3339"/>
    <n v="3081"/>
  </r>
  <r>
    <x v="52"/>
    <x v="1"/>
    <x v="15"/>
    <n v="6214"/>
    <n v="29"/>
    <n v="283"/>
    <n v="8773"/>
    <n v="41.73"/>
    <n v="4333"/>
    <n v="3661"/>
  </r>
  <r>
    <x v="52"/>
    <x v="1"/>
    <x v="16"/>
    <n v="40323"/>
    <n v="58"/>
    <n v="1266"/>
    <n v="39246"/>
    <n v="57.47"/>
    <n v="20146"/>
    <n v="22555"/>
  </r>
  <r>
    <x v="52"/>
    <x v="1"/>
    <x v="17"/>
    <n v="28452"/>
    <n v="33"/>
    <n v="834"/>
    <n v="25854"/>
    <n v="61.6"/>
    <n v="13611"/>
    <n v="15927"/>
  </r>
  <r>
    <x v="52"/>
    <x v="1"/>
    <x v="18"/>
    <n v="14564"/>
    <n v="47"/>
    <n v="635"/>
    <n v="19685"/>
    <n v="40.94"/>
    <n v="8767"/>
    <n v="8059"/>
  </r>
  <r>
    <x v="52"/>
    <x v="1"/>
    <x v="19"/>
    <n v="20658"/>
    <n v="87"/>
    <n v="1089"/>
    <n v="33759"/>
    <n v="38.340000000000003"/>
    <n v="11600"/>
    <n v="12944"/>
  </r>
  <r>
    <x v="52"/>
    <x v="1"/>
    <x v="20"/>
    <n v="56096"/>
    <n v="172"/>
    <n v="2391"/>
    <n v="74121"/>
    <n v="38.14"/>
    <n v="32439"/>
    <n v="28271"/>
  </r>
  <r>
    <x v="52"/>
    <x v="1"/>
    <x v="21"/>
    <n v="6879"/>
    <n v="21"/>
    <n v="289"/>
    <n v="8959"/>
    <n v="35.42"/>
    <n v="4932"/>
    <n v="3173"/>
  </r>
  <r>
    <x v="52"/>
    <x v="1"/>
    <x v="22"/>
    <n v="5168"/>
    <n v="14"/>
    <n v="348"/>
    <n v="10788"/>
    <n v="24.53"/>
    <n v="3990"/>
    <n v="2646"/>
  </r>
  <r>
    <x v="52"/>
    <x v="1"/>
    <x v="23"/>
    <n v="8402"/>
    <n v="28"/>
    <n v="315"/>
    <n v="9765"/>
    <n v="55.25"/>
    <n v="5326"/>
    <n v="5395"/>
  </r>
  <r>
    <x v="52"/>
    <x v="1"/>
    <x v="24"/>
    <n v="76545"/>
    <n v="235"/>
    <n v="3343"/>
    <n v="103633"/>
    <n v="38.1"/>
    <n v="46687"/>
    <n v="39484"/>
  </r>
  <r>
    <x v="52"/>
    <x v="1"/>
    <x v="25"/>
    <n v="22301"/>
    <n v="65"/>
    <n v="1046"/>
    <n v="32426"/>
    <n v="32.93"/>
    <n v="15501"/>
    <n v="10679"/>
  </r>
  <r>
    <x v="52"/>
    <x v="1"/>
    <x v="26"/>
    <n v="4074"/>
    <n v="21"/>
    <n v="241"/>
    <n v="7471"/>
    <n v="28.34"/>
    <n v="2504"/>
    <n v="2117"/>
  </r>
  <r>
    <x v="52"/>
    <x v="1"/>
    <x v="27"/>
    <n v="16438"/>
    <n v="42"/>
    <n v="785"/>
    <n v="24335"/>
    <n v="32.61"/>
    <n v="8337"/>
    <n v="7935"/>
  </r>
  <r>
    <x v="52"/>
    <x v="1"/>
    <x v="28"/>
    <n v="6903"/>
    <n v="17"/>
    <n v="192"/>
    <n v="5952"/>
    <n v="55.85"/>
    <n v="3795"/>
    <n v="3324"/>
  </r>
  <r>
    <x v="52"/>
    <x v="1"/>
    <x v="29"/>
    <n v="3816"/>
    <n v="20"/>
    <n v="209"/>
    <n v="6479"/>
    <n v="36.5"/>
    <n v="2262"/>
    <n v="2365"/>
  </r>
  <r>
    <x v="52"/>
    <x v="1"/>
    <x v="30"/>
    <n v="25451"/>
    <n v="45"/>
    <n v="672"/>
    <n v="20832"/>
    <n v="64.489999999999995"/>
    <n v="13239"/>
    <n v="13435"/>
  </r>
  <r>
    <x v="52"/>
    <x v="1"/>
    <x v="31"/>
    <n v="1680"/>
    <n v="11"/>
    <n v="83"/>
    <n v="2573"/>
    <n v="36.42"/>
    <n v="753"/>
    <n v="937"/>
  </r>
  <r>
    <x v="52"/>
    <x v="1"/>
    <x v="32"/>
    <n v="4930"/>
    <n v="21"/>
    <n v="339"/>
    <n v="10509"/>
    <n v="23.85"/>
    <n v="3061"/>
    <n v="2506"/>
  </r>
  <r>
    <x v="52"/>
    <x v="1"/>
    <x v="33"/>
    <n v="10700"/>
    <n v="39"/>
    <n v="496"/>
    <n v="15376"/>
    <n v="43.01"/>
    <n v="6512"/>
    <n v="6613"/>
  </r>
  <r>
    <x v="52"/>
    <x v="1"/>
    <x v="34"/>
    <n v="627333"/>
    <n v="1705"/>
    <n v="25850"/>
    <n v="801350"/>
    <n v="43.39"/>
    <n v="356707"/>
    <n v="347726"/>
  </r>
  <r>
    <x v="52"/>
    <x v="2"/>
    <x v="0"/>
    <n v="16037"/>
    <n v="36"/>
    <n v="1430"/>
    <n v="44330"/>
    <n v="31.84"/>
    <n v="7317"/>
    <n v="14113"/>
  </r>
  <r>
    <x v="52"/>
    <x v="2"/>
    <x v="1"/>
    <n v="44174"/>
    <n v="35"/>
    <n v="3316"/>
    <n v="102796"/>
    <n v="41.32"/>
    <n v="19684"/>
    <n v="42471"/>
  </r>
  <r>
    <x v="52"/>
    <x v="2"/>
    <x v="2"/>
    <n v="3700"/>
    <n v="18"/>
    <n v="541"/>
    <n v="16771"/>
    <n v="20.89"/>
    <n v="2071"/>
    <n v="3504"/>
  </r>
  <r>
    <x v="52"/>
    <x v="2"/>
    <x v="3"/>
    <n v="5539"/>
    <n v="16"/>
    <n v="630"/>
    <n v="19530"/>
    <n v="26.61"/>
    <n v="4024"/>
    <n v="5197"/>
  </r>
  <r>
    <x v="52"/>
    <x v="2"/>
    <x v="4"/>
    <n v="7152"/>
    <n v="8"/>
    <n v="344"/>
    <n v="10664"/>
    <n v="57.58"/>
    <n v="2041"/>
    <n v="6140"/>
  </r>
  <r>
    <x v="52"/>
    <x v="2"/>
    <x v="5"/>
    <n v="13606"/>
    <n v="11"/>
    <n v="1033"/>
    <n v="32023"/>
    <n v="41.05"/>
    <n v="9534"/>
    <n v="13147"/>
  </r>
  <r>
    <x v="52"/>
    <x v="2"/>
    <x v="6"/>
    <n v="11476"/>
    <n v="17"/>
    <n v="1098"/>
    <n v="34038"/>
    <n v="30.77"/>
    <n v="7228"/>
    <n v="10473"/>
  </r>
  <r>
    <x v="52"/>
    <x v="2"/>
    <x v="7"/>
    <m/>
    <n v="2"/>
    <n v="37"/>
    <n v="1147"/>
    <m/>
    <m/>
    <m/>
  </r>
  <r>
    <x v="52"/>
    <x v="2"/>
    <x v="8"/>
    <n v="1631"/>
    <n v="5"/>
    <n v="145"/>
    <n v="4495"/>
    <n v="32.549999999999997"/>
    <n v="822"/>
    <n v="1463"/>
  </r>
  <r>
    <x v="52"/>
    <x v="2"/>
    <x v="9"/>
    <n v="2693"/>
    <n v="10"/>
    <n v="317"/>
    <n v="9827"/>
    <n v="19.97"/>
    <n v="1232"/>
    <n v="1962"/>
  </r>
  <r>
    <x v="52"/>
    <x v="2"/>
    <x v="10"/>
    <n v="6220"/>
    <n v="13"/>
    <n v="640"/>
    <n v="19840"/>
    <n v="31.3"/>
    <n v="2212"/>
    <n v="6209"/>
  </r>
  <r>
    <x v="52"/>
    <x v="2"/>
    <x v="11"/>
    <n v="1237"/>
    <n v="9"/>
    <n v="447"/>
    <n v="13857"/>
    <n v="7.53"/>
    <n v="686"/>
    <n v="1043"/>
  </r>
  <r>
    <x v="52"/>
    <x v="2"/>
    <x v="12"/>
    <m/>
    <n v="5"/>
    <n v="163"/>
    <n v="5053"/>
    <m/>
    <m/>
    <m/>
  </r>
  <r>
    <x v="52"/>
    <x v="2"/>
    <x v="13"/>
    <m/>
    <n v="3"/>
    <n v="62"/>
    <n v="1922"/>
    <m/>
    <m/>
    <m/>
  </r>
  <r>
    <x v="52"/>
    <x v="2"/>
    <x v="14"/>
    <m/>
    <n v="2"/>
    <n v="63"/>
    <n v="1953"/>
    <m/>
    <m/>
    <m/>
  </r>
  <r>
    <x v="52"/>
    <x v="2"/>
    <x v="15"/>
    <m/>
    <n v="4"/>
    <n v="213"/>
    <n v="6603"/>
    <m/>
    <m/>
    <m/>
  </r>
  <r>
    <x v="52"/>
    <x v="2"/>
    <x v="16"/>
    <m/>
    <n v="13"/>
    <n v="1596"/>
    <n v="49476"/>
    <m/>
    <m/>
    <m/>
  </r>
  <r>
    <x v="52"/>
    <x v="2"/>
    <x v="17"/>
    <n v="25409"/>
    <n v="11"/>
    <n v="1565"/>
    <n v="48515"/>
    <n v="49.44"/>
    <n v="16234"/>
    <n v="23986"/>
  </r>
  <r>
    <x v="52"/>
    <x v="2"/>
    <x v="18"/>
    <n v="9325"/>
    <n v="19"/>
    <n v="755"/>
    <n v="23405"/>
    <n v="36.340000000000003"/>
    <n v="4871"/>
    <n v="8505"/>
  </r>
  <r>
    <x v="52"/>
    <x v="2"/>
    <x v="19"/>
    <n v="12623"/>
    <n v="27"/>
    <n v="1048"/>
    <n v="32488"/>
    <n v="34.729999999999997"/>
    <n v="6621"/>
    <n v="11283"/>
  </r>
  <r>
    <x v="52"/>
    <x v="2"/>
    <x v="20"/>
    <n v="39143"/>
    <n v="46"/>
    <n v="2826"/>
    <n v="87606"/>
    <n v="38.549999999999997"/>
    <n v="18751"/>
    <n v="33770"/>
  </r>
  <r>
    <x v="52"/>
    <x v="2"/>
    <x v="21"/>
    <m/>
    <n v="6"/>
    <n v="245"/>
    <n v="7595"/>
    <m/>
    <n v="927"/>
    <m/>
  </r>
  <r>
    <x v="52"/>
    <x v="2"/>
    <x v="22"/>
    <n v="3980"/>
    <n v="4"/>
    <n v="248"/>
    <n v="7688"/>
    <n v="48.3"/>
    <n v="2631"/>
    <n v="3713"/>
  </r>
  <r>
    <x v="52"/>
    <x v="2"/>
    <x v="23"/>
    <n v="609"/>
    <n v="6"/>
    <n v="84"/>
    <n v="2604"/>
    <n v="17.82"/>
    <n v="427"/>
    <n v="464"/>
  </r>
  <r>
    <x v="52"/>
    <x v="2"/>
    <x v="24"/>
    <n v="45150"/>
    <n v="62"/>
    <n v="3403"/>
    <n v="105493"/>
    <n v="37.15"/>
    <n v="22736"/>
    <n v="39195"/>
  </r>
  <r>
    <x v="52"/>
    <x v="2"/>
    <x v="25"/>
    <n v="13413"/>
    <n v="27"/>
    <n v="1264"/>
    <n v="39184"/>
    <n v="28.86"/>
    <n v="9833"/>
    <n v="11310"/>
  </r>
  <r>
    <x v="52"/>
    <x v="2"/>
    <x v="26"/>
    <n v="4157"/>
    <n v="9"/>
    <n v="433"/>
    <n v="13423"/>
    <n v="29.01"/>
    <n v="2302"/>
    <n v="3894"/>
  </r>
  <r>
    <x v="52"/>
    <x v="2"/>
    <x v="27"/>
    <n v="30213"/>
    <n v="21"/>
    <n v="2039"/>
    <n v="63209"/>
    <n v="45.29"/>
    <n v="11959"/>
    <n v="28625"/>
  </r>
  <r>
    <x v="52"/>
    <x v="2"/>
    <x v="28"/>
    <n v="923"/>
    <n v="4"/>
    <n v="89"/>
    <n v="2759"/>
    <n v="28.02"/>
    <n v="619"/>
    <n v="773"/>
  </r>
  <r>
    <x v="52"/>
    <x v="2"/>
    <x v="29"/>
    <n v="1731"/>
    <n v="6"/>
    <n v="512"/>
    <n v="15872"/>
    <n v="10.16"/>
    <n v="671"/>
    <n v="1613"/>
  </r>
  <r>
    <x v="52"/>
    <x v="2"/>
    <x v="30"/>
    <n v="6852"/>
    <n v="10"/>
    <n v="389"/>
    <n v="12059"/>
    <n v="46.49"/>
    <n v="3515"/>
    <n v="5606"/>
  </r>
  <r>
    <x v="52"/>
    <x v="2"/>
    <x v="31"/>
    <m/>
    <n v="3"/>
    <n v="52"/>
    <n v="1612"/>
    <m/>
    <m/>
    <m/>
  </r>
  <r>
    <x v="52"/>
    <x v="2"/>
    <x v="32"/>
    <m/>
    <n v="2"/>
    <n v="281"/>
    <n v="8711"/>
    <m/>
    <m/>
    <m/>
  </r>
  <r>
    <x v="52"/>
    <x v="2"/>
    <x v="33"/>
    <n v="3384"/>
    <n v="7"/>
    <n v="306"/>
    <n v="9486"/>
    <n v="27.55"/>
    <n v="2263"/>
    <n v="2613"/>
  </r>
  <r>
    <x v="52"/>
    <x v="2"/>
    <x v="34"/>
    <n v="272137"/>
    <n v="404"/>
    <n v="22646"/>
    <n v="702026"/>
    <n v="35.340000000000003"/>
    <n v="142378"/>
    <n v="248085"/>
  </r>
  <r>
    <x v="52"/>
    <x v="3"/>
    <x v="0"/>
    <n v="14588"/>
    <n v="46"/>
    <n v="5807"/>
    <n v="180017"/>
    <n v="4.2699999999999996"/>
    <n v="8575"/>
    <n v="7691"/>
  </r>
  <r>
    <x v="52"/>
    <x v="3"/>
    <x v="1"/>
    <n v="18698"/>
    <n v="26"/>
    <n v="3328"/>
    <n v="103168"/>
    <n v="10.84"/>
    <n v="10235"/>
    <n v="11184"/>
  </r>
  <r>
    <x v="52"/>
    <x v="3"/>
    <x v="2"/>
    <n v="8057"/>
    <n v="23"/>
    <n v="2585"/>
    <n v="80135"/>
    <n v="4.7699999999999996"/>
    <n v="4649"/>
    <n v="3826"/>
  </r>
  <r>
    <x v="52"/>
    <x v="3"/>
    <x v="3"/>
    <n v="8014"/>
    <n v="19"/>
    <n v="1776"/>
    <n v="55056"/>
    <n v="8.43"/>
    <n v="5011"/>
    <n v="4639"/>
  </r>
  <r>
    <x v="52"/>
    <x v="3"/>
    <x v="4"/>
    <n v="12124"/>
    <n v="20"/>
    <n v="2851"/>
    <n v="88381"/>
    <n v="5.96"/>
    <n v="3947"/>
    <n v="5264"/>
  </r>
  <r>
    <x v="52"/>
    <x v="3"/>
    <x v="5"/>
    <n v="16037"/>
    <n v="14"/>
    <n v="1621"/>
    <n v="50251"/>
    <n v="14.31"/>
    <n v="8737"/>
    <n v="7189"/>
  </r>
  <r>
    <x v="52"/>
    <x v="3"/>
    <x v="6"/>
    <n v="8491"/>
    <n v="10"/>
    <n v="1482"/>
    <n v="45942"/>
    <n v="11.21"/>
    <n v="5038"/>
    <n v="5148"/>
  </r>
  <r>
    <x v="52"/>
    <x v="3"/>
    <x v="7"/>
    <m/>
    <n v="5"/>
    <n v="1018"/>
    <n v="31558"/>
    <m/>
    <n v="1267"/>
    <m/>
  </r>
  <r>
    <x v="52"/>
    <x v="3"/>
    <x v="8"/>
    <n v="2964"/>
    <n v="12"/>
    <n v="1747"/>
    <n v="54157"/>
    <n v="3.48"/>
    <n v="1690"/>
    <n v="1885"/>
  </r>
  <r>
    <x v="52"/>
    <x v="3"/>
    <x v="9"/>
    <n v="7616"/>
    <n v="11"/>
    <n v="1118"/>
    <n v="34658"/>
    <n v="13.39"/>
    <n v="3401"/>
    <n v="4640"/>
  </r>
  <r>
    <x v="52"/>
    <x v="3"/>
    <x v="10"/>
    <n v="9048"/>
    <n v="18"/>
    <n v="1871"/>
    <n v="58001"/>
    <n v="7.95"/>
    <n v="4316"/>
    <n v="4609"/>
  </r>
  <r>
    <x v="52"/>
    <x v="3"/>
    <x v="11"/>
    <n v="1633"/>
    <n v="5"/>
    <n v="501"/>
    <n v="15531"/>
    <n v="6.42"/>
    <n v="1193"/>
    <n v="997"/>
  </r>
  <r>
    <x v="52"/>
    <x v="3"/>
    <x v="12"/>
    <m/>
    <n v="7"/>
    <n v="492"/>
    <n v="15252"/>
    <m/>
    <m/>
    <m/>
  </r>
  <r>
    <x v="52"/>
    <x v="3"/>
    <x v="13"/>
    <m/>
    <n v="2"/>
    <n v="255"/>
    <n v="7905"/>
    <m/>
    <m/>
    <m/>
  </r>
  <r>
    <x v="52"/>
    <x v="3"/>
    <x v="14"/>
    <n v="1169"/>
    <n v="8"/>
    <n v="707"/>
    <n v="21917"/>
    <n v="2.78"/>
    <n v="894"/>
    <n v="609"/>
  </r>
  <r>
    <x v="52"/>
    <x v="3"/>
    <x v="15"/>
    <n v="2178"/>
    <n v="9"/>
    <n v="1448"/>
    <n v="44888"/>
    <n v="2.5299999999999998"/>
    <n v="1298"/>
    <n v="1136"/>
  </r>
  <r>
    <x v="52"/>
    <x v="3"/>
    <x v="16"/>
    <m/>
    <n v="4"/>
    <n v="450"/>
    <n v="13950"/>
    <m/>
    <m/>
    <m/>
  </r>
  <r>
    <x v="52"/>
    <x v="3"/>
    <x v="17"/>
    <s v="-"/>
    <s v="-"/>
    <s v="-"/>
    <s v="-"/>
    <s v="-"/>
    <s v="-"/>
    <s v="-"/>
  </r>
  <r>
    <x v="52"/>
    <x v="3"/>
    <x v="18"/>
    <n v="7790"/>
    <n v="16"/>
    <n v="1242"/>
    <n v="38502"/>
    <n v="9.86"/>
    <n v="5262"/>
    <n v="3795"/>
  </r>
  <r>
    <x v="52"/>
    <x v="3"/>
    <x v="19"/>
    <n v="12063"/>
    <n v="17"/>
    <n v="3603"/>
    <n v="111693"/>
    <n v="4.58"/>
    <n v="5358"/>
    <n v="5117"/>
  </r>
  <r>
    <x v="52"/>
    <x v="3"/>
    <x v="20"/>
    <n v="24848"/>
    <n v="34"/>
    <n v="4269"/>
    <n v="132339"/>
    <n v="8.4"/>
    <n v="13126"/>
    <n v="11115"/>
  </r>
  <r>
    <x v="52"/>
    <x v="3"/>
    <x v="21"/>
    <n v="3578"/>
    <n v="7"/>
    <n v="581"/>
    <n v="18011"/>
    <n v="8.56"/>
    <n v="2618"/>
    <n v="1541"/>
  </r>
  <r>
    <x v="52"/>
    <x v="3"/>
    <x v="22"/>
    <m/>
    <n v="4"/>
    <n v="517"/>
    <n v="16027"/>
    <m/>
    <m/>
    <m/>
  </r>
  <r>
    <x v="52"/>
    <x v="3"/>
    <x v="23"/>
    <n v="2565"/>
    <n v="6"/>
    <n v="786"/>
    <n v="24366"/>
    <n v="5.43"/>
    <n v="1923"/>
    <n v="1323"/>
  </r>
  <r>
    <x v="52"/>
    <x v="3"/>
    <x v="24"/>
    <n v="33548"/>
    <n v="51"/>
    <n v="6153"/>
    <n v="190743"/>
    <n v="7.91"/>
    <n v="19696"/>
    <n v="15087"/>
  </r>
  <r>
    <x v="52"/>
    <x v="3"/>
    <x v="25"/>
    <n v="10667"/>
    <n v="15"/>
    <n v="1234"/>
    <n v="38254"/>
    <n v="12.89"/>
    <n v="7287"/>
    <n v="4932"/>
  </r>
  <r>
    <x v="52"/>
    <x v="3"/>
    <x v="26"/>
    <m/>
    <n v="5"/>
    <n v="1208"/>
    <n v="37448"/>
    <m/>
    <n v="2360"/>
    <m/>
  </r>
  <r>
    <x v="52"/>
    <x v="3"/>
    <x v="27"/>
    <n v="10336"/>
    <n v="8"/>
    <n v="1390"/>
    <n v="43090"/>
    <n v="11.35"/>
    <n v="5243"/>
    <n v="4891"/>
  </r>
  <r>
    <x v="52"/>
    <x v="3"/>
    <x v="28"/>
    <n v="2944"/>
    <n v="7"/>
    <n v="817"/>
    <n v="25327"/>
    <n v="5.94"/>
    <n v="2288"/>
    <n v="1504"/>
  </r>
  <r>
    <x v="52"/>
    <x v="3"/>
    <x v="29"/>
    <n v="3435"/>
    <n v="9"/>
    <n v="1946"/>
    <n v="60326"/>
    <n v="3.24"/>
    <n v="1605"/>
    <n v="1956"/>
  </r>
  <r>
    <x v="52"/>
    <x v="3"/>
    <x v="30"/>
    <n v="7776"/>
    <n v="7"/>
    <n v="609"/>
    <n v="18879"/>
    <n v="18.14"/>
    <n v="4768"/>
    <n v="3424"/>
  </r>
  <r>
    <x v="52"/>
    <x v="3"/>
    <x v="31"/>
    <m/>
    <n v="7"/>
    <n v="348"/>
    <n v="10788"/>
    <m/>
    <m/>
    <m/>
  </r>
  <r>
    <x v="52"/>
    <x v="3"/>
    <x v="32"/>
    <m/>
    <n v="3"/>
    <n v="510"/>
    <n v="15810"/>
    <m/>
    <m/>
    <m/>
  </r>
  <r>
    <x v="52"/>
    <x v="3"/>
    <x v="33"/>
    <n v="3933"/>
    <n v="12"/>
    <n v="1025"/>
    <n v="31775"/>
    <n v="7.68"/>
    <n v="2616"/>
    <n v="2439"/>
  </r>
  <r>
    <x v="52"/>
    <x v="3"/>
    <x v="34"/>
    <n v="223629"/>
    <n v="396"/>
    <n v="49142"/>
    <n v="1523402"/>
    <n v="7.31"/>
    <n v="127015"/>
    <n v="111436"/>
  </r>
  <r>
    <x v="52"/>
    <x v="4"/>
    <x v="0"/>
    <n v="82747"/>
    <n v="249"/>
    <n v="9933"/>
    <n v="307923"/>
    <n v="16.8"/>
    <n v="43652"/>
    <n v="51739"/>
  </r>
  <r>
    <x v="52"/>
    <x v="4"/>
    <x v="1"/>
    <n v="370682"/>
    <n v="299"/>
    <n v="18312"/>
    <n v="567672"/>
    <n v="45.16"/>
    <n v="188344"/>
    <n v="256338"/>
  </r>
  <r>
    <x v="52"/>
    <x v="4"/>
    <x v="2"/>
    <n v="22193"/>
    <n v="111"/>
    <n v="3916"/>
    <n v="121396"/>
    <n v="10.71"/>
    <n v="13267"/>
    <n v="13006"/>
  </r>
  <r>
    <x v="52"/>
    <x v="4"/>
    <x v="3"/>
    <n v="69442"/>
    <n v="151"/>
    <n v="4774"/>
    <n v="147994"/>
    <n v="29.95"/>
    <n v="42121"/>
    <n v="44324"/>
  </r>
  <r>
    <x v="52"/>
    <x v="4"/>
    <x v="4"/>
    <n v="51129"/>
    <n v="98"/>
    <n v="4403"/>
    <n v="136493"/>
    <n v="21.4"/>
    <n v="21209"/>
    <n v="29205"/>
  </r>
  <r>
    <x v="52"/>
    <x v="4"/>
    <x v="5"/>
    <n v="115432"/>
    <n v="125"/>
    <n v="5848"/>
    <n v="181288"/>
    <n v="36.840000000000003"/>
    <n v="66623"/>
    <n v="66781"/>
  </r>
  <r>
    <x v="52"/>
    <x v="4"/>
    <x v="6"/>
    <n v="56588"/>
    <n v="112"/>
    <n v="4211"/>
    <n v="130541"/>
    <n v="26.92"/>
    <n v="36037"/>
    <n v="35144"/>
  </r>
  <r>
    <x v="52"/>
    <x v="4"/>
    <x v="7"/>
    <n v="11200"/>
    <n v="30"/>
    <n v="1363"/>
    <n v="42253"/>
    <n v="16.32"/>
    <n v="5819"/>
    <n v="6895"/>
  </r>
  <r>
    <x v="52"/>
    <x v="4"/>
    <x v="8"/>
    <n v="17330"/>
    <n v="58"/>
    <n v="2573"/>
    <n v="79763"/>
    <n v="13.97"/>
    <n v="10183"/>
    <n v="11140"/>
  </r>
  <r>
    <x v="52"/>
    <x v="4"/>
    <x v="9"/>
    <n v="32527"/>
    <n v="80"/>
    <n v="2534"/>
    <n v="78554"/>
    <n v="28.32"/>
    <n v="17590"/>
    <n v="22250"/>
  </r>
  <r>
    <x v="52"/>
    <x v="4"/>
    <x v="10"/>
    <n v="53299"/>
    <n v="119"/>
    <n v="4230"/>
    <n v="131130"/>
    <n v="25.89"/>
    <n v="27555"/>
    <n v="33953"/>
  </r>
  <r>
    <x v="52"/>
    <x v="4"/>
    <x v="11"/>
    <n v="10857"/>
    <n v="42"/>
    <n v="1775"/>
    <n v="55025"/>
    <n v="11.66"/>
    <n v="6673"/>
    <n v="6416"/>
  </r>
  <r>
    <x v="52"/>
    <x v="4"/>
    <x v="12"/>
    <n v="40118"/>
    <n v="96"/>
    <n v="2226"/>
    <n v="69006"/>
    <n v="36.090000000000003"/>
    <n v="23767"/>
    <n v="24906"/>
  </r>
  <r>
    <x v="52"/>
    <x v="4"/>
    <x v="13"/>
    <n v="11955"/>
    <n v="34"/>
    <n v="857"/>
    <n v="26567"/>
    <n v="26.65"/>
    <n v="6980"/>
    <n v="7081"/>
  </r>
  <r>
    <x v="52"/>
    <x v="4"/>
    <x v="14"/>
    <n v="10231"/>
    <n v="39"/>
    <n v="1173"/>
    <n v="36363"/>
    <n v="15.99"/>
    <n v="6496"/>
    <n v="5813"/>
  </r>
  <r>
    <x v="52"/>
    <x v="4"/>
    <x v="15"/>
    <n v="9397"/>
    <n v="47"/>
    <n v="1996"/>
    <n v="61876"/>
    <n v="9.02"/>
    <n v="6279"/>
    <n v="5581"/>
  </r>
  <r>
    <x v="52"/>
    <x v="4"/>
    <x v="16"/>
    <n v="143025"/>
    <n v="103"/>
    <n v="6132"/>
    <n v="190092"/>
    <n v="55.77"/>
    <n v="83411"/>
    <n v="106011"/>
  </r>
  <r>
    <x v="52"/>
    <x v="4"/>
    <x v="17"/>
    <n v="122240"/>
    <n v="69"/>
    <n v="5118"/>
    <n v="158658"/>
    <n v="59.35"/>
    <n v="69842"/>
    <n v="94161"/>
  </r>
  <r>
    <x v="52"/>
    <x v="4"/>
    <x v="18"/>
    <n v="35610"/>
    <n v="96"/>
    <n v="2935"/>
    <n v="90985"/>
    <n v="25.34"/>
    <n v="21166"/>
    <n v="23053"/>
  </r>
  <r>
    <x v="52"/>
    <x v="4"/>
    <x v="19"/>
    <n v="50386"/>
    <n v="148"/>
    <n v="6099"/>
    <n v="189069"/>
    <n v="17.420000000000002"/>
    <n v="26166"/>
    <n v="32929"/>
  </r>
  <r>
    <x v="52"/>
    <x v="4"/>
    <x v="20"/>
    <n v="227497"/>
    <n v="325"/>
    <n v="13599"/>
    <n v="421569"/>
    <n v="33.590000000000003"/>
    <n v="130340"/>
    <n v="141604"/>
  </r>
  <r>
    <x v="52"/>
    <x v="4"/>
    <x v="21"/>
    <n v="14318"/>
    <n v="42"/>
    <n v="1250"/>
    <n v="38750"/>
    <n v="18.559999999999999"/>
    <n v="9549"/>
    <n v="7191"/>
  </r>
  <r>
    <x v="52"/>
    <x v="4"/>
    <x v="22"/>
    <n v="15543"/>
    <n v="25"/>
    <n v="1424"/>
    <n v="44144"/>
    <n v="21.95"/>
    <n v="11781"/>
    <n v="9688"/>
  </r>
  <r>
    <x v="52"/>
    <x v="4"/>
    <x v="23"/>
    <n v="13222"/>
    <n v="51"/>
    <n v="1336"/>
    <n v="41416"/>
    <n v="20.45"/>
    <n v="8701"/>
    <n v="8469"/>
  </r>
  <r>
    <x v="52"/>
    <x v="4"/>
    <x v="24"/>
    <n v="270579"/>
    <n v="443"/>
    <n v="17609"/>
    <n v="545879"/>
    <n v="30.58"/>
    <n v="160370"/>
    <n v="166952"/>
  </r>
  <r>
    <x v="52"/>
    <x v="4"/>
    <x v="25"/>
    <n v="62824"/>
    <n v="153"/>
    <n v="4844"/>
    <n v="150164"/>
    <n v="25.05"/>
    <n v="44949"/>
    <n v="37610"/>
  </r>
  <r>
    <x v="52"/>
    <x v="4"/>
    <x v="26"/>
    <n v="17418"/>
    <n v="41"/>
    <n v="2112"/>
    <n v="65472"/>
    <n v="16.3"/>
    <n v="9522"/>
    <n v="10673"/>
  </r>
  <r>
    <x v="52"/>
    <x v="4"/>
    <x v="27"/>
    <n v="115648"/>
    <n v="98"/>
    <n v="6737"/>
    <n v="208847"/>
    <n v="35.130000000000003"/>
    <n v="54050"/>
    <n v="73361"/>
  </r>
  <r>
    <x v="52"/>
    <x v="4"/>
    <x v="28"/>
    <n v="14854"/>
    <n v="40"/>
    <n v="1534"/>
    <n v="47554"/>
    <n v="17.54"/>
    <n v="9499"/>
    <n v="8343"/>
  </r>
  <r>
    <x v="52"/>
    <x v="4"/>
    <x v="29"/>
    <n v="10849"/>
    <n v="49"/>
    <n v="2860"/>
    <n v="88660"/>
    <n v="8.34"/>
    <n v="5887"/>
    <n v="7393"/>
  </r>
  <r>
    <x v="52"/>
    <x v="4"/>
    <x v="30"/>
    <n v="59402"/>
    <n v="80"/>
    <n v="2445"/>
    <n v="75795"/>
    <n v="46.42"/>
    <n v="34281"/>
    <n v="35181"/>
  </r>
  <r>
    <x v="52"/>
    <x v="4"/>
    <x v="31"/>
    <n v="3358"/>
    <n v="28"/>
    <n v="563"/>
    <n v="17453"/>
    <n v="11.22"/>
    <n v="1716"/>
    <n v="1958"/>
  </r>
  <r>
    <x v="52"/>
    <x v="4"/>
    <x v="32"/>
    <n v="17376"/>
    <n v="32"/>
    <n v="1661"/>
    <n v="51491"/>
    <n v="19.86"/>
    <n v="11669"/>
    <n v="10226"/>
  </r>
  <r>
    <x v="52"/>
    <x v="4"/>
    <x v="33"/>
    <n v="25083"/>
    <n v="80"/>
    <n v="2312"/>
    <n v="71672"/>
    <n v="23.58"/>
    <n v="15855"/>
    <n v="16901"/>
  </r>
  <r>
    <x v="52"/>
    <x v="4"/>
    <x v="34"/>
    <n v="1791539"/>
    <n v="3081"/>
    <n v="127967"/>
    <n v="3966977"/>
    <n v="29.02"/>
    <n v="1001135"/>
    <n v="1151163"/>
  </r>
  <r>
    <x v="53"/>
    <x v="0"/>
    <x v="0"/>
    <n v="15055"/>
    <n v="33"/>
    <n v="1203"/>
    <n v="36090"/>
    <n v="26.18"/>
    <n v="8031"/>
    <n v="9448"/>
  </r>
  <r>
    <x v="53"/>
    <x v="0"/>
    <x v="1"/>
    <n v="199768"/>
    <n v="65"/>
    <n v="8303"/>
    <n v="249090"/>
    <n v="56.85"/>
    <n v="106157"/>
    <n v="141606"/>
  </r>
  <r>
    <x v="53"/>
    <x v="0"/>
    <x v="2"/>
    <n v="1253"/>
    <n v="7"/>
    <n v="140"/>
    <n v="4200"/>
    <n v="19.399999999999999"/>
    <n v="748"/>
    <n v="815"/>
  </r>
  <r>
    <x v="53"/>
    <x v="0"/>
    <x v="3"/>
    <n v="20354"/>
    <n v="28"/>
    <n v="940"/>
    <n v="28200"/>
    <n v="44.61"/>
    <n v="11705"/>
    <n v="12581"/>
  </r>
  <r>
    <x v="53"/>
    <x v="0"/>
    <x v="4"/>
    <n v="6825"/>
    <n v="8"/>
    <n v="272"/>
    <n v="8160"/>
    <n v="48.01"/>
    <n v="3203"/>
    <n v="3918"/>
  </r>
  <r>
    <x v="53"/>
    <x v="0"/>
    <x v="5"/>
    <n v="49338"/>
    <n v="21"/>
    <n v="1863"/>
    <n v="55890"/>
    <n v="48.36"/>
    <n v="28161"/>
    <n v="27028"/>
  </r>
  <r>
    <x v="53"/>
    <x v="0"/>
    <x v="6"/>
    <n v="12279"/>
    <n v="10"/>
    <n v="499"/>
    <n v="14970"/>
    <n v="44.11"/>
    <n v="6710"/>
    <n v="6604"/>
  </r>
  <r>
    <x v="53"/>
    <x v="0"/>
    <x v="7"/>
    <m/>
    <n v="3"/>
    <n v="66"/>
    <n v="1980"/>
    <m/>
    <m/>
    <m/>
  </r>
  <r>
    <x v="53"/>
    <x v="0"/>
    <x v="8"/>
    <n v="1325"/>
    <n v="9"/>
    <n v="220"/>
    <n v="6600"/>
    <n v="14.03"/>
    <n v="763"/>
    <n v="926"/>
  </r>
  <r>
    <x v="53"/>
    <x v="0"/>
    <x v="9"/>
    <n v="7074"/>
    <n v="16"/>
    <n v="397"/>
    <n v="11910"/>
    <n v="44.07"/>
    <n v="4488"/>
    <n v="5249"/>
  </r>
  <r>
    <x v="53"/>
    <x v="0"/>
    <x v="10"/>
    <n v="5612"/>
    <n v="13"/>
    <n v="390"/>
    <n v="11700"/>
    <n v="34.03"/>
    <n v="3500"/>
    <n v="3982"/>
  </r>
  <r>
    <x v="53"/>
    <x v="0"/>
    <x v="11"/>
    <n v="5988"/>
    <n v="10"/>
    <n v="388"/>
    <n v="11640"/>
    <n v="25.31"/>
    <n v="2862"/>
    <n v="2946"/>
  </r>
  <r>
    <x v="53"/>
    <x v="0"/>
    <x v="12"/>
    <n v="9918"/>
    <n v="20"/>
    <n v="552"/>
    <n v="16560"/>
    <n v="46.27"/>
    <n v="5813"/>
    <n v="7662"/>
  </r>
  <r>
    <x v="53"/>
    <x v="0"/>
    <x v="13"/>
    <m/>
    <n v="5"/>
    <n v="146"/>
    <n v="4380"/>
    <m/>
    <m/>
    <m/>
  </r>
  <r>
    <x v="53"/>
    <x v="0"/>
    <x v="14"/>
    <n v="3265"/>
    <n v="10"/>
    <n v="197"/>
    <n v="5910"/>
    <n v="32.909999999999997"/>
    <n v="2115"/>
    <n v="1945"/>
  </r>
  <r>
    <x v="53"/>
    <x v="0"/>
    <x v="15"/>
    <m/>
    <n v="5"/>
    <n v="52"/>
    <n v="1560"/>
    <m/>
    <m/>
    <m/>
  </r>
  <r>
    <x v="53"/>
    <x v="0"/>
    <x v="16"/>
    <n v="74214"/>
    <n v="28"/>
    <n v="2882"/>
    <n v="86460"/>
    <n v="61.97"/>
    <n v="40377"/>
    <n v="53575"/>
  </r>
  <r>
    <x v="53"/>
    <x v="0"/>
    <x v="17"/>
    <n v="71173"/>
    <n v="25"/>
    <n v="2781"/>
    <n v="83430"/>
    <n v="61.47"/>
    <n v="38885"/>
    <n v="51281"/>
  </r>
  <r>
    <x v="53"/>
    <x v="0"/>
    <x v="18"/>
    <n v="4309"/>
    <n v="13"/>
    <n v="287"/>
    <n v="8610"/>
    <n v="31.79"/>
    <n v="2382"/>
    <n v="2737"/>
  </r>
  <r>
    <x v="53"/>
    <x v="0"/>
    <x v="19"/>
    <n v="5051"/>
    <n v="17"/>
    <n v="359"/>
    <n v="10770"/>
    <n v="34.69"/>
    <n v="2877"/>
    <n v="3736"/>
  </r>
  <r>
    <x v="53"/>
    <x v="0"/>
    <x v="20"/>
    <n v="115655"/>
    <n v="72"/>
    <n v="4119"/>
    <n v="123570"/>
    <n v="58.14"/>
    <n v="59352"/>
    <n v="71845"/>
  </r>
  <r>
    <x v="53"/>
    <x v="0"/>
    <x v="21"/>
    <m/>
    <n v="8"/>
    <n v="136"/>
    <n v="4080"/>
    <m/>
    <n v="1310"/>
    <m/>
  </r>
  <r>
    <x v="53"/>
    <x v="0"/>
    <x v="22"/>
    <m/>
    <n v="3"/>
    <n v="311"/>
    <n v="9330"/>
    <m/>
    <m/>
    <m/>
  </r>
  <r>
    <x v="53"/>
    <x v="0"/>
    <x v="23"/>
    <n v="1307"/>
    <n v="11"/>
    <n v="152"/>
    <n v="4560"/>
    <n v="23.95"/>
    <n v="839"/>
    <n v="1092"/>
  </r>
  <r>
    <x v="53"/>
    <x v="0"/>
    <x v="24"/>
    <n v="122460"/>
    <n v="94"/>
    <n v="4718"/>
    <n v="141540"/>
    <n v="53.57"/>
    <n v="63337"/>
    <n v="75820"/>
  </r>
  <r>
    <x v="53"/>
    <x v="0"/>
    <x v="25"/>
    <n v="13726"/>
    <n v="46"/>
    <n v="1300"/>
    <n v="39000"/>
    <n v="22.52"/>
    <n v="9504"/>
    <n v="8784"/>
  </r>
  <r>
    <x v="53"/>
    <x v="0"/>
    <x v="26"/>
    <n v="2995"/>
    <n v="6"/>
    <n v="234"/>
    <n v="7020"/>
    <m/>
    <n v="1762"/>
    <m/>
  </r>
  <r>
    <x v="53"/>
    <x v="0"/>
    <x v="27"/>
    <n v="57243"/>
    <n v="27"/>
    <n v="2523"/>
    <n v="75690"/>
    <n v="39.909999999999997"/>
    <n v="24636"/>
    <n v="30210"/>
  </r>
  <r>
    <x v="53"/>
    <x v="0"/>
    <x v="28"/>
    <n v="3276"/>
    <n v="12"/>
    <n v="437"/>
    <n v="13110"/>
    <n v="18.02"/>
    <n v="2028"/>
    <n v="2362"/>
  </r>
  <r>
    <x v="53"/>
    <x v="0"/>
    <x v="29"/>
    <n v="1828"/>
    <n v="14"/>
    <n v="193"/>
    <n v="5790"/>
    <n v="23.3"/>
    <n v="1299"/>
    <n v="1349"/>
  </r>
  <r>
    <x v="53"/>
    <x v="0"/>
    <x v="30"/>
    <n v="17302"/>
    <n v="20"/>
    <n v="832"/>
    <n v="24960"/>
    <n v="44.76"/>
    <n v="11420"/>
    <n v="11171"/>
  </r>
  <r>
    <x v="53"/>
    <x v="0"/>
    <x v="31"/>
    <n v="593"/>
    <n v="8"/>
    <n v="86"/>
    <n v="2580"/>
    <n v="15.31"/>
    <n v="371"/>
    <n v="395"/>
  </r>
  <r>
    <x v="53"/>
    <x v="0"/>
    <x v="32"/>
    <n v="3600"/>
    <n v="6"/>
    <n v="531"/>
    <n v="15930"/>
    <n v="12.79"/>
    <n v="2434"/>
    <n v="2037"/>
  </r>
  <r>
    <x v="53"/>
    <x v="0"/>
    <x v="33"/>
    <n v="6679"/>
    <n v="22"/>
    <n v="490"/>
    <n v="14700"/>
    <n v="33.33"/>
    <n v="4747"/>
    <n v="4899"/>
  </r>
  <r>
    <x v="53"/>
    <x v="0"/>
    <x v="34"/>
    <n v="654113"/>
    <n v="576"/>
    <n v="30500"/>
    <n v="915000"/>
    <n v="46.52"/>
    <n v="353006"/>
    <n v="425652"/>
  </r>
  <r>
    <x v="53"/>
    <x v="1"/>
    <x v="0"/>
    <n v="30770"/>
    <n v="132"/>
    <n v="1480"/>
    <n v="44400"/>
    <n v="37.159999999999997"/>
    <n v="16160"/>
    <n v="16501"/>
  </r>
  <r>
    <x v="53"/>
    <x v="1"/>
    <x v="1"/>
    <n v="93246"/>
    <n v="170"/>
    <n v="3353"/>
    <n v="100590"/>
    <n v="51.93"/>
    <n v="49212"/>
    <n v="52241"/>
  </r>
  <r>
    <x v="53"/>
    <x v="1"/>
    <x v="2"/>
    <n v="8582"/>
    <n v="61"/>
    <n v="637"/>
    <n v="19110"/>
    <n v="23.45"/>
    <n v="5572"/>
    <n v="4482"/>
  </r>
  <r>
    <x v="53"/>
    <x v="1"/>
    <x v="3"/>
    <n v="42450"/>
    <n v="85"/>
    <n v="1416"/>
    <n v="42480"/>
    <n v="55.86"/>
    <n v="24629"/>
    <n v="23730"/>
  </r>
  <r>
    <x v="53"/>
    <x v="1"/>
    <x v="4"/>
    <n v="28250"/>
    <n v="61"/>
    <n v="935"/>
    <n v="28050"/>
    <n v="50.68"/>
    <n v="13283"/>
    <n v="14216"/>
  </r>
  <r>
    <x v="53"/>
    <x v="1"/>
    <x v="5"/>
    <n v="38533"/>
    <n v="79"/>
    <n v="1331"/>
    <n v="39930"/>
    <n v="45.13"/>
    <n v="20938"/>
    <n v="18021"/>
  </r>
  <r>
    <x v="53"/>
    <x v="1"/>
    <x v="6"/>
    <n v="30640"/>
    <n v="74"/>
    <n v="1135"/>
    <n v="34050"/>
    <n v="44.88"/>
    <n v="20157"/>
    <n v="15282"/>
  </r>
  <r>
    <x v="53"/>
    <x v="1"/>
    <x v="7"/>
    <n v="7051"/>
    <n v="19"/>
    <n v="239"/>
    <n v="7170"/>
    <n v="68.31"/>
    <n v="3611"/>
    <n v="4898"/>
  </r>
  <r>
    <x v="53"/>
    <x v="1"/>
    <x v="8"/>
    <n v="10954"/>
    <n v="32"/>
    <n v="461"/>
    <n v="13830"/>
    <n v="46.41"/>
    <n v="6246"/>
    <n v="6419"/>
  </r>
  <r>
    <x v="53"/>
    <x v="1"/>
    <x v="9"/>
    <n v="19297"/>
    <n v="42"/>
    <n v="690"/>
    <n v="20700"/>
    <n v="54.45"/>
    <n v="9622"/>
    <n v="11271"/>
  </r>
  <r>
    <x v="53"/>
    <x v="1"/>
    <x v="10"/>
    <n v="33115"/>
    <n v="75"/>
    <n v="1330"/>
    <n v="39900"/>
    <n v="46.09"/>
    <n v="17455"/>
    <n v="18391"/>
  </r>
  <r>
    <x v="53"/>
    <x v="1"/>
    <x v="11"/>
    <n v="5750"/>
    <n v="18"/>
    <n v="419"/>
    <n v="12570"/>
    <n v="20.170000000000002"/>
    <n v="2575"/>
    <n v="2535"/>
  </r>
  <r>
    <x v="53"/>
    <x v="1"/>
    <x v="12"/>
    <n v="28122"/>
    <n v="63"/>
    <n v="1018"/>
    <n v="30540"/>
    <n v="52.35"/>
    <n v="16614"/>
    <n v="15988"/>
  </r>
  <r>
    <x v="53"/>
    <x v="1"/>
    <x v="13"/>
    <n v="11606"/>
    <n v="24"/>
    <n v="394"/>
    <n v="11820"/>
    <n v="49.25"/>
    <n v="5711"/>
    <n v="5821"/>
  </r>
  <r>
    <x v="53"/>
    <x v="1"/>
    <x v="14"/>
    <n v="5022"/>
    <n v="19"/>
    <n v="206"/>
    <n v="6180"/>
    <n v="43.71"/>
    <n v="2921"/>
    <n v="2701"/>
  </r>
  <r>
    <x v="53"/>
    <x v="1"/>
    <x v="15"/>
    <n v="6950"/>
    <n v="29"/>
    <n v="283"/>
    <n v="8490"/>
    <n v="47.1"/>
    <n v="4418"/>
    <n v="3999"/>
  </r>
  <r>
    <x v="53"/>
    <x v="1"/>
    <x v="16"/>
    <n v="42411"/>
    <n v="58"/>
    <n v="1263"/>
    <n v="37890"/>
    <n v="61.26"/>
    <n v="20641"/>
    <n v="23212"/>
  </r>
  <r>
    <x v="53"/>
    <x v="1"/>
    <x v="17"/>
    <n v="29358"/>
    <n v="32"/>
    <n v="830"/>
    <n v="24900"/>
    <n v="64.150000000000006"/>
    <n v="14011"/>
    <n v="15974"/>
  </r>
  <r>
    <x v="53"/>
    <x v="1"/>
    <x v="18"/>
    <n v="14229"/>
    <n v="47"/>
    <n v="635"/>
    <n v="19050"/>
    <n v="40.39"/>
    <n v="9252"/>
    <n v="7694"/>
  </r>
  <r>
    <x v="53"/>
    <x v="1"/>
    <x v="19"/>
    <n v="20213"/>
    <n v="83"/>
    <n v="1112"/>
    <n v="33360"/>
    <n v="37.380000000000003"/>
    <n v="11171"/>
    <n v="12470"/>
  </r>
  <r>
    <x v="53"/>
    <x v="1"/>
    <x v="20"/>
    <n v="67970"/>
    <n v="171"/>
    <n v="2387"/>
    <n v="71610"/>
    <n v="45.48"/>
    <n v="36950"/>
    <n v="32570"/>
  </r>
  <r>
    <x v="53"/>
    <x v="1"/>
    <x v="21"/>
    <n v="8043"/>
    <n v="21"/>
    <n v="289"/>
    <n v="8670"/>
    <n v="40.68"/>
    <n v="5635"/>
    <n v="3527"/>
  </r>
  <r>
    <x v="53"/>
    <x v="1"/>
    <x v="22"/>
    <n v="4679"/>
    <n v="15"/>
    <n v="353"/>
    <n v="10590"/>
    <n v="21.17"/>
    <n v="3620"/>
    <n v="2242"/>
  </r>
  <r>
    <x v="53"/>
    <x v="1"/>
    <x v="23"/>
    <n v="8864"/>
    <n v="28"/>
    <n v="315"/>
    <n v="9450"/>
    <n v="57.67"/>
    <n v="5351"/>
    <n v="5450"/>
  </r>
  <r>
    <x v="53"/>
    <x v="1"/>
    <x v="24"/>
    <n v="89556"/>
    <n v="235"/>
    <n v="3344"/>
    <n v="100320"/>
    <n v="43.65"/>
    <n v="51556"/>
    <n v="43789"/>
  </r>
  <r>
    <x v="53"/>
    <x v="1"/>
    <x v="25"/>
    <n v="20447"/>
    <n v="65"/>
    <n v="1034"/>
    <n v="31020"/>
    <n v="30.74"/>
    <n v="14570"/>
    <n v="9536"/>
  </r>
  <r>
    <x v="53"/>
    <x v="1"/>
    <x v="26"/>
    <n v="5045"/>
    <n v="21"/>
    <n v="241"/>
    <n v="7230"/>
    <n v="29.88"/>
    <n v="2562"/>
    <n v="2160"/>
  </r>
  <r>
    <x v="53"/>
    <x v="1"/>
    <x v="27"/>
    <n v="22093"/>
    <n v="42"/>
    <n v="785"/>
    <n v="23550"/>
    <n v="36.03"/>
    <n v="9047"/>
    <n v="8485"/>
  </r>
  <r>
    <x v="53"/>
    <x v="1"/>
    <x v="28"/>
    <n v="4871"/>
    <n v="17"/>
    <n v="192"/>
    <n v="5760"/>
    <n v="46.18"/>
    <n v="3494"/>
    <n v="2660"/>
  </r>
  <r>
    <x v="53"/>
    <x v="1"/>
    <x v="29"/>
    <n v="3447"/>
    <n v="20"/>
    <n v="210"/>
    <n v="6300"/>
    <n v="31.4"/>
    <n v="2014"/>
    <n v="1978"/>
  </r>
  <r>
    <x v="53"/>
    <x v="1"/>
    <x v="30"/>
    <n v="23183"/>
    <n v="46"/>
    <n v="704"/>
    <n v="21120"/>
    <n v="56.9"/>
    <n v="11765"/>
    <n v="12017"/>
  </r>
  <r>
    <x v="53"/>
    <x v="1"/>
    <x v="31"/>
    <n v="1246"/>
    <n v="10"/>
    <n v="75"/>
    <n v="2250"/>
    <n v="33.33"/>
    <n v="734"/>
    <n v="750"/>
  </r>
  <r>
    <x v="53"/>
    <x v="1"/>
    <x v="32"/>
    <n v="3307"/>
    <n v="20"/>
    <n v="291"/>
    <n v="8730"/>
    <n v="18.38"/>
    <n v="2122"/>
    <n v="1605"/>
  </r>
  <r>
    <x v="53"/>
    <x v="1"/>
    <x v="33"/>
    <n v="11774"/>
    <n v="39"/>
    <n v="496"/>
    <n v="14880"/>
    <n v="47.43"/>
    <n v="6560"/>
    <n v="7058"/>
  </r>
  <r>
    <x v="53"/>
    <x v="1"/>
    <x v="34"/>
    <n v="662157"/>
    <n v="1686"/>
    <n v="25709"/>
    <n v="771270"/>
    <n v="45.37"/>
    <n v="364614"/>
    <n v="349907"/>
  </r>
  <r>
    <x v="53"/>
    <x v="2"/>
    <x v="0"/>
    <n v="11486"/>
    <n v="36"/>
    <n v="1454"/>
    <n v="43620"/>
    <n v="21.89"/>
    <n v="6981"/>
    <n v="9548"/>
  </r>
  <r>
    <x v="53"/>
    <x v="2"/>
    <x v="1"/>
    <n v="42755"/>
    <n v="36"/>
    <n v="3332"/>
    <n v="99960"/>
    <n v="40.729999999999997"/>
    <n v="19298"/>
    <n v="40712"/>
  </r>
  <r>
    <x v="53"/>
    <x v="2"/>
    <x v="2"/>
    <n v="3059"/>
    <n v="18"/>
    <n v="517"/>
    <n v="15510"/>
    <n v="17.86"/>
    <n v="1746"/>
    <n v="2770"/>
  </r>
  <r>
    <x v="53"/>
    <x v="2"/>
    <x v="3"/>
    <n v="6853"/>
    <n v="17"/>
    <n v="643"/>
    <n v="19290"/>
    <n v="33.159999999999997"/>
    <n v="3915"/>
    <n v="6396"/>
  </r>
  <r>
    <x v="53"/>
    <x v="2"/>
    <x v="4"/>
    <n v="6279"/>
    <n v="10"/>
    <n v="400"/>
    <n v="12000"/>
    <n v="45.58"/>
    <n v="1732"/>
    <n v="5469"/>
  </r>
  <r>
    <x v="53"/>
    <x v="2"/>
    <x v="5"/>
    <n v="16446"/>
    <n v="11"/>
    <n v="1035"/>
    <n v="31050"/>
    <n v="51.09"/>
    <n v="9356"/>
    <n v="15864"/>
  </r>
  <r>
    <x v="53"/>
    <x v="2"/>
    <x v="6"/>
    <n v="9953"/>
    <n v="16"/>
    <n v="1091"/>
    <n v="32730"/>
    <n v="28.6"/>
    <n v="6198"/>
    <n v="9361"/>
  </r>
  <r>
    <x v="53"/>
    <x v="2"/>
    <x v="7"/>
    <m/>
    <n v="2"/>
    <n v="37"/>
    <n v="1110"/>
    <m/>
    <m/>
    <m/>
  </r>
  <r>
    <x v="53"/>
    <x v="2"/>
    <x v="8"/>
    <n v="1678"/>
    <n v="6"/>
    <n v="153"/>
    <n v="4590"/>
    <n v="30.85"/>
    <n v="699"/>
    <n v="1416"/>
  </r>
  <r>
    <x v="53"/>
    <x v="2"/>
    <x v="9"/>
    <n v="2632"/>
    <n v="10"/>
    <n v="347"/>
    <n v="10410"/>
    <n v="22.09"/>
    <n v="1192"/>
    <n v="2300"/>
  </r>
  <r>
    <x v="53"/>
    <x v="2"/>
    <x v="10"/>
    <n v="6298"/>
    <n v="14"/>
    <n v="678"/>
    <n v="20340"/>
    <n v="30.94"/>
    <n v="2718"/>
    <n v="6293"/>
  </r>
  <r>
    <x v="53"/>
    <x v="2"/>
    <x v="11"/>
    <n v="1553"/>
    <n v="9"/>
    <n v="448"/>
    <n v="13440"/>
    <n v="9.5299999999999994"/>
    <n v="632"/>
    <n v="1281"/>
  </r>
  <r>
    <x v="53"/>
    <x v="2"/>
    <x v="12"/>
    <m/>
    <n v="5"/>
    <n v="163"/>
    <n v="4890"/>
    <m/>
    <m/>
    <m/>
  </r>
  <r>
    <x v="53"/>
    <x v="2"/>
    <x v="13"/>
    <m/>
    <n v="3"/>
    <n v="62"/>
    <n v="1860"/>
    <m/>
    <m/>
    <m/>
  </r>
  <r>
    <x v="53"/>
    <x v="2"/>
    <x v="14"/>
    <m/>
    <n v="2"/>
    <n v="63"/>
    <n v="1890"/>
    <m/>
    <m/>
    <m/>
  </r>
  <r>
    <x v="53"/>
    <x v="2"/>
    <x v="15"/>
    <m/>
    <n v="5"/>
    <n v="253"/>
    <n v="7590"/>
    <m/>
    <m/>
    <m/>
  </r>
  <r>
    <x v="53"/>
    <x v="2"/>
    <x v="16"/>
    <m/>
    <n v="13"/>
    <n v="1596"/>
    <n v="47880"/>
    <m/>
    <m/>
    <m/>
  </r>
  <r>
    <x v="53"/>
    <x v="2"/>
    <x v="17"/>
    <n v="26469"/>
    <n v="11"/>
    <n v="1565"/>
    <n v="46950"/>
    <n v="52.88"/>
    <n v="15925"/>
    <n v="24826"/>
  </r>
  <r>
    <x v="53"/>
    <x v="2"/>
    <x v="18"/>
    <n v="8345"/>
    <n v="18"/>
    <n v="707"/>
    <n v="21210"/>
    <n v="38.409999999999997"/>
    <n v="4254"/>
    <n v="8147"/>
  </r>
  <r>
    <x v="53"/>
    <x v="2"/>
    <x v="19"/>
    <n v="10633"/>
    <n v="24"/>
    <n v="983"/>
    <n v="29490"/>
    <n v="34.1"/>
    <n v="5474"/>
    <n v="10056"/>
  </r>
  <r>
    <x v="53"/>
    <x v="2"/>
    <x v="20"/>
    <n v="41654"/>
    <n v="45"/>
    <n v="2817"/>
    <n v="84510"/>
    <n v="42.23"/>
    <n v="20289"/>
    <n v="35692"/>
  </r>
  <r>
    <x v="53"/>
    <x v="2"/>
    <x v="21"/>
    <m/>
    <n v="5"/>
    <n v="169"/>
    <n v="5070"/>
    <m/>
    <n v="1253"/>
    <m/>
  </r>
  <r>
    <x v="53"/>
    <x v="2"/>
    <x v="22"/>
    <n v="3260"/>
    <n v="4"/>
    <n v="248"/>
    <n v="7440"/>
    <n v="38.86"/>
    <n v="2508"/>
    <n v="2891"/>
  </r>
  <r>
    <x v="53"/>
    <x v="2"/>
    <x v="23"/>
    <n v="515"/>
    <n v="5"/>
    <n v="82"/>
    <n v="2460"/>
    <n v="12.2"/>
    <n v="319"/>
    <n v="300"/>
  </r>
  <r>
    <x v="53"/>
    <x v="2"/>
    <x v="24"/>
    <n v="47009"/>
    <n v="59"/>
    <n v="3316"/>
    <n v="99480"/>
    <n v="40.53"/>
    <n v="24369"/>
    <n v="40322"/>
  </r>
  <r>
    <x v="53"/>
    <x v="2"/>
    <x v="25"/>
    <n v="12778"/>
    <n v="27"/>
    <n v="1264"/>
    <n v="37920"/>
    <n v="28.24"/>
    <n v="9839"/>
    <n v="10707"/>
  </r>
  <r>
    <x v="53"/>
    <x v="2"/>
    <x v="26"/>
    <n v="4931"/>
    <n v="9"/>
    <n v="433"/>
    <n v="12990"/>
    <n v="33.36"/>
    <n v="2728"/>
    <n v="4334"/>
  </r>
  <r>
    <x v="53"/>
    <x v="2"/>
    <x v="27"/>
    <m/>
    <n v="21"/>
    <n v="2039"/>
    <n v="61170"/>
    <n v="56.54"/>
    <n v="15081"/>
    <n v="34587"/>
  </r>
  <r>
    <x v="53"/>
    <x v="2"/>
    <x v="28"/>
    <n v="813"/>
    <n v="4"/>
    <n v="89"/>
    <n v="2670"/>
    <n v="24.57"/>
    <n v="616"/>
    <n v="656"/>
  </r>
  <r>
    <x v="53"/>
    <x v="2"/>
    <x v="29"/>
    <n v="878"/>
    <n v="6"/>
    <n v="512"/>
    <n v="15360"/>
    <n v="4.41"/>
    <n v="415"/>
    <n v="677"/>
  </r>
  <r>
    <x v="53"/>
    <x v="2"/>
    <x v="30"/>
    <n v="6272"/>
    <n v="10"/>
    <n v="389"/>
    <n v="11670"/>
    <n v="51.53"/>
    <n v="3263"/>
    <n v="6013"/>
  </r>
  <r>
    <x v="53"/>
    <x v="2"/>
    <x v="31"/>
    <m/>
    <n v="2"/>
    <n v="24"/>
    <n v="720"/>
    <m/>
    <m/>
    <m/>
  </r>
  <r>
    <x v="53"/>
    <x v="2"/>
    <x v="32"/>
    <m/>
    <n v="2"/>
    <n v="281"/>
    <n v="8430"/>
    <m/>
    <m/>
    <m/>
  </r>
  <r>
    <x v="53"/>
    <x v="2"/>
    <x v="33"/>
    <n v="2557"/>
    <n v="7"/>
    <n v="306"/>
    <n v="9180"/>
    <n v="22.15"/>
    <n v="1761"/>
    <n v="2033"/>
  </r>
  <r>
    <x v="53"/>
    <x v="2"/>
    <x v="34"/>
    <n v="272165"/>
    <n v="402"/>
    <n v="22615"/>
    <n v="678450"/>
    <n v="36.65"/>
    <n v="141732"/>
    <n v="248646"/>
  </r>
  <r>
    <x v="53"/>
    <x v="3"/>
    <x v="0"/>
    <n v="15593"/>
    <n v="46"/>
    <n v="5807"/>
    <n v="174210"/>
    <n v="5.43"/>
    <n v="6697"/>
    <n v="9466"/>
  </r>
  <r>
    <x v="53"/>
    <x v="3"/>
    <x v="1"/>
    <n v="16243"/>
    <n v="26"/>
    <n v="3332"/>
    <n v="99960"/>
    <n v="9.76"/>
    <n v="8521"/>
    <n v="9755"/>
  </r>
  <r>
    <x v="53"/>
    <x v="3"/>
    <x v="2"/>
    <n v="7384"/>
    <n v="23"/>
    <n v="2585"/>
    <n v="77550"/>
    <n v="4.95"/>
    <n v="4288"/>
    <n v="3841"/>
  </r>
  <r>
    <x v="53"/>
    <x v="3"/>
    <x v="3"/>
    <n v="8052"/>
    <n v="20"/>
    <n v="1792"/>
    <n v="53760"/>
    <n v="8.34"/>
    <n v="4623"/>
    <n v="4483"/>
  </r>
  <r>
    <x v="53"/>
    <x v="3"/>
    <x v="4"/>
    <n v="12155"/>
    <n v="20"/>
    <n v="2851"/>
    <n v="85530"/>
    <n v="6.65"/>
    <n v="4403"/>
    <n v="5690"/>
  </r>
  <r>
    <x v="53"/>
    <x v="3"/>
    <x v="5"/>
    <n v="12605"/>
    <n v="14"/>
    <n v="1647"/>
    <n v="49410"/>
    <n v="11.96"/>
    <n v="6829"/>
    <n v="5910"/>
  </r>
  <r>
    <x v="53"/>
    <x v="3"/>
    <x v="6"/>
    <n v="9405"/>
    <n v="10"/>
    <n v="1482"/>
    <n v="44460"/>
    <n v="11.51"/>
    <n v="5461"/>
    <n v="5118"/>
  </r>
  <r>
    <x v="53"/>
    <x v="3"/>
    <x v="7"/>
    <m/>
    <n v="5"/>
    <n v="1018"/>
    <n v="30540"/>
    <m/>
    <n v="1103"/>
    <m/>
  </r>
  <r>
    <x v="53"/>
    <x v="3"/>
    <x v="8"/>
    <n v="1959"/>
    <n v="11"/>
    <n v="1533"/>
    <n v="45990"/>
    <n v="2.02"/>
    <n v="953"/>
    <n v="930"/>
  </r>
  <r>
    <x v="53"/>
    <x v="3"/>
    <x v="9"/>
    <n v="8212"/>
    <n v="11"/>
    <n v="1116"/>
    <n v="33480"/>
    <n v="14.41"/>
    <n v="3209"/>
    <n v="4826"/>
  </r>
  <r>
    <x v="53"/>
    <x v="3"/>
    <x v="10"/>
    <n v="8957"/>
    <n v="18"/>
    <n v="1871"/>
    <n v="56130"/>
    <n v="7.55"/>
    <n v="4050"/>
    <n v="4238"/>
  </r>
  <r>
    <x v="53"/>
    <x v="3"/>
    <x v="11"/>
    <n v="1866"/>
    <n v="6"/>
    <n v="513"/>
    <n v="15390"/>
    <n v="5.25"/>
    <n v="1116"/>
    <n v="808"/>
  </r>
  <r>
    <x v="53"/>
    <x v="3"/>
    <x v="12"/>
    <m/>
    <n v="7"/>
    <n v="492"/>
    <n v="14760"/>
    <m/>
    <m/>
    <m/>
  </r>
  <r>
    <x v="53"/>
    <x v="3"/>
    <x v="13"/>
    <m/>
    <n v="2"/>
    <n v="255"/>
    <n v="7650"/>
    <m/>
    <m/>
    <m/>
  </r>
  <r>
    <x v="53"/>
    <x v="3"/>
    <x v="14"/>
    <m/>
    <n v="7"/>
    <n v="687"/>
    <n v="20610"/>
    <m/>
    <m/>
    <m/>
  </r>
  <r>
    <x v="53"/>
    <x v="3"/>
    <x v="15"/>
    <n v="3077"/>
    <n v="9"/>
    <n v="1129"/>
    <n v="33870"/>
    <n v="4.58"/>
    <n v="1290"/>
    <n v="1550"/>
  </r>
  <r>
    <x v="53"/>
    <x v="3"/>
    <x v="16"/>
    <m/>
    <n v="4"/>
    <n v="514"/>
    <n v="15420"/>
    <m/>
    <m/>
    <m/>
  </r>
  <r>
    <x v="53"/>
    <x v="3"/>
    <x v="17"/>
    <s v="-"/>
    <s v="-"/>
    <s v="-"/>
    <s v="-"/>
    <s v="-"/>
    <s v="-"/>
    <s v="-"/>
  </r>
  <r>
    <x v="53"/>
    <x v="3"/>
    <x v="18"/>
    <n v="7644"/>
    <n v="15"/>
    <n v="1216"/>
    <n v="36480"/>
    <n v="9.93"/>
    <n v="5248"/>
    <n v="3623"/>
  </r>
  <r>
    <x v="53"/>
    <x v="3"/>
    <x v="19"/>
    <n v="9421"/>
    <n v="17"/>
    <n v="3603"/>
    <n v="108090"/>
    <n v="3.92"/>
    <n v="4795"/>
    <n v="4233"/>
  </r>
  <r>
    <x v="53"/>
    <x v="3"/>
    <x v="20"/>
    <n v="31690"/>
    <n v="35"/>
    <n v="4435"/>
    <n v="133050"/>
    <n v="9.4"/>
    <n v="16409"/>
    <n v="12504"/>
  </r>
  <r>
    <x v="53"/>
    <x v="3"/>
    <x v="21"/>
    <n v="4026"/>
    <n v="7"/>
    <n v="581"/>
    <n v="17430"/>
    <n v="8.52"/>
    <n v="2761"/>
    <n v="1485"/>
  </r>
  <r>
    <x v="53"/>
    <x v="3"/>
    <x v="22"/>
    <m/>
    <n v="4"/>
    <n v="517"/>
    <n v="15510"/>
    <m/>
    <m/>
    <m/>
  </r>
  <r>
    <x v="53"/>
    <x v="3"/>
    <x v="23"/>
    <n v="2530"/>
    <n v="6"/>
    <n v="786"/>
    <n v="23580"/>
    <n v="5.19"/>
    <n v="1630"/>
    <n v="1224"/>
  </r>
  <r>
    <x v="53"/>
    <x v="3"/>
    <x v="24"/>
    <n v="40318"/>
    <n v="52"/>
    <n v="6319"/>
    <n v="189570"/>
    <n v="8.51"/>
    <n v="22553"/>
    <n v="16135"/>
  </r>
  <r>
    <x v="53"/>
    <x v="3"/>
    <x v="25"/>
    <n v="7686"/>
    <n v="15"/>
    <n v="1239"/>
    <n v="37170"/>
    <n v="9.18"/>
    <n v="5203"/>
    <n v="3411"/>
  </r>
  <r>
    <x v="53"/>
    <x v="3"/>
    <x v="26"/>
    <n v="4939"/>
    <n v="5"/>
    <n v="1208"/>
    <n v="36240"/>
    <m/>
    <n v="2207"/>
    <m/>
  </r>
  <r>
    <x v="53"/>
    <x v="3"/>
    <x v="27"/>
    <m/>
    <n v="8"/>
    <n v="1390"/>
    <n v="41700"/>
    <n v="14.04"/>
    <n v="6397"/>
    <n v="5856"/>
  </r>
  <r>
    <x v="53"/>
    <x v="3"/>
    <x v="28"/>
    <n v="2726"/>
    <n v="7"/>
    <n v="817"/>
    <n v="24510"/>
    <n v="5.74"/>
    <n v="2006"/>
    <n v="1406"/>
  </r>
  <r>
    <x v="53"/>
    <x v="3"/>
    <x v="29"/>
    <n v="2365"/>
    <n v="8"/>
    <n v="1843"/>
    <n v="55290"/>
    <n v="2.0099999999999998"/>
    <n v="1139"/>
    <n v="1109"/>
  </r>
  <r>
    <x v="53"/>
    <x v="3"/>
    <x v="30"/>
    <n v="6489"/>
    <n v="7"/>
    <n v="609"/>
    <n v="18270"/>
    <n v="15.48"/>
    <n v="4192"/>
    <n v="2828"/>
  </r>
  <r>
    <x v="53"/>
    <x v="3"/>
    <x v="31"/>
    <m/>
    <n v="6"/>
    <n v="335"/>
    <n v="10050"/>
    <m/>
    <m/>
    <m/>
  </r>
  <r>
    <x v="53"/>
    <x v="3"/>
    <x v="32"/>
    <m/>
    <n v="3"/>
    <n v="510"/>
    <n v="15300"/>
    <m/>
    <m/>
    <m/>
  </r>
  <r>
    <x v="53"/>
    <x v="3"/>
    <x v="33"/>
    <n v="3205"/>
    <n v="12"/>
    <n v="1025"/>
    <n v="30750"/>
    <n v="5.44"/>
    <n v="1982"/>
    <n v="1674"/>
  </r>
  <r>
    <x v="53"/>
    <x v="3"/>
    <x v="34"/>
    <n v="221698"/>
    <n v="394"/>
    <n v="48738"/>
    <n v="1462140"/>
    <n v="7.31"/>
    <n v="116568"/>
    <n v="106902"/>
  </r>
  <r>
    <x v="53"/>
    <x v="4"/>
    <x v="0"/>
    <n v="72904"/>
    <n v="247"/>
    <n v="9944"/>
    <n v="298320"/>
    <n v="15.07"/>
    <n v="37869"/>
    <n v="44964"/>
  </r>
  <r>
    <x v="53"/>
    <x v="4"/>
    <x v="1"/>
    <n v="352012"/>
    <n v="297"/>
    <n v="18320"/>
    <n v="549600"/>
    <n v="44.45"/>
    <n v="183187"/>
    <n v="244314"/>
  </r>
  <r>
    <x v="53"/>
    <x v="4"/>
    <x v="2"/>
    <n v="20278"/>
    <n v="109"/>
    <n v="3879"/>
    <n v="116370"/>
    <n v="10.23"/>
    <n v="12354"/>
    <n v="11908"/>
  </r>
  <r>
    <x v="53"/>
    <x v="4"/>
    <x v="3"/>
    <n v="77708"/>
    <n v="150"/>
    <n v="4791"/>
    <n v="143730"/>
    <n v="32.83"/>
    <n v="44872"/>
    <n v="47190"/>
  </r>
  <r>
    <x v="53"/>
    <x v="4"/>
    <x v="4"/>
    <n v="53509"/>
    <n v="99"/>
    <n v="4458"/>
    <n v="133740"/>
    <n v="21.9"/>
    <n v="22621"/>
    <n v="29293"/>
  </r>
  <r>
    <x v="53"/>
    <x v="4"/>
    <x v="5"/>
    <n v="116921"/>
    <n v="125"/>
    <n v="5876"/>
    <n v="176280"/>
    <n v="37.909999999999997"/>
    <n v="65284"/>
    <n v="66822"/>
  </r>
  <r>
    <x v="53"/>
    <x v="4"/>
    <x v="6"/>
    <n v="62276"/>
    <n v="110"/>
    <n v="4207"/>
    <n v="126210"/>
    <n v="28.81"/>
    <n v="38526"/>
    <n v="36364"/>
  </r>
  <r>
    <x v="53"/>
    <x v="4"/>
    <x v="7"/>
    <n v="10543"/>
    <n v="29"/>
    <n v="1360"/>
    <n v="40800"/>
    <n v="16.989999999999998"/>
    <n v="5434"/>
    <n v="6931"/>
  </r>
  <r>
    <x v="53"/>
    <x v="4"/>
    <x v="8"/>
    <n v="15916"/>
    <n v="58"/>
    <n v="2367"/>
    <n v="71010"/>
    <n v="13.65"/>
    <n v="8661"/>
    <n v="9691"/>
  </r>
  <r>
    <x v="53"/>
    <x v="4"/>
    <x v="9"/>
    <n v="37215"/>
    <n v="79"/>
    <n v="2550"/>
    <n v="76500"/>
    <n v="30.91"/>
    <n v="18511"/>
    <n v="23646"/>
  </r>
  <r>
    <x v="53"/>
    <x v="4"/>
    <x v="10"/>
    <n v="53982"/>
    <n v="120"/>
    <n v="4269"/>
    <n v="128070"/>
    <n v="25.69"/>
    <n v="27722"/>
    <n v="32904"/>
  </r>
  <r>
    <x v="53"/>
    <x v="4"/>
    <x v="11"/>
    <n v="15157"/>
    <n v="43"/>
    <n v="1768"/>
    <n v="53040"/>
    <n v="14.27"/>
    <n v="7185"/>
    <n v="7570"/>
  </r>
  <r>
    <x v="53"/>
    <x v="4"/>
    <x v="12"/>
    <n v="42044"/>
    <n v="95"/>
    <n v="2225"/>
    <n v="66750"/>
    <n v="38.299999999999997"/>
    <n v="24599"/>
    <n v="25562"/>
  </r>
  <r>
    <x v="53"/>
    <x v="4"/>
    <x v="13"/>
    <n v="15925"/>
    <n v="34"/>
    <n v="857"/>
    <n v="25710"/>
    <n v="31.63"/>
    <n v="8000"/>
    <n v="8131"/>
  </r>
  <r>
    <x v="53"/>
    <x v="4"/>
    <x v="14"/>
    <n v="10122"/>
    <n v="38"/>
    <n v="1153"/>
    <n v="34590"/>
    <n v="16.62"/>
    <n v="5891"/>
    <n v="5748"/>
  </r>
  <r>
    <x v="53"/>
    <x v="4"/>
    <x v="15"/>
    <n v="11069"/>
    <n v="48"/>
    <n v="1717"/>
    <n v="51510"/>
    <n v="12.3"/>
    <n v="6324"/>
    <n v="6336"/>
  </r>
  <r>
    <x v="53"/>
    <x v="4"/>
    <x v="16"/>
    <n v="149614"/>
    <n v="103"/>
    <n v="6255"/>
    <n v="187650"/>
    <n v="55.83"/>
    <n v="80453"/>
    <n v="104759"/>
  </r>
  <r>
    <x v="53"/>
    <x v="4"/>
    <x v="17"/>
    <n v="127000"/>
    <n v="68"/>
    <n v="5176"/>
    <n v="155280"/>
    <n v="59.3"/>
    <n v="68821"/>
    <n v="92081"/>
  </r>
  <r>
    <x v="53"/>
    <x v="4"/>
    <x v="18"/>
    <n v="34527"/>
    <n v="93"/>
    <n v="2845"/>
    <n v="85350"/>
    <n v="26.01"/>
    <n v="21136"/>
    <n v="22201"/>
  </r>
  <r>
    <x v="53"/>
    <x v="4"/>
    <x v="19"/>
    <n v="45317"/>
    <n v="141"/>
    <n v="6057"/>
    <n v="181710"/>
    <n v="16.78"/>
    <n v="24316"/>
    <n v="30494"/>
  </r>
  <r>
    <x v="53"/>
    <x v="4"/>
    <x v="20"/>
    <n v="256969"/>
    <n v="323"/>
    <n v="13758"/>
    <n v="412740"/>
    <n v="36.979999999999997"/>
    <n v="133000"/>
    <n v="152611"/>
  </r>
  <r>
    <x v="53"/>
    <x v="4"/>
    <x v="21"/>
    <n v="16785"/>
    <n v="41"/>
    <n v="1175"/>
    <n v="35250"/>
    <n v="22.79"/>
    <n v="10959"/>
    <n v="8033"/>
  </r>
  <r>
    <x v="53"/>
    <x v="4"/>
    <x v="22"/>
    <n v="12374"/>
    <n v="26"/>
    <n v="1429"/>
    <n v="42870"/>
    <n v="17.16"/>
    <n v="9717"/>
    <n v="7356"/>
  </r>
  <r>
    <x v="53"/>
    <x v="4"/>
    <x v="23"/>
    <n v="13216"/>
    <n v="50"/>
    <n v="1335"/>
    <n v="40050"/>
    <n v="20.14"/>
    <n v="8139"/>
    <n v="8065"/>
  </r>
  <r>
    <x v="53"/>
    <x v="4"/>
    <x v="24"/>
    <n v="299343"/>
    <n v="440"/>
    <n v="17697"/>
    <n v="530910"/>
    <n v="33.159999999999997"/>
    <n v="161815"/>
    <n v="176065"/>
  </r>
  <r>
    <x v="53"/>
    <x v="4"/>
    <x v="25"/>
    <n v="54637"/>
    <n v="153"/>
    <n v="4837"/>
    <n v="145110"/>
    <n v="22.35"/>
    <n v="39116"/>
    <n v="32438"/>
  </r>
  <r>
    <x v="53"/>
    <x v="4"/>
    <x v="26"/>
    <n v="17911"/>
    <n v="41"/>
    <n v="2116"/>
    <n v="63480"/>
    <n v="17.149999999999999"/>
    <n v="9259"/>
    <n v="10885"/>
  </r>
  <r>
    <x v="53"/>
    <x v="4"/>
    <x v="27"/>
    <n v="129821"/>
    <n v="98"/>
    <n v="6737"/>
    <n v="202110"/>
    <n v="39.159999999999997"/>
    <n v="55162"/>
    <n v="79137"/>
  </r>
  <r>
    <x v="53"/>
    <x v="4"/>
    <x v="28"/>
    <n v="11686"/>
    <n v="40"/>
    <n v="1535"/>
    <n v="46050"/>
    <n v="15.38"/>
    <n v="8144"/>
    <n v="7084"/>
  </r>
  <r>
    <x v="53"/>
    <x v="4"/>
    <x v="29"/>
    <n v="8517"/>
    <n v="48"/>
    <n v="2758"/>
    <n v="82740"/>
    <n v="6.18"/>
    <n v="4867"/>
    <n v="5113"/>
  </r>
  <r>
    <x v="53"/>
    <x v="4"/>
    <x v="30"/>
    <n v="53246"/>
    <n v="83"/>
    <n v="2534"/>
    <n v="76020"/>
    <n v="42.13"/>
    <n v="30640"/>
    <n v="32029"/>
  </r>
  <r>
    <x v="53"/>
    <x v="4"/>
    <x v="31"/>
    <n v="2438"/>
    <n v="26"/>
    <n v="520"/>
    <n v="15600"/>
    <n v="8.9600000000000009"/>
    <n v="1393"/>
    <n v="1397"/>
  </r>
  <r>
    <x v="53"/>
    <x v="4"/>
    <x v="32"/>
    <n v="11281"/>
    <n v="31"/>
    <n v="1613"/>
    <n v="48390"/>
    <n v="13.37"/>
    <n v="7527"/>
    <n v="6470"/>
  </r>
  <r>
    <x v="53"/>
    <x v="4"/>
    <x v="33"/>
    <n v="24215"/>
    <n v="80"/>
    <n v="2317"/>
    <n v="69510"/>
    <n v="22.53"/>
    <n v="15050"/>
    <n v="15663"/>
  </r>
  <r>
    <x v="53"/>
    <x v="4"/>
    <x v="34"/>
    <n v="1810133"/>
    <n v="3058"/>
    <n v="127562"/>
    <n v="3826860"/>
    <n v="29.56"/>
    <n v="975919"/>
    <n v="1131107"/>
  </r>
  <r>
    <x v="54"/>
    <x v="0"/>
    <x v="0"/>
    <n v="20609"/>
    <n v="33"/>
    <n v="1175"/>
    <n v="36425"/>
    <n v="30.41"/>
    <n v="10069"/>
    <n v="11078"/>
  </r>
  <r>
    <x v="54"/>
    <x v="0"/>
    <x v="1"/>
    <n v="237293"/>
    <n v="66"/>
    <n v="8312"/>
    <n v="257672"/>
    <n v="61.33"/>
    <n v="111657"/>
    <n v="158019"/>
  </r>
  <r>
    <x v="54"/>
    <x v="0"/>
    <x v="2"/>
    <n v="1485"/>
    <n v="7"/>
    <n v="140"/>
    <n v="4340"/>
    <n v="23.89"/>
    <n v="863"/>
    <n v="1037"/>
  </r>
  <r>
    <x v="54"/>
    <x v="0"/>
    <x v="3"/>
    <n v="18911"/>
    <n v="28"/>
    <n v="948"/>
    <n v="29388"/>
    <n v="39.08"/>
    <n v="11741"/>
    <n v="11486"/>
  </r>
  <r>
    <x v="54"/>
    <x v="0"/>
    <x v="4"/>
    <n v="7217"/>
    <n v="8"/>
    <n v="272"/>
    <n v="8432"/>
    <n v="45.67"/>
    <n v="3739"/>
    <n v="3851"/>
  </r>
  <r>
    <x v="54"/>
    <x v="0"/>
    <x v="5"/>
    <n v="60777"/>
    <n v="21"/>
    <n v="1863"/>
    <n v="57753"/>
    <n v="52.63"/>
    <n v="33032"/>
    <n v="30398"/>
  </r>
  <r>
    <x v="54"/>
    <x v="0"/>
    <x v="6"/>
    <n v="15577"/>
    <n v="10"/>
    <n v="499"/>
    <n v="15469"/>
    <n v="46.42"/>
    <n v="8981"/>
    <n v="7180"/>
  </r>
  <r>
    <x v="54"/>
    <x v="0"/>
    <x v="7"/>
    <m/>
    <n v="4"/>
    <n v="74"/>
    <n v="2294"/>
    <m/>
    <m/>
    <m/>
  </r>
  <r>
    <x v="54"/>
    <x v="0"/>
    <x v="8"/>
    <n v="993"/>
    <n v="9"/>
    <n v="220"/>
    <n v="6820"/>
    <n v="10.95"/>
    <n v="668"/>
    <n v="747"/>
  </r>
  <r>
    <x v="54"/>
    <x v="0"/>
    <x v="9"/>
    <n v="7521"/>
    <n v="17"/>
    <n v="411"/>
    <n v="12741"/>
    <n v="43.1"/>
    <n v="5083"/>
    <n v="5492"/>
  </r>
  <r>
    <x v="54"/>
    <x v="0"/>
    <x v="10"/>
    <n v="6472"/>
    <n v="13"/>
    <n v="390"/>
    <n v="12090"/>
    <n v="37.53"/>
    <n v="3988"/>
    <n v="4537"/>
  </r>
  <r>
    <x v="54"/>
    <x v="0"/>
    <x v="11"/>
    <n v="15746"/>
    <n v="10"/>
    <n v="388"/>
    <n v="12028"/>
    <n v="51.56"/>
    <n v="7701"/>
    <n v="6202"/>
  </r>
  <r>
    <x v="54"/>
    <x v="0"/>
    <x v="12"/>
    <n v="9992"/>
    <n v="20"/>
    <n v="552"/>
    <n v="17112"/>
    <n v="42.48"/>
    <n v="5535"/>
    <n v="7270"/>
  </r>
  <r>
    <x v="54"/>
    <x v="0"/>
    <x v="13"/>
    <m/>
    <n v="3"/>
    <n v="137"/>
    <n v="4247"/>
    <m/>
    <m/>
    <m/>
  </r>
  <r>
    <x v="54"/>
    <x v="0"/>
    <x v="14"/>
    <m/>
    <n v="10"/>
    <n v="197"/>
    <n v="6107"/>
    <m/>
    <m/>
    <m/>
  </r>
  <r>
    <x v="54"/>
    <x v="0"/>
    <x v="15"/>
    <m/>
    <n v="5"/>
    <n v="52"/>
    <n v="1612"/>
    <m/>
    <m/>
    <m/>
  </r>
  <r>
    <x v="54"/>
    <x v="0"/>
    <x v="16"/>
    <n v="79408"/>
    <n v="28"/>
    <n v="2882"/>
    <n v="89342"/>
    <n v="63.7"/>
    <n v="41945"/>
    <n v="56914"/>
  </r>
  <r>
    <x v="54"/>
    <x v="0"/>
    <x v="17"/>
    <n v="76500"/>
    <n v="25"/>
    <n v="2781"/>
    <n v="86211"/>
    <n v="63.43"/>
    <n v="40656"/>
    <n v="54682"/>
  </r>
  <r>
    <x v="54"/>
    <x v="0"/>
    <x v="18"/>
    <n v="3730"/>
    <n v="14"/>
    <n v="304"/>
    <n v="9424"/>
    <n v="24.34"/>
    <n v="2271"/>
    <n v="2294"/>
  </r>
  <r>
    <x v="54"/>
    <x v="0"/>
    <x v="19"/>
    <n v="4717"/>
    <n v="17"/>
    <n v="359"/>
    <n v="11129"/>
    <n v="30.67"/>
    <n v="1671"/>
    <n v="3413"/>
  </r>
  <r>
    <x v="54"/>
    <x v="0"/>
    <x v="20"/>
    <n v="111226"/>
    <n v="72"/>
    <n v="4143"/>
    <n v="128433"/>
    <n v="51.64"/>
    <n v="61961"/>
    <n v="66318"/>
  </r>
  <r>
    <x v="54"/>
    <x v="0"/>
    <x v="21"/>
    <m/>
    <n v="8"/>
    <n v="136"/>
    <n v="4216"/>
    <m/>
    <m/>
    <m/>
  </r>
  <r>
    <x v="54"/>
    <x v="0"/>
    <x v="22"/>
    <m/>
    <n v="3"/>
    <n v="311"/>
    <n v="9641"/>
    <m/>
    <m/>
    <m/>
  </r>
  <r>
    <x v="54"/>
    <x v="0"/>
    <x v="23"/>
    <n v="1266"/>
    <n v="11"/>
    <n v="152"/>
    <n v="4712"/>
    <m/>
    <n v="710"/>
    <m/>
  </r>
  <r>
    <x v="54"/>
    <x v="0"/>
    <x v="24"/>
    <n v="118041"/>
    <n v="94"/>
    <n v="4742"/>
    <n v="147002"/>
    <n v="47.46"/>
    <n v="67094"/>
    <n v="69766"/>
  </r>
  <r>
    <x v="54"/>
    <x v="0"/>
    <x v="25"/>
    <n v="14428"/>
    <n v="46"/>
    <n v="1300"/>
    <n v="40300"/>
    <n v="21.5"/>
    <n v="10476"/>
    <n v="8665"/>
  </r>
  <r>
    <x v="54"/>
    <x v="0"/>
    <x v="26"/>
    <m/>
    <n v="6"/>
    <n v="234"/>
    <n v="7254"/>
    <m/>
    <n v="5005"/>
    <m/>
  </r>
  <r>
    <x v="54"/>
    <x v="0"/>
    <x v="27"/>
    <n v="98832"/>
    <n v="28"/>
    <n v="2531"/>
    <n v="78461"/>
    <n v="67.28"/>
    <n v="32211"/>
    <n v="52789"/>
  </r>
  <r>
    <x v="54"/>
    <x v="0"/>
    <x v="28"/>
    <n v="3819"/>
    <n v="12"/>
    <n v="437"/>
    <n v="13547"/>
    <n v="19.829999999999998"/>
    <n v="2245"/>
    <n v="2686"/>
  </r>
  <r>
    <x v="54"/>
    <x v="0"/>
    <x v="29"/>
    <m/>
    <n v="14"/>
    <n v="194"/>
    <n v="6014"/>
    <m/>
    <m/>
    <m/>
  </r>
  <r>
    <x v="54"/>
    <x v="0"/>
    <x v="30"/>
    <n v="19913"/>
    <n v="19"/>
    <n v="826"/>
    <n v="25606"/>
    <n v="48.68"/>
    <n v="12912"/>
    <n v="12465"/>
  </r>
  <r>
    <x v="54"/>
    <x v="0"/>
    <x v="31"/>
    <n v="752"/>
    <n v="8"/>
    <n v="86"/>
    <n v="2666"/>
    <n v="19.77"/>
    <n v="379"/>
    <n v="527"/>
  </r>
  <r>
    <x v="54"/>
    <x v="0"/>
    <x v="32"/>
    <n v="3965"/>
    <n v="6"/>
    <n v="531"/>
    <n v="16461"/>
    <n v="13.14"/>
    <n v="3039"/>
    <n v="2163"/>
  </r>
  <r>
    <x v="54"/>
    <x v="0"/>
    <x v="33"/>
    <n v="6177"/>
    <n v="22"/>
    <n v="490"/>
    <n v="15190"/>
    <n v="30.2"/>
    <n v="3885"/>
    <n v="4587"/>
  </r>
  <r>
    <x v="54"/>
    <x v="0"/>
    <x v="34"/>
    <n v="777377"/>
    <n v="578"/>
    <n v="30546"/>
    <n v="946926"/>
    <n v="50.11"/>
    <n v="391795"/>
    <n v="474483"/>
  </r>
  <r>
    <x v="54"/>
    <x v="1"/>
    <x v="0"/>
    <n v="34148"/>
    <n v="130"/>
    <n v="1475"/>
    <n v="45725"/>
    <n v="38.369999999999997"/>
    <n v="18887"/>
    <n v="17543"/>
  </r>
  <r>
    <x v="54"/>
    <x v="1"/>
    <x v="1"/>
    <n v="114883"/>
    <n v="171"/>
    <n v="3354"/>
    <n v="103974"/>
    <n v="58.02"/>
    <n v="56497"/>
    <n v="60325"/>
  </r>
  <r>
    <x v="54"/>
    <x v="1"/>
    <x v="2"/>
    <n v="9594"/>
    <n v="62"/>
    <n v="646"/>
    <n v="20026"/>
    <n v="23.46"/>
    <n v="5844"/>
    <n v="4698"/>
  </r>
  <r>
    <x v="54"/>
    <x v="1"/>
    <x v="3"/>
    <n v="41305"/>
    <n v="85"/>
    <n v="1416"/>
    <n v="43896"/>
    <n v="51.53"/>
    <n v="25518"/>
    <n v="22618"/>
  </r>
  <r>
    <x v="54"/>
    <x v="1"/>
    <x v="4"/>
    <n v="29873"/>
    <n v="62"/>
    <n v="937"/>
    <n v="29047"/>
    <n v="48.97"/>
    <n v="14039"/>
    <n v="14224"/>
  </r>
  <r>
    <x v="54"/>
    <x v="1"/>
    <x v="5"/>
    <n v="57258"/>
    <n v="81"/>
    <n v="1344"/>
    <n v="41664"/>
    <n v="54.62"/>
    <n v="32558"/>
    <n v="22756"/>
  </r>
  <r>
    <x v="54"/>
    <x v="1"/>
    <x v="6"/>
    <n v="49226"/>
    <n v="75"/>
    <n v="1136"/>
    <n v="35216"/>
    <n v="57.36"/>
    <n v="30726"/>
    <n v="20199"/>
  </r>
  <r>
    <x v="54"/>
    <x v="1"/>
    <x v="7"/>
    <n v="6658"/>
    <n v="19"/>
    <n v="239"/>
    <n v="7409"/>
    <n v="57.96"/>
    <n v="3604"/>
    <n v="4294"/>
  </r>
  <r>
    <x v="54"/>
    <x v="1"/>
    <x v="8"/>
    <n v="10647"/>
    <n v="32"/>
    <n v="461"/>
    <n v="14291"/>
    <n v="43.39"/>
    <n v="6236"/>
    <n v="6201"/>
  </r>
  <r>
    <x v="54"/>
    <x v="1"/>
    <x v="9"/>
    <n v="20054"/>
    <n v="42"/>
    <n v="690"/>
    <n v="21390"/>
    <n v="50.15"/>
    <n v="10730"/>
    <n v="10727"/>
  </r>
  <r>
    <x v="54"/>
    <x v="1"/>
    <x v="10"/>
    <n v="37026"/>
    <n v="74"/>
    <n v="1328"/>
    <n v="41168"/>
    <n v="47.68"/>
    <n v="20766"/>
    <n v="19627"/>
  </r>
  <r>
    <x v="54"/>
    <x v="1"/>
    <x v="11"/>
    <n v="17954"/>
    <n v="21"/>
    <n v="477"/>
    <n v="14787"/>
    <n v="39.83"/>
    <n v="7807"/>
    <n v="5889"/>
  </r>
  <r>
    <x v="54"/>
    <x v="1"/>
    <x v="12"/>
    <n v="31245"/>
    <n v="63"/>
    <n v="1018"/>
    <n v="31558"/>
    <n v="52.03"/>
    <n v="17204"/>
    <n v="16419"/>
  </r>
  <r>
    <x v="54"/>
    <x v="1"/>
    <x v="13"/>
    <n v="10930"/>
    <n v="24"/>
    <n v="394"/>
    <n v="12214"/>
    <n v="48.75"/>
    <n v="6152"/>
    <n v="5954"/>
  </r>
  <r>
    <x v="54"/>
    <x v="1"/>
    <x v="14"/>
    <n v="5215"/>
    <n v="20"/>
    <n v="211"/>
    <n v="6541"/>
    <n v="43.77"/>
    <n v="3423"/>
    <n v="2863"/>
  </r>
  <r>
    <x v="54"/>
    <x v="1"/>
    <x v="15"/>
    <n v="7777"/>
    <n v="29"/>
    <n v="283"/>
    <n v="8773"/>
    <n v="47.22"/>
    <n v="4972"/>
    <n v="4143"/>
  </r>
  <r>
    <x v="54"/>
    <x v="1"/>
    <x v="16"/>
    <n v="49354"/>
    <n v="58"/>
    <n v="1263"/>
    <n v="39153"/>
    <n v="67.3"/>
    <n v="22766"/>
    <n v="26350"/>
  </r>
  <r>
    <x v="54"/>
    <x v="1"/>
    <x v="17"/>
    <n v="34053"/>
    <n v="32"/>
    <n v="830"/>
    <n v="25730"/>
    <n v="69.489999999999995"/>
    <n v="15526"/>
    <n v="17881"/>
  </r>
  <r>
    <x v="54"/>
    <x v="1"/>
    <x v="18"/>
    <n v="17056"/>
    <n v="48"/>
    <n v="636"/>
    <n v="19716"/>
    <n v="43.1"/>
    <n v="10703"/>
    <n v="8497"/>
  </r>
  <r>
    <x v="54"/>
    <x v="1"/>
    <x v="19"/>
    <n v="22601"/>
    <n v="83"/>
    <n v="1094"/>
    <n v="33914"/>
    <n v="38.01"/>
    <n v="11981"/>
    <n v="12890"/>
  </r>
  <r>
    <x v="54"/>
    <x v="1"/>
    <x v="20"/>
    <n v="80867"/>
    <n v="168"/>
    <n v="2385"/>
    <n v="73935"/>
    <n v="48.36"/>
    <n v="42379"/>
    <n v="35752"/>
  </r>
  <r>
    <x v="54"/>
    <x v="1"/>
    <x v="21"/>
    <n v="10475"/>
    <n v="20"/>
    <n v="288"/>
    <n v="8928"/>
    <n v="48.54"/>
    <n v="7067"/>
    <n v="4334"/>
  </r>
  <r>
    <x v="54"/>
    <x v="1"/>
    <x v="22"/>
    <n v="6259"/>
    <n v="15"/>
    <n v="353"/>
    <n v="10943"/>
    <n v="25.08"/>
    <n v="3915"/>
    <n v="2745"/>
  </r>
  <r>
    <x v="54"/>
    <x v="1"/>
    <x v="23"/>
    <n v="9318"/>
    <n v="28"/>
    <n v="315"/>
    <n v="9765"/>
    <n v="56.78"/>
    <n v="5706"/>
    <n v="5545"/>
  </r>
  <r>
    <x v="54"/>
    <x v="1"/>
    <x v="24"/>
    <n v="106919"/>
    <n v="231"/>
    <n v="3341"/>
    <n v="103571"/>
    <n v="46.71"/>
    <n v="59067"/>
    <n v="48377"/>
  </r>
  <r>
    <x v="54"/>
    <x v="1"/>
    <x v="25"/>
    <n v="23249"/>
    <n v="65"/>
    <n v="1039"/>
    <n v="32209"/>
    <n v="31.92"/>
    <n v="16471"/>
    <n v="10280"/>
  </r>
  <r>
    <x v="54"/>
    <x v="1"/>
    <x v="26"/>
    <n v="13304"/>
    <n v="20"/>
    <n v="240"/>
    <n v="7440"/>
    <n v="79.69"/>
    <n v="4364"/>
    <n v="5929"/>
  </r>
  <r>
    <x v="54"/>
    <x v="1"/>
    <x v="27"/>
    <n v="49663"/>
    <n v="44"/>
    <n v="849"/>
    <n v="26319"/>
    <n v="66.77"/>
    <n v="15561"/>
    <n v="17574"/>
  </r>
  <r>
    <x v="54"/>
    <x v="1"/>
    <x v="28"/>
    <n v="5695"/>
    <n v="17"/>
    <n v="192"/>
    <n v="5952"/>
    <n v="49.56"/>
    <n v="3829"/>
    <n v="2950"/>
  </r>
  <r>
    <x v="54"/>
    <x v="1"/>
    <x v="29"/>
    <n v="4906"/>
    <n v="20"/>
    <n v="210"/>
    <n v="6510"/>
    <n v="39.119999999999997"/>
    <n v="2842"/>
    <n v="2547"/>
  </r>
  <r>
    <x v="54"/>
    <x v="1"/>
    <x v="30"/>
    <n v="26333"/>
    <n v="46"/>
    <n v="704"/>
    <n v="21824"/>
    <n v="59.75"/>
    <n v="13328"/>
    <n v="13040"/>
  </r>
  <r>
    <x v="54"/>
    <x v="1"/>
    <x v="31"/>
    <n v="1393"/>
    <n v="10"/>
    <n v="75"/>
    <n v="2325"/>
    <n v="32.86"/>
    <n v="638"/>
    <n v="764"/>
  </r>
  <r>
    <x v="54"/>
    <x v="1"/>
    <x v="32"/>
    <n v="4309"/>
    <n v="20"/>
    <n v="291"/>
    <n v="9021"/>
    <n v="22.51"/>
    <n v="2479"/>
    <n v="2031"/>
  </r>
  <r>
    <x v="54"/>
    <x v="1"/>
    <x v="33"/>
    <n v="14289"/>
    <n v="39"/>
    <n v="496"/>
    <n v="15376"/>
    <n v="50.44"/>
    <n v="7033"/>
    <n v="7755"/>
  </r>
  <r>
    <x v="54"/>
    <x v="1"/>
    <x v="34"/>
    <n v="822862"/>
    <n v="1691"/>
    <n v="25839"/>
    <n v="801009"/>
    <n v="49.62"/>
    <n v="436024"/>
    <n v="397463"/>
  </r>
  <r>
    <x v="54"/>
    <x v="2"/>
    <x v="0"/>
    <n v="12341"/>
    <n v="34"/>
    <n v="1402"/>
    <n v="43462"/>
    <n v="23.34"/>
    <n v="6921"/>
    <n v="10142"/>
  </r>
  <r>
    <x v="54"/>
    <x v="2"/>
    <x v="1"/>
    <n v="43978"/>
    <n v="36"/>
    <n v="3332"/>
    <n v="103292"/>
    <n v="39.67"/>
    <n v="19745"/>
    <n v="40971"/>
  </r>
  <r>
    <x v="54"/>
    <x v="2"/>
    <x v="2"/>
    <n v="3383"/>
    <n v="17"/>
    <n v="522"/>
    <n v="16182"/>
    <n v="18.27"/>
    <n v="1992"/>
    <n v="2956"/>
  </r>
  <r>
    <x v="54"/>
    <x v="2"/>
    <x v="3"/>
    <n v="6730"/>
    <n v="17"/>
    <n v="643"/>
    <n v="19933"/>
    <n v="32.29"/>
    <n v="3826"/>
    <n v="6436"/>
  </r>
  <r>
    <x v="54"/>
    <x v="2"/>
    <x v="4"/>
    <n v="4814"/>
    <n v="9"/>
    <n v="365"/>
    <n v="11315"/>
    <n v="42.32"/>
    <n v="2221"/>
    <n v="4789"/>
  </r>
  <r>
    <x v="54"/>
    <x v="2"/>
    <x v="5"/>
    <n v="16030"/>
    <n v="11"/>
    <n v="1035"/>
    <n v="32085"/>
    <n v="44.43"/>
    <n v="9803"/>
    <n v="14255"/>
  </r>
  <r>
    <x v="54"/>
    <x v="2"/>
    <x v="6"/>
    <n v="11611"/>
    <n v="16"/>
    <n v="1091"/>
    <n v="33821"/>
    <n v="31.6"/>
    <n v="6961"/>
    <n v="10689"/>
  </r>
  <r>
    <x v="54"/>
    <x v="2"/>
    <x v="7"/>
    <m/>
    <n v="2"/>
    <n v="37"/>
    <n v="1147"/>
    <m/>
    <m/>
    <m/>
  </r>
  <r>
    <x v="54"/>
    <x v="2"/>
    <x v="8"/>
    <n v="1470"/>
    <n v="6"/>
    <n v="155"/>
    <n v="4805"/>
    <n v="26.93"/>
    <n v="665"/>
    <n v="1294"/>
  </r>
  <r>
    <x v="54"/>
    <x v="2"/>
    <x v="9"/>
    <n v="2432"/>
    <n v="9"/>
    <n v="310"/>
    <n v="9610"/>
    <n v="23.64"/>
    <n v="724"/>
    <n v="2272"/>
  </r>
  <r>
    <x v="54"/>
    <x v="2"/>
    <x v="10"/>
    <n v="5237"/>
    <n v="11"/>
    <n v="584"/>
    <n v="18104"/>
    <n v="28.84"/>
    <n v="2577"/>
    <n v="5221"/>
  </r>
  <r>
    <x v="54"/>
    <x v="2"/>
    <x v="11"/>
    <n v="10625"/>
    <n v="14"/>
    <n v="864"/>
    <n v="26784"/>
    <n v="27.7"/>
    <n v="4115"/>
    <n v="7418"/>
  </r>
  <r>
    <x v="54"/>
    <x v="2"/>
    <x v="12"/>
    <m/>
    <n v="5"/>
    <n v="163"/>
    <n v="5053"/>
    <m/>
    <m/>
    <m/>
  </r>
  <r>
    <x v="54"/>
    <x v="2"/>
    <x v="13"/>
    <m/>
    <n v="3"/>
    <n v="62"/>
    <n v="1922"/>
    <m/>
    <m/>
    <m/>
  </r>
  <r>
    <x v="54"/>
    <x v="2"/>
    <x v="14"/>
    <m/>
    <n v="3"/>
    <n v="74"/>
    <n v="2294"/>
    <m/>
    <m/>
    <m/>
  </r>
  <r>
    <x v="54"/>
    <x v="2"/>
    <x v="15"/>
    <m/>
    <n v="6"/>
    <n v="492"/>
    <n v="15252"/>
    <m/>
    <m/>
    <m/>
  </r>
  <r>
    <x v="54"/>
    <x v="2"/>
    <x v="16"/>
    <m/>
    <n v="14"/>
    <n v="1775"/>
    <n v="55025"/>
    <m/>
    <m/>
    <m/>
  </r>
  <r>
    <x v="54"/>
    <x v="2"/>
    <x v="17"/>
    <n v="32669"/>
    <n v="12"/>
    <n v="1744"/>
    <n v="54064"/>
    <n v="50.47"/>
    <n v="15815"/>
    <n v="27284"/>
  </r>
  <r>
    <x v="54"/>
    <x v="2"/>
    <x v="18"/>
    <n v="7604"/>
    <n v="18"/>
    <n v="715"/>
    <n v="22165"/>
    <n v="33.49"/>
    <n v="3744"/>
    <n v="7424"/>
  </r>
  <r>
    <x v="54"/>
    <x v="2"/>
    <x v="19"/>
    <n v="8761"/>
    <n v="21"/>
    <n v="929"/>
    <n v="28799"/>
    <n v="28.34"/>
    <n v="4640"/>
    <n v="8163"/>
  </r>
  <r>
    <x v="54"/>
    <x v="2"/>
    <x v="20"/>
    <n v="41541"/>
    <n v="45"/>
    <n v="2900"/>
    <n v="89900"/>
    <n v="39.020000000000003"/>
    <n v="20455"/>
    <n v="35078"/>
  </r>
  <r>
    <x v="54"/>
    <x v="2"/>
    <x v="21"/>
    <m/>
    <n v="5"/>
    <n v="169"/>
    <n v="5239"/>
    <m/>
    <m/>
    <m/>
  </r>
  <r>
    <x v="54"/>
    <x v="2"/>
    <x v="22"/>
    <n v="3054"/>
    <n v="4"/>
    <n v="248"/>
    <n v="7688"/>
    <n v="35.03"/>
    <n v="2254"/>
    <n v="2693"/>
  </r>
  <r>
    <x v="54"/>
    <x v="2"/>
    <x v="23"/>
    <n v="409"/>
    <n v="4"/>
    <n v="75"/>
    <n v="2325"/>
    <m/>
    <n v="262"/>
    <m/>
  </r>
  <r>
    <x v="54"/>
    <x v="2"/>
    <x v="24"/>
    <n v="46723"/>
    <n v="58"/>
    <n v="3392"/>
    <n v="105152"/>
    <n v="37.76"/>
    <n v="24371"/>
    <n v="39705"/>
  </r>
  <r>
    <x v="54"/>
    <x v="2"/>
    <x v="25"/>
    <n v="12511"/>
    <n v="26"/>
    <n v="1244"/>
    <n v="38564"/>
    <n v="27.53"/>
    <n v="9363"/>
    <n v="10617"/>
  </r>
  <r>
    <x v="54"/>
    <x v="2"/>
    <x v="26"/>
    <n v="8926"/>
    <n v="9"/>
    <n v="433"/>
    <n v="13423"/>
    <n v="50.18"/>
    <n v="3650"/>
    <n v="6736"/>
  </r>
  <r>
    <x v="54"/>
    <x v="2"/>
    <x v="27"/>
    <n v="45239"/>
    <n v="21"/>
    <n v="2039"/>
    <n v="63209"/>
    <n v="65.989999999999995"/>
    <n v="16554"/>
    <n v="41710"/>
  </r>
  <r>
    <x v="54"/>
    <x v="2"/>
    <x v="28"/>
    <n v="739"/>
    <n v="4"/>
    <n v="89"/>
    <n v="2759"/>
    <n v="23.31"/>
    <n v="580"/>
    <n v="643"/>
  </r>
  <r>
    <x v="54"/>
    <x v="2"/>
    <x v="29"/>
    <m/>
    <n v="6"/>
    <n v="512"/>
    <n v="15872"/>
    <m/>
    <m/>
    <m/>
  </r>
  <r>
    <x v="54"/>
    <x v="2"/>
    <x v="30"/>
    <n v="6568"/>
    <n v="10"/>
    <n v="389"/>
    <n v="12059"/>
    <n v="51.67"/>
    <n v="3348"/>
    <n v="6231"/>
  </r>
  <r>
    <x v="54"/>
    <x v="2"/>
    <x v="31"/>
    <m/>
    <n v="2"/>
    <n v="24"/>
    <n v="744"/>
    <m/>
    <m/>
    <m/>
  </r>
  <r>
    <x v="54"/>
    <x v="2"/>
    <x v="32"/>
    <m/>
    <n v="2"/>
    <n v="281"/>
    <n v="8711"/>
    <m/>
    <m/>
    <m/>
  </r>
  <r>
    <x v="54"/>
    <x v="2"/>
    <x v="33"/>
    <n v="2236"/>
    <n v="8"/>
    <n v="320"/>
    <n v="9920"/>
    <n v="17.41"/>
    <n v="1590"/>
    <n v="1727"/>
  </r>
  <r>
    <x v="54"/>
    <x v="2"/>
    <x v="34"/>
    <n v="298236"/>
    <n v="398"/>
    <n v="23273"/>
    <n v="721463"/>
    <n v="36.51"/>
    <n v="147763"/>
    <n v="263397"/>
  </r>
  <r>
    <x v="54"/>
    <x v="3"/>
    <x v="0"/>
    <n v="16686"/>
    <n v="46"/>
    <n v="5807"/>
    <n v="180017"/>
    <n v="5.4"/>
    <n v="8523"/>
    <n v="9712"/>
  </r>
  <r>
    <x v="54"/>
    <x v="3"/>
    <x v="1"/>
    <n v="20063"/>
    <n v="26"/>
    <n v="3332"/>
    <n v="103292"/>
    <n v="11.22"/>
    <n v="10292"/>
    <n v="11585"/>
  </r>
  <r>
    <x v="54"/>
    <x v="3"/>
    <x v="2"/>
    <n v="8712"/>
    <n v="23"/>
    <n v="2585"/>
    <n v="80135"/>
    <n v="5.15"/>
    <n v="5382"/>
    <n v="4126"/>
  </r>
  <r>
    <x v="54"/>
    <x v="3"/>
    <x v="3"/>
    <n v="8061"/>
    <n v="19"/>
    <n v="1666"/>
    <n v="51646"/>
    <n v="8.7100000000000009"/>
    <n v="4957"/>
    <n v="4500"/>
  </r>
  <r>
    <x v="54"/>
    <x v="3"/>
    <x v="4"/>
    <n v="14624"/>
    <n v="19"/>
    <n v="2828"/>
    <n v="87668"/>
    <n v="8.2899999999999991"/>
    <n v="5569"/>
    <n v="7272"/>
  </r>
  <r>
    <x v="54"/>
    <x v="3"/>
    <x v="5"/>
    <n v="18861"/>
    <n v="14"/>
    <n v="1647"/>
    <n v="51057"/>
    <n v="14.46"/>
    <n v="10437"/>
    <n v="7384"/>
  </r>
  <r>
    <x v="54"/>
    <x v="3"/>
    <x v="6"/>
    <n v="15365"/>
    <n v="10"/>
    <n v="1482"/>
    <n v="45942"/>
    <n v="14.72"/>
    <n v="9123"/>
    <n v="6764"/>
  </r>
  <r>
    <x v="54"/>
    <x v="3"/>
    <x v="7"/>
    <m/>
    <n v="4"/>
    <n v="911"/>
    <n v="28241"/>
    <m/>
    <m/>
    <m/>
  </r>
  <r>
    <x v="54"/>
    <x v="3"/>
    <x v="8"/>
    <n v="1654"/>
    <n v="10"/>
    <n v="1359"/>
    <n v="42129"/>
    <n v="2.61"/>
    <n v="881"/>
    <n v="1100"/>
  </r>
  <r>
    <x v="54"/>
    <x v="3"/>
    <x v="9"/>
    <n v="4592"/>
    <n v="11"/>
    <n v="1116"/>
    <n v="34596"/>
    <n v="6.85"/>
    <n v="2009"/>
    <n v="2371"/>
  </r>
  <r>
    <x v="54"/>
    <x v="3"/>
    <x v="10"/>
    <n v="12067"/>
    <n v="17"/>
    <n v="1859"/>
    <n v="57629"/>
    <n v="8.91"/>
    <n v="5610"/>
    <n v="5133"/>
  </r>
  <r>
    <x v="54"/>
    <x v="3"/>
    <x v="11"/>
    <n v="5779"/>
    <n v="6"/>
    <n v="513"/>
    <n v="15903"/>
    <m/>
    <n v="2891"/>
    <m/>
  </r>
  <r>
    <x v="54"/>
    <x v="3"/>
    <x v="12"/>
    <m/>
    <n v="7"/>
    <n v="492"/>
    <n v="15252"/>
    <m/>
    <m/>
    <m/>
  </r>
  <r>
    <x v="54"/>
    <x v="3"/>
    <x v="13"/>
    <m/>
    <n v="2"/>
    <n v="255"/>
    <n v="7905"/>
    <m/>
    <m/>
    <m/>
  </r>
  <r>
    <x v="54"/>
    <x v="3"/>
    <x v="14"/>
    <n v="1399"/>
    <n v="7"/>
    <n v="687"/>
    <n v="21297"/>
    <n v="3.24"/>
    <n v="577"/>
    <n v="689"/>
  </r>
  <r>
    <x v="54"/>
    <x v="3"/>
    <x v="15"/>
    <n v="2946"/>
    <n v="9"/>
    <n v="1129"/>
    <n v="34999"/>
    <n v="4.5999999999999996"/>
    <n v="1693"/>
    <n v="1610"/>
  </r>
  <r>
    <x v="54"/>
    <x v="3"/>
    <x v="16"/>
    <m/>
    <n v="4"/>
    <n v="514"/>
    <n v="15934"/>
    <m/>
    <m/>
    <m/>
  </r>
  <r>
    <x v="54"/>
    <x v="3"/>
    <x v="17"/>
    <s v="-"/>
    <s v="-"/>
    <s v="-"/>
    <s v="-"/>
    <s v="-"/>
    <s v="-"/>
    <s v="-"/>
  </r>
  <r>
    <x v="54"/>
    <x v="3"/>
    <x v="18"/>
    <n v="8213"/>
    <n v="15"/>
    <n v="1216"/>
    <n v="37696"/>
    <n v="9.4499999999999993"/>
    <n v="5610"/>
    <n v="3561"/>
  </r>
  <r>
    <x v="54"/>
    <x v="3"/>
    <x v="19"/>
    <n v="9048"/>
    <n v="17"/>
    <n v="3603"/>
    <n v="111693"/>
    <n v="3.67"/>
    <n v="5039"/>
    <n v="4101"/>
  </r>
  <r>
    <x v="54"/>
    <x v="3"/>
    <x v="20"/>
    <n v="26146"/>
    <n v="34"/>
    <n v="4400"/>
    <n v="136400"/>
    <n v="8.39"/>
    <n v="14952"/>
    <n v="11444"/>
  </r>
  <r>
    <x v="54"/>
    <x v="3"/>
    <x v="21"/>
    <n v="4421"/>
    <n v="7"/>
    <n v="581"/>
    <n v="18011"/>
    <n v="8.92"/>
    <n v="2783"/>
    <n v="1606"/>
  </r>
  <r>
    <x v="54"/>
    <x v="3"/>
    <x v="22"/>
    <m/>
    <n v="3"/>
    <n v="399"/>
    <n v="12369"/>
    <m/>
    <m/>
    <m/>
  </r>
  <r>
    <x v="54"/>
    <x v="3"/>
    <x v="23"/>
    <n v="2526"/>
    <n v="6"/>
    <n v="786"/>
    <n v="24366"/>
    <n v="4.7"/>
    <n v="1775"/>
    <n v="1146"/>
  </r>
  <r>
    <x v="54"/>
    <x v="3"/>
    <x v="24"/>
    <n v="35386"/>
    <n v="50"/>
    <n v="6166"/>
    <n v="191146"/>
    <n v="7.86"/>
    <n v="21293"/>
    <n v="15025"/>
  </r>
  <r>
    <x v="54"/>
    <x v="3"/>
    <x v="25"/>
    <n v="6895"/>
    <n v="14"/>
    <n v="1182"/>
    <n v="36642"/>
    <n v="7.95"/>
    <n v="5248"/>
    <n v="2913"/>
  </r>
  <r>
    <x v="54"/>
    <x v="3"/>
    <x v="26"/>
    <m/>
    <n v="5"/>
    <n v="1208"/>
    <n v="37448"/>
    <m/>
    <n v="3592"/>
    <m/>
  </r>
  <r>
    <x v="54"/>
    <x v="3"/>
    <x v="27"/>
    <n v="17325"/>
    <n v="8"/>
    <n v="1396"/>
    <n v="43276"/>
    <n v="16.75"/>
    <n v="6562"/>
    <n v="7248"/>
  </r>
  <r>
    <x v="54"/>
    <x v="3"/>
    <x v="28"/>
    <n v="2422"/>
    <n v="7"/>
    <n v="817"/>
    <n v="25327"/>
    <n v="5.08"/>
    <n v="1467"/>
    <n v="1286"/>
  </r>
  <r>
    <x v="54"/>
    <x v="3"/>
    <x v="29"/>
    <n v="3186"/>
    <n v="8"/>
    <n v="1843"/>
    <n v="57133"/>
    <n v="3.02"/>
    <n v="1332"/>
    <n v="1724"/>
  </r>
  <r>
    <x v="54"/>
    <x v="3"/>
    <x v="30"/>
    <n v="6037"/>
    <n v="7"/>
    <n v="609"/>
    <n v="18879"/>
    <n v="12.6"/>
    <n v="3701"/>
    <n v="2379"/>
  </r>
  <r>
    <x v="54"/>
    <x v="3"/>
    <x v="31"/>
    <m/>
    <n v="6"/>
    <n v="335"/>
    <n v="10385"/>
    <m/>
    <m/>
    <m/>
  </r>
  <r>
    <x v="54"/>
    <x v="3"/>
    <x v="32"/>
    <m/>
    <n v="2"/>
    <n v="389"/>
    <n v="12059"/>
    <m/>
    <m/>
    <m/>
  </r>
  <r>
    <x v="54"/>
    <x v="3"/>
    <x v="33"/>
    <n v="2168"/>
    <n v="12"/>
    <n v="1035"/>
    <n v="32085"/>
    <n v="3.63"/>
    <n v="1511"/>
    <n v="1165"/>
  </r>
  <r>
    <x v="54"/>
    <x v="3"/>
    <x v="34"/>
    <n v="247814"/>
    <n v="385"/>
    <n v="47981"/>
    <n v="1487411"/>
    <n v="7.83"/>
    <n v="131640"/>
    <n v="116428"/>
  </r>
  <r>
    <x v="54"/>
    <x v="4"/>
    <x v="0"/>
    <n v="83784"/>
    <n v="243"/>
    <n v="9859"/>
    <n v="305629"/>
    <n v="15.86"/>
    <n v="44399"/>
    <n v="48475"/>
  </r>
  <r>
    <x v="54"/>
    <x v="4"/>
    <x v="1"/>
    <n v="416216"/>
    <n v="299"/>
    <n v="18330"/>
    <n v="568230"/>
    <n v="47.67"/>
    <n v="198190"/>
    <n v="270899"/>
  </r>
  <r>
    <x v="54"/>
    <x v="4"/>
    <x v="2"/>
    <n v="23174"/>
    <n v="109"/>
    <n v="3893"/>
    <n v="120683"/>
    <n v="10.62"/>
    <n v="14081"/>
    <n v="12817"/>
  </r>
  <r>
    <x v="54"/>
    <x v="4"/>
    <x v="3"/>
    <n v="75007"/>
    <n v="149"/>
    <n v="4673"/>
    <n v="144863"/>
    <n v="31.09"/>
    <n v="46042"/>
    <n v="45039"/>
  </r>
  <r>
    <x v="54"/>
    <x v="4"/>
    <x v="4"/>
    <n v="56528"/>
    <n v="98"/>
    <n v="4402"/>
    <n v="136462"/>
    <n v="22.08"/>
    <n v="25568"/>
    <n v="30136"/>
  </r>
  <r>
    <x v="54"/>
    <x v="4"/>
    <x v="5"/>
    <n v="152926"/>
    <n v="127"/>
    <n v="5889"/>
    <n v="182559"/>
    <n v="40.97"/>
    <n v="85830"/>
    <n v="74793"/>
  </r>
  <r>
    <x v="54"/>
    <x v="4"/>
    <x v="6"/>
    <n v="91778"/>
    <n v="111"/>
    <n v="4208"/>
    <n v="130448"/>
    <n v="34.369999999999997"/>
    <n v="55791"/>
    <n v="44832"/>
  </r>
  <r>
    <x v="54"/>
    <x v="4"/>
    <x v="7"/>
    <n v="10774"/>
    <n v="29"/>
    <n v="1261"/>
    <n v="39091"/>
    <n v="16.78"/>
    <n v="5747"/>
    <n v="6559"/>
  </r>
  <r>
    <x v="54"/>
    <x v="4"/>
    <x v="8"/>
    <n v="14764"/>
    <n v="57"/>
    <n v="2195"/>
    <n v="68045"/>
    <n v="13.73"/>
    <n v="8449"/>
    <n v="9341"/>
  </r>
  <r>
    <x v="54"/>
    <x v="4"/>
    <x v="9"/>
    <n v="34599"/>
    <n v="79"/>
    <n v="2527"/>
    <n v="78337"/>
    <n v="26.63"/>
    <n v="18546"/>
    <n v="20862"/>
  </r>
  <r>
    <x v="54"/>
    <x v="4"/>
    <x v="10"/>
    <n v="60801"/>
    <n v="115"/>
    <n v="4161"/>
    <n v="128991"/>
    <n v="26.76"/>
    <n v="32942"/>
    <n v="34517"/>
  </r>
  <r>
    <x v="54"/>
    <x v="4"/>
    <x v="11"/>
    <n v="50104"/>
    <n v="51"/>
    <n v="2242"/>
    <n v="69502"/>
    <n v="32.11"/>
    <n v="22515"/>
    <n v="22314"/>
  </r>
  <r>
    <x v="54"/>
    <x v="4"/>
    <x v="12"/>
    <n v="44203"/>
    <n v="95"/>
    <n v="2225"/>
    <n v="68975"/>
    <n v="37.119999999999997"/>
    <n v="24357"/>
    <n v="25602"/>
  </r>
  <r>
    <x v="54"/>
    <x v="4"/>
    <x v="13"/>
    <n v="14533"/>
    <n v="32"/>
    <n v="848"/>
    <n v="26288"/>
    <n v="29.6"/>
    <n v="8051"/>
    <n v="7781"/>
  </r>
  <r>
    <x v="54"/>
    <x v="4"/>
    <x v="14"/>
    <n v="11404"/>
    <n v="40"/>
    <n v="1169"/>
    <n v="36239"/>
    <n v="16.88"/>
    <n v="6977"/>
    <n v="6116"/>
  </r>
  <r>
    <x v="54"/>
    <x v="4"/>
    <x v="15"/>
    <n v="13031"/>
    <n v="49"/>
    <n v="1956"/>
    <n v="60636"/>
    <n v="12.18"/>
    <n v="8011"/>
    <n v="7386"/>
  </r>
  <r>
    <x v="54"/>
    <x v="4"/>
    <x v="16"/>
    <n v="170293"/>
    <n v="104"/>
    <n v="6434"/>
    <n v="199454"/>
    <n v="57.44"/>
    <n v="84658"/>
    <n v="114575"/>
  </r>
  <r>
    <x v="54"/>
    <x v="4"/>
    <x v="17"/>
    <n v="143222"/>
    <n v="69"/>
    <n v="5355"/>
    <n v="166005"/>
    <n v="60.15"/>
    <n v="71996"/>
    <n v="99846"/>
  </r>
  <r>
    <x v="54"/>
    <x v="4"/>
    <x v="18"/>
    <n v="36603"/>
    <n v="95"/>
    <n v="2871"/>
    <n v="89001"/>
    <n v="24.47"/>
    <n v="22328"/>
    <n v="21776"/>
  </r>
  <r>
    <x v="54"/>
    <x v="4"/>
    <x v="19"/>
    <n v="45127"/>
    <n v="138"/>
    <n v="5985"/>
    <n v="185535"/>
    <n v="15.4"/>
    <n v="23331"/>
    <n v="28567"/>
  </r>
  <r>
    <x v="54"/>
    <x v="4"/>
    <x v="20"/>
    <n v="259781"/>
    <n v="319"/>
    <n v="13828"/>
    <n v="428668"/>
    <n v="34.659999999999997"/>
    <n v="139747"/>
    <n v="148593"/>
  </r>
  <r>
    <x v="54"/>
    <x v="4"/>
    <x v="21"/>
    <n v="20038"/>
    <n v="40"/>
    <n v="1174"/>
    <n v="36394"/>
    <n v="24.96"/>
    <n v="13679"/>
    <n v="9085"/>
  </r>
  <r>
    <x v="54"/>
    <x v="4"/>
    <x v="22"/>
    <n v="13731"/>
    <n v="25"/>
    <n v="1311"/>
    <n v="40641"/>
    <n v="17.73"/>
    <n v="9947"/>
    <n v="7205"/>
  </r>
  <r>
    <x v="54"/>
    <x v="4"/>
    <x v="23"/>
    <n v="13519"/>
    <n v="49"/>
    <n v="1328"/>
    <n v="41168"/>
    <n v="19.41"/>
    <n v="8452"/>
    <n v="7990"/>
  </r>
  <r>
    <x v="54"/>
    <x v="4"/>
    <x v="24"/>
    <n v="307069"/>
    <n v="433"/>
    <n v="17641"/>
    <n v="546871"/>
    <n v="31.61"/>
    <n v="171826"/>
    <n v="172872"/>
  </r>
  <r>
    <x v="54"/>
    <x v="4"/>
    <x v="25"/>
    <n v="57082"/>
    <n v="151"/>
    <n v="4765"/>
    <n v="147715"/>
    <n v="21.98"/>
    <n v="41557"/>
    <n v="32475"/>
  </r>
  <r>
    <x v="54"/>
    <x v="4"/>
    <x v="26"/>
    <n v="43397"/>
    <n v="40"/>
    <n v="2115"/>
    <n v="65565"/>
    <n v="34.58"/>
    <n v="16610"/>
    <n v="22674"/>
  </r>
  <r>
    <x v="54"/>
    <x v="4"/>
    <x v="27"/>
    <n v="211059"/>
    <n v="101"/>
    <n v="6815"/>
    <n v="211265"/>
    <n v="56.48"/>
    <n v="70889"/>
    <n v="119322"/>
  </r>
  <r>
    <x v="54"/>
    <x v="4"/>
    <x v="28"/>
    <n v="12675"/>
    <n v="40"/>
    <n v="1535"/>
    <n v="47585"/>
    <n v="15.9"/>
    <n v="8121"/>
    <n v="7565"/>
  </r>
  <r>
    <x v="54"/>
    <x v="4"/>
    <x v="29"/>
    <n v="11451"/>
    <n v="48"/>
    <n v="2759"/>
    <n v="85529"/>
    <n v="7.81"/>
    <n v="6080"/>
    <n v="6683"/>
  </r>
  <r>
    <x v="54"/>
    <x v="4"/>
    <x v="30"/>
    <n v="58851"/>
    <n v="82"/>
    <n v="2528"/>
    <n v="78368"/>
    <n v="43.53"/>
    <n v="33289"/>
    <n v="34116"/>
  </r>
  <r>
    <x v="54"/>
    <x v="4"/>
    <x v="31"/>
    <n v="2709"/>
    <n v="26"/>
    <n v="520"/>
    <n v="16120"/>
    <n v="9.6999999999999993"/>
    <n v="1367"/>
    <n v="1563"/>
  </r>
  <r>
    <x v="54"/>
    <x v="4"/>
    <x v="32"/>
    <n v="11478"/>
    <n v="30"/>
    <n v="1492"/>
    <n v="46252"/>
    <n v="14.88"/>
    <n v="7652"/>
    <n v="6881"/>
  </r>
  <r>
    <x v="54"/>
    <x v="4"/>
    <x v="33"/>
    <n v="24869"/>
    <n v="81"/>
    <n v="2341"/>
    <n v="72571"/>
    <n v="20.99"/>
    <n v="14019"/>
    <n v="15234"/>
  </r>
  <r>
    <x v="54"/>
    <x v="4"/>
    <x v="34"/>
    <n v="2146289"/>
    <n v="3052"/>
    <n v="127639"/>
    <n v="3956809"/>
    <n v="31.64"/>
    <n v="1107221"/>
    <n v="1251771"/>
  </r>
  <r>
    <x v="55"/>
    <x v="0"/>
    <x v="0"/>
    <n v="16206"/>
    <n v="33"/>
    <n v="1175"/>
    <n v="36425"/>
    <n v="28.04"/>
    <n v="8546"/>
    <n v="10212"/>
  </r>
  <r>
    <x v="55"/>
    <x v="0"/>
    <x v="1"/>
    <n v="212497"/>
    <n v="64"/>
    <n v="8207"/>
    <n v="254417"/>
    <n v="57.51"/>
    <n v="107876"/>
    <n v="146312"/>
  </r>
  <r>
    <x v="55"/>
    <x v="0"/>
    <x v="2"/>
    <m/>
    <n v="7"/>
    <n v="140"/>
    <n v="4340"/>
    <n v="16.5"/>
    <n v="613"/>
    <n v="716"/>
  </r>
  <r>
    <x v="55"/>
    <x v="0"/>
    <x v="3"/>
    <n v="17708"/>
    <n v="28"/>
    <n v="950"/>
    <n v="29450"/>
    <n v="37.97"/>
    <n v="9920"/>
    <n v="11182"/>
  </r>
  <r>
    <x v="55"/>
    <x v="0"/>
    <x v="4"/>
    <n v="6485"/>
    <n v="8"/>
    <n v="272"/>
    <n v="8432"/>
    <n v="46.85"/>
    <n v="3797"/>
    <n v="3950"/>
  </r>
  <r>
    <x v="55"/>
    <x v="0"/>
    <x v="5"/>
    <n v="44057"/>
    <n v="21"/>
    <n v="1863"/>
    <n v="57753"/>
    <n v="41.23"/>
    <n v="28096"/>
    <n v="23810"/>
  </r>
  <r>
    <x v="55"/>
    <x v="0"/>
    <x v="6"/>
    <n v="10000"/>
    <n v="10"/>
    <n v="499"/>
    <n v="15469"/>
    <n v="36.25"/>
    <n v="6068"/>
    <n v="5607"/>
  </r>
  <r>
    <x v="55"/>
    <x v="0"/>
    <x v="7"/>
    <m/>
    <n v="4"/>
    <n v="74"/>
    <n v="2294"/>
    <m/>
    <m/>
    <m/>
  </r>
  <r>
    <x v="55"/>
    <x v="0"/>
    <x v="8"/>
    <n v="1420"/>
    <n v="9"/>
    <n v="220"/>
    <n v="6820"/>
    <n v="16.190000000000001"/>
    <n v="846"/>
    <n v="1104"/>
  </r>
  <r>
    <x v="55"/>
    <x v="0"/>
    <x v="9"/>
    <n v="7626"/>
    <n v="17"/>
    <n v="411"/>
    <n v="12741"/>
    <n v="47.74"/>
    <n v="5229"/>
    <n v="6083"/>
  </r>
  <r>
    <x v="55"/>
    <x v="0"/>
    <x v="10"/>
    <n v="6260"/>
    <n v="12"/>
    <n v="378"/>
    <n v="11718"/>
    <n v="38.67"/>
    <n v="3417"/>
    <n v="4531"/>
  </r>
  <r>
    <x v="55"/>
    <x v="0"/>
    <x v="11"/>
    <n v="14382"/>
    <n v="10"/>
    <n v="388"/>
    <n v="12028"/>
    <n v="48.09"/>
    <n v="7634"/>
    <n v="5784"/>
  </r>
  <r>
    <x v="55"/>
    <x v="0"/>
    <x v="12"/>
    <n v="11658"/>
    <n v="20"/>
    <n v="552"/>
    <n v="17112"/>
    <n v="49.82"/>
    <n v="6686"/>
    <n v="8525"/>
  </r>
  <r>
    <x v="55"/>
    <x v="0"/>
    <x v="13"/>
    <m/>
    <n v="3"/>
    <n v="137"/>
    <n v="4247"/>
    <m/>
    <m/>
    <m/>
  </r>
  <r>
    <x v="55"/>
    <x v="0"/>
    <x v="14"/>
    <m/>
    <n v="10"/>
    <n v="197"/>
    <n v="6107"/>
    <m/>
    <m/>
    <m/>
  </r>
  <r>
    <x v="55"/>
    <x v="0"/>
    <x v="15"/>
    <m/>
    <n v="5"/>
    <n v="52"/>
    <n v="1612"/>
    <m/>
    <m/>
    <m/>
  </r>
  <r>
    <x v="55"/>
    <x v="0"/>
    <x v="16"/>
    <n v="69906"/>
    <n v="28"/>
    <n v="2882"/>
    <n v="89342"/>
    <n v="60"/>
    <n v="37088"/>
    <n v="53605"/>
  </r>
  <r>
    <x v="55"/>
    <x v="0"/>
    <x v="17"/>
    <n v="66688"/>
    <n v="25"/>
    <n v="2781"/>
    <n v="86211"/>
    <n v="59.24"/>
    <n v="35780"/>
    <n v="51074"/>
  </r>
  <r>
    <x v="55"/>
    <x v="0"/>
    <x v="18"/>
    <n v="3553"/>
    <n v="14"/>
    <n v="304"/>
    <n v="9424"/>
    <n v="25.3"/>
    <n v="2140"/>
    <n v="2384"/>
  </r>
  <r>
    <x v="55"/>
    <x v="0"/>
    <x v="19"/>
    <n v="5605"/>
    <n v="16"/>
    <n v="352"/>
    <n v="10912"/>
    <n v="37.35"/>
    <n v="2523"/>
    <n v="4076"/>
  </r>
  <r>
    <x v="55"/>
    <x v="0"/>
    <x v="20"/>
    <n v="108194"/>
    <n v="74"/>
    <n v="4175"/>
    <n v="129425"/>
    <n v="51.77"/>
    <n v="61831"/>
    <n v="66998"/>
  </r>
  <r>
    <x v="55"/>
    <x v="0"/>
    <x v="21"/>
    <m/>
    <n v="8"/>
    <n v="136"/>
    <n v="4216"/>
    <m/>
    <m/>
    <m/>
  </r>
  <r>
    <x v="55"/>
    <x v="0"/>
    <x v="22"/>
    <m/>
    <n v="3"/>
    <n v="311"/>
    <n v="9641"/>
    <m/>
    <m/>
    <m/>
  </r>
  <r>
    <x v="55"/>
    <x v="0"/>
    <x v="23"/>
    <n v="993"/>
    <n v="11"/>
    <n v="152"/>
    <n v="4712"/>
    <n v="15.64"/>
    <n v="702"/>
    <n v="737"/>
  </r>
  <r>
    <x v="55"/>
    <x v="0"/>
    <x v="24"/>
    <n v="114790"/>
    <n v="96"/>
    <n v="4774"/>
    <n v="147994"/>
    <n v="47.79"/>
    <n v="66605"/>
    <n v="70725"/>
  </r>
  <r>
    <x v="55"/>
    <x v="0"/>
    <x v="25"/>
    <n v="13329"/>
    <n v="46"/>
    <n v="1300"/>
    <n v="40300"/>
    <n v="21.48"/>
    <n v="9802"/>
    <n v="8657"/>
  </r>
  <r>
    <x v="55"/>
    <x v="0"/>
    <x v="26"/>
    <n v="13144"/>
    <n v="8"/>
    <n v="317"/>
    <n v="9827"/>
    <n v="70.650000000000006"/>
    <n v="5584"/>
    <n v="6943"/>
  </r>
  <r>
    <x v="55"/>
    <x v="0"/>
    <x v="27"/>
    <n v="103339"/>
    <n v="28"/>
    <n v="2531"/>
    <n v="78461"/>
    <n v="69.78"/>
    <n v="34197"/>
    <n v="54754"/>
  </r>
  <r>
    <x v="55"/>
    <x v="0"/>
    <x v="28"/>
    <n v="4857"/>
    <n v="12"/>
    <n v="437"/>
    <n v="13547"/>
    <n v="22.62"/>
    <n v="2904"/>
    <n v="3064"/>
  </r>
  <r>
    <x v="55"/>
    <x v="0"/>
    <x v="29"/>
    <n v="2152"/>
    <n v="14"/>
    <n v="194"/>
    <n v="6014"/>
    <n v="26.69"/>
    <n v="1278"/>
    <n v="1605"/>
  </r>
  <r>
    <x v="55"/>
    <x v="0"/>
    <x v="30"/>
    <n v="19431"/>
    <n v="19"/>
    <n v="828"/>
    <n v="25668"/>
    <n v="50.41"/>
    <n v="12985"/>
    <n v="12939"/>
  </r>
  <r>
    <x v="55"/>
    <x v="0"/>
    <x v="31"/>
    <n v="856"/>
    <n v="8"/>
    <n v="89"/>
    <n v="2759"/>
    <n v="21.53"/>
    <n v="498"/>
    <n v="594"/>
  </r>
  <r>
    <x v="55"/>
    <x v="0"/>
    <x v="32"/>
    <n v="3934"/>
    <n v="6"/>
    <n v="533"/>
    <n v="16523"/>
    <n v="13.87"/>
    <n v="2939"/>
    <n v="2292"/>
  </r>
  <r>
    <x v="55"/>
    <x v="0"/>
    <x v="33"/>
    <n v="6863"/>
    <n v="22"/>
    <n v="490"/>
    <n v="15190"/>
    <n v="34.090000000000003"/>
    <n v="4147"/>
    <n v="5179"/>
  </r>
  <r>
    <x v="55"/>
    <x v="0"/>
    <x v="34"/>
    <n v="716900"/>
    <n v="578"/>
    <n v="30546"/>
    <n v="946926"/>
    <n v="48.37"/>
    <n v="374935"/>
    <n v="458064"/>
  </r>
  <r>
    <x v="55"/>
    <x v="1"/>
    <x v="0"/>
    <n v="31183"/>
    <n v="131"/>
    <n v="1479"/>
    <n v="45849"/>
    <n v="37.93"/>
    <n v="16976"/>
    <n v="17391"/>
  </r>
  <r>
    <x v="55"/>
    <x v="1"/>
    <x v="1"/>
    <n v="99179"/>
    <n v="174"/>
    <n v="3377"/>
    <n v="104687"/>
    <n v="52.7"/>
    <n v="48149"/>
    <n v="55167"/>
  </r>
  <r>
    <x v="55"/>
    <x v="1"/>
    <x v="2"/>
    <n v="9452"/>
    <n v="61"/>
    <n v="636"/>
    <n v="19716"/>
    <n v="25.18"/>
    <n v="6191"/>
    <n v="4964"/>
  </r>
  <r>
    <x v="55"/>
    <x v="1"/>
    <x v="3"/>
    <n v="36557"/>
    <n v="82"/>
    <n v="1397"/>
    <n v="43307"/>
    <n v="49.05"/>
    <n v="21529"/>
    <n v="21242"/>
  </r>
  <r>
    <x v="55"/>
    <x v="1"/>
    <x v="4"/>
    <n v="25724"/>
    <n v="62"/>
    <n v="937"/>
    <n v="29047"/>
    <n v="46.3"/>
    <n v="13019"/>
    <n v="13448"/>
  </r>
  <r>
    <x v="55"/>
    <x v="1"/>
    <x v="5"/>
    <n v="40739"/>
    <n v="80"/>
    <n v="1333"/>
    <n v="41323"/>
    <n v="43"/>
    <n v="24009"/>
    <n v="17768"/>
  </r>
  <r>
    <x v="55"/>
    <x v="1"/>
    <x v="6"/>
    <n v="34991"/>
    <n v="76"/>
    <n v="1147"/>
    <n v="35557"/>
    <n v="45.18"/>
    <n v="22891"/>
    <n v="16065"/>
  </r>
  <r>
    <x v="55"/>
    <x v="1"/>
    <x v="7"/>
    <n v="5558"/>
    <n v="19"/>
    <n v="239"/>
    <n v="7409"/>
    <n v="51.77"/>
    <n v="3410"/>
    <n v="3836"/>
  </r>
  <r>
    <x v="55"/>
    <x v="1"/>
    <x v="8"/>
    <n v="10635"/>
    <n v="32"/>
    <n v="461"/>
    <n v="14291"/>
    <n v="46.66"/>
    <n v="6300"/>
    <n v="6668"/>
  </r>
  <r>
    <x v="55"/>
    <x v="1"/>
    <x v="9"/>
    <n v="18753"/>
    <n v="42"/>
    <n v="690"/>
    <n v="21390"/>
    <n v="52.68"/>
    <n v="9400"/>
    <n v="11268"/>
  </r>
  <r>
    <x v="55"/>
    <x v="1"/>
    <x v="10"/>
    <n v="34397"/>
    <n v="75"/>
    <n v="1329"/>
    <n v="41199"/>
    <n v="47.06"/>
    <n v="19540"/>
    <n v="19389"/>
  </r>
  <r>
    <x v="55"/>
    <x v="1"/>
    <x v="11"/>
    <n v="16052"/>
    <n v="20"/>
    <n v="476"/>
    <n v="14756"/>
    <n v="39.880000000000003"/>
    <n v="7832"/>
    <n v="5885"/>
  </r>
  <r>
    <x v="55"/>
    <x v="1"/>
    <x v="12"/>
    <n v="30298"/>
    <n v="63"/>
    <n v="1018"/>
    <n v="31558"/>
    <n v="52.63"/>
    <n v="17358"/>
    <n v="16608"/>
  </r>
  <r>
    <x v="55"/>
    <x v="1"/>
    <x v="13"/>
    <n v="10193"/>
    <n v="24"/>
    <n v="396"/>
    <n v="12276"/>
    <n v="45.52"/>
    <n v="5243"/>
    <n v="5588"/>
  </r>
  <r>
    <x v="55"/>
    <x v="1"/>
    <x v="14"/>
    <n v="5381"/>
    <n v="20"/>
    <n v="211"/>
    <n v="6541"/>
    <n v="43.66"/>
    <n v="3132"/>
    <n v="2856"/>
  </r>
  <r>
    <x v="55"/>
    <x v="1"/>
    <x v="15"/>
    <n v="6346"/>
    <n v="29"/>
    <n v="283"/>
    <n v="8773"/>
    <n v="39.590000000000003"/>
    <n v="3923"/>
    <n v="3473"/>
  </r>
  <r>
    <x v="55"/>
    <x v="1"/>
    <x v="16"/>
    <n v="41612"/>
    <n v="57"/>
    <n v="1262"/>
    <n v="39122"/>
    <n v="58.07"/>
    <n v="19334"/>
    <n v="22719"/>
  </r>
  <r>
    <x v="55"/>
    <x v="1"/>
    <x v="17"/>
    <n v="28887"/>
    <n v="32"/>
    <n v="830"/>
    <n v="25730"/>
    <n v="59.15"/>
    <n v="13183"/>
    <n v="15219"/>
  </r>
  <r>
    <x v="55"/>
    <x v="1"/>
    <x v="18"/>
    <n v="14940"/>
    <n v="48"/>
    <n v="636"/>
    <n v="19716"/>
    <n v="39.72"/>
    <n v="8339"/>
    <n v="7831"/>
  </r>
  <r>
    <x v="55"/>
    <x v="1"/>
    <x v="19"/>
    <n v="24705"/>
    <n v="84"/>
    <n v="1104"/>
    <n v="34224"/>
    <n v="41.61"/>
    <n v="12254"/>
    <n v="14239"/>
  </r>
  <r>
    <x v="55"/>
    <x v="1"/>
    <x v="20"/>
    <n v="65960"/>
    <n v="172"/>
    <n v="2490"/>
    <n v="77190"/>
    <n v="40.1"/>
    <n v="34211"/>
    <n v="30957"/>
  </r>
  <r>
    <x v="55"/>
    <x v="1"/>
    <x v="21"/>
    <n v="7240"/>
    <n v="20"/>
    <n v="288"/>
    <n v="8928"/>
    <n v="36.770000000000003"/>
    <n v="4985"/>
    <n v="3283"/>
  </r>
  <r>
    <x v="55"/>
    <x v="1"/>
    <x v="22"/>
    <n v="5567"/>
    <n v="15"/>
    <n v="353"/>
    <n v="10943"/>
    <n v="22.15"/>
    <n v="3789"/>
    <n v="2424"/>
  </r>
  <r>
    <x v="55"/>
    <x v="1"/>
    <x v="23"/>
    <n v="9204"/>
    <n v="28"/>
    <n v="315"/>
    <n v="9765"/>
    <n v="57.71"/>
    <n v="5536"/>
    <n v="5635"/>
  </r>
  <r>
    <x v="55"/>
    <x v="1"/>
    <x v="24"/>
    <n v="87971"/>
    <n v="235"/>
    <n v="3446"/>
    <n v="106826"/>
    <n v="39.6"/>
    <n v="48520"/>
    <n v="42299"/>
  </r>
  <r>
    <x v="55"/>
    <x v="1"/>
    <x v="25"/>
    <n v="19260"/>
    <n v="64"/>
    <n v="1028"/>
    <n v="31868"/>
    <n v="31.43"/>
    <n v="13455"/>
    <n v="10015"/>
  </r>
  <r>
    <x v="55"/>
    <x v="1"/>
    <x v="26"/>
    <n v="15195"/>
    <n v="20"/>
    <n v="240"/>
    <n v="7440"/>
    <n v="82.47"/>
    <n v="4722"/>
    <n v="6136"/>
  </r>
  <r>
    <x v="55"/>
    <x v="1"/>
    <x v="27"/>
    <n v="46932"/>
    <n v="45"/>
    <n v="864"/>
    <n v="26784"/>
    <n v="65.400000000000006"/>
    <n v="13866"/>
    <n v="17516"/>
  </r>
  <r>
    <x v="55"/>
    <x v="1"/>
    <x v="28"/>
    <n v="4964"/>
    <n v="17"/>
    <n v="192"/>
    <n v="5952"/>
    <n v="40.07"/>
    <n v="3414"/>
    <n v="2385"/>
  </r>
  <r>
    <x v="55"/>
    <x v="1"/>
    <x v="29"/>
    <n v="4254"/>
    <n v="20"/>
    <n v="210"/>
    <n v="6510"/>
    <n v="37.880000000000003"/>
    <n v="2412"/>
    <n v="2466"/>
  </r>
  <r>
    <x v="55"/>
    <x v="1"/>
    <x v="30"/>
    <n v="23070"/>
    <n v="45"/>
    <n v="703"/>
    <n v="21793"/>
    <n v="55.75"/>
    <n v="11476"/>
    <n v="12150"/>
  </r>
  <r>
    <x v="55"/>
    <x v="1"/>
    <x v="31"/>
    <n v="1431"/>
    <n v="10"/>
    <n v="75"/>
    <n v="2325"/>
    <n v="36.69"/>
    <n v="678"/>
    <n v="853"/>
  </r>
  <r>
    <x v="55"/>
    <x v="1"/>
    <x v="32"/>
    <n v="4022"/>
    <n v="20"/>
    <n v="291"/>
    <n v="9021"/>
    <n v="21.33"/>
    <n v="2402"/>
    <n v="1924"/>
  </r>
  <r>
    <x v="55"/>
    <x v="1"/>
    <x v="33"/>
    <n v="14492"/>
    <n v="38"/>
    <n v="493"/>
    <n v="15283"/>
    <n v="54.54"/>
    <n v="7910"/>
    <n v="8336"/>
  </r>
  <r>
    <x v="55"/>
    <x v="1"/>
    <x v="34"/>
    <n v="718285"/>
    <n v="1693"/>
    <n v="25953"/>
    <n v="804543"/>
    <n v="46.05"/>
    <n v="377681"/>
    <n v="370483"/>
  </r>
  <r>
    <x v="55"/>
    <x v="2"/>
    <x v="0"/>
    <n v="12593"/>
    <n v="34"/>
    <n v="1402"/>
    <n v="43462"/>
    <n v="23.73"/>
    <n v="6472"/>
    <n v="10314"/>
  </r>
  <r>
    <x v="55"/>
    <x v="2"/>
    <x v="1"/>
    <n v="33617"/>
    <n v="35"/>
    <n v="3233"/>
    <n v="100223"/>
    <n v="32"/>
    <n v="16080"/>
    <n v="32070"/>
  </r>
  <r>
    <x v="55"/>
    <x v="2"/>
    <x v="2"/>
    <n v="3123"/>
    <n v="17"/>
    <n v="522"/>
    <n v="16182"/>
    <n v="17.87"/>
    <n v="2080"/>
    <n v="2891"/>
  </r>
  <r>
    <x v="55"/>
    <x v="2"/>
    <x v="3"/>
    <n v="5814"/>
    <n v="18"/>
    <n v="663"/>
    <n v="20553"/>
    <n v="27"/>
    <n v="3466"/>
    <n v="5549"/>
  </r>
  <r>
    <x v="55"/>
    <x v="2"/>
    <x v="4"/>
    <n v="4666"/>
    <n v="10"/>
    <n v="400"/>
    <n v="12400"/>
    <n v="37.44"/>
    <n v="1827"/>
    <n v="4642"/>
  </r>
  <r>
    <x v="55"/>
    <x v="2"/>
    <x v="5"/>
    <n v="13213"/>
    <n v="11"/>
    <n v="1035"/>
    <n v="32085"/>
    <n v="39.64"/>
    <n v="7872"/>
    <n v="12720"/>
  </r>
  <r>
    <x v="55"/>
    <x v="2"/>
    <x v="6"/>
    <n v="8661"/>
    <n v="16"/>
    <n v="1091"/>
    <n v="33821"/>
    <n v="23.91"/>
    <n v="4892"/>
    <n v="8088"/>
  </r>
  <r>
    <x v="55"/>
    <x v="2"/>
    <x v="7"/>
    <m/>
    <n v="2"/>
    <n v="37"/>
    <n v="1147"/>
    <m/>
    <m/>
    <m/>
  </r>
  <r>
    <x v="55"/>
    <x v="2"/>
    <x v="8"/>
    <n v="1144"/>
    <n v="6"/>
    <n v="155"/>
    <n v="4805"/>
    <n v="22.39"/>
    <n v="552"/>
    <n v="1076"/>
  </r>
  <r>
    <x v="55"/>
    <x v="2"/>
    <x v="9"/>
    <n v="2526"/>
    <n v="10"/>
    <n v="347"/>
    <n v="10757"/>
    <n v="22.37"/>
    <n v="1002"/>
    <n v="2406"/>
  </r>
  <r>
    <x v="55"/>
    <x v="2"/>
    <x v="10"/>
    <n v="4517"/>
    <n v="13"/>
    <n v="667"/>
    <n v="20677"/>
    <n v="21.44"/>
    <n v="1856"/>
    <n v="4434"/>
  </r>
  <r>
    <x v="55"/>
    <x v="2"/>
    <x v="11"/>
    <n v="14996"/>
    <n v="14"/>
    <n v="903"/>
    <n v="27993"/>
    <n v="49.03"/>
    <n v="6092"/>
    <n v="13724"/>
  </r>
  <r>
    <x v="55"/>
    <x v="2"/>
    <x v="12"/>
    <m/>
    <n v="5"/>
    <n v="163"/>
    <n v="5053"/>
    <m/>
    <m/>
    <m/>
  </r>
  <r>
    <x v="55"/>
    <x v="2"/>
    <x v="13"/>
    <m/>
    <n v="3"/>
    <n v="62"/>
    <n v="1922"/>
    <m/>
    <m/>
    <m/>
  </r>
  <r>
    <x v="55"/>
    <x v="2"/>
    <x v="14"/>
    <m/>
    <n v="3"/>
    <n v="74"/>
    <n v="2294"/>
    <m/>
    <m/>
    <m/>
  </r>
  <r>
    <x v="55"/>
    <x v="2"/>
    <x v="15"/>
    <m/>
    <n v="6"/>
    <n v="492"/>
    <n v="15252"/>
    <m/>
    <m/>
    <m/>
  </r>
  <r>
    <x v="55"/>
    <x v="2"/>
    <x v="16"/>
    <m/>
    <n v="14"/>
    <n v="1775"/>
    <n v="55025"/>
    <m/>
    <m/>
    <m/>
  </r>
  <r>
    <x v="55"/>
    <x v="2"/>
    <x v="17"/>
    <n v="22926"/>
    <n v="12"/>
    <n v="1744"/>
    <n v="54064"/>
    <n v="39.880000000000003"/>
    <n v="12543"/>
    <n v="21559"/>
  </r>
  <r>
    <x v="55"/>
    <x v="2"/>
    <x v="18"/>
    <n v="7063"/>
    <n v="18"/>
    <n v="719"/>
    <n v="22289"/>
    <n v="30.71"/>
    <n v="3141"/>
    <n v="6846"/>
  </r>
  <r>
    <x v="55"/>
    <x v="2"/>
    <x v="19"/>
    <n v="8671"/>
    <n v="23"/>
    <n v="972"/>
    <n v="30132"/>
    <n v="26.45"/>
    <n v="3906"/>
    <n v="7969"/>
  </r>
  <r>
    <x v="55"/>
    <x v="2"/>
    <x v="20"/>
    <n v="37111"/>
    <n v="48"/>
    <n v="2986"/>
    <n v="92566"/>
    <n v="34.619999999999997"/>
    <n v="17549"/>
    <n v="32044"/>
  </r>
  <r>
    <x v="55"/>
    <x v="2"/>
    <x v="21"/>
    <n v="1816"/>
    <n v="5"/>
    <n v="169"/>
    <n v="5239"/>
    <n v="31.7"/>
    <n v="1317"/>
    <n v="1661"/>
  </r>
  <r>
    <x v="55"/>
    <x v="2"/>
    <x v="22"/>
    <n v="3396"/>
    <n v="5"/>
    <n v="316"/>
    <n v="9796"/>
    <n v="30.75"/>
    <n v="2815"/>
    <n v="3012"/>
  </r>
  <r>
    <x v="55"/>
    <x v="2"/>
    <x v="23"/>
    <n v="528"/>
    <n v="4"/>
    <n v="75"/>
    <n v="2325"/>
    <n v="17.16"/>
    <n v="298"/>
    <n v="399"/>
  </r>
  <r>
    <x v="55"/>
    <x v="2"/>
    <x v="24"/>
    <n v="42851"/>
    <n v="62"/>
    <n v="3546"/>
    <n v="109926"/>
    <n v="33.76"/>
    <n v="21978"/>
    <n v="37116"/>
  </r>
  <r>
    <x v="55"/>
    <x v="2"/>
    <x v="25"/>
    <n v="10390"/>
    <n v="24"/>
    <n v="1166"/>
    <n v="36146"/>
    <n v="24.23"/>
    <n v="7468"/>
    <n v="8759"/>
  </r>
  <r>
    <x v="55"/>
    <x v="2"/>
    <x v="26"/>
    <m/>
    <n v="9"/>
    <n v="435"/>
    <n v="13485"/>
    <m/>
    <n v="3111"/>
    <m/>
  </r>
  <r>
    <x v="55"/>
    <x v="2"/>
    <x v="27"/>
    <n v="42386"/>
    <n v="21"/>
    <n v="1988"/>
    <n v="61628"/>
    <n v="63.55"/>
    <n v="14520"/>
    <n v="39166"/>
  </r>
  <r>
    <x v="55"/>
    <x v="2"/>
    <x v="28"/>
    <n v="840"/>
    <n v="4"/>
    <n v="89"/>
    <n v="2759"/>
    <n v="24.54"/>
    <n v="558"/>
    <n v="677"/>
  </r>
  <r>
    <x v="55"/>
    <x v="2"/>
    <x v="29"/>
    <m/>
    <n v="6"/>
    <n v="512"/>
    <n v="15872"/>
    <n v="5.07"/>
    <m/>
    <n v="804"/>
  </r>
  <r>
    <x v="55"/>
    <x v="2"/>
    <x v="30"/>
    <m/>
    <n v="10"/>
    <n v="419"/>
    <n v="12989"/>
    <n v="47.59"/>
    <n v="3777"/>
    <n v="6181"/>
  </r>
  <r>
    <x v="55"/>
    <x v="2"/>
    <x v="31"/>
    <m/>
    <n v="1"/>
    <n v="5"/>
    <n v="155"/>
    <m/>
    <m/>
    <m/>
  </r>
  <r>
    <x v="55"/>
    <x v="2"/>
    <x v="32"/>
    <m/>
    <n v="2"/>
    <n v="281"/>
    <n v="8711"/>
    <m/>
    <m/>
    <m/>
  </r>
  <r>
    <x v="55"/>
    <x v="2"/>
    <x v="33"/>
    <n v="2484"/>
    <n v="9"/>
    <n v="323"/>
    <n v="10013"/>
    <n v="22.93"/>
    <n v="1935"/>
    <n v="2296"/>
  </r>
  <r>
    <x v="55"/>
    <x v="2"/>
    <x v="34"/>
    <n v="264853"/>
    <n v="406"/>
    <n v="23476"/>
    <n v="727756"/>
    <n v="33.270000000000003"/>
    <n v="128948"/>
    <n v="242128"/>
  </r>
  <r>
    <x v="55"/>
    <x v="3"/>
    <x v="0"/>
    <n v="12672"/>
    <n v="44"/>
    <n v="5547"/>
    <n v="171957"/>
    <n v="3.71"/>
    <n v="7269"/>
    <n v="6379"/>
  </r>
  <r>
    <x v="55"/>
    <x v="3"/>
    <x v="1"/>
    <n v="16367"/>
    <n v="25"/>
    <n v="3188"/>
    <n v="98828"/>
    <n v="8.82"/>
    <n v="8533"/>
    <n v="8721"/>
  </r>
  <r>
    <x v="55"/>
    <x v="3"/>
    <x v="2"/>
    <n v="9107"/>
    <n v="23"/>
    <n v="2585"/>
    <n v="80135"/>
    <n v="5.4"/>
    <n v="5155"/>
    <n v="4329"/>
  </r>
  <r>
    <x v="55"/>
    <x v="3"/>
    <x v="3"/>
    <n v="7355"/>
    <n v="20"/>
    <n v="1792"/>
    <n v="55552"/>
    <n v="7.45"/>
    <n v="4131"/>
    <n v="4139"/>
  </r>
  <r>
    <x v="55"/>
    <x v="3"/>
    <x v="4"/>
    <n v="14284"/>
    <n v="20"/>
    <n v="2858"/>
    <n v="88598"/>
    <n v="7.38"/>
    <n v="5124"/>
    <n v="6540"/>
  </r>
  <r>
    <x v="55"/>
    <x v="3"/>
    <x v="5"/>
    <n v="13154"/>
    <n v="13"/>
    <n v="1578"/>
    <n v="48918"/>
    <n v="12.68"/>
    <n v="7894"/>
    <n v="6204"/>
  </r>
  <r>
    <x v="55"/>
    <x v="3"/>
    <x v="6"/>
    <n v="11265"/>
    <n v="10"/>
    <n v="1482"/>
    <n v="45942"/>
    <n v="13.02"/>
    <n v="6670"/>
    <n v="5981"/>
  </r>
  <r>
    <x v="55"/>
    <x v="3"/>
    <x v="7"/>
    <m/>
    <n v="4"/>
    <n v="911"/>
    <n v="28241"/>
    <m/>
    <m/>
    <m/>
  </r>
  <r>
    <x v="55"/>
    <x v="3"/>
    <x v="8"/>
    <n v="1795"/>
    <n v="11"/>
    <n v="1533"/>
    <n v="47523"/>
    <n v="2.4700000000000002"/>
    <n v="962"/>
    <n v="1174"/>
  </r>
  <r>
    <x v="55"/>
    <x v="3"/>
    <x v="9"/>
    <n v="3829"/>
    <n v="11"/>
    <n v="1116"/>
    <n v="34596"/>
    <n v="6.56"/>
    <n v="1677"/>
    <n v="2268"/>
  </r>
  <r>
    <x v="55"/>
    <x v="3"/>
    <x v="10"/>
    <n v="8948"/>
    <n v="17"/>
    <n v="1747"/>
    <n v="54157"/>
    <n v="7.43"/>
    <n v="4464"/>
    <n v="4022"/>
  </r>
  <r>
    <x v="55"/>
    <x v="3"/>
    <x v="11"/>
    <m/>
    <n v="6"/>
    <n v="513"/>
    <n v="15903"/>
    <m/>
    <n v="2778"/>
    <m/>
  </r>
  <r>
    <x v="55"/>
    <x v="3"/>
    <x v="12"/>
    <m/>
    <n v="7"/>
    <n v="492"/>
    <n v="15252"/>
    <m/>
    <m/>
    <m/>
  </r>
  <r>
    <x v="55"/>
    <x v="3"/>
    <x v="13"/>
    <m/>
    <n v="2"/>
    <n v="255"/>
    <n v="7905"/>
    <m/>
    <m/>
    <m/>
  </r>
  <r>
    <x v="55"/>
    <x v="3"/>
    <x v="14"/>
    <n v="1491"/>
    <n v="6"/>
    <n v="650"/>
    <n v="20150"/>
    <m/>
    <n v="473"/>
    <m/>
  </r>
  <r>
    <x v="55"/>
    <x v="3"/>
    <x v="15"/>
    <n v="2763"/>
    <n v="9"/>
    <n v="1129"/>
    <n v="34999"/>
    <n v="4.05"/>
    <n v="1243"/>
    <n v="1418"/>
  </r>
  <r>
    <x v="55"/>
    <x v="3"/>
    <x v="16"/>
    <m/>
    <n v="4"/>
    <n v="514"/>
    <n v="15934"/>
    <m/>
    <m/>
    <m/>
  </r>
  <r>
    <x v="55"/>
    <x v="3"/>
    <x v="17"/>
    <s v="-"/>
    <s v="-"/>
    <s v="-"/>
    <s v="-"/>
    <s v="-"/>
    <s v="-"/>
    <s v="-"/>
  </r>
  <r>
    <x v="55"/>
    <x v="3"/>
    <x v="18"/>
    <n v="6664"/>
    <n v="15"/>
    <n v="1216"/>
    <n v="37696"/>
    <n v="8.35"/>
    <n v="4530"/>
    <n v="3147"/>
  </r>
  <r>
    <x v="55"/>
    <x v="3"/>
    <x v="19"/>
    <n v="8895"/>
    <n v="16"/>
    <n v="3549"/>
    <n v="110019"/>
    <n v="3.46"/>
    <n v="4460"/>
    <n v="3802"/>
  </r>
  <r>
    <x v="55"/>
    <x v="3"/>
    <x v="20"/>
    <n v="23440"/>
    <n v="34"/>
    <n v="4400"/>
    <n v="136400"/>
    <n v="7.74"/>
    <n v="12204"/>
    <n v="10563"/>
  </r>
  <r>
    <x v="55"/>
    <x v="3"/>
    <x v="21"/>
    <m/>
    <n v="7"/>
    <n v="581"/>
    <n v="18011"/>
    <m/>
    <m/>
    <m/>
  </r>
  <r>
    <x v="55"/>
    <x v="3"/>
    <x v="22"/>
    <m/>
    <n v="3"/>
    <n v="399"/>
    <n v="12369"/>
    <m/>
    <m/>
    <m/>
  </r>
  <r>
    <x v="55"/>
    <x v="3"/>
    <x v="23"/>
    <n v="3046"/>
    <n v="6"/>
    <n v="786"/>
    <n v="24366"/>
    <n v="5.37"/>
    <n v="1577"/>
    <n v="1309"/>
  </r>
  <r>
    <x v="55"/>
    <x v="3"/>
    <x v="24"/>
    <n v="31950"/>
    <n v="50"/>
    <n v="6166"/>
    <n v="191146"/>
    <n v="7.33"/>
    <n v="18149"/>
    <n v="14004"/>
  </r>
  <r>
    <x v="55"/>
    <x v="3"/>
    <x v="25"/>
    <n v="7011"/>
    <n v="14"/>
    <n v="1182"/>
    <n v="36642"/>
    <n v="8.14"/>
    <n v="4924"/>
    <n v="2982"/>
  </r>
  <r>
    <x v="55"/>
    <x v="3"/>
    <x v="26"/>
    <m/>
    <n v="5"/>
    <n v="1208"/>
    <n v="37448"/>
    <m/>
    <n v="3890"/>
    <m/>
  </r>
  <r>
    <x v="55"/>
    <x v="3"/>
    <x v="27"/>
    <n v="16086"/>
    <n v="8"/>
    <n v="1396"/>
    <n v="43276"/>
    <n v="15.75"/>
    <n v="6613"/>
    <n v="6817"/>
  </r>
  <r>
    <x v="55"/>
    <x v="3"/>
    <x v="28"/>
    <n v="2746"/>
    <n v="7"/>
    <n v="817"/>
    <n v="25327"/>
    <n v="5.47"/>
    <n v="2099"/>
    <n v="1386"/>
  </r>
  <r>
    <x v="55"/>
    <x v="3"/>
    <x v="29"/>
    <m/>
    <n v="8"/>
    <n v="1843"/>
    <n v="57133"/>
    <n v="3.25"/>
    <m/>
    <n v="1859"/>
  </r>
  <r>
    <x v="55"/>
    <x v="3"/>
    <x v="30"/>
    <m/>
    <n v="7"/>
    <n v="609"/>
    <n v="18879"/>
    <n v="14.76"/>
    <n v="4085"/>
    <n v="2787"/>
  </r>
  <r>
    <x v="55"/>
    <x v="3"/>
    <x v="31"/>
    <m/>
    <n v="6"/>
    <n v="335"/>
    <n v="10385"/>
    <m/>
    <m/>
    <m/>
  </r>
  <r>
    <x v="55"/>
    <x v="3"/>
    <x v="32"/>
    <m/>
    <n v="2"/>
    <n v="389"/>
    <n v="12059"/>
    <m/>
    <m/>
    <m/>
  </r>
  <r>
    <x v="55"/>
    <x v="3"/>
    <x v="33"/>
    <n v="2774"/>
    <n v="12"/>
    <n v="1035"/>
    <n v="32085"/>
    <n v="4.0599999999999996"/>
    <n v="1572"/>
    <n v="1304"/>
  </r>
  <r>
    <x v="55"/>
    <x v="3"/>
    <x v="34"/>
    <n v="220353"/>
    <n v="382"/>
    <n v="47635"/>
    <n v="1476685"/>
    <n v="7.04"/>
    <n v="116589"/>
    <n v="103981"/>
  </r>
  <r>
    <x v="55"/>
    <x v="4"/>
    <x v="0"/>
    <n v="72655"/>
    <n v="242"/>
    <n v="9603"/>
    <n v="297693"/>
    <n v="14.88"/>
    <n v="39263"/>
    <n v="44295"/>
  </r>
  <r>
    <x v="55"/>
    <x v="4"/>
    <x v="1"/>
    <n v="361660"/>
    <n v="298"/>
    <n v="18005"/>
    <n v="558155"/>
    <n v="43.41"/>
    <n v="180638"/>
    <n v="242270"/>
  </r>
  <r>
    <x v="55"/>
    <x v="4"/>
    <x v="2"/>
    <n v="22897"/>
    <n v="108"/>
    <n v="3883"/>
    <n v="120373"/>
    <n v="10.72"/>
    <n v="14039"/>
    <n v="12900"/>
  </r>
  <r>
    <x v="55"/>
    <x v="4"/>
    <x v="3"/>
    <n v="67434"/>
    <n v="148"/>
    <n v="4802"/>
    <n v="148862"/>
    <n v="28.29"/>
    <n v="39047"/>
    <n v="42112"/>
  </r>
  <r>
    <x v="55"/>
    <x v="4"/>
    <x v="4"/>
    <n v="51159"/>
    <n v="100"/>
    <n v="4467"/>
    <n v="138477"/>
    <n v="20.64"/>
    <n v="23767"/>
    <n v="28580"/>
  </r>
  <r>
    <x v="55"/>
    <x v="4"/>
    <x v="5"/>
    <n v="111163"/>
    <n v="125"/>
    <n v="5809"/>
    <n v="180079"/>
    <n v="33.6"/>
    <n v="67872"/>
    <n v="60501"/>
  </r>
  <r>
    <x v="55"/>
    <x v="4"/>
    <x v="6"/>
    <n v="64917"/>
    <n v="112"/>
    <n v="4219"/>
    <n v="130789"/>
    <n v="27.33"/>
    <n v="40521"/>
    <n v="35740"/>
  </r>
  <r>
    <x v="55"/>
    <x v="4"/>
    <x v="7"/>
    <n v="8527"/>
    <n v="29"/>
    <n v="1261"/>
    <n v="39091"/>
    <n v="14.04"/>
    <n v="5145"/>
    <n v="5489"/>
  </r>
  <r>
    <x v="55"/>
    <x v="4"/>
    <x v="8"/>
    <n v="14993"/>
    <n v="58"/>
    <n v="2369"/>
    <n v="73439"/>
    <n v="13.65"/>
    <n v="8659"/>
    <n v="10023"/>
  </r>
  <r>
    <x v="55"/>
    <x v="4"/>
    <x v="9"/>
    <n v="32735"/>
    <n v="80"/>
    <n v="2564"/>
    <n v="79484"/>
    <n v="27.71"/>
    <n v="17308"/>
    <n v="22024"/>
  </r>
  <r>
    <x v="55"/>
    <x v="4"/>
    <x v="10"/>
    <n v="54122"/>
    <n v="117"/>
    <n v="4121"/>
    <n v="127751"/>
    <n v="25.34"/>
    <n v="29276"/>
    <n v="32376"/>
  </r>
  <r>
    <x v="55"/>
    <x v="4"/>
    <x v="11"/>
    <n v="50838"/>
    <n v="50"/>
    <n v="2280"/>
    <n v="70680"/>
    <n v="38.9"/>
    <n v="24336"/>
    <n v="27493"/>
  </r>
  <r>
    <x v="55"/>
    <x v="4"/>
    <x v="12"/>
    <n v="44983"/>
    <n v="95"/>
    <n v="2225"/>
    <n v="68975"/>
    <n v="39.130000000000003"/>
    <n v="25731"/>
    <n v="26989"/>
  </r>
  <r>
    <x v="55"/>
    <x v="4"/>
    <x v="13"/>
    <n v="13809"/>
    <n v="32"/>
    <n v="850"/>
    <n v="26350"/>
    <n v="27.81"/>
    <n v="7441"/>
    <n v="7329"/>
  </r>
  <r>
    <x v="55"/>
    <x v="4"/>
    <x v="14"/>
    <n v="10278"/>
    <n v="39"/>
    <n v="1132"/>
    <n v="35092"/>
    <n v="17.04"/>
    <n v="5766"/>
    <n v="5979"/>
  </r>
  <r>
    <x v="55"/>
    <x v="4"/>
    <x v="15"/>
    <n v="11594"/>
    <n v="49"/>
    <n v="1956"/>
    <n v="60636"/>
    <n v="11.4"/>
    <n v="6278"/>
    <n v="6913"/>
  </r>
  <r>
    <x v="55"/>
    <x v="4"/>
    <x v="16"/>
    <n v="140349"/>
    <n v="103"/>
    <n v="6433"/>
    <n v="199423"/>
    <n v="50.43"/>
    <n v="72182"/>
    <n v="100563"/>
  </r>
  <r>
    <x v="55"/>
    <x v="4"/>
    <x v="17"/>
    <n v="118501"/>
    <n v="69"/>
    <n v="5355"/>
    <n v="166005"/>
    <n v="52.92"/>
    <n v="61506"/>
    <n v="87853"/>
  </r>
  <r>
    <x v="55"/>
    <x v="4"/>
    <x v="18"/>
    <n v="32220"/>
    <n v="95"/>
    <n v="2875"/>
    <n v="89125"/>
    <n v="22.67"/>
    <n v="18150"/>
    <n v="20208"/>
  </r>
  <r>
    <x v="55"/>
    <x v="4"/>
    <x v="19"/>
    <n v="47876"/>
    <n v="139"/>
    <n v="5977"/>
    <n v="185287"/>
    <n v="16.239999999999998"/>
    <n v="23143"/>
    <n v="30086"/>
  </r>
  <r>
    <x v="55"/>
    <x v="4"/>
    <x v="20"/>
    <n v="234705"/>
    <n v="328"/>
    <n v="14051"/>
    <n v="435581"/>
    <n v="32.270000000000003"/>
    <n v="125795"/>
    <n v="140562"/>
  </r>
  <r>
    <x v="55"/>
    <x v="4"/>
    <x v="21"/>
    <n v="15301"/>
    <n v="40"/>
    <n v="1174"/>
    <n v="36394"/>
    <n v="21.13"/>
    <n v="10951"/>
    <n v="7691"/>
  </r>
  <r>
    <x v="55"/>
    <x v="4"/>
    <x v="22"/>
    <n v="13784"/>
    <n v="26"/>
    <n v="1379"/>
    <n v="42749"/>
    <n v="18.27"/>
    <n v="10393"/>
    <n v="7811"/>
  </r>
  <r>
    <x v="55"/>
    <x v="4"/>
    <x v="23"/>
    <n v="13772"/>
    <n v="49"/>
    <n v="1328"/>
    <n v="41168"/>
    <n v="19.63"/>
    <n v="8113"/>
    <n v="8080"/>
  </r>
  <r>
    <x v="55"/>
    <x v="4"/>
    <x v="24"/>
    <n v="277562"/>
    <n v="443"/>
    <n v="17932"/>
    <n v="555892"/>
    <n v="29.53"/>
    <n v="155252"/>
    <n v="164144"/>
  </r>
  <r>
    <x v="55"/>
    <x v="4"/>
    <x v="25"/>
    <n v="49990"/>
    <n v="148"/>
    <n v="4676"/>
    <n v="144956"/>
    <n v="20.98"/>
    <n v="35649"/>
    <n v="30413"/>
  </r>
  <r>
    <x v="55"/>
    <x v="4"/>
    <x v="26"/>
    <n v="48250"/>
    <n v="42"/>
    <n v="2200"/>
    <n v="68200"/>
    <n v="38.36"/>
    <n v="17307"/>
    <n v="26161"/>
  </r>
  <r>
    <x v="55"/>
    <x v="4"/>
    <x v="27"/>
    <n v="208743"/>
    <n v="102"/>
    <n v="6779"/>
    <n v="210149"/>
    <n v="56.27"/>
    <n v="69195"/>
    <n v="118253"/>
  </r>
  <r>
    <x v="55"/>
    <x v="4"/>
    <x v="28"/>
    <n v="13407"/>
    <n v="40"/>
    <n v="1535"/>
    <n v="47585"/>
    <n v="15.79"/>
    <n v="8975"/>
    <n v="7512"/>
  </r>
  <r>
    <x v="55"/>
    <x v="4"/>
    <x v="29"/>
    <n v="11303"/>
    <n v="48"/>
    <n v="2759"/>
    <n v="85529"/>
    <n v="7.87"/>
    <n v="5853"/>
    <n v="6734"/>
  </r>
  <r>
    <x v="55"/>
    <x v="4"/>
    <x v="30"/>
    <n v="55702"/>
    <n v="81"/>
    <n v="2559"/>
    <n v="79329"/>
    <n v="42.93"/>
    <n v="32323"/>
    <n v="34057"/>
  </r>
  <r>
    <x v="55"/>
    <x v="4"/>
    <x v="31"/>
    <n v="2936"/>
    <n v="25"/>
    <n v="504"/>
    <n v="15624"/>
    <n v="11.15"/>
    <n v="1624"/>
    <n v="1742"/>
  </r>
  <r>
    <x v="55"/>
    <x v="4"/>
    <x v="32"/>
    <n v="11678"/>
    <n v="30"/>
    <n v="1494"/>
    <n v="46314"/>
    <n v="14.37"/>
    <n v="7848"/>
    <n v="6656"/>
  </r>
  <r>
    <x v="55"/>
    <x v="4"/>
    <x v="33"/>
    <n v="26613"/>
    <n v="81"/>
    <n v="2341"/>
    <n v="72571"/>
    <n v="23.58"/>
    <n v="15565"/>
    <n v="17115"/>
  </r>
  <r>
    <x v="55"/>
    <x v="4"/>
    <x v="34"/>
    <n v="1920391"/>
    <n v="3059"/>
    <n v="127610"/>
    <n v="3955910"/>
    <n v="29.69"/>
    <n v="998153"/>
    <n v="1174656"/>
  </r>
  <r>
    <x v="56"/>
    <x v="0"/>
    <x v="0"/>
    <n v="22272"/>
    <n v="33"/>
    <n v="1193"/>
    <n v="35790"/>
    <n v="37.4"/>
    <n v="11576"/>
    <n v="13387"/>
  </r>
  <r>
    <x v="56"/>
    <x v="0"/>
    <x v="1"/>
    <n v="216183"/>
    <n v="66"/>
    <n v="8230"/>
    <n v="246900"/>
    <n v="60.55"/>
    <n v="106965"/>
    <n v="149494"/>
  </r>
  <r>
    <x v="56"/>
    <x v="0"/>
    <x v="2"/>
    <n v="1914"/>
    <n v="8"/>
    <n v="147"/>
    <n v="4410"/>
    <n v="22.74"/>
    <n v="1069"/>
    <n v="1003"/>
  </r>
  <r>
    <x v="56"/>
    <x v="0"/>
    <x v="3"/>
    <n v="18963"/>
    <n v="28"/>
    <n v="950"/>
    <n v="28500"/>
    <n v="42.67"/>
    <n v="10915"/>
    <n v="12161"/>
  </r>
  <r>
    <x v="56"/>
    <x v="0"/>
    <x v="4"/>
    <n v="6372"/>
    <n v="8"/>
    <n v="272"/>
    <n v="8160"/>
    <n v="46.27"/>
    <n v="3756"/>
    <n v="3776"/>
  </r>
  <r>
    <x v="56"/>
    <x v="0"/>
    <x v="5"/>
    <n v="48640"/>
    <n v="21"/>
    <n v="1863"/>
    <n v="55890"/>
    <n v="46.88"/>
    <n v="28437"/>
    <n v="26200"/>
  </r>
  <r>
    <x v="56"/>
    <x v="0"/>
    <x v="6"/>
    <n v="11905"/>
    <n v="10"/>
    <n v="499"/>
    <n v="14970"/>
    <n v="40.93"/>
    <n v="6929"/>
    <n v="6127"/>
  </r>
  <r>
    <x v="56"/>
    <x v="0"/>
    <x v="7"/>
    <m/>
    <n v="5"/>
    <n v="94"/>
    <n v="2820"/>
    <m/>
    <m/>
    <m/>
  </r>
  <r>
    <x v="56"/>
    <x v="0"/>
    <x v="8"/>
    <n v="1608"/>
    <n v="9"/>
    <n v="220"/>
    <n v="6600"/>
    <n v="18.149999999999999"/>
    <n v="958"/>
    <n v="1198"/>
  </r>
  <r>
    <x v="56"/>
    <x v="0"/>
    <x v="9"/>
    <n v="7372"/>
    <n v="17"/>
    <n v="412"/>
    <n v="12360"/>
    <n v="48.83"/>
    <n v="4868"/>
    <n v="6035"/>
  </r>
  <r>
    <x v="56"/>
    <x v="0"/>
    <x v="10"/>
    <n v="6913"/>
    <n v="12"/>
    <n v="383"/>
    <n v="11490"/>
    <n v="42.44"/>
    <n v="4040"/>
    <n v="4876"/>
  </r>
  <r>
    <x v="56"/>
    <x v="0"/>
    <x v="11"/>
    <n v="15382"/>
    <n v="10"/>
    <n v="388"/>
    <n v="11640"/>
    <n v="49.61"/>
    <n v="7390"/>
    <n v="5775"/>
  </r>
  <r>
    <x v="56"/>
    <x v="0"/>
    <x v="12"/>
    <n v="10699"/>
    <n v="20"/>
    <n v="552"/>
    <n v="16560"/>
    <n v="49.09"/>
    <n v="6027"/>
    <n v="8130"/>
  </r>
  <r>
    <x v="56"/>
    <x v="0"/>
    <x v="13"/>
    <m/>
    <n v="3"/>
    <n v="137"/>
    <n v="4110"/>
    <m/>
    <m/>
    <m/>
  </r>
  <r>
    <x v="56"/>
    <x v="0"/>
    <x v="14"/>
    <m/>
    <n v="9"/>
    <n v="189"/>
    <n v="5670"/>
    <m/>
    <m/>
    <m/>
  </r>
  <r>
    <x v="56"/>
    <x v="0"/>
    <x v="15"/>
    <m/>
    <n v="5"/>
    <n v="52"/>
    <n v="1560"/>
    <m/>
    <m/>
    <m/>
  </r>
  <r>
    <x v="56"/>
    <x v="0"/>
    <x v="16"/>
    <n v="73911"/>
    <n v="28"/>
    <n v="2882"/>
    <n v="86460"/>
    <n v="68.17"/>
    <n v="39122"/>
    <n v="58943"/>
  </r>
  <r>
    <x v="56"/>
    <x v="0"/>
    <x v="17"/>
    <n v="71044"/>
    <n v="25"/>
    <n v="2781"/>
    <n v="83430"/>
    <n v="67.98"/>
    <n v="37849"/>
    <n v="56717"/>
  </r>
  <r>
    <x v="56"/>
    <x v="0"/>
    <x v="18"/>
    <n v="5189"/>
    <n v="14"/>
    <n v="308"/>
    <n v="9240"/>
    <n v="33.93"/>
    <n v="2902"/>
    <n v="3135"/>
  </r>
  <r>
    <x v="56"/>
    <x v="0"/>
    <x v="19"/>
    <n v="4411"/>
    <n v="16"/>
    <n v="350"/>
    <n v="10500"/>
    <n v="31.44"/>
    <n v="2493"/>
    <n v="3301"/>
  </r>
  <r>
    <x v="56"/>
    <x v="0"/>
    <x v="20"/>
    <n v="123037"/>
    <n v="74"/>
    <n v="4179"/>
    <n v="125370"/>
    <n v="58.88"/>
    <n v="72784"/>
    <n v="73820"/>
  </r>
  <r>
    <x v="56"/>
    <x v="0"/>
    <x v="21"/>
    <m/>
    <n v="8"/>
    <n v="136"/>
    <n v="4080"/>
    <m/>
    <m/>
    <m/>
  </r>
  <r>
    <x v="56"/>
    <x v="0"/>
    <x v="22"/>
    <m/>
    <n v="3"/>
    <n v="311"/>
    <n v="9330"/>
    <m/>
    <m/>
    <m/>
  </r>
  <r>
    <x v="56"/>
    <x v="0"/>
    <x v="23"/>
    <n v="1331"/>
    <n v="11"/>
    <n v="152"/>
    <n v="4560"/>
    <n v="22.26"/>
    <n v="808"/>
    <n v="1015"/>
  </r>
  <r>
    <x v="56"/>
    <x v="0"/>
    <x v="24"/>
    <n v="130910"/>
    <n v="96"/>
    <n v="4778"/>
    <n v="143340"/>
    <n v="54.6"/>
    <n v="78935"/>
    <n v="78258"/>
  </r>
  <r>
    <x v="56"/>
    <x v="0"/>
    <x v="25"/>
    <n v="16653"/>
    <n v="46"/>
    <n v="1313"/>
    <n v="39390"/>
    <n v="25.83"/>
    <n v="10995"/>
    <n v="10174"/>
  </r>
  <r>
    <x v="56"/>
    <x v="0"/>
    <x v="26"/>
    <n v="10392"/>
    <n v="8"/>
    <n v="317"/>
    <n v="9510"/>
    <n v="51.77"/>
    <n v="4332"/>
    <n v="4923"/>
  </r>
  <r>
    <x v="56"/>
    <x v="0"/>
    <x v="27"/>
    <n v="89754"/>
    <n v="29"/>
    <n v="2555"/>
    <n v="76650"/>
    <n v="63.95"/>
    <n v="32717"/>
    <n v="49016"/>
  </r>
  <r>
    <x v="56"/>
    <x v="0"/>
    <x v="28"/>
    <n v="5326"/>
    <n v="12"/>
    <n v="437"/>
    <n v="13110"/>
    <n v="23.95"/>
    <n v="3464"/>
    <n v="3140"/>
  </r>
  <r>
    <x v="56"/>
    <x v="0"/>
    <x v="29"/>
    <n v="2244"/>
    <n v="14"/>
    <n v="194"/>
    <n v="5820"/>
    <n v="30.19"/>
    <n v="1357"/>
    <n v="1757"/>
  </r>
  <r>
    <x v="56"/>
    <x v="0"/>
    <x v="30"/>
    <n v="24235"/>
    <n v="19"/>
    <n v="828"/>
    <n v="24840"/>
    <n v="63.71"/>
    <n v="15452"/>
    <n v="15826"/>
  </r>
  <r>
    <x v="56"/>
    <x v="0"/>
    <x v="31"/>
    <m/>
    <n v="8"/>
    <n v="89"/>
    <n v="2670"/>
    <m/>
    <m/>
    <m/>
  </r>
  <r>
    <x v="56"/>
    <x v="0"/>
    <x v="32"/>
    <n v="5142"/>
    <n v="6"/>
    <n v="533"/>
    <n v="15990"/>
    <n v="18.22"/>
    <n v="3768"/>
    <n v="2913"/>
  </r>
  <r>
    <x v="56"/>
    <x v="0"/>
    <x v="33"/>
    <n v="6841"/>
    <n v="21"/>
    <n v="434"/>
    <n v="13020"/>
    <n v="40.35"/>
    <n v="3984"/>
    <n v="5254"/>
  </r>
  <r>
    <x v="56"/>
    <x v="0"/>
    <x v="34"/>
    <n v="751190"/>
    <n v="581"/>
    <n v="30599"/>
    <n v="917970"/>
    <n v="52.23"/>
    <n v="397005"/>
    <n v="479483"/>
  </r>
  <r>
    <x v="56"/>
    <x v="1"/>
    <x v="0"/>
    <n v="34097"/>
    <n v="135"/>
    <n v="1501"/>
    <n v="45030"/>
    <n v="40"/>
    <n v="18295"/>
    <n v="18012"/>
  </r>
  <r>
    <x v="56"/>
    <x v="1"/>
    <x v="1"/>
    <n v="105642"/>
    <n v="172"/>
    <n v="3372"/>
    <n v="101160"/>
    <n v="54.98"/>
    <n v="54248"/>
    <n v="55622"/>
  </r>
  <r>
    <x v="56"/>
    <x v="1"/>
    <x v="2"/>
    <n v="11408"/>
    <n v="64"/>
    <n v="653"/>
    <n v="19590"/>
    <n v="29.4"/>
    <n v="7319"/>
    <n v="5760"/>
  </r>
  <r>
    <x v="56"/>
    <x v="1"/>
    <x v="3"/>
    <n v="44583"/>
    <n v="82"/>
    <n v="1399"/>
    <n v="41970"/>
    <n v="58.4"/>
    <n v="25665"/>
    <n v="24511"/>
  </r>
  <r>
    <x v="56"/>
    <x v="1"/>
    <x v="4"/>
    <n v="27757"/>
    <n v="62"/>
    <n v="920"/>
    <n v="27600"/>
    <n v="50.35"/>
    <n v="13841"/>
    <n v="13897"/>
  </r>
  <r>
    <x v="56"/>
    <x v="1"/>
    <x v="5"/>
    <n v="45715"/>
    <n v="80"/>
    <n v="1335"/>
    <n v="40050"/>
    <n v="49.95"/>
    <n v="25602"/>
    <n v="20006"/>
  </r>
  <r>
    <x v="56"/>
    <x v="1"/>
    <x v="6"/>
    <n v="37065"/>
    <n v="76"/>
    <n v="1161"/>
    <n v="34830"/>
    <n v="47.91"/>
    <n v="24141"/>
    <n v="16688"/>
  </r>
  <r>
    <x v="56"/>
    <x v="1"/>
    <x v="7"/>
    <n v="6882"/>
    <n v="20"/>
    <n v="242"/>
    <n v="7260"/>
    <n v="57.3"/>
    <n v="4181"/>
    <n v="4160"/>
  </r>
  <r>
    <x v="56"/>
    <x v="1"/>
    <x v="8"/>
    <n v="11350"/>
    <n v="32"/>
    <n v="461"/>
    <n v="13830"/>
    <n v="45.89"/>
    <n v="6534"/>
    <n v="6346"/>
  </r>
  <r>
    <x v="56"/>
    <x v="1"/>
    <x v="9"/>
    <n v="18219"/>
    <n v="42"/>
    <n v="690"/>
    <n v="20700"/>
    <n v="50.7"/>
    <n v="9550"/>
    <n v="10494"/>
  </r>
  <r>
    <x v="56"/>
    <x v="1"/>
    <x v="10"/>
    <n v="39969"/>
    <n v="74"/>
    <n v="1316"/>
    <n v="39480"/>
    <n v="53.88"/>
    <n v="21616"/>
    <n v="21273"/>
  </r>
  <r>
    <x v="56"/>
    <x v="1"/>
    <x v="11"/>
    <n v="18046"/>
    <n v="20"/>
    <n v="477"/>
    <n v="14310"/>
    <n v="44.93"/>
    <n v="7690"/>
    <n v="6429"/>
  </r>
  <r>
    <x v="56"/>
    <x v="1"/>
    <x v="12"/>
    <n v="30745"/>
    <n v="63"/>
    <n v="1011"/>
    <n v="30330"/>
    <n v="53.59"/>
    <n v="17154"/>
    <n v="16255"/>
  </r>
  <r>
    <x v="56"/>
    <x v="1"/>
    <x v="13"/>
    <n v="10469"/>
    <n v="24"/>
    <n v="396"/>
    <n v="11880"/>
    <n v="46.27"/>
    <n v="6011"/>
    <n v="5497"/>
  </r>
  <r>
    <x v="56"/>
    <x v="1"/>
    <x v="14"/>
    <n v="6011"/>
    <n v="20"/>
    <n v="211"/>
    <n v="6330"/>
    <n v="44.82"/>
    <n v="3323"/>
    <n v="2837"/>
  </r>
  <r>
    <x v="56"/>
    <x v="1"/>
    <x v="15"/>
    <n v="6962"/>
    <n v="29"/>
    <n v="284"/>
    <n v="8520"/>
    <n v="45.42"/>
    <n v="4680"/>
    <n v="3870"/>
  </r>
  <r>
    <x v="56"/>
    <x v="1"/>
    <x v="16"/>
    <n v="46520"/>
    <n v="58"/>
    <n v="1263"/>
    <n v="37890"/>
    <n v="64.33"/>
    <n v="22593"/>
    <n v="24373"/>
  </r>
  <r>
    <x v="56"/>
    <x v="1"/>
    <x v="17"/>
    <n v="32610"/>
    <n v="33"/>
    <n v="831"/>
    <n v="24930"/>
    <n v="68.06"/>
    <n v="15904"/>
    <n v="16968"/>
  </r>
  <r>
    <x v="56"/>
    <x v="1"/>
    <x v="18"/>
    <n v="18429"/>
    <n v="49"/>
    <n v="657"/>
    <n v="19710"/>
    <n v="47.22"/>
    <n v="10989"/>
    <n v="9307"/>
  </r>
  <r>
    <x v="56"/>
    <x v="1"/>
    <x v="19"/>
    <n v="25997"/>
    <n v="86"/>
    <n v="1113"/>
    <n v="33390"/>
    <n v="43.8"/>
    <n v="13486"/>
    <n v="14624"/>
  </r>
  <r>
    <x v="56"/>
    <x v="1"/>
    <x v="20"/>
    <n v="76159"/>
    <n v="173"/>
    <n v="2499"/>
    <n v="74970"/>
    <n v="46.39"/>
    <n v="42960"/>
    <n v="34782"/>
  </r>
  <r>
    <x v="56"/>
    <x v="1"/>
    <x v="21"/>
    <n v="8452"/>
    <n v="21"/>
    <n v="290"/>
    <n v="8700"/>
    <n v="40.22"/>
    <n v="5826"/>
    <n v="3499"/>
  </r>
  <r>
    <x v="56"/>
    <x v="1"/>
    <x v="22"/>
    <n v="5869"/>
    <n v="16"/>
    <n v="355"/>
    <n v="10650"/>
    <n v="25.49"/>
    <n v="4983"/>
    <n v="2715"/>
  </r>
  <r>
    <x v="56"/>
    <x v="1"/>
    <x v="23"/>
    <n v="9716"/>
    <n v="28"/>
    <n v="315"/>
    <n v="9450"/>
    <n v="57.84"/>
    <n v="5917"/>
    <n v="5466"/>
  </r>
  <r>
    <x v="56"/>
    <x v="1"/>
    <x v="24"/>
    <n v="100195"/>
    <n v="238"/>
    <n v="3459"/>
    <n v="103770"/>
    <n v="44.77"/>
    <n v="59686"/>
    <n v="46462"/>
  </r>
  <r>
    <x v="56"/>
    <x v="1"/>
    <x v="25"/>
    <n v="25119"/>
    <n v="65"/>
    <n v="1039"/>
    <n v="31170"/>
    <n v="38.71"/>
    <n v="18344"/>
    <n v="12067"/>
  </r>
  <r>
    <x v="56"/>
    <x v="1"/>
    <x v="26"/>
    <n v="13032"/>
    <n v="21"/>
    <n v="241"/>
    <n v="7230"/>
    <n v="73.91"/>
    <n v="4649"/>
    <n v="5344"/>
  </r>
  <r>
    <x v="56"/>
    <x v="1"/>
    <x v="27"/>
    <n v="47027"/>
    <n v="47"/>
    <n v="903"/>
    <n v="27090"/>
    <n v="61.9"/>
    <n v="13978"/>
    <n v="16769"/>
  </r>
  <r>
    <x v="56"/>
    <x v="1"/>
    <x v="28"/>
    <n v="6855"/>
    <n v="17"/>
    <n v="192"/>
    <n v="5760"/>
    <n v="57.14"/>
    <n v="4391"/>
    <n v="3291"/>
  </r>
  <r>
    <x v="56"/>
    <x v="1"/>
    <x v="29"/>
    <n v="5568"/>
    <n v="20"/>
    <n v="210"/>
    <n v="6300"/>
    <n v="46.03"/>
    <n v="3238"/>
    <n v="2900"/>
  </r>
  <r>
    <x v="56"/>
    <x v="1"/>
    <x v="30"/>
    <n v="28893"/>
    <n v="47"/>
    <n v="708"/>
    <n v="21240"/>
    <n v="67.510000000000005"/>
    <n v="14035"/>
    <n v="14340"/>
  </r>
  <r>
    <x v="56"/>
    <x v="1"/>
    <x v="31"/>
    <n v="1526"/>
    <n v="11"/>
    <n v="83"/>
    <n v="2490"/>
    <n v="36.43"/>
    <n v="760"/>
    <n v="907"/>
  </r>
  <r>
    <x v="56"/>
    <x v="1"/>
    <x v="32"/>
    <n v="5880"/>
    <n v="20"/>
    <n v="335"/>
    <n v="10050"/>
    <n v="27.48"/>
    <n v="3669"/>
    <n v="2762"/>
  </r>
  <r>
    <x v="56"/>
    <x v="1"/>
    <x v="33"/>
    <n v="13862"/>
    <n v="37"/>
    <n v="485"/>
    <n v="14550"/>
    <n v="55.42"/>
    <n v="7770"/>
    <n v="8064"/>
  </r>
  <r>
    <x v="56"/>
    <x v="1"/>
    <x v="34"/>
    <n v="793823"/>
    <n v="1711"/>
    <n v="26117"/>
    <n v="783510"/>
    <n v="50.14"/>
    <n v="427436"/>
    <n v="392865"/>
  </r>
  <r>
    <x v="56"/>
    <x v="2"/>
    <x v="0"/>
    <n v="13335"/>
    <n v="35"/>
    <n v="1423"/>
    <n v="42690"/>
    <n v="25.21"/>
    <n v="6326"/>
    <n v="10763"/>
  </r>
  <r>
    <x v="56"/>
    <x v="2"/>
    <x v="1"/>
    <n v="41145"/>
    <n v="36"/>
    <n v="3340"/>
    <n v="100200"/>
    <n v="38.72"/>
    <n v="18249"/>
    <n v="38799"/>
  </r>
  <r>
    <x v="56"/>
    <x v="2"/>
    <x v="2"/>
    <n v="3295"/>
    <n v="17"/>
    <n v="501"/>
    <n v="15030"/>
    <n v="20.04"/>
    <n v="2143"/>
    <n v="3012"/>
  </r>
  <r>
    <x v="56"/>
    <x v="2"/>
    <x v="3"/>
    <n v="5819"/>
    <n v="18"/>
    <n v="663"/>
    <n v="19890"/>
    <n v="27.19"/>
    <n v="4155"/>
    <n v="5408"/>
  </r>
  <r>
    <x v="56"/>
    <x v="2"/>
    <x v="4"/>
    <n v="5296"/>
    <n v="10"/>
    <n v="400"/>
    <n v="12000"/>
    <n v="38.68"/>
    <n v="2241"/>
    <n v="4641"/>
  </r>
  <r>
    <x v="56"/>
    <x v="2"/>
    <x v="5"/>
    <n v="12408"/>
    <n v="11"/>
    <n v="1035"/>
    <n v="31050"/>
    <n v="38.479999999999997"/>
    <n v="6628"/>
    <n v="11949"/>
  </r>
  <r>
    <x v="56"/>
    <x v="2"/>
    <x v="6"/>
    <n v="9230"/>
    <n v="16"/>
    <n v="1091"/>
    <n v="32730"/>
    <n v="25.67"/>
    <n v="5409"/>
    <n v="8403"/>
  </r>
  <r>
    <x v="56"/>
    <x v="2"/>
    <x v="7"/>
    <m/>
    <n v="2"/>
    <n v="37"/>
    <n v="1110"/>
    <m/>
    <m/>
    <m/>
  </r>
  <r>
    <x v="56"/>
    <x v="2"/>
    <x v="8"/>
    <n v="1468"/>
    <n v="6"/>
    <n v="155"/>
    <n v="4650"/>
    <n v="25.83"/>
    <n v="714"/>
    <n v="1201"/>
  </r>
  <r>
    <x v="56"/>
    <x v="2"/>
    <x v="9"/>
    <n v="2203"/>
    <n v="10"/>
    <n v="355"/>
    <n v="10650"/>
    <n v="19.440000000000001"/>
    <n v="992"/>
    <n v="2070"/>
  </r>
  <r>
    <x v="56"/>
    <x v="2"/>
    <x v="10"/>
    <n v="5317"/>
    <n v="14"/>
    <n v="681"/>
    <n v="20430"/>
    <n v="25.44"/>
    <n v="2532"/>
    <n v="5197"/>
  </r>
  <r>
    <x v="56"/>
    <x v="2"/>
    <x v="11"/>
    <n v="16218"/>
    <n v="14"/>
    <n v="914"/>
    <n v="27420"/>
    <n v="53.1"/>
    <n v="6216"/>
    <n v="14560"/>
  </r>
  <r>
    <x v="56"/>
    <x v="2"/>
    <x v="12"/>
    <m/>
    <n v="5"/>
    <n v="163"/>
    <n v="4890"/>
    <m/>
    <m/>
    <m/>
  </r>
  <r>
    <x v="56"/>
    <x v="2"/>
    <x v="13"/>
    <m/>
    <n v="3"/>
    <n v="62"/>
    <n v="1860"/>
    <m/>
    <m/>
    <m/>
  </r>
  <r>
    <x v="56"/>
    <x v="2"/>
    <x v="14"/>
    <m/>
    <n v="3"/>
    <n v="75"/>
    <n v="2250"/>
    <m/>
    <m/>
    <m/>
  </r>
  <r>
    <x v="56"/>
    <x v="2"/>
    <x v="15"/>
    <m/>
    <n v="6"/>
    <n v="493"/>
    <n v="14790"/>
    <m/>
    <m/>
    <m/>
  </r>
  <r>
    <x v="56"/>
    <x v="2"/>
    <x v="16"/>
    <m/>
    <n v="14"/>
    <n v="1775"/>
    <n v="53250"/>
    <m/>
    <m/>
    <m/>
  </r>
  <r>
    <x v="56"/>
    <x v="2"/>
    <x v="17"/>
    <n v="25196"/>
    <n v="12"/>
    <n v="1744"/>
    <n v="52320"/>
    <n v="44.48"/>
    <n v="13150"/>
    <n v="23272"/>
  </r>
  <r>
    <x v="56"/>
    <x v="2"/>
    <x v="18"/>
    <n v="6340"/>
    <n v="18"/>
    <n v="703"/>
    <n v="21090"/>
    <n v="28.05"/>
    <n v="3572"/>
    <n v="5916"/>
  </r>
  <r>
    <x v="56"/>
    <x v="2"/>
    <x v="19"/>
    <n v="8163"/>
    <n v="25"/>
    <n v="1027"/>
    <n v="30810"/>
    <n v="24.63"/>
    <n v="4206"/>
    <n v="7590"/>
  </r>
  <r>
    <x v="56"/>
    <x v="2"/>
    <x v="20"/>
    <n v="37331"/>
    <n v="52"/>
    <n v="3096"/>
    <n v="92880"/>
    <n v="34.56"/>
    <n v="18126"/>
    <n v="32098"/>
  </r>
  <r>
    <x v="56"/>
    <x v="2"/>
    <x v="21"/>
    <n v="1266"/>
    <n v="6"/>
    <n v="245"/>
    <n v="7350"/>
    <n v="15.96"/>
    <n v="1027"/>
    <n v="1173"/>
  </r>
  <r>
    <x v="56"/>
    <x v="2"/>
    <x v="22"/>
    <m/>
    <n v="5"/>
    <n v="316"/>
    <n v="9480"/>
    <m/>
    <m/>
    <m/>
  </r>
  <r>
    <x v="56"/>
    <x v="2"/>
    <x v="23"/>
    <n v="843"/>
    <n v="5"/>
    <n v="82"/>
    <n v="2460"/>
    <n v="22.72"/>
    <n v="419"/>
    <n v="559"/>
  </r>
  <r>
    <x v="56"/>
    <x v="2"/>
    <x v="24"/>
    <n v="42597"/>
    <n v="68"/>
    <n v="3739"/>
    <n v="112170"/>
    <n v="32.700000000000003"/>
    <n v="22135"/>
    <n v="36681"/>
  </r>
  <r>
    <x v="56"/>
    <x v="2"/>
    <x v="25"/>
    <n v="10335"/>
    <n v="24"/>
    <n v="1135"/>
    <n v="34050"/>
    <n v="25.18"/>
    <n v="6949"/>
    <n v="8575"/>
  </r>
  <r>
    <x v="56"/>
    <x v="2"/>
    <x v="26"/>
    <n v="7063"/>
    <n v="9"/>
    <n v="433"/>
    <n v="12990"/>
    <m/>
    <n v="2754"/>
    <m/>
  </r>
  <r>
    <x v="56"/>
    <x v="2"/>
    <x v="27"/>
    <n v="29742"/>
    <n v="21"/>
    <n v="1988"/>
    <n v="59640"/>
    <n v="47.33"/>
    <n v="12365"/>
    <n v="28227"/>
  </r>
  <r>
    <x v="56"/>
    <x v="2"/>
    <x v="28"/>
    <n v="825"/>
    <n v="4"/>
    <n v="92"/>
    <n v="2760"/>
    <n v="24.17"/>
    <n v="634"/>
    <n v="667"/>
  </r>
  <r>
    <x v="56"/>
    <x v="2"/>
    <x v="29"/>
    <n v="1466"/>
    <n v="6"/>
    <n v="518"/>
    <n v="15540"/>
    <n v="7.59"/>
    <n v="363"/>
    <n v="1180"/>
  </r>
  <r>
    <x v="56"/>
    <x v="2"/>
    <x v="30"/>
    <n v="5221"/>
    <n v="11"/>
    <n v="477"/>
    <n v="14310"/>
    <n v="34.79"/>
    <n v="2793"/>
    <n v="4979"/>
  </r>
  <r>
    <x v="56"/>
    <x v="2"/>
    <x v="31"/>
    <m/>
    <n v="2"/>
    <n v="24"/>
    <n v="720"/>
    <m/>
    <m/>
    <m/>
  </r>
  <r>
    <x v="56"/>
    <x v="2"/>
    <x v="32"/>
    <m/>
    <n v="2"/>
    <n v="281"/>
    <n v="8430"/>
    <m/>
    <m/>
    <m/>
  </r>
  <r>
    <x v="56"/>
    <x v="2"/>
    <x v="33"/>
    <n v="2388"/>
    <n v="9"/>
    <n v="323"/>
    <n v="9690"/>
    <n v="15.79"/>
    <n v="1366"/>
    <n v="1530"/>
  </r>
  <r>
    <x v="56"/>
    <x v="2"/>
    <x v="34"/>
    <n v="262317"/>
    <n v="419"/>
    <n v="23903"/>
    <n v="717090"/>
    <n v="33.07"/>
    <n v="130216"/>
    <n v="237107"/>
  </r>
  <r>
    <x v="56"/>
    <x v="3"/>
    <x v="0"/>
    <n v="17644"/>
    <n v="46"/>
    <n v="5594"/>
    <n v="167820"/>
    <n v="5.61"/>
    <n v="10243"/>
    <n v="9418"/>
  </r>
  <r>
    <x v="56"/>
    <x v="3"/>
    <x v="1"/>
    <n v="21161"/>
    <n v="25"/>
    <n v="3188"/>
    <n v="95640"/>
    <n v="12.7"/>
    <n v="10683"/>
    <n v="12144"/>
  </r>
  <r>
    <x v="56"/>
    <x v="3"/>
    <x v="2"/>
    <n v="13763"/>
    <n v="22"/>
    <n v="2547"/>
    <n v="76410"/>
    <n v="6.89"/>
    <n v="7348"/>
    <n v="5265"/>
  </r>
  <r>
    <x v="56"/>
    <x v="3"/>
    <x v="3"/>
    <n v="10022"/>
    <n v="20"/>
    <n v="1794"/>
    <n v="53820"/>
    <n v="10.01"/>
    <n v="5910"/>
    <n v="5388"/>
  </r>
  <r>
    <x v="56"/>
    <x v="3"/>
    <x v="4"/>
    <n v="16476"/>
    <n v="20"/>
    <n v="2862"/>
    <n v="85860"/>
    <n v="9.33"/>
    <n v="6331"/>
    <n v="8009"/>
  </r>
  <r>
    <x v="56"/>
    <x v="3"/>
    <x v="5"/>
    <n v="18243"/>
    <n v="14"/>
    <n v="1701"/>
    <n v="51030"/>
    <n v="16.510000000000002"/>
    <n v="9052"/>
    <n v="8426"/>
  </r>
  <r>
    <x v="56"/>
    <x v="3"/>
    <x v="6"/>
    <n v="15191"/>
    <n v="10"/>
    <n v="1482"/>
    <n v="44460"/>
    <n v="16.95"/>
    <n v="8662"/>
    <n v="7536"/>
  </r>
  <r>
    <x v="56"/>
    <x v="3"/>
    <x v="7"/>
    <n v="3999"/>
    <n v="5"/>
    <n v="1018"/>
    <n v="30540"/>
    <n v="5.33"/>
    <n v="2066"/>
    <n v="1628"/>
  </r>
  <r>
    <x v="56"/>
    <x v="3"/>
    <x v="8"/>
    <n v="4035"/>
    <n v="12"/>
    <n v="1747"/>
    <n v="52410"/>
    <n v="4.07"/>
    <n v="2056"/>
    <n v="2131"/>
  </r>
  <r>
    <x v="56"/>
    <x v="3"/>
    <x v="9"/>
    <n v="4879"/>
    <n v="11"/>
    <n v="1116"/>
    <n v="33480"/>
    <n v="7.62"/>
    <n v="2221"/>
    <n v="2550"/>
  </r>
  <r>
    <x v="56"/>
    <x v="3"/>
    <x v="10"/>
    <n v="12619"/>
    <n v="18"/>
    <n v="1759"/>
    <n v="52770"/>
    <n v="9.85"/>
    <n v="6416"/>
    <n v="5200"/>
  </r>
  <r>
    <x v="56"/>
    <x v="3"/>
    <x v="11"/>
    <n v="5727"/>
    <n v="6"/>
    <n v="513"/>
    <n v="15390"/>
    <n v="12.59"/>
    <n v="3140"/>
    <n v="1937"/>
  </r>
  <r>
    <x v="56"/>
    <x v="3"/>
    <x v="12"/>
    <m/>
    <n v="7"/>
    <n v="492"/>
    <n v="14760"/>
    <m/>
    <m/>
    <m/>
  </r>
  <r>
    <x v="56"/>
    <x v="3"/>
    <x v="13"/>
    <m/>
    <n v="2"/>
    <n v="255"/>
    <n v="7650"/>
    <m/>
    <m/>
    <m/>
  </r>
  <r>
    <x v="56"/>
    <x v="3"/>
    <x v="14"/>
    <n v="1595"/>
    <n v="7"/>
    <n v="670"/>
    <n v="20100"/>
    <n v="3.72"/>
    <n v="699"/>
    <n v="747"/>
  </r>
  <r>
    <x v="56"/>
    <x v="3"/>
    <x v="15"/>
    <n v="2505"/>
    <n v="9"/>
    <n v="1130"/>
    <n v="33900"/>
    <n v="3.82"/>
    <n v="1375"/>
    <n v="1294"/>
  </r>
  <r>
    <x v="56"/>
    <x v="3"/>
    <x v="16"/>
    <m/>
    <n v="4"/>
    <n v="515"/>
    <n v="15450"/>
    <m/>
    <m/>
    <m/>
  </r>
  <r>
    <x v="56"/>
    <x v="3"/>
    <x v="17"/>
    <s v="-"/>
    <s v="-"/>
    <s v="-"/>
    <s v="-"/>
    <s v="-"/>
    <s v="-"/>
    <s v="-"/>
  </r>
  <r>
    <x v="56"/>
    <x v="3"/>
    <x v="18"/>
    <n v="9608"/>
    <n v="16"/>
    <n v="1272"/>
    <n v="38160"/>
    <n v="11.94"/>
    <n v="6160"/>
    <n v="4556"/>
  </r>
  <r>
    <x v="56"/>
    <x v="3"/>
    <x v="19"/>
    <n v="12420"/>
    <n v="16"/>
    <n v="3549"/>
    <n v="106470"/>
    <n v="3.63"/>
    <n v="5804"/>
    <n v="3861"/>
  </r>
  <r>
    <x v="56"/>
    <x v="3"/>
    <x v="20"/>
    <n v="33617"/>
    <n v="36"/>
    <n v="4464"/>
    <n v="133920"/>
    <n v="10.24"/>
    <n v="19562"/>
    <n v="13720"/>
  </r>
  <r>
    <x v="56"/>
    <x v="3"/>
    <x v="21"/>
    <m/>
    <n v="7"/>
    <n v="602"/>
    <n v="18060"/>
    <m/>
    <m/>
    <m/>
  </r>
  <r>
    <x v="56"/>
    <x v="3"/>
    <x v="22"/>
    <n v="4062"/>
    <n v="4"/>
    <n v="526"/>
    <n v="15780"/>
    <n v="9.93"/>
    <n v="3355"/>
    <n v="1567"/>
  </r>
  <r>
    <x v="56"/>
    <x v="3"/>
    <x v="23"/>
    <n v="3392"/>
    <n v="6"/>
    <n v="786"/>
    <n v="23580"/>
    <n v="6.15"/>
    <n v="2456"/>
    <n v="1450"/>
  </r>
  <r>
    <x v="56"/>
    <x v="3"/>
    <x v="24"/>
    <n v="46351"/>
    <n v="53"/>
    <n v="6378"/>
    <n v="191340"/>
    <n v="9.75"/>
    <n v="29191"/>
    <n v="18649"/>
  </r>
  <r>
    <x v="56"/>
    <x v="3"/>
    <x v="25"/>
    <n v="13612"/>
    <n v="15"/>
    <n v="1239"/>
    <n v="37170"/>
    <n v="13.19"/>
    <n v="9605"/>
    <n v="4901"/>
  </r>
  <r>
    <x v="56"/>
    <x v="3"/>
    <x v="26"/>
    <n v="11817"/>
    <n v="5"/>
    <n v="1208"/>
    <n v="36240"/>
    <m/>
    <n v="5763"/>
    <m/>
  </r>
  <r>
    <x v="56"/>
    <x v="3"/>
    <x v="27"/>
    <n v="19149"/>
    <n v="8"/>
    <n v="1396"/>
    <n v="41880"/>
    <n v="18.03"/>
    <n v="9037"/>
    <n v="7552"/>
  </r>
  <r>
    <x v="56"/>
    <x v="3"/>
    <x v="28"/>
    <n v="3601"/>
    <n v="7"/>
    <n v="817"/>
    <n v="24510"/>
    <n v="6.47"/>
    <n v="2947"/>
    <n v="1585"/>
  </r>
  <r>
    <x v="56"/>
    <x v="3"/>
    <x v="29"/>
    <n v="6901"/>
    <n v="8"/>
    <n v="1844"/>
    <n v="55320"/>
    <n v="7.04"/>
    <n v="3028"/>
    <n v="3893"/>
  </r>
  <r>
    <x v="56"/>
    <x v="3"/>
    <x v="30"/>
    <m/>
    <n v="7"/>
    <n v="609"/>
    <n v="18270"/>
    <n v="20.49"/>
    <n v="6267"/>
    <n v="3744"/>
  </r>
  <r>
    <x v="56"/>
    <x v="3"/>
    <x v="31"/>
    <n v="1012"/>
    <n v="6"/>
    <n v="335"/>
    <n v="10050"/>
    <n v="4.6500000000000004"/>
    <n v="574"/>
    <n v="467"/>
  </r>
  <r>
    <x v="56"/>
    <x v="3"/>
    <x v="32"/>
    <m/>
    <n v="2"/>
    <n v="389"/>
    <n v="11670"/>
    <m/>
    <m/>
    <m/>
  </r>
  <r>
    <x v="56"/>
    <x v="3"/>
    <x v="33"/>
    <n v="3960"/>
    <n v="12"/>
    <n v="1043"/>
    <n v="31290"/>
    <n v="7.77"/>
    <n v="2492"/>
    <n v="2430"/>
  </r>
  <r>
    <x v="56"/>
    <x v="3"/>
    <x v="34"/>
    <n v="300876"/>
    <n v="393"/>
    <n v="48462"/>
    <n v="1453860"/>
    <n v="9.25"/>
    <n v="165950"/>
    <n v="134435"/>
  </r>
  <r>
    <x v="56"/>
    <x v="4"/>
    <x v="0"/>
    <n v="87348"/>
    <n v="249"/>
    <n v="9711"/>
    <n v="291330"/>
    <n v="17.71"/>
    <n v="46440"/>
    <n v="51580"/>
  </r>
  <r>
    <x v="56"/>
    <x v="4"/>
    <x v="1"/>
    <n v="384130"/>
    <n v="299"/>
    <n v="18130"/>
    <n v="543900"/>
    <n v="47.08"/>
    <n v="190145"/>
    <n v="256058"/>
  </r>
  <r>
    <x v="56"/>
    <x v="4"/>
    <x v="2"/>
    <n v="30379"/>
    <n v="111"/>
    <n v="3848"/>
    <n v="115440"/>
    <n v="13.03"/>
    <n v="17879"/>
    <n v="15041"/>
  </r>
  <r>
    <x v="56"/>
    <x v="4"/>
    <x v="3"/>
    <n v="79387"/>
    <n v="148"/>
    <n v="4806"/>
    <n v="144180"/>
    <n v="32.92"/>
    <n v="46645"/>
    <n v="47468"/>
  </r>
  <r>
    <x v="56"/>
    <x v="4"/>
    <x v="4"/>
    <n v="55900"/>
    <n v="100"/>
    <n v="4454"/>
    <n v="133620"/>
    <n v="22.69"/>
    <n v="26169"/>
    <n v="30323"/>
  </r>
  <r>
    <x v="56"/>
    <x v="4"/>
    <x v="5"/>
    <n v="125005"/>
    <n v="126"/>
    <n v="5934"/>
    <n v="178020"/>
    <n v="37.4"/>
    <n v="69719"/>
    <n v="66581"/>
  </r>
  <r>
    <x v="56"/>
    <x v="4"/>
    <x v="6"/>
    <n v="73391"/>
    <n v="112"/>
    <n v="4233"/>
    <n v="126990"/>
    <n v="30.52"/>
    <n v="45141"/>
    <n v="38754"/>
  </r>
  <r>
    <x v="56"/>
    <x v="4"/>
    <x v="7"/>
    <n v="12515"/>
    <n v="32"/>
    <n v="1391"/>
    <n v="41730"/>
    <n v="15.99"/>
    <n v="6974"/>
    <n v="6672"/>
  </r>
  <r>
    <x v="56"/>
    <x v="4"/>
    <x v="8"/>
    <n v="18460"/>
    <n v="59"/>
    <n v="2583"/>
    <n v="77490"/>
    <n v="14.04"/>
    <n v="10261"/>
    <n v="10876"/>
  </r>
  <r>
    <x v="56"/>
    <x v="4"/>
    <x v="9"/>
    <n v="32674"/>
    <n v="80"/>
    <n v="2573"/>
    <n v="77190"/>
    <n v="27.4"/>
    <n v="17630"/>
    <n v="21149"/>
  </r>
  <r>
    <x v="56"/>
    <x v="4"/>
    <x v="10"/>
    <n v="64818"/>
    <n v="118"/>
    <n v="4139"/>
    <n v="124170"/>
    <n v="29.43"/>
    <n v="34604"/>
    <n v="36546"/>
  </r>
  <r>
    <x v="56"/>
    <x v="4"/>
    <x v="11"/>
    <n v="55373"/>
    <n v="50"/>
    <n v="2292"/>
    <n v="68760"/>
    <n v="41.74"/>
    <n v="24436"/>
    <n v="28700"/>
  </r>
  <r>
    <x v="56"/>
    <x v="4"/>
    <x v="12"/>
    <n v="44623"/>
    <n v="95"/>
    <n v="2218"/>
    <n v="66540"/>
    <n v="39.700000000000003"/>
    <n v="25096"/>
    <n v="26416"/>
  </r>
  <r>
    <x v="56"/>
    <x v="4"/>
    <x v="13"/>
    <n v="13995"/>
    <n v="32"/>
    <n v="850"/>
    <n v="25500"/>
    <n v="28.65"/>
    <n v="8215"/>
    <n v="7305"/>
  </r>
  <r>
    <x v="56"/>
    <x v="4"/>
    <x v="14"/>
    <n v="11740"/>
    <n v="39"/>
    <n v="1145"/>
    <n v="34350"/>
    <n v="17.53"/>
    <n v="6585"/>
    <n v="6021"/>
  </r>
  <r>
    <x v="56"/>
    <x v="4"/>
    <x v="15"/>
    <n v="12890"/>
    <n v="49"/>
    <n v="1959"/>
    <n v="58770"/>
    <n v="13.7"/>
    <n v="7910"/>
    <n v="8052"/>
  </r>
  <r>
    <x v="56"/>
    <x v="4"/>
    <x v="16"/>
    <n v="153088"/>
    <n v="104"/>
    <n v="6435"/>
    <n v="193050"/>
    <n v="56.77"/>
    <n v="78984"/>
    <n v="109586"/>
  </r>
  <r>
    <x v="56"/>
    <x v="4"/>
    <x v="17"/>
    <n v="128850"/>
    <n v="70"/>
    <n v="5356"/>
    <n v="160680"/>
    <n v="60.34"/>
    <n v="66902"/>
    <n v="96957"/>
  </r>
  <r>
    <x v="56"/>
    <x v="4"/>
    <x v="18"/>
    <n v="39566"/>
    <n v="97"/>
    <n v="2940"/>
    <n v="88200"/>
    <n v="25.98"/>
    <n v="23624"/>
    <n v="22914"/>
  </r>
  <r>
    <x v="56"/>
    <x v="4"/>
    <x v="19"/>
    <n v="50991"/>
    <n v="143"/>
    <n v="6039"/>
    <n v="181170"/>
    <n v="16.21"/>
    <n v="25989"/>
    <n v="29375"/>
  </r>
  <r>
    <x v="56"/>
    <x v="4"/>
    <x v="20"/>
    <n v="270144"/>
    <n v="335"/>
    <n v="14238"/>
    <n v="427140"/>
    <n v="36.15"/>
    <n v="153431"/>
    <n v="154420"/>
  </r>
  <r>
    <x v="56"/>
    <x v="4"/>
    <x v="21"/>
    <n v="18139"/>
    <n v="42"/>
    <n v="1273"/>
    <n v="38190"/>
    <n v="21.2"/>
    <n v="12874"/>
    <n v="8098"/>
  </r>
  <r>
    <x v="56"/>
    <x v="4"/>
    <x v="22"/>
    <n v="16489"/>
    <n v="28"/>
    <n v="1508"/>
    <n v="45240"/>
    <n v="19.989999999999998"/>
    <n v="14043"/>
    <n v="9043"/>
  </r>
  <r>
    <x v="56"/>
    <x v="4"/>
    <x v="23"/>
    <n v="15281"/>
    <n v="50"/>
    <n v="1335"/>
    <n v="40050"/>
    <n v="21.2"/>
    <n v="9600"/>
    <n v="8490"/>
  </r>
  <r>
    <x v="56"/>
    <x v="4"/>
    <x v="24"/>
    <n v="320052"/>
    <n v="455"/>
    <n v="18354"/>
    <n v="550620"/>
    <n v="32.700000000000003"/>
    <n v="189948"/>
    <n v="180051"/>
  </r>
  <r>
    <x v="56"/>
    <x v="4"/>
    <x v="25"/>
    <n v="65718"/>
    <n v="150"/>
    <n v="4726"/>
    <n v="141780"/>
    <n v="25.19"/>
    <n v="45892"/>
    <n v="35717"/>
  </r>
  <r>
    <x v="56"/>
    <x v="4"/>
    <x v="26"/>
    <n v="42303"/>
    <n v="43"/>
    <n v="2199"/>
    <n v="65970"/>
    <n v="32.83"/>
    <n v="17497"/>
    <n v="21660"/>
  </r>
  <r>
    <x v="56"/>
    <x v="4"/>
    <x v="27"/>
    <n v="185672"/>
    <n v="105"/>
    <n v="6842"/>
    <n v="205260"/>
    <n v="49.48"/>
    <n v="68096"/>
    <n v="101564"/>
  </r>
  <r>
    <x v="56"/>
    <x v="4"/>
    <x v="28"/>
    <n v="16607"/>
    <n v="40"/>
    <n v="1538"/>
    <n v="46140"/>
    <n v="18.82"/>
    <n v="11436"/>
    <n v="8684"/>
  </r>
  <r>
    <x v="56"/>
    <x v="4"/>
    <x v="29"/>
    <n v="16179"/>
    <n v="48"/>
    <n v="2766"/>
    <n v="82980"/>
    <n v="11.72"/>
    <n v="7986"/>
    <n v="9729"/>
  </r>
  <r>
    <x v="56"/>
    <x v="4"/>
    <x v="30"/>
    <n v="68392"/>
    <n v="84"/>
    <n v="2622"/>
    <n v="78660"/>
    <n v="49.44"/>
    <n v="38547"/>
    <n v="38888"/>
  </r>
  <r>
    <x v="56"/>
    <x v="4"/>
    <x v="31"/>
    <n v="3286"/>
    <n v="27"/>
    <n v="531"/>
    <n v="15930"/>
    <n v="11.78"/>
    <n v="1750"/>
    <n v="1877"/>
  </r>
  <r>
    <x v="56"/>
    <x v="4"/>
    <x v="32"/>
    <n v="16673"/>
    <n v="30"/>
    <n v="1538"/>
    <n v="46140"/>
    <n v="19.57"/>
    <n v="11400"/>
    <n v="9029"/>
  </r>
  <r>
    <x v="56"/>
    <x v="4"/>
    <x v="33"/>
    <n v="27051"/>
    <n v="79"/>
    <n v="2285"/>
    <n v="68550"/>
    <n v="25.2"/>
    <n v="15611"/>
    <n v="17278"/>
  </r>
  <r>
    <x v="56"/>
    <x v="4"/>
    <x v="34"/>
    <n v="2108206"/>
    <n v="3104"/>
    <n v="129081"/>
    <n v="3872430"/>
    <n v="32.119999999999997"/>
    <n v="1120608"/>
    <n v="1243890"/>
  </r>
  <r>
    <x v="57"/>
    <x v="0"/>
    <x v="0"/>
    <n v="25783"/>
    <n v="33"/>
    <n v="1193"/>
    <n v="36983"/>
    <n v="41.5"/>
    <n v="13468"/>
    <n v="15349"/>
  </r>
  <r>
    <x v="57"/>
    <x v="0"/>
    <x v="1"/>
    <n v="228817"/>
    <n v="65"/>
    <n v="8226"/>
    <n v="255006"/>
    <n v="61.05"/>
    <n v="120583"/>
    <n v="155678"/>
  </r>
  <r>
    <x v="57"/>
    <x v="0"/>
    <x v="2"/>
    <n v="2266"/>
    <n v="8"/>
    <n v="147"/>
    <n v="4557"/>
    <n v="28.64"/>
    <n v="1186"/>
    <n v="1305"/>
  </r>
  <r>
    <x v="57"/>
    <x v="0"/>
    <x v="3"/>
    <n v="20085"/>
    <n v="28"/>
    <n v="972"/>
    <n v="30132"/>
    <n v="39.9"/>
    <n v="12426"/>
    <n v="12023"/>
  </r>
  <r>
    <x v="57"/>
    <x v="0"/>
    <x v="4"/>
    <n v="7676"/>
    <n v="8"/>
    <n v="272"/>
    <n v="8432"/>
    <n v="49.98"/>
    <n v="4419"/>
    <n v="4214"/>
  </r>
  <r>
    <x v="57"/>
    <x v="0"/>
    <x v="5"/>
    <n v="61842"/>
    <n v="21"/>
    <n v="1863"/>
    <n v="57753"/>
    <n v="61.98"/>
    <n v="37642"/>
    <n v="35796"/>
  </r>
  <r>
    <x v="57"/>
    <x v="0"/>
    <x v="6"/>
    <n v="13196"/>
    <n v="10"/>
    <n v="503"/>
    <n v="15593"/>
    <n v="45.3"/>
    <n v="7338"/>
    <n v="7063"/>
  </r>
  <r>
    <x v="57"/>
    <x v="0"/>
    <x v="7"/>
    <m/>
    <n v="5"/>
    <n v="94"/>
    <n v="2914"/>
    <m/>
    <m/>
    <m/>
  </r>
  <r>
    <x v="57"/>
    <x v="0"/>
    <x v="8"/>
    <n v="1715"/>
    <n v="9"/>
    <n v="203"/>
    <n v="6293"/>
    <m/>
    <n v="1023"/>
    <m/>
  </r>
  <r>
    <x v="57"/>
    <x v="0"/>
    <x v="9"/>
    <n v="8889"/>
    <n v="17"/>
    <n v="412"/>
    <n v="12772"/>
    <n v="50.26"/>
    <n v="5720"/>
    <n v="6419"/>
  </r>
  <r>
    <x v="57"/>
    <x v="0"/>
    <x v="10"/>
    <n v="8382"/>
    <n v="12"/>
    <n v="383"/>
    <n v="11873"/>
    <n v="47.21"/>
    <n v="5070"/>
    <n v="5605"/>
  </r>
  <r>
    <x v="57"/>
    <x v="0"/>
    <x v="11"/>
    <n v="9893"/>
    <n v="10"/>
    <n v="388"/>
    <n v="12028"/>
    <n v="39.21"/>
    <n v="5706"/>
    <n v="4716"/>
  </r>
  <r>
    <x v="57"/>
    <x v="0"/>
    <x v="12"/>
    <n v="11793"/>
    <n v="19"/>
    <n v="529"/>
    <n v="16399"/>
    <n v="50.17"/>
    <n v="5822"/>
    <n v="8227"/>
  </r>
  <r>
    <x v="57"/>
    <x v="0"/>
    <x v="13"/>
    <m/>
    <n v="3"/>
    <n v="137"/>
    <n v="4247"/>
    <m/>
    <m/>
    <m/>
  </r>
  <r>
    <x v="57"/>
    <x v="0"/>
    <x v="14"/>
    <n v="4739"/>
    <n v="10"/>
    <n v="197"/>
    <n v="6107"/>
    <n v="42.9"/>
    <n v="3053"/>
    <n v="2620"/>
  </r>
  <r>
    <x v="57"/>
    <x v="0"/>
    <x v="15"/>
    <m/>
    <n v="5"/>
    <n v="52"/>
    <n v="1612"/>
    <m/>
    <m/>
    <m/>
  </r>
  <r>
    <x v="57"/>
    <x v="0"/>
    <x v="16"/>
    <n v="76237"/>
    <n v="28"/>
    <n v="2882"/>
    <n v="89342"/>
    <n v="68.14"/>
    <n v="46428"/>
    <n v="60877"/>
  </r>
  <r>
    <x v="57"/>
    <x v="0"/>
    <x v="17"/>
    <n v="73038"/>
    <n v="25"/>
    <n v="2781"/>
    <n v="86211"/>
    <n v="67.87"/>
    <n v="45035"/>
    <n v="58513"/>
  </r>
  <r>
    <x v="57"/>
    <x v="0"/>
    <x v="18"/>
    <n v="6040"/>
    <n v="14"/>
    <n v="308"/>
    <n v="9548"/>
    <n v="36.049999999999997"/>
    <n v="3836"/>
    <n v="3442"/>
  </r>
  <r>
    <x v="57"/>
    <x v="0"/>
    <x v="19"/>
    <n v="6360"/>
    <n v="18"/>
    <n v="369"/>
    <n v="11439"/>
    <n v="39.090000000000003"/>
    <n v="3310"/>
    <n v="4471"/>
  </r>
  <r>
    <x v="57"/>
    <x v="0"/>
    <x v="20"/>
    <n v="138423"/>
    <n v="75"/>
    <n v="4172"/>
    <n v="129332"/>
    <n v="64.22"/>
    <n v="83715"/>
    <n v="83063"/>
  </r>
  <r>
    <x v="57"/>
    <x v="0"/>
    <x v="21"/>
    <m/>
    <n v="8"/>
    <n v="136"/>
    <n v="4216"/>
    <m/>
    <m/>
    <m/>
  </r>
  <r>
    <x v="57"/>
    <x v="0"/>
    <x v="22"/>
    <m/>
    <n v="3"/>
    <n v="311"/>
    <n v="9641"/>
    <m/>
    <m/>
    <m/>
  </r>
  <r>
    <x v="57"/>
    <x v="0"/>
    <x v="23"/>
    <n v="1178"/>
    <n v="11"/>
    <n v="152"/>
    <n v="4712"/>
    <n v="20.440000000000001"/>
    <n v="811"/>
    <n v="963"/>
  </r>
  <r>
    <x v="57"/>
    <x v="0"/>
    <x v="24"/>
    <n v="148691"/>
    <n v="97"/>
    <n v="4771"/>
    <n v="147901"/>
    <n v="60.26"/>
    <n v="92459"/>
    <n v="89120"/>
  </r>
  <r>
    <x v="57"/>
    <x v="0"/>
    <x v="25"/>
    <n v="24827"/>
    <n v="46"/>
    <n v="1317"/>
    <n v="40827"/>
    <n v="36.590000000000003"/>
    <n v="18989"/>
    <n v="14937"/>
  </r>
  <r>
    <x v="57"/>
    <x v="0"/>
    <x v="26"/>
    <n v="5916"/>
    <n v="8"/>
    <n v="317"/>
    <n v="9827"/>
    <n v="29.12"/>
    <n v="3558"/>
    <n v="2862"/>
  </r>
  <r>
    <x v="57"/>
    <x v="0"/>
    <x v="27"/>
    <n v="79011"/>
    <n v="30"/>
    <n v="2667"/>
    <n v="82677"/>
    <n v="54.7"/>
    <n v="35972"/>
    <n v="45223"/>
  </r>
  <r>
    <x v="57"/>
    <x v="0"/>
    <x v="28"/>
    <n v="6222"/>
    <n v="12"/>
    <n v="437"/>
    <n v="13547"/>
    <n v="27.58"/>
    <n v="4964"/>
    <n v="3736"/>
  </r>
  <r>
    <x v="57"/>
    <x v="0"/>
    <x v="29"/>
    <n v="2100"/>
    <n v="14"/>
    <n v="194"/>
    <n v="6014"/>
    <n v="25.84"/>
    <n v="1554"/>
    <n v="1554"/>
  </r>
  <r>
    <x v="57"/>
    <x v="0"/>
    <x v="30"/>
    <n v="24972"/>
    <n v="19"/>
    <n v="835"/>
    <n v="25885"/>
    <n v="59.59"/>
    <n v="15233"/>
    <n v="15424"/>
  </r>
  <r>
    <x v="57"/>
    <x v="0"/>
    <x v="31"/>
    <m/>
    <n v="8"/>
    <n v="89"/>
    <n v="2759"/>
    <m/>
    <m/>
    <m/>
  </r>
  <r>
    <x v="57"/>
    <x v="0"/>
    <x v="32"/>
    <n v="7704"/>
    <n v="6"/>
    <n v="533"/>
    <n v="16523"/>
    <n v="25.89"/>
    <n v="5777"/>
    <n v="4278"/>
  </r>
  <r>
    <x v="57"/>
    <x v="0"/>
    <x v="33"/>
    <n v="7992"/>
    <n v="22"/>
    <n v="505"/>
    <n v="15655"/>
    <n v="36.340000000000003"/>
    <n v="5017"/>
    <n v="5689"/>
  </r>
  <r>
    <x v="57"/>
    <x v="0"/>
    <x v="34"/>
    <n v="805830"/>
    <n v="585"/>
    <n v="30795"/>
    <n v="954645"/>
    <n v="53.94"/>
    <n v="463101"/>
    <n v="514946"/>
  </r>
  <r>
    <x v="57"/>
    <x v="1"/>
    <x v="0"/>
    <n v="44431"/>
    <n v="134"/>
    <n v="1499"/>
    <n v="46469"/>
    <n v="47.35"/>
    <n v="24488"/>
    <n v="22003"/>
  </r>
  <r>
    <x v="57"/>
    <x v="1"/>
    <x v="1"/>
    <n v="108547"/>
    <n v="173"/>
    <n v="3383"/>
    <n v="104873"/>
    <n v="55.82"/>
    <n v="55963"/>
    <n v="58540"/>
  </r>
  <r>
    <x v="57"/>
    <x v="1"/>
    <x v="2"/>
    <n v="16310"/>
    <n v="64"/>
    <n v="653"/>
    <n v="20243"/>
    <n v="36.03"/>
    <n v="9962"/>
    <n v="7293"/>
  </r>
  <r>
    <x v="57"/>
    <x v="1"/>
    <x v="3"/>
    <n v="46202"/>
    <n v="82"/>
    <n v="1406"/>
    <n v="43586"/>
    <n v="56.29"/>
    <n v="25299"/>
    <n v="24536"/>
  </r>
  <r>
    <x v="57"/>
    <x v="1"/>
    <x v="4"/>
    <n v="31944"/>
    <n v="60"/>
    <n v="919"/>
    <n v="28489"/>
    <n v="53.76"/>
    <n v="16394"/>
    <n v="15317"/>
  </r>
  <r>
    <x v="57"/>
    <x v="1"/>
    <x v="5"/>
    <n v="49586"/>
    <n v="80"/>
    <n v="1336"/>
    <n v="41416"/>
    <n v="51.89"/>
    <n v="27029"/>
    <n v="21490"/>
  </r>
  <r>
    <x v="57"/>
    <x v="1"/>
    <x v="6"/>
    <n v="39670"/>
    <n v="75"/>
    <n v="1159"/>
    <n v="35929"/>
    <n v="49.93"/>
    <n v="24968"/>
    <n v="17941"/>
  </r>
  <r>
    <x v="57"/>
    <x v="1"/>
    <x v="7"/>
    <n v="7258"/>
    <n v="20"/>
    <n v="242"/>
    <n v="7502"/>
    <n v="59.02"/>
    <n v="4357"/>
    <n v="4428"/>
  </r>
  <r>
    <x v="57"/>
    <x v="1"/>
    <x v="8"/>
    <n v="12470"/>
    <n v="32"/>
    <n v="461"/>
    <n v="14291"/>
    <n v="46.9"/>
    <n v="7274"/>
    <n v="6703"/>
  </r>
  <r>
    <x v="57"/>
    <x v="1"/>
    <x v="9"/>
    <n v="25015"/>
    <n v="43"/>
    <n v="708"/>
    <n v="21948"/>
    <n v="60.57"/>
    <n v="12108"/>
    <n v="13294"/>
  </r>
  <r>
    <x v="57"/>
    <x v="1"/>
    <x v="10"/>
    <n v="50577"/>
    <n v="74"/>
    <n v="1315"/>
    <n v="40765"/>
    <n v="61.93"/>
    <n v="24860"/>
    <n v="25245"/>
  </r>
  <r>
    <x v="57"/>
    <x v="1"/>
    <x v="11"/>
    <n v="8757"/>
    <n v="20"/>
    <n v="483"/>
    <n v="14973"/>
    <n v="25.31"/>
    <n v="4532"/>
    <n v="3789"/>
  </r>
  <r>
    <x v="57"/>
    <x v="1"/>
    <x v="12"/>
    <n v="34869"/>
    <n v="63"/>
    <n v="1003"/>
    <n v="31093"/>
    <n v="55.8"/>
    <n v="18724"/>
    <n v="17350"/>
  </r>
  <r>
    <x v="57"/>
    <x v="1"/>
    <x v="13"/>
    <n v="10090"/>
    <n v="23"/>
    <n v="384"/>
    <n v="11904"/>
    <n v="49.36"/>
    <n v="6101"/>
    <n v="5876"/>
  </r>
  <r>
    <x v="57"/>
    <x v="1"/>
    <x v="14"/>
    <n v="6852"/>
    <n v="20"/>
    <n v="213"/>
    <n v="6603"/>
    <n v="56.2"/>
    <n v="4138"/>
    <n v="3711"/>
  </r>
  <r>
    <x v="57"/>
    <x v="1"/>
    <x v="15"/>
    <n v="8148"/>
    <n v="29"/>
    <n v="284"/>
    <n v="8804"/>
    <n v="50.86"/>
    <n v="5226"/>
    <n v="4478"/>
  </r>
  <r>
    <x v="57"/>
    <x v="1"/>
    <x v="16"/>
    <n v="48977"/>
    <n v="58"/>
    <n v="1290"/>
    <n v="39990"/>
    <n v="64.349999999999994"/>
    <n v="25576"/>
    <n v="25735"/>
  </r>
  <r>
    <x v="57"/>
    <x v="1"/>
    <x v="17"/>
    <n v="34300"/>
    <n v="33"/>
    <n v="858"/>
    <n v="26598"/>
    <n v="67.11"/>
    <n v="18116"/>
    <n v="17849"/>
  </r>
  <r>
    <x v="57"/>
    <x v="1"/>
    <x v="18"/>
    <n v="21004"/>
    <n v="49"/>
    <n v="657"/>
    <n v="20367"/>
    <n v="53.31"/>
    <n v="12128"/>
    <n v="10857"/>
  </r>
  <r>
    <x v="57"/>
    <x v="1"/>
    <x v="19"/>
    <n v="30653"/>
    <n v="90"/>
    <n v="1159"/>
    <n v="35929"/>
    <n v="47.84"/>
    <n v="16632"/>
    <n v="17190"/>
  </r>
  <r>
    <x v="57"/>
    <x v="1"/>
    <x v="20"/>
    <n v="92099"/>
    <n v="174"/>
    <n v="2527"/>
    <n v="78337"/>
    <n v="54.65"/>
    <n v="49466"/>
    <n v="42811"/>
  </r>
  <r>
    <x v="57"/>
    <x v="1"/>
    <x v="21"/>
    <n v="10399"/>
    <n v="21"/>
    <n v="290"/>
    <n v="8990"/>
    <n v="51.1"/>
    <n v="7095"/>
    <n v="4594"/>
  </r>
  <r>
    <x v="57"/>
    <x v="1"/>
    <x v="22"/>
    <n v="8544"/>
    <n v="17"/>
    <n v="365"/>
    <n v="11315"/>
    <n v="37.29"/>
    <n v="7213"/>
    <n v="4219"/>
  </r>
  <r>
    <x v="57"/>
    <x v="1"/>
    <x v="23"/>
    <n v="9905"/>
    <n v="28"/>
    <n v="315"/>
    <n v="9765"/>
    <n v="57.99"/>
    <n v="6159"/>
    <n v="5663"/>
  </r>
  <r>
    <x v="57"/>
    <x v="1"/>
    <x v="24"/>
    <n v="120947"/>
    <n v="240"/>
    <n v="3497"/>
    <n v="108407"/>
    <n v="52.84"/>
    <n v="69932"/>
    <n v="57287"/>
  </r>
  <r>
    <x v="57"/>
    <x v="1"/>
    <x v="25"/>
    <n v="34822"/>
    <n v="66"/>
    <n v="1078"/>
    <n v="33418"/>
    <n v="49.21"/>
    <n v="25701"/>
    <n v="16445"/>
  </r>
  <r>
    <x v="57"/>
    <x v="1"/>
    <x v="26"/>
    <n v="6862"/>
    <n v="21"/>
    <n v="241"/>
    <n v="7471"/>
    <n v="42.14"/>
    <n v="3876"/>
    <n v="3148"/>
  </r>
  <r>
    <x v="57"/>
    <x v="1"/>
    <x v="27"/>
    <n v="27123"/>
    <n v="47"/>
    <n v="904"/>
    <n v="28024"/>
    <n v="42.31"/>
    <n v="12017"/>
    <n v="11858"/>
  </r>
  <r>
    <x v="57"/>
    <x v="1"/>
    <x v="28"/>
    <n v="7498"/>
    <n v="17"/>
    <n v="192"/>
    <n v="5952"/>
    <n v="68.8"/>
    <n v="5364"/>
    <n v="4095"/>
  </r>
  <r>
    <x v="57"/>
    <x v="1"/>
    <x v="29"/>
    <n v="5500"/>
    <n v="20"/>
    <n v="210"/>
    <n v="6510"/>
    <n v="43.43"/>
    <n v="3441"/>
    <n v="2827"/>
  </r>
  <r>
    <x v="57"/>
    <x v="1"/>
    <x v="30"/>
    <n v="27020"/>
    <n v="48"/>
    <n v="716"/>
    <n v="22196"/>
    <n v="64.47"/>
    <n v="14277"/>
    <n v="14309"/>
  </r>
  <r>
    <x v="57"/>
    <x v="1"/>
    <x v="31"/>
    <n v="1748"/>
    <n v="11"/>
    <n v="83"/>
    <n v="2573"/>
    <n v="43.53"/>
    <n v="915"/>
    <n v="1120"/>
  </r>
  <r>
    <x v="57"/>
    <x v="1"/>
    <x v="32"/>
    <n v="8761"/>
    <n v="20"/>
    <n v="336"/>
    <n v="10416"/>
    <n v="41.72"/>
    <n v="5707"/>
    <n v="4346"/>
  </r>
  <r>
    <x v="57"/>
    <x v="1"/>
    <x v="33"/>
    <n v="15893"/>
    <n v="38"/>
    <n v="500"/>
    <n v="15500"/>
    <n v="60.94"/>
    <n v="9256"/>
    <n v="9446"/>
  </r>
  <r>
    <x v="57"/>
    <x v="1"/>
    <x v="34"/>
    <n v="857533"/>
    <n v="1717"/>
    <n v="26311"/>
    <n v="815641"/>
    <n v="52.8"/>
    <n v="476246"/>
    <n v="430655"/>
  </r>
  <r>
    <x v="57"/>
    <x v="2"/>
    <x v="0"/>
    <n v="14395"/>
    <n v="37"/>
    <n v="1419"/>
    <n v="43989"/>
    <n v="27.3"/>
    <n v="7364"/>
    <n v="12010"/>
  </r>
  <r>
    <x v="57"/>
    <x v="2"/>
    <x v="1"/>
    <n v="49870"/>
    <n v="37"/>
    <n v="3359"/>
    <n v="104129"/>
    <n v="44.68"/>
    <n v="21577"/>
    <n v="46526"/>
  </r>
  <r>
    <x v="57"/>
    <x v="2"/>
    <x v="2"/>
    <n v="4824"/>
    <n v="17"/>
    <n v="522"/>
    <n v="16182"/>
    <n v="28.12"/>
    <n v="3162"/>
    <n v="4550"/>
  </r>
  <r>
    <x v="57"/>
    <x v="2"/>
    <x v="3"/>
    <n v="7593"/>
    <n v="17"/>
    <n v="650"/>
    <n v="20150"/>
    <n v="36.450000000000003"/>
    <n v="5055"/>
    <n v="7344"/>
  </r>
  <r>
    <x v="57"/>
    <x v="2"/>
    <x v="4"/>
    <n v="5868"/>
    <n v="10"/>
    <n v="400"/>
    <n v="12400"/>
    <n v="46.87"/>
    <n v="3484"/>
    <n v="5812"/>
  </r>
  <r>
    <x v="57"/>
    <x v="2"/>
    <x v="5"/>
    <n v="16444"/>
    <n v="11"/>
    <n v="1035"/>
    <n v="32085"/>
    <n v="48.85"/>
    <n v="8461"/>
    <n v="15672"/>
  </r>
  <r>
    <x v="57"/>
    <x v="2"/>
    <x v="6"/>
    <n v="12386"/>
    <n v="17"/>
    <n v="1098"/>
    <n v="34038"/>
    <n v="31.08"/>
    <n v="6610"/>
    <n v="10578"/>
  </r>
  <r>
    <x v="57"/>
    <x v="2"/>
    <x v="7"/>
    <m/>
    <n v="2"/>
    <n v="37"/>
    <n v="1147"/>
    <m/>
    <m/>
    <m/>
  </r>
  <r>
    <x v="57"/>
    <x v="2"/>
    <x v="8"/>
    <n v="1759"/>
    <n v="6"/>
    <n v="169"/>
    <n v="5239"/>
    <m/>
    <n v="705"/>
    <m/>
  </r>
  <r>
    <x v="57"/>
    <x v="2"/>
    <x v="9"/>
    <n v="2489"/>
    <n v="10"/>
    <n v="355"/>
    <n v="11005"/>
    <n v="20.52"/>
    <n v="1152"/>
    <n v="2258"/>
  </r>
  <r>
    <x v="57"/>
    <x v="2"/>
    <x v="10"/>
    <n v="6739"/>
    <n v="16"/>
    <n v="712"/>
    <n v="22072"/>
    <n v="29.89"/>
    <n v="2988"/>
    <n v="6598"/>
  </r>
  <r>
    <x v="57"/>
    <x v="2"/>
    <x v="11"/>
    <n v="6960"/>
    <n v="12"/>
    <n v="733"/>
    <n v="22723"/>
    <n v="28.16"/>
    <n v="3264"/>
    <n v="6398"/>
  </r>
  <r>
    <x v="57"/>
    <x v="2"/>
    <x v="12"/>
    <m/>
    <n v="5"/>
    <n v="163"/>
    <n v="5053"/>
    <m/>
    <m/>
    <m/>
  </r>
  <r>
    <x v="57"/>
    <x v="2"/>
    <x v="13"/>
    <m/>
    <n v="3"/>
    <n v="62"/>
    <n v="1922"/>
    <m/>
    <m/>
    <m/>
  </r>
  <r>
    <x v="57"/>
    <x v="2"/>
    <x v="14"/>
    <m/>
    <n v="3"/>
    <n v="75"/>
    <n v="2325"/>
    <m/>
    <m/>
    <m/>
  </r>
  <r>
    <x v="57"/>
    <x v="2"/>
    <x v="15"/>
    <m/>
    <n v="6"/>
    <n v="493"/>
    <n v="15283"/>
    <m/>
    <m/>
    <m/>
  </r>
  <r>
    <x v="57"/>
    <x v="2"/>
    <x v="16"/>
    <m/>
    <n v="14"/>
    <n v="1775"/>
    <n v="55025"/>
    <m/>
    <m/>
    <m/>
  </r>
  <r>
    <x v="57"/>
    <x v="2"/>
    <x v="17"/>
    <n v="26449"/>
    <n v="12"/>
    <n v="1744"/>
    <n v="54064"/>
    <n v="40.33"/>
    <n v="13160"/>
    <n v="21806"/>
  </r>
  <r>
    <x v="57"/>
    <x v="2"/>
    <x v="18"/>
    <n v="8413"/>
    <n v="22"/>
    <n v="810"/>
    <n v="25110"/>
    <n v="30.93"/>
    <n v="4741"/>
    <n v="7766"/>
  </r>
  <r>
    <x v="57"/>
    <x v="2"/>
    <x v="19"/>
    <n v="11932"/>
    <n v="29"/>
    <n v="1083"/>
    <n v="33573"/>
    <n v="32.54"/>
    <n v="6338"/>
    <n v="10924"/>
  </r>
  <r>
    <x v="57"/>
    <x v="2"/>
    <x v="20"/>
    <n v="44655"/>
    <n v="55"/>
    <n v="3156"/>
    <n v="97836"/>
    <n v="38.85"/>
    <n v="23092"/>
    <n v="38005"/>
  </r>
  <r>
    <x v="57"/>
    <x v="2"/>
    <x v="21"/>
    <m/>
    <n v="6"/>
    <n v="247"/>
    <n v="7657"/>
    <m/>
    <m/>
    <m/>
  </r>
  <r>
    <x v="57"/>
    <x v="2"/>
    <x v="22"/>
    <m/>
    <n v="6"/>
    <n v="328"/>
    <n v="10168"/>
    <m/>
    <m/>
    <m/>
  </r>
  <r>
    <x v="57"/>
    <x v="2"/>
    <x v="23"/>
    <n v="680"/>
    <n v="5"/>
    <n v="82"/>
    <n v="2542"/>
    <n v="23.41"/>
    <n v="273"/>
    <n v="595"/>
  </r>
  <r>
    <x v="57"/>
    <x v="2"/>
    <x v="24"/>
    <n v="51693"/>
    <n v="72"/>
    <n v="3813"/>
    <n v="118203"/>
    <n v="36.840000000000003"/>
    <n v="28123"/>
    <n v="43546"/>
  </r>
  <r>
    <x v="57"/>
    <x v="2"/>
    <x v="25"/>
    <n v="13566"/>
    <n v="27"/>
    <n v="1289"/>
    <n v="39959"/>
    <n v="28.29"/>
    <n v="10148"/>
    <n v="11303"/>
  </r>
  <r>
    <x v="57"/>
    <x v="2"/>
    <x v="26"/>
    <n v="5162"/>
    <n v="9"/>
    <n v="433"/>
    <n v="13423"/>
    <n v="32.74"/>
    <n v="2486"/>
    <n v="4395"/>
  </r>
  <r>
    <x v="57"/>
    <x v="2"/>
    <x v="27"/>
    <n v="25833"/>
    <n v="20"/>
    <n v="1971"/>
    <n v="61101"/>
    <n v="39.83"/>
    <n v="10608"/>
    <n v="24334"/>
  </r>
  <r>
    <x v="57"/>
    <x v="2"/>
    <x v="28"/>
    <n v="1015"/>
    <n v="5"/>
    <n v="107"/>
    <n v="3317"/>
    <n v="25.35"/>
    <n v="912"/>
    <n v="841"/>
  </r>
  <r>
    <x v="57"/>
    <x v="2"/>
    <x v="29"/>
    <n v="1669"/>
    <n v="6"/>
    <n v="518"/>
    <n v="16058"/>
    <n v="9.0500000000000007"/>
    <n v="753"/>
    <n v="1454"/>
  </r>
  <r>
    <x v="57"/>
    <x v="2"/>
    <x v="30"/>
    <m/>
    <n v="12"/>
    <n v="532"/>
    <n v="16492"/>
    <n v="37.79"/>
    <n v="3716"/>
    <n v="6233"/>
  </r>
  <r>
    <x v="57"/>
    <x v="2"/>
    <x v="31"/>
    <m/>
    <n v="3"/>
    <n v="52"/>
    <n v="1612"/>
    <m/>
    <m/>
    <m/>
  </r>
  <r>
    <x v="57"/>
    <x v="2"/>
    <x v="32"/>
    <m/>
    <n v="2"/>
    <n v="281"/>
    <n v="8711"/>
    <m/>
    <m/>
    <m/>
  </r>
  <r>
    <x v="57"/>
    <x v="2"/>
    <x v="33"/>
    <n v="3055"/>
    <n v="9"/>
    <n v="325"/>
    <n v="10075"/>
    <n v="22.28"/>
    <n v="2064"/>
    <n v="2245"/>
  </r>
  <r>
    <x v="57"/>
    <x v="2"/>
    <x v="34"/>
    <n v="294978"/>
    <n v="439"/>
    <n v="24271"/>
    <n v="752401"/>
    <n v="34.979999999999997"/>
    <n v="152804"/>
    <n v="263158"/>
  </r>
  <r>
    <x v="57"/>
    <x v="3"/>
    <x v="0"/>
    <n v="25900"/>
    <n v="48"/>
    <n v="5953"/>
    <n v="184543"/>
    <n v="6.57"/>
    <n v="15720"/>
    <n v="12133"/>
  </r>
  <r>
    <x v="57"/>
    <x v="3"/>
    <x v="1"/>
    <n v="25434"/>
    <n v="25"/>
    <n v="3188"/>
    <n v="98828"/>
    <n v="14.3"/>
    <n v="14403"/>
    <n v="14134"/>
  </r>
  <r>
    <x v="57"/>
    <x v="3"/>
    <x v="2"/>
    <n v="16899"/>
    <n v="23"/>
    <n v="2581"/>
    <n v="80011"/>
    <n v="9.44"/>
    <n v="10203"/>
    <n v="7551"/>
  </r>
  <r>
    <x v="57"/>
    <x v="3"/>
    <x v="3"/>
    <n v="11594"/>
    <n v="20"/>
    <n v="1794"/>
    <n v="55614"/>
    <n v="11.49"/>
    <n v="6943"/>
    <n v="6392"/>
  </r>
  <r>
    <x v="57"/>
    <x v="3"/>
    <x v="4"/>
    <n v="18098"/>
    <n v="21"/>
    <n v="2893"/>
    <n v="89683"/>
    <n v="8.9700000000000006"/>
    <n v="8387"/>
    <n v="8041"/>
  </r>
  <r>
    <x v="57"/>
    <x v="3"/>
    <x v="5"/>
    <n v="20878"/>
    <n v="14"/>
    <n v="1701"/>
    <n v="52731"/>
    <n v="17.16"/>
    <n v="10647"/>
    <n v="9050"/>
  </r>
  <r>
    <x v="57"/>
    <x v="3"/>
    <x v="6"/>
    <n v="16763"/>
    <n v="10"/>
    <n v="1482"/>
    <n v="45942"/>
    <n v="18.329999999999998"/>
    <n v="8690"/>
    <n v="8423"/>
  </r>
  <r>
    <x v="57"/>
    <x v="3"/>
    <x v="7"/>
    <n v="4968"/>
    <n v="5"/>
    <n v="1018"/>
    <n v="31558"/>
    <n v="7.14"/>
    <n v="2701"/>
    <n v="2254"/>
  </r>
  <r>
    <x v="57"/>
    <x v="3"/>
    <x v="8"/>
    <n v="6002"/>
    <n v="12"/>
    <n v="1747"/>
    <n v="54157"/>
    <n v="5.57"/>
    <n v="2460"/>
    <n v="3014"/>
  </r>
  <r>
    <x v="57"/>
    <x v="3"/>
    <x v="9"/>
    <n v="7569"/>
    <n v="12"/>
    <n v="1144"/>
    <n v="35464"/>
    <n v="10.58"/>
    <n v="3329"/>
    <n v="3751"/>
  </r>
  <r>
    <x v="57"/>
    <x v="3"/>
    <x v="10"/>
    <n v="19023"/>
    <n v="19"/>
    <n v="1918"/>
    <n v="59458"/>
    <n v="13.06"/>
    <n v="9499"/>
    <n v="7764"/>
  </r>
  <r>
    <x v="57"/>
    <x v="3"/>
    <x v="11"/>
    <n v="5463"/>
    <n v="6"/>
    <n v="513"/>
    <n v="15903"/>
    <n v="16.97"/>
    <n v="3098"/>
    <n v="2698"/>
  </r>
  <r>
    <x v="57"/>
    <x v="3"/>
    <x v="12"/>
    <m/>
    <n v="7"/>
    <n v="492"/>
    <n v="15252"/>
    <m/>
    <m/>
    <m/>
  </r>
  <r>
    <x v="57"/>
    <x v="3"/>
    <x v="13"/>
    <m/>
    <n v="2"/>
    <n v="255"/>
    <n v="7905"/>
    <m/>
    <m/>
    <m/>
  </r>
  <r>
    <x v="57"/>
    <x v="3"/>
    <x v="14"/>
    <m/>
    <n v="8"/>
    <n v="770"/>
    <n v="23870"/>
    <m/>
    <m/>
    <m/>
  </r>
  <r>
    <x v="57"/>
    <x v="3"/>
    <x v="15"/>
    <n v="3552"/>
    <n v="9"/>
    <n v="1130"/>
    <n v="35030"/>
    <n v="5.72"/>
    <n v="2007"/>
    <n v="2003"/>
  </r>
  <r>
    <x v="57"/>
    <x v="3"/>
    <x v="16"/>
    <m/>
    <n v="4"/>
    <n v="515"/>
    <n v="15965"/>
    <m/>
    <m/>
    <m/>
  </r>
  <r>
    <x v="57"/>
    <x v="3"/>
    <x v="17"/>
    <s v="-"/>
    <s v="-"/>
    <s v="-"/>
    <s v="-"/>
    <s v="-"/>
    <s v="-"/>
    <s v="-"/>
  </r>
  <r>
    <x v="57"/>
    <x v="3"/>
    <x v="18"/>
    <n v="12307"/>
    <n v="17"/>
    <n v="1329"/>
    <n v="41199"/>
    <n v="13.92"/>
    <n v="8125"/>
    <n v="5735"/>
  </r>
  <r>
    <x v="57"/>
    <x v="3"/>
    <x v="19"/>
    <n v="18985"/>
    <n v="16"/>
    <n v="3562"/>
    <n v="110422"/>
    <n v="6.42"/>
    <n v="9260"/>
    <n v="7094"/>
  </r>
  <r>
    <x v="57"/>
    <x v="3"/>
    <x v="20"/>
    <n v="39416"/>
    <n v="36"/>
    <n v="4485"/>
    <n v="139035"/>
    <n v="12.47"/>
    <n v="22330"/>
    <n v="17335"/>
  </r>
  <r>
    <x v="57"/>
    <x v="3"/>
    <x v="21"/>
    <n v="7250"/>
    <n v="8"/>
    <n v="627"/>
    <n v="19437"/>
    <n v="14.27"/>
    <n v="4793"/>
    <n v="2773"/>
  </r>
  <r>
    <x v="57"/>
    <x v="3"/>
    <x v="22"/>
    <n v="5751"/>
    <n v="4"/>
    <n v="526"/>
    <n v="16306"/>
    <n v="12.71"/>
    <n v="4105"/>
    <n v="2072"/>
  </r>
  <r>
    <x v="57"/>
    <x v="3"/>
    <x v="23"/>
    <n v="5437"/>
    <n v="6"/>
    <n v="786"/>
    <n v="24366"/>
    <n v="8.59"/>
    <n v="3325"/>
    <n v="2093"/>
  </r>
  <r>
    <x v="57"/>
    <x v="3"/>
    <x v="24"/>
    <n v="57854"/>
    <n v="54"/>
    <n v="6424"/>
    <n v="199144"/>
    <n v="12.19"/>
    <n v="34553"/>
    <n v="24273"/>
  </r>
  <r>
    <x v="57"/>
    <x v="3"/>
    <x v="25"/>
    <n v="20861"/>
    <n v="15"/>
    <n v="1243"/>
    <n v="38533"/>
    <n v="24.71"/>
    <n v="13684"/>
    <n v="9521"/>
  </r>
  <r>
    <x v="57"/>
    <x v="3"/>
    <x v="26"/>
    <n v="8752"/>
    <n v="5"/>
    <n v="1208"/>
    <n v="37448"/>
    <n v="11.48"/>
    <n v="5965"/>
    <n v="4298"/>
  </r>
  <r>
    <x v="57"/>
    <x v="3"/>
    <x v="27"/>
    <n v="18603"/>
    <n v="8"/>
    <n v="1396"/>
    <n v="43276"/>
    <n v="18.96"/>
    <n v="9923"/>
    <n v="8207"/>
  </r>
  <r>
    <x v="57"/>
    <x v="3"/>
    <x v="28"/>
    <n v="6219"/>
    <n v="9"/>
    <n v="3849"/>
    <n v="119319"/>
    <n v="2.64"/>
    <n v="4557"/>
    <n v="3145"/>
  </r>
  <r>
    <x v="57"/>
    <x v="3"/>
    <x v="29"/>
    <n v="8179"/>
    <n v="10"/>
    <n v="2028"/>
    <n v="62868"/>
    <n v="6.25"/>
    <n v="3945"/>
    <n v="3930"/>
  </r>
  <r>
    <x v="57"/>
    <x v="3"/>
    <x v="30"/>
    <n v="11470"/>
    <n v="7"/>
    <n v="609"/>
    <n v="18879"/>
    <n v="25.09"/>
    <n v="7288"/>
    <n v="4736"/>
  </r>
  <r>
    <x v="57"/>
    <x v="3"/>
    <x v="31"/>
    <n v="1695"/>
    <n v="6"/>
    <n v="335"/>
    <n v="10385"/>
    <n v="8.0500000000000007"/>
    <n v="1207"/>
    <n v="836"/>
  </r>
  <r>
    <x v="57"/>
    <x v="3"/>
    <x v="32"/>
    <m/>
    <n v="2"/>
    <n v="389"/>
    <n v="12059"/>
    <m/>
    <m/>
    <m/>
  </r>
  <r>
    <x v="57"/>
    <x v="3"/>
    <x v="33"/>
    <n v="6253"/>
    <n v="12"/>
    <n v="1043"/>
    <n v="32333"/>
    <n v="12.27"/>
    <n v="3930"/>
    <n v="3967"/>
  </r>
  <r>
    <x v="57"/>
    <x v="3"/>
    <x v="34"/>
    <n v="375579"/>
    <n v="406"/>
    <n v="52509"/>
    <n v="1627779"/>
    <n v="10.58"/>
    <n v="213144"/>
    <n v="172228"/>
  </r>
  <r>
    <x v="57"/>
    <x v="4"/>
    <x v="0"/>
    <n v="110509"/>
    <n v="252"/>
    <n v="10064"/>
    <n v="311984"/>
    <n v="19.71"/>
    <n v="61040"/>
    <n v="61494"/>
  </r>
  <r>
    <x v="57"/>
    <x v="4"/>
    <x v="1"/>
    <n v="412668"/>
    <n v="300"/>
    <n v="18156"/>
    <n v="562836"/>
    <n v="48.84"/>
    <n v="212526"/>
    <n v="274877"/>
  </r>
  <r>
    <x v="57"/>
    <x v="4"/>
    <x v="2"/>
    <n v="40299"/>
    <n v="112"/>
    <n v="3903"/>
    <n v="120993"/>
    <n v="17.11"/>
    <n v="24513"/>
    <n v="20699"/>
  </r>
  <r>
    <x v="57"/>
    <x v="4"/>
    <x v="3"/>
    <n v="85474"/>
    <n v="147"/>
    <n v="4822"/>
    <n v="149482"/>
    <n v="33.65"/>
    <n v="49723"/>
    <n v="50295"/>
  </r>
  <r>
    <x v="57"/>
    <x v="4"/>
    <x v="4"/>
    <n v="63586"/>
    <n v="99"/>
    <n v="4484"/>
    <n v="139004"/>
    <n v="24.02"/>
    <n v="32684"/>
    <n v="33384"/>
  </r>
  <r>
    <x v="57"/>
    <x v="4"/>
    <x v="5"/>
    <n v="148750"/>
    <n v="126"/>
    <n v="5935"/>
    <n v="183985"/>
    <n v="44.57"/>
    <n v="83778"/>
    <n v="82008"/>
  </r>
  <r>
    <x v="57"/>
    <x v="4"/>
    <x v="6"/>
    <n v="82016"/>
    <n v="112"/>
    <n v="4242"/>
    <n v="131502"/>
    <n v="33.46"/>
    <n v="47606"/>
    <n v="44004"/>
  </r>
  <r>
    <x v="57"/>
    <x v="4"/>
    <x v="7"/>
    <n v="13813"/>
    <n v="32"/>
    <n v="1391"/>
    <n v="43121"/>
    <n v="17.829999999999998"/>
    <n v="7959"/>
    <n v="7688"/>
  </r>
  <r>
    <x v="57"/>
    <x v="4"/>
    <x v="8"/>
    <n v="21946"/>
    <n v="59"/>
    <n v="2580"/>
    <n v="79980"/>
    <n v="15.75"/>
    <n v="11462"/>
    <n v="12595"/>
  </r>
  <r>
    <x v="57"/>
    <x v="4"/>
    <x v="9"/>
    <n v="43963"/>
    <n v="82"/>
    <n v="2619"/>
    <n v="81189"/>
    <n v="31.68"/>
    <n v="22309"/>
    <n v="25722"/>
  </r>
  <r>
    <x v="57"/>
    <x v="4"/>
    <x v="10"/>
    <n v="84721"/>
    <n v="121"/>
    <n v="4328"/>
    <n v="134168"/>
    <n v="33.700000000000003"/>
    <n v="42417"/>
    <n v="45212"/>
  </r>
  <r>
    <x v="57"/>
    <x v="4"/>
    <x v="11"/>
    <n v="31072"/>
    <n v="48"/>
    <n v="2117"/>
    <n v="65627"/>
    <n v="26.82"/>
    <n v="16600"/>
    <n v="17601"/>
  </r>
  <r>
    <x v="57"/>
    <x v="4"/>
    <x v="12"/>
    <n v="50489"/>
    <n v="94"/>
    <n v="2187"/>
    <n v="67797"/>
    <n v="41.28"/>
    <n v="26702"/>
    <n v="27989"/>
  </r>
  <r>
    <x v="57"/>
    <x v="4"/>
    <x v="13"/>
    <n v="14440"/>
    <n v="31"/>
    <n v="838"/>
    <n v="25978"/>
    <n v="32.01"/>
    <n v="8881"/>
    <n v="8315"/>
  </r>
  <r>
    <x v="57"/>
    <x v="4"/>
    <x v="14"/>
    <n v="15438"/>
    <n v="41"/>
    <n v="1255"/>
    <n v="38905"/>
    <n v="20.94"/>
    <n v="9148"/>
    <n v="8148"/>
  </r>
  <r>
    <x v="57"/>
    <x v="4"/>
    <x v="15"/>
    <n v="15726"/>
    <n v="49"/>
    <n v="1959"/>
    <n v="60729"/>
    <n v="16.2"/>
    <n v="9079"/>
    <n v="9840"/>
  </r>
  <r>
    <x v="57"/>
    <x v="4"/>
    <x v="16"/>
    <n v="161116"/>
    <n v="104"/>
    <n v="6462"/>
    <n v="200322"/>
    <n v="56.06"/>
    <n v="90082"/>
    <n v="112306"/>
  </r>
  <r>
    <x v="57"/>
    <x v="4"/>
    <x v="17"/>
    <n v="133787"/>
    <n v="70"/>
    <n v="5383"/>
    <n v="166873"/>
    <n v="58.83"/>
    <n v="76311"/>
    <n v="98168"/>
  </r>
  <r>
    <x v="57"/>
    <x v="4"/>
    <x v="18"/>
    <n v="47764"/>
    <n v="102"/>
    <n v="3104"/>
    <n v="96224"/>
    <n v="28.89"/>
    <n v="28829"/>
    <n v="27799"/>
  </r>
  <r>
    <x v="57"/>
    <x v="4"/>
    <x v="19"/>
    <n v="67929"/>
    <n v="153"/>
    <n v="6173"/>
    <n v="191363"/>
    <n v="20.73"/>
    <n v="35540"/>
    <n v="39679"/>
  </r>
  <r>
    <x v="57"/>
    <x v="4"/>
    <x v="20"/>
    <n v="314594"/>
    <n v="340"/>
    <n v="14340"/>
    <n v="444540"/>
    <n v="40.76"/>
    <n v="178603"/>
    <n v="181214"/>
  </r>
  <r>
    <x v="57"/>
    <x v="4"/>
    <x v="21"/>
    <n v="22383"/>
    <n v="43"/>
    <n v="1300"/>
    <n v="40300"/>
    <n v="24.75"/>
    <n v="15218"/>
    <n v="9973"/>
  </r>
  <r>
    <x v="57"/>
    <x v="4"/>
    <x v="22"/>
    <n v="25007"/>
    <n v="30"/>
    <n v="1530"/>
    <n v="47430"/>
    <n v="28.94"/>
    <n v="20680"/>
    <n v="13726"/>
  </r>
  <r>
    <x v="57"/>
    <x v="4"/>
    <x v="23"/>
    <n v="17200"/>
    <n v="50"/>
    <n v="1335"/>
    <n v="41385"/>
    <n v="22.5"/>
    <n v="10568"/>
    <n v="9313"/>
  </r>
  <r>
    <x v="57"/>
    <x v="4"/>
    <x v="24"/>
    <n v="379184"/>
    <n v="463"/>
    <n v="18505"/>
    <n v="573655"/>
    <n v="37.340000000000003"/>
    <n v="225069"/>
    <n v="214226"/>
  </r>
  <r>
    <x v="57"/>
    <x v="4"/>
    <x v="25"/>
    <n v="94076"/>
    <n v="154"/>
    <n v="4927"/>
    <n v="152737"/>
    <n v="34.18"/>
    <n v="68522"/>
    <n v="52206"/>
  </r>
  <r>
    <x v="57"/>
    <x v="4"/>
    <x v="26"/>
    <n v="26692"/>
    <n v="43"/>
    <n v="2199"/>
    <n v="68169"/>
    <n v="21.57"/>
    <n v="15885"/>
    <n v="14704"/>
  </r>
  <r>
    <x v="57"/>
    <x v="4"/>
    <x v="27"/>
    <n v="150571"/>
    <n v="105"/>
    <n v="6938"/>
    <n v="215078"/>
    <n v="41.67"/>
    <n v="68520"/>
    <n v="89622"/>
  </r>
  <r>
    <x v="57"/>
    <x v="4"/>
    <x v="28"/>
    <n v="20954"/>
    <n v="43"/>
    <n v="4585"/>
    <n v="142135"/>
    <n v="8.31"/>
    <n v="15797"/>
    <n v="11817"/>
  </r>
  <r>
    <x v="57"/>
    <x v="4"/>
    <x v="29"/>
    <n v="17448"/>
    <n v="50"/>
    <n v="2950"/>
    <n v="91450"/>
    <n v="10.68"/>
    <n v="9693"/>
    <n v="9764"/>
  </r>
  <r>
    <x v="57"/>
    <x v="4"/>
    <x v="30"/>
    <n v="70163"/>
    <n v="86"/>
    <n v="2692"/>
    <n v="83452"/>
    <n v="48.77"/>
    <n v="40515"/>
    <n v="40702"/>
  </r>
  <r>
    <x v="57"/>
    <x v="4"/>
    <x v="31"/>
    <n v="5167"/>
    <n v="28"/>
    <n v="559"/>
    <n v="17329"/>
    <n v="17.72"/>
    <n v="3179"/>
    <n v="3071"/>
  </r>
  <r>
    <x v="57"/>
    <x v="4"/>
    <x v="32"/>
    <n v="24754"/>
    <n v="30"/>
    <n v="1539"/>
    <n v="47709"/>
    <n v="29.07"/>
    <n v="16969"/>
    <n v="13871"/>
  </r>
  <r>
    <x v="57"/>
    <x v="4"/>
    <x v="33"/>
    <n v="33193"/>
    <n v="81"/>
    <n v="2373"/>
    <n v="73563"/>
    <n v="29.02"/>
    <n v="20268"/>
    <n v="21346"/>
  </r>
  <r>
    <x v="57"/>
    <x v="4"/>
    <x v="34"/>
    <n v="2333921"/>
    <n v="3147"/>
    <n v="133886"/>
    <n v="4150466"/>
    <n v="33.270000000000003"/>
    <n v="1305294"/>
    <n v="1380987"/>
  </r>
  <r>
    <x v="58"/>
    <x v="0"/>
    <x v="0"/>
    <n v="30520"/>
    <n v="35"/>
    <n v="1225"/>
    <n v="36750"/>
    <n v="48.71"/>
    <n v="14295"/>
    <n v="17900"/>
  </r>
  <r>
    <x v="58"/>
    <x v="0"/>
    <x v="1"/>
    <n v="269430"/>
    <n v="66"/>
    <n v="8273"/>
    <n v="248190"/>
    <n v="73.349999999999994"/>
    <n v="143769"/>
    <n v="182035"/>
  </r>
  <r>
    <x v="58"/>
    <x v="0"/>
    <x v="2"/>
    <n v="2182"/>
    <n v="8"/>
    <n v="147"/>
    <n v="4410"/>
    <n v="31.16"/>
    <n v="1348"/>
    <n v="1374"/>
  </r>
  <r>
    <x v="58"/>
    <x v="0"/>
    <x v="3"/>
    <n v="21173"/>
    <n v="28"/>
    <n v="941"/>
    <n v="28230"/>
    <n v="47.1"/>
    <n v="12863"/>
    <n v="13295"/>
  </r>
  <r>
    <x v="58"/>
    <x v="0"/>
    <x v="4"/>
    <n v="7168"/>
    <n v="9"/>
    <n v="276"/>
    <n v="8280"/>
    <n v="52.66"/>
    <n v="4239"/>
    <n v="4360"/>
  </r>
  <r>
    <x v="58"/>
    <x v="0"/>
    <x v="5"/>
    <n v="71939"/>
    <n v="21"/>
    <n v="1863"/>
    <n v="55890"/>
    <n v="76.53"/>
    <n v="44373"/>
    <n v="42774"/>
  </r>
  <r>
    <x v="58"/>
    <x v="0"/>
    <x v="6"/>
    <n v="13965"/>
    <n v="10"/>
    <n v="503"/>
    <n v="15090"/>
    <n v="54.72"/>
    <n v="7885"/>
    <n v="8258"/>
  </r>
  <r>
    <x v="58"/>
    <x v="0"/>
    <x v="7"/>
    <m/>
    <n v="5"/>
    <n v="94"/>
    <n v="2820"/>
    <m/>
    <m/>
    <m/>
  </r>
  <r>
    <x v="58"/>
    <x v="0"/>
    <x v="8"/>
    <n v="2044"/>
    <n v="9"/>
    <n v="203"/>
    <n v="6090"/>
    <m/>
    <n v="1064"/>
    <m/>
  </r>
  <r>
    <x v="58"/>
    <x v="0"/>
    <x v="9"/>
    <n v="8865"/>
    <n v="17"/>
    <n v="412"/>
    <n v="12360"/>
    <n v="50.83"/>
    <n v="6001"/>
    <n v="6282"/>
  </r>
  <r>
    <x v="58"/>
    <x v="0"/>
    <x v="10"/>
    <n v="8094"/>
    <n v="13"/>
    <n v="395"/>
    <n v="11850"/>
    <n v="47.89"/>
    <n v="5670"/>
    <n v="5675"/>
  </r>
  <r>
    <x v="58"/>
    <x v="0"/>
    <x v="11"/>
    <n v="7549"/>
    <n v="10"/>
    <n v="388"/>
    <n v="11640"/>
    <n v="32.630000000000003"/>
    <n v="4660"/>
    <n v="3798"/>
  </r>
  <r>
    <x v="58"/>
    <x v="0"/>
    <x v="12"/>
    <n v="12021"/>
    <n v="20"/>
    <n v="552"/>
    <n v="16560"/>
    <n v="51.89"/>
    <n v="6804"/>
    <n v="8593"/>
  </r>
  <r>
    <x v="58"/>
    <x v="0"/>
    <x v="13"/>
    <m/>
    <n v="3"/>
    <n v="137"/>
    <n v="4110"/>
    <m/>
    <m/>
    <m/>
  </r>
  <r>
    <x v="58"/>
    <x v="0"/>
    <x v="14"/>
    <n v="4624"/>
    <n v="10"/>
    <n v="197"/>
    <n v="5910"/>
    <n v="48.93"/>
    <n v="3024"/>
    <n v="2892"/>
  </r>
  <r>
    <x v="58"/>
    <x v="0"/>
    <x v="15"/>
    <m/>
    <n v="5"/>
    <n v="52"/>
    <n v="1560"/>
    <m/>
    <m/>
    <m/>
  </r>
  <r>
    <x v="58"/>
    <x v="0"/>
    <x v="16"/>
    <n v="87597"/>
    <n v="28"/>
    <n v="2905"/>
    <n v="87150"/>
    <n v="72.27"/>
    <n v="55191"/>
    <n v="62982"/>
  </r>
  <r>
    <x v="58"/>
    <x v="0"/>
    <x v="17"/>
    <n v="84645"/>
    <n v="25"/>
    <n v="2804"/>
    <n v="84120"/>
    <n v="71.97"/>
    <n v="53718"/>
    <n v="60540"/>
  </r>
  <r>
    <x v="58"/>
    <x v="0"/>
    <x v="18"/>
    <n v="7760"/>
    <n v="14"/>
    <n v="308"/>
    <n v="9240"/>
    <n v="50.84"/>
    <n v="4531"/>
    <n v="4698"/>
  </r>
  <r>
    <x v="58"/>
    <x v="0"/>
    <x v="19"/>
    <n v="7777"/>
    <n v="19"/>
    <n v="394"/>
    <n v="11820"/>
    <n v="42.76"/>
    <n v="3789"/>
    <n v="5054"/>
  </r>
  <r>
    <x v="58"/>
    <x v="0"/>
    <x v="20"/>
    <n v="154796"/>
    <n v="75"/>
    <n v="4172"/>
    <n v="125160"/>
    <n v="74.23"/>
    <n v="95232"/>
    <n v="92908"/>
  </r>
  <r>
    <x v="58"/>
    <x v="0"/>
    <x v="21"/>
    <m/>
    <n v="8"/>
    <n v="136"/>
    <n v="4080"/>
    <n v="39.340000000000003"/>
    <m/>
    <n v="1605"/>
  </r>
  <r>
    <x v="58"/>
    <x v="0"/>
    <x v="22"/>
    <m/>
    <n v="3"/>
    <n v="311"/>
    <n v="9330"/>
    <m/>
    <m/>
    <m/>
  </r>
  <r>
    <x v="58"/>
    <x v="0"/>
    <x v="23"/>
    <n v="1161"/>
    <n v="11"/>
    <n v="152"/>
    <n v="4560"/>
    <n v="19.649999999999999"/>
    <n v="860"/>
    <n v="896"/>
  </r>
  <r>
    <x v="58"/>
    <x v="0"/>
    <x v="24"/>
    <n v="168596"/>
    <n v="97"/>
    <n v="4771"/>
    <n v="143130"/>
    <n v="70.42"/>
    <n v="107649"/>
    <n v="100787"/>
  </r>
  <r>
    <x v="58"/>
    <x v="0"/>
    <x v="25"/>
    <n v="31510"/>
    <n v="46"/>
    <n v="1318"/>
    <n v="39540"/>
    <n v="48.22"/>
    <n v="25298"/>
    <n v="19068"/>
  </r>
  <r>
    <x v="58"/>
    <x v="0"/>
    <x v="26"/>
    <n v="8141"/>
    <n v="8"/>
    <n v="318"/>
    <n v="9540"/>
    <m/>
    <n v="4953"/>
    <m/>
  </r>
  <r>
    <x v="58"/>
    <x v="0"/>
    <x v="27"/>
    <n v="100089"/>
    <n v="30"/>
    <n v="2691"/>
    <n v="80730"/>
    <n v="70"/>
    <n v="43033"/>
    <n v="56515"/>
  </r>
  <r>
    <x v="58"/>
    <x v="0"/>
    <x v="28"/>
    <n v="7878"/>
    <n v="12"/>
    <n v="437"/>
    <n v="13110"/>
    <n v="35.6"/>
    <n v="6124"/>
    <n v="4667"/>
  </r>
  <r>
    <x v="58"/>
    <x v="0"/>
    <x v="29"/>
    <n v="2882"/>
    <n v="14"/>
    <n v="195"/>
    <n v="5850"/>
    <n v="35.369999999999997"/>
    <n v="2037"/>
    <n v="2069"/>
  </r>
  <r>
    <x v="58"/>
    <x v="0"/>
    <x v="30"/>
    <n v="28318"/>
    <n v="20"/>
    <n v="841"/>
    <n v="25230"/>
    <n v="72.069999999999993"/>
    <n v="18579"/>
    <n v="18183"/>
  </r>
  <r>
    <x v="58"/>
    <x v="0"/>
    <x v="31"/>
    <m/>
    <n v="8"/>
    <n v="89"/>
    <n v="2670"/>
    <m/>
    <m/>
    <m/>
  </r>
  <r>
    <x v="58"/>
    <x v="0"/>
    <x v="32"/>
    <n v="15410"/>
    <n v="6"/>
    <n v="533"/>
    <n v="15990"/>
    <n v="53.65"/>
    <n v="12076"/>
    <n v="8578"/>
  </r>
  <r>
    <x v="58"/>
    <x v="0"/>
    <x v="33"/>
    <n v="10443"/>
    <n v="22"/>
    <n v="509"/>
    <n v="15270"/>
    <n v="49.02"/>
    <n v="6686"/>
    <n v="7485"/>
  </r>
  <r>
    <x v="58"/>
    <x v="0"/>
    <x v="34"/>
    <n v="940685"/>
    <n v="593"/>
    <n v="30967"/>
    <n v="929010"/>
    <n v="64.11"/>
    <n v="548542"/>
    <n v="595628"/>
  </r>
  <r>
    <x v="58"/>
    <x v="1"/>
    <x v="0"/>
    <n v="46190"/>
    <n v="134"/>
    <n v="1481"/>
    <n v="44430"/>
    <n v="53.24"/>
    <n v="24991"/>
    <n v="23653"/>
  </r>
  <r>
    <x v="58"/>
    <x v="1"/>
    <x v="1"/>
    <n v="116355"/>
    <n v="174"/>
    <n v="3388"/>
    <n v="101640"/>
    <n v="62.31"/>
    <n v="58750"/>
    <n v="63332"/>
  </r>
  <r>
    <x v="58"/>
    <x v="1"/>
    <x v="2"/>
    <n v="16495"/>
    <n v="64"/>
    <n v="653"/>
    <n v="19590"/>
    <n v="41.14"/>
    <n v="10516"/>
    <n v="8059"/>
  </r>
  <r>
    <x v="58"/>
    <x v="1"/>
    <x v="3"/>
    <n v="44713"/>
    <n v="81"/>
    <n v="1400"/>
    <n v="42000"/>
    <n v="60.54"/>
    <n v="25337"/>
    <n v="25428"/>
  </r>
  <r>
    <x v="58"/>
    <x v="1"/>
    <x v="4"/>
    <n v="27437"/>
    <n v="61"/>
    <n v="920"/>
    <n v="27600"/>
    <n v="52.01"/>
    <n v="15384"/>
    <n v="14354"/>
  </r>
  <r>
    <x v="58"/>
    <x v="1"/>
    <x v="5"/>
    <n v="47453"/>
    <n v="80"/>
    <n v="1337"/>
    <n v="40110"/>
    <n v="54.59"/>
    <n v="27846"/>
    <n v="21895"/>
  </r>
  <r>
    <x v="58"/>
    <x v="1"/>
    <x v="6"/>
    <n v="38773"/>
    <n v="76"/>
    <n v="1161"/>
    <n v="34830"/>
    <n v="57.46"/>
    <n v="24704"/>
    <n v="20013"/>
  </r>
  <r>
    <x v="58"/>
    <x v="1"/>
    <x v="7"/>
    <n v="6517"/>
    <n v="20"/>
    <n v="242"/>
    <n v="7260"/>
    <n v="58.14"/>
    <n v="4058"/>
    <n v="4221"/>
  </r>
  <r>
    <x v="58"/>
    <x v="1"/>
    <x v="8"/>
    <n v="11007"/>
    <n v="31"/>
    <n v="429"/>
    <n v="12870"/>
    <n v="51.27"/>
    <n v="6849"/>
    <n v="6599"/>
  </r>
  <r>
    <x v="58"/>
    <x v="1"/>
    <x v="9"/>
    <n v="19746"/>
    <n v="43"/>
    <n v="708"/>
    <n v="21240"/>
    <n v="57.44"/>
    <n v="10847"/>
    <n v="12200"/>
  </r>
  <r>
    <x v="58"/>
    <x v="1"/>
    <x v="10"/>
    <n v="40459"/>
    <n v="74"/>
    <n v="1315"/>
    <n v="39450"/>
    <n v="58.06"/>
    <n v="22766"/>
    <n v="22903"/>
  </r>
  <r>
    <x v="58"/>
    <x v="1"/>
    <x v="11"/>
    <n v="4804"/>
    <n v="20"/>
    <n v="463"/>
    <n v="13890"/>
    <n v="17.79"/>
    <n v="2667"/>
    <n v="2471"/>
  </r>
  <r>
    <x v="58"/>
    <x v="1"/>
    <x v="12"/>
    <n v="29476"/>
    <n v="63"/>
    <n v="1003"/>
    <n v="30090"/>
    <n v="54.1"/>
    <n v="17558"/>
    <n v="16280"/>
  </r>
  <r>
    <x v="58"/>
    <x v="1"/>
    <x v="13"/>
    <n v="11400"/>
    <n v="24"/>
    <n v="397"/>
    <n v="11910"/>
    <n v="54.13"/>
    <n v="6284"/>
    <n v="6447"/>
  </r>
  <r>
    <x v="58"/>
    <x v="1"/>
    <x v="14"/>
    <n v="7304"/>
    <n v="20"/>
    <n v="213"/>
    <n v="6390"/>
    <n v="60.3"/>
    <n v="4475"/>
    <n v="3853"/>
  </r>
  <r>
    <x v="58"/>
    <x v="1"/>
    <x v="15"/>
    <n v="8192"/>
    <n v="29"/>
    <n v="284"/>
    <n v="8520"/>
    <n v="54.05"/>
    <n v="5033"/>
    <n v="4605"/>
  </r>
  <r>
    <x v="58"/>
    <x v="1"/>
    <x v="16"/>
    <n v="49210"/>
    <n v="58"/>
    <n v="1290"/>
    <n v="38700"/>
    <n v="71.59"/>
    <n v="24386"/>
    <n v="27704"/>
  </r>
  <r>
    <x v="58"/>
    <x v="1"/>
    <x v="17"/>
    <n v="33573"/>
    <n v="33"/>
    <n v="858"/>
    <n v="25740"/>
    <n v="73.66"/>
    <n v="16175"/>
    <n v="18959"/>
  </r>
  <r>
    <x v="58"/>
    <x v="1"/>
    <x v="18"/>
    <n v="23307"/>
    <n v="49"/>
    <n v="657"/>
    <n v="19710"/>
    <n v="62.64"/>
    <n v="13452"/>
    <n v="12346"/>
  </r>
  <r>
    <x v="58"/>
    <x v="1"/>
    <x v="19"/>
    <n v="36725"/>
    <n v="91"/>
    <n v="1163"/>
    <n v="34890"/>
    <n v="57.41"/>
    <n v="20044"/>
    <n v="20032"/>
  </r>
  <r>
    <x v="58"/>
    <x v="1"/>
    <x v="20"/>
    <n v="92174"/>
    <n v="173"/>
    <n v="2513"/>
    <n v="75390"/>
    <n v="58.58"/>
    <n v="49523"/>
    <n v="44166"/>
  </r>
  <r>
    <x v="58"/>
    <x v="1"/>
    <x v="21"/>
    <n v="9040"/>
    <n v="21"/>
    <n v="292"/>
    <n v="8760"/>
    <n v="46.06"/>
    <n v="6147"/>
    <n v="4035"/>
  </r>
  <r>
    <x v="58"/>
    <x v="1"/>
    <x v="22"/>
    <n v="11242"/>
    <n v="17"/>
    <n v="365"/>
    <n v="10950"/>
    <n v="51.03"/>
    <n v="9797"/>
    <n v="5588"/>
  </r>
  <r>
    <x v="58"/>
    <x v="1"/>
    <x v="23"/>
    <n v="11309"/>
    <n v="28"/>
    <n v="315"/>
    <n v="9450"/>
    <n v="67.400000000000006"/>
    <n v="7055"/>
    <n v="6369"/>
  </r>
  <r>
    <x v="58"/>
    <x v="1"/>
    <x v="24"/>
    <n v="123765"/>
    <n v="239"/>
    <n v="3485"/>
    <n v="104550"/>
    <n v="57.54"/>
    <n v="72522"/>
    <n v="60159"/>
  </r>
  <r>
    <x v="58"/>
    <x v="1"/>
    <x v="25"/>
    <n v="41243"/>
    <n v="69"/>
    <n v="1100"/>
    <n v="33000"/>
    <n v="61.05"/>
    <n v="31666"/>
    <n v="20145"/>
  </r>
  <r>
    <x v="58"/>
    <x v="1"/>
    <x v="26"/>
    <n v="9591"/>
    <n v="22"/>
    <n v="251"/>
    <n v="7530"/>
    <n v="63.11"/>
    <n v="5841"/>
    <n v="4752"/>
  </r>
  <r>
    <x v="58"/>
    <x v="1"/>
    <x v="27"/>
    <n v="34057"/>
    <n v="47"/>
    <n v="904"/>
    <n v="27120"/>
    <n v="59.63"/>
    <n v="17621"/>
    <n v="16171"/>
  </r>
  <r>
    <x v="58"/>
    <x v="1"/>
    <x v="28"/>
    <n v="7583"/>
    <n v="17"/>
    <n v="192"/>
    <n v="5760"/>
    <n v="70.95"/>
    <n v="5752"/>
    <n v="4087"/>
  </r>
  <r>
    <x v="58"/>
    <x v="1"/>
    <x v="29"/>
    <n v="5810"/>
    <n v="20"/>
    <n v="210"/>
    <n v="6300"/>
    <n v="53.14"/>
    <n v="3852"/>
    <n v="3348"/>
  </r>
  <r>
    <x v="58"/>
    <x v="1"/>
    <x v="30"/>
    <n v="28361"/>
    <n v="48"/>
    <n v="716"/>
    <n v="21480"/>
    <n v="70.540000000000006"/>
    <n v="16134"/>
    <n v="15153"/>
  </r>
  <r>
    <x v="58"/>
    <x v="1"/>
    <x v="31"/>
    <n v="2222"/>
    <n v="11"/>
    <n v="83"/>
    <n v="2490"/>
    <n v="52.77"/>
    <n v="1339"/>
    <n v="1314"/>
  </r>
  <r>
    <x v="58"/>
    <x v="1"/>
    <x v="32"/>
    <n v="13142"/>
    <n v="21"/>
    <n v="338"/>
    <n v="10140"/>
    <n v="64.73"/>
    <n v="8412"/>
    <n v="6564"/>
  </r>
  <r>
    <x v="58"/>
    <x v="1"/>
    <x v="33"/>
    <n v="15373"/>
    <n v="38"/>
    <n v="542"/>
    <n v="16260"/>
    <n v="57.44"/>
    <n v="9032"/>
    <n v="9340"/>
  </r>
  <r>
    <x v="58"/>
    <x v="1"/>
    <x v="34"/>
    <n v="866710"/>
    <n v="1724"/>
    <n v="26325"/>
    <n v="789750"/>
    <n v="57.92"/>
    <n v="498118"/>
    <n v="457429"/>
  </r>
  <r>
    <x v="58"/>
    <x v="2"/>
    <x v="0"/>
    <n v="21513"/>
    <n v="36"/>
    <n v="1404"/>
    <n v="42120"/>
    <n v="43.15"/>
    <n v="11236"/>
    <n v="18176"/>
  </r>
  <r>
    <x v="58"/>
    <x v="2"/>
    <x v="1"/>
    <n v="54223"/>
    <n v="37"/>
    <n v="3360"/>
    <n v="100800"/>
    <n v="48.06"/>
    <n v="24281"/>
    <n v="48443"/>
  </r>
  <r>
    <x v="58"/>
    <x v="2"/>
    <x v="2"/>
    <n v="5346"/>
    <n v="18"/>
    <n v="541"/>
    <n v="16230"/>
    <n v="29.88"/>
    <n v="3413"/>
    <n v="4850"/>
  </r>
  <r>
    <x v="58"/>
    <x v="2"/>
    <x v="3"/>
    <n v="8058"/>
    <n v="17"/>
    <n v="650"/>
    <n v="19500"/>
    <n v="38.49"/>
    <n v="5409"/>
    <n v="7505"/>
  </r>
  <r>
    <x v="58"/>
    <x v="2"/>
    <x v="4"/>
    <n v="6610"/>
    <n v="10"/>
    <n v="400"/>
    <n v="12000"/>
    <n v="54.84"/>
    <n v="2913"/>
    <n v="6581"/>
  </r>
  <r>
    <x v="58"/>
    <x v="2"/>
    <x v="5"/>
    <n v="18234"/>
    <n v="11"/>
    <n v="1035"/>
    <n v="31050"/>
    <n v="55.9"/>
    <n v="9082"/>
    <n v="17356"/>
  </r>
  <r>
    <x v="58"/>
    <x v="2"/>
    <x v="6"/>
    <n v="15114"/>
    <n v="17"/>
    <n v="1098"/>
    <n v="32940"/>
    <n v="40.29"/>
    <n v="8357"/>
    <n v="13270"/>
  </r>
  <r>
    <x v="58"/>
    <x v="2"/>
    <x v="7"/>
    <m/>
    <n v="2"/>
    <n v="37"/>
    <n v="1110"/>
    <m/>
    <m/>
    <m/>
  </r>
  <r>
    <x v="58"/>
    <x v="2"/>
    <x v="8"/>
    <n v="1925"/>
    <n v="6"/>
    <n v="171"/>
    <n v="5130"/>
    <m/>
    <n v="784"/>
    <m/>
  </r>
  <r>
    <x v="58"/>
    <x v="2"/>
    <x v="9"/>
    <n v="3914"/>
    <n v="10"/>
    <n v="355"/>
    <n v="10650"/>
    <n v="34.979999999999997"/>
    <n v="1428"/>
    <n v="3725"/>
  </r>
  <r>
    <x v="58"/>
    <x v="2"/>
    <x v="10"/>
    <n v="8175"/>
    <n v="17"/>
    <n v="737"/>
    <n v="22110"/>
    <n v="36.32"/>
    <n v="3604"/>
    <n v="8030"/>
  </r>
  <r>
    <x v="58"/>
    <x v="2"/>
    <x v="11"/>
    <n v="4026"/>
    <n v="10"/>
    <n v="548"/>
    <n v="16440"/>
    <n v="24.31"/>
    <n v="2024"/>
    <n v="3996"/>
  </r>
  <r>
    <x v="58"/>
    <x v="2"/>
    <x v="12"/>
    <m/>
    <n v="5"/>
    <n v="163"/>
    <n v="4890"/>
    <m/>
    <m/>
    <m/>
  </r>
  <r>
    <x v="58"/>
    <x v="2"/>
    <x v="13"/>
    <m/>
    <n v="3"/>
    <n v="62"/>
    <n v="1860"/>
    <m/>
    <m/>
    <m/>
  </r>
  <r>
    <x v="58"/>
    <x v="2"/>
    <x v="14"/>
    <m/>
    <n v="3"/>
    <n v="75"/>
    <n v="2250"/>
    <m/>
    <m/>
    <m/>
  </r>
  <r>
    <x v="58"/>
    <x v="2"/>
    <x v="15"/>
    <m/>
    <n v="6"/>
    <n v="493"/>
    <n v="14790"/>
    <m/>
    <m/>
    <m/>
  </r>
  <r>
    <x v="58"/>
    <x v="2"/>
    <x v="16"/>
    <m/>
    <n v="14"/>
    <n v="1775"/>
    <n v="53250"/>
    <m/>
    <m/>
    <m/>
  </r>
  <r>
    <x v="58"/>
    <x v="2"/>
    <x v="17"/>
    <n v="30416"/>
    <n v="12"/>
    <n v="1744"/>
    <n v="52320"/>
    <n v="54.92"/>
    <n v="16215"/>
    <n v="28733"/>
  </r>
  <r>
    <x v="58"/>
    <x v="2"/>
    <x v="18"/>
    <n v="12925"/>
    <n v="21"/>
    <n v="784"/>
    <n v="23520"/>
    <n v="46.77"/>
    <n v="8077"/>
    <n v="11001"/>
  </r>
  <r>
    <x v="58"/>
    <x v="2"/>
    <x v="19"/>
    <n v="16955"/>
    <n v="32"/>
    <n v="1184"/>
    <n v="35520"/>
    <n v="43.85"/>
    <n v="9419"/>
    <n v="15577"/>
  </r>
  <r>
    <x v="58"/>
    <x v="2"/>
    <x v="20"/>
    <n v="51607"/>
    <n v="54"/>
    <n v="3121"/>
    <n v="93630"/>
    <n v="46.61"/>
    <n v="25585"/>
    <n v="43639"/>
  </r>
  <r>
    <x v="58"/>
    <x v="2"/>
    <x v="21"/>
    <m/>
    <n v="6"/>
    <n v="247"/>
    <n v="7410"/>
    <n v="19.34"/>
    <m/>
    <n v="1433"/>
  </r>
  <r>
    <x v="58"/>
    <x v="2"/>
    <x v="22"/>
    <m/>
    <n v="6"/>
    <n v="328"/>
    <n v="9840"/>
    <m/>
    <m/>
    <m/>
  </r>
  <r>
    <x v="58"/>
    <x v="2"/>
    <x v="23"/>
    <n v="829"/>
    <n v="5"/>
    <n v="82"/>
    <n v="2460"/>
    <n v="28.66"/>
    <n v="343"/>
    <n v="705"/>
  </r>
  <r>
    <x v="58"/>
    <x v="2"/>
    <x v="24"/>
    <n v="60626"/>
    <n v="71"/>
    <n v="3778"/>
    <n v="113340"/>
    <n v="45.23"/>
    <n v="32470"/>
    <n v="51260"/>
  </r>
  <r>
    <x v="58"/>
    <x v="2"/>
    <x v="25"/>
    <n v="21517"/>
    <n v="28"/>
    <n v="1307"/>
    <n v="39210"/>
    <n v="45.29"/>
    <n v="14644"/>
    <n v="17760"/>
  </r>
  <r>
    <x v="58"/>
    <x v="2"/>
    <x v="26"/>
    <n v="6953"/>
    <n v="8"/>
    <n v="423"/>
    <n v="12690"/>
    <n v="45.96"/>
    <n v="3730"/>
    <n v="5832"/>
  </r>
  <r>
    <x v="58"/>
    <x v="2"/>
    <x v="27"/>
    <n v="34292"/>
    <n v="20"/>
    <n v="1971"/>
    <n v="59130"/>
    <n v="53.26"/>
    <n v="15000"/>
    <n v="31490"/>
  </r>
  <r>
    <x v="58"/>
    <x v="2"/>
    <x v="28"/>
    <n v="1499"/>
    <n v="5"/>
    <n v="107"/>
    <n v="3210"/>
    <n v="37.979999999999997"/>
    <n v="1224"/>
    <n v="1219"/>
  </r>
  <r>
    <x v="58"/>
    <x v="2"/>
    <x v="29"/>
    <n v="2413"/>
    <n v="6"/>
    <n v="518"/>
    <n v="15540"/>
    <n v="12.85"/>
    <n v="998"/>
    <n v="1997"/>
  </r>
  <r>
    <x v="58"/>
    <x v="2"/>
    <x v="30"/>
    <n v="8787"/>
    <n v="12"/>
    <n v="532"/>
    <n v="15960"/>
    <n v="50.48"/>
    <n v="4466"/>
    <n v="8057"/>
  </r>
  <r>
    <x v="58"/>
    <x v="2"/>
    <x v="31"/>
    <m/>
    <n v="3"/>
    <n v="52"/>
    <n v="1560"/>
    <m/>
    <m/>
    <m/>
  </r>
  <r>
    <x v="58"/>
    <x v="2"/>
    <x v="32"/>
    <m/>
    <n v="3"/>
    <n v="489"/>
    <n v="14670"/>
    <m/>
    <m/>
    <m/>
  </r>
  <r>
    <x v="58"/>
    <x v="2"/>
    <x v="33"/>
    <n v="4133"/>
    <n v="9"/>
    <n v="325"/>
    <n v="9750"/>
    <n v="31.93"/>
    <n v="2391"/>
    <n v="3113"/>
  </r>
  <r>
    <x v="58"/>
    <x v="2"/>
    <x v="34"/>
    <n v="364674"/>
    <n v="440"/>
    <n v="24374"/>
    <n v="731220"/>
    <n v="44.57"/>
    <n v="190002"/>
    <n v="325897"/>
  </r>
  <r>
    <x v="58"/>
    <x v="3"/>
    <x v="0"/>
    <n v="28509"/>
    <n v="48"/>
    <n v="5955"/>
    <n v="178650"/>
    <n v="7.66"/>
    <n v="17298"/>
    <n v="13681"/>
  </r>
  <r>
    <x v="58"/>
    <x v="3"/>
    <x v="1"/>
    <n v="24063"/>
    <n v="25"/>
    <n v="3188"/>
    <n v="95640"/>
    <n v="13.97"/>
    <n v="13990"/>
    <n v="13357"/>
  </r>
  <r>
    <x v="58"/>
    <x v="3"/>
    <x v="2"/>
    <n v="17005"/>
    <n v="23"/>
    <n v="2581"/>
    <n v="77430"/>
    <n v="10.52"/>
    <n v="11077"/>
    <n v="8144"/>
  </r>
  <r>
    <x v="58"/>
    <x v="3"/>
    <x v="3"/>
    <n v="11069"/>
    <n v="20"/>
    <n v="1815"/>
    <n v="54450"/>
    <n v="11.06"/>
    <n v="7032"/>
    <n v="6020"/>
  </r>
  <r>
    <x v="58"/>
    <x v="3"/>
    <x v="4"/>
    <n v="21547"/>
    <n v="21"/>
    <n v="2893"/>
    <n v="86790"/>
    <n v="12.52"/>
    <n v="9588"/>
    <n v="10862"/>
  </r>
  <r>
    <x v="58"/>
    <x v="3"/>
    <x v="5"/>
    <n v="21283"/>
    <n v="14"/>
    <n v="1701"/>
    <n v="51030"/>
    <n v="19.11"/>
    <n v="11528"/>
    <n v="9752"/>
  </r>
  <r>
    <x v="58"/>
    <x v="3"/>
    <x v="6"/>
    <n v="16933"/>
    <n v="10"/>
    <n v="1482"/>
    <n v="44460"/>
    <n v="19.739999999999998"/>
    <n v="9942"/>
    <n v="8775"/>
  </r>
  <r>
    <x v="58"/>
    <x v="3"/>
    <x v="7"/>
    <n v="4111"/>
    <n v="5"/>
    <n v="1018"/>
    <n v="30540"/>
    <n v="6.2"/>
    <n v="2411"/>
    <n v="1893"/>
  </r>
  <r>
    <x v="58"/>
    <x v="3"/>
    <x v="8"/>
    <n v="4781"/>
    <n v="12"/>
    <n v="1752"/>
    <n v="52560"/>
    <n v="5.0599999999999996"/>
    <n v="2342"/>
    <n v="2662"/>
  </r>
  <r>
    <x v="58"/>
    <x v="3"/>
    <x v="9"/>
    <n v="7791"/>
    <n v="12"/>
    <n v="1144"/>
    <n v="34320"/>
    <n v="10.36"/>
    <n v="3770"/>
    <n v="3556"/>
  </r>
  <r>
    <x v="58"/>
    <x v="3"/>
    <x v="10"/>
    <n v="17612"/>
    <n v="19"/>
    <n v="1899"/>
    <n v="56970"/>
    <n v="13.74"/>
    <n v="8575"/>
    <n v="7829"/>
  </r>
  <r>
    <x v="58"/>
    <x v="3"/>
    <x v="11"/>
    <n v="5191"/>
    <n v="6"/>
    <n v="513"/>
    <n v="15390"/>
    <n v="18.04"/>
    <n v="3587"/>
    <n v="2777"/>
  </r>
  <r>
    <x v="58"/>
    <x v="3"/>
    <x v="12"/>
    <m/>
    <n v="7"/>
    <n v="492"/>
    <n v="14760"/>
    <m/>
    <m/>
    <m/>
  </r>
  <r>
    <x v="58"/>
    <x v="3"/>
    <x v="13"/>
    <m/>
    <n v="2"/>
    <n v="255"/>
    <n v="7650"/>
    <m/>
    <m/>
    <m/>
  </r>
  <r>
    <x v="58"/>
    <x v="3"/>
    <x v="14"/>
    <m/>
    <n v="9"/>
    <n v="810"/>
    <n v="24300"/>
    <m/>
    <m/>
    <m/>
  </r>
  <r>
    <x v="58"/>
    <x v="3"/>
    <x v="15"/>
    <n v="4122"/>
    <n v="9"/>
    <n v="1130"/>
    <n v="33900"/>
    <n v="6.19"/>
    <n v="2068"/>
    <n v="2098"/>
  </r>
  <r>
    <x v="58"/>
    <x v="3"/>
    <x v="16"/>
    <m/>
    <n v="5"/>
    <n v="669"/>
    <n v="20070"/>
    <m/>
    <m/>
    <m/>
  </r>
  <r>
    <x v="58"/>
    <x v="3"/>
    <x v="17"/>
    <s v="-"/>
    <s v="-"/>
    <s v="-"/>
    <s v="-"/>
    <s v="-"/>
    <s v="-"/>
    <s v="-"/>
  </r>
  <r>
    <x v="58"/>
    <x v="3"/>
    <x v="18"/>
    <n v="14017"/>
    <n v="17"/>
    <n v="1329"/>
    <n v="39870"/>
    <n v="17.7"/>
    <n v="8976"/>
    <n v="7056"/>
  </r>
  <r>
    <x v="58"/>
    <x v="3"/>
    <x v="19"/>
    <n v="28509"/>
    <n v="17"/>
    <n v="3616"/>
    <n v="108480"/>
    <n v="10.35"/>
    <n v="16353"/>
    <n v="11233"/>
  </r>
  <r>
    <x v="58"/>
    <x v="3"/>
    <x v="20"/>
    <n v="45843"/>
    <n v="37"/>
    <n v="4521"/>
    <n v="135630"/>
    <n v="16.190000000000001"/>
    <n v="26982"/>
    <n v="21952"/>
  </r>
  <r>
    <x v="58"/>
    <x v="3"/>
    <x v="21"/>
    <n v="6621"/>
    <n v="7"/>
    <n v="602"/>
    <n v="18060"/>
    <n v="14.09"/>
    <n v="4223"/>
    <n v="2545"/>
  </r>
  <r>
    <x v="58"/>
    <x v="3"/>
    <x v="22"/>
    <n v="6811"/>
    <n v="4"/>
    <n v="543"/>
    <n v="16290"/>
    <n v="17.809999999999999"/>
    <n v="5427"/>
    <n v="2902"/>
  </r>
  <r>
    <x v="58"/>
    <x v="3"/>
    <x v="23"/>
    <n v="5929"/>
    <n v="6"/>
    <n v="786"/>
    <n v="23580"/>
    <n v="10.78"/>
    <n v="3619"/>
    <n v="2543"/>
  </r>
  <r>
    <x v="58"/>
    <x v="3"/>
    <x v="24"/>
    <n v="65203"/>
    <n v="54"/>
    <n v="6452"/>
    <n v="193560"/>
    <n v="15.47"/>
    <n v="40252"/>
    <n v="29942"/>
  </r>
  <r>
    <x v="58"/>
    <x v="3"/>
    <x v="25"/>
    <n v="22636"/>
    <n v="15"/>
    <n v="1243"/>
    <n v="37290"/>
    <n v="29.91"/>
    <n v="16986"/>
    <n v="11152"/>
  </r>
  <r>
    <x v="58"/>
    <x v="3"/>
    <x v="26"/>
    <n v="8347"/>
    <n v="5"/>
    <n v="1208"/>
    <n v="36240"/>
    <m/>
    <n v="6217"/>
    <m/>
  </r>
  <r>
    <x v="58"/>
    <x v="3"/>
    <x v="27"/>
    <n v="22234"/>
    <n v="8"/>
    <n v="1396"/>
    <n v="41880"/>
    <n v="23.94"/>
    <n v="12511"/>
    <n v="10027"/>
  </r>
  <r>
    <x v="58"/>
    <x v="3"/>
    <x v="28"/>
    <n v="8159"/>
    <n v="9"/>
    <n v="3849"/>
    <n v="115470"/>
    <n v="3.53"/>
    <n v="5725"/>
    <n v="4073"/>
  </r>
  <r>
    <x v="58"/>
    <x v="3"/>
    <x v="29"/>
    <n v="5349"/>
    <n v="10"/>
    <n v="2028"/>
    <n v="60840"/>
    <n v="4.37"/>
    <n v="2989"/>
    <n v="2657"/>
  </r>
  <r>
    <x v="58"/>
    <x v="3"/>
    <x v="30"/>
    <n v="12265"/>
    <n v="7"/>
    <n v="619"/>
    <n v="18570"/>
    <n v="28.8"/>
    <n v="7772"/>
    <n v="5348"/>
  </r>
  <r>
    <x v="58"/>
    <x v="3"/>
    <x v="31"/>
    <n v="2302"/>
    <n v="7"/>
    <n v="348"/>
    <n v="10440"/>
    <n v="12.45"/>
    <n v="1306"/>
    <n v="1300"/>
  </r>
  <r>
    <x v="58"/>
    <x v="3"/>
    <x v="32"/>
    <m/>
    <n v="3"/>
    <n v="510"/>
    <n v="15300"/>
    <m/>
    <m/>
    <m/>
  </r>
  <r>
    <x v="58"/>
    <x v="3"/>
    <x v="33"/>
    <n v="8477"/>
    <n v="12"/>
    <n v="1043"/>
    <n v="31290"/>
    <n v="18.46"/>
    <n v="5496"/>
    <n v="5776"/>
  </r>
  <r>
    <x v="58"/>
    <x v="3"/>
    <x v="34"/>
    <n v="407104"/>
    <n v="411"/>
    <n v="52938"/>
    <n v="1588140"/>
    <n v="12.57"/>
    <n v="242338"/>
    <n v="199596"/>
  </r>
  <r>
    <x v="58"/>
    <x v="4"/>
    <x v="0"/>
    <n v="126733"/>
    <n v="253"/>
    <n v="10065"/>
    <n v="301950"/>
    <n v="24.31"/>
    <n v="67820"/>
    <n v="73409"/>
  </r>
  <r>
    <x v="58"/>
    <x v="4"/>
    <x v="1"/>
    <n v="464071"/>
    <n v="302"/>
    <n v="18209"/>
    <n v="546270"/>
    <n v="56.23"/>
    <n v="240789"/>
    <n v="307167"/>
  </r>
  <r>
    <x v="58"/>
    <x v="4"/>
    <x v="2"/>
    <n v="41028"/>
    <n v="113"/>
    <n v="3922"/>
    <n v="117660"/>
    <n v="19.059999999999999"/>
    <n v="26354"/>
    <n v="22426"/>
  </r>
  <r>
    <x v="58"/>
    <x v="4"/>
    <x v="3"/>
    <n v="85012"/>
    <n v="146"/>
    <n v="4806"/>
    <n v="144180"/>
    <n v="36.24"/>
    <n v="50641"/>
    <n v="52248"/>
  </r>
  <r>
    <x v="58"/>
    <x v="4"/>
    <x v="4"/>
    <n v="62762"/>
    <n v="101"/>
    <n v="4489"/>
    <n v="134670"/>
    <n v="26.85"/>
    <n v="32124"/>
    <n v="36157"/>
  </r>
  <r>
    <x v="58"/>
    <x v="4"/>
    <x v="5"/>
    <n v="158909"/>
    <n v="126"/>
    <n v="5936"/>
    <n v="178080"/>
    <n v="51.54"/>
    <n v="92829"/>
    <n v="91776"/>
  </r>
  <r>
    <x v="58"/>
    <x v="4"/>
    <x v="6"/>
    <n v="84785"/>
    <n v="113"/>
    <n v="4244"/>
    <n v="127320"/>
    <n v="39.520000000000003"/>
    <n v="50887"/>
    <n v="50316"/>
  </r>
  <r>
    <x v="58"/>
    <x v="4"/>
    <x v="7"/>
    <n v="12149"/>
    <n v="32"/>
    <n v="1391"/>
    <n v="41730"/>
    <n v="16.97"/>
    <n v="7341"/>
    <n v="7080"/>
  </r>
  <r>
    <x v="58"/>
    <x v="4"/>
    <x v="8"/>
    <n v="19757"/>
    <n v="58"/>
    <n v="2555"/>
    <n v="76650"/>
    <n v="16.57"/>
    <n v="11039"/>
    <n v="12699"/>
  </r>
  <r>
    <x v="58"/>
    <x v="4"/>
    <x v="9"/>
    <n v="40315"/>
    <n v="82"/>
    <n v="2619"/>
    <n v="78570"/>
    <n v="32.79"/>
    <n v="22046"/>
    <n v="25763"/>
  </r>
  <r>
    <x v="58"/>
    <x v="4"/>
    <x v="10"/>
    <n v="74340"/>
    <n v="123"/>
    <n v="4346"/>
    <n v="130380"/>
    <n v="34.08"/>
    <n v="40615"/>
    <n v="44437"/>
  </r>
  <r>
    <x v="58"/>
    <x v="4"/>
    <x v="11"/>
    <n v="21570"/>
    <n v="46"/>
    <n v="1912"/>
    <n v="57360"/>
    <n v="22.74"/>
    <n v="12938"/>
    <n v="13041"/>
  </r>
  <r>
    <x v="58"/>
    <x v="4"/>
    <x v="12"/>
    <n v="45556"/>
    <n v="95"/>
    <n v="2210"/>
    <n v="66300"/>
    <n v="41.67"/>
    <n v="26780"/>
    <n v="27625"/>
  </r>
  <r>
    <x v="58"/>
    <x v="4"/>
    <x v="13"/>
    <n v="15794"/>
    <n v="32"/>
    <n v="851"/>
    <n v="25530"/>
    <n v="35.64"/>
    <n v="9279"/>
    <n v="9098"/>
  </r>
  <r>
    <x v="58"/>
    <x v="4"/>
    <x v="14"/>
    <n v="15409"/>
    <n v="42"/>
    <n v="1295"/>
    <n v="38850"/>
    <n v="22.02"/>
    <n v="9362"/>
    <n v="8554"/>
  </r>
  <r>
    <x v="58"/>
    <x v="4"/>
    <x v="15"/>
    <n v="16941"/>
    <n v="49"/>
    <n v="1959"/>
    <n v="58770"/>
    <n v="18.53"/>
    <n v="8912"/>
    <n v="10892"/>
  </r>
  <r>
    <x v="58"/>
    <x v="4"/>
    <x v="16"/>
    <n v="178338"/>
    <n v="105"/>
    <n v="6639"/>
    <n v="199170"/>
    <n v="63.27"/>
    <n v="101787"/>
    <n v="126024"/>
  </r>
  <r>
    <x v="58"/>
    <x v="4"/>
    <x v="17"/>
    <n v="148634"/>
    <n v="70"/>
    <n v="5406"/>
    <n v="162180"/>
    <n v="66.739999999999995"/>
    <n v="86107"/>
    <n v="108233"/>
  </r>
  <r>
    <x v="58"/>
    <x v="4"/>
    <x v="18"/>
    <n v="58009"/>
    <n v="101"/>
    <n v="3078"/>
    <n v="92340"/>
    <n v="38.01"/>
    <n v="35036"/>
    <n v="35101"/>
  </r>
  <r>
    <x v="58"/>
    <x v="4"/>
    <x v="19"/>
    <n v="89966"/>
    <n v="159"/>
    <n v="6357"/>
    <n v="190710"/>
    <n v="27.21"/>
    <n v="49605"/>
    <n v="51896"/>
  </r>
  <r>
    <x v="58"/>
    <x v="4"/>
    <x v="20"/>
    <n v="344420"/>
    <n v="339"/>
    <n v="14327"/>
    <n v="429810"/>
    <n v="47.15"/>
    <n v="197322"/>
    <n v="202665"/>
  </r>
  <r>
    <x v="58"/>
    <x v="4"/>
    <x v="21"/>
    <n v="20407"/>
    <n v="42"/>
    <n v="1277"/>
    <n v="38310"/>
    <n v="25.11"/>
    <n v="13952"/>
    <n v="9618"/>
  </r>
  <r>
    <x v="58"/>
    <x v="4"/>
    <x v="22"/>
    <n v="34135"/>
    <n v="30"/>
    <n v="1547"/>
    <n v="46410"/>
    <n v="41.7"/>
    <n v="29740"/>
    <n v="19352"/>
  </r>
  <r>
    <x v="58"/>
    <x v="4"/>
    <x v="23"/>
    <n v="19228"/>
    <n v="50"/>
    <n v="1335"/>
    <n v="40050"/>
    <n v="26.25"/>
    <n v="11877"/>
    <n v="10513"/>
  </r>
  <r>
    <x v="58"/>
    <x v="4"/>
    <x v="24"/>
    <n v="418189"/>
    <n v="461"/>
    <n v="18486"/>
    <n v="554580"/>
    <n v="43.66"/>
    <n v="252892"/>
    <n v="242147"/>
  </r>
  <r>
    <x v="58"/>
    <x v="4"/>
    <x v="25"/>
    <n v="116906"/>
    <n v="158"/>
    <n v="4968"/>
    <n v="149040"/>
    <n v="45.71"/>
    <n v="88594"/>
    <n v="68125"/>
  </r>
  <r>
    <x v="58"/>
    <x v="4"/>
    <x v="26"/>
    <n v="33031"/>
    <n v="43"/>
    <n v="2200"/>
    <n v="66000"/>
    <n v="31.07"/>
    <n v="20741"/>
    <n v="20506"/>
  </r>
  <r>
    <x v="58"/>
    <x v="4"/>
    <x v="27"/>
    <n v="190673"/>
    <n v="105"/>
    <n v="6962"/>
    <n v="208860"/>
    <n v="54.68"/>
    <n v="88164"/>
    <n v="114203"/>
  </r>
  <r>
    <x v="58"/>
    <x v="4"/>
    <x v="28"/>
    <n v="25119"/>
    <n v="43"/>
    <n v="4585"/>
    <n v="137550"/>
    <n v="10.210000000000001"/>
    <n v="18825"/>
    <n v="14047"/>
  </r>
  <r>
    <x v="58"/>
    <x v="4"/>
    <x v="29"/>
    <n v="16454"/>
    <n v="50"/>
    <n v="2951"/>
    <n v="88530"/>
    <n v="11.37"/>
    <n v="9875"/>
    <n v="10070"/>
  </r>
  <r>
    <x v="58"/>
    <x v="4"/>
    <x v="30"/>
    <n v="77732"/>
    <n v="87"/>
    <n v="2708"/>
    <n v="81240"/>
    <n v="57.54"/>
    <n v="46951"/>
    <n v="46742"/>
  </r>
  <r>
    <x v="58"/>
    <x v="4"/>
    <x v="31"/>
    <n v="6256"/>
    <n v="29"/>
    <n v="572"/>
    <n v="17160"/>
    <n v="21.12"/>
    <n v="3719"/>
    <n v="3625"/>
  </r>
  <r>
    <x v="58"/>
    <x v="4"/>
    <x v="32"/>
    <n v="44943"/>
    <n v="33"/>
    <n v="1870"/>
    <n v="56100"/>
    <n v="49.31"/>
    <n v="29448"/>
    <n v="27663"/>
  </r>
  <r>
    <x v="58"/>
    <x v="4"/>
    <x v="33"/>
    <n v="38425"/>
    <n v="81"/>
    <n v="2419"/>
    <n v="72570"/>
    <n v="35.43"/>
    <n v="23605"/>
    <n v="25714"/>
  </r>
  <r>
    <x v="58"/>
    <x v="4"/>
    <x v="34"/>
    <n v="2579173"/>
    <n v="3168"/>
    <n v="134604"/>
    <n v="4038120"/>
    <n v="39.090000000000003"/>
    <n v="1479000"/>
    <n v="1578552"/>
  </r>
  <r>
    <x v="59"/>
    <x v="0"/>
    <x v="0"/>
    <n v="31329"/>
    <n v="35"/>
    <n v="1165"/>
    <n v="36115"/>
    <n v="44.91"/>
    <n v="14862"/>
    <n v="16221"/>
  </r>
  <r>
    <x v="59"/>
    <x v="0"/>
    <x v="1"/>
    <n v="228581"/>
    <n v="67"/>
    <n v="8350"/>
    <n v="258850"/>
    <n v="57.43"/>
    <n v="122012"/>
    <n v="148649"/>
  </r>
  <r>
    <x v="59"/>
    <x v="0"/>
    <x v="2"/>
    <m/>
    <n v="7"/>
    <n v="142"/>
    <n v="4402"/>
    <m/>
    <m/>
    <m/>
  </r>
  <r>
    <x v="59"/>
    <x v="0"/>
    <x v="3"/>
    <n v="17135"/>
    <n v="28"/>
    <n v="941"/>
    <n v="29171"/>
    <n v="33.909999999999997"/>
    <n v="10422"/>
    <n v="9893"/>
  </r>
  <r>
    <x v="59"/>
    <x v="0"/>
    <x v="4"/>
    <n v="7523"/>
    <n v="8"/>
    <n v="272"/>
    <n v="8432"/>
    <n v="45.75"/>
    <n v="4199"/>
    <n v="3858"/>
  </r>
  <r>
    <x v="59"/>
    <x v="0"/>
    <x v="5"/>
    <n v="63015"/>
    <n v="20"/>
    <n v="1809"/>
    <n v="56079"/>
    <n v="60.48"/>
    <n v="36162"/>
    <n v="33915"/>
  </r>
  <r>
    <x v="59"/>
    <x v="0"/>
    <x v="6"/>
    <n v="14219"/>
    <n v="10"/>
    <n v="498"/>
    <n v="15438"/>
    <n v="43.52"/>
    <n v="8182"/>
    <n v="6718"/>
  </r>
  <r>
    <x v="59"/>
    <x v="0"/>
    <x v="7"/>
    <m/>
    <n v="5"/>
    <n v="94"/>
    <n v="2914"/>
    <m/>
    <m/>
    <m/>
  </r>
  <r>
    <x v="59"/>
    <x v="0"/>
    <x v="8"/>
    <n v="2479"/>
    <n v="9"/>
    <n v="203"/>
    <n v="6293"/>
    <n v="24.33"/>
    <n v="1259"/>
    <n v="1531"/>
  </r>
  <r>
    <x v="59"/>
    <x v="0"/>
    <x v="9"/>
    <n v="6305"/>
    <n v="16"/>
    <n v="403"/>
    <n v="12493"/>
    <n v="40.72"/>
    <n v="3899"/>
    <n v="5087"/>
  </r>
  <r>
    <x v="59"/>
    <x v="0"/>
    <x v="10"/>
    <n v="8843"/>
    <n v="14"/>
    <n v="398"/>
    <n v="12338"/>
    <n v="39.25"/>
    <n v="5591"/>
    <n v="4843"/>
  </r>
  <r>
    <x v="59"/>
    <x v="0"/>
    <x v="11"/>
    <n v="8011"/>
    <n v="10"/>
    <n v="388"/>
    <n v="12028"/>
    <n v="35.92"/>
    <n v="4643"/>
    <n v="4320"/>
  </r>
  <r>
    <x v="59"/>
    <x v="0"/>
    <x v="12"/>
    <n v="8846"/>
    <n v="20"/>
    <n v="552"/>
    <n v="17112"/>
    <n v="36.14"/>
    <n v="5357"/>
    <n v="6185"/>
  </r>
  <r>
    <x v="59"/>
    <x v="0"/>
    <x v="13"/>
    <m/>
    <n v="3"/>
    <n v="137"/>
    <n v="4247"/>
    <m/>
    <m/>
    <m/>
  </r>
  <r>
    <x v="59"/>
    <x v="0"/>
    <x v="14"/>
    <n v="5028"/>
    <n v="10"/>
    <n v="198"/>
    <n v="6138"/>
    <n v="42.55"/>
    <n v="2937"/>
    <n v="2612"/>
  </r>
  <r>
    <x v="59"/>
    <x v="0"/>
    <x v="15"/>
    <m/>
    <n v="5"/>
    <n v="52"/>
    <n v="1612"/>
    <m/>
    <m/>
    <m/>
  </r>
  <r>
    <x v="59"/>
    <x v="0"/>
    <x v="16"/>
    <n v="68911"/>
    <n v="28"/>
    <n v="2902"/>
    <n v="89962"/>
    <n v="52.71"/>
    <n v="37267"/>
    <n v="47416"/>
  </r>
  <r>
    <x v="59"/>
    <x v="0"/>
    <x v="17"/>
    <n v="66767"/>
    <n v="25"/>
    <n v="2801"/>
    <n v="86831"/>
    <n v="52.74"/>
    <n v="36389"/>
    <n v="45791"/>
  </r>
  <r>
    <x v="59"/>
    <x v="0"/>
    <x v="18"/>
    <n v="9516"/>
    <n v="14"/>
    <n v="308"/>
    <n v="9548"/>
    <n v="49.77"/>
    <n v="5240"/>
    <n v="4752"/>
  </r>
  <r>
    <x v="59"/>
    <x v="0"/>
    <x v="19"/>
    <n v="8799"/>
    <n v="18"/>
    <n v="383"/>
    <n v="11873"/>
    <n v="40.590000000000003"/>
    <n v="4854"/>
    <n v="4819"/>
  </r>
  <r>
    <x v="59"/>
    <x v="0"/>
    <x v="20"/>
    <n v="135621"/>
    <n v="75"/>
    <n v="4167"/>
    <n v="129177"/>
    <n v="59.39"/>
    <n v="84626"/>
    <n v="76722"/>
  </r>
  <r>
    <x v="59"/>
    <x v="0"/>
    <x v="21"/>
    <m/>
    <n v="8"/>
    <n v="136"/>
    <n v="4216"/>
    <m/>
    <m/>
    <m/>
  </r>
  <r>
    <x v="59"/>
    <x v="0"/>
    <x v="22"/>
    <m/>
    <n v="3"/>
    <n v="311"/>
    <n v="9641"/>
    <m/>
    <m/>
    <m/>
  </r>
  <r>
    <x v="59"/>
    <x v="0"/>
    <x v="23"/>
    <n v="978"/>
    <n v="11"/>
    <n v="152"/>
    <n v="4712"/>
    <n v="17.28"/>
    <n v="676"/>
    <n v="814"/>
  </r>
  <r>
    <x v="59"/>
    <x v="0"/>
    <x v="24"/>
    <n v="149610"/>
    <n v="97"/>
    <n v="4766"/>
    <n v="147746"/>
    <n v="56.99"/>
    <n v="96349"/>
    <n v="84199"/>
  </r>
  <r>
    <x v="59"/>
    <x v="0"/>
    <x v="25"/>
    <n v="28857"/>
    <n v="45"/>
    <n v="1311"/>
    <n v="40641"/>
    <n v="39.47"/>
    <n v="22263"/>
    <n v="16042"/>
  </r>
  <r>
    <x v="59"/>
    <x v="0"/>
    <x v="26"/>
    <n v="8935"/>
    <n v="8"/>
    <n v="318"/>
    <n v="9858"/>
    <n v="41.61"/>
    <n v="4639"/>
    <n v="4102"/>
  </r>
  <r>
    <x v="59"/>
    <x v="0"/>
    <x v="27"/>
    <n v="94473"/>
    <n v="30"/>
    <n v="2691"/>
    <n v="83421"/>
    <n v="63.45"/>
    <n v="45115"/>
    <n v="52934"/>
  </r>
  <r>
    <x v="59"/>
    <x v="0"/>
    <x v="28"/>
    <n v="6074"/>
    <n v="12"/>
    <n v="437"/>
    <n v="13547"/>
    <n v="26.38"/>
    <n v="5016"/>
    <n v="3574"/>
  </r>
  <r>
    <x v="59"/>
    <x v="0"/>
    <x v="29"/>
    <n v="2679"/>
    <n v="14"/>
    <n v="195"/>
    <n v="6045"/>
    <n v="30.36"/>
    <n v="1852"/>
    <n v="1835"/>
  </r>
  <r>
    <x v="59"/>
    <x v="0"/>
    <x v="30"/>
    <n v="22603"/>
    <n v="20"/>
    <n v="825"/>
    <n v="25575"/>
    <n v="52.06"/>
    <n v="15817"/>
    <n v="13314"/>
  </r>
  <r>
    <x v="59"/>
    <x v="0"/>
    <x v="31"/>
    <m/>
    <n v="8"/>
    <n v="89"/>
    <n v="2759"/>
    <m/>
    <m/>
    <m/>
  </r>
  <r>
    <x v="59"/>
    <x v="0"/>
    <x v="32"/>
    <n v="13736"/>
    <n v="6"/>
    <n v="533"/>
    <n v="16523"/>
    <n v="42.23"/>
    <n v="9601"/>
    <n v="6977"/>
  </r>
  <r>
    <x v="59"/>
    <x v="0"/>
    <x v="33"/>
    <n v="7983"/>
    <n v="22"/>
    <n v="505"/>
    <n v="15655"/>
    <n v="34.86"/>
    <n v="4937"/>
    <n v="5457"/>
  </r>
  <r>
    <x v="59"/>
    <x v="0"/>
    <x v="34"/>
    <n v="830192"/>
    <n v="589"/>
    <n v="30865"/>
    <n v="956815"/>
    <n v="51.52"/>
    <n v="476352"/>
    <n v="492984"/>
  </r>
  <r>
    <x v="59"/>
    <x v="1"/>
    <x v="0"/>
    <n v="55924"/>
    <n v="137"/>
    <n v="1494"/>
    <n v="46314"/>
    <n v="51.72"/>
    <n v="28014"/>
    <n v="23954"/>
  </r>
  <r>
    <x v="59"/>
    <x v="1"/>
    <x v="1"/>
    <n v="124814"/>
    <n v="177"/>
    <n v="3556"/>
    <n v="110236"/>
    <n v="55.52"/>
    <n v="63427"/>
    <n v="61202"/>
  </r>
  <r>
    <x v="59"/>
    <x v="1"/>
    <x v="2"/>
    <n v="22085"/>
    <n v="63"/>
    <n v="648"/>
    <n v="20088"/>
    <n v="45.82"/>
    <n v="11607"/>
    <n v="9204"/>
  </r>
  <r>
    <x v="59"/>
    <x v="1"/>
    <x v="3"/>
    <n v="41911"/>
    <n v="84"/>
    <n v="1446"/>
    <n v="44826"/>
    <n v="48.09"/>
    <n v="25463"/>
    <n v="21555"/>
  </r>
  <r>
    <x v="59"/>
    <x v="1"/>
    <x v="4"/>
    <n v="34562"/>
    <n v="61"/>
    <n v="919"/>
    <n v="28489"/>
    <n v="52.64"/>
    <n v="17838"/>
    <n v="14998"/>
  </r>
  <r>
    <x v="59"/>
    <x v="1"/>
    <x v="5"/>
    <n v="54971"/>
    <n v="80"/>
    <n v="1334"/>
    <n v="41354"/>
    <n v="52.46"/>
    <n v="32298"/>
    <n v="21694"/>
  </r>
  <r>
    <x v="59"/>
    <x v="1"/>
    <x v="6"/>
    <n v="46763"/>
    <n v="75"/>
    <n v="1158"/>
    <n v="35898"/>
    <n v="55.77"/>
    <n v="29497"/>
    <n v="20021"/>
  </r>
  <r>
    <x v="59"/>
    <x v="1"/>
    <x v="7"/>
    <n v="8709"/>
    <n v="21"/>
    <n v="259"/>
    <n v="8029"/>
    <n v="57.65"/>
    <n v="5187"/>
    <n v="4629"/>
  </r>
  <r>
    <x v="59"/>
    <x v="1"/>
    <x v="8"/>
    <n v="16667"/>
    <n v="32"/>
    <n v="461"/>
    <n v="14291"/>
    <n v="55.48"/>
    <n v="9091"/>
    <n v="7928"/>
  </r>
  <r>
    <x v="59"/>
    <x v="1"/>
    <x v="9"/>
    <n v="21269"/>
    <n v="43"/>
    <n v="708"/>
    <n v="21948"/>
    <n v="50.1"/>
    <n v="11556"/>
    <n v="10997"/>
  </r>
  <r>
    <x v="59"/>
    <x v="1"/>
    <x v="10"/>
    <n v="50562"/>
    <n v="74"/>
    <n v="1314"/>
    <n v="40734"/>
    <n v="57.4"/>
    <n v="27049"/>
    <n v="23383"/>
  </r>
  <r>
    <x v="59"/>
    <x v="1"/>
    <x v="11"/>
    <n v="4569"/>
    <n v="19"/>
    <n v="430"/>
    <n v="13330"/>
    <n v="18.510000000000002"/>
    <n v="2688"/>
    <n v="2467"/>
  </r>
  <r>
    <x v="59"/>
    <x v="1"/>
    <x v="12"/>
    <n v="23169"/>
    <n v="63"/>
    <n v="1003"/>
    <n v="31093"/>
    <n v="39.4"/>
    <n v="14493"/>
    <n v="12250"/>
  </r>
  <r>
    <x v="59"/>
    <x v="1"/>
    <x v="13"/>
    <n v="9916"/>
    <n v="23"/>
    <n v="383"/>
    <n v="11873"/>
    <n v="41.81"/>
    <n v="6218"/>
    <n v="4964"/>
  </r>
  <r>
    <x v="59"/>
    <x v="1"/>
    <x v="14"/>
    <n v="8239"/>
    <n v="19"/>
    <n v="220"/>
    <n v="6820"/>
    <n v="55.21"/>
    <n v="4743"/>
    <n v="3765"/>
  </r>
  <r>
    <x v="59"/>
    <x v="1"/>
    <x v="15"/>
    <n v="9038"/>
    <n v="29"/>
    <n v="284"/>
    <n v="8804"/>
    <n v="50.15"/>
    <n v="6015"/>
    <n v="4415"/>
  </r>
  <r>
    <x v="59"/>
    <x v="1"/>
    <x v="16"/>
    <n v="43902"/>
    <n v="59"/>
    <n v="1292"/>
    <n v="40052"/>
    <n v="54.61"/>
    <n v="24904"/>
    <n v="21871"/>
  </r>
  <r>
    <x v="59"/>
    <x v="1"/>
    <x v="17"/>
    <n v="28953"/>
    <n v="33"/>
    <n v="858"/>
    <n v="26598"/>
    <n v="55.67"/>
    <n v="16624"/>
    <n v="14807"/>
  </r>
  <r>
    <x v="59"/>
    <x v="1"/>
    <x v="18"/>
    <n v="25887"/>
    <n v="49"/>
    <n v="657"/>
    <n v="20367"/>
    <n v="59.51"/>
    <n v="15002"/>
    <n v="12120"/>
  </r>
  <r>
    <x v="59"/>
    <x v="1"/>
    <x v="19"/>
    <n v="41918"/>
    <n v="94"/>
    <n v="1182"/>
    <n v="36642"/>
    <n v="53.59"/>
    <n v="22904"/>
    <n v="19638"/>
  </r>
  <r>
    <x v="59"/>
    <x v="1"/>
    <x v="20"/>
    <n v="89420"/>
    <n v="173"/>
    <n v="2400"/>
    <n v="74400"/>
    <n v="52.44"/>
    <n v="50400"/>
    <n v="39016"/>
  </r>
  <r>
    <x v="59"/>
    <x v="1"/>
    <x v="21"/>
    <n v="9418"/>
    <n v="21"/>
    <n v="292"/>
    <n v="9052"/>
    <n v="44.29"/>
    <n v="6480"/>
    <n v="4009"/>
  </r>
  <r>
    <x v="59"/>
    <x v="1"/>
    <x v="22"/>
    <n v="12864"/>
    <n v="17"/>
    <n v="365"/>
    <n v="11315"/>
    <n v="49.92"/>
    <n v="10834"/>
    <n v="5648"/>
  </r>
  <r>
    <x v="59"/>
    <x v="1"/>
    <x v="23"/>
    <n v="12098"/>
    <n v="29"/>
    <n v="327"/>
    <n v="10137"/>
    <n v="60.01"/>
    <n v="7246"/>
    <n v="6083"/>
  </r>
  <r>
    <x v="59"/>
    <x v="1"/>
    <x v="24"/>
    <n v="123801"/>
    <n v="240"/>
    <n v="3384"/>
    <n v="104904"/>
    <n v="52.2"/>
    <n v="74960"/>
    <n v="54756"/>
  </r>
  <r>
    <x v="59"/>
    <x v="1"/>
    <x v="25"/>
    <n v="42737"/>
    <n v="70"/>
    <n v="1098"/>
    <n v="34038"/>
    <n v="54.76"/>
    <n v="32025"/>
    <n v="18639"/>
  </r>
  <r>
    <x v="59"/>
    <x v="1"/>
    <x v="26"/>
    <n v="10983"/>
    <n v="22"/>
    <n v="251"/>
    <n v="7781"/>
    <n v="61.21"/>
    <n v="6001"/>
    <n v="4763"/>
  </r>
  <r>
    <x v="59"/>
    <x v="1"/>
    <x v="27"/>
    <n v="41112"/>
    <n v="49"/>
    <n v="923"/>
    <n v="28613"/>
    <n v="56.13"/>
    <n v="17388"/>
    <n v="16061"/>
  </r>
  <r>
    <x v="59"/>
    <x v="1"/>
    <x v="28"/>
    <n v="8180"/>
    <n v="17"/>
    <n v="215"/>
    <n v="6665"/>
    <n v="58.32"/>
    <n v="5882"/>
    <n v="3887"/>
  </r>
  <r>
    <x v="59"/>
    <x v="1"/>
    <x v="29"/>
    <n v="6453"/>
    <n v="20"/>
    <n v="210"/>
    <n v="6510"/>
    <n v="46.45"/>
    <n v="3867"/>
    <n v="3024"/>
  </r>
  <r>
    <x v="59"/>
    <x v="1"/>
    <x v="30"/>
    <n v="29909"/>
    <n v="48"/>
    <n v="716"/>
    <n v="22196"/>
    <n v="62.47"/>
    <n v="16062"/>
    <n v="13866"/>
  </r>
  <r>
    <x v="59"/>
    <x v="1"/>
    <x v="31"/>
    <n v="2319"/>
    <n v="11"/>
    <n v="83"/>
    <n v="2573"/>
    <n v="48.15"/>
    <n v="1571"/>
    <n v="1239"/>
  </r>
  <r>
    <x v="59"/>
    <x v="1"/>
    <x v="32"/>
    <n v="13694"/>
    <n v="21"/>
    <n v="338"/>
    <n v="10478"/>
    <n v="59.29"/>
    <n v="9325"/>
    <n v="6212"/>
  </r>
  <r>
    <x v="59"/>
    <x v="1"/>
    <x v="33"/>
    <n v="12581"/>
    <n v="38"/>
    <n v="542"/>
    <n v="16802"/>
    <n v="41.45"/>
    <n v="7285"/>
    <n v="6964"/>
  </r>
  <r>
    <x v="59"/>
    <x v="1"/>
    <x v="34"/>
    <n v="936644"/>
    <n v="1738"/>
    <n v="26508"/>
    <n v="821748"/>
    <n v="52.38"/>
    <n v="532357"/>
    <n v="430468"/>
  </r>
  <r>
    <x v="59"/>
    <x v="2"/>
    <x v="0"/>
    <n v="25183"/>
    <n v="36"/>
    <n v="1386"/>
    <n v="42966"/>
    <n v="48.6"/>
    <n v="12467"/>
    <n v="20881"/>
  </r>
  <r>
    <x v="59"/>
    <x v="2"/>
    <x v="1"/>
    <n v="59169"/>
    <n v="38"/>
    <n v="3401"/>
    <n v="105431"/>
    <n v="53.54"/>
    <n v="27563"/>
    <n v="56448"/>
  </r>
  <r>
    <x v="59"/>
    <x v="2"/>
    <x v="2"/>
    <n v="8054"/>
    <n v="18"/>
    <n v="541"/>
    <n v="16771"/>
    <n v="43.49"/>
    <n v="4653"/>
    <n v="7293"/>
  </r>
  <r>
    <x v="59"/>
    <x v="2"/>
    <x v="3"/>
    <n v="8386"/>
    <n v="17"/>
    <n v="650"/>
    <n v="20150"/>
    <n v="40.04"/>
    <n v="5634"/>
    <n v="8068"/>
  </r>
  <r>
    <x v="59"/>
    <x v="2"/>
    <x v="4"/>
    <n v="7343"/>
    <n v="10"/>
    <n v="400"/>
    <n v="12400"/>
    <n v="57.16"/>
    <n v="3337"/>
    <n v="7088"/>
  </r>
  <r>
    <x v="59"/>
    <x v="2"/>
    <x v="5"/>
    <n v="20128"/>
    <n v="11"/>
    <n v="1035"/>
    <n v="32085"/>
    <n v="58.49"/>
    <n v="11931"/>
    <n v="18768"/>
  </r>
  <r>
    <x v="59"/>
    <x v="2"/>
    <x v="6"/>
    <n v="16129"/>
    <n v="17"/>
    <n v="1099"/>
    <n v="34069"/>
    <n v="45"/>
    <n v="8377"/>
    <n v="15332"/>
  </r>
  <r>
    <x v="59"/>
    <x v="2"/>
    <x v="7"/>
    <m/>
    <n v="2"/>
    <n v="37"/>
    <n v="1147"/>
    <m/>
    <m/>
    <m/>
  </r>
  <r>
    <x v="59"/>
    <x v="2"/>
    <x v="8"/>
    <n v="2682"/>
    <n v="6"/>
    <n v="171"/>
    <n v="5301"/>
    <n v="49.25"/>
    <n v="1044"/>
    <n v="2611"/>
  </r>
  <r>
    <x v="59"/>
    <x v="2"/>
    <x v="9"/>
    <n v="4499"/>
    <n v="10"/>
    <n v="355"/>
    <n v="11005"/>
    <n v="38.56"/>
    <n v="1597"/>
    <n v="4243"/>
  </r>
  <r>
    <x v="59"/>
    <x v="2"/>
    <x v="10"/>
    <n v="9067"/>
    <n v="18"/>
    <n v="749"/>
    <n v="23219"/>
    <n v="37.56"/>
    <n v="3999"/>
    <n v="8721"/>
  </r>
  <r>
    <x v="59"/>
    <x v="2"/>
    <x v="11"/>
    <n v="5699"/>
    <n v="10"/>
    <n v="548"/>
    <n v="16988"/>
    <n v="30.45"/>
    <n v="3135"/>
    <n v="5172"/>
  </r>
  <r>
    <x v="59"/>
    <x v="2"/>
    <x v="12"/>
    <m/>
    <n v="5"/>
    <n v="173"/>
    <n v="5363"/>
    <m/>
    <m/>
    <m/>
  </r>
  <r>
    <x v="59"/>
    <x v="2"/>
    <x v="13"/>
    <m/>
    <n v="3"/>
    <n v="62"/>
    <n v="1922"/>
    <m/>
    <m/>
    <m/>
  </r>
  <r>
    <x v="59"/>
    <x v="2"/>
    <x v="14"/>
    <m/>
    <n v="3"/>
    <n v="75"/>
    <n v="2325"/>
    <m/>
    <m/>
    <m/>
  </r>
  <r>
    <x v="59"/>
    <x v="2"/>
    <x v="15"/>
    <m/>
    <n v="6"/>
    <n v="493"/>
    <n v="15283"/>
    <m/>
    <m/>
    <m/>
  </r>
  <r>
    <x v="59"/>
    <x v="2"/>
    <x v="16"/>
    <m/>
    <n v="14"/>
    <n v="1780"/>
    <n v="55180"/>
    <m/>
    <m/>
    <m/>
  </r>
  <r>
    <x v="59"/>
    <x v="2"/>
    <x v="17"/>
    <n v="33862"/>
    <n v="12"/>
    <n v="1749"/>
    <n v="54219"/>
    <n v="55.64"/>
    <n v="17244"/>
    <n v="30170"/>
  </r>
  <r>
    <x v="59"/>
    <x v="2"/>
    <x v="18"/>
    <n v="15794"/>
    <n v="22"/>
    <n v="798"/>
    <n v="24738"/>
    <n v="55.25"/>
    <n v="8432"/>
    <n v="13667"/>
  </r>
  <r>
    <x v="59"/>
    <x v="2"/>
    <x v="19"/>
    <n v="22140"/>
    <n v="33"/>
    <n v="1214"/>
    <n v="37634"/>
    <n v="49.18"/>
    <n v="13106"/>
    <n v="18509"/>
  </r>
  <r>
    <x v="59"/>
    <x v="2"/>
    <x v="20"/>
    <n v="55081"/>
    <n v="57"/>
    <n v="3314"/>
    <n v="102734"/>
    <n v="46.22"/>
    <n v="30095"/>
    <n v="47483"/>
  </r>
  <r>
    <x v="59"/>
    <x v="2"/>
    <x v="21"/>
    <m/>
    <n v="6"/>
    <n v="247"/>
    <n v="7657"/>
    <m/>
    <m/>
    <m/>
  </r>
  <r>
    <x v="59"/>
    <x v="2"/>
    <x v="22"/>
    <m/>
    <n v="6"/>
    <n v="328"/>
    <n v="10168"/>
    <m/>
    <m/>
    <m/>
  </r>
  <r>
    <x v="59"/>
    <x v="2"/>
    <x v="23"/>
    <n v="1055"/>
    <n v="5"/>
    <n v="82"/>
    <n v="2542"/>
    <n v="36.619999999999997"/>
    <n v="547"/>
    <n v="931"/>
  </r>
  <r>
    <x v="59"/>
    <x v="2"/>
    <x v="24"/>
    <n v="66403"/>
    <n v="74"/>
    <n v="3971"/>
    <n v="123101"/>
    <n v="46.02"/>
    <n v="39002"/>
    <n v="56648"/>
  </r>
  <r>
    <x v="59"/>
    <x v="2"/>
    <x v="25"/>
    <n v="23415"/>
    <n v="28"/>
    <n v="1305"/>
    <n v="40455"/>
    <n v="49.28"/>
    <n v="16577"/>
    <n v="19937"/>
  </r>
  <r>
    <x v="59"/>
    <x v="2"/>
    <x v="26"/>
    <n v="8265"/>
    <n v="8"/>
    <n v="423"/>
    <n v="13113"/>
    <n v="55.83"/>
    <n v="4889"/>
    <n v="7321"/>
  </r>
  <r>
    <x v="59"/>
    <x v="2"/>
    <x v="27"/>
    <n v="42615"/>
    <n v="20"/>
    <n v="1954"/>
    <n v="60574"/>
    <n v="65.86"/>
    <n v="19430"/>
    <n v="39895"/>
  </r>
  <r>
    <x v="59"/>
    <x v="2"/>
    <x v="28"/>
    <n v="1779"/>
    <n v="5"/>
    <n v="107"/>
    <n v="3317"/>
    <n v="44.05"/>
    <n v="1435"/>
    <n v="1461"/>
  </r>
  <r>
    <x v="59"/>
    <x v="2"/>
    <x v="29"/>
    <n v="3493"/>
    <n v="5"/>
    <n v="152"/>
    <n v="4712"/>
    <n v="62.56"/>
    <n v="1085"/>
    <n v="2948"/>
  </r>
  <r>
    <x v="59"/>
    <x v="2"/>
    <x v="30"/>
    <n v="9784"/>
    <n v="12"/>
    <n v="532"/>
    <n v="16492"/>
    <n v="54.67"/>
    <n v="5364"/>
    <n v="9017"/>
  </r>
  <r>
    <x v="59"/>
    <x v="2"/>
    <x v="31"/>
    <m/>
    <n v="3"/>
    <n v="52"/>
    <n v="1612"/>
    <m/>
    <m/>
    <m/>
  </r>
  <r>
    <x v="59"/>
    <x v="2"/>
    <x v="32"/>
    <m/>
    <n v="4"/>
    <n v="545"/>
    <n v="16895"/>
    <m/>
    <m/>
    <m/>
  </r>
  <r>
    <x v="59"/>
    <x v="2"/>
    <x v="33"/>
    <n v="4512"/>
    <n v="9"/>
    <n v="325"/>
    <n v="10075"/>
    <n v="33.270000000000003"/>
    <n v="3108"/>
    <n v="3352"/>
  </r>
  <r>
    <x v="59"/>
    <x v="2"/>
    <x v="34"/>
    <n v="417303"/>
    <n v="447"/>
    <n v="24333"/>
    <n v="754323"/>
    <n v="49.73"/>
    <n v="223643"/>
    <n v="375114"/>
  </r>
  <r>
    <x v="59"/>
    <x v="3"/>
    <x v="0"/>
    <n v="82555"/>
    <n v="49"/>
    <n v="6047"/>
    <n v="187457"/>
    <n v="15.97"/>
    <n v="37327"/>
    <n v="29928"/>
  </r>
  <r>
    <x v="59"/>
    <x v="3"/>
    <x v="1"/>
    <n v="45539"/>
    <n v="24"/>
    <n v="3154"/>
    <n v="97774"/>
    <n v="19.739999999999998"/>
    <n v="21638"/>
    <n v="19303"/>
  </r>
  <r>
    <x v="59"/>
    <x v="3"/>
    <x v="2"/>
    <n v="58314"/>
    <n v="24"/>
    <n v="2629"/>
    <n v="81499"/>
    <n v="27.24"/>
    <n v="27020"/>
    <n v="22199"/>
  </r>
  <r>
    <x v="59"/>
    <x v="3"/>
    <x v="3"/>
    <n v="17901"/>
    <n v="22"/>
    <n v="1938"/>
    <n v="60078"/>
    <n v="12.25"/>
    <n v="10106"/>
    <n v="7357"/>
  </r>
  <r>
    <x v="59"/>
    <x v="3"/>
    <x v="4"/>
    <n v="49980"/>
    <n v="21"/>
    <n v="2905"/>
    <n v="90055"/>
    <n v="24.74"/>
    <n v="15620"/>
    <n v="22279"/>
  </r>
  <r>
    <x v="59"/>
    <x v="3"/>
    <x v="5"/>
    <n v="32124"/>
    <n v="14"/>
    <n v="1701"/>
    <n v="52731"/>
    <n v="22.89"/>
    <n v="14661"/>
    <n v="12070"/>
  </r>
  <r>
    <x v="59"/>
    <x v="3"/>
    <x v="6"/>
    <n v="24949"/>
    <n v="10"/>
    <n v="1482"/>
    <n v="45942"/>
    <n v="22.55"/>
    <n v="13156"/>
    <n v="10361"/>
  </r>
  <r>
    <x v="59"/>
    <x v="3"/>
    <x v="7"/>
    <n v="19526"/>
    <n v="5"/>
    <n v="1018"/>
    <n v="31558"/>
    <n v="21.45"/>
    <n v="6730"/>
    <n v="6768"/>
  </r>
  <r>
    <x v="59"/>
    <x v="3"/>
    <x v="8"/>
    <n v="23405"/>
    <n v="12"/>
    <n v="1752"/>
    <n v="54312"/>
    <n v="15.91"/>
    <n v="8985"/>
    <n v="8643"/>
  </r>
  <r>
    <x v="59"/>
    <x v="3"/>
    <x v="9"/>
    <n v="19700"/>
    <n v="12"/>
    <n v="1144"/>
    <n v="35464"/>
    <n v="25.42"/>
    <n v="6021"/>
    <n v="9016"/>
  </r>
  <r>
    <x v="59"/>
    <x v="3"/>
    <x v="10"/>
    <n v="40634"/>
    <n v="21"/>
    <n v="2054"/>
    <n v="63674"/>
    <n v="23.37"/>
    <n v="17238"/>
    <n v="14880"/>
  </r>
  <r>
    <x v="59"/>
    <x v="3"/>
    <x v="11"/>
    <n v="5877"/>
    <n v="5"/>
    <n v="501"/>
    <n v="15531"/>
    <n v="16.57"/>
    <n v="4188"/>
    <n v="2573"/>
  </r>
  <r>
    <x v="59"/>
    <x v="3"/>
    <x v="12"/>
    <m/>
    <n v="7"/>
    <n v="492"/>
    <n v="15252"/>
    <m/>
    <m/>
    <m/>
  </r>
  <r>
    <x v="59"/>
    <x v="3"/>
    <x v="13"/>
    <m/>
    <n v="2"/>
    <n v="255"/>
    <n v="7905"/>
    <m/>
    <m/>
    <m/>
  </r>
  <r>
    <x v="59"/>
    <x v="3"/>
    <x v="14"/>
    <m/>
    <n v="9"/>
    <n v="810"/>
    <n v="25110"/>
    <m/>
    <m/>
    <m/>
  </r>
  <r>
    <x v="59"/>
    <x v="3"/>
    <x v="15"/>
    <n v="9709"/>
    <n v="9"/>
    <n v="1130"/>
    <n v="35030"/>
    <n v="14.28"/>
    <n v="5260"/>
    <n v="5001"/>
  </r>
  <r>
    <x v="59"/>
    <x v="3"/>
    <x v="16"/>
    <m/>
    <n v="5"/>
    <n v="669"/>
    <n v="20739"/>
    <m/>
    <m/>
    <m/>
  </r>
  <r>
    <x v="59"/>
    <x v="3"/>
    <x v="17"/>
    <s v="-"/>
    <s v="-"/>
    <s v="-"/>
    <s v="-"/>
    <s v="-"/>
    <s v="-"/>
    <s v="-"/>
  </r>
  <r>
    <x v="59"/>
    <x v="3"/>
    <x v="18"/>
    <n v="24236"/>
    <n v="17"/>
    <n v="1329"/>
    <n v="41199"/>
    <n v="23.97"/>
    <n v="13251"/>
    <n v="9876"/>
  </r>
  <r>
    <x v="59"/>
    <x v="3"/>
    <x v="19"/>
    <n v="68856"/>
    <n v="19"/>
    <n v="3834"/>
    <n v="118854"/>
    <n v="19.690000000000001"/>
    <n v="25815"/>
    <n v="23407"/>
  </r>
  <r>
    <x v="59"/>
    <x v="3"/>
    <x v="20"/>
    <n v="83518"/>
    <n v="38"/>
    <n v="4552"/>
    <n v="141112"/>
    <n v="22.35"/>
    <n v="39348"/>
    <n v="31544"/>
  </r>
  <r>
    <x v="59"/>
    <x v="3"/>
    <x v="21"/>
    <n v="10413"/>
    <n v="7"/>
    <n v="602"/>
    <n v="18662"/>
    <n v="20.34"/>
    <n v="6399"/>
    <n v="3795"/>
  </r>
  <r>
    <x v="59"/>
    <x v="3"/>
    <x v="22"/>
    <n v="11682"/>
    <n v="4"/>
    <n v="543"/>
    <n v="16833"/>
    <n v="26.3"/>
    <n v="7084"/>
    <n v="4427"/>
  </r>
  <r>
    <x v="59"/>
    <x v="3"/>
    <x v="23"/>
    <n v="10597"/>
    <n v="6"/>
    <n v="786"/>
    <n v="24366"/>
    <n v="17.14"/>
    <n v="4873"/>
    <n v="4177"/>
  </r>
  <r>
    <x v="59"/>
    <x v="3"/>
    <x v="24"/>
    <n v="116211"/>
    <n v="55"/>
    <n v="6483"/>
    <n v="200973"/>
    <n v="21.87"/>
    <n v="57704"/>
    <n v="43943"/>
  </r>
  <r>
    <x v="59"/>
    <x v="3"/>
    <x v="25"/>
    <n v="31004"/>
    <n v="15"/>
    <n v="1243"/>
    <n v="38533"/>
    <n v="32.56"/>
    <n v="22055"/>
    <n v="12547"/>
  </r>
  <r>
    <x v="59"/>
    <x v="3"/>
    <x v="26"/>
    <n v="19082"/>
    <n v="5"/>
    <n v="1208"/>
    <n v="37448"/>
    <n v="24.87"/>
    <n v="9493"/>
    <n v="9315"/>
  </r>
  <r>
    <x v="59"/>
    <x v="3"/>
    <x v="27"/>
    <n v="29995"/>
    <n v="8"/>
    <n v="1396"/>
    <n v="43276"/>
    <n v="28.6"/>
    <n v="15433"/>
    <n v="12377"/>
  </r>
  <r>
    <x v="59"/>
    <x v="3"/>
    <x v="28"/>
    <n v="14543"/>
    <n v="9"/>
    <n v="3849"/>
    <n v="119319"/>
    <n v="4.93"/>
    <n v="7046"/>
    <n v="5877"/>
  </r>
  <r>
    <x v="59"/>
    <x v="3"/>
    <x v="29"/>
    <n v="28710"/>
    <n v="11"/>
    <n v="2390"/>
    <n v="74090"/>
    <n v="16.350000000000001"/>
    <n v="10031"/>
    <n v="12116"/>
  </r>
  <r>
    <x v="59"/>
    <x v="3"/>
    <x v="30"/>
    <n v="16508"/>
    <n v="7"/>
    <n v="619"/>
    <n v="19189"/>
    <n v="35.049999999999997"/>
    <n v="10199"/>
    <n v="6725"/>
  </r>
  <r>
    <x v="59"/>
    <x v="3"/>
    <x v="31"/>
    <n v="3261"/>
    <n v="7"/>
    <n v="348"/>
    <n v="10788"/>
    <n v="16.91"/>
    <n v="1721"/>
    <n v="1824"/>
  </r>
  <r>
    <x v="59"/>
    <x v="3"/>
    <x v="32"/>
    <m/>
    <n v="3"/>
    <n v="510"/>
    <n v="15810"/>
    <m/>
    <m/>
    <m/>
  </r>
  <r>
    <x v="59"/>
    <x v="3"/>
    <x v="33"/>
    <n v="12680"/>
    <n v="13"/>
    <n v="1199"/>
    <n v="37169"/>
    <n v="21.14"/>
    <n v="7291"/>
    <n v="7857"/>
  </r>
  <r>
    <x v="59"/>
    <x v="3"/>
    <x v="34"/>
    <n v="839152"/>
    <n v="420"/>
    <n v="54089"/>
    <n v="1676759"/>
    <n v="19.87"/>
    <n v="389318"/>
    <n v="333173"/>
  </r>
  <r>
    <x v="59"/>
    <x v="4"/>
    <x v="0"/>
    <n v="194991"/>
    <n v="257"/>
    <n v="10092"/>
    <n v="312852"/>
    <n v="29.08"/>
    <n v="92671"/>
    <n v="90984"/>
  </r>
  <r>
    <x v="59"/>
    <x v="4"/>
    <x v="1"/>
    <n v="458103"/>
    <n v="306"/>
    <n v="18461"/>
    <n v="572291"/>
    <n v="49.91"/>
    <n v="234640"/>
    <n v="285602"/>
  </r>
  <r>
    <x v="59"/>
    <x v="4"/>
    <x v="2"/>
    <n v="90801"/>
    <n v="112"/>
    <n v="3960"/>
    <n v="122760"/>
    <n v="32.53"/>
    <n v="44659"/>
    <n v="39930"/>
  </r>
  <r>
    <x v="59"/>
    <x v="4"/>
    <x v="3"/>
    <n v="85333"/>
    <n v="151"/>
    <n v="4975"/>
    <n v="154225"/>
    <n v="30.39"/>
    <n v="51625"/>
    <n v="46873"/>
  </r>
  <r>
    <x v="59"/>
    <x v="4"/>
    <x v="4"/>
    <n v="99407"/>
    <n v="100"/>
    <n v="4496"/>
    <n v="139376"/>
    <n v="34.6"/>
    <n v="40994"/>
    <n v="48223"/>
  </r>
  <r>
    <x v="59"/>
    <x v="4"/>
    <x v="5"/>
    <n v="170238"/>
    <n v="125"/>
    <n v="5879"/>
    <n v="182249"/>
    <n v="47.43"/>
    <n v="95052"/>
    <n v="86448"/>
  </r>
  <r>
    <x v="59"/>
    <x v="4"/>
    <x v="6"/>
    <n v="102060"/>
    <n v="112"/>
    <n v="4237"/>
    <n v="131347"/>
    <n v="39.92"/>
    <n v="59213"/>
    <n v="52432"/>
  </r>
  <r>
    <x v="59"/>
    <x v="4"/>
    <x v="7"/>
    <n v="30354"/>
    <n v="33"/>
    <n v="1408"/>
    <n v="43648"/>
    <n v="28.78"/>
    <n v="13013"/>
    <n v="12560"/>
  </r>
  <r>
    <x v="59"/>
    <x v="4"/>
    <x v="8"/>
    <n v="45233"/>
    <n v="59"/>
    <n v="2587"/>
    <n v="80197"/>
    <n v="25.83"/>
    <n v="20379"/>
    <n v="20714"/>
  </r>
  <r>
    <x v="59"/>
    <x v="4"/>
    <x v="9"/>
    <n v="51773"/>
    <n v="81"/>
    <n v="2610"/>
    <n v="80910"/>
    <n v="36.270000000000003"/>
    <n v="23073"/>
    <n v="29343"/>
  </r>
  <r>
    <x v="59"/>
    <x v="4"/>
    <x v="10"/>
    <n v="109106"/>
    <n v="127"/>
    <n v="4515"/>
    <n v="139965"/>
    <n v="37.03"/>
    <n v="53877"/>
    <n v="51827"/>
  </r>
  <r>
    <x v="59"/>
    <x v="4"/>
    <x v="11"/>
    <n v="24156"/>
    <n v="44"/>
    <n v="1867"/>
    <n v="57877"/>
    <n v="25.11"/>
    <n v="14654"/>
    <n v="14532"/>
  </r>
  <r>
    <x v="59"/>
    <x v="4"/>
    <x v="12"/>
    <n v="40250"/>
    <n v="95"/>
    <n v="2220"/>
    <n v="68820"/>
    <n v="32.69"/>
    <n v="23217"/>
    <n v="22499"/>
  </r>
  <r>
    <x v="59"/>
    <x v="4"/>
    <x v="13"/>
    <n v="16322"/>
    <n v="31"/>
    <n v="837"/>
    <n v="25947"/>
    <n v="30.93"/>
    <n v="10477"/>
    <n v="8026"/>
  </r>
  <r>
    <x v="59"/>
    <x v="4"/>
    <x v="14"/>
    <n v="24062"/>
    <n v="41"/>
    <n v="1303"/>
    <n v="40393"/>
    <n v="25.74"/>
    <n v="12741"/>
    <n v="10396"/>
  </r>
  <r>
    <x v="59"/>
    <x v="4"/>
    <x v="15"/>
    <n v="22499"/>
    <n v="49"/>
    <n v="1959"/>
    <n v="60729"/>
    <n v="21.12"/>
    <n v="12839"/>
    <n v="12825"/>
  </r>
  <r>
    <x v="59"/>
    <x v="4"/>
    <x v="16"/>
    <n v="157978"/>
    <n v="106"/>
    <n v="6643"/>
    <n v="205933"/>
    <n v="50.74"/>
    <n v="85959"/>
    <n v="104481"/>
  </r>
  <r>
    <x v="59"/>
    <x v="4"/>
    <x v="17"/>
    <n v="129582"/>
    <n v="70"/>
    <n v="5408"/>
    <n v="167648"/>
    <n v="54.14"/>
    <n v="70257"/>
    <n v="90768"/>
  </r>
  <r>
    <x v="59"/>
    <x v="4"/>
    <x v="18"/>
    <n v="75433"/>
    <n v="102"/>
    <n v="3092"/>
    <n v="95852"/>
    <n v="42.16"/>
    <n v="41925"/>
    <n v="40415"/>
  </r>
  <r>
    <x v="59"/>
    <x v="4"/>
    <x v="19"/>
    <n v="141713"/>
    <n v="164"/>
    <n v="6613"/>
    <n v="205003"/>
    <n v="32.380000000000003"/>
    <n v="66679"/>
    <n v="66374"/>
  </r>
  <r>
    <x v="59"/>
    <x v="4"/>
    <x v="20"/>
    <n v="363641"/>
    <n v="343"/>
    <n v="14433"/>
    <n v="447423"/>
    <n v="43.53"/>
    <n v="204470"/>
    <n v="194764"/>
  </r>
  <r>
    <x v="59"/>
    <x v="4"/>
    <x v="21"/>
    <n v="25811"/>
    <n v="42"/>
    <n v="1277"/>
    <n v="39587"/>
    <n v="28.76"/>
    <n v="17396"/>
    <n v="11385"/>
  </r>
  <r>
    <x v="59"/>
    <x v="4"/>
    <x v="22"/>
    <n v="41845"/>
    <n v="30"/>
    <n v="1547"/>
    <n v="47957"/>
    <n v="44.61"/>
    <n v="32808"/>
    <n v="21392"/>
  </r>
  <r>
    <x v="59"/>
    <x v="4"/>
    <x v="23"/>
    <n v="24728"/>
    <n v="51"/>
    <n v="1347"/>
    <n v="41757"/>
    <n v="28.75"/>
    <n v="13342"/>
    <n v="12005"/>
  </r>
  <r>
    <x v="59"/>
    <x v="4"/>
    <x v="24"/>
    <n v="456026"/>
    <n v="466"/>
    <n v="18604"/>
    <n v="576724"/>
    <n v="41.54"/>
    <n v="268015"/>
    <n v="239546"/>
  </r>
  <r>
    <x v="59"/>
    <x v="4"/>
    <x v="25"/>
    <n v="126014"/>
    <n v="158"/>
    <n v="4957"/>
    <n v="153667"/>
    <n v="43.71"/>
    <n v="92921"/>
    <n v="67166"/>
  </r>
  <r>
    <x v="59"/>
    <x v="4"/>
    <x v="26"/>
    <n v="47266"/>
    <n v="43"/>
    <n v="2200"/>
    <n v="68200"/>
    <n v="37.39"/>
    <n v="25022"/>
    <n v="25500"/>
  </r>
  <r>
    <x v="59"/>
    <x v="4"/>
    <x v="27"/>
    <n v="208195"/>
    <n v="107"/>
    <n v="6964"/>
    <n v="215884"/>
    <n v="56.17"/>
    <n v="97366"/>
    <n v="121267"/>
  </r>
  <r>
    <x v="59"/>
    <x v="4"/>
    <x v="28"/>
    <n v="30576"/>
    <n v="43"/>
    <n v="4608"/>
    <n v="142848"/>
    <n v="10.36"/>
    <n v="19380"/>
    <n v="14799"/>
  </r>
  <r>
    <x v="59"/>
    <x v="4"/>
    <x v="29"/>
    <n v="41335"/>
    <n v="50"/>
    <n v="2947"/>
    <n v="91357"/>
    <n v="21.81"/>
    <n v="16834"/>
    <n v="19923"/>
  </r>
  <r>
    <x v="59"/>
    <x v="4"/>
    <x v="30"/>
    <n v="78804"/>
    <n v="87"/>
    <n v="2692"/>
    <n v="83452"/>
    <n v="51.43"/>
    <n v="47443"/>
    <n v="42923"/>
  </r>
  <r>
    <x v="59"/>
    <x v="4"/>
    <x v="31"/>
    <n v="7185"/>
    <n v="29"/>
    <n v="572"/>
    <n v="17732"/>
    <n v="22.79"/>
    <n v="4264"/>
    <n v="4041"/>
  </r>
  <r>
    <x v="59"/>
    <x v="4"/>
    <x v="32"/>
    <n v="50324"/>
    <n v="34"/>
    <n v="1926"/>
    <n v="59706"/>
    <n v="47.67"/>
    <n v="30119"/>
    <n v="28461"/>
  </r>
  <r>
    <x v="59"/>
    <x v="4"/>
    <x v="33"/>
    <n v="37755"/>
    <n v="82"/>
    <n v="2571"/>
    <n v="79701"/>
    <n v="29.65"/>
    <n v="22622"/>
    <n v="23630"/>
  </r>
  <r>
    <x v="59"/>
    <x v="4"/>
    <x v="34"/>
    <n v="3023292"/>
    <n v="3194"/>
    <n v="135795"/>
    <n v="4209645"/>
    <n v="38.76"/>
    <n v="1621670"/>
    <n v="1631738"/>
  </r>
  <r>
    <x v="60"/>
    <x v="0"/>
    <x v="0"/>
    <n v="40729"/>
    <n v="34"/>
    <n v="1154"/>
    <n v="35774"/>
    <n v="57.09"/>
    <n v="17590"/>
    <n v="20423"/>
  </r>
  <r>
    <x v="60"/>
    <x v="0"/>
    <x v="1"/>
    <n v="240375"/>
    <n v="67"/>
    <n v="8351"/>
    <n v="258881"/>
    <n v="57.41"/>
    <n v="131273"/>
    <n v="148635"/>
  </r>
  <r>
    <x v="60"/>
    <x v="0"/>
    <x v="2"/>
    <m/>
    <n v="7"/>
    <n v="142"/>
    <n v="4402"/>
    <m/>
    <m/>
    <m/>
  </r>
  <r>
    <x v="60"/>
    <x v="0"/>
    <x v="3"/>
    <n v="17740"/>
    <n v="28"/>
    <n v="941"/>
    <n v="29171"/>
    <n v="33.57"/>
    <n v="10672"/>
    <n v="9793"/>
  </r>
  <r>
    <x v="60"/>
    <x v="0"/>
    <x v="4"/>
    <n v="11299"/>
    <n v="8"/>
    <n v="270"/>
    <n v="8370"/>
    <n v="56.26"/>
    <n v="5143"/>
    <n v="4709"/>
  </r>
  <r>
    <x v="60"/>
    <x v="0"/>
    <x v="5"/>
    <n v="73942"/>
    <n v="20"/>
    <n v="1809"/>
    <n v="56079"/>
    <n v="68.209999999999994"/>
    <n v="41419"/>
    <n v="38253"/>
  </r>
  <r>
    <x v="60"/>
    <x v="0"/>
    <x v="6"/>
    <n v="15973"/>
    <n v="10"/>
    <n v="498"/>
    <n v="15438"/>
    <n v="46.74"/>
    <n v="8685"/>
    <n v="7215"/>
  </r>
  <r>
    <x v="60"/>
    <x v="0"/>
    <x v="7"/>
    <m/>
    <n v="5"/>
    <n v="94"/>
    <n v="2914"/>
    <m/>
    <m/>
    <m/>
  </r>
  <r>
    <x v="60"/>
    <x v="0"/>
    <x v="8"/>
    <n v="3519"/>
    <n v="9"/>
    <n v="203"/>
    <n v="6293"/>
    <n v="33.35"/>
    <n v="1509"/>
    <n v="2099"/>
  </r>
  <r>
    <x v="60"/>
    <x v="0"/>
    <x v="9"/>
    <n v="9599"/>
    <n v="16"/>
    <n v="404"/>
    <n v="12524"/>
    <n v="47.85"/>
    <n v="4888"/>
    <n v="5993"/>
  </r>
  <r>
    <x v="60"/>
    <x v="0"/>
    <x v="10"/>
    <n v="10320"/>
    <n v="14"/>
    <n v="398"/>
    <n v="12338"/>
    <n v="48.29"/>
    <n v="6429"/>
    <n v="5958"/>
  </r>
  <r>
    <x v="60"/>
    <x v="0"/>
    <x v="11"/>
    <n v="9462"/>
    <n v="10"/>
    <n v="388"/>
    <n v="12028"/>
    <n v="39.71"/>
    <n v="5147"/>
    <n v="4776"/>
  </r>
  <r>
    <x v="60"/>
    <x v="0"/>
    <x v="12"/>
    <n v="8827"/>
    <n v="20"/>
    <n v="552"/>
    <n v="17112"/>
    <n v="33.42"/>
    <n v="4837"/>
    <n v="5718"/>
  </r>
  <r>
    <x v="60"/>
    <x v="0"/>
    <x v="13"/>
    <m/>
    <n v="3"/>
    <n v="137"/>
    <n v="4247"/>
    <m/>
    <m/>
    <m/>
  </r>
  <r>
    <x v="60"/>
    <x v="0"/>
    <x v="14"/>
    <n v="5128"/>
    <n v="10"/>
    <n v="198"/>
    <n v="6138"/>
    <n v="43.47"/>
    <n v="3239"/>
    <n v="2668"/>
  </r>
  <r>
    <x v="60"/>
    <x v="0"/>
    <x v="15"/>
    <m/>
    <n v="5"/>
    <n v="52"/>
    <n v="1612"/>
    <m/>
    <m/>
    <m/>
  </r>
  <r>
    <x v="60"/>
    <x v="0"/>
    <x v="16"/>
    <n v="70452"/>
    <n v="28"/>
    <n v="2904"/>
    <n v="90024"/>
    <n v="50.98"/>
    <n v="38626"/>
    <n v="45892"/>
  </r>
  <r>
    <x v="60"/>
    <x v="0"/>
    <x v="17"/>
    <n v="68159"/>
    <n v="25"/>
    <n v="2803"/>
    <n v="86893"/>
    <n v="50.9"/>
    <n v="37771"/>
    <n v="44230"/>
  </r>
  <r>
    <x v="60"/>
    <x v="0"/>
    <x v="18"/>
    <n v="11530"/>
    <n v="14"/>
    <n v="308"/>
    <n v="9548"/>
    <n v="62.73"/>
    <n v="7182"/>
    <n v="5989"/>
  </r>
  <r>
    <x v="60"/>
    <x v="0"/>
    <x v="19"/>
    <n v="12186"/>
    <n v="19"/>
    <n v="394"/>
    <n v="12214"/>
    <n v="53.95"/>
    <n v="6171"/>
    <n v="6590"/>
  </r>
  <r>
    <x v="60"/>
    <x v="0"/>
    <x v="20"/>
    <n v="140617"/>
    <n v="74"/>
    <n v="4150"/>
    <n v="128650"/>
    <n v="59.59"/>
    <n v="83786"/>
    <n v="76668"/>
  </r>
  <r>
    <x v="60"/>
    <x v="0"/>
    <x v="21"/>
    <m/>
    <n v="8"/>
    <n v="136"/>
    <n v="4216"/>
    <m/>
    <m/>
    <m/>
  </r>
  <r>
    <x v="60"/>
    <x v="0"/>
    <x v="22"/>
    <m/>
    <n v="3"/>
    <n v="311"/>
    <n v="9641"/>
    <m/>
    <m/>
    <m/>
  </r>
  <r>
    <x v="60"/>
    <x v="0"/>
    <x v="23"/>
    <n v="1571"/>
    <n v="11"/>
    <n v="152"/>
    <n v="4712"/>
    <n v="25.53"/>
    <n v="880"/>
    <n v="1203"/>
  </r>
  <r>
    <x v="60"/>
    <x v="0"/>
    <x v="24"/>
    <n v="155964"/>
    <n v="96"/>
    <n v="4749"/>
    <n v="147219"/>
    <n v="57.97"/>
    <n v="96772"/>
    <n v="85347"/>
  </r>
  <r>
    <x v="60"/>
    <x v="0"/>
    <x v="25"/>
    <n v="37551"/>
    <n v="46"/>
    <n v="1318"/>
    <n v="40858"/>
    <n v="49.86"/>
    <n v="30137"/>
    <n v="20373"/>
  </r>
  <r>
    <x v="60"/>
    <x v="0"/>
    <x v="26"/>
    <n v="11676"/>
    <n v="8"/>
    <n v="318"/>
    <n v="9858"/>
    <n v="53.26"/>
    <n v="6638"/>
    <n v="5250"/>
  </r>
  <r>
    <x v="60"/>
    <x v="0"/>
    <x v="27"/>
    <n v="120553"/>
    <n v="30"/>
    <n v="2691"/>
    <n v="83421"/>
    <n v="73.290000000000006"/>
    <n v="60128"/>
    <n v="61142"/>
  </r>
  <r>
    <x v="60"/>
    <x v="0"/>
    <x v="28"/>
    <n v="9429"/>
    <n v="12"/>
    <n v="438"/>
    <n v="13578"/>
    <n v="37.549999999999997"/>
    <n v="7032"/>
    <n v="5098"/>
  </r>
  <r>
    <x v="60"/>
    <x v="0"/>
    <x v="29"/>
    <n v="3574"/>
    <n v="14"/>
    <n v="195"/>
    <n v="6045"/>
    <n v="36"/>
    <n v="2434"/>
    <n v="2176"/>
  </r>
  <r>
    <x v="60"/>
    <x v="0"/>
    <x v="30"/>
    <n v="25522"/>
    <n v="20"/>
    <n v="826"/>
    <n v="25606"/>
    <n v="57.85"/>
    <n v="19051"/>
    <n v="14813"/>
  </r>
  <r>
    <x v="60"/>
    <x v="0"/>
    <x v="31"/>
    <m/>
    <n v="8"/>
    <n v="89"/>
    <n v="2759"/>
    <m/>
    <m/>
    <m/>
  </r>
  <r>
    <x v="60"/>
    <x v="0"/>
    <x v="32"/>
    <n v="18340"/>
    <n v="6"/>
    <n v="533"/>
    <n v="16523"/>
    <n v="55.32"/>
    <n v="12575"/>
    <n v="9141"/>
  </r>
  <r>
    <x v="60"/>
    <x v="0"/>
    <x v="33"/>
    <n v="11603"/>
    <n v="22"/>
    <n v="513"/>
    <n v="15903"/>
    <n v="45.07"/>
    <n v="7120"/>
    <n v="7168"/>
  </r>
  <r>
    <x v="60"/>
    <x v="0"/>
    <x v="34"/>
    <n v="944277"/>
    <n v="589"/>
    <n v="30867"/>
    <n v="956877"/>
    <n v="55.36"/>
    <n v="539349"/>
    <n v="529743"/>
  </r>
  <r>
    <x v="60"/>
    <x v="1"/>
    <x v="0"/>
    <n v="81431"/>
    <n v="138"/>
    <n v="1511"/>
    <n v="46841"/>
    <n v="71.959999999999994"/>
    <n v="38463"/>
    <n v="33707"/>
  </r>
  <r>
    <x v="60"/>
    <x v="1"/>
    <x v="1"/>
    <n v="137864"/>
    <n v="177"/>
    <n v="3547"/>
    <n v="109957"/>
    <n v="60.3"/>
    <n v="65461"/>
    <n v="66305"/>
  </r>
  <r>
    <x v="60"/>
    <x v="1"/>
    <x v="2"/>
    <n v="39081"/>
    <n v="65"/>
    <n v="663"/>
    <n v="20553"/>
    <n v="68.66"/>
    <n v="14710"/>
    <n v="14112"/>
  </r>
  <r>
    <x v="60"/>
    <x v="1"/>
    <x v="3"/>
    <n v="50489"/>
    <n v="83"/>
    <n v="1430"/>
    <n v="44330"/>
    <n v="56.03"/>
    <n v="29406"/>
    <n v="24839"/>
  </r>
  <r>
    <x v="60"/>
    <x v="1"/>
    <x v="4"/>
    <n v="50428"/>
    <n v="61"/>
    <n v="1190"/>
    <n v="36890"/>
    <n v="51.33"/>
    <n v="21856"/>
    <n v="18934"/>
  </r>
  <r>
    <x v="60"/>
    <x v="1"/>
    <x v="5"/>
    <n v="72145"/>
    <n v="79"/>
    <n v="1333"/>
    <n v="41323"/>
    <n v="63.93"/>
    <n v="39450"/>
    <n v="26417"/>
  </r>
  <r>
    <x v="60"/>
    <x v="1"/>
    <x v="6"/>
    <n v="59201"/>
    <n v="74"/>
    <n v="1157"/>
    <n v="35867"/>
    <n v="67.87"/>
    <n v="35730"/>
    <n v="24344"/>
  </r>
  <r>
    <x v="60"/>
    <x v="1"/>
    <x v="7"/>
    <n v="11896"/>
    <n v="21"/>
    <n v="259"/>
    <n v="8029"/>
    <n v="67.069999999999993"/>
    <n v="6261"/>
    <n v="5385"/>
  </r>
  <r>
    <x v="60"/>
    <x v="1"/>
    <x v="8"/>
    <n v="25243"/>
    <n v="32"/>
    <n v="461"/>
    <n v="14291"/>
    <n v="72.16"/>
    <n v="12827"/>
    <n v="10312"/>
  </r>
  <r>
    <x v="60"/>
    <x v="1"/>
    <x v="9"/>
    <n v="27951"/>
    <n v="43"/>
    <n v="708"/>
    <n v="21948"/>
    <n v="60.68"/>
    <n v="14115"/>
    <n v="13317"/>
  </r>
  <r>
    <x v="60"/>
    <x v="1"/>
    <x v="10"/>
    <n v="70441"/>
    <n v="74"/>
    <n v="1314"/>
    <n v="40734"/>
    <n v="73.64"/>
    <n v="35348"/>
    <n v="29998"/>
  </r>
  <r>
    <x v="60"/>
    <x v="1"/>
    <x v="11"/>
    <n v="5368"/>
    <n v="21"/>
    <n v="469"/>
    <n v="14539"/>
    <n v="17.989999999999998"/>
    <n v="3267"/>
    <n v="2616"/>
  </r>
  <r>
    <x v="60"/>
    <x v="1"/>
    <x v="12"/>
    <n v="28398"/>
    <n v="63"/>
    <n v="987"/>
    <n v="30597"/>
    <n v="44.68"/>
    <n v="17299"/>
    <n v="13671"/>
  </r>
  <r>
    <x v="60"/>
    <x v="1"/>
    <x v="13"/>
    <n v="15027"/>
    <n v="23"/>
    <n v="383"/>
    <n v="11873"/>
    <n v="63.1"/>
    <n v="7985"/>
    <n v="7492"/>
  </r>
  <r>
    <x v="60"/>
    <x v="1"/>
    <x v="14"/>
    <n v="9347"/>
    <n v="19"/>
    <n v="221"/>
    <n v="6851"/>
    <n v="59.17"/>
    <n v="5351"/>
    <n v="4054"/>
  </r>
  <r>
    <x v="60"/>
    <x v="1"/>
    <x v="15"/>
    <n v="10997"/>
    <n v="29"/>
    <n v="285"/>
    <n v="8835"/>
    <n v="57.45"/>
    <n v="7017"/>
    <n v="5076"/>
  </r>
  <r>
    <x v="60"/>
    <x v="1"/>
    <x v="16"/>
    <n v="52348"/>
    <n v="59"/>
    <n v="1292"/>
    <n v="40052"/>
    <n v="60.97"/>
    <n v="27391"/>
    <n v="24420"/>
  </r>
  <r>
    <x v="60"/>
    <x v="1"/>
    <x v="17"/>
    <n v="34744"/>
    <n v="33"/>
    <n v="858"/>
    <n v="26598"/>
    <n v="61.01"/>
    <n v="18388"/>
    <n v="16227"/>
  </r>
  <r>
    <x v="60"/>
    <x v="1"/>
    <x v="18"/>
    <n v="35814"/>
    <n v="49"/>
    <n v="657"/>
    <n v="20367"/>
    <n v="79.12"/>
    <n v="21215"/>
    <n v="16115"/>
  </r>
  <r>
    <x v="60"/>
    <x v="1"/>
    <x v="19"/>
    <n v="67587"/>
    <n v="94"/>
    <n v="1197"/>
    <n v="37107"/>
    <n v="76.02"/>
    <n v="34436"/>
    <n v="28207"/>
  </r>
  <r>
    <x v="60"/>
    <x v="1"/>
    <x v="20"/>
    <n v="117412"/>
    <n v="172"/>
    <n v="2406"/>
    <n v="74586"/>
    <n v="67.489999999999995"/>
    <n v="63588"/>
    <n v="50336"/>
  </r>
  <r>
    <x v="60"/>
    <x v="1"/>
    <x v="21"/>
    <n v="15171"/>
    <n v="21"/>
    <n v="292"/>
    <n v="9052"/>
    <n v="65.849999999999994"/>
    <n v="10470"/>
    <n v="5961"/>
  </r>
  <r>
    <x v="60"/>
    <x v="1"/>
    <x v="22"/>
    <n v="15531"/>
    <n v="17"/>
    <n v="365"/>
    <n v="11315"/>
    <n v="60.06"/>
    <n v="12466"/>
    <n v="6796"/>
  </r>
  <r>
    <x v="60"/>
    <x v="1"/>
    <x v="23"/>
    <n v="15778"/>
    <n v="30"/>
    <n v="330"/>
    <n v="10230"/>
    <n v="74.47"/>
    <n v="9578"/>
    <n v="7618"/>
  </r>
  <r>
    <x v="60"/>
    <x v="1"/>
    <x v="24"/>
    <n v="163892"/>
    <n v="240"/>
    <n v="3393"/>
    <n v="105183"/>
    <n v="67.23"/>
    <n v="96102"/>
    <n v="70711"/>
  </r>
  <r>
    <x v="60"/>
    <x v="1"/>
    <x v="25"/>
    <n v="59957"/>
    <n v="70"/>
    <n v="1097"/>
    <n v="34007"/>
    <n v="73.37"/>
    <n v="42316"/>
    <n v="24950"/>
  </r>
  <r>
    <x v="60"/>
    <x v="1"/>
    <x v="26"/>
    <n v="15089"/>
    <n v="22"/>
    <n v="252"/>
    <n v="7812"/>
    <n v="81"/>
    <n v="8131"/>
    <n v="6328"/>
  </r>
  <r>
    <x v="60"/>
    <x v="1"/>
    <x v="27"/>
    <n v="51022"/>
    <n v="49"/>
    <n v="900"/>
    <n v="27900"/>
    <n v="70.8"/>
    <n v="22995"/>
    <n v="19754"/>
  </r>
  <r>
    <x v="60"/>
    <x v="1"/>
    <x v="28"/>
    <n v="11144"/>
    <n v="17"/>
    <n v="215"/>
    <n v="6665"/>
    <n v="75.77"/>
    <n v="8515"/>
    <n v="5050"/>
  </r>
  <r>
    <x v="60"/>
    <x v="1"/>
    <x v="29"/>
    <n v="10616"/>
    <n v="20"/>
    <n v="211"/>
    <n v="6541"/>
    <n v="68.31"/>
    <n v="5819"/>
    <n v="4468"/>
  </r>
  <r>
    <x v="60"/>
    <x v="1"/>
    <x v="30"/>
    <n v="35371"/>
    <n v="48"/>
    <n v="718"/>
    <n v="22258"/>
    <n v="70.5"/>
    <n v="18979"/>
    <n v="15692"/>
  </r>
  <r>
    <x v="60"/>
    <x v="1"/>
    <x v="31"/>
    <n v="3421"/>
    <n v="11"/>
    <n v="83"/>
    <n v="2573"/>
    <n v="66.540000000000006"/>
    <n v="2270"/>
    <n v="1712"/>
  </r>
  <r>
    <x v="60"/>
    <x v="1"/>
    <x v="32"/>
    <n v="20095"/>
    <n v="22"/>
    <n v="348"/>
    <n v="10788"/>
    <n v="79.37"/>
    <n v="12848"/>
    <n v="8562"/>
  </r>
  <r>
    <x v="60"/>
    <x v="1"/>
    <x v="33"/>
    <n v="20718"/>
    <n v="38"/>
    <n v="542"/>
    <n v="16802"/>
    <n v="61.03"/>
    <n v="9583"/>
    <n v="10254"/>
  </r>
  <r>
    <x v="60"/>
    <x v="1"/>
    <x v="34"/>
    <n v="1242380"/>
    <n v="1741"/>
    <n v="26823"/>
    <n v="831513"/>
    <n v="64.56"/>
    <n v="665147"/>
    <n v="536802"/>
  </r>
  <r>
    <x v="60"/>
    <x v="2"/>
    <x v="0"/>
    <n v="29359"/>
    <n v="35"/>
    <n v="1363"/>
    <n v="42253"/>
    <n v="56.29"/>
    <n v="14236"/>
    <n v="23783"/>
  </r>
  <r>
    <x v="60"/>
    <x v="2"/>
    <x v="1"/>
    <n v="62762"/>
    <n v="37"/>
    <n v="3387"/>
    <n v="104997"/>
    <n v="56.57"/>
    <n v="28898"/>
    <n v="59400"/>
  </r>
  <r>
    <x v="60"/>
    <x v="2"/>
    <x v="2"/>
    <n v="9810"/>
    <n v="18"/>
    <n v="541"/>
    <n v="16771"/>
    <n v="50.5"/>
    <n v="5626"/>
    <n v="8470"/>
  </r>
  <r>
    <x v="60"/>
    <x v="2"/>
    <x v="3"/>
    <n v="11147"/>
    <n v="17"/>
    <n v="658"/>
    <n v="20398"/>
    <n v="52.19"/>
    <n v="7401"/>
    <n v="10645"/>
  </r>
  <r>
    <x v="60"/>
    <x v="2"/>
    <x v="4"/>
    <n v="8613"/>
    <n v="10"/>
    <n v="400"/>
    <n v="12400"/>
    <n v="62.51"/>
    <n v="4091"/>
    <n v="7751"/>
  </r>
  <r>
    <x v="60"/>
    <x v="2"/>
    <x v="5"/>
    <n v="23242"/>
    <n v="10"/>
    <n v="955"/>
    <n v="29605"/>
    <n v="73.45"/>
    <n v="13914"/>
    <n v="21746"/>
  </r>
  <r>
    <x v="60"/>
    <x v="2"/>
    <x v="6"/>
    <n v="21008"/>
    <n v="17"/>
    <n v="1099"/>
    <n v="34069"/>
    <n v="55.07"/>
    <n v="10804"/>
    <n v="18762"/>
  </r>
  <r>
    <x v="60"/>
    <x v="2"/>
    <x v="7"/>
    <m/>
    <n v="2"/>
    <n v="37"/>
    <n v="1147"/>
    <m/>
    <m/>
    <m/>
  </r>
  <r>
    <x v="60"/>
    <x v="2"/>
    <x v="8"/>
    <n v="3124"/>
    <n v="6"/>
    <n v="171"/>
    <n v="5301"/>
    <n v="57.25"/>
    <n v="1202"/>
    <n v="3035"/>
  </r>
  <r>
    <x v="60"/>
    <x v="2"/>
    <x v="9"/>
    <n v="4686"/>
    <n v="11"/>
    <n v="362"/>
    <n v="11222"/>
    <n v="39.24"/>
    <n v="1669"/>
    <n v="4404"/>
  </r>
  <r>
    <x v="60"/>
    <x v="2"/>
    <x v="10"/>
    <n v="11092"/>
    <n v="18"/>
    <n v="781"/>
    <n v="24211"/>
    <n v="43.44"/>
    <n v="4931"/>
    <n v="10517"/>
  </r>
  <r>
    <x v="60"/>
    <x v="2"/>
    <x v="11"/>
    <n v="5224"/>
    <n v="9"/>
    <n v="438"/>
    <n v="13578"/>
    <n v="33.89"/>
    <n v="2658"/>
    <n v="4601"/>
  </r>
  <r>
    <x v="60"/>
    <x v="2"/>
    <x v="12"/>
    <m/>
    <n v="5"/>
    <n v="173"/>
    <n v="5363"/>
    <m/>
    <m/>
    <m/>
  </r>
  <r>
    <x v="60"/>
    <x v="2"/>
    <x v="13"/>
    <m/>
    <n v="3"/>
    <n v="62"/>
    <n v="1922"/>
    <m/>
    <m/>
    <m/>
  </r>
  <r>
    <x v="60"/>
    <x v="2"/>
    <x v="14"/>
    <m/>
    <n v="3"/>
    <n v="75"/>
    <n v="2325"/>
    <m/>
    <m/>
    <m/>
  </r>
  <r>
    <x v="60"/>
    <x v="2"/>
    <x v="15"/>
    <m/>
    <n v="6"/>
    <n v="493"/>
    <n v="15283"/>
    <m/>
    <m/>
    <m/>
  </r>
  <r>
    <x v="60"/>
    <x v="2"/>
    <x v="16"/>
    <m/>
    <n v="14"/>
    <n v="1780"/>
    <n v="55180"/>
    <m/>
    <m/>
    <m/>
  </r>
  <r>
    <x v="60"/>
    <x v="2"/>
    <x v="17"/>
    <n v="37166"/>
    <n v="12"/>
    <n v="1749"/>
    <n v="54219"/>
    <n v="60.27"/>
    <n v="19372"/>
    <n v="32679"/>
  </r>
  <r>
    <x v="60"/>
    <x v="2"/>
    <x v="18"/>
    <n v="19421"/>
    <n v="22"/>
    <n v="806"/>
    <n v="24986"/>
    <n v="66.930000000000007"/>
    <n v="11656"/>
    <n v="16723"/>
  </r>
  <r>
    <x v="60"/>
    <x v="2"/>
    <x v="19"/>
    <n v="28744"/>
    <n v="33"/>
    <n v="1237"/>
    <n v="38347"/>
    <n v="64.489999999999995"/>
    <n v="17691"/>
    <n v="24730"/>
  </r>
  <r>
    <x v="60"/>
    <x v="2"/>
    <x v="20"/>
    <n v="69360"/>
    <n v="55"/>
    <n v="3226"/>
    <n v="100006"/>
    <n v="59.44"/>
    <n v="38344"/>
    <n v="59445"/>
  </r>
  <r>
    <x v="60"/>
    <x v="2"/>
    <x v="21"/>
    <n v="3014"/>
    <n v="6"/>
    <n v="247"/>
    <n v="7657"/>
    <n v="34.520000000000003"/>
    <n v="2044"/>
    <n v="2643"/>
  </r>
  <r>
    <x v="60"/>
    <x v="2"/>
    <x v="22"/>
    <m/>
    <n v="6"/>
    <n v="328"/>
    <n v="10168"/>
    <m/>
    <m/>
    <m/>
  </r>
  <r>
    <x v="60"/>
    <x v="2"/>
    <x v="23"/>
    <n v="1236"/>
    <n v="5"/>
    <n v="89"/>
    <n v="2759"/>
    <n v="37.22"/>
    <n v="876"/>
    <n v="1027"/>
  </r>
  <r>
    <x v="60"/>
    <x v="2"/>
    <x v="24"/>
    <n v="83599"/>
    <n v="72"/>
    <n v="3890"/>
    <n v="120590"/>
    <n v="58.5"/>
    <n v="49227"/>
    <n v="70543"/>
  </r>
  <r>
    <x v="60"/>
    <x v="2"/>
    <x v="25"/>
    <n v="28063"/>
    <n v="28"/>
    <n v="1305"/>
    <n v="40455"/>
    <n v="57.5"/>
    <n v="20191"/>
    <n v="23262"/>
  </r>
  <r>
    <x v="60"/>
    <x v="2"/>
    <x v="26"/>
    <n v="9921"/>
    <n v="8"/>
    <n v="423"/>
    <n v="13113"/>
    <n v="63.23"/>
    <n v="5505"/>
    <n v="8291"/>
  </r>
  <r>
    <x v="60"/>
    <x v="2"/>
    <x v="27"/>
    <n v="44887"/>
    <n v="21"/>
    <n v="1972"/>
    <n v="61132"/>
    <n v="65.39"/>
    <n v="20403"/>
    <n v="39977"/>
  </r>
  <r>
    <x v="60"/>
    <x v="2"/>
    <x v="28"/>
    <n v="2343"/>
    <n v="5"/>
    <n v="109"/>
    <n v="3379"/>
    <n v="58.18"/>
    <n v="1763"/>
    <n v="1966"/>
  </r>
  <r>
    <x v="60"/>
    <x v="2"/>
    <x v="29"/>
    <n v="4014"/>
    <n v="5"/>
    <n v="152"/>
    <n v="4712"/>
    <n v="78.86"/>
    <n v="1192"/>
    <n v="3716"/>
  </r>
  <r>
    <x v="60"/>
    <x v="2"/>
    <x v="30"/>
    <n v="11441"/>
    <n v="12"/>
    <n v="532"/>
    <n v="16492"/>
    <n v="63.74"/>
    <n v="6459"/>
    <n v="10512"/>
  </r>
  <r>
    <x v="60"/>
    <x v="2"/>
    <x v="31"/>
    <m/>
    <n v="3"/>
    <n v="52"/>
    <n v="1612"/>
    <m/>
    <m/>
    <m/>
  </r>
  <r>
    <x v="60"/>
    <x v="2"/>
    <x v="32"/>
    <m/>
    <n v="4"/>
    <n v="545"/>
    <n v="16895"/>
    <m/>
    <m/>
    <m/>
  </r>
  <r>
    <x v="60"/>
    <x v="2"/>
    <x v="33"/>
    <n v="6499"/>
    <n v="9"/>
    <n v="325"/>
    <n v="10075"/>
    <n v="47.59"/>
    <n v="4689"/>
    <n v="4795"/>
  </r>
  <r>
    <x v="60"/>
    <x v="2"/>
    <x v="34"/>
    <n v="486916"/>
    <n v="443"/>
    <n v="24123"/>
    <n v="747813"/>
    <n v="57.42"/>
    <n v="264376"/>
    <n v="429392"/>
  </r>
  <r>
    <x v="60"/>
    <x v="3"/>
    <x v="0"/>
    <n v="160648"/>
    <n v="50"/>
    <n v="6198"/>
    <n v="192138"/>
    <n v="29.7"/>
    <n v="49661"/>
    <n v="57058"/>
  </r>
  <r>
    <x v="60"/>
    <x v="3"/>
    <x v="1"/>
    <n v="86116"/>
    <n v="24"/>
    <n v="3154"/>
    <n v="97774"/>
    <n v="32.28"/>
    <n v="26166"/>
    <n v="31559"/>
  </r>
  <r>
    <x v="60"/>
    <x v="3"/>
    <x v="2"/>
    <n v="99793"/>
    <n v="24"/>
    <n v="2630"/>
    <n v="81530"/>
    <n v="42.47"/>
    <n v="37899"/>
    <n v="34623"/>
  </r>
  <r>
    <x v="60"/>
    <x v="3"/>
    <x v="3"/>
    <n v="33315"/>
    <n v="22"/>
    <n v="1938"/>
    <n v="60078"/>
    <n v="22.93"/>
    <n v="14704"/>
    <n v="13775"/>
  </r>
  <r>
    <x v="60"/>
    <x v="3"/>
    <x v="4"/>
    <n v="100254"/>
    <n v="21"/>
    <n v="2905"/>
    <n v="90055"/>
    <n v="37.11"/>
    <n v="20770"/>
    <n v="33419"/>
  </r>
  <r>
    <x v="60"/>
    <x v="3"/>
    <x v="5"/>
    <n v="47141"/>
    <n v="14"/>
    <n v="1701"/>
    <n v="52731"/>
    <n v="31.51"/>
    <n v="18113"/>
    <n v="16614"/>
  </r>
  <r>
    <x v="60"/>
    <x v="3"/>
    <x v="6"/>
    <n v="33338"/>
    <n v="10"/>
    <n v="1482"/>
    <n v="45942"/>
    <n v="29.25"/>
    <n v="15248"/>
    <n v="13437"/>
  </r>
  <r>
    <x v="60"/>
    <x v="3"/>
    <x v="7"/>
    <m/>
    <n v="5"/>
    <n v="1031"/>
    <n v="31961"/>
    <n v="55.99"/>
    <n v="12635"/>
    <n v="17896"/>
  </r>
  <r>
    <x v="60"/>
    <x v="3"/>
    <x v="8"/>
    <n v="56320"/>
    <n v="12"/>
    <n v="1752"/>
    <n v="54312"/>
    <n v="36.880000000000003"/>
    <n v="12290"/>
    <n v="20030"/>
  </r>
  <r>
    <x v="60"/>
    <x v="3"/>
    <x v="9"/>
    <n v="40383"/>
    <n v="12"/>
    <n v="1144"/>
    <n v="35464"/>
    <n v="46.03"/>
    <n v="9162"/>
    <n v="16325"/>
  </r>
  <r>
    <x v="60"/>
    <x v="3"/>
    <x v="10"/>
    <n v="73323"/>
    <n v="21"/>
    <n v="2056"/>
    <n v="63736"/>
    <n v="37.71"/>
    <n v="24792"/>
    <n v="24038"/>
  </r>
  <r>
    <x v="60"/>
    <x v="3"/>
    <x v="11"/>
    <n v="6700"/>
    <n v="6"/>
    <n v="513"/>
    <n v="15903"/>
    <n v="19.170000000000002"/>
    <n v="4586"/>
    <n v="3048"/>
  </r>
  <r>
    <x v="60"/>
    <x v="3"/>
    <x v="12"/>
    <m/>
    <n v="7"/>
    <n v="492"/>
    <n v="15252"/>
    <m/>
    <m/>
    <m/>
  </r>
  <r>
    <x v="60"/>
    <x v="3"/>
    <x v="13"/>
    <m/>
    <n v="2"/>
    <n v="255"/>
    <n v="7905"/>
    <m/>
    <m/>
    <m/>
  </r>
  <r>
    <x v="60"/>
    <x v="3"/>
    <x v="14"/>
    <m/>
    <n v="9"/>
    <n v="810"/>
    <n v="25110"/>
    <m/>
    <m/>
    <m/>
  </r>
  <r>
    <x v="60"/>
    <x v="3"/>
    <x v="15"/>
    <n v="18124"/>
    <n v="9"/>
    <n v="1131"/>
    <n v="35061"/>
    <n v="22.75"/>
    <n v="9385"/>
    <n v="7975"/>
  </r>
  <r>
    <x v="60"/>
    <x v="3"/>
    <x v="16"/>
    <m/>
    <n v="5"/>
    <n v="669"/>
    <n v="20739"/>
    <m/>
    <m/>
    <m/>
  </r>
  <r>
    <x v="60"/>
    <x v="3"/>
    <x v="17"/>
    <s v="-"/>
    <s v="-"/>
    <s v="-"/>
    <s v="-"/>
    <s v="-"/>
    <s v="-"/>
    <s v="-"/>
  </r>
  <r>
    <x v="60"/>
    <x v="3"/>
    <x v="18"/>
    <n v="36015"/>
    <n v="17"/>
    <n v="1329"/>
    <n v="41199"/>
    <n v="34.200000000000003"/>
    <n v="16706"/>
    <n v="14088"/>
  </r>
  <r>
    <x v="60"/>
    <x v="3"/>
    <x v="19"/>
    <n v="165539"/>
    <n v="19"/>
    <n v="3862"/>
    <n v="119722"/>
    <n v="46.77"/>
    <n v="34152"/>
    <n v="55992"/>
  </r>
  <r>
    <x v="60"/>
    <x v="3"/>
    <x v="20"/>
    <n v="129120"/>
    <n v="38"/>
    <n v="4548"/>
    <n v="140988"/>
    <n v="32.630000000000003"/>
    <n v="49826"/>
    <n v="45998"/>
  </r>
  <r>
    <x v="60"/>
    <x v="3"/>
    <x v="21"/>
    <m/>
    <n v="7"/>
    <n v="602"/>
    <n v="18662"/>
    <m/>
    <m/>
    <m/>
  </r>
  <r>
    <x v="60"/>
    <x v="3"/>
    <x v="22"/>
    <n v="14263"/>
    <n v="4"/>
    <n v="543"/>
    <n v="16833"/>
    <n v="35.35"/>
    <n v="5906"/>
    <n v="5950"/>
  </r>
  <r>
    <x v="60"/>
    <x v="3"/>
    <x v="23"/>
    <n v="28068"/>
    <n v="6"/>
    <n v="786"/>
    <n v="24366"/>
    <n v="30.04"/>
    <n v="8515"/>
    <n v="7320"/>
  </r>
  <r>
    <x v="60"/>
    <x v="3"/>
    <x v="24"/>
    <n v="185779"/>
    <n v="55"/>
    <n v="6479"/>
    <n v="200849"/>
    <n v="32.159999999999997"/>
    <n v="72471"/>
    <n v="64589"/>
  </r>
  <r>
    <x v="60"/>
    <x v="3"/>
    <x v="25"/>
    <n v="43131"/>
    <n v="15"/>
    <n v="1243"/>
    <n v="38533"/>
    <n v="45.45"/>
    <n v="27164"/>
    <n v="17513"/>
  </r>
  <r>
    <x v="60"/>
    <x v="3"/>
    <x v="26"/>
    <n v="64023"/>
    <n v="5"/>
    <n v="1208"/>
    <n v="37448"/>
    <n v="72.05"/>
    <n v="17810"/>
    <n v="26980"/>
  </r>
  <r>
    <x v="60"/>
    <x v="3"/>
    <x v="27"/>
    <n v="41351"/>
    <n v="8"/>
    <n v="1400"/>
    <n v="43400"/>
    <n v="38.049999999999997"/>
    <n v="19626"/>
    <n v="16513"/>
  </r>
  <r>
    <x v="60"/>
    <x v="3"/>
    <x v="28"/>
    <n v="25235"/>
    <n v="9"/>
    <n v="3849"/>
    <n v="119319"/>
    <n v="8.77"/>
    <n v="11191"/>
    <n v="10460"/>
  </r>
  <r>
    <x v="60"/>
    <x v="3"/>
    <x v="29"/>
    <n v="45366"/>
    <n v="11"/>
    <n v="2392"/>
    <n v="74152"/>
    <n v="28.04"/>
    <n v="10857"/>
    <n v="20791"/>
  </r>
  <r>
    <x v="60"/>
    <x v="3"/>
    <x v="30"/>
    <n v="24388"/>
    <n v="7"/>
    <n v="619"/>
    <n v="19189"/>
    <n v="49.06"/>
    <n v="14075"/>
    <n v="9415"/>
  </r>
  <r>
    <x v="60"/>
    <x v="3"/>
    <x v="31"/>
    <n v="4724"/>
    <n v="7"/>
    <n v="367"/>
    <n v="11377"/>
    <n v="19.16"/>
    <n v="2247"/>
    <n v="2180"/>
  </r>
  <r>
    <x v="60"/>
    <x v="3"/>
    <x v="32"/>
    <m/>
    <n v="3"/>
    <n v="510"/>
    <n v="15810"/>
    <m/>
    <m/>
    <m/>
  </r>
  <r>
    <x v="60"/>
    <x v="3"/>
    <x v="33"/>
    <n v="18132"/>
    <n v="13"/>
    <n v="1200"/>
    <n v="37200"/>
    <n v="28.98"/>
    <n v="9029"/>
    <n v="10780"/>
  </r>
  <r>
    <x v="60"/>
    <x v="3"/>
    <x v="34"/>
    <n v="1526584"/>
    <n v="422"/>
    <n v="54319"/>
    <n v="1683889"/>
    <n v="33.340000000000003"/>
    <n v="515303"/>
    <n v="561487"/>
  </r>
  <r>
    <x v="60"/>
    <x v="4"/>
    <x v="0"/>
    <n v="312167"/>
    <n v="257"/>
    <n v="10226"/>
    <n v="317006"/>
    <n v="42.58"/>
    <n v="119951"/>
    <n v="134971"/>
  </r>
  <r>
    <x v="60"/>
    <x v="4"/>
    <x v="1"/>
    <n v="527117"/>
    <n v="305"/>
    <n v="18439"/>
    <n v="571609"/>
    <n v="53.52"/>
    <n v="251798"/>
    <n v="305898"/>
  </r>
  <r>
    <x v="60"/>
    <x v="4"/>
    <x v="2"/>
    <n v="151569"/>
    <n v="114"/>
    <n v="3976"/>
    <n v="123256"/>
    <n v="47.69"/>
    <n v="60037"/>
    <n v="58781"/>
  </r>
  <r>
    <x v="60"/>
    <x v="4"/>
    <x v="3"/>
    <n v="112691"/>
    <n v="150"/>
    <n v="4967"/>
    <n v="153977"/>
    <n v="38.35"/>
    <n v="62184"/>
    <n v="59052"/>
  </r>
  <r>
    <x v="60"/>
    <x v="4"/>
    <x v="4"/>
    <n v="170594"/>
    <n v="100"/>
    <n v="4765"/>
    <n v="147715"/>
    <n v="43.88"/>
    <n v="51860"/>
    <n v="64812"/>
  </r>
  <r>
    <x v="60"/>
    <x v="4"/>
    <x v="5"/>
    <n v="216470"/>
    <n v="123"/>
    <n v="5798"/>
    <n v="179738"/>
    <n v="57.32"/>
    <n v="112897"/>
    <n v="103030"/>
  </r>
  <r>
    <x v="60"/>
    <x v="4"/>
    <x v="6"/>
    <n v="129520"/>
    <n v="111"/>
    <n v="4236"/>
    <n v="131316"/>
    <n v="48.55"/>
    <n v="70466"/>
    <n v="63758"/>
  </r>
  <r>
    <x v="60"/>
    <x v="4"/>
    <x v="7"/>
    <n v="72739"/>
    <n v="33"/>
    <n v="1421"/>
    <n v="44051"/>
    <n v="56.49"/>
    <n v="20383"/>
    <n v="24886"/>
  </r>
  <r>
    <x v="60"/>
    <x v="4"/>
    <x v="8"/>
    <n v="88206"/>
    <n v="59"/>
    <n v="2587"/>
    <n v="80197"/>
    <n v="44.24"/>
    <n v="27826"/>
    <n v="35476"/>
  </r>
  <r>
    <x v="60"/>
    <x v="4"/>
    <x v="9"/>
    <n v="82618"/>
    <n v="82"/>
    <n v="2618"/>
    <n v="81158"/>
    <n v="49.33"/>
    <n v="29833"/>
    <n v="40039"/>
  </r>
  <r>
    <x v="60"/>
    <x v="4"/>
    <x v="10"/>
    <n v="165175"/>
    <n v="127"/>
    <n v="4549"/>
    <n v="141019"/>
    <n v="50"/>
    <n v="71500"/>
    <n v="70510"/>
  </r>
  <r>
    <x v="60"/>
    <x v="4"/>
    <x v="11"/>
    <n v="26754"/>
    <n v="46"/>
    <n v="1808"/>
    <n v="56048"/>
    <n v="26.84"/>
    <n v="15658"/>
    <n v="15041"/>
  </r>
  <r>
    <x v="60"/>
    <x v="4"/>
    <x v="12"/>
    <n v="44155"/>
    <n v="95"/>
    <n v="2204"/>
    <n v="68324"/>
    <n v="33.54"/>
    <n v="25049"/>
    <n v="22919"/>
  </r>
  <r>
    <x v="60"/>
    <x v="4"/>
    <x v="13"/>
    <n v="23972"/>
    <n v="31"/>
    <n v="837"/>
    <n v="25947"/>
    <n v="43.6"/>
    <n v="12671"/>
    <n v="11314"/>
  </r>
  <r>
    <x v="60"/>
    <x v="4"/>
    <x v="14"/>
    <n v="32044"/>
    <n v="41"/>
    <n v="1304"/>
    <n v="40424"/>
    <n v="36.340000000000003"/>
    <n v="15282"/>
    <n v="14690"/>
  </r>
  <r>
    <x v="60"/>
    <x v="4"/>
    <x v="15"/>
    <n v="32985"/>
    <n v="49"/>
    <n v="1961"/>
    <n v="60791"/>
    <n v="27.12"/>
    <n v="17895"/>
    <n v="16485"/>
  </r>
  <r>
    <x v="60"/>
    <x v="4"/>
    <x v="16"/>
    <n v="180180"/>
    <n v="106"/>
    <n v="6645"/>
    <n v="205995"/>
    <n v="52.94"/>
    <n v="93066"/>
    <n v="109044"/>
  </r>
  <r>
    <x v="60"/>
    <x v="4"/>
    <x v="17"/>
    <n v="140069"/>
    <n v="70"/>
    <n v="5410"/>
    <n v="167710"/>
    <n v="55.53"/>
    <n v="75531"/>
    <n v="93136"/>
  </r>
  <r>
    <x v="60"/>
    <x v="4"/>
    <x v="18"/>
    <n v="102780"/>
    <n v="102"/>
    <n v="3100"/>
    <n v="96100"/>
    <n v="55.06"/>
    <n v="56759"/>
    <n v="52914"/>
  </r>
  <r>
    <x v="60"/>
    <x v="4"/>
    <x v="19"/>
    <n v="274055"/>
    <n v="165"/>
    <n v="6690"/>
    <n v="207390"/>
    <n v="55.7"/>
    <n v="92450"/>
    <n v="115520"/>
  </r>
  <r>
    <x v="60"/>
    <x v="4"/>
    <x v="20"/>
    <n v="456510"/>
    <n v="339"/>
    <n v="14330"/>
    <n v="444230"/>
    <n v="52.33"/>
    <n v="235544"/>
    <n v="232447"/>
  </r>
  <r>
    <x v="60"/>
    <x v="4"/>
    <x v="21"/>
    <n v="36834"/>
    <n v="42"/>
    <n v="1277"/>
    <n v="39587"/>
    <n v="40.1"/>
    <n v="23662"/>
    <n v="15873"/>
  </r>
  <r>
    <x v="60"/>
    <x v="4"/>
    <x v="22"/>
    <n v="49238"/>
    <n v="30"/>
    <n v="1547"/>
    <n v="47957"/>
    <n v="53.6"/>
    <n v="35519"/>
    <n v="25703"/>
  </r>
  <r>
    <x v="60"/>
    <x v="4"/>
    <x v="23"/>
    <n v="46653"/>
    <n v="52"/>
    <n v="1357"/>
    <n v="42067"/>
    <n v="40.81"/>
    <n v="19848"/>
    <n v="17168"/>
  </r>
  <r>
    <x v="60"/>
    <x v="4"/>
    <x v="24"/>
    <n v="589235"/>
    <n v="463"/>
    <n v="18511"/>
    <n v="573841"/>
    <n v="50.74"/>
    <n v="314573"/>
    <n v="291191"/>
  </r>
  <r>
    <x v="60"/>
    <x v="4"/>
    <x v="25"/>
    <n v="168703"/>
    <n v="159"/>
    <n v="4963"/>
    <n v="153853"/>
    <n v="55.96"/>
    <n v="119808"/>
    <n v="86098"/>
  </r>
  <r>
    <x v="60"/>
    <x v="4"/>
    <x v="26"/>
    <n v="100709"/>
    <n v="43"/>
    <n v="2201"/>
    <n v="68231"/>
    <n v="68.66"/>
    <n v="38085"/>
    <n v="46850"/>
  </r>
  <r>
    <x v="60"/>
    <x v="4"/>
    <x v="27"/>
    <n v="257812"/>
    <n v="108"/>
    <n v="6963"/>
    <n v="215853"/>
    <n v="63.65"/>
    <n v="123152"/>
    <n v="137387"/>
  </r>
  <r>
    <x v="60"/>
    <x v="4"/>
    <x v="28"/>
    <n v="48151"/>
    <n v="43"/>
    <n v="4611"/>
    <n v="142941"/>
    <n v="15.79"/>
    <n v="28501"/>
    <n v="22574"/>
  </r>
  <r>
    <x v="60"/>
    <x v="4"/>
    <x v="29"/>
    <n v="63570"/>
    <n v="50"/>
    <n v="2950"/>
    <n v="91450"/>
    <n v="34.06"/>
    <n v="20302"/>
    <n v="31151"/>
  </r>
  <r>
    <x v="60"/>
    <x v="4"/>
    <x v="30"/>
    <n v="96721"/>
    <n v="87"/>
    <n v="2695"/>
    <n v="83545"/>
    <n v="60.37"/>
    <n v="58564"/>
    <n v="50432"/>
  </r>
  <r>
    <x v="60"/>
    <x v="4"/>
    <x v="31"/>
    <n v="10184"/>
    <n v="29"/>
    <n v="591"/>
    <n v="18321"/>
    <n v="27.43"/>
    <n v="5713"/>
    <n v="5026"/>
  </r>
  <r>
    <x v="60"/>
    <x v="4"/>
    <x v="32"/>
    <n v="62330"/>
    <n v="35"/>
    <n v="1936"/>
    <n v="60016"/>
    <n v="57.62"/>
    <n v="37497"/>
    <n v="34581"/>
  </r>
  <r>
    <x v="60"/>
    <x v="4"/>
    <x v="33"/>
    <n v="56951"/>
    <n v="82"/>
    <n v="2580"/>
    <n v="79980"/>
    <n v="41.26"/>
    <n v="30421"/>
    <n v="32998"/>
  </r>
  <r>
    <x v="60"/>
    <x v="4"/>
    <x v="34"/>
    <n v="4200158"/>
    <n v="3195"/>
    <n v="136132"/>
    <n v="4220092"/>
    <n v="48.75"/>
    <n v="1984175"/>
    <n v="2057423"/>
  </r>
  <r>
    <x v="61"/>
    <x v="0"/>
    <x v="0"/>
    <n v="38654"/>
    <n v="35"/>
    <n v="1189"/>
    <n v="33292"/>
    <n v="64.66"/>
    <n v="17524"/>
    <n v="21528"/>
  </r>
  <r>
    <x v="61"/>
    <x v="0"/>
    <x v="1"/>
    <n v="263580"/>
    <n v="67"/>
    <n v="8354"/>
    <n v="233912"/>
    <n v="75.97"/>
    <n v="133806"/>
    <n v="177700"/>
  </r>
  <r>
    <x v="61"/>
    <x v="0"/>
    <x v="2"/>
    <m/>
    <n v="8"/>
    <n v="147"/>
    <n v="4116"/>
    <m/>
    <n v="1804"/>
    <m/>
  </r>
  <r>
    <x v="61"/>
    <x v="0"/>
    <x v="3"/>
    <n v="19721"/>
    <n v="28"/>
    <n v="951"/>
    <n v="26628"/>
    <n v="43.94"/>
    <n v="12290"/>
    <n v="11701"/>
  </r>
  <r>
    <x v="61"/>
    <x v="0"/>
    <x v="4"/>
    <n v="8406"/>
    <n v="8"/>
    <n v="272"/>
    <n v="7616"/>
    <n v="57.54"/>
    <n v="4625"/>
    <n v="4382"/>
  </r>
  <r>
    <x v="61"/>
    <x v="0"/>
    <x v="5"/>
    <n v="73962"/>
    <n v="20"/>
    <n v="1810"/>
    <n v="50680"/>
    <n v="78.790000000000006"/>
    <n v="41759"/>
    <n v="39931"/>
  </r>
  <r>
    <x v="61"/>
    <x v="0"/>
    <x v="6"/>
    <n v="14135"/>
    <n v="10"/>
    <n v="498"/>
    <n v="13944"/>
    <n v="55.1"/>
    <n v="7934"/>
    <n v="7683"/>
  </r>
  <r>
    <x v="61"/>
    <x v="0"/>
    <x v="7"/>
    <n v="1547"/>
    <n v="5"/>
    <n v="94"/>
    <n v="2632"/>
    <n v="30.93"/>
    <n v="806"/>
    <n v="814"/>
  </r>
  <r>
    <x v="61"/>
    <x v="0"/>
    <x v="8"/>
    <n v="2390"/>
    <n v="9"/>
    <n v="203"/>
    <n v="5684"/>
    <n v="28.08"/>
    <n v="1136"/>
    <n v="1596"/>
  </r>
  <r>
    <x v="61"/>
    <x v="0"/>
    <x v="9"/>
    <n v="8556"/>
    <n v="17"/>
    <n v="414"/>
    <n v="11592"/>
    <n v="51.82"/>
    <n v="4471"/>
    <n v="6007"/>
  </r>
  <r>
    <x v="61"/>
    <x v="0"/>
    <x v="10"/>
    <n v="10382"/>
    <n v="14"/>
    <n v="398"/>
    <n v="11144"/>
    <n v="58.9"/>
    <n v="6561"/>
    <n v="6564"/>
  </r>
  <r>
    <x v="61"/>
    <x v="0"/>
    <x v="11"/>
    <n v="9244"/>
    <n v="9"/>
    <n v="347"/>
    <n v="9716"/>
    <n v="52.24"/>
    <n v="4652"/>
    <n v="5076"/>
  </r>
  <r>
    <x v="61"/>
    <x v="0"/>
    <x v="12"/>
    <n v="11818"/>
    <n v="20"/>
    <n v="553"/>
    <n v="15484"/>
    <n v="54.04"/>
    <n v="6282"/>
    <n v="8367"/>
  </r>
  <r>
    <x v="61"/>
    <x v="0"/>
    <x v="13"/>
    <m/>
    <n v="3"/>
    <n v="137"/>
    <n v="3836"/>
    <m/>
    <m/>
    <m/>
  </r>
  <r>
    <x v="61"/>
    <x v="0"/>
    <x v="14"/>
    <n v="4641"/>
    <n v="10"/>
    <n v="198"/>
    <n v="5544"/>
    <n v="49.53"/>
    <n v="2989"/>
    <n v="2746"/>
  </r>
  <r>
    <x v="61"/>
    <x v="0"/>
    <x v="15"/>
    <m/>
    <n v="5"/>
    <n v="52"/>
    <n v="1456"/>
    <m/>
    <m/>
    <m/>
  </r>
  <r>
    <x v="61"/>
    <x v="0"/>
    <x v="16"/>
    <n v="95184"/>
    <n v="28"/>
    <n v="2973"/>
    <n v="83244"/>
    <n v="78.38"/>
    <n v="52378"/>
    <n v="65244"/>
  </r>
  <r>
    <x v="61"/>
    <x v="0"/>
    <x v="17"/>
    <n v="92475"/>
    <n v="25"/>
    <n v="2872"/>
    <n v="80416"/>
    <n v="78.63"/>
    <n v="51092"/>
    <n v="63235"/>
  </r>
  <r>
    <x v="61"/>
    <x v="0"/>
    <x v="18"/>
    <n v="11724"/>
    <n v="14"/>
    <n v="309"/>
    <n v="8652"/>
    <n v="72.45"/>
    <n v="6939"/>
    <n v="6268"/>
  </r>
  <r>
    <x v="61"/>
    <x v="0"/>
    <x v="19"/>
    <n v="11796"/>
    <n v="18"/>
    <n v="383"/>
    <n v="10724"/>
    <n v="64.34"/>
    <n v="6170"/>
    <n v="6900"/>
  </r>
  <r>
    <x v="61"/>
    <x v="0"/>
    <x v="20"/>
    <n v="157971"/>
    <n v="74"/>
    <n v="4151"/>
    <n v="116228"/>
    <n v="79.89"/>
    <n v="96083"/>
    <n v="92849"/>
  </r>
  <r>
    <x v="61"/>
    <x v="0"/>
    <x v="21"/>
    <m/>
    <n v="8"/>
    <n v="136"/>
    <n v="3808"/>
    <n v="54.36"/>
    <m/>
    <n v="2070"/>
  </r>
  <r>
    <x v="61"/>
    <x v="0"/>
    <x v="22"/>
    <m/>
    <n v="3"/>
    <n v="311"/>
    <n v="8708"/>
    <m/>
    <m/>
    <m/>
  </r>
  <r>
    <x v="61"/>
    <x v="0"/>
    <x v="23"/>
    <n v="1671"/>
    <n v="11"/>
    <n v="152"/>
    <n v="4256"/>
    <n v="31.74"/>
    <n v="958"/>
    <n v="1351"/>
  </r>
  <r>
    <x v="61"/>
    <x v="0"/>
    <x v="24"/>
    <n v="175300"/>
    <n v="96"/>
    <n v="4750"/>
    <n v="133000"/>
    <n v="77.17"/>
    <n v="109946"/>
    <n v="102639"/>
  </r>
  <r>
    <x v="61"/>
    <x v="0"/>
    <x v="25"/>
    <n v="39930"/>
    <n v="46"/>
    <n v="1318"/>
    <n v="36904"/>
    <n v="61.91"/>
    <n v="33171"/>
    <n v="22849"/>
  </r>
  <r>
    <x v="61"/>
    <x v="0"/>
    <x v="26"/>
    <n v="13216"/>
    <n v="8"/>
    <n v="318"/>
    <n v="8904"/>
    <n v="71.39"/>
    <n v="8350"/>
    <n v="6357"/>
  </r>
  <r>
    <x v="61"/>
    <x v="0"/>
    <x v="27"/>
    <n v="111757"/>
    <n v="30"/>
    <n v="2688"/>
    <n v="75264"/>
    <n v="81.260000000000005"/>
    <n v="61960"/>
    <n v="61157"/>
  </r>
  <r>
    <x v="61"/>
    <x v="0"/>
    <x v="28"/>
    <n v="10307"/>
    <n v="12"/>
    <n v="437"/>
    <n v="12236"/>
    <n v="48.9"/>
    <n v="8759"/>
    <n v="5983"/>
  </r>
  <r>
    <x v="61"/>
    <x v="0"/>
    <x v="29"/>
    <m/>
    <n v="14"/>
    <n v="195"/>
    <n v="5460"/>
    <m/>
    <m/>
    <m/>
  </r>
  <r>
    <x v="61"/>
    <x v="0"/>
    <x v="30"/>
    <n v="31096"/>
    <n v="20"/>
    <n v="828"/>
    <n v="23184"/>
    <n v="81.99"/>
    <n v="21168"/>
    <n v="19009"/>
  </r>
  <r>
    <x v="61"/>
    <x v="0"/>
    <x v="31"/>
    <m/>
    <n v="8"/>
    <n v="89"/>
    <n v="2492"/>
    <m/>
    <m/>
    <m/>
  </r>
  <r>
    <x v="61"/>
    <x v="0"/>
    <x v="32"/>
    <n v="20911"/>
    <n v="6"/>
    <n v="533"/>
    <n v="14924"/>
    <n v="85.37"/>
    <n v="11595"/>
    <n v="12741"/>
  </r>
  <r>
    <x v="61"/>
    <x v="0"/>
    <x v="33"/>
    <n v="11967"/>
    <n v="22"/>
    <n v="513"/>
    <n v="14364"/>
    <n v="52.84"/>
    <n v="7429"/>
    <n v="7590"/>
  </r>
  <r>
    <x v="61"/>
    <x v="0"/>
    <x v="34"/>
    <n v="1010973"/>
    <n v="590"/>
    <n v="30951"/>
    <n v="866628"/>
    <n v="71.239999999999995"/>
    <n v="579598"/>
    <n v="617370"/>
  </r>
  <r>
    <x v="61"/>
    <x v="1"/>
    <x v="0"/>
    <n v="65880"/>
    <n v="138"/>
    <n v="1510"/>
    <n v="42280"/>
    <n v="75.31"/>
    <n v="34731"/>
    <n v="31842"/>
  </r>
  <r>
    <x v="61"/>
    <x v="1"/>
    <x v="1"/>
    <n v="124926"/>
    <n v="177"/>
    <n v="3488"/>
    <n v="97664"/>
    <n v="67"/>
    <n v="62307"/>
    <n v="65434"/>
  </r>
  <r>
    <x v="61"/>
    <x v="1"/>
    <x v="2"/>
    <n v="27312"/>
    <n v="65"/>
    <n v="662"/>
    <n v="18536"/>
    <n v="63.68"/>
    <n v="15111"/>
    <n v="11803"/>
  </r>
  <r>
    <x v="61"/>
    <x v="1"/>
    <x v="3"/>
    <n v="46932"/>
    <n v="82"/>
    <n v="1408"/>
    <n v="39424"/>
    <n v="63.81"/>
    <n v="27765"/>
    <n v="25155"/>
  </r>
  <r>
    <x v="61"/>
    <x v="1"/>
    <x v="4"/>
    <n v="35892"/>
    <n v="61"/>
    <n v="919"/>
    <n v="25732"/>
    <n v="63.96"/>
    <n v="17017"/>
    <n v="16458"/>
  </r>
  <r>
    <x v="61"/>
    <x v="1"/>
    <x v="5"/>
    <n v="58645"/>
    <n v="80"/>
    <n v="1350"/>
    <n v="37800"/>
    <n v="68.89"/>
    <n v="33229"/>
    <n v="26039"/>
  </r>
  <r>
    <x v="61"/>
    <x v="1"/>
    <x v="6"/>
    <n v="48500"/>
    <n v="74"/>
    <n v="1161"/>
    <n v="32508"/>
    <n v="69.67"/>
    <n v="30214"/>
    <n v="22649"/>
  </r>
  <r>
    <x v="61"/>
    <x v="1"/>
    <x v="7"/>
    <n v="9174"/>
    <n v="21"/>
    <n v="259"/>
    <n v="7252"/>
    <n v="69.73"/>
    <n v="5302"/>
    <n v="5057"/>
  </r>
  <r>
    <x v="61"/>
    <x v="1"/>
    <x v="8"/>
    <n v="17481"/>
    <n v="33"/>
    <n v="478"/>
    <n v="13384"/>
    <n v="68.290000000000006"/>
    <n v="10502"/>
    <n v="9140"/>
  </r>
  <r>
    <x v="61"/>
    <x v="1"/>
    <x v="9"/>
    <n v="21602"/>
    <n v="43"/>
    <n v="708"/>
    <n v="19824"/>
    <n v="62.17"/>
    <n v="12293"/>
    <n v="12324"/>
  </r>
  <r>
    <x v="61"/>
    <x v="1"/>
    <x v="10"/>
    <n v="57124"/>
    <n v="73"/>
    <n v="1310"/>
    <n v="36680"/>
    <n v="78.41"/>
    <n v="30246"/>
    <n v="28759"/>
  </r>
  <r>
    <x v="61"/>
    <x v="1"/>
    <x v="11"/>
    <n v="6071"/>
    <n v="20"/>
    <n v="454"/>
    <n v="12712"/>
    <n v="25.42"/>
    <n v="3277"/>
    <n v="3232"/>
  </r>
  <r>
    <x v="61"/>
    <x v="1"/>
    <x v="12"/>
    <n v="31333"/>
    <n v="63"/>
    <n v="1003"/>
    <n v="28084"/>
    <n v="59.05"/>
    <n v="18083"/>
    <n v="16585"/>
  </r>
  <r>
    <x v="61"/>
    <x v="1"/>
    <x v="13"/>
    <n v="13161"/>
    <n v="23"/>
    <n v="383"/>
    <n v="10724"/>
    <n v="65.39"/>
    <n v="7440"/>
    <n v="7012"/>
  </r>
  <r>
    <x v="61"/>
    <x v="1"/>
    <x v="14"/>
    <n v="8094"/>
    <n v="19"/>
    <n v="224"/>
    <n v="6272"/>
    <n v="60.12"/>
    <n v="4880"/>
    <n v="3771"/>
  </r>
  <r>
    <x v="61"/>
    <x v="1"/>
    <x v="15"/>
    <n v="10288"/>
    <n v="28"/>
    <n v="272"/>
    <n v="7616"/>
    <n v="69.87"/>
    <n v="6241"/>
    <n v="5321"/>
  </r>
  <r>
    <x v="61"/>
    <x v="1"/>
    <x v="16"/>
    <n v="51786"/>
    <n v="59"/>
    <n v="1292"/>
    <n v="36176"/>
    <n v="73.34"/>
    <n v="27473"/>
    <n v="26532"/>
  </r>
  <r>
    <x v="61"/>
    <x v="1"/>
    <x v="17"/>
    <n v="34060"/>
    <n v="33"/>
    <n v="858"/>
    <n v="24024"/>
    <n v="72.34"/>
    <n v="17900"/>
    <n v="17380"/>
  </r>
  <r>
    <x v="61"/>
    <x v="1"/>
    <x v="18"/>
    <n v="31664"/>
    <n v="49"/>
    <n v="658"/>
    <n v="18424"/>
    <n v="85.78"/>
    <n v="19335"/>
    <n v="15804"/>
  </r>
  <r>
    <x v="61"/>
    <x v="1"/>
    <x v="19"/>
    <n v="55341"/>
    <n v="94"/>
    <n v="1194"/>
    <n v="33432"/>
    <n v="81.75"/>
    <n v="30417"/>
    <n v="27331"/>
  </r>
  <r>
    <x v="61"/>
    <x v="1"/>
    <x v="20"/>
    <n v="109355"/>
    <n v="171"/>
    <n v="2386"/>
    <n v="66808"/>
    <n v="75.33"/>
    <n v="60780"/>
    <n v="50329"/>
  </r>
  <r>
    <x v="61"/>
    <x v="1"/>
    <x v="21"/>
    <n v="13034"/>
    <n v="20"/>
    <n v="291"/>
    <n v="8148"/>
    <n v="71.319999999999993"/>
    <n v="9267"/>
    <n v="5811"/>
  </r>
  <r>
    <x v="61"/>
    <x v="1"/>
    <x v="22"/>
    <n v="14904"/>
    <n v="17"/>
    <n v="365"/>
    <n v="10220"/>
    <n v="73.010000000000005"/>
    <n v="12735"/>
    <n v="7462"/>
  </r>
  <r>
    <x v="61"/>
    <x v="1"/>
    <x v="23"/>
    <n v="13748"/>
    <n v="30"/>
    <n v="330"/>
    <n v="9240"/>
    <n v="78.19"/>
    <n v="8794"/>
    <n v="7225"/>
  </r>
  <r>
    <x v="61"/>
    <x v="1"/>
    <x v="24"/>
    <n v="151041"/>
    <n v="238"/>
    <n v="3372"/>
    <n v="94416"/>
    <n v="75.02"/>
    <n v="91575"/>
    <n v="70827"/>
  </r>
  <r>
    <x v="61"/>
    <x v="1"/>
    <x v="25"/>
    <n v="51022"/>
    <n v="70"/>
    <n v="1095"/>
    <n v="30660"/>
    <n v="80.150000000000006"/>
    <n v="39084"/>
    <n v="24573"/>
  </r>
  <r>
    <x v="61"/>
    <x v="1"/>
    <x v="26"/>
    <n v="13163"/>
    <n v="22"/>
    <n v="252"/>
    <n v="7056"/>
    <n v="86.93"/>
    <n v="7845"/>
    <n v="6134"/>
  </r>
  <r>
    <x v="61"/>
    <x v="1"/>
    <x v="27"/>
    <n v="46316"/>
    <n v="51"/>
    <n v="903"/>
    <n v="25284"/>
    <n v="80.22"/>
    <n v="22779"/>
    <n v="20284"/>
  </r>
  <r>
    <x v="61"/>
    <x v="1"/>
    <x v="28"/>
    <n v="9729"/>
    <n v="17"/>
    <n v="215"/>
    <n v="6020"/>
    <n v="80.45"/>
    <n v="7260"/>
    <n v="4843"/>
  </r>
  <r>
    <x v="61"/>
    <x v="1"/>
    <x v="29"/>
    <n v="8742"/>
    <n v="20"/>
    <n v="211"/>
    <n v="5908"/>
    <n v="71.94"/>
    <n v="4892"/>
    <n v="4250"/>
  </r>
  <r>
    <x v="61"/>
    <x v="1"/>
    <x v="30"/>
    <n v="37001"/>
    <n v="48"/>
    <n v="722"/>
    <n v="20216"/>
    <n v="89.29"/>
    <n v="20005"/>
    <n v="18051"/>
  </r>
  <r>
    <x v="61"/>
    <x v="1"/>
    <x v="31"/>
    <n v="3443"/>
    <n v="11"/>
    <n v="83"/>
    <n v="2324"/>
    <n v="78.180000000000007"/>
    <n v="2558"/>
    <n v="1817"/>
  </r>
  <r>
    <x v="61"/>
    <x v="1"/>
    <x v="32"/>
    <n v="17926"/>
    <n v="22"/>
    <n v="348"/>
    <n v="9744"/>
    <n v="88.35"/>
    <n v="12186"/>
    <n v="8609"/>
  </r>
  <r>
    <x v="61"/>
    <x v="1"/>
    <x v="33"/>
    <n v="16673"/>
    <n v="38"/>
    <n v="549"/>
    <n v="15372"/>
    <n v="59.39"/>
    <n v="9381"/>
    <n v="9130"/>
  </r>
  <r>
    <x v="61"/>
    <x v="1"/>
    <x v="34"/>
    <n v="1076260"/>
    <n v="1739"/>
    <n v="26483"/>
    <n v="741524"/>
    <n v="71.31"/>
    <n v="613427"/>
    <n v="528767"/>
  </r>
  <r>
    <x v="61"/>
    <x v="2"/>
    <x v="0"/>
    <n v="23958"/>
    <n v="35"/>
    <n v="1370"/>
    <n v="38360"/>
    <n v="50.54"/>
    <n v="12205"/>
    <n v="19388"/>
  </r>
  <r>
    <x v="61"/>
    <x v="2"/>
    <x v="1"/>
    <n v="58711"/>
    <n v="37"/>
    <n v="3387"/>
    <n v="94836"/>
    <n v="58.86"/>
    <n v="28394"/>
    <n v="55825"/>
  </r>
  <r>
    <x v="61"/>
    <x v="2"/>
    <x v="2"/>
    <n v="7551"/>
    <n v="18"/>
    <n v="541"/>
    <n v="15148"/>
    <n v="42.53"/>
    <n v="4509"/>
    <n v="6443"/>
  </r>
  <r>
    <x v="61"/>
    <x v="2"/>
    <x v="3"/>
    <n v="8733"/>
    <n v="16"/>
    <n v="607"/>
    <n v="16996"/>
    <n v="49.3"/>
    <n v="5686"/>
    <n v="8379"/>
  </r>
  <r>
    <x v="61"/>
    <x v="2"/>
    <x v="4"/>
    <n v="6582"/>
    <n v="10"/>
    <n v="401"/>
    <n v="11228"/>
    <n v="55.45"/>
    <n v="2858"/>
    <n v="6226"/>
  </r>
  <r>
    <x v="61"/>
    <x v="2"/>
    <x v="5"/>
    <n v="21295"/>
    <n v="10"/>
    <n v="955"/>
    <n v="26740"/>
    <n v="73.12"/>
    <n v="12852"/>
    <n v="19553"/>
  </r>
  <r>
    <x v="61"/>
    <x v="2"/>
    <x v="6"/>
    <n v="20657"/>
    <n v="17"/>
    <n v="1101"/>
    <n v="30828"/>
    <n v="57.41"/>
    <n v="11000"/>
    <n v="17697"/>
  </r>
  <r>
    <x v="61"/>
    <x v="2"/>
    <x v="7"/>
    <m/>
    <n v="2"/>
    <n v="37"/>
    <n v="1036"/>
    <m/>
    <m/>
    <m/>
  </r>
  <r>
    <x v="61"/>
    <x v="2"/>
    <x v="8"/>
    <n v="2421"/>
    <n v="6"/>
    <n v="156"/>
    <n v="4368"/>
    <n v="43.18"/>
    <n v="1053"/>
    <n v="1886"/>
  </r>
  <r>
    <x v="61"/>
    <x v="2"/>
    <x v="9"/>
    <n v="4207"/>
    <n v="10"/>
    <n v="358"/>
    <n v="10024"/>
    <n v="36.94"/>
    <n v="1495"/>
    <n v="3703"/>
  </r>
  <r>
    <x v="61"/>
    <x v="2"/>
    <x v="10"/>
    <n v="13481"/>
    <n v="18"/>
    <n v="786"/>
    <n v="22008"/>
    <n v="58.78"/>
    <n v="5532"/>
    <n v="12937"/>
  </r>
  <r>
    <x v="61"/>
    <x v="2"/>
    <x v="11"/>
    <n v="5159"/>
    <n v="11"/>
    <n v="693"/>
    <n v="19404"/>
    <n v="24.52"/>
    <n v="2322"/>
    <n v="4758"/>
  </r>
  <r>
    <x v="61"/>
    <x v="2"/>
    <x v="12"/>
    <m/>
    <n v="5"/>
    <n v="173"/>
    <n v="4844"/>
    <m/>
    <m/>
    <m/>
  </r>
  <r>
    <x v="61"/>
    <x v="2"/>
    <x v="13"/>
    <m/>
    <n v="3"/>
    <n v="62"/>
    <n v="1736"/>
    <m/>
    <m/>
    <m/>
  </r>
  <r>
    <x v="61"/>
    <x v="2"/>
    <x v="14"/>
    <m/>
    <n v="3"/>
    <n v="75"/>
    <n v="2100"/>
    <m/>
    <m/>
    <m/>
  </r>
  <r>
    <x v="61"/>
    <x v="2"/>
    <x v="15"/>
    <m/>
    <n v="6"/>
    <n v="493"/>
    <n v="13804"/>
    <m/>
    <m/>
    <m/>
  </r>
  <r>
    <x v="61"/>
    <x v="2"/>
    <x v="16"/>
    <m/>
    <n v="14"/>
    <n v="1784"/>
    <n v="49952"/>
    <m/>
    <m/>
    <m/>
  </r>
  <r>
    <x v="61"/>
    <x v="2"/>
    <x v="17"/>
    <n v="40323"/>
    <n v="12"/>
    <n v="1753"/>
    <n v="49084"/>
    <n v="74.040000000000006"/>
    <n v="21921"/>
    <n v="36341"/>
  </r>
  <r>
    <x v="61"/>
    <x v="2"/>
    <x v="18"/>
    <n v="16342"/>
    <n v="22"/>
    <n v="806"/>
    <n v="22568"/>
    <n v="62.11"/>
    <n v="10114"/>
    <n v="14018"/>
  </r>
  <r>
    <x v="61"/>
    <x v="2"/>
    <x v="19"/>
    <n v="26996"/>
    <n v="33"/>
    <n v="1273"/>
    <n v="35644"/>
    <n v="64.25"/>
    <n v="15667"/>
    <n v="22902"/>
  </r>
  <r>
    <x v="61"/>
    <x v="2"/>
    <x v="20"/>
    <n v="66946"/>
    <n v="58"/>
    <n v="3350"/>
    <n v="93800"/>
    <n v="58.97"/>
    <n v="36053"/>
    <n v="55311"/>
  </r>
  <r>
    <x v="61"/>
    <x v="2"/>
    <x v="21"/>
    <m/>
    <n v="6"/>
    <n v="247"/>
    <n v="6916"/>
    <n v="30.34"/>
    <m/>
    <n v="2098"/>
  </r>
  <r>
    <x v="61"/>
    <x v="2"/>
    <x v="22"/>
    <m/>
    <n v="6"/>
    <n v="328"/>
    <n v="9184"/>
    <m/>
    <m/>
    <m/>
  </r>
  <r>
    <x v="61"/>
    <x v="2"/>
    <x v="23"/>
    <n v="1269"/>
    <n v="5"/>
    <n v="89"/>
    <n v="2492"/>
    <n v="34.71"/>
    <n v="739"/>
    <n v="865"/>
  </r>
  <r>
    <x v="61"/>
    <x v="2"/>
    <x v="24"/>
    <n v="79538"/>
    <n v="75"/>
    <n v="4014"/>
    <n v="112392"/>
    <n v="58.1"/>
    <n v="45559"/>
    <n v="65300"/>
  </r>
  <r>
    <x v="61"/>
    <x v="2"/>
    <x v="25"/>
    <n v="27267"/>
    <n v="28"/>
    <n v="1305"/>
    <n v="36540"/>
    <n v="56.27"/>
    <n v="20682"/>
    <n v="20562"/>
  </r>
  <r>
    <x v="61"/>
    <x v="2"/>
    <x v="26"/>
    <n v="9125"/>
    <n v="8"/>
    <n v="424"/>
    <n v="11872"/>
    <n v="65.39"/>
    <n v="5294"/>
    <n v="7763"/>
  </r>
  <r>
    <x v="61"/>
    <x v="2"/>
    <x v="27"/>
    <n v="45840"/>
    <n v="21"/>
    <n v="2005"/>
    <n v="56140"/>
    <n v="76.13"/>
    <n v="22391"/>
    <n v="42738"/>
  </r>
  <r>
    <x v="61"/>
    <x v="2"/>
    <x v="28"/>
    <n v="2245"/>
    <n v="5"/>
    <n v="110"/>
    <n v="3080"/>
    <n v="60.78"/>
    <n v="1855"/>
    <n v="1872"/>
  </r>
  <r>
    <x v="61"/>
    <x v="2"/>
    <x v="29"/>
    <m/>
    <n v="5"/>
    <n v="152"/>
    <n v="4256"/>
    <m/>
    <m/>
    <m/>
  </r>
  <r>
    <x v="61"/>
    <x v="2"/>
    <x v="30"/>
    <n v="12179"/>
    <n v="12"/>
    <n v="532"/>
    <n v="14896"/>
    <n v="75.540000000000006"/>
    <n v="6415"/>
    <n v="11253"/>
  </r>
  <r>
    <x v="61"/>
    <x v="2"/>
    <x v="31"/>
    <m/>
    <n v="3"/>
    <n v="52"/>
    <n v="1456"/>
    <m/>
    <m/>
    <m/>
  </r>
  <r>
    <x v="61"/>
    <x v="2"/>
    <x v="32"/>
    <m/>
    <n v="4"/>
    <n v="545"/>
    <n v="15260"/>
    <m/>
    <m/>
    <m/>
  </r>
  <r>
    <x v="61"/>
    <x v="2"/>
    <x v="33"/>
    <n v="6309"/>
    <n v="10"/>
    <n v="334"/>
    <n v="9352"/>
    <n v="50.66"/>
    <n v="4002"/>
    <n v="4738"/>
  </r>
  <r>
    <x v="61"/>
    <x v="2"/>
    <x v="34"/>
    <n v="461937"/>
    <n v="447"/>
    <n v="24531"/>
    <n v="686868"/>
    <n v="59.07"/>
    <n v="254171"/>
    <n v="405702"/>
  </r>
  <r>
    <x v="61"/>
    <x v="3"/>
    <x v="0"/>
    <n v="55049"/>
    <n v="50"/>
    <n v="6204"/>
    <n v="173712"/>
    <n v="14.13"/>
    <n v="31159"/>
    <n v="24539"/>
  </r>
  <r>
    <x v="61"/>
    <x v="3"/>
    <x v="1"/>
    <n v="37105"/>
    <n v="24"/>
    <n v="3156"/>
    <n v="88368"/>
    <n v="20.8"/>
    <n v="17714"/>
    <n v="18377"/>
  </r>
  <r>
    <x v="61"/>
    <x v="3"/>
    <x v="2"/>
    <n v="36542"/>
    <n v="24"/>
    <n v="2630"/>
    <n v="73640"/>
    <n v="22.28"/>
    <n v="16570"/>
    <n v="16410"/>
  </r>
  <r>
    <x v="61"/>
    <x v="3"/>
    <x v="3"/>
    <n v="17385"/>
    <n v="21"/>
    <n v="1812"/>
    <n v="50736"/>
    <n v="17.14"/>
    <n v="9770"/>
    <n v="8695"/>
  </r>
  <r>
    <x v="61"/>
    <x v="3"/>
    <x v="4"/>
    <n v="38090"/>
    <n v="21"/>
    <n v="2906"/>
    <n v="81368"/>
    <n v="25.24"/>
    <n v="14409"/>
    <n v="20534"/>
  </r>
  <r>
    <x v="61"/>
    <x v="3"/>
    <x v="5"/>
    <n v="28467"/>
    <n v="14"/>
    <n v="1701"/>
    <n v="47628"/>
    <n v="26.63"/>
    <n v="14081"/>
    <n v="12685"/>
  </r>
  <r>
    <x v="61"/>
    <x v="3"/>
    <x v="6"/>
    <n v="21866"/>
    <n v="10"/>
    <n v="1482"/>
    <n v="41496"/>
    <n v="26.98"/>
    <n v="12981"/>
    <n v="11195"/>
  </r>
  <r>
    <x v="61"/>
    <x v="3"/>
    <x v="7"/>
    <m/>
    <n v="5"/>
    <n v="1031"/>
    <n v="28868"/>
    <m/>
    <m/>
    <m/>
  </r>
  <r>
    <x v="61"/>
    <x v="3"/>
    <x v="8"/>
    <n v="9405"/>
    <n v="12"/>
    <n v="1739"/>
    <n v="48692"/>
    <n v="8.98"/>
    <n v="4749"/>
    <n v="4374"/>
  </r>
  <r>
    <x v="61"/>
    <x v="3"/>
    <x v="9"/>
    <n v="14178"/>
    <n v="13"/>
    <n v="1269"/>
    <n v="35532"/>
    <n v="19.52"/>
    <n v="6449"/>
    <n v="6935"/>
  </r>
  <r>
    <x v="61"/>
    <x v="3"/>
    <x v="10"/>
    <n v="31829"/>
    <n v="21"/>
    <n v="2056"/>
    <n v="57568"/>
    <n v="22.86"/>
    <n v="15200"/>
    <n v="13162"/>
  </r>
  <r>
    <x v="61"/>
    <x v="3"/>
    <x v="11"/>
    <n v="6274"/>
    <n v="6"/>
    <n v="513"/>
    <n v="14364"/>
    <n v="20.76"/>
    <n v="4102"/>
    <n v="2982"/>
  </r>
  <r>
    <x v="61"/>
    <x v="3"/>
    <x v="12"/>
    <m/>
    <n v="7"/>
    <n v="492"/>
    <n v="13776"/>
    <m/>
    <m/>
    <m/>
  </r>
  <r>
    <x v="61"/>
    <x v="3"/>
    <x v="13"/>
    <m/>
    <n v="2"/>
    <n v="255"/>
    <n v="7140"/>
    <m/>
    <m/>
    <m/>
  </r>
  <r>
    <x v="61"/>
    <x v="3"/>
    <x v="14"/>
    <m/>
    <n v="9"/>
    <n v="810"/>
    <n v="22680"/>
    <m/>
    <m/>
    <m/>
  </r>
  <r>
    <x v="61"/>
    <x v="3"/>
    <x v="15"/>
    <n v="6762"/>
    <n v="9"/>
    <n v="1131"/>
    <n v="31668"/>
    <n v="9.9"/>
    <n v="3518"/>
    <n v="3135"/>
  </r>
  <r>
    <x v="61"/>
    <x v="3"/>
    <x v="16"/>
    <m/>
    <n v="5"/>
    <n v="669"/>
    <n v="18732"/>
    <m/>
    <m/>
    <m/>
  </r>
  <r>
    <x v="61"/>
    <x v="3"/>
    <x v="17"/>
    <s v="-"/>
    <s v="-"/>
    <s v="-"/>
    <s v="-"/>
    <s v="-"/>
    <s v="-"/>
    <s v="-"/>
  </r>
  <r>
    <x v="61"/>
    <x v="3"/>
    <x v="18"/>
    <n v="23498"/>
    <n v="17"/>
    <n v="1329"/>
    <n v="37212"/>
    <n v="27.7"/>
    <n v="14712"/>
    <n v="10306"/>
  </r>
  <r>
    <x v="61"/>
    <x v="3"/>
    <x v="19"/>
    <n v="63206"/>
    <n v="19"/>
    <n v="3875"/>
    <n v="108500"/>
    <n v="24.44"/>
    <n v="21860"/>
    <n v="26512"/>
  </r>
  <r>
    <x v="61"/>
    <x v="3"/>
    <x v="20"/>
    <n v="72799"/>
    <n v="38"/>
    <n v="4548"/>
    <n v="127344"/>
    <n v="25.5"/>
    <n v="39283"/>
    <n v="32477"/>
  </r>
  <r>
    <x v="61"/>
    <x v="3"/>
    <x v="21"/>
    <n v="10820"/>
    <n v="8"/>
    <n v="627"/>
    <n v="17556"/>
    <n v="24.09"/>
    <n v="6570"/>
    <n v="4229"/>
  </r>
  <r>
    <x v="61"/>
    <x v="3"/>
    <x v="22"/>
    <n v="8992"/>
    <n v="4"/>
    <n v="586"/>
    <n v="16408"/>
    <n v="27.21"/>
    <n v="7331"/>
    <n v="4465"/>
  </r>
  <r>
    <x v="61"/>
    <x v="3"/>
    <x v="23"/>
    <n v="8590"/>
    <n v="6"/>
    <n v="786"/>
    <n v="22008"/>
    <n v="16.399999999999999"/>
    <n v="5437"/>
    <n v="3609"/>
  </r>
  <r>
    <x v="61"/>
    <x v="3"/>
    <x v="24"/>
    <n v="101201"/>
    <n v="56"/>
    <n v="6547"/>
    <n v="183316"/>
    <n v="24.43"/>
    <n v="58622"/>
    <n v="44779"/>
  </r>
  <r>
    <x v="61"/>
    <x v="3"/>
    <x v="25"/>
    <n v="33380"/>
    <n v="15"/>
    <n v="1258"/>
    <n v="35224"/>
    <n v="44.8"/>
    <n v="25277"/>
    <n v="15779"/>
  </r>
  <r>
    <x v="61"/>
    <x v="3"/>
    <x v="26"/>
    <n v="16583"/>
    <n v="5"/>
    <n v="1208"/>
    <n v="33824"/>
    <n v="23.08"/>
    <n v="10248"/>
    <n v="7807"/>
  </r>
  <r>
    <x v="61"/>
    <x v="3"/>
    <x v="27"/>
    <n v="25508"/>
    <n v="8"/>
    <n v="1400"/>
    <n v="39200"/>
    <n v="30.04"/>
    <n v="16640"/>
    <n v="11775"/>
  </r>
  <r>
    <x v="61"/>
    <x v="3"/>
    <x v="28"/>
    <n v="13463"/>
    <n v="9"/>
    <n v="3849"/>
    <n v="107772"/>
    <n v="5.79"/>
    <n v="9258"/>
    <n v="6236"/>
  </r>
  <r>
    <x v="61"/>
    <x v="3"/>
    <x v="29"/>
    <n v="12261"/>
    <n v="11"/>
    <n v="2392"/>
    <n v="66976"/>
    <n v="8.44"/>
    <n v="6009"/>
    <n v="5653"/>
  </r>
  <r>
    <x v="61"/>
    <x v="3"/>
    <x v="30"/>
    <n v="17842"/>
    <n v="7"/>
    <n v="619"/>
    <n v="17332"/>
    <n v="46.65"/>
    <n v="11367"/>
    <n v="8085"/>
  </r>
  <r>
    <x v="61"/>
    <x v="3"/>
    <x v="31"/>
    <n v="3249"/>
    <n v="7"/>
    <n v="367"/>
    <n v="10276"/>
    <n v="17.59"/>
    <n v="2031"/>
    <n v="1808"/>
  </r>
  <r>
    <x v="61"/>
    <x v="3"/>
    <x v="32"/>
    <m/>
    <n v="3"/>
    <n v="510"/>
    <n v="14280"/>
    <m/>
    <m/>
    <m/>
  </r>
  <r>
    <x v="61"/>
    <x v="3"/>
    <x v="33"/>
    <n v="16572"/>
    <n v="13"/>
    <n v="1202"/>
    <n v="33656"/>
    <n v="19.190000000000001"/>
    <n v="9886"/>
    <n v="6459"/>
  </r>
  <r>
    <x v="61"/>
    <x v="3"/>
    <x v="34"/>
    <n v="676721"/>
    <n v="423"/>
    <n v="54412"/>
    <n v="1523536"/>
    <n v="20.239999999999998"/>
    <n v="363413"/>
    <n v="308357"/>
  </r>
  <r>
    <x v="61"/>
    <x v="4"/>
    <x v="0"/>
    <n v="183540"/>
    <n v="258"/>
    <n v="10273"/>
    <n v="287644"/>
    <n v="33.83"/>
    <n v="95618"/>
    <n v="97296"/>
  </r>
  <r>
    <x v="61"/>
    <x v="4"/>
    <x v="1"/>
    <n v="484322"/>
    <n v="305"/>
    <n v="18385"/>
    <n v="514780"/>
    <n v="61.64"/>
    <n v="242220"/>
    <n v="317336"/>
  </r>
  <r>
    <x v="61"/>
    <x v="4"/>
    <x v="2"/>
    <n v="74286"/>
    <n v="115"/>
    <n v="3980"/>
    <n v="111440"/>
    <n v="32.56"/>
    <n v="37994"/>
    <n v="36285"/>
  </r>
  <r>
    <x v="61"/>
    <x v="4"/>
    <x v="3"/>
    <n v="92771"/>
    <n v="147"/>
    <n v="4778"/>
    <n v="133784"/>
    <n v="40.31"/>
    <n v="55511"/>
    <n v="53930"/>
  </r>
  <r>
    <x v="61"/>
    <x v="4"/>
    <x v="4"/>
    <n v="88969"/>
    <n v="100"/>
    <n v="4498"/>
    <n v="125944"/>
    <n v="37.79"/>
    <n v="38908"/>
    <n v="47599"/>
  </r>
  <r>
    <x v="61"/>
    <x v="4"/>
    <x v="5"/>
    <n v="182368"/>
    <n v="124"/>
    <n v="5816"/>
    <n v="162848"/>
    <n v="60.31"/>
    <n v="101921"/>
    <n v="98208"/>
  </r>
  <r>
    <x v="61"/>
    <x v="4"/>
    <x v="6"/>
    <n v="105158"/>
    <n v="111"/>
    <n v="4242"/>
    <n v="118776"/>
    <n v="49.86"/>
    <n v="62129"/>
    <n v="59224"/>
  </r>
  <r>
    <x v="61"/>
    <x v="4"/>
    <x v="7"/>
    <n v="21404"/>
    <n v="33"/>
    <n v="1421"/>
    <n v="39788"/>
    <n v="27.14"/>
    <n v="10894"/>
    <n v="10797"/>
  </r>
  <r>
    <x v="61"/>
    <x v="4"/>
    <x v="8"/>
    <n v="31697"/>
    <n v="60"/>
    <n v="2576"/>
    <n v="72128"/>
    <n v="23.56"/>
    <n v="17441"/>
    <n v="16996"/>
  </r>
  <r>
    <x v="61"/>
    <x v="4"/>
    <x v="9"/>
    <n v="48543"/>
    <n v="83"/>
    <n v="2749"/>
    <n v="76972"/>
    <n v="37.64"/>
    <n v="24708"/>
    <n v="28969"/>
  </r>
  <r>
    <x v="61"/>
    <x v="4"/>
    <x v="10"/>
    <n v="112816"/>
    <n v="126"/>
    <n v="4550"/>
    <n v="127400"/>
    <n v="48.21"/>
    <n v="57539"/>
    <n v="61421"/>
  </r>
  <r>
    <x v="61"/>
    <x v="4"/>
    <x v="11"/>
    <n v="26748"/>
    <n v="46"/>
    <n v="2007"/>
    <n v="56196"/>
    <n v="28.56"/>
    <n v="14352"/>
    <n v="16048"/>
  </r>
  <r>
    <x v="61"/>
    <x v="4"/>
    <x v="12"/>
    <n v="47760"/>
    <n v="95"/>
    <n v="2221"/>
    <n v="62188"/>
    <n v="44.6"/>
    <n v="27172"/>
    <n v="27734"/>
  </r>
  <r>
    <x v="61"/>
    <x v="4"/>
    <x v="13"/>
    <n v="19539"/>
    <n v="31"/>
    <n v="837"/>
    <n v="23436"/>
    <n v="43.9"/>
    <n v="12094"/>
    <n v="10288"/>
  </r>
  <r>
    <x v="61"/>
    <x v="4"/>
    <x v="14"/>
    <n v="20109"/>
    <n v="41"/>
    <n v="1307"/>
    <n v="36596"/>
    <n v="27.46"/>
    <n v="11668"/>
    <n v="10049"/>
  </r>
  <r>
    <x v="61"/>
    <x v="4"/>
    <x v="15"/>
    <n v="22351"/>
    <n v="48"/>
    <n v="1948"/>
    <n v="54544"/>
    <n v="23.62"/>
    <n v="12150"/>
    <n v="12886"/>
  </r>
  <r>
    <x v="61"/>
    <x v="4"/>
    <x v="16"/>
    <n v="198771"/>
    <n v="106"/>
    <n v="6718"/>
    <n v="188104"/>
    <n v="70.97"/>
    <n v="109280"/>
    <n v="133498"/>
  </r>
  <r>
    <x v="61"/>
    <x v="4"/>
    <x v="17"/>
    <n v="166858"/>
    <n v="70"/>
    <n v="5483"/>
    <n v="153524"/>
    <n v="76.180000000000007"/>
    <n v="90913"/>
    <n v="116955"/>
  </r>
  <r>
    <x v="61"/>
    <x v="4"/>
    <x v="18"/>
    <n v="83228"/>
    <n v="102"/>
    <n v="3102"/>
    <n v="86856"/>
    <n v="53.42"/>
    <n v="51100"/>
    <n v="46395"/>
  </r>
  <r>
    <x v="61"/>
    <x v="4"/>
    <x v="19"/>
    <n v="157339"/>
    <n v="164"/>
    <n v="6725"/>
    <n v="188300"/>
    <n v="44.42"/>
    <n v="74114"/>
    <n v="83645"/>
  </r>
  <r>
    <x v="61"/>
    <x v="4"/>
    <x v="20"/>
    <n v="407071"/>
    <n v="341"/>
    <n v="14435"/>
    <n v="404180"/>
    <n v="57.14"/>
    <n v="232199"/>
    <n v="230967"/>
  </r>
  <r>
    <x v="61"/>
    <x v="4"/>
    <x v="21"/>
    <n v="30147"/>
    <n v="42"/>
    <n v="1301"/>
    <n v="36428"/>
    <n v="39"/>
    <n v="20235"/>
    <n v="14207"/>
  </r>
  <r>
    <x v="61"/>
    <x v="4"/>
    <x v="22"/>
    <n v="44583"/>
    <n v="30"/>
    <n v="1590"/>
    <n v="44520"/>
    <n v="56.88"/>
    <n v="37340"/>
    <n v="25321"/>
  </r>
  <r>
    <x v="61"/>
    <x v="4"/>
    <x v="23"/>
    <n v="25278"/>
    <n v="52"/>
    <n v="1357"/>
    <n v="37996"/>
    <n v="34.35"/>
    <n v="15927"/>
    <n v="13050"/>
  </r>
  <r>
    <x v="61"/>
    <x v="4"/>
    <x v="24"/>
    <n v="507079"/>
    <n v="465"/>
    <n v="18683"/>
    <n v="523124"/>
    <n v="54.2"/>
    <n v="305701"/>
    <n v="283545"/>
  </r>
  <r>
    <x v="61"/>
    <x v="4"/>
    <x v="25"/>
    <n v="151599"/>
    <n v="159"/>
    <n v="4976"/>
    <n v="139328"/>
    <n v="60.12"/>
    <n v="118214"/>
    <n v="83764"/>
  </r>
  <r>
    <x v="61"/>
    <x v="4"/>
    <x v="26"/>
    <n v="52087"/>
    <n v="43"/>
    <n v="2202"/>
    <n v="61656"/>
    <n v="45.51"/>
    <n v="31737"/>
    <n v="28062"/>
  </r>
  <r>
    <x v="61"/>
    <x v="4"/>
    <x v="27"/>
    <n v="229421"/>
    <n v="110"/>
    <n v="6996"/>
    <n v="195888"/>
    <n v="69.400000000000006"/>
    <n v="123770"/>
    <n v="135955"/>
  </r>
  <r>
    <x v="61"/>
    <x v="4"/>
    <x v="28"/>
    <n v="35743"/>
    <n v="43"/>
    <n v="4611"/>
    <n v="129108"/>
    <n v="14.67"/>
    <n v="27132"/>
    <n v="18935"/>
  </r>
  <r>
    <x v="61"/>
    <x v="4"/>
    <x v="29"/>
    <n v="26697"/>
    <n v="50"/>
    <n v="2950"/>
    <n v="82600"/>
    <n v="17.149999999999999"/>
    <n v="14313"/>
    <n v="14164"/>
  </r>
  <r>
    <x v="61"/>
    <x v="4"/>
    <x v="30"/>
    <n v="98119"/>
    <n v="87"/>
    <n v="2701"/>
    <n v="75628"/>
    <n v="74.569999999999993"/>
    <n v="58955"/>
    <n v="56398"/>
  </r>
  <r>
    <x v="61"/>
    <x v="4"/>
    <x v="31"/>
    <n v="8876"/>
    <n v="29"/>
    <n v="591"/>
    <n v="16548"/>
    <n v="30.26"/>
    <n v="5965"/>
    <n v="5007"/>
  </r>
  <r>
    <x v="61"/>
    <x v="4"/>
    <x v="32"/>
    <n v="63030"/>
    <n v="35"/>
    <n v="1936"/>
    <n v="54208"/>
    <n v="69.81"/>
    <n v="37313"/>
    <n v="37845"/>
  </r>
  <r>
    <x v="61"/>
    <x v="4"/>
    <x v="33"/>
    <n v="51521"/>
    <n v="83"/>
    <n v="2598"/>
    <n v="72744"/>
    <n v="38.380000000000003"/>
    <n v="30698"/>
    <n v="27917"/>
  </r>
  <r>
    <x v="61"/>
    <x v="4"/>
    <x v="34"/>
    <n v="3225892"/>
    <n v="3199"/>
    <n v="136377"/>
    <n v="3818556"/>
    <n v="48.71"/>
    <n v="1810609"/>
    <n v="1860196"/>
  </r>
  <r>
    <x v="62"/>
    <x v="0"/>
    <x v="0"/>
    <n v="36704"/>
    <n v="35"/>
    <n v="1167"/>
    <n v="36177"/>
    <n v="57.49"/>
    <n v="17641"/>
    <n v="20797"/>
  </r>
  <r>
    <x v="62"/>
    <x v="0"/>
    <x v="1"/>
    <n v="267802"/>
    <n v="67"/>
    <n v="8360"/>
    <n v="259160"/>
    <n v="72.5"/>
    <n v="148880"/>
    <n v="187895"/>
  </r>
  <r>
    <x v="62"/>
    <x v="0"/>
    <x v="2"/>
    <n v="2519"/>
    <n v="8"/>
    <n v="147"/>
    <n v="4557"/>
    <n v="32.35"/>
    <n v="1500"/>
    <n v="1474"/>
  </r>
  <r>
    <x v="62"/>
    <x v="0"/>
    <x v="3"/>
    <n v="25000"/>
    <n v="28"/>
    <n v="951"/>
    <n v="29481"/>
    <n v="50.16"/>
    <n v="14608"/>
    <n v="14788"/>
  </r>
  <r>
    <x v="62"/>
    <x v="0"/>
    <x v="4"/>
    <n v="7406"/>
    <n v="7"/>
    <n v="264"/>
    <n v="8184"/>
    <n v="50.83"/>
    <n v="4570"/>
    <n v="4160"/>
  </r>
  <r>
    <x v="62"/>
    <x v="0"/>
    <x v="5"/>
    <n v="69304"/>
    <n v="20"/>
    <n v="1810"/>
    <n v="56110"/>
    <n v="68.430000000000007"/>
    <n v="39869"/>
    <n v="38397"/>
  </r>
  <r>
    <x v="62"/>
    <x v="0"/>
    <x v="6"/>
    <n v="14326"/>
    <n v="10"/>
    <n v="498"/>
    <n v="15438"/>
    <n v="49.68"/>
    <n v="7684"/>
    <n v="7670"/>
  </r>
  <r>
    <x v="62"/>
    <x v="0"/>
    <x v="7"/>
    <n v="1712"/>
    <n v="5"/>
    <n v="94"/>
    <n v="2914"/>
    <n v="29.31"/>
    <m/>
    <n v="854"/>
  </r>
  <r>
    <x v="62"/>
    <x v="0"/>
    <x v="8"/>
    <m/>
    <n v="9"/>
    <n v="203"/>
    <n v="6293"/>
    <n v="27.71"/>
    <n v="1215"/>
    <n v="1744"/>
  </r>
  <r>
    <x v="62"/>
    <x v="0"/>
    <x v="9"/>
    <n v="10184"/>
    <n v="16"/>
    <n v="408"/>
    <n v="12648"/>
    <n v="56.8"/>
    <n v="5273"/>
    <n v="7184"/>
  </r>
  <r>
    <x v="62"/>
    <x v="0"/>
    <x v="10"/>
    <n v="10140"/>
    <n v="14"/>
    <n v="398"/>
    <n v="12338"/>
    <n v="59.42"/>
    <n v="6220"/>
    <n v="7331"/>
  </r>
  <r>
    <x v="62"/>
    <x v="0"/>
    <x v="11"/>
    <n v="9084"/>
    <n v="9"/>
    <n v="380"/>
    <n v="11780"/>
    <n v="42.51"/>
    <n v="4271"/>
    <n v="5008"/>
  </r>
  <r>
    <x v="62"/>
    <x v="0"/>
    <x v="12"/>
    <n v="12759"/>
    <n v="20"/>
    <n v="560"/>
    <n v="17360"/>
    <n v="56.11"/>
    <n v="6995"/>
    <n v="9741"/>
  </r>
  <r>
    <x v="62"/>
    <x v="0"/>
    <x v="13"/>
    <m/>
    <n v="3"/>
    <n v="137"/>
    <n v="4247"/>
    <m/>
    <m/>
    <m/>
  </r>
  <r>
    <x v="62"/>
    <x v="0"/>
    <x v="14"/>
    <n v="5014"/>
    <n v="10"/>
    <n v="198"/>
    <n v="6138"/>
    <n v="51.3"/>
    <n v="3564"/>
    <n v="3149"/>
  </r>
  <r>
    <x v="62"/>
    <x v="0"/>
    <x v="15"/>
    <m/>
    <n v="5"/>
    <n v="52"/>
    <n v="1612"/>
    <m/>
    <m/>
    <m/>
  </r>
  <r>
    <x v="62"/>
    <x v="0"/>
    <x v="16"/>
    <n v="92908"/>
    <n v="28"/>
    <n v="2974"/>
    <n v="92194"/>
    <n v="69.72"/>
    <n v="51847"/>
    <n v="64277"/>
  </r>
  <r>
    <x v="62"/>
    <x v="0"/>
    <x v="17"/>
    <n v="90791"/>
    <n v="25"/>
    <n v="2873"/>
    <n v="89063"/>
    <n v="70.09"/>
    <n v="50834"/>
    <n v="62428"/>
  </r>
  <r>
    <x v="62"/>
    <x v="0"/>
    <x v="18"/>
    <n v="10952"/>
    <n v="14"/>
    <n v="309"/>
    <n v="9579"/>
    <n v="63.34"/>
    <n v="6779"/>
    <n v="6067"/>
  </r>
  <r>
    <x v="62"/>
    <x v="0"/>
    <x v="19"/>
    <n v="10052"/>
    <n v="18"/>
    <n v="383"/>
    <n v="11873"/>
    <n v="49.27"/>
    <n v="5102"/>
    <n v="5850"/>
  </r>
  <r>
    <x v="62"/>
    <x v="0"/>
    <x v="20"/>
    <n v="157709"/>
    <n v="73"/>
    <n v="4142"/>
    <n v="128402"/>
    <n v="71.77"/>
    <n v="97670"/>
    <n v="92157"/>
  </r>
  <r>
    <x v="62"/>
    <x v="0"/>
    <x v="21"/>
    <m/>
    <n v="8"/>
    <n v="136"/>
    <n v="4216"/>
    <m/>
    <m/>
    <m/>
  </r>
  <r>
    <x v="62"/>
    <x v="0"/>
    <x v="22"/>
    <m/>
    <n v="3"/>
    <n v="311"/>
    <n v="9641"/>
    <m/>
    <m/>
    <m/>
  </r>
  <r>
    <x v="62"/>
    <x v="0"/>
    <x v="23"/>
    <n v="1609"/>
    <n v="11"/>
    <n v="152"/>
    <n v="4712"/>
    <n v="28.74"/>
    <n v="1030"/>
    <n v="1354"/>
  </r>
  <r>
    <x v="62"/>
    <x v="0"/>
    <x v="24"/>
    <n v="171978"/>
    <n v="95"/>
    <n v="4741"/>
    <n v="146971"/>
    <n v="68.2"/>
    <n v="109138"/>
    <n v="100237"/>
  </r>
  <r>
    <x v="62"/>
    <x v="0"/>
    <x v="25"/>
    <n v="36102"/>
    <n v="46"/>
    <n v="1318"/>
    <n v="40858"/>
    <n v="51.62"/>
    <n v="29537"/>
    <n v="21090"/>
  </r>
  <r>
    <x v="62"/>
    <x v="0"/>
    <x v="26"/>
    <n v="9973"/>
    <n v="8"/>
    <n v="318"/>
    <n v="9858"/>
    <n v="47.61"/>
    <n v="6743"/>
    <n v="4693"/>
  </r>
  <r>
    <x v="62"/>
    <x v="0"/>
    <x v="27"/>
    <n v="108740"/>
    <n v="30"/>
    <n v="2688"/>
    <n v="83328"/>
    <n v="73.34"/>
    <n v="51181"/>
    <n v="61111"/>
  </r>
  <r>
    <x v="62"/>
    <x v="0"/>
    <x v="28"/>
    <n v="9941"/>
    <n v="12"/>
    <n v="437"/>
    <n v="13547"/>
    <n v="43.17"/>
    <n v="7980"/>
    <n v="5848"/>
  </r>
  <r>
    <x v="62"/>
    <x v="0"/>
    <x v="29"/>
    <n v="4102"/>
    <n v="14"/>
    <n v="196"/>
    <n v="6076"/>
    <m/>
    <m/>
    <m/>
  </r>
  <r>
    <x v="62"/>
    <x v="0"/>
    <x v="30"/>
    <n v="30717"/>
    <n v="20"/>
    <n v="828"/>
    <n v="25668"/>
    <n v="75.319999999999993"/>
    <n v="21345"/>
    <n v="19333"/>
  </r>
  <r>
    <x v="62"/>
    <x v="0"/>
    <x v="31"/>
    <m/>
    <n v="8"/>
    <n v="89"/>
    <n v="2759"/>
    <m/>
    <m/>
    <m/>
  </r>
  <r>
    <x v="62"/>
    <x v="0"/>
    <x v="32"/>
    <n v="17916"/>
    <n v="6"/>
    <n v="533"/>
    <n v="16523"/>
    <n v="59.63"/>
    <n v="13776"/>
    <n v="9852"/>
  </r>
  <r>
    <x v="62"/>
    <x v="0"/>
    <x v="33"/>
    <n v="11593"/>
    <n v="22"/>
    <n v="514"/>
    <n v="15934"/>
    <n v="49.47"/>
    <n v="6837"/>
    <n v="7883"/>
  </r>
  <r>
    <x v="62"/>
    <x v="0"/>
    <x v="34"/>
    <n v="993700"/>
    <n v="587"/>
    <n v="30955"/>
    <n v="959605"/>
    <n v="64.78"/>
    <n v="578389"/>
    <n v="621679"/>
  </r>
  <r>
    <x v="62"/>
    <x v="1"/>
    <x v="0"/>
    <n v="62399"/>
    <n v="138"/>
    <n v="1543"/>
    <n v="47833"/>
    <n v="65.11"/>
    <n v="34010"/>
    <n v="31144"/>
  </r>
  <r>
    <x v="62"/>
    <x v="1"/>
    <x v="1"/>
    <n v="136617"/>
    <n v="179"/>
    <n v="3509"/>
    <n v="108779"/>
    <n v="67.150000000000006"/>
    <n v="67423"/>
    <n v="73047"/>
  </r>
  <r>
    <x v="62"/>
    <x v="1"/>
    <x v="2"/>
    <n v="22461"/>
    <n v="63"/>
    <n v="655"/>
    <n v="20305"/>
    <n v="52.13"/>
    <n v="13094"/>
    <n v="10586"/>
  </r>
  <r>
    <x v="62"/>
    <x v="1"/>
    <x v="3"/>
    <n v="56466"/>
    <n v="82"/>
    <n v="1409"/>
    <n v="43679"/>
    <n v="69.92"/>
    <n v="30483"/>
    <n v="30541"/>
  </r>
  <r>
    <x v="62"/>
    <x v="1"/>
    <x v="4"/>
    <n v="34783"/>
    <n v="61"/>
    <n v="919"/>
    <n v="28489"/>
    <n v="59.97"/>
    <n v="17561"/>
    <n v="17085"/>
  </r>
  <r>
    <x v="62"/>
    <x v="1"/>
    <x v="5"/>
    <n v="58379"/>
    <n v="81"/>
    <n v="1361"/>
    <n v="42191"/>
    <n v="62.77"/>
    <n v="32274"/>
    <n v="26485"/>
  </r>
  <r>
    <x v="62"/>
    <x v="1"/>
    <x v="6"/>
    <n v="49620"/>
    <n v="74"/>
    <n v="1161"/>
    <n v="35991"/>
    <n v="65.959999999999994"/>
    <n v="28283"/>
    <n v="23738"/>
  </r>
  <r>
    <x v="62"/>
    <x v="1"/>
    <x v="7"/>
    <n v="10038"/>
    <n v="21"/>
    <n v="259"/>
    <n v="8029"/>
    <n v="76.27"/>
    <n v="5421"/>
    <n v="6124"/>
  </r>
  <r>
    <x v="62"/>
    <x v="1"/>
    <x v="8"/>
    <n v="16547"/>
    <n v="32"/>
    <n v="462"/>
    <n v="14322"/>
    <n v="63.4"/>
    <n v="10169"/>
    <n v="9080"/>
  </r>
  <r>
    <x v="62"/>
    <x v="1"/>
    <x v="9"/>
    <n v="24850"/>
    <n v="43"/>
    <n v="708"/>
    <n v="21948"/>
    <n v="64.69"/>
    <n v="13948"/>
    <n v="14198"/>
  </r>
  <r>
    <x v="62"/>
    <x v="1"/>
    <x v="10"/>
    <n v="59070"/>
    <n v="73"/>
    <n v="1312"/>
    <n v="40672"/>
    <n v="75.89"/>
    <n v="30426"/>
    <n v="30865"/>
  </r>
  <r>
    <x v="62"/>
    <x v="1"/>
    <x v="11"/>
    <n v="4827"/>
    <n v="19"/>
    <n v="421"/>
    <n v="13051"/>
    <n v="22.05"/>
    <n v="2783"/>
    <n v="2878"/>
  </r>
  <r>
    <x v="62"/>
    <x v="1"/>
    <x v="12"/>
    <n v="34220"/>
    <n v="63"/>
    <n v="1003"/>
    <n v="31093"/>
    <n v="61.48"/>
    <n v="20059"/>
    <n v="19117"/>
  </r>
  <r>
    <x v="62"/>
    <x v="1"/>
    <x v="13"/>
    <n v="13841"/>
    <n v="23"/>
    <n v="383"/>
    <n v="11873"/>
    <n v="59.56"/>
    <n v="7205"/>
    <n v="7071"/>
  </r>
  <r>
    <x v="62"/>
    <x v="1"/>
    <x v="14"/>
    <n v="9078"/>
    <n v="19"/>
    <n v="224"/>
    <n v="6944"/>
    <n v="63.9"/>
    <n v="5222"/>
    <n v="4437"/>
  </r>
  <r>
    <x v="62"/>
    <x v="1"/>
    <x v="15"/>
    <n v="9683"/>
    <n v="28"/>
    <n v="272"/>
    <n v="8432"/>
    <n v="59.89"/>
    <n v="6318"/>
    <n v="5050"/>
  </r>
  <r>
    <x v="62"/>
    <x v="1"/>
    <x v="16"/>
    <n v="56317"/>
    <n v="58"/>
    <n v="1291"/>
    <n v="40021"/>
    <n v="74.41"/>
    <n v="28042"/>
    <n v="29778"/>
  </r>
  <r>
    <x v="62"/>
    <x v="1"/>
    <x v="17"/>
    <n v="37738"/>
    <n v="32"/>
    <n v="857"/>
    <n v="26567"/>
    <n v="75.319999999999993"/>
    <n v="18386"/>
    <n v="20009"/>
  </r>
  <r>
    <x v="62"/>
    <x v="1"/>
    <x v="18"/>
    <n v="31760"/>
    <n v="49"/>
    <n v="658"/>
    <n v="20398"/>
    <n v="79.48"/>
    <n v="20116"/>
    <n v="16213"/>
  </r>
  <r>
    <x v="62"/>
    <x v="1"/>
    <x v="19"/>
    <n v="47405"/>
    <n v="92"/>
    <n v="1163"/>
    <n v="36053"/>
    <n v="67.790000000000006"/>
    <n v="26121"/>
    <n v="24439"/>
  </r>
  <r>
    <x v="62"/>
    <x v="1"/>
    <x v="20"/>
    <n v="116313"/>
    <n v="175"/>
    <n v="2423"/>
    <n v="75113"/>
    <n v="70.849999999999994"/>
    <n v="63405"/>
    <n v="53214"/>
  </r>
  <r>
    <x v="62"/>
    <x v="1"/>
    <x v="21"/>
    <n v="13346"/>
    <n v="20"/>
    <n v="291"/>
    <n v="9021"/>
    <n v="67.790000000000006"/>
    <n v="9650"/>
    <n v="6115"/>
  </r>
  <r>
    <x v="62"/>
    <x v="1"/>
    <x v="22"/>
    <n v="14738"/>
    <n v="17"/>
    <n v="365"/>
    <n v="11315"/>
    <n v="62.09"/>
    <n v="11627"/>
    <n v="7025"/>
  </r>
  <r>
    <x v="62"/>
    <x v="1"/>
    <x v="23"/>
    <n v="14284"/>
    <n v="30"/>
    <n v="332"/>
    <n v="10292"/>
    <n v="77.42"/>
    <n v="9244"/>
    <n v="7968"/>
  </r>
  <r>
    <x v="62"/>
    <x v="1"/>
    <x v="24"/>
    <n v="158680"/>
    <n v="242"/>
    <n v="3411"/>
    <n v="105741"/>
    <n v="70.290000000000006"/>
    <n v="93926"/>
    <n v="74322"/>
  </r>
  <r>
    <x v="62"/>
    <x v="1"/>
    <x v="25"/>
    <n v="50959"/>
    <n v="72"/>
    <n v="1128"/>
    <n v="34968"/>
    <n v="72.27"/>
    <n v="38665"/>
    <n v="25272"/>
  </r>
  <r>
    <x v="62"/>
    <x v="1"/>
    <x v="26"/>
    <n v="10781"/>
    <n v="22"/>
    <n v="252"/>
    <n v="7812"/>
    <n v="65.59"/>
    <n v="6733"/>
    <n v="5124"/>
  </r>
  <r>
    <x v="62"/>
    <x v="1"/>
    <x v="27"/>
    <n v="39265"/>
    <n v="52"/>
    <n v="905"/>
    <n v="28055"/>
    <n v="63.95"/>
    <n v="17819"/>
    <n v="17942"/>
  </r>
  <r>
    <x v="62"/>
    <x v="1"/>
    <x v="28"/>
    <n v="9983"/>
    <n v="17"/>
    <n v="215"/>
    <n v="6665"/>
    <n v="74.12"/>
    <n v="6834"/>
    <n v="4940"/>
  </r>
  <r>
    <x v="62"/>
    <x v="1"/>
    <x v="29"/>
    <n v="7344"/>
    <n v="21"/>
    <n v="222"/>
    <n v="6882"/>
    <n v="59.33"/>
    <n v="4806"/>
    <n v="4083"/>
  </r>
  <r>
    <x v="62"/>
    <x v="1"/>
    <x v="30"/>
    <n v="34120"/>
    <n v="48"/>
    <n v="722"/>
    <n v="22382"/>
    <n v="77.98"/>
    <n v="18856"/>
    <n v="17454"/>
  </r>
  <r>
    <x v="62"/>
    <x v="1"/>
    <x v="31"/>
    <n v="3158"/>
    <n v="11"/>
    <n v="83"/>
    <n v="2573"/>
    <n v="67.98"/>
    <n v="2060"/>
    <n v="1749"/>
  </r>
  <r>
    <x v="62"/>
    <x v="1"/>
    <x v="32"/>
    <n v="16791"/>
    <n v="22"/>
    <n v="348"/>
    <n v="10788"/>
    <n v="76.45"/>
    <n v="11338"/>
    <n v="8247"/>
  </r>
  <r>
    <x v="62"/>
    <x v="1"/>
    <x v="33"/>
    <n v="16964"/>
    <n v="38"/>
    <n v="549"/>
    <n v="17019"/>
    <n v="58.95"/>
    <n v="9633"/>
    <n v="10032"/>
  </r>
  <r>
    <x v="62"/>
    <x v="1"/>
    <x v="34"/>
    <n v="1086406"/>
    <n v="1743"/>
    <n v="26548"/>
    <n v="822988"/>
    <n v="66.959999999999994"/>
    <n v="609627"/>
    <n v="551040"/>
  </r>
  <r>
    <x v="62"/>
    <x v="2"/>
    <x v="0"/>
    <n v="23304"/>
    <n v="36"/>
    <n v="1393"/>
    <n v="43183"/>
    <n v="44.65"/>
    <n v="11977"/>
    <n v="19283"/>
  </r>
  <r>
    <x v="62"/>
    <x v="2"/>
    <x v="1"/>
    <n v="61900"/>
    <n v="37"/>
    <n v="3387"/>
    <n v="104997"/>
    <n v="56.98"/>
    <n v="29076"/>
    <n v="59831"/>
  </r>
  <r>
    <x v="62"/>
    <x v="2"/>
    <x v="2"/>
    <n v="11490"/>
    <n v="20"/>
    <n v="687"/>
    <n v="21297"/>
    <n v="49.28"/>
    <n v="6498"/>
    <n v="10496"/>
  </r>
  <r>
    <x v="62"/>
    <x v="2"/>
    <x v="3"/>
    <n v="7908"/>
    <n v="15"/>
    <n v="583"/>
    <n v="18073"/>
    <n v="42.27"/>
    <n v="5046"/>
    <n v="7640"/>
  </r>
  <r>
    <x v="62"/>
    <x v="2"/>
    <x v="4"/>
    <n v="6080"/>
    <n v="10"/>
    <n v="401"/>
    <n v="12431"/>
    <n v="46.01"/>
    <n v="3516"/>
    <n v="5720"/>
  </r>
  <r>
    <x v="62"/>
    <x v="2"/>
    <x v="5"/>
    <n v="19849"/>
    <n v="10"/>
    <n v="955"/>
    <n v="29605"/>
    <n v="64.33"/>
    <n v="12810"/>
    <n v="19046"/>
  </r>
  <r>
    <x v="62"/>
    <x v="2"/>
    <x v="6"/>
    <n v="20424"/>
    <n v="17"/>
    <n v="1101"/>
    <n v="34131"/>
    <n v="56.69"/>
    <n v="11076"/>
    <n v="19350"/>
  </r>
  <r>
    <x v="62"/>
    <x v="2"/>
    <x v="7"/>
    <m/>
    <n v="2"/>
    <n v="37"/>
    <n v="1147"/>
    <m/>
    <m/>
    <m/>
  </r>
  <r>
    <x v="62"/>
    <x v="2"/>
    <x v="8"/>
    <m/>
    <n v="6"/>
    <n v="163"/>
    <n v="5053"/>
    <n v="43.22"/>
    <n v="1163"/>
    <n v="2184"/>
  </r>
  <r>
    <x v="62"/>
    <x v="2"/>
    <x v="9"/>
    <n v="4618"/>
    <n v="10"/>
    <n v="358"/>
    <n v="11098"/>
    <n v="38.380000000000003"/>
    <n v="1935"/>
    <n v="4259"/>
  </r>
  <r>
    <x v="62"/>
    <x v="2"/>
    <x v="10"/>
    <n v="15206"/>
    <n v="17"/>
    <n v="790"/>
    <n v="24490"/>
    <n v="60.49"/>
    <n v="5463"/>
    <n v="14813"/>
  </r>
  <r>
    <x v="62"/>
    <x v="2"/>
    <x v="11"/>
    <n v="4960"/>
    <n v="11"/>
    <n v="693"/>
    <n v="21483"/>
    <n v="21.65"/>
    <n v="2584"/>
    <n v="4651"/>
  </r>
  <r>
    <x v="62"/>
    <x v="2"/>
    <x v="12"/>
    <m/>
    <n v="5"/>
    <n v="163"/>
    <n v="5053"/>
    <m/>
    <m/>
    <m/>
  </r>
  <r>
    <x v="62"/>
    <x v="2"/>
    <x v="13"/>
    <m/>
    <n v="3"/>
    <n v="62"/>
    <n v="1922"/>
    <m/>
    <m/>
    <m/>
  </r>
  <r>
    <x v="62"/>
    <x v="2"/>
    <x v="14"/>
    <m/>
    <n v="3"/>
    <n v="75"/>
    <n v="2325"/>
    <m/>
    <m/>
    <m/>
  </r>
  <r>
    <x v="62"/>
    <x v="2"/>
    <x v="15"/>
    <m/>
    <n v="6"/>
    <n v="493"/>
    <n v="15283"/>
    <m/>
    <m/>
    <m/>
  </r>
  <r>
    <x v="62"/>
    <x v="2"/>
    <x v="16"/>
    <m/>
    <n v="14"/>
    <n v="1784"/>
    <n v="55304"/>
    <m/>
    <m/>
    <m/>
  </r>
  <r>
    <x v="62"/>
    <x v="2"/>
    <x v="17"/>
    <n v="46596"/>
    <n v="12"/>
    <n v="1753"/>
    <n v="54343"/>
    <n v="76.31"/>
    <n v="24889"/>
    <n v="41470"/>
  </r>
  <r>
    <x v="62"/>
    <x v="2"/>
    <x v="18"/>
    <n v="16584"/>
    <n v="22"/>
    <n v="807"/>
    <n v="25017"/>
    <n v="56.7"/>
    <n v="10012"/>
    <n v="14185"/>
  </r>
  <r>
    <x v="62"/>
    <x v="2"/>
    <x v="19"/>
    <n v="23641"/>
    <n v="32"/>
    <n v="1211"/>
    <n v="37541"/>
    <n v="58.54"/>
    <n v="13177"/>
    <n v="21978"/>
  </r>
  <r>
    <x v="62"/>
    <x v="2"/>
    <x v="20"/>
    <n v="67292"/>
    <n v="58"/>
    <n v="3353"/>
    <n v="103943"/>
    <n v="53.99"/>
    <n v="35487"/>
    <n v="56115"/>
  </r>
  <r>
    <x v="62"/>
    <x v="2"/>
    <x v="21"/>
    <n v="2252"/>
    <n v="6"/>
    <n v="247"/>
    <n v="7657"/>
    <n v="26.92"/>
    <n v="1749"/>
    <n v="2061"/>
  </r>
  <r>
    <x v="62"/>
    <x v="2"/>
    <x v="22"/>
    <n v="10411"/>
    <n v="6"/>
    <n v="328"/>
    <n v="10168"/>
    <n v="75.05"/>
    <n v="6912"/>
    <n v="7631"/>
  </r>
  <r>
    <x v="62"/>
    <x v="2"/>
    <x v="23"/>
    <n v="1176"/>
    <n v="5"/>
    <n v="89"/>
    <n v="2759"/>
    <n v="26.21"/>
    <n v="688"/>
    <n v="723"/>
  </r>
  <r>
    <x v="62"/>
    <x v="2"/>
    <x v="24"/>
    <n v="81131"/>
    <n v="75"/>
    <n v="4017"/>
    <n v="124527"/>
    <n v="53.43"/>
    <n v="44836"/>
    <n v="66530"/>
  </r>
  <r>
    <x v="62"/>
    <x v="2"/>
    <x v="25"/>
    <n v="26071"/>
    <n v="28"/>
    <n v="1305"/>
    <n v="40455"/>
    <n v="51.07"/>
    <n v="19573"/>
    <n v="20659"/>
  </r>
  <r>
    <x v="62"/>
    <x v="2"/>
    <x v="26"/>
    <n v="8469"/>
    <n v="8"/>
    <n v="423"/>
    <n v="13113"/>
    <n v="56.26"/>
    <n v="4402"/>
    <n v="7377"/>
  </r>
  <r>
    <x v="62"/>
    <x v="2"/>
    <x v="27"/>
    <n v="42919"/>
    <n v="21"/>
    <n v="2005"/>
    <n v="62155"/>
    <n v="64.569999999999993"/>
    <n v="20892"/>
    <n v="40134"/>
  </r>
  <r>
    <x v="62"/>
    <x v="2"/>
    <x v="28"/>
    <n v="2206"/>
    <n v="5"/>
    <n v="110"/>
    <n v="3410"/>
    <n v="56.63"/>
    <n v="1675"/>
    <n v="1931"/>
  </r>
  <r>
    <x v="62"/>
    <x v="2"/>
    <x v="29"/>
    <n v="2479"/>
    <n v="5"/>
    <n v="157"/>
    <n v="4867"/>
    <m/>
    <m/>
    <m/>
  </r>
  <r>
    <x v="62"/>
    <x v="2"/>
    <x v="30"/>
    <n v="11860"/>
    <n v="12"/>
    <n v="532"/>
    <n v="16492"/>
    <n v="66.930000000000007"/>
    <n v="6183"/>
    <n v="11038"/>
  </r>
  <r>
    <x v="62"/>
    <x v="2"/>
    <x v="31"/>
    <m/>
    <n v="3"/>
    <n v="117"/>
    <n v="3627"/>
    <m/>
    <m/>
    <m/>
  </r>
  <r>
    <x v="62"/>
    <x v="2"/>
    <x v="32"/>
    <m/>
    <n v="4"/>
    <n v="545"/>
    <n v="16895"/>
    <m/>
    <m/>
    <m/>
  </r>
  <r>
    <x v="62"/>
    <x v="2"/>
    <x v="33"/>
    <n v="6604"/>
    <n v="10"/>
    <n v="348"/>
    <n v="10788"/>
    <n v="45.87"/>
    <n v="3759"/>
    <n v="4948"/>
  </r>
  <r>
    <x v="62"/>
    <x v="2"/>
    <x v="34"/>
    <n v="468010"/>
    <n v="447"/>
    <n v="24702"/>
    <n v="765762"/>
    <n v="54.85"/>
    <n v="252730"/>
    <n v="420032"/>
  </r>
  <r>
    <x v="62"/>
    <x v="3"/>
    <x v="0"/>
    <n v="47408"/>
    <n v="50"/>
    <n v="6204"/>
    <n v="192324"/>
    <n v="11.01"/>
    <n v="28701"/>
    <n v="21181"/>
  </r>
  <r>
    <x v="62"/>
    <x v="3"/>
    <x v="1"/>
    <n v="32386"/>
    <n v="24"/>
    <n v="3156"/>
    <n v="97836"/>
    <n v="17.46"/>
    <n v="18112"/>
    <n v="17078"/>
  </r>
  <r>
    <x v="62"/>
    <x v="3"/>
    <x v="2"/>
    <n v="26787"/>
    <n v="21"/>
    <n v="2118"/>
    <n v="65658"/>
    <n v="19.010000000000002"/>
    <n v="17731"/>
    <n v="12479"/>
  </r>
  <r>
    <x v="62"/>
    <x v="3"/>
    <x v="3"/>
    <n v="17550"/>
    <n v="21"/>
    <n v="1812"/>
    <n v="56172"/>
    <n v="15.66"/>
    <n v="9678"/>
    <n v="8797"/>
  </r>
  <r>
    <x v="62"/>
    <x v="3"/>
    <x v="4"/>
    <n v="26460"/>
    <n v="21"/>
    <n v="2879"/>
    <n v="89249"/>
    <n v="16.46"/>
    <n v="12160"/>
    <n v="14686"/>
  </r>
  <r>
    <x v="62"/>
    <x v="3"/>
    <x v="5"/>
    <n v="26200"/>
    <n v="14"/>
    <n v="1701"/>
    <n v="52731"/>
    <n v="21.89"/>
    <n v="14107"/>
    <n v="11542"/>
  </r>
  <r>
    <x v="62"/>
    <x v="3"/>
    <x v="6"/>
    <n v="19954"/>
    <n v="10"/>
    <n v="1482"/>
    <n v="45942"/>
    <n v="22.28"/>
    <n v="11757"/>
    <n v="10238"/>
  </r>
  <r>
    <x v="62"/>
    <x v="3"/>
    <x v="7"/>
    <m/>
    <n v="5"/>
    <n v="1031"/>
    <n v="31961"/>
    <m/>
    <m/>
    <m/>
  </r>
  <r>
    <x v="62"/>
    <x v="3"/>
    <x v="8"/>
    <n v="9709"/>
    <n v="12"/>
    <n v="1739"/>
    <n v="53909"/>
    <n v="8.2799999999999994"/>
    <n v="4239"/>
    <n v="4465"/>
  </r>
  <r>
    <x v="62"/>
    <x v="3"/>
    <x v="9"/>
    <n v="12531"/>
    <n v="13"/>
    <n v="1274"/>
    <n v="39494"/>
    <n v="14.76"/>
    <n v="5828"/>
    <n v="5828"/>
  </r>
  <r>
    <x v="62"/>
    <x v="3"/>
    <x v="10"/>
    <n v="25226"/>
    <n v="21"/>
    <n v="2056"/>
    <n v="63736"/>
    <n v="17.37"/>
    <n v="12679"/>
    <n v="11070"/>
  </r>
  <r>
    <x v="62"/>
    <x v="3"/>
    <x v="11"/>
    <n v="5568"/>
    <n v="6"/>
    <n v="513"/>
    <n v="15903"/>
    <n v="16.62"/>
    <n v="3620"/>
    <n v="2643"/>
  </r>
  <r>
    <x v="62"/>
    <x v="3"/>
    <x v="12"/>
    <m/>
    <n v="7"/>
    <n v="495"/>
    <n v="15345"/>
    <m/>
    <m/>
    <m/>
  </r>
  <r>
    <x v="62"/>
    <x v="3"/>
    <x v="13"/>
    <m/>
    <n v="2"/>
    <n v="255"/>
    <n v="7905"/>
    <m/>
    <m/>
    <m/>
  </r>
  <r>
    <x v="62"/>
    <x v="3"/>
    <x v="14"/>
    <m/>
    <n v="9"/>
    <n v="810"/>
    <n v="25110"/>
    <m/>
    <m/>
    <m/>
  </r>
  <r>
    <x v="62"/>
    <x v="3"/>
    <x v="15"/>
    <n v="4110"/>
    <n v="9"/>
    <n v="1131"/>
    <n v="35061"/>
    <n v="6.57"/>
    <n v="2587"/>
    <n v="2302"/>
  </r>
  <r>
    <x v="62"/>
    <x v="3"/>
    <x v="16"/>
    <m/>
    <n v="5"/>
    <n v="669"/>
    <n v="20739"/>
    <m/>
    <m/>
    <m/>
  </r>
  <r>
    <x v="62"/>
    <x v="3"/>
    <x v="17"/>
    <s v="-"/>
    <s v="-"/>
    <s v="-"/>
    <s v="-"/>
    <s v="-"/>
    <s v="-"/>
    <s v="-"/>
  </r>
  <r>
    <x v="62"/>
    <x v="3"/>
    <x v="18"/>
    <n v="20265"/>
    <n v="16"/>
    <n v="1272"/>
    <n v="39432"/>
    <n v="20.88"/>
    <n v="13710"/>
    <n v="8234"/>
  </r>
  <r>
    <x v="62"/>
    <x v="3"/>
    <x v="19"/>
    <n v="42740"/>
    <n v="20"/>
    <n v="3911"/>
    <n v="121241"/>
    <n v="15.47"/>
    <n v="19930"/>
    <n v="18760"/>
  </r>
  <r>
    <x v="62"/>
    <x v="3"/>
    <x v="20"/>
    <n v="57395"/>
    <n v="38"/>
    <n v="4492"/>
    <n v="139252"/>
    <n v="19.420000000000002"/>
    <n v="33572"/>
    <n v="27039"/>
  </r>
  <r>
    <x v="62"/>
    <x v="3"/>
    <x v="21"/>
    <m/>
    <n v="8"/>
    <n v="627"/>
    <n v="19437"/>
    <m/>
    <m/>
    <m/>
  </r>
  <r>
    <x v="62"/>
    <x v="3"/>
    <x v="22"/>
    <m/>
    <n v="4"/>
    <n v="586"/>
    <n v="18166"/>
    <m/>
    <m/>
    <m/>
  </r>
  <r>
    <x v="62"/>
    <x v="3"/>
    <x v="23"/>
    <n v="7179"/>
    <n v="6"/>
    <n v="786"/>
    <n v="24366"/>
    <n v="12.83"/>
    <n v="4940"/>
    <n v="3126"/>
  </r>
  <r>
    <x v="62"/>
    <x v="3"/>
    <x v="24"/>
    <n v="81732"/>
    <n v="56"/>
    <n v="6491"/>
    <n v="201221"/>
    <n v="18.600000000000001"/>
    <n v="50756"/>
    <n v="37425"/>
  </r>
  <r>
    <x v="62"/>
    <x v="3"/>
    <x v="25"/>
    <n v="30877"/>
    <n v="15"/>
    <n v="1258"/>
    <n v="38998"/>
    <n v="34.92"/>
    <n v="24218"/>
    <n v="13617"/>
  </r>
  <r>
    <x v="62"/>
    <x v="3"/>
    <x v="26"/>
    <n v="13716"/>
    <n v="5"/>
    <n v="1208"/>
    <n v="37448"/>
    <n v="23.1"/>
    <n v="8887"/>
    <n v="8650"/>
  </r>
  <r>
    <x v="62"/>
    <x v="3"/>
    <x v="27"/>
    <n v="26486"/>
    <n v="8"/>
    <n v="1400"/>
    <n v="43400"/>
    <n v="28.41"/>
    <n v="15064"/>
    <n v="12328"/>
  </r>
  <r>
    <x v="62"/>
    <x v="3"/>
    <x v="28"/>
    <n v="11380"/>
    <n v="9"/>
    <n v="3849"/>
    <n v="119319"/>
    <n v="4.47"/>
    <n v="7686"/>
    <n v="5329"/>
  </r>
  <r>
    <x v="62"/>
    <x v="3"/>
    <x v="29"/>
    <n v="9750"/>
    <n v="11"/>
    <n v="2392"/>
    <n v="74152"/>
    <n v="6.38"/>
    <n v="5329"/>
    <n v="4728"/>
  </r>
  <r>
    <x v="62"/>
    <x v="3"/>
    <x v="30"/>
    <n v="16178"/>
    <n v="7"/>
    <n v="619"/>
    <n v="19189"/>
    <n v="38.950000000000003"/>
    <n v="11118"/>
    <n v="7474"/>
  </r>
  <r>
    <x v="62"/>
    <x v="3"/>
    <x v="31"/>
    <n v="3176"/>
    <n v="8"/>
    <n v="395"/>
    <n v="12245"/>
    <n v="12.21"/>
    <n v="2239"/>
    <n v="1495"/>
  </r>
  <r>
    <x v="62"/>
    <x v="3"/>
    <x v="32"/>
    <m/>
    <n v="3"/>
    <n v="510"/>
    <n v="15810"/>
    <m/>
    <m/>
    <m/>
  </r>
  <r>
    <x v="62"/>
    <x v="3"/>
    <x v="33"/>
    <n v="13550"/>
    <n v="13"/>
    <n v="1202"/>
    <n v="37262"/>
    <n v="20.51"/>
    <n v="8327"/>
    <n v="7644"/>
  </r>
  <r>
    <x v="62"/>
    <x v="3"/>
    <x v="34"/>
    <n v="561510"/>
    <n v="421"/>
    <n v="53832"/>
    <n v="1668792"/>
    <n v="15.98"/>
    <n v="329228"/>
    <n v="266642"/>
  </r>
  <r>
    <x v="62"/>
    <x v="4"/>
    <x v="0"/>
    <n v="169815"/>
    <n v="259"/>
    <n v="10307"/>
    <n v="319517"/>
    <n v="28.92"/>
    <n v="92329"/>
    <n v="92405"/>
  </r>
  <r>
    <x v="62"/>
    <x v="4"/>
    <x v="1"/>
    <n v="498703"/>
    <n v="307"/>
    <n v="18412"/>
    <n v="570772"/>
    <n v="59.19"/>
    <n v="263490"/>
    <n v="337852"/>
  </r>
  <r>
    <x v="62"/>
    <x v="4"/>
    <x v="2"/>
    <n v="63257"/>
    <n v="112"/>
    <n v="3607"/>
    <n v="111817"/>
    <n v="31.33"/>
    <n v="38823"/>
    <n v="35035"/>
  </r>
  <r>
    <x v="62"/>
    <x v="4"/>
    <x v="3"/>
    <n v="106923"/>
    <n v="146"/>
    <n v="4755"/>
    <n v="147405"/>
    <n v="41.9"/>
    <n v="59815"/>
    <n v="61766"/>
  </r>
  <r>
    <x v="62"/>
    <x v="4"/>
    <x v="4"/>
    <n v="74729"/>
    <n v="99"/>
    <n v="4463"/>
    <n v="138353"/>
    <n v="30.1"/>
    <n v="37806"/>
    <n v="41651"/>
  </r>
  <r>
    <x v="62"/>
    <x v="4"/>
    <x v="5"/>
    <n v="173733"/>
    <n v="125"/>
    <n v="5827"/>
    <n v="180637"/>
    <n v="52.85"/>
    <n v="99060"/>
    <n v="95470"/>
  </r>
  <r>
    <x v="62"/>
    <x v="4"/>
    <x v="6"/>
    <n v="104324"/>
    <n v="111"/>
    <n v="4242"/>
    <n v="131502"/>
    <n v="46.38"/>
    <n v="58799"/>
    <n v="60996"/>
  </r>
  <r>
    <x v="62"/>
    <x v="4"/>
    <x v="7"/>
    <n v="18644"/>
    <n v="33"/>
    <n v="1421"/>
    <n v="44051"/>
    <n v="23.9"/>
    <n v="9797"/>
    <n v="10530"/>
  </r>
  <r>
    <x v="62"/>
    <x v="4"/>
    <x v="8"/>
    <n v="30941"/>
    <n v="59"/>
    <n v="2567"/>
    <n v="79577"/>
    <n v="21.96"/>
    <n v="16786"/>
    <n v="17472"/>
  </r>
  <r>
    <x v="62"/>
    <x v="4"/>
    <x v="9"/>
    <n v="52184"/>
    <n v="82"/>
    <n v="2748"/>
    <n v="85188"/>
    <n v="36.94"/>
    <n v="26984"/>
    <n v="31467"/>
  </r>
  <r>
    <x v="62"/>
    <x v="4"/>
    <x v="10"/>
    <n v="109642"/>
    <n v="125"/>
    <n v="4556"/>
    <n v="141236"/>
    <n v="45.37"/>
    <n v="54788"/>
    <n v="64079"/>
  </r>
  <r>
    <x v="62"/>
    <x v="4"/>
    <x v="11"/>
    <n v="24439"/>
    <n v="45"/>
    <n v="2007"/>
    <n v="62217"/>
    <n v="24.4"/>
    <n v="13258"/>
    <n v="15180"/>
  </r>
  <r>
    <x v="62"/>
    <x v="4"/>
    <x v="12"/>
    <n v="51167"/>
    <n v="95"/>
    <n v="2221"/>
    <n v="68851"/>
    <n v="45.84"/>
    <n v="29498"/>
    <n v="31564"/>
  </r>
  <r>
    <x v="62"/>
    <x v="4"/>
    <x v="13"/>
    <n v="18673"/>
    <n v="31"/>
    <n v="837"/>
    <n v="25947"/>
    <n v="36.82"/>
    <n v="10369"/>
    <n v="9554"/>
  </r>
  <r>
    <x v="62"/>
    <x v="4"/>
    <x v="14"/>
    <n v="21087"/>
    <n v="41"/>
    <n v="1307"/>
    <n v="40517"/>
    <n v="27.87"/>
    <n v="11717"/>
    <n v="11291"/>
  </r>
  <r>
    <x v="62"/>
    <x v="4"/>
    <x v="15"/>
    <n v="20423"/>
    <n v="48"/>
    <n v="1948"/>
    <n v="60388"/>
    <n v="21.92"/>
    <n v="11590"/>
    <n v="13237"/>
  </r>
  <r>
    <x v="62"/>
    <x v="4"/>
    <x v="16"/>
    <n v="206685"/>
    <n v="105"/>
    <n v="6718"/>
    <n v="208258"/>
    <n v="68.489999999999995"/>
    <n v="110339"/>
    <n v="142642"/>
  </r>
  <r>
    <x v="62"/>
    <x v="4"/>
    <x v="17"/>
    <n v="175124"/>
    <n v="69"/>
    <n v="5483"/>
    <n v="169973"/>
    <n v="72.900000000000006"/>
    <n v="94108"/>
    <n v="123907"/>
  </r>
  <r>
    <x v="62"/>
    <x v="4"/>
    <x v="18"/>
    <n v="79561"/>
    <n v="101"/>
    <n v="3046"/>
    <n v="94426"/>
    <n v="47.34"/>
    <n v="50618"/>
    <n v="44699"/>
  </r>
  <r>
    <x v="62"/>
    <x v="4"/>
    <x v="19"/>
    <n v="123837"/>
    <n v="162"/>
    <n v="6668"/>
    <n v="206708"/>
    <n v="34.36"/>
    <n v="64330"/>
    <n v="71028"/>
  </r>
  <r>
    <x v="62"/>
    <x v="4"/>
    <x v="20"/>
    <n v="398709"/>
    <n v="344"/>
    <n v="14410"/>
    <n v="446710"/>
    <n v="51.16"/>
    <n v="230133"/>
    <n v="228525"/>
  </r>
  <r>
    <x v="62"/>
    <x v="4"/>
    <x v="21"/>
    <n v="28185"/>
    <n v="42"/>
    <n v="1301"/>
    <n v="40331"/>
    <n v="34.06"/>
    <n v="20013"/>
    <n v="13736"/>
  </r>
  <r>
    <x v="62"/>
    <x v="4"/>
    <x v="22"/>
    <n v="42380"/>
    <n v="30"/>
    <n v="1590"/>
    <n v="49290"/>
    <n v="46.83"/>
    <n v="32607"/>
    <n v="23082"/>
  </r>
  <r>
    <x v="62"/>
    <x v="4"/>
    <x v="23"/>
    <n v="24247"/>
    <n v="52"/>
    <n v="1359"/>
    <n v="42129"/>
    <n v="31.26"/>
    <n v="15902"/>
    <n v="13171"/>
  </r>
  <r>
    <x v="62"/>
    <x v="4"/>
    <x v="24"/>
    <n v="493520"/>
    <n v="468"/>
    <n v="18660"/>
    <n v="578460"/>
    <n v="48.15"/>
    <n v="298655"/>
    <n v="278514"/>
  </r>
  <r>
    <x v="62"/>
    <x v="4"/>
    <x v="25"/>
    <n v="144009"/>
    <n v="161"/>
    <n v="5009"/>
    <n v="155279"/>
    <n v="51.93"/>
    <n v="111994"/>
    <n v="80637"/>
  </r>
  <r>
    <x v="62"/>
    <x v="4"/>
    <x v="26"/>
    <n v="42940"/>
    <n v="43"/>
    <n v="2201"/>
    <n v="68231"/>
    <n v="37.880000000000003"/>
    <n v="26766"/>
    <n v="25844"/>
  </r>
  <r>
    <x v="62"/>
    <x v="4"/>
    <x v="27"/>
    <n v="217410"/>
    <n v="111"/>
    <n v="6998"/>
    <n v="216938"/>
    <n v="60.62"/>
    <n v="104956"/>
    <n v="131515"/>
  </r>
  <r>
    <x v="62"/>
    <x v="4"/>
    <x v="28"/>
    <n v="33509"/>
    <n v="43"/>
    <n v="4611"/>
    <n v="142941"/>
    <n v="12.63"/>
    <n v="24174"/>
    <n v="18048"/>
  </r>
  <r>
    <x v="62"/>
    <x v="4"/>
    <x v="29"/>
    <n v="23675"/>
    <n v="51"/>
    <n v="2967"/>
    <n v="91977"/>
    <n v="15.09"/>
    <n v="13937"/>
    <n v="13880"/>
  </r>
  <r>
    <x v="62"/>
    <x v="4"/>
    <x v="30"/>
    <n v="92875"/>
    <n v="87"/>
    <n v="2701"/>
    <n v="83731"/>
    <n v="66.040000000000006"/>
    <n v="57501"/>
    <n v="55299"/>
  </r>
  <r>
    <x v="62"/>
    <x v="4"/>
    <x v="31"/>
    <n v="8219"/>
    <n v="30"/>
    <n v="684"/>
    <n v="21204"/>
    <n v="20.77"/>
    <n v="5456"/>
    <n v="4404"/>
  </r>
  <r>
    <x v="62"/>
    <x v="4"/>
    <x v="32"/>
    <n v="55993"/>
    <n v="35"/>
    <n v="1936"/>
    <n v="60016"/>
    <n v="54.7"/>
    <n v="37786"/>
    <n v="32827"/>
  </r>
  <r>
    <x v="62"/>
    <x v="4"/>
    <x v="33"/>
    <n v="48711"/>
    <n v="83"/>
    <n v="2613"/>
    <n v="81003"/>
    <n v="37.659999999999997"/>
    <n v="28555"/>
    <n v="30508"/>
  </r>
  <r>
    <x v="62"/>
    <x v="4"/>
    <x v="34"/>
    <n v="3109626"/>
    <n v="3198"/>
    <n v="136037"/>
    <n v="4217147"/>
    <n v="44.09"/>
    <n v="1769974"/>
    <n v="1859393"/>
  </r>
  <r>
    <x v="63"/>
    <x v="0"/>
    <x v="0"/>
    <n v="30287"/>
    <n v="33"/>
    <n v="1161"/>
    <n v="34830"/>
    <n v="46.42"/>
    <n v="13332"/>
    <n v="16167"/>
  </r>
  <r>
    <x v="63"/>
    <x v="0"/>
    <x v="1"/>
    <n v="229447"/>
    <n v="68"/>
    <n v="8469"/>
    <n v="254070"/>
    <n v="59.08"/>
    <n v="124245"/>
    <n v="150093"/>
  </r>
  <r>
    <x v="63"/>
    <x v="0"/>
    <x v="2"/>
    <n v="3288"/>
    <n v="9"/>
    <n v="173"/>
    <n v="5190"/>
    <n v="35.28"/>
    <n v="1939"/>
    <n v="1831"/>
  </r>
  <r>
    <x v="63"/>
    <x v="0"/>
    <x v="3"/>
    <n v="19796"/>
    <n v="27"/>
    <n v="932"/>
    <n v="27960"/>
    <n v="39.03"/>
    <n v="12283"/>
    <n v="10913"/>
  </r>
  <r>
    <x v="63"/>
    <x v="0"/>
    <x v="4"/>
    <n v="6749"/>
    <n v="7"/>
    <n v="264"/>
    <n v="7920"/>
    <n v="43.81"/>
    <n v="3698"/>
    <n v="3470"/>
  </r>
  <r>
    <x v="63"/>
    <x v="0"/>
    <x v="5"/>
    <n v="65521"/>
    <n v="20"/>
    <n v="1810"/>
    <n v="54300"/>
    <n v="61.84"/>
    <n v="37879"/>
    <n v="33580"/>
  </r>
  <r>
    <x v="63"/>
    <x v="0"/>
    <x v="6"/>
    <n v="11804"/>
    <n v="10"/>
    <n v="498"/>
    <n v="14940"/>
    <n v="39.11"/>
    <n v="6977"/>
    <n v="5843"/>
  </r>
  <r>
    <x v="63"/>
    <x v="0"/>
    <x v="7"/>
    <n v="1441"/>
    <n v="5"/>
    <n v="94"/>
    <n v="2820"/>
    <n v="26.49"/>
    <n v="669"/>
    <n v="747"/>
  </r>
  <r>
    <x v="63"/>
    <x v="0"/>
    <x v="8"/>
    <m/>
    <n v="9"/>
    <n v="203"/>
    <n v="6090"/>
    <n v="23.12"/>
    <n v="892"/>
    <n v="1408"/>
  </r>
  <r>
    <x v="63"/>
    <x v="0"/>
    <x v="9"/>
    <n v="8450"/>
    <n v="17"/>
    <n v="414"/>
    <n v="12420"/>
    <n v="49.03"/>
    <n v="5003"/>
    <n v="6089"/>
  </r>
  <r>
    <x v="63"/>
    <x v="0"/>
    <x v="10"/>
    <n v="7867"/>
    <n v="14"/>
    <n v="398"/>
    <n v="11940"/>
    <n v="44.15"/>
    <n v="4979"/>
    <n v="5272"/>
  </r>
  <r>
    <x v="63"/>
    <x v="0"/>
    <x v="11"/>
    <n v="6325"/>
    <n v="9"/>
    <n v="380"/>
    <n v="11400"/>
    <n v="36.28"/>
    <n v="4391"/>
    <n v="4136"/>
  </r>
  <r>
    <x v="63"/>
    <x v="0"/>
    <x v="12"/>
    <n v="10507"/>
    <n v="20"/>
    <n v="560"/>
    <n v="16800"/>
    <n v="45.95"/>
    <n v="5919"/>
    <n v="7719"/>
  </r>
  <r>
    <x v="63"/>
    <x v="0"/>
    <x v="13"/>
    <m/>
    <n v="3"/>
    <n v="137"/>
    <n v="4110"/>
    <m/>
    <m/>
    <m/>
  </r>
  <r>
    <x v="63"/>
    <x v="0"/>
    <x v="14"/>
    <n v="5142"/>
    <n v="10"/>
    <n v="198"/>
    <n v="5940"/>
    <n v="48.18"/>
    <n v="2852"/>
    <n v="2862"/>
  </r>
  <r>
    <x v="63"/>
    <x v="0"/>
    <x v="15"/>
    <m/>
    <n v="5"/>
    <n v="52"/>
    <n v="1560"/>
    <m/>
    <m/>
    <m/>
  </r>
  <r>
    <x v="63"/>
    <x v="0"/>
    <x v="16"/>
    <n v="80454"/>
    <n v="28"/>
    <n v="2975"/>
    <n v="89250"/>
    <n v="61.18"/>
    <n v="43448"/>
    <n v="54605"/>
  </r>
  <r>
    <x v="63"/>
    <x v="0"/>
    <x v="17"/>
    <n v="78051"/>
    <n v="25"/>
    <n v="2874"/>
    <n v="86220"/>
    <n v="61.33"/>
    <n v="42433"/>
    <n v="52879"/>
  </r>
  <r>
    <x v="63"/>
    <x v="0"/>
    <x v="18"/>
    <n v="8413"/>
    <n v="14"/>
    <n v="309"/>
    <n v="9270"/>
    <n v="47.96"/>
    <n v="5406"/>
    <n v="4446"/>
  </r>
  <r>
    <x v="63"/>
    <x v="0"/>
    <x v="19"/>
    <n v="8096"/>
    <n v="18"/>
    <n v="383"/>
    <n v="11490"/>
    <n v="38.89"/>
    <n v="4138"/>
    <n v="4469"/>
  </r>
  <r>
    <x v="63"/>
    <x v="0"/>
    <x v="20"/>
    <n v="128475"/>
    <n v="73"/>
    <n v="4142"/>
    <n v="124260"/>
    <n v="57.75"/>
    <n v="77194"/>
    <n v="71757"/>
  </r>
  <r>
    <x v="63"/>
    <x v="0"/>
    <x v="21"/>
    <m/>
    <n v="8"/>
    <n v="136"/>
    <n v="4080"/>
    <m/>
    <m/>
    <m/>
  </r>
  <r>
    <x v="63"/>
    <x v="0"/>
    <x v="22"/>
    <m/>
    <n v="3"/>
    <n v="311"/>
    <n v="9330"/>
    <m/>
    <m/>
    <m/>
  </r>
  <r>
    <x v="63"/>
    <x v="0"/>
    <x v="23"/>
    <n v="1145"/>
    <n v="11"/>
    <n v="152"/>
    <n v="4560"/>
    <n v="19.96"/>
    <n v="801"/>
    <n v="910"/>
  </r>
  <r>
    <x v="63"/>
    <x v="0"/>
    <x v="24"/>
    <n v="140348"/>
    <n v="95"/>
    <n v="4741"/>
    <n v="142230"/>
    <n v="54.9"/>
    <n v="86206"/>
    <n v="78091"/>
  </r>
  <r>
    <x v="63"/>
    <x v="0"/>
    <x v="25"/>
    <n v="26908"/>
    <n v="46"/>
    <n v="1318"/>
    <n v="39540"/>
    <n v="38.61"/>
    <n v="21138"/>
    <n v="15268"/>
  </r>
  <r>
    <x v="63"/>
    <x v="0"/>
    <x v="26"/>
    <n v="8530"/>
    <n v="8"/>
    <n v="318"/>
    <n v="9540"/>
    <n v="47.25"/>
    <n v="5436"/>
    <n v="4508"/>
  </r>
  <r>
    <x v="63"/>
    <x v="0"/>
    <x v="27"/>
    <n v="89537"/>
    <n v="30"/>
    <n v="2688"/>
    <n v="80640"/>
    <n v="61.69"/>
    <n v="43053"/>
    <n v="49744"/>
  </r>
  <r>
    <x v="63"/>
    <x v="0"/>
    <x v="28"/>
    <n v="8058"/>
    <n v="12"/>
    <n v="437"/>
    <n v="13110"/>
    <n v="35.29"/>
    <n v="6813"/>
    <n v="4626"/>
  </r>
  <r>
    <x v="63"/>
    <x v="0"/>
    <x v="29"/>
    <n v="3945"/>
    <n v="14"/>
    <n v="196"/>
    <n v="5880"/>
    <n v="42.38"/>
    <n v="2882"/>
    <n v="2492"/>
  </r>
  <r>
    <x v="63"/>
    <x v="0"/>
    <x v="30"/>
    <n v="25739"/>
    <n v="20"/>
    <n v="828"/>
    <n v="24840"/>
    <n v="61.25"/>
    <n v="16116"/>
    <n v="15214"/>
  </r>
  <r>
    <x v="63"/>
    <x v="0"/>
    <x v="31"/>
    <m/>
    <n v="7"/>
    <n v="85"/>
    <n v="2550"/>
    <m/>
    <m/>
    <m/>
  </r>
  <r>
    <x v="63"/>
    <x v="0"/>
    <x v="32"/>
    <n v="13519"/>
    <n v="6"/>
    <n v="533"/>
    <n v="15990"/>
    <n v="45.03"/>
    <n v="9715"/>
    <n v="7201"/>
  </r>
  <r>
    <x v="63"/>
    <x v="0"/>
    <x v="33"/>
    <n v="8714"/>
    <n v="22"/>
    <n v="514"/>
    <n v="15420"/>
    <n v="36.89"/>
    <n v="5637"/>
    <n v="5689"/>
  </r>
  <r>
    <x v="63"/>
    <x v="0"/>
    <x v="34"/>
    <n v="834475"/>
    <n v="586"/>
    <n v="31068"/>
    <n v="932040"/>
    <n v="53.5"/>
    <n v="477160"/>
    <n v="498641"/>
  </r>
  <r>
    <x v="63"/>
    <x v="1"/>
    <x v="0"/>
    <n v="53979"/>
    <n v="137"/>
    <n v="1546"/>
    <n v="46380"/>
    <n v="54.04"/>
    <n v="28558"/>
    <n v="25062"/>
  </r>
  <r>
    <x v="63"/>
    <x v="1"/>
    <x v="1"/>
    <n v="122116"/>
    <n v="179"/>
    <n v="3509"/>
    <n v="105270"/>
    <n v="57.75"/>
    <n v="60509"/>
    <n v="60791"/>
  </r>
  <r>
    <x v="63"/>
    <x v="1"/>
    <x v="2"/>
    <n v="20765"/>
    <n v="62"/>
    <n v="650"/>
    <n v="19500"/>
    <n v="45.38"/>
    <n v="11026"/>
    <n v="8850"/>
  </r>
  <r>
    <x v="63"/>
    <x v="1"/>
    <x v="3"/>
    <n v="48055"/>
    <n v="82"/>
    <n v="1389"/>
    <n v="41670"/>
    <n v="57.46"/>
    <n v="28203"/>
    <n v="23945"/>
  </r>
  <r>
    <x v="63"/>
    <x v="1"/>
    <x v="4"/>
    <n v="33240"/>
    <n v="61"/>
    <n v="919"/>
    <n v="27570"/>
    <n v="54.45"/>
    <n v="15922"/>
    <n v="15012"/>
  </r>
  <r>
    <x v="63"/>
    <x v="1"/>
    <x v="5"/>
    <n v="62757"/>
    <n v="82"/>
    <n v="1412"/>
    <n v="42360"/>
    <n v="59.17"/>
    <n v="34709"/>
    <n v="25064"/>
  </r>
  <r>
    <x v="63"/>
    <x v="1"/>
    <x v="6"/>
    <n v="46035"/>
    <n v="76"/>
    <n v="1201"/>
    <n v="36030"/>
    <n v="56.87"/>
    <n v="29241"/>
    <n v="20489"/>
  </r>
  <r>
    <x v="63"/>
    <x v="1"/>
    <x v="7"/>
    <n v="8323"/>
    <n v="21"/>
    <n v="259"/>
    <n v="7770"/>
    <n v="60.95"/>
    <n v="4787"/>
    <n v="4736"/>
  </r>
  <r>
    <x v="63"/>
    <x v="1"/>
    <x v="8"/>
    <n v="13435"/>
    <n v="31"/>
    <n v="433"/>
    <n v="12990"/>
    <n v="55.22"/>
    <n v="7618"/>
    <n v="7173"/>
  </r>
  <r>
    <x v="63"/>
    <x v="1"/>
    <x v="9"/>
    <n v="21018"/>
    <n v="43"/>
    <n v="708"/>
    <n v="21240"/>
    <n v="52.56"/>
    <n v="10940"/>
    <n v="11163"/>
  </r>
  <r>
    <x v="63"/>
    <x v="1"/>
    <x v="10"/>
    <n v="50805"/>
    <n v="71"/>
    <n v="1303"/>
    <n v="39090"/>
    <n v="60.01"/>
    <n v="24551"/>
    <n v="23456"/>
  </r>
  <r>
    <x v="63"/>
    <x v="1"/>
    <x v="11"/>
    <n v="4557"/>
    <n v="19"/>
    <n v="421"/>
    <n v="12630"/>
    <n v="19.920000000000002"/>
    <n v="2729"/>
    <n v="2516"/>
  </r>
  <r>
    <x v="63"/>
    <x v="1"/>
    <x v="12"/>
    <n v="28435"/>
    <n v="63"/>
    <n v="1003"/>
    <n v="30090"/>
    <n v="49.99"/>
    <n v="17577"/>
    <n v="15041"/>
  </r>
  <r>
    <x v="63"/>
    <x v="1"/>
    <x v="13"/>
    <n v="10782"/>
    <n v="23"/>
    <n v="383"/>
    <n v="11490"/>
    <n v="51.44"/>
    <n v="6159"/>
    <n v="5911"/>
  </r>
  <r>
    <x v="63"/>
    <x v="1"/>
    <x v="14"/>
    <n v="8133"/>
    <n v="19"/>
    <n v="224"/>
    <n v="6720"/>
    <n v="57.35"/>
    <n v="4603"/>
    <n v="3854"/>
  </r>
  <r>
    <x v="63"/>
    <x v="1"/>
    <x v="15"/>
    <n v="9673"/>
    <n v="28"/>
    <n v="272"/>
    <n v="8160"/>
    <n v="59.93"/>
    <n v="6192"/>
    <n v="4890"/>
  </r>
  <r>
    <x v="63"/>
    <x v="1"/>
    <x v="16"/>
    <n v="48642"/>
    <n v="58"/>
    <n v="1300"/>
    <n v="39000"/>
    <n v="61.71"/>
    <n v="26032"/>
    <n v="24066"/>
  </r>
  <r>
    <x v="63"/>
    <x v="1"/>
    <x v="17"/>
    <n v="34070"/>
    <n v="32"/>
    <n v="857"/>
    <n v="25710"/>
    <n v="64.930000000000007"/>
    <n v="18033"/>
    <n v="16693"/>
  </r>
  <r>
    <x v="63"/>
    <x v="1"/>
    <x v="18"/>
    <n v="25435"/>
    <n v="49"/>
    <n v="654"/>
    <n v="19620"/>
    <n v="63.54"/>
    <n v="16274"/>
    <n v="12467"/>
  </r>
  <r>
    <x v="63"/>
    <x v="1"/>
    <x v="19"/>
    <n v="39700"/>
    <n v="90"/>
    <n v="1141"/>
    <n v="34230"/>
    <n v="56.52"/>
    <n v="20887"/>
    <n v="19348"/>
  </r>
  <r>
    <x v="63"/>
    <x v="1"/>
    <x v="20"/>
    <n v="96601"/>
    <n v="174"/>
    <n v="2408"/>
    <n v="72240"/>
    <n v="60.37"/>
    <n v="51852"/>
    <n v="43610"/>
  </r>
  <r>
    <x v="63"/>
    <x v="1"/>
    <x v="21"/>
    <n v="13086"/>
    <n v="21"/>
    <n v="308"/>
    <n v="9240"/>
    <n v="62.55"/>
    <n v="8872"/>
    <n v="5780"/>
  </r>
  <r>
    <x v="63"/>
    <x v="1"/>
    <x v="22"/>
    <n v="11093"/>
    <n v="17"/>
    <n v="365"/>
    <n v="10950"/>
    <n v="46.79"/>
    <n v="9286"/>
    <n v="5124"/>
  </r>
  <r>
    <x v="63"/>
    <x v="1"/>
    <x v="23"/>
    <n v="12636"/>
    <n v="31"/>
    <n v="336"/>
    <n v="10080"/>
    <n v="62.56"/>
    <n v="7669"/>
    <n v="6306"/>
  </r>
  <r>
    <x v="63"/>
    <x v="1"/>
    <x v="24"/>
    <n v="133415"/>
    <n v="243"/>
    <n v="3417"/>
    <n v="102510"/>
    <n v="59.33"/>
    <n v="77678"/>
    <n v="60819"/>
  </r>
  <r>
    <x v="63"/>
    <x v="1"/>
    <x v="25"/>
    <n v="43800"/>
    <n v="70"/>
    <n v="1076"/>
    <n v="32280"/>
    <n v="58.04"/>
    <n v="31930"/>
    <n v="18735"/>
  </r>
  <r>
    <x v="63"/>
    <x v="1"/>
    <x v="26"/>
    <n v="11409"/>
    <n v="23"/>
    <n v="253"/>
    <n v="7590"/>
    <n v="65.680000000000007"/>
    <n v="6219"/>
    <n v="4985"/>
  </r>
  <r>
    <x v="63"/>
    <x v="1"/>
    <x v="27"/>
    <n v="38210"/>
    <n v="52"/>
    <n v="918"/>
    <n v="27540"/>
    <n v="57.42"/>
    <n v="16663"/>
    <n v="15813"/>
  </r>
  <r>
    <x v="63"/>
    <x v="1"/>
    <x v="28"/>
    <n v="8078"/>
    <n v="17"/>
    <n v="215"/>
    <n v="6450"/>
    <n v="61.38"/>
    <n v="5806"/>
    <n v="3959"/>
  </r>
  <r>
    <x v="63"/>
    <x v="1"/>
    <x v="29"/>
    <n v="8579"/>
    <n v="22"/>
    <n v="236"/>
    <n v="7080"/>
    <n v="58.79"/>
    <n v="4915"/>
    <n v="4162"/>
  </r>
  <r>
    <x v="63"/>
    <x v="1"/>
    <x v="30"/>
    <n v="31461"/>
    <n v="48"/>
    <n v="722"/>
    <n v="21660"/>
    <n v="67.760000000000005"/>
    <n v="16889"/>
    <n v="14677"/>
  </r>
  <r>
    <x v="63"/>
    <x v="1"/>
    <x v="31"/>
    <n v="2737"/>
    <n v="11"/>
    <n v="83"/>
    <n v="2490"/>
    <n v="58.63"/>
    <n v="1978"/>
    <n v="1460"/>
  </r>
  <r>
    <x v="63"/>
    <x v="1"/>
    <x v="32"/>
    <n v="13610"/>
    <n v="22"/>
    <n v="348"/>
    <n v="10440"/>
    <n v="60"/>
    <n v="7469"/>
    <n v="6264"/>
  </r>
  <r>
    <x v="63"/>
    <x v="1"/>
    <x v="33"/>
    <n v="15071"/>
    <n v="38"/>
    <n v="549"/>
    <n v="16470"/>
    <n v="47.7"/>
    <n v="8569"/>
    <n v="7857"/>
  </r>
  <r>
    <x v="63"/>
    <x v="1"/>
    <x v="34"/>
    <n v="962256"/>
    <n v="1740"/>
    <n v="26544"/>
    <n v="796320"/>
    <n v="56.83"/>
    <n v="534635"/>
    <n v="452567"/>
  </r>
  <r>
    <x v="63"/>
    <x v="2"/>
    <x v="0"/>
    <n v="21115"/>
    <n v="37"/>
    <n v="1455"/>
    <n v="43650"/>
    <n v="44.08"/>
    <n v="11867"/>
    <n v="19243"/>
  </r>
  <r>
    <x v="63"/>
    <x v="2"/>
    <x v="1"/>
    <n v="49771"/>
    <n v="37"/>
    <n v="3383"/>
    <n v="101490"/>
    <n v="47.07"/>
    <n v="21186"/>
    <n v="47770"/>
  </r>
  <r>
    <x v="63"/>
    <x v="2"/>
    <x v="2"/>
    <n v="9664"/>
    <n v="20"/>
    <n v="691"/>
    <n v="20730"/>
    <n v="42.96"/>
    <n v="6092"/>
    <n v="8905"/>
  </r>
  <r>
    <x v="63"/>
    <x v="2"/>
    <x v="3"/>
    <n v="7669"/>
    <n v="15"/>
    <n v="583"/>
    <n v="17490"/>
    <n v="41.73"/>
    <n v="4199"/>
    <n v="7298"/>
  </r>
  <r>
    <x v="63"/>
    <x v="2"/>
    <x v="4"/>
    <n v="7100"/>
    <n v="10"/>
    <n v="401"/>
    <n v="12030"/>
    <n v="51.09"/>
    <n v="2404"/>
    <n v="6146"/>
  </r>
  <r>
    <x v="63"/>
    <x v="2"/>
    <x v="5"/>
    <n v="16164"/>
    <n v="10"/>
    <n v="955"/>
    <n v="28650"/>
    <n v="53.49"/>
    <n v="9974"/>
    <n v="15324"/>
  </r>
  <r>
    <x v="63"/>
    <x v="2"/>
    <x v="6"/>
    <n v="15136"/>
    <n v="17"/>
    <n v="1101"/>
    <n v="33030"/>
    <n v="43.35"/>
    <n v="7198"/>
    <n v="14319"/>
  </r>
  <r>
    <x v="63"/>
    <x v="2"/>
    <x v="7"/>
    <m/>
    <n v="2"/>
    <n v="37"/>
    <n v="1110"/>
    <m/>
    <m/>
    <m/>
  </r>
  <r>
    <x v="63"/>
    <x v="2"/>
    <x v="8"/>
    <m/>
    <n v="6"/>
    <n v="163"/>
    <n v="4890"/>
    <n v="31.45"/>
    <n v="966"/>
    <n v="1538"/>
  </r>
  <r>
    <x v="63"/>
    <x v="2"/>
    <x v="9"/>
    <n v="3190"/>
    <n v="10"/>
    <n v="359"/>
    <n v="10770"/>
    <n v="27.01"/>
    <n v="1157"/>
    <n v="2909"/>
  </r>
  <r>
    <x v="63"/>
    <x v="2"/>
    <x v="10"/>
    <n v="11131"/>
    <n v="17"/>
    <n v="767"/>
    <n v="23010"/>
    <n v="47.04"/>
    <n v="3976"/>
    <n v="10825"/>
  </r>
  <r>
    <x v="63"/>
    <x v="2"/>
    <x v="11"/>
    <n v="4596"/>
    <n v="10"/>
    <n v="664"/>
    <n v="19920"/>
    <n v="20.55"/>
    <n v="2423"/>
    <n v="4093"/>
  </r>
  <r>
    <x v="63"/>
    <x v="2"/>
    <x v="12"/>
    <m/>
    <n v="4"/>
    <n v="75"/>
    <n v="2250"/>
    <m/>
    <m/>
    <m/>
  </r>
  <r>
    <x v="63"/>
    <x v="2"/>
    <x v="13"/>
    <m/>
    <n v="3"/>
    <n v="62"/>
    <n v="1860"/>
    <m/>
    <m/>
    <m/>
  </r>
  <r>
    <x v="63"/>
    <x v="2"/>
    <x v="14"/>
    <m/>
    <n v="2"/>
    <n v="64"/>
    <n v="1920"/>
    <m/>
    <m/>
    <m/>
  </r>
  <r>
    <x v="63"/>
    <x v="2"/>
    <x v="15"/>
    <m/>
    <n v="6"/>
    <n v="493"/>
    <n v="14790"/>
    <m/>
    <m/>
    <m/>
  </r>
  <r>
    <x v="63"/>
    <x v="2"/>
    <x v="16"/>
    <m/>
    <n v="14"/>
    <n v="1784"/>
    <n v="53520"/>
    <m/>
    <m/>
    <m/>
  </r>
  <r>
    <x v="63"/>
    <x v="2"/>
    <x v="17"/>
    <n v="38034"/>
    <n v="12"/>
    <n v="1753"/>
    <n v="52590"/>
    <n v="63.88"/>
    <n v="21296"/>
    <n v="33594"/>
  </r>
  <r>
    <x v="63"/>
    <x v="2"/>
    <x v="18"/>
    <n v="12038"/>
    <n v="22"/>
    <n v="818"/>
    <n v="24540"/>
    <n v="40.46"/>
    <n v="7374"/>
    <n v="9930"/>
  </r>
  <r>
    <x v="63"/>
    <x v="2"/>
    <x v="19"/>
    <n v="19353"/>
    <n v="32"/>
    <n v="1212"/>
    <n v="36360"/>
    <n v="49.15"/>
    <n v="9879"/>
    <n v="17870"/>
  </r>
  <r>
    <x v="63"/>
    <x v="2"/>
    <x v="20"/>
    <n v="55665"/>
    <n v="56"/>
    <n v="3292"/>
    <n v="98760"/>
    <n v="49.16"/>
    <n v="30809"/>
    <n v="48550"/>
  </r>
  <r>
    <x v="63"/>
    <x v="2"/>
    <x v="21"/>
    <m/>
    <n v="6"/>
    <n v="247"/>
    <n v="7410"/>
    <m/>
    <m/>
    <m/>
  </r>
  <r>
    <x v="63"/>
    <x v="2"/>
    <x v="22"/>
    <n v="7398"/>
    <n v="6"/>
    <n v="328"/>
    <n v="9840"/>
    <n v="60.36"/>
    <n v="6062"/>
    <n v="5939"/>
  </r>
  <r>
    <x v="63"/>
    <x v="2"/>
    <x v="23"/>
    <n v="838"/>
    <n v="5"/>
    <n v="89"/>
    <n v="2670"/>
    <n v="27.94"/>
    <n v="459"/>
    <n v="746"/>
  </r>
  <r>
    <x v="63"/>
    <x v="2"/>
    <x v="24"/>
    <n v="66078"/>
    <n v="73"/>
    <n v="3956"/>
    <n v="118680"/>
    <n v="48.22"/>
    <n v="38915"/>
    <n v="57226"/>
  </r>
  <r>
    <x v="63"/>
    <x v="2"/>
    <x v="25"/>
    <n v="19871"/>
    <n v="28"/>
    <n v="1305"/>
    <n v="39150"/>
    <n v="42.27"/>
    <n v="15776"/>
    <n v="16549"/>
  </r>
  <r>
    <x v="63"/>
    <x v="2"/>
    <x v="26"/>
    <n v="7651"/>
    <n v="8"/>
    <n v="423"/>
    <n v="12690"/>
    <n v="53.47"/>
    <n v="3799"/>
    <n v="6785"/>
  </r>
  <r>
    <x v="63"/>
    <x v="2"/>
    <x v="27"/>
    <n v="41748"/>
    <n v="20"/>
    <n v="2004"/>
    <n v="60120"/>
    <n v="66.150000000000006"/>
    <n v="19586"/>
    <n v="39770"/>
  </r>
  <r>
    <x v="63"/>
    <x v="2"/>
    <x v="28"/>
    <n v="1498"/>
    <n v="5"/>
    <n v="110"/>
    <n v="3300"/>
    <n v="41.09"/>
    <n v="1200"/>
    <n v="1356"/>
  </r>
  <r>
    <x v="63"/>
    <x v="2"/>
    <x v="29"/>
    <n v="2340"/>
    <n v="5"/>
    <n v="157"/>
    <n v="4710"/>
    <n v="46.58"/>
    <n v="926"/>
    <n v="2194"/>
  </r>
  <r>
    <x v="63"/>
    <x v="2"/>
    <x v="30"/>
    <n v="9133"/>
    <n v="12"/>
    <n v="532"/>
    <n v="15960"/>
    <n v="52.96"/>
    <n v="4872"/>
    <n v="8452"/>
  </r>
  <r>
    <x v="63"/>
    <x v="2"/>
    <x v="31"/>
    <m/>
    <n v="3"/>
    <n v="117"/>
    <n v="3510"/>
    <m/>
    <m/>
    <m/>
  </r>
  <r>
    <x v="63"/>
    <x v="2"/>
    <x v="32"/>
    <m/>
    <n v="4"/>
    <n v="545"/>
    <n v="16350"/>
    <m/>
    <m/>
    <m/>
  </r>
  <r>
    <x v="63"/>
    <x v="2"/>
    <x v="33"/>
    <n v="4824"/>
    <n v="10"/>
    <n v="348"/>
    <n v="10440"/>
    <n v="44.02"/>
    <n v="2858"/>
    <n v="4596"/>
  </r>
  <r>
    <x v="63"/>
    <x v="2"/>
    <x v="34"/>
    <n v="386409"/>
    <n v="442"/>
    <n v="24564"/>
    <n v="736920"/>
    <n v="47.8"/>
    <n v="206561"/>
    <n v="352239"/>
  </r>
  <r>
    <x v="63"/>
    <x v="3"/>
    <x v="0"/>
    <n v="43458"/>
    <n v="49"/>
    <n v="6124"/>
    <n v="183720"/>
    <n v="11.47"/>
    <n v="21863"/>
    <n v="21080"/>
  </r>
  <r>
    <x v="63"/>
    <x v="3"/>
    <x v="1"/>
    <n v="30191"/>
    <n v="24"/>
    <n v="3156"/>
    <n v="94680"/>
    <n v="16.260000000000002"/>
    <n v="15883"/>
    <n v="15391"/>
  </r>
  <r>
    <x v="63"/>
    <x v="3"/>
    <x v="2"/>
    <n v="23401"/>
    <n v="21"/>
    <n v="1946"/>
    <n v="58380"/>
    <n v="18.68"/>
    <n v="12867"/>
    <n v="10907"/>
  </r>
  <r>
    <x v="63"/>
    <x v="3"/>
    <x v="3"/>
    <n v="15875"/>
    <n v="21"/>
    <n v="1812"/>
    <n v="54360"/>
    <n v="14.47"/>
    <n v="8660"/>
    <n v="7867"/>
  </r>
  <r>
    <x v="63"/>
    <x v="3"/>
    <x v="4"/>
    <n v="26063"/>
    <n v="21"/>
    <n v="2879"/>
    <n v="86370"/>
    <n v="15.54"/>
    <n v="10117"/>
    <n v="13422"/>
  </r>
  <r>
    <x v="63"/>
    <x v="3"/>
    <x v="5"/>
    <n v="25777"/>
    <n v="14"/>
    <n v="1701"/>
    <n v="51030"/>
    <n v="19.63"/>
    <n v="12337"/>
    <n v="10016"/>
  </r>
  <r>
    <x v="63"/>
    <x v="3"/>
    <x v="6"/>
    <n v="20121"/>
    <n v="10"/>
    <n v="1482"/>
    <n v="44460"/>
    <n v="20.45"/>
    <n v="10981"/>
    <n v="9091"/>
  </r>
  <r>
    <x v="63"/>
    <x v="3"/>
    <x v="7"/>
    <m/>
    <n v="5"/>
    <n v="1031"/>
    <n v="30930"/>
    <m/>
    <m/>
    <m/>
  </r>
  <r>
    <x v="63"/>
    <x v="3"/>
    <x v="8"/>
    <n v="7585"/>
    <n v="12"/>
    <n v="1739"/>
    <n v="52170"/>
    <n v="6.29"/>
    <n v="3007"/>
    <n v="3281"/>
  </r>
  <r>
    <x v="63"/>
    <x v="3"/>
    <x v="9"/>
    <n v="10901"/>
    <n v="13"/>
    <n v="1274"/>
    <n v="38220"/>
    <n v="14.16"/>
    <n v="4795"/>
    <n v="5411"/>
  </r>
  <r>
    <x v="63"/>
    <x v="3"/>
    <x v="10"/>
    <n v="23967"/>
    <n v="20"/>
    <n v="2005"/>
    <n v="60150"/>
    <n v="16.670000000000002"/>
    <n v="11029"/>
    <n v="10029"/>
  </r>
  <r>
    <x v="63"/>
    <x v="3"/>
    <x v="11"/>
    <n v="3626"/>
    <n v="6"/>
    <n v="513"/>
    <n v="15390"/>
    <n v="9.82"/>
    <n v="2533"/>
    <n v="1511"/>
  </r>
  <r>
    <x v="63"/>
    <x v="3"/>
    <x v="12"/>
    <m/>
    <n v="8"/>
    <n v="600"/>
    <n v="18000"/>
    <m/>
    <m/>
    <m/>
  </r>
  <r>
    <x v="63"/>
    <x v="3"/>
    <x v="13"/>
    <m/>
    <n v="2"/>
    <n v="255"/>
    <n v="7650"/>
    <m/>
    <m/>
    <m/>
  </r>
  <r>
    <x v="63"/>
    <x v="3"/>
    <x v="14"/>
    <m/>
    <n v="9"/>
    <n v="810"/>
    <n v="24300"/>
    <m/>
    <m/>
    <m/>
  </r>
  <r>
    <x v="63"/>
    <x v="3"/>
    <x v="15"/>
    <n v="4417"/>
    <n v="9"/>
    <n v="1131"/>
    <n v="33930"/>
    <n v="7.3"/>
    <n v="2671"/>
    <n v="2478"/>
  </r>
  <r>
    <x v="63"/>
    <x v="3"/>
    <x v="16"/>
    <m/>
    <n v="5"/>
    <n v="669"/>
    <n v="20070"/>
    <m/>
    <m/>
    <m/>
  </r>
  <r>
    <x v="63"/>
    <x v="3"/>
    <x v="17"/>
    <s v="-"/>
    <s v="-"/>
    <s v="-"/>
    <s v="-"/>
    <s v="-"/>
    <s v="-"/>
    <s v="-"/>
  </r>
  <r>
    <x v="63"/>
    <x v="3"/>
    <x v="18"/>
    <n v="14805"/>
    <n v="16"/>
    <n v="1273"/>
    <n v="38190"/>
    <n v="17.37"/>
    <n v="9551"/>
    <n v="6635"/>
  </r>
  <r>
    <x v="63"/>
    <x v="3"/>
    <x v="19"/>
    <n v="28805"/>
    <n v="20"/>
    <n v="3911"/>
    <n v="117330"/>
    <n v="10.85"/>
    <n v="13130"/>
    <n v="12736"/>
  </r>
  <r>
    <x v="63"/>
    <x v="3"/>
    <x v="20"/>
    <n v="66613"/>
    <n v="38"/>
    <n v="4492"/>
    <n v="134760"/>
    <n v="18.98"/>
    <n v="34042"/>
    <n v="25584"/>
  </r>
  <r>
    <x v="63"/>
    <x v="3"/>
    <x v="21"/>
    <n v="9585"/>
    <n v="8"/>
    <n v="574"/>
    <n v="17220"/>
    <n v="21.66"/>
    <n v="5822"/>
    <n v="3729"/>
  </r>
  <r>
    <x v="63"/>
    <x v="3"/>
    <x v="22"/>
    <m/>
    <n v="4"/>
    <n v="586"/>
    <n v="17580"/>
    <m/>
    <m/>
    <m/>
  </r>
  <r>
    <x v="63"/>
    <x v="3"/>
    <x v="23"/>
    <n v="7508"/>
    <n v="6"/>
    <n v="786"/>
    <n v="23580"/>
    <n v="15.02"/>
    <n v="4891"/>
    <n v="3542"/>
  </r>
  <r>
    <x v="63"/>
    <x v="3"/>
    <x v="24"/>
    <n v="89980"/>
    <n v="56"/>
    <n v="6438"/>
    <n v="193140"/>
    <n v="18.36"/>
    <n v="49925"/>
    <n v="35464"/>
  </r>
  <r>
    <x v="63"/>
    <x v="3"/>
    <x v="25"/>
    <n v="27342"/>
    <n v="16"/>
    <n v="1347"/>
    <n v="40410"/>
    <n v="28.63"/>
    <n v="20705"/>
    <n v="11569"/>
  </r>
  <r>
    <x v="63"/>
    <x v="3"/>
    <x v="26"/>
    <n v="12725"/>
    <n v="5"/>
    <n v="1208"/>
    <n v="36240"/>
    <n v="16.04"/>
    <n v="6770"/>
    <n v="5813"/>
  </r>
  <r>
    <x v="63"/>
    <x v="3"/>
    <x v="27"/>
    <n v="26032"/>
    <n v="8"/>
    <n v="1400"/>
    <n v="42000"/>
    <n v="25.71"/>
    <n v="14068"/>
    <n v="10798"/>
  </r>
  <r>
    <x v="63"/>
    <x v="3"/>
    <x v="28"/>
    <n v="9881"/>
    <n v="9"/>
    <n v="3849"/>
    <n v="115470"/>
    <n v="3.94"/>
    <n v="6524"/>
    <n v="4545"/>
  </r>
  <r>
    <x v="63"/>
    <x v="3"/>
    <x v="29"/>
    <n v="16801"/>
    <n v="11"/>
    <n v="2392"/>
    <n v="71760"/>
    <n v="10.82"/>
    <n v="7286"/>
    <n v="7763"/>
  </r>
  <r>
    <x v="63"/>
    <x v="3"/>
    <x v="30"/>
    <n v="15790"/>
    <n v="7"/>
    <n v="619"/>
    <n v="18570"/>
    <n v="34.65"/>
    <n v="9988"/>
    <n v="6435"/>
  </r>
  <r>
    <x v="63"/>
    <x v="3"/>
    <x v="31"/>
    <n v="3532"/>
    <n v="8"/>
    <n v="395"/>
    <n v="11850"/>
    <n v="11.23"/>
    <n v="2685"/>
    <n v="1331"/>
  </r>
  <r>
    <x v="63"/>
    <x v="3"/>
    <x v="32"/>
    <m/>
    <n v="3"/>
    <n v="510"/>
    <n v="15300"/>
    <m/>
    <m/>
    <m/>
  </r>
  <r>
    <x v="63"/>
    <x v="3"/>
    <x v="33"/>
    <n v="9598"/>
    <n v="13"/>
    <n v="1202"/>
    <n v="36060"/>
    <n v="15.78"/>
    <n v="5931"/>
    <n v="5690"/>
  </r>
  <r>
    <x v="63"/>
    <x v="3"/>
    <x v="34"/>
    <n v="527065"/>
    <n v="421"/>
    <n v="53671"/>
    <n v="1610130"/>
    <n v="14.53"/>
    <n v="283650"/>
    <n v="234010"/>
  </r>
  <r>
    <x v="63"/>
    <x v="4"/>
    <x v="0"/>
    <n v="148838"/>
    <n v="256"/>
    <n v="10286"/>
    <n v="308580"/>
    <n v="26.43"/>
    <n v="75620"/>
    <n v="81551"/>
  </r>
  <r>
    <x v="63"/>
    <x v="4"/>
    <x v="1"/>
    <n v="431525"/>
    <n v="308"/>
    <n v="18517"/>
    <n v="555510"/>
    <n v="49.33"/>
    <n v="221823"/>
    <n v="274045"/>
  </r>
  <r>
    <x v="63"/>
    <x v="4"/>
    <x v="2"/>
    <n v="57118"/>
    <n v="112"/>
    <n v="3460"/>
    <n v="103800"/>
    <n v="29.38"/>
    <n v="31925"/>
    <n v="30493"/>
  </r>
  <r>
    <x v="63"/>
    <x v="4"/>
    <x v="3"/>
    <n v="91395"/>
    <n v="145"/>
    <n v="4716"/>
    <n v="141480"/>
    <n v="35.36"/>
    <n v="53346"/>
    <n v="50022"/>
  </r>
  <r>
    <x v="63"/>
    <x v="4"/>
    <x v="4"/>
    <n v="73152"/>
    <n v="99"/>
    <n v="4463"/>
    <n v="133890"/>
    <n v="28.42"/>
    <n v="32141"/>
    <n v="38050"/>
  </r>
  <r>
    <x v="63"/>
    <x v="4"/>
    <x v="5"/>
    <n v="170218"/>
    <n v="126"/>
    <n v="5878"/>
    <n v="176340"/>
    <n v="47.63"/>
    <n v="94900"/>
    <n v="83985"/>
  </r>
  <r>
    <x v="63"/>
    <x v="4"/>
    <x v="6"/>
    <n v="93095"/>
    <n v="113"/>
    <n v="4282"/>
    <n v="128460"/>
    <n v="38.72"/>
    <n v="54397"/>
    <n v="49741"/>
  </r>
  <r>
    <x v="63"/>
    <x v="4"/>
    <x v="7"/>
    <n v="17399"/>
    <n v="33"/>
    <n v="1421"/>
    <n v="42630"/>
    <n v="20.02"/>
    <n v="8986"/>
    <n v="8535"/>
  </r>
  <r>
    <x v="63"/>
    <x v="4"/>
    <x v="8"/>
    <n v="24742"/>
    <n v="58"/>
    <n v="2538"/>
    <n v="76140"/>
    <n v="17.600000000000001"/>
    <n v="12484"/>
    <n v="13400"/>
  </r>
  <r>
    <x v="63"/>
    <x v="4"/>
    <x v="9"/>
    <n v="43558"/>
    <n v="83"/>
    <n v="2755"/>
    <n v="82650"/>
    <n v="30.94"/>
    <n v="21895"/>
    <n v="25571"/>
  </r>
  <r>
    <x v="63"/>
    <x v="4"/>
    <x v="10"/>
    <n v="93770"/>
    <n v="122"/>
    <n v="4473"/>
    <n v="134190"/>
    <n v="36.950000000000003"/>
    <n v="44535"/>
    <n v="49582"/>
  </r>
  <r>
    <x v="63"/>
    <x v="4"/>
    <x v="11"/>
    <n v="19104"/>
    <n v="44"/>
    <n v="1978"/>
    <n v="59340"/>
    <n v="20.66"/>
    <n v="12076"/>
    <n v="12257"/>
  </r>
  <r>
    <x v="63"/>
    <x v="4"/>
    <x v="12"/>
    <n v="42965"/>
    <n v="95"/>
    <n v="2238"/>
    <n v="67140"/>
    <n v="37.36"/>
    <n v="25696"/>
    <n v="25081"/>
  </r>
  <r>
    <x v="63"/>
    <x v="4"/>
    <x v="13"/>
    <n v="15329"/>
    <n v="31"/>
    <n v="837"/>
    <n v="25110"/>
    <n v="32.72"/>
    <n v="9180"/>
    <n v="8215"/>
  </r>
  <r>
    <x v="63"/>
    <x v="4"/>
    <x v="14"/>
    <n v="18408"/>
    <n v="40"/>
    <n v="1296"/>
    <n v="38880"/>
    <n v="24.06"/>
    <n v="10113"/>
    <n v="9354"/>
  </r>
  <r>
    <x v="63"/>
    <x v="4"/>
    <x v="15"/>
    <n v="19696"/>
    <n v="48"/>
    <n v="1948"/>
    <n v="58440"/>
    <n v="21.1"/>
    <n v="10994"/>
    <n v="12330"/>
  </r>
  <r>
    <x v="63"/>
    <x v="4"/>
    <x v="16"/>
    <n v="177393"/>
    <n v="105"/>
    <n v="6728"/>
    <n v="201840"/>
    <n v="57.85"/>
    <n v="96137"/>
    <n v="116772"/>
  </r>
  <r>
    <x v="63"/>
    <x v="4"/>
    <x v="17"/>
    <n v="150155"/>
    <n v="69"/>
    <n v="5484"/>
    <n v="164520"/>
    <n v="62.71"/>
    <n v="81761"/>
    <n v="103165"/>
  </r>
  <r>
    <x v="63"/>
    <x v="4"/>
    <x v="18"/>
    <n v="60691"/>
    <n v="101"/>
    <n v="3054"/>
    <n v="91620"/>
    <n v="36.54"/>
    <n v="38604"/>
    <n v="33478"/>
  </r>
  <r>
    <x v="63"/>
    <x v="4"/>
    <x v="19"/>
    <n v="95953"/>
    <n v="160"/>
    <n v="6647"/>
    <n v="199410"/>
    <n v="27.29"/>
    <n v="48035"/>
    <n v="54423"/>
  </r>
  <r>
    <x v="63"/>
    <x v="4"/>
    <x v="20"/>
    <n v="347354"/>
    <n v="341"/>
    <n v="14334"/>
    <n v="430020"/>
    <n v="44.07"/>
    <n v="193896"/>
    <n v="189502"/>
  </r>
  <r>
    <x v="63"/>
    <x v="4"/>
    <x v="21"/>
    <n v="28679"/>
    <n v="43"/>
    <n v="1265"/>
    <n v="37950"/>
    <n v="34.869999999999997"/>
    <n v="19025"/>
    <n v="13235"/>
  </r>
  <r>
    <x v="63"/>
    <x v="4"/>
    <x v="22"/>
    <n v="31662"/>
    <n v="30"/>
    <n v="1590"/>
    <n v="47700"/>
    <n v="36.39"/>
    <n v="25983"/>
    <n v="17360"/>
  </r>
  <r>
    <x v="63"/>
    <x v="4"/>
    <x v="23"/>
    <n v="22127"/>
    <n v="53"/>
    <n v="1363"/>
    <n v="40890"/>
    <n v="28.13"/>
    <n v="13820"/>
    <n v="11504"/>
  </r>
  <r>
    <x v="63"/>
    <x v="4"/>
    <x v="24"/>
    <n v="429822"/>
    <n v="467"/>
    <n v="18552"/>
    <n v="556560"/>
    <n v="41.61"/>
    <n v="252724"/>
    <n v="231601"/>
  </r>
  <r>
    <x v="63"/>
    <x v="4"/>
    <x v="25"/>
    <n v="117922"/>
    <n v="160"/>
    <n v="5046"/>
    <n v="151380"/>
    <n v="41.04"/>
    <n v="89549"/>
    <n v="62121"/>
  </r>
  <r>
    <x v="63"/>
    <x v="4"/>
    <x v="26"/>
    <n v="40316"/>
    <n v="44"/>
    <n v="2202"/>
    <n v="66060"/>
    <n v="33.44"/>
    <n v="22225"/>
    <n v="22091"/>
  </r>
  <r>
    <x v="63"/>
    <x v="4"/>
    <x v="27"/>
    <n v="195527"/>
    <n v="110"/>
    <n v="7010"/>
    <n v="210300"/>
    <n v="55.22"/>
    <n v="93370"/>
    <n v="116125"/>
  </r>
  <r>
    <x v="63"/>
    <x v="4"/>
    <x v="28"/>
    <n v="27515"/>
    <n v="43"/>
    <n v="4611"/>
    <n v="138330"/>
    <n v="10.47"/>
    <n v="20343"/>
    <n v="14485"/>
  </r>
  <r>
    <x v="63"/>
    <x v="4"/>
    <x v="29"/>
    <n v="31666"/>
    <n v="52"/>
    <n v="2981"/>
    <n v="89430"/>
    <n v="18.57"/>
    <n v="16009"/>
    <n v="16611"/>
  </r>
  <r>
    <x v="63"/>
    <x v="4"/>
    <x v="30"/>
    <n v="82122"/>
    <n v="87"/>
    <n v="2701"/>
    <n v="81030"/>
    <n v="55.26"/>
    <n v="47865"/>
    <n v="44777"/>
  </r>
  <r>
    <x v="63"/>
    <x v="4"/>
    <x v="31"/>
    <n v="7965"/>
    <n v="29"/>
    <n v="680"/>
    <n v="20400"/>
    <n v="18.75"/>
    <n v="5696"/>
    <n v="3826"/>
  </r>
  <r>
    <x v="63"/>
    <x v="4"/>
    <x v="32"/>
    <n v="44795"/>
    <n v="35"/>
    <n v="1936"/>
    <n v="58080"/>
    <n v="43.22"/>
    <n v="28343"/>
    <n v="25102"/>
  </r>
  <r>
    <x v="63"/>
    <x v="4"/>
    <x v="33"/>
    <n v="38208"/>
    <n v="83"/>
    <n v="2613"/>
    <n v="78390"/>
    <n v="30.4"/>
    <n v="22995"/>
    <n v="23831"/>
  </r>
  <r>
    <x v="63"/>
    <x v="4"/>
    <x v="34"/>
    <n v="2710206"/>
    <n v="3189"/>
    <n v="135847"/>
    <n v="4075410"/>
    <n v="37.729999999999997"/>
    <n v="1502005"/>
    <n v="1537457"/>
  </r>
  <r>
    <x v="64"/>
    <x v="0"/>
    <x v="0"/>
    <n v="17846"/>
    <n v="33"/>
    <n v="1161"/>
    <n v="35991"/>
    <n v="31.19"/>
    <n v="9139"/>
    <n v="11226"/>
  </r>
  <r>
    <x v="64"/>
    <x v="0"/>
    <x v="1"/>
    <n v="204337"/>
    <n v="68"/>
    <n v="8477"/>
    <n v="262787"/>
    <n v="56.4"/>
    <n v="110374"/>
    <n v="148212"/>
  </r>
  <r>
    <x v="64"/>
    <x v="0"/>
    <x v="2"/>
    <n v="1274"/>
    <n v="9"/>
    <n v="174"/>
    <n v="5394"/>
    <n v="14.16"/>
    <n v="784"/>
    <n v="764"/>
  </r>
  <r>
    <x v="64"/>
    <x v="0"/>
    <x v="3"/>
    <n v="18948"/>
    <n v="28"/>
    <n v="952"/>
    <n v="29512"/>
    <n v="41.3"/>
    <n v="11098"/>
    <n v="12189"/>
  </r>
  <r>
    <x v="64"/>
    <x v="0"/>
    <x v="4"/>
    <n v="5669"/>
    <n v="6"/>
    <n v="256"/>
    <n v="7936"/>
    <n v="44.12"/>
    <n v="3406"/>
    <n v="3501"/>
  </r>
  <r>
    <x v="64"/>
    <x v="0"/>
    <x v="5"/>
    <n v="50047"/>
    <n v="20"/>
    <n v="1810"/>
    <n v="56110"/>
    <n v="51.35"/>
    <n v="27907"/>
    <n v="28811"/>
  </r>
  <r>
    <x v="64"/>
    <x v="0"/>
    <x v="6"/>
    <n v="8186"/>
    <n v="10"/>
    <n v="498"/>
    <n v="15438"/>
    <n v="29.71"/>
    <n v="3851"/>
    <n v="4586"/>
  </r>
  <r>
    <x v="64"/>
    <x v="0"/>
    <x v="7"/>
    <m/>
    <n v="5"/>
    <n v="94"/>
    <n v="2914"/>
    <m/>
    <m/>
    <m/>
  </r>
  <r>
    <x v="64"/>
    <x v="0"/>
    <x v="8"/>
    <m/>
    <n v="9"/>
    <n v="203"/>
    <n v="6293"/>
    <n v="25"/>
    <n v="1043"/>
    <n v="1573"/>
  </r>
  <r>
    <x v="64"/>
    <x v="0"/>
    <x v="9"/>
    <n v="7500"/>
    <n v="17"/>
    <n v="414"/>
    <n v="12834"/>
    <n v="48.98"/>
    <n v="4391"/>
    <n v="6286"/>
  </r>
  <r>
    <x v="64"/>
    <x v="0"/>
    <x v="10"/>
    <n v="5635"/>
    <n v="14"/>
    <n v="398"/>
    <n v="12338"/>
    <n v="34.19"/>
    <n v="3697"/>
    <n v="4218"/>
  </r>
  <r>
    <x v="64"/>
    <x v="0"/>
    <x v="11"/>
    <n v="4108"/>
    <n v="10"/>
    <n v="388"/>
    <n v="12028"/>
    <n v="20.64"/>
    <n v="1951"/>
    <n v="2482"/>
  </r>
  <r>
    <x v="64"/>
    <x v="0"/>
    <x v="12"/>
    <n v="11200"/>
    <n v="20"/>
    <n v="560"/>
    <n v="17360"/>
    <n v="46.08"/>
    <n v="6389"/>
    <n v="7999"/>
  </r>
  <r>
    <x v="64"/>
    <x v="0"/>
    <x v="13"/>
    <m/>
    <n v="3"/>
    <n v="137"/>
    <n v="4247"/>
    <m/>
    <m/>
    <m/>
  </r>
  <r>
    <x v="64"/>
    <x v="0"/>
    <x v="14"/>
    <m/>
    <n v="10"/>
    <n v="201"/>
    <n v="6231"/>
    <m/>
    <m/>
    <m/>
  </r>
  <r>
    <x v="64"/>
    <x v="0"/>
    <x v="15"/>
    <m/>
    <n v="5"/>
    <n v="53"/>
    <n v="1643"/>
    <m/>
    <m/>
    <m/>
  </r>
  <r>
    <x v="64"/>
    <x v="0"/>
    <x v="16"/>
    <n v="73684"/>
    <n v="28"/>
    <n v="2977"/>
    <n v="92287"/>
    <n v="60.76"/>
    <n v="40876"/>
    <n v="56070"/>
  </r>
  <r>
    <x v="64"/>
    <x v="0"/>
    <x v="17"/>
    <n v="71270"/>
    <n v="25"/>
    <n v="2874"/>
    <n v="89094"/>
    <n v="60.8"/>
    <n v="39718"/>
    <n v="54168"/>
  </r>
  <r>
    <x v="64"/>
    <x v="0"/>
    <x v="18"/>
    <n v="4387"/>
    <n v="14"/>
    <n v="309"/>
    <n v="9579"/>
    <n v="30.49"/>
    <n v="2635"/>
    <n v="2921"/>
  </r>
  <r>
    <x v="64"/>
    <x v="0"/>
    <x v="19"/>
    <n v="4738"/>
    <n v="19"/>
    <n v="394"/>
    <n v="12214"/>
    <n v="22.13"/>
    <n v="3082"/>
    <n v="2703"/>
  </r>
  <r>
    <x v="64"/>
    <x v="0"/>
    <x v="20"/>
    <n v="106587"/>
    <n v="73"/>
    <n v="4142"/>
    <n v="128402"/>
    <n v="51.78"/>
    <n v="64544"/>
    <n v="66491"/>
  </r>
  <r>
    <x v="64"/>
    <x v="0"/>
    <x v="21"/>
    <m/>
    <n v="8"/>
    <n v="136"/>
    <n v="4216"/>
    <m/>
    <m/>
    <m/>
  </r>
  <r>
    <x v="64"/>
    <x v="0"/>
    <x v="22"/>
    <m/>
    <n v="3"/>
    <n v="311"/>
    <n v="9641"/>
    <m/>
    <m/>
    <m/>
  </r>
  <r>
    <x v="64"/>
    <x v="0"/>
    <x v="23"/>
    <n v="1068"/>
    <n v="11"/>
    <n v="152"/>
    <n v="4712"/>
    <m/>
    <n v="746"/>
    <m/>
  </r>
  <r>
    <x v="64"/>
    <x v="0"/>
    <x v="24"/>
    <n v="113516"/>
    <n v="95"/>
    <n v="4741"/>
    <n v="146971"/>
    <n v="48.01"/>
    <n v="70027"/>
    <n v="70558"/>
  </r>
  <r>
    <x v="64"/>
    <x v="0"/>
    <x v="25"/>
    <n v="16085"/>
    <n v="46"/>
    <n v="1318"/>
    <n v="40858"/>
    <n v="25.32"/>
    <n v="12971"/>
    <n v="10345"/>
  </r>
  <r>
    <x v="64"/>
    <x v="0"/>
    <x v="26"/>
    <n v="6043"/>
    <n v="8"/>
    <n v="319"/>
    <n v="9889"/>
    <n v="30.92"/>
    <n v="3641"/>
    <n v="3058"/>
  </r>
  <r>
    <x v="64"/>
    <x v="0"/>
    <x v="27"/>
    <n v="66487"/>
    <n v="30"/>
    <n v="2688"/>
    <n v="83328"/>
    <n v="50.84"/>
    <n v="27378"/>
    <n v="42366"/>
  </r>
  <r>
    <x v="64"/>
    <x v="0"/>
    <x v="28"/>
    <n v="4841"/>
    <n v="12"/>
    <n v="437"/>
    <n v="13547"/>
    <n v="22.66"/>
    <n v="3580"/>
    <n v="3070"/>
  </r>
  <r>
    <x v="64"/>
    <x v="0"/>
    <x v="29"/>
    <m/>
    <n v="14"/>
    <n v="196"/>
    <n v="6076"/>
    <m/>
    <m/>
    <m/>
  </r>
  <r>
    <x v="64"/>
    <x v="0"/>
    <x v="30"/>
    <n v="19755"/>
    <n v="20"/>
    <n v="829"/>
    <n v="25699"/>
    <n v="54.1"/>
    <n v="12639"/>
    <n v="13903"/>
  </r>
  <r>
    <x v="64"/>
    <x v="0"/>
    <x v="31"/>
    <m/>
    <n v="7"/>
    <n v="85"/>
    <n v="2635"/>
    <m/>
    <m/>
    <m/>
  </r>
  <r>
    <x v="64"/>
    <x v="0"/>
    <x v="32"/>
    <n v="6341"/>
    <n v="5"/>
    <n v="382"/>
    <n v="11842"/>
    <n v="29.66"/>
    <m/>
    <n v="3512"/>
  </r>
  <r>
    <x v="64"/>
    <x v="0"/>
    <x v="33"/>
    <n v="7032"/>
    <n v="21"/>
    <n v="504"/>
    <n v="15624"/>
    <n v="34.380000000000003"/>
    <n v="4827"/>
    <n v="5372"/>
  </r>
  <r>
    <x v="64"/>
    <x v="0"/>
    <x v="34"/>
    <n v="669285"/>
    <n v="586"/>
    <n v="30955"/>
    <n v="959605"/>
    <n v="47.11"/>
    <n v="376266"/>
    <n v="452115"/>
  </r>
  <r>
    <x v="64"/>
    <x v="1"/>
    <x v="0"/>
    <n v="32109"/>
    <n v="133"/>
    <n v="1500"/>
    <n v="46500"/>
    <n v="37.86"/>
    <n v="17378"/>
    <n v="17603"/>
  </r>
  <r>
    <x v="64"/>
    <x v="1"/>
    <x v="1"/>
    <n v="98132"/>
    <n v="179"/>
    <n v="3572"/>
    <n v="110732"/>
    <n v="49.81"/>
    <n v="50115"/>
    <n v="55153"/>
  </r>
  <r>
    <x v="64"/>
    <x v="1"/>
    <x v="2"/>
    <n v="8656"/>
    <n v="63"/>
    <n v="653"/>
    <n v="20243"/>
    <n v="23.81"/>
    <n v="5556"/>
    <n v="4819"/>
  </r>
  <r>
    <x v="64"/>
    <x v="1"/>
    <x v="3"/>
    <n v="37066"/>
    <n v="82"/>
    <n v="1389"/>
    <n v="43059"/>
    <n v="52.11"/>
    <n v="22420"/>
    <n v="22439"/>
  </r>
  <r>
    <x v="64"/>
    <x v="1"/>
    <x v="4"/>
    <n v="27291"/>
    <n v="60"/>
    <n v="914"/>
    <n v="28334"/>
    <n v="50.37"/>
    <n v="13407"/>
    <n v="14272"/>
  </r>
  <r>
    <x v="64"/>
    <x v="1"/>
    <x v="5"/>
    <n v="34477"/>
    <n v="81"/>
    <n v="1384"/>
    <n v="42904"/>
    <n v="39"/>
    <n v="18990"/>
    <n v="16734"/>
  </r>
  <r>
    <x v="64"/>
    <x v="1"/>
    <x v="6"/>
    <n v="26546"/>
    <n v="73"/>
    <n v="1171"/>
    <n v="36301"/>
    <n v="37.700000000000003"/>
    <n v="17631"/>
    <n v="13685"/>
  </r>
  <r>
    <x v="64"/>
    <x v="1"/>
    <x v="7"/>
    <n v="6183"/>
    <n v="21"/>
    <n v="259"/>
    <n v="8029"/>
    <n v="52.57"/>
    <n v="3669"/>
    <n v="4221"/>
  </r>
  <r>
    <x v="64"/>
    <x v="1"/>
    <x v="8"/>
    <n v="9423"/>
    <n v="31"/>
    <n v="433"/>
    <n v="13423"/>
    <n v="44.36"/>
    <n v="5988"/>
    <n v="5955"/>
  </r>
  <r>
    <x v="64"/>
    <x v="1"/>
    <x v="9"/>
    <n v="17403"/>
    <n v="44"/>
    <n v="722"/>
    <n v="22382"/>
    <n v="50.89"/>
    <n v="9698"/>
    <n v="11390"/>
  </r>
  <r>
    <x v="64"/>
    <x v="1"/>
    <x v="10"/>
    <n v="30804"/>
    <n v="70"/>
    <n v="1303"/>
    <n v="40393"/>
    <n v="47.04"/>
    <n v="17486"/>
    <n v="18999"/>
  </r>
  <r>
    <x v="64"/>
    <x v="1"/>
    <x v="11"/>
    <n v="3786"/>
    <n v="20"/>
    <n v="451"/>
    <n v="13981"/>
    <n v="15.66"/>
    <n v="2079"/>
    <n v="2190"/>
  </r>
  <r>
    <x v="64"/>
    <x v="1"/>
    <x v="12"/>
    <n v="28545"/>
    <n v="64"/>
    <n v="1023"/>
    <n v="31713"/>
    <n v="53.21"/>
    <n v="17373"/>
    <n v="16875"/>
  </r>
  <r>
    <x v="64"/>
    <x v="1"/>
    <x v="13"/>
    <n v="8856"/>
    <n v="22"/>
    <n v="365"/>
    <n v="11315"/>
    <n v="45.18"/>
    <n v="4935"/>
    <n v="5112"/>
  </r>
  <r>
    <x v="64"/>
    <x v="1"/>
    <x v="14"/>
    <n v="5226"/>
    <n v="19"/>
    <n v="224"/>
    <n v="6944"/>
    <n v="43.2"/>
    <n v="2984"/>
    <n v="3000"/>
  </r>
  <r>
    <x v="64"/>
    <x v="1"/>
    <x v="15"/>
    <n v="6896"/>
    <n v="28"/>
    <n v="272"/>
    <n v="8432"/>
    <n v="46.83"/>
    <n v="4345"/>
    <n v="3949"/>
  </r>
  <r>
    <x v="64"/>
    <x v="1"/>
    <x v="16"/>
    <n v="39693"/>
    <n v="58"/>
    <n v="1300"/>
    <n v="40300"/>
    <n v="59.01"/>
    <n v="19745"/>
    <n v="23783"/>
  </r>
  <r>
    <x v="64"/>
    <x v="1"/>
    <x v="17"/>
    <n v="26695"/>
    <n v="32"/>
    <n v="857"/>
    <n v="26567"/>
    <n v="59.69"/>
    <n v="13650"/>
    <n v="15858"/>
  </r>
  <r>
    <x v="64"/>
    <x v="1"/>
    <x v="18"/>
    <n v="16042"/>
    <n v="49"/>
    <n v="654"/>
    <n v="20274"/>
    <n v="44.71"/>
    <n v="9925"/>
    <n v="9064"/>
  </r>
  <r>
    <x v="64"/>
    <x v="1"/>
    <x v="19"/>
    <n v="22470"/>
    <n v="89"/>
    <n v="1133"/>
    <n v="35123"/>
    <n v="38.159999999999997"/>
    <n v="11687"/>
    <n v="13402"/>
  </r>
  <r>
    <x v="64"/>
    <x v="1"/>
    <x v="20"/>
    <n v="60733"/>
    <n v="175"/>
    <n v="2400"/>
    <n v="74400"/>
    <n v="40.69"/>
    <n v="33279"/>
    <n v="30270"/>
  </r>
  <r>
    <x v="64"/>
    <x v="1"/>
    <x v="21"/>
    <n v="7635"/>
    <n v="21"/>
    <n v="308"/>
    <n v="9548"/>
    <n v="37.630000000000003"/>
    <n v="5025"/>
    <n v="3593"/>
  </r>
  <r>
    <x v="64"/>
    <x v="1"/>
    <x v="22"/>
    <n v="4824"/>
    <n v="17"/>
    <n v="365"/>
    <n v="11315"/>
    <n v="23.79"/>
    <n v="4000"/>
    <n v="2692"/>
  </r>
  <r>
    <x v="64"/>
    <x v="1"/>
    <x v="23"/>
    <n v="9561"/>
    <n v="31"/>
    <n v="336"/>
    <n v="10416"/>
    <n v="56.24"/>
    <n v="5557"/>
    <n v="5858"/>
  </r>
  <r>
    <x v="64"/>
    <x v="1"/>
    <x v="24"/>
    <n v="82753"/>
    <n v="244"/>
    <n v="3409"/>
    <n v="105679"/>
    <n v="40.130000000000003"/>
    <n v="47861"/>
    <n v="42412"/>
  </r>
  <r>
    <x v="64"/>
    <x v="1"/>
    <x v="25"/>
    <n v="22584"/>
    <n v="69"/>
    <n v="1068"/>
    <n v="33108"/>
    <n v="33.32"/>
    <n v="14891"/>
    <n v="11032"/>
  </r>
  <r>
    <x v="64"/>
    <x v="1"/>
    <x v="26"/>
    <n v="5009"/>
    <n v="22"/>
    <n v="252"/>
    <n v="7812"/>
    <n v="34.78"/>
    <n v="3018"/>
    <n v="2717"/>
  </r>
  <r>
    <x v="64"/>
    <x v="1"/>
    <x v="27"/>
    <n v="16004"/>
    <n v="53"/>
    <n v="921"/>
    <n v="28551"/>
    <n v="28.93"/>
    <n v="7735"/>
    <n v="8261"/>
  </r>
  <r>
    <x v="64"/>
    <x v="1"/>
    <x v="28"/>
    <n v="6281"/>
    <n v="18"/>
    <n v="243"/>
    <n v="7533"/>
    <n v="45.29"/>
    <n v="4420"/>
    <n v="3412"/>
  </r>
  <r>
    <x v="64"/>
    <x v="1"/>
    <x v="29"/>
    <n v="3886"/>
    <n v="22"/>
    <n v="236"/>
    <n v="7316"/>
    <n v="34.200000000000003"/>
    <n v="2588"/>
    <n v="2502"/>
  </r>
  <r>
    <x v="64"/>
    <x v="1"/>
    <x v="30"/>
    <n v="24735"/>
    <n v="47"/>
    <n v="718"/>
    <n v="22258"/>
    <n v="57.53"/>
    <n v="12682"/>
    <n v="12804"/>
  </r>
  <r>
    <x v="64"/>
    <x v="1"/>
    <x v="31"/>
    <n v="1916"/>
    <n v="11"/>
    <n v="83"/>
    <n v="2573"/>
    <n v="44.31"/>
    <n v="1127"/>
    <n v="1140"/>
  </r>
  <r>
    <x v="64"/>
    <x v="1"/>
    <x v="32"/>
    <n v="6012"/>
    <n v="21"/>
    <n v="300"/>
    <n v="9300"/>
    <n v="33.75"/>
    <n v="3936"/>
    <n v="3139"/>
  </r>
  <r>
    <x v="64"/>
    <x v="1"/>
    <x v="33"/>
    <n v="10538"/>
    <n v="38"/>
    <n v="549"/>
    <n v="17019"/>
    <n v="39.770000000000003"/>
    <n v="6171"/>
    <n v="6768"/>
  </r>
  <r>
    <x v="64"/>
    <x v="1"/>
    <x v="34"/>
    <n v="639322"/>
    <n v="1731"/>
    <n v="26501"/>
    <n v="821531"/>
    <n v="43.44"/>
    <n v="359838"/>
    <n v="356837"/>
  </r>
  <r>
    <x v="64"/>
    <x v="2"/>
    <x v="0"/>
    <n v="16209"/>
    <n v="36"/>
    <n v="1433"/>
    <n v="44423"/>
    <n v="32.78"/>
    <n v="6181"/>
    <n v="14563"/>
  </r>
  <r>
    <x v="64"/>
    <x v="2"/>
    <x v="1"/>
    <n v="45576"/>
    <n v="38"/>
    <n v="3552"/>
    <n v="110112"/>
    <n v="39.33"/>
    <n v="18478"/>
    <n v="43310"/>
  </r>
  <r>
    <x v="64"/>
    <x v="2"/>
    <x v="2"/>
    <n v="3201"/>
    <n v="19"/>
    <n v="672"/>
    <n v="20832"/>
    <n v="14.13"/>
    <n v="2118"/>
    <n v="2943"/>
  </r>
  <r>
    <x v="64"/>
    <x v="2"/>
    <x v="3"/>
    <n v="4523"/>
    <n v="15"/>
    <n v="583"/>
    <n v="18073"/>
    <n v="24.25"/>
    <n v="2584"/>
    <n v="4383"/>
  </r>
  <r>
    <x v="64"/>
    <x v="2"/>
    <x v="4"/>
    <n v="7478"/>
    <n v="10"/>
    <n v="401"/>
    <n v="12431"/>
    <n v="49.79"/>
    <n v="1975"/>
    <n v="6190"/>
  </r>
  <r>
    <x v="64"/>
    <x v="2"/>
    <x v="5"/>
    <n v="11999"/>
    <n v="10"/>
    <n v="955"/>
    <n v="29605"/>
    <n v="39.01"/>
    <n v="7549"/>
    <n v="11549"/>
  </r>
  <r>
    <x v="64"/>
    <x v="2"/>
    <x v="6"/>
    <n v="11719"/>
    <n v="17"/>
    <n v="1099"/>
    <n v="34069"/>
    <n v="33.200000000000003"/>
    <n v="6233"/>
    <n v="11312"/>
  </r>
  <r>
    <x v="64"/>
    <x v="2"/>
    <x v="7"/>
    <m/>
    <n v="2"/>
    <n v="37"/>
    <n v="1147"/>
    <m/>
    <m/>
    <m/>
  </r>
  <r>
    <x v="64"/>
    <x v="2"/>
    <x v="8"/>
    <m/>
    <n v="6"/>
    <n v="163"/>
    <n v="5053"/>
    <n v="25.93"/>
    <n v="583"/>
    <n v="1310"/>
  </r>
  <r>
    <x v="64"/>
    <x v="2"/>
    <x v="9"/>
    <n v="2684"/>
    <n v="10"/>
    <n v="359"/>
    <n v="11129"/>
    <n v="22.72"/>
    <n v="1265"/>
    <n v="2529"/>
  </r>
  <r>
    <x v="64"/>
    <x v="2"/>
    <x v="10"/>
    <n v="6436"/>
    <n v="16"/>
    <n v="742"/>
    <n v="23002"/>
    <n v="27.57"/>
    <n v="2997"/>
    <n v="6341"/>
  </r>
  <r>
    <x v="64"/>
    <x v="2"/>
    <x v="11"/>
    <n v="2127"/>
    <n v="11"/>
    <n v="693"/>
    <n v="21483"/>
    <n v="8.66"/>
    <n v="974"/>
    <n v="1861"/>
  </r>
  <r>
    <x v="64"/>
    <x v="2"/>
    <x v="12"/>
    <m/>
    <n v="4"/>
    <n v="101"/>
    <n v="3131"/>
    <m/>
    <m/>
    <m/>
  </r>
  <r>
    <x v="64"/>
    <x v="2"/>
    <x v="13"/>
    <m/>
    <n v="3"/>
    <n v="62"/>
    <n v="1922"/>
    <m/>
    <m/>
    <m/>
  </r>
  <r>
    <x v="64"/>
    <x v="2"/>
    <x v="14"/>
    <m/>
    <n v="2"/>
    <n v="64"/>
    <n v="1984"/>
    <m/>
    <m/>
    <m/>
  </r>
  <r>
    <x v="64"/>
    <x v="2"/>
    <x v="15"/>
    <m/>
    <n v="6"/>
    <n v="493"/>
    <n v="15283"/>
    <m/>
    <m/>
    <m/>
  </r>
  <r>
    <x v="64"/>
    <x v="2"/>
    <x v="16"/>
    <m/>
    <n v="14"/>
    <n v="1784"/>
    <n v="55304"/>
    <m/>
    <m/>
    <m/>
  </r>
  <r>
    <x v="64"/>
    <x v="2"/>
    <x v="17"/>
    <n v="32055"/>
    <n v="12"/>
    <n v="1753"/>
    <n v="54343"/>
    <n v="52.32"/>
    <n v="15267"/>
    <n v="28432"/>
  </r>
  <r>
    <x v="64"/>
    <x v="2"/>
    <x v="18"/>
    <n v="8151"/>
    <n v="19"/>
    <n v="744"/>
    <n v="23064"/>
    <n v="33.659999999999997"/>
    <n v="4259"/>
    <n v="7764"/>
  </r>
  <r>
    <x v="64"/>
    <x v="2"/>
    <x v="19"/>
    <n v="12105"/>
    <n v="32"/>
    <n v="1196"/>
    <n v="37076"/>
    <n v="29.35"/>
    <n v="6254"/>
    <n v="10880"/>
  </r>
  <r>
    <x v="64"/>
    <x v="2"/>
    <x v="20"/>
    <n v="37892"/>
    <n v="54"/>
    <n v="3254"/>
    <n v="100874"/>
    <n v="33.18"/>
    <n v="17345"/>
    <n v="33466"/>
  </r>
  <r>
    <x v="64"/>
    <x v="2"/>
    <x v="21"/>
    <m/>
    <n v="6"/>
    <n v="247"/>
    <n v="7657"/>
    <m/>
    <m/>
    <m/>
  </r>
  <r>
    <x v="64"/>
    <x v="2"/>
    <x v="22"/>
    <n v="4469"/>
    <n v="6"/>
    <n v="328"/>
    <n v="10168"/>
    <n v="40.29"/>
    <n v="3288"/>
    <n v="4097"/>
  </r>
  <r>
    <x v="64"/>
    <x v="2"/>
    <x v="23"/>
    <n v="704"/>
    <n v="5"/>
    <n v="89"/>
    <n v="2759"/>
    <n v="17.829999999999998"/>
    <n v="271"/>
    <n v="492"/>
  </r>
  <r>
    <x v="64"/>
    <x v="2"/>
    <x v="24"/>
    <n v="44523"/>
    <n v="71"/>
    <n v="3918"/>
    <n v="121458"/>
    <n v="32.44"/>
    <n v="22087"/>
    <n v="39407"/>
  </r>
  <r>
    <x v="64"/>
    <x v="2"/>
    <x v="25"/>
    <n v="13020"/>
    <n v="27"/>
    <n v="1243"/>
    <n v="38533"/>
    <n v="28.93"/>
    <n v="9752"/>
    <n v="11146"/>
  </r>
  <r>
    <x v="64"/>
    <x v="2"/>
    <x v="26"/>
    <n v="4739"/>
    <n v="8"/>
    <n v="423"/>
    <n v="13113"/>
    <n v="32.69"/>
    <n v="2095"/>
    <n v="4286"/>
  </r>
  <r>
    <x v="64"/>
    <x v="2"/>
    <x v="27"/>
    <n v="30314"/>
    <n v="20"/>
    <n v="2004"/>
    <n v="62124"/>
    <n v="44.59"/>
    <n v="12737"/>
    <n v="27700"/>
  </r>
  <r>
    <x v="64"/>
    <x v="2"/>
    <x v="28"/>
    <n v="908"/>
    <n v="5"/>
    <n v="110"/>
    <n v="3410"/>
    <n v="23.2"/>
    <n v="709"/>
    <n v="791"/>
  </r>
  <r>
    <x v="64"/>
    <x v="2"/>
    <x v="29"/>
    <m/>
    <n v="5"/>
    <n v="157"/>
    <n v="4867"/>
    <m/>
    <m/>
    <m/>
  </r>
  <r>
    <x v="64"/>
    <x v="2"/>
    <x v="30"/>
    <n v="6298"/>
    <n v="12"/>
    <n v="532"/>
    <n v="16492"/>
    <n v="35.4"/>
    <n v="3815"/>
    <n v="5838"/>
  </r>
  <r>
    <x v="64"/>
    <x v="2"/>
    <x v="31"/>
    <m/>
    <n v="3"/>
    <n v="117"/>
    <n v="3627"/>
    <m/>
    <m/>
    <m/>
  </r>
  <r>
    <x v="64"/>
    <x v="2"/>
    <x v="32"/>
    <m/>
    <n v="3"/>
    <n v="337"/>
    <n v="10447"/>
    <m/>
    <m/>
    <m/>
  </r>
  <r>
    <x v="64"/>
    <x v="2"/>
    <x v="33"/>
    <n v="3293"/>
    <n v="10"/>
    <n v="348"/>
    <n v="10788"/>
    <n v="22.27"/>
    <n v="2213"/>
    <n v="2402"/>
  </r>
  <r>
    <x v="64"/>
    <x v="2"/>
    <x v="34"/>
    <n v="277427"/>
    <n v="434"/>
    <n v="24322"/>
    <n v="753982"/>
    <n v="33.549999999999997"/>
    <n v="134916"/>
    <n v="252947"/>
  </r>
  <r>
    <x v="64"/>
    <x v="3"/>
    <x v="0"/>
    <n v="15898"/>
    <n v="49"/>
    <n v="6124"/>
    <n v="189844"/>
    <n v="3.91"/>
    <n v="8786"/>
    <n v="7424"/>
  </r>
  <r>
    <x v="64"/>
    <x v="3"/>
    <x v="1"/>
    <n v="17637"/>
    <n v="23"/>
    <n v="2734"/>
    <n v="84754"/>
    <n v="11.78"/>
    <n v="8926"/>
    <n v="9986"/>
  </r>
  <r>
    <x v="64"/>
    <x v="3"/>
    <x v="2"/>
    <n v="8991"/>
    <n v="21"/>
    <n v="1946"/>
    <n v="60326"/>
    <n v="7.82"/>
    <n v="5263"/>
    <n v="4720"/>
  </r>
  <r>
    <x v="64"/>
    <x v="3"/>
    <x v="3"/>
    <n v="9120"/>
    <n v="21"/>
    <n v="1812"/>
    <n v="56172"/>
    <n v="9.3699999999999992"/>
    <n v="5194"/>
    <n v="5262"/>
  </r>
  <r>
    <x v="64"/>
    <x v="3"/>
    <x v="4"/>
    <n v="15341"/>
    <n v="20"/>
    <n v="2856"/>
    <n v="88536"/>
    <n v="10.07"/>
    <n v="4957"/>
    <n v="8917"/>
  </r>
  <r>
    <x v="64"/>
    <x v="3"/>
    <x v="5"/>
    <n v="12717"/>
    <n v="14"/>
    <n v="1701"/>
    <n v="52731"/>
    <n v="12.09"/>
    <n v="6287"/>
    <n v="6374"/>
  </r>
  <r>
    <x v="64"/>
    <x v="3"/>
    <x v="6"/>
    <n v="8183"/>
    <n v="9"/>
    <n v="1218"/>
    <n v="37758"/>
    <n v="12.5"/>
    <n v="5426"/>
    <n v="4720"/>
  </r>
  <r>
    <x v="64"/>
    <x v="3"/>
    <x v="7"/>
    <n v="2433"/>
    <n v="5"/>
    <n v="1031"/>
    <n v="31961"/>
    <n v="4.1500000000000004"/>
    <n v="1492"/>
    <n v="1327"/>
  </r>
  <r>
    <x v="64"/>
    <x v="3"/>
    <x v="8"/>
    <n v="2952"/>
    <n v="11"/>
    <n v="1565"/>
    <n v="48515"/>
    <n v="3.06"/>
    <n v="1106"/>
    <n v="1486"/>
  </r>
  <r>
    <x v="64"/>
    <x v="3"/>
    <x v="9"/>
    <n v="4259"/>
    <n v="12"/>
    <n v="1248"/>
    <n v="38688"/>
    <n v="6.97"/>
    <n v="2076"/>
    <n v="2697"/>
  </r>
  <r>
    <x v="64"/>
    <x v="3"/>
    <x v="10"/>
    <n v="8624"/>
    <n v="19"/>
    <n v="1958"/>
    <n v="60698"/>
    <n v="7.73"/>
    <n v="4341"/>
    <n v="4690"/>
  </r>
  <r>
    <x v="64"/>
    <x v="3"/>
    <x v="11"/>
    <n v="1666"/>
    <n v="5"/>
    <n v="501"/>
    <n v="15531"/>
    <n v="4.75"/>
    <n v="1323"/>
    <n v="737"/>
  </r>
  <r>
    <x v="64"/>
    <x v="3"/>
    <x v="12"/>
    <m/>
    <n v="8"/>
    <n v="600"/>
    <n v="18600"/>
    <m/>
    <m/>
    <m/>
  </r>
  <r>
    <x v="64"/>
    <x v="3"/>
    <x v="13"/>
    <m/>
    <n v="2"/>
    <n v="255"/>
    <n v="7905"/>
    <m/>
    <m/>
    <m/>
  </r>
  <r>
    <x v="64"/>
    <x v="3"/>
    <x v="14"/>
    <n v="1673"/>
    <n v="7"/>
    <n v="690"/>
    <n v="21390"/>
    <n v="4.28"/>
    <n v="898"/>
    <n v="915"/>
  </r>
  <r>
    <x v="64"/>
    <x v="3"/>
    <x v="15"/>
    <n v="2783"/>
    <n v="9"/>
    <n v="1131"/>
    <n v="35061"/>
    <n v="4.26"/>
    <n v="1896"/>
    <n v="1492"/>
  </r>
  <r>
    <x v="64"/>
    <x v="3"/>
    <x v="16"/>
    <m/>
    <n v="5"/>
    <n v="674"/>
    <n v="20894"/>
    <m/>
    <m/>
    <m/>
  </r>
  <r>
    <x v="64"/>
    <x v="3"/>
    <x v="17"/>
    <s v="-"/>
    <s v="-"/>
    <s v="-"/>
    <s v="-"/>
    <s v="-"/>
    <s v="-"/>
    <s v="-"/>
  </r>
  <r>
    <x v="64"/>
    <x v="3"/>
    <x v="18"/>
    <n v="7927"/>
    <n v="16"/>
    <n v="1256"/>
    <n v="38936"/>
    <n v="10.49"/>
    <n v="5412"/>
    <n v="4084"/>
  </r>
  <r>
    <x v="64"/>
    <x v="3"/>
    <x v="19"/>
    <n v="10343"/>
    <n v="19"/>
    <n v="3899"/>
    <n v="120869"/>
    <n v="4.5"/>
    <n v="5002"/>
    <n v="5437"/>
  </r>
  <r>
    <x v="64"/>
    <x v="3"/>
    <x v="20"/>
    <n v="31030"/>
    <n v="38"/>
    <n v="4492"/>
    <n v="139252"/>
    <n v="11.4"/>
    <n v="16503"/>
    <n v="15871"/>
  </r>
  <r>
    <x v="64"/>
    <x v="3"/>
    <x v="21"/>
    <n v="6094"/>
    <n v="8"/>
    <n v="627"/>
    <n v="19437"/>
    <n v="12.1"/>
    <n v="3347"/>
    <n v="2351"/>
  </r>
  <r>
    <x v="64"/>
    <x v="3"/>
    <x v="22"/>
    <m/>
    <n v="4"/>
    <n v="616"/>
    <n v="19096"/>
    <m/>
    <m/>
    <m/>
  </r>
  <r>
    <x v="64"/>
    <x v="3"/>
    <x v="23"/>
    <n v="2336"/>
    <n v="6"/>
    <n v="786"/>
    <n v="24366"/>
    <m/>
    <n v="1969"/>
    <m/>
  </r>
  <r>
    <x v="64"/>
    <x v="3"/>
    <x v="24"/>
    <n v="42668"/>
    <n v="56"/>
    <n v="6521"/>
    <n v="202151"/>
    <n v="10.3"/>
    <n v="24342"/>
    <n v="20823"/>
  </r>
  <r>
    <x v="64"/>
    <x v="3"/>
    <x v="25"/>
    <n v="11419"/>
    <n v="16"/>
    <n v="1347"/>
    <n v="41757"/>
    <n v="13.56"/>
    <n v="8479"/>
    <n v="5662"/>
  </r>
  <r>
    <x v="64"/>
    <x v="3"/>
    <x v="26"/>
    <n v="4443"/>
    <n v="5"/>
    <n v="1208"/>
    <n v="37448"/>
    <n v="5.95"/>
    <n v="2881"/>
    <n v="2228"/>
  </r>
  <r>
    <x v="64"/>
    <x v="3"/>
    <x v="27"/>
    <n v="11393"/>
    <n v="7"/>
    <n v="1063"/>
    <n v="32953"/>
    <n v="16.72"/>
    <n v="5840"/>
    <n v="5511"/>
  </r>
  <r>
    <x v="64"/>
    <x v="3"/>
    <x v="28"/>
    <n v="2947"/>
    <n v="7"/>
    <n v="817"/>
    <n v="25327"/>
    <n v="5.9"/>
    <n v="2376"/>
    <n v="1494"/>
  </r>
  <r>
    <x v="64"/>
    <x v="3"/>
    <x v="29"/>
    <n v="3455"/>
    <n v="10"/>
    <n v="2312"/>
    <n v="71672"/>
    <n v="2.54"/>
    <n v="1896"/>
    <n v="1823"/>
  </r>
  <r>
    <x v="64"/>
    <x v="3"/>
    <x v="30"/>
    <n v="8229"/>
    <n v="7"/>
    <n v="619"/>
    <n v="19189"/>
    <n v="19.489999999999998"/>
    <n v="5076"/>
    <n v="3740"/>
  </r>
  <r>
    <x v="64"/>
    <x v="3"/>
    <x v="31"/>
    <n v="1652"/>
    <n v="8"/>
    <n v="375"/>
    <n v="11625"/>
    <n v="5.57"/>
    <n v="1247"/>
    <n v="648"/>
  </r>
  <r>
    <x v="64"/>
    <x v="3"/>
    <x v="32"/>
    <m/>
    <n v="3"/>
    <n v="510"/>
    <n v="15810"/>
    <m/>
    <m/>
    <m/>
  </r>
  <r>
    <x v="64"/>
    <x v="3"/>
    <x v="33"/>
    <n v="3858"/>
    <n v="12"/>
    <n v="1142"/>
    <n v="35402"/>
    <n v="6.63"/>
    <n v="2626"/>
    <n v="2348"/>
  </r>
  <r>
    <x v="64"/>
    <x v="3"/>
    <x v="34"/>
    <n v="234007"/>
    <n v="406"/>
    <n v="49113"/>
    <n v="1522503"/>
    <n v="7.95"/>
    <n v="133391"/>
    <n v="120982"/>
  </r>
  <r>
    <x v="64"/>
    <x v="4"/>
    <x v="0"/>
    <n v="82061"/>
    <n v="251"/>
    <n v="10218"/>
    <n v="316758"/>
    <n v="16.04"/>
    <n v="41484"/>
    <n v="50816"/>
  </r>
  <r>
    <x v="64"/>
    <x v="4"/>
    <x v="1"/>
    <n v="365681"/>
    <n v="308"/>
    <n v="18335"/>
    <n v="568385"/>
    <n v="45.16"/>
    <n v="187893"/>
    <n v="256660"/>
  </r>
  <r>
    <x v="64"/>
    <x v="4"/>
    <x v="2"/>
    <n v="22122"/>
    <n v="112"/>
    <n v="3445"/>
    <n v="106795"/>
    <n v="12.4"/>
    <n v="13720"/>
    <n v="13246"/>
  </r>
  <r>
    <x v="64"/>
    <x v="4"/>
    <x v="3"/>
    <n v="69657"/>
    <n v="146"/>
    <n v="4736"/>
    <n v="146816"/>
    <n v="30.16"/>
    <n v="41296"/>
    <n v="44274"/>
  </r>
  <r>
    <x v="64"/>
    <x v="4"/>
    <x v="4"/>
    <n v="55779"/>
    <n v="96"/>
    <n v="4427"/>
    <n v="137237"/>
    <n v="23.96"/>
    <n v="23745"/>
    <n v="32880"/>
  </r>
  <r>
    <x v="64"/>
    <x v="4"/>
    <x v="5"/>
    <n v="109239"/>
    <n v="125"/>
    <n v="5850"/>
    <n v="181350"/>
    <n v="35"/>
    <n v="60733"/>
    <n v="63469"/>
  </r>
  <r>
    <x v="64"/>
    <x v="4"/>
    <x v="6"/>
    <n v="54634"/>
    <n v="109"/>
    <n v="3986"/>
    <n v="123566"/>
    <n v="27.76"/>
    <n v="33141"/>
    <n v="34304"/>
  </r>
  <r>
    <x v="64"/>
    <x v="4"/>
    <x v="7"/>
    <n v="10127"/>
    <n v="33"/>
    <n v="1421"/>
    <n v="44051"/>
    <n v="15.01"/>
    <n v="5907"/>
    <n v="6610"/>
  </r>
  <r>
    <x v="64"/>
    <x v="4"/>
    <x v="8"/>
    <n v="15695"/>
    <n v="57"/>
    <n v="2364"/>
    <n v="73284"/>
    <n v="14.09"/>
    <n v="8720"/>
    <n v="10324"/>
  </r>
  <r>
    <x v="64"/>
    <x v="4"/>
    <x v="9"/>
    <n v="31845"/>
    <n v="83"/>
    <n v="2743"/>
    <n v="85033"/>
    <n v="26.93"/>
    <n v="17430"/>
    <n v="22902"/>
  </r>
  <r>
    <x v="64"/>
    <x v="4"/>
    <x v="10"/>
    <n v="51499"/>
    <n v="119"/>
    <n v="4401"/>
    <n v="136431"/>
    <n v="25.1"/>
    <n v="28521"/>
    <n v="34248"/>
  </r>
  <r>
    <x v="64"/>
    <x v="4"/>
    <x v="11"/>
    <n v="11687"/>
    <n v="46"/>
    <n v="2033"/>
    <n v="63023"/>
    <n v="11.54"/>
    <n v="6327"/>
    <n v="7270"/>
  </r>
  <r>
    <x v="64"/>
    <x v="4"/>
    <x v="12"/>
    <n v="42682"/>
    <n v="96"/>
    <n v="2284"/>
    <n v="70804"/>
    <n v="37.869999999999997"/>
    <n v="25508"/>
    <n v="26817"/>
  </r>
  <r>
    <x v="64"/>
    <x v="4"/>
    <x v="13"/>
    <n v="11838"/>
    <n v="30"/>
    <n v="819"/>
    <n v="25389"/>
    <n v="26.62"/>
    <n v="6837"/>
    <n v="6758"/>
  </r>
  <r>
    <x v="64"/>
    <x v="4"/>
    <x v="14"/>
    <n v="10349"/>
    <n v="38"/>
    <n v="1179"/>
    <n v="36549"/>
    <n v="16.760000000000002"/>
    <n v="6199"/>
    <n v="6125"/>
  </r>
  <r>
    <x v="64"/>
    <x v="4"/>
    <x v="15"/>
    <n v="12336"/>
    <n v="48"/>
    <n v="1949"/>
    <n v="60419"/>
    <n v="12.99"/>
    <n v="7474"/>
    <n v="7848"/>
  </r>
  <r>
    <x v="64"/>
    <x v="4"/>
    <x v="16"/>
    <n v="151619"/>
    <n v="105"/>
    <n v="6735"/>
    <n v="208785"/>
    <n v="53.44"/>
    <n v="81196"/>
    <n v="111574"/>
  </r>
  <r>
    <x v="64"/>
    <x v="4"/>
    <x v="17"/>
    <n v="130019"/>
    <n v="69"/>
    <n v="5484"/>
    <n v="170004"/>
    <n v="57.92"/>
    <n v="68635"/>
    <n v="98458"/>
  </r>
  <r>
    <x v="64"/>
    <x v="4"/>
    <x v="18"/>
    <n v="36507"/>
    <n v="98"/>
    <n v="2963"/>
    <n v="91853"/>
    <n v="25.95"/>
    <n v="22231"/>
    <n v="23833"/>
  </r>
  <r>
    <x v="64"/>
    <x v="4"/>
    <x v="19"/>
    <n v="49656"/>
    <n v="159"/>
    <n v="6622"/>
    <n v="205282"/>
    <n v="15.79"/>
    <n v="26025"/>
    <n v="32422"/>
  </r>
  <r>
    <x v="64"/>
    <x v="4"/>
    <x v="20"/>
    <n v="236243"/>
    <n v="340"/>
    <n v="14288"/>
    <n v="442928"/>
    <n v="32.979999999999997"/>
    <n v="131670"/>
    <n v="146097"/>
  </r>
  <r>
    <x v="64"/>
    <x v="4"/>
    <x v="21"/>
    <n v="17709"/>
    <n v="43"/>
    <n v="1318"/>
    <n v="40858"/>
    <n v="21.05"/>
    <n v="11425"/>
    <n v="8599"/>
  </r>
  <r>
    <x v="64"/>
    <x v="4"/>
    <x v="22"/>
    <n v="15838"/>
    <n v="30"/>
    <n v="1620"/>
    <n v="50220"/>
    <n v="20.22"/>
    <n v="12679"/>
    <n v="10152"/>
  </r>
  <r>
    <x v="64"/>
    <x v="4"/>
    <x v="23"/>
    <n v="13669"/>
    <n v="53"/>
    <n v="1363"/>
    <n v="42253"/>
    <n v="19.77"/>
    <n v="8543"/>
    <n v="8353"/>
  </r>
  <r>
    <x v="64"/>
    <x v="4"/>
    <x v="24"/>
    <n v="283460"/>
    <n v="466"/>
    <n v="18589"/>
    <n v="576259"/>
    <n v="30.06"/>
    <n v="164317"/>
    <n v="173200"/>
  </r>
  <r>
    <x v="64"/>
    <x v="4"/>
    <x v="25"/>
    <n v="63108"/>
    <n v="158"/>
    <n v="4976"/>
    <n v="154256"/>
    <n v="24.75"/>
    <n v="46093"/>
    <n v="38185"/>
  </r>
  <r>
    <x v="64"/>
    <x v="4"/>
    <x v="26"/>
    <n v="20234"/>
    <n v="43"/>
    <n v="2202"/>
    <n v="68262"/>
    <n v="18"/>
    <n v="11635"/>
    <n v="12289"/>
  </r>
  <r>
    <x v="64"/>
    <x v="4"/>
    <x v="27"/>
    <n v="124198"/>
    <n v="110"/>
    <n v="6676"/>
    <n v="206956"/>
    <n v="40.51"/>
    <n v="53690"/>
    <n v="83838"/>
  </r>
  <r>
    <x v="64"/>
    <x v="4"/>
    <x v="28"/>
    <n v="14977"/>
    <n v="42"/>
    <n v="1607"/>
    <n v="49817"/>
    <n v="17.600000000000001"/>
    <n v="11085"/>
    <n v="8767"/>
  </r>
  <r>
    <x v="64"/>
    <x v="4"/>
    <x v="29"/>
    <n v="10719"/>
    <n v="51"/>
    <n v="2901"/>
    <n v="89931"/>
    <n v="7.81"/>
    <n v="6443"/>
    <n v="7023"/>
  </r>
  <r>
    <x v="64"/>
    <x v="4"/>
    <x v="30"/>
    <n v="59017"/>
    <n v="86"/>
    <n v="2698"/>
    <n v="83638"/>
    <n v="43.38"/>
    <n v="34212"/>
    <n v="36284"/>
  </r>
  <r>
    <x v="64"/>
    <x v="4"/>
    <x v="31"/>
    <n v="4931"/>
    <n v="29"/>
    <n v="660"/>
    <n v="20460"/>
    <n v="13.19"/>
    <n v="3231"/>
    <n v="2699"/>
  </r>
  <r>
    <x v="64"/>
    <x v="4"/>
    <x v="32"/>
    <n v="19665"/>
    <n v="32"/>
    <n v="1529"/>
    <n v="47399"/>
    <n v="23.89"/>
    <n v="13481"/>
    <n v="11325"/>
  </r>
  <r>
    <x v="64"/>
    <x v="4"/>
    <x v="33"/>
    <n v="24721"/>
    <n v="81"/>
    <n v="2543"/>
    <n v="78833"/>
    <n v="21.43"/>
    <n v="15836"/>
    <n v="16890"/>
  </r>
  <r>
    <x v="64"/>
    <x v="4"/>
    <x v="34"/>
    <n v="1820042"/>
    <n v="3157"/>
    <n v="130891"/>
    <n v="4057621"/>
    <n v="29.15"/>
    <n v="1004411"/>
    <n v="1182881"/>
  </r>
  <r>
    <x v="65"/>
    <x v="0"/>
    <x v="0"/>
    <n v="14122"/>
    <n v="33"/>
    <n v="1123"/>
    <n v="33690"/>
    <n v="25.92"/>
    <n v="7118"/>
    <n v="8731"/>
  </r>
  <r>
    <x v="65"/>
    <x v="0"/>
    <x v="1"/>
    <n v="193766"/>
    <n v="67"/>
    <n v="7953"/>
    <n v="238590"/>
    <n v="57.25"/>
    <n v="106393"/>
    <n v="136602"/>
  </r>
  <r>
    <x v="65"/>
    <x v="0"/>
    <x v="2"/>
    <n v="1537"/>
    <n v="9"/>
    <n v="177"/>
    <n v="5310"/>
    <n v="15.97"/>
    <n v="955"/>
    <n v="848"/>
  </r>
  <r>
    <x v="65"/>
    <x v="0"/>
    <x v="3"/>
    <n v="19721"/>
    <n v="27"/>
    <n v="943"/>
    <n v="28290"/>
    <n v="44.3"/>
    <n v="11040"/>
    <n v="12533"/>
  </r>
  <r>
    <x v="65"/>
    <x v="0"/>
    <x v="4"/>
    <n v="5659"/>
    <n v="7"/>
    <n v="260"/>
    <n v="7800"/>
    <n v="42.18"/>
    <n v="3759"/>
    <n v="3290"/>
  </r>
  <r>
    <x v="65"/>
    <x v="0"/>
    <x v="5"/>
    <n v="47077"/>
    <n v="20"/>
    <n v="1810"/>
    <n v="54300"/>
    <n v="52.12"/>
    <n v="25599"/>
    <n v="28300"/>
  </r>
  <r>
    <x v="65"/>
    <x v="0"/>
    <x v="6"/>
    <n v="8716"/>
    <n v="10"/>
    <n v="498"/>
    <n v="14940"/>
    <n v="30.62"/>
    <n v="3883"/>
    <n v="4575"/>
  </r>
  <r>
    <x v="65"/>
    <x v="0"/>
    <x v="7"/>
    <n v="970"/>
    <n v="5"/>
    <n v="94"/>
    <n v="2820"/>
    <n v="20.89"/>
    <m/>
    <n v="589"/>
  </r>
  <r>
    <x v="65"/>
    <x v="0"/>
    <x v="8"/>
    <n v="1451"/>
    <n v="9"/>
    <n v="203"/>
    <n v="6090"/>
    <n v="18.739999999999998"/>
    <n v="788"/>
    <n v="1141"/>
  </r>
  <r>
    <x v="65"/>
    <x v="0"/>
    <x v="9"/>
    <n v="8865"/>
    <n v="16"/>
    <n v="407"/>
    <n v="12210"/>
    <n v="54.57"/>
    <n v="4970"/>
    <n v="6663"/>
  </r>
  <r>
    <x v="65"/>
    <x v="0"/>
    <x v="10"/>
    <n v="6158"/>
    <n v="14"/>
    <n v="398"/>
    <n v="11940"/>
    <n v="37.25"/>
    <n v="3416"/>
    <n v="4448"/>
  </r>
  <r>
    <x v="65"/>
    <x v="0"/>
    <x v="11"/>
    <n v="6777"/>
    <n v="11"/>
    <n v="400"/>
    <n v="12000"/>
    <n v="31.42"/>
    <n v="3146"/>
    <n v="3770"/>
  </r>
  <r>
    <x v="65"/>
    <x v="0"/>
    <x v="12"/>
    <n v="10135"/>
    <n v="20"/>
    <n v="560"/>
    <n v="16800"/>
    <n v="44.14"/>
    <n v="5429"/>
    <n v="7416"/>
  </r>
  <r>
    <x v="65"/>
    <x v="0"/>
    <x v="13"/>
    <m/>
    <n v="3"/>
    <n v="137"/>
    <n v="4110"/>
    <m/>
    <m/>
    <m/>
  </r>
  <r>
    <x v="65"/>
    <x v="0"/>
    <x v="14"/>
    <n v="2939"/>
    <n v="10"/>
    <n v="201"/>
    <n v="6030"/>
    <n v="31.67"/>
    <n v="1990"/>
    <n v="1910"/>
  </r>
  <r>
    <x v="65"/>
    <x v="0"/>
    <x v="15"/>
    <m/>
    <n v="5"/>
    <n v="53"/>
    <n v="1590"/>
    <m/>
    <m/>
    <m/>
  </r>
  <r>
    <x v="65"/>
    <x v="0"/>
    <x v="16"/>
    <n v="71735"/>
    <n v="29"/>
    <n v="3039"/>
    <n v="91170"/>
    <n v="58.78"/>
    <n v="39100"/>
    <n v="53590"/>
  </r>
  <r>
    <x v="65"/>
    <x v="0"/>
    <x v="17"/>
    <n v="69043"/>
    <n v="26"/>
    <n v="2935"/>
    <n v="88050"/>
    <n v="58.61"/>
    <n v="37802"/>
    <n v="51609"/>
  </r>
  <r>
    <x v="65"/>
    <x v="0"/>
    <x v="18"/>
    <n v="3426"/>
    <n v="13"/>
    <n v="291"/>
    <n v="8730"/>
    <n v="25.46"/>
    <n v="2103"/>
    <n v="2223"/>
  </r>
  <r>
    <x v="65"/>
    <x v="0"/>
    <x v="19"/>
    <n v="4017"/>
    <n v="17"/>
    <n v="384"/>
    <n v="11520"/>
    <n v="24.44"/>
    <n v="2593"/>
    <n v="2815"/>
  </r>
  <r>
    <x v="65"/>
    <x v="0"/>
    <x v="20"/>
    <n v="88845"/>
    <n v="74"/>
    <n v="4164"/>
    <n v="124920"/>
    <n v="46.19"/>
    <n v="49422"/>
    <n v="57697"/>
  </r>
  <r>
    <x v="65"/>
    <x v="0"/>
    <x v="21"/>
    <m/>
    <n v="8"/>
    <n v="136"/>
    <n v="4080"/>
    <m/>
    <m/>
    <m/>
  </r>
  <r>
    <x v="65"/>
    <x v="0"/>
    <x v="22"/>
    <m/>
    <n v="3"/>
    <n v="311"/>
    <n v="9330"/>
    <m/>
    <m/>
    <m/>
  </r>
  <r>
    <x v="65"/>
    <x v="0"/>
    <x v="23"/>
    <n v="829"/>
    <n v="11"/>
    <n v="152"/>
    <n v="4560"/>
    <n v="15.39"/>
    <m/>
    <n v="702"/>
  </r>
  <r>
    <x v="65"/>
    <x v="0"/>
    <x v="24"/>
    <n v="94561"/>
    <n v="96"/>
    <n v="4763"/>
    <n v="142890"/>
    <n v="42.55"/>
    <n v="53263"/>
    <n v="60801"/>
  </r>
  <r>
    <x v="65"/>
    <x v="0"/>
    <x v="25"/>
    <n v="11235"/>
    <n v="46"/>
    <n v="1319"/>
    <n v="39570"/>
    <n v="18.68"/>
    <n v="7714"/>
    <n v="7392"/>
  </r>
  <r>
    <x v="65"/>
    <x v="0"/>
    <x v="26"/>
    <n v="4532"/>
    <n v="8"/>
    <n v="319"/>
    <n v="9570"/>
    <n v="25.74"/>
    <n v="2443"/>
    <n v="2463"/>
  </r>
  <r>
    <x v="65"/>
    <x v="0"/>
    <x v="27"/>
    <n v="57193"/>
    <n v="28"/>
    <n v="2660"/>
    <n v="79800"/>
    <n v="43.39"/>
    <n v="23435"/>
    <n v="34623"/>
  </r>
  <r>
    <x v="65"/>
    <x v="0"/>
    <x v="28"/>
    <n v="2680"/>
    <n v="12"/>
    <n v="437"/>
    <n v="13110"/>
    <n v="13.26"/>
    <n v="1877"/>
    <n v="1739"/>
  </r>
  <r>
    <x v="65"/>
    <x v="0"/>
    <x v="29"/>
    <m/>
    <n v="14"/>
    <n v="195"/>
    <n v="5850"/>
    <m/>
    <m/>
    <m/>
  </r>
  <r>
    <x v="65"/>
    <x v="0"/>
    <x v="30"/>
    <n v="14668"/>
    <n v="20"/>
    <n v="829"/>
    <n v="24870"/>
    <n v="40.06"/>
    <n v="9097"/>
    <n v="9963"/>
  </r>
  <r>
    <x v="65"/>
    <x v="0"/>
    <x v="31"/>
    <m/>
    <n v="7"/>
    <n v="85"/>
    <n v="2550"/>
    <m/>
    <m/>
    <m/>
  </r>
  <r>
    <x v="65"/>
    <x v="0"/>
    <x v="32"/>
    <n v="3048"/>
    <n v="5"/>
    <n v="382"/>
    <n v="11460"/>
    <n v="16.12"/>
    <n v="1834"/>
    <n v="1847"/>
  </r>
  <r>
    <x v="65"/>
    <x v="0"/>
    <x v="33"/>
    <n v="5800"/>
    <n v="21"/>
    <n v="504"/>
    <n v="15120"/>
    <n v="28.58"/>
    <n v="3335"/>
    <n v="4322"/>
  </r>
  <r>
    <x v="65"/>
    <x v="0"/>
    <x v="34"/>
    <n v="605237"/>
    <n v="582"/>
    <n v="30424"/>
    <n v="912720"/>
    <n v="44.46"/>
    <n v="328737"/>
    <n v="405802"/>
  </r>
  <r>
    <x v="65"/>
    <x v="1"/>
    <x v="0"/>
    <n v="29959"/>
    <n v="130"/>
    <n v="1475"/>
    <n v="44250"/>
    <n v="36.619999999999997"/>
    <n v="16123"/>
    <n v="16205"/>
  </r>
  <r>
    <x v="65"/>
    <x v="1"/>
    <x v="1"/>
    <n v="102090"/>
    <n v="176"/>
    <n v="3513"/>
    <n v="105390"/>
    <n v="53.03"/>
    <n v="51141"/>
    <n v="55889"/>
  </r>
  <r>
    <x v="65"/>
    <x v="1"/>
    <x v="2"/>
    <n v="9339"/>
    <n v="63"/>
    <n v="672"/>
    <n v="20160"/>
    <n v="24.83"/>
    <n v="5562"/>
    <n v="5005"/>
  </r>
  <r>
    <x v="65"/>
    <x v="1"/>
    <x v="3"/>
    <n v="45258"/>
    <n v="82"/>
    <n v="1378"/>
    <n v="41340"/>
    <n v="59.91"/>
    <n v="25275"/>
    <n v="24765"/>
  </r>
  <r>
    <x v="65"/>
    <x v="1"/>
    <x v="4"/>
    <n v="25082"/>
    <n v="60"/>
    <n v="914"/>
    <n v="27420"/>
    <n v="44.94"/>
    <n v="13395"/>
    <n v="12322"/>
  </r>
  <r>
    <x v="65"/>
    <x v="1"/>
    <x v="5"/>
    <n v="37145"/>
    <n v="81"/>
    <n v="1384"/>
    <n v="41520"/>
    <n v="39.46"/>
    <n v="20342"/>
    <n v="16382"/>
  </r>
  <r>
    <x v="65"/>
    <x v="1"/>
    <x v="6"/>
    <n v="29300"/>
    <n v="74"/>
    <n v="1174"/>
    <n v="35220"/>
    <n v="40.06"/>
    <n v="19159"/>
    <n v="14108"/>
  </r>
  <r>
    <x v="65"/>
    <x v="1"/>
    <x v="7"/>
    <n v="6509"/>
    <n v="21"/>
    <n v="259"/>
    <n v="7770"/>
    <n v="55.86"/>
    <n v="3427"/>
    <n v="4340"/>
  </r>
  <r>
    <x v="65"/>
    <x v="1"/>
    <x v="8"/>
    <n v="9462"/>
    <n v="32"/>
    <n v="443"/>
    <n v="13290"/>
    <n v="41.85"/>
    <n v="5636"/>
    <n v="5562"/>
  </r>
  <r>
    <x v="65"/>
    <x v="1"/>
    <x v="9"/>
    <n v="18559"/>
    <n v="45"/>
    <n v="732"/>
    <n v="21960"/>
    <n v="49.87"/>
    <n v="9973"/>
    <n v="10952"/>
  </r>
  <r>
    <x v="65"/>
    <x v="1"/>
    <x v="10"/>
    <n v="33986"/>
    <n v="72"/>
    <n v="1296"/>
    <n v="38880"/>
    <n v="49.78"/>
    <n v="17933"/>
    <n v="19356"/>
  </r>
  <r>
    <x v="65"/>
    <x v="1"/>
    <x v="11"/>
    <n v="4409"/>
    <n v="21"/>
    <n v="465"/>
    <n v="13950"/>
    <n v="16.170000000000002"/>
    <n v="2349"/>
    <n v="2256"/>
  </r>
  <r>
    <x v="65"/>
    <x v="1"/>
    <x v="12"/>
    <n v="24773"/>
    <n v="64"/>
    <n v="1023"/>
    <n v="30690"/>
    <n v="47.5"/>
    <n v="14757"/>
    <n v="14579"/>
  </r>
  <r>
    <x v="65"/>
    <x v="1"/>
    <x v="13"/>
    <n v="9074"/>
    <n v="22"/>
    <n v="365"/>
    <n v="10950"/>
    <n v="40.97"/>
    <n v="5377"/>
    <n v="4486"/>
  </r>
  <r>
    <x v="65"/>
    <x v="1"/>
    <x v="14"/>
    <n v="5177"/>
    <n v="19"/>
    <n v="224"/>
    <n v="6720"/>
    <n v="43.85"/>
    <n v="2936"/>
    <n v="2947"/>
  </r>
  <r>
    <x v="65"/>
    <x v="1"/>
    <x v="15"/>
    <n v="5565"/>
    <n v="29"/>
    <n v="283"/>
    <n v="8490"/>
    <n v="37.42"/>
    <n v="3638"/>
    <n v="3177"/>
  </r>
  <r>
    <x v="65"/>
    <x v="1"/>
    <x v="16"/>
    <n v="36624"/>
    <n v="58"/>
    <n v="1300"/>
    <n v="39000"/>
    <n v="55.11"/>
    <n v="18790"/>
    <n v="21493"/>
  </r>
  <r>
    <x v="65"/>
    <x v="1"/>
    <x v="17"/>
    <n v="25030"/>
    <n v="32"/>
    <n v="857"/>
    <n v="25710"/>
    <n v="56.99"/>
    <n v="12912"/>
    <n v="14651"/>
  </r>
  <r>
    <x v="65"/>
    <x v="1"/>
    <x v="18"/>
    <n v="16308"/>
    <n v="49"/>
    <n v="654"/>
    <n v="19620"/>
    <n v="43.79"/>
    <n v="9064"/>
    <n v="8591"/>
  </r>
  <r>
    <x v="65"/>
    <x v="1"/>
    <x v="19"/>
    <n v="21197"/>
    <n v="87"/>
    <n v="1124"/>
    <n v="33720"/>
    <n v="35.99"/>
    <n v="11209"/>
    <n v="12136"/>
  </r>
  <r>
    <x v="65"/>
    <x v="1"/>
    <x v="20"/>
    <n v="59649"/>
    <n v="176"/>
    <n v="2425"/>
    <n v="72750"/>
    <n v="37.85"/>
    <n v="31376"/>
    <n v="27535"/>
  </r>
  <r>
    <x v="65"/>
    <x v="1"/>
    <x v="21"/>
    <n v="7827"/>
    <n v="21"/>
    <n v="308"/>
    <n v="9240"/>
    <n v="38"/>
    <n v="5149"/>
    <n v="3511"/>
  </r>
  <r>
    <x v="65"/>
    <x v="1"/>
    <x v="22"/>
    <n v="3981"/>
    <n v="16"/>
    <n v="343"/>
    <n v="10290"/>
    <n v="19.559999999999999"/>
    <n v="2793"/>
    <n v="2013"/>
  </r>
  <r>
    <x v="65"/>
    <x v="1"/>
    <x v="23"/>
    <n v="10584"/>
    <n v="30"/>
    <n v="335"/>
    <n v="10050"/>
    <n v="60.95"/>
    <n v="6092"/>
    <n v="6125"/>
  </r>
  <r>
    <x v="65"/>
    <x v="1"/>
    <x v="24"/>
    <n v="82042"/>
    <n v="243"/>
    <n v="3411"/>
    <n v="102330"/>
    <n v="38.29"/>
    <n v="45410"/>
    <n v="39184"/>
  </r>
  <r>
    <x v="65"/>
    <x v="1"/>
    <x v="25"/>
    <n v="21639"/>
    <n v="71"/>
    <n v="1096"/>
    <n v="32880"/>
    <n v="30.15"/>
    <n v="13198"/>
    <n v="9913"/>
  </r>
  <r>
    <x v="65"/>
    <x v="1"/>
    <x v="26"/>
    <n v="4650"/>
    <n v="21"/>
    <n v="251"/>
    <n v="7530"/>
    <n v="29.31"/>
    <n v="2263"/>
    <n v="2207"/>
  </r>
  <r>
    <x v="65"/>
    <x v="1"/>
    <x v="27"/>
    <n v="18112"/>
    <n v="52"/>
    <n v="914"/>
    <n v="27420"/>
    <n v="29.42"/>
    <n v="6878"/>
    <n v="8068"/>
  </r>
  <r>
    <x v="65"/>
    <x v="1"/>
    <x v="28"/>
    <n v="5670"/>
    <n v="18"/>
    <n v="243"/>
    <n v="7290"/>
    <n v="40.69"/>
    <n v="3488"/>
    <n v="2966"/>
  </r>
  <r>
    <x v="65"/>
    <x v="1"/>
    <x v="29"/>
    <n v="3433"/>
    <n v="21"/>
    <n v="226"/>
    <n v="6780"/>
    <n v="30.84"/>
    <n v="2136"/>
    <n v="2091"/>
  </r>
  <r>
    <x v="65"/>
    <x v="1"/>
    <x v="30"/>
    <n v="19359"/>
    <n v="45"/>
    <n v="701"/>
    <n v="21030"/>
    <n v="49.43"/>
    <n v="10112"/>
    <n v="10396"/>
  </r>
  <r>
    <x v="65"/>
    <x v="1"/>
    <x v="31"/>
    <n v="1426"/>
    <n v="10"/>
    <n v="75"/>
    <n v="2250"/>
    <n v="38.93"/>
    <n v="866"/>
    <n v="876"/>
  </r>
  <r>
    <x v="65"/>
    <x v="1"/>
    <x v="32"/>
    <n v="3527"/>
    <n v="20"/>
    <n v="293"/>
    <n v="8790"/>
    <n v="19.899999999999999"/>
    <n v="2223"/>
    <n v="1749"/>
  </r>
  <r>
    <x v="65"/>
    <x v="1"/>
    <x v="33"/>
    <n v="11257"/>
    <n v="37"/>
    <n v="537"/>
    <n v="16110"/>
    <n v="40.86"/>
    <n v="5980"/>
    <n v="6583"/>
  </r>
  <r>
    <x v="65"/>
    <x v="1"/>
    <x v="34"/>
    <n v="640932"/>
    <n v="1723"/>
    <n v="26425"/>
    <n v="792750"/>
    <n v="42.71"/>
    <n v="348638"/>
    <n v="338583"/>
  </r>
  <r>
    <x v="65"/>
    <x v="2"/>
    <x v="0"/>
    <n v="12501"/>
    <n v="35"/>
    <n v="1406"/>
    <n v="42180"/>
    <n v="26.06"/>
    <n v="6474"/>
    <n v="10994"/>
  </r>
  <r>
    <x v="65"/>
    <x v="2"/>
    <x v="1"/>
    <n v="37129"/>
    <n v="38"/>
    <n v="3557"/>
    <n v="106710"/>
    <n v="33.54"/>
    <n v="15271"/>
    <n v="35787"/>
  </r>
  <r>
    <x v="65"/>
    <x v="2"/>
    <x v="2"/>
    <n v="3126"/>
    <n v="19"/>
    <n v="672"/>
    <n v="20160"/>
    <n v="14.1"/>
    <n v="2065"/>
    <n v="2843"/>
  </r>
  <r>
    <x v="65"/>
    <x v="2"/>
    <x v="3"/>
    <n v="8089"/>
    <n v="16"/>
    <n v="608"/>
    <n v="18240"/>
    <n v="36.86"/>
    <n v="4179"/>
    <n v="6723"/>
  </r>
  <r>
    <x v="65"/>
    <x v="2"/>
    <x v="4"/>
    <n v="6385"/>
    <n v="10"/>
    <n v="401"/>
    <n v="12030"/>
    <n v="49.59"/>
    <n v="1915"/>
    <n v="5966"/>
  </r>
  <r>
    <x v="65"/>
    <x v="2"/>
    <x v="5"/>
    <n v="11159"/>
    <n v="10"/>
    <n v="955"/>
    <n v="28650"/>
    <n v="37.35"/>
    <n v="7004"/>
    <n v="10702"/>
  </r>
  <r>
    <x v="65"/>
    <x v="2"/>
    <x v="6"/>
    <n v="9233"/>
    <n v="15"/>
    <n v="1049"/>
    <n v="31470"/>
    <n v="28.2"/>
    <n v="5200"/>
    <n v="8875"/>
  </r>
  <r>
    <x v="65"/>
    <x v="2"/>
    <x v="7"/>
    <m/>
    <n v="2"/>
    <n v="37"/>
    <n v="1110"/>
    <m/>
    <m/>
    <m/>
  </r>
  <r>
    <x v="65"/>
    <x v="2"/>
    <x v="8"/>
    <n v="1151"/>
    <n v="6"/>
    <n v="163"/>
    <n v="4890"/>
    <n v="19.61"/>
    <n v="504"/>
    <n v="959"/>
  </r>
  <r>
    <x v="65"/>
    <x v="2"/>
    <x v="9"/>
    <n v="2377"/>
    <n v="10"/>
    <n v="373"/>
    <n v="11190"/>
    <n v="19.88"/>
    <n v="1160"/>
    <n v="2225"/>
  </r>
  <r>
    <x v="65"/>
    <x v="2"/>
    <x v="10"/>
    <n v="6460"/>
    <n v="16"/>
    <n v="742"/>
    <n v="22260"/>
    <n v="28.57"/>
    <n v="2993"/>
    <n v="6360"/>
  </r>
  <r>
    <x v="65"/>
    <x v="2"/>
    <x v="11"/>
    <n v="3462"/>
    <n v="13"/>
    <n v="895"/>
    <n v="26850"/>
    <n v="11.61"/>
    <n v="1870"/>
    <n v="3116"/>
  </r>
  <r>
    <x v="65"/>
    <x v="2"/>
    <x v="12"/>
    <m/>
    <n v="4"/>
    <n v="101"/>
    <n v="3030"/>
    <m/>
    <m/>
    <m/>
  </r>
  <r>
    <x v="65"/>
    <x v="2"/>
    <x v="13"/>
    <m/>
    <n v="3"/>
    <n v="62"/>
    <n v="1860"/>
    <m/>
    <m/>
    <m/>
  </r>
  <r>
    <x v="65"/>
    <x v="2"/>
    <x v="14"/>
    <m/>
    <n v="3"/>
    <n v="75"/>
    <n v="2250"/>
    <m/>
    <m/>
    <m/>
  </r>
  <r>
    <x v="65"/>
    <x v="2"/>
    <x v="15"/>
    <m/>
    <n v="5"/>
    <n v="368"/>
    <n v="11040"/>
    <m/>
    <m/>
    <m/>
  </r>
  <r>
    <x v="65"/>
    <x v="2"/>
    <x v="16"/>
    <m/>
    <n v="14"/>
    <n v="1784"/>
    <n v="53520"/>
    <m/>
    <m/>
    <m/>
  </r>
  <r>
    <x v="65"/>
    <x v="2"/>
    <x v="17"/>
    <n v="29523"/>
    <n v="12"/>
    <n v="1753"/>
    <n v="52590"/>
    <n v="50.95"/>
    <n v="14856"/>
    <n v="26793"/>
  </r>
  <r>
    <x v="65"/>
    <x v="2"/>
    <x v="18"/>
    <n v="7621"/>
    <n v="17"/>
    <n v="692"/>
    <n v="20760"/>
    <n v="33.590000000000003"/>
    <n v="3605"/>
    <n v="6973"/>
  </r>
  <r>
    <x v="65"/>
    <x v="2"/>
    <x v="19"/>
    <n v="8801"/>
    <n v="25"/>
    <n v="1047"/>
    <n v="31410"/>
    <n v="26.26"/>
    <n v="4251"/>
    <n v="8248"/>
  </r>
  <r>
    <x v="65"/>
    <x v="2"/>
    <x v="20"/>
    <n v="34547"/>
    <n v="53"/>
    <n v="3226"/>
    <n v="96780"/>
    <n v="31.74"/>
    <n v="16975"/>
    <n v="30721"/>
  </r>
  <r>
    <x v="65"/>
    <x v="2"/>
    <x v="21"/>
    <m/>
    <n v="7"/>
    <n v="255"/>
    <n v="7650"/>
    <m/>
    <m/>
    <m/>
  </r>
  <r>
    <x v="65"/>
    <x v="2"/>
    <x v="22"/>
    <n v="3112"/>
    <n v="5"/>
    <n v="316"/>
    <n v="9480"/>
    <n v="29.25"/>
    <n v="2275"/>
    <n v="2773"/>
  </r>
  <r>
    <x v="65"/>
    <x v="2"/>
    <x v="23"/>
    <n v="664"/>
    <n v="4"/>
    <n v="75"/>
    <n v="2250"/>
    <n v="19.239999999999998"/>
    <m/>
    <n v="433"/>
  </r>
  <r>
    <x v="65"/>
    <x v="2"/>
    <x v="24"/>
    <n v="39582"/>
    <n v="69"/>
    <n v="3872"/>
    <n v="116160"/>
    <n v="30.19"/>
    <n v="20589"/>
    <n v="35071"/>
  </r>
  <r>
    <x v="65"/>
    <x v="2"/>
    <x v="25"/>
    <n v="10753"/>
    <n v="26"/>
    <n v="1237"/>
    <n v="37110"/>
    <n v="23.64"/>
    <n v="8180"/>
    <n v="8771"/>
  </r>
  <r>
    <x v="65"/>
    <x v="2"/>
    <x v="26"/>
    <n v="5719"/>
    <n v="8"/>
    <n v="423"/>
    <n v="12690"/>
    <m/>
    <n v="2498"/>
    <m/>
  </r>
  <r>
    <x v="65"/>
    <x v="2"/>
    <x v="27"/>
    <m/>
    <n v="20"/>
    <n v="2004"/>
    <n v="60120"/>
    <m/>
    <m/>
    <m/>
  </r>
  <r>
    <x v="65"/>
    <x v="2"/>
    <x v="28"/>
    <n v="646"/>
    <n v="5"/>
    <n v="110"/>
    <n v="3300"/>
    <n v="16.420000000000002"/>
    <n v="458"/>
    <n v="542"/>
  </r>
  <r>
    <x v="65"/>
    <x v="2"/>
    <x v="29"/>
    <m/>
    <n v="4"/>
    <n v="88"/>
    <n v="2640"/>
    <m/>
    <m/>
    <m/>
  </r>
  <r>
    <x v="65"/>
    <x v="2"/>
    <x v="30"/>
    <n v="5654"/>
    <n v="11"/>
    <n v="491"/>
    <n v="14730"/>
    <n v="36.729999999999997"/>
    <n v="2840"/>
    <n v="5411"/>
  </r>
  <r>
    <x v="65"/>
    <x v="2"/>
    <x v="31"/>
    <m/>
    <n v="3"/>
    <n v="117"/>
    <n v="3510"/>
    <m/>
    <m/>
    <m/>
  </r>
  <r>
    <x v="65"/>
    <x v="2"/>
    <x v="32"/>
    <m/>
    <n v="3"/>
    <n v="337"/>
    <n v="10110"/>
    <m/>
    <m/>
    <m/>
  </r>
  <r>
    <x v="65"/>
    <x v="2"/>
    <x v="33"/>
    <n v="1703"/>
    <n v="8"/>
    <n v="301"/>
    <n v="9030"/>
    <n v="16.670000000000002"/>
    <n v="998"/>
    <n v="1505"/>
  </r>
  <r>
    <x v="65"/>
    <x v="2"/>
    <x v="34"/>
    <n v="252258"/>
    <n v="418"/>
    <n v="23967"/>
    <n v="719010"/>
    <n v="32.03"/>
    <n v="124502"/>
    <n v="230319"/>
  </r>
  <r>
    <x v="65"/>
    <x v="3"/>
    <x v="0"/>
    <n v="15243"/>
    <n v="47"/>
    <n v="5768"/>
    <n v="173040"/>
    <n v="5.0599999999999996"/>
    <n v="7143"/>
    <n v="8754"/>
  </r>
  <r>
    <x v="65"/>
    <x v="3"/>
    <x v="1"/>
    <n v="14115"/>
    <n v="23"/>
    <n v="2734"/>
    <n v="82020"/>
    <n v="9.23"/>
    <n v="7430"/>
    <n v="7572"/>
  </r>
  <r>
    <x v="65"/>
    <x v="3"/>
    <x v="2"/>
    <n v="8907"/>
    <n v="20"/>
    <n v="1831"/>
    <n v="54930"/>
    <n v="8.51"/>
    <n v="4825"/>
    <n v="4674"/>
  </r>
  <r>
    <x v="65"/>
    <x v="3"/>
    <x v="3"/>
    <n v="9624"/>
    <n v="21"/>
    <n v="1812"/>
    <n v="54360"/>
    <n v="9.86"/>
    <n v="5203"/>
    <n v="5361"/>
  </r>
  <r>
    <x v="65"/>
    <x v="3"/>
    <x v="4"/>
    <n v="15201"/>
    <n v="20"/>
    <n v="2856"/>
    <n v="85680"/>
    <n v="10.76"/>
    <n v="5586"/>
    <n v="9217"/>
  </r>
  <r>
    <x v="65"/>
    <x v="3"/>
    <x v="5"/>
    <n v="10967"/>
    <n v="14"/>
    <n v="1701"/>
    <n v="51030"/>
    <n v="10.130000000000001"/>
    <n v="5515"/>
    <n v="5169"/>
  </r>
  <r>
    <x v="65"/>
    <x v="3"/>
    <x v="6"/>
    <n v="7753"/>
    <n v="9"/>
    <n v="1218"/>
    <n v="36540"/>
    <n v="11.55"/>
    <n v="4555"/>
    <n v="4220"/>
  </r>
  <r>
    <x v="65"/>
    <x v="3"/>
    <x v="7"/>
    <m/>
    <n v="5"/>
    <n v="1031"/>
    <n v="30930"/>
    <m/>
    <m/>
    <m/>
  </r>
  <r>
    <x v="65"/>
    <x v="3"/>
    <x v="8"/>
    <n v="2891"/>
    <n v="11"/>
    <n v="1565"/>
    <n v="46950"/>
    <n v="3.16"/>
    <n v="1008"/>
    <n v="1482"/>
  </r>
  <r>
    <x v="65"/>
    <x v="3"/>
    <x v="9"/>
    <n v="3413"/>
    <n v="12"/>
    <n v="1248"/>
    <n v="37440"/>
    <n v="4.71"/>
    <n v="1555"/>
    <n v="1762"/>
  </r>
  <r>
    <x v="65"/>
    <x v="3"/>
    <x v="10"/>
    <n v="8012"/>
    <n v="19"/>
    <n v="1958"/>
    <n v="58740"/>
    <n v="6.52"/>
    <n v="3480"/>
    <n v="3830"/>
  </r>
  <r>
    <x v="65"/>
    <x v="3"/>
    <x v="11"/>
    <n v="1885"/>
    <n v="6"/>
    <n v="513"/>
    <n v="15390"/>
    <n v="5.32"/>
    <n v="1206"/>
    <n v="818"/>
  </r>
  <r>
    <x v="65"/>
    <x v="3"/>
    <x v="12"/>
    <m/>
    <n v="8"/>
    <n v="600"/>
    <n v="18000"/>
    <m/>
    <m/>
    <m/>
  </r>
  <r>
    <x v="65"/>
    <x v="3"/>
    <x v="13"/>
    <m/>
    <n v="2"/>
    <n v="255"/>
    <n v="7650"/>
    <m/>
    <m/>
    <m/>
  </r>
  <r>
    <x v="65"/>
    <x v="3"/>
    <x v="14"/>
    <m/>
    <n v="7"/>
    <n v="690"/>
    <n v="20700"/>
    <m/>
    <m/>
    <m/>
  </r>
  <r>
    <x v="65"/>
    <x v="3"/>
    <x v="15"/>
    <n v="2268"/>
    <n v="8"/>
    <n v="1011"/>
    <n v="30330"/>
    <n v="4.1100000000000003"/>
    <n v="1061"/>
    <n v="1246"/>
  </r>
  <r>
    <x v="65"/>
    <x v="3"/>
    <x v="16"/>
    <m/>
    <n v="5"/>
    <n v="674"/>
    <n v="20220"/>
    <m/>
    <m/>
    <m/>
  </r>
  <r>
    <x v="65"/>
    <x v="3"/>
    <x v="17"/>
    <s v="-"/>
    <s v="-"/>
    <s v="-"/>
    <s v="-"/>
    <s v="-"/>
    <s v="-"/>
    <s v="-"/>
  </r>
  <r>
    <x v="65"/>
    <x v="3"/>
    <x v="18"/>
    <n v="5639"/>
    <n v="16"/>
    <n v="1256"/>
    <n v="37680"/>
    <n v="7.73"/>
    <n v="3791"/>
    <n v="2912"/>
  </r>
  <r>
    <x v="65"/>
    <x v="3"/>
    <x v="19"/>
    <n v="7852"/>
    <n v="19"/>
    <n v="3899"/>
    <n v="116970"/>
    <n v="3.38"/>
    <n v="3784"/>
    <n v="3948"/>
  </r>
  <r>
    <x v="65"/>
    <x v="3"/>
    <x v="20"/>
    <n v="22718"/>
    <n v="37"/>
    <n v="4392"/>
    <n v="131760"/>
    <n v="7.22"/>
    <n v="11479"/>
    <n v="9507"/>
  </r>
  <r>
    <x v="65"/>
    <x v="3"/>
    <x v="21"/>
    <n v="3645"/>
    <n v="8"/>
    <n v="627"/>
    <n v="18810"/>
    <n v="7.3"/>
    <n v="2487"/>
    <n v="1373"/>
  </r>
  <r>
    <x v="65"/>
    <x v="3"/>
    <x v="22"/>
    <m/>
    <n v="4"/>
    <n v="616"/>
    <n v="18480"/>
    <m/>
    <m/>
    <m/>
  </r>
  <r>
    <x v="65"/>
    <x v="3"/>
    <x v="23"/>
    <n v="2037"/>
    <n v="7"/>
    <n v="844"/>
    <n v="25320"/>
    <n v="3.67"/>
    <n v="1339"/>
    <n v="930"/>
  </r>
  <r>
    <x v="65"/>
    <x v="3"/>
    <x v="24"/>
    <n v="30202"/>
    <n v="56"/>
    <n v="6479"/>
    <n v="194370"/>
    <n v="6.49"/>
    <n v="16704"/>
    <n v="12619"/>
  </r>
  <r>
    <x v="65"/>
    <x v="3"/>
    <x v="25"/>
    <n v="7243"/>
    <n v="16"/>
    <n v="1347"/>
    <n v="40410"/>
    <n v="8.93"/>
    <n v="5163"/>
    <n v="3608"/>
  </r>
  <r>
    <x v="65"/>
    <x v="3"/>
    <x v="26"/>
    <n v="2812"/>
    <n v="5"/>
    <n v="1208"/>
    <n v="36240"/>
    <m/>
    <n v="1917"/>
    <m/>
  </r>
  <r>
    <x v="65"/>
    <x v="3"/>
    <x v="27"/>
    <m/>
    <n v="6"/>
    <n v="855"/>
    <n v="25650"/>
    <m/>
    <m/>
    <m/>
  </r>
  <r>
    <x v="65"/>
    <x v="3"/>
    <x v="28"/>
    <n v="2433"/>
    <n v="8"/>
    <n v="873"/>
    <n v="26190"/>
    <n v="4.5"/>
    <n v="1798"/>
    <n v="1178"/>
  </r>
  <r>
    <x v="65"/>
    <x v="3"/>
    <x v="29"/>
    <n v="2352"/>
    <n v="9"/>
    <n v="2208"/>
    <n v="66240"/>
    <n v="1.89"/>
    <n v="1158"/>
    <n v="1253"/>
  </r>
  <r>
    <x v="65"/>
    <x v="3"/>
    <x v="30"/>
    <n v="5263"/>
    <n v="7"/>
    <n v="619"/>
    <n v="18570"/>
    <n v="12.12"/>
    <n v="3486"/>
    <n v="2250"/>
  </r>
  <r>
    <x v="65"/>
    <x v="3"/>
    <x v="31"/>
    <n v="595"/>
    <n v="8"/>
    <n v="375"/>
    <n v="11250"/>
    <n v="2.0299999999999998"/>
    <n v="293"/>
    <n v="228"/>
  </r>
  <r>
    <x v="65"/>
    <x v="3"/>
    <x v="32"/>
    <m/>
    <n v="3"/>
    <n v="510"/>
    <n v="15300"/>
    <m/>
    <m/>
    <m/>
  </r>
  <r>
    <x v="65"/>
    <x v="3"/>
    <x v="33"/>
    <n v="2180"/>
    <n v="11"/>
    <n v="1128"/>
    <n v="33840"/>
    <n v="3.11"/>
    <n v="1282"/>
    <n v="1054"/>
  </r>
  <r>
    <x v="65"/>
    <x v="3"/>
    <x v="34"/>
    <n v="188612"/>
    <n v="401"/>
    <n v="48222"/>
    <n v="1446660"/>
    <n v="6.56"/>
    <n v="99237"/>
    <n v="94952"/>
  </r>
  <r>
    <x v="65"/>
    <x v="4"/>
    <x v="0"/>
    <n v="71825"/>
    <n v="245"/>
    <n v="9772"/>
    <n v="293160"/>
    <n v="15.24"/>
    <n v="36858"/>
    <n v="44684"/>
  </r>
  <r>
    <x v="65"/>
    <x v="4"/>
    <x v="1"/>
    <n v="347100"/>
    <n v="304"/>
    <n v="17757"/>
    <n v="532710"/>
    <n v="44.27"/>
    <n v="180235"/>
    <n v="235851"/>
  </r>
  <r>
    <x v="65"/>
    <x v="4"/>
    <x v="2"/>
    <n v="22908"/>
    <n v="111"/>
    <n v="3352"/>
    <n v="100560"/>
    <n v="13.3"/>
    <n v="13407"/>
    <n v="13370"/>
  </r>
  <r>
    <x v="65"/>
    <x v="4"/>
    <x v="3"/>
    <n v="82692"/>
    <n v="146"/>
    <n v="4741"/>
    <n v="142230"/>
    <n v="34.72"/>
    <n v="45698"/>
    <n v="49383"/>
  </r>
  <r>
    <x v="65"/>
    <x v="4"/>
    <x v="4"/>
    <n v="52326"/>
    <n v="97"/>
    <n v="4431"/>
    <n v="132930"/>
    <n v="23.17"/>
    <n v="24654"/>
    <n v="30794"/>
  </r>
  <r>
    <x v="65"/>
    <x v="4"/>
    <x v="5"/>
    <n v="106348"/>
    <n v="125"/>
    <n v="5850"/>
    <n v="175500"/>
    <n v="34.5"/>
    <n v="58460"/>
    <n v="60553"/>
  </r>
  <r>
    <x v="65"/>
    <x v="4"/>
    <x v="6"/>
    <n v="55003"/>
    <n v="108"/>
    <n v="3939"/>
    <n v="118170"/>
    <n v="26.89"/>
    <n v="32797"/>
    <n v="31778"/>
  </r>
  <r>
    <x v="65"/>
    <x v="4"/>
    <x v="7"/>
    <n v="11135"/>
    <n v="33"/>
    <n v="1421"/>
    <n v="42630"/>
    <n v="16.16"/>
    <n v="5740"/>
    <n v="6887"/>
  </r>
  <r>
    <x v="65"/>
    <x v="4"/>
    <x v="8"/>
    <n v="14955"/>
    <n v="58"/>
    <n v="2374"/>
    <n v="71220"/>
    <n v="12.84"/>
    <n v="7936"/>
    <n v="9144"/>
  </r>
  <r>
    <x v="65"/>
    <x v="4"/>
    <x v="9"/>
    <n v="33215"/>
    <n v="83"/>
    <n v="2760"/>
    <n v="82800"/>
    <n v="26.09"/>
    <n v="17658"/>
    <n v="21602"/>
  </r>
  <r>
    <x v="65"/>
    <x v="4"/>
    <x v="10"/>
    <n v="54616"/>
    <n v="121"/>
    <n v="4394"/>
    <n v="131820"/>
    <n v="25.79"/>
    <n v="27822"/>
    <n v="33994"/>
  </r>
  <r>
    <x v="65"/>
    <x v="4"/>
    <x v="11"/>
    <n v="16532"/>
    <n v="51"/>
    <n v="2273"/>
    <n v="68190"/>
    <n v="14.61"/>
    <n v="8571"/>
    <n v="9960"/>
  </r>
  <r>
    <x v="65"/>
    <x v="4"/>
    <x v="12"/>
    <n v="37340"/>
    <n v="96"/>
    <n v="2284"/>
    <n v="68520"/>
    <n v="34.64"/>
    <n v="21623"/>
    <n v="23738"/>
  </r>
  <r>
    <x v="65"/>
    <x v="4"/>
    <x v="13"/>
    <n v="12094"/>
    <n v="30"/>
    <n v="819"/>
    <n v="24570"/>
    <n v="25.78"/>
    <n v="7134"/>
    <n v="6333"/>
  </r>
  <r>
    <x v="65"/>
    <x v="4"/>
    <x v="14"/>
    <n v="9144"/>
    <n v="39"/>
    <n v="1190"/>
    <n v="35700"/>
    <n v="15.19"/>
    <n v="5530"/>
    <n v="5424"/>
  </r>
  <r>
    <x v="65"/>
    <x v="4"/>
    <x v="15"/>
    <n v="9703"/>
    <n v="47"/>
    <n v="1715"/>
    <n v="51450"/>
    <n v="11.44"/>
    <n v="5730"/>
    <n v="5885"/>
  </r>
  <r>
    <x v="65"/>
    <x v="4"/>
    <x v="16"/>
    <n v="142315"/>
    <n v="106"/>
    <n v="6797"/>
    <n v="203910"/>
    <n v="51.15"/>
    <n v="75171"/>
    <n v="104299"/>
  </r>
  <r>
    <x v="65"/>
    <x v="4"/>
    <x v="17"/>
    <n v="123596"/>
    <n v="70"/>
    <n v="5545"/>
    <n v="166350"/>
    <n v="55.94"/>
    <n v="65570"/>
    <n v="93052"/>
  </r>
  <r>
    <x v="65"/>
    <x v="4"/>
    <x v="18"/>
    <n v="32994"/>
    <n v="95"/>
    <n v="2893"/>
    <n v="86790"/>
    <n v="23.85"/>
    <n v="18563"/>
    <n v="20699"/>
  </r>
  <r>
    <x v="65"/>
    <x v="4"/>
    <x v="19"/>
    <n v="41867"/>
    <n v="148"/>
    <n v="6454"/>
    <n v="193620"/>
    <n v="14.02"/>
    <n v="21836"/>
    <n v="27146"/>
  </r>
  <r>
    <x v="65"/>
    <x v="4"/>
    <x v="20"/>
    <n v="205758"/>
    <n v="340"/>
    <n v="14207"/>
    <n v="426210"/>
    <n v="29.44"/>
    <n v="109252"/>
    <n v="125460"/>
  </r>
  <r>
    <x v="65"/>
    <x v="4"/>
    <x v="21"/>
    <n v="15362"/>
    <n v="44"/>
    <n v="1326"/>
    <n v="39780"/>
    <n v="18.41"/>
    <n v="9670"/>
    <n v="7324"/>
  </r>
  <r>
    <x v="65"/>
    <x v="4"/>
    <x v="22"/>
    <n v="11151"/>
    <n v="28"/>
    <n v="1586"/>
    <n v="47580"/>
    <n v="14.08"/>
    <n v="8641"/>
    <n v="6701"/>
  </r>
  <r>
    <x v="65"/>
    <x v="4"/>
    <x v="23"/>
    <n v="14114"/>
    <n v="52"/>
    <n v="1406"/>
    <n v="42180"/>
    <n v="19.420000000000002"/>
    <n v="8403"/>
    <n v="8190"/>
  </r>
  <r>
    <x v="65"/>
    <x v="4"/>
    <x v="24"/>
    <n v="246386"/>
    <n v="464"/>
    <n v="18525"/>
    <n v="555750"/>
    <n v="26.57"/>
    <n v="135966"/>
    <n v="147674"/>
  </r>
  <r>
    <x v="65"/>
    <x v="4"/>
    <x v="25"/>
    <n v="50870"/>
    <n v="159"/>
    <n v="4999"/>
    <n v="149970"/>
    <n v="19.79"/>
    <n v="34254"/>
    <n v="29684"/>
  </r>
  <r>
    <x v="65"/>
    <x v="4"/>
    <x v="26"/>
    <n v="17712"/>
    <n v="42"/>
    <n v="2201"/>
    <n v="66030"/>
    <n v="17.600000000000001"/>
    <n v="9121"/>
    <n v="11619"/>
  </r>
  <r>
    <x v="65"/>
    <x v="4"/>
    <x v="27"/>
    <n v="119182"/>
    <n v="106"/>
    <n v="6433"/>
    <n v="192990"/>
    <n v="40.42"/>
    <n v="48542"/>
    <n v="78008"/>
  </r>
  <r>
    <x v="65"/>
    <x v="4"/>
    <x v="28"/>
    <n v="11430"/>
    <n v="43"/>
    <n v="1663"/>
    <n v="49890"/>
    <n v="12.88"/>
    <n v="7621"/>
    <n v="6425"/>
  </r>
  <r>
    <x v="65"/>
    <x v="4"/>
    <x v="29"/>
    <n v="8464"/>
    <n v="48"/>
    <n v="2717"/>
    <n v="81510"/>
    <n v="6.67"/>
    <n v="4978"/>
    <n v="5440"/>
  </r>
  <r>
    <x v="65"/>
    <x v="4"/>
    <x v="30"/>
    <n v="44944"/>
    <n v="83"/>
    <n v="2640"/>
    <n v="79200"/>
    <n v="35.380000000000003"/>
    <n v="25534"/>
    <n v="28020"/>
  </r>
  <r>
    <x v="65"/>
    <x v="4"/>
    <x v="31"/>
    <n v="2951"/>
    <n v="28"/>
    <n v="652"/>
    <n v="19560"/>
    <n v="8.93"/>
    <n v="1715"/>
    <n v="1747"/>
  </r>
  <r>
    <x v="65"/>
    <x v="4"/>
    <x v="32"/>
    <n v="10048"/>
    <n v="31"/>
    <n v="1522"/>
    <n v="45660"/>
    <n v="13.25"/>
    <n v="6363"/>
    <n v="6050"/>
  </r>
  <r>
    <x v="65"/>
    <x v="4"/>
    <x v="33"/>
    <n v="20940"/>
    <n v="77"/>
    <n v="2470"/>
    <n v="74100"/>
    <n v="18.170000000000002"/>
    <n v="11595"/>
    <n v="13464"/>
  </r>
  <r>
    <x v="65"/>
    <x v="4"/>
    <x v="34"/>
    <n v="1687038"/>
    <n v="3124"/>
    <n v="129038"/>
    <n v="3871140"/>
    <n v="27.63"/>
    <n v="901115"/>
    <n v="1069657"/>
  </r>
  <r>
    <x v="66"/>
    <x v="0"/>
    <x v="0"/>
    <n v="17901"/>
    <n v="34"/>
    <n v="1177"/>
    <n v="36487"/>
    <n v="29.98"/>
    <n v="8978"/>
    <n v="10940"/>
  </r>
  <r>
    <x v="66"/>
    <x v="0"/>
    <x v="1"/>
    <n v="191338"/>
    <n v="68"/>
    <n v="7983"/>
    <n v="247473"/>
    <n v="53.35"/>
    <n v="102820"/>
    <n v="132027"/>
  </r>
  <r>
    <x v="66"/>
    <x v="0"/>
    <x v="2"/>
    <n v="1705"/>
    <n v="9"/>
    <n v="176"/>
    <n v="5456"/>
    <n v="18.239999999999998"/>
    <n v="957"/>
    <n v="995"/>
  </r>
  <r>
    <x v="66"/>
    <x v="0"/>
    <x v="3"/>
    <n v="22097"/>
    <n v="27"/>
    <n v="943"/>
    <n v="29233"/>
    <n v="40.299999999999997"/>
    <n v="13058"/>
    <n v="11781"/>
  </r>
  <r>
    <x v="66"/>
    <x v="0"/>
    <x v="4"/>
    <n v="6762"/>
    <n v="7"/>
    <n v="260"/>
    <n v="8060"/>
    <n v="46.4"/>
    <n v="4259"/>
    <n v="3740"/>
  </r>
  <r>
    <x v="66"/>
    <x v="0"/>
    <x v="5"/>
    <n v="56212"/>
    <n v="20"/>
    <n v="1810"/>
    <n v="56110"/>
    <n v="52.36"/>
    <n v="31289"/>
    <n v="29382"/>
  </r>
  <r>
    <x v="66"/>
    <x v="0"/>
    <x v="6"/>
    <n v="12356"/>
    <n v="10"/>
    <n v="498"/>
    <n v="15438"/>
    <n v="37.299999999999997"/>
    <n v="5202"/>
    <n v="5758"/>
  </r>
  <r>
    <x v="66"/>
    <x v="0"/>
    <x v="7"/>
    <n v="1122"/>
    <n v="5"/>
    <n v="94"/>
    <n v="2914"/>
    <n v="22.31"/>
    <n v="803"/>
    <n v="650"/>
  </r>
  <r>
    <x v="66"/>
    <x v="0"/>
    <x v="8"/>
    <n v="1607"/>
    <n v="9"/>
    <n v="203"/>
    <n v="6293"/>
    <n v="19.88"/>
    <n v="803"/>
    <n v="1251"/>
  </r>
  <r>
    <x v="66"/>
    <x v="0"/>
    <x v="9"/>
    <n v="8076"/>
    <n v="16"/>
    <n v="407"/>
    <n v="12617"/>
    <n v="42.14"/>
    <n v="4922"/>
    <n v="5317"/>
  </r>
  <r>
    <x v="66"/>
    <x v="0"/>
    <x v="10"/>
    <n v="7737"/>
    <n v="14"/>
    <n v="398"/>
    <n v="12338"/>
    <n v="33.93"/>
    <n v="3671"/>
    <n v="4186"/>
  </r>
  <r>
    <x v="66"/>
    <x v="0"/>
    <x v="11"/>
    <n v="16183"/>
    <n v="11"/>
    <n v="400"/>
    <n v="12400"/>
    <n v="58.77"/>
    <n v="7135"/>
    <n v="7288"/>
  </r>
  <r>
    <x v="66"/>
    <x v="0"/>
    <x v="12"/>
    <n v="12380"/>
    <n v="20"/>
    <n v="560"/>
    <n v="17360"/>
    <n v="52.1"/>
    <n v="6255"/>
    <n v="9044"/>
  </r>
  <r>
    <x v="66"/>
    <x v="0"/>
    <x v="13"/>
    <m/>
    <n v="3"/>
    <n v="137"/>
    <n v="4247"/>
    <m/>
    <m/>
    <m/>
  </r>
  <r>
    <x v="66"/>
    <x v="0"/>
    <x v="14"/>
    <n v="2673"/>
    <n v="11"/>
    <n v="208"/>
    <n v="6448"/>
    <n v="33.369999999999997"/>
    <n v="1742"/>
    <n v="2152"/>
  </r>
  <r>
    <x v="66"/>
    <x v="0"/>
    <x v="15"/>
    <m/>
    <n v="5"/>
    <n v="53"/>
    <n v="1643"/>
    <m/>
    <m/>
    <m/>
  </r>
  <r>
    <x v="66"/>
    <x v="0"/>
    <x v="16"/>
    <n v="87154"/>
    <n v="29"/>
    <n v="3039"/>
    <n v="94209"/>
    <n v="66.900000000000006"/>
    <n v="43949"/>
    <n v="63023"/>
  </r>
  <r>
    <x v="66"/>
    <x v="0"/>
    <x v="17"/>
    <n v="84218"/>
    <n v="26"/>
    <n v="2935"/>
    <n v="90985"/>
    <n v="67.03"/>
    <n v="42543"/>
    <n v="60991"/>
  </r>
  <r>
    <x v="66"/>
    <x v="0"/>
    <x v="18"/>
    <n v="3461"/>
    <n v="13"/>
    <n v="291"/>
    <n v="9021"/>
    <n v="25.1"/>
    <n v="2235"/>
    <n v="2264"/>
  </r>
  <r>
    <x v="66"/>
    <x v="0"/>
    <x v="19"/>
    <n v="4809"/>
    <n v="15"/>
    <n v="377"/>
    <n v="11687"/>
    <n v="26.4"/>
    <n v="3301"/>
    <n v="3085"/>
  </r>
  <r>
    <x v="66"/>
    <x v="0"/>
    <x v="20"/>
    <n v="107040"/>
    <n v="71"/>
    <n v="4126"/>
    <n v="127906"/>
    <n v="50.53"/>
    <n v="57406"/>
    <n v="64634"/>
  </r>
  <r>
    <x v="66"/>
    <x v="0"/>
    <x v="21"/>
    <m/>
    <n v="8"/>
    <n v="136"/>
    <n v="4216"/>
    <m/>
    <m/>
    <m/>
  </r>
  <r>
    <x v="66"/>
    <x v="0"/>
    <x v="22"/>
    <m/>
    <n v="3"/>
    <n v="311"/>
    <n v="9641"/>
    <m/>
    <m/>
    <m/>
  </r>
  <r>
    <x v="66"/>
    <x v="0"/>
    <x v="23"/>
    <n v="923"/>
    <n v="11"/>
    <n v="152"/>
    <n v="4712"/>
    <n v="16.04"/>
    <n v="698"/>
    <n v="756"/>
  </r>
  <r>
    <x v="66"/>
    <x v="0"/>
    <x v="24"/>
    <n v="114378"/>
    <n v="93"/>
    <n v="4725"/>
    <n v="146475"/>
    <n v="46.81"/>
    <n v="62547"/>
    <n v="68565"/>
  </r>
  <r>
    <x v="66"/>
    <x v="0"/>
    <x v="25"/>
    <n v="14336"/>
    <n v="45"/>
    <n v="1312"/>
    <n v="40672"/>
    <n v="21.93"/>
    <n v="10104"/>
    <n v="8921"/>
  </r>
  <r>
    <x v="66"/>
    <x v="0"/>
    <x v="26"/>
    <n v="13579"/>
    <n v="8"/>
    <n v="319"/>
    <n v="9889"/>
    <n v="68.010000000000005"/>
    <n v="5905"/>
    <n v="6726"/>
  </r>
  <r>
    <x v="66"/>
    <x v="0"/>
    <x v="27"/>
    <n v="95620"/>
    <n v="28"/>
    <n v="2660"/>
    <n v="82460"/>
    <n v="59.85"/>
    <n v="29347"/>
    <n v="49356"/>
  </r>
  <r>
    <x v="66"/>
    <x v="0"/>
    <x v="28"/>
    <n v="4020"/>
    <n v="12"/>
    <n v="437"/>
    <n v="13547"/>
    <n v="17.399999999999999"/>
    <n v="2744"/>
    <n v="2357"/>
  </r>
  <r>
    <x v="66"/>
    <x v="0"/>
    <x v="29"/>
    <m/>
    <n v="13"/>
    <n v="188"/>
    <n v="5828"/>
    <m/>
    <m/>
    <m/>
  </r>
  <r>
    <x v="66"/>
    <x v="0"/>
    <x v="30"/>
    <n v="18250"/>
    <n v="20"/>
    <n v="829"/>
    <n v="25699"/>
    <n v="46.79"/>
    <n v="11242"/>
    <n v="12025"/>
  </r>
  <r>
    <x v="66"/>
    <x v="0"/>
    <x v="31"/>
    <m/>
    <n v="8"/>
    <n v="89"/>
    <n v="2759"/>
    <m/>
    <m/>
    <m/>
  </r>
  <r>
    <x v="66"/>
    <x v="0"/>
    <x v="32"/>
    <n v="4115"/>
    <n v="5"/>
    <n v="382"/>
    <n v="11842"/>
    <n v="20.66"/>
    <n v="2517"/>
    <n v="2446"/>
  </r>
  <r>
    <x v="66"/>
    <x v="0"/>
    <x v="33"/>
    <n v="6160"/>
    <n v="21"/>
    <n v="504"/>
    <n v="15624"/>
    <n v="29.74"/>
    <n v="3822"/>
    <n v="4646"/>
  </r>
  <r>
    <x v="66"/>
    <x v="0"/>
    <x v="34"/>
    <n v="728982"/>
    <n v="579"/>
    <n v="30459"/>
    <n v="944229"/>
    <n v="47.8"/>
    <n v="372956"/>
    <n v="451356"/>
  </r>
  <r>
    <x v="66"/>
    <x v="1"/>
    <x v="0"/>
    <n v="36223"/>
    <n v="128"/>
    <n v="1460"/>
    <n v="45260"/>
    <n v="40.04"/>
    <n v="19397"/>
    <n v="18120"/>
  </r>
  <r>
    <x v="66"/>
    <x v="1"/>
    <x v="1"/>
    <n v="110921"/>
    <n v="178"/>
    <n v="3519"/>
    <n v="109089"/>
    <n v="55.28"/>
    <n v="54312"/>
    <n v="60307"/>
  </r>
  <r>
    <x v="66"/>
    <x v="1"/>
    <x v="2"/>
    <n v="9550"/>
    <n v="64"/>
    <n v="676"/>
    <n v="20956"/>
    <n v="23.74"/>
    <n v="5934"/>
    <n v="4976"/>
  </r>
  <r>
    <x v="66"/>
    <x v="1"/>
    <x v="3"/>
    <n v="45806"/>
    <n v="81"/>
    <n v="1366"/>
    <n v="42346"/>
    <n v="57.76"/>
    <n v="26066"/>
    <n v="24461"/>
  </r>
  <r>
    <x v="66"/>
    <x v="1"/>
    <x v="4"/>
    <n v="26952"/>
    <n v="60"/>
    <n v="914"/>
    <n v="28334"/>
    <n v="45.92"/>
    <n v="13550"/>
    <n v="13010"/>
  </r>
  <r>
    <x v="66"/>
    <x v="1"/>
    <x v="5"/>
    <n v="50168"/>
    <n v="81"/>
    <n v="1384"/>
    <n v="42904"/>
    <n v="46.12"/>
    <n v="28201"/>
    <n v="19789"/>
  </r>
  <r>
    <x v="66"/>
    <x v="1"/>
    <x v="6"/>
    <n v="45887"/>
    <n v="74"/>
    <n v="1179"/>
    <n v="36549"/>
    <n v="51.11"/>
    <n v="28711"/>
    <n v="18679"/>
  </r>
  <r>
    <x v="66"/>
    <x v="1"/>
    <x v="7"/>
    <n v="6834"/>
    <n v="21"/>
    <n v="259"/>
    <n v="8029"/>
    <n v="51.99"/>
    <n v="3904"/>
    <n v="4174"/>
  </r>
  <r>
    <x v="66"/>
    <x v="1"/>
    <x v="8"/>
    <n v="9323"/>
    <n v="32"/>
    <n v="443"/>
    <n v="13733"/>
    <n v="39.61"/>
    <n v="5414"/>
    <n v="5440"/>
  </r>
  <r>
    <x v="66"/>
    <x v="1"/>
    <x v="9"/>
    <n v="19844"/>
    <n v="45"/>
    <n v="732"/>
    <n v="22692"/>
    <n v="48.87"/>
    <n v="9514"/>
    <n v="11090"/>
  </r>
  <r>
    <x v="66"/>
    <x v="1"/>
    <x v="10"/>
    <n v="37244"/>
    <n v="72"/>
    <n v="1316"/>
    <n v="40796"/>
    <n v="49.32"/>
    <n v="19352"/>
    <n v="20122"/>
  </r>
  <r>
    <x v="66"/>
    <x v="1"/>
    <x v="11"/>
    <n v="17304"/>
    <n v="22"/>
    <n v="500"/>
    <n v="15500"/>
    <n v="47.23"/>
    <n v="9386"/>
    <n v="7321"/>
  </r>
  <r>
    <x v="66"/>
    <x v="1"/>
    <x v="12"/>
    <n v="31963"/>
    <n v="64"/>
    <n v="1023"/>
    <n v="31713"/>
    <n v="54.89"/>
    <n v="17300"/>
    <n v="17406"/>
  </r>
  <r>
    <x v="66"/>
    <x v="1"/>
    <x v="13"/>
    <n v="12261"/>
    <n v="22"/>
    <n v="365"/>
    <n v="11315"/>
    <n v="50.79"/>
    <n v="6581"/>
    <n v="5747"/>
  </r>
  <r>
    <x v="66"/>
    <x v="1"/>
    <x v="14"/>
    <n v="5112"/>
    <n v="19"/>
    <n v="224"/>
    <n v="6944"/>
    <n v="42.31"/>
    <n v="2877"/>
    <n v="2938"/>
  </r>
  <r>
    <x v="66"/>
    <x v="1"/>
    <x v="15"/>
    <n v="7148"/>
    <n v="29"/>
    <n v="283"/>
    <n v="8773"/>
    <n v="42.97"/>
    <n v="4498"/>
    <n v="3770"/>
  </r>
  <r>
    <x v="66"/>
    <x v="1"/>
    <x v="16"/>
    <n v="45026"/>
    <n v="58"/>
    <n v="1300"/>
    <n v="40300"/>
    <n v="60.52"/>
    <n v="22961"/>
    <n v="24391"/>
  </r>
  <r>
    <x v="66"/>
    <x v="1"/>
    <x v="17"/>
    <n v="32322"/>
    <n v="32"/>
    <n v="857"/>
    <n v="26567"/>
    <n v="64.53"/>
    <n v="16054"/>
    <n v="17143"/>
  </r>
  <r>
    <x v="66"/>
    <x v="1"/>
    <x v="18"/>
    <n v="15156"/>
    <n v="49"/>
    <n v="658"/>
    <n v="20398"/>
    <n v="38.68"/>
    <n v="9297"/>
    <n v="7890"/>
  </r>
  <r>
    <x v="66"/>
    <x v="1"/>
    <x v="19"/>
    <n v="22800"/>
    <n v="82"/>
    <n v="1073"/>
    <n v="33263"/>
    <n v="38.299999999999997"/>
    <n v="12172"/>
    <n v="12739"/>
  </r>
  <r>
    <x v="66"/>
    <x v="1"/>
    <x v="20"/>
    <n v="76846"/>
    <n v="175"/>
    <n v="2438"/>
    <n v="75578"/>
    <n v="44.73"/>
    <n v="42064"/>
    <n v="33805"/>
  </r>
  <r>
    <x v="66"/>
    <x v="1"/>
    <x v="21"/>
    <n v="10882"/>
    <n v="21"/>
    <n v="308"/>
    <n v="9548"/>
    <n v="47.32"/>
    <n v="7076"/>
    <n v="4518"/>
  </r>
  <r>
    <x v="66"/>
    <x v="1"/>
    <x v="22"/>
    <n v="4748"/>
    <n v="15"/>
    <n v="333"/>
    <n v="10323"/>
    <n v="22.08"/>
    <n v="2944"/>
    <n v="2279"/>
  </r>
  <r>
    <x v="66"/>
    <x v="1"/>
    <x v="23"/>
    <n v="10104"/>
    <n v="30"/>
    <n v="335"/>
    <n v="10385"/>
    <n v="58.25"/>
    <n v="5669"/>
    <n v="6049"/>
  </r>
  <r>
    <x v="66"/>
    <x v="1"/>
    <x v="24"/>
    <n v="102580"/>
    <n v="241"/>
    <n v="3414"/>
    <n v="105834"/>
    <n v="44.08"/>
    <n v="57752"/>
    <n v="46650"/>
  </r>
  <r>
    <x v="66"/>
    <x v="1"/>
    <x v="25"/>
    <n v="22707"/>
    <n v="70"/>
    <n v="1084"/>
    <n v="33604"/>
    <n v="29.93"/>
    <n v="15134"/>
    <n v="10059"/>
  </r>
  <r>
    <x v="66"/>
    <x v="1"/>
    <x v="26"/>
    <n v="14335"/>
    <n v="22"/>
    <n v="253"/>
    <n v="7843"/>
    <n v="77.3"/>
    <n v="4949"/>
    <n v="6063"/>
  </r>
  <r>
    <x v="66"/>
    <x v="1"/>
    <x v="27"/>
    <n v="48071"/>
    <n v="53"/>
    <n v="937"/>
    <n v="29047"/>
    <n v="59.12"/>
    <n v="12692"/>
    <n v="17172"/>
  </r>
  <r>
    <x v="66"/>
    <x v="1"/>
    <x v="28"/>
    <n v="6177"/>
    <n v="18"/>
    <n v="243"/>
    <n v="7533"/>
    <n v="42.94"/>
    <n v="3633"/>
    <n v="3235"/>
  </r>
  <r>
    <x v="66"/>
    <x v="1"/>
    <x v="29"/>
    <n v="4659"/>
    <n v="22"/>
    <n v="236"/>
    <n v="7316"/>
    <n v="33.61"/>
    <n v="2681"/>
    <n v="2459"/>
  </r>
  <r>
    <x v="66"/>
    <x v="1"/>
    <x v="30"/>
    <n v="29839"/>
    <n v="46"/>
    <n v="717"/>
    <n v="22227"/>
    <n v="59.55"/>
    <n v="13386"/>
    <n v="13236"/>
  </r>
  <r>
    <x v="66"/>
    <x v="1"/>
    <x v="31"/>
    <n v="1589"/>
    <n v="10"/>
    <n v="75"/>
    <n v="2325"/>
    <n v="37.08"/>
    <n v="902"/>
    <n v="862"/>
  </r>
  <r>
    <x v="66"/>
    <x v="1"/>
    <x v="32"/>
    <n v="4012"/>
    <n v="20"/>
    <n v="293"/>
    <n v="9083"/>
    <n v="20.58"/>
    <n v="2522"/>
    <n v="1869"/>
  </r>
  <r>
    <x v="66"/>
    <x v="1"/>
    <x v="33"/>
    <n v="12203"/>
    <n v="37"/>
    <n v="537"/>
    <n v="16647"/>
    <n v="41.2"/>
    <n v="5916"/>
    <n v="6859"/>
  </r>
  <r>
    <x v="66"/>
    <x v="1"/>
    <x v="34"/>
    <n v="801692"/>
    <n v="1720"/>
    <n v="26463"/>
    <n v="820353"/>
    <n v="47.64"/>
    <n v="418993"/>
    <n v="390833"/>
  </r>
  <r>
    <x v="66"/>
    <x v="2"/>
    <x v="0"/>
    <n v="13140"/>
    <n v="33"/>
    <n v="1395"/>
    <n v="43245"/>
    <n v="25.43"/>
    <n v="6510"/>
    <n v="10998"/>
  </r>
  <r>
    <x v="66"/>
    <x v="2"/>
    <x v="1"/>
    <n v="36773"/>
    <n v="38"/>
    <n v="3524"/>
    <n v="109244"/>
    <n v="32.770000000000003"/>
    <n v="16409"/>
    <n v="35796"/>
  </r>
  <r>
    <x v="66"/>
    <x v="2"/>
    <x v="2"/>
    <n v="3084"/>
    <n v="18"/>
    <n v="637"/>
    <n v="19747"/>
    <n v="14.14"/>
    <n v="2126"/>
    <n v="2793"/>
  </r>
  <r>
    <x v="66"/>
    <x v="2"/>
    <x v="3"/>
    <n v="5194"/>
    <n v="14"/>
    <n v="552"/>
    <n v="17112"/>
    <n v="28.11"/>
    <n v="2454"/>
    <n v="4811"/>
  </r>
  <r>
    <x v="66"/>
    <x v="2"/>
    <x v="4"/>
    <n v="6033"/>
    <n v="10"/>
    <n v="424"/>
    <n v="13144"/>
    <n v="43.5"/>
    <n v="1884"/>
    <n v="5718"/>
  </r>
  <r>
    <x v="66"/>
    <x v="2"/>
    <x v="5"/>
    <n v="12418"/>
    <n v="10"/>
    <n v="955"/>
    <n v="29605"/>
    <n v="39.85"/>
    <n v="7918"/>
    <n v="11798"/>
  </r>
  <r>
    <x v="66"/>
    <x v="2"/>
    <x v="6"/>
    <n v="10131"/>
    <n v="15"/>
    <n v="1049"/>
    <n v="32519"/>
    <n v="28.86"/>
    <n v="6638"/>
    <n v="9385"/>
  </r>
  <r>
    <x v="66"/>
    <x v="2"/>
    <x v="7"/>
    <m/>
    <n v="2"/>
    <n v="37"/>
    <n v="1147"/>
    <m/>
    <m/>
    <m/>
  </r>
  <r>
    <x v="66"/>
    <x v="2"/>
    <x v="8"/>
    <n v="1368"/>
    <n v="6"/>
    <n v="163"/>
    <n v="5053"/>
    <n v="21.83"/>
    <n v="553"/>
    <n v="1103"/>
  </r>
  <r>
    <x v="66"/>
    <x v="2"/>
    <x v="9"/>
    <n v="1879"/>
    <n v="10"/>
    <n v="373"/>
    <n v="11563"/>
    <n v="13.03"/>
    <n v="866"/>
    <n v="1507"/>
  </r>
  <r>
    <x v="66"/>
    <x v="2"/>
    <x v="10"/>
    <n v="5863"/>
    <n v="16"/>
    <n v="742"/>
    <n v="23002"/>
    <n v="25.15"/>
    <n v="2469"/>
    <n v="5785"/>
  </r>
  <r>
    <x v="66"/>
    <x v="2"/>
    <x v="11"/>
    <n v="14579"/>
    <n v="14"/>
    <n v="935"/>
    <n v="28985"/>
    <n v="44.16"/>
    <n v="6346"/>
    <n v="12799"/>
  </r>
  <r>
    <x v="66"/>
    <x v="2"/>
    <x v="12"/>
    <m/>
    <n v="3"/>
    <n v="87"/>
    <n v="2697"/>
    <m/>
    <m/>
    <m/>
  </r>
  <r>
    <x v="66"/>
    <x v="2"/>
    <x v="13"/>
    <m/>
    <n v="3"/>
    <n v="62"/>
    <n v="1922"/>
    <m/>
    <m/>
    <m/>
  </r>
  <r>
    <x v="66"/>
    <x v="2"/>
    <x v="14"/>
    <m/>
    <n v="3"/>
    <n v="75"/>
    <n v="2325"/>
    <m/>
    <m/>
    <m/>
  </r>
  <r>
    <x v="66"/>
    <x v="2"/>
    <x v="15"/>
    <m/>
    <n v="5"/>
    <n v="368"/>
    <n v="11408"/>
    <m/>
    <m/>
    <m/>
  </r>
  <r>
    <x v="66"/>
    <x v="2"/>
    <x v="16"/>
    <m/>
    <n v="14"/>
    <n v="1784"/>
    <n v="55304"/>
    <m/>
    <m/>
    <m/>
  </r>
  <r>
    <x v="66"/>
    <x v="2"/>
    <x v="17"/>
    <n v="32677"/>
    <n v="12"/>
    <n v="1753"/>
    <n v="54343"/>
    <n v="54.63"/>
    <n v="16981"/>
    <n v="29687"/>
  </r>
  <r>
    <x v="66"/>
    <x v="2"/>
    <x v="18"/>
    <n v="9434"/>
    <n v="18"/>
    <n v="741"/>
    <n v="22971"/>
    <n v="39.35"/>
    <n v="4370"/>
    <n v="9040"/>
  </r>
  <r>
    <x v="66"/>
    <x v="2"/>
    <x v="19"/>
    <n v="9116"/>
    <n v="24"/>
    <n v="1012"/>
    <n v="31372"/>
    <n v="26.25"/>
    <n v="4563"/>
    <n v="8234"/>
  </r>
  <r>
    <x v="66"/>
    <x v="2"/>
    <x v="20"/>
    <n v="42801"/>
    <n v="50"/>
    <n v="3160"/>
    <n v="97960"/>
    <n v="38.380000000000003"/>
    <n v="21897"/>
    <n v="37598"/>
  </r>
  <r>
    <x v="66"/>
    <x v="2"/>
    <x v="21"/>
    <m/>
    <n v="7"/>
    <n v="255"/>
    <n v="7905"/>
    <m/>
    <m/>
    <m/>
  </r>
  <r>
    <x v="66"/>
    <x v="2"/>
    <x v="22"/>
    <n v="3177"/>
    <n v="5"/>
    <n v="316"/>
    <n v="9796"/>
    <n v="28.87"/>
    <n v="2856"/>
    <n v="2828"/>
  </r>
  <r>
    <x v="66"/>
    <x v="2"/>
    <x v="23"/>
    <m/>
    <n v="4"/>
    <n v="75"/>
    <n v="2325"/>
    <m/>
    <n v="241"/>
    <m/>
  </r>
  <r>
    <x v="66"/>
    <x v="2"/>
    <x v="24"/>
    <n v="48346"/>
    <n v="66"/>
    <n v="3806"/>
    <n v="117986"/>
    <n v="36.17"/>
    <n v="26476"/>
    <n v="42672"/>
  </r>
  <r>
    <x v="66"/>
    <x v="2"/>
    <x v="25"/>
    <n v="12483"/>
    <n v="25"/>
    <n v="1195"/>
    <n v="37045"/>
    <n v="28.05"/>
    <n v="9721"/>
    <n v="10391"/>
  </r>
  <r>
    <x v="66"/>
    <x v="2"/>
    <x v="26"/>
    <m/>
    <n v="8"/>
    <n v="440"/>
    <n v="13640"/>
    <m/>
    <n v="2510"/>
    <m/>
  </r>
  <r>
    <x v="66"/>
    <x v="2"/>
    <x v="27"/>
    <n v="41530"/>
    <n v="21"/>
    <n v="2021"/>
    <n v="62651"/>
    <n v="62.46"/>
    <n v="16954"/>
    <n v="39133"/>
  </r>
  <r>
    <x v="66"/>
    <x v="2"/>
    <x v="28"/>
    <n v="788"/>
    <n v="4"/>
    <n v="96"/>
    <n v="2976"/>
    <m/>
    <n v="606"/>
    <m/>
  </r>
  <r>
    <x v="66"/>
    <x v="2"/>
    <x v="29"/>
    <m/>
    <n v="4"/>
    <n v="88"/>
    <n v="2728"/>
    <m/>
    <m/>
    <m/>
  </r>
  <r>
    <x v="66"/>
    <x v="2"/>
    <x v="30"/>
    <m/>
    <n v="11"/>
    <n v="491"/>
    <n v="15221"/>
    <n v="42.89"/>
    <n v="3548"/>
    <n v="6529"/>
  </r>
  <r>
    <x v="66"/>
    <x v="2"/>
    <x v="31"/>
    <m/>
    <n v="3"/>
    <n v="117"/>
    <n v="3627"/>
    <m/>
    <m/>
    <m/>
  </r>
  <r>
    <x v="66"/>
    <x v="2"/>
    <x v="32"/>
    <m/>
    <n v="3"/>
    <n v="337"/>
    <n v="10447"/>
    <m/>
    <m/>
    <m/>
  </r>
  <r>
    <x v="66"/>
    <x v="2"/>
    <x v="33"/>
    <n v="1704"/>
    <n v="8"/>
    <n v="301"/>
    <n v="9331"/>
    <n v="14.73"/>
    <n v="1259"/>
    <n v="1374"/>
  </r>
  <r>
    <x v="66"/>
    <x v="2"/>
    <x v="34"/>
    <n v="289332"/>
    <n v="409"/>
    <n v="23807"/>
    <n v="738017"/>
    <n v="35.86"/>
    <n v="145274"/>
    <n v="264620"/>
  </r>
  <r>
    <x v="66"/>
    <x v="3"/>
    <x v="0"/>
    <n v="17146"/>
    <n v="48"/>
    <n v="5893"/>
    <n v="182683"/>
    <n v="5.16"/>
    <n v="8915"/>
    <n v="9430"/>
  </r>
  <r>
    <x v="66"/>
    <x v="3"/>
    <x v="1"/>
    <n v="17952"/>
    <n v="22"/>
    <n v="2612"/>
    <n v="80972"/>
    <n v="12.86"/>
    <n v="9142"/>
    <n v="10415"/>
  </r>
  <r>
    <x v="66"/>
    <x v="3"/>
    <x v="2"/>
    <n v="8825"/>
    <n v="20"/>
    <n v="1796"/>
    <n v="55676"/>
    <n v="8.01"/>
    <n v="5656"/>
    <n v="4460"/>
  </r>
  <r>
    <x v="66"/>
    <x v="3"/>
    <x v="3"/>
    <n v="11199"/>
    <n v="21"/>
    <n v="1812"/>
    <n v="56172"/>
    <n v="10.68"/>
    <n v="5954"/>
    <n v="5998"/>
  </r>
  <r>
    <x v="66"/>
    <x v="3"/>
    <x v="4"/>
    <n v="15868"/>
    <n v="20"/>
    <n v="2856"/>
    <n v="88536"/>
    <n v="9.2100000000000009"/>
    <n v="5655"/>
    <n v="8150"/>
  </r>
  <r>
    <x v="66"/>
    <x v="3"/>
    <x v="5"/>
    <n v="14452"/>
    <n v="14"/>
    <n v="1589"/>
    <n v="49259"/>
    <n v="12.17"/>
    <n v="7974"/>
    <n v="5993"/>
  </r>
  <r>
    <x v="66"/>
    <x v="3"/>
    <x v="6"/>
    <n v="11598"/>
    <n v="9"/>
    <n v="1218"/>
    <n v="37758"/>
    <n v="15.33"/>
    <n v="7806"/>
    <n v="5787"/>
  </r>
  <r>
    <x v="66"/>
    <x v="3"/>
    <x v="7"/>
    <m/>
    <n v="5"/>
    <n v="1031"/>
    <n v="31961"/>
    <m/>
    <m/>
    <m/>
  </r>
  <r>
    <x v="66"/>
    <x v="3"/>
    <x v="8"/>
    <n v="2532"/>
    <n v="11"/>
    <n v="1565"/>
    <n v="48515"/>
    <n v="2.41"/>
    <n v="1318"/>
    <n v="1171"/>
  </r>
  <r>
    <x v="66"/>
    <x v="3"/>
    <x v="9"/>
    <n v="4241"/>
    <n v="12"/>
    <n v="1248"/>
    <n v="38688"/>
    <n v="4.58"/>
    <n v="1806"/>
    <n v="1771"/>
  </r>
  <r>
    <x v="66"/>
    <x v="3"/>
    <x v="10"/>
    <n v="9176"/>
    <n v="18"/>
    <n v="1906"/>
    <n v="59086"/>
    <n v="6.62"/>
    <n v="4147"/>
    <n v="3909"/>
  </r>
  <r>
    <x v="66"/>
    <x v="3"/>
    <x v="11"/>
    <n v="6433"/>
    <n v="6"/>
    <n v="513"/>
    <n v="15903"/>
    <n v="18.79"/>
    <n v="3464"/>
    <n v="2988"/>
  </r>
  <r>
    <x v="66"/>
    <x v="3"/>
    <x v="12"/>
    <m/>
    <n v="7"/>
    <n v="495"/>
    <n v="15345"/>
    <m/>
    <m/>
    <m/>
  </r>
  <r>
    <x v="66"/>
    <x v="3"/>
    <x v="13"/>
    <m/>
    <n v="2"/>
    <n v="255"/>
    <n v="7905"/>
    <m/>
    <m/>
    <m/>
  </r>
  <r>
    <x v="66"/>
    <x v="3"/>
    <x v="14"/>
    <m/>
    <n v="7"/>
    <n v="690"/>
    <n v="21390"/>
    <m/>
    <m/>
    <m/>
  </r>
  <r>
    <x v="66"/>
    <x v="3"/>
    <x v="15"/>
    <n v="2559"/>
    <n v="8"/>
    <n v="931"/>
    <n v="28861"/>
    <n v="5.0199999999999996"/>
    <n v="1193"/>
    <n v="1448"/>
  </r>
  <r>
    <x v="66"/>
    <x v="3"/>
    <x v="16"/>
    <m/>
    <n v="5"/>
    <n v="674"/>
    <n v="20894"/>
    <m/>
    <m/>
    <m/>
  </r>
  <r>
    <x v="66"/>
    <x v="3"/>
    <x v="17"/>
    <s v="-"/>
    <s v="-"/>
    <s v="-"/>
    <s v="-"/>
    <s v="-"/>
    <s v="-"/>
    <s v="-"/>
  </r>
  <r>
    <x v="66"/>
    <x v="3"/>
    <x v="18"/>
    <n v="6228"/>
    <n v="15"/>
    <n v="1230"/>
    <n v="38130"/>
    <n v="8.35"/>
    <n v="4248"/>
    <n v="3182"/>
  </r>
  <r>
    <x v="66"/>
    <x v="3"/>
    <x v="19"/>
    <n v="9583"/>
    <n v="19"/>
    <n v="3899"/>
    <n v="120869"/>
    <n v="3.8"/>
    <n v="4660"/>
    <n v="4597"/>
  </r>
  <r>
    <x v="66"/>
    <x v="3"/>
    <x v="20"/>
    <n v="26716"/>
    <n v="36"/>
    <n v="4357"/>
    <n v="135067"/>
    <n v="10.19"/>
    <n v="14494"/>
    <n v="13768"/>
  </r>
  <r>
    <x v="66"/>
    <x v="3"/>
    <x v="21"/>
    <n v="4864"/>
    <n v="8"/>
    <n v="627"/>
    <n v="19437"/>
    <n v="9.1"/>
    <n v="2230"/>
    <n v="1769"/>
  </r>
  <r>
    <x v="66"/>
    <x v="3"/>
    <x v="22"/>
    <m/>
    <n v="4"/>
    <n v="616"/>
    <n v="19096"/>
    <m/>
    <m/>
    <m/>
  </r>
  <r>
    <x v="66"/>
    <x v="3"/>
    <x v="23"/>
    <m/>
    <n v="7"/>
    <n v="844"/>
    <n v="26164"/>
    <m/>
    <n v="1539"/>
    <m/>
  </r>
  <r>
    <x v="66"/>
    <x v="3"/>
    <x v="24"/>
    <n v="36113"/>
    <n v="55"/>
    <n v="6444"/>
    <n v="199764"/>
    <n v="8.52"/>
    <n v="20050"/>
    <n v="17022"/>
  </r>
  <r>
    <x v="66"/>
    <x v="3"/>
    <x v="25"/>
    <n v="8594"/>
    <n v="15"/>
    <n v="1290"/>
    <n v="39990"/>
    <n v="10.57"/>
    <n v="5530"/>
    <n v="4226"/>
  </r>
  <r>
    <x v="66"/>
    <x v="3"/>
    <x v="26"/>
    <m/>
    <n v="5"/>
    <n v="1208"/>
    <n v="37448"/>
    <m/>
    <n v="4355"/>
    <m/>
  </r>
  <r>
    <x v="66"/>
    <x v="3"/>
    <x v="27"/>
    <n v="15607"/>
    <n v="6"/>
    <n v="855"/>
    <n v="26505"/>
    <n v="23.04"/>
    <n v="6508"/>
    <n v="6106"/>
  </r>
  <r>
    <x v="66"/>
    <x v="3"/>
    <x v="28"/>
    <n v="2766"/>
    <n v="8"/>
    <n v="873"/>
    <n v="27063"/>
    <m/>
    <n v="2005"/>
    <m/>
  </r>
  <r>
    <x v="66"/>
    <x v="3"/>
    <x v="29"/>
    <n v="2301"/>
    <n v="9"/>
    <n v="2208"/>
    <n v="68448"/>
    <n v="1.68"/>
    <n v="1260"/>
    <n v="1148"/>
  </r>
  <r>
    <x v="66"/>
    <x v="3"/>
    <x v="30"/>
    <m/>
    <n v="7"/>
    <n v="619"/>
    <n v="19189"/>
    <n v="15.38"/>
    <n v="4399"/>
    <n v="2952"/>
  </r>
  <r>
    <x v="66"/>
    <x v="3"/>
    <x v="31"/>
    <n v="638"/>
    <n v="7"/>
    <n v="367"/>
    <n v="11377"/>
    <n v="2.79"/>
    <n v="370"/>
    <n v="317"/>
  </r>
  <r>
    <x v="66"/>
    <x v="3"/>
    <x v="32"/>
    <m/>
    <n v="3"/>
    <n v="510"/>
    <n v="15810"/>
    <m/>
    <m/>
    <m/>
  </r>
  <r>
    <x v="66"/>
    <x v="3"/>
    <x v="33"/>
    <n v="3040"/>
    <n v="13"/>
    <n v="1202"/>
    <n v="37262"/>
    <n v="4.1100000000000003"/>
    <n v="2008"/>
    <n v="1530"/>
  </r>
  <r>
    <x v="66"/>
    <x v="3"/>
    <x v="34"/>
    <n v="239907"/>
    <n v="397"/>
    <n v="47789"/>
    <n v="1481459"/>
    <n v="7.77"/>
    <n v="126951"/>
    <n v="115163"/>
  </r>
  <r>
    <x v="66"/>
    <x v="4"/>
    <x v="0"/>
    <n v="84409"/>
    <n v="243"/>
    <n v="9925"/>
    <n v="307675"/>
    <n v="16.079999999999998"/>
    <n v="43799"/>
    <n v="49488"/>
  </r>
  <r>
    <x v="66"/>
    <x v="4"/>
    <x v="1"/>
    <n v="356984"/>
    <n v="306"/>
    <n v="17638"/>
    <n v="546778"/>
    <n v="43.63"/>
    <n v="182684"/>
    <n v="238545"/>
  </r>
  <r>
    <x v="66"/>
    <x v="4"/>
    <x v="2"/>
    <n v="23164"/>
    <n v="111"/>
    <n v="3285"/>
    <n v="101835"/>
    <n v="12.99"/>
    <n v="14673"/>
    <n v="13224"/>
  </r>
  <r>
    <x v="66"/>
    <x v="4"/>
    <x v="3"/>
    <n v="84296"/>
    <n v="143"/>
    <n v="4673"/>
    <n v="144863"/>
    <n v="32.479999999999997"/>
    <n v="47531"/>
    <n v="47052"/>
  </r>
  <r>
    <x v="66"/>
    <x v="4"/>
    <x v="4"/>
    <n v="55615"/>
    <n v="97"/>
    <n v="4454"/>
    <n v="138074"/>
    <n v="22.18"/>
    <n v="25348"/>
    <n v="30619"/>
  </r>
  <r>
    <x v="66"/>
    <x v="4"/>
    <x v="5"/>
    <n v="133251"/>
    <n v="125"/>
    <n v="5738"/>
    <n v="177878"/>
    <n v="37.64"/>
    <n v="75382"/>
    <n v="66962"/>
  </r>
  <r>
    <x v="66"/>
    <x v="4"/>
    <x v="6"/>
    <n v="79972"/>
    <n v="108"/>
    <n v="3944"/>
    <n v="122264"/>
    <n v="32.4"/>
    <n v="48356"/>
    <n v="39608"/>
  </r>
  <r>
    <x v="66"/>
    <x v="4"/>
    <x v="7"/>
    <n v="13073"/>
    <n v="33"/>
    <n v="1421"/>
    <n v="44051"/>
    <n v="17.13"/>
    <n v="7046"/>
    <n v="7546"/>
  </r>
  <r>
    <x v="66"/>
    <x v="4"/>
    <x v="8"/>
    <n v="14830"/>
    <n v="58"/>
    <n v="2374"/>
    <n v="73594"/>
    <n v="12.18"/>
    <n v="8088"/>
    <n v="8965"/>
  </r>
  <r>
    <x v="66"/>
    <x v="4"/>
    <x v="9"/>
    <n v="34040"/>
    <n v="83"/>
    <n v="2760"/>
    <n v="85560"/>
    <n v="23.01"/>
    <n v="17108"/>
    <n v="19685"/>
  </r>
  <r>
    <x v="66"/>
    <x v="4"/>
    <x v="10"/>
    <n v="60020"/>
    <n v="120"/>
    <n v="4362"/>
    <n v="135222"/>
    <n v="25.15"/>
    <n v="29638"/>
    <n v="34002"/>
  </r>
  <r>
    <x v="66"/>
    <x v="4"/>
    <x v="11"/>
    <n v="54498"/>
    <n v="53"/>
    <n v="2348"/>
    <n v="72788"/>
    <n v="41.76"/>
    <n v="26332"/>
    <n v="30396"/>
  </r>
  <r>
    <x v="66"/>
    <x v="4"/>
    <x v="12"/>
    <n v="46182"/>
    <n v="94"/>
    <n v="2165"/>
    <n v="67115"/>
    <n v="41.5"/>
    <n v="24611"/>
    <n v="27853"/>
  </r>
  <r>
    <x v="66"/>
    <x v="4"/>
    <x v="13"/>
    <n v="15500"/>
    <n v="30"/>
    <n v="819"/>
    <n v="25389"/>
    <n v="29.95"/>
    <n v="8676"/>
    <n v="7604"/>
  </r>
  <r>
    <x v="66"/>
    <x v="4"/>
    <x v="14"/>
    <n v="8817"/>
    <n v="40"/>
    <n v="1197"/>
    <n v="37107"/>
    <n v="15.21"/>
    <n v="5245"/>
    <n v="5645"/>
  </r>
  <r>
    <x v="66"/>
    <x v="4"/>
    <x v="15"/>
    <n v="12284"/>
    <n v="47"/>
    <n v="1635"/>
    <n v="50685"/>
    <n v="14.45"/>
    <n v="6910"/>
    <n v="7324"/>
  </r>
  <r>
    <x v="66"/>
    <x v="4"/>
    <x v="16"/>
    <n v="170722"/>
    <n v="106"/>
    <n v="6797"/>
    <n v="210707"/>
    <n v="56.8"/>
    <n v="87116"/>
    <n v="119682"/>
  </r>
  <r>
    <x v="66"/>
    <x v="4"/>
    <x v="17"/>
    <n v="149216"/>
    <n v="70"/>
    <n v="5545"/>
    <n v="171895"/>
    <n v="62.72"/>
    <n v="75578"/>
    <n v="107821"/>
  </r>
  <r>
    <x v="66"/>
    <x v="4"/>
    <x v="18"/>
    <n v="34279"/>
    <n v="95"/>
    <n v="2920"/>
    <n v="90520"/>
    <n v="24.72"/>
    <n v="20150"/>
    <n v="22376"/>
  </r>
  <r>
    <x v="66"/>
    <x v="4"/>
    <x v="19"/>
    <n v="46308"/>
    <n v="140"/>
    <n v="6361"/>
    <n v="197191"/>
    <n v="14.53"/>
    <n v="24696"/>
    <n v="28656"/>
  </r>
  <r>
    <x v="66"/>
    <x v="4"/>
    <x v="20"/>
    <n v="253403"/>
    <n v="332"/>
    <n v="14081"/>
    <n v="436511"/>
    <n v="34.32"/>
    <n v="135860"/>
    <n v="149805"/>
  </r>
  <r>
    <x v="66"/>
    <x v="4"/>
    <x v="21"/>
    <n v="21493"/>
    <n v="44"/>
    <n v="1326"/>
    <n v="41106"/>
    <n v="24.31"/>
    <n v="13369"/>
    <n v="9991"/>
  </r>
  <r>
    <x v="66"/>
    <x v="4"/>
    <x v="22"/>
    <n v="13052"/>
    <n v="27"/>
    <n v="1576"/>
    <n v="48856"/>
    <n v="15.17"/>
    <n v="9448"/>
    <n v="7413"/>
  </r>
  <r>
    <x v="66"/>
    <x v="4"/>
    <x v="23"/>
    <n v="13469"/>
    <n v="52"/>
    <n v="1406"/>
    <n v="43586"/>
    <n v="17.670000000000002"/>
    <n v="8147"/>
    <n v="7700"/>
  </r>
  <r>
    <x v="66"/>
    <x v="4"/>
    <x v="24"/>
    <n v="301416"/>
    <n v="455"/>
    <n v="18389"/>
    <n v="570059"/>
    <n v="30.68"/>
    <n v="166825"/>
    <n v="174908"/>
  </r>
  <r>
    <x v="66"/>
    <x v="4"/>
    <x v="25"/>
    <n v="58120"/>
    <n v="155"/>
    <n v="4881"/>
    <n v="151311"/>
    <n v="22.2"/>
    <n v="40489"/>
    <n v="33598"/>
  </r>
  <r>
    <x v="66"/>
    <x v="4"/>
    <x v="26"/>
    <n v="46026"/>
    <n v="43"/>
    <n v="2220"/>
    <n v="68820"/>
    <n v="35.78"/>
    <n v="17719"/>
    <n v="24626"/>
  </r>
  <r>
    <x v="66"/>
    <x v="4"/>
    <x v="27"/>
    <n v="200827"/>
    <n v="108"/>
    <n v="6473"/>
    <n v="200663"/>
    <n v="55.7"/>
    <n v="65501"/>
    <n v="111766"/>
  </r>
  <r>
    <x v="66"/>
    <x v="4"/>
    <x v="28"/>
    <n v="13750"/>
    <n v="42"/>
    <n v="1649"/>
    <n v="51119"/>
    <n v="14.75"/>
    <n v="8988"/>
    <n v="7541"/>
  </r>
  <r>
    <x v="66"/>
    <x v="4"/>
    <x v="29"/>
    <n v="10308"/>
    <n v="48"/>
    <n v="2720"/>
    <n v="84320"/>
    <n v="7.26"/>
    <n v="5862"/>
    <n v="6118"/>
  </r>
  <r>
    <x v="66"/>
    <x v="4"/>
    <x v="30"/>
    <n v="62543"/>
    <n v="84"/>
    <n v="2656"/>
    <n v="82336"/>
    <n v="42.2"/>
    <n v="32576"/>
    <n v="34742"/>
  </r>
  <r>
    <x v="66"/>
    <x v="4"/>
    <x v="31"/>
    <n v="3192"/>
    <n v="28"/>
    <n v="648"/>
    <n v="20088"/>
    <n v="9.07"/>
    <n v="1878"/>
    <n v="1822"/>
  </r>
  <r>
    <x v="66"/>
    <x v="4"/>
    <x v="32"/>
    <n v="12382"/>
    <n v="31"/>
    <n v="1522"/>
    <n v="47182"/>
    <n v="15.29"/>
    <n v="7945"/>
    <n v="7212"/>
  </r>
  <r>
    <x v="66"/>
    <x v="4"/>
    <x v="33"/>
    <n v="23107"/>
    <n v="79"/>
    <n v="2544"/>
    <n v="78864"/>
    <n v="18.27"/>
    <n v="13005"/>
    <n v="14409"/>
  </r>
  <r>
    <x v="66"/>
    <x v="4"/>
    <x v="34"/>
    <n v="2059914"/>
    <n v="3105"/>
    <n v="128518"/>
    <n v="3984058"/>
    <n v="30.67"/>
    <n v="1064174"/>
    <n v="1221972"/>
  </r>
  <r>
    <x v="67"/>
    <x v="0"/>
    <x v="0"/>
    <n v="17359"/>
    <n v="35"/>
    <n v="1188"/>
    <n v="36828"/>
    <n v="30.59"/>
    <n v="9946"/>
    <n v="11264"/>
  </r>
  <r>
    <x v="67"/>
    <x v="0"/>
    <x v="1"/>
    <n v="212039"/>
    <n v="69"/>
    <n v="8013"/>
    <n v="248403"/>
    <n v="60.59"/>
    <n v="114760"/>
    <n v="150511"/>
  </r>
  <r>
    <x v="67"/>
    <x v="0"/>
    <x v="2"/>
    <n v="1531"/>
    <n v="9"/>
    <n v="176"/>
    <n v="5456"/>
    <n v="15.03"/>
    <n v="888"/>
    <n v="820"/>
  </r>
  <r>
    <x v="67"/>
    <x v="0"/>
    <x v="3"/>
    <n v="20180"/>
    <n v="27"/>
    <n v="943"/>
    <n v="29233"/>
    <n v="39.549999999999997"/>
    <n v="10874"/>
    <n v="11563"/>
  </r>
  <r>
    <x v="67"/>
    <x v="0"/>
    <x v="4"/>
    <n v="5743"/>
    <n v="6"/>
    <n v="256"/>
    <n v="7936"/>
    <n v="42.93"/>
    <n v="3561"/>
    <n v="3407"/>
  </r>
  <r>
    <x v="67"/>
    <x v="0"/>
    <x v="5"/>
    <n v="50926"/>
    <n v="20"/>
    <n v="1810"/>
    <n v="56110"/>
    <n v="49.18"/>
    <n v="29951"/>
    <n v="27595"/>
  </r>
  <r>
    <x v="67"/>
    <x v="0"/>
    <x v="6"/>
    <n v="9780"/>
    <n v="10"/>
    <n v="498"/>
    <n v="15438"/>
    <n v="33.94"/>
    <n v="5717"/>
    <n v="5240"/>
  </r>
  <r>
    <x v="67"/>
    <x v="0"/>
    <x v="7"/>
    <m/>
    <n v="5"/>
    <n v="94"/>
    <n v="2914"/>
    <m/>
    <m/>
    <m/>
  </r>
  <r>
    <x v="67"/>
    <x v="0"/>
    <x v="8"/>
    <n v="2052"/>
    <n v="9"/>
    <n v="197"/>
    <n v="6107"/>
    <n v="27.28"/>
    <n v="1090"/>
    <n v="1666"/>
  </r>
  <r>
    <x v="67"/>
    <x v="0"/>
    <x v="9"/>
    <n v="7598"/>
    <n v="16"/>
    <n v="412"/>
    <n v="12772"/>
    <n v="45.73"/>
    <n v="4837"/>
    <n v="5840"/>
  </r>
  <r>
    <x v="67"/>
    <x v="0"/>
    <x v="10"/>
    <n v="5709"/>
    <n v="13"/>
    <n v="396"/>
    <n v="12276"/>
    <n v="32.619999999999997"/>
    <n v="3851"/>
    <n v="4005"/>
  </r>
  <r>
    <x v="67"/>
    <x v="0"/>
    <x v="11"/>
    <n v="16027"/>
    <n v="11"/>
    <n v="400"/>
    <n v="12400"/>
    <n v="56.41"/>
    <n v="6352"/>
    <n v="6995"/>
  </r>
  <r>
    <x v="67"/>
    <x v="0"/>
    <x v="12"/>
    <n v="10844"/>
    <n v="20"/>
    <n v="560"/>
    <n v="17360"/>
    <n v="46.71"/>
    <n v="5760"/>
    <n v="8109"/>
  </r>
  <r>
    <x v="67"/>
    <x v="0"/>
    <x v="13"/>
    <m/>
    <n v="3"/>
    <n v="137"/>
    <n v="4247"/>
    <m/>
    <m/>
    <m/>
  </r>
  <r>
    <x v="67"/>
    <x v="0"/>
    <x v="14"/>
    <m/>
    <n v="10"/>
    <n v="201"/>
    <n v="6231"/>
    <m/>
    <m/>
    <m/>
  </r>
  <r>
    <x v="67"/>
    <x v="0"/>
    <x v="15"/>
    <m/>
    <n v="5"/>
    <n v="53"/>
    <n v="1643"/>
    <m/>
    <m/>
    <m/>
  </r>
  <r>
    <x v="67"/>
    <x v="0"/>
    <x v="16"/>
    <n v="78213"/>
    <n v="29"/>
    <n v="3039"/>
    <n v="94209"/>
    <n v="60.81"/>
    <n v="42022"/>
    <n v="57289"/>
  </r>
  <r>
    <x v="67"/>
    <x v="0"/>
    <x v="17"/>
    <n v="76240"/>
    <n v="26"/>
    <n v="2935"/>
    <n v="90985"/>
    <n v="61.05"/>
    <n v="41072"/>
    <n v="55550"/>
  </r>
  <r>
    <x v="67"/>
    <x v="0"/>
    <x v="18"/>
    <n v="4180"/>
    <n v="14"/>
    <n v="309"/>
    <n v="9579"/>
    <n v="29.89"/>
    <n v="2402"/>
    <n v="2863"/>
  </r>
  <r>
    <x v="67"/>
    <x v="0"/>
    <x v="19"/>
    <n v="5146"/>
    <n v="15"/>
    <n v="360"/>
    <n v="11160"/>
    <n v="31.68"/>
    <n v="3402"/>
    <n v="3536"/>
  </r>
  <r>
    <x v="67"/>
    <x v="0"/>
    <x v="20"/>
    <n v="101251"/>
    <n v="72"/>
    <n v="4139"/>
    <n v="128309"/>
    <n v="50.48"/>
    <n v="55812"/>
    <n v="64770"/>
  </r>
  <r>
    <x v="67"/>
    <x v="0"/>
    <x v="21"/>
    <m/>
    <n v="8"/>
    <n v="136"/>
    <n v="4216"/>
    <m/>
    <m/>
    <m/>
  </r>
  <r>
    <x v="67"/>
    <x v="0"/>
    <x v="22"/>
    <m/>
    <n v="3"/>
    <n v="311"/>
    <n v="9641"/>
    <m/>
    <m/>
    <m/>
  </r>
  <r>
    <x v="67"/>
    <x v="0"/>
    <x v="23"/>
    <n v="1013"/>
    <n v="11"/>
    <n v="152"/>
    <n v="4712"/>
    <n v="17.57"/>
    <n v="699"/>
    <n v="828"/>
  </r>
  <r>
    <x v="67"/>
    <x v="0"/>
    <x v="24"/>
    <n v="107773"/>
    <n v="94"/>
    <n v="4738"/>
    <n v="146878"/>
    <n v="46.67"/>
    <n v="60563"/>
    <n v="68552"/>
  </r>
  <r>
    <x v="67"/>
    <x v="0"/>
    <x v="25"/>
    <n v="13549"/>
    <n v="45"/>
    <n v="1312"/>
    <n v="40672"/>
    <n v="21.55"/>
    <n v="9984"/>
    <n v="8764"/>
  </r>
  <r>
    <x v="67"/>
    <x v="0"/>
    <x v="26"/>
    <n v="15260"/>
    <n v="8"/>
    <n v="338"/>
    <n v="10478"/>
    <n v="73.37"/>
    <n v="6131"/>
    <n v="7688"/>
  </r>
  <r>
    <x v="67"/>
    <x v="0"/>
    <x v="27"/>
    <n v="108004"/>
    <n v="29"/>
    <n v="2665"/>
    <n v="82615"/>
    <n v="70.38"/>
    <n v="33742"/>
    <n v="58145"/>
  </r>
  <r>
    <x v="67"/>
    <x v="0"/>
    <x v="28"/>
    <n v="4918"/>
    <n v="12"/>
    <n v="437"/>
    <n v="13547"/>
    <n v="22.41"/>
    <n v="3273"/>
    <n v="3036"/>
  </r>
  <r>
    <x v="67"/>
    <x v="0"/>
    <x v="29"/>
    <m/>
    <n v="14"/>
    <n v="196"/>
    <n v="6076"/>
    <m/>
    <m/>
    <m/>
  </r>
  <r>
    <x v="67"/>
    <x v="0"/>
    <x v="30"/>
    <n v="18172"/>
    <n v="21"/>
    <n v="837"/>
    <n v="25947"/>
    <n v="50.46"/>
    <n v="11448"/>
    <n v="13092"/>
  </r>
  <r>
    <x v="67"/>
    <x v="0"/>
    <x v="31"/>
    <n v="812"/>
    <n v="7"/>
    <n v="79"/>
    <n v="2449"/>
    <n v="22.54"/>
    <n v="481"/>
    <n v="552"/>
  </r>
  <r>
    <x v="67"/>
    <x v="0"/>
    <x v="32"/>
    <n v="4883"/>
    <n v="5"/>
    <n v="382"/>
    <n v="11842"/>
    <n v="26.98"/>
    <n v="3002"/>
    <n v="3195"/>
  </r>
  <r>
    <x v="67"/>
    <x v="0"/>
    <x v="33"/>
    <n v="5878"/>
    <n v="19"/>
    <n v="428"/>
    <n v="13268"/>
    <n v="31.23"/>
    <n v="3758"/>
    <n v="4143"/>
  </r>
  <r>
    <x v="67"/>
    <x v="0"/>
    <x v="34"/>
    <n v="734676"/>
    <n v="580"/>
    <n v="30454"/>
    <n v="944074"/>
    <n v="50.13"/>
    <n v="383071"/>
    <n v="473246"/>
  </r>
  <r>
    <x v="67"/>
    <x v="1"/>
    <x v="0"/>
    <n v="31339"/>
    <n v="130"/>
    <n v="1469"/>
    <n v="45539"/>
    <n v="37.729999999999997"/>
    <n v="16367"/>
    <n v="17182"/>
  </r>
  <r>
    <x v="67"/>
    <x v="1"/>
    <x v="1"/>
    <n v="107501"/>
    <n v="179"/>
    <n v="3519"/>
    <n v="109089"/>
    <n v="55.62"/>
    <n v="51251"/>
    <n v="60671"/>
  </r>
  <r>
    <x v="67"/>
    <x v="1"/>
    <x v="2"/>
    <n v="9010"/>
    <n v="63"/>
    <n v="665"/>
    <n v="20615"/>
    <n v="23.4"/>
    <n v="5763"/>
    <n v="4824"/>
  </r>
  <r>
    <x v="67"/>
    <x v="1"/>
    <x v="3"/>
    <n v="36792"/>
    <n v="81"/>
    <n v="1369"/>
    <n v="42439"/>
    <n v="52.76"/>
    <n v="21614"/>
    <n v="22391"/>
  </r>
  <r>
    <x v="67"/>
    <x v="1"/>
    <x v="4"/>
    <n v="25014"/>
    <n v="61"/>
    <n v="919"/>
    <n v="28489"/>
    <n v="44.15"/>
    <n v="12276"/>
    <n v="12579"/>
  </r>
  <r>
    <x v="67"/>
    <x v="1"/>
    <x v="5"/>
    <n v="43069"/>
    <n v="81"/>
    <n v="1384"/>
    <n v="42904"/>
    <n v="43.93"/>
    <n v="22241"/>
    <n v="18848"/>
  </r>
  <r>
    <x v="67"/>
    <x v="1"/>
    <x v="6"/>
    <n v="33892"/>
    <n v="74"/>
    <n v="1168"/>
    <n v="36208"/>
    <n v="44.15"/>
    <n v="22768"/>
    <n v="15986"/>
  </r>
  <r>
    <x v="67"/>
    <x v="1"/>
    <x v="7"/>
    <n v="5675"/>
    <n v="21"/>
    <n v="259"/>
    <n v="8029"/>
    <n v="45.56"/>
    <n v="3621"/>
    <n v="3658"/>
  </r>
  <r>
    <x v="67"/>
    <x v="1"/>
    <x v="8"/>
    <n v="8751"/>
    <n v="32"/>
    <n v="443"/>
    <n v="13733"/>
    <n v="41.35"/>
    <n v="5497"/>
    <n v="5678"/>
  </r>
  <r>
    <x v="67"/>
    <x v="1"/>
    <x v="9"/>
    <n v="18941"/>
    <n v="45"/>
    <n v="730"/>
    <n v="22630"/>
    <n v="48.8"/>
    <n v="9215"/>
    <n v="11043"/>
  </r>
  <r>
    <x v="67"/>
    <x v="1"/>
    <x v="10"/>
    <n v="39431"/>
    <n v="72"/>
    <n v="1307"/>
    <n v="40517"/>
    <n v="53.15"/>
    <n v="18977"/>
    <n v="21536"/>
  </r>
  <r>
    <x v="67"/>
    <x v="1"/>
    <x v="11"/>
    <n v="24136"/>
    <n v="24"/>
    <n v="606"/>
    <n v="18786"/>
    <n v="48.45"/>
    <n v="9814"/>
    <n v="9102"/>
  </r>
  <r>
    <x v="67"/>
    <x v="1"/>
    <x v="12"/>
    <n v="27297"/>
    <n v="63"/>
    <n v="1022"/>
    <n v="31682"/>
    <n v="51.23"/>
    <n v="15622"/>
    <n v="16232"/>
  </r>
  <r>
    <x v="67"/>
    <x v="1"/>
    <x v="13"/>
    <n v="10077"/>
    <n v="22"/>
    <n v="365"/>
    <n v="11315"/>
    <n v="46.53"/>
    <n v="4630"/>
    <n v="5265"/>
  </r>
  <r>
    <x v="67"/>
    <x v="1"/>
    <x v="14"/>
    <n v="6237"/>
    <n v="19"/>
    <n v="224"/>
    <n v="6944"/>
    <n v="46.86"/>
    <n v="3059"/>
    <n v="3254"/>
  </r>
  <r>
    <x v="67"/>
    <x v="1"/>
    <x v="15"/>
    <n v="5767"/>
    <n v="29"/>
    <n v="283"/>
    <n v="8773"/>
    <n v="38.65"/>
    <n v="3711"/>
    <n v="3391"/>
  </r>
  <r>
    <x v="67"/>
    <x v="1"/>
    <x v="16"/>
    <n v="40304"/>
    <n v="58"/>
    <n v="1287"/>
    <n v="39897"/>
    <n v="57.48"/>
    <n v="19887"/>
    <n v="22933"/>
  </r>
  <r>
    <x v="67"/>
    <x v="1"/>
    <x v="17"/>
    <n v="27727"/>
    <n v="32"/>
    <n v="844"/>
    <n v="26164"/>
    <n v="59.08"/>
    <n v="13619"/>
    <n v="15457"/>
  </r>
  <r>
    <x v="67"/>
    <x v="1"/>
    <x v="18"/>
    <n v="14964"/>
    <n v="49"/>
    <n v="658"/>
    <n v="20398"/>
    <n v="40.11"/>
    <n v="8615"/>
    <n v="8181"/>
  </r>
  <r>
    <x v="67"/>
    <x v="1"/>
    <x v="19"/>
    <n v="23123"/>
    <n v="84"/>
    <n v="1099"/>
    <n v="34069"/>
    <n v="39.69"/>
    <n v="12254"/>
    <n v="13522"/>
  </r>
  <r>
    <x v="67"/>
    <x v="1"/>
    <x v="20"/>
    <n v="69155"/>
    <n v="180"/>
    <n v="2475"/>
    <n v="76725"/>
    <n v="41.94"/>
    <n v="35869"/>
    <n v="32177"/>
  </r>
  <r>
    <x v="67"/>
    <x v="1"/>
    <x v="21"/>
    <n v="7888"/>
    <n v="22"/>
    <n v="322"/>
    <n v="9982"/>
    <n v="35.700000000000003"/>
    <n v="5263"/>
    <n v="3564"/>
  </r>
  <r>
    <x v="67"/>
    <x v="1"/>
    <x v="22"/>
    <n v="5377"/>
    <n v="16"/>
    <n v="355"/>
    <n v="11005"/>
    <n v="24.96"/>
    <n v="3454"/>
    <n v="2747"/>
  </r>
  <r>
    <x v="67"/>
    <x v="1"/>
    <x v="23"/>
    <n v="11143"/>
    <n v="31"/>
    <n v="336"/>
    <n v="10416"/>
    <n v="62.43"/>
    <n v="5683"/>
    <n v="6503"/>
  </r>
  <r>
    <x v="67"/>
    <x v="1"/>
    <x v="24"/>
    <n v="93563"/>
    <n v="249"/>
    <n v="3488"/>
    <n v="108128"/>
    <n v="41.61"/>
    <n v="50269"/>
    <n v="44991"/>
  </r>
  <r>
    <x v="67"/>
    <x v="1"/>
    <x v="25"/>
    <n v="20476"/>
    <n v="70"/>
    <n v="1084"/>
    <n v="33604"/>
    <n v="29.55"/>
    <n v="13667"/>
    <n v="9929"/>
  </r>
  <r>
    <x v="67"/>
    <x v="1"/>
    <x v="26"/>
    <n v="16783"/>
    <n v="22"/>
    <n v="253"/>
    <n v="7843"/>
    <n v="86.79"/>
    <n v="5199"/>
    <n v="6807"/>
  </r>
  <r>
    <x v="67"/>
    <x v="1"/>
    <x v="27"/>
    <n v="50378"/>
    <n v="52"/>
    <n v="930"/>
    <n v="28830"/>
    <n v="63.42"/>
    <n v="14147"/>
    <n v="18283"/>
  </r>
  <r>
    <x v="67"/>
    <x v="1"/>
    <x v="28"/>
    <n v="5876"/>
    <n v="18"/>
    <n v="243"/>
    <n v="7533"/>
    <n v="42.02"/>
    <n v="3650"/>
    <n v="3165"/>
  </r>
  <r>
    <x v="67"/>
    <x v="1"/>
    <x v="29"/>
    <n v="5478"/>
    <n v="23"/>
    <n v="252"/>
    <n v="7812"/>
    <n v="40.76"/>
    <n v="3034"/>
    <n v="3184"/>
  </r>
  <r>
    <x v="67"/>
    <x v="1"/>
    <x v="30"/>
    <n v="24841"/>
    <n v="46"/>
    <n v="717"/>
    <n v="22227"/>
    <n v="56.88"/>
    <n v="12440"/>
    <n v="12642"/>
  </r>
  <r>
    <x v="67"/>
    <x v="1"/>
    <x v="31"/>
    <n v="1383"/>
    <n v="10"/>
    <n v="75"/>
    <n v="2325"/>
    <n v="34.54"/>
    <n v="898"/>
    <n v="803"/>
  </r>
  <r>
    <x v="67"/>
    <x v="1"/>
    <x v="32"/>
    <n v="4620"/>
    <n v="20"/>
    <n v="293"/>
    <n v="9083"/>
    <n v="24.44"/>
    <n v="2568"/>
    <n v="2220"/>
  </r>
  <r>
    <x v="67"/>
    <x v="1"/>
    <x v="33"/>
    <n v="11705"/>
    <n v="38"/>
    <n v="575"/>
    <n v="17825"/>
    <n v="41.63"/>
    <n v="6236"/>
    <n v="7421"/>
  </r>
  <r>
    <x v="67"/>
    <x v="1"/>
    <x v="34"/>
    <n v="746423"/>
    <n v="1735"/>
    <n v="26686"/>
    <n v="827266"/>
    <n v="46.63"/>
    <n v="379289"/>
    <n v="385721"/>
  </r>
  <r>
    <x v="67"/>
    <x v="2"/>
    <x v="0"/>
    <n v="11143"/>
    <n v="32"/>
    <n v="1380"/>
    <n v="42780"/>
    <n v="22.16"/>
    <n v="5383"/>
    <n v="9478"/>
  </r>
  <r>
    <x v="67"/>
    <x v="2"/>
    <x v="1"/>
    <n v="38299"/>
    <n v="38"/>
    <n v="3440"/>
    <n v="106640"/>
    <n v="34.25"/>
    <n v="16988"/>
    <n v="36527"/>
  </r>
  <r>
    <x v="67"/>
    <x v="2"/>
    <x v="2"/>
    <n v="3541"/>
    <n v="19"/>
    <n v="667"/>
    <n v="20677"/>
    <n v="14.95"/>
    <n v="2406"/>
    <n v="3092"/>
  </r>
  <r>
    <x v="67"/>
    <x v="2"/>
    <x v="3"/>
    <n v="4282"/>
    <n v="15"/>
    <n v="574"/>
    <n v="17794"/>
    <n v="22.16"/>
    <n v="2475"/>
    <n v="3943"/>
  </r>
  <r>
    <x v="67"/>
    <x v="2"/>
    <x v="4"/>
    <n v="7033"/>
    <n v="11"/>
    <n v="455"/>
    <n v="14105"/>
    <n v="49.59"/>
    <n v="2228"/>
    <n v="6995"/>
  </r>
  <r>
    <x v="67"/>
    <x v="2"/>
    <x v="5"/>
    <n v="15208"/>
    <n v="11"/>
    <n v="992"/>
    <n v="30752"/>
    <n v="46.27"/>
    <n v="9232"/>
    <n v="14229"/>
  </r>
  <r>
    <x v="67"/>
    <x v="2"/>
    <x v="6"/>
    <n v="10291"/>
    <n v="15"/>
    <n v="1049"/>
    <n v="32519"/>
    <n v="29.83"/>
    <n v="5883"/>
    <n v="9701"/>
  </r>
  <r>
    <x v="67"/>
    <x v="2"/>
    <x v="7"/>
    <m/>
    <n v="2"/>
    <n v="37"/>
    <n v="1147"/>
    <m/>
    <m/>
    <m/>
  </r>
  <r>
    <x v="67"/>
    <x v="2"/>
    <x v="8"/>
    <n v="1019"/>
    <n v="5"/>
    <n v="138"/>
    <n v="4278"/>
    <n v="19.309999999999999"/>
    <n v="451"/>
    <n v="826"/>
  </r>
  <r>
    <x v="67"/>
    <x v="2"/>
    <x v="9"/>
    <n v="2590"/>
    <n v="10"/>
    <n v="373"/>
    <n v="11563"/>
    <n v="21.08"/>
    <n v="866"/>
    <n v="2437"/>
  </r>
  <r>
    <x v="67"/>
    <x v="2"/>
    <x v="10"/>
    <n v="6005"/>
    <n v="17"/>
    <n v="760"/>
    <n v="23560"/>
    <n v="25.03"/>
    <n v="2259"/>
    <n v="5898"/>
  </r>
  <r>
    <x v="67"/>
    <x v="2"/>
    <x v="11"/>
    <n v="13722"/>
    <n v="14"/>
    <n v="935"/>
    <n v="28985"/>
    <n v="39.97"/>
    <n v="5676"/>
    <n v="11585"/>
  </r>
  <r>
    <x v="67"/>
    <x v="2"/>
    <x v="12"/>
    <m/>
    <n v="3"/>
    <n v="87"/>
    <n v="2697"/>
    <m/>
    <m/>
    <m/>
  </r>
  <r>
    <x v="67"/>
    <x v="2"/>
    <x v="13"/>
    <m/>
    <n v="3"/>
    <n v="62"/>
    <n v="1922"/>
    <m/>
    <m/>
    <m/>
  </r>
  <r>
    <x v="67"/>
    <x v="2"/>
    <x v="14"/>
    <m/>
    <n v="3"/>
    <n v="75"/>
    <n v="2325"/>
    <m/>
    <m/>
    <m/>
  </r>
  <r>
    <x v="67"/>
    <x v="2"/>
    <x v="15"/>
    <m/>
    <n v="5"/>
    <n v="368"/>
    <n v="11408"/>
    <m/>
    <m/>
    <m/>
  </r>
  <r>
    <x v="67"/>
    <x v="2"/>
    <x v="16"/>
    <m/>
    <n v="14"/>
    <n v="1784"/>
    <n v="55304"/>
    <m/>
    <m/>
    <m/>
  </r>
  <r>
    <x v="67"/>
    <x v="2"/>
    <x v="17"/>
    <n v="27228"/>
    <n v="12"/>
    <n v="1753"/>
    <n v="54343"/>
    <n v="47.85"/>
    <n v="13569"/>
    <n v="26003"/>
  </r>
  <r>
    <x v="67"/>
    <x v="2"/>
    <x v="18"/>
    <n v="7155"/>
    <n v="18"/>
    <n v="741"/>
    <n v="22971"/>
    <n v="30.11"/>
    <n v="3430"/>
    <n v="6917"/>
  </r>
  <r>
    <x v="67"/>
    <x v="2"/>
    <x v="19"/>
    <n v="8158"/>
    <n v="24"/>
    <n v="1031"/>
    <n v="31961"/>
    <n v="23.99"/>
    <n v="3813"/>
    <n v="7668"/>
  </r>
  <r>
    <x v="67"/>
    <x v="2"/>
    <x v="20"/>
    <n v="38037"/>
    <n v="53"/>
    <n v="3244"/>
    <n v="100564"/>
    <n v="32.71"/>
    <n v="18893"/>
    <n v="32899"/>
  </r>
  <r>
    <x v="67"/>
    <x v="2"/>
    <x v="21"/>
    <m/>
    <n v="7"/>
    <n v="255"/>
    <n v="7905"/>
    <m/>
    <m/>
    <m/>
  </r>
  <r>
    <x v="67"/>
    <x v="2"/>
    <x v="22"/>
    <n v="3152"/>
    <n v="5"/>
    <n v="316"/>
    <n v="9796"/>
    <n v="29.49"/>
    <n v="2615"/>
    <n v="2889"/>
  </r>
  <r>
    <x v="67"/>
    <x v="2"/>
    <x v="23"/>
    <m/>
    <n v="4"/>
    <n v="75"/>
    <n v="2325"/>
    <m/>
    <m/>
    <m/>
  </r>
  <r>
    <x v="67"/>
    <x v="2"/>
    <x v="24"/>
    <n v="43613"/>
    <n v="69"/>
    <n v="3890"/>
    <n v="120590"/>
    <n v="31.37"/>
    <n v="23109"/>
    <n v="37827"/>
  </r>
  <r>
    <x v="67"/>
    <x v="2"/>
    <x v="25"/>
    <n v="10955"/>
    <n v="23"/>
    <n v="1170"/>
    <n v="36270"/>
    <n v="25.2"/>
    <n v="7411"/>
    <n v="9139"/>
  </r>
  <r>
    <x v="67"/>
    <x v="2"/>
    <x v="26"/>
    <m/>
    <n v="8"/>
    <n v="440"/>
    <n v="13640"/>
    <n v="56.3"/>
    <n v="2842"/>
    <n v="7680"/>
  </r>
  <r>
    <x v="67"/>
    <x v="2"/>
    <x v="27"/>
    <m/>
    <n v="21"/>
    <n v="2021"/>
    <n v="62651"/>
    <m/>
    <n v="17001"/>
    <m/>
  </r>
  <r>
    <x v="67"/>
    <x v="2"/>
    <x v="28"/>
    <n v="816"/>
    <n v="4"/>
    <n v="96"/>
    <n v="2976"/>
    <m/>
    <n v="622"/>
    <m/>
  </r>
  <r>
    <x v="67"/>
    <x v="2"/>
    <x v="29"/>
    <m/>
    <n v="4"/>
    <n v="88"/>
    <n v="2728"/>
    <m/>
    <m/>
    <m/>
  </r>
  <r>
    <x v="67"/>
    <x v="2"/>
    <x v="30"/>
    <n v="6258"/>
    <n v="10"/>
    <n v="439"/>
    <n v="13609"/>
    <n v="44.46"/>
    <n v="3384"/>
    <n v="6051"/>
  </r>
  <r>
    <x v="67"/>
    <x v="2"/>
    <x v="31"/>
    <m/>
    <n v="3"/>
    <n v="117"/>
    <n v="3627"/>
    <m/>
    <m/>
    <m/>
  </r>
  <r>
    <x v="67"/>
    <x v="2"/>
    <x v="32"/>
    <m/>
    <n v="3"/>
    <n v="337"/>
    <n v="10447"/>
    <m/>
    <m/>
    <m/>
  </r>
  <r>
    <x v="67"/>
    <x v="2"/>
    <x v="33"/>
    <n v="1780"/>
    <n v="8"/>
    <n v="321"/>
    <n v="9951"/>
    <n v="14.07"/>
    <n v="1372"/>
    <n v="1400"/>
  </r>
  <r>
    <x v="67"/>
    <x v="2"/>
    <x v="34"/>
    <n v="278151"/>
    <n v="412"/>
    <n v="23867"/>
    <n v="739877"/>
    <n v="34.549999999999997"/>
    <n v="134019"/>
    <n v="255606"/>
  </r>
  <r>
    <x v="67"/>
    <x v="3"/>
    <x v="0"/>
    <n v="13597"/>
    <n v="46"/>
    <n v="5748"/>
    <n v="178188"/>
    <n v="4.1500000000000004"/>
    <n v="7319"/>
    <n v="7398"/>
  </r>
  <r>
    <x v="67"/>
    <x v="3"/>
    <x v="1"/>
    <n v="16622"/>
    <n v="22"/>
    <n v="2709"/>
    <n v="83979"/>
    <n v="11.48"/>
    <n v="8332"/>
    <n v="9639"/>
  </r>
  <r>
    <x v="67"/>
    <x v="3"/>
    <x v="2"/>
    <n v="8245"/>
    <n v="21"/>
    <n v="1844"/>
    <n v="57164"/>
    <n v="6.98"/>
    <n v="5421"/>
    <n v="3991"/>
  </r>
  <r>
    <x v="67"/>
    <x v="3"/>
    <x v="3"/>
    <n v="8154"/>
    <n v="21"/>
    <n v="1812"/>
    <n v="56172"/>
    <n v="8.24"/>
    <n v="4681"/>
    <n v="4631"/>
  </r>
  <r>
    <x v="67"/>
    <x v="3"/>
    <x v="4"/>
    <n v="15767"/>
    <n v="20"/>
    <n v="2856"/>
    <n v="88536"/>
    <n v="10.73"/>
    <n v="5782"/>
    <n v="9500"/>
  </r>
  <r>
    <x v="67"/>
    <x v="3"/>
    <x v="5"/>
    <n v="13971"/>
    <n v="14"/>
    <n v="1589"/>
    <n v="49259"/>
    <n v="13.22"/>
    <n v="7294"/>
    <n v="6513"/>
  </r>
  <r>
    <x v="67"/>
    <x v="3"/>
    <x v="6"/>
    <n v="10620"/>
    <n v="9"/>
    <n v="1218"/>
    <n v="37758"/>
    <n v="15.3"/>
    <n v="6870"/>
    <n v="5776"/>
  </r>
  <r>
    <x v="67"/>
    <x v="3"/>
    <x v="7"/>
    <n v="2662"/>
    <n v="5"/>
    <n v="1031"/>
    <n v="31961"/>
    <n v="4.66"/>
    <n v="1191"/>
    <n v="1489"/>
  </r>
  <r>
    <x v="67"/>
    <x v="3"/>
    <x v="8"/>
    <n v="2622"/>
    <n v="11"/>
    <n v="1565"/>
    <n v="48515"/>
    <n v="2.7"/>
    <n v="1221"/>
    <n v="1309"/>
  </r>
  <r>
    <x v="67"/>
    <x v="3"/>
    <x v="9"/>
    <n v="3105"/>
    <n v="12"/>
    <n v="1248"/>
    <n v="38688"/>
    <n v="3.79"/>
    <n v="1441"/>
    <n v="1467"/>
  </r>
  <r>
    <x v="67"/>
    <x v="3"/>
    <x v="10"/>
    <n v="10985"/>
    <n v="18"/>
    <n v="1906"/>
    <n v="59086"/>
    <n v="9.6"/>
    <n v="4438"/>
    <n v="5670"/>
  </r>
  <r>
    <x v="67"/>
    <x v="3"/>
    <x v="11"/>
    <n v="5365"/>
    <n v="6"/>
    <n v="513"/>
    <n v="15903"/>
    <n v="18.989999999999998"/>
    <n v="3669"/>
    <n v="3020"/>
  </r>
  <r>
    <x v="67"/>
    <x v="3"/>
    <x v="12"/>
    <m/>
    <n v="7"/>
    <n v="495"/>
    <n v="15345"/>
    <m/>
    <m/>
    <m/>
  </r>
  <r>
    <x v="67"/>
    <x v="3"/>
    <x v="13"/>
    <m/>
    <n v="2"/>
    <n v="255"/>
    <n v="7905"/>
    <m/>
    <m/>
    <m/>
  </r>
  <r>
    <x v="67"/>
    <x v="3"/>
    <x v="14"/>
    <n v="837"/>
    <n v="7"/>
    <n v="690"/>
    <n v="21390"/>
    <n v="1.86"/>
    <n v="420"/>
    <n v="398"/>
  </r>
  <r>
    <x v="67"/>
    <x v="3"/>
    <x v="15"/>
    <n v="2266"/>
    <n v="8"/>
    <n v="931"/>
    <n v="28861"/>
    <n v="4.55"/>
    <n v="1039"/>
    <n v="1314"/>
  </r>
  <r>
    <x v="67"/>
    <x v="3"/>
    <x v="16"/>
    <m/>
    <n v="5"/>
    <n v="674"/>
    <n v="20894"/>
    <m/>
    <m/>
    <m/>
  </r>
  <r>
    <x v="67"/>
    <x v="3"/>
    <x v="17"/>
    <s v="-"/>
    <s v="-"/>
    <s v="-"/>
    <s v="-"/>
    <s v="-"/>
    <s v="-"/>
    <s v="-"/>
  </r>
  <r>
    <x v="67"/>
    <x v="3"/>
    <x v="18"/>
    <n v="6963"/>
    <n v="15"/>
    <n v="1230"/>
    <n v="38130"/>
    <n v="8.76"/>
    <n v="5128"/>
    <n v="3340"/>
  </r>
  <r>
    <x v="67"/>
    <x v="3"/>
    <x v="19"/>
    <n v="8477"/>
    <n v="19"/>
    <n v="3899"/>
    <n v="120869"/>
    <n v="3.38"/>
    <n v="4118"/>
    <n v="4091"/>
  </r>
  <r>
    <x v="67"/>
    <x v="3"/>
    <x v="20"/>
    <n v="23042"/>
    <n v="36"/>
    <n v="4357"/>
    <n v="135067"/>
    <n v="7.42"/>
    <n v="12457"/>
    <n v="10020"/>
  </r>
  <r>
    <x v="67"/>
    <x v="3"/>
    <x v="21"/>
    <n v="3628"/>
    <n v="8"/>
    <n v="627"/>
    <n v="19437"/>
    <n v="7.64"/>
    <n v="2614"/>
    <n v="1485"/>
  </r>
  <r>
    <x v="67"/>
    <x v="3"/>
    <x v="22"/>
    <m/>
    <n v="4"/>
    <n v="616"/>
    <n v="19096"/>
    <m/>
    <m/>
    <m/>
  </r>
  <r>
    <x v="67"/>
    <x v="3"/>
    <x v="23"/>
    <m/>
    <n v="7"/>
    <n v="844"/>
    <n v="26164"/>
    <m/>
    <m/>
    <m/>
  </r>
  <r>
    <x v="67"/>
    <x v="3"/>
    <x v="24"/>
    <n v="30856"/>
    <n v="55"/>
    <n v="6444"/>
    <n v="199764"/>
    <n v="6.72"/>
    <n v="18136"/>
    <n v="13434"/>
  </r>
  <r>
    <x v="67"/>
    <x v="3"/>
    <x v="25"/>
    <n v="8842"/>
    <n v="15"/>
    <n v="1290"/>
    <n v="39990"/>
    <n v="10.44"/>
    <n v="6675"/>
    <n v="4176"/>
  </r>
  <r>
    <x v="67"/>
    <x v="3"/>
    <x v="26"/>
    <m/>
    <n v="5"/>
    <n v="1208"/>
    <n v="37448"/>
    <n v="12.53"/>
    <n v="4337"/>
    <n v="4692"/>
  </r>
  <r>
    <x v="67"/>
    <x v="3"/>
    <x v="27"/>
    <m/>
    <n v="6"/>
    <n v="855"/>
    <n v="26505"/>
    <m/>
    <n v="6394"/>
    <m/>
  </r>
  <r>
    <x v="67"/>
    <x v="3"/>
    <x v="28"/>
    <n v="2535"/>
    <n v="8"/>
    <n v="873"/>
    <n v="27063"/>
    <m/>
    <n v="2038"/>
    <m/>
  </r>
  <r>
    <x v="67"/>
    <x v="3"/>
    <x v="29"/>
    <n v="3511"/>
    <n v="9"/>
    <n v="2208"/>
    <n v="68448"/>
    <n v="2.5499999999999998"/>
    <n v="1552"/>
    <n v="1747"/>
  </r>
  <r>
    <x v="67"/>
    <x v="3"/>
    <x v="30"/>
    <n v="6197"/>
    <n v="7"/>
    <n v="619"/>
    <n v="19189"/>
    <n v="13.46"/>
    <n v="3642"/>
    <n v="2582"/>
  </r>
  <r>
    <x v="67"/>
    <x v="3"/>
    <x v="31"/>
    <m/>
    <n v="7"/>
    <n v="367"/>
    <n v="11377"/>
    <m/>
    <m/>
    <m/>
  </r>
  <r>
    <x v="67"/>
    <x v="3"/>
    <x v="32"/>
    <m/>
    <n v="3"/>
    <n v="526"/>
    <n v="16306"/>
    <m/>
    <m/>
    <m/>
  </r>
  <r>
    <x v="67"/>
    <x v="3"/>
    <x v="33"/>
    <n v="2922"/>
    <n v="13"/>
    <n v="1193"/>
    <n v="36983"/>
    <n v="3.85"/>
    <n v="1622"/>
    <n v="1424"/>
  </r>
  <r>
    <x v="67"/>
    <x v="3"/>
    <x v="34"/>
    <n v="222168"/>
    <n v="396"/>
    <n v="47796"/>
    <n v="1481676"/>
    <n v="7.45"/>
    <n v="119712"/>
    <n v="110426"/>
  </r>
  <r>
    <x v="67"/>
    <x v="4"/>
    <x v="0"/>
    <n v="73438"/>
    <n v="243"/>
    <n v="9785"/>
    <n v="303335"/>
    <n v="14.94"/>
    <n v="39015"/>
    <n v="45322"/>
  </r>
  <r>
    <x v="67"/>
    <x v="4"/>
    <x v="1"/>
    <n v="374460"/>
    <n v="308"/>
    <n v="17681"/>
    <n v="548111"/>
    <n v="46.95"/>
    <n v="191330"/>
    <n v="257347"/>
  </r>
  <r>
    <x v="67"/>
    <x v="4"/>
    <x v="2"/>
    <n v="22326"/>
    <n v="112"/>
    <n v="3352"/>
    <n v="103912"/>
    <n v="12.25"/>
    <n v="14478"/>
    <n v="12728"/>
  </r>
  <r>
    <x v="67"/>
    <x v="4"/>
    <x v="3"/>
    <n v="69409"/>
    <n v="144"/>
    <n v="4698"/>
    <n v="145638"/>
    <n v="29.2"/>
    <n v="39644"/>
    <n v="42528"/>
  </r>
  <r>
    <x v="67"/>
    <x v="4"/>
    <x v="4"/>
    <n v="53557"/>
    <n v="98"/>
    <n v="4486"/>
    <n v="139066"/>
    <n v="23.36"/>
    <n v="23847"/>
    <n v="32480"/>
  </r>
  <r>
    <x v="67"/>
    <x v="4"/>
    <x v="5"/>
    <n v="123175"/>
    <n v="126"/>
    <n v="5775"/>
    <n v="179025"/>
    <n v="37.53"/>
    <n v="68718"/>
    <n v="67184"/>
  </r>
  <r>
    <x v="67"/>
    <x v="4"/>
    <x v="6"/>
    <n v="64583"/>
    <n v="108"/>
    <n v="3933"/>
    <n v="121923"/>
    <n v="30.1"/>
    <n v="41237"/>
    <n v="36704"/>
  </r>
  <r>
    <x v="67"/>
    <x v="4"/>
    <x v="7"/>
    <n v="9562"/>
    <n v="33"/>
    <n v="1421"/>
    <n v="44051"/>
    <n v="13.43"/>
    <n v="5547"/>
    <n v="5914"/>
  </r>
  <r>
    <x v="67"/>
    <x v="4"/>
    <x v="8"/>
    <n v="14443"/>
    <n v="57"/>
    <n v="2343"/>
    <n v="72633"/>
    <n v="13.05"/>
    <n v="8258"/>
    <n v="9479"/>
  </r>
  <r>
    <x v="67"/>
    <x v="4"/>
    <x v="9"/>
    <n v="32235"/>
    <n v="83"/>
    <n v="2763"/>
    <n v="85653"/>
    <n v="24.27"/>
    <n v="16359"/>
    <n v="20786"/>
  </r>
  <r>
    <x v="67"/>
    <x v="4"/>
    <x v="10"/>
    <n v="62130"/>
    <n v="120"/>
    <n v="4369"/>
    <n v="135439"/>
    <n v="27.4"/>
    <n v="29525"/>
    <n v="37109"/>
  </r>
  <r>
    <x v="67"/>
    <x v="4"/>
    <x v="11"/>
    <n v="59250"/>
    <n v="55"/>
    <n v="2454"/>
    <n v="76074"/>
    <n v="40.36"/>
    <n v="25511"/>
    <n v="30702"/>
  </r>
  <r>
    <x v="67"/>
    <x v="4"/>
    <x v="12"/>
    <n v="40554"/>
    <n v="93"/>
    <n v="2164"/>
    <n v="67084"/>
    <n v="38.81"/>
    <n v="22789"/>
    <n v="26038"/>
  </r>
  <r>
    <x v="67"/>
    <x v="4"/>
    <x v="13"/>
    <n v="14049"/>
    <n v="30"/>
    <n v="819"/>
    <n v="25389"/>
    <n v="28.45"/>
    <n v="6883"/>
    <n v="7222"/>
  </r>
  <r>
    <x v="67"/>
    <x v="4"/>
    <x v="14"/>
    <n v="10257"/>
    <n v="39"/>
    <n v="1190"/>
    <n v="36890"/>
    <n v="15.78"/>
    <n v="5448"/>
    <n v="5823"/>
  </r>
  <r>
    <x v="67"/>
    <x v="4"/>
    <x v="15"/>
    <n v="9831"/>
    <n v="47"/>
    <n v="1635"/>
    <n v="50685"/>
    <n v="12.16"/>
    <n v="5687"/>
    <n v="6161"/>
  </r>
  <r>
    <x v="67"/>
    <x v="4"/>
    <x v="16"/>
    <n v="151073"/>
    <n v="106"/>
    <n v="6784"/>
    <n v="210304"/>
    <n v="51.78"/>
    <n v="78644"/>
    <n v="108894"/>
  </r>
  <r>
    <x v="67"/>
    <x v="4"/>
    <x v="17"/>
    <n v="131195"/>
    <n v="70"/>
    <n v="5532"/>
    <n v="171492"/>
    <n v="56.57"/>
    <n v="68260"/>
    <n v="97011"/>
  </r>
  <r>
    <x v="67"/>
    <x v="4"/>
    <x v="18"/>
    <n v="33262"/>
    <n v="96"/>
    <n v="2938"/>
    <n v="91078"/>
    <n v="23.39"/>
    <n v="19575"/>
    <n v="21302"/>
  </r>
  <r>
    <x v="67"/>
    <x v="4"/>
    <x v="19"/>
    <n v="44904"/>
    <n v="142"/>
    <n v="6389"/>
    <n v="198059"/>
    <n v="14.55"/>
    <n v="23587"/>
    <n v="28817"/>
  </r>
  <r>
    <x v="67"/>
    <x v="4"/>
    <x v="20"/>
    <n v="231484"/>
    <n v="341"/>
    <n v="14215"/>
    <n v="440665"/>
    <n v="31.74"/>
    <n v="123031"/>
    <n v="139866"/>
  </r>
  <r>
    <x v="67"/>
    <x v="4"/>
    <x v="21"/>
    <n v="16095"/>
    <n v="45"/>
    <n v="1340"/>
    <n v="41540"/>
    <n v="19.350000000000001"/>
    <n v="11198"/>
    <n v="8039"/>
  </r>
  <r>
    <x v="67"/>
    <x v="4"/>
    <x v="22"/>
    <n v="13455"/>
    <n v="28"/>
    <n v="1598"/>
    <n v="49538"/>
    <n v="16.39"/>
    <n v="9838"/>
    <n v="8120"/>
  </r>
  <r>
    <x v="67"/>
    <x v="4"/>
    <x v="23"/>
    <n v="14771"/>
    <n v="53"/>
    <n v="1407"/>
    <n v="43617"/>
    <n v="20.13"/>
    <n v="8011"/>
    <n v="8779"/>
  </r>
  <r>
    <x v="67"/>
    <x v="4"/>
    <x v="24"/>
    <n v="275806"/>
    <n v="467"/>
    <n v="18560"/>
    <n v="575360"/>
    <n v="28.64"/>
    <n v="152077"/>
    <n v="164804"/>
  </r>
  <r>
    <x v="67"/>
    <x v="4"/>
    <x v="25"/>
    <n v="53822"/>
    <n v="153"/>
    <n v="4856"/>
    <n v="150536"/>
    <n v="21.26"/>
    <n v="37737"/>
    <n v="32007"/>
  </r>
  <r>
    <x v="67"/>
    <x v="4"/>
    <x v="26"/>
    <n v="50916"/>
    <n v="43"/>
    <n v="2239"/>
    <n v="69409"/>
    <n v="38.71"/>
    <n v="18509"/>
    <n v="26867"/>
  </r>
  <r>
    <x v="67"/>
    <x v="4"/>
    <x v="27"/>
    <n v="217216"/>
    <n v="108"/>
    <n v="6471"/>
    <n v="200601"/>
    <n v="61.8"/>
    <n v="71284"/>
    <n v="123976"/>
  </r>
  <r>
    <x v="67"/>
    <x v="4"/>
    <x v="28"/>
    <n v="14145"/>
    <n v="42"/>
    <n v="1649"/>
    <n v="51119"/>
    <n v="16.100000000000001"/>
    <n v="9582"/>
    <n v="8231"/>
  </r>
  <r>
    <x v="67"/>
    <x v="4"/>
    <x v="29"/>
    <n v="12503"/>
    <n v="50"/>
    <n v="2744"/>
    <n v="85064"/>
    <n v="9.09"/>
    <n v="6539"/>
    <n v="7732"/>
  </r>
  <r>
    <x v="67"/>
    <x v="4"/>
    <x v="30"/>
    <n v="55467"/>
    <n v="84"/>
    <n v="2612"/>
    <n v="80972"/>
    <n v="42.44"/>
    <n v="30914"/>
    <n v="34367"/>
  </r>
  <r>
    <x v="67"/>
    <x v="4"/>
    <x v="31"/>
    <n v="2854"/>
    <n v="27"/>
    <n v="638"/>
    <n v="19778"/>
    <n v="8.69"/>
    <n v="1757"/>
    <n v="1719"/>
  </r>
  <r>
    <x v="67"/>
    <x v="4"/>
    <x v="32"/>
    <n v="13905"/>
    <n v="31"/>
    <n v="1538"/>
    <n v="47678"/>
    <n v="17.55"/>
    <n v="8624"/>
    <n v="8368"/>
  </r>
  <r>
    <x v="67"/>
    <x v="4"/>
    <x v="33"/>
    <n v="22285"/>
    <n v="78"/>
    <n v="2517"/>
    <n v="78027"/>
    <n v="18.440000000000001"/>
    <n v="12987"/>
    <n v="14388"/>
  </r>
  <r>
    <x v="67"/>
    <x v="4"/>
    <x v="34"/>
    <n v="1981418"/>
    <n v="3123"/>
    <n v="128803"/>
    <n v="3992893"/>
    <n v="30.68"/>
    <n v="1016091"/>
    <n v="1224999"/>
  </r>
  <r>
    <x v="68"/>
    <x v="0"/>
    <x v="0"/>
    <n v="21658"/>
    <n v="35"/>
    <n v="1188"/>
    <n v="35640"/>
    <n v="36.049999999999997"/>
    <n v="10691"/>
    <n v="12850"/>
  </r>
  <r>
    <x v="68"/>
    <x v="0"/>
    <x v="1"/>
    <n v="220349"/>
    <n v="70"/>
    <n v="8264"/>
    <n v="247920"/>
    <n v="62.18"/>
    <n v="116030"/>
    <n v="154149"/>
  </r>
  <r>
    <x v="68"/>
    <x v="0"/>
    <x v="2"/>
    <n v="2134"/>
    <n v="9"/>
    <n v="176"/>
    <n v="5280"/>
    <n v="21.38"/>
    <n v="1196"/>
    <n v="1129"/>
  </r>
  <r>
    <x v="68"/>
    <x v="0"/>
    <x v="3"/>
    <n v="18023"/>
    <n v="27"/>
    <n v="943"/>
    <n v="28290"/>
    <n v="37.93"/>
    <n v="11302"/>
    <n v="10730"/>
  </r>
  <r>
    <x v="68"/>
    <x v="0"/>
    <x v="4"/>
    <n v="6121"/>
    <n v="6"/>
    <n v="254"/>
    <n v="7620"/>
    <n v="45.59"/>
    <n v="3803"/>
    <n v="3474"/>
  </r>
  <r>
    <x v="68"/>
    <x v="0"/>
    <x v="5"/>
    <n v="50175"/>
    <n v="20"/>
    <n v="1810"/>
    <n v="54300"/>
    <n v="52.3"/>
    <n v="29240"/>
    <n v="28401"/>
  </r>
  <r>
    <x v="68"/>
    <x v="0"/>
    <x v="6"/>
    <n v="12360"/>
    <n v="10"/>
    <n v="498"/>
    <n v="14940"/>
    <n v="42.24"/>
    <n v="6502"/>
    <n v="6311"/>
  </r>
  <r>
    <x v="68"/>
    <x v="0"/>
    <x v="7"/>
    <m/>
    <n v="5"/>
    <n v="94"/>
    <n v="2820"/>
    <m/>
    <m/>
    <m/>
  </r>
  <r>
    <x v="68"/>
    <x v="0"/>
    <x v="8"/>
    <n v="2701"/>
    <n v="10"/>
    <n v="229"/>
    <n v="6870"/>
    <n v="29.32"/>
    <m/>
    <n v="2014"/>
  </r>
  <r>
    <x v="68"/>
    <x v="0"/>
    <x v="9"/>
    <n v="8343"/>
    <n v="16"/>
    <n v="412"/>
    <n v="12360"/>
    <n v="48.36"/>
    <n v="4425"/>
    <n v="5977"/>
  </r>
  <r>
    <x v="68"/>
    <x v="0"/>
    <x v="10"/>
    <n v="6531"/>
    <n v="13"/>
    <n v="396"/>
    <n v="11880"/>
    <n v="35.520000000000003"/>
    <n v="4052"/>
    <n v="4220"/>
  </r>
  <r>
    <x v="68"/>
    <x v="0"/>
    <x v="11"/>
    <n v="15267"/>
    <n v="11"/>
    <n v="400"/>
    <n v="12000"/>
    <n v="53.5"/>
    <n v="5930"/>
    <n v="6420"/>
  </r>
  <r>
    <x v="68"/>
    <x v="0"/>
    <x v="12"/>
    <n v="11470"/>
    <n v="20"/>
    <n v="557"/>
    <n v="16710"/>
    <n v="50.35"/>
    <n v="6550"/>
    <n v="8413"/>
  </r>
  <r>
    <x v="68"/>
    <x v="0"/>
    <x v="13"/>
    <m/>
    <n v="3"/>
    <n v="137"/>
    <n v="4110"/>
    <m/>
    <m/>
    <m/>
  </r>
  <r>
    <x v="68"/>
    <x v="0"/>
    <x v="14"/>
    <m/>
    <n v="9"/>
    <n v="201"/>
    <n v="6030"/>
    <m/>
    <m/>
    <m/>
  </r>
  <r>
    <x v="68"/>
    <x v="0"/>
    <x v="15"/>
    <m/>
    <n v="5"/>
    <n v="53"/>
    <n v="1590"/>
    <m/>
    <m/>
    <m/>
  </r>
  <r>
    <x v="68"/>
    <x v="0"/>
    <x v="16"/>
    <n v="88638"/>
    <n v="29"/>
    <n v="2986"/>
    <n v="89580"/>
    <n v="69.77"/>
    <n v="45941"/>
    <n v="62503"/>
  </r>
  <r>
    <x v="68"/>
    <x v="0"/>
    <x v="17"/>
    <n v="86002"/>
    <n v="26"/>
    <n v="2882"/>
    <n v="86460"/>
    <n v="69.8"/>
    <n v="44638"/>
    <n v="60347"/>
  </r>
  <r>
    <x v="68"/>
    <x v="0"/>
    <x v="18"/>
    <n v="5923"/>
    <n v="14"/>
    <n v="309"/>
    <n v="9270"/>
    <n v="35.5"/>
    <n v="3681"/>
    <n v="3291"/>
  </r>
  <r>
    <x v="68"/>
    <x v="0"/>
    <x v="19"/>
    <n v="5752"/>
    <n v="15"/>
    <n v="375"/>
    <n v="11250"/>
    <n v="33.71"/>
    <n v="2986"/>
    <n v="3792"/>
  </r>
  <r>
    <x v="68"/>
    <x v="0"/>
    <x v="20"/>
    <n v="120858"/>
    <n v="70"/>
    <n v="4142"/>
    <n v="124260"/>
    <n v="58.68"/>
    <n v="64147"/>
    <n v="72912"/>
  </r>
  <r>
    <x v="68"/>
    <x v="0"/>
    <x v="21"/>
    <m/>
    <n v="8"/>
    <n v="136"/>
    <n v="4080"/>
    <m/>
    <m/>
    <m/>
  </r>
  <r>
    <x v="68"/>
    <x v="0"/>
    <x v="22"/>
    <m/>
    <n v="3"/>
    <n v="311"/>
    <n v="9330"/>
    <m/>
    <m/>
    <m/>
  </r>
  <r>
    <x v="68"/>
    <x v="0"/>
    <x v="23"/>
    <n v="1027"/>
    <n v="11"/>
    <n v="152"/>
    <n v="4560"/>
    <n v="18.38"/>
    <n v="693"/>
    <n v="838"/>
  </r>
  <r>
    <x v="68"/>
    <x v="0"/>
    <x v="24"/>
    <n v="128647"/>
    <n v="92"/>
    <n v="4741"/>
    <n v="142230"/>
    <n v="54.32"/>
    <n v="68822"/>
    <n v="77253"/>
  </r>
  <r>
    <x v="68"/>
    <x v="0"/>
    <x v="25"/>
    <n v="17057"/>
    <n v="45"/>
    <n v="1312"/>
    <n v="39360"/>
    <n v="27.08"/>
    <n v="12478"/>
    <n v="10659"/>
  </r>
  <r>
    <x v="68"/>
    <x v="0"/>
    <x v="26"/>
    <n v="9740"/>
    <n v="8"/>
    <n v="338"/>
    <n v="10140"/>
    <n v="43.49"/>
    <n v="4528"/>
    <n v="4410"/>
  </r>
  <r>
    <x v="68"/>
    <x v="0"/>
    <x v="27"/>
    <n v="91951"/>
    <n v="30"/>
    <n v="2795"/>
    <n v="83850"/>
    <n v="59.7"/>
    <n v="34181"/>
    <n v="50060"/>
  </r>
  <r>
    <x v="68"/>
    <x v="0"/>
    <x v="28"/>
    <n v="5568"/>
    <n v="12"/>
    <n v="458"/>
    <n v="13740"/>
    <n v="23.45"/>
    <n v="4159"/>
    <n v="3222"/>
  </r>
  <r>
    <x v="68"/>
    <x v="0"/>
    <x v="29"/>
    <m/>
    <n v="13"/>
    <n v="190"/>
    <n v="5700"/>
    <m/>
    <m/>
    <m/>
  </r>
  <r>
    <x v="68"/>
    <x v="0"/>
    <x v="30"/>
    <n v="18596"/>
    <n v="21"/>
    <n v="839"/>
    <n v="25170"/>
    <n v="46.32"/>
    <n v="12302"/>
    <n v="11659"/>
  </r>
  <r>
    <x v="68"/>
    <x v="0"/>
    <x v="31"/>
    <n v="760"/>
    <n v="7"/>
    <n v="79"/>
    <n v="2370"/>
    <n v="22.07"/>
    <n v="452"/>
    <n v="523"/>
  </r>
  <r>
    <x v="68"/>
    <x v="0"/>
    <x v="32"/>
    <n v="6126"/>
    <n v="5"/>
    <n v="382"/>
    <n v="11460"/>
    <n v="32.33"/>
    <n v="4208"/>
    <n v="3705"/>
  </r>
  <r>
    <x v="68"/>
    <x v="0"/>
    <x v="33"/>
    <n v="5591"/>
    <n v="20"/>
    <n v="484"/>
    <n v="14520"/>
    <n v="28.79"/>
    <n v="3613"/>
    <n v="4181"/>
  </r>
  <r>
    <x v="68"/>
    <x v="0"/>
    <x v="34"/>
    <n v="769166"/>
    <n v="580"/>
    <n v="30900"/>
    <n v="927000"/>
    <n v="52.35"/>
    <n v="404642"/>
    <n v="485253"/>
  </r>
  <r>
    <x v="68"/>
    <x v="1"/>
    <x v="0"/>
    <n v="37319"/>
    <n v="136"/>
    <n v="1511"/>
    <n v="45330"/>
    <n v="41.6"/>
    <n v="19974"/>
    <n v="18856"/>
  </r>
  <r>
    <x v="68"/>
    <x v="1"/>
    <x v="1"/>
    <n v="109273"/>
    <n v="182"/>
    <n v="3621"/>
    <n v="108630"/>
    <n v="53.79"/>
    <n v="55522"/>
    <n v="58432"/>
  </r>
  <r>
    <x v="68"/>
    <x v="1"/>
    <x v="2"/>
    <n v="11729"/>
    <n v="64"/>
    <n v="676"/>
    <n v="20280"/>
    <n v="29.24"/>
    <n v="7257"/>
    <n v="5930"/>
  </r>
  <r>
    <x v="68"/>
    <x v="1"/>
    <x v="3"/>
    <n v="42280"/>
    <n v="81"/>
    <n v="1354"/>
    <n v="40620"/>
    <n v="56.59"/>
    <n v="24328"/>
    <n v="22985"/>
  </r>
  <r>
    <x v="68"/>
    <x v="1"/>
    <x v="4"/>
    <n v="28377"/>
    <n v="61"/>
    <n v="931"/>
    <n v="27930"/>
    <n v="48.77"/>
    <n v="14829"/>
    <n v="13621"/>
  </r>
  <r>
    <x v="68"/>
    <x v="1"/>
    <x v="5"/>
    <n v="46729"/>
    <n v="81"/>
    <n v="1384"/>
    <n v="41520"/>
    <n v="46.37"/>
    <n v="25761"/>
    <n v="19254"/>
  </r>
  <r>
    <x v="68"/>
    <x v="1"/>
    <x v="6"/>
    <n v="40134"/>
    <n v="74"/>
    <n v="1168"/>
    <n v="35040"/>
    <n v="51.76"/>
    <n v="26104"/>
    <n v="18137"/>
  </r>
  <r>
    <x v="68"/>
    <x v="1"/>
    <x v="7"/>
    <n v="6459"/>
    <n v="21"/>
    <n v="259"/>
    <n v="7770"/>
    <n v="53.15"/>
    <n v="3992"/>
    <n v="4130"/>
  </r>
  <r>
    <x v="68"/>
    <x v="1"/>
    <x v="8"/>
    <n v="10677"/>
    <n v="31"/>
    <n v="430"/>
    <n v="12900"/>
    <n v="50.17"/>
    <n v="6578"/>
    <n v="6472"/>
  </r>
  <r>
    <x v="68"/>
    <x v="1"/>
    <x v="9"/>
    <n v="23552"/>
    <n v="45"/>
    <n v="730"/>
    <n v="21900"/>
    <n v="57.56"/>
    <n v="11104"/>
    <n v="12605"/>
  </r>
  <r>
    <x v="68"/>
    <x v="1"/>
    <x v="10"/>
    <n v="40701"/>
    <n v="72"/>
    <n v="1307"/>
    <n v="39210"/>
    <n v="56.13"/>
    <n v="22461"/>
    <n v="22007"/>
  </r>
  <r>
    <x v="68"/>
    <x v="1"/>
    <x v="11"/>
    <n v="25272"/>
    <n v="24"/>
    <n v="604"/>
    <n v="18120"/>
    <n v="52.59"/>
    <n v="10348"/>
    <n v="9529"/>
  </r>
  <r>
    <x v="68"/>
    <x v="1"/>
    <x v="12"/>
    <n v="32946"/>
    <n v="63"/>
    <n v="1022"/>
    <n v="30660"/>
    <n v="56.31"/>
    <n v="18181"/>
    <n v="17265"/>
  </r>
  <r>
    <x v="68"/>
    <x v="1"/>
    <x v="13"/>
    <n v="9956"/>
    <n v="22"/>
    <n v="366"/>
    <n v="10980"/>
    <n v="50.46"/>
    <n v="5936"/>
    <n v="5541"/>
  </r>
  <r>
    <x v="68"/>
    <x v="1"/>
    <x v="14"/>
    <n v="6069"/>
    <n v="19"/>
    <n v="224"/>
    <n v="6720"/>
    <n v="48.41"/>
    <n v="3647"/>
    <n v="3253"/>
  </r>
  <r>
    <x v="68"/>
    <x v="1"/>
    <x v="15"/>
    <n v="6712"/>
    <n v="30"/>
    <n v="284"/>
    <n v="8520"/>
    <n v="42.18"/>
    <n v="4481"/>
    <n v="3594"/>
  </r>
  <r>
    <x v="68"/>
    <x v="1"/>
    <x v="16"/>
    <n v="46896"/>
    <n v="58"/>
    <n v="1287"/>
    <n v="38610"/>
    <n v="65.099999999999994"/>
    <n v="24636"/>
    <n v="25136"/>
  </r>
  <r>
    <x v="68"/>
    <x v="1"/>
    <x v="17"/>
    <n v="32275"/>
    <n v="32"/>
    <n v="844"/>
    <n v="25320"/>
    <n v="67.84"/>
    <n v="16918"/>
    <n v="17178"/>
  </r>
  <r>
    <x v="68"/>
    <x v="1"/>
    <x v="18"/>
    <n v="15910"/>
    <n v="49"/>
    <n v="644"/>
    <n v="19320"/>
    <n v="44.55"/>
    <n v="9955"/>
    <n v="8607"/>
  </r>
  <r>
    <x v="68"/>
    <x v="1"/>
    <x v="19"/>
    <n v="26940"/>
    <n v="89"/>
    <n v="1147"/>
    <n v="34410"/>
    <n v="43.86"/>
    <n v="14153"/>
    <n v="15091"/>
  </r>
  <r>
    <x v="68"/>
    <x v="1"/>
    <x v="20"/>
    <n v="84770"/>
    <n v="180"/>
    <n v="2475"/>
    <n v="74250"/>
    <n v="50.91"/>
    <n v="45497"/>
    <n v="37797"/>
  </r>
  <r>
    <x v="68"/>
    <x v="1"/>
    <x v="21"/>
    <n v="9533"/>
    <n v="22"/>
    <n v="322"/>
    <n v="9660"/>
    <n v="42.86"/>
    <n v="6285"/>
    <n v="4140"/>
  </r>
  <r>
    <x v="68"/>
    <x v="1"/>
    <x v="22"/>
    <n v="6020"/>
    <n v="16"/>
    <n v="355"/>
    <n v="10650"/>
    <n v="28.01"/>
    <n v="4791"/>
    <n v="2983"/>
  </r>
  <r>
    <x v="68"/>
    <x v="1"/>
    <x v="23"/>
    <n v="11546"/>
    <n v="31"/>
    <n v="350"/>
    <n v="10500"/>
    <n v="61.67"/>
    <n v="7094"/>
    <n v="6475"/>
  </r>
  <r>
    <x v="68"/>
    <x v="1"/>
    <x v="24"/>
    <n v="111868"/>
    <n v="249"/>
    <n v="3502"/>
    <n v="105060"/>
    <n v="48.92"/>
    <n v="63667"/>
    <n v="51396"/>
  </r>
  <r>
    <x v="68"/>
    <x v="1"/>
    <x v="25"/>
    <n v="25978"/>
    <n v="70"/>
    <n v="1084"/>
    <n v="32520"/>
    <n v="37.08"/>
    <n v="17940"/>
    <n v="12057"/>
  </r>
  <r>
    <x v="68"/>
    <x v="1"/>
    <x v="26"/>
    <n v="12289"/>
    <n v="24"/>
    <n v="255"/>
    <n v="7650"/>
    <n v="65.06"/>
    <n v="4685"/>
    <n v="4977"/>
  </r>
  <r>
    <x v="68"/>
    <x v="1"/>
    <x v="27"/>
    <n v="40886"/>
    <n v="52"/>
    <n v="930"/>
    <n v="27900"/>
    <n v="54.67"/>
    <n v="13381"/>
    <n v="15253"/>
  </r>
  <r>
    <x v="68"/>
    <x v="1"/>
    <x v="28"/>
    <n v="6087"/>
    <n v="17"/>
    <n v="215"/>
    <n v="6450"/>
    <n v="52"/>
    <n v="4325"/>
    <n v="3354"/>
  </r>
  <r>
    <x v="68"/>
    <x v="1"/>
    <x v="29"/>
    <n v="6896"/>
    <n v="23"/>
    <n v="252"/>
    <n v="7560"/>
    <n v="47.31"/>
    <n v="3908"/>
    <n v="3577"/>
  </r>
  <r>
    <x v="68"/>
    <x v="1"/>
    <x v="30"/>
    <n v="26662"/>
    <n v="46"/>
    <n v="717"/>
    <n v="21510"/>
    <n v="61.91"/>
    <n v="13821"/>
    <n v="13316"/>
  </r>
  <r>
    <x v="68"/>
    <x v="1"/>
    <x v="31"/>
    <n v="1601"/>
    <n v="10"/>
    <n v="80"/>
    <n v="2400"/>
    <n v="38.21"/>
    <n v="1068"/>
    <n v="917"/>
  </r>
  <r>
    <x v="68"/>
    <x v="1"/>
    <x v="32"/>
    <n v="6226"/>
    <n v="21"/>
    <n v="300"/>
    <n v="9000"/>
    <n v="33.619999999999997"/>
    <n v="4382"/>
    <n v="3026"/>
  </r>
  <r>
    <x v="68"/>
    <x v="1"/>
    <x v="33"/>
    <n v="12019"/>
    <n v="39"/>
    <n v="588"/>
    <n v="17640"/>
    <n v="42.06"/>
    <n v="6831"/>
    <n v="7419"/>
  </r>
  <r>
    <x v="68"/>
    <x v="1"/>
    <x v="34"/>
    <n v="818443"/>
    <n v="1753"/>
    <n v="26872"/>
    <n v="806160"/>
    <n v="50.33"/>
    <n v="443254"/>
    <n v="405733"/>
  </r>
  <r>
    <x v="68"/>
    <x v="2"/>
    <x v="0"/>
    <n v="12933"/>
    <n v="33"/>
    <n v="1394"/>
    <n v="41820"/>
    <n v="27.05"/>
    <n v="6261"/>
    <n v="11313"/>
  </r>
  <r>
    <x v="68"/>
    <x v="2"/>
    <x v="1"/>
    <n v="42727"/>
    <n v="38"/>
    <n v="3341"/>
    <n v="100230"/>
    <n v="40.19"/>
    <n v="18586"/>
    <n v="40278"/>
  </r>
  <r>
    <x v="68"/>
    <x v="2"/>
    <x v="2"/>
    <n v="4491"/>
    <n v="19"/>
    <n v="667"/>
    <n v="20010"/>
    <n v="18.899999999999999"/>
    <n v="3098"/>
    <n v="3782"/>
  </r>
  <r>
    <x v="68"/>
    <x v="2"/>
    <x v="3"/>
    <n v="5666"/>
    <n v="15"/>
    <n v="574"/>
    <n v="17220"/>
    <n v="30.52"/>
    <n v="2964"/>
    <n v="5256"/>
  </r>
  <r>
    <x v="68"/>
    <x v="2"/>
    <x v="4"/>
    <n v="9886"/>
    <n v="11"/>
    <n v="475"/>
    <n v="14250"/>
    <n v="67.010000000000005"/>
    <n v="3065"/>
    <n v="9549"/>
  </r>
  <r>
    <x v="68"/>
    <x v="2"/>
    <x v="5"/>
    <n v="13337"/>
    <n v="11"/>
    <n v="992"/>
    <n v="29760"/>
    <n v="42.6"/>
    <n v="7289"/>
    <n v="12677"/>
  </r>
  <r>
    <x v="68"/>
    <x v="2"/>
    <x v="6"/>
    <n v="11129"/>
    <n v="16"/>
    <n v="1094"/>
    <n v="32820"/>
    <n v="31"/>
    <n v="5683"/>
    <n v="10174"/>
  </r>
  <r>
    <x v="68"/>
    <x v="2"/>
    <x v="7"/>
    <m/>
    <n v="2"/>
    <n v="37"/>
    <n v="1110"/>
    <m/>
    <m/>
    <m/>
  </r>
  <r>
    <x v="68"/>
    <x v="2"/>
    <x v="8"/>
    <n v="1104"/>
    <n v="4"/>
    <n v="124"/>
    <n v="3720"/>
    <n v="23.6"/>
    <m/>
    <n v="878"/>
  </r>
  <r>
    <x v="68"/>
    <x v="2"/>
    <x v="9"/>
    <n v="3587"/>
    <n v="10"/>
    <n v="373"/>
    <n v="11190"/>
    <n v="22.51"/>
    <n v="1180"/>
    <n v="2519"/>
  </r>
  <r>
    <x v="68"/>
    <x v="2"/>
    <x v="10"/>
    <n v="5673"/>
    <n v="17"/>
    <n v="760"/>
    <n v="22800"/>
    <n v="24.24"/>
    <n v="2499"/>
    <n v="5526"/>
  </r>
  <r>
    <x v="68"/>
    <x v="2"/>
    <x v="11"/>
    <n v="15265"/>
    <n v="13"/>
    <n v="914"/>
    <n v="27420"/>
    <n v="49.06"/>
    <n v="7006"/>
    <n v="13452"/>
  </r>
  <r>
    <x v="68"/>
    <x v="2"/>
    <x v="12"/>
    <m/>
    <n v="3"/>
    <n v="87"/>
    <n v="2610"/>
    <m/>
    <m/>
    <m/>
  </r>
  <r>
    <x v="68"/>
    <x v="2"/>
    <x v="13"/>
    <m/>
    <n v="3"/>
    <n v="62"/>
    <n v="1860"/>
    <m/>
    <m/>
    <m/>
  </r>
  <r>
    <x v="68"/>
    <x v="2"/>
    <x v="14"/>
    <m/>
    <n v="3"/>
    <n v="75"/>
    <n v="2250"/>
    <m/>
    <m/>
    <m/>
  </r>
  <r>
    <x v="68"/>
    <x v="2"/>
    <x v="15"/>
    <m/>
    <n v="6"/>
    <n v="493"/>
    <n v="14790"/>
    <m/>
    <m/>
    <m/>
  </r>
  <r>
    <x v="68"/>
    <x v="2"/>
    <x v="16"/>
    <m/>
    <n v="14"/>
    <n v="1775"/>
    <n v="53250"/>
    <m/>
    <m/>
    <m/>
  </r>
  <r>
    <x v="68"/>
    <x v="2"/>
    <x v="17"/>
    <n v="26634"/>
    <n v="12"/>
    <n v="1753"/>
    <n v="52590"/>
    <n v="46.99"/>
    <n v="13615"/>
    <n v="24713"/>
  </r>
  <r>
    <x v="68"/>
    <x v="2"/>
    <x v="18"/>
    <n v="5634"/>
    <n v="18"/>
    <n v="720"/>
    <n v="21600"/>
    <n v="23.54"/>
    <n v="2847"/>
    <n v="5085"/>
  </r>
  <r>
    <x v="68"/>
    <x v="2"/>
    <x v="19"/>
    <n v="8856"/>
    <n v="27"/>
    <n v="1076"/>
    <n v="32280"/>
    <n v="24.27"/>
    <n v="4252"/>
    <n v="7833"/>
  </r>
  <r>
    <x v="68"/>
    <x v="2"/>
    <x v="20"/>
    <n v="41456"/>
    <n v="59"/>
    <n v="3423"/>
    <n v="102690"/>
    <n v="34.25"/>
    <n v="21301"/>
    <n v="35171"/>
  </r>
  <r>
    <x v="68"/>
    <x v="2"/>
    <x v="21"/>
    <m/>
    <n v="6"/>
    <n v="179"/>
    <n v="5370"/>
    <m/>
    <m/>
    <m/>
  </r>
  <r>
    <x v="68"/>
    <x v="2"/>
    <x v="22"/>
    <n v="3227"/>
    <n v="5"/>
    <n v="316"/>
    <n v="9480"/>
    <n v="30.65"/>
    <n v="2885"/>
    <n v="2906"/>
  </r>
  <r>
    <x v="68"/>
    <x v="2"/>
    <x v="23"/>
    <n v="639"/>
    <n v="4"/>
    <n v="72"/>
    <n v="2160"/>
    <n v="19.260000000000002"/>
    <n v="231"/>
    <n v="416"/>
  </r>
  <r>
    <x v="68"/>
    <x v="2"/>
    <x v="24"/>
    <n v="47275"/>
    <n v="74"/>
    <n v="3990"/>
    <n v="119700"/>
    <n v="33.53"/>
    <n v="25863"/>
    <n v="40132"/>
  </r>
  <r>
    <x v="68"/>
    <x v="2"/>
    <x v="25"/>
    <n v="10766"/>
    <n v="24"/>
    <n v="1184"/>
    <n v="35520"/>
    <n v="24.32"/>
    <n v="8182"/>
    <n v="8637"/>
  </r>
  <r>
    <x v="68"/>
    <x v="2"/>
    <x v="26"/>
    <n v="6469"/>
    <n v="8"/>
    <n v="440"/>
    <n v="13200"/>
    <m/>
    <n v="2508"/>
    <m/>
  </r>
  <r>
    <x v="68"/>
    <x v="2"/>
    <x v="27"/>
    <m/>
    <n v="20"/>
    <n v="2004"/>
    <n v="60120"/>
    <n v="48.27"/>
    <n v="13621"/>
    <n v="29019"/>
  </r>
  <r>
    <x v="68"/>
    <x v="2"/>
    <x v="28"/>
    <n v="623"/>
    <n v="4"/>
    <n v="96"/>
    <n v="2880"/>
    <m/>
    <n v="513"/>
    <m/>
  </r>
  <r>
    <x v="68"/>
    <x v="2"/>
    <x v="29"/>
    <m/>
    <n v="4"/>
    <n v="88"/>
    <n v="2640"/>
    <m/>
    <m/>
    <m/>
  </r>
  <r>
    <x v="68"/>
    <x v="2"/>
    <x v="30"/>
    <n v="5928"/>
    <n v="11"/>
    <n v="480"/>
    <n v="14400"/>
    <n v="38.35"/>
    <n v="3550"/>
    <n v="5522"/>
  </r>
  <r>
    <x v="68"/>
    <x v="2"/>
    <x v="31"/>
    <m/>
    <n v="3"/>
    <n v="117"/>
    <n v="3510"/>
    <m/>
    <m/>
    <m/>
  </r>
  <r>
    <x v="68"/>
    <x v="2"/>
    <x v="32"/>
    <m/>
    <n v="3"/>
    <n v="337"/>
    <n v="10110"/>
    <m/>
    <m/>
    <m/>
  </r>
  <r>
    <x v="68"/>
    <x v="2"/>
    <x v="33"/>
    <n v="2023"/>
    <n v="9"/>
    <n v="339"/>
    <n v="10170"/>
    <n v="15.38"/>
    <n v="1222"/>
    <n v="1564"/>
  </r>
  <r>
    <x v="68"/>
    <x v="2"/>
    <x v="34"/>
    <n v="279354"/>
    <n v="423"/>
    <n v="24108"/>
    <n v="723240"/>
    <n v="34.9"/>
    <n v="138889"/>
    <n v="252375"/>
  </r>
  <r>
    <x v="68"/>
    <x v="3"/>
    <x v="0"/>
    <n v="19297"/>
    <n v="47"/>
    <n v="5773"/>
    <n v="173190"/>
    <n v="4.95"/>
    <n v="11718"/>
    <n v="8578"/>
  </r>
  <r>
    <x v="68"/>
    <x v="3"/>
    <x v="1"/>
    <n v="21356"/>
    <n v="23"/>
    <n v="2734"/>
    <n v="82020"/>
    <n v="12.86"/>
    <n v="10504"/>
    <n v="10550"/>
  </r>
  <r>
    <x v="68"/>
    <x v="3"/>
    <x v="2"/>
    <n v="10698"/>
    <n v="21"/>
    <n v="1844"/>
    <n v="55320"/>
    <n v="9.0399999999999991"/>
    <n v="6949"/>
    <n v="5002"/>
  </r>
  <r>
    <x v="68"/>
    <x v="3"/>
    <x v="3"/>
    <n v="12703"/>
    <n v="22"/>
    <n v="1936"/>
    <n v="58080"/>
    <n v="11.43"/>
    <n v="7182"/>
    <n v="6639"/>
  </r>
  <r>
    <x v="68"/>
    <x v="3"/>
    <x v="4"/>
    <n v="21024"/>
    <n v="20"/>
    <n v="2856"/>
    <n v="85680"/>
    <n v="12.62"/>
    <n v="8124"/>
    <n v="10811"/>
  </r>
  <r>
    <x v="68"/>
    <x v="3"/>
    <x v="5"/>
    <n v="17505"/>
    <n v="14"/>
    <n v="1589"/>
    <n v="47670"/>
    <n v="15.24"/>
    <n v="9329"/>
    <n v="7267"/>
  </r>
  <r>
    <x v="68"/>
    <x v="3"/>
    <x v="6"/>
    <n v="15317"/>
    <n v="9"/>
    <n v="1218"/>
    <n v="36540"/>
    <n v="20.059999999999999"/>
    <n v="8721"/>
    <n v="7330"/>
  </r>
  <r>
    <x v="68"/>
    <x v="3"/>
    <x v="7"/>
    <n v="3694"/>
    <n v="5"/>
    <n v="1031"/>
    <n v="30930"/>
    <n v="6.18"/>
    <n v="1823"/>
    <n v="1912"/>
  </r>
  <r>
    <x v="68"/>
    <x v="3"/>
    <x v="8"/>
    <n v="4684"/>
    <n v="11"/>
    <n v="1565"/>
    <n v="46950"/>
    <n v="4.29"/>
    <n v="2227"/>
    <n v="2015"/>
  </r>
  <r>
    <x v="68"/>
    <x v="3"/>
    <x v="9"/>
    <n v="5467"/>
    <n v="13"/>
    <n v="1274"/>
    <n v="38220"/>
    <n v="6.11"/>
    <n v="2619"/>
    <n v="2337"/>
  </r>
  <r>
    <x v="68"/>
    <x v="3"/>
    <x v="10"/>
    <n v="9624"/>
    <n v="18"/>
    <n v="1906"/>
    <n v="57180"/>
    <n v="8.3000000000000007"/>
    <n v="4938"/>
    <n v="4746"/>
  </r>
  <r>
    <x v="68"/>
    <x v="3"/>
    <x v="11"/>
    <n v="6302"/>
    <n v="6"/>
    <n v="513"/>
    <n v="15390"/>
    <n v="21.42"/>
    <n v="3489"/>
    <n v="3296"/>
  </r>
  <r>
    <x v="68"/>
    <x v="3"/>
    <x v="12"/>
    <m/>
    <n v="7"/>
    <n v="495"/>
    <n v="14850"/>
    <m/>
    <m/>
    <m/>
  </r>
  <r>
    <x v="68"/>
    <x v="3"/>
    <x v="13"/>
    <m/>
    <n v="2"/>
    <n v="255"/>
    <n v="7650"/>
    <m/>
    <m/>
    <m/>
  </r>
  <r>
    <x v="68"/>
    <x v="3"/>
    <x v="14"/>
    <n v="1448"/>
    <n v="7"/>
    <n v="690"/>
    <n v="20700"/>
    <n v="3.57"/>
    <n v="805"/>
    <n v="740"/>
  </r>
  <r>
    <x v="68"/>
    <x v="3"/>
    <x v="15"/>
    <n v="1776"/>
    <n v="8"/>
    <n v="931"/>
    <n v="27930"/>
    <n v="3.29"/>
    <n v="1017"/>
    <n v="918"/>
  </r>
  <r>
    <x v="68"/>
    <x v="3"/>
    <x v="16"/>
    <m/>
    <n v="5"/>
    <n v="674"/>
    <n v="20220"/>
    <m/>
    <m/>
    <m/>
  </r>
  <r>
    <x v="68"/>
    <x v="3"/>
    <x v="17"/>
    <s v="-"/>
    <s v="-"/>
    <s v="-"/>
    <s v="-"/>
    <s v="-"/>
    <s v="-"/>
    <s v="-"/>
  </r>
  <r>
    <x v="68"/>
    <x v="3"/>
    <x v="18"/>
    <n v="9012"/>
    <n v="15"/>
    <n v="1230"/>
    <n v="36900"/>
    <n v="11.83"/>
    <n v="5945"/>
    <n v="4366"/>
  </r>
  <r>
    <x v="68"/>
    <x v="3"/>
    <x v="19"/>
    <n v="13943"/>
    <n v="19"/>
    <n v="3899"/>
    <n v="116970"/>
    <n v="5.23"/>
    <n v="7229"/>
    <n v="6121"/>
  </r>
  <r>
    <x v="68"/>
    <x v="3"/>
    <x v="20"/>
    <n v="33074"/>
    <n v="36"/>
    <n v="4357"/>
    <n v="130710"/>
    <n v="10.87"/>
    <n v="18795"/>
    <n v="14210"/>
  </r>
  <r>
    <x v="68"/>
    <x v="3"/>
    <x v="21"/>
    <n v="6370"/>
    <n v="9"/>
    <n v="703"/>
    <n v="21090"/>
    <n v="12.6"/>
    <n v="4341"/>
    <n v="2658"/>
  </r>
  <r>
    <x v="68"/>
    <x v="3"/>
    <x v="22"/>
    <m/>
    <n v="4"/>
    <n v="616"/>
    <n v="18480"/>
    <m/>
    <m/>
    <m/>
  </r>
  <r>
    <x v="68"/>
    <x v="3"/>
    <x v="23"/>
    <n v="4207"/>
    <n v="7"/>
    <n v="844"/>
    <n v="25320"/>
    <n v="6.64"/>
    <n v="2588"/>
    <n v="1682"/>
  </r>
  <r>
    <x v="68"/>
    <x v="3"/>
    <x v="24"/>
    <n v="47151"/>
    <n v="56"/>
    <n v="6520"/>
    <n v="195600"/>
    <n v="10.210000000000001"/>
    <n v="28803"/>
    <n v="19962"/>
  </r>
  <r>
    <x v="68"/>
    <x v="3"/>
    <x v="25"/>
    <n v="15040"/>
    <n v="15"/>
    <n v="1290"/>
    <n v="38700"/>
    <n v="17.36"/>
    <n v="10972"/>
    <n v="6718"/>
  </r>
  <r>
    <x v="68"/>
    <x v="3"/>
    <x v="26"/>
    <n v="8699"/>
    <n v="5"/>
    <n v="1208"/>
    <n v="36240"/>
    <m/>
    <n v="5310"/>
    <m/>
  </r>
  <r>
    <x v="68"/>
    <x v="3"/>
    <x v="27"/>
    <m/>
    <n v="6"/>
    <n v="855"/>
    <n v="25650"/>
    <n v="29.13"/>
    <n v="9270"/>
    <n v="7471"/>
  </r>
  <r>
    <x v="68"/>
    <x v="3"/>
    <x v="28"/>
    <n v="4151"/>
    <n v="8"/>
    <n v="873"/>
    <n v="26190"/>
    <m/>
    <n v="3440"/>
    <m/>
  </r>
  <r>
    <x v="68"/>
    <x v="3"/>
    <x v="29"/>
    <n v="6425"/>
    <n v="9"/>
    <n v="2208"/>
    <n v="66240"/>
    <n v="4.9800000000000004"/>
    <n v="3536"/>
    <n v="3301"/>
  </r>
  <r>
    <x v="68"/>
    <x v="3"/>
    <x v="30"/>
    <n v="10583"/>
    <n v="7"/>
    <n v="619"/>
    <n v="18570"/>
    <n v="22.51"/>
    <n v="6730"/>
    <n v="4180"/>
  </r>
  <r>
    <x v="68"/>
    <x v="3"/>
    <x v="31"/>
    <m/>
    <n v="7"/>
    <n v="367"/>
    <n v="11010"/>
    <m/>
    <m/>
    <m/>
  </r>
  <r>
    <x v="68"/>
    <x v="3"/>
    <x v="32"/>
    <m/>
    <n v="3"/>
    <n v="526"/>
    <n v="15780"/>
    <m/>
    <m/>
    <m/>
  </r>
  <r>
    <x v="68"/>
    <x v="3"/>
    <x v="33"/>
    <n v="4328"/>
    <n v="13"/>
    <n v="1193"/>
    <n v="35790"/>
    <n v="7.26"/>
    <n v="2593"/>
    <n v="2600"/>
  </r>
  <r>
    <x v="68"/>
    <x v="3"/>
    <x v="34"/>
    <n v="306645"/>
    <n v="401"/>
    <n v="48072"/>
    <n v="1442160"/>
    <n v="9.73"/>
    <n v="172584"/>
    <n v="140336"/>
  </r>
  <r>
    <x v="68"/>
    <x v="4"/>
    <x v="0"/>
    <n v="91207"/>
    <n v="251"/>
    <n v="9866"/>
    <n v="295980"/>
    <n v="17.43"/>
    <n v="48644"/>
    <n v="51596"/>
  </r>
  <r>
    <x v="68"/>
    <x v="4"/>
    <x v="1"/>
    <n v="393705"/>
    <n v="313"/>
    <n v="17960"/>
    <n v="538800"/>
    <n v="48.89"/>
    <n v="200642"/>
    <n v="263409"/>
  </r>
  <r>
    <x v="68"/>
    <x v="4"/>
    <x v="2"/>
    <n v="29051"/>
    <n v="113"/>
    <n v="3363"/>
    <n v="100890"/>
    <n v="15.7"/>
    <n v="18499"/>
    <n v="15843"/>
  </r>
  <r>
    <x v="68"/>
    <x v="4"/>
    <x v="3"/>
    <n v="78672"/>
    <n v="145"/>
    <n v="4807"/>
    <n v="144210"/>
    <n v="31.63"/>
    <n v="45776"/>
    <n v="45609"/>
  </r>
  <r>
    <x v="68"/>
    <x v="4"/>
    <x v="4"/>
    <n v="65408"/>
    <n v="98"/>
    <n v="4516"/>
    <n v="135480"/>
    <n v="27.65"/>
    <n v="29821"/>
    <n v="37455"/>
  </r>
  <r>
    <x v="68"/>
    <x v="4"/>
    <x v="5"/>
    <n v="127746"/>
    <n v="126"/>
    <n v="5775"/>
    <n v="173250"/>
    <n v="39.020000000000003"/>
    <n v="71619"/>
    <n v="67599"/>
  </r>
  <r>
    <x v="68"/>
    <x v="4"/>
    <x v="6"/>
    <n v="78941"/>
    <n v="109"/>
    <n v="3978"/>
    <n v="119340"/>
    <n v="35.15"/>
    <n v="47009"/>
    <n v="41952"/>
  </r>
  <r>
    <x v="68"/>
    <x v="4"/>
    <x v="7"/>
    <n v="11355"/>
    <n v="33"/>
    <n v="1421"/>
    <n v="42630"/>
    <n v="16.02"/>
    <n v="6576"/>
    <n v="6831"/>
  </r>
  <r>
    <x v="68"/>
    <x v="4"/>
    <x v="8"/>
    <n v="19166"/>
    <n v="56"/>
    <n v="2348"/>
    <n v="70440"/>
    <n v="16.16"/>
    <n v="10700"/>
    <n v="11380"/>
  </r>
  <r>
    <x v="68"/>
    <x v="4"/>
    <x v="9"/>
    <n v="40949"/>
    <n v="84"/>
    <n v="2789"/>
    <n v="83670"/>
    <n v="28.01"/>
    <n v="19328"/>
    <n v="23438"/>
  </r>
  <r>
    <x v="68"/>
    <x v="4"/>
    <x v="10"/>
    <n v="62529"/>
    <n v="120"/>
    <n v="4369"/>
    <n v="131070"/>
    <n v="27.85"/>
    <n v="33950"/>
    <n v="36499"/>
  </r>
  <r>
    <x v="68"/>
    <x v="4"/>
    <x v="11"/>
    <n v="62107"/>
    <n v="54"/>
    <n v="2431"/>
    <n v="72930"/>
    <n v="44.83"/>
    <n v="26773"/>
    <n v="32697"/>
  </r>
  <r>
    <x v="68"/>
    <x v="4"/>
    <x v="12"/>
    <n v="47914"/>
    <n v="93"/>
    <n v="2161"/>
    <n v="64830"/>
    <n v="42.78"/>
    <n v="26853"/>
    <n v="27732"/>
  </r>
  <r>
    <x v="68"/>
    <x v="4"/>
    <x v="13"/>
    <n v="13862"/>
    <n v="30"/>
    <n v="820"/>
    <n v="24600"/>
    <n v="30.74"/>
    <n v="8441"/>
    <n v="7563"/>
  </r>
  <r>
    <x v="68"/>
    <x v="4"/>
    <x v="14"/>
    <n v="11764"/>
    <n v="38"/>
    <n v="1190"/>
    <n v="35700"/>
    <n v="18"/>
    <n v="7210"/>
    <n v="6425"/>
  </r>
  <r>
    <x v="68"/>
    <x v="4"/>
    <x v="15"/>
    <n v="12301"/>
    <n v="49"/>
    <n v="1761"/>
    <n v="52830"/>
    <n v="14.74"/>
    <n v="7157"/>
    <n v="7789"/>
  </r>
  <r>
    <x v="68"/>
    <x v="4"/>
    <x v="16"/>
    <n v="169655"/>
    <n v="106"/>
    <n v="6722"/>
    <n v="201660"/>
    <n v="57.29"/>
    <n v="87571"/>
    <n v="115526"/>
  </r>
  <r>
    <x v="68"/>
    <x v="4"/>
    <x v="17"/>
    <n v="144911"/>
    <n v="70"/>
    <n v="5479"/>
    <n v="164370"/>
    <n v="62.2"/>
    <n v="75171"/>
    <n v="102239"/>
  </r>
  <r>
    <x v="68"/>
    <x v="4"/>
    <x v="18"/>
    <n v="36479"/>
    <n v="96"/>
    <n v="2903"/>
    <n v="87090"/>
    <n v="24.51"/>
    <n v="22427"/>
    <n v="21350"/>
  </r>
  <r>
    <x v="68"/>
    <x v="4"/>
    <x v="19"/>
    <n v="55490"/>
    <n v="150"/>
    <n v="6497"/>
    <n v="194910"/>
    <n v="16.850000000000001"/>
    <n v="28619"/>
    <n v="32836"/>
  </r>
  <r>
    <x v="68"/>
    <x v="4"/>
    <x v="20"/>
    <n v="280157"/>
    <n v="345"/>
    <n v="14397"/>
    <n v="431910"/>
    <n v="37.07"/>
    <n v="149740"/>
    <n v="160090"/>
  </r>
  <r>
    <x v="68"/>
    <x v="4"/>
    <x v="21"/>
    <n v="21027"/>
    <n v="45"/>
    <n v="1340"/>
    <n v="40200"/>
    <n v="24.68"/>
    <n v="13289"/>
    <n v="9922"/>
  </r>
  <r>
    <x v="68"/>
    <x v="4"/>
    <x v="22"/>
    <n v="16337"/>
    <n v="28"/>
    <n v="1598"/>
    <n v="47940"/>
    <n v="19.440000000000001"/>
    <n v="13519"/>
    <n v="9319"/>
  </r>
  <r>
    <x v="68"/>
    <x v="4"/>
    <x v="23"/>
    <n v="17419"/>
    <n v="53"/>
    <n v="1418"/>
    <n v="42540"/>
    <n v="22.12"/>
    <n v="10606"/>
    <n v="9411"/>
  </r>
  <r>
    <x v="68"/>
    <x v="4"/>
    <x v="24"/>
    <n v="334941"/>
    <n v="471"/>
    <n v="18753"/>
    <n v="562590"/>
    <n v="33.549999999999997"/>
    <n v="187154"/>
    <n v="188743"/>
  </r>
  <r>
    <x v="68"/>
    <x v="4"/>
    <x v="25"/>
    <n v="68841"/>
    <n v="154"/>
    <n v="4870"/>
    <n v="146100"/>
    <n v="26.06"/>
    <n v="49572"/>
    <n v="38070"/>
  </r>
  <r>
    <x v="68"/>
    <x v="4"/>
    <x v="26"/>
    <n v="37197"/>
    <n v="45"/>
    <n v="2241"/>
    <n v="67230"/>
    <n v="28.98"/>
    <n v="17031"/>
    <n v="19480"/>
  </r>
  <r>
    <x v="68"/>
    <x v="4"/>
    <x v="27"/>
    <n v="182555"/>
    <n v="108"/>
    <n v="6584"/>
    <n v="197520"/>
    <n v="51.54"/>
    <n v="70452"/>
    <n v="101804"/>
  </r>
  <r>
    <x v="68"/>
    <x v="4"/>
    <x v="28"/>
    <n v="16430"/>
    <n v="41"/>
    <n v="1642"/>
    <n v="49260"/>
    <n v="18.71"/>
    <n v="12437"/>
    <n v="9215"/>
  </r>
  <r>
    <x v="68"/>
    <x v="4"/>
    <x v="29"/>
    <n v="16938"/>
    <n v="49"/>
    <n v="2738"/>
    <n v="82140"/>
    <n v="11.67"/>
    <n v="9570"/>
    <n v="9588"/>
  </r>
  <r>
    <x v="68"/>
    <x v="4"/>
    <x v="30"/>
    <n v="61769"/>
    <n v="85"/>
    <n v="2655"/>
    <n v="79650"/>
    <n v="43.54"/>
    <n v="36403"/>
    <n v="34678"/>
  </r>
  <r>
    <x v="68"/>
    <x v="4"/>
    <x v="31"/>
    <n v="3434"/>
    <n v="27"/>
    <n v="643"/>
    <n v="19290"/>
    <n v="10.27"/>
    <n v="2102"/>
    <n v="1981"/>
  </r>
  <r>
    <x v="68"/>
    <x v="4"/>
    <x v="32"/>
    <n v="19243"/>
    <n v="32"/>
    <n v="1545"/>
    <n v="46350"/>
    <n v="23.4"/>
    <n v="12773"/>
    <n v="10847"/>
  </r>
  <r>
    <x v="68"/>
    <x v="4"/>
    <x v="33"/>
    <n v="23961"/>
    <n v="81"/>
    <n v="2604"/>
    <n v="78120"/>
    <n v="20.18"/>
    <n v="14258"/>
    <n v="15763"/>
  </r>
  <r>
    <x v="68"/>
    <x v="4"/>
    <x v="34"/>
    <n v="2173608"/>
    <n v="3157"/>
    <n v="129952"/>
    <n v="3898560"/>
    <n v="32.93"/>
    <n v="1159368"/>
    <n v="1283698"/>
  </r>
  <r>
    <x v="69"/>
    <x v="0"/>
    <x v="0"/>
    <n v="28902"/>
    <n v="36"/>
    <n v="1246"/>
    <n v="38626"/>
    <n v="42.32"/>
    <n v="12147"/>
    <n v="16348"/>
  </r>
  <r>
    <x v="69"/>
    <x v="0"/>
    <x v="1"/>
    <n v="251055"/>
    <n v="71"/>
    <n v="8593"/>
    <n v="266383"/>
    <n v="64.28"/>
    <n v="132515"/>
    <n v="171229"/>
  </r>
  <r>
    <x v="69"/>
    <x v="0"/>
    <x v="2"/>
    <n v="2371"/>
    <n v="9"/>
    <n v="176"/>
    <n v="5456"/>
    <n v="25.13"/>
    <n v="1307"/>
    <n v="1371"/>
  </r>
  <r>
    <x v="69"/>
    <x v="0"/>
    <x v="3"/>
    <n v="17770"/>
    <n v="26"/>
    <n v="923"/>
    <n v="28613"/>
    <n v="38.299999999999997"/>
    <n v="10700"/>
    <n v="10959"/>
  </r>
  <r>
    <x v="69"/>
    <x v="0"/>
    <x v="4"/>
    <n v="7301"/>
    <n v="7"/>
    <n v="260"/>
    <n v="8060"/>
    <n v="49.69"/>
    <n v="3368"/>
    <n v="4005"/>
  </r>
  <r>
    <x v="69"/>
    <x v="0"/>
    <x v="5"/>
    <n v="62735"/>
    <n v="20"/>
    <n v="1810"/>
    <n v="56110"/>
    <n v="65.209999999999994"/>
    <n v="34073"/>
    <n v="36590"/>
  </r>
  <r>
    <x v="69"/>
    <x v="0"/>
    <x v="6"/>
    <n v="12723"/>
    <n v="10"/>
    <n v="498"/>
    <n v="15438"/>
    <n v="44.01"/>
    <n v="6905"/>
    <n v="6795"/>
  </r>
  <r>
    <x v="69"/>
    <x v="0"/>
    <x v="7"/>
    <m/>
    <n v="5"/>
    <n v="94"/>
    <n v="2914"/>
    <m/>
    <m/>
    <m/>
  </r>
  <r>
    <x v="69"/>
    <x v="0"/>
    <x v="8"/>
    <n v="3472"/>
    <n v="10"/>
    <n v="229"/>
    <n v="7099"/>
    <n v="32.61"/>
    <m/>
    <n v="2315"/>
  </r>
  <r>
    <x v="69"/>
    <x v="0"/>
    <x v="9"/>
    <n v="9621"/>
    <n v="15"/>
    <n v="398"/>
    <n v="12338"/>
    <n v="52.68"/>
    <n v="5095"/>
    <n v="6500"/>
  </r>
  <r>
    <x v="69"/>
    <x v="0"/>
    <x v="10"/>
    <n v="7947"/>
    <n v="13"/>
    <n v="396"/>
    <n v="12276"/>
    <n v="41.54"/>
    <n v="5141"/>
    <n v="5100"/>
  </r>
  <r>
    <x v="69"/>
    <x v="0"/>
    <x v="11"/>
    <n v="9565"/>
    <n v="11"/>
    <n v="400"/>
    <n v="12400"/>
    <n v="36.869999999999997"/>
    <n v="3586"/>
    <n v="4572"/>
  </r>
  <r>
    <x v="69"/>
    <x v="0"/>
    <x v="12"/>
    <n v="11371"/>
    <n v="21"/>
    <n v="561"/>
    <n v="17391"/>
    <n v="48.5"/>
    <n v="6258"/>
    <n v="8435"/>
  </r>
  <r>
    <x v="69"/>
    <x v="0"/>
    <x v="13"/>
    <m/>
    <n v="3"/>
    <n v="137"/>
    <n v="4247"/>
    <m/>
    <m/>
    <m/>
  </r>
  <r>
    <x v="69"/>
    <x v="0"/>
    <x v="14"/>
    <n v="4636"/>
    <n v="9"/>
    <n v="199"/>
    <n v="6169"/>
    <n v="43.09"/>
    <n v="2763"/>
    <n v="2658"/>
  </r>
  <r>
    <x v="69"/>
    <x v="0"/>
    <x v="15"/>
    <m/>
    <n v="5"/>
    <n v="53"/>
    <n v="1643"/>
    <m/>
    <m/>
    <m/>
  </r>
  <r>
    <x v="69"/>
    <x v="0"/>
    <x v="16"/>
    <n v="95168"/>
    <n v="30"/>
    <n v="2971"/>
    <n v="92101"/>
    <n v="71.39"/>
    <n v="51236"/>
    <n v="65747"/>
  </r>
  <r>
    <x v="69"/>
    <x v="0"/>
    <x v="17"/>
    <n v="92047"/>
    <n v="27"/>
    <n v="2867"/>
    <n v="88877"/>
    <n v="71.349999999999994"/>
    <n v="49854"/>
    <n v="63413"/>
  </r>
  <r>
    <x v="69"/>
    <x v="0"/>
    <x v="18"/>
    <n v="7078"/>
    <n v="14"/>
    <n v="309"/>
    <n v="9579"/>
    <n v="39.92"/>
    <n v="4041"/>
    <n v="3824"/>
  </r>
  <r>
    <x v="69"/>
    <x v="0"/>
    <x v="19"/>
    <n v="6953"/>
    <n v="16"/>
    <n v="385"/>
    <n v="11935"/>
    <n v="30.52"/>
    <n v="4127"/>
    <n v="3642"/>
  </r>
  <r>
    <x v="69"/>
    <x v="0"/>
    <x v="20"/>
    <n v="135369"/>
    <n v="68"/>
    <n v="4119"/>
    <n v="127689"/>
    <n v="63.89"/>
    <n v="80772"/>
    <n v="81575"/>
  </r>
  <r>
    <x v="69"/>
    <x v="0"/>
    <x v="21"/>
    <m/>
    <n v="8"/>
    <n v="136"/>
    <n v="4216"/>
    <m/>
    <m/>
    <m/>
  </r>
  <r>
    <x v="69"/>
    <x v="0"/>
    <x v="22"/>
    <m/>
    <n v="3"/>
    <n v="311"/>
    <n v="9641"/>
    <m/>
    <m/>
    <m/>
  </r>
  <r>
    <x v="69"/>
    <x v="0"/>
    <x v="23"/>
    <n v="1627"/>
    <n v="11"/>
    <n v="152"/>
    <n v="4712"/>
    <n v="24.96"/>
    <m/>
    <n v="1176"/>
  </r>
  <r>
    <x v="69"/>
    <x v="0"/>
    <x v="24"/>
    <n v="145752"/>
    <n v="90"/>
    <n v="4718"/>
    <n v="146258"/>
    <n v="59.62"/>
    <n v="88747"/>
    <n v="87196"/>
  </r>
  <r>
    <x v="69"/>
    <x v="0"/>
    <x v="25"/>
    <n v="25130"/>
    <n v="44"/>
    <n v="1310"/>
    <n v="40610"/>
    <n v="35.869999999999997"/>
    <n v="19796"/>
    <n v="14566"/>
  </r>
  <r>
    <x v="69"/>
    <x v="0"/>
    <x v="26"/>
    <n v="6355"/>
    <n v="8"/>
    <n v="338"/>
    <n v="10478"/>
    <n v="31.98"/>
    <n v="3782"/>
    <n v="3351"/>
  </r>
  <r>
    <x v="69"/>
    <x v="0"/>
    <x v="27"/>
    <n v="83081"/>
    <n v="31"/>
    <n v="2817"/>
    <n v="87327"/>
    <n v="54.9"/>
    <n v="39039"/>
    <n v="47943"/>
  </r>
  <r>
    <x v="69"/>
    <x v="0"/>
    <x v="28"/>
    <n v="7469"/>
    <n v="12"/>
    <n v="458"/>
    <n v="14198"/>
    <n v="32.24"/>
    <n v="5697"/>
    <n v="4578"/>
  </r>
  <r>
    <x v="69"/>
    <x v="0"/>
    <x v="29"/>
    <n v="2615"/>
    <n v="13"/>
    <n v="190"/>
    <n v="5890"/>
    <n v="28.93"/>
    <n v="1853"/>
    <n v="1704"/>
  </r>
  <r>
    <x v="69"/>
    <x v="0"/>
    <x v="30"/>
    <n v="23407"/>
    <n v="21"/>
    <n v="846"/>
    <n v="26226"/>
    <n v="55.14"/>
    <n v="14931"/>
    <n v="14462"/>
  </r>
  <r>
    <x v="69"/>
    <x v="0"/>
    <x v="31"/>
    <m/>
    <n v="7"/>
    <n v="79"/>
    <n v="2449"/>
    <m/>
    <m/>
    <m/>
  </r>
  <r>
    <x v="69"/>
    <x v="0"/>
    <x v="32"/>
    <n v="10472"/>
    <n v="5"/>
    <n v="382"/>
    <n v="11842"/>
    <n v="49.87"/>
    <m/>
    <n v="5906"/>
  </r>
  <r>
    <x v="69"/>
    <x v="0"/>
    <x v="33"/>
    <n v="7779"/>
    <n v="20"/>
    <n v="484"/>
    <n v="15004"/>
    <n v="36.86"/>
    <n v="5090"/>
    <n v="5530"/>
  </r>
  <r>
    <x v="69"/>
    <x v="0"/>
    <x v="34"/>
    <n v="855509"/>
    <n v="582"/>
    <n v="31260"/>
    <n v="969060"/>
    <n v="55.55"/>
    <n v="474037"/>
    <n v="538305"/>
  </r>
  <r>
    <x v="69"/>
    <x v="1"/>
    <x v="0"/>
    <n v="47507"/>
    <n v="138"/>
    <n v="1508"/>
    <n v="46748"/>
    <n v="49.6"/>
    <n v="24977"/>
    <n v="23188"/>
  </r>
  <r>
    <x v="69"/>
    <x v="1"/>
    <x v="1"/>
    <n v="123882"/>
    <n v="183"/>
    <n v="3698"/>
    <n v="114638"/>
    <n v="57.05"/>
    <n v="60676"/>
    <n v="65401"/>
  </r>
  <r>
    <x v="69"/>
    <x v="1"/>
    <x v="2"/>
    <n v="15738"/>
    <n v="65"/>
    <n v="679"/>
    <n v="21049"/>
    <n v="36.83"/>
    <n v="9103"/>
    <n v="7752"/>
  </r>
  <r>
    <x v="69"/>
    <x v="1"/>
    <x v="3"/>
    <n v="41477"/>
    <n v="82"/>
    <n v="1391"/>
    <n v="43121"/>
    <n v="54.6"/>
    <n v="25493"/>
    <n v="23546"/>
  </r>
  <r>
    <x v="69"/>
    <x v="1"/>
    <x v="4"/>
    <n v="32583"/>
    <n v="61"/>
    <n v="931"/>
    <n v="28861"/>
    <n v="53.21"/>
    <n v="15895"/>
    <n v="15357"/>
  </r>
  <r>
    <x v="69"/>
    <x v="1"/>
    <x v="5"/>
    <n v="47462"/>
    <n v="81"/>
    <n v="1384"/>
    <n v="42904"/>
    <n v="46.74"/>
    <n v="26180"/>
    <n v="20052"/>
  </r>
  <r>
    <x v="69"/>
    <x v="1"/>
    <x v="6"/>
    <n v="40143"/>
    <n v="74"/>
    <n v="1166"/>
    <n v="36146"/>
    <n v="52.12"/>
    <n v="25744"/>
    <n v="18840"/>
  </r>
  <r>
    <x v="69"/>
    <x v="1"/>
    <x v="7"/>
    <n v="7460"/>
    <n v="21"/>
    <n v="260"/>
    <n v="8060"/>
    <n v="58.82"/>
    <n v="4639"/>
    <n v="4741"/>
  </r>
  <r>
    <x v="69"/>
    <x v="1"/>
    <x v="8"/>
    <n v="13042"/>
    <n v="31"/>
    <n v="430"/>
    <n v="13330"/>
    <n v="54.97"/>
    <n v="7464"/>
    <n v="7328"/>
  </r>
  <r>
    <x v="69"/>
    <x v="1"/>
    <x v="9"/>
    <n v="23466"/>
    <n v="45"/>
    <n v="730"/>
    <n v="22630"/>
    <n v="58.99"/>
    <n v="12097"/>
    <n v="13349"/>
  </r>
  <r>
    <x v="69"/>
    <x v="1"/>
    <x v="10"/>
    <n v="49642"/>
    <n v="72"/>
    <n v="1305"/>
    <n v="40455"/>
    <n v="59.84"/>
    <n v="25161"/>
    <n v="24210"/>
  </r>
  <r>
    <x v="69"/>
    <x v="1"/>
    <x v="11"/>
    <n v="10772"/>
    <n v="23"/>
    <n v="574"/>
    <n v="17794"/>
    <n v="28.67"/>
    <n v="4612"/>
    <n v="5101"/>
  </r>
  <r>
    <x v="69"/>
    <x v="1"/>
    <x v="12"/>
    <n v="29510"/>
    <n v="63"/>
    <n v="1022"/>
    <n v="31682"/>
    <n v="51.76"/>
    <n v="17664"/>
    <n v="16399"/>
  </r>
  <r>
    <x v="69"/>
    <x v="1"/>
    <x v="13"/>
    <n v="9246"/>
    <n v="23"/>
    <n v="384"/>
    <n v="11904"/>
    <n v="46.19"/>
    <n v="6050"/>
    <n v="5499"/>
  </r>
  <r>
    <x v="69"/>
    <x v="1"/>
    <x v="14"/>
    <n v="6920"/>
    <n v="19"/>
    <n v="224"/>
    <n v="6944"/>
    <n v="53.73"/>
    <n v="4198"/>
    <n v="3731"/>
  </r>
  <r>
    <x v="69"/>
    <x v="1"/>
    <x v="15"/>
    <n v="7193"/>
    <n v="30"/>
    <n v="284"/>
    <n v="8804"/>
    <n v="45.15"/>
    <n v="4596"/>
    <n v="3975"/>
  </r>
  <r>
    <x v="69"/>
    <x v="1"/>
    <x v="16"/>
    <n v="48003"/>
    <n v="57"/>
    <n v="1280"/>
    <n v="39680"/>
    <n v="64.81"/>
    <n v="25307"/>
    <n v="25715"/>
  </r>
  <r>
    <x v="69"/>
    <x v="1"/>
    <x v="17"/>
    <n v="31703"/>
    <n v="31"/>
    <n v="837"/>
    <n v="25947"/>
    <n v="64.42"/>
    <n v="16748"/>
    <n v="16714"/>
  </r>
  <r>
    <x v="69"/>
    <x v="1"/>
    <x v="18"/>
    <n v="23087"/>
    <n v="50"/>
    <n v="671"/>
    <n v="20801"/>
    <n v="57.05"/>
    <n v="13884"/>
    <n v="11866"/>
  </r>
  <r>
    <x v="69"/>
    <x v="1"/>
    <x v="19"/>
    <n v="29434"/>
    <n v="92"/>
    <n v="1160"/>
    <n v="35960"/>
    <n v="45.48"/>
    <n v="15132"/>
    <n v="16355"/>
  </r>
  <r>
    <x v="69"/>
    <x v="1"/>
    <x v="20"/>
    <n v="91764"/>
    <n v="183"/>
    <n v="2514"/>
    <n v="77934"/>
    <n v="55.3"/>
    <n v="50108"/>
    <n v="43096"/>
  </r>
  <r>
    <x v="69"/>
    <x v="1"/>
    <x v="21"/>
    <n v="10977"/>
    <n v="22"/>
    <n v="337"/>
    <n v="10447"/>
    <n v="48.27"/>
    <n v="7014"/>
    <n v="5043"/>
  </r>
  <r>
    <x v="69"/>
    <x v="1"/>
    <x v="22"/>
    <n v="9208"/>
    <n v="16"/>
    <n v="354"/>
    <n v="10974"/>
    <n v="41.21"/>
    <n v="7721"/>
    <n v="4522"/>
  </r>
  <r>
    <x v="69"/>
    <x v="1"/>
    <x v="23"/>
    <n v="15106"/>
    <n v="30"/>
    <n v="350"/>
    <n v="10850"/>
    <n v="71.3"/>
    <n v="9194"/>
    <n v="7736"/>
  </r>
  <r>
    <x v="69"/>
    <x v="1"/>
    <x v="24"/>
    <n v="127054"/>
    <n v="251"/>
    <n v="3555"/>
    <n v="110205"/>
    <n v="54.8"/>
    <n v="74037"/>
    <n v="60397"/>
  </r>
  <r>
    <x v="69"/>
    <x v="1"/>
    <x v="25"/>
    <n v="36510"/>
    <n v="70"/>
    <n v="1087"/>
    <n v="33697"/>
    <n v="48.78"/>
    <n v="24829"/>
    <n v="16438"/>
  </r>
  <r>
    <x v="69"/>
    <x v="1"/>
    <x v="26"/>
    <n v="7521"/>
    <n v="26"/>
    <n v="270"/>
    <n v="8370"/>
    <n v="41.16"/>
    <n v="4248"/>
    <n v="3445"/>
  </r>
  <r>
    <x v="69"/>
    <x v="1"/>
    <x v="27"/>
    <n v="30236"/>
    <n v="52"/>
    <n v="930"/>
    <n v="28830"/>
    <n v="44.94"/>
    <n v="11367"/>
    <n v="12955"/>
  </r>
  <r>
    <x v="69"/>
    <x v="1"/>
    <x v="28"/>
    <n v="8210"/>
    <n v="17"/>
    <n v="220"/>
    <n v="6820"/>
    <n v="65.180000000000007"/>
    <n v="4650"/>
    <n v="4445"/>
  </r>
  <r>
    <x v="69"/>
    <x v="1"/>
    <x v="29"/>
    <n v="6105"/>
    <n v="23"/>
    <n v="252"/>
    <n v="7812"/>
    <n v="42.32"/>
    <n v="3788"/>
    <n v="3306"/>
  </r>
  <r>
    <x v="69"/>
    <x v="1"/>
    <x v="30"/>
    <n v="30428"/>
    <n v="46"/>
    <n v="717"/>
    <n v="22227"/>
    <n v="67.760000000000005"/>
    <n v="15482"/>
    <n v="15062"/>
  </r>
  <r>
    <x v="69"/>
    <x v="1"/>
    <x v="31"/>
    <n v="2024"/>
    <n v="11"/>
    <n v="83"/>
    <n v="2573"/>
    <n v="43.65"/>
    <n v="1372"/>
    <n v="1123"/>
  </r>
  <r>
    <x v="69"/>
    <x v="1"/>
    <x v="32"/>
    <n v="10671"/>
    <n v="22"/>
    <n v="349"/>
    <n v="10819"/>
    <n v="47.46"/>
    <n v="7250"/>
    <n v="5135"/>
  </r>
  <r>
    <x v="69"/>
    <x v="1"/>
    <x v="33"/>
    <n v="14499"/>
    <n v="39"/>
    <n v="588"/>
    <n v="18228"/>
    <n v="45.76"/>
    <n v="8238"/>
    <n v="8342"/>
  </r>
  <r>
    <x v="69"/>
    <x v="1"/>
    <x v="34"/>
    <n v="879823"/>
    <n v="1767"/>
    <n v="27132"/>
    <n v="841092"/>
    <n v="52.68"/>
    <n v="484133"/>
    <n v="443051"/>
  </r>
  <r>
    <x v="69"/>
    <x v="2"/>
    <x v="0"/>
    <n v="21079"/>
    <n v="35"/>
    <n v="1411"/>
    <n v="43741"/>
    <n v="40.24"/>
    <n v="9307"/>
    <n v="17603"/>
  </r>
  <r>
    <x v="69"/>
    <x v="2"/>
    <x v="1"/>
    <n v="54075"/>
    <n v="38"/>
    <n v="3363"/>
    <n v="104253"/>
    <n v="48.93"/>
    <n v="23976"/>
    <n v="51007"/>
  </r>
  <r>
    <x v="69"/>
    <x v="2"/>
    <x v="2"/>
    <n v="5164"/>
    <n v="19"/>
    <n v="667"/>
    <n v="20677"/>
    <n v="22.34"/>
    <n v="3221"/>
    <n v="4619"/>
  </r>
  <r>
    <x v="69"/>
    <x v="2"/>
    <x v="3"/>
    <n v="7523"/>
    <n v="16"/>
    <n v="594"/>
    <n v="18414"/>
    <n v="39.44"/>
    <n v="4103"/>
    <n v="7262"/>
  </r>
  <r>
    <x v="69"/>
    <x v="2"/>
    <x v="4"/>
    <n v="9904"/>
    <n v="11"/>
    <n v="475"/>
    <n v="14725"/>
    <n v="64.680000000000007"/>
    <n v="3245"/>
    <n v="9524"/>
  </r>
  <r>
    <x v="69"/>
    <x v="2"/>
    <x v="5"/>
    <n v="16902"/>
    <n v="11"/>
    <n v="992"/>
    <n v="30752"/>
    <n v="52.23"/>
    <n v="10273"/>
    <n v="16063"/>
  </r>
  <r>
    <x v="69"/>
    <x v="2"/>
    <x v="6"/>
    <n v="12420"/>
    <n v="16"/>
    <n v="1037"/>
    <n v="32147"/>
    <n v="28.85"/>
    <n v="6721"/>
    <n v="9274"/>
  </r>
  <r>
    <x v="69"/>
    <x v="2"/>
    <x v="7"/>
    <m/>
    <n v="2"/>
    <n v="37"/>
    <n v="1147"/>
    <m/>
    <m/>
    <m/>
  </r>
  <r>
    <x v="69"/>
    <x v="2"/>
    <x v="8"/>
    <n v="1916"/>
    <n v="5"/>
    <n v="138"/>
    <n v="4278"/>
    <n v="31.28"/>
    <m/>
    <n v="1338"/>
  </r>
  <r>
    <x v="69"/>
    <x v="2"/>
    <x v="9"/>
    <n v="3476"/>
    <n v="10"/>
    <n v="373"/>
    <n v="11563"/>
    <n v="28.7"/>
    <n v="1115"/>
    <n v="3319"/>
  </r>
  <r>
    <x v="69"/>
    <x v="2"/>
    <x v="10"/>
    <n v="9132"/>
    <n v="18"/>
    <n v="790"/>
    <n v="24490"/>
    <n v="35.729999999999997"/>
    <n v="4008"/>
    <n v="8750"/>
  </r>
  <r>
    <x v="69"/>
    <x v="2"/>
    <x v="11"/>
    <n v="7359"/>
    <n v="12"/>
    <n v="870"/>
    <n v="26970"/>
    <n v="22.36"/>
    <n v="3277"/>
    <n v="6030"/>
  </r>
  <r>
    <x v="69"/>
    <x v="2"/>
    <x v="12"/>
    <m/>
    <n v="3"/>
    <n v="89"/>
    <n v="2759"/>
    <m/>
    <m/>
    <m/>
  </r>
  <r>
    <x v="69"/>
    <x v="2"/>
    <x v="13"/>
    <m/>
    <n v="3"/>
    <n v="62"/>
    <n v="1922"/>
    <m/>
    <m/>
    <m/>
  </r>
  <r>
    <x v="69"/>
    <x v="2"/>
    <x v="14"/>
    <m/>
    <n v="3"/>
    <n v="75"/>
    <n v="2325"/>
    <m/>
    <m/>
    <m/>
  </r>
  <r>
    <x v="69"/>
    <x v="2"/>
    <x v="15"/>
    <m/>
    <n v="6"/>
    <n v="493"/>
    <n v="15283"/>
    <m/>
    <m/>
    <m/>
  </r>
  <r>
    <x v="69"/>
    <x v="2"/>
    <x v="16"/>
    <m/>
    <n v="14"/>
    <n v="1755"/>
    <n v="54405"/>
    <m/>
    <m/>
    <m/>
  </r>
  <r>
    <x v="69"/>
    <x v="2"/>
    <x v="17"/>
    <n v="30332"/>
    <n v="12"/>
    <n v="1733"/>
    <n v="53723"/>
    <n v="53.1"/>
    <n v="15038"/>
    <n v="28529"/>
  </r>
  <r>
    <x v="69"/>
    <x v="2"/>
    <x v="18"/>
    <n v="9079"/>
    <n v="20"/>
    <n v="792"/>
    <n v="24552"/>
    <n v="34.659999999999997"/>
    <n v="4716"/>
    <n v="8510"/>
  </r>
  <r>
    <x v="69"/>
    <x v="2"/>
    <x v="19"/>
    <n v="11743"/>
    <n v="31"/>
    <n v="1159"/>
    <n v="35929"/>
    <n v="30.14"/>
    <n v="5911"/>
    <n v="10830"/>
  </r>
  <r>
    <x v="69"/>
    <x v="2"/>
    <x v="20"/>
    <n v="46728"/>
    <n v="59"/>
    <n v="3596"/>
    <n v="111476"/>
    <n v="35.479999999999997"/>
    <n v="25824"/>
    <n v="39556"/>
  </r>
  <r>
    <x v="69"/>
    <x v="2"/>
    <x v="21"/>
    <m/>
    <n v="6"/>
    <n v="179"/>
    <n v="5549"/>
    <m/>
    <m/>
    <m/>
  </r>
  <r>
    <x v="69"/>
    <x v="2"/>
    <x v="22"/>
    <n v="4657"/>
    <n v="6"/>
    <n v="328"/>
    <n v="10168"/>
    <n v="39.35"/>
    <n v="3712"/>
    <n v="4001"/>
  </r>
  <r>
    <x v="69"/>
    <x v="2"/>
    <x v="23"/>
    <n v="1090"/>
    <n v="5"/>
    <n v="89"/>
    <n v="2759"/>
    <n v="27.22"/>
    <m/>
    <n v="751"/>
  </r>
  <r>
    <x v="69"/>
    <x v="2"/>
    <x v="24"/>
    <n v="54019"/>
    <n v="76"/>
    <n v="4192"/>
    <n v="129952"/>
    <n v="35.17"/>
    <n v="31433"/>
    <n v="45708"/>
  </r>
  <r>
    <x v="69"/>
    <x v="2"/>
    <x v="25"/>
    <n v="14735"/>
    <n v="26"/>
    <n v="1262"/>
    <n v="39122"/>
    <n v="29.8"/>
    <n v="10863"/>
    <n v="11660"/>
  </r>
  <r>
    <x v="69"/>
    <x v="2"/>
    <x v="26"/>
    <n v="4941"/>
    <n v="8"/>
    <n v="440"/>
    <n v="13640"/>
    <n v="32.43"/>
    <n v="2548"/>
    <n v="4424"/>
  </r>
  <r>
    <x v="69"/>
    <x v="2"/>
    <x v="27"/>
    <n v="25898"/>
    <n v="20"/>
    <n v="2015"/>
    <n v="62465"/>
    <n v="38.86"/>
    <n v="11614"/>
    <n v="24275"/>
  </r>
  <r>
    <x v="69"/>
    <x v="2"/>
    <x v="28"/>
    <n v="953"/>
    <n v="5"/>
    <n v="110"/>
    <n v="3410"/>
    <n v="23.93"/>
    <n v="741"/>
    <n v="816"/>
  </r>
  <r>
    <x v="69"/>
    <x v="2"/>
    <x v="29"/>
    <n v="1352"/>
    <n v="5"/>
    <n v="157"/>
    <n v="4867"/>
    <n v="22.75"/>
    <n v="590"/>
    <n v="1107"/>
  </r>
  <r>
    <x v="69"/>
    <x v="2"/>
    <x v="30"/>
    <n v="7244"/>
    <n v="12"/>
    <n v="532"/>
    <n v="16492"/>
    <n v="41"/>
    <n v="4206"/>
    <n v="6761"/>
  </r>
  <r>
    <x v="69"/>
    <x v="2"/>
    <x v="31"/>
    <m/>
    <n v="3"/>
    <n v="117"/>
    <n v="3627"/>
    <m/>
    <m/>
    <m/>
  </r>
  <r>
    <x v="69"/>
    <x v="2"/>
    <x v="32"/>
    <m/>
    <n v="3"/>
    <n v="337"/>
    <n v="10447"/>
    <m/>
    <m/>
    <m/>
  </r>
  <r>
    <x v="69"/>
    <x v="2"/>
    <x v="33"/>
    <n v="2873"/>
    <n v="9"/>
    <n v="335"/>
    <n v="10385"/>
    <n v="20.12"/>
    <n v="1681"/>
    <n v="2089"/>
  </r>
  <r>
    <x v="69"/>
    <x v="2"/>
    <x v="34"/>
    <n v="320459"/>
    <n v="440"/>
    <n v="24669"/>
    <n v="764739"/>
    <n v="37.520000000000003"/>
    <n v="164541"/>
    <n v="286892"/>
  </r>
  <r>
    <x v="69"/>
    <x v="3"/>
    <x v="0"/>
    <n v="28813"/>
    <n v="47"/>
    <n v="5771"/>
    <n v="178901"/>
    <n v="7.43"/>
    <n v="17664"/>
    <n v="13299"/>
  </r>
  <r>
    <x v="69"/>
    <x v="3"/>
    <x v="1"/>
    <n v="27631"/>
    <n v="22"/>
    <n v="2684"/>
    <n v="83204"/>
    <n v="16.3"/>
    <n v="13867"/>
    <n v="13561"/>
  </r>
  <r>
    <x v="69"/>
    <x v="3"/>
    <x v="2"/>
    <n v="15337"/>
    <n v="22"/>
    <n v="1892"/>
    <n v="58652"/>
    <n v="12.19"/>
    <n v="9475"/>
    <n v="7151"/>
  </r>
  <r>
    <x v="69"/>
    <x v="3"/>
    <x v="3"/>
    <n v="14533"/>
    <n v="21"/>
    <n v="1843"/>
    <n v="57133"/>
    <n v="13.73"/>
    <n v="8215"/>
    <n v="7845"/>
  </r>
  <r>
    <x v="69"/>
    <x v="3"/>
    <x v="4"/>
    <n v="20673"/>
    <n v="21"/>
    <n v="2879"/>
    <n v="89249"/>
    <n v="12.99"/>
    <n v="10482"/>
    <n v="11592"/>
  </r>
  <r>
    <x v="69"/>
    <x v="3"/>
    <x v="5"/>
    <n v="22895"/>
    <n v="14"/>
    <n v="1582"/>
    <n v="49042"/>
    <n v="20.420000000000002"/>
    <n v="11855"/>
    <n v="10016"/>
  </r>
  <r>
    <x v="69"/>
    <x v="3"/>
    <x v="6"/>
    <n v="15927"/>
    <n v="9"/>
    <n v="1214"/>
    <n v="37634"/>
    <n v="22.08"/>
    <n v="9106"/>
    <n v="8308"/>
  </r>
  <r>
    <x v="69"/>
    <x v="3"/>
    <x v="7"/>
    <n v="5787"/>
    <n v="5"/>
    <n v="1031"/>
    <n v="31961"/>
    <n v="8.64"/>
    <n v="2779"/>
    <n v="2762"/>
  </r>
  <r>
    <x v="69"/>
    <x v="3"/>
    <x v="8"/>
    <n v="7653"/>
    <n v="11"/>
    <n v="1565"/>
    <n v="48515"/>
    <n v="6.46"/>
    <n v="3593"/>
    <n v="3133"/>
  </r>
  <r>
    <x v="69"/>
    <x v="3"/>
    <x v="9"/>
    <n v="7680"/>
    <n v="13"/>
    <n v="1274"/>
    <n v="39494"/>
    <n v="8.58"/>
    <n v="3606"/>
    <n v="3387"/>
  </r>
  <r>
    <x v="69"/>
    <x v="3"/>
    <x v="10"/>
    <n v="15324"/>
    <n v="19"/>
    <n v="1953"/>
    <n v="60543"/>
    <n v="12.96"/>
    <n v="7552"/>
    <n v="7848"/>
  </r>
  <r>
    <x v="69"/>
    <x v="3"/>
    <x v="11"/>
    <n v="5054"/>
    <n v="6"/>
    <n v="513"/>
    <n v="15903"/>
    <n v="17.25"/>
    <n v="3395"/>
    <n v="2743"/>
  </r>
  <r>
    <x v="69"/>
    <x v="3"/>
    <x v="12"/>
    <m/>
    <n v="8"/>
    <n v="562"/>
    <n v="17422"/>
    <m/>
    <m/>
    <m/>
  </r>
  <r>
    <x v="69"/>
    <x v="3"/>
    <x v="13"/>
    <m/>
    <n v="2"/>
    <n v="255"/>
    <n v="7905"/>
    <m/>
    <m/>
    <m/>
  </r>
  <r>
    <x v="69"/>
    <x v="3"/>
    <x v="14"/>
    <m/>
    <n v="8"/>
    <n v="710"/>
    <n v="22010"/>
    <m/>
    <m/>
    <m/>
  </r>
  <r>
    <x v="69"/>
    <x v="3"/>
    <x v="15"/>
    <n v="3577"/>
    <n v="8"/>
    <n v="931"/>
    <n v="28861"/>
    <n v="6.69"/>
    <n v="1842"/>
    <n v="1930"/>
  </r>
  <r>
    <x v="69"/>
    <x v="3"/>
    <x v="16"/>
    <m/>
    <n v="5"/>
    <n v="674"/>
    <n v="20894"/>
    <m/>
    <m/>
    <m/>
  </r>
  <r>
    <x v="69"/>
    <x v="3"/>
    <x v="17"/>
    <s v="-"/>
    <s v="-"/>
    <s v="-"/>
    <s v="-"/>
    <s v="-"/>
    <s v="-"/>
    <s v="-"/>
  </r>
  <r>
    <x v="69"/>
    <x v="3"/>
    <x v="18"/>
    <n v="12556"/>
    <n v="16"/>
    <n v="1256"/>
    <n v="38936"/>
    <n v="15.61"/>
    <n v="8140"/>
    <n v="6079"/>
  </r>
  <r>
    <x v="69"/>
    <x v="3"/>
    <x v="19"/>
    <n v="20833"/>
    <n v="19"/>
    <n v="3899"/>
    <n v="120869"/>
    <n v="7.22"/>
    <n v="11233"/>
    <n v="8724"/>
  </r>
  <r>
    <x v="69"/>
    <x v="3"/>
    <x v="20"/>
    <n v="39933"/>
    <n v="37"/>
    <n v="4332"/>
    <n v="134292"/>
    <n v="13.78"/>
    <n v="23710"/>
    <n v="18510"/>
  </r>
  <r>
    <x v="69"/>
    <x v="3"/>
    <x v="21"/>
    <n v="8381"/>
    <n v="9"/>
    <n v="703"/>
    <n v="21793"/>
    <n v="16.29"/>
    <n v="5471"/>
    <n v="3549"/>
  </r>
  <r>
    <x v="69"/>
    <x v="3"/>
    <x v="22"/>
    <m/>
    <n v="4"/>
    <n v="616"/>
    <n v="19096"/>
    <m/>
    <m/>
    <m/>
  </r>
  <r>
    <x v="69"/>
    <x v="3"/>
    <x v="23"/>
    <n v="5410"/>
    <n v="7"/>
    <n v="844"/>
    <n v="26164"/>
    <n v="8.5"/>
    <n v="3380"/>
    <n v="2224"/>
  </r>
  <r>
    <x v="69"/>
    <x v="3"/>
    <x v="24"/>
    <n v="58347"/>
    <n v="57"/>
    <n v="6495"/>
    <n v="201345"/>
    <n v="13.04"/>
    <n v="36670"/>
    <n v="26250"/>
  </r>
  <r>
    <x v="69"/>
    <x v="3"/>
    <x v="25"/>
    <n v="20099"/>
    <n v="16"/>
    <n v="1398"/>
    <n v="43338"/>
    <n v="20.329999999999998"/>
    <n v="14111"/>
    <n v="8812"/>
  </r>
  <r>
    <x v="69"/>
    <x v="3"/>
    <x v="26"/>
    <n v="9271"/>
    <n v="5"/>
    <n v="1208"/>
    <n v="37448"/>
    <n v="9.52"/>
    <n v="5216"/>
    <n v="3566"/>
  </r>
  <r>
    <x v="69"/>
    <x v="3"/>
    <x v="27"/>
    <n v="13913"/>
    <n v="6"/>
    <n v="855"/>
    <n v="26505"/>
    <n v="23.43"/>
    <n v="7728"/>
    <n v="6210"/>
  </r>
  <r>
    <x v="69"/>
    <x v="3"/>
    <x v="28"/>
    <n v="7495"/>
    <n v="10"/>
    <n v="3905"/>
    <n v="121055"/>
    <n v="2.96"/>
    <n v="5284"/>
    <n v="3587"/>
  </r>
  <r>
    <x v="69"/>
    <x v="3"/>
    <x v="29"/>
    <n v="9209"/>
    <n v="11"/>
    <n v="2392"/>
    <n v="74152"/>
    <n v="5.84"/>
    <n v="4158"/>
    <n v="4334"/>
  </r>
  <r>
    <x v="69"/>
    <x v="3"/>
    <x v="30"/>
    <n v="12487"/>
    <n v="7"/>
    <n v="619"/>
    <n v="19189"/>
    <n v="26.89"/>
    <n v="7978"/>
    <n v="5159"/>
  </r>
  <r>
    <x v="69"/>
    <x v="3"/>
    <x v="31"/>
    <n v="2369"/>
    <n v="7"/>
    <n v="367"/>
    <n v="11377"/>
    <n v="9.0399999999999991"/>
    <n v="1598"/>
    <n v="1028"/>
  </r>
  <r>
    <x v="69"/>
    <x v="3"/>
    <x v="32"/>
    <m/>
    <n v="3"/>
    <n v="526"/>
    <n v="16306"/>
    <m/>
    <m/>
    <m/>
  </r>
  <r>
    <x v="69"/>
    <x v="3"/>
    <x v="33"/>
    <n v="6288"/>
    <n v="13"/>
    <n v="1193"/>
    <n v="36983"/>
    <n v="10.25"/>
    <n v="3850"/>
    <n v="3792"/>
  </r>
  <r>
    <x v="69"/>
    <x v="3"/>
    <x v="34"/>
    <n v="386508"/>
    <n v="411"/>
    <n v="51446"/>
    <n v="1594826"/>
    <n v="11.38"/>
    <n v="222983"/>
    <n v="181441"/>
  </r>
  <r>
    <x v="69"/>
    <x v="4"/>
    <x v="0"/>
    <n v="126301"/>
    <n v="256"/>
    <n v="9936"/>
    <n v="308016"/>
    <n v="22.87"/>
    <n v="64095"/>
    <n v="70438"/>
  </r>
  <r>
    <x v="69"/>
    <x v="4"/>
    <x v="1"/>
    <n v="456643"/>
    <n v="314"/>
    <n v="18338"/>
    <n v="568478"/>
    <n v="52.98"/>
    <n v="231035"/>
    <n v="301198"/>
  </r>
  <r>
    <x v="69"/>
    <x v="4"/>
    <x v="2"/>
    <n v="38610"/>
    <n v="115"/>
    <n v="3414"/>
    <n v="105834"/>
    <n v="19.739999999999998"/>
    <n v="23106"/>
    <n v="20893"/>
  </r>
  <r>
    <x v="69"/>
    <x v="4"/>
    <x v="3"/>
    <n v="81303"/>
    <n v="145"/>
    <n v="4751"/>
    <n v="147281"/>
    <n v="33.69"/>
    <n v="48512"/>
    <n v="49612"/>
  </r>
  <r>
    <x v="69"/>
    <x v="4"/>
    <x v="4"/>
    <n v="70460"/>
    <n v="100"/>
    <n v="4545"/>
    <n v="140895"/>
    <n v="28.73"/>
    <n v="32991"/>
    <n v="40478"/>
  </r>
  <r>
    <x v="69"/>
    <x v="4"/>
    <x v="5"/>
    <n v="149994"/>
    <n v="126"/>
    <n v="5768"/>
    <n v="178808"/>
    <n v="46.26"/>
    <n v="82381"/>
    <n v="82721"/>
  </r>
  <r>
    <x v="69"/>
    <x v="4"/>
    <x v="6"/>
    <n v="81213"/>
    <n v="109"/>
    <n v="3915"/>
    <n v="121365"/>
    <n v="35.61"/>
    <n v="48476"/>
    <n v="43218"/>
  </r>
  <r>
    <x v="69"/>
    <x v="4"/>
    <x v="7"/>
    <n v="15043"/>
    <n v="33"/>
    <n v="1422"/>
    <n v="44082"/>
    <n v="19.45"/>
    <n v="8449"/>
    <n v="8575"/>
  </r>
  <r>
    <x v="69"/>
    <x v="4"/>
    <x v="8"/>
    <n v="26083"/>
    <n v="57"/>
    <n v="2362"/>
    <n v="73222"/>
    <n v="19.28"/>
    <n v="13351"/>
    <n v="14115"/>
  </r>
  <r>
    <x v="69"/>
    <x v="4"/>
    <x v="9"/>
    <n v="44243"/>
    <n v="83"/>
    <n v="2775"/>
    <n v="86025"/>
    <n v="30.87"/>
    <n v="21913"/>
    <n v="26554"/>
  </r>
  <r>
    <x v="69"/>
    <x v="4"/>
    <x v="10"/>
    <n v="82045"/>
    <n v="122"/>
    <n v="4444"/>
    <n v="137764"/>
    <n v="33.32"/>
    <n v="41862"/>
    <n v="45908"/>
  </r>
  <r>
    <x v="69"/>
    <x v="4"/>
    <x v="11"/>
    <n v="32750"/>
    <n v="52"/>
    <n v="2357"/>
    <n v="73067"/>
    <n v="25.25"/>
    <n v="14871"/>
    <n v="18446"/>
  </r>
  <r>
    <x v="69"/>
    <x v="4"/>
    <x v="12"/>
    <n v="44400"/>
    <n v="95"/>
    <n v="2234"/>
    <n v="69254"/>
    <n v="38.89"/>
    <n v="25882"/>
    <n v="26932"/>
  </r>
  <r>
    <x v="69"/>
    <x v="4"/>
    <x v="13"/>
    <n v="13903"/>
    <n v="31"/>
    <n v="838"/>
    <n v="25978"/>
    <n v="29.57"/>
    <n v="9065"/>
    <n v="7682"/>
  </r>
  <r>
    <x v="69"/>
    <x v="4"/>
    <x v="14"/>
    <n v="14507"/>
    <n v="39"/>
    <n v="1208"/>
    <n v="37448"/>
    <n v="21.39"/>
    <n v="8449"/>
    <n v="8009"/>
  </r>
  <r>
    <x v="69"/>
    <x v="4"/>
    <x v="15"/>
    <n v="14250"/>
    <n v="49"/>
    <n v="1761"/>
    <n v="54591"/>
    <n v="16.2"/>
    <n v="8232"/>
    <n v="8842"/>
  </r>
  <r>
    <x v="69"/>
    <x v="4"/>
    <x v="16"/>
    <n v="182334"/>
    <n v="106"/>
    <n v="6680"/>
    <n v="207080"/>
    <n v="60.08"/>
    <n v="97049"/>
    <n v="124416"/>
  </r>
  <r>
    <x v="69"/>
    <x v="4"/>
    <x v="17"/>
    <n v="154082"/>
    <n v="70"/>
    <n v="5437"/>
    <n v="168547"/>
    <n v="64.47"/>
    <n v="81640"/>
    <n v="108656"/>
  </r>
  <r>
    <x v="69"/>
    <x v="4"/>
    <x v="18"/>
    <n v="51799"/>
    <n v="100"/>
    <n v="3028"/>
    <n v="93868"/>
    <n v="32.26"/>
    <n v="30781"/>
    <n v="30279"/>
  </r>
  <r>
    <x v="69"/>
    <x v="4"/>
    <x v="19"/>
    <n v="68963"/>
    <n v="158"/>
    <n v="6603"/>
    <n v="204693"/>
    <n v="19.32"/>
    <n v="36403"/>
    <n v="39551"/>
  </r>
  <r>
    <x v="69"/>
    <x v="4"/>
    <x v="20"/>
    <n v="313793"/>
    <n v="347"/>
    <n v="14561"/>
    <n v="451391"/>
    <n v="40.479999999999997"/>
    <n v="180413"/>
    <n v="182737"/>
  </r>
  <r>
    <x v="69"/>
    <x v="4"/>
    <x v="21"/>
    <n v="24115"/>
    <n v="45"/>
    <n v="1355"/>
    <n v="42005"/>
    <n v="27.35"/>
    <n v="16065"/>
    <n v="11488"/>
  </r>
  <r>
    <x v="69"/>
    <x v="4"/>
    <x v="22"/>
    <n v="24032"/>
    <n v="29"/>
    <n v="1609"/>
    <n v="49879"/>
    <n v="26.95"/>
    <n v="20115"/>
    <n v="13440"/>
  </r>
  <r>
    <x v="69"/>
    <x v="4"/>
    <x v="23"/>
    <n v="23233"/>
    <n v="53"/>
    <n v="1435"/>
    <n v="44485"/>
    <n v="26.72"/>
    <n v="14294"/>
    <n v="11886"/>
  </r>
  <r>
    <x v="69"/>
    <x v="4"/>
    <x v="24"/>
    <n v="385173"/>
    <n v="474"/>
    <n v="18960"/>
    <n v="587760"/>
    <n v="37.35"/>
    <n v="230887"/>
    <n v="219551"/>
  </r>
  <r>
    <x v="69"/>
    <x v="4"/>
    <x v="25"/>
    <n v="96474"/>
    <n v="156"/>
    <n v="5057"/>
    <n v="156767"/>
    <n v="32.840000000000003"/>
    <n v="69599"/>
    <n v="51475"/>
  </r>
  <r>
    <x v="69"/>
    <x v="4"/>
    <x v="26"/>
    <n v="28088"/>
    <n v="47"/>
    <n v="2256"/>
    <n v="69936"/>
    <n v="21.14"/>
    <n v="15793"/>
    <n v="14786"/>
  </r>
  <r>
    <x v="69"/>
    <x v="4"/>
    <x v="27"/>
    <n v="153127"/>
    <n v="109"/>
    <n v="6617"/>
    <n v="205127"/>
    <n v="44.55"/>
    <n v="69748"/>
    <n v="91384"/>
  </r>
  <r>
    <x v="69"/>
    <x v="4"/>
    <x v="28"/>
    <n v="24127"/>
    <n v="44"/>
    <n v="4693"/>
    <n v="145483"/>
    <n v="9.23"/>
    <n v="16372"/>
    <n v="13426"/>
  </r>
  <r>
    <x v="69"/>
    <x v="4"/>
    <x v="29"/>
    <n v="19281"/>
    <n v="52"/>
    <n v="2991"/>
    <n v="92721"/>
    <n v="11.27"/>
    <n v="10389"/>
    <n v="10451"/>
  </r>
  <r>
    <x v="69"/>
    <x v="4"/>
    <x v="30"/>
    <n v="73566"/>
    <n v="86"/>
    <n v="2714"/>
    <n v="84134"/>
    <n v="49.26"/>
    <n v="42597"/>
    <n v="41445"/>
  </r>
  <r>
    <x v="69"/>
    <x v="4"/>
    <x v="31"/>
    <n v="5665"/>
    <n v="28"/>
    <n v="646"/>
    <n v="20026"/>
    <n v="14.64"/>
    <n v="3728"/>
    <n v="2932"/>
  </r>
  <r>
    <x v="69"/>
    <x v="4"/>
    <x v="32"/>
    <n v="30517"/>
    <n v="33"/>
    <n v="1594"/>
    <n v="49414"/>
    <n v="33.64"/>
    <n v="20822"/>
    <n v="16622"/>
  </r>
  <r>
    <x v="69"/>
    <x v="4"/>
    <x v="33"/>
    <n v="31438"/>
    <n v="81"/>
    <n v="2600"/>
    <n v="80600"/>
    <n v="24.51"/>
    <n v="18858"/>
    <n v="19753"/>
  </r>
  <r>
    <x v="69"/>
    <x v="4"/>
    <x v="34"/>
    <n v="2442298"/>
    <n v="3200"/>
    <n v="134507"/>
    <n v="4169717"/>
    <n v="34.770000000000003"/>
    <n v="1345694"/>
    <n v="1449690"/>
  </r>
  <r>
    <x v="70"/>
    <x v="0"/>
    <x v="0"/>
    <n v="31584"/>
    <n v="36"/>
    <n v="1239"/>
    <n v="37170"/>
    <n v="49.56"/>
    <n v="15910"/>
    <n v="18420"/>
  </r>
  <r>
    <x v="70"/>
    <x v="0"/>
    <x v="1"/>
    <n v="281883"/>
    <n v="71"/>
    <n v="8593"/>
    <n v="257790"/>
    <n v="75.34"/>
    <n v="157966"/>
    <n v="194228"/>
  </r>
  <r>
    <x v="70"/>
    <x v="0"/>
    <x v="2"/>
    <n v="2731"/>
    <n v="9"/>
    <n v="176"/>
    <n v="5280"/>
    <n v="28.58"/>
    <n v="1547"/>
    <n v="1509"/>
  </r>
  <r>
    <x v="70"/>
    <x v="0"/>
    <x v="3"/>
    <n v="26837"/>
    <n v="27"/>
    <n v="943"/>
    <n v="28290"/>
    <n v="50.54"/>
    <n v="14723"/>
    <n v="14297"/>
  </r>
  <r>
    <x v="70"/>
    <x v="0"/>
    <x v="4"/>
    <n v="6858"/>
    <n v="7"/>
    <n v="260"/>
    <n v="7800"/>
    <n v="51.22"/>
    <n v="4055"/>
    <n v="3995"/>
  </r>
  <r>
    <x v="70"/>
    <x v="0"/>
    <x v="5"/>
    <n v="72541"/>
    <n v="20"/>
    <n v="1810"/>
    <n v="54300"/>
    <n v="78.569999999999993"/>
    <n v="42457"/>
    <n v="42662"/>
  </r>
  <r>
    <x v="70"/>
    <x v="0"/>
    <x v="6"/>
    <n v="15769"/>
    <n v="10"/>
    <n v="498"/>
    <n v="14940"/>
    <n v="57.14"/>
    <n v="7911"/>
    <n v="8536"/>
  </r>
  <r>
    <x v="70"/>
    <x v="0"/>
    <x v="7"/>
    <m/>
    <n v="5"/>
    <n v="94"/>
    <n v="2820"/>
    <m/>
    <m/>
    <m/>
  </r>
  <r>
    <x v="70"/>
    <x v="0"/>
    <x v="8"/>
    <n v="2844"/>
    <n v="10"/>
    <n v="229"/>
    <n v="6870"/>
    <n v="30.77"/>
    <n v="1523"/>
    <n v="2114"/>
  </r>
  <r>
    <x v="70"/>
    <x v="0"/>
    <x v="9"/>
    <n v="8716"/>
    <n v="15"/>
    <n v="398"/>
    <n v="11940"/>
    <n v="49.72"/>
    <n v="5972"/>
    <n v="5937"/>
  </r>
  <r>
    <x v="70"/>
    <x v="0"/>
    <x v="10"/>
    <n v="8462"/>
    <n v="13"/>
    <n v="400"/>
    <n v="12000"/>
    <n v="44.81"/>
    <n v="5379"/>
    <n v="5377"/>
  </r>
  <r>
    <x v="70"/>
    <x v="0"/>
    <x v="11"/>
    <n v="8250"/>
    <n v="10"/>
    <n v="359"/>
    <n v="10770"/>
    <n v="44.09"/>
    <n v="5342"/>
    <n v="4749"/>
  </r>
  <r>
    <x v="70"/>
    <x v="0"/>
    <x v="12"/>
    <n v="9728"/>
    <n v="21"/>
    <n v="561"/>
    <n v="16830"/>
    <n v="45.13"/>
    <n v="6088"/>
    <n v="7596"/>
  </r>
  <r>
    <x v="70"/>
    <x v="0"/>
    <x v="13"/>
    <m/>
    <n v="3"/>
    <n v="137"/>
    <n v="4110"/>
    <m/>
    <m/>
    <m/>
  </r>
  <r>
    <x v="70"/>
    <x v="0"/>
    <x v="14"/>
    <n v="4515"/>
    <n v="9"/>
    <n v="199"/>
    <n v="5970"/>
    <n v="44.64"/>
    <n v="2848"/>
    <n v="2665"/>
  </r>
  <r>
    <x v="70"/>
    <x v="0"/>
    <x v="15"/>
    <m/>
    <n v="5"/>
    <n v="55"/>
    <n v="1650"/>
    <m/>
    <m/>
    <m/>
  </r>
  <r>
    <x v="70"/>
    <x v="0"/>
    <x v="16"/>
    <n v="104365"/>
    <n v="30"/>
    <n v="2971"/>
    <n v="89130"/>
    <n v="77.900000000000006"/>
    <n v="55377"/>
    <n v="69431"/>
  </r>
  <r>
    <x v="70"/>
    <x v="0"/>
    <x v="17"/>
    <n v="101581"/>
    <n v="27"/>
    <n v="2867"/>
    <n v="86010"/>
    <n v="78.16"/>
    <n v="54011"/>
    <n v="67225"/>
  </r>
  <r>
    <x v="70"/>
    <x v="0"/>
    <x v="18"/>
    <n v="8170"/>
    <n v="14"/>
    <n v="309"/>
    <n v="9270"/>
    <n v="49.75"/>
    <n v="5241"/>
    <n v="4612"/>
  </r>
  <r>
    <x v="70"/>
    <x v="0"/>
    <x v="19"/>
    <n v="9286"/>
    <n v="16"/>
    <n v="387"/>
    <n v="11610"/>
    <n v="50.95"/>
    <n v="5043"/>
    <n v="5915"/>
  </r>
  <r>
    <x v="70"/>
    <x v="0"/>
    <x v="20"/>
    <n v="155913"/>
    <n v="67"/>
    <n v="4077"/>
    <n v="122310"/>
    <n v="77.680000000000007"/>
    <n v="89429"/>
    <n v="95010"/>
  </r>
  <r>
    <x v="70"/>
    <x v="0"/>
    <x v="21"/>
    <m/>
    <n v="8"/>
    <n v="136"/>
    <n v="4080"/>
    <m/>
    <m/>
    <m/>
  </r>
  <r>
    <x v="70"/>
    <x v="0"/>
    <x v="22"/>
    <m/>
    <n v="3"/>
    <n v="311"/>
    <n v="9330"/>
    <m/>
    <m/>
    <m/>
  </r>
  <r>
    <x v="70"/>
    <x v="0"/>
    <x v="23"/>
    <n v="1720"/>
    <n v="11"/>
    <n v="152"/>
    <n v="4560"/>
    <n v="26.62"/>
    <m/>
    <n v="1214"/>
  </r>
  <r>
    <x v="70"/>
    <x v="0"/>
    <x v="24"/>
    <n v="169938"/>
    <n v="89"/>
    <n v="4676"/>
    <n v="140280"/>
    <n v="73.36"/>
    <n v="101746"/>
    <n v="102903"/>
  </r>
  <r>
    <x v="70"/>
    <x v="0"/>
    <x v="25"/>
    <n v="32520"/>
    <n v="44"/>
    <n v="1305"/>
    <n v="39150"/>
    <n v="47.83"/>
    <n v="26893"/>
    <n v="18724"/>
  </r>
  <r>
    <x v="70"/>
    <x v="0"/>
    <x v="26"/>
    <n v="8186"/>
    <n v="8"/>
    <n v="338"/>
    <n v="10140"/>
    <n v="39.340000000000003"/>
    <n v="5245"/>
    <n v="3989"/>
  </r>
  <r>
    <x v="70"/>
    <x v="0"/>
    <x v="27"/>
    <n v="102947"/>
    <n v="31"/>
    <n v="2817"/>
    <n v="84510"/>
    <n v="69.56"/>
    <n v="47198"/>
    <n v="58787"/>
  </r>
  <r>
    <x v="70"/>
    <x v="0"/>
    <x v="28"/>
    <n v="8201"/>
    <n v="12"/>
    <n v="458"/>
    <n v="13740"/>
    <n v="37.28"/>
    <n v="6388"/>
    <n v="5122"/>
  </r>
  <r>
    <x v="70"/>
    <x v="0"/>
    <x v="29"/>
    <n v="2891"/>
    <n v="14"/>
    <n v="196"/>
    <n v="5880"/>
    <n v="34.590000000000003"/>
    <m/>
    <n v="2034"/>
  </r>
  <r>
    <x v="70"/>
    <x v="0"/>
    <x v="30"/>
    <n v="26410"/>
    <n v="21"/>
    <n v="846"/>
    <n v="25380"/>
    <n v="67.599999999999994"/>
    <n v="18806"/>
    <n v="17158"/>
  </r>
  <r>
    <x v="70"/>
    <x v="0"/>
    <x v="31"/>
    <m/>
    <n v="7"/>
    <n v="79"/>
    <n v="2370"/>
    <m/>
    <m/>
    <m/>
  </r>
  <r>
    <x v="70"/>
    <x v="0"/>
    <x v="32"/>
    <n v="14071"/>
    <n v="6"/>
    <n v="533"/>
    <n v="15990"/>
    <n v="50.94"/>
    <n v="9896"/>
    <n v="8145"/>
  </r>
  <r>
    <x v="70"/>
    <x v="0"/>
    <x v="33"/>
    <n v="8475"/>
    <n v="20"/>
    <n v="484"/>
    <n v="14520"/>
    <n v="43.13"/>
    <n v="5303"/>
    <n v="6262"/>
  </r>
  <r>
    <x v="70"/>
    <x v="0"/>
    <x v="34"/>
    <n v="981174"/>
    <n v="583"/>
    <n v="31350"/>
    <n v="940500"/>
    <n v="65.72"/>
    <n v="563592"/>
    <n v="618092"/>
  </r>
  <r>
    <x v="70"/>
    <x v="1"/>
    <x v="0"/>
    <n v="49129"/>
    <n v="137"/>
    <n v="1525"/>
    <n v="45750"/>
    <n v="55.73"/>
    <n v="26506"/>
    <n v="25497"/>
  </r>
  <r>
    <x v="70"/>
    <x v="1"/>
    <x v="1"/>
    <n v="122320"/>
    <n v="181"/>
    <n v="3647"/>
    <n v="109410"/>
    <n v="60.56"/>
    <n v="62720"/>
    <n v="66258"/>
  </r>
  <r>
    <x v="70"/>
    <x v="1"/>
    <x v="2"/>
    <n v="16240"/>
    <n v="65"/>
    <n v="679"/>
    <n v="20370"/>
    <n v="41.96"/>
    <n v="9930"/>
    <n v="8547"/>
  </r>
  <r>
    <x v="70"/>
    <x v="1"/>
    <x v="3"/>
    <n v="45697"/>
    <n v="82"/>
    <n v="1391"/>
    <n v="41730"/>
    <n v="63.08"/>
    <n v="27685"/>
    <n v="26322"/>
  </r>
  <r>
    <x v="70"/>
    <x v="1"/>
    <x v="4"/>
    <n v="27794"/>
    <n v="61"/>
    <n v="931"/>
    <n v="27930"/>
    <n v="52.34"/>
    <n v="15178"/>
    <n v="14618"/>
  </r>
  <r>
    <x v="70"/>
    <x v="1"/>
    <x v="5"/>
    <n v="46790"/>
    <n v="80"/>
    <n v="1374"/>
    <n v="41220"/>
    <n v="52.87"/>
    <n v="25898"/>
    <n v="21792"/>
  </r>
  <r>
    <x v="70"/>
    <x v="1"/>
    <x v="6"/>
    <n v="49740"/>
    <n v="74"/>
    <n v="1185"/>
    <n v="35550"/>
    <n v="67.98"/>
    <n v="23813"/>
    <n v="24167"/>
  </r>
  <r>
    <x v="70"/>
    <x v="1"/>
    <x v="7"/>
    <n v="7401"/>
    <n v="21"/>
    <n v="260"/>
    <n v="7800"/>
    <n v="61.46"/>
    <n v="4704"/>
    <n v="4794"/>
  </r>
  <r>
    <x v="70"/>
    <x v="1"/>
    <x v="8"/>
    <n v="11847"/>
    <n v="31"/>
    <n v="430"/>
    <n v="12900"/>
    <n v="54.15"/>
    <n v="7625"/>
    <n v="6985"/>
  </r>
  <r>
    <x v="70"/>
    <x v="1"/>
    <x v="9"/>
    <n v="21090"/>
    <n v="46"/>
    <n v="749"/>
    <n v="22470"/>
    <n v="58.13"/>
    <n v="11552"/>
    <n v="13062"/>
  </r>
  <r>
    <x v="70"/>
    <x v="1"/>
    <x v="10"/>
    <n v="44327"/>
    <n v="72"/>
    <n v="1304"/>
    <n v="39120"/>
    <n v="61.99"/>
    <n v="24104"/>
    <n v="24251"/>
  </r>
  <r>
    <x v="70"/>
    <x v="1"/>
    <x v="11"/>
    <n v="6546"/>
    <n v="23"/>
    <n v="574"/>
    <n v="17220"/>
    <n v="21.1"/>
    <n v="3860"/>
    <n v="3634"/>
  </r>
  <r>
    <x v="70"/>
    <x v="1"/>
    <x v="12"/>
    <n v="29192"/>
    <n v="63"/>
    <n v="1022"/>
    <n v="30660"/>
    <n v="53.66"/>
    <n v="17037"/>
    <n v="16451"/>
  </r>
  <r>
    <x v="70"/>
    <x v="1"/>
    <x v="13"/>
    <n v="8701"/>
    <n v="23"/>
    <n v="384"/>
    <n v="11520"/>
    <n v="44.62"/>
    <n v="5577"/>
    <n v="5140"/>
  </r>
  <r>
    <x v="70"/>
    <x v="1"/>
    <x v="14"/>
    <n v="7399"/>
    <n v="19"/>
    <n v="224"/>
    <n v="6720"/>
    <n v="57.17"/>
    <n v="4766"/>
    <n v="3842"/>
  </r>
  <r>
    <x v="70"/>
    <x v="1"/>
    <x v="15"/>
    <n v="7552"/>
    <n v="30"/>
    <n v="284"/>
    <n v="8520"/>
    <n v="49.8"/>
    <n v="4987"/>
    <n v="4243"/>
  </r>
  <r>
    <x v="70"/>
    <x v="1"/>
    <x v="16"/>
    <n v="52694"/>
    <n v="59"/>
    <n v="1317"/>
    <n v="39510"/>
    <n v="74.290000000000006"/>
    <n v="26213"/>
    <n v="29353"/>
  </r>
  <r>
    <x v="70"/>
    <x v="1"/>
    <x v="17"/>
    <n v="36736"/>
    <n v="33"/>
    <n v="874"/>
    <n v="26220"/>
    <n v="77.05"/>
    <n v="17744"/>
    <n v="20202"/>
  </r>
  <r>
    <x v="70"/>
    <x v="1"/>
    <x v="18"/>
    <n v="24554"/>
    <n v="50"/>
    <n v="671"/>
    <n v="20130"/>
    <n v="66.45"/>
    <n v="15107"/>
    <n v="13377"/>
  </r>
  <r>
    <x v="70"/>
    <x v="1"/>
    <x v="19"/>
    <n v="38257"/>
    <n v="94"/>
    <n v="1169"/>
    <n v="35070"/>
    <n v="57.83"/>
    <n v="20133"/>
    <n v="20280"/>
  </r>
  <r>
    <x v="70"/>
    <x v="1"/>
    <x v="20"/>
    <n v="98442"/>
    <n v="182"/>
    <n v="2480"/>
    <n v="74400"/>
    <n v="65.02"/>
    <n v="55658"/>
    <n v="48375"/>
  </r>
  <r>
    <x v="70"/>
    <x v="1"/>
    <x v="21"/>
    <n v="9884"/>
    <n v="22"/>
    <n v="337"/>
    <n v="10110"/>
    <n v="44.62"/>
    <n v="7161"/>
    <n v="4511"/>
  </r>
  <r>
    <x v="70"/>
    <x v="1"/>
    <x v="22"/>
    <n v="11109"/>
    <n v="17"/>
    <n v="364"/>
    <n v="10920"/>
    <n v="53.43"/>
    <n v="9204"/>
    <n v="5835"/>
  </r>
  <r>
    <x v="70"/>
    <x v="1"/>
    <x v="23"/>
    <n v="12969"/>
    <n v="29"/>
    <n v="349"/>
    <n v="10470"/>
    <n v="69.040000000000006"/>
    <n v="7956"/>
    <n v="7229"/>
  </r>
  <r>
    <x v="70"/>
    <x v="1"/>
    <x v="24"/>
    <n v="132404"/>
    <n v="250"/>
    <n v="3530"/>
    <n v="105900"/>
    <n v="62.27"/>
    <n v="79979"/>
    <n v="65949"/>
  </r>
  <r>
    <x v="70"/>
    <x v="1"/>
    <x v="25"/>
    <n v="39181"/>
    <n v="70"/>
    <n v="1088"/>
    <n v="32640"/>
    <n v="57.23"/>
    <n v="27609"/>
    <n v="18679"/>
  </r>
  <r>
    <x v="70"/>
    <x v="1"/>
    <x v="26"/>
    <n v="9545"/>
    <n v="27"/>
    <n v="295"/>
    <n v="8850"/>
    <n v="51.62"/>
    <n v="5574"/>
    <n v="4568"/>
  </r>
  <r>
    <x v="70"/>
    <x v="1"/>
    <x v="27"/>
    <n v="33238"/>
    <n v="52"/>
    <n v="930"/>
    <n v="27900"/>
    <n v="57.34"/>
    <n v="14166"/>
    <n v="15997"/>
  </r>
  <r>
    <x v="70"/>
    <x v="1"/>
    <x v="28"/>
    <n v="8088"/>
    <n v="17"/>
    <n v="220"/>
    <n v="6600"/>
    <n v="64.86"/>
    <n v="5767"/>
    <n v="4281"/>
  </r>
  <r>
    <x v="70"/>
    <x v="1"/>
    <x v="29"/>
    <n v="6720"/>
    <n v="23"/>
    <n v="252"/>
    <n v="7560"/>
    <n v="50.63"/>
    <n v="4137"/>
    <n v="3828"/>
  </r>
  <r>
    <x v="70"/>
    <x v="1"/>
    <x v="30"/>
    <n v="27980"/>
    <n v="47"/>
    <n v="718"/>
    <n v="21540"/>
    <n v="69.08"/>
    <n v="15899"/>
    <n v="14880"/>
  </r>
  <r>
    <x v="70"/>
    <x v="1"/>
    <x v="31"/>
    <n v="2215"/>
    <n v="11"/>
    <n v="83"/>
    <n v="2490"/>
    <n v="50.88"/>
    <n v="1560"/>
    <n v="1267"/>
  </r>
  <r>
    <x v="70"/>
    <x v="1"/>
    <x v="32"/>
    <n v="14923"/>
    <n v="22"/>
    <n v="349"/>
    <n v="10470"/>
    <n v="69.91"/>
    <n v="9899"/>
    <n v="7320"/>
  </r>
  <r>
    <x v="70"/>
    <x v="1"/>
    <x v="33"/>
    <n v="17155"/>
    <n v="40"/>
    <n v="600"/>
    <n v="18000"/>
    <n v="56.84"/>
    <n v="9487"/>
    <n v="10231"/>
  </r>
  <r>
    <x v="70"/>
    <x v="1"/>
    <x v="34"/>
    <n v="908716"/>
    <n v="1770"/>
    <n v="27185"/>
    <n v="815550"/>
    <n v="58.81"/>
    <n v="511472"/>
    <n v="479614"/>
  </r>
  <r>
    <x v="70"/>
    <x v="2"/>
    <x v="0"/>
    <n v="22926"/>
    <n v="35"/>
    <n v="1418"/>
    <n v="42540"/>
    <n v="46.98"/>
    <n v="11638"/>
    <n v="19986"/>
  </r>
  <r>
    <x v="70"/>
    <x v="2"/>
    <x v="1"/>
    <n v="58965"/>
    <n v="38"/>
    <n v="3328"/>
    <n v="99840"/>
    <n v="55.43"/>
    <n v="27814"/>
    <n v="55346"/>
  </r>
  <r>
    <x v="70"/>
    <x v="2"/>
    <x v="2"/>
    <n v="7168"/>
    <n v="19"/>
    <n v="676"/>
    <n v="20280"/>
    <n v="30.85"/>
    <n v="4089"/>
    <n v="6257"/>
  </r>
  <r>
    <x v="70"/>
    <x v="2"/>
    <x v="3"/>
    <n v="9788"/>
    <n v="16"/>
    <n v="594"/>
    <n v="17820"/>
    <n v="48.65"/>
    <n v="5194"/>
    <n v="8670"/>
  </r>
  <r>
    <x v="70"/>
    <x v="2"/>
    <x v="4"/>
    <n v="9544"/>
    <n v="11"/>
    <n v="475"/>
    <n v="14250"/>
    <n v="61.56"/>
    <n v="3685"/>
    <n v="8773"/>
  </r>
  <r>
    <x v="70"/>
    <x v="2"/>
    <x v="5"/>
    <n v="17515"/>
    <n v="11"/>
    <n v="978"/>
    <n v="29340"/>
    <n v="54.83"/>
    <n v="8859"/>
    <n v="16088"/>
  </r>
  <r>
    <x v="70"/>
    <x v="2"/>
    <x v="6"/>
    <n v="14169"/>
    <n v="16"/>
    <n v="1037"/>
    <n v="31110"/>
    <n v="40.51"/>
    <n v="7542"/>
    <n v="12604"/>
  </r>
  <r>
    <x v="70"/>
    <x v="2"/>
    <x v="7"/>
    <m/>
    <n v="2"/>
    <n v="37"/>
    <n v="1110"/>
    <m/>
    <m/>
    <m/>
  </r>
  <r>
    <x v="70"/>
    <x v="2"/>
    <x v="8"/>
    <n v="2216"/>
    <n v="5"/>
    <n v="138"/>
    <n v="4140"/>
    <n v="52.46"/>
    <n v="791"/>
    <n v="2172"/>
  </r>
  <r>
    <x v="70"/>
    <x v="2"/>
    <x v="9"/>
    <n v="3831"/>
    <n v="11"/>
    <n v="382"/>
    <n v="11460"/>
    <n v="31.54"/>
    <n v="1627"/>
    <n v="3614"/>
  </r>
  <r>
    <x v="70"/>
    <x v="2"/>
    <x v="10"/>
    <n v="11935"/>
    <n v="19"/>
    <n v="827"/>
    <n v="24810"/>
    <n v="46.19"/>
    <n v="4394"/>
    <n v="11460"/>
  </r>
  <r>
    <x v="70"/>
    <x v="2"/>
    <x v="11"/>
    <n v="5374"/>
    <n v="10"/>
    <n v="672"/>
    <n v="20160"/>
    <n v="23.27"/>
    <n v="2602"/>
    <n v="4692"/>
  </r>
  <r>
    <x v="70"/>
    <x v="2"/>
    <x v="12"/>
    <m/>
    <n v="4"/>
    <n v="101"/>
    <n v="3030"/>
    <m/>
    <m/>
    <m/>
  </r>
  <r>
    <x v="70"/>
    <x v="2"/>
    <x v="13"/>
    <m/>
    <n v="3"/>
    <n v="62"/>
    <n v="1860"/>
    <m/>
    <m/>
    <m/>
  </r>
  <r>
    <x v="70"/>
    <x v="2"/>
    <x v="14"/>
    <m/>
    <n v="3"/>
    <n v="74"/>
    <n v="2220"/>
    <m/>
    <m/>
    <m/>
  </r>
  <r>
    <x v="70"/>
    <x v="2"/>
    <x v="15"/>
    <m/>
    <n v="6"/>
    <n v="493"/>
    <n v="14790"/>
    <m/>
    <m/>
    <m/>
  </r>
  <r>
    <x v="70"/>
    <x v="2"/>
    <x v="16"/>
    <m/>
    <n v="14"/>
    <n v="1780"/>
    <n v="53400"/>
    <m/>
    <m/>
    <m/>
  </r>
  <r>
    <x v="70"/>
    <x v="2"/>
    <x v="17"/>
    <n v="33166"/>
    <n v="12"/>
    <n v="1758"/>
    <n v="52740"/>
    <n v="60.61"/>
    <n v="16584"/>
    <n v="31967"/>
  </r>
  <r>
    <x v="70"/>
    <x v="2"/>
    <x v="18"/>
    <n v="14838"/>
    <n v="20"/>
    <n v="763"/>
    <n v="22890"/>
    <n v="53.79"/>
    <n v="8371"/>
    <n v="12313"/>
  </r>
  <r>
    <x v="70"/>
    <x v="2"/>
    <x v="19"/>
    <n v="16767"/>
    <n v="32"/>
    <n v="1201"/>
    <n v="36030"/>
    <n v="42.76"/>
    <n v="8717"/>
    <n v="15406"/>
  </r>
  <r>
    <x v="70"/>
    <x v="2"/>
    <x v="20"/>
    <n v="55937"/>
    <n v="57"/>
    <n v="3570"/>
    <n v="107100"/>
    <n v="44.63"/>
    <n v="29134"/>
    <n v="47795"/>
  </r>
  <r>
    <x v="70"/>
    <x v="2"/>
    <x v="21"/>
    <m/>
    <n v="6"/>
    <n v="179"/>
    <n v="5370"/>
    <m/>
    <m/>
    <m/>
  </r>
  <r>
    <x v="70"/>
    <x v="2"/>
    <x v="22"/>
    <n v="6248"/>
    <n v="6"/>
    <n v="328"/>
    <n v="9840"/>
    <n v="50.88"/>
    <n v="5274"/>
    <n v="5007"/>
  </r>
  <r>
    <x v="70"/>
    <x v="2"/>
    <x v="23"/>
    <n v="1197"/>
    <n v="4"/>
    <n v="72"/>
    <n v="2160"/>
    <n v="49.4"/>
    <m/>
    <n v="1067"/>
  </r>
  <r>
    <x v="70"/>
    <x v="2"/>
    <x v="24"/>
    <n v="65331"/>
    <n v="73"/>
    <n v="4149"/>
    <n v="124470"/>
    <n v="44.67"/>
    <n v="36809"/>
    <n v="55598"/>
  </r>
  <r>
    <x v="70"/>
    <x v="2"/>
    <x v="25"/>
    <n v="21329"/>
    <n v="27"/>
    <n v="1268"/>
    <n v="38040"/>
    <n v="46.62"/>
    <n v="16096"/>
    <n v="17734"/>
  </r>
  <r>
    <x v="70"/>
    <x v="2"/>
    <x v="26"/>
    <n v="6964"/>
    <n v="8"/>
    <n v="437"/>
    <n v="13110"/>
    <n v="47.89"/>
    <n v="4010"/>
    <n v="6278"/>
  </r>
  <r>
    <x v="70"/>
    <x v="2"/>
    <x v="27"/>
    <n v="36381"/>
    <n v="20"/>
    <n v="1924"/>
    <n v="57720"/>
    <n v="59.93"/>
    <n v="18032"/>
    <n v="34591"/>
  </r>
  <r>
    <x v="70"/>
    <x v="2"/>
    <x v="28"/>
    <n v="1534"/>
    <n v="5"/>
    <n v="115"/>
    <n v="3450"/>
    <n v="41.07"/>
    <n v="983"/>
    <n v="1417"/>
  </r>
  <r>
    <x v="70"/>
    <x v="2"/>
    <x v="29"/>
    <n v="2722"/>
    <n v="5"/>
    <n v="157"/>
    <n v="4710"/>
    <n v="53.99"/>
    <m/>
    <n v="2543"/>
  </r>
  <r>
    <x v="70"/>
    <x v="2"/>
    <x v="30"/>
    <n v="8570"/>
    <n v="12"/>
    <n v="532"/>
    <n v="15960"/>
    <n v="44.17"/>
    <n v="4730"/>
    <n v="7049"/>
  </r>
  <r>
    <x v="70"/>
    <x v="2"/>
    <x v="31"/>
    <m/>
    <n v="3"/>
    <n v="117"/>
    <n v="3510"/>
    <m/>
    <m/>
    <m/>
  </r>
  <r>
    <x v="70"/>
    <x v="2"/>
    <x v="32"/>
    <m/>
    <n v="5"/>
    <n v="569"/>
    <n v="17070"/>
    <m/>
    <m/>
    <m/>
  </r>
  <r>
    <x v="70"/>
    <x v="2"/>
    <x v="33"/>
    <n v="4847"/>
    <n v="10"/>
    <n v="330"/>
    <n v="9900"/>
    <n v="33.450000000000003"/>
    <n v="2751"/>
    <n v="3312"/>
  </r>
  <r>
    <x v="70"/>
    <x v="2"/>
    <x v="34"/>
    <n v="391183"/>
    <n v="443"/>
    <n v="24634"/>
    <n v="739020"/>
    <n v="47.65"/>
    <n v="204227"/>
    <n v="352135"/>
  </r>
  <r>
    <x v="70"/>
    <x v="3"/>
    <x v="0"/>
    <n v="31761"/>
    <n v="47"/>
    <n v="5823"/>
    <n v="174690"/>
    <n v="9.27"/>
    <n v="20135"/>
    <n v="16192"/>
  </r>
  <r>
    <x v="70"/>
    <x v="3"/>
    <x v="1"/>
    <n v="25981"/>
    <n v="22"/>
    <n v="2684"/>
    <n v="80520"/>
    <n v="16.690000000000001"/>
    <n v="13627"/>
    <n v="13439"/>
  </r>
  <r>
    <x v="70"/>
    <x v="3"/>
    <x v="2"/>
    <n v="18596"/>
    <n v="22"/>
    <n v="1897"/>
    <n v="56910"/>
    <n v="15.62"/>
    <n v="12838"/>
    <n v="8890"/>
  </r>
  <r>
    <x v="70"/>
    <x v="3"/>
    <x v="3"/>
    <n v="13376"/>
    <n v="21"/>
    <n v="1843"/>
    <n v="55290"/>
    <n v="13.28"/>
    <n v="8325"/>
    <n v="7345"/>
  </r>
  <r>
    <x v="70"/>
    <x v="3"/>
    <x v="4"/>
    <n v="19340"/>
    <n v="21"/>
    <n v="2879"/>
    <n v="86370"/>
    <n v="12.36"/>
    <n v="8582"/>
    <n v="10675"/>
  </r>
  <r>
    <x v="70"/>
    <x v="3"/>
    <x v="5"/>
    <n v="21256"/>
    <n v="14"/>
    <n v="1582"/>
    <n v="47460"/>
    <n v="20.71"/>
    <n v="12088"/>
    <n v="9827"/>
  </r>
  <r>
    <x v="70"/>
    <x v="3"/>
    <x v="6"/>
    <n v="17531"/>
    <n v="9"/>
    <n v="1214"/>
    <n v="36420"/>
    <n v="24.9"/>
    <n v="10635"/>
    <n v="9067"/>
  </r>
  <r>
    <x v="70"/>
    <x v="3"/>
    <x v="7"/>
    <n v="6546"/>
    <n v="5"/>
    <n v="1031"/>
    <n v="30930"/>
    <n v="11.18"/>
    <n v="3385"/>
    <n v="3457"/>
  </r>
  <r>
    <x v="70"/>
    <x v="3"/>
    <x v="8"/>
    <n v="6272"/>
    <n v="11"/>
    <n v="1559"/>
    <n v="46770"/>
    <n v="6.08"/>
    <n v="3342"/>
    <n v="2842"/>
  </r>
  <r>
    <x v="70"/>
    <x v="3"/>
    <x v="9"/>
    <n v="5630"/>
    <n v="13"/>
    <n v="1274"/>
    <n v="38220"/>
    <n v="7.23"/>
    <n v="2844"/>
    <n v="2764"/>
  </r>
  <r>
    <x v="70"/>
    <x v="3"/>
    <x v="10"/>
    <n v="14644"/>
    <n v="19"/>
    <n v="1953"/>
    <n v="58590"/>
    <n v="13.92"/>
    <n v="6058"/>
    <n v="8156"/>
  </r>
  <r>
    <x v="70"/>
    <x v="3"/>
    <x v="11"/>
    <n v="4529"/>
    <n v="6"/>
    <n v="513"/>
    <n v="15390"/>
    <n v="17.03"/>
    <n v="3518"/>
    <n v="2621"/>
  </r>
  <r>
    <x v="70"/>
    <x v="3"/>
    <x v="12"/>
    <m/>
    <n v="8"/>
    <n v="562"/>
    <n v="16860"/>
    <m/>
    <m/>
    <m/>
  </r>
  <r>
    <x v="70"/>
    <x v="3"/>
    <x v="13"/>
    <m/>
    <n v="2"/>
    <n v="255"/>
    <n v="7650"/>
    <m/>
    <m/>
    <m/>
  </r>
  <r>
    <x v="70"/>
    <x v="3"/>
    <x v="14"/>
    <m/>
    <n v="8"/>
    <n v="710"/>
    <n v="21300"/>
    <m/>
    <m/>
    <m/>
  </r>
  <r>
    <x v="70"/>
    <x v="3"/>
    <x v="15"/>
    <n v="3420"/>
    <n v="8"/>
    <n v="931"/>
    <n v="27930"/>
    <n v="6.21"/>
    <n v="1851"/>
    <n v="1735"/>
  </r>
  <r>
    <x v="70"/>
    <x v="3"/>
    <x v="16"/>
    <m/>
    <n v="5"/>
    <n v="674"/>
    <n v="20220"/>
    <m/>
    <m/>
    <m/>
  </r>
  <r>
    <x v="70"/>
    <x v="3"/>
    <x v="17"/>
    <s v="-"/>
    <s v="-"/>
    <s v="-"/>
    <s v="-"/>
    <s v="-"/>
    <s v="-"/>
    <s v="-"/>
  </r>
  <r>
    <x v="70"/>
    <x v="3"/>
    <x v="18"/>
    <n v="15446"/>
    <n v="17"/>
    <n v="1301"/>
    <n v="39030"/>
    <n v="19.809999999999999"/>
    <n v="9629"/>
    <n v="7731"/>
  </r>
  <r>
    <x v="70"/>
    <x v="3"/>
    <x v="19"/>
    <n v="25940"/>
    <n v="21"/>
    <n v="3976"/>
    <n v="119280"/>
    <n v="9.34"/>
    <n v="13711"/>
    <n v="11135"/>
  </r>
  <r>
    <x v="70"/>
    <x v="3"/>
    <x v="20"/>
    <n v="47179"/>
    <n v="37"/>
    <n v="4205"/>
    <n v="126150"/>
    <n v="17.36"/>
    <n v="26603"/>
    <n v="21905"/>
  </r>
  <r>
    <x v="70"/>
    <x v="3"/>
    <x v="21"/>
    <n v="7067"/>
    <n v="8"/>
    <n v="627"/>
    <n v="18810"/>
    <n v="18.559999999999999"/>
    <n v="4690"/>
    <n v="3491"/>
  </r>
  <r>
    <x v="70"/>
    <x v="3"/>
    <x v="22"/>
    <m/>
    <n v="4"/>
    <n v="638"/>
    <n v="19140"/>
    <m/>
    <m/>
    <m/>
  </r>
  <r>
    <x v="70"/>
    <x v="3"/>
    <x v="23"/>
    <n v="5840"/>
    <n v="7"/>
    <n v="844"/>
    <n v="25320"/>
    <n v="10.16"/>
    <n v="3715"/>
    <n v="2573"/>
  </r>
  <r>
    <x v="70"/>
    <x v="3"/>
    <x v="24"/>
    <n v="66331"/>
    <n v="56"/>
    <n v="6314"/>
    <n v="189420"/>
    <n v="16.32"/>
    <n v="39604"/>
    <n v="30916"/>
  </r>
  <r>
    <x v="70"/>
    <x v="3"/>
    <x v="25"/>
    <n v="25189"/>
    <n v="16"/>
    <n v="1380"/>
    <n v="41400"/>
    <n v="29.48"/>
    <n v="20631"/>
    <n v="12206"/>
  </r>
  <r>
    <x v="70"/>
    <x v="3"/>
    <x v="26"/>
    <n v="9367"/>
    <n v="5"/>
    <n v="1208"/>
    <n v="36240"/>
    <n v="12.54"/>
    <n v="6777"/>
    <n v="4546"/>
  </r>
  <r>
    <x v="70"/>
    <x v="3"/>
    <x v="27"/>
    <n v="20527"/>
    <n v="6"/>
    <n v="855"/>
    <n v="25650"/>
    <n v="35.35"/>
    <n v="12188"/>
    <n v="9067"/>
  </r>
  <r>
    <x v="70"/>
    <x v="3"/>
    <x v="28"/>
    <n v="8152"/>
    <n v="10"/>
    <n v="3905"/>
    <n v="117150"/>
    <n v="3.37"/>
    <n v="6052"/>
    <n v="3943"/>
  </r>
  <r>
    <x v="70"/>
    <x v="3"/>
    <x v="29"/>
    <n v="6534"/>
    <n v="11"/>
    <n v="2392"/>
    <n v="71760"/>
    <n v="4.78"/>
    <n v="3098"/>
    <n v="3430"/>
  </r>
  <r>
    <x v="70"/>
    <x v="3"/>
    <x v="30"/>
    <n v="12293"/>
    <n v="7"/>
    <n v="583"/>
    <n v="17490"/>
    <n v="30.85"/>
    <n v="8161"/>
    <n v="5395"/>
  </r>
  <r>
    <x v="70"/>
    <x v="3"/>
    <x v="31"/>
    <n v="2510"/>
    <n v="7"/>
    <n v="367"/>
    <n v="11010"/>
    <n v="10.56"/>
    <n v="1787"/>
    <n v="1163"/>
  </r>
  <r>
    <x v="70"/>
    <x v="3"/>
    <x v="32"/>
    <m/>
    <n v="3"/>
    <n v="526"/>
    <n v="15780"/>
    <m/>
    <m/>
    <m/>
  </r>
  <r>
    <x v="70"/>
    <x v="3"/>
    <x v="33"/>
    <n v="9619"/>
    <n v="13"/>
    <n v="1193"/>
    <n v="35790"/>
    <n v="17.52"/>
    <n v="6111"/>
    <n v="6272"/>
  </r>
  <r>
    <x v="70"/>
    <x v="3"/>
    <x v="34"/>
    <n v="415696"/>
    <n v="413"/>
    <n v="51384"/>
    <n v="1541520"/>
    <n v="13.28"/>
    <n v="250766"/>
    <n v="204779"/>
  </r>
  <r>
    <x v="70"/>
    <x v="4"/>
    <x v="0"/>
    <n v="135400"/>
    <n v="255"/>
    <n v="10005"/>
    <n v="300150"/>
    <n v="26.68"/>
    <n v="74189"/>
    <n v="80095"/>
  </r>
  <r>
    <x v="70"/>
    <x v="4"/>
    <x v="1"/>
    <n v="489149"/>
    <n v="312"/>
    <n v="18252"/>
    <n v="547560"/>
    <n v="60.13"/>
    <n v="262127"/>
    <n v="329271"/>
  </r>
  <r>
    <x v="70"/>
    <x v="4"/>
    <x v="2"/>
    <n v="44736"/>
    <n v="115"/>
    <n v="3428"/>
    <n v="102840"/>
    <n v="24.51"/>
    <n v="28403"/>
    <n v="25204"/>
  </r>
  <r>
    <x v="70"/>
    <x v="4"/>
    <x v="3"/>
    <n v="95698"/>
    <n v="146"/>
    <n v="4771"/>
    <n v="143130"/>
    <n v="39.57"/>
    <n v="55927"/>
    <n v="56634"/>
  </r>
  <r>
    <x v="70"/>
    <x v="4"/>
    <x v="4"/>
    <n v="63536"/>
    <n v="100"/>
    <n v="4545"/>
    <n v="136350"/>
    <n v="27.91"/>
    <n v="31500"/>
    <n v="38062"/>
  </r>
  <r>
    <x v="70"/>
    <x v="4"/>
    <x v="5"/>
    <n v="158102"/>
    <n v="125"/>
    <n v="5744"/>
    <n v="172320"/>
    <n v="52.44"/>
    <n v="89303"/>
    <n v="90369"/>
  </r>
  <r>
    <x v="70"/>
    <x v="4"/>
    <x v="6"/>
    <n v="97209"/>
    <n v="109"/>
    <n v="3934"/>
    <n v="118020"/>
    <n v="46.07"/>
    <n v="49901"/>
    <n v="54374"/>
  </r>
  <r>
    <x v="70"/>
    <x v="4"/>
    <x v="7"/>
    <n v="15773"/>
    <n v="33"/>
    <n v="1422"/>
    <n v="42660"/>
    <n v="22.22"/>
    <n v="9139"/>
    <n v="9477"/>
  </r>
  <r>
    <x v="70"/>
    <x v="4"/>
    <x v="8"/>
    <n v="23179"/>
    <n v="57"/>
    <n v="2356"/>
    <n v="70680"/>
    <n v="19.97"/>
    <n v="13281"/>
    <n v="14113"/>
  </r>
  <r>
    <x v="70"/>
    <x v="4"/>
    <x v="9"/>
    <n v="39267"/>
    <n v="85"/>
    <n v="2803"/>
    <n v="84090"/>
    <n v="30.18"/>
    <n v="21994"/>
    <n v="25377"/>
  </r>
  <r>
    <x v="70"/>
    <x v="4"/>
    <x v="10"/>
    <n v="79368"/>
    <n v="123"/>
    <n v="4484"/>
    <n v="134520"/>
    <n v="36.61"/>
    <n v="39934"/>
    <n v="49244"/>
  </r>
  <r>
    <x v="70"/>
    <x v="4"/>
    <x v="11"/>
    <n v="24699"/>
    <n v="49"/>
    <n v="2118"/>
    <n v="63540"/>
    <n v="24.7"/>
    <n v="15321"/>
    <n v="15697"/>
  </r>
  <r>
    <x v="70"/>
    <x v="4"/>
    <x v="12"/>
    <n v="41967"/>
    <n v="96"/>
    <n v="2246"/>
    <n v="67380"/>
    <n v="38.840000000000003"/>
    <n v="24947"/>
    <n v="26172"/>
  </r>
  <r>
    <x v="70"/>
    <x v="4"/>
    <x v="13"/>
    <n v="12397"/>
    <n v="31"/>
    <n v="838"/>
    <n v="25140"/>
    <n v="28.18"/>
    <n v="8100"/>
    <n v="7085"/>
  </r>
  <r>
    <x v="70"/>
    <x v="4"/>
    <x v="14"/>
    <n v="14760"/>
    <n v="39"/>
    <n v="1207"/>
    <n v="36210"/>
    <n v="21.84"/>
    <n v="9201"/>
    <n v="7910"/>
  </r>
  <r>
    <x v="70"/>
    <x v="4"/>
    <x v="15"/>
    <n v="14814"/>
    <n v="49"/>
    <n v="1763"/>
    <n v="52890"/>
    <n v="17.29"/>
    <n v="8281"/>
    <n v="9145"/>
  </r>
  <r>
    <x v="70"/>
    <x v="4"/>
    <x v="16"/>
    <n v="202263"/>
    <n v="108"/>
    <n v="6742"/>
    <n v="202260"/>
    <n v="67.650000000000006"/>
    <n v="106442"/>
    <n v="136822"/>
  </r>
  <r>
    <x v="70"/>
    <x v="4"/>
    <x v="17"/>
    <n v="171483"/>
    <n v="72"/>
    <n v="5499"/>
    <n v="164970"/>
    <n v="72.37"/>
    <n v="88338"/>
    <n v="119394"/>
  </r>
  <r>
    <x v="70"/>
    <x v="4"/>
    <x v="18"/>
    <n v="63007"/>
    <n v="101"/>
    <n v="3044"/>
    <n v="91320"/>
    <n v="41.65"/>
    <n v="38348"/>
    <n v="38032"/>
  </r>
  <r>
    <x v="70"/>
    <x v="4"/>
    <x v="19"/>
    <n v="90251"/>
    <n v="163"/>
    <n v="6733"/>
    <n v="201990"/>
    <n v="26.11"/>
    <n v="47604"/>
    <n v="52735"/>
  </r>
  <r>
    <x v="70"/>
    <x v="4"/>
    <x v="20"/>
    <n v="357471"/>
    <n v="343"/>
    <n v="14332"/>
    <n v="429960"/>
    <n v="49.56"/>
    <n v="200824"/>
    <n v="213085"/>
  </r>
  <r>
    <x v="70"/>
    <x v="4"/>
    <x v="21"/>
    <n v="22064"/>
    <n v="44"/>
    <n v="1279"/>
    <n v="38370"/>
    <n v="29.5"/>
    <n v="15761"/>
    <n v="11319"/>
  </r>
  <r>
    <x v="70"/>
    <x v="4"/>
    <x v="22"/>
    <n v="32744"/>
    <n v="30"/>
    <n v="1641"/>
    <n v="49230"/>
    <n v="38.35"/>
    <n v="27945"/>
    <n v="18880"/>
  </r>
  <r>
    <x v="70"/>
    <x v="4"/>
    <x v="23"/>
    <n v="21725"/>
    <n v="51"/>
    <n v="1417"/>
    <n v="42510"/>
    <n v="28.42"/>
    <n v="13608"/>
    <n v="12082"/>
  </r>
  <r>
    <x v="70"/>
    <x v="4"/>
    <x v="24"/>
    <n v="434004"/>
    <n v="468"/>
    <n v="18669"/>
    <n v="560070"/>
    <n v="45.6"/>
    <n v="258137"/>
    <n v="255365"/>
  </r>
  <r>
    <x v="70"/>
    <x v="4"/>
    <x v="25"/>
    <n v="118219"/>
    <n v="157"/>
    <n v="5041"/>
    <n v="151230"/>
    <n v="44.53"/>
    <n v="91229"/>
    <n v="67343"/>
  </r>
  <r>
    <x v="70"/>
    <x v="4"/>
    <x v="26"/>
    <n v="34061"/>
    <n v="48"/>
    <n v="2278"/>
    <n v="68340"/>
    <n v="28.36"/>
    <n v="21606"/>
    <n v="19380"/>
  </r>
  <r>
    <x v="70"/>
    <x v="4"/>
    <x v="27"/>
    <n v="193092"/>
    <n v="109"/>
    <n v="6526"/>
    <n v="195780"/>
    <n v="60.5"/>
    <n v="91585"/>
    <n v="118441"/>
  </r>
  <r>
    <x v="70"/>
    <x v="4"/>
    <x v="28"/>
    <n v="25975"/>
    <n v="44"/>
    <n v="4698"/>
    <n v="140940"/>
    <n v="10.47"/>
    <n v="19190"/>
    <n v="14763"/>
  </r>
  <r>
    <x v="70"/>
    <x v="4"/>
    <x v="29"/>
    <n v="18867"/>
    <n v="53"/>
    <n v="2997"/>
    <n v="89910"/>
    <n v="13.16"/>
    <n v="10365"/>
    <n v="11835"/>
  </r>
  <r>
    <x v="70"/>
    <x v="4"/>
    <x v="30"/>
    <n v="75253"/>
    <n v="87"/>
    <n v="2679"/>
    <n v="80370"/>
    <n v="55.35"/>
    <n v="47596"/>
    <n v="44483"/>
  </r>
  <r>
    <x v="70"/>
    <x v="4"/>
    <x v="31"/>
    <n v="6397"/>
    <n v="28"/>
    <n v="646"/>
    <n v="19380"/>
    <n v="17.82"/>
    <n v="4357"/>
    <n v="3454"/>
  </r>
  <r>
    <x v="70"/>
    <x v="4"/>
    <x v="32"/>
    <n v="45233"/>
    <n v="36"/>
    <n v="1977"/>
    <n v="59310"/>
    <n v="46.64"/>
    <n v="28397"/>
    <n v="27660"/>
  </r>
  <r>
    <x v="70"/>
    <x v="4"/>
    <x v="33"/>
    <n v="40096"/>
    <n v="83"/>
    <n v="2607"/>
    <n v="78210"/>
    <n v="33.340000000000003"/>
    <n v="23652"/>
    <n v="26077"/>
  </r>
  <r>
    <x v="70"/>
    <x v="4"/>
    <x v="34"/>
    <n v="2696769"/>
    <n v="3209"/>
    <n v="134553"/>
    <n v="4036590"/>
    <n v="40.99"/>
    <n v="1530056"/>
    <n v="1654620"/>
  </r>
  <r>
    <x v="71"/>
    <x v="0"/>
    <x v="0"/>
    <n v="36467"/>
    <n v="36"/>
    <n v="1251"/>
    <n v="38781"/>
    <n v="46.28"/>
    <n v="17010"/>
    <n v="17946"/>
  </r>
  <r>
    <x v="71"/>
    <x v="0"/>
    <x v="1"/>
    <n v="257053"/>
    <n v="71"/>
    <n v="8606"/>
    <n v="266786"/>
    <n v="60.75"/>
    <n v="135467"/>
    <n v="162084"/>
  </r>
  <r>
    <x v="71"/>
    <x v="0"/>
    <x v="2"/>
    <n v="2813"/>
    <n v="9"/>
    <n v="176"/>
    <n v="5456"/>
    <n v="24.51"/>
    <n v="1533"/>
    <n v="1337"/>
  </r>
  <r>
    <x v="71"/>
    <x v="0"/>
    <x v="3"/>
    <n v="19626"/>
    <n v="27"/>
    <n v="943"/>
    <n v="29233"/>
    <n v="38.909999999999997"/>
    <n v="11199"/>
    <n v="11375"/>
  </r>
  <r>
    <x v="71"/>
    <x v="0"/>
    <x v="4"/>
    <n v="7350"/>
    <n v="7"/>
    <n v="260"/>
    <n v="8060"/>
    <n v="43.96"/>
    <n v="4636"/>
    <n v="3543"/>
  </r>
  <r>
    <x v="71"/>
    <x v="0"/>
    <x v="5"/>
    <n v="66031"/>
    <n v="20"/>
    <n v="1810"/>
    <n v="56110"/>
    <n v="62.65"/>
    <n v="36894"/>
    <n v="35151"/>
  </r>
  <r>
    <x v="71"/>
    <x v="0"/>
    <x v="6"/>
    <n v="14254"/>
    <n v="10"/>
    <n v="498"/>
    <n v="15438"/>
    <n v="44.47"/>
    <n v="6112"/>
    <n v="6866"/>
  </r>
  <r>
    <x v="71"/>
    <x v="0"/>
    <x v="7"/>
    <m/>
    <n v="4"/>
    <n v="80"/>
    <n v="2480"/>
    <m/>
    <m/>
    <m/>
  </r>
  <r>
    <x v="71"/>
    <x v="0"/>
    <x v="8"/>
    <n v="3359"/>
    <n v="10"/>
    <n v="231"/>
    <n v="7161"/>
    <n v="27.12"/>
    <n v="1437"/>
    <n v="1942"/>
  </r>
  <r>
    <x v="71"/>
    <x v="0"/>
    <x v="9"/>
    <n v="6929"/>
    <n v="15"/>
    <n v="398"/>
    <n v="12338"/>
    <n v="35.909999999999997"/>
    <n v="4016"/>
    <n v="4430"/>
  </r>
  <r>
    <x v="71"/>
    <x v="0"/>
    <x v="10"/>
    <n v="9423"/>
    <n v="14"/>
    <n v="427"/>
    <n v="13237"/>
    <n v="38.03"/>
    <n v="5802"/>
    <n v="5034"/>
  </r>
  <r>
    <x v="71"/>
    <x v="0"/>
    <x v="11"/>
    <n v="8117"/>
    <n v="10"/>
    <n v="359"/>
    <n v="11129"/>
    <n v="37.479999999999997"/>
    <n v="4877"/>
    <n v="4171"/>
  </r>
  <r>
    <x v="71"/>
    <x v="0"/>
    <x v="12"/>
    <n v="7905"/>
    <n v="21"/>
    <n v="561"/>
    <n v="17391"/>
    <n v="33.22"/>
    <n v="4922"/>
    <n v="5778"/>
  </r>
  <r>
    <x v="71"/>
    <x v="0"/>
    <x v="13"/>
    <m/>
    <n v="3"/>
    <n v="137"/>
    <n v="4247"/>
    <m/>
    <m/>
    <m/>
  </r>
  <r>
    <x v="71"/>
    <x v="0"/>
    <x v="14"/>
    <n v="4542"/>
    <n v="10"/>
    <n v="211"/>
    <n v="6541"/>
    <n v="38.22"/>
    <n v="3006"/>
    <n v="2500"/>
  </r>
  <r>
    <x v="71"/>
    <x v="0"/>
    <x v="15"/>
    <m/>
    <n v="5"/>
    <n v="55"/>
    <n v="1705"/>
    <m/>
    <m/>
    <m/>
  </r>
  <r>
    <x v="71"/>
    <x v="0"/>
    <x v="16"/>
    <n v="79243"/>
    <n v="30"/>
    <n v="2971"/>
    <n v="92101"/>
    <n v="55.42"/>
    <n v="43054"/>
    <n v="51040"/>
  </r>
  <r>
    <x v="71"/>
    <x v="0"/>
    <x v="17"/>
    <n v="77140"/>
    <n v="27"/>
    <n v="2867"/>
    <n v="88877"/>
    <n v="56.05"/>
    <n v="41954"/>
    <n v="49817"/>
  </r>
  <r>
    <x v="71"/>
    <x v="0"/>
    <x v="18"/>
    <n v="9195"/>
    <n v="14"/>
    <n v="309"/>
    <n v="9579"/>
    <n v="46.42"/>
    <n v="5432"/>
    <n v="4447"/>
  </r>
  <r>
    <x v="71"/>
    <x v="0"/>
    <x v="19"/>
    <n v="10453"/>
    <n v="16"/>
    <n v="387"/>
    <n v="11997"/>
    <n v="55.96"/>
    <n v="5003"/>
    <n v="6714"/>
  </r>
  <r>
    <x v="71"/>
    <x v="0"/>
    <x v="20"/>
    <n v="133890"/>
    <n v="67"/>
    <n v="4033"/>
    <n v="125023"/>
    <n v="59.88"/>
    <n v="78117"/>
    <n v="74863"/>
  </r>
  <r>
    <x v="71"/>
    <x v="0"/>
    <x v="21"/>
    <m/>
    <n v="8"/>
    <n v="136"/>
    <n v="4216"/>
    <m/>
    <m/>
    <m/>
  </r>
  <r>
    <x v="71"/>
    <x v="0"/>
    <x v="22"/>
    <m/>
    <n v="3"/>
    <n v="311"/>
    <n v="9641"/>
    <m/>
    <m/>
    <m/>
  </r>
  <r>
    <x v="71"/>
    <x v="0"/>
    <x v="23"/>
    <n v="1124"/>
    <n v="11"/>
    <n v="152"/>
    <n v="4712"/>
    <n v="17.13"/>
    <n v="770"/>
    <n v="807"/>
  </r>
  <r>
    <x v="71"/>
    <x v="0"/>
    <x v="24"/>
    <n v="147716"/>
    <n v="89"/>
    <n v="4632"/>
    <n v="143592"/>
    <n v="57.22"/>
    <n v="89461"/>
    <n v="82170"/>
  </r>
  <r>
    <x v="71"/>
    <x v="0"/>
    <x v="25"/>
    <n v="28498"/>
    <n v="44"/>
    <n v="1305"/>
    <n v="40455"/>
    <n v="38.75"/>
    <n v="22353"/>
    <n v="15677"/>
  </r>
  <r>
    <x v="71"/>
    <x v="0"/>
    <x v="26"/>
    <n v="9573"/>
    <n v="8"/>
    <n v="338"/>
    <n v="10478"/>
    <n v="41.87"/>
    <n v="5811"/>
    <n v="4387"/>
  </r>
  <r>
    <x v="71"/>
    <x v="0"/>
    <x v="27"/>
    <n v="100686"/>
    <n v="31"/>
    <n v="2817"/>
    <n v="87327"/>
    <n v="60.56"/>
    <n v="47478"/>
    <n v="52889"/>
  </r>
  <r>
    <x v="71"/>
    <x v="0"/>
    <x v="28"/>
    <n v="7099"/>
    <n v="12"/>
    <n v="458"/>
    <n v="14198"/>
    <n v="28.29"/>
    <n v="5500"/>
    <n v="4017"/>
  </r>
  <r>
    <x v="71"/>
    <x v="0"/>
    <x v="29"/>
    <n v="3150"/>
    <n v="14"/>
    <n v="196"/>
    <n v="6076"/>
    <n v="33.33"/>
    <n v="2099"/>
    <n v="2025"/>
  </r>
  <r>
    <x v="71"/>
    <x v="0"/>
    <x v="30"/>
    <n v="22052"/>
    <n v="21"/>
    <n v="846"/>
    <n v="26226"/>
    <n v="46.47"/>
    <n v="12788"/>
    <n v="12187"/>
  </r>
  <r>
    <x v="71"/>
    <x v="0"/>
    <x v="31"/>
    <m/>
    <n v="7"/>
    <n v="79"/>
    <n v="2449"/>
    <m/>
    <m/>
    <m/>
  </r>
  <r>
    <x v="71"/>
    <x v="0"/>
    <x v="32"/>
    <n v="15099"/>
    <n v="6"/>
    <n v="533"/>
    <n v="16523"/>
    <n v="45.42"/>
    <n v="9902"/>
    <n v="7504"/>
  </r>
  <r>
    <x v="71"/>
    <x v="0"/>
    <x v="33"/>
    <n v="7742"/>
    <n v="20"/>
    <n v="484"/>
    <n v="15004"/>
    <n v="35.61"/>
    <n v="4895"/>
    <n v="5343"/>
  </r>
  <r>
    <x v="71"/>
    <x v="0"/>
    <x v="34"/>
    <n v="889938"/>
    <n v="584"/>
    <n v="31358"/>
    <n v="972098"/>
    <n v="52.81"/>
    <n v="493431"/>
    <n v="513368"/>
  </r>
  <r>
    <x v="71"/>
    <x v="1"/>
    <x v="0"/>
    <n v="59806"/>
    <n v="139"/>
    <n v="1540"/>
    <n v="47740"/>
    <n v="53.39"/>
    <n v="30147"/>
    <n v="25490"/>
  </r>
  <r>
    <x v="71"/>
    <x v="1"/>
    <x v="1"/>
    <n v="121476"/>
    <n v="183"/>
    <n v="3663"/>
    <n v="113553"/>
    <n v="52.77"/>
    <n v="59444"/>
    <n v="59921"/>
  </r>
  <r>
    <x v="71"/>
    <x v="1"/>
    <x v="2"/>
    <n v="24480"/>
    <n v="65"/>
    <n v="679"/>
    <n v="21049"/>
    <n v="51.59"/>
    <n v="12799"/>
    <n v="10860"/>
  </r>
  <r>
    <x v="71"/>
    <x v="1"/>
    <x v="3"/>
    <n v="40541"/>
    <n v="82"/>
    <n v="1362"/>
    <n v="42222"/>
    <n v="51.01"/>
    <n v="25326"/>
    <n v="21537"/>
  </r>
  <r>
    <x v="71"/>
    <x v="1"/>
    <x v="4"/>
    <n v="36673"/>
    <n v="62"/>
    <n v="961"/>
    <n v="29791"/>
    <n v="53.75"/>
    <n v="18120"/>
    <n v="16012"/>
  </r>
  <r>
    <x v="71"/>
    <x v="1"/>
    <x v="5"/>
    <n v="58878"/>
    <n v="80"/>
    <n v="1383"/>
    <n v="42873"/>
    <n v="52.96"/>
    <n v="33341"/>
    <n v="22704"/>
  </r>
  <r>
    <x v="71"/>
    <x v="1"/>
    <x v="6"/>
    <n v="46912"/>
    <n v="74"/>
    <n v="1186"/>
    <n v="36766"/>
    <n v="54.91"/>
    <n v="29587"/>
    <n v="20188"/>
  </r>
  <r>
    <x v="71"/>
    <x v="1"/>
    <x v="7"/>
    <n v="9268"/>
    <n v="21"/>
    <n v="260"/>
    <n v="8060"/>
    <n v="60.62"/>
    <n v="5559"/>
    <n v="4886"/>
  </r>
  <r>
    <x v="71"/>
    <x v="1"/>
    <x v="8"/>
    <n v="15285"/>
    <n v="31"/>
    <n v="433"/>
    <n v="13423"/>
    <n v="55.63"/>
    <n v="8837"/>
    <n v="7467"/>
  </r>
  <r>
    <x v="71"/>
    <x v="1"/>
    <x v="9"/>
    <n v="21604"/>
    <n v="46"/>
    <n v="749"/>
    <n v="23219"/>
    <n v="48.6"/>
    <n v="11559"/>
    <n v="11284"/>
  </r>
  <r>
    <x v="71"/>
    <x v="1"/>
    <x v="10"/>
    <n v="51952"/>
    <n v="73"/>
    <n v="1307"/>
    <n v="40517"/>
    <n v="58.56"/>
    <n v="27474"/>
    <n v="23725"/>
  </r>
  <r>
    <x v="71"/>
    <x v="1"/>
    <x v="11"/>
    <n v="6664"/>
    <n v="23"/>
    <n v="553"/>
    <n v="17143"/>
    <n v="18.13"/>
    <n v="3959"/>
    <n v="3108"/>
  </r>
  <r>
    <x v="71"/>
    <x v="1"/>
    <x v="12"/>
    <n v="25456"/>
    <n v="63"/>
    <n v="1022"/>
    <n v="31682"/>
    <n v="41.62"/>
    <n v="15140"/>
    <n v="13187"/>
  </r>
  <r>
    <x v="71"/>
    <x v="1"/>
    <x v="13"/>
    <n v="10301"/>
    <n v="23"/>
    <n v="384"/>
    <n v="11904"/>
    <n v="43.74"/>
    <n v="6268"/>
    <n v="5207"/>
  </r>
  <r>
    <x v="71"/>
    <x v="1"/>
    <x v="14"/>
    <n v="8501"/>
    <n v="19"/>
    <n v="224"/>
    <n v="6944"/>
    <n v="52.87"/>
    <n v="4504"/>
    <n v="3671"/>
  </r>
  <r>
    <x v="71"/>
    <x v="1"/>
    <x v="15"/>
    <n v="9551"/>
    <n v="29"/>
    <n v="275"/>
    <n v="8525"/>
    <n v="52.2"/>
    <n v="5817"/>
    <n v="4450"/>
  </r>
  <r>
    <x v="71"/>
    <x v="1"/>
    <x v="16"/>
    <n v="47501"/>
    <n v="60"/>
    <n v="1318"/>
    <n v="40858"/>
    <n v="59.2"/>
    <n v="25853"/>
    <n v="24189"/>
  </r>
  <r>
    <x v="71"/>
    <x v="1"/>
    <x v="17"/>
    <n v="32268"/>
    <n v="33"/>
    <n v="874"/>
    <n v="27094"/>
    <n v="60.84"/>
    <n v="17319"/>
    <n v="16484"/>
  </r>
  <r>
    <x v="71"/>
    <x v="1"/>
    <x v="18"/>
    <n v="26158"/>
    <n v="51"/>
    <n v="690"/>
    <n v="21390"/>
    <n v="59.14"/>
    <n v="15757"/>
    <n v="12651"/>
  </r>
  <r>
    <x v="71"/>
    <x v="1"/>
    <x v="19"/>
    <n v="42444"/>
    <n v="94"/>
    <n v="1159"/>
    <n v="35929"/>
    <n v="55.68"/>
    <n v="22048"/>
    <n v="20006"/>
  </r>
  <r>
    <x v="71"/>
    <x v="1"/>
    <x v="20"/>
    <n v="104333"/>
    <n v="184"/>
    <n v="2534"/>
    <n v="78554"/>
    <n v="57.16"/>
    <n v="59953"/>
    <n v="44899"/>
  </r>
  <r>
    <x v="71"/>
    <x v="1"/>
    <x v="21"/>
    <n v="10450"/>
    <n v="22"/>
    <n v="337"/>
    <n v="10447"/>
    <n v="43.57"/>
    <n v="7124"/>
    <n v="4552"/>
  </r>
  <r>
    <x v="71"/>
    <x v="1"/>
    <x v="22"/>
    <n v="13563"/>
    <n v="17"/>
    <n v="364"/>
    <n v="11284"/>
    <n v="55.26"/>
    <n v="10188"/>
    <n v="6236"/>
  </r>
  <r>
    <x v="71"/>
    <x v="1"/>
    <x v="23"/>
    <n v="14122"/>
    <n v="29"/>
    <n v="348"/>
    <n v="10788"/>
    <n v="66"/>
    <n v="8222"/>
    <n v="7120"/>
  </r>
  <r>
    <x v="71"/>
    <x v="1"/>
    <x v="24"/>
    <n v="142468"/>
    <n v="252"/>
    <n v="3583"/>
    <n v="111073"/>
    <n v="56.55"/>
    <n v="85485"/>
    <n v="62807"/>
  </r>
  <r>
    <x v="71"/>
    <x v="1"/>
    <x v="25"/>
    <n v="43651"/>
    <n v="71"/>
    <n v="1105"/>
    <n v="34255"/>
    <n v="55.68"/>
    <n v="30921"/>
    <n v="19072"/>
  </r>
  <r>
    <x v="71"/>
    <x v="1"/>
    <x v="26"/>
    <n v="11805"/>
    <n v="27"/>
    <n v="295"/>
    <n v="9145"/>
    <n v="54.13"/>
    <n v="6137"/>
    <n v="4950"/>
  </r>
  <r>
    <x v="71"/>
    <x v="1"/>
    <x v="27"/>
    <n v="39068"/>
    <n v="52"/>
    <n v="930"/>
    <n v="28830"/>
    <n v="55.62"/>
    <n v="16991"/>
    <n v="16035"/>
  </r>
  <r>
    <x v="71"/>
    <x v="1"/>
    <x v="28"/>
    <n v="8484"/>
    <n v="17"/>
    <n v="221"/>
    <n v="6851"/>
    <n v="55.82"/>
    <n v="5660"/>
    <n v="3824"/>
  </r>
  <r>
    <x v="71"/>
    <x v="1"/>
    <x v="29"/>
    <n v="8263"/>
    <n v="23"/>
    <n v="252"/>
    <n v="7812"/>
    <n v="49.23"/>
    <n v="4540"/>
    <n v="3846"/>
  </r>
  <r>
    <x v="71"/>
    <x v="1"/>
    <x v="30"/>
    <n v="30637"/>
    <n v="46"/>
    <n v="725"/>
    <n v="22475"/>
    <n v="61.99"/>
    <n v="16640"/>
    <n v="13933"/>
  </r>
  <r>
    <x v="71"/>
    <x v="1"/>
    <x v="31"/>
    <n v="2736"/>
    <n v="12"/>
    <n v="97"/>
    <n v="3007"/>
    <n v="46.62"/>
    <n v="1784"/>
    <n v="1402"/>
  </r>
  <r>
    <x v="71"/>
    <x v="1"/>
    <x v="32"/>
    <n v="15062"/>
    <n v="22"/>
    <n v="350"/>
    <n v="10850"/>
    <n v="62.52"/>
    <n v="10158"/>
    <n v="6783"/>
  </r>
  <r>
    <x v="71"/>
    <x v="1"/>
    <x v="33"/>
    <n v="13855"/>
    <n v="40"/>
    <n v="600"/>
    <n v="18600"/>
    <n v="41.25"/>
    <n v="8375"/>
    <n v="7673"/>
  </r>
  <r>
    <x v="71"/>
    <x v="1"/>
    <x v="34"/>
    <n v="979476"/>
    <n v="1780"/>
    <n v="27306"/>
    <n v="846486"/>
    <n v="53.26"/>
    <n v="548231"/>
    <n v="450867"/>
  </r>
  <r>
    <x v="71"/>
    <x v="2"/>
    <x v="0"/>
    <n v="26988"/>
    <n v="35"/>
    <n v="1418"/>
    <n v="43958"/>
    <n v="44.19"/>
    <n v="13624"/>
    <n v="19427"/>
  </r>
  <r>
    <x v="71"/>
    <x v="2"/>
    <x v="1"/>
    <n v="55756"/>
    <n v="38"/>
    <n v="3325"/>
    <n v="103075"/>
    <n v="51.27"/>
    <n v="28547"/>
    <n v="52851"/>
  </r>
  <r>
    <x v="71"/>
    <x v="2"/>
    <x v="2"/>
    <n v="9878"/>
    <n v="20"/>
    <n v="687"/>
    <n v="21297"/>
    <n v="41.47"/>
    <n v="4989"/>
    <n v="8831"/>
  </r>
  <r>
    <x v="71"/>
    <x v="2"/>
    <x v="3"/>
    <n v="9264"/>
    <n v="16"/>
    <n v="594"/>
    <n v="18414"/>
    <n v="47.46"/>
    <n v="5427"/>
    <n v="8739"/>
  </r>
  <r>
    <x v="71"/>
    <x v="2"/>
    <x v="4"/>
    <n v="10318"/>
    <n v="11"/>
    <n v="475"/>
    <n v="14725"/>
    <n v="66.489999999999995"/>
    <n v="3998"/>
    <n v="9790"/>
  </r>
  <r>
    <x v="71"/>
    <x v="2"/>
    <x v="5"/>
    <n v="17916"/>
    <n v="12"/>
    <n v="1001"/>
    <n v="31031"/>
    <n v="52.46"/>
    <n v="10891"/>
    <n v="16279"/>
  </r>
  <r>
    <x v="71"/>
    <x v="2"/>
    <x v="6"/>
    <n v="15910"/>
    <n v="15"/>
    <n v="997"/>
    <n v="30907"/>
    <n v="48.5"/>
    <n v="8261"/>
    <n v="14991"/>
  </r>
  <r>
    <x v="71"/>
    <x v="2"/>
    <x v="7"/>
    <m/>
    <n v="2"/>
    <n v="37"/>
    <n v="1147"/>
    <m/>
    <m/>
    <m/>
  </r>
  <r>
    <x v="71"/>
    <x v="2"/>
    <x v="8"/>
    <n v="2601"/>
    <n v="5"/>
    <n v="138"/>
    <n v="4278"/>
    <n v="44.79"/>
    <n v="854"/>
    <n v="1916"/>
  </r>
  <r>
    <x v="71"/>
    <x v="2"/>
    <x v="9"/>
    <n v="3586"/>
    <n v="10"/>
    <n v="337"/>
    <n v="10447"/>
    <n v="32.950000000000003"/>
    <n v="1552"/>
    <n v="3442"/>
  </r>
  <r>
    <x v="71"/>
    <x v="2"/>
    <x v="10"/>
    <n v="13431"/>
    <n v="19"/>
    <n v="827"/>
    <n v="25637"/>
    <n v="50.98"/>
    <n v="5611"/>
    <n v="13071"/>
  </r>
  <r>
    <x v="71"/>
    <x v="2"/>
    <x v="11"/>
    <n v="5448"/>
    <n v="9"/>
    <n v="562"/>
    <n v="17422"/>
    <n v="21.62"/>
    <n v="2971"/>
    <n v="3767"/>
  </r>
  <r>
    <x v="71"/>
    <x v="2"/>
    <x v="12"/>
    <m/>
    <n v="4"/>
    <n v="101"/>
    <n v="3131"/>
    <m/>
    <m/>
    <m/>
  </r>
  <r>
    <x v="71"/>
    <x v="2"/>
    <x v="13"/>
    <m/>
    <n v="3"/>
    <n v="62"/>
    <n v="1922"/>
    <m/>
    <m/>
    <m/>
  </r>
  <r>
    <x v="71"/>
    <x v="2"/>
    <x v="14"/>
    <m/>
    <n v="3"/>
    <n v="74"/>
    <n v="2294"/>
    <m/>
    <m/>
    <m/>
  </r>
  <r>
    <x v="71"/>
    <x v="2"/>
    <x v="15"/>
    <m/>
    <n v="6"/>
    <n v="493"/>
    <n v="15283"/>
    <m/>
    <m/>
    <m/>
  </r>
  <r>
    <x v="71"/>
    <x v="2"/>
    <x v="16"/>
    <m/>
    <n v="14"/>
    <n v="1780"/>
    <n v="55180"/>
    <m/>
    <m/>
    <m/>
  </r>
  <r>
    <x v="71"/>
    <x v="2"/>
    <x v="17"/>
    <n v="32460"/>
    <n v="12"/>
    <n v="1758"/>
    <n v="54498"/>
    <n v="57.63"/>
    <n v="17846"/>
    <n v="31408"/>
  </r>
  <r>
    <x v="71"/>
    <x v="2"/>
    <x v="18"/>
    <n v="17715"/>
    <n v="20"/>
    <n v="763"/>
    <n v="23653"/>
    <n v="59.95"/>
    <n v="10356"/>
    <n v="14180"/>
  </r>
  <r>
    <x v="71"/>
    <x v="2"/>
    <x v="19"/>
    <n v="22210"/>
    <n v="32"/>
    <n v="1227"/>
    <n v="38037"/>
    <n v="53.15"/>
    <n v="12409"/>
    <n v="20216"/>
  </r>
  <r>
    <x v="71"/>
    <x v="2"/>
    <x v="20"/>
    <n v="61368"/>
    <n v="62"/>
    <n v="3659"/>
    <n v="113429"/>
    <n v="45.58"/>
    <n v="34630"/>
    <n v="51701"/>
  </r>
  <r>
    <x v="71"/>
    <x v="2"/>
    <x v="21"/>
    <m/>
    <n v="6"/>
    <n v="179"/>
    <n v="5549"/>
    <m/>
    <m/>
    <m/>
  </r>
  <r>
    <x v="71"/>
    <x v="2"/>
    <x v="22"/>
    <n v="8366"/>
    <n v="6"/>
    <n v="328"/>
    <n v="10168"/>
    <n v="65.19"/>
    <n v="7303"/>
    <n v="6629"/>
  </r>
  <r>
    <x v="71"/>
    <x v="2"/>
    <x v="23"/>
    <n v="728"/>
    <n v="4"/>
    <n v="72"/>
    <n v="2232"/>
    <n v="17.649999999999999"/>
    <n v="465"/>
    <n v="394"/>
  </r>
  <r>
    <x v="71"/>
    <x v="2"/>
    <x v="24"/>
    <n v="72508"/>
    <n v="78"/>
    <n v="4238"/>
    <n v="131378"/>
    <n v="46.07"/>
    <n v="44102"/>
    <n v="60526"/>
  </r>
  <r>
    <x v="71"/>
    <x v="2"/>
    <x v="25"/>
    <n v="23495"/>
    <n v="27"/>
    <n v="1268"/>
    <n v="39308"/>
    <n v="46.11"/>
    <n v="17117"/>
    <n v="18126"/>
  </r>
  <r>
    <x v="71"/>
    <x v="2"/>
    <x v="26"/>
    <n v="7657"/>
    <n v="8"/>
    <n v="437"/>
    <n v="13547"/>
    <n v="50.62"/>
    <n v="4504"/>
    <n v="6857"/>
  </r>
  <r>
    <x v="71"/>
    <x v="2"/>
    <x v="27"/>
    <n v="42963"/>
    <n v="21"/>
    <n v="1957"/>
    <n v="60667"/>
    <n v="65.95"/>
    <n v="20070"/>
    <n v="40011"/>
  </r>
  <r>
    <x v="71"/>
    <x v="2"/>
    <x v="28"/>
    <n v="1734"/>
    <n v="5"/>
    <n v="115"/>
    <n v="3565"/>
    <n v="41.15"/>
    <n v="1406"/>
    <n v="1467"/>
  </r>
  <r>
    <x v="71"/>
    <x v="2"/>
    <x v="29"/>
    <n v="4104"/>
    <n v="5"/>
    <n v="161"/>
    <n v="4991"/>
    <n v="76.099999999999994"/>
    <n v="1376"/>
    <n v="3798"/>
  </r>
  <r>
    <x v="71"/>
    <x v="2"/>
    <x v="30"/>
    <n v="10293"/>
    <n v="12"/>
    <n v="532"/>
    <n v="16492"/>
    <n v="57.63"/>
    <n v="5871"/>
    <n v="9504"/>
  </r>
  <r>
    <x v="71"/>
    <x v="2"/>
    <x v="31"/>
    <m/>
    <n v="3"/>
    <n v="117"/>
    <n v="3627"/>
    <m/>
    <m/>
    <m/>
  </r>
  <r>
    <x v="71"/>
    <x v="2"/>
    <x v="32"/>
    <m/>
    <n v="5"/>
    <n v="569"/>
    <n v="17639"/>
    <m/>
    <m/>
    <m/>
  </r>
  <r>
    <x v="71"/>
    <x v="2"/>
    <x v="33"/>
    <n v="5322"/>
    <n v="10"/>
    <n v="330"/>
    <n v="10230"/>
    <n v="42.77"/>
    <n v="3247"/>
    <n v="4375"/>
  </r>
  <r>
    <x v="71"/>
    <x v="2"/>
    <x v="34"/>
    <n v="428927"/>
    <n v="448"/>
    <n v="24622"/>
    <n v="763282"/>
    <n v="49.73"/>
    <n v="234314"/>
    <n v="379575"/>
  </r>
  <r>
    <x v="71"/>
    <x v="3"/>
    <x v="0"/>
    <n v="81937"/>
    <n v="49"/>
    <n v="6129"/>
    <n v="189999"/>
    <n v="16.489999999999998"/>
    <n v="36646"/>
    <n v="31333"/>
  </r>
  <r>
    <x v="71"/>
    <x v="3"/>
    <x v="1"/>
    <n v="43573"/>
    <n v="23"/>
    <n v="2734"/>
    <n v="84754"/>
    <n v="23.06"/>
    <n v="19326"/>
    <n v="19544"/>
  </r>
  <r>
    <x v="71"/>
    <x v="3"/>
    <x v="2"/>
    <n v="54606"/>
    <n v="23"/>
    <n v="1943"/>
    <n v="60233"/>
    <n v="33.07"/>
    <n v="27068"/>
    <n v="19921"/>
  </r>
  <r>
    <x v="71"/>
    <x v="3"/>
    <x v="3"/>
    <n v="20733"/>
    <n v="21"/>
    <n v="1843"/>
    <n v="57133"/>
    <n v="16.100000000000001"/>
    <n v="10876"/>
    <n v="9196"/>
  </r>
  <r>
    <x v="71"/>
    <x v="3"/>
    <x v="4"/>
    <n v="55460"/>
    <n v="21"/>
    <n v="2879"/>
    <n v="89249"/>
    <n v="24.89"/>
    <n v="18387"/>
    <n v="22210"/>
  </r>
  <r>
    <x v="71"/>
    <x v="3"/>
    <x v="5"/>
    <n v="35913"/>
    <n v="14"/>
    <n v="1582"/>
    <n v="49042"/>
    <n v="27.69"/>
    <n v="16255"/>
    <n v="13578"/>
  </r>
  <r>
    <x v="71"/>
    <x v="3"/>
    <x v="6"/>
    <n v="20970"/>
    <n v="9"/>
    <n v="1214"/>
    <n v="37634"/>
    <n v="26.1"/>
    <n v="11916"/>
    <n v="9821"/>
  </r>
  <r>
    <x v="71"/>
    <x v="3"/>
    <x v="7"/>
    <n v="25071"/>
    <n v="5"/>
    <n v="1031"/>
    <n v="31961"/>
    <n v="27.08"/>
    <n v="8677"/>
    <n v="8654"/>
  </r>
  <r>
    <x v="71"/>
    <x v="3"/>
    <x v="8"/>
    <n v="25855"/>
    <n v="12"/>
    <n v="1735"/>
    <n v="53785"/>
    <n v="19.68"/>
    <n v="7385"/>
    <n v="10583"/>
  </r>
  <r>
    <x v="71"/>
    <x v="3"/>
    <x v="9"/>
    <n v="16833"/>
    <n v="13"/>
    <n v="1274"/>
    <n v="39494"/>
    <n v="19.149999999999999"/>
    <n v="5635"/>
    <n v="7562"/>
  </r>
  <r>
    <x v="71"/>
    <x v="3"/>
    <x v="10"/>
    <n v="46281"/>
    <n v="20"/>
    <n v="2085"/>
    <n v="64635"/>
    <n v="26.9"/>
    <n v="19157"/>
    <n v="17388"/>
  </r>
  <r>
    <x v="71"/>
    <x v="3"/>
    <x v="11"/>
    <n v="5938"/>
    <n v="5"/>
    <n v="501"/>
    <n v="15531"/>
    <n v="17.399999999999999"/>
    <n v="4406"/>
    <n v="2703"/>
  </r>
  <r>
    <x v="71"/>
    <x v="3"/>
    <x v="12"/>
    <m/>
    <n v="8"/>
    <n v="562"/>
    <n v="17422"/>
    <m/>
    <m/>
    <m/>
  </r>
  <r>
    <x v="71"/>
    <x v="3"/>
    <x v="13"/>
    <m/>
    <n v="2"/>
    <n v="255"/>
    <n v="7905"/>
    <m/>
    <m/>
    <m/>
  </r>
  <r>
    <x v="71"/>
    <x v="3"/>
    <x v="14"/>
    <m/>
    <n v="8"/>
    <n v="710"/>
    <n v="22010"/>
    <m/>
    <m/>
    <m/>
  </r>
  <r>
    <x v="71"/>
    <x v="3"/>
    <x v="15"/>
    <n v="6628"/>
    <n v="8"/>
    <n v="931"/>
    <n v="28861"/>
    <n v="10.5"/>
    <n v="3373"/>
    <n v="3030"/>
  </r>
  <r>
    <x v="71"/>
    <x v="3"/>
    <x v="16"/>
    <m/>
    <n v="5"/>
    <n v="674"/>
    <n v="20894"/>
    <m/>
    <m/>
    <m/>
  </r>
  <r>
    <x v="71"/>
    <x v="3"/>
    <x v="17"/>
    <s v="-"/>
    <s v="-"/>
    <s v="-"/>
    <s v="-"/>
    <s v="-"/>
    <s v="-"/>
    <s v="-"/>
  </r>
  <r>
    <x v="71"/>
    <x v="3"/>
    <x v="18"/>
    <n v="24682"/>
    <n v="17"/>
    <n v="1302"/>
    <n v="40362"/>
    <n v="27.04"/>
    <n v="13845"/>
    <n v="10913"/>
  </r>
  <r>
    <x v="71"/>
    <x v="3"/>
    <x v="19"/>
    <n v="74037"/>
    <n v="22"/>
    <n v="4006"/>
    <n v="124186"/>
    <n v="24.59"/>
    <n v="27124"/>
    <n v="30532"/>
  </r>
  <r>
    <x v="71"/>
    <x v="3"/>
    <x v="20"/>
    <n v="83886"/>
    <n v="38"/>
    <n v="4368"/>
    <n v="135408"/>
    <n v="24.33"/>
    <n v="38714"/>
    <n v="32944"/>
  </r>
  <r>
    <x v="71"/>
    <x v="3"/>
    <x v="21"/>
    <n v="11304"/>
    <n v="9"/>
    <n v="703"/>
    <n v="21793"/>
    <n v="19.829999999999998"/>
    <n v="7002"/>
    <n v="4321"/>
  </r>
  <r>
    <x v="71"/>
    <x v="3"/>
    <x v="22"/>
    <m/>
    <n v="4"/>
    <n v="638"/>
    <n v="19778"/>
    <m/>
    <m/>
    <m/>
  </r>
  <r>
    <x v="71"/>
    <x v="3"/>
    <x v="23"/>
    <n v="10793"/>
    <n v="7"/>
    <n v="844"/>
    <n v="26164"/>
    <n v="15.72"/>
    <n v="5616"/>
    <n v="4112"/>
  </r>
  <r>
    <x v="71"/>
    <x v="3"/>
    <x v="24"/>
    <n v="118937"/>
    <n v="58"/>
    <n v="6553"/>
    <n v="203143"/>
    <n v="23.56"/>
    <n v="58624"/>
    <n v="47860"/>
  </r>
  <r>
    <x v="71"/>
    <x v="3"/>
    <x v="25"/>
    <n v="36332"/>
    <n v="16"/>
    <n v="1380"/>
    <n v="42780"/>
    <n v="36.51"/>
    <n v="24535"/>
    <n v="15621"/>
  </r>
  <r>
    <x v="71"/>
    <x v="3"/>
    <x v="26"/>
    <n v="18383"/>
    <n v="5"/>
    <n v="1208"/>
    <n v="37448"/>
    <n v="19.760000000000002"/>
    <n v="9311"/>
    <n v="7398"/>
  </r>
  <r>
    <x v="71"/>
    <x v="3"/>
    <x v="27"/>
    <n v="29635"/>
    <n v="6"/>
    <n v="855"/>
    <n v="26505"/>
    <n v="44.9"/>
    <n v="15157"/>
    <n v="11901"/>
  </r>
  <r>
    <x v="71"/>
    <x v="3"/>
    <x v="28"/>
    <n v="13722"/>
    <n v="10"/>
    <n v="3905"/>
    <n v="121055"/>
    <n v="4.8600000000000003"/>
    <n v="7758"/>
    <n v="5880"/>
  </r>
  <r>
    <x v="71"/>
    <x v="3"/>
    <x v="29"/>
    <n v="30606"/>
    <n v="11"/>
    <n v="2392"/>
    <n v="74152"/>
    <n v="17.62"/>
    <n v="9496"/>
    <n v="13062"/>
  </r>
  <r>
    <x v="71"/>
    <x v="3"/>
    <x v="30"/>
    <n v="16085"/>
    <n v="7"/>
    <n v="583"/>
    <n v="18073"/>
    <n v="36.82"/>
    <n v="10015"/>
    <n v="6655"/>
  </r>
  <r>
    <x v="71"/>
    <x v="3"/>
    <x v="31"/>
    <n v="5570"/>
    <n v="7"/>
    <n v="367"/>
    <n v="11377"/>
    <n v="25.98"/>
    <n v="2381"/>
    <n v="2956"/>
  </r>
  <r>
    <x v="71"/>
    <x v="3"/>
    <x v="32"/>
    <m/>
    <n v="3"/>
    <n v="526"/>
    <n v="16306"/>
    <m/>
    <m/>
    <m/>
  </r>
  <r>
    <x v="71"/>
    <x v="3"/>
    <x v="33"/>
    <n v="12440"/>
    <n v="13"/>
    <n v="1193"/>
    <n v="36983"/>
    <n v="20.66"/>
    <n v="6951"/>
    <n v="7640"/>
  </r>
  <r>
    <x v="71"/>
    <x v="3"/>
    <x v="34"/>
    <n v="862802"/>
    <n v="421"/>
    <n v="52352"/>
    <n v="1622912"/>
    <n v="21.77"/>
    <n v="397020"/>
    <n v="353371"/>
  </r>
  <r>
    <x v="71"/>
    <x v="4"/>
    <x v="0"/>
    <n v="205198"/>
    <n v="259"/>
    <n v="10338"/>
    <n v="320478"/>
    <n v="29.39"/>
    <n v="97426"/>
    <n v="94196"/>
  </r>
  <r>
    <x v="71"/>
    <x v="4"/>
    <x v="1"/>
    <n v="477857"/>
    <n v="315"/>
    <n v="18328"/>
    <n v="568168"/>
    <n v="51.82"/>
    <n v="242784"/>
    <n v="294399"/>
  </r>
  <r>
    <x v="71"/>
    <x v="4"/>
    <x v="2"/>
    <n v="91776"/>
    <n v="117"/>
    <n v="3485"/>
    <n v="108035"/>
    <n v="37.9"/>
    <n v="46390"/>
    <n v="40949"/>
  </r>
  <r>
    <x v="71"/>
    <x v="4"/>
    <x v="3"/>
    <n v="90164"/>
    <n v="146"/>
    <n v="4742"/>
    <n v="147002"/>
    <n v="34.590000000000003"/>
    <n v="52827"/>
    <n v="50847"/>
  </r>
  <r>
    <x v="71"/>
    <x v="4"/>
    <x v="4"/>
    <n v="109800"/>
    <n v="101"/>
    <n v="4575"/>
    <n v="141825"/>
    <n v="36.35"/>
    <n v="45141"/>
    <n v="51556"/>
  </r>
  <r>
    <x v="71"/>
    <x v="4"/>
    <x v="5"/>
    <n v="178738"/>
    <n v="126"/>
    <n v="5776"/>
    <n v="179056"/>
    <n v="48.99"/>
    <n v="97381"/>
    <n v="87712"/>
  </r>
  <r>
    <x v="71"/>
    <x v="4"/>
    <x v="6"/>
    <n v="98047"/>
    <n v="108"/>
    <n v="3895"/>
    <n v="120745"/>
    <n v="42.95"/>
    <n v="55876"/>
    <n v="51865"/>
  </r>
  <r>
    <x v="71"/>
    <x v="4"/>
    <x v="7"/>
    <n v="36924"/>
    <n v="32"/>
    <n v="1408"/>
    <n v="43648"/>
    <n v="34.31"/>
    <n v="15412"/>
    <n v="14976"/>
  </r>
  <r>
    <x v="71"/>
    <x v="4"/>
    <x v="8"/>
    <n v="47101"/>
    <n v="58"/>
    <n v="2537"/>
    <n v="78647"/>
    <n v="27.85"/>
    <n v="18513"/>
    <n v="21907"/>
  </r>
  <r>
    <x v="71"/>
    <x v="4"/>
    <x v="9"/>
    <n v="48952"/>
    <n v="84"/>
    <n v="2758"/>
    <n v="85498"/>
    <n v="31.25"/>
    <n v="22762"/>
    <n v="26718"/>
  </r>
  <r>
    <x v="71"/>
    <x v="4"/>
    <x v="10"/>
    <n v="121086"/>
    <n v="126"/>
    <n v="4646"/>
    <n v="144026"/>
    <n v="41.12"/>
    <n v="58045"/>
    <n v="59219"/>
  </r>
  <r>
    <x v="71"/>
    <x v="4"/>
    <x v="11"/>
    <n v="26167"/>
    <n v="47"/>
    <n v="1975"/>
    <n v="61225"/>
    <n v="22.46"/>
    <n v="16213"/>
    <n v="13749"/>
  </r>
  <r>
    <x v="71"/>
    <x v="4"/>
    <x v="12"/>
    <n v="40257"/>
    <n v="96"/>
    <n v="2246"/>
    <n v="69626"/>
    <n v="32.049999999999997"/>
    <n v="23255"/>
    <n v="22313"/>
  </r>
  <r>
    <x v="71"/>
    <x v="4"/>
    <x v="13"/>
    <n v="16514"/>
    <n v="31"/>
    <n v="838"/>
    <n v="25978"/>
    <n v="31.83"/>
    <n v="10367"/>
    <n v="8268"/>
  </r>
  <r>
    <x v="71"/>
    <x v="4"/>
    <x v="14"/>
    <n v="22946"/>
    <n v="40"/>
    <n v="1219"/>
    <n v="37789"/>
    <n v="28.46"/>
    <n v="11207"/>
    <n v="10754"/>
  </r>
  <r>
    <x v="71"/>
    <x v="4"/>
    <x v="15"/>
    <n v="20333"/>
    <n v="48"/>
    <n v="1754"/>
    <n v="54374"/>
    <n v="19.350000000000001"/>
    <n v="10843"/>
    <n v="10520"/>
  </r>
  <r>
    <x v="71"/>
    <x v="4"/>
    <x v="16"/>
    <n v="171961"/>
    <n v="109"/>
    <n v="6743"/>
    <n v="209033"/>
    <n v="53.5"/>
    <n v="94341"/>
    <n v="111843"/>
  </r>
  <r>
    <x v="71"/>
    <x v="4"/>
    <x v="17"/>
    <n v="141868"/>
    <n v="72"/>
    <n v="5499"/>
    <n v="170469"/>
    <n v="57.32"/>
    <n v="77118"/>
    <n v="97709"/>
  </r>
  <r>
    <x v="71"/>
    <x v="4"/>
    <x v="18"/>
    <n v="77751"/>
    <n v="102"/>
    <n v="3064"/>
    <n v="94984"/>
    <n v="44.42"/>
    <n v="45390"/>
    <n v="42191"/>
  </r>
  <r>
    <x v="71"/>
    <x v="4"/>
    <x v="19"/>
    <n v="149143"/>
    <n v="164"/>
    <n v="6779"/>
    <n v="210149"/>
    <n v="36.86"/>
    <n v="66584"/>
    <n v="77467"/>
  </r>
  <r>
    <x v="71"/>
    <x v="4"/>
    <x v="20"/>
    <n v="383476"/>
    <n v="351"/>
    <n v="14594"/>
    <n v="452414"/>
    <n v="45.18"/>
    <n v="211414"/>
    <n v="204406"/>
  </r>
  <r>
    <x v="71"/>
    <x v="4"/>
    <x v="21"/>
    <n v="27254"/>
    <n v="45"/>
    <n v="1355"/>
    <n v="42005"/>
    <n v="29.01"/>
    <n v="18245"/>
    <n v="12186"/>
  </r>
  <r>
    <x v="71"/>
    <x v="4"/>
    <x v="22"/>
    <n v="44133"/>
    <n v="30"/>
    <n v="1641"/>
    <n v="50871"/>
    <n v="47.84"/>
    <n v="32941"/>
    <n v="24338"/>
  </r>
  <r>
    <x v="71"/>
    <x v="4"/>
    <x v="23"/>
    <n v="26767"/>
    <n v="51"/>
    <n v="1416"/>
    <n v="43896"/>
    <n v="28.32"/>
    <n v="15073"/>
    <n v="12433"/>
  </r>
  <r>
    <x v="71"/>
    <x v="4"/>
    <x v="24"/>
    <n v="481629"/>
    <n v="477"/>
    <n v="19006"/>
    <n v="589186"/>
    <n v="43"/>
    <n v="277672"/>
    <n v="253363"/>
  </r>
  <r>
    <x v="71"/>
    <x v="4"/>
    <x v="25"/>
    <n v="131975"/>
    <n v="158"/>
    <n v="5058"/>
    <n v="156798"/>
    <n v="43.68"/>
    <n v="94926"/>
    <n v="68496"/>
  </r>
  <r>
    <x v="71"/>
    <x v="4"/>
    <x v="26"/>
    <n v="47417"/>
    <n v="48"/>
    <n v="2278"/>
    <n v="70618"/>
    <n v="33.409999999999997"/>
    <n v="25764"/>
    <n v="23592"/>
  </r>
  <r>
    <x v="71"/>
    <x v="4"/>
    <x v="27"/>
    <n v="212353"/>
    <n v="110"/>
    <n v="6559"/>
    <n v="203329"/>
    <n v="59.43"/>
    <n v="99696"/>
    <n v="120836"/>
  </r>
  <r>
    <x v="71"/>
    <x v="4"/>
    <x v="28"/>
    <n v="31039"/>
    <n v="44"/>
    <n v="4699"/>
    <n v="145669"/>
    <n v="10.43"/>
    <n v="20323"/>
    <n v="15187"/>
  </r>
  <r>
    <x v="71"/>
    <x v="4"/>
    <x v="29"/>
    <n v="46124"/>
    <n v="53"/>
    <n v="3001"/>
    <n v="93031"/>
    <n v="24.43"/>
    <n v="17510"/>
    <n v="22732"/>
  </r>
  <r>
    <x v="71"/>
    <x v="4"/>
    <x v="30"/>
    <n v="79066"/>
    <n v="86"/>
    <n v="2686"/>
    <n v="83266"/>
    <n v="50.77"/>
    <n v="45314"/>
    <n v="42278"/>
  </r>
  <r>
    <x v="71"/>
    <x v="4"/>
    <x v="31"/>
    <n v="9879"/>
    <n v="29"/>
    <n v="660"/>
    <n v="20460"/>
    <n v="25.69"/>
    <n v="5093"/>
    <n v="5257"/>
  </r>
  <r>
    <x v="71"/>
    <x v="4"/>
    <x v="32"/>
    <n v="51590"/>
    <n v="36"/>
    <n v="1978"/>
    <n v="61318"/>
    <n v="47.23"/>
    <n v="32472"/>
    <n v="28959"/>
  </r>
  <r>
    <x v="71"/>
    <x v="4"/>
    <x v="33"/>
    <n v="39358"/>
    <n v="83"/>
    <n v="2607"/>
    <n v="80817"/>
    <n v="30.97"/>
    <n v="23468"/>
    <n v="25032"/>
  </r>
  <r>
    <x v="71"/>
    <x v="4"/>
    <x v="34"/>
    <n v="3161143"/>
    <n v="3233"/>
    <n v="135638"/>
    <n v="4204778"/>
    <n v="40.36"/>
    <n v="1672996"/>
    <n v="1697181"/>
  </r>
  <r>
    <x v="72"/>
    <x v="0"/>
    <x v="0"/>
    <n v="47151"/>
    <n v="36"/>
    <n v="1273"/>
    <n v="39463"/>
    <n v="58.18"/>
    <n v="19041"/>
    <n v="22960"/>
  </r>
  <r>
    <x v="72"/>
    <x v="0"/>
    <x v="1"/>
    <n v="275221"/>
    <n v="72"/>
    <n v="8618"/>
    <n v="267158"/>
    <n v="64.78"/>
    <n v="142607"/>
    <n v="173056"/>
  </r>
  <r>
    <x v="72"/>
    <x v="0"/>
    <x v="2"/>
    <n v="4315"/>
    <n v="9"/>
    <n v="176"/>
    <n v="5456"/>
    <n v="38.979999999999997"/>
    <n v="2297"/>
    <n v="2127"/>
  </r>
  <r>
    <x v="72"/>
    <x v="0"/>
    <x v="3"/>
    <n v="19469"/>
    <n v="26"/>
    <n v="923"/>
    <n v="28613"/>
    <n v="35.53"/>
    <n v="11898"/>
    <n v="10167"/>
  </r>
  <r>
    <x v="72"/>
    <x v="0"/>
    <x v="4"/>
    <n v="9698"/>
    <n v="7"/>
    <n v="260"/>
    <n v="8060"/>
    <n v="52.77"/>
    <n v="4367"/>
    <n v="4253"/>
  </r>
  <r>
    <x v="72"/>
    <x v="0"/>
    <x v="5"/>
    <n v="69898"/>
    <n v="20"/>
    <n v="1810"/>
    <n v="56110"/>
    <n v="65.89"/>
    <n v="38500"/>
    <n v="36969"/>
  </r>
  <r>
    <x v="72"/>
    <x v="0"/>
    <x v="6"/>
    <n v="18218"/>
    <n v="10"/>
    <n v="499"/>
    <n v="15469"/>
    <n v="56.15"/>
    <n v="6698"/>
    <n v="8686"/>
  </r>
  <r>
    <x v="72"/>
    <x v="0"/>
    <x v="7"/>
    <m/>
    <n v="4"/>
    <n v="80"/>
    <n v="2480"/>
    <m/>
    <m/>
    <m/>
  </r>
  <r>
    <x v="72"/>
    <x v="0"/>
    <x v="8"/>
    <n v="3942"/>
    <n v="10"/>
    <n v="231"/>
    <n v="7161"/>
    <n v="36.14"/>
    <n v="1698"/>
    <n v="2588"/>
  </r>
  <r>
    <x v="72"/>
    <x v="0"/>
    <x v="9"/>
    <n v="9696"/>
    <n v="14"/>
    <n v="388"/>
    <n v="12028"/>
    <n v="47.14"/>
    <n v="5906"/>
    <n v="5670"/>
  </r>
  <r>
    <x v="72"/>
    <x v="0"/>
    <x v="10"/>
    <n v="13376"/>
    <n v="14"/>
    <n v="427"/>
    <n v="13237"/>
    <n v="55.9"/>
    <n v="7980"/>
    <n v="7399"/>
  </r>
  <r>
    <x v="72"/>
    <x v="0"/>
    <x v="11"/>
    <n v="9750"/>
    <n v="10"/>
    <n v="359"/>
    <n v="11129"/>
    <n v="51.45"/>
    <n v="4755"/>
    <n v="5726"/>
  </r>
  <r>
    <x v="72"/>
    <x v="0"/>
    <x v="12"/>
    <n v="9232"/>
    <n v="21"/>
    <n v="561"/>
    <n v="17391"/>
    <n v="37.07"/>
    <n v="5124"/>
    <n v="6447"/>
  </r>
  <r>
    <x v="72"/>
    <x v="0"/>
    <x v="13"/>
    <m/>
    <n v="3"/>
    <n v="137"/>
    <n v="4247"/>
    <m/>
    <m/>
    <m/>
  </r>
  <r>
    <x v="72"/>
    <x v="0"/>
    <x v="14"/>
    <n v="5654"/>
    <n v="10"/>
    <n v="211"/>
    <n v="6541"/>
    <n v="39.96"/>
    <n v="3452"/>
    <n v="2614"/>
  </r>
  <r>
    <x v="72"/>
    <x v="0"/>
    <x v="15"/>
    <m/>
    <n v="5"/>
    <n v="55"/>
    <n v="1705"/>
    <m/>
    <m/>
    <m/>
  </r>
  <r>
    <x v="72"/>
    <x v="0"/>
    <x v="16"/>
    <n v="84548"/>
    <n v="30"/>
    <n v="2962"/>
    <n v="91822"/>
    <n v="56"/>
    <n v="41586"/>
    <n v="51420"/>
  </r>
  <r>
    <x v="72"/>
    <x v="0"/>
    <x v="17"/>
    <n v="82516"/>
    <n v="27"/>
    <n v="2858"/>
    <n v="88598"/>
    <n v="56.36"/>
    <n v="40529"/>
    <n v="49934"/>
  </r>
  <r>
    <x v="72"/>
    <x v="0"/>
    <x v="18"/>
    <n v="10969"/>
    <n v="14"/>
    <n v="309"/>
    <n v="9579"/>
    <n v="56.63"/>
    <n v="7270"/>
    <n v="5425"/>
  </r>
  <r>
    <x v="72"/>
    <x v="0"/>
    <x v="19"/>
    <n v="14110"/>
    <n v="16"/>
    <n v="391"/>
    <n v="12121"/>
    <n v="59.54"/>
    <n v="6263"/>
    <n v="7217"/>
  </r>
  <r>
    <x v="72"/>
    <x v="0"/>
    <x v="20"/>
    <n v="146544"/>
    <n v="67"/>
    <n v="4083"/>
    <n v="126573"/>
    <n v="64.78"/>
    <n v="83343"/>
    <n v="81993"/>
  </r>
  <r>
    <x v="72"/>
    <x v="0"/>
    <x v="21"/>
    <m/>
    <n v="8"/>
    <n v="136"/>
    <n v="4216"/>
    <m/>
    <m/>
    <m/>
  </r>
  <r>
    <x v="72"/>
    <x v="0"/>
    <x v="22"/>
    <m/>
    <n v="3"/>
    <n v="388"/>
    <n v="12028"/>
    <m/>
    <m/>
    <m/>
  </r>
  <r>
    <x v="72"/>
    <x v="0"/>
    <x v="23"/>
    <n v="1388"/>
    <n v="11"/>
    <n v="152"/>
    <n v="4712"/>
    <n v="19.93"/>
    <n v="837"/>
    <n v="939"/>
  </r>
  <r>
    <x v="72"/>
    <x v="0"/>
    <x v="24"/>
    <n v="165778"/>
    <n v="89"/>
    <n v="4759"/>
    <n v="147529"/>
    <n v="62.07"/>
    <n v="99363"/>
    <n v="91569"/>
  </r>
  <r>
    <x v="72"/>
    <x v="0"/>
    <x v="25"/>
    <n v="37359"/>
    <n v="44"/>
    <n v="1322"/>
    <n v="40982"/>
    <n v="51.31"/>
    <n v="28994"/>
    <n v="21029"/>
  </r>
  <r>
    <x v="72"/>
    <x v="0"/>
    <x v="26"/>
    <n v="12963"/>
    <n v="8"/>
    <n v="338"/>
    <n v="10478"/>
    <n v="56.15"/>
    <n v="7706"/>
    <n v="5883"/>
  </r>
  <r>
    <x v="72"/>
    <x v="0"/>
    <x v="27"/>
    <n v="110766"/>
    <n v="31"/>
    <n v="2820"/>
    <n v="87420"/>
    <n v="71.53"/>
    <n v="51618"/>
    <n v="62531"/>
  </r>
  <r>
    <x v="72"/>
    <x v="0"/>
    <x v="28"/>
    <n v="8114"/>
    <n v="12"/>
    <n v="458"/>
    <n v="14198"/>
    <n v="32.53"/>
    <n v="5861"/>
    <n v="4618"/>
  </r>
  <r>
    <x v="72"/>
    <x v="0"/>
    <x v="29"/>
    <m/>
    <n v="14"/>
    <n v="196"/>
    <n v="6076"/>
    <m/>
    <n v="2644"/>
    <m/>
  </r>
  <r>
    <x v="72"/>
    <x v="0"/>
    <x v="30"/>
    <n v="25509"/>
    <n v="21"/>
    <n v="846"/>
    <n v="26226"/>
    <n v="54"/>
    <n v="15550"/>
    <n v="14161"/>
  </r>
  <r>
    <x v="72"/>
    <x v="0"/>
    <x v="31"/>
    <m/>
    <n v="7"/>
    <n v="79"/>
    <n v="2449"/>
    <m/>
    <m/>
    <m/>
  </r>
  <r>
    <x v="72"/>
    <x v="0"/>
    <x v="32"/>
    <n v="19033"/>
    <n v="6"/>
    <n v="533"/>
    <n v="16523"/>
    <n v="56.33"/>
    <n v="12896"/>
    <n v="9307"/>
  </r>
  <r>
    <x v="72"/>
    <x v="0"/>
    <x v="33"/>
    <n v="9922"/>
    <n v="20"/>
    <n v="485"/>
    <n v="15035"/>
    <n v="43.15"/>
    <n v="6035"/>
    <n v="6487"/>
  </r>
  <r>
    <x v="72"/>
    <x v="0"/>
    <x v="34"/>
    <n v="1006895"/>
    <n v="583"/>
    <n v="31506"/>
    <n v="976686"/>
    <n v="58.76"/>
    <n v="543509"/>
    <n v="573908"/>
  </r>
  <r>
    <x v="72"/>
    <x v="1"/>
    <x v="0"/>
    <n v="80864"/>
    <n v="139"/>
    <n v="1545"/>
    <n v="47895"/>
    <n v="69.61"/>
    <n v="37802"/>
    <n v="33342"/>
  </r>
  <r>
    <x v="72"/>
    <x v="1"/>
    <x v="1"/>
    <n v="144642"/>
    <n v="182"/>
    <n v="3644"/>
    <n v="112964"/>
    <n v="61.63"/>
    <n v="69590"/>
    <n v="69619"/>
  </r>
  <r>
    <x v="72"/>
    <x v="1"/>
    <x v="2"/>
    <n v="39836"/>
    <n v="66"/>
    <n v="690"/>
    <n v="21390"/>
    <n v="71.55"/>
    <n v="16928"/>
    <n v="15305"/>
  </r>
  <r>
    <x v="72"/>
    <x v="1"/>
    <x v="3"/>
    <n v="47947"/>
    <n v="82"/>
    <n v="1362"/>
    <n v="42222"/>
    <n v="57.38"/>
    <n v="29793"/>
    <n v="24229"/>
  </r>
  <r>
    <x v="72"/>
    <x v="1"/>
    <x v="4"/>
    <n v="49167"/>
    <n v="61"/>
    <n v="952"/>
    <n v="29512"/>
    <n v="65.92"/>
    <n v="21145"/>
    <n v="19455"/>
  </r>
  <r>
    <x v="72"/>
    <x v="1"/>
    <x v="5"/>
    <n v="76898"/>
    <n v="81"/>
    <n v="1399"/>
    <n v="43369"/>
    <n v="66.48"/>
    <n v="43756"/>
    <n v="28831"/>
  </r>
  <r>
    <x v="72"/>
    <x v="1"/>
    <x v="6"/>
    <n v="64380"/>
    <n v="74"/>
    <n v="1192"/>
    <n v="36952"/>
    <n v="73.239999999999995"/>
    <n v="36766"/>
    <n v="27064"/>
  </r>
  <r>
    <x v="72"/>
    <x v="1"/>
    <x v="7"/>
    <n v="12440"/>
    <n v="21"/>
    <n v="260"/>
    <n v="8060"/>
    <n v="70.599999999999994"/>
    <n v="6513"/>
    <n v="5690"/>
  </r>
  <r>
    <x v="72"/>
    <x v="1"/>
    <x v="8"/>
    <n v="23730"/>
    <n v="32"/>
    <n v="465"/>
    <n v="14415"/>
    <n v="73.48"/>
    <n v="11930"/>
    <n v="10592"/>
  </r>
  <r>
    <x v="72"/>
    <x v="1"/>
    <x v="9"/>
    <n v="28695"/>
    <n v="45"/>
    <n v="742"/>
    <n v="23002"/>
    <n v="60.23"/>
    <n v="14921"/>
    <n v="13854"/>
  </r>
  <r>
    <x v="72"/>
    <x v="1"/>
    <x v="10"/>
    <n v="71518"/>
    <n v="73"/>
    <n v="1308"/>
    <n v="40548"/>
    <n v="74.03"/>
    <n v="34012"/>
    <n v="30016"/>
  </r>
  <r>
    <x v="72"/>
    <x v="1"/>
    <x v="11"/>
    <n v="7853"/>
    <n v="23"/>
    <n v="553"/>
    <n v="17143"/>
    <n v="21.95"/>
    <n v="4949"/>
    <n v="3763"/>
  </r>
  <r>
    <x v="72"/>
    <x v="1"/>
    <x v="12"/>
    <n v="30466"/>
    <n v="63"/>
    <n v="1012"/>
    <n v="31372"/>
    <n v="49.1"/>
    <n v="18011"/>
    <n v="15405"/>
  </r>
  <r>
    <x v="72"/>
    <x v="1"/>
    <x v="13"/>
    <n v="14406"/>
    <n v="22"/>
    <n v="375"/>
    <n v="11625"/>
    <n v="64.709999999999994"/>
    <n v="7790"/>
    <n v="7522"/>
  </r>
  <r>
    <x v="72"/>
    <x v="1"/>
    <x v="14"/>
    <n v="10160"/>
    <n v="19"/>
    <n v="226"/>
    <n v="7006"/>
    <n v="55.5"/>
    <n v="5205"/>
    <n v="3888"/>
  </r>
  <r>
    <x v="72"/>
    <x v="1"/>
    <x v="15"/>
    <n v="10785"/>
    <n v="30"/>
    <n v="284"/>
    <n v="8804"/>
    <n v="56.5"/>
    <n v="6274"/>
    <n v="4974"/>
  </r>
  <r>
    <x v="72"/>
    <x v="1"/>
    <x v="16"/>
    <n v="53020"/>
    <n v="61"/>
    <n v="1335"/>
    <n v="41385"/>
    <n v="65.209999999999994"/>
    <n v="27121"/>
    <n v="26989"/>
  </r>
  <r>
    <x v="72"/>
    <x v="1"/>
    <x v="17"/>
    <n v="36762"/>
    <n v="33"/>
    <n v="875"/>
    <n v="27125"/>
    <n v="70.38"/>
    <n v="18333"/>
    <n v="19090"/>
  </r>
  <r>
    <x v="72"/>
    <x v="1"/>
    <x v="18"/>
    <n v="34038"/>
    <n v="51"/>
    <n v="693"/>
    <n v="21483"/>
    <n v="72.14"/>
    <n v="19910"/>
    <n v="15497"/>
  </r>
  <r>
    <x v="72"/>
    <x v="1"/>
    <x v="19"/>
    <n v="66054"/>
    <n v="96"/>
    <n v="1168"/>
    <n v="36208"/>
    <n v="76.92"/>
    <n v="32715"/>
    <n v="27852"/>
  </r>
  <r>
    <x v="72"/>
    <x v="1"/>
    <x v="20"/>
    <n v="120331"/>
    <n v="183"/>
    <n v="2539"/>
    <n v="78709"/>
    <n v="65.17"/>
    <n v="68793"/>
    <n v="51296"/>
  </r>
  <r>
    <x v="72"/>
    <x v="1"/>
    <x v="21"/>
    <n v="15721"/>
    <n v="22"/>
    <n v="337"/>
    <n v="10447"/>
    <n v="63.38"/>
    <n v="10458"/>
    <n v="6621"/>
  </r>
  <r>
    <x v="72"/>
    <x v="1"/>
    <x v="22"/>
    <n v="11811"/>
    <n v="16"/>
    <n v="288"/>
    <n v="8928"/>
    <n v="66.42"/>
    <n v="8930"/>
    <n v="5930"/>
  </r>
  <r>
    <x v="72"/>
    <x v="1"/>
    <x v="23"/>
    <n v="14779"/>
    <n v="29"/>
    <n v="349"/>
    <n v="10819"/>
    <n v="67.040000000000006"/>
    <n v="8820"/>
    <n v="7253"/>
  </r>
  <r>
    <x v="72"/>
    <x v="1"/>
    <x v="24"/>
    <n v="162641"/>
    <n v="250"/>
    <n v="3513"/>
    <n v="108903"/>
    <n v="65.290000000000006"/>
    <n v="97001"/>
    <n v="71100"/>
  </r>
  <r>
    <x v="72"/>
    <x v="1"/>
    <x v="25"/>
    <n v="57662"/>
    <n v="72"/>
    <n v="1127"/>
    <n v="34937"/>
    <n v="69.12"/>
    <n v="39920"/>
    <n v="24150"/>
  </r>
  <r>
    <x v="72"/>
    <x v="1"/>
    <x v="26"/>
    <n v="15606"/>
    <n v="27"/>
    <n v="296"/>
    <n v="9176"/>
    <n v="70.36"/>
    <n v="8252"/>
    <n v="6456"/>
  </r>
  <r>
    <x v="72"/>
    <x v="1"/>
    <x v="27"/>
    <n v="50781"/>
    <n v="53"/>
    <n v="950"/>
    <n v="29450"/>
    <n v="68.77"/>
    <n v="20249"/>
    <n v="20253"/>
  </r>
  <r>
    <x v="72"/>
    <x v="1"/>
    <x v="28"/>
    <n v="10612"/>
    <n v="17"/>
    <n v="221"/>
    <n v="6851"/>
    <n v="68.17"/>
    <n v="6330"/>
    <n v="4670"/>
  </r>
  <r>
    <x v="72"/>
    <x v="1"/>
    <x v="29"/>
    <n v="12616"/>
    <n v="23"/>
    <n v="252"/>
    <n v="7812"/>
    <n v="68.37"/>
    <n v="6621"/>
    <n v="5341"/>
  </r>
  <r>
    <x v="72"/>
    <x v="1"/>
    <x v="30"/>
    <n v="35359"/>
    <n v="46"/>
    <n v="725"/>
    <n v="22475"/>
    <n v="69.78"/>
    <n v="18330"/>
    <n v="15682"/>
  </r>
  <r>
    <x v="72"/>
    <x v="1"/>
    <x v="31"/>
    <n v="3319"/>
    <n v="12"/>
    <n v="95"/>
    <n v="2945"/>
    <n v="54.6"/>
    <n v="1752"/>
    <n v="1608"/>
  </r>
  <r>
    <x v="72"/>
    <x v="1"/>
    <x v="32"/>
    <n v="18016"/>
    <n v="21"/>
    <n v="344"/>
    <n v="10664"/>
    <n v="75.3"/>
    <n v="10686"/>
    <n v="8030"/>
  </r>
  <r>
    <x v="72"/>
    <x v="1"/>
    <x v="33"/>
    <n v="16566"/>
    <n v="40"/>
    <n v="600"/>
    <n v="18600"/>
    <n v="47.72"/>
    <n v="9338"/>
    <n v="8876"/>
  </r>
  <r>
    <x v="72"/>
    <x v="1"/>
    <x v="34"/>
    <n v="1250076"/>
    <n v="1782"/>
    <n v="27328"/>
    <n v="847168"/>
    <n v="64.930000000000007"/>
    <n v="663610"/>
    <n v="550050"/>
  </r>
  <r>
    <x v="72"/>
    <x v="2"/>
    <x v="0"/>
    <n v="32569"/>
    <n v="35"/>
    <n v="1429"/>
    <n v="44299"/>
    <n v="63.06"/>
    <n v="15598"/>
    <n v="27933"/>
  </r>
  <r>
    <x v="72"/>
    <x v="2"/>
    <x v="1"/>
    <n v="62067"/>
    <n v="38"/>
    <n v="3324"/>
    <n v="103044"/>
    <n v="56.67"/>
    <n v="31625"/>
    <n v="58396"/>
  </r>
  <r>
    <x v="72"/>
    <x v="2"/>
    <x v="2"/>
    <n v="12499"/>
    <n v="20"/>
    <n v="693"/>
    <n v="21483"/>
    <n v="54.24"/>
    <n v="5520"/>
    <n v="11652"/>
  </r>
  <r>
    <x v="72"/>
    <x v="2"/>
    <x v="3"/>
    <n v="10767"/>
    <n v="16"/>
    <n v="594"/>
    <n v="18414"/>
    <n v="54.34"/>
    <n v="6106"/>
    <n v="10007"/>
  </r>
  <r>
    <x v="72"/>
    <x v="2"/>
    <x v="4"/>
    <n v="10739"/>
    <n v="11"/>
    <n v="475"/>
    <n v="14725"/>
    <n v="65.92"/>
    <n v="4559"/>
    <n v="9706"/>
  </r>
  <r>
    <x v="72"/>
    <x v="2"/>
    <x v="5"/>
    <n v="20847"/>
    <n v="12"/>
    <n v="1001"/>
    <n v="31031"/>
    <n v="61.65"/>
    <n v="13239"/>
    <n v="19131"/>
  </r>
  <r>
    <x v="72"/>
    <x v="2"/>
    <x v="6"/>
    <n v="19731"/>
    <n v="15"/>
    <n v="997"/>
    <n v="30907"/>
    <n v="57.01"/>
    <n v="9703"/>
    <n v="17621"/>
  </r>
  <r>
    <x v="72"/>
    <x v="2"/>
    <x v="7"/>
    <m/>
    <n v="2"/>
    <n v="37"/>
    <n v="1147"/>
    <m/>
    <m/>
    <m/>
  </r>
  <r>
    <x v="72"/>
    <x v="2"/>
    <x v="8"/>
    <n v="2906"/>
    <n v="5"/>
    <n v="138"/>
    <n v="4278"/>
    <n v="67.86"/>
    <n v="980"/>
    <n v="2903"/>
  </r>
  <r>
    <x v="72"/>
    <x v="2"/>
    <x v="9"/>
    <n v="4040"/>
    <n v="10"/>
    <n v="337"/>
    <n v="10447"/>
    <n v="35.79"/>
    <n v="1644"/>
    <n v="3739"/>
  </r>
  <r>
    <x v="72"/>
    <x v="2"/>
    <x v="10"/>
    <n v="15088"/>
    <n v="19"/>
    <n v="827"/>
    <n v="25637"/>
    <n v="57.75"/>
    <n v="6637"/>
    <n v="14805"/>
  </r>
  <r>
    <x v="72"/>
    <x v="2"/>
    <x v="11"/>
    <n v="5613"/>
    <n v="9"/>
    <n v="562"/>
    <n v="17422"/>
    <n v="26.47"/>
    <n v="2912"/>
    <n v="4611"/>
  </r>
  <r>
    <x v="72"/>
    <x v="2"/>
    <x v="12"/>
    <m/>
    <n v="4"/>
    <n v="101"/>
    <n v="3131"/>
    <m/>
    <m/>
    <m/>
  </r>
  <r>
    <x v="72"/>
    <x v="2"/>
    <x v="13"/>
    <m/>
    <n v="3"/>
    <n v="62"/>
    <n v="1922"/>
    <m/>
    <m/>
    <m/>
  </r>
  <r>
    <x v="72"/>
    <x v="2"/>
    <x v="14"/>
    <m/>
    <n v="3"/>
    <n v="74"/>
    <n v="2294"/>
    <m/>
    <m/>
    <m/>
  </r>
  <r>
    <x v="72"/>
    <x v="2"/>
    <x v="15"/>
    <m/>
    <n v="6"/>
    <n v="491"/>
    <n v="15221"/>
    <m/>
    <m/>
    <m/>
  </r>
  <r>
    <x v="72"/>
    <x v="2"/>
    <x v="16"/>
    <m/>
    <n v="14"/>
    <n v="1780"/>
    <n v="55180"/>
    <m/>
    <m/>
    <m/>
  </r>
  <r>
    <x v="72"/>
    <x v="2"/>
    <x v="17"/>
    <n v="42102"/>
    <n v="12"/>
    <n v="1758"/>
    <n v="54498"/>
    <n v="67.33"/>
    <n v="20528"/>
    <n v="36696"/>
  </r>
  <r>
    <x v="72"/>
    <x v="2"/>
    <x v="18"/>
    <n v="20624"/>
    <n v="21"/>
    <n v="789"/>
    <n v="24459"/>
    <n v="67.97"/>
    <n v="10351"/>
    <n v="16624"/>
  </r>
  <r>
    <x v="72"/>
    <x v="2"/>
    <x v="19"/>
    <n v="29197"/>
    <n v="33"/>
    <n v="1246"/>
    <n v="38626"/>
    <n v="68.180000000000007"/>
    <n v="16495"/>
    <n v="26335"/>
  </r>
  <r>
    <x v="72"/>
    <x v="2"/>
    <x v="20"/>
    <n v="70122"/>
    <n v="60"/>
    <n v="3592"/>
    <n v="111352"/>
    <n v="52.95"/>
    <n v="38533"/>
    <n v="58964"/>
  </r>
  <r>
    <x v="72"/>
    <x v="2"/>
    <x v="21"/>
    <m/>
    <n v="5"/>
    <n v="171"/>
    <n v="5301"/>
    <m/>
    <m/>
    <m/>
  </r>
  <r>
    <x v="72"/>
    <x v="2"/>
    <x v="22"/>
    <n v="10005"/>
    <n v="6"/>
    <n v="328"/>
    <n v="10168"/>
    <n v="74.55"/>
    <n v="6902"/>
    <n v="7580"/>
  </r>
  <r>
    <x v="72"/>
    <x v="2"/>
    <x v="23"/>
    <n v="1064"/>
    <n v="4"/>
    <n v="72"/>
    <n v="2232"/>
    <n v="35.659999999999997"/>
    <n v="659"/>
    <n v="796"/>
  </r>
  <r>
    <x v="72"/>
    <x v="2"/>
    <x v="24"/>
    <n v="83407"/>
    <n v="75"/>
    <n v="4163"/>
    <n v="129053"/>
    <n v="53.72"/>
    <n v="48005"/>
    <n v="69321"/>
  </r>
  <r>
    <x v="72"/>
    <x v="2"/>
    <x v="25"/>
    <n v="28993"/>
    <n v="27"/>
    <n v="1268"/>
    <n v="39308"/>
    <n v="57.88"/>
    <n v="22075"/>
    <n v="22750"/>
  </r>
  <r>
    <x v="72"/>
    <x v="2"/>
    <x v="26"/>
    <n v="9358"/>
    <n v="8"/>
    <n v="438"/>
    <n v="13578"/>
    <n v="60.46"/>
    <n v="5043"/>
    <n v="8209"/>
  </r>
  <r>
    <x v="72"/>
    <x v="2"/>
    <x v="27"/>
    <n v="48395"/>
    <n v="21"/>
    <n v="1957"/>
    <n v="60667"/>
    <n v="75.209999999999994"/>
    <n v="27809"/>
    <n v="45625"/>
  </r>
  <r>
    <x v="72"/>
    <x v="2"/>
    <x v="28"/>
    <n v="2370"/>
    <n v="5"/>
    <n v="115"/>
    <n v="3565"/>
    <n v="59.78"/>
    <n v="1874"/>
    <n v="2131"/>
  </r>
  <r>
    <x v="72"/>
    <x v="2"/>
    <x v="29"/>
    <m/>
    <n v="5"/>
    <n v="164"/>
    <n v="5084"/>
    <m/>
    <n v="1020"/>
    <m/>
  </r>
  <r>
    <x v="72"/>
    <x v="2"/>
    <x v="30"/>
    <n v="11659"/>
    <n v="12"/>
    <n v="532"/>
    <n v="16492"/>
    <n v="65.099999999999994"/>
    <n v="7654"/>
    <n v="10736"/>
  </r>
  <r>
    <x v="72"/>
    <x v="2"/>
    <x v="31"/>
    <m/>
    <n v="3"/>
    <n v="117"/>
    <n v="3627"/>
    <m/>
    <m/>
    <m/>
  </r>
  <r>
    <x v="72"/>
    <x v="2"/>
    <x v="32"/>
    <m/>
    <n v="5"/>
    <n v="569"/>
    <n v="17639"/>
    <m/>
    <m/>
    <m/>
  </r>
  <r>
    <x v="72"/>
    <x v="2"/>
    <x v="33"/>
    <n v="6946"/>
    <n v="10"/>
    <n v="338"/>
    <n v="10478"/>
    <n v="50.84"/>
    <n v="4115"/>
    <n v="5327"/>
  </r>
  <r>
    <x v="72"/>
    <x v="2"/>
    <x v="34"/>
    <n v="507193"/>
    <n v="447"/>
    <n v="24618"/>
    <n v="763158"/>
    <n v="58.89"/>
    <n v="274755"/>
    <n v="449415"/>
  </r>
  <r>
    <x v="72"/>
    <x v="3"/>
    <x v="0"/>
    <n v="196528"/>
    <n v="49"/>
    <n v="6161"/>
    <n v="190991"/>
    <n v="34.6"/>
    <n v="50999"/>
    <n v="66075"/>
  </r>
  <r>
    <x v="72"/>
    <x v="3"/>
    <x v="1"/>
    <n v="75772"/>
    <n v="23"/>
    <n v="2730"/>
    <n v="84630"/>
    <n v="38.9"/>
    <n v="25397"/>
    <n v="32917"/>
  </r>
  <r>
    <x v="72"/>
    <x v="3"/>
    <x v="2"/>
    <n v="97768"/>
    <n v="23"/>
    <n v="1950"/>
    <n v="60450"/>
    <n v="59.83"/>
    <n v="38419"/>
    <n v="36166"/>
  </r>
  <r>
    <x v="72"/>
    <x v="3"/>
    <x v="3"/>
    <n v="32264"/>
    <n v="21"/>
    <n v="1844"/>
    <n v="57164"/>
    <n v="23.69"/>
    <n v="15098"/>
    <n v="13541"/>
  </r>
  <r>
    <x v="72"/>
    <x v="3"/>
    <x v="4"/>
    <n v="110877"/>
    <n v="21"/>
    <n v="2883"/>
    <n v="89373"/>
    <n v="40.75"/>
    <n v="23282"/>
    <n v="36416"/>
  </r>
  <r>
    <x v="72"/>
    <x v="3"/>
    <x v="5"/>
    <n v="52020"/>
    <n v="14"/>
    <n v="1582"/>
    <n v="49042"/>
    <n v="36.51"/>
    <n v="16291"/>
    <n v="17905"/>
  </r>
  <r>
    <x v="72"/>
    <x v="3"/>
    <x v="6"/>
    <n v="32128"/>
    <n v="9"/>
    <n v="1214"/>
    <n v="37634"/>
    <n v="33.74"/>
    <n v="14893"/>
    <n v="12696"/>
  </r>
  <r>
    <x v="72"/>
    <x v="3"/>
    <x v="7"/>
    <n v="62282"/>
    <n v="5"/>
    <n v="1031"/>
    <n v="31961"/>
    <n v="63.45"/>
    <n v="13474"/>
    <n v="20279"/>
  </r>
  <r>
    <x v="72"/>
    <x v="3"/>
    <x v="8"/>
    <n v="51043"/>
    <n v="11"/>
    <n v="1561"/>
    <n v="48391"/>
    <n v="37.369999999999997"/>
    <n v="13063"/>
    <n v="18085"/>
  </r>
  <r>
    <x v="72"/>
    <x v="3"/>
    <x v="9"/>
    <n v="36529"/>
    <n v="13"/>
    <n v="1274"/>
    <n v="39494"/>
    <n v="40.68"/>
    <n v="10061"/>
    <n v="16065"/>
  </r>
  <r>
    <x v="72"/>
    <x v="3"/>
    <x v="10"/>
    <n v="78295"/>
    <n v="20"/>
    <n v="2085"/>
    <n v="64635"/>
    <n v="42.39"/>
    <n v="26400"/>
    <n v="27400"/>
  </r>
  <r>
    <x v="72"/>
    <x v="3"/>
    <x v="11"/>
    <n v="7553"/>
    <n v="5"/>
    <n v="501"/>
    <n v="15531"/>
    <n v="20.97"/>
    <n v="5425"/>
    <n v="3257"/>
  </r>
  <r>
    <x v="72"/>
    <x v="3"/>
    <x v="12"/>
    <m/>
    <n v="8"/>
    <n v="564"/>
    <n v="17484"/>
    <m/>
    <m/>
    <m/>
  </r>
  <r>
    <x v="72"/>
    <x v="3"/>
    <x v="13"/>
    <m/>
    <n v="2"/>
    <n v="255"/>
    <n v="7905"/>
    <m/>
    <m/>
    <m/>
  </r>
  <r>
    <x v="72"/>
    <x v="3"/>
    <x v="14"/>
    <m/>
    <n v="8"/>
    <n v="710"/>
    <n v="22010"/>
    <m/>
    <m/>
    <m/>
  </r>
  <r>
    <x v="72"/>
    <x v="3"/>
    <x v="15"/>
    <n v="10877"/>
    <n v="8"/>
    <n v="931"/>
    <n v="28861"/>
    <n v="15.62"/>
    <n v="4575"/>
    <n v="4509"/>
  </r>
  <r>
    <x v="72"/>
    <x v="3"/>
    <x v="16"/>
    <m/>
    <n v="5"/>
    <n v="674"/>
    <n v="20894"/>
    <m/>
    <m/>
    <m/>
  </r>
  <r>
    <x v="72"/>
    <x v="3"/>
    <x v="17"/>
    <s v="-"/>
    <s v="-"/>
    <s v="-"/>
    <s v="-"/>
    <s v="-"/>
    <s v="-"/>
    <s v="-"/>
  </r>
  <r>
    <x v="72"/>
    <x v="3"/>
    <x v="18"/>
    <n v="33231"/>
    <n v="17"/>
    <n v="1303"/>
    <n v="40393"/>
    <n v="36.26"/>
    <n v="16006"/>
    <n v="14647"/>
  </r>
  <r>
    <x v="72"/>
    <x v="3"/>
    <x v="19"/>
    <n v="155988"/>
    <n v="22"/>
    <n v="4006"/>
    <n v="124186"/>
    <n v="46.73"/>
    <n v="35367"/>
    <n v="58029"/>
  </r>
  <r>
    <x v="72"/>
    <x v="3"/>
    <x v="20"/>
    <n v="117340"/>
    <n v="38"/>
    <n v="4369"/>
    <n v="135439"/>
    <n v="34.6"/>
    <n v="48636"/>
    <n v="46865"/>
  </r>
  <r>
    <x v="72"/>
    <x v="3"/>
    <x v="21"/>
    <n v="17271"/>
    <n v="9"/>
    <n v="703"/>
    <n v="21793"/>
    <n v="27.5"/>
    <n v="9329"/>
    <n v="5994"/>
  </r>
  <r>
    <x v="72"/>
    <x v="3"/>
    <x v="22"/>
    <m/>
    <n v="4"/>
    <n v="651"/>
    <n v="20181"/>
    <m/>
    <m/>
    <m/>
  </r>
  <r>
    <x v="72"/>
    <x v="3"/>
    <x v="23"/>
    <n v="15755"/>
    <n v="7"/>
    <n v="844"/>
    <n v="26164"/>
    <n v="22.63"/>
    <n v="6332"/>
    <n v="5922"/>
  </r>
  <r>
    <x v="72"/>
    <x v="3"/>
    <x v="24"/>
    <n v="168799"/>
    <n v="58"/>
    <n v="6567"/>
    <n v="203577"/>
    <n v="33.090000000000003"/>
    <n v="74641"/>
    <n v="67370"/>
  </r>
  <r>
    <x v="72"/>
    <x v="3"/>
    <x v="25"/>
    <n v="49437"/>
    <n v="16"/>
    <n v="1515"/>
    <n v="46965"/>
    <n v="44.11"/>
    <n v="31269"/>
    <n v="20715"/>
  </r>
  <r>
    <x v="72"/>
    <x v="3"/>
    <x v="26"/>
    <n v="56273"/>
    <n v="5"/>
    <n v="1208"/>
    <n v="37448"/>
    <n v="59.55"/>
    <n v="17077"/>
    <n v="22301"/>
  </r>
  <r>
    <x v="72"/>
    <x v="3"/>
    <x v="27"/>
    <n v="46687"/>
    <n v="6"/>
    <n v="856"/>
    <n v="26536"/>
    <n v="63.89"/>
    <n v="18130"/>
    <n v="16954"/>
  </r>
  <r>
    <x v="72"/>
    <x v="3"/>
    <x v="28"/>
    <n v="25194"/>
    <n v="10"/>
    <n v="3905"/>
    <n v="121055"/>
    <n v="8.32"/>
    <n v="11343"/>
    <n v="10073"/>
  </r>
  <r>
    <x v="72"/>
    <x v="3"/>
    <x v="29"/>
    <n v="52981"/>
    <n v="11"/>
    <n v="2392"/>
    <n v="74152"/>
    <n v="27.4"/>
    <n v="10311"/>
    <n v="20318"/>
  </r>
  <r>
    <x v="72"/>
    <x v="3"/>
    <x v="30"/>
    <n v="22666"/>
    <n v="7"/>
    <n v="583"/>
    <n v="18073"/>
    <n v="47.29"/>
    <n v="12975"/>
    <n v="8546"/>
  </r>
  <r>
    <x v="72"/>
    <x v="3"/>
    <x v="31"/>
    <n v="7707"/>
    <n v="7"/>
    <n v="367"/>
    <n v="11377"/>
    <n v="29.32"/>
    <n v="3157"/>
    <n v="3336"/>
  </r>
  <r>
    <x v="72"/>
    <x v="3"/>
    <x v="32"/>
    <m/>
    <n v="3"/>
    <n v="526"/>
    <n v="16306"/>
    <m/>
    <m/>
    <m/>
  </r>
  <r>
    <x v="72"/>
    <x v="3"/>
    <x v="33"/>
    <n v="17523"/>
    <n v="13"/>
    <n v="1193"/>
    <n v="36983"/>
    <n v="28.81"/>
    <n v="8622"/>
    <n v="10653"/>
  </r>
  <r>
    <x v="72"/>
    <x v="3"/>
    <x v="34"/>
    <n v="1534882"/>
    <n v="420"/>
    <n v="52371"/>
    <n v="1623501"/>
    <n v="35.74"/>
    <n v="522335"/>
    <n v="580216"/>
  </r>
  <r>
    <x v="72"/>
    <x v="4"/>
    <x v="0"/>
    <n v="357112"/>
    <n v="259"/>
    <n v="10408"/>
    <n v="322648"/>
    <n v="46.59"/>
    <n v="123441"/>
    <n v="150309"/>
  </r>
  <r>
    <x v="72"/>
    <x v="4"/>
    <x v="1"/>
    <n v="557702"/>
    <n v="315"/>
    <n v="18316"/>
    <n v="567796"/>
    <n v="58.82"/>
    <n v="269218"/>
    <n v="333989"/>
  </r>
  <r>
    <x v="72"/>
    <x v="4"/>
    <x v="2"/>
    <n v="154418"/>
    <n v="118"/>
    <n v="3509"/>
    <n v="108779"/>
    <n v="59.98"/>
    <n v="63164"/>
    <n v="65250"/>
  </r>
  <r>
    <x v="72"/>
    <x v="4"/>
    <x v="3"/>
    <n v="110447"/>
    <n v="145"/>
    <n v="4723"/>
    <n v="146413"/>
    <n v="39.58"/>
    <n v="62895"/>
    <n v="57944"/>
  </r>
  <r>
    <x v="72"/>
    <x v="4"/>
    <x v="4"/>
    <n v="180481"/>
    <n v="100"/>
    <n v="4570"/>
    <n v="141670"/>
    <n v="49.29"/>
    <n v="53353"/>
    <n v="69830"/>
  </r>
  <r>
    <x v="72"/>
    <x v="4"/>
    <x v="5"/>
    <n v="219662"/>
    <n v="127"/>
    <n v="5792"/>
    <n v="179552"/>
    <n v="57.27"/>
    <n v="111786"/>
    <n v="102836"/>
  </r>
  <r>
    <x v="72"/>
    <x v="4"/>
    <x v="6"/>
    <n v="134457"/>
    <n v="108"/>
    <n v="3902"/>
    <n v="120962"/>
    <n v="54.62"/>
    <n v="68060"/>
    <n v="66067"/>
  </r>
  <r>
    <x v="72"/>
    <x v="4"/>
    <x v="7"/>
    <n v="78336"/>
    <n v="32"/>
    <n v="1408"/>
    <n v="43648"/>
    <n v="63.04"/>
    <n v="21481"/>
    <n v="27517"/>
  </r>
  <r>
    <x v="72"/>
    <x v="4"/>
    <x v="8"/>
    <n v="81621"/>
    <n v="58"/>
    <n v="2395"/>
    <n v="74245"/>
    <n v="46.02"/>
    <n v="27670"/>
    <n v="34168"/>
  </r>
  <r>
    <x v="72"/>
    <x v="4"/>
    <x v="9"/>
    <n v="78960"/>
    <n v="82"/>
    <n v="2741"/>
    <n v="84971"/>
    <n v="46.28"/>
    <n v="32532"/>
    <n v="39327"/>
  </r>
  <r>
    <x v="72"/>
    <x v="4"/>
    <x v="10"/>
    <n v="178277"/>
    <n v="126"/>
    <n v="4647"/>
    <n v="144057"/>
    <n v="55.27"/>
    <n v="75028"/>
    <n v="79621"/>
  </r>
  <r>
    <x v="72"/>
    <x v="4"/>
    <x v="11"/>
    <n v="30769"/>
    <n v="47"/>
    <n v="1975"/>
    <n v="61225"/>
    <n v="28.35"/>
    <n v="18042"/>
    <n v="17357"/>
  </r>
  <r>
    <x v="72"/>
    <x v="4"/>
    <x v="12"/>
    <n v="47276"/>
    <n v="96"/>
    <n v="2238"/>
    <n v="69378"/>
    <n v="37.229999999999997"/>
    <n v="26373"/>
    <n v="25831"/>
  </r>
  <r>
    <x v="72"/>
    <x v="4"/>
    <x v="13"/>
    <n v="22813"/>
    <n v="30"/>
    <n v="829"/>
    <n v="25699"/>
    <n v="43.16"/>
    <n v="12328"/>
    <n v="11092"/>
  </r>
  <r>
    <x v="72"/>
    <x v="4"/>
    <x v="14"/>
    <n v="30694"/>
    <n v="40"/>
    <n v="1221"/>
    <n v="37851"/>
    <n v="34.35"/>
    <n v="14156"/>
    <n v="13000"/>
  </r>
  <r>
    <x v="72"/>
    <x v="4"/>
    <x v="15"/>
    <n v="30006"/>
    <n v="49"/>
    <n v="1761"/>
    <n v="54591"/>
    <n v="27.71"/>
    <n v="13284"/>
    <n v="15129"/>
  </r>
  <r>
    <x v="72"/>
    <x v="4"/>
    <x v="16"/>
    <n v="194583"/>
    <n v="110"/>
    <n v="6751"/>
    <n v="209281"/>
    <n v="57.9"/>
    <n v="97864"/>
    <n v="121184"/>
  </r>
  <r>
    <x v="72"/>
    <x v="4"/>
    <x v="17"/>
    <n v="161380"/>
    <n v="72"/>
    <n v="5491"/>
    <n v="170221"/>
    <n v="62.11"/>
    <n v="79390"/>
    <n v="105720"/>
  </r>
  <r>
    <x v="72"/>
    <x v="4"/>
    <x v="18"/>
    <n v="98861"/>
    <n v="103"/>
    <n v="3094"/>
    <n v="95914"/>
    <n v="54.42"/>
    <n v="53538"/>
    <n v="52193"/>
  </r>
  <r>
    <x v="72"/>
    <x v="4"/>
    <x v="19"/>
    <n v="265349"/>
    <n v="167"/>
    <n v="6811"/>
    <n v="211141"/>
    <n v="56.57"/>
    <n v="90841"/>
    <n v="119434"/>
  </r>
  <r>
    <x v="72"/>
    <x v="4"/>
    <x v="20"/>
    <n v="454336"/>
    <n v="348"/>
    <n v="14583"/>
    <n v="452073"/>
    <n v="52.89"/>
    <n v="239304"/>
    <n v="239118"/>
  </r>
  <r>
    <x v="72"/>
    <x v="4"/>
    <x v="21"/>
    <n v="39512"/>
    <n v="44"/>
    <n v="1347"/>
    <n v="41757"/>
    <n v="39.51"/>
    <n v="24604"/>
    <n v="16500"/>
  </r>
  <r>
    <x v="72"/>
    <x v="4"/>
    <x v="22"/>
    <n v="53791"/>
    <n v="29"/>
    <n v="1655"/>
    <n v="51305"/>
    <n v="56.19"/>
    <n v="38454"/>
    <n v="28830"/>
  </r>
  <r>
    <x v="72"/>
    <x v="4"/>
    <x v="23"/>
    <n v="32986"/>
    <n v="51"/>
    <n v="1417"/>
    <n v="43927"/>
    <n v="33.94"/>
    <n v="16648"/>
    <n v="14911"/>
  </r>
  <r>
    <x v="72"/>
    <x v="4"/>
    <x v="24"/>
    <n v="580625"/>
    <n v="472"/>
    <n v="19002"/>
    <n v="589062"/>
    <n v="50.82"/>
    <n v="319011"/>
    <n v="299360"/>
  </r>
  <r>
    <x v="72"/>
    <x v="4"/>
    <x v="25"/>
    <n v="173451"/>
    <n v="159"/>
    <n v="5232"/>
    <n v="162192"/>
    <n v="54.65"/>
    <n v="122258"/>
    <n v="88644"/>
  </r>
  <r>
    <x v="72"/>
    <x v="4"/>
    <x v="26"/>
    <n v="94200"/>
    <n v="48"/>
    <n v="2280"/>
    <n v="70680"/>
    <n v="60.62"/>
    <n v="38078"/>
    <n v="42848"/>
  </r>
  <r>
    <x v="72"/>
    <x v="4"/>
    <x v="27"/>
    <n v="256629"/>
    <n v="111"/>
    <n v="6583"/>
    <n v="204073"/>
    <n v="71.23"/>
    <n v="117807"/>
    <n v="145364"/>
  </r>
  <r>
    <x v="72"/>
    <x v="4"/>
    <x v="28"/>
    <n v="46290"/>
    <n v="44"/>
    <n v="4699"/>
    <n v="145669"/>
    <n v="14.75"/>
    <n v="25408"/>
    <n v="21492"/>
  </r>
  <r>
    <x v="72"/>
    <x v="4"/>
    <x v="29"/>
    <n v="73266"/>
    <n v="53"/>
    <n v="3004"/>
    <n v="93124"/>
    <n v="34.11"/>
    <n v="20596"/>
    <n v="31761"/>
  </r>
  <r>
    <x v="72"/>
    <x v="4"/>
    <x v="30"/>
    <n v="95193"/>
    <n v="86"/>
    <n v="2686"/>
    <n v="83266"/>
    <n v="59"/>
    <n v="54508"/>
    <n v="49124"/>
  </r>
  <r>
    <x v="72"/>
    <x v="4"/>
    <x v="31"/>
    <n v="13025"/>
    <n v="29"/>
    <n v="658"/>
    <n v="20398"/>
    <n v="29.72"/>
    <n v="6160"/>
    <n v="6062"/>
  </r>
  <r>
    <x v="72"/>
    <x v="4"/>
    <x v="32"/>
    <n v="63587"/>
    <n v="35"/>
    <n v="1972"/>
    <n v="61132"/>
    <n v="58.1"/>
    <n v="37221"/>
    <n v="35515"/>
  </r>
  <r>
    <x v="72"/>
    <x v="4"/>
    <x v="33"/>
    <n v="50958"/>
    <n v="83"/>
    <n v="2616"/>
    <n v="81096"/>
    <n v="38.65"/>
    <n v="28109"/>
    <n v="31344"/>
  </r>
  <r>
    <x v="72"/>
    <x v="4"/>
    <x v="34"/>
    <n v="4299046"/>
    <n v="3232"/>
    <n v="135823"/>
    <n v="4210513"/>
    <n v="51.15"/>
    <n v="2004209"/>
    <n v="2153590"/>
  </r>
  <r>
    <x v="73"/>
    <x v="0"/>
    <x v="0"/>
    <n v="43337"/>
    <n v="36"/>
    <n v="1274"/>
    <n v="35672"/>
    <n v="64.94"/>
    <n v="22078"/>
    <n v="23165"/>
  </r>
  <r>
    <x v="73"/>
    <x v="0"/>
    <x v="1"/>
    <n v="279232"/>
    <n v="72"/>
    <n v="8623"/>
    <n v="241444"/>
    <n v="78.19"/>
    <n v="143787"/>
    <n v="188780"/>
  </r>
  <r>
    <x v="73"/>
    <x v="0"/>
    <x v="2"/>
    <n v="4078"/>
    <n v="9"/>
    <n v="176"/>
    <n v="4928"/>
    <n v="43.93"/>
    <n v="2510"/>
    <n v="2165"/>
  </r>
  <r>
    <x v="73"/>
    <x v="0"/>
    <x v="3"/>
    <n v="20599"/>
    <n v="26"/>
    <n v="925"/>
    <n v="25900"/>
    <n v="45.14"/>
    <n v="13099"/>
    <n v="11690"/>
  </r>
  <r>
    <x v="73"/>
    <x v="0"/>
    <x v="4"/>
    <n v="7431"/>
    <n v="7"/>
    <n v="262"/>
    <n v="7336"/>
    <n v="53.35"/>
    <n v="4051"/>
    <n v="3914"/>
  </r>
  <r>
    <x v="73"/>
    <x v="0"/>
    <x v="5"/>
    <n v="73223"/>
    <n v="20"/>
    <n v="1810"/>
    <n v="50680"/>
    <n v="79.98"/>
    <n v="42908"/>
    <n v="40535"/>
  </r>
  <r>
    <x v="73"/>
    <x v="0"/>
    <x v="6"/>
    <n v="14743"/>
    <n v="10"/>
    <n v="499"/>
    <n v="13972"/>
    <n v="59.13"/>
    <n v="8204"/>
    <n v="8261"/>
  </r>
  <r>
    <x v="73"/>
    <x v="0"/>
    <x v="7"/>
    <m/>
    <n v="5"/>
    <n v="92"/>
    <n v="2576"/>
    <m/>
    <m/>
    <m/>
  </r>
  <r>
    <x v="73"/>
    <x v="0"/>
    <x v="8"/>
    <n v="2846"/>
    <n v="10"/>
    <n v="231"/>
    <n v="6468"/>
    <m/>
    <n v="1260"/>
    <m/>
  </r>
  <r>
    <x v="73"/>
    <x v="0"/>
    <x v="9"/>
    <n v="8545"/>
    <n v="13"/>
    <n v="380"/>
    <n v="10640"/>
    <n v="57.81"/>
    <n v="5295"/>
    <n v="6151"/>
  </r>
  <r>
    <x v="73"/>
    <x v="0"/>
    <x v="10"/>
    <n v="11474"/>
    <n v="14"/>
    <n v="427"/>
    <n v="11956"/>
    <n v="61.69"/>
    <n v="7034"/>
    <n v="7376"/>
  </r>
  <r>
    <x v="73"/>
    <x v="0"/>
    <x v="11"/>
    <n v="10904"/>
    <n v="10"/>
    <n v="359"/>
    <n v="10052"/>
    <n v="54.29"/>
    <n v="3568"/>
    <n v="5457"/>
  </r>
  <r>
    <x v="73"/>
    <x v="0"/>
    <x v="12"/>
    <n v="13120"/>
    <n v="21"/>
    <n v="562"/>
    <n v="15736"/>
    <n v="56.96"/>
    <n v="6747"/>
    <n v="8964"/>
  </r>
  <r>
    <x v="73"/>
    <x v="0"/>
    <x v="13"/>
    <m/>
    <n v="3"/>
    <n v="137"/>
    <n v="3836"/>
    <m/>
    <m/>
    <m/>
  </r>
  <r>
    <x v="73"/>
    <x v="0"/>
    <x v="14"/>
    <n v="6128"/>
    <n v="10"/>
    <n v="211"/>
    <n v="5908"/>
    <n v="55.2"/>
    <n v="4031"/>
    <n v="3261"/>
  </r>
  <r>
    <x v="73"/>
    <x v="0"/>
    <x v="15"/>
    <m/>
    <n v="5"/>
    <n v="55"/>
    <n v="1540"/>
    <m/>
    <m/>
    <m/>
  </r>
  <r>
    <x v="73"/>
    <x v="0"/>
    <x v="16"/>
    <n v="100358"/>
    <n v="30"/>
    <n v="2962"/>
    <n v="82936"/>
    <n v="80.88"/>
    <n v="50867"/>
    <n v="67075"/>
  </r>
  <r>
    <x v="73"/>
    <x v="0"/>
    <x v="17"/>
    <n v="97392"/>
    <n v="27"/>
    <n v="2858"/>
    <n v="80024"/>
    <n v="80.790000000000006"/>
    <n v="49483"/>
    <n v="64648"/>
  </r>
  <r>
    <x v="73"/>
    <x v="0"/>
    <x v="18"/>
    <n v="11615"/>
    <n v="14"/>
    <n v="309"/>
    <n v="8652"/>
    <n v="69.91"/>
    <n v="7386"/>
    <n v="6049"/>
  </r>
  <r>
    <x v="73"/>
    <x v="0"/>
    <x v="19"/>
    <n v="13999"/>
    <n v="16"/>
    <n v="392"/>
    <n v="10976"/>
    <n v="72.989999999999995"/>
    <n v="6994"/>
    <n v="8011"/>
  </r>
  <r>
    <x v="73"/>
    <x v="0"/>
    <x v="20"/>
    <n v="153343"/>
    <n v="67"/>
    <n v="4085"/>
    <n v="114380"/>
    <n v="78.569999999999993"/>
    <n v="90522"/>
    <n v="89863"/>
  </r>
  <r>
    <x v="73"/>
    <x v="0"/>
    <x v="21"/>
    <m/>
    <n v="8"/>
    <n v="127"/>
    <n v="3556"/>
    <m/>
    <m/>
    <m/>
  </r>
  <r>
    <x v="73"/>
    <x v="0"/>
    <x v="22"/>
    <m/>
    <n v="3"/>
    <n v="311"/>
    <n v="8708"/>
    <m/>
    <m/>
    <m/>
  </r>
  <r>
    <x v="73"/>
    <x v="0"/>
    <x v="23"/>
    <n v="1329"/>
    <n v="11"/>
    <n v="152"/>
    <n v="4256"/>
    <m/>
    <n v="852"/>
    <m/>
  </r>
  <r>
    <x v="73"/>
    <x v="0"/>
    <x v="24"/>
    <n v="169468"/>
    <n v="89"/>
    <n v="4675"/>
    <n v="130900"/>
    <n v="75.42"/>
    <n v="103468"/>
    <n v="98728"/>
  </r>
  <r>
    <x v="73"/>
    <x v="0"/>
    <x v="25"/>
    <n v="43408"/>
    <n v="44"/>
    <n v="1339"/>
    <n v="37492"/>
    <n v="63.3"/>
    <n v="35838"/>
    <n v="23731"/>
  </r>
  <r>
    <x v="73"/>
    <x v="0"/>
    <x v="26"/>
    <n v="14085"/>
    <n v="8"/>
    <n v="338"/>
    <n v="9464"/>
    <n v="71.75"/>
    <n v="8480"/>
    <n v="6790"/>
  </r>
  <r>
    <x v="73"/>
    <x v="0"/>
    <x v="27"/>
    <n v="110516"/>
    <n v="31"/>
    <n v="2825"/>
    <n v="79100"/>
    <n v="78.14"/>
    <n v="52142"/>
    <n v="61810"/>
  </r>
  <r>
    <x v="73"/>
    <x v="0"/>
    <x v="28"/>
    <n v="10536"/>
    <n v="11"/>
    <n v="438"/>
    <n v="12264"/>
    <n v="49.65"/>
    <n v="8834"/>
    <n v="6089"/>
  </r>
  <r>
    <x v="73"/>
    <x v="0"/>
    <x v="29"/>
    <n v="3340"/>
    <n v="14"/>
    <n v="196"/>
    <n v="5488"/>
    <m/>
    <m/>
    <m/>
  </r>
  <r>
    <x v="73"/>
    <x v="0"/>
    <x v="30"/>
    <n v="30574"/>
    <n v="20"/>
    <n v="806"/>
    <n v="22568"/>
    <n v="79.569999999999993"/>
    <n v="19215"/>
    <n v="17957"/>
  </r>
  <r>
    <x v="73"/>
    <x v="0"/>
    <x v="31"/>
    <n v="1640"/>
    <n v="6"/>
    <n v="75"/>
    <n v="2100"/>
    <n v="46.81"/>
    <n v="761"/>
    <n v="983"/>
  </r>
  <r>
    <x v="73"/>
    <x v="0"/>
    <x v="32"/>
    <n v="22537"/>
    <n v="6"/>
    <n v="536"/>
    <n v="15008"/>
    <n v="84.47"/>
    <n v="14829"/>
    <n v="12677"/>
  </r>
  <r>
    <x v="73"/>
    <x v="0"/>
    <x v="33"/>
    <n v="11929"/>
    <n v="20"/>
    <n v="487"/>
    <n v="13636"/>
    <n v="54.45"/>
    <n v="7482"/>
    <n v="7425"/>
  </r>
  <r>
    <x v="73"/>
    <x v="0"/>
    <x v="34"/>
    <n v="1045481"/>
    <n v="580"/>
    <n v="31401"/>
    <n v="879228"/>
    <n v="72.19"/>
    <n v="586879"/>
    <n v="634682"/>
  </r>
  <r>
    <x v="73"/>
    <x v="1"/>
    <x v="0"/>
    <n v="65227"/>
    <n v="141"/>
    <n v="1555"/>
    <n v="43540"/>
    <n v="71.09"/>
    <n v="33758"/>
    <n v="30951"/>
  </r>
  <r>
    <x v="73"/>
    <x v="1"/>
    <x v="1"/>
    <n v="138539"/>
    <n v="183"/>
    <n v="3660"/>
    <n v="102480"/>
    <n v="69.33"/>
    <n v="67475"/>
    <n v="71048"/>
  </r>
  <r>
    <x v="73"/>
    <x v="1"/>
    <x v="2"/>
    <n v="27346"/>
    <n v="66"/>
    <n v="690"/>
    <n v="19320"/>
    <n v="63.69"/>
    <n v="14078"/>
    <n v="12305"/>
  </r>
  <r>
    <x v="73"/>
    <x v="1"/>
    <x v="3"/>
    <n v="46931"/>
    <n v="81"/>
    <n v="1361"/>
    <n v="38108"/>
    <n v="66.33"/>
    <n v="28702"/>
    <n v="25276"/>
  </r>
  <r>
    <x v="73"/>
    <x v="1"/>
    <x v="4"/>
    <n v="36606"/>
    <n v="62"/>
    <n v="983"/>
    <n v="27524"/>
    <n v="62.07"/>
    <n v="17593"/>
    <n v="17085"/>
  </r>
  <r>
    <x v="73"/>
    <x v="1"/>
    <x v="5"/>
    <n v="58401"/>
    <n v="81"/>
    <n v="1399"/>
    <n v="39172"/>
    <n v="68.39"/>
    <n v="33451"/>
    <n v="26788"/>
  </r>
  <r>
    <x v="73"/>
    <x v="1"/>
    <x v="6"/>
    <n v="53405"/>
    <n v="75"/>
    <n v="1216"/>
    <n v="34048"/>
    <n v="72.959999999999994"/>
    <n v="34485"/>
    <n v="24843"/>
  </r>
  <r>
    <x v="73"/>
    <x v="1"/>
    <x v="7"/>
    <n v="9276"/>
    <n v="21"/>
    <n v="260"/>
    <n v="7280"/>
    <n v="69.95"/>
    <n v="5190"/>
    <n v="5092"/>
  </r>
  <r>
    <x v="73"/>
    <x v="1"/>
    <x v="8"/>
    <n v="15670"/>
    <n v="33"/>
    <n v="483"/>
    <n v="13524"/>
    <n v="66.22"/>
    <n v="9697"/>
    <n v="8955"/>
  </r>
  <r>
    <x v="73"/>
    <x v="1"/>
    <x v="9"/>
    <n v="25347"/>
    <n v="45"/>
    <n v="743"/>
    <n v="20804"/>
    <n v="68.489999999999995"/>
    <n v="13183"/>
    <n v="14249"/>
  </r>
  <r>
    <x v="73"/>
    <x v="1"/>
    <x v="10"/>
    <n v="53891"/>
    <n v="72"/>
    <n v="1304"/>
    <n v="36512"/>
    <n v="72.39"/>
    <n v="28293"/>
    <n v="26432"/>
  </r>
  <r>
    <x v="73"/>
    <x v="1"/>
    <x v="11"/>
    <n v="7903"/>
    <n v="23"/>
    <n v="553"/>
    <n v="15484"/>
    <n v="28.26"/>
    <n v="4554"/>
    <n v="4376"/>
  </r>
  <r>
    <x v="73"/>
    <x v="1"/>
    <x v="12"/>
    <n v="36677"/>
    <n v="64"/>
    <n v="1019"/>
    <n v="28532"/>
    <n v="67.44"/>
    <n v="20173"/>
    <n v="19243"/>
  </r>
  <r>
    <x v="73"/>
    <x v="1"/>
    <x v="13"/>
    <n v="14798"/>
    <n v="23"/>
    <n v="384"/>
    <n v="10752"/>
    <n v="68.92"/>
    <n v="7167"/>
    <n v="7410"/>
  </r>
  <r>
    <x v="73"/>
    <x v="1"/>
    <x v="14"/>
    <n v="9707"/>
    <n v="19"/>
    <n v="230"/>
    <n v="6440"/>
    <n v="67.62"/>
    <n v="5782"/>
    <n v="4355"/>
  </r>
  <r>
    <x v="73"/>
    <x v="1"/>
    <x v="15"/>
    <n v="10615"/>
    <n v="31"/>
    <n v="285"/>
    <n v="7980"/>
    <n v="71.349999999999994"/>
    <n v="6533"/>
    <n v="5694"/>
  </r>
  <r>
    <x v="73"/>
    <x v="1"/>
    <x v="16"/>
    <n v="56479"/>
    <n v="62"/>
    <n v="1349"/>
    <n v="37772"/>
    <n v="80.42"/>
    <n v="29887"/>
    <n v="30376"/>
  </r>
  <r>
    <x v="73"/>
    <x v="1"/>
    <x v="17"/>
    <n v="37991"/>
    <n v="34"/>
    <n v="889"/>
    <n v="24892"/>
    <n v="81.400000000000006"/>
    <n v="20085"/>
    <n v="20261"/>
  </r>
  <r>
    <x v="73"/>
    <x v="1"/>
    <x v="18"/>
    <n v="32965"/>
    <n v="51"/>
    <n v="693"/>
    <n v="19404"/>
    <n v="82.66"/>
    <n v="20569"/>
    <n v="16040"/>
  </r>
  <r>
    <x v="73"/>
    <x v="1"/>
    <x v="19"/>
    <n v="54526"/>
    <n v="95"/>
    <n v="1167"/>
    <n v="32676"/>
    <n v="82.03"/>
    <n v="29400"/>
    <n v="26804"/>
  </r>
  <r>
    <x v="73"/>
    <x v="1"/>
    <x v="20"/>
    <n v="121932"/>
    <n v="184"/>
    <n v="2566"/>
    <n v="71848"/>
    <n v="79.5"/>
    <n v="68684"/>
    <n v="57117"/>
  </r>
  <r>
    <x v="73"/>
    <x v="1"/>
    <x v="21"/>
    <n v="13901"/>
    <n v="23"/>
    <n v="343"/>
    <n v="9604"/>
    <n v="65.709999999999994"/>
    <n v="10002"/>
    <n v="6311"/>
  </r>
  <r>
    <x v="73"/>
    <x v="1"/>
    <x v="22"/>
    <n v="15597"/>
    <n v="17"/>
    <n v="365"/>
    <n v="10220"/>
    <n v="73.94"/>
    <n v="13205"/>
    <n v="7557"/>
  </r>
  <r>
    <x v="73"/>
    <x v="1"/>
    <x v="23"/>
    <n v="14427"/>
    <n v="29"/>
    <n v="349"/>
    <n v="9772"/>
    <n v="75.38"/>
    <n v="9187"/>
    <n v="7366"/>
  </r>
  <r>
    <x v="73"/>
    <x v="1"/>
    <x v="24"/>
    <n v="165857"/>
    <n v="253"/>
    <n v="3623"/>
    <n v="101444"/>
    <n v="77.239999999999995"/>
    <n v="101080"/>
    <n v="78351"/>
  </r>
  <r>
    <x v="73"/>
    <x v="1"/>
    <x v="25"/>
    <n v="56446"/>
    <n v="72"/>
    <n v="1143"/>
    <n v="32004"/>
    <n v="78.83"/>
    <n v="39348"/>
    <n v="25228"/>
  </r>
  <r>
    <x v="73"/>
    <x v="1"/>
    <x v="26"/>
    <n v="14426"/>
    <n v="27"/>
    <n v="295"/>
    <n v="8260"/>
    <n v="82.65"/>
    <n v="8121"/>
    <n v="6827"/>
  </r>
  <r>
    <x v="73"/>
    <x v="1"/>
    <x v="27"/>
    <n v="48304"/>
    <n v="53"/>
    <n v="950"/>
    <n v="26600"/>
    <n v="80.56"/>
    <n v="21822"/>
    <n v="21428"/>
  </r>
  <r>
    <x v="73"/>
    <x v="1"/>
    <x v="28"/>
    <n v="9692"/>
    <n v="17"/>
    <n v="221"/>
    <n v="6188"/>
    <n v="76.63"/>
    <n v="7412"/>
    <n v="4742"/>
  </r>
  <r>
    <x v="73"/>
    <x v="1"/>
    <x v="29"/>
    <n v="10453"/>
    <n v="24"/>
    <n v="257"/>
    <n v="7196"/>
    <n v="70.709999999999994"/>
    <n v="5854"/>
    <n v="5088"/>
  </r>
  <r>
    <x v="73"/>
    <x v="1"/>
    <x v="30"/>
    <n v="34928"/>
    <n v="44"/>
    <n v="720"/>
    <n v="20160"/>
    <n v="86.76"/>
    <n v="19870"/>
    <n v="17490"/>
  </r>
  <r>
    <x v="73"/>
    <x v="1"/>
    <x v="31"/>
    <n v="3673"/>
    <n v="12"/>
    <n v="95"/>
    <n v="2660"/>
    <n v="74.55"/>
    <n v="2069"/>
    <n v="1983"/>
  </r>
  <r>
    <x v="73"/>
    <x v="1"/>
    <x v="32"/>
    <n v="17248"/>
    <n v="21"/>
    <n v="344"/>
    <n v="9632"/>
    <n v="86.31"/>
    <n v="11253"/>
    <n v="8313"/>
  </r>
  <r>
    <x v="73"/>
    <x v="1"/>
    <x v="33"/>
    <n v="18973"/>
    <n v="40"/>
    <n v="595"/>
    <n v="16660"/>
    <n v="60.41"/>
    <n v="10751"/>
    <n v="10064"/>
  </r>
  <r>
    <x v="73"/>
    <x v="1"/>
    <x v="34"/>
    <n v="1134309"/>
    <n v="1791"/>
    <n v="27577"/>
    <n v="772156"/>
    <n v="72.11"/>
    <n v="637549"/>
    <n v="556838"/>
  </r>
  <r>
    <x v="73"/>
    <x v="2"/>
    <x v="0"/>
    <n v="27571"/>
    <n v="36"/>
    <n v="1446"/>
    <n v="40488"/>
    <n v="60.25"/>
    <n v="13905"/>
    <n v="24395"/>
  </r>
  <r>
    <x v="73"/>
    <x v="2"/>
    <x v="1"/>
    <n v="60551"/>
    <n v="38"/>
    <n v="3433"/>
    <n v="96124"/>
    <n v="57.11"/>
    <n v="30761"/>
    <n v="54895"/>
  </r>
  <r>
    <x v="73"/>
    <x v="2"/>
    <x v="2"/>
    <n v="10358"/>
    <n v="20"/>
    <n v="693"/>
    <n v="19404"/>
    <n v="45.72"/>
    <n v="5153"/>
    <n v="8872"/>
  </r>
  <r>
    <x v="73"/>
    <x v="2"/>
    <x v="3"/>
    <n v="9659"/>
    <n v="16"/>
    <n v="595"/>
    <n v="16660"/>
    <n v="51.52"/>
    <n v="5316"/>
    <n v="8583"/>
  </r>
  <r>
    <x v="73"/>
    <x v="2"/>
    <x v="4"/>
    <n v="7968"/>
    <n v="11"/>
    <n v="475"/>
    <n v="13300"/>
    <n v="56.22"/>
    <n v="3251"/>
    <n v="7477"/>
  </r>
  <r>
    <x v="73"/>
    <x v="2"/>
    <x v="5"/>
    <n v="18361"/>
    <n v="12"/>
    <n v="1002"/>
    <n v="28056"/>
    <n v="60.41"/>
    <n v="11602"/>
    <n v="16950"/>
  </r>
  <r>
    <x v="73"/>
    <x v="2"/>
    <x v="6"/>
    <n v="17861"/>
    <n v="15"/>
    <n v="1000"/>
    <n v="28000"/>
    <n v="54.86"/>
    <n v="9579"/>
    <n v="15360"/>
  </r>
  <r>
    <x v="73"/>
    <x v="2"/>
    <x v="7"/>
    <m/>
    <n v="2"/>
    <n v="37"/>
    <n v="1036"/>
    <m/>
    <m/>
    <m/>
  </r>
  <r>
    <x v="73"/>
    <x v="2"/>
    <x v="8"/>
    <n v="2424"/>
    <n v="5"/>
    <n v="138"/>
    <n v="3864"/>
    <m/>
    <n v="837"/>
    <m/>
  </r>
  <r>
    <x v="73"/>
    <x v="2"/>
    <x v="9"/>
    <n v="3757"/>
    <n v="10"/>
    <n v="337"/>
    <n v="9436"/>
    <n v="33.409999999999997"/>
    <n v="1736"/>
    <n v="3153"/>
  </r>
  <r>
    <x v="73"/>
    <x v="2"/>
    <x v="10"/>
    <n v="15300"/>
    <n v="19"/>
    <n v="837"/>
    <n v="23436"/>
    <n v="64.14"/>
    <n v="5171"/>
    <n v="15033"/>
  </r>
  <r>
    <x v="73"/>
    <x v="2"/>
    <x v="11"/>
    <n v="7226"/>
    <n v="10"/>
    <n v="671"/>
    <n v="18788"/>
    <n v="31.33"/>
    <n v="3624"/>
    <n v="5887"/>
  </r>
  <r>
    <x v="73"/>
    <x v="2"/>
    <x v="12"/>
    <m/>
    <n v="4"/>
    <n v="101"/>
    <n v="2828"/>
    <m/>
    <m/>
    <m/>
  </r>
  <r>
    <x v="73"/>
    <x v="2"/>
    <x v="13"/>
    <m/>
    <n v="3"/>
    <n v="62"/>
    <n v="1736"/>
    <m/>
    <m/>
    <m/>
  </r>
  <r>
    <x v="73"/>
    <x v="2"/>
    <x v="14"/>
    <m/>
    <n v="3"/>
    <n v="74"/>
    <n v="2072"/>
    <m/>
    <m/>
    <m/>
  </r>
  <r>
    <x v="73"/>
    <x v="2"/>
    <x v="15"/>
    <m/>
    <n v="6"/>
    <n v="491"/>
    <n v="13748"/>
    <m/>
    <m/>
    <m/>
  </r>
  <r>
    <x v="73"/>
    <x v="2"/>
    <x v="16"/>
    <m/>
    <n v="14"/>
    <n v="1775"/>
    <n v="49700"/>
    <m/>
    <m/>
    <m/>
  </r>
  <r>
    <x v="73"/>
    <x v="2"/>
    <x v="17"/>
    <n v="45583"/>
    <n v="12"/>
    <n v="1753"/>
    <n v="49084"/>
    <n v="80.25"/>
    <n v="21170"/>
    <n v="39391"/>
  </r>
  <r>
    <x v="73"/>
    <x v="2"/>
    <x v="18"/>
    <n v="17248"/>
    <n v="21"/>
    <n v="793"/>
    <n v="22204"/>
    <n v="65.099999999999994"/>
    <n v="9740"/>
    <n v="14455"/>
  </r>
  <r>
    <x v="73"/>
    <x v="2"/>
    <x v="19"/>
    <n v="26986"/>
    <n v="31"/>
    <n v="1243"/>
    <n v="34804"/>
    <n v="69.09"/>
    <n v="14835"/>
    <n v="24045"/>
  </r>
  <r>
    <x v="73"/>
    <x v="2"/>
    <x v="20"/>
    <n v="71295"/>
    <n v="60"/>
    <n v="3593"/>
    <n v="100604"/>
    <n v="61.35"/>
    <n v="38463"/>
    <n v="61721"/>
  </r>
  <r>
    <x v="73"/>
    <x v="2"/>
    <x v="21"/>
    <m/>
    <n v="5"/>
    <n v="171"/>
    <n v="4788"/>
    <m/>
    <m/>
    <m/>
  </r>
  <r>
    <x v="73"/>
    <x v="2"/>
    <x v="22"/>
    <n v="10303"/>
    <n v="6"/>
    <n v="330"/>
    <n v="9240"/>
    <n v="80.75"/>
    <n v="7261"/>
    <n v="7461"/>
  </r>
  <r>
    <x v="73"/>
    <x v="2"/>
    <x v="23"/>
    <n v="904"/>
    <n v="4"/>
    <n v="72"/>
    <n v="2016"/>
    <m/>
    <n v="597"/>
    <m/>
  </r>
  <r>
    <x v="73"/>
    <x v="2"/>
    <x v="24"/>
    <n v="84493"/>
    <n v="75"/>
    <n v="4166"/>
    <n v="116648"/>
    <n v="61.47"/>
    <n v="47503"/>
    <n v="71700"/>
  </r>
  <r>
    <x v="73"/>
    <x v="2"/>
    <x v="25"/>
    <n v="28149"/>
    <n v="27"/>
    <n v="1268"/>
    <n v="35504"/>
    <n v="61.27"/>
    <n v="20609"/>
    <n v="21754"/>
  </r>
  <r>
    <x v="73"/>
    <x v="2"/>
    <x v="26"/>
    <n v="8797"/>
    <n v="8"/>
    <n v="439"/>
    <n v="12292"/>
    <n v="61.76"/>
    <n v="4798"/>
    <n v="7591"/>
  </r>
  <r>
    <x v="73"/>
    <x v="2"/>
    <x v="27"/>
    <n v="47882"/>
    <n v="21"/>
    <n v="1957"/>
    <n v="54796"/>
    <n v="77.739999999999995"/>
    <n v="24247"/>
    <n v="42596"/>
  </r>
  <r>
    <x v="73"/>
    <x v="2"/>
    <x v="28"/>
    <n v="2030"/>
    <n v="5"/>
    <n v="115"/>
    <n v="3220"/>
    <n v="53.2"/>
    <n v="1638"/>
    <n v="1713"/>
  </r>
  <r>
    <x v="73"/>
    <x v="2"/>
    <x v="29"/>
    <n v="3183"/>
    <n v="5"/>
    <n v="164"/>
    <n v="4592"/>
    <m/>
    <m/>
    <m/>
  </r>
  <r>
    <x v="73"/>
    <x v="2"/>
    <x v="30"/>
    <n v="11546"/>
    <n v="12"/>
    <n v="532"/>
    <n v="14896"/>
    <n v="71.28"/>
    <n v="7391"/>
    <n v="10618"/>
  </r>
  <r>
    <x v="73"/>
    <x v="2"/>
    <x v="31"/>
    <n v="1162"/>
    <n v="4"/>
    <n v="177"/>
    <n v="4956"/>
    <n v="14.83"/>
    <n v="766"/>
    <n v="735"/>
  </r>
  <r>
    <x v="73"/>
    <x v="2"/>
    <x v="32"/>
    <m/>
    <n v="5"/>
    <n v="569"/>
    <n v="15932"/>
    <m/>
    <m/>
    <m/>
  </r>
  <r>
    <x v="73"/>
    <x v="2"/>
    <x v="33"/>
    <n v="6923"/>
    <n v="10"/>
    <n v="338"/>
    <n v="9464"/>
    <n v="54.21"/>
    <n v="3997"/>
    <n v="5130"/>
  </r>
  <r>
    <x v="73"/>
    <x v="2"/>
    <x v="34"/>
    <n v="486009"/>
    <n v="448"/>
    <n v="24928"/>
    <n v="697984"/>
    <n v="60.89"/>
    <n v="259088"/>
    <n v="424969"/>
  </r>
  <r>
    <x v="73"/>
    <x v="3"/>
    <x v="0"/>
    <n v="63009"/>
    <n v="49"/>
    <n v="5856"/>
    <n v="163968"/>
    <n v="18.05"/>
    <n v="34812"/>
    <n v="29590"/>
  </r>
  <r>
    <x v="73"/>
    <x v="3"/>
    <x v="1"/>
    <n v="38478"/>
    <n v="23"/>
    <n v="2550"/>
    <n v="71400"/>
    <n v="26.16"/>
    <n v="20214"/>
    <n v="18676"/>
  </r>
  <r>
    <x v="73"/>
    <x v="3"/>
    <x v="2"/>
    <n v="47427"/>
    <n v="22"/>
    <n v="1912"/>
    <n v="53536"/>
    <n v="39.18"/>
    <n v="23935"/>
    <n v="20974"/>
  </r>
  <r>
    <x v="73"/>
    <x v="3"/>
    <x v="3"/>
    <n v="19013"/>
    <n v="21"/>
    <n v="1846"/>
    <n v="51688"/>
    <n v="17.45"/>
    <n v="11077"/>
    <n v="9022"/>
  </r>
  <r>
    <x v="73"/>
    <x v="3"/>
    <x v="4"/>
    <n v="42148"/>
    <n v="21"/>
    <n v="2883"/>
    <n v="80724"/>
    <n v="23.86"/>
    <n v="16094"/>
    <n v="19260"/>
  </r>
  <r>
    <x v="73"/>
    <x v="3"/>
    <x v="5"/>
    <n v="31479"/>
    <n v="14"/>
    <n v="1580"/>
    <n v="44240"/>
    <n v="29.65"/>
    <n v="15987"/>
    <n v="13117"/>
  </r>
  <r>
    <x v="73"/>
    <x v="3"/>
    <x v="6"/>
    <n v="20901"/>
    <n v="9"/>
    <n v="1214"/>
    <n v="33992"/>
    <n v="30.48"/>
    <n v="12500"/>
    <n v="10361"/>
  </r>
  <r>
    <x v="73"/>
    <x v="3"/>
    <x v="7"/>
    <n v="15617"/>
    <n v="5"/>
    <n v="1031"/>
    <n v="28868"/>
    <n v="25.17"/>
    <n v="6099"/>
    <n v="7267"/>
  </r>
  <r>
    <x v="73"/>
    <x v="3"/>
    <x v="8"/>
    <n v="14742"/>
    <n v="12"/>
    <n v="1735"/>
    <n v="48580"/>
    <n v="13.51"/>
    <n v="6987"/>
    <n v="6565"/>
  </r>
  <r>
    <x v="73"/>
    <x v="3"/>
    <x v="9"/>
    <n v="17738"/>
    <n v="13"/>
    <n v="1274"/>
    <n v="35672"/>
    <n v="23.1"/>
    <n v="7370"/>
    <n v="8239"/>
  </r>
  <r>
    <x v="73"/>
    <x v="3"/>
    <x v="10"/>
    <n v="28820"/>
    <n v="20"/>
    <n v="2085"/>
    <n v="58380"/>
    <n v="22.17"/>
    <n v="14515"/>
    <n v="12944"/>
  </r>
  <r>
    <x v="73"/>
    <x v="3"/>
    <x v="11"/>
    <n v="6671"/>
    <n v="5"/>
    <n v="501"/>
    <n v="14028"/>
    <n v="24.78"/>
    <n v="4852"/>
    <n v="3476"/>
  </r>
  <r>
    <x v="73"/>
    <x v="3"/>
    <x v="12"/>
    <m/>
    <n v="8"/>
    <n v="566"/>
    <n v="15848"/>
    <m/>
    <m/>
    <m/>
  </r>
  <r>
    <x v="73"/>
    <x v="3"/>
    <x v="13"/>
    <m/>
    <n v="2"/>
    <n v="255"/>
    <n v="7140"/>
    <m/>
    <m/>
    <m/>
  </r>
  <r>
    <x v="73"/>
    <x v="3"/>
    <x v="14"/>
    <m/>
    <n v="7"/>
    <n v="690"/>
    <n v="19320"/>
    <m/>
    <m/>
    <m/>
  </r>
  <r>
    <x v="73"/>
    <x v="3"/>
    <x v="15"/>
    <n v="7935"/>
    <n v="8"/>
    <n v="931"/>
    <n v="26068"/>
    <n v="16"/>
    <n v="3981"/>
    <n v="4170"/>
  </r>
  <r>
    <x v="73"/>
    <x v="3"/>
    <x v="16"/>
    <m/>
    <n v="5"/>
    <n v="674"/>
    <n v="18872"/>
    <m/>
    <m/>
    <m/>
  </r>
  <r>
    <x v="73"/>
    <x v="3"/>
    <x v="17"/>
    <s v="-"/>
    <s v="-"/>
    <s v="-"/>
    <s v="-"/>
    <s v="-"/>
    <s v="-"/>
    <s v="-"/>
  </r>
  <r>
    <x v="73"/>
    <x v="3"/>
    <x v="18"/>
    <n v="23203"/>
    <n v="18"/>
    <n v="1327"/>
    <n v="37156"/>
    <n v="30.37"/>
    <n v="14697"/>
    <n v="11283"/>
  </r>
  <r>
    <x v="73"/>
    <x v="3"/>
    <x v="19"/>
    <n v="65597"/>
    <n v="22"/>
    <n v="4006"/>
    <n v="112168"/>
    <n v="25.91"/>
    <n v="23171"/>
    <n v="29063"/>
  </r>
  <r>
    <x v="73"/>
    <x v="3"/>
    <x v="20"/>
    <n v="75053"/>
    <n v="38"/>
    <n v="4369"/>
    <n v="122332"/>
    <n v="27.79"/>
    <n v="40102"/>
    <n v="33990"/>
  </r>
  <r>
    <x v="73"/>
    <x v="3"/>
    <x v="21"/>
    <n v="10482"/>
    <n v="9"/>
    <n v="711"/>
    <n v="19908"/>
    <n v="22.45"/>
    <n v="6694"/>
    <n v="4469"/>
  </r>
  <r>
    <x v="73"/>
    <x v="3"/>
    <x v="22"/>
    <m/>
    <n v="4"/>
    <n v="615"/>
    <n v="17220"/>
    <m/>
    <m/>
    <m/>
  </r>
  <r>
    <x v="73"/>
    <x v="3"/>
    <x v="23"/>
    <n v="8754"/>
    <n v="7"/>
    <n v="844"/>
    <n v="23632"/>
    <n v="15.5"/>
    <n v="5386"/>
    <n v="3663"/>
  </r>
  <r>
    <x v="73"/>
    <x v="3"/>
    <x v="24"/>
    <n v="106490"/>
    <n v="58"/>
    <n v="6539"/>
    <n v="183092"/>
    <n v="26.11"/>
    <n v="61154"/>
    <n v="47801"/>
  </r>
  <r>
    <x v="73"/>
    <x v="3"/>
    <x v="25"/>
    <n v="40532"/>
    <n v="16"/>
    <n v="1515"/>
    <n v="42420"/>
    <n v="43.93"/>
    <n v="28533"/>
    <n v="18637"/>
  </r>
  <r>
    <x v="73"/>
    <x v="3"/>
    <x v="26"/>
    <n v="24450"/>
    <n v="5"/>
    <n v="1208"/>
    <n v="33824"/>
    <n v="29.32"/>
    <n v="12176"/>
    <n v="9916"/>
  </r>
  <r>
    <x v="73"/>
    <x v="3"/>
    <x v="27"/>
    <n v="28861"/>
    <n v="6"/>
    <n v="859"/>
    <n v="24052"/>
    <n v="52.11"/>
    <n v="15997"/>
    <n v="12533"/>
  </r>
  <r>
    <x v="73"/>
    <x v="3"/>
    <x v="28"/>
    <n v="15414"/>
    <n v="10"/>
    <n v="3905"/>
    <n v="109340"/>
    <n v="6.63"/>
    <n v="9698"/>
    <n v="7250"/>
  </r>
  <r>
    <x v="73"/>
    <x v="3"/>
    <x v="29"/>
    <n v="15774"/>
    <n v="11"/>
    <n v="2392"/>
    <n v="66976"/>
    <n v="10.23"/>
    <n v="7042"/>
    <n v="6854"/>
  </r>
  <r>
    <x v="73"/>
    <x v="3"/>
    <x v="30"/>
    <n v="17757"/>
    <n v="7"/>
    <n v="583"/>
    <n v="16324"/>
    <n v="47.78"/>
    <n v="11941"/>
    <n v="7800"/>
  </r>
  <r>
    <x v="73"/>
    <x v="3"/>
    <x v="31"/>
    <n v="4332"/>
    <n v="7"/>
    <n v="379"/>
    <n v="10612"/>
    <n v="21.07"/>
    <n v="2254"/>
    <n v="2236"/>
  </r>
  <r>
    <x v="73"/>
    <x v="3"/>
    <x v="32"/>
    <m/>
    <n v="3"/>
    <n v="537"/>
    <n v="15036"/>
    <m/>
    <m/>
    <m/>
  </r>
  <r>
    <x v="73"/>
    <x v="3"/>
    <x v="33"/>
    <n v="14191"/>
    <n v="13"/>
    <n v="1195"/>
    <n v="33460"/>
    <n v="27.18"/>
    <n v="8703"/>
    <n v="9094"/>
  </r>
  <r>
    <x v="73"/>
    <x v="3"/>
    <x v="34"/>
    <n v="755642"/>
    <n v="420"/>
    <n v="52028"/>
    <n v="1456784"/>
    <n v="23.76"/>
    <n v="399189"/>
    <n v="346143"/>
  </r>
  <r>
    <x v="73"/>
    <x v="4"/>
    <x v="0"/>
    <n v="199144"/>
    <n v="262"/>
    <n v="10131"/>
    <n v="283668"/>
    <n v="38.11"/>
    <n v="104552"/>
    <n v="108101"/>
  </r>
  <r>
    <x v="73"/>
    <x v="4"/>
    <x v="1"/>
    <n v="516800"/>
    <n v="316"/>
    <n v="18266"/>
    <n v="511448"/>
    <n v="65.19"/>
    <n v="262237"/>
    <n v="333400"/>
  </r>
  <r>
    <x v="73"/>
    <x v="4"/>
    <x v="2"/>
    <n v="89209"/>
    <n v="117"/>
    <n v="3471"/>
    <n v="97188"/>
    <n v="45.6"/>
    <n v="45675"/>
    <n v="44316"/>
  </r>
  <r>
    <x v="73"/>
    <x v="4"/>
    <x v="3"/>
    <n v="96202"/>
    <n v="144"/>
    <n v="4727"/>
    <n v="132356"/>
    <n v="41.23"/>
    <n v="58194"/>
    <n v="54571"/>
  </r>
  <r>
    <x v="73"/>
    <x v="4"/>
    <x v="4"/>
    <n v="94154"/>
    <n v="101"/>
    <n v="4603"/>
    <n v="128884"/>
    <n v="37.04"/>
    <n v="40989"/>
    <n v="47736"/>
  </r>
  <r>
    <x v="73"/>
    <x v="4"/>
    <x v="5"/>
    <n v="181463"/>
    <n v="127"/>
    <n v="5791"/>
    <n v="162148"/>
    <n v="60.06"/>
    <n v="103948"/>
    <n v="97389"/>
  </r>
  <r>
    <x v="73"/>
    <x v="4"/>
    <x v="6"/>
    <n v="106909"/>
    <n v="109"/>
    <n v="3929"/>
    <n v="110012"/>
    <n v="53.47"/>
    <n v="64768"/>
    <n v="58825"/>
  </r>
  <r>
    <x v="73"/>
    <x v="4"/>
    <x v="7"/>
    <n v="27876"/>
    <n v="33"/>
    <n v="1420"/>
    <n v="39760"/>
    <n v="35.380000000000003"/>
    <n v="12855"/>
    <n v="14066"/>
  </r>
  <r>
    <x v="73"/>
    <x v="4"/>
    <x v="8"/>
    <n v="35682"/>
    <n v="60"/>
    <n v="2587"/>
    <n v="72436"/>
    <n v="27.94"/>
    <n v="18781"/>
    <n v="20236"/>
  </r>
  <r>
    <x v="73"/>
    <x v="4"/>
    <x v="9"/>
    <n v="55388"/>
    <n v="81"/>
    <n v="2734"/>
    <n v="76552"/>
    <n v="41.53"/>
    <n v="27583"/>
    <n v="31792"/>
  </r>
  <r>
    <x v="73"/>
    <x v="4"/>
    <x v="10"/>
    <n v="109484"/>
    <n v="125"/>
    <n v="4653"/>
    <n v="130284"/>
    <n v="47.42"/>
    <n v="55012"/>
    <n v="61784"/>
  </r>
  <r>
    <x v="73"/>
    <x v="4"/>
    <x v="11"/>
    <n v="32704"/>
    <n v="48"/>
    <n v="2084"/>
    <n v="58352"/>
    <n v="32.9"/>
    <n v="16598"/>
    <n v="19196"/>
  </r>
  <r>
    <x v="73"/>
    <x v="4"/>
    <x v="12"/>
    <n v="54657"/>
    <n v="97"/>
    <n v="2248"/>
    <n v="62944"/>
    <n v="49.37"/>
    <n v="29716"/>
    <n v="31075"/>
  </r>
  <r>
    <x v="73"/>
    <x v="4"/>
    <x v="13"/>
    <n v="22455"/>
    <n v="31"/>
    <n v="838"/>
    <n v="23464"/>
    <n v="48.31"/>
    <n v="12210"/>
    <n v="11335"/>
  </r>
  <r>
    <x v="73"/>
    <x v="4"/>
    <x v="14"/>
    <n v="26152"/>
    <n v="39"/>
    <n v="1205"/>
    <n v="33740"/>
    <n v="35.93"/>
    <n v="13798"/>
    <n v="12124"/>
  </r>
  <r>
    <x v="73"/>
    <x v="4"/>
    <x v="15"/>
    <n v="24717"/>
    <n v="50"/>
    <n v="1762"/>
    <n v="49336"/>
    <n v="29.9"/>
    <n v="13401"/>
    <n v="14749"/>
  </r>
  <r>
    <x v="73"/>
    <x v="4"/>
    <x v="16"/>
    <n v="216089"/>
    <n v="111"/>
    <n v="6760"/>
    <n v="189280"/>
    <n v="75.739999999999995"/>
    <n v="110517"/>
    <n v="143363"/>
  </r>
  <r>
    <x v="73"/>
    <x v="4"/>
    <x v="17"/>
    <n v="180966"/>
    <n v="73"/>
    <n v="5500"/>
    <n v="154000"/>
    <n v="80.709999999999994"/>
    <n v="90737"/>
    <n v="124300"/>
  </r>
  <r>
    <x v="73"/>
    <x v="4"/>
    <x v="18"/>
    <n v="85031"/>
    <n v="104"/>
    <n v="3122"/>
    <n v="87416"/>
    <n v="54.71"/>
    <n v="52393"/>
    <n v="47826"/>
  </r>
  <r>
    <x v="73"/>
    <x v="4"/>
    <x v="19"/>
    <n v="161109"/>
    <n v="164"/>
    <n v="6808"/>
    <n v="190624"/>
    <n v="46.12"/>
    <n v="74400"/>
    <n v="87923"/>
  </r>
  <r>
    <x v="73"/>
    <x v="4"/>
    <x v="20"/>
    <n v="421624"/>
    <n v="349"/>
    <n v="14613"/>
    <n v="409164"/>
    <n v="59.31"/>
    <n v="237771"/>
    <n v="242691"/>
  </r>
  <r>
    <x v="73"/>
    <x v="4"/>
    <x v="21"/>
    <n v="30028"/>
    <n v="45"/>
    <n v="1352"/>
    <n v="37856"/>
    <n v="38.159999999999997"/>
    <n v="20515"/>
    <n v="14444"/>
  </r>
  <r>
    <x v="73"/>
    <x v="4"/>
    <x v="22"/>
    <n v="49241"/>
    <n v="30"/>
    <n v="1621"/>
    <n v="45388"/>
    <n v="59.13"/>
    <n v="38896"/>
    <n v="26839"/>
  </r>
  <r>
    <x v="73"/>
    <x v="4"/>
    <x v="23"/>
    <n v="25415"/>
    <n v="51"/>
    <n v="1417"/>
    <n v="39676"/>
    <n v="31.77"/>
    <n v="16022"/>
    <n v="12607"/>
  </r>
  <r>
    <x v="73"/>
    <x v="4"/>
    <x v="24"/>
    <n v="526307"/>
    <n v="475"/>
    <n v="19003"/>
    <n v="532084"/>
    <n v="55.74"/>
    <n v="313204"/>
    <n v="296580"/>
  </r>
  <r>
    <x v="73"/>
    <x v="4"/>
    <x v="25"/>
    <n v="168534"/>
    <n v="159"/>
    <n v="5265"/>
    <n v="147420"/>
    <n v="60.61"/>
    <n v="124327"/>
    <n v="89350"/>
  </r>
  <r>
    <x v="73"/>
    <x v="4"/>
    <x v="26"/>
    <n v="61757"/>
    <n v="48"/>
    <n v="2280"/>
    <n v="63840"/>
    <n v="48.75"/>
    <n v="33575"/>
    <n v="31125"/>
  </r>
  <r>
    <x v="73"/>
    <x v="4"/>
    <x v="27"/>
    <n v="235562"/>
    <n v="111"/>
    <n v="6591"/>
    <n v="184548"/>
    <n v="74.98"/>
    <n v="114207"/>
    <n v="138366"/>
  </r>
  <r>
    <x v="73"/>
    <x v="4"/>
    <x v="28"/>
    <n v="37672"/>
    <n v="43"/>
    <n v="4679"/>
    <n v="131012"/>
    <n v="15.11"/>
    <n v="27582"/>
    <n v="19793"/>
  </r>
  <r>
    <x v="73"/>
    <x v="4"/>
    <x v="29"/>
    <n v="32750"/>
    <n v="54"/>
    <n v="3009"/>
    <n v="84252"/>
    <n v="20.16"/>
    <n v="16406"/>
    <n v="16988"/>
  </r>
  <r>
    <x v="73"/>
    <x v="4"/>
    <x v="30"/>
    <n v="94805"/>
    <n v="83"/>
    <n v="2641"/>
    <n v="73948"/>
    <n v="72.84"/>
    <n v="58417"/>
    <n v="53865"/>
  </r>
  <r>
    <x v="73"/>
    <x v="4"/>
    <x v="31"/>
    <n v="10807"/>
    <n v="29"/>
    <n v="726"/>
    <n v="20328"/>
    <n v="29.2"/>
    <n v="5850"/>
    <n v="5936"/>
  </r>
  <r>
    <x v="73"/>
    <x v="4"/>
    <x v="32"/>
    <n v="66004"/>
    <n v="35"/>
    <n v="1986"/>
    <n v="55608"/>
    <n v="70.33"/>
    <n v="40577"/>
    <n v="39110"/>
  </r>
  <r>
    <x v="73"/>
    <x v="4"/>
    <x v="33"/>
    <n v="52016"/>
    <n v="83"/>
    <n v="2615"/>
    <n v="73220"/>
    <n v="43.31"/>
    <n v="30933"/>
    <n v="31712"/>
  </r>
  <r>
    <x v="73"/>
    <x v="4"/>
    <x v="34"/>
    <n v="3421441"/>
    <n v="3239"/>
    <n v="135934"/>
    <n v="3806152"/>
    <n v="51.56"/>
    <n v="1882705"/>
    <n v="1962632"/>
  </r>
  <r>
    <x v="74"/>
    <x v="0"/>
    <x v="0"/>
    <n v="41424"/>
    <n v="35"/>
    <n v="1265"/>
    <n v="39215"/>
    <n v="58.03"/>
    <n v="19744"/>
    <n v="22756"/>
  </r>
  <r>
    <x v="74"/>
    <x v="0"/>
    <x v="1"/>
    <n v="304448"/>
    <n v="73"/>
    <n v="8685"/>
    <n v="269235"/>
    <n v="78.19"/>
    <n v="155073"/>
    <n v="210502"/>
  </r>
  <r>
    <x v="74"/>
    <x v="0"/>
    <x v="2"/>
    <n v="4235"/>
    <n v="10"/>
    <n v="201"/>
    <n v="6231"/>
    <n v="36.96"/>
    <n v="2492"/>
    <n v="2303"/>
  </r>
  <r>
    <x v="74"/>
    <x v="0"/>
    <x v="3"/>
    <n v="25729"/>
    <n v="26"/>
    <n v="925"/>
    <n v="28675"/>
    <n v="48.57"/>
    <n v="15525"/>
    <n v="13927"/>
  </r>
  <r>
    <x v="74"/>
    <x v="0"/>
    <x v="4"/>
    <n v="7918"/>
    <n v="6"/>
    <n v="254"/>
    <n v="7874"/>
    <n v="54.5"/>
    <n v="4630"/>
    <n v="4291"/>
  </r>
  <r>
    <x v="74"/>
    <x v="0"/>
    <x v="5"/>
    <n v="69640"/>
    <n v="20"/>
    <n v="1810"/>
    <n v="56110"/>
    <n v="71.41"/>
    <n v="41534"/>
    <n v="40070"/>
  </r>
  <r>
    <x v="74"/>
    <x v="0"/>
    <x v="6"/>
    <n v="15357"/>
    <n v="10"/>
    <n v="499"/>
    <n v="15469"/>
    <n v="56.66"/>
    <n v="8172"/>
    <n v="8765"/>
  </r>
  <r>
    <x v="74"/>
    <x v="0"/>
    <x v="7"/>
    <m/>
    <n v="5"/>
    <n v="92"/>
    <n v="2852"/>
    <m/>
    <m/>
    <m/>
  </r>
  <r>
    <x v="74"/>
    <x v="0"/>
    <x v="8"/>
    <m/>
    <n v="10"/>
    <n v="230"/>
    <n v="7130"/>
    <m/>
    <n v="1565"/>
    <m/>
  </r>
  <r>
    <x v="74"/>
    <x v="0"/>
    <x v="9"/>
    <n v="10070"/>
    <n v="13"/>
    <n v="383"/>
    <n v="11873"/>
    <n v="57.47"/>
    <n v="4923"/>
    <n v="6824"/>
  </r>
  <r>
    <x v="74"/>
    <x v="0"/>
    <x v="10"/>
    <n v="11160"/>
    <n v="14"/>
    <n v="427"/>
    <n v="13237"/>
    <n v="54.9"/>
    <n v="7027"/>
    <n v="7267"/>
  </r>
  <r>
    <x v="74"/>
    <x v="0"/>
    <x v="11"/>
    <n v="9016"/>
    <n v="10"/>
    <n v="359"/>
    <n v="11129"/>
    <n v="40.9"/>
    <n v="4637"/>
    <n v="4552"/>
  </r>
  <r>
    <x v="74"/>
    <x v="0"/>
    <x v="12"/>
    <n v="12441"/>
    <n v="21"/>
    <n v="562"/>
    <n v="17422"/>
    <n v="55.31"/>
    <n v="6723"/>
    <n v="9636"/>
  </r>
  <r>
    <x v="74"/>
    <x v="0"/>
    <x v="13"/>
    <m/>
    <n v="3"/>
    <n v="137"/>
    <n v="4247"/>
    <m/>
    <m/>
    <m/>
  </r>
  <r>
    <x v="74"/>
    <x v="0"/>
    <x v="14"/>
    <n v="5886"/>
    <n v="10"/>
    <n v="211"/>
    <n v="6541"/>
    <n v="52.84"/>
    <n v="3684"/>
    <n v="3456"/>
  </r>
  <r>
    <x v="74"/>
    <x v="0"/>
    <x v="15"/>
    <m/>
    <n v="5"/>
    <n v="56"/>
    <n v="1736"/>
    <m/>
    <m/>
    <m/>
  </r>
  <r>
    <x v="74"/>
    <x v="0"/>
    <x v="16"/>
    <n v="104299"/>
    <n v="31"/>
    <n v="3242"/>
    <n v="100502"/>
    <n v="70"/>
    <n v="60036"/>
    <n v="70355"/>
  </r>
  <r>
    <x v="74"/>
    <x v="0"/>
    <x v="17"/>
    <n v="101501"/>
    <n v="28"/>
    <n v="3138"/>
    <n v="97278"/>
    <n v="69.959999999999994"/>
    <n v="58580"/>
    <n v="68058"/>
  </r>
  <r>
    <x v="74"/>
    <x v="0"/>
    <x v="18"/>
    <n v="11864"/>
    <n v="14"/>
    <n v="309"/>
    <n v="9579"/>
    <n v="64.19"/>
    <n v="7504"/>
    <n v="6149"/>
  </r>
  <r>
    <x v="74"/>
    <x v="0"/>
    <x v="19"/>
    <n v="11954"/>
    <n v="16"/>
    <n v="392"/>
    <n v="12152"/>
    <n v="62.79"/>
    <n v="6203"/>
    <n v="7630"/>
  </r>
  <r>
    <x v="74"/>
    <x v="0"/>
    <x v="20"/>
    <n v="156561"/>
    <n v="68"/>
    <n v="4094"/>
    <n v="126914"/>
    <n v="72.63"/>
    <n v="90303"/>
    <n v="92172"/>
  </r>
  <r>
    <x v="74"/>
    <x v="0"/>
    <x v="21"/>
    <m/>
    <n v="8"/>
    <n v="127"/>
    <n v="3937"/>
    <m/>
    <m/>
    <m/>
  </r>
  <r>
    <x v="74"/>
    <x v="0"/>
    <x v="22"/>
    <m/>
    <n v="3"/>
    <n v="311"/>
    <n v="9641"/>
    <m/>
    <m/>
    <m/>
  </r>
  <r>
    <x v="74"/>
    <x v="0"/>
    <x v="23"/>
    <n v="1576"/>
    <n v="11"/>
    <n v="152"/>
    <n v="4712"/>
    <n v="25.91"/>
    <n v="904"/>
    <n v="1221"/>
  </r>
  <r>
    <x v="74"/>
    <x v="0"/>
    <x v="24"/>
    <n v="169732"/>
    <n v="90"/>
    <n v="4684"/>
    <n v="145204"/>
    <n v="68.61"/>
    <n v="101834"/>
    <n v="99631"/>
  </r>
  <r>
    <x v="74"/>
    <x v="0"/>
    <x v="25"/>
    <n v="36713"/>
    <n v="44"/>
    <n v="1331"/>
    <n v="41261"/>
    <n v="51.06"/>
    <n v="29354"/>
    <n v="21066"/>
  </r>
  <r>
    <x v="74"/>
    <x v="0"/>
    <x v="26"/>
    <n v="11379"/>
    <n v="8"/>
    <n v="338"/>
    <n v="10478"/>
    <n v="54.49"/>
    <n v="6862"/>
    <n v="5709"/>
  </r>
  <r>
    <x v="74"/>
    <x v="0"/>
    <x v="27"/>
    <n v="114304"/>
    <n v="30"/>
    <n v="2817"/>
    <n v="87327"/>
    <n v="73.48"/>
    <n v="45457"/>
    <n v="64171"/>
  </r>
  <r>
    <x v="74"/>
    <x v="0"/>
    <x v="28"/>
    <n v="9829"/>
    <n v="11"/>
    <n v="438"/>
    <n v="13578"/>
    <n v="42.54"/>
    <n v="8240"/>
    <n v="5776"/>
  </r>
  <r>
    <x v="74"/>
    <x v="0"/>
    <x v="29"/>
    <n v="3892"/>
    <n v="14"/>
    <n v="196"/>
    <n v="6076"/>
    <n v="43.65"/>
    <n v="2976"/>
    <n v="2652"/>
  </r>
  <r>
    <x v="74"/>
    <x v="0"/>
    <x v="30"/>
    <n v="33042"/>
    <n v="20"/>
    <n v="806"/>
    <n v="24986"/>
    <n v="79.38"/>
    <n v="20551"/>
    <n v="19833"/>
  </r>
  <r>
    <x v="74"/>
    <x v="0"/>
    <x v="31"/>
    <n v="1531"/>
    <n v="7"/>
    <n v="79"/>
    <n v="2449"/>
    <n v="39.159999999999997"/>
    <n v="886"/>
    <n v="959"/>
  </r>
  <r>
    <x v="74"/>
    <x v="0"/>
    <x v="32"/>
    <n v="19885"/>
    <n v="6"/>
    <n v="536"/>
    <n v="16616"/>
    <n v="61.05"/>
    <n v="14703"/>
    <n v="10144"/>
  </r>
  <r>
    <x v="74"/>
    <x v="0"/>
    <x v="33"/>
    <n v="12041"/>
    <n v="20"/>
    <n v="488"/>
    <n v="15128"/>
    <n v="55.85"/>
    <n v="7092"/>
    <n v="8449"/>
  </r>
  <r>
    <x v="74"/>
    <x v="0"/>
    <x v="34"/>
    <n v="1066374"/>
    <n v="582"/>
    <n v="31752"/>
    <n v="984312"/>
    <n v="67.28"/>
    <n v="589976"/>
    <n v="662236"/>
  </r>
  <r>
    <x v="74"/>
    <x v="1"/>
    <x v="0"/>
    <n v="63992"/>
    <n v="144"/>
    <n v="1583"/>
    <n v="49073"/>
    <n v="64.88"/>
    <n v="34241"/>
    <n v="31837"/>
  </r>
  <r>
    <x v="74"/>
    <x v="1"/>
    <x v="1"/>
    <n v="155063"/>
    <n v="184"/>
    <n v="3697"/>
    <n v="114607"/>
    <n v="70.150000000000006"/>
    <n v="76203"/>
    <n v="80395"/>
  </r>
  <r>
    <x v="74"/>
    <x v="1"/>
    <x v="2"/>
    <n v="23545"/>
    <n v="66"/>
    <n v="693"/>
    <n v="21483"/>
    <n v="53"/>
    <n v="14158"/>
    <n v="11385"/>
  </r>
  <r>
    <x v="74"/>
    <x v="1"/>
    <x v="3"/>
    <n v="57712"/>
    <n v="81"/>
    <n v="1382"/>
    <n v="42842"/>
    <n v="72.989999999999995"/>
    <n v="31965"/>
    <n v="31272"/>
  </r>
  <r>
    <x v="74"/>
    <x v="1"/>
    <x v="4"/>
    <n v="41059"/>
    <n v="61"/>
    <n v="961"/>
    <n v="29791"/>
    <n v="63.95"/>
    <n v="19288"/>
    <n v="19052"/>
  </r>
  <r>
    <x v="74"/>
    <x v="1"/>
    <x v="5"/>
    <n v="64089"/>
    <n v="80"/>
    <n v="1397"/>
    <n v="43307"/>
    <n v="66.430000000000007"/>
    <n v="37042"/>
    <n v="28768"/>
  </r>
  <r>
    <x v="74"/>
    <x v="1"/>
    <x v="6"/>
    <n v="50326"/>
    <n v="75"/>
    <n v="1216"/>
    <n v="37696"/>
    <n v="63.08"/>
    <n v="30766"/>
    <n v="23779"/>
  </r>
  <r>
    <x v="74"/>
    <x v="1"/>
    <x v="7"/>
    <n v="9764"/>
    <n v="21"/>
    <n v="260"/>
    <n v="8060"/>
    <n v="71.459999999999994"/>
    <n v="5732"/>
    <n v="5760"/>
  </r>
  <r>
    <x v="74"/>
    <x v="1"/>
    <x v="8"/>
    <n v="18909"/>
    <n v="33"/>
    <n v="486"/>
    <n v="15066"/>
    <n v="69"/>
    <n v="10450"/>
    <n v="10395"/>
  </r>
  <r>
    <x v="74"/>
    <x v="1"/>
    <x v="9"/>
    <n v="26711"/>
    <n v="45"/>
    <n v="743"/>
    <n v="23033"/>
    <n v="66.92"/>
    <n v="13263"/>
    <n v="15414"/>
  </r>
  <r>
    <x v="74"/>
    <x v="1"/>
    <x v="10"/>
    <n v="59524"/>
    <n v="72"/>
    <n v="1304"/>
    <n v="40424"/>
    <n v="75.11"/>
    <n v="31859"/>
    <n v="30362"/>
  </r>
  <r>
    <x v="74"/>
    <x v="1"/>
    <x v="11"/>
    <n v="7442"/>
    <n v="23"/>
    <n v="553"/>
    <n v="17143"/>
    <n v="24.16"/>
    <n v="4073"/>
    <n v="4142"/>
  </r>
  <r>
    <x v="74"/>
    <x v="1"/>
    <x v="12"/>
    <n v="35643"/>
    <n v="64"/>
    <n v="1019"/>
    <n v="31589"/>
    <n v="67.33"/>
    <n v="21177"/>
    <n v="21270"/>
  </r>
  <r>
    <x v="74"/>
    <x v="1"/>
    <x v="13"/>
    <n v="12409"/>
    <n v="23"/>
    <n v="384"/>
    <n v="11904"/>
    <n v="58.65"/>
    <n v="7673"/>
    <n v="6982"/>
  </r>
  <r>
    <x v="74"/>
    <x v="1"/>
    <x v="14"/>
    <n v="9603"/>
    <n v="19"/>
    <n v="230"/>
    <n v="7130"/>
    <n v="64.959999999999994"/>
    <n v="5888"/>
    <n v="4632"/>
  </r>
  <r>
    <x v="74"/>
    <x v="1"/>
    <x v="15"/>
    <n v="10818"/>
    <n v="31"/>
    <n v="287"/>
    <n v="8897"/>
    <n v="66.64"/>
    <n v="6735"/>
    <n v="5929"/>
  </r>
  <r>
    <x v="74"/>
    <x v="1"/>
    <x v="16"/>
    <n v="57365"/>
    <n v="60"/>
    <n v="1334"/>
    <n v="41354"/>
    <n v="76.88"/>
    <n v="28214"/>
    <n v="31793"/>
  </r>
  <r>
    <x v="74"/>
    <x v="1"/>
    <x v="17"/>
    <n v="37733"/>
    <n v="32"/>
    <n v="874"/>
    <n v="27094"/>
    <n v="77.010000000000005"/>
    <n v="18882"/>
    <n v="20866"/>
  </r>
  <r>
    <x v="74"/>
    <x v="1"/>
    <x v="18"/>
    <n v="31578"/>
    <n v="51"/>
    <n v="693"/>
    <n v="21483"/>
    <n v="73.69"/>
    <n v="18895"/>
    <n v="15830"/>
  </r>
  <r>
    <x v="74"/>
    <x v="1"/>
    <x v="19"/>
    <n v="46423"/>
    <n v="94"/>
    <n v="1164"/>
    <n v="36084"/>
    <n v="67.44"/>
    <n v="25756"/>
    <n v="24334"/>
  </r>
  <r>
    <x v="74"/>
    <x v="1"/>
    <x v="20"/>
    <n v="116548"/>
    <n v="184"/>
    <n v="2568"/>
    <n v="79608"/>
    <n v="70.73"/>
    <n v="66174"/>
    <n v="56303"/>
  </r>
  <r>
    <x v="74"/>
    <x v="1"/>
    <x v="21"/>
    <n v="13015"/>
    <n v="23"/>
    <n v="343"/>
    <n v="10633"/>
    <n v="56.91"/>
    <n v="9548"/>
    <n v="6051"/>
  </r>
  <r>
    <x v="74"/>
    <x v="1"/>
    <x v="22"/>
    <n v="14429"/>
    <n v="17"/>
    <n v="365"/>
    <n v="11315"/>
    <n v="62.36"/>
    <n v="12016"/>
    <n v="7056"/>
  </r>
  <r>
    <x v="74"/>
    <x v="1"/>
    <x v="23"/>
    <n v="14733"/>
    <n v="29"/>
    <n v="348"/>
    <n v="10788"/>
    <n v="71.900000000000006"/>
    <n v="8959"/>
    <n v="7757"/>
  </r>
  <r>
    <x v="74"/>
    <x v="1"/>
    <x v="24"/>
    <n v="158725"/>
    <n v="253"/>
    <n v="3624"/>
    <n v="112344"/>
    <n v="68.69"/>
    <n v="96697"/>
    <n v="77166"/>
  </r>
  <r>
    <x v="74"/>
    <x v="1"/>
    <x v="25"/>
    <n v="51604"/>
    <n v="72"/>
    <n v="1146"/>
    <n v="35526"/>
    <n v="68.790000000000006"/>
    <n v="36458"/>
    <n v="24438"/>
  </r>
  <r>
    <x v="74"/>
    <x v="1"/>
    <x v="26"/>
    <n v="13448"/>
    <n v="27"/>
    <n v="315"/>
    <n v="9765"/>
    <n v="64.2"/>
    <n v="8420"/>
    <n v="6269"/>
  </r>
  <r>
    <x v="74"/>
    <x v="1"/>
    <x v="27"/>
    <n v="44138"/>
    <n v="53"/>
    <n v="954"/>
    <n v="29574"/>
    <n v="69.040000000000006"/>
    <n v="21062"/>
    <n v="20419"/>
  </r>
  <r>
    <x v="74"/>
    <x v="1"/>
    <x v="28"/>
    <n v="9532"/>
    <n v="17"/>
    <n v="221"/>
    <n v="6851"/>
    <n v="71.22"/>
    <n v="6747"/>
    <n v="4879"/>
  </r>
  <r>
    <x v="74"/>
    <x v="1"/>
    <x v="29"/>
    <n v="10551"/>
    <n v="24"/>
    <n v="257"/>
    <n v="7967"/>
    <n v="64.319999999999993"/>
    <n v="6321"/>
    <n v="5124"/>
  </r>
  <r>
    <x v="74"/>
    <x v="1"/>
    <x v="30"/>
    <n v="37208"/>
    <n v="44"/>
    <n v="720"/>
    <n v="22320"/>
    <n v="84.69"/>
    <n v="20319"/>
    <n v="18903"/>
  </r>
  <r>
    <x v="74"/>
    <x v="1"/>
    <x v="31"/>
    <n v="3713"/>
    <n v="12"/>
    <n v="95"/>
    <n v="2945"/>
    <n v="67.67"/>
    <n v="2712"/>
    <n v="1993"/>
  </r>
  <r>
    <x v="74"/>
    <x v="1"/>
    <x v="32"/>
    <n v="16967"/>
    <n v="21"/>
    <n v="344"/>
    <n v="10664"/>
    <n v="75.19"/>
    <n v="10940"/>
    <n v="8018"/>
  </r>
  <r>
    <x v="74"/>
    <x v="1"/>
    <x v="33"/>
    <n v="22412"/>
    <n v="41"/>
    <n v="596"/>
    <n v="18476"/>
    <n v="64.8"/>
    <n v="11729"/>
    <n v="11972"/>
  </r>
  <r>
    <x v="74"/>
    <x v="1"/>
    <x v="34"/>
    <n v="1150270"/>
    <n v="1791"/>
    <n v="27658"/>
    <n v="857398"/>
    <n v="67.94"/>
    <n v="644781"/>
    <n v="582513"/>
  </r>
  <r>
    <x v="74"/>
    <x v="2"/>
    <x v="0"/>
    <n v="27276"/>
    <n v="37"/>
    <n v="1467"/>
    <n v="45477"/>
    <n v="51.98"/>
    <n v="13575"/>
    <n v="23638"/>
  </r>
  <r>
    <x v="74"/>
    <x v="2"/>
    <x v="1"/>
    <n v="70821"/>
    <n v="38"/>
    <n v="3560"/>
    <n v="110360"/>
    <n v="58.64"/>
    <n v="34396"/>
    <n v="64710"/>
  </r>
  <r>
    <x v="74"/>
    <x v="2"/>
    <x v="2"/>
    <n v="11081"/>
    <n v="20"/>
    <n v="693"/>
    <n v="21483"/>
    <n v="47.47"/>
    <n v="5436"/>
    <n v="10198"/>
  </r>
  <r>
    <x v="74"/>
    <x v="2"/>
    <x v="3"/>
    <n v="10629"/>
    <n v="16"/>
    <n v="595"/>
    <n v="18445"/>
    <n v="54.49"/>
    <n v="6063"/>
    <n v="10050"/>
  </r>
  <r>
    <x v="74"/>
    <x v="2"/>
    <x v="4"/>
    <n v="9139"/>
    <n v="11"/>
    <n v="475"/>
    <n v="14725"/>
    <n v="59.21"/>
    <n v="4090"/>
    <n v="8719"/>
  </r>
  <r>
    <x v="74"/>
    <x v="2"/>
    <x v="5"/>
    <n v="20060"/>
    <n v="13"/>
    <n v="1040"/>
    <n v="32240"/>
    <n v="58.43"/>
    <n v="9450"/>
    <n v="18838"/>
  </r>
  <r>
    <x v="74"/>
    <x v="2"/>
    <x v="6"/>
    <n v="17458"/>
    <n v="15"/>
    <n v="1000"/>
    <n v="31000"/>
    <n v="53.01"/>
    <n v="9372"/>
    <n v="16433"/>
  </r>
  <r>
    <x v="74"/>
    <x v="2"/>
    <x v="7"/>
    <m/>
    <n v="2"/>
    <n v="37"/>
    <n v="1147"/>
    <m/>
    <m/>
    <m/>
  </r>
  <r>
    <x v="74"/>
    <x v="2"/>
    <x v="8"/>
    <m/>
    <n v="5"/>
    <n v="138"/>
    <n v="4278"/>
    <m/>
    <n v="767"/>
    <m/>
  </r>
  <r>
    <x v="74"/>
    <x v="2"/>
    <x v="9"/>
    <n v="4814"/>
    <n v="10"/>
    <n v="337"/>
    <n v="10447"/>
    <n v="43.66"/>
    <n v="2074"/>
    <n v="4561"/>
  </r>
  <r>
    <x v="74"/>
    <x v="2"/>
    <x v="10"/>
    <n v="15822"/>
    <n v="19"/>
    <n v="838"/>
    <n v="25978"/>
    <n v="59.03"/>
    <n v="4764"/>
    <n v="15335"/>
  </r>
  <r>
    <x v="74"/>
    <x v="2"/>
    <x v="11"/>
    <n v="6913"/>
    <n v="10"/>
    <n v="671"/>
    <n v="20801"/>
    <n v="28.67"/>
    <n v="3523"/>
    <n v="5963"/>
  </r>
  <r>
    <x v="74"/>
    <x v="2"/>
    <x v="12"/>
    <m/>
    <n v="4"/>
    <n v="101"/>
    <n v="3131"/>
    <m/>
    <m/>
    <m/>
  </r>
  <r>
    <x v="74"/>
    <x v="2"/>
    <x v="13"/>
    <m/>
    <n v="3"/>
    <n v="67"/>
    <n v="2077"/>
    <m/>
    <m/>
    <m/>
  </r>
  <r>
    <x v="74"/>
    <x v="2"/>
    <x v="14"/>
    <m/>
    <n v="3"/>
    <n v="74"/>
    <n v="2294"/>
    <m/>
    <m/>
    <m/>
  </r>
  <r>
    <x v="74"/>
    <x v="2"/>
    <x v="15"/>
    <m/>
    <n v="6"/>
    <n v="491"/>
    <n v="15221"/>
    <m/>
    <m/>
    <m/>
  </r>
  <r>
    <x v="74"/>
    <x v="2"/>
    <x v="16"/>
    <m/>
    <n v="14"/>
    <n v="1794"/>
    <n v="55614"/>
    <m/>
    <m/>
    <m/>
  </r>
  <r>
    <x v="74"/>
    <x v="2"/>
    <x v="17"/>
    <n v="47585"/>
    <n v="12"/>
    <n v="1772"/>
    <n v="54932"/>
    <n v="74.790000000000006"/>
    <n v="20488"/>
    <n v="41083"/>
  </r>
  <r>
    <x v="74"/>
    <x v="2"/>
    <x v="18"/>
    <n v="16684"/>
    <n v="21"/>
    <n v="793"/>
    <n v="24583"/>
    <n v="59.11"/>
    <n v="8737"/>
    <n v="14531"/>
  </r>
  <r>
    <x v="74"/>
    <x v="2"/>
    <x v="19"/>
    <n v="25177"/>
    <n v="31"/>
    <n v="1238"/>
    <n v="38378"/>
    <n v="60.39"/>
    <n v="13739"/>
    <n v="23177"/>
  </r>
  <r>
    <x v="74"/>
    <x v="2"/>
    <x v="20"/>
    <n v="71489"/>
    <n v="60"/>
    <n v="3591"/>
    <n v="111321"/>
    <n v="54.15"/>
    <n v="38186"/>
    <n v="60279"/>
  </r>
  <r>
    <x v="74"/>
    <x v="2"/>
    <x v="21"/>
    <m/>
    <n v="5"/>
    <n v="171"/>
    <n v="5301"/>
    <m/>
    <m/>
    <m/>
  </r>
  <r>
    <x v="74"/>
    <x v="2"/>
    <x v="22"/>
    <n v="9314"/>
    <n v="6"/>
    <n v="330"/>
    <n v="10230"/>
    <n v="70.88"/>
    <n v="7235"/>
    <n v="7251"/>
  </r>
  <r>
    <x v="74"/>
    <x v="2"/>
    <x v="23"/>
    <n v="787"/>
    <n v="5"/>
    <n v="77"/>
    <n v="2387"/>
    <n v="18.600000000000001"/>
    <n v="531"/>
    <n v="444"/>
  </r>
  <r>
    <x v="74"/>
    <x v="2"/>
    <x v="24"/>
    <n v="83552"/>
    <n v="76"/>
    <n v="4169"/>
    <n v="129239"/>
    <n v="53.93"/>
    <n v="47246"/>
    <n v="69697"/>
  </r>
  <r>
    <x v="74"/>
    <x v="2"/>
    <x v="25"/>
    <n v="25535"/>
    <n v="27"/>
    <n v="1261"/>
    <n v="39091"/>
    <n v="55.45"/>
    <n v="17738"/>
    <n v="21675"/>
  </r>
  <r>
    <x v="74"/>
    <x v="2"/>
    <x v="26"/>
    <n v="8822"/>
    <n v="8"/>
    <n v="439"/>
    <n v="13609"/>
    <n v="56.91"/>
    <n v="4618"/>
    <n v="7745"/>
  </r>
  <r>
    <x v="74"/>
    <x v="2"/>
    <x v="27"/>
    <n v="47474"/>
    <n v="21"/>
    <n v="1957"/>
    <n v="60667"/>
    <n v="71.150000000000006"/>
    <n v="28446"/>
    <n v="43162"/>
  </r>
  <r>
    <x v="74"/>
    <x v="2"/>
    <x v="28"/>
    <n v="1931"/>
    <n v="5"/>
    <n v="115"/>
    <n v="3565"/>
    <n v="45.27"/>
    <n v="1598"/>
    <n v="1614"/>
  </r>
  <r>
    <x v="74"/>
    <x v="2"/>
    <x v="29"/>
    <n v="3725"/>
    <n v="5"/>
    <n v="164"/>
    <n v="5084"/>
    <n v="67.7"/>
    <n v="1455"/>
    <n v="3442"/>
  </r>
  <r>
    <x v="74"/>
    <x v="2"/>
    <x v="30"/>
    <n v="11029"/>
    <n v="11"/>
    <n v="485"/>
    <n v="15035"/>
    <n v="67.48"/>
    <n v="6042"/>
    <n v="10146"/>
  </r>
  <r>
    <x v="74"/>
    <x v="2"/>
    <x v="31"/>
    <n v="1110"/>
    <n v="4"/>
    <n v="177"/>
    <n v="5487"/>
    <n v="13.65"/>
    <n v="781"/>
    <n v="749"/>
  </r>
  <r>
    <x v="74"/>
    <x v="2"/>
    <x v="32"/>
    <m/>
    <n v="5"/>
    <n v="569"/>
    <n v="17639"/>
    <m/>
    <m/>
    <m/>
  </r>
  <r>
    <x v="74"/>
    <x v="2"/>
    <x v="33"/>
    <n v="6635"/>
    <n v="10"/>
    <n v="338"/>
    <n v="10478"/>
    <n v="51.13"/>
    <n v="3645"/>
    <n v="5357"/>
  </r>
  <r>
    <x v="74"/>
    <x v="2"/>
    <x v="34"/>
    <n v="498409"/>
    <n v="450"/>
    <n v="25083"/>
    <n v="777573"/>
    <n v="57.18"/>
    <n v="259113"/>
    <n v="444621"/>
  </r>
  <r>
    <x v="74"/>
    <x v="3"/>
    <x v="0"/>
    <n v="46164"/>
    <n v="49"/>
    <n v="5856"/>
    <n v="181536"/>
    <n v="12.1"/>
    <n v="27361"/>
    <n v="21964"/>
  </r>
  <r>
    <x v="74"/>
    <x v="3"/>
    <x v="1"/>
    <n v="35344"/>
    <n v="23"/>
    <n v="2621"/>
    <n v="81251"/>
    <n v="21.6"/>
    <n v="19166"/>
    <n v="17548"/>
  </r>
  <r>
    <x v="74"/>
    <x v="3"/>
    <x v="2"/>
    <n v="32016"/>
    <n v="22"/>
    <n v="1931"/>
    <n v="59861"/>
    <n v="19.32"/>
    <n v="17803"/>
    <n v="11568"/>
  </r>
  <r>
    <x v="74"/>
    <x v="3"/>
    <x v="3"/>
    <n v="23930"/>
    <n v="21"/>
    <n v="1846"/>
    <n v="57226"/>
    <n v="21.11"/>
    <n v="12087"/>
    <n v="12083"/>
  </r>
  <r>
    <x v="74"/>
    <x v="3"/>
    <x v="4"/>
    <n v="33434"/>
    <n v="21"/>
    <n v="2890"/>
    <n v="89590"/>
    <n v="18.670000000000002"/>
    <n v="15007"/>
    <n v="16723"/>
  </r>
  <r>
    <x v="74"/>
    <x v="3"/>
    <x v="5"/>
    <n v="28361"/>
    <n v="14"/>
    <n v="1580"/>
    <n v="48980"/>
    <n v="24.96"/>
    <n v="14750"/>
    <n v="12223"/>
  </r>
  <r>
    <x v="74"/>
    <x v="3"/>
    <x v="6"/>
    <n v="19420"/>
    <n v="9"/>
    <n v="1214"/>
    <n v="37634"/>
    <n v="25.46"/>
    <n v="10879"/>
    <n v="9581"/>
  </r>
  <r>
    <x v="74"/>
    <x v="3"/>
    <x v="7"/>
    <n v="9134"/>
    <n v="5"/>
    <n v="1031"/>
    <n v="31961"/>
    <n v="13.93"/>
    <n v="4763"/>
    <n v="4451"/>
  </r>
  <r>
    <x v="74"/>
    <x v="3"/>
    <x v="8"/>
    <n v="7854"/>
    <n v="12"/>
    <n v="1735"/>
    <n v="53785"/>
    <n v="6.62"/>
    <n v="4249"/>
    <n v="3563"/>
  </r>
  <r>
    <x v="74"/>
    <x v="3"/>
    <x v="9"/>
    <n v="14639"/>
    <n v="13"/>
    <n v="1274"/>
    <n v="39494"/>
    <n v="18.04"/>
    <n v="6366"/>
    <n v="7125"/>
  </r>
  <r>
    <x v="74"/>
    <x v="3"/>
    <x v="10"/>
    <n v="28192"/>
    <n v="20"/>
    <n v="2085"/>
    <n v="64635"/>
    <n v="19.93"/>
    <n v="14846"/>
    <n v="12883"/>
  </r>
  <r>
    <x v="74"/>
    <x v="3"/>
    <x v="11"/>
    <n v="5915"/>
    <n v="5"/>
    <n v="501"/>
    <n v="15531"/>
    <n v="17.91"/>
    <n v="4358"/>
    <n v="2781"/>
  </r>
  <r>
    <x v="74"/>
    <x v="3"/>
    <x v="12"/>
    <m/>
    <n v="8"/>
    <n v="566"/>
    <n v="17546"/>
    <m/>
    <m/>
    <m/>
  </r>
  <r>
    <x v="74"/>
    <x v="3"/>
    <x v="13"/>
    <m/>
    <n v="2"/>
    <n v="255"/>
    <n v="7905"/>
    <m/>
    <m/>
    <m/>
  </r>
  <r>
    <x v="74"/>
    <x v="3"/>
    <x v="14"/>
    <m/>
    <n v="7"/>
    <n v="690"/>
    <n v="21390"/>
    <m/>
    <m/>
    <m/>
  </r>
  <r>
    <x v="74"/>
    <x v="3"/>
    <x v="15"/>
    <n v="5037"/>
    <n v="8"/>
    <n v="931"/>
    <n v="28861"/>
    <n v="10.68"/>
    <n v="3284"/>
    <n v="3081"/>
  </r>
  <r>
    <x v="74"/>
    <x v="3"/>
    <x v="16"/>
    <m/>
    <n v="5"/>
    <n v="674"/>
    <n v="20894"/>
    <m/>
    <m/>
    <m/>
  </r>
  <r>
    <x v="74"/>
    <x v="3"/>
    <x v="17"/>
    <s v="-"/>
    <s v="-"/>
    <s v="-"/>
    <s v="-"/>
    <s v="-"/>
    <s v="-"/>
    <s v="-"/>
  </r>
  <r>
    <x v="74"/>
    <x v="3"/>
    <x v="18"/>
    <n v="21375"/>
    <n v="18"/>
    <n v="1335"/>
    <n v="41385"/>
    <n v="25.33"/>
    <n v="13863"/>
    <n v="10482"/>
  </r>
  <r>
    <x v="74"/>
    <x v="3"/>
    <x v="19"/>
    <n v="48413"/>
    <n v="22"/>
    <n v="4006"/>
    <n v="124186"/>
    <n v="17.149999999999999"/>
    <n v="20668"/>
    <n v="21297"/>
  </r>
  <r>
    <x v="74"/>
    <x v="3"/>
    <x v="20"/>
    <n v="61487"/>
    <n v="38"/>
    <n v="4369"/>
    <n v="135439"/>
    <n v="21.67"/>
    <n v="35681"/>
    <n v="29350"/>
  </r>
  <r>
    <x v="74"/>
    <x v="3"/>
    <x v="21"/>
    <n v="10035"/>
    <n v="8"/>
    <n v="635"/>
    <n v="19685"/>
    <n v="22.06"/>
    <n v="6468"/>
    <n v="4342"/>
  </r>
  <r>
    <x v="74"/>
    <x v="3"/>
    <x v="22"/>
    <m/>
    <n v="4"/>
    <n v="615"/>
    <n v="19065"/>
    <m/>
    <m/>
    <m/>
  </r>
  <r>
    <x v="74"/>
    <x v="3"/>
    <x v="23"/>
    <n v="8147"/>
    <n v="7"/>
    <n v="844"/>
    <n v="26164"/>
    <n v="13.47"/>
    <n v="5361"/>
    <n v="3524"/>
  </r>
  <r>
    <x v="74"/>
    <x v="3"/>
    <x v="24"/>
    <n v="90334"/>
    <n v="57"/>
    <n v="6463"/>
    <n v="200353"/>
    <n v="21.09"/>
    <n v="54982"/>
    <n v="42264"/>
  </r>
  <r>
    <x v="74"/>
    <x v="3"/>
    <x v="25"/>
    <n v="33553"/>
    <n v="16"/>
    <n v="1431"/>
    <n v="44361"/>
    <n v="36.479999999999997"/>
    <n v="24034"/>
    <n v="16181"/>
  </r>
  <r>
    <x v="74"/>
    <x v="3"/>
    <x v="26"/>
    <n v="16000"/>
    <n v="5"/>
    <n v="1208"/>
    <n v="37448"/>
    <n v="18.04"/>
    <n v="10099"/>
    <n v="6756"/>
  </r>
  <r>
    <x v="74"/>
    <x v="3"/>
    <x v="27"/>
    <n v="25582"/>
    <n v="6"/>
    <n v="859"/>
    <n v="26629"/>
    <n v="43.12"/>
    <n v="14529"/>
    <n v="11482"/>
  </r>
  <r>
    <x v="74"/>
    <x v="3"/>
    <x v="28"/>
    <n v="12584"/>
    <n v="10"/>
    <n v="3905"/>
    <n v="121055"/>
    <n v="5.13"/>
    <n v="8548"/>
    <n v="6206"/>
  </r>
  <r>
    <x v="74"/>
    <x v="3"/>
    <x v="29"/>
    <n v="12381"/>
    <n v="11"/>
    <n v="2392"/>
    <n v="74152"/>
    <n v="7.2"/>
    <n v="5867"/>
    <n v="5338"/>
  </r>
  <r>
    <x v="74"/>
    <x v="3"/>
    <x v="30"/>
    <n v="19710"/>
    <n v="7"/>
    <n v="583"/>
    <n v="18073"/>
    <n v="45.71"/>
    <n v="11945"/>
    <n v="8261"/>
  </r>
  <r>
    <x v="74"/>
    <x v="3"/>
    <x v="31"/>
    <n v="4791"/>
    <n v="7"/>
    <n v="379"/>
    <n v="11749"/>
    <n v="21.65"/>
    <n v="2744"/>
    <n v="2544"/>
  </r>
  <r>
    <x v="74"/>
    <x v="3"/>
    <x v="32"/>
    <m/>
    <n v="3"/>
    <n v="537"/>
    <n v="16647"/>
    <m/>
    <m/>
    <m/>
  </r>
  <r>
    <x v="74"/>
    <x v="3"/>
    <x v="33"/>
    <n v="13314"/>
    <n v="12"/>
    <n v="1060"/>
    <n v="32860"/>
    <n v="23.68"/>
    <n v="8043"/>
    <n v="7781"/>
  </r>
  <r>
    <x v="74"/>
    <x v="3"/>
    <x v="34"/>
    <n v="626434"/>
    <n v="418"/>
    <n v="51838"/>
    <n v="1606978"/>
    <n v="18.190000000000001"/>
    <n v="352155"/>
    <n v="292257"/>
  </r>
  <r>
    <x v="74"/>
    <x v="4"/>
    <x v="0"/>
    <n v="178854"/>
    <n v="265"/>
    <n v="10171"/>
    <n v="315301"/>
    <n v="31.78"/>
    <n v="94921"/>
    <n v="100196"/>
  </r>
  <r>
    <x v="74"/>
    <x v="4"/>
    <x v="1"/>
    <n v="565677"/>
    <n v="318"/>
    <n v="18563"/>
    <n v="575453"/>
    <n v="64.849999999999994"/>
    <n v="284839"/>
    <n v="373155"/>
  </r>
  <r>
    <x v="74"/>
    <x v="4"/>
    <x v="2"/>
    <n v="70876"/>
    <n v="118"/>
    <n v="3518"/>
    <n v="109058"/>
    <n v="32.51"/>
    <n v="39889"/>
    <n v="35453"/>
  </r>
  <r>
    <x v="74"/>
    <x v="4"/>
    <x v="3"/>
    <n v="118001"/>
    <n v="144"/>
    <n v="4748"/>
    <n v="147188"/>
    <n v="45.75"/>
    <n v="65640"/>
    <n v="67332"/>
  </r>
  <r>
    <x v="74"/>
    <x v="4"/>
    <x v="4"/>
    <n v="91550"/>
    <n v="99"/>
    <n v="4580"/>
    <n v="141980"/>
    <n v="34.36"/>
    <n v="43015"/>
    <n v="48785"/>
  </r>
  <r>
    <x v="74"/>
    <x v="4"/>
    <x v="5"/>
    <n v="182151"/>
    <n v="127"/>
    <n v="5827"/>
    <n v="180637"/>
    <n v="55.3"/>
    <n v="102776"/>
    <n v="99899"/>
  </r>
  <r>
    <x v="74"/>
    <x v="4"/>
    <x v="6"/>
    <n v="102561"/>
    <n v="109"/>
    <n v="3929"/>
    <n v="121799"/>
    <n v="48.08"/>
    <n v="59189"/>
    <n v="58557"/>
  </r>
  <r>
    <x v="74"/>
    <x v="4"/>
    <x v="7"/>
    <n v="21802"/>
    <n v="33"/>
    <n v="1420"/>
    <n v="44020"/>
    <n v="27.38"/>
    <n v="11953"/>
    <n v="12051"/>
  </r>
  <r>
    <x v="74"/>
    <x v="4"/>
    <x v="8"/>
    <n v="32638"/>
    <n v="60"/>
    <n v="2589"/>
    <n v="80259"/>
    <n v="23.34"/>
    <n v="17030"/>
    <n v="18732"/>
  </r>
  <r>
    <x v="74"/>
    <x v="4"/>
    <x v="9"/>
    <n v="56233"/>
    <n v="81"/>
    <n v="2737"/>
    <n v="84847"/>
    <n v="39.979999999999997"/>
    <n v="26626"/>
    <n v="33924"/>
  </r>
  <r>
    <x v="74"/>
    <x v="4"/>
    <x v="10"/>
    <n v="114697"/>
    <n v="125"/>
    <n v="4654"/>
    <n v="144274"/>
    <n v="45.64"/>
    <n v="58496"/>
    <n v="65847"/>
  </r>
  <r>
    <x v="74"/>
    <x v="4"/>
    <x v="11"/>
    <n v="29286"/>
    <n v="48"/>
    <n v="2084"/>
    <n v="64604"/>
    <n v="26.99"/>
    <n v="16590"/>
    <n v="17437"/>
  </r>
  <r>
    <x v="74"/>
    <x v="4"/>
    <x v="12"/>
    <n v="52594"/>
    <n v="97"/>
    <n v="2248"/>
    <n v="69688"/>
    <n v="48.35"/>
    <n v="30466"/>
    <n v="33696"/>
  </r>
  <r>
    <x v="74"/>
    <x v="4"/>
    <x v="13"/>
    <n v="18433"/>
    <n v="31"/>
    <n v="843"/>
    <n v="26133"/>
    <n v="38.479999999999997"/>
    <n v="11726"/>
    <n v="10057"/>
  </r>
  <r>
    <x v="74"/>
    <x v="4"/>
    <x v="14"/>
    <n v="23147"/>
    <n v="39"/>
    <n v="1205"/>
    <n v="37355"/>
    <n v="32.21"/>
    <n v="12801"/>
    <n v="12032"/>
  </r>
  <r>
    <x v="74"/>
    <x v="4"/>
    <x v="15"/>
    <n v="23845"/>
    <n v="50"/>
    <n v="1765"/>
    <n v="54715"/>
    <n v="29.77"/>
    <n v="13322"/>
    <n v="16287"/>
  </r>
  <r>
    <x v="74"/>
    <x v="4"/>
    <x v="16"/>
    <n v="223055"/>
    <n v="110"/>
    <n v="7044"/>
    <n v="218364"/>
    <n v="68.58"/>
    <n v="116295"/>
    <n v="149756"/>
  </r>
  <r>
    <x v="74"/>
    <x v="4"/>
    <x v="17"/>
    <n v="186820"/>
    <n v="72"/>
    <n v="5784"/>
    <n v="179304"/>
    <n v="72.510000000000005"/>
    <n v="97951"/>
    <n v="130006"/>
  </r>
  <r>
    <x v="74"/>
    <x v="4"/>
    <x v="18"/>
    <n v="81501"/>
    <n v="104"/>
    <n v="3130"/>
    <n v="97030"/>
    <n v="48.43"/>
    <n v="48999"/>
    <n v="46992"/>
  </r>
  <r>
    <x v="74"/>
    <x v="4"/>
    <x v="19"/>
    <n v="131966"/>
    <n v="163"/>
    <n v="6800"/>
    <n v="210800"/>
    <n v="36.26"/>
    <n v="66366"/>
    <n v="76438"/>
  </r>
  <r>
    <x v="74"/>
    <x v="4"/>
    <x v="20"/>
    <n v="406084"/>
    <n v="350"/>
    <n v="14622"/>
    <n v="453282"/>
    <n v="52.53"/>
    <n v="230344"/>
    <n v="238104"/>
  </r>
  <r>
    <x v="74"/>
    <x v="4"/>
    <x v="21"/>
    <n v="28435"/>
    <n v="44"/>
    <n v="1276"/>
    <n v="39556"/>
    <n v="35.049999999999997"/>
    <n v="19884"/>
    <n v="13863"/>
  </r>
  <r>
    <x v="74"/>
    <x v="4"/>
    <x v="22"/>
    <n v="42580"/>
    <n v="30"/>
    <n v="1621"/>
    <n v="50251"/>
    <n v="47.45"/>
    <n v="34777"/>
    <n v="23846"/>
  </r>
  <r>
    <x v="74"/>
    <x v="4"/>
    <x v="23"/>
    <n v="25243"/>
    <n v="52"/>
    <n v="1421"/>
    <n v="44051"/>
    <n v="29.39"/>
    <n v="15754"/>
    <n v="12945"/>
  </r>
  <r>
    <x v="74"/>
    <x v="4"/>
    <x v="24"/>
    <n v="502342"/>
    <n v="476"/>
    <n v="18940"/>
    <n v="587140"/>
    <n v="49.18"/>
    <n v="300759"/>
    <n v="288758"/>
  </r>
  <r>
    <x v="74"/>
    <x v="4"/>
    <x v="25"/>
    <n v="147403"/>
    <n v="159"/>
    <n v="5169"/>
    <n v="160239"/>
    <n v="52.02"/>
    <n v="107585"/>
    <n v="83360"/>
  </r>
  <r>
    <x v="74"/>
    <x v="4"/>
    <x v="26"/>
    <n v="49648"/>
    <n v="48"/>
    <n v="2300"/>
    <n v="71300"/>
    <n v="37.14"/>
    <n v="29999"/>
    <n v="26480"/>
  </r>
  <r>
    <x v="74"/>
    <x v="4"/>
    <x v="27"/>
    <n v="231499"/>
    <n v="110"/>
    <n v="6587"/>
    <n v="204197"/>
    <n v="68.19"/>
    <n v="109495"/>
    <n v="139234"/>
  </r>
  <r>
    <x v="74"/>
    <x v="4"/>
    <x v="28"/>
    <n v="33875"/>
    <n v="43"/>
    <n v="4679"/>
    <n v="145049"/>
    <n v="12.74"/>
    <n v="25133"/>
    <n v="18475"/>
  </r>
  <r>
    <x v="74"/>
    <x v="4"/>
    <x v="29"/>
    <n v="30549"/>
    <n v="54"/>
    <n v="3009"/>
    <n v="93279"/>
    <n v="17.75"/>
    <n v="16619"/>
    <n v="16555"/>
  </r>
  <r>
    <x v="74"/>
    <x v="4"/>
    <x v="30"/>
    <n v="100988"/>
    <n v="82"/>
    <n v="2594"/>
    <n v="80414"/>
    <n v="71.06"/>
    <n v="58857"/>
    <n v="57142"/>
  </r>
  <r>
    <x v="74"/>
    <x v="4"/>
    <x v="31"/>
    <n v="11146"/>
    <n v="30"/>
    <n v="730"/>
    <n v="22630"/>
    <n v="27.59"/>
    <n v="7122"/>
    <n v="6244"/>
  </r>
  <r>
    <x v="74"/>
    <x v="4"/>
    <x v="32"/>
    <n v="60769"/>
    <n v="35"/>
    <n v="1986"/>
    <n v="61566"/>
    <n v="57.17"/>
    <n v="39010"/>
    <n v="35195"/>
  </r>
  <r>
    <x v="74"/>
    <x v="4"/>
    <x v="33"/>
    <n v="54402"/>
    <n v="83"/>
    <n v="2482"/>
    <n v="76942"/>
    <n v="43.61"/>
    <n v="30509"/>
    <n v="33558"/>
  </r>
  <r>
    <x v="74"/>
    <x v="4"/>
    <x v="34"/>
    <n v="3341487"/>
    <n v="3241"/>
    <n v="136331"/>
    <n v="4226261"/>
    <n v="46.89"/>
    <n v="1846025"/>
    <n v="1981627"/>
  </r>
  <r>
    <x v="75"/>
    <x v="0"/>
    <x v="0"/>
    <n v="32507"/>
    <n v="36"/>
    <n v="1275"/>
    <n v="38250"/>
    <n v="43.78"/>
    <n v="15573"/>
    <n v="16746"/>
  </r>
  <r>
    <x v="75"/>
    <x v="0"/>
    <x v="1"/>
    <n v="239285"/>
    <n v="73"/>
    <n v="8687"/>
    <n v="260610"/>
    <n v="60.15"/>
    <n v="127849"/>
    <n v="156768"/>
  </r>
  <r>
    <x v="75"/>
    <x v="0"/>
    <x v="2"/>
    <n v="3300"/>
    <n v="10"/>
    <n v="201"/>
    <n v="6030"/>
    <n v="29.19"/>
    <n v="1876"/>
    <n v="1760"/>
  </r>
  <r>
    <x v="75"/>
    <x v="0"/>
    <x v="3"/>
    <n v="21734"/>
    <n v="26"/>
    <n v="925"/>
    <n v="27750"/>
    <n v="41.52"/>
    <n v="13388"/>
    <n v="11522"/>
  </r>
  <r>
    <x v="75"/>
    <x v="0"/>
    <x v="4"/>
    <n v="7920"/>
    <n v="7"/>
    <n v="296"/>
    <n v="8880"/>
    <n v="48.37"/>
    <n v="4084"/>
    <n v="4295"/>
  </r>
  <r>
    <x v="75"/>
    <x v="0"/>
    <x v="5"/>
    <n v="63986"/>
    <n v="20"/>
    <n v="1810"/>
    <n v="54300"/>
    <n v="61.22"/>
    <n v="36842"/>
    <n v="33241"/>
  </r>
  <r>
    <x v="75"/>
    <x v="0"/>
    <x v="6"/>
    <n v="14221"/>
    <n v="10"/>
    <n v="499"/>
    <n v="14970"/>
    <n v="46.35"/>
    <n v="7946"/>
    <n v="6938"/>
  </r>
  <r>
    <x v="75"/>
    <x v="0"/>
    <x v="7"/>
    <m/>
    <n v="5"/>
    <n v="92"/>
    <n v="2760"/>
    <m/>
    <m/>
    <m/>
  </r>
  <r>
    <x v="75"/>
    <x v="0"/>
    <x v="8"/>
    <n v="2696"/>
    <n v="10"/>
    <n v="230"/>
    <n v="6900"/>
    <n v="25.61"/>
    <n v="1288"/>
    <n v="1767"/>
  </r>
  <r>
    <x v="75"/>
    <x v="0"/>
    <x v="9"/>
    <n v="8831"/>
    <n v="13"/>
    <n v="383"/>
    <n v="11490"/>
    <n v="47.3"/>
    <n v="5184"/>
    <n v="5435"/>
  </r>
  <r>
    <x v="75"/>
    <x v="0"/>
    <x v="10"/>
    <n v="8311"/>
    <n v="14"/>
    <n v="427"/>
    <n v="12810"/>
    <n v="38.57"/>
    <n v="4816"/>
    <n v="4941"/>
  </r>
  <r>
    <x v="75"/>
    <x v="0"/>
    <x v="11"/>
    <n v="7123"/>
    <n v="10"/>
    <n v="359"/>
    <n v="10770"/>
    <n v="33.049999999999997"/>
    <n v="3337"/>
    <n v="3560"/>
  </r>
  <r>
    <x v="75"/>
    <x v="0"/>
    <x v="12"/>
    <n v="9457"/>
    <n v="21"/>
    <n v="564"/>
    <n v="16920"/>
    <n v="41.32"/>
    <n v="6265"/>
    <n v="6992"/>
  </r>
  <r>
    <x v="75"/>
    <x v="0"/>
    <x v="13"/>
    <m/>
    <n v="3"/>
    <n v="137"/>
    <n v="4110"/>
    <m/>
    <m/>
    <m/>
  </r>
  <r>
    <x v="75"/>
    <x v="0"/>
    <x v="14"/>
    <n v="5036"/>
    <n v="10"/>
    <n v="211"/>
    <n v="6330"/>
    <n v="43.05"/>
    <n v="3194"/>
    <n v="2725"/>
  </r>
  <r>
    <x v="75"/>
    <x v="0"/>
    <x v="15"/>
    <m/>
    <n v="5"/>
    <n v="56"/>
    <n v="1680"/>
    <m/>
    <m/>
    <m/>
  </r>
  <r>
    <x v="75"/>
    <x v="0"/>
    <x v="16"/>
    <n v="85760"/>
    <n v="32"/>
    <n v="3271"/>
    <n v="98130"/>
    <n v="57.79"/>
    <n v="46653"/>
    <n v="56711"/>
  </r>
  <r>
    <x v="75"/>
    <x v="0"/>
    <x v="17"/>
    <n v="83758"/>
    <n v="28"/>
    <n v="3155"/>
    <n v="94650"/>
    <n v="57.98"/>
    <n v="45564"/>
    <n v="54874"/>
  </r>
  <r>
    <x v="75"/>
    <x v="0"/>
    <x v="18"/>
    <n v="9426"/>
    <n v="14"/>
    <n v="309"/>
    <n v="9270"/>
    <n v="52.71"/>
    <n v="5595"/>
    <n v="4886"/>
  </r>
  <r>
    <x v="75"/>
    <x v="0"/>
    <x v="19"/>
    <n v="9266"/>
    <n v="16"/>
    <n v="392"/>
    <n v="11760"/>
    <n v="47.97"/>
    <n v="4323"/>
    <n v="5641"/>
  </r>
  <r>
    <x v="75"/>
    <x v="0"/>
    <x v="20"/>
    <n v="124204"/>
    <n v="68"/>
    <n v="4094"/>
    <n v="122820"/>
    <n v="57.38"/>
    <n v="70762"/>
    <n v="70471"/>
  </r>
  <r>
    <x v="75"/>
    <x v="0"/>
    <x v="21"/>
    <m/>
    <n v="8"/>
    <n v="127"/>
    <n v="3810"/>
    <m/>
    <m/>
    <m/>
  </r>
  <r>
    <x v="75"/>
    <x v="0"/>
    <x v="22"/>
    <m/>
    <n v="3"/>
    <n v="311"/>
    <n v="9330"/>
    <m/>
    <m/>
    <m/>
  </r>
  <r>
    <x v="75"/>
    <x v="0"/>
    <x v="23"/>
    <n v="1283"/>
    <n v="10"/>
    <n v="139"/>
    <n v="4170"/>
    <n v="19.829999999999998"/>
    <n v="784"/>
    <n v="827"/>
  </r>
  <r>
    <x v="75"/>
    <x v="0"/>
    <x v="24"/>
    <n v="135432"/>
    <n v="89"/>
    <n v="4671"/>
    <n v="140130"/>
    <n v="54.87"/>
    <n v="79353"/>
    <n v="76892"/>
  </r>
  <r>
    <x v="75"/>
    <x v="0"/>
    <x v="25"/>
    <n v="27306"/>
    <n v="44"/>
    <n v="1331"/>
    <n v="39930"/>
    <n v="38.92"/>
    <n v="22432"/>
    <n v="15539"/>
  </r>
  <r>
    <x v="75"/>
    <x v="0"/>
    <x v="26"/>
    <n v="10556"/>
    <n v="8"/>
    <n v="338"/>
    <n v="10140"/>
    <n v="47.2"/>
    <n v="7634"/>
    <n v="4786"/>
  </r>
  <r>
    <x v="75"/>
    <x v="0"/>
    <x v="27"/>
    <n v="88335"/>
    <n v="30"/>
    <n v="2817"/>
    <n v="84510"/>
    <n v="55.49"/>
    <n v="40745"/>
    <n v="46897"/>
  </r>
  <r>
    <x v="75"/>
    <x v="0"/>
    <x v="28"/>
    <n v="7638"/>
    <n v="11"/>
    <n v="438"/>
    <n v="13140"/>
    <n v="32.770000000000003"/>
    <n v="6029"/>
    <n v="4306"/>
  </r>
  <r>
    <x v="75"/>
    <x v="0"/>
    <x v="29"/>
    <n v="3976"/>
    <n v="14"/>
    <n v="196"/>
    <n v="5880"/>
    <n v="48.49"/>
    <n v="2926"/>
    <n v="2851"/>
  </r>
  <r>
    <x v="75"/>
    <x v="0"/>
    <x v="30"/>
    <n v="25692"/>
    <n v="20"/>
    <n v="806"/>
    <n v="24180"/>
    <n v="64.05"/>
    <n v="16424"/>
    <n v="15488"/>
  </r>
  <r>
    <x v="75"/>
    <x v="0"/>
    <x v="31"/>
    <m/>
    <n v="6"/>
    <n v="75"/>
    <n v="2250"/>
    <m/>
    <m/>
    <m/>
  </r>
  <r>
    <x v="75"/>
    <x v="0"/>
    <x v="32"/>
    <n v="12803"/>
    <n v="6"/>
    <n v="536"/>
    <n v="16080"/>
    <n v="35.18"/>
    <n v="8807"/>
    <n v="5657"/>
  </r>
  <r>
    <x v="75"/>
    <x v="0"/>
    <x v="33"/>
    <n v="9767"/>
    <n v="20"/>
    <n v="488"/>
    <n v="14640"/>
    <n v="45.14"/>
    <n v="5257"/>
    <n v="6608"/>
  </r>
  <r>
    <x v="75"/>
    <x v="0"/>
    <x v="34"/>
    <n v="855392"/>
    <n v="583"/>
    <n v="31820"/>
    <n v="954600"/>
    <n v="52.98"/>
    <n v="480546"/>
    <n v="505708"/>
  </r>
  <r>
    <x v="75"/>
    <x v="1"/>
    <x v="0"/>
    <n v="50114"/>
    <n v="143"/>
    <n v="1589"/>
    <n v="47670"/>
    <n v="49.1"/>
    <n v="25559"/>
    <n v="23408"/>
  </r>
  <r>
    <x v="75"/>
    <x v="1"/>
    <x v="1"/>
    <n v="126539"/>
    <n v="182"/>
    <n v="3662"/>
    <n v="109860"/>
    <n v="57.81"/>
    <n v="60932"/>
    <n v="63507"/>
  </r>
  <r>
    <x v="75"/>
    <x v="1"/>
    <x v="2"/>
    <n v="20697"/>
    <n v="66"/>
    <n v="693"/>
    <n v="20790"/>
    <n v="46.98"/>
    <n v="11330"/>
    <n v="9768"/>
  </r>
  <r>
    <x v="75"/>
    <x v="1"/>
    <x v="3"/>
    <n v="47484"/>
    <n v="81"/>
    <n v="1383"/>
    <n v="41490"/>
    <n v="60.61"/>
    <n v="28986"/>
    <n v="25149"/>
  </r>
  <r>
    <x v="75"/>
    <x v="1"/>
    <x v="4"/>
    <n v="35921"/>
    <n v="61"/>
    <n v="1004"/>
    <n v="30120"/>
    <n v="54.29"/>
    <n v="16327"/>
    <n v="16353"/>
  </r>
  <r>
    <x v="75"/>
    <x v="1"/>
    <x v="5"/>
    <n v="61424"/>
    <n v="81"/>
    <n v="1415"/>
    <n v="42450"/>
    <n v="58.53"/>
    <n v="34483"/>
    <n v="24846"/>
  </r>
  <r>
    <x v="75"/>
    <x v="1"/>
    <x v="6"/>
    <n v="42627"/>
    <n v="74"/>
    <n v="1211"/>
    <n v="36330"/>
    <n v="51.21"/>
    <n v="27511"/>
    <n v="18604"/>
  </r>
  <r>
    <x v="75"/>
    <x v="1"/>
    <x v="7"/>
    <n v="9477"/>
    <n v="21"/>
    <n v="260"/>
    <n v="7800"/>
    <n v="59.17"/>
    <n v="5909"/>
    <n v="4615"/>
  </r>
  <r>
    <x v="75"/>
    <x v="1"/>
    <x v="8"/>
    <n v="15553"/>
    <n v="33"/>
    <n v="486"/>
    <n v="14580"/>
    <n v="56.36"/>
    <n v="9086"/>
    <n v="8217"/>
  </r>
  <r>
    <x v="75"/>
    <x v="1"/>
    <x v="9"/>
    <n v="24303"/>
    <n v="46"/>
    <n v="755"/>
    <n v="22650"/>
    <n v="59.53"/>
    <n v="12208"/>
    <n v="13484"/>
  </r>
  <r>
    <x v="75"/>
    <x v="1"/>
    <x v="10"/>
    <n v="48107"/>
    <n v="72"/>
    <n v="1304"/>
    <n v="39120"/>
    <n v="58.28"/>
    <n v="24488"/>
    <n v="22800"/>
  </r>
  <r>
    <x v="75"/>
    <x v="1"/>
    <x v="11"/>
    <n v="6616"/>
    <n v="23"/>
    <n v="553"/>
    <n v="16590"/>
    <n v="22.54"/>
    <n v="3769"/>
    <n v="3740"/>
  </r>
  <r>
    <x v="75"/>
    <x v="1"/>
    <x v="12"/>
    <n v="29136"/>
    <n v="64"/>
    <n v="1019"/>
    <n v="30570"/>
    <n v="52.56"/>
    <n v="17651"/>
    <n v="16067"/>
  </r>
  <r>
    <x v="75"/>
    <x v="1"/>
    <x v="13"/>
    <n v="9134"/>
    <n v="23"/>
    <n v="384"/>
    <n v="11520"/>
    <n v="44.37"/>
    <n v="5578"/>
    <n v="5111"/>
  </r>
  <r>
    <x v="75"/>
    <x v="1"/>
    <x v="14"/>
    <n v="7630"/>
    <n v="19"/>
    <n v="233"/>
    <n v="6990"/>
    <n v="45.87"/>
    <n v="4540"/>
    <n v="3206"/>
  </r>
  <r>
    <x v="75"/>
    <x v="1"/>
    <x v="15"/>
    <n v="8922"/>
    <n v="31"/>
    <n v="286"/>
    <n v="8580"/>
    <n v="51.63"/>
    <n v="5554"/>
    <n v="4430"/>
  </r>
  <r>
    <x v="75"/>
    <x v="1"/>
    <x v="16"/>
    <n v="47742"/>
    <n v="61"/>
    <n v="1335"/>
    <n v="40050"/>
    <n v="63.46"/>
    <n v="23308"/>
    <n v="25414"/>
  </r>
  <r>
    <x v="75"/>
    <x v="1"/>
    <x v="17"/>
    <n v="31568"/>
    <n v="33"/>
    <n v="875"/>
    <n v="26250"/>
    <n v="64.87"/>
    <n v="15158"/>
    <n v="17028"/>
  </r>
  <r>
    <x v="75"/>
    <x v="1"/>
    <x v="18"/>
    <n v="25901"/>
    <n v="51"/>
    <n v="700"/>
    <n v="21000"/>
    <n v="59.14"/>
    <n v="15015"/>
    <n v="12420"/>
  </r>
  <r>
    <x v="75"/>
    <x v="1"/>
    <x v="19"/>
    <n v="38121"/>
    <n v="95"/>
    <n v="1205"/>
    <n v="36150"/>
    <n v="50.63"/>
    <n v="20302"/>
    <n v="18302"/>
  </r>
  <r>
    <x v="75"/>
    <x v="1"/>
    <x v="20"/>
    <n v="99085"/>
    <n v="184"/>
    <n v="2576"/>
    <n v="77280"/>
    <n v="57.73"/>
    <n v="54509"/>
    <n v="44611"/>
  </r>
  <r>
    <x v="75"/>
    <x v="1"/>
    <x v="21"/>
    <n v="12742"/>
    <n v="23"/>
    <n v="343"/>
    <n v="10290"/>
    <n v="53.58"/>
    <n v="8406"/>
    <n v="5513"/>
  </r>
  <r>
    <x v="75"/>
    <x v="1"/>
    <x v="22"/>
    <n v="10613"/>
    <n v="17"/>
    <n v="365"/>
    <n v="10950"/>
    <n v="46.48"/>
    <n v="9073"/>
    <n v="5090"/>
  </r>
  <r>
    <x v="75"/>
    <x v="1"/>
    <x v="23"/>
    <n v="10280"/>
    <n v="30"/>
    <n v="362"/>
    <n v="10860"/>
    <n v="54.04"/>
    <n v="6483"/>
    <n v="5869"/>
  </r>
  <r>
    <x v="75"/>
    <x v="1"/>
    <x v="24"/>
    <n v="132720"/>
    <n v="254"/>
    <n v="3646"/>
    <n v="109380"/>
    <n v="55.84"/>
    <n v="78471"/>
    <n v="61083"/>
  </r>
  <r>
    <x v="75"/>
    <x v="1"/>
    <x v="25"/>
    <n v="42715"/>
    <n v="72"/>
    <n v="1148"/>
    <n v="34440"/>
    <n v="54.18"/>
    <n v="29302"/>
    <n v="18659"/>
  </r>
  <r>
    <x v="75"/>
    <x v="1"/>
    <x v="26"/>
    <n v="12035"/>
    <n v="28"/>
    <n v="324"/>
    <n v="9720"/>
    <n v="53.34"/>
    <n v="7030"/>
    <n v="5185"/>
  </r>
  <r>
    <x v="75"/>
    <x v="1"/>
    <x v="27"/>
    <n v="34661"/>
    <n v="52"/>
    <n v="943"/>
    <n v="28290"/>
    <n v="52.53"/>
    <n v="16117"/>
    <n v="14860"/>
  </r>
  <r>
    <x v="75"/>
    <x v="1"/>
    <x v="28"/>
    <n v="8107"/>
    <n v="17"/>
    <n v="221"/>
    <n v="6630"/>
    <n v="59.94"/>
    <n v="5908"/>
    <n v="3974"/>
  </r>
  <r>
    <x v="75"/>
    <x v="1"/>
    <x v="29"/>
    <n v="9324"/>
    <n v="24"/>
    <n v="257"/>
    <n v="7710"/>
    <n v="56.89"/>
    <n v="5224"/>
    <n v="4386"/>
  </r>
  <r>
    <x v="75"/>
    <x v="1"/>
    <x v="30"/>
    <n v="33174"/>
    <n v="45"/>
    <n v="735"/>
    <n v="22050"/>
    <n v="70.97"/>
    <n v="17631"/>
    <n v="15649"/>
  </r>
  <r>
    <x v="75"/>
    <x v="1"/>
    <x v="31"/>
    <n v="3289"/>
    <n v="12"/>
    <n v="95"/>
    <n v="2850"/>
    <n v="59.12"/>
    <n v="1788"/>
    <n v="1685"/>
  </r>
  <r>
    <x v="75"/>
    <x v="1"/>
    <x v="32"/>
    <n v="11817"/>
    <n v="21"/>
    <n v="344"/>
    <n v="10320"/>
    <n v="51.13"/>
    <n v="7915"/>
    <n v="5277"/>
  </r>
  <r>
    <x v="75"/>
    <x v="1"/>
    <x v="33"/>
    <n v="16179"/>
    <n v="41"/>
    <n v="595"/>
    <n v="17850"/>
    <n v="49.79"/>
    <n v="8874"/>
    <n v="8888"/>
  </r>
  <r>
    <x v="75"/>
    <x v="1"/>
    <x v="34"/>
    <n v="959473"/>
    <n v="1793"/>
    <n v="27785"/>
    <n v="833550"/>
    <n v="55.08"/>
    <n v="530796"/>
    <n v="459086"/>
  </r>
  <r>
    <x v="75"/>
    <x v="2"/>
    <x v="0"/>
    <n v="20625"/>
    <n v="37"/>
    <n v="1467"/>
    <n v="44010"/>
    <n v="43.22"/>
    <n v="10015"/>
    <n v="19019"/>
  </r>
  <r>
    <x v="75"/>
    <x v="2"/>
    <x v="1"/>
    <n v="57653"/>
    <n v="39"/>
    <n v="3671"/>
    <n v="110130"/>
    <n v="49.85"/>
    <n v="27123"/>
    <n v="54903"/>
  </r>
  <r>
    <x v="75"/>
    <x v="2"/>
    <x v="2"/>
    <n v="7303"/>
    <n v="20"/>
    <n v="693"/>
    <n v="20790"/>
    <n v="27.98"/>
    <n v="4108"/>
    <n v="5818"/>
  </r>
  <r>
    <x v="75"/>
    <x v="2"/>
    <x v="3"/>
    <n v="8861"/>
    <n v="16"/>
    <n v="595"/>
    <n v="17850"/>
    <n v="47.01"/>
    <n v="4627"/>
    <n v="8392"/>
  </r>
  <r>
    <x v="75"/>
    <x v="2"/>
    <x v="4"/>
    <n v="10386"/>
    <n v="11"/>
    <n v="478"/>
    <n v="14340"/>
    <n v="68.05"/>
    <n v="3847"/>
    <n v="9759"/>
  </r>
  <r>
    <x v="75"/>
    <x v="2"/>
    <x v="5"/>
    <n v="16642"/>
    <n v="13"/>
    <n v="1042"/>
    <n v="31260"/>
    <n v="50.44"/>
    <n v="10629"/>
    <n v="15769"/>
  </r>
  <r>
    <x v="75"/>
    <x v="2"/>
    <x v="6"/>
    <n v="15495"/>
    <n v="15"/>
    <n v="1000"/>
    <n v="30000"/>
    <n v="46.11"/>
    <n v="8170"/>
    <n v="13832"/>
  </r>
  <r>
    <x v="75"/>
    <x v="2"/>
    <x v="7"/>
    <m/>
    <n v="2"/>
    <n v="37"/>
    <n v="1110"/>
    <m/>
    <m/>
    <m/>
  </r>
  <r>
    <x v="75"/>
    <x v="2"/>
    <x v="8"/>
    <n v="2122"/>
    <n v="5"/>
    <n v="138"/>
    <n v="4140"/>
    <n v="32.869999999999997"/>
    <n v="742"/>
    <n v="1361"/>
  </r>
  <r>
    <x v="75"/>
    <x v="2"/>
    <x v="9"/>
    <n v="3456"/>
    <n v="10"/>
    <n v="337"/>
    <n v="10110"/>
    <n v="26.59"/>
    <n v="1475"/>
    <n v="2688"/>
  </r>
  <r>
    <x v="75"/>
    <x v="2"/>
    <x v="10"/>
    <n v="12908"/>
    <n v="19"/>
    <n v="863"/>
    <n v="25890"/>
    <n v="46.99"/>
    <n v="4528"/>
    <n v="12166"/>
  </r>
  <r>
    <x v="75"/>
    <x v="2"/>
    <x v="11"/>
    <n v="4757"/>
    <n v="10"/>
    <n v="671"/>
    <n v="20130"/>
    <n v="21.21"/>
    <n v="2603"/>
    <n v="4270"/>
  </r>
  <r>
    <x v="75"/>
    <x v="2"/>
    <x v="12"/>
    <m/>
    <n v="4"/>
    <n v="101"/>
    <n v="3030"/>
    <m/>
    <m/>
    <m/>
  </r>
  <r>
    <x v="75"/>
    <x v="2"/>
    <x v="13"/>
    <m/>
    <n v="3"/>
    <n v="67"/>
    <n v="2010"/>
    <m/>
    <m/>
    <m/>
  </r>
  <r>
    <x v="75"/>
    <x v="2"/>
    <x v="14"/>
    <m/>
    <n v="3"/>
    <n v="75"/>
    <n v="2250"/>
    <m/>
    <m/>
    <m/>
  </r>
  <r>
    <x v="75"/>
    <x v="2"/>
    <x v="15"/>
    <m/>
    <n v="5"/>
    <n v="439"/>
    <n v="13170"/>
    <m/>
    <m/>
    <m/>
  </r>
  <r>
    <x v="75"/>
    <x v="2"/>
    <x v="16"/>
    <m/>
    <n v="13"/>
    <n v="1800"/>
    <n v="54000"/>
    <m/>
    <m/>
    <m/>
  </r>
  <r>
    <x v="75"/>
    <x v="2"/>
    <x v="17"/>
    <n v="39611"/>
    <n v="12"/>
    <n v="1781"/>
    <n v="53430"/>
    <n v="66.38"/>
    <n v="17661"/>
    <n v="35466"/>
  </r>
  <r>
    <x v="75"/>
    <x v="2"/>
    <x v="18"/>
    <n v="12595"/>
    <n v="21"/>
    <n v="793"/>
    <n v="23790"/>
    <n v="43.12"/>
    <n v="6125"/>
    <n v="10258"/>
  </r>
  <r>
    <x v="75"/>
    <x v="2"/>
    <x v="19"/>
    <n v="19429"/>
    <n v="30"/>
    <n v="1225"/>
    <n v="36750"/>
    <n v="48.11"/>
    <n v="9950"/>
    <n v="17680"/>
  </r>
  <r>
    <x v="75"/>
    <x v="2"/>
    <x v="20"/>
    <n v="62552"/>
    <n v="59"/>
    <n v="3579"/>
    <n v="107370"/>
    <n v="50.01"/>
    <n v="32449"/>
    <n v="53693"/>
  </r>
  <r>
    <x v="75"/>
    <x v="2"/>
    <x v="21"/>
    <m/>
    <n v="5"/>
    <n v="171"/>
    <n v="5130"/>
    <m/>
    <m/>
    <m/>
  </r>
  <r>
    <x v="75"/>
    <x v="2"/>
    <x v="22"/>
    <n v="7095"/>
    <n v="6"/>
    <n v="330"/>
    <n v="9900"/>
    <n v="58.92"/>
    <n v="5667"/>
    <n v="5833"/>
  </r>
  <r>
    <x v="75"/>
    <x v="2"/>
    <x v="23"/>
    <n v="640"/>
    <n v="5"/>
    <n v="77"/>
    <n v="2310"/>
    <n v="15.15"/>
    <n v="448"/>
    <n v="350"/>
  </r>
  <r>
    <x v="75"/>
    <x v="2"/>
    <x v="24"/>
    <n v="72425"/>
    <n v="75"/>
    <n v="4157"/>
    <n v="124710"/>
    <n v="49.52"/>
    <n v="39968"/>
    <n v="61752"/>
  </r>
  <r>
    <x v="75"/>
    <x v="2"/>
    <x v="25"/>
    <n v="21236"/>
    <n v="27"/>
    <n v="1263"/>
    <n v="37890"/>
    <n v="46.58"/>
    <n v="15254"/>
    <n v="17648"/>
  </r>
  <r>
    <x v="75"/>
    <x v="2"/>
    <x v="26"/>
    <n v="8119"/>
    <n v="8"/>
    <n v="439"/>
    <n v="13170"/>
    <n v="54.4"/>
    <n v="4387"/>
    <n v="7164"/>
  </r>
  <r>
    <x v="75"/>
    <x v="2"/>
    <x v="27"/>
    <n v="43820"/>
    <n v="20"/>
    <n v="1935"/>
    <n v="58050"/>
    <n v="68.73"/>
    <n v="25280"/>
    <n v="39896"/>
  </r>
  <r>
    <x v="75"/>
    <x v="2"/>
    <x v="28"/>
    <n v="1709"/>
    <n v="5"/>
    <n v="116"/>
    <n v="3480"/>
    <n v="45.98"/>
    <n v="1471"/>
    <n v="1600"/>
  </r>
  <r>
    <x v="75"/>
    <x v="2"/>
    <x v="29"/>
    <n v="2637"/>
    <n v="5"/>
    <n v="164"/>
    <n v="4920"/>
    <n v="48.15"/>
    <n v="912"/>
    <n v="2369"/>
  </r>
  <r>
    <x v="75"/>
    <x v="2"/>
    <x v="30"/>
    <n v="9657"/>
    <n v="11"/>
    <n v="485"/>
    <n v="14550"/>
    <n v="60.99"/>
    <n v="5419"/>
    <n v="8874"/>
  </r>
  <r>
    <x v="75"/>
    <x v="2"/>
    <x v="31"/>
    <m/>
    <n v="3"/>
    <n v="117"/>
    <n v="3510"/>
    <m/>
    <m/>
    <m/>
  </r>
  <r>
    <x v="75"/>
    <x v="2"/>
    <x v="32"/>
    <m/>
    <n v="5"/>
    <n v="569"/>
    <n v="17070"/>
    <m/>
    <m/>
    <m/>
  </r>
  <r>
    <x v="75"/>
    <x v="2"/>
    <x v="33"/>
    <n v="4895"/>
    <n v="10"/>
    <n v="338"/>
    <n v="10140"/>
    <n v="37.31"/>
    <n v="2942"/>
    <n v="3783"/>
  </r>
  <r>
    <x v="75"/>
    <x v="2"/>
    <x v="34"/>
    <n v="412265"/>
    <n v="445"/>
    <n v="25075"/>
    <n v="752250"/>
    <n v="49.09"/>
    <n v="215382"/>
    <n v="369268"/>
  </r>
  <r>
    <x v="75"/>
    <x v="3"/>
    <x v="0"/>
    <n v="37535"/>
    <n v="48"/>
    <n v="5762"/>
    <n v="172860"/>
    <n v="10.17"/>
    <n v="20944"/>
    <n v="17585"/>
  </r>
  <r>
    <x v="75"/>
    <x v="3"/>
    <x v="1"/>
    <n v="35165"/>
    <n v="23"/>
    <n v="2613"/>
    <n v="78390"/>
    <n v="20.49"/>
    <n v="16592"/>
    <n v="16061"/>
  </r>
  <r>
    <x v="75"/>
    <x v="3"/>
    <x v="2"/>
    <n v="26789"/>
    <n v="22"/>
    <n v="1931"/>
    <n v="57930"/>
    <n v="21.14"/>
    <n v="15456"/>
    <n v="12245"/>
  </r>
  <r>
    <x v="75"/>
    <x v="3"/>
    <x v="3"/>
    <n v="17534"/>
    <n v="21"/>
    <n v="1846"/>
    <n v="55380"/>
    <n v="16.89"/>
    <n v="9814"/>
    <n v="9355"/>
  </r>
  <r>
    <x v="75"/>
    <x v="3"/>
    <x v="4"/>
    <n v="33118"/>
    <n v="21"/>
    <n v="2890"/>
    <n v="86700"/>
    <n v="17.04"/>
    <n v="13930"/>
    <n v="14774"/>
  </r>
  <r>
    <x v="75"/>
    <x v="3"/>
    <x v="5"/>
    <n v="25115"/>
    <n v="13"/>
    <n v="1511"/>
    <n v="45330"/>
    <n v="22.53"/>
    <n v="13383"/>
    <n v="10215"/>
  </r>
  <r>
    <x v="75"/>
    <x v="3"/>
    <x v="6"/>
    <n v="17881"/>
    <n v="9"/>
    <n v="1214"/>
    <n v="36420"/>
    <n v="21.53"/>
    <n v="10434"/>
    <n v="7842"/>
  </r>
  <r>
    <x v="75"/>
    <x v="3"/>
    <x v="7"/>
    <n v="9852"/>
    <n v="5"/>
    <n v="1031"/>
    <n v="30930"/>
    <n v="13.92"/>
    <n v="4513"/>
    <n v="4306"/>
  </r>
  <r>
    <x v="75"/>
    <x v="3"/>
    <x v="8"/>
    <n v="9395"/>
    <n v="11"/>
    <n v="1561"/>
    <n v="46830"/>
    <n v="9.2100000000000009"/>
    <n v="4170"/>
    <n v="4312"/>
  </r>
  <r>
    <x v="75"/>
    <x v="3"/>
    <x v="9"/>
    <n v="11306"/>
    <n v="13"/>
    <n v="1274"/>
    <n v="38220"/>
    <n v="13.31"/>
    <n v="5273"/>
    <n v="5087"/>
  </r>
  <r>
    <x v="75"/>
    <x v="3"/>
    <x v="10"/>
    <n v="24675"/>
    <n v="20"/>
    <n v="2085"/>
    <n v="62550"/>
    <n v="16.96"/>
    <n v="10963"/>
    <n v="10607"/>
  </r>
  <r>
    <x v="75"/>
    <x v="3"/>
    <x v="11"/>
    <n v="4253"/>
    <n v="5"/>
    <n v="501"/>
    <n v="15030"/>
    <n v="13.23"/>
    <n v="2995"/>
    <n v="1988"/>
  </r>
  <r>
    <x v="75"/>
    <x v="3"/>
    <x v="12"/>
    <m/>
    <n v="8"/>
    <n v="566"/>
    <n v="16980"/>
    <m/>
    <m/>
    <m/>
  </r>
  <r>
    <x v="75"/>
    <x v="3"/>
    <x v="13"/>
    <m/>
    <n v="2"/>
    <n v="255"/>
    <n v="7650"/>
    <m/>
    <m/>
    <m/>
  </r>
  <r>
    <x v="75"/>
    <x v="3"/>
    <x v="14"/>
    <m/>
    <n v="7"/>
    <n v="690"/>
    <n v="20700"/>
    <m/>
    <m/>
    <m/>
  </r>
  <r>
    <x v="75"/>
    <x v="3"/>
    <x v="15"/>
    <n v="3673"/>
    <n v="8"/>
    <n v="931"/>
    <n v="27930"/>
    <n v="7.5"/>
    <n v="2350"/>
    <n v="2095"/>
  </r>
  <r>
    <x v="75"/>
    <x v="3"/>
    <x v="16"/>
    <m/>
    <n v="5"/>
    <n v="674"/>
    <n v="20220"/>
    <m/>
    <m/>
    <m/>
  </r>
  <r>
    <x v="75"/>
    <x v="3"/>
    <x v="17"/>
    <s v="-"/>
    <s v="-"/>
    <s v="-"/>
    <s v="-"/>
    <s v="-"/>
    <s v="-"/>
    <s v="-"/>
  </r>
  <r>
    <x v="75"/>
    <x v="3"/>
    <x v="18"/>
    <n v="17733"/>
    <n v="17"/>
    <n v="1309"/>
    <n v="39270"/>
    <n v="20.239999999999998"/>
    <n v="11462"/>
    <n v="7950"/>
  </r>
  <r>
    <x v="75"/>
    <x v="3"/>
    <x v="19"/>
    <n v="34054"/>
    <n v="22"/>
    <n v="4006"/>
    <n v="120180"/>
    <n v="12"/>
    <n v="14368"/>
    <n v="14426"/>
  </r>
  <r>
    <x v="75"/>
    <x v="3"/>
    <x v="20"/>
    <n v="68216"/>
    <n v="37"/>
    <n v="4339"/>
    <n v="130170"/>
    <n v="18.579999999999998"/>
    <n v="34117"/>
    <n v="24186"/>
  </r>
  <r>
    <x v="75"/>
    <x v="3"/>
    <x v="21"/>
    <n v="10787"/>
    <n v="9"/>
    <n v="711"/>
    <n v="21330"/>
    <n v="24.53"/>
    <n v="6426"/>
    <n v="5233"/>
  </r>
  <r>
    <x v="75"/>
    <x v="3"/>
    <x v="22"/>
    <m/>
    <n v="4"/>
    <n v="615"/>
    <n v="18450"/>
    <m/>
    <m/>
    <m/>
  </r>
  <r>
    <x v="75"/>
    <x v="3"/>
    <x v="23"/>
    <n v="7521"/>
    <n v="7"/>
    <n v="844"/>
    <n v="25320"/>
    <n v="12.26"/>
    <n v="4325"/>
    <n v="3103"/>
  </r>
  <r>
    <x v="75"/>
    <x v="3"/>
    <x v="24"/>
    <n v="95556"/>
    <n v="57"/>
    <n v="6509"/>
    <n v="195270"/>
    <n v="18.600000000000001"/>
    <n v="51269"/>
    <n v="36311"/>
  </r>
  <r>
    <x v="75"/>
    <x v="3"/>
    <x v="25"/>
    <n v="24172"/>
    <n v="16"/>
    <n v="1431"/>
    <n v="42930"/>
    <n v="25.45"/>
    <n v="17369"/>
    <n v="10924"/>
  </r>
  <r>
    <x v="75"/>
    <x v="3"/>
    <x v="26"/>
    <n v="11866"/>
    <n v="5"/>
    <n v="1208"/>
    <n v="36240"/>
    <n v="13.92"/>
    <n v="7369"/>
    <n v="5044"/>
  </r>
  <r>
    <x v="75"/>
    <x v="3"/>
    <x v="27"/>
    <n v="23828"/>
    <n v="6"/>
    <n v="859"/>
    <n v="25770"/>
    <n v="35.76"/>
    <n v="12723"/>
    <n v="9215"/>
  </r>
  <r>
    <x v="75"/>
    <x v="3"/>
    <x v="28"/>
    <n v="11216"/>
    <n v="10"/>
    <n v="3905"/>
    <n v="117150"/>
    <n v="4.3899999999999997"/>
    <n v="7242"/>
    <n v="5143"/>
  </r>
  <r>
    <x v="75"/>
    <x v="3"/>
    <x v="29"/>
    <n v="18556"/>
    <n v="11"/>
    <n v="2392"/>
    <n v="71760"/>
    <n v="11.89"/>
    <n v="7952"/>
    <n v="8535"/>
  </r>
  <r>
    <x v="75"/>
    <x v="3"/>
    <x v="30"/>
    <n v="15626"/>
    <n v="7"/>
    <n v="583"/>
    <n v="17490"/>
    <n v="34.61"/>
    <n v="9750"/>
    <n v="6054"/>
  </r>
  <r>
    <x v="75"/>
    <x v="3"/>
    <x v="31"/>
    <n v="3858"/>
    <n v="7"/>
    <n v="387"/>
    <n v="11610"/>
    <n v="16.36"/>
    <n v="1927"/>
    <n v="1899"/>
  </r>
  <r>
    <x v="75"/>
    <x v="3"/>
    <x v="32"/>
    <m/>
    <n v="3"/>
    <n v="537"/>
    <n v="16110"/>
    <m/>
    <m/>
    <m/>
  </r>
  <r>
    <x v="75"/>
    <x v="3"/>
    <x v="33"/>
    <n v="9633"/>
    <n v="12"/>
    <n v="1060"/>
    <n v="31800"/>
    <n v="18.09"/>
    <n v="5959"/>
    <n v="5753"/>
  </r>
  <r>
    <x v="75"/>
    <x v="3"/>
    <x v="34"/>
    <n v="551888"/>
    <n v="414"/>
    <n v="51521"/>
    <n v="1545630"/>
    <n v="15.56"/>
    <n v="295330"/>
    <n v="240513"/>
  </r>
  <r>
    <x v="75"/>
    <x v="4"/>
    <x v="0"/>
    <n v="140781"/>
    <n v="264"/>
    <n v="10093"/>
    <n v="302790"/>
    <n v="25.35"/>
    <n v="72091"/>
    <n v="76758"/>
  </r>
  <r>
    <x v="75"/>
    <x v="4"/>
    <x v="1"/>
    <n v="458642"/>
    <n v="317"/>
    <n v="18633"/>
    <n v="558990"/>
    <n v="52.1"/>
    <n v="232496"/>
    <n v="291239"/>
  </r>
  <r>
    <x v="75"/>
    <x v="4"/>
    <x v="2"/>
    <n v="58089"/>
    <n v="118"/>
    <n v="3518"/>
    <n v="105540"/>
    <n v="28.04"/>
    <n v="32770"/>
    <n v="29591"/>
  </r>
  <r>
    <x v="75"/>
    <x v="4"/>
    <x v="3"/>
    <n v="95612"/>
    <n v="144"/>
    <n v="4749"/>
    <n v="142470"/>
    <n v="38.200000000000003"/>
    <n v="56814"/>
    <n v="54418"/>
  </r>
  <r>
    <x v="75"/>
    <x v="4"/>
    <x v="4"/>
    <n v="87345"/>
    <n v="100"/>
    <n v="4668"/>
    <n v="140040"/>
    <n v="32.26"/>
    <n v="38188"/>
    <n v="45181"/>
  </r>
  <r>
    <x v="75"/>
    <x v="4"/>
    <x v="5"/>
    <n v="167167"/>
    <n v="127"/>
    <n v="5778"/>
    <n v="173340"/>
    <n v="48.5"/>
    <n v="95338"/>
    <n v="84071"/>
  </r>
  <r>
    <x v="75"/>
    <x v="4"/>
    <x v="6"/>
    <n v="90224"/>
    <n v="108"/>
    <n v="3924"/>
    <n v="117720"/>
    <n v="40.11"/>
    <n v="54061"/>
    <n v="47215"/>
  </r>
  <r>
    <x v="75"/>
    <x v="4"/>
    <x v="7"/>
    <n v="21425"/>
    <n v="33"/>
    <n v="1420"/>
    <n v="42600"/>
    <n v="23.83"/>
    <n v="11428"/>
    <n v="10152"/>
  </r>
  <r>
    <x v="75"/>
    <x v="4"/>
    <x v="8"/>
    <n v="29766"/>
    <n v="59"/>
    <n v="2415"/>
    <n v="72450"/>
    <n v="21.61"/>
    <n v="15286"/>
    <n v="15657"/>
  </r>
  <r>
    <x v="75"/>
    <x v="4"/>
    <x v="9"/>
    <n v="47896"/>
    <n v="82"/>
    <n v="2749"/>
    <n v="82470"/>
    <n v="32.369999999999997"/>
    <n v="24140"/>
    <n v="26693"/>
  </r>
  <r>
    <x v="75"/>
    <x v="4"/>
    <x v="10"/>
    <n v="94000"/>
    <n v="125"/>
    <n v="4679"/>
    <n v="140370"/>
    <n v="35.99"/>
    <n v="44794"/>
    <n v="50515"/>
  </r>
  <r>
    <x v="75"/>
    <x v="4"/>
    <x v="11"/>
    <n v="22749"/>
    <n v="48"/>
    <n v="2084"/>
    <n v="62520"/>
    <n v="21.69"/>
    <n v="12704"/>
    <n v="13558"/>
  </r>
  <r>
    <x v="75"/>
    <x v="4"/>
    <x v="12"/>
    <n v="42604"/>
    <n v="97"/>
    <n v="2250"/>
    <n v="67500"/>
    <n v="37.86"/>
    <n v="25878"/>
    <n v="25553"/>
  </r>
  <r>
    <x v="75"/>
    <x v="4"/>
    <x v="13"/>
    <n v="14093"/>
    <n v="31"/>
    <n v="843"/>
    <n v="25290"/>
    <n v="29.56"/>
    <n v="9153"/>
    <n v="7475"/>
  </r>
  <r>
    <x v="75"/>
    <x v="4"/>
    <x v="14"/>
    <n v="18724"/>
    <n v="39"/>
    <n v="1209"/>
    <n v="36270"/>
    <n v="23.22"/>
    <n v="10412"/>
    <n v="8423"/>
  </r>
  <r>
    <x v="75"/>
    <x v="4"/>
    <x v="15"/>
    <n v="17474"/>
    <n v="49"/>
    <n v="1712"/>
    <n v="51360"/>
    <n v="20.8"/>
    <n v="9879"/>
    <n v="10684"/>
  </r>
  <r>
    <x v="75"/>
    <x v="4"/>
    <x v="16"/>
    <n v="183940"/>
    <n v="111"/>
    <n v="7080"/>
    <n v="212400"/>
    <n v="57.74"/>
    <n v="93992"/>
    <n v="122637"/>
  </r>
  <r>
    <x v="75"/>
    <x v="4"/>
    <x v="17"/>
    <n v="154938"/>
    <n v="73"/>
    <n v="5811"/>
    <n v="174330"/>
    <n v="61.59"/>
    <n v="78383"/>
    <n v="107368"/>
  </r>
  <r>
    <x v="75"/>
    <x v="4"/>
    <x v="18"/>
    <n v="65654"/>
    <n v="103"/>
    <n v="3111"/>
    <n v="93330"/>
    <n v="38.049999999999997"/>
    <n v="38197"/>
    <n v="35514"/>
  </r>
  <r>
    <x v="75"/>
    <x v="4"/>
    <x v="19"/>
    <n v="100871"/>
    <n v="163"/>
    <n v="6828"/>
    <n v="204840"/>
    <n v="27.36"/>
    <n v="48943"/>
    <n v="56049"/>
  </r>
  <r>
    <x v="75"/>
    <x v="4"/>
    <x v="20"/>
    <n v="354057"/>
    <n v="348"/>
    <n v="14588"/>
    <n v="437640"/>
    <n v="44.09"/>
    <n v="191837"/>
    <n v="192962"/>
  </r>
  <r>
    <x v="75"/>
    <x v="4"/>
    <x v="21"/>
    <n v="29198"/>
    <n v="45"/>
    <n v="1352"/>
    <n v="40560"/>
    <n v="35.090000000000003"/>
    <n v="18785"/>
    <n v="14232"/>
  </r>
  <r>
    <x v="75"/>
    <x v="4"/>
    <x v="22"/>
    <n v="33154"/>
    <n v="30"/>
    <n v="1621"/>
    <n v="48630"/>
    <n v="38.450000000000003"/>
    <n v="26399"/>
    <n v="18696"/>
  </r>
  <r>
    <x v="75"/>
    <x v="4"/>
    <x v="23"/>
    <n v="19724"/>
    <n v="52"/>
    <n v="1422"/>
    <n v="42660"/>
    <n v="23.79"/>
    <n v="12040"/>
    <n v="10149"/>
  </r>
  <r>
    <x v="75"/>
    <x v="4"/>
    <x v="24"/>
    <n v="436133"/>
    <n v="475"/>
    <n v="18983"/>
    <n v="569490"/>
    <n v="41.45"/>
    <n v="249061"/>
    <n v="236037"/>
  </r>
  <r>
    <x v="75"/>
    <x v="4"/>
    <x v="25"/>
    <n v="115430"/>
    <n v="159"/>
    <n v="5173"/>
    <n v="155190"/>
    <n v="40.450000000000003"/>
    <n v="84357"/>
    <n v="62770"/>
  </r>
  <r>
    <x v="75"/>
    <x v="4"/>
    <x v="26"/>
    <n v="42576"/>
    <n v="49"/>
    <n v="2309"/>
    <n v="69270"/>
    <n v="32.020000000000003"/>
    <n v="26420"/>
    <n v="22179"/>
  </r>
  <r>
    <x v="75"/>
    <x v="4"/>
    <x v="27"/>
    <n v="190644"/>
    <n v="108"/>
    <n v="6554"/>
    <n v="196620"/>
    <n v="56.39"/>
    <n v="94865"/>
    <n v="110868"/>
  </r>
  <r>
    <x v="75"/>
    <x v="4"/>
    <x v="28"/>
    <n v="28671"/>
    <n v="43"/>
    <n v="4680"/>
    <n v="140400"/>
    <n v="10.7"/>
    <n v="20650"/>
    <n v="15024"/>
  </r>
  <r>
    <x v="75"/>
    <x v="4"/>
    <x v="29"/>
    <n v="34494"/>
    <n v="54"/>
    <n v="3009"/>
    <n v="90270"/>
    <n v="20.100000000000001"/>
    <n v="17013"/>
    <n v="18141"/>
  </r>
  <r>
    <x v="75"/>
    <x v="4"/>
    <x v="30"/>
    <n v="84149"/>
    <n v="83"/>
    <n v="2609"/>
    <n v="78270"/>
    <n v="58.85"/>
    <n v="49224"/>
    <n v="46065"/>
  </r>
  <r>
    <x v="75"/>
    <x v="4"/>
    <x v="31"/>
    <n v="8917"/>
    <n v="28"/>
    <n v="674"/>
    <n v="20220"/>
    <n v="23.14"/>
    <n v="4799"/>
    <n v="4679"/>
  </r>
  <r>
    <x v="75"/>
    <x v="4"/>
    <x v="32"/>
    <n v="40475"/>
    <n v="35"/>
    <n v="1986"/>
    <n v="59580"/>
    <n v="37.590000000000003"/>
    <n v="26070"/>
    <n v="22399"/>
  </r>
  <r>
    <x v="75"/>
    <x v="4"/>
    <x v="33"/>
    <n v="40474"/>
    <n v="83"/>
    <n v="2481"/>
    <n v="74430"/>
    <n v="33.630000000000003"/>
    <n v="23032"/>
    <n v="25032"/>
  </r>
  <r>
    <x v="75"/>
    <x v="4"/>
    <x v="34"/>
    <n v="2779018"/>
    <n v="3235"/>
    <n v="136201"/>
    <n v="4086030"/>
    <n v="38.54"/>
    <n v="1522054"/>
    <n v="1574575"/>
  </r>
  <r>
    <x v="76"/>
    <x v="0"/>
    <x v="0"/>
    <n v="21714"/>
    <n v="35"/>
    <n v="1161"/>
    <n v="35991"/>
    <n v="36.99"/>
    <n v="10303"/>
    <n v="13313"/>
  </r>
  <r>
    <x v="76"/>
    <x v="0"/>
    <x v="1"/>
    <n v="206796"/>
    <n v="72"/>
    <n v="8473"/>
    <n v="262663"/>
    <n v="58.88"/>
    <n v="109953"/>
    <n v="154655"/>
  </r>
  <r>
    <x v="76"/>
    <x v="0"/>
    <x v="2"/>
    <n v="2687"/>
    <n v="10"/>
    <n v="201"/>
    <n v="6231"/>
    <n v="25.1"/>
    <n v="1493"/>
    <n v="1564"/>
  </r>
  <r>
    <x v="76"/>
    <x v="0"/>
    <x v="3"/>
    <n v="18789"/>
    <n v="25"/>
    <n v="913"/>
    <n v="28303"/>
    <n v="41.82"/>
    <n v="12275"/>
    <n v="11835"/>
  </r>
  <r>
    <x v="76"/>
    <x v="0"/>
    <x v="4"/>
    <n v="5961"/>
    <n v="7"/>
    <n v="296"/>
    <n v="9176"/>
    <n v="41.45"/>
    <n v="3787"/>
    <n v="3803"/>
  </r>
  <r>
    <x v="76"/>
    <x v="0"/>
    <x v="5"/>
    <n v="48724"/>
    <n v="20"/>
    <n v="1810"/>
    <n v="56110"/>
    <n v="50.82"/>
    <n v="26544"/>
    <n v="28515"/>
  </r>
  <r>
    <x v="76"/>
    <x v="0"/>
    <x v="6"/>
    <n v="9673"/>
    <n v="10"/>
    <n v="499"/>
    <n v="15469"/>
    <n v="37.14"/>
    <n v="5575"/>
    <n v="5745"/>
  </r>
  <r>
    <x v="76"/>
    <x v="0"/>
    <x v="7"/>
    <m/>
    <n v="5"/>
    <n v="92"/>
    <n v="2852"/>
    <m/>
    <m/>
    <m/>
  </r>
  <r>
    <x v="76"/>
    <x v="0"/>
    <x v="8"/>
    <n v="1967"/>
    <n v="10"/>
    <n v="230"/>
    <n v="7130"/>
    <n v="23.42"/>
    <n v="1116"/>
    <n v="1670"/>
  </r>
  <r>
    <x v="76"/>
    <x v="0"/>
    <x v="9"/>
    <n v="7368"/>
    <n v="14"/>
    <n v="391"/>
    <n v="12121"/>
    <n v="46.23"/>
    <n v="4643"/>
    <n v="5604"/>
  </r>
  <r>
    <x v="76"/>
    <x v="0"/>
    <x v="10"/>
    <n v="7104"/>
    <n v="14"/>
    <n v="427"/>
    <n v="13237"/>
    <n v="36.590000000000003"/>
    <n v="4117"/>
    <n v="4844"/>
  </r>
  <r>
    <x v="76"/>
    <x v="0"/>
    <x v="11"/>
    <n v="4234"/>
    <n v="10"/>
    <n v="359"/>
    <n v="11129"/>
    <n v="21.78"/>
    <n v="2988"/>
    <n v="2424"/>
  </r>
  <r>
    <x v="76"/>
    <x v="0"/>
    <x v="12"/>
    <n v="9784"/>
    <n v="22"/>
    <n v="570"/>
    <n v="17670"/>
    <n v="44.23"/>
    <n v="5445"/>
    <n v="7816"/>
  </r>
  <r>
    <x v="76"/>
    <x v="0"/>
    <x v="13"/>
    <m/>
    <n v="3"/>
    <n v="137"/>
    <n v="4247"/>
    <m/>
    <m/>
    <m/>
  </r>
  <r>
    <x v="76"/>
    <x v="0"/>
    <x v="14"/>
    <n v="4169"/>
    <n v="11"/>
    <n v="215"/>
    <n v="6665"/>
    <n v="40.17"/>
    <n v="2716"/>
    <n v="2677"/>
  </r>
  <r>
    <x v="76"/>
    <x v="0"/>
    <x v="15"/>
    <m/>
    <n v="5"/>
    <n v="56"/>
    <n v="1736"/>
    <m/>
    <m/>
    <m/>
  </r>
  <r>
    <x v="76"/>
    <x v="0"/>
    <x v="16"/>
    <n v="83629"/>
    <n v="32"/>
    <n v="3273"/>
    <n v="101463"/>
    <n v="59.39"/>
    <n v="46945"/>
    <n v="60255"/>
  </r>
  <r>
    <x v="76"/>
    <x v="0"/>
    <x v="17"/>
    <n v="81519"/>
    <n v="28"/>
    <n v="3157"/>
    <n v="97867"/>
    <n v="59.52"/>
    <n v="45812"/>
    <n v="58253"/>
  </r>
  <r>
    <x v="76"/>
    <x v="0"/>
    <x v="18"/>
    <n v="5076"/>
    <n v="14"/>
    <n v="309"/>
    <n v="9579"/>
    <n v="32.64"/>
    <n v="2853"/>
    <n v="3127"/>
  </r>
  <r>
    <x v="76"/>
    <x v="0"/>
    <x v="19"/>
    <n v="5534"/>
    <n v="15"/>
    <n v="382"/>
    <n v="11842"/>
    <n v="33.57"/>
    <n v="3962"/>
    <n v="3975"/>
  </r>
  <r>
    <x v="76"/>
    <x v="0"/>
    <x v="20"/>
    <n v="107228"/>
    <n v="67"/>
    <n v="4087"/>
    <n v="126697"/>
    <n v="54.92"/>
    <n v="59766"/>
    <n v="69586"/>
  </r>
  <r>
    <x v="76"/>
    <x v="0"/>
    <x v="21"/>
    <m/>
    <n v="8"/>
    <n v="127"/>
    <n v="3937"/>
    <m/>
    <m/>
    <m/>
  </r>
  <r>
    <x v="76"/>
    <x v="0"/>
    <x v="22"/>
    <m/>
    <n v="3"/>
    <n v="311"/>
    <n v="9641"/>
    <m/>
    <m/>
    <m/>
  </r>
  <r>
    <x v="76"/>
    <x v="0"/>
    <x v="23"/>
    <n v="1071"/>
    <n v="10"/>
    <n v="139"/>
    <n v="4309"/>
    <n v="20.38"/>
    <n v="661"/>
    <n v="878"/>
  </r>
  <r>
    <x v="76"/>
    <x v="0"/>
    <x v="24"/>
    <n v="114841"/>
    <n v="88"/>
    <n v="4664"/>
    <n v="144584"/>
    <n v="51.14"/>
    <n v="65964"/>
    <n v="73939"/>
  </r>
  <r>
    <x v="76"/>
    <x v="0"/>
    <x v="25"/>
    <n v="16234"/>
    <n v="45"/>
    <n v="1337"/>
    <n v="41447"/>
    <n v="23.83"/>
    <n v="13050"/>
    <n v="9877"/>
  </r>
  <r>
    <x v="76"/>
    <x v="0"/>
    <x v="26"/>
    <n v="5342"/>
    <n v="8"/>
    <n v="338"/>
    <n v="10478"/>
    <n v="26.59"/>
    <n v="3095"/>
    <n v="2786"/>
  </r>
  <r>
    <x v="76"/>
    <x v="0"/>
    <x v="27"/>
    <n v="58400"/>
    <n v="30"/>
    <n v="2687"/>
    <n v="83297"/>
    <n v="38.840000000000003"/>
    <n v="23911"/>
    <n v="32355"/>
  </r>
  <r>
    <x v="76"/>
    <x v="0"/>
    <x v="28"/>
    <n v="5377"/>
    <n v="11"/>
    <n v="438"/>
    <n v="13578"/>
    <n v="23.71"/>
    <n v="3689"/>
    <n v="3219"/>
  </r>
  <r>
    <x v="76"/>
    <x v="0"/>
    <x v="29"/>
    <m/>
    <n v="14"/>
    <n v="196"/>
    <n v="6076"/>
    <n v="25.02"/>
    <m/>
    <n v="1520"/>
  </r>
  <r>
    <x v="76"/>
    <x v="0"/>
    <x v="30"/>
    <n v="19892"/>
    <n v="20"/>
    <n v="806"/>
    <n v="24986"/>
    <n v="54.75"/>
    <n v="11562"/>
    <n v="13680"/>
  </r>
  <r>
    <x v="76"/>
    <x v="0"/>
    <x v="31"/>
    <m/>
    <n v="8"/>
    <n v="93"/>
    <n v="2883"/>
    <m/>
    <m/>
    <m/>
  </r>
  <r>
    <x v="76"/>
    <x v="0"/>
    <x v="32"/>
    <n v="5569"/>
    <n v="6"/>
    <n v="536"/>
    <n v="16616"/>
    <n v="17.39"/>
    <n v="4107"/>
    <n v="2889"/>
  </r>
  <r>
    <x v="76"/>
    <x v="0"/>
    <x v="33"/>
    <n v="8325"/>
    <n v="22"/>
    <n v="507"/>
    <n v="15717"/>
    <n v="40.18"/>
    <n v="5002"/>
    <n v="6315"/>
  </r>
  <r>
    <x v="76"/>
    <x v="0"/>
    <x v="34"/>
    <n v="683827"/>
    <n v="586"/>
    <n v="31396"/>
    <n v="973276"/>
    <n v="47.37"/>
    <n v="378957"/>
    <n v="461046"/>
  </r>
  <r>
    <x v="76"/>
    <x v="1"/>
    <x v="0"/>
    <n v="32286"/>
    <n v="142"/>
    <n v="1567"/>
    <n v="48577"/>
    <n v="36.979999999999997"/>
    <n v="18687"/>
    <n v="17965"/>
  </r>
  <r>
    <x v="76"/>
    <x v="1"/>
    <x v="1"/>
    <n v="103657"/>
    <n v="183"/>
    <n v="3702"/>
    <n v="114762"/>
    <n v="50.93"/>
    <n v="49658"/>
    <n v="58443"/>
  </r>
  <r>
    <x v="76"/>
    <x v="1"/>
    <x v="2"/>
    <n v="11853"/>
    <n v="65"/>
    <n v="709"/>
    <n v="21979"/>
    <n v="30.02"/>
    <n v="6527"/>
    <n v="6599"/>
  </r>
  <r>
    <x v="76"/>
    <x v="1"/>
    <x v="3"/>
    <n v="40504"/>
    <n v="81"/>
    <n v="1383"/>
    <n v="42873"/>
    <n v="56.52"/>
    <n v="23589"/>
    <n v="24233"/>
  </r>
  <r>
    <x v="76"/>
    <x v="1"/>
    <x v="4"/>
    <n v="26383"/>
    <n v="61"/>
    <n v="1004"/>
    <n v="31124"/>
    <n v="44.44"/>
    <n v="12635"/>
    <n v="13831"/>
  </r>
  <r>
    <x v="76"/>
    <x v="1"/>
    <x v="5"/>
    <n v="42377"/>
    <n v="81"/>
    <n v="1415"/>
    <n v="43865"/>
    <n v="46.19"/>
    <n v="22645"/>
    <n v="20260"/>
  </r>
  <r>
    <x v="76"/>
    <x v="1"/>
    <x v="6"/>
    <n v="28468"/>
    <n v="74"/>
    <n v="1211"/>
    <n v="37541"/>
    <n v="39.049999999999997"/>
    <n v="18791"/>
    <n v="14658"/>
  </r>
  <r>
    <x v="76"/>
    <x v="1"/>
    <x v="7"/>
    <n v="6741"/>
    <n v="21"/>
    <n v="260"/>
    <n v="8060"/>
    <n v="55.51"/>
    <n v="4121"/>
    <n v="4474"/>
  </r>
  <r>
    <x v="76"/>
    <x v="1"/>
    <x v="8"/>
    <n v="12005"/>
    <n v="33"/>
    <n v="486"/>
    <n v="15066"/>
    <n v="50.96"/>
    <n v="7071"/>
    <n v="7678"/>
  </r>
  <r>
    <x v="76"/>
    <x v="1"/>
    <x v="9"/>
    <n v="18395"/>
    <n v="47"/>
    <n v="759"/>
    <n v="23529"/>
    <n v="53.04"/>
    <n v="10060"/>
    <n v="12480"/>
  </r>
  <r>
    <x v="76"/>
    <x v="1"/>
    <x v="10"/>
    <n v="33277"/>
    <n v="73"/>
    <n v="1305"/>
    <n v="40455"/>
    <n v="48.34"/>
    <n v="18373"/>
    <n v="19554"/>
  </r>
  <r>
    <x v="76"/>
    <x v="1"/>
    <x v="11"/>
    <n v="4253"/>
    <n v="22"/>
    <n v="547"/>
    <n v="16957"/>
    <n v="14.51"/>
    <n v="2174"/>
    <n v="2460"/>
  </r>
  <r>
    <x v="76"/>
    <x v="1"/>
    <x v="12"/>
    <n v="28309"/>
    <n v="64"/>
    <n v="1023"/>
    <n v="31713"/>
    <n v="53.67"/>
    <n v="16918"/>
    <n v="17019"/>
  </r>
  <r>
    <x v="76"/>
    <x v="1"/>
    <x v="13"/>
    <n v="8843"/>
    <n v="23"/>
    <n v="384"/>
    <n v="11904"/>
    <n v="45.15"/>
    <n v="4715"/>
    <n v="5375"/>
  </r>
  <r>
    <x v="76"/>
    <x v="1"/>
    <x v="14"/>
    <n v="4713"/>
    <n v="20"/>
    <n v="251"/>
    <n v="7781"/>
    <n v="34.119999999999997"/>
    <n v="3162"/>
    <n v="2655"/>
  </r>
  <r>
    <x v="76"/>
    <x v="1"/>
    <x v="15"/>
    <n v="6960"/>
    <n v="31"/>
    <n v="286"/>
    <n v="8866"/>
    <n v="43.97"/>
    <n v="4415"/>
    <n v="3898"/>
  </r>
  <r>
    <x v="76"/>
    <x v="1"/>
    <x v="16"/>
    <n v="39028"/>
    <n v="61"/>
    <n v="1330"/>
    <n v="41230"/>
    <n v="56.43"/>
    <n v="20580"/>
    <n v="23266"/>
  </r>
  <r>
    <x v="76"/>
    <x v="1"/>
    <x v="17"/>
    <n v="26361"/>
    <n v="35"/>
    <n v="881"/>
    <n v="27311"/>
    <n v="56.7"/>
    <n v="13748"/>
    <n v="15485"/>
  </r>
  <r>
    <x v="76"/>
    <x v="1"/>
    <x v="18"/>
    <n v="15040"/>
    <n v="49"/>
    <n v="685"/>
    <n v="21235"/>
    <n v="41.12"/>
    <n v="9269"/>
    <n v="8732"/>
  </r>
  <r>
    <x v="76"/>
    <x v="1"/>
    <x v="19"/>
    <n v="26408"/>
    <n v="95"/>
    <n v="1198"/>
    <n v="37138"/>
    <n v="40.68"/>
    <n v="12619"/>
    <n v="15109"/>
  </r>
  <r>
    <x v="76"/>
    <x v="1"/>
    <x v="20"/>
    <n v="64634"/>
    <n v="185"/>
    <n v="2680"/>
    <n v="83080"/>
    <n v="40.479999999999997"/>
    <n v="37199"/>
    <n v="33631"/>
  </r>
  <r>
    <x v="76"/>
    <x v="1"/>
    <x v="21"/>
    <n v="7263"/>
    <n v="23"/>
    <n v="343"/>
    <n v="10633"/>
    <n v="32.840000000000003"/>
    <n v="5014"/>
    <n v="3492"/>
  </r>
  <r>
    <x v="76"/>
    <x v="1"/>
    <x v="22"/>
    <n v="5259"/>
    <n v="17"/>
    <n v="365"/>
    <n v="11315"/>
    <n v="25.94"/>
    <n v="4366"/>
    <n v="2935"/>
  </r>
  <r>
    <x v="76"/>
    <x v="1"/>
    <x v="23"/>
    <n v="8750"/>
    <n v="29"/>
    <n v="358"/>
    <n v="11098"/>
    <n v="52.41"/>
    <n v="5501"/>
    <n v="5816"/>
  </r>
  <r>
    <x v="76"/>
    <x v="1"/>
    <x v="24"/>
    <n v="85906"/>
    <n v="254"/>
    <n v="3746"/>
    <n v="116126"/>
    <n v="39.5"/>
    <n v="52080"/>
    <n v="45874"/>
  </r>
  <r>
    <x v="76"/>
    <x v="1"/>
    <x v="25"/>
    <n v="24770"/>
    <n v="72"/>
    <n v="1146"/>
    <n v="35526"/>
    <n v="34.99"/>
    <n v="16807"/>
    <n v="12429"/>
  </r>
  <r>
    <x v="76"/>
    <x v="1"/>
    <x v="26"/>
    <n v="5185"/>
    <n v="25"/>
    <n v="303"/>
    <n v="9393"/>
    <n v="27.25"/>
    <n v="3022"/>
    <n v="2560"/>
  </r>
  <r>
    <x v="76"/>
    <x v="1"/>
    <x v="27"/>
    <n v="17509"/>
    <n v="52"/>
    <n v="944"/>
    <n v="29264"/>
    <n v="29.97"/>
    <n v="8411"/>
    <n v="8770"/>
  </r>
  <r>
    <x v="76"/>
    <x v="1"/>
    <x v="28"/>
    <n v="6289"/>
    <n v="18"/>
    <n v="222"/>
    <n v="6882"/>
    <n v="47.92"/>
    <n v="4206"/>
    <n v="3298"/>
  </r>
  <r>
    <x v="76"/>
    <x v="1"/>
    <x v="29"/>
    <n v="4915"/>
    <n v="24"/>
    <n v="257"/>
    <n v="7967"/>
    <n v="38.119999999999997"/>
    <n v="2998"/>
    <n v="3037"/>
  </r>
  <r>
    <x v="76"/>
    <x v="1"/>
    <x v="30"/>
    <n v="28703"/>
    <n v="45"/>
    <n v="735"/>
    <n v="22785"/>
    <n v="62.03"/>
    <n v="14501"/>
    <n v="14134"/>
  </r>
  <r>
    <x v="76"/>
    <x v="1"/>
    <x v="31"/>
    <n v="2288"/>
    <n v="13"/>
    <n v="96"/>
    <n v="2976"/>
    <n v="37.9"/>
    <n v="1275"/>
    <n v="1128"/>
  </r>
  <r>
    <x v="76"/>
    <x v="1"/>
    <x v="32"/>
    <n v="5807"/>
    <n v="20"/>
    <n v="296"/>
    <n v="9176"/>
    <n v="32.72"/>
    <n v="3710"/>
    <n v="3002"/>
  </r>
  <r>
    <x v="76"/>
    <x v="1"/>
    <x v="33"/>
    <n v="13578"/>
    <n v="40"/>
    <n v="589"/>
    <n v="18259"/>
    <n v="46.26"/>
    <n v="7182"/>
    <n v="8446"/>
  </r>
  <r>
    <x v="76"/>
    <x v="1"/>
    <x v="34"/>
    <n v="684447"/>
    <n v="1789"/>
    <n v="27839"/>
    <n v="863009"/>
    <n v="44.19"/>
    <n v="380200"/>
    <n v="381368"/>
  </r>
  <r>
    <x v="76"/>
    <x v="2"/>
    <x v="0"/>
    <n v="15762"/>
    <n v="34"/>
    <n v="1366"/>
    <n v="42346"/>
    <n v="31.77"/>
    <n v="6860"/>
    <n v="13455"/>
  </r>
  <r>
    <x v="76"/>
    <x v="2"/>
    <x v="1"/>
    <n v="48678"/>
    <n v="40"/>
    <n v="3772"/>
    <n v="116932"/>
    <n v="40.33"/>
    <n v="22053"/>
    <n v="47163"/>
  </r>
  <r>
    <x v="76"/>
    <x v="2"/>
    <x v="2"/>
    <n v="3932"/>
    <n v="20"/>
    <n v="693"/>
    <n v="21483"/>
    <n v="15.14"/>
    <n v="2190"/>
    <n v="3252"/>
  </r>
  <r>
    <x v="76"/>
    <x v="2"/>
    <x v="3"/>
    <n v="6254"/>
    <n v="16"/>
    <n v="595"/>
    <n v="18445"/>
    <n v="32.36"/>
    <n v="3253"/>
    <n v="5968"/>
  </r>
  <r>
    <x v="76"/>
    <x v="2"/>
    <x v="4"/>
    <n v="10264"/>
    <n v="11"/>
    <n v="478"/>
    <n v="14818"/>
    <n v="64.37"/>
    <n v="3300"/>
    <n v="9539"/>
  </r>
  <r>
    <x v="76"/>
    <x v="2"/>
    <x v="5"/>
    <n v="13243"/>
    <n v="13"/>
    <n v="1042"/>
    <n v="32302"/>
    <n v="38.979999999999997"/>
    <n v="8012"/>
    <n v="12592"/>
  </r>
  <r>
    <x v="76"/>
    <x v="2"/>
    <x v="6"/>
    <n v="10094"/>
    <n v="15"/>
    <n v="1000"/>
    <n v="31000"/>
    <n v="31.75"/>
    <n v="5532"/>
    <n v="9842"/>
  </r>
  <r>
    <x v="76"/>
    <x v="2"/>
    <x v="7"/>
    <m/>
    <n v="2"/>
    <n v="37"/>
    <n v="1147"/>
    <m/>
    <m/>
    <m/>
  </r>
  <r>
    <x v="76"/>
    <x v="2"/>
    <x v="8"/>
    <n v="1219"/>
    <n v="5"/>
    <n v="138"/>
    <n v="4278"/>
    <n v="25.74"/>
    <n v="456"/>
    <n v="1101"/>
  </r>
  <r>
    <x v="76"/>
    <x v="2"/>
    <x v="9"/>
    <n v="2467"/>
    <n v="10"/>
    <n v="339"/>
    <n v="10509"/>
    <n v="20.64"/>
    <n v="1033"/>
    <n v="2169"/>
  </r>
  <r>
    <x v="76"/>
    <x v="2"/>
    <x v="10"/>
    <n v="8021"/>
    <n v="19"/>
    <n v="863"/>
    <n v="26753"/>
    <n v="29.36"/>
    <n v="2938"/>
    <n v="7854"/>
  </r>
  <r>
    <x v="76"/>
    <x v="2"/>
    <x v="11"/>
    <n v="2104"/>
    <n v="9"/>
    <n v="625"/>
    <n v="19375"/>
    <n v="9.4700000000000006"/>
    <n v="1103"/>
    <n v="1835"/>
  </r>
  <r>
    <x v="76"/>
    <x v="2"/>
    <x v="12"/>
    <m/>
    <n v="4"/>
    <n v="101"/>
    <n v="3131"/>
    <m/>
    <m/>
    <m/>
  </r>
  <r>
    <x v="76"/>
    <x v="2"/>
    <x v="13"/>
    <m/>
    <n v="3"/>
    <n v="67"/>
    <n v="2077"/>
    <m/>
    <m/>
    <m/>
  </r>
  <r>
    <x v="76"/>
    <x v="2"/>
    <x v="14"/>
    <m/>
    <n v="3"/>
    <n v="75"/>
    <n v="2325"/>
    <m/>
    <m/>
    <m/>
  </r>
  <r>
    <x v="76"/>
    <x v="2"/>
    <x v="15"/>
    <m/>
    <n v="5"/>
    <n v="439"/>
    <n v="13609"/>
    <m/>
    <m/>
    <m/>
  </r>
  <r>
    <x v="76"/>
    <x v="2"/>
    <x v="16"/>
    <m/>
    <n v="13"/>
    <n v="1770"/>
    <n v="54870"/>
    <m/>
    <m/>
    <m/>
  </r>
  <r>
    <x v="76"/>
    <x v="2"/>
    <x v="17"/>
    <n v="29417"/>
    <n v="12"/>
    <n v="1751"/>
    <n v="54281"/>
    <n v="48.39"/>
    <n v="13905"/>
    <n v="26265"/>
  </r>
  <r>
    <x v="76"/>
    <x v="2"/>
    <x v="18"/>
    <n v="7804"/>
    <n v="19"/>
    <n v="720"/>
    <n v="22320"/>
    <n v="31.34"/>
    <n v="3474"/>
    <n v="6994"/>
  </r>
  <r>
    <x v="76"/>
    <x v="2"/>
    <x v="19"/>
    <n v="12603"/>
    <n v="27"/>
    <n v="1163"/>
    <n v="36053"/>
    <n v="31.94"/>
    <n v="6003"/>
    <n v="11515"/>
  </r>
  <r>
    <x v="76"/>
    <x v="2"/>
    <x v="20"/>
    <n v="43783"/>
    <n v="58"/>
    <n v="3566"/>
    <n v="110546"/>
    <n v="35.14"/>
    <n v="20896"/>
    <n v="38847"/>
  </r>
  <r>
    <x v="76"/>
    <x v="2"/>
    <x v="21"/>
    <m/>
    <n v="5"/>
    <n v="171"/>
    <n v="5301"/>
    <m/>
    <m/>
    <m/>
  </r>
  <r>
    <x v="76"/>
    <x v="2"/>
    <x v="22"/>
    <n v="4136"/>
    <n v="6"/>
    <n v="330"/>
    <n v="10230"/>
    <n v="36.86"/>
    <n v="3429"/>
    <n v="3771"/>
  </r>
  <r>
    <x v="76"/>
    <x v="2"/>
    <x v="23"/>
    <n v="482"/>
    <n v="5"/>
    <n v="77"/>
    <n v="2387"/>
    <n v="11.4"/>
    <n v="314"/>
    <n v="272"/>
  </r>
  <r>
    <x v="76"/>
    <x v="2"/>
    <x v="24"/>
    <n v="49876"/>
    <n v="74"/>
    <n v="4144"/>
    <n v="128464"/>
    <n v="34.44"/>
    <n v="25539"/>
    <n v="44242"/>
  </r>
  <r>
    <x v="76"/>
    <x v="2"/>
    <x v="25"/>
    <n v="13717"/>
    <n v="27"/>
    <n v="1247"/>
    <n v="38657"/>
    <n v="29.72"/>
    <n v="10068"/>
    <n v="11490"/>
  </r>
  <r>
    <x v="76"/>
    <x v="2"/>
    <x v="26"/>
    <n v="6404"/>
    <n v="8"/>
    <n v="439"/>
    <n v="13609"/>
    <m/>
    <n v="3141"/>
    <m/>
  </r>
  <r>
    <x v="76"/>
    <x v="2"/>
    <x v="27"/>
    <n v="31905"/>
    <n v="20"/>
    <n v="1935"/>
    <n v="59985"/>
    <n v="50.61"/>
    <n v="18339"/>
    <n v="30356"/>
  </r>
  <r>
    <x v="76"/>
    <x v="2"/>
    <x v="28"/>
    <m/>
    <n v="4"/>
    <n v="97"/>
    <n v="3007"/>
    <m/>
    <m/>
    <m/>
  </r>
  <r>
    <x v="76"/>
    <x v="2"/>
    <x v="29"/>
    <m/>
    <n v="5"/>
    <n v="164"/>
    <n v="5084"/>
    <n v="31.96"/>
    <m/>
    <n v="1625"/>
  </r>
  <r>
    <x v="76"/>
    <x v="2"/>
    <x v="30"/>
    <n v="6990"/>
    <n v="11"/>
    <n v="500"/>
    <n v="15500"/>
    <n v="43.14"/>
    <n v="3725"/>
    <n v="6687"/>
  </r>
  <r>
    <x v="76"/>
    <x v="2"/>
    <x v="31"/>
    <m/>
    <n v="3"/>
    <n v="117"/>
    <n v="3627"/>
    <m/>
    <m/>
    <m/>
  </r>
  <r>
    <x v="76"/>
    <x v="2"/>
    <x v="32"/>
    <m/>
    <n v="4"/>
    <n v="361"/>
    <n v="11191"/>
    <m/>
    <m/>
    <m/>
  </r>
  <r>
    <x v="76"/>
    <x v="2"/>
    <x v="33"/>
    <n v="3045"/>
    <n v="10"/>
    <n v="330"/>
    <n v="10230"/>
    <n v="22.29"/>
    <n v="1558"/>
    <n v="2280"/>
  </r>
  <r>
    <x v="76"/>
    <x v="2"/>
    <x v="34"/>
    <n v="295061"/>
    <n v="434"/>
    <n v="24617"/>
    <n v="763127"/>
    <n v="35.51"/>
    <n v="148605"/>
    <n v="270997"/>
  </r>
  <r>
    <x v="76"/>
    <x v="3"/>
    <x v="0"/>
    <n v="19643"/>
    <n v="45"/>
    <n v="5338"/>
    <n v="165478"/>
    <n v="7.04"/>
    <n v="10197"/>
    <n v="11652"/>
  </r>
  <r>
    <x v="76"/>
    <x v="3"/>
    <x v="1"/>
    <n v="19103"/>
    <n v="23"/>
    <n v="2613"/>
    <n v="81003"/>
    <n v="13.36"/>
    <n v="8890"/>
    <n v="10826"/>
  </r>
  <r>
    <x v="76"/>
    <x v="3"/>
    <x v="2"/>
    <n v="9832"/>
    <n v="20"/>
    <n v="1766"/>
    <n v="54746"/>
    <n v="8.93"/>
    <n v="6127"/>
    <n v="4889"/>
  </r>
  <r>
    <x v="76"/>
    <x v="3"/>
    <x v="3"/>
    <n v="9723"/>
    <n v="21"/>
    <n v="1846"/>
    <n v="57226"/>
    <n v="10.4"/>
    <n v="5303"/>
    <n v="5949"/>
  </r>
  <r>
    <x v="76"/>
    <x v="3"/>
    <x v="4"/>
    <n v="16917"/>
    <n v="21"/>
    <n v="2890"/>
    <n v="89590"/>
    <n v="9.52"/>
    <n v="5750"/>
    <n v="8527"/>
  </r>
  <r>
    <x v="76"/>
    <x v="3"/>
    <x v="5"/>
    <n v="13006"/>
    <n v="13"/>
    <n v="1511"/>
    <n v="46841"/>
    <n v="14.66"/>
    <n v="6644"/>
    <n v="6866"/>
  </r>
  <r>
    <x v="76"/>
    <x v="3"/>
    <x v="6"/>
    <n v="8349"/>
    <n v="9"/>
    <n v="1214"/>
    <n v="37634"/>
    <n v="12.68"/>
    <n v="5233"/>
    <n v="4771"/>
  </r>
  <r>
    <x v="76"/>
    <x v="3"/>
    <x v="7"/>
    <n v="4155"/>
    <n v="4"/>
    <n v="858"/>
    <n v="26598"/>
    <n v="8.66"/>
    <n v="2087"/>
    <n v="2303"/>
  </r>
  <r>
    <x v="76"/>
    <x v="3"/>
    <x v="8"/>
    <n v="5227"/>
    <n v="11"/>
    <n v="1561"/>
    <n v="48391"/>
    <n v="5.09"/>
    <n v="2372"/>
    <n v="2464"/>
  </r>
  <r>
    <x v="76"/>
    <x v="3"/>
    <x v="9"/>
    <n v="4785"/>
    <n v="12"/>
    <n v="1248"/>
    <n v="38688"/>
    <n v="6.34"/>
    <n v="2194"/>
    <n v="2452"/>
  </r>
  <r>
    <x v="76"/>
    <x v="3"/>
    <x v="10"/>
    <n v="10845"/>
    <n v="19"/>
    <n v="1982"/>
    <n v="61442"/>
    <n v="9.25"/>
    <n v="5016"/>
    <n v="5684"/>
  </r>
  <r>
    <x v="76"/>
    <x v="3"/>
    <x v="11"/>
    <n v="1893"/>
    <n v="5"/>
    <n v="501"/>
    <n v="15531"/>
    <n v="6.56"/>
    <n v="1428"/>
    <n v="1019"/>
  </r>
  <r>
    <x v="76"/>
    <x v="3"/>
    <x v="12"/>
    <m/>
    <n v="8"/>
    <n v="566"/>
    <n v="17546"/>
    <m/>
    <m/>
    <m/>
  </r>
  <r>
    <x v="76"/>
    <x v="3"/>
    <x v="13"/>
    <m/>
    <n v="2"/>
    <n v="255"/>
    <n v="7905"/>
    <m/>
    <m/>
    <m/>
  </r>
  <r>
    <x v="76"/>
    <x v="3"/>
    <x v="14"/>
    <m/>
    <n v="7"/>
    <n v="690"/>
    <n v="21390"/>
    <m/>
    <m/>
    <m/>
  </r>
  <r>
    <x v="76"/>
    <x v="3"/>
    <x v="15"/>
    <n v="1869"/>
    <n v="8"/>
    <n v="961"/>
    <n v="29791"/>
    <n v="3.88"/>
    <n v="1049"/>
    <n v="1155"/>
  </r>
  <r>
    <x v="76"/>
    <x v="3"/>
    <x v="16"/>
    <m/>
    <n v="5"/>
    <n v="674"/>
    <n v="20894"/>
    <m/>
    <m/>
    <m/>
  </r>
  <r>
    <x v="76"/>
    <x v="3"/>
    <x v="17"/>
    <s v="-"/>
    <s v="-"/>
    <s v="-"/>
    <s v="-"/>
    <s v="-"/>
    <s v="-"/>
    <s v="-"/>
  </r>
  <r>
    <x v="76"/>
    <x v="3"/>
    <x v="18"/>
    <n v="9560"/>
    <n v="17"/>
    <n v="1309"/>
    <n v="40579"/>
    <n v="12.71"/>
    <n v="6209"/>
    <n v="5156"/>
  </r>
  <r>
    <x v="76"/>
    <x v="3"/>
    <x v="19"/>
    <n v="16871"/>
    <n v="19"/>
    <n v="3701"/>
    <n v="114731"/>
    <n v="6.81"/>
    <n v="7107"/>
    <n v="7818"/>
  </r>
  <r>
    <x v="76"/>
    <x v="3"/>
    <x v="20"/>
    <n v="26292"/>
    <n v="36"/>
    <n v="4303"/>
    <n v="133393"/>
    <n v="9.43"/>
    <n v="14803"/>
    <n v="12574"/>
  </r>
  <r>
    <x v="76"/>
    <x v="3"/>
    <x v="21"/>
    <n v="4796"/>
    <n v="9"/>
    <n v="711"/>
    <n v="22041"/>
    <n v="9.4700000000000006"/>
    <n v="3359"/>
    <n v="2088"/>
  </r>
  <r>
    <x v="76"/>
    <x v="3"/>
    <x v="22"/>
    <m/>
    <n v="3"/>
    <n v="488"/>
    <n v="15128"/>
    <m/>
    <m/>
    <m/>
  </r>
  <r>
    <x v="76"/>
    <x v="3"/>
    <x v="23"/>
    <n v="3236"/>
    <n v="7"/>
    <n v="844"/>
    <n v="26164"/>
    <n v="5.79"/>
    <n v="2164"/>
    <n v="1516"/>
  </r>
  <r>
    <x v="76"/>
    <x v="3"/>
    <x v="24"/>
    <n v="37408"/>
    <n v="55"/>
    <n v="6346"/>
    <n v="196726"/>
    <n v="8.9"/>
    <n v="23088"/>
    <n v="17504"/>
  </r>
  <r>
    <x v="76"/>
    <x v="3"/>
    <x v="25"/>
    <n v="12981"/>
    <n v="16"/>
    <n v="1431"/>
    <n v="44361"/>
    <n v="14.35"/>
    <n v="9494"/>
    <n v="6365"/>
  </r>
  <r>
    <x v="76"/>
    <x v="3"/>
    <x v="26"/>
    <n v="5317"/>
    <n v="5"/>
    <n v="1208"/>
    <n v="37448"/>
    <m/>
    <n v="3280"/>
    <m/>
  </r>
  <r>
    <x v="76"/>
    <x v="3"/>
    <x v="27"/>
    <n v="13584"/>
    <n v="6"/>
    <n v="859"/>
    <n v="26629"/>
    <n v="23.17"/>
    <n v="7239"/>
    <n v="6169"/>
  </r>
  <r>
    <x v="76"/>
    <x v="3"/>
    <x v="28"/>
    <m/>
    <n v="8"/>
    <n v="836"/>
    <n v="25916"/>
    <m/>
    <m/>
    <m/>
  </r>
  <r>
    <x v="76"/>
    <x v="3"/>
    <x v="29"/>
    <n v="4935"/>
    <n v="10"/>
    <n v="2312"/>
    <n v="71672"/>
    <n v="4.4400000000000004"/>
    <n v="1813"/>
    <n v="3183"/>
  </r>
  <r>
    <x v="76"/>
    <x v="3"/>
    <x v="30"/>
    <n v="8874"/>
    <n v="7"/>
    <n v="583"/>
    <n v="18073"/>
    <n v="22.02"/>
    <n v="5764"/>
    <n v="3980"/>
  </r>
  <r>
    <x v="76"/>
    <x v="3"/>
    <x v="31"/>
    <n v="1387"/>
    <n v="7"/>
    <n v="387"/>
    <n v="11997"/>
    <n v="6.06"/>
    <n v="770"/>
    <n v="727"/>
  </r>
  <r>
    <x v="76"/>
    <x v="3"/>
    <x v="32"/>
    <m/>
    <n v="3"/>
    <n v="537"/>
    <n v="16647"/>
    <m/>
    <m/>
    <m/>
  </r>
  <r>
    <x v="76"/>
    <x v="3"/>
    <x v="33"/>
    <n v="4211"/>
    <n v="12"/>
    <n v="1060"/>
    <n v="32860"/>
    <n v="7.82"/>
    <n v="2849"/>
    <n v="2570"/>
  </r>
  <r>
    <x v="76"/>
    <x v="3"/>
    <x v="34"/>
    <n v="261096"/>
    <n v="398"/>
    <n v="47043"/>
    <n v="1458333"/>
    <n v="9.32"/>
    <n v="141351"/>
    <n v="135925"/>
  </r>
  <r>
    <x v="76"/>
    <x v="4"/>
    <x v="0"/>
    <n v="89406"/>
    <n v="256"/>
    <n v="9432"/>
    <n v="292392"/>
    <n v="19.28"/>
    <n v="46047"/>
    <n v="56386"/>
  </r>
  <r>
    <x v="76"/>
    <x v="4"/>
    <x v="1"/>
    <n v="378233"/>
    <n v="318"/>
    <n v="18560"/>
    <n v="575360"/>
    <n v="47.12"/>
    <n v="190554"/>
    <n v="271087"/>
  </r>
  <r>
    <x v="76"/>
    <x v="4"/>
    <x v="2"/>
    <n v="28303"/>
    <n v="115"/>
    <n v="3369"/>
    <n v="104439"/>
    <n v="15.61"/>
    <n v="16336"/>
    <n v="16304"/>
  </r>
  <r>
    <x v="76"/>
    <x v="4"/>
    <x v="3"/>
    <n v="75269"/>
    <n v="143"/>
    <n v="4737"/>
    <n v="146847"/>
    <n v="32.68"/>
    <n v="44419"/>
    <n v="47985"/>
  </r>
  <r>
    <x v="76"/>
    <x v="4"/>
    <x v="4"/>
    <n v="59524"/>
    <n v="100"/>
    <n v="4668"/>
    <n v="144708"/>
    <n v="24.67"/>
    <n v="25472"/>
    <n v="35700"/>
  </r>
  <r>
    <x v="76"/>
    <x v="4"/>
    <x v="5"/>
    <n v="117350"/>
    <n v="127"/>
    <n v="5778"/>
    <n v="179118"/>
    <n v="38.090000000000003"/>
    <n v="63844"/>
    <n v="68233"/>
  </r>
  <r>
    <x v="76"/>
    <x v="4"/>
    <x v="6"/>
    <n v="56583"/>
    <n v="108"/>
    <n v="3924"/>
    <n v="121644"/>
    <n v="28.78"/>
    <n v="35130"/>
    <n v="35015"/>
  </r>
  <r>
    <x v="76"/>
    <x v="4"/>
    <x v="7"/>
    <n v="12331"/>
    <n v="32"/>
    <n v="1247"/>
    <n v="38657"/>
    <n v="20.22"/>
    <n v="6956"/>
    <n v="7817"/>
  </r>
  <r>
    <x v="76"/>
    <x v="4"/>
    <x v="8"/>
    <n v="20417"/>
    <n v="59"/>
    <n v="2415"/>
    <n v="74865"/>
    <n v="17.25"/>
    <n v="11015"/>
    <n v="12912"/>
  </r>
  <r>
    <x v="76"/>
    <x v="4"/>
    <x v="9"/>
    <n v="33014"/>
    <n v="83"/>
    <n v="2737"/>
    <n v="84847"/>
    <n v="26.76"/>
    <n v="17930"/>
    <n v="22705"/>
  </r>
  <r>
    <x v="76"/>
    <x v="4"/>
    <x v="10"/>
    <n v="59247"/>
    <n v="125"/>
    <n v="4577"/>
    <n v="141887"/>
    <n v="26.74"/>
    <n v="30444"/>
    <n v="37935"/>
  </r>
  <r>
    <x v="76"/>
    <x v="4"/>
    <x v="11"/>
    <n v="12484"/>
    <n v="46"/>
    <n v="2032"/>
    <n v="62992"/>
    <n v="12.28"/>
    <n v="7693"/>
    <n v="7738"/>
  </r>
  <r>
    <x v="76"/>
    <x v="4"/>
    <x v="12"/>
    <n v="40716"/>
    <n v="98"/>
    <n v="2260"/>
    <n v="70060"/>
    <n v="38.130000000000003"/>
    <n v="23696"/>
    <n v="26717"/>
  </r>
  <r>
    <x v="76"/>
    <x v="4"/>
    <x v="13"/>
    <n v="12217"/>
    <n v="31"/>
    <n v="843"/>
    <n v="26133"/>
    <n v="27.69"/>
    <n v="6858"/>
    <n v="7235"/>
  </r>
  <r>
    <x v="76"/>
    <x v="4"/>
    <x v="14"/>
    <n v="12612"/>
    <n v="41"/>
    <n v="1231"/>
    <n v="38161"/>
    <n v="18.12"/>
    <n v="7125"/>
    <n v="6916"/>
  </r>
  <r>
    <x v="76"/>
    <x v="4"/>
    <x v="15"/>
    <n v="12239"/>
    <n v="49"/>
    <n v="1742"/>
    <n v="54002"/>
    <n v="14.6"/>
    <n v="7001"/>
    <n v="7883"/>
  </r>
  <r>
    <x v="76"/>
    <x v="4"/>
    <x v="16"/>
    <n v="159182"/>
    <n v="111"/>
    <n v="7047"/>
    <n v="218457"/>
    <n v="51.89"/>
    <n v="85007"/>
    <n v="113365"/>
  </r>
  <r>
    <x v="76"/>
    <x v="4"/>
    <x v="17"/>
    <n v="137297"/>
    <n v="75"/>
    <n v="5789"/>
    <n v="179459"/>
    <n v="55.72"/>
    <n v="73465"/>
    <n v="100003"/>
  </r>
  <r>
    <x v="76"/>
    <x v="4"/>
    <x v="18"/>
    <n v="37479"/>
    <n v="99"/>
    <n v="3023"/>
    <n v="93713"/>
    <n v="25.62"/>
    <n v="21805"/>
    <n v="24009"/>
  </r>
  <r>
    <x v="76"/>
    <x v="4"/>
    <x v="19"/>
    <n v="61416"/>
    <n v="156"/>
    <n v="6444"/>
    <n v="199764"/>
    <n v="19.23"/>
    <n v="29691"/>
    <n v="38417"/>
  </r>
  <r>
    <x v="76"/>
    <x v="4"/>
    <x v="20"/>
    <n v="241937"/>
    <n v="346"/>
    <n v="14636"/>
    <n v="453716"/>
    <n v="34.08"/>
    <n v="132664"/>
    <n v="154638"/>
  </r>
  <r>
    <x v="76"/>
    <x v="4"/>
    <x v="21"/>
    <n v="16358"/>
    <n v="45"/>
    <n v="1352"/>
    <n v="41912"/>
    <n v="19.899999999999999"/>
    <n v="11206"/>
    <n v="8342"/>
  </r>
  <r>
    <x v="76"/>
    <x v="4"/>
    <x v="22"/>
    <n v="16196"/>
    <n v="29"/>
    <n v="1494"/>
    <n v="46314"/>
    <n v="21.8"/>
    <n v="14161"/>
    <n v="10098"/>
  </r>
  <r>
    <x v="76"/>
    <x v="4"/>
    <x v="23"/>
    <n v="13539"/>
    <n v="51"/>
    <n v="1418"/>
    <n v="43958"/>
    <n v="19.3"/>
    <n v="8641"/>
    <n v="8482"/>
  </r>
  <r>
    <x v="76"/>
    <x v="4"/>
    <x v="24"/>
    <n v="288030"/>
    <n v="471"/>
    <n v="18900"/>
    <n v="585900"/>
    <n v="30.99"/>
    <n v="166671"/>
    <n v="181560"/>
  </r>
  <r>
    <x v="76"/>
    <x v="4"/>
    <x v="25"/>
    <n v="67702"/>
    <n v="160"/>
    <n v="5161"/>
    <n v="159991"/>
    <n v="25.1"/>
    <n v="49419"/>
    <n v="40161"/>
  </r>
  <r>
    <x v="76"/>
    <x v="4"/>
    <x v="26"/>
    <n v="22248"/>
    <n v="46"/>
    <n v="2288"/>
    <n v="70928"/>
    <n v="21.57"/>
    <n v="12537"/>
    <n v="15299"/>
  </r>
  <r>
    <x v="76"/>
    <x v="4"/>
    <x v="27"/>
    <n v="121398"/>
    <n v="108"/>
    <n v="6425"/>
    <n v="199175"/>
    <n v="38.99"/>
    <n v="57900"/>
    <n v="77650"/>
  </r>
  <r>
    <x v="76"/>
    <x v="4"/>
    <x v="28"/>
    <n v="16354"/>
    <n v="41"/>
    <n v="1593"/>
    <n v="49383"/>
    <n v="18.899999999999999"/>
    <n v="11561"/>
    <n v="9331"/>
  </r>
  <r>
    <x v="76"/>
    <x v="4"/>
    <x v="29"/>
    <n v="13742"/>
    <n v="53"/>
    <n v="2929"/>
    <n v="90799"/>
    <n v="10.31"/>
    <n v="6741"/>
    <n v="9365"/>
  </r>
  <r>
    <x v="76"/>
    <x v="4"/>
    <x v="30"/>
    <n v="64458"/>
    <n v="83"/>
    <n v="2624"/>
    <n v="81344"/>
    <n v="47.31"/>
    <n v="35552"/>
    <n v="38481"/>
  </r>
  <r>
    <x v="76"/>
    <x v="4"/>
    <x v="31"/>
    <n v="4908"/>
    <n v="31"/>
    <n v="693"/>
    <n v="21483"/>
    <n v="12.08"/>
    <n v="2796"/>
    <n v="2596"/>
  </r>
  <r>
    <x v="76"/>
    <x v="4"/>
    <x v="32"/>
    <n v="18410"/>
    <n v="33"/>
    <n v="1730"/>
    <n v="53630"/>
    <n v="20.37"/>
    <n v="12322"/>
    <n v="10923"/>
  </r>
  <r>
    <x v="76"/>
    <x v="4"/>
    <x v="33"/>
    <n v="29159"/>
    <n v="84"/>
    <n v="2486"/>
    <n v="77066"/>
    <n v="25.45"/>
    <n v="16591"/>
    <n v="19611"/>
  </r>
  <r>
    <x v="76"/>
    <x v="4"/>
    <x v="34"/>
    <n v="1924430"/>
    <n v="3207"/>
    <n v="130895"/>
    <n v="4057745"/>
    <n v="30.79"/>
    <n v="1049114"/>
    <n v="1249335"/>
  </r>
  <r>
    <x v="77"/>
    <x v="0"/>
    <x v="0"/>
    <n v="15758"/>
    <n v="35"/>
    <n v="1166"/>
    <n v="34980"/>
    <n v="26.1"/>
    <n v="6835"/>
    <n v="9129"/>
  </r>
  <r>
    <x v="77"/>
    <x v="0"/>
    <x v="1"/>
    <n v="210635"/>
    <n v="72"/>
    <n v="8436"/>
    <n v="253080"/>
    <n v="61.3"/>
    <n v="115733"/>
    <n v="155145"/>
  </r>
  <r>
    <x v="77"/>
    <x v="0"/>
    <x v="2"/>
    <n v="1810"/>
    <n v="10"/>
    <n v="201"/>
    <n v="6030"/>
    <n v="16.920000000000002"/>
    <n v="1012"/>
    <n v="1020"/>
  </r>
  <r>
    <x v="77"/>
    <x v="0"/>
    <x v="3"/>
    <n v="21264"/>
    <n v="25"/>
    <n v="911"/>
    <n v="27330"/>
    <n v="41.6"/>
    <n v="12666"/>
    <n v="11369"/>
  </r>
  <r>
    <x v="77"/>
    <x v="0"/>
    <x v="4"/>
    <n v="6266"/>
    <n v="7"/>
    <n v="296"/>
    <n v="8880"/>
    <n v="42.16"/>
    <n v="3698"/>
    <n v="3744"/>
  </r>
  <r>
    <x v="77"/>
    <x v="0"/>
    <x v="5"/>
    <n v="43233"/>
    <n v="20"/>
    <n v="1811"/>
    <n v="54330"/>
    <n v="41.14"/>
    <n v="24583"/>
    <n v="22350"/>
  </r>
  <r>
    <x v="77"/>
    <x v="0"/>
    <x v="6"/>
    <n v="9734"/>
    <n v="10"/>
    <n v="499"/>
    <n v="14970"/>
    <n v="34.28"/>
    <n v="5816"/>
    <n v="5132"/>
  </r>
  <r>
    <x v="77"/>
    <x v="0"/>
    <x v="7"/>
    <m/>
    <n v="5"/>
    <n v="92"/>
    <n v="2760"/>
    <m/>
    <m/>
    <m/>
  </r>
  <r>
    <x v="77"/>
    <x v="0"/>
    <x v="8"/>
    <n v="2177"/>
    <n v="10"/>
    <n v="230"/>
    <n v="6900"/>
    <m/>
    <m/>
    <m/>
  </r>
  <r>
    <x v="77"/>
    <x v="0"/>
    <x v="9"/>
    <n v="6407"/>
    <n v="14"/>
    <n v="394"/>
    <n v="11820"/>
    <n v="38.42"/>
    <n v="4412"/>
    <n v="4541"/>
  </r>
  <r>
    <x v="77"/>
    <x v="0"/>
    <x v="10"/>
    <n v="6159"/>
    <n v="13"/>
    <n v="419"/>
    <n v="12570"/>
    <n v="31.08"/>
    <n v="3292"/>
    <n v="3907"/>
  </r>
  <r>
    <x v="77"/>
    <x v="0"/>
    <x v="11"/>
    <n v="6347"/>
    <n v="11"/>
    <n v="400"/>
    <n v="12000"/>
    <n v="27.65"/>
    <n v="4202"/>
    <n v="3318"/>
  </r>
  <r>
    <x v="77"/>
    <x v="0"/>
    <x v="12"/>
    <n v="8862"/>
    <n v="22"/>
    <n v="570"/>
    <n v="17100"/>
    <n v="39.5"/>
    <n v="4806"/>
    <n v="6755"/>
  </r>
  <r>
    <x v="77"/>
    <x v="0"/>
    <x v="13"/>
    <m/>
    <n v="3"/>
    <n v="137"/>
    <n v="4110"/>
    <m/>
    <m/>
    <m/>
  </r>
  <r>
    <x v="77"/>
    <x v="0"/>
    <x v="14"/>
    <n v="4021"/>
    <n v="11"/>
    <n v="217"/>
    <n v="6510"/>
    <n v="35.31"/>
    <n v="2638"/>
    <n v="2299"/>
  </r>
  <r>
    <x v="77"/>
    <x v="0"/>
    <x v="15"/>
    <m/>
    <n v="5"/>
    <n v="60"/>
    <n v="1800"/>
    <m/>
    <m/>
    <m/>
  </r>
  <r>
    <x v="77"/>
    <x v="0"/>
    <x v="16"/>
    <n v="78711"/>
    <n v="32"/>
    <n v="3273"/>
    <n v="98190"/>
    <n v="55.31"/>
    <n v="41754"/>
    <n v="54309"/>
  </r>
  <r>
    <x v="77"/>
    <x v="0"/>
    <x v="17"/>
    <n v="77319"/>
    <n v="28"/>
    <n v="3157"/>
    <n v="94710"/>
    <n v="56.02"/>
    <n v="40887"/>
    <n v="53053"/>
  </r>
  <r>
    <x v="77"/>
    <x v="0"/>
    <x v="18"/>
    <n v="4521"/>
    <n v="14"/>
    <n v="309"/>
    <n v="9270"/>
    <n v="28.28"/>
    <n v="2231"/>
    <n v="2622"/>
  </r>
  <r>
    <x v="77"/>
    <x v="0"/>
    <x v="19"/>
    <n v="5098"/>
    <n v="15"/>
    <n v="382"/>
    <n v="11460"/>
    <n v="30.97"/>
    <n v="2888"/>
    <n v="3549"/>
  </r>
  <r>
    <x v="77"/>
    <x v="0"/>
    <x v="20"/>
    <n v="91058"/>
    <n v="67"/>
    <n v="4105"/>
    <n v="123150"/>
    <n v="47.74"/>
    <n v="54507"/>
    <n v="58792"/>
  </r>
  <r>
    <x v="77"/>
    <x v="0"/>
    <x v="21"/>
    <m/>
    <n v="7"/>
    <n v="123"/>
    <n v="3690"/>
    <m/>
    <m/>
    <m/>
  </r>
  <r>
    <x v="77"/>
    <x v="0"/>
    <x v="22"/>
    <m/>
    <n v="3"/>
    <n v="311"/>
    <n v="9330"/>
    <m/>
    <m/>
    <m/>
  </r>
  <r>
    <x v="77"/>
    <x v="0"/>
    <x v="23"/>
    <n v="1089"/>
    <n v="10"/>
    <n v="139"/>
    <n v="4170"/>
    <n v="17.34"/>
    <n v="714"/>
    <n v="723"/>
  </r>
  <r>
    <x v="77"/>
    <x v="0"/>
    <x v="24"/>
    <n v="96482"/>
    <n v="87"/>
    <n v="4678"/>
    <n v="140340"/>
    <n v="44.23"/>
    <n v="58152"/>
    <n v="62069"/>
  </r>
  <r>
    <x v="77"/>
    <x v="0"/>
    <x v="25"/>
    <n v="11659"/>
    <n v="45"/>
    <n v="1337"/>
    <n v="40110"/>
    <n v="17.670000000000002"/>
    <n v="8541"/>
    <n v="7087"/>
  </r>
  <r>
    <x v="77"/>
    <x v="0"/>
    <x v="26"/>
    <n v="4482"/>
    <n v="8"/>
    <n v="338"/>
    <n v="10140"/>
    <n v="24.5"/>
    <n v="2637"/>
    <n v="2484"/>
  </r>
  <r>
    <x v="77"/>
    <x v="0"/>
    <x v="27"/>
    <n v="51995"/>
    <n v="28"/>
    <n v="2668"/>
    <n v="80040"/>
    <n v="35.07"/>
    <n v="21474"/>
    <n v="28068"/>
  </r>
  <r>
    <x v="77"/>
    <x v="0"/>
    <x v="28"/>
    <n v="3386"/>
    <n v="11"/>
    <n v="438"/>
    <n v="13140"/>
    <n v="15.91"/>
    <n v="2224"/>
    <n v="2091"/>
  </r>
  <r>
    <x v="77"/>
    <x v="0"/>
    <x v="29"/>
    <m/>
    <n v="14"/>
    <n v="196"/>
    <n v="5880"/>
    <m/>
    <m/>
    <m/>
  </r>
  <r>
    <x v="77"/>
    <x v="0"/>
    <x v="30"/>
    <n v="15206"/>
    <n v="19"/>
    <n v="792"/>
    <n v="23760"/>
    <n v="42.71"/>
    <n v="9151"/>
    <n v="10149"/>
  </r>
  <r>
    <x v="77"/>
    <x v="0"/>
    <x v="31"/>
    <m/>
    <n v="7"/>
    <n v="85"/>
    <n v="2550"/>
    <m/>
    <m/>
    <m/>
  </r>
  <r>
    <x v="77"/>
    <x v="0"/>
    <x v="32"/>
    <n v="2972"/>
    <n v="6"/>
    <n v="536"/>
    <n v="16080"/>
    <n v="9.82"/>
    <n v="2048"/>
    <n v="1579"/>
  </r>
  <r>
    <x v="77"/>
    <x v="0"/>
    <x v="33"/>
    <n v="7937"/>
    <n v="22"/>
    <n v="517"/>
    <n v="15510"/>
    <n v="37.92"/>
    <n v="4723"/>
    <n v="5881"/>
  </r>
  <r>
    <x v="77"/>
    <x v="0"/>
    <x v="34"/>
    <n v="631254"/>
    <n v="581"/>
    <n v="31388"/>
    <n v="941640"/>
    <n v="44"/>
    <n v="350278"/>
    <n v="414350"/>
  </r>
  <r>
    <x v="77"/>
    <x v="1"/>
    <x v="0"/>
    <n v="29281"/>
    <n v="138"/>
    <n v="1551"/>
    <n v="46530"/>
    <n v="32.75"/>
    <n v="16786"/>
    <n v="15239"/>
  </r>
  <r>
    <x v="77"/>
    <x v="1"/>
    <x v="1"/>
    <n v="102574"/>
    <n v="186"/>
    <n v="3728"/>
    <n v="111840"/>
    <n v="49.9"/>
    <n v="51549"/>
    <n v="55804"/>
  </r>
  <r>
    <x v="77"/>
    <x v="1"/>
    <x v="2"/>
    <n v="10084"/>
    <n v="64"/>
    <n v="699"/>
    <n v="20970"/>
    <n v="25.77"/>
    <n v="6003"/>
    <n v="5404"/>
  </r>
  <r>
    <x v="77"/>
    <x v="1"/>
    <x v="3"/>
    <n v="42746"/>
    <n v="81"/>
    <n v="1383"/>
    <n v="41490"/>
    <n v="58.06"/>
    <n v="24592"/>
    <n v="24089"/>
  </r>
  <r>
    <x v="77"/>
    <x v="1"/>
    <x v="4"/>
    <n v="27794"/>
    <n v="60"/>
    <n v="998"/>
    <n v="29940"/>
    <n v="45.28"/>
    <n v="13355"/>
    <n v="13558"/>
  </r>
  <r>
    <x v="77"/>
    <x v="1"/>
    <x v="5"/>
    <n v="39820"/>
    <n v="82"/>
    <n v="1419"/>
    <n v="42570"/>
    <n v="39.83"/>
    <n v="22742"/>
    <n v="16955"/>
  </r>
  <r>
    <x v="77"/>
    <x v="1"/>
    <x v="6"/>
    <n v="29091"/>
    <n v="75"/>
    <n v="1228"/>
    <n v="36840"/>
    <n v="37.36"/>
    <n v="19330"/>
    <n v="13762"/>
  </r>
  <r>
    <x v="77"/>
    <x v="1"/>
    <x v="7"/>
    <n v="6749"/>
    <n v="21"/>
    <n v="260"/>
    <n v="7800"/>
    <n v="53.4"/>
    <n v="3872"/>
    <n v="4165"/>
  </r>
  <r>
    <x v="77"/>
    <x v="1"/>
    <x v="8"/>
    <n v="11133"/>
    <n v="32"/>
    <n v="454"/>
    <n v="13620"/>
    <n v="48.96"/>
    <n v="6362"/>
    <n v="6669"/>
  </r>
  <r>
    <x v="77"/>
    <x v="1"/>
    <x v="9"/>
    <n v="21952"/>
    <n v="47"/>
    <n v="765"/>
    <n v="22950"/>
    <n v="54.33"/>
    <n v="10728"/>
    <n v="12469"/>
  </r>
  <r>
    <x v="77"/>
    <x v="1"/>
    <x v="10"/>
    <n v="34105"/>
    <n v="73"/>
    <n v="1317"/>
    <n v="39510"/>
    <n v="47.39"/>
    <n v="17364"/>
    <n v="18722"/>
  </r>
  <r>
    <x v="77"/>
    <x v="1"/>
    <x v="11"/>
    <n v="4927"/>
    <n v="24"/>
    <n v="589"/>
    <n v="17670"/>
    <n v="13.47"/>
    <n v="2742"/>
    <n v="2381"/>
  </r>
  <r>
    <x v="77"/>
    <x v="1"/>
    <x v="12"/>
    <n v="25520"/>
    <n v="64"/>
    <n v="1023"/>
    <n v="30690"/>
    <n v="47.61"/>
    <n v="16010"/>
    <n v="14610"/>
  </r>
  <r>
    <x v="77"/>
    <x v="1"/>
    <x v="13"/>
    <n v="8975"/>
    <n v="23"/>
    <n v="384"/>
    <n v="11520"/>
    <n v="42.03"/>
    <n v="5087"/>
    <n v="4842"/>
  </r>
  <r>
    <x v="77"/>
    <x v="1"/>
    <x v="14"/>
    <n v="5176"/>
    <n v="20"/>
    <n v="251"/>
    <n v="7530"/>
    <n v="37.04"/>
    <n v="3218"/>
    <n v="2789"/>
  </r>
  <r>
    <x v="77"/>
    <x v="1"/>
    <x v="15"/>
    <n v="6979"/>
    <n v="31"/>
    <n v="286"/>
    <n v="8580"/>
    <n v="44.35"/>
    <n v="4382"/>
    <n v="3805"/>
  </r>
  <r>
    <x v="77"/>
    <x v="1"/>
    <x v="16"/>
    <n v="37738"/>
    <n v="62"/>
    <n v="1326"/>
    <n v="39780"/>
    <n v="54.45"/>
    <n v="18572"/>
    <n v="21661"/>
  </r>
  <r>
    <x v="77"/>
    <x v="1"/>
    <x v="17"/>
    <n v="24971"/>
    <n v="35"/>
    <n v="889"/>
    <n v="26670"/>
    <n v="53.12"/>
    <n v="11758"/>
    <n v="14168"/>
  </r>
  <r>
    <x v="77"/>
    <x v="1"/>
    <x v="18"/>
    <n v="16476"/>
    <n v="47"/>
    <n v="642"/>
    <n v="19260"/>
    <n v="42.15"/>
    <n v="8653"/>
    <n v="8118"/>
  </r>
  <r>
    <x v="77"/>
    <x v="1"/>
    <x v="19"/>
    <n v="22009"/>
    <n v="88"/>
    <n v="1162"/>
    <n v="34860"/>
    <n v="35.729999999999997"/>
    <n v="11376"/>
    <n v="12457"/>
  </r>
  <r>
    <x v="77"/>
    <x v="1"/>
    <x v="20"/>
    <n v="66760"/>
    <n v="186"/>
    <n v="2691"/>
    <n v="80730"/>
    <n v="41.07"/>
    <n v="37966"/>
    <n v="33154"/>
  </r>
  <r>
    <x v="77"/>
    <x v="1"/>
    <x v="21"/>
    <n v="8439"/>
    <n v="23"/>
    <n v="343"/>
    <n v="10290"/>
    <n v="36.08"/>
    <n v="5726"/>
    <n v="3713"/>
  </r>
  <r>
    <x v="77"/>
    <x v="1"/>
    <x v="22"/>
    <n v="4098"/>
    <n v="17"/>
    <n v="365"/>
    <n v="10950"/>
    <n v="19.309999999999999"/>
    <n v="2844"/>
    <n v="2114"/>
  </r>
  <r>
    <x v="77"/>
    <x v="1"/>
    <x v="23"/>
    <n v="9618"/>
    <n v="29"/>
    <n v="358"/>
    <n v="10740"/>
    <n v="51.74"/>
    <n v="5939"/>
    <n v="5557"/>
  </r>
  <r>
    <x v="77"/>
    <x v="1"/>
    <x v="24"/>
    <n v="88915"/>
    <n v="255"/>
    <n v="3757"/>
    <n v="112710"/>
    <n v="39.51"/>
    <n v="52475"/>
    <n v="44537"/>
  </r>
  <r>
    <x v="77"/>
    <x v="1"/>
    <x v="25"/>
    <n v="22761"/>
    <n v="71"/>
    <n v="1111"/>
    <n v="33330"/>
    <n v="31.32"/>
    <n v="13564"/>
    <n v="10440"/>
  </r>
  <r>
    <x v="77"/>
    <x v="1"/>
    <x v="26"/>
    <n v="5823"/>
    <n v="25"/>
    <n v="315"/>
    <n v="9450"/>
    <n v="30.05"/>
    <n v="2997"/>
    <n v="2840"/>
  </r>
  <r>
    <x v="77"/>
    <x v="1"/>
    <x v="27"/>
    <n v="21739"/>
    <n v="49"/>
    <n v="913"/>
    <n v="27390"/>
    <n v="32.93"/>
    <n v="8359"/>
    <n v="9020"/>
  </r>
  <r>
    <x v="77"/>
    <x v="1"/>
    <x v="28"/>
    <n v="4987"/>
    <n v="18"/>
    <n v="202"/>
    <n v="6060"/>
    <n v="40.36"/>
    <n v="3447"/>
    <n v="2446"/>
  </r>
  <r>
    <x v="77"/>
    <x v="1"/>
    <x v="29"/>
    <n v="4686"/>
    <n v="24"/>
    <n v="257"/>
    <n v="7710"/>
    <n v="35.9"/>
    <n v="2704"/>
    <n v="2768"/>
  </r>
  <r>
    <x v="77"/>
    <x v="1"/>
    <x v="30"/>
    <n v="23455"/>
    <n v="44"/>
    <n v="734"/>
    <n v="22020"/>
    <n v="53.46"/>
    <n v="11212"/>
    <n v="11772"/>
  </r>
  <r>
    <x v="77"/>
    <x v="1"/>
    <x v="31"/>
    <n v="1673"/>
    <n v="12"/>
    <n v="88"/>
    <n v="2640"/>
    <n v="36.06"/>
    <n v="1038"/>
    <n v="952"/>
  </r>
  <r>
    <x v="77"/>
    <x v="1"/>
    <x v="32"/>
    <n v="3559"/>
    <n v="20"/>
    <n v="296"/>
    <n v="8880"/>
    <n v="20.149999999999999"/>
    <n v="2076"/>
    <n v="1789"/>
  </r>
  <r>
    <x v="77"/>
    <x v="1"/>
    <x v="33"/>
    <n v="12221"/>
    <n v="40"/>
    <n v="589"/>
    <n v="17670"/>
    <n v="41.41"/>
    <n v="6437"/>
    <n v="7317"/>
  </r>
  <r>
    <x v="77"/>
    <x v="1"/>
    <x v="34"/>
    <n v="672949"/>
    <n v="1776"/>
    <n v="27727"/>
    <n v="831810"/>
    <n v="42.24"/>
    <n v="367034"/>
    <n v="351378"/>
  </r>
  <r>
    <x v="77"/>
    <x v="2"/>
    <x v="0"/>
    <n v="14598"/>
    <n v="34"/>
    <n v="1346"/>
    <n v="40380"/>
    <n v="31.69"/>
    <n v="6885"/>
    <n v="12797"/>
  </r>
  <r>
    <x v="77"/>
    <x v="2"/>
    <x v="1"/>
    <n v="43999"/>
    <n v="38"/>
    <n v="3580"/>
    <n v="107400"/>
    <n v="38.659999999999997"/>
    <n v="18528"/>
    <n v="41523"/>
  </r>
  <r>
    <x v="77"/>
    <x v="2"/>
    <x v="2"/>
    <n v="3483"/>
    <n v="17"/>
    <n v="621"/>
    <n v="18630"/>
    <n v="15.34"/>
    <n v="2072"/>
    <n v="2857"/>
  </r>
  <r>
    <x v="77"/>
    <x v="2"/>
    <x v="3"/>
    <n v="5624"/>
    <n v="16"/>
    <n v="595"/>
    <n v="17850"/>
    <n v="29.5"/>
    <n v="2880"/>
    <n v="5266"/>
  </r>
  <r>
    <x v="77"/>
    <x v="2"/>
    <x v="4"/>
    <n v="8488"/>
    <n v="11"/>
    <n v="487"/>
    <n v="14610"/>
    <n v="55.48"/>
    <n v="2538"/>
    <n v="8106"/>
  </r>
  <r>
    <x v="77"/>
    <x v="2"/>
    <x v="5"/>
    <n v="11877"/>
    <n v="13"/>
    <n v="1042"/>
    <n v="31260"/>
    <n v="35.6"/>
    <n v="7359"/>
    <n v="11128"/>
  </r>
  <r>
    <x v="77"/>
    <x v="2"/>
    <x v="6"/>
    <n v="8370"/>
    <n v="13"/>
    <n v="871"/>
    <n v="26130"/>
    <n v="31.4"/>
    <n v="4755"/>
    <n v="8205"/>
  </r>
  <r>
    <x v="77"/>
    <x v="2"/>
    <x v="7"/>
    <m/>
    <n v="2"/>
    <n v="37"/>
    <n v="1110"/>
    <m/>
    <m/>
    <m/>
  </r>
  <r>
    <x v="77"/>
    <x v="2"/>
    <x v="8"/>
    <n v="948"/>
    <n v="4"/>
    <n v="98"/>
    <n v="2940"/>
    <m/>
    <m/>
    <m/>
  </r>
  <r>
    <x v="77"/>
    <x v="2"/>
    <x v="9"/>
    <n v="2960"/>
    <n v="10"/>
    <n v="339"/>
    <n v="10170"/>
    <n v="27.5"/>
    <n v="1406"/>
    <n v="2797"/>
  </r>
  <r>
    <x v="77"/>
    <x v="2"/>
    <x v="10"/>
    <n v="7366"/>
    <n v="18"/>
    <n v="793"/>
    <n v="23790"/>
    <n v="29.92"/>
    <n v="2595"/>
    <n v="7117"/>
  </r>
  <r>
    <x v="77"/>
    <x v="2"/>
    <x v="11"/>
    <n v="2713"/>
    <n v="10"/>
    <n v="783"/>
    <n v="23490"/>
    <n v="8.66"/>
    <n v="1251"/>
    <n v="2034"/>
  </r>
  <r>
    <x v="77"/>
    <x v="2"/>
    <x v="12"/>
    <m/>
    <n v="4"/>
    <n v="101"/>
    <n v="3030"/>
    <m/>
    <m/>
    <m/>
  </r>
  <r>
    <x v="77"/>
    <x v="2"/>
    <x v="13"/>
    <m/>
    <n v="3"/>
    <n v="67"/>
    <n v="2010"/>
    <m/>
    <m/>
    <m/>
  </r>
  <r>
    <x v="77"/>
    <x v="2"/>
    <x v="14"/>
    <m/>
    <n v="3"/>
    <n v="75"/>
    <n v="2250"/>
    <m/>
    <m/>
    <m/>
  </r>
  <r>
    <x v="77"/>
    <x v="2"/>
    <x v="15"/>
    <m/>
    <n v="5"/>
    <n v="439"/>
    <n v="13170"/>
    <m/>
    <m/>
    <m/>
  </r>
  <r>
    <x v="77"/>
    <x v="2"/>
    <x v="16"/>
    <m/>
    <n v="13"/>
    <n v="1770"/>
    <n v="53100"/>
    <m/>
    <m/>
    <m/>
  </r>
  <r>
    <x v="77"/>
    <x v="2"/>
    <x v="17"/>
    <n v="29302"/>
    <n v="12"/>
    <n v="1751"/>
    <n v="52530"/>
    <n v="51.83"/>
    <n v="14529"/>
    <n v="27227"/>
  </r>
  <r>
    <x v="77"/>
    <x v="2"/>
    <x v="18"/>
    <n v="7770"/>
    <n v="18"/>
    <n v="695"/>
    <n v="20850"/>
    <n v="33.44"/>
    <n v="3083"/>
    <n v="6973"/>
  </r>
  <r>
    <x v="77"/>
    <x v="2"/>
    <x v="19"/>
    <n v="10115"/>
    <n v="23"/>
    <n v="1074"/>
    <n v="32220"/>
    <n v="27.98"/>
    <n v="4596"/>
    <n v="9014"/>
  </r>
  <r>
    <x v="77"/>
    <x v="2"/>
    <x v="20"/>
    <n v="45883"/>
    <n v="57"/>
    <n v="3602"/>
    <n v="108060"/>
    <n v="36.72"/>
    <n v="21064"/>
    <n v="39679"/>
  </r>
  <r>
    <x v="77"/>
    <x v="2"/>
    <x v="21"/>
    <m/>
    <n v="5"/>
    <n v="171"/>
    <n v="5130"/>
    <m/>
    <m/>
    <m/>
  </r>
  <r>
    <x v="77"/>
    <x v="2"/>
    <x v="22"/>
    <n v="3554"/>
    <n v="5"/>
    <n v="318"/>
    <n v="9540"/>
    <n v="29.29"/>
    <n v="2363"/>
    <n v="2794"/>
  </r>
  <r>
    <x v="77"/>
    <x v="2"/>
    <x v="23"/>
    <n v="423"/>
    <n v="5"/>
    <n v="77"/>
    <n v="2310"/>
    <n v="11.04"/>
    <n v="251"/>
    <n v="255"/>
  </r>
  <r>
    <x v="77"/>
    <x v="2"/>
    <x v="24"/>
    <n v="51326"/>
    <n v="72"/>
    <n v="4168"/>
    <n v="125040"/>
    <n v="35.229999999999997"/>
    <n v="24649"/>
    <n v="44049"/>
  </r>
  <r>
    <x v="77"/>
    <x v="2"/>
    <x v="25"/>
    <n v="12463"/>
    <n v="26"/>
    <n v="1241"/>
    <n v="37230"/>
    <n v="27.41"/>
    <n v="8829"/>
    <n v="10205"/>
  </r>
  <r>
    <x v="77"/>
    <x v="2"/>
    <x v="26"/>
    <n v="6860"/>
    <n v="8"/>
    <n v="445"/>
    <n v="13350"/>
    <n v="47.55"/>
    <n v="2734"/>
    <n v="6348"/>
  </r>
  <r>
    <x v="77"/>
    <x v="2"/>
    <x v="27"/>
    <m/>
    <n v="20"/>
    <n v="1938"/>
    <n v="58140"/>
    <m/>
    <m/>
    <m/>
  </r>
  <r>
    <x v="77"/>
    <x v="2"/>
    <x v="28"/>
    <m/>
    <n v="3"/>
    <n v="83"/>
    <n v="2490"/>
    <m/>
    <m/>
    <m/>
  </r>
  <r>
    <x v="77"/>
    <x v="2"/>
    <x v="29"/>
    <m/>
    <n v="4"/>
    <n v="150"/>
    <n v="4500"/>
    <m/>
    <m/>
    <m/>
  </r>
  <r>
    <x v="77"/>
    <x v="2"/>
    <x v="30"/>
    <n v="6351"/>
    <n v="11"/>
    <n v="500"/>
    <n v="15000"/>
    <n v="40.35"/>
    <n v="3263"/>
    <n v="6052"/>
  </r>
  <r>
    <x v="77"/>
    <x v="2"/>
    <x v="31"/>
    <m/>
    <n v="3"/>
    <n v="117"/>
    <n v="3510"/>
    <m/>
    <m/>
    <m/>
  </r>
  <r>
    <x v="77"/>
    <x v="2"/>
    <x v="32"/>
    <m/>
    <n v="4"/>
    <n v="361"/>
    <n v="10830"/>
    <m/>
    <m/>
    <m/>
  </r>
  <r>
    <x v="77"/>
    <x v="2"/>
    <x v="33"/>
    <n v="2268"/>
    <n v="10"/>
    <n v="330"/>
    <n v="9900"/>
    <n v="16.489999999999998"/>
    <n v="1173"/>
    <n v="1633"/>
  </r>
  <r>
    <x v="77"/>
    <x v="2"/>
    <x v="34"/>
    <n v="280090"/>
    <n v="416"/>
    <n v="24146"/>
    <n v="724380"/>
    <n v="35.159999999999997"/>
    <n v="136892"/>
    <n v="254673"/>
  </r>
  <r>
    <x v="77"/>
    <x v="3"/>
    <x v="0"/>
    <n v="14970"/>
    <n v="45"/>
    <n v="5338"/>
    <n v="160140"/>
    <n v="5.35"/>
    <n v="7637"/>
    <n v="8568"/>
  </r>
  <r>
    <x v="77"/>
    <x v="3"/>
    <x v="1"/>
    <n v="16728"/>
    <n v="23"/>
    <n v="2613"/>
    <n v="78390"/>
    <n v="11.51"/>
    <n v="7414"/>
    <n v="9019"/>
  </r>
  <r>
    <x v="77"/>
    <x v="3"/>
    <x v="2"/>
    <n v="9177"/>
    <n v="21"/>
    <n v="1885"/>
    <n v="56550"/>
    <n v="7.82"/>
    <n v="5485"/>
    <n v="4422"/>
  </r>
  <r>
    <x v="77"/>
    <x v="3"/>
    <x v="3"/>
    <n v="9761"/>
    <n v="21"/>
    <n v="1846"/>
    <n v="55380"/>
    <n v="9.8699999999999992"/>
    <n v="5003"/>
    <n v="5467"/>
  </r>
  <r>
    <x v="77"/>
    <x v="3"/>
    <x v="4"/>
    <n v="13749"/>
    <n v="21"/>
    <n v="2890"/>
    <n v="86700"/>
    <n v="8.93"/>
    <n v="4665"/>
    <n v="7746"/>
  </r>
  <r>
    <x v="77"/>
    <x v="3"/>
    <x v="5"/>
    <n v="12298"/>
    <n v="13"/>
    <n v="1511"/>
    <n v="45330"/>
    <n v="12.72"/>
    <n v="5947"/>
    <n v="5767"/>
  </r>
  <r>
    <x v="77"/>
    <x v="3"/>
    <x v="6"/>
    <n v="8555"/>
    <n v="9"/>
    <n v="1214"/>
    <n v="36420"/>
    <n v="12.62"/>
    <n v="5014"/>
    <n v="4597"/>
  </r>
  <r>
    <x v="77"/>
    <x v="3"/>
    <x v="7"/>
    <n v="3816"/>
    <n v="4"/>
    <n v="858"/>
    <n v="25740"/>
    <n v="7.52"/>
    <n v="1865"/>
    <n v="1935"/>
  </r>
  <r>
    <x v="77"/>
    <x v="3"/>
    <x v="8"/>
    <n v="4137"/>
    <n v="11"/>
    <n v="1561"/>
    <n v="46830"/>
    <n v="3.91"/>
    <n v="1628"/>
    <n v="1830"/>
  </r>
  <r>
    <x v="77"/>
    <x v="3"/>
    <x v="9"/>
    <n v="4115"/>
    <n v="12"/>
    <n v="1248"/>
    <n v="37440"/>
    <n v="5.29"/>
    <n v="1758"/>
    <n v="1979"/>
  </r>
  <r>
    <x v="77"/>
    <x v="3"/>
    <x v="10"/>
    <n v="9413"/>
    <n v="19"/>
    <n v="1982"/>
    <n v="59460"/>
    <n v="8.08"/>
    <n v="4365"/>
    <n v="4802"/>
  </r>
  <r>
    <x v="77"/>
    <x v="3"/>
    <x v="11"/>
    <n v="1971"/>
    <n v="6"/>
    <n v="513"/>
    <n v="15390"/>
    <n v="5.34"/>
    <n v="1444"/>
    <n v="822"/>
  </r>
  <r>
    <x v="77"/>
    <x v="3"/>
    <x v="12"/>
    <m/>
    <n v="8"/>
    <n v="566"/>
    <n v="16980"/>
    <m/>
    <m/>
    <m/>
  </r>
  <r>
    <x v="77"/>
    <x v="3"/>
    <x v="13"/>
    <m/>
    <n v="2"/>
    <n v="255"/>
    <n v="7650"/>
    <m/>
    <m/>
    <m/>
  </r>
  <r>
    <x v="77"/>
    <x v="3"/>
    <x v="14"/>
    <m/>
    <n v="7"/>
    <n v="690"/>
    <n v="20700"/>
    <m/>
    <m/>
    <m/>
  </r>
  <r>
    <x v="77"/>
    <x v="3"/>
    <x v="15"/>
    <n v="1341"/>
    <n v="8"/>
    <n v="961"/>
    <n v="28830"/>
    <n v="3.03"/>
    <n v="874"/>
    <n v="874"/>
  </r>
  <r>
    <x v="77"/>
    <x v="3"/>
    <x v="16"/>
    <m/>
    <n v="5"/>
    <n v="674"/>
    <n v="20220"/>
    <m/>
    <m/>
    <m/>
  </r>
  <r>
    <x v="77"/>
    <x v="3"/>
    <x v="17"/>
    <s v="-"/>
    <s v="-"/>
    <s v="-"/>
    <s v="-"/>
    <s v="-"/>
    <s v="-"/>
    <s v="-"/>
  </r>
  <r>
    <x v="77"/>
    <x v="3"/>
    <x v="18"/>
    <n v="7145"/>
    <n v="17"/>
    <n v="1309"/>
    <n v="39270"/>
    <n v="9.33"/>
    <n v="4323"/>
    <n v="3662"/>
  </r>
  <r>
    <x v="77"/>
    <x v="3"/>
    <x v="19"/>
    <n v="11782"/>
    <n v="18"/>
    <n v="3671"/>
    <n v="110130"/>
    <n v="5.09"/>
    <n v="5058"/>
    <n v="5601"/>
  </r>
  <r>
    <x v="77"/>
    <x v="3"/>
    <x v="20"/>
    <n v="22157"/>
    <n v="35"/>
    <n v="4268"/>
    <n v="128040"/>
    <n v="7.94"/>
    <n v="12376"/>
    <n v="10169"/>
  </r>
  <r>
    <x v="77"/>
    <x v="3"/>
    <x v="21"/>
    <n v="4781"/>
    <n v="9"/>
    <n v="711"/>
    <n v="21330"/>
    <n v="9.42"/>
    <n v="3218"/>
    <n v="2010"/>
  </r>
  <r>
    <x v="77"/>
    <x v="3"/>
    <x v="22"/>
    <m/>
    <n v="3"/>
    <n v="488"/>
    <n v="14640"/>
    <m/>
    <m/>
    <m/>
  </r>
  <r>
    <x v="77"/>
    <x v="3"/>
    <x v="23"/>
    <n v="2758"/>
    <n v="7"/>
    <n v="844"/>
    <n v="25320"/>
    <n v="4.3899999999999997"/>
    <n v="1667"/>
    <n v="1111"/>
  </r>
  <r>
    <x v="77"/>
    <x v="3"/>
    <x v="24"/>
    <n v="31814"/>
    <n v="54"/>
    <n v="6311"/>
    <n v="189330"/>
    <n v="7.53"/>
    <n v="18854"/>
    <n v="14257"/>
  </r>
  <r>
    <x v="77"/>
    <x v="3"/>
    <x v="25"/>
    <n v="8430"/>
    <n v="16"/>
    <n v="1431"/>
    <n v="42930"/>
    <n v="9.1"/>
    <n v="5906"/>
    <n v="3907"/>
  </r>
  <r>
    <x v="77"/>
    <x v="3"/>
    <x v="26"/>
    <n v="3040"/>
    <n v="5"/>
    <n v="1208"/>
    <n v="36240"/>
    <n v="4.6900000000000004"/>
    <n v="2193"/>
    <n v="1699"/>
  </r>
  <r>
    <x v="77"/>
    <x v="3"/>
    <x v="27"/>
    <m/>
    <n v="6"/>
    <n v="859"/>
    <n v="25770"/>
    <m/>
    <m/>
    <m/>
  </r>
  <r>
    <x v="77"/>
    <x v="3"/>
    <x v="28"/>
    <m/>
    <n v="7"/>
    <n v="803"/>
    <n v="24090"/>
    <m/>
    <m/>
    <m/>
  </r>
  <r>
    <x v="77"/>
    <x v="3"/>
    <x v="29"/>
    <n v="2619"/>
    <n v="8"/>
    <n v="2122"/>
    <n v="63660"/>
    <n v="2.11"/>
    <n v="1541"/>
    <n v="1346"/>
  </r>
  <r>
    <x v="77"/>
    <x v="3"/>
    <x v="30"/>
    <n v="6028"/>
    <n v="7"/>
    <n v="583"/>
    <n v="17490"/>
    <n v="14.81"/>
    <n v="3837"/>
    <n v="2590"/>
  </r>
  <r>
    <x v="77"/>
    <x v="3"/>
    <x v="31"/>
    <n v="1174"/>
    <n v="7"/>
    <n v="387"/>
    <n v="11610"/>
    <n v="4.41"/>
    <n v="682"/>
    <n v="512"/>
  </r>
  <r>
    <x v="77"/>
    <x v="3"/>
    <x v="32"/>
    <m/>
    <n v="3"/>
    <n v="537"/>
    <n v="16110"/>
    <m/>
    <m/>
    <m/>
  </r>
  <r>
    <x v="77"/>
    <x v="3"/>
    <x v="33"/>
    <n v="2238"/>
    <n v="12"/>
    <n v="1060"/>
    <n v="31800"/>
    <n v="3.7"/>
    <n v="1299"/>
    <n v="1176"/>
  </r>
  <r>
    <x v="77"/>
    <x v="3"/>
    <x v="34"/>
    <n v="209591"/>
    <n v="395"/>
    <n v="46886"/>
    <n v="1406580"/>
    <n v="7.35"/>
    <n v="109807"/>
    <n v="103399"/>
  </r>
  <r>
    <x v="77"/>
    <x v="4"/>
    <x v="0"/>
    <n v="74607"/>
    <n v="252"/>
    <n v="9401"/>
    <n v="282030"/>
    <n v="16.22"/>
    <n v="38143"/>
    <n v="45732"/>
  </r>
  <r>
    <x v="77"/>
    <x v="4"/>
    <x v="1"/>
    <n v="373935"/>
    <n v="319"/>
    <n v="18357"/>
    <n v="550710"/>
    <n v="47.48"/>
    <n v="193225"/>
    <n v="261491"/>
  </r>
  <r>
    <x v="77"/>
    <x v="4"/>
    <x v="2"/>
    <n v="24553"/>
    <n v="112"/>
    <n v="3406"/>
    <n v="102180"/>
    <n v="13.41"/>
    <n v="14572"/>
    <n v="13704"/>
  </r>
  <r>
    <x v="77"/>
    <x v="4"/>
    <x v="3"/>
    <n v="79395"/>
    <n v="143"/>
    <n v="4735"/>
    <n v="142050"/>
    <n v="32.520000000000003"/>
    <n v="45141"/>
    <n v="46190"/>
  </r>
  <r>
    <x v="77"/>
    <x v="4"/>
    <x v="4"/>
    <n v="56297"/>
    <n v="99"/>
    <n v="4671"/>
    <n v="140130"/>
    <n v="23.66"/>
    <n v="24256"/>
    <n v="33153"/>
  </r>
  <r>
    <x v="77"/>
    <x v="4"/>
    <x v="5"/>
    <n v="107228"/>
    <n v="128"/>
    <n v="5783"/>
    <n v="173490"/>
    <n v="32.39"/>
    <n v="60631"/>
    <n v="56199"/>
  </r>
  <r>
    <x v="77"/>
    <x v="4"/>
    <x v="6"/>
    <n v="55751"/>
    <n v="107"/>
    <n v="3812"/>
    <n v="114360"/>
    <n v="27.72"/>
    <n v="34914"/>
    <n v="31695"/>
  </r>
  <r>
    <x v="77"/>
    <x v="4"/>
    <x v="7"/>
    <n v="11894"/>
    <n v="32"/>
    <n v="1247"/>
    <n v="37410"/>
    <n v="18.66"/>
    <n v="6491"/>
    <n v="6979"/>
  </r>
  <r>
    <x v="77"/>
    <x v="4"/>
    <x v="8"/>
    <n v="18396"/>
    <n v="57"/>
    <n v="2343"/>
    <n v="70290"/>
    <n v="15.33"/>
    <n v="9557"/>
    <n v="10778"/>
  </r>
  <r>
    <x v="77"/>
    <x v="4"/>
    <x v="9"/>
    <n v="35434"/>
    <n v="83"/>
    <n v="2746"/>
    <n v="82380"/>
    <n v="26.45"/>
    <n v="18304"/>
    <n v="21786"/>
  </r>
  <r>
    <x v="77"/>
    <x v="4"/>
    <x v="10"/>
    <n v="57044"/>
    <n v="123"/>
    <n v="4511"/>
    <n v="135330"/>
    <n v="25.53"/>
    <n v="27616"/>
    <n v="34548"/>
  </r>
  <r>
    <x v="77"/>
    <x v="4"/>
    <x v="11"/>
    <n v="15959"/>
    <n v="51"/>
    <n v="2285"/>
    <n v="68550"/>
    <n v="12.48"/>
    <n v="9639"/>
    <n v="8555"/>
  </r>
  <r>
    <x v="77"/>
    <x v="4"/>
    <x v="12"/>
    <n v="36823"/>
    <n v="98"/>
    <n v="2260"/>
    <n v="67800"/>
    <n v="34.049999999999997"/>
    <n v="22176"/>
    <n v="23088"/>
  </r>
  <r>
    <x v="77"/>
    <x v="4"/>
    <x v="13"/>
    <n v="11884"/>
    <n v="31"/>
    <n v="843"/>
    <n v="25290"/>
    <n v="26.6"/>
    <n v="6810"/>
    <n v="6727"/>
  </r>
  <r>
    <x v="77"/>
    <x v="4"/>
    <x v="14"/>
    <n v="12540"/>
    <n v="41"/>
    <n v="1233"/>
    <n v="36990"/>
    <n v="17.07"/>
    <n v="6999"/>
    <n v="6316"/>
  </r>
  <r>
    <x v="77"/>
    <x v="4"/>
    <x v="15"/>
    <n v="10695"/>
    <n v="49"/>
    <n v="1746"/>
    <n v="52380"/>
    <n v="12.26"/>
    <n v="6456"/>
    <n v="6423"/>
  </r>
  <r>
    <x v="77"/>
    <x v="4"/>
    <x v="16"/>
    <n v="151577"/>
    <n v="112"/>
    <n v="7043"/>
    <n v="211290"/>
    <n v="50.13"/>
    <n v="77651"/>
    <n v="105921"/>
  </r>
  <r>
    <x v="77"/>
    <x v="4"/>
    <x v="17"/>
    <n v="131591"/>
    <n v="75"/>
    <n v="5797"/>
    <n v="173910"/>
    <n v="54.31"/>
    <n v="67174"/>
    <n v="94448"/>
  </r>
  <r>
    <x v="77"/>
    <x v="4"/>
    <x v="18"/>
    <n v="35912"/>
    <n v="96"/>
    <n v="2955"/>
    <n v="88650"/>
    <n v="24.11"/>
    <n v="18290"/>
    <n v="21376"/>
  </r>
  <r>
    <x v="77"/>
    <x v="4"/>
    <x v="19"/>
    <n v="49004"/>
    <n v="144"/>
    <n v="6289"/>
    <n v="188670"/>
    <n v="16.23"/>
    <n v="23919"/>
    <n v="30622"/>
  </r>
  <r>
    <x v="77"/>
    <x v="4"/>
    <x v="20"/>
    <n v="225858"/>
    <n v="345"/>
    <n v="14666"/>
    <n v="439980"/>
    <n v="32.229999999999997"/>
    <n v="125913"/>
    <n v="141793"/>
  </r>
  <r>
    <x v="77"/>
    <x v="4"/>
    <x v="21"/>
    <n v="17395"/>
    <n v="44"/>
    <n v="1348"/>
    <n v="40440"/>
    <n v="20.74"/>
    <n v="11748"/>
    <n v="8389"/>
  </r>
  <r>
    <x v="77"/>
    <x v="4"/>
    <x v="22"/>
    <n v="11397"/>
    <n v="28"/>
    <n v="1482"/>
    <n v="44460"/>
    <n v="15.93"/>
    <n v="7898"/>
    <n v="7083"/>
  </r>
  <r>
    <x v="77"/>
    <x v="4"/>
    <x v="23"/>
    <n v="13887"/>
    <n v="51"/>
    <n v="1418"/>
    <n v="42540"/>
    <n v="17.97"/>
    <n v="8570"/>
    <n v="7646"/>
  </r>
  <r>
    <x v="77"/>
    <x v="4"/>
    <x v="24"/>
    <n v="268537"/>
    <n v="468"/>
    <n v="18914"/>
    <n v="567420"/>
    <n v="29.06"/>
    <n v="154130"/>
    <n v="164911"/>
  </r>
  <r>
    <x v="77"/>
    <x v="4"/>
    <x v="25"/>
    <n v="55313"/>
    <n v="158"/>
    <n v="5120"/>
    <n v="153600"/>
    <n v="20.6"/>
    <n v="36840"/>
    <n v="31639"/>
  </r>
  <r>
    <x v="77"/>
    <x v="4"/>
    <x v="26"/>
    <n v="20204"/>
    <n v="46"/>
    <n v="2306"/>
    <n v="69180"/>
    <n v="19.329999999999998"/>
    <n v="10560"/>
    <n v="13371"/>
  </r>
  <r>
    <x v="77"/>
    <x v="4"/>
    <x v="27"/>
    <n v="118844"/>
    <n v="103"/>
    <n v="6378"/>
    <n v="191340"/>
    <n v="39.17"/>
    <n v="53490"/>
    <n v="74949"/>
  </r>
  <r>
    <x v="77"/>
    <x v="4"/>
    <x v="28"/>
    <n v="11642"/>
    <n v="39"/>
    <n v="1526"/>
    <n v="45780"/>
    <n v="13.79"/>
    <n v="8132"/>
    <n v="6312"/>
  </r>
  <r>
    <x v="77"/>
    <x v="4"/>
    <x v="29"/>
    <n v="10829"/>
    <n v="50"/>
    <n v="2725"/>
    <n v="81750"/>
    <n v="8.35"/>
    <n v="6098"/>
    <n v="6830"/>
  </r>
  <r>
    <x v="77"/>
    <x v="4"/>
    <x v="30"/>
    <n v="51040"/>
    <n v="81"/>
    <n v="2609"/>
    <n v="78270"/>
    <n v="39.049999999999997"/>
    <n v="27464"/>
    <n v="30563"/>
  </r>
  <r>
    <x v="77"/>
    <x v="4"/>
    <x v="31"/>
    <n v="3849"/>
    <n v="29"/>
    <n v="677"/>
    <n v="20310"/>
    <n v="10.55"/>
    <n v="2297"/>
    <n v="2143"/>
  </r>
  <r>
    <x v="77"/>
    <x v="4"/>
    <x v="32"/>
    <n v="10037"/>
    <n v="33"/>
    <n v="1730"/>
    <n v="51900"/>
    <n v="11.16"/>
    <n v="6581"/>
    <n v="5794"/>
  </r>
  <r>
    <x v="77"/>
    <x v="4"/>
    <x v="33"/>
    <n v="24664"/>
    <n v="84"/>
    <n v="2496"/>
    <n v="74880"/>
    <n v="21.38"/>
    <n v="13633"/>
    <n v="16006"/>
  </r>
  <r>
    <x v="77"/>
    <x v="4"/>
    <x v="34"/>
    <n v="1793885"/>
    <n v="3168"/>
    <n v="130147"/>
    <n v="3904410"/>
    <n v="28.78"/>
    <n v="964011"/>
    <n v="1123800"/>
  </r>
  <r>
    <x v="78"/>
    <x v="0"/>
    <x v="0"/>
    <n v="17143"/>
    <n v="35"/>
    <n v="1166"/>
    <n v="36146"/>
    <n v="30.92"/>
    <n v="8062"/>
    <n v="11178"/>
  </r>
  <r>
    <x v="78"/>
    <x v="0"/>
    <x v="1"/>
    <n v="230682"/>
    <n v="73"/>
    <n v="8615"/>
    <n v="267065"/>
    <n v="56.87"/>
    <n v="119657"/>
    <n v="151882"/>
  </r>
  <r>
    <x v="78"/>
    <x v="0"/>
    <x v="2"/>
    <n v="1556"/>
    <n v="10"/>
    <n v="201"/>
    <n v="6231"/>
    <n v="14.36"/>
    <n v="831"/>
    <n v="895"/>
  </r>
  <r>
    <x v="78"/>
    <x v="0"/>
    <x v="3"/>
    <n v="20998"/>
    <n v="25"/>
    <n v="911"/>
    <n v="28241"/>
    <n v="46.05"/>
    <n v="12857"/>
    <n v="13005"/>
  </r>
  <r>
    <x v="78"/>
    <x v="0"/>
    <x v="4"/>
    <n v="7025"/>
    <n v="8"/>
    <n v="304"/>
    <n v="9424"/>
    <n v="44.31"/>
    <n v="4474"/>
    <n v="4176"/>
  </r>
  <r>
    <x v="78"/>
    <x v="0"/>
    <x v="5"/>
    <n v="53806"/>
    <n v="20"/>
    <n v="1811"/>
    <n v="56141"/>
    <n v="50.59"/>
    <n v="29624"/>
    <n v="28400"/>
  </r>
  <r>
    <x v="78"/>
    <x v="0"/>
    <x v="6"/>
    <n v="13419"/>
    <n v="10"/>
    <n v="499"/>
    <n v="15469"/>
    <n v="43.34"/>
    <n v="7670"/>
    <n v="6704"/>
  </r>
  <r>
    <x v="78"/>
    <x v="0"/>
    <x v="7"/>
    <m/>
    <n v="5"/>
    <n v="92"/>
    <n v="2852"/>
    <m/>
    <m/>
    <m/>
  </r>
  <r>
    <x v="78"/>
    <x v="0"/>
    <x v="8"/>
    <n v="2033"/>
    <n v="10"/>
    <n v="230"/>
    <n v="7130"/>
    <m/>
    <m/>
    <m/>
  </r>
  <r>
    <x v="78"/>
    <x v="0"/>
    <x v="9"/>
    <n v="7097"/>
    <n v="14"/>
    <n v="394"/>
    <n v="12214"/>
    <n v="38.090000000000003"/>
    <n v="4354"/>
    <n v="4652"/>
  </r>
  <r>
    <x v="78"/>
    <x v="0"/>
    <x v="10"/>
    <n v="6106"/>
    <n v="14"/>
    <n v="427"/>
    <n v="13237"/>
    <n v="31.37"/>
    <n v="3207"/>
    <n v="4153"/>
  </r>
  <r>
    <x v="78"/>
    <x v="0"/>
    <x v="11"/>
    <n v="15082"/>
    <n v="11"/>
    <n v="400"/>
    <n v="12400"/>
    <n v="50.86"/>
    <n v="6847"/>
    <n v="6307"/>
  </r>
  <r>
    <x v="78"/>
    <x v="0"/>
    <x v="12"/>
    <n v="9171"/>
    <n v="22"/>
    <n v="570"/>
    <n v="17670"/>
    <n v="39.56"/>
    <n v="5137"/>
    <n v="6991"/>
  </r>
  <r>
    <x v="78"/>
    <x v="0"/>
    <x v="13"/>
    <m/>
    <n v="3"/>
    <n v="137"/>
    <n v="4247"/>
    <m/>
    <m/>
    <m/>
  </r>
  <r>
    <x v="78"/>
    <x v="0"/>
    <x v="14"/>
    <n v="4264"/>
    <n v="11"/>
    <n v="217"/>
    <n v="6727"/>
    <n v="35.049999999999997"/>
    <n v="2801"/>
    <n v="2358"/>
  </r>
  <r>
    <x v="78"/>
    <x v="0"/>
    <x v="15"/>
    <m/>
    <n v="5"/>
    <n v="60"/>
    <n v="1860"/>
    <m/>
    <m/>
    <m/>
  </r>
  <r>
    <x v="78"/>
    <x v="0"/>
    <x v="16"/>
    <n v="83359"/>
    <n v="32"/>
    <n v="3277"/>
    <n v="101587"/>
    <n v="52.45"/>
    <n v="41357"/>
    <n v="53280"/>
  </r>
  <r>
    <x v="78"/>
    <x v="0"/>
    <x v="17"/>
    <n v="81262"/>
    <n v="29"/>
    <n v="3170"/>
    <n v="98270"/>
    <n v="52.43"/>
    <n v="40237"/>
    <n v="51520"/>
  </r>
  <r>
    <x v="78"/>
    <x v="0"/>
    <x v="18"/>
    <n v="4601"/>
    <n v="14"/>
    <n v="309"/>
    <n v="9579"/>
    <n v="26.04"/>
    <n v="2119"/>
    <n v="2494"/>
  </r>
  <r>
    <x v="78"/>
    <x v="0"/>
    <x v="19"/>
    <n v="5230"/>
    <n v="15"/>
    <n v="382"/>
    <n v="11842"/>
    <n v="30.49"/>
    <n v="2565"/>
    <n v="3611"/>
  </r>
  <r>
    <x v="78"/>
    <x v="0"/>
    <x v="20"/>
    <n v="112092"/>
    <n v="67"/>
    <n v="4238"/>
    <n v="131378"/>
    <n v="52.78"/>
    <n v="65156"/>
    <n v="69346"/>
  </r>
  <r>
    <x v="78"/>
    <x v="0"/>
    <x v="21"/>
    <m/>
    <n v="7"/>
    <n v="123"/>
    <n v="3813"/>
    <m/>
    <m/>
    <m/>
  </r>
  <r>
    <x v="78"/>
    <x v="0"/>
    <x v="22"/>
    <m/>
    <n v="3"/>
    <n v="311"/>
    <n v="9641"/>
    <m/>
    <m/>
    <m/>
  </r>
  <r>
    <x v="78"/>
    <x v="0"/>
    <x v="23"/>
    <n v="1028"/>
    <n v="10"/>
    <n v="140"/>
    <n v="4340"/>
    <n v="19.239999999999998"/>
    <n v="586"/>
    <n v="835"/>
  </r>
  <r>
    <x v="78"/>
    <x v="0"/>
    <x v="24"/>
    <n v="119527"/>
    <n v="87"/>
    <n v="4812"/>
    <n v="149172"/>
    <n v="49.08"/>
    <n v="70434"/>
    <n v="73212"/>
  </r>
  <r>
    <x v="78"/>
    <x v="0"/>
    <x v="25"/>
    <n v="14083"/>
    <n v="44"/>
    <n v="1311"/>
    <n v="40641"/>
    <n v="20.04"/>
    <n v="9985"/>
    <n v="8143"/>
  </r>
  <r>
    <x v="78"/>
    <x v="0"/>
    <x v="26"/>
    <n v="12157"/>
    <n v="8"/>
    <n v="338"/>
    <n v="10478"/>
    <n v="68.12"/>
    <n v="4910"/>
    <n v="7138"/>
  </r>
  <r>
    <x v="78"/>
    <x v="0"/>
    <x v="27"/>
    <n v="114743"/>
    <n v="29"/>
    <n v="2682"/>
    <n v="83142"/>
    <n v="69.61"/>
    <n v="32269"/>
    <n v="57876"/>
  </r>
  <r>
    <x v="78"/>
    <x v="0"/>
    <x v="28"/>
    <n v="4668"/>
    <n v="11"/>
    <n v="438"/>
    <n v="13578"/>
    <n v="19.239999999999998"/>
    <n v="2870"/>
    <n v="2612"/>
  </r>
  <r>
    <x v="78"/>
    <x v="0"/>
    <x v="29"/>
    <m/>
    <n v="14"/>
    <n v="198"/>
    <n v="6138"/>
    <m/>
    <m/>
    <m/>
  </r>
  <r>
    <x v="78"/>
    <x v="0"/>
    <x v="30"/>
    <n v="17403"/>
    <n v="19"/>
    <n v="792"/>
    <n v="24552"/>
    <n v="46.11"/>
    <n v="11116"/>
    <n v="11322"/>
  </r>
  <r>
    <x v="78"/>
    <x v="0"/>
    <x v="31"/>
    <n v="1050"/>
    <n v="7"/>
    <n v="85"/>
    <n v="2635"/>
    <n v="26.11"/>
    <n v="528"/>
    <n v="688"/>
  </r>
  <r>
    <x v="78"/>
    <x v="0"/>
    <x v="32"/>
    <n v="4083"/>
    <n v="6"/>
    <n v="536"/>
    <n v="16616"/>
    <n v="12.99"/>
    <n v="2880"/>
    <n v="2158"/>
  </r>
  <r>
    <x v="78"/>
    <x v="0"/>
    <x v="33"/>
    <n v="7637"/>
    <n v="22"/>
    <n v="517"/>
    <n v="16027"/>
    <n v="36.119999999999997"/>
    <n v="4306"/>
    <n v="5789"/>
  </r>
  <r>
    <x v="78"/>
    <x v="0"/>
    <x v="34"/>
    <n v="782591"/>
    <n v="584"/>
    <n v="31711"/>
    <n v="983041"/>
    <n v="48.23"/>
    <n v="395539"/>
    <n v="474154"/>
  </r>
  <r>
    <x v="78"/>
    <x v="1"/>
    <x v="0"/>
    <n v="32345"/>
    <n v="132"/>
    <n v="1512"/>
    <n v="46872"/>
    <n v="35.549999999999997"/>
    <n v="16421"/>
    <n v="16663"/>
  </r>
  <r>
    <x v="78"/>
    <x v="1"/>
    <x v="1"/>
    <n v="116320"/>
    <n v="184"/>
    <n v="3729"/>
    <n v="115599"/>
    <n v="54.05"/>
    <n v="55421"/>
    <n v="62479"/>
  </r>
  <r>
    <x v="78"/>
    <x v="1"/>
    <x v="2"/>
    <n v="10065"/>
    <n v="65"/>
    <n v="702"/>
    <n v="21762"/>
    <n v="23.93"/>
    <n v="5515"/>
    <n v="5208"/>
  </r>
  <r>
    <x v="78"/>
    <x v="1"/>
    <x v="3"/>
    <n v="44656"/>
    <n v="83"/>
    <n v="1447"/>
    <n v="44857"/>
    <n v="54.94"/>
    <n v="26021"/>
    <n v="24645"/>
  </r>
  <r>
    <x v="78"/>
    <x v="1"/>
    <x v="4"/>
    <n v="28970"/>
    <n v="62"/>
    <n v="1014"/>
    <n v="31434"/>
    <n v="44.68"/>
    <n v="13338"/>
    <n v="14046"/>
  </r>
  <r>
    <x v="78"/>
    <x v="1"/>
    <x v="5"/>
    <n v="54095"/>
    <n v="82"/>
    <n v="1419"/>
    <n v="43989"/>
    <n v="48.91"/>
    <n v="29757"/>
    <n v="21517"/>
  </r>
  <r>
    <x v="78"/>
    <x v="1"/>
    <x v="6"/>
    <n v="41674"/>
    <n v="75"/>
    <n v="1228"/>
    <n v="38068"/>
    <n v="49.1"/>
    <n v="27464"/>
    <n v="18693"/>
  </r>
  <r>
    <x v="78"/>
    <x v="1"/>
    <x v="7"/>
    <n v="7075"/>
    <n v="21"/>
    <n v="260"/>
    <n v="8060"/>
    <n v="52.25"/>
    <n v="4284"/>
    <n v="4211"/>
  </r>
  <r>
    <x v="78"/>
    <x v="1"/>
    <x v="8"/>
    <n v="11196"/>
    <n v="33"/>
    <n v="486"/>
    <n v="15066"/>
    <n v="41.05"/>
    <n v="5914"/>
    <n v="6184"/>
  </r>
  <r>
    <x v="78"/>
    <x v="1"/>
    <x v="9"/>
    <n v="21622"/>
    <n v="47"/>
    <n v="767"/>
    <n v="23777"/>
    <n v="53"/>
    <n v="10945"/>
    <n v="12602"/>
  </r>
  <r>
    <x v="78"/>
    <x v="1"/>
    <x v="10"/>
    <n v="36583"/>
    <n v="73"/>
    <n v="1317"/>
    <n v="40827"/>
    <n v="46.75"/>
    <n v="18230"/>
    <n v="19086"/>
  </r>
  <r>
    <x v="78"/>
    <x v="1"/>
    <x v="11"/>
    <n v="19208"/>
    <n v="24"/>
    <n v="591"/>
    <n v="18321"/>
    <n v="36.89"/>
    <n v="8121"/>
    <n v="6758"/>
  </r>
  <r>
    <x v="78"/>
    <x v="1"/>
    <x v="12"/>
    <n v="29063"/>
    <n v="65"/>
    <n v="1030"/>
    <n v="31930"/>
    <n v="48.11"/>
    <n v="15996"/>
    <n v="15361"/>
  </r>
  <r>
    <x v="78"/>
    <x v="1"/>
    <x v="13"/>
    <n v="9523"/>
    <n v="23"/>
    <n v="384"/>
    <n v="11904"/>
    <n v="38.229999999999997"/>
    <n v="5339"/>
    <n v="4551"/>
  </r>
  <r>
    <x v="78"/>
    <x v="1"/>
    <x v="14"/>
    <n v="4575"/>
    <n v="19"/>
    <n v="250"/>
    <n v="7750"/>
    <n v="31.91"/>
    <n v="3049"/>
    <n v="2473"/>
  </r>
  <r>
    <x v="78"/>
    <x v="1"/>
    <x v="15"/>
    <n v="7296"/>
    <n v="30"/>
    <n v="296"/>
    <n v="9176"/>
    <n v="42.67"/>
    <n v="4415"/>
    <n v="3915"/>
  </r>
  <r>
    <x v="78"/>
    <x v="1"/>
    <x v="16"/>
    <n v="42007"/>
    <n v="62"/>
    <n v="1326"/>
    <n v="41106"/>
    <n v="50.96"/>
    <n v="19426"/>
    <n v="20946"/>
  </r>
  <r>
    <x v="78"/>
    <x v="1"/>
    <x v="17"/>
    <n v="28207"/>
    <n v="35"/>
    <n v="889"/>
    <n v="27559"/>
    <n v="49.72"/>
    <n v="12674"/>
    <n v="13701"/>
  </r>
  <r>
    <x v="78"/>
    <x v="1"/>
    <x v="18"/>
    <n v="15669"/>
    <n v="49"/>
    <n v="685"/>
    <n v="21235"/>
    <n v="36.869999999999997"/>
    <n v="9091"/>
    <n v="7830"/>
  </r>
  <r>
    <x v="78"/>
    <x v="1"/>
    <x v="19"/>
    <n v="25693"/>
    <n v="86"/>
    <n v="1140"/>
    <n v="35340"/>
    <n v="39.090000000000003"/>
    <n v="13212"/>
    <n v="13814"/>
  </r>
  <r>
    <x v="78"/>
    <x v="1"/>
    <x v="20"/>
    <n v="89359"/>
    <n v="187"/>
    <n v="2753"/>
    <n v="85343"/>
    <n v="47.99"/>
    <n v="47241"/>
    <n v="40957"/>
  </r>
  <r>
    <x v="78"/>
    <x v="1"/>
    <x v="21"/>
    <n v="10269"/>
    <n v="23"/>
    <n v="343"/>
    <n v="10633"/>
    <n v="43.94"/>
    <n v="6895"/>
    <n v="4672"/>
  </r>
  <r>
    <x v="78"/>
    <x v="1"/>
    <x v="22"/>
    <n v="5138"/>
    <n v="17"/>
    <n v="365"/>
    <n v="11315"/>
    <n v="22.98"/>
    <n v="3460"/>
    <n v="2600"/>
  </r>
  <r>
    <x v="78"/>
    <x v="1"/>
    <x v="23"/>
    <n v="9348"/>
    <n v="29"/>
    <n v="364"/>
    <n v="11284"/>
    <n v="50.54"/>
    <n v="6014"/>
    <n v="5703"/>
  </r>
  <r>
    <x v="78"/>
    <x v="1"/>
    <x v="24"/>
    <n v="114113"/>
    <n v="256"/>
    <n v="3825"/>
    <n v="118575"/>
    <n v="45.48"/>
    <n v="63610"/>
    <n v="53931"/>
  </r>
  <r>
    <x v="78"/>
    <x v="1"/>
    <x v="25"/>
    <n v="26568"/>
    <n v="71"/>
    <n v="1105"/>
    <n v="34255"/>
    <n v="34.799999999999997"/>
    <n v="17295"/>
    <n v="11921"/>
  </r>
  <r>
    <x v="78"/>
    <x v="1"/>
    <x v="26"/>
    <n v="18942"/>
    <n v="25"/>
    <n v="315"/>
    <n v="9765"/>
    <n v="72.040000000000006"/>
    <n v="5875"/>
    <n v="7035"/>
  </r>
  <r>
    <x v="78"/>
    <x v="1"/>
    <x v="27"/>
    <n v="53992"/>
    <n v="50"/>
    <n v="933"/>
    <n v="28923"/>
    <n v="66.150000000000006"/>
    <n v="14197"/>
    <n v="19134"/>
  </r>
  <r>
    <x v="78"/>
    <x v="1"/>
    <x v="28"/>
    <n v="5758"/>
    <n v="18"/>
    <n v="202"/>
    <n v="6262"/>
    <n v="48.37"/>
    <n v="3869"/>
    <n v="3029"/>
  </r>
  <r>
    <x v="78"/>
    <x v="1"/>
    <x v="29"/>
    <n v="6181"/>
    <n v="24"/>
    <n v="257"/>
    <n v="7967"/>
    <n v="41.06"/>
    <n v="2982"/>
    <n v="3271"/>
  </r>
  <r>
    <x v="78"/>
    <x v="1"/>
    <x v="30"/>
    <n v="25218"/>
    <n v="44"/>
    <n v="729"/>
    <n v="22599"/>
    <n v="55.88"/>
    <n v="13052"/>
    <n v="12629"/>
  </r>
  <r>
    <x v="78"/>
    <x v="1"/>
    <x v="31"/>
    <n v="1710"/>
    <n v="12"/>
    <n v="88"/>
    <n v="2728"/>
    <n v="35.81"/>
    <n v="1080"/>
    <n v="977"/>
  </r>
  <r>
    <x v="78"/>
    <x v="1"/>
    <x v="32"/>
    <n v="4498"/>
    <n v="20"/>
    <n v="296"/>
    <n v="9176"/>
    <n v="23.08"/>
    <n v="2580"/>
    <n v="2118"/>
  </r>
  <r>
    <x v="78"/>
    <x v="1"/>
    <x v="33"/>
    <n v="11153"/>
    <n v="40"/>
    <n v="589"/>
    <n v="18259"/>
    <n v="37.32"/>
    <n v="6374"/>
    <n v="6814"/>
  </r>
  <r>
    <x v="78"/>
    <x v="1"/>
    <x v="34"/>
    <n v="825767"/>
    <n v="1775"/>
    <n v="27922"/>
    <n v="865582"/>
    <n v="46.42"/>
    <n v="422872"/>
    <n v="401843"/>
  </r>
  <r>
    <x v="78"/>
    <x v="2"/>
    <x v="0"/>
    <n v="13551"/>
    <n v="34"/>
    <n v="1378"/>
    <n v="42718"/>
    <n v="27.99"/>
    <n v="6230"/>
    <n v="11955"/>
  </r>
  <r>
    <x v="78"/>
    <x v="2"/>
    <x v="1"/>
    <n v="48812"/>
    <n v="38"/>
    <n v="3581"/>
    <n v="111011"/>
    <n v="41.34"/>
    <n v="19422"/>
    <n v="45889"/>
  </r>
  <r>
    <x v="78"/>
    <x v="2"/>
    <x v="2"/>
    <n v="3494"/>
    <n v="17"/>
    <n v="652"/>
    <n v="20212"/>
    <n v="15.13"/>
    <n v="1890"/>
    <n v="3058"/>
  </r>
  <r>
    <x v="78"/>
    <x v="2"/>
    <x v="3"/>
    <n v="7243"/>
    <n v="16"/>
    <n v="595"/>
    <n v="18445"/>
    <n v="37.520000000000003"/>
    <n v="2897"/>
    <n v="6920"/>
  </r>
  <r>
    <x v="78"/>
    <x v="2"/>
    <x v="4"/>
    <n v="7775"/>
    <n v="11"/>
    <n v="487"/>
    <n v="15097"/>
    <n v="51.2"/>
    <n v="2587"/>
    <n v="7729"/>
  </r>
  <r>
    <x v="78"/>
    <x v="2"/>
    <x v="5"/>
    <n v="14690"/>
    <n v="13"/>
    <n v="1042"/>
    <n v="32302"/>
    <n v="39.880000000000003"/>
    <n v="7844"/>
    <n v="12882"/>
  </r>
  <r>
    <x v="78"/>
    <x v="2"/>
    <x v="6"/>
    <n v="8491"/>
    <n v="14"/>
    <n v="916"/>
    <n v="28396"/>
    <n v="27.73"/>
    <n v="4879"/>
    <n v="7873"/>
  </r>
  <r>
    <x v="78"/>
    <x v="2"/>
    <x v="7"/>
    <m/>
    <n v="2"/>
    <n v="37"/>
    <n v="1147"/>
    <m/>
    <m/>
    <m/>
  </r>
  <r>
    <x v="78"/>
    <x v="2"/>
    <x v="8"/>
    <n v="1043"/>
    <n v="4"/>
    <n v="98"/>
    <n v="3038"/>
    <m/>
    <m/>
    <m/>
  </r>
  <r>
    <x v="78"/>
    <x v="2"/>
    <x v="9"/>
    <n v="2777"/>
    <n v="10"/>
    <n v="339"/>
    <n v="10509"/>
    <n v="20.78"/>
    <n v="972"/>
    <n v="2184"/>
  </r>
  <r>
    <x v="78"/>
    <x v="2"/>
    <x v="10"/>
    <n v="7879"/>
    <n v="17"/>
    <n v="772"/>
    <n v="23932"/>
    <n v="31.03"/>
    <n v="2523"/>
    <n v="7427"/>
  </r>
  <r>
    <x v="78"/>
    <x v="2"/>
    <x v="11"/>
    <n v="12879"/>
    <n v="13"/>
    <n v="913"/>
    <n v="28303"/>
    <n v="32.96"/>
    <n v="5629"/>
    <n v="9329"/>
  </r>
  <r>
    <x v="78"/>
    <x v="2"/>
    <x v="12"/>
    <m/>
    <n v="4"/>
    <n v="101"/>
    <n v="3131"/>
    <m/>
    <m/>
    <m/>
  </r>
  <r>
    <x v="78"/>
    <x v="2"/>
    <x v="13"/>
    <m/>
    <n v="3"/>
    <n v="67"/>
    <n v="2077"/>
    <m/>
    <m/>
    <m/>
  </r>
  <r>
    <x v="78"/>
    <x v="2"/>
    <x v="14"/>
    <m/>
    <n v="3"/>
    <n v="75"/>
    <n v="2325"/>
    <m/>
    <m/>
    <m/>
  </r>
  <r>
    <x v="78"/>
    <x v="2"/>
    <x v="15"/>
    <m/>
    <n v="5"/>
    <n v="439"/>
    <n v="13609"/>
    <m/>
    <m/>
    <m/>
  </r>
  <r>
    <x v="78"/>
    <x v="2"/>
    <x v="16"/>
    <m/>
    <n v="13"/>
    <n v="1773"/>
    <n v="54963"/>
    <m/>
    <m/>
    <m/>
  </r>
  <r>
    <x v="78"/>
    <x v="2"/>
    <x v="17"/>
    <n v="31734"/>
    <n v="12"/>
    <n v="1754"/>
    <n v="54374"/>
    <n v="48.98"/>
    <n v="13913"/>
    <n v="26630"/>
  </r>
  <r>
    <x v="78"/>
    <x v="2"/>
    <x v="18"/>
    <n v="7761"/>
    <n v="18"/>
    <n v="695"/>
    <n v="21545"/>
    <n v="33.04"/>
    <n v="3274"/>
    <n v="7118"/>
  </r>
  <r>
    <x v="78"/>
    <x v="2"/>
    <x v="19"/>
    <n v="8891"/>
    <n v="23"/>
    <n v="1074"/>
    <n v="33294"/>
    <n v="24.37"/>
    <n v="4276"/>
    <n v="8114"/>
  </r>
  <r>
    <x v="78"/>
    <x v="2"/>
    <x v="20"/>
    <n v="54612"/>
    <n v="56"/>
    <n v="3613"/>
    <n v="112003"/>
    <n v="41.64"/>
    <n v="25747"/>
    <n v="46633"/>
  </r>
  <r>
    <x v="78"/>
    <x v="2"/>
    <x v="21"/>
    <m/>
    <n v="5"/>
    <n v="171"/>
    <n v="5301"/>
    <m/>
    <m/>
    <m/>
  </r>
  <r>
    <x v="78"/>
    <x v="2"/>
    <x v="22"/>
    <n v="3620"/>
    <n v="5"/>
    <n v="318"/>
    <n v="9858"/>
    <n v="34.11"/>
    <n v="2945"/>
    <n v="3363"/>
  </r>
  <r>
    <x v="78"/>
    <x v="2"/>
    <x v="23"/>
    <n v="467"/>
    <n v="5"/>
    <n v="78"/>
    <n v="2418"/>
    <n v="10.88"/>
    <n v="306"/>
    <n v="263"/>
  </r>
  <r>
    <x v="78"/>
    <x v="2"/>
    <x v="24"/>
    <n v="60887"/>
    <n v="71"/>
    <n v="4180"/>
    <n v="129580"/>
    <n v="40.29"/>
    <n v="30426"/>
    <n v="52207"/>
  </r>
  <r>
    <x v="78"/>
    <x v="2"/>
    <x v="25"/>
    <n v="12324"/>
    <n v="24"/>
    <n v="1179"/>
    <n v="36549"/>
    <n v="27.7"/>
    <n v="8881"/>
    <n v="10125"/>
  </r>
  <r>
    <x v="78"/>
    <x v="2"/>
    <x v="26"/>
    <n v="9520"/>
    <n v="8"/>
    <n v="445"/>
    <n v="13795"/>
    <m/>
    <n v="3522"/>
    <m/>
  </r>
  <r>
    <x v="78"/>
    <x v="2"/>
    <x v="27"/>
    <n v="48688"/>
    <n v="20"/>
    <n v="1858"/>
    <n v="57598"/>
    <n v="80.59"/>
    <n v="18937"/>
    <n v="46416"/>
  </r>
  <r>
    <x v="78"/>
    <x v="2"/>
    <x v="28"/>
    <m/>
    <n v="3"/>
    <n v="83"/>
    <n v="2573"/>
    <m/>
    <m/>
    <m/>
  </r>
  <r>
    <x v="78"/>
    <x v="2"/>
    <x v="29"/>
    <m/>
    <n v="4"/>
    <n v="150"/>
    <n v="4650"/>
    <m/>
    <m/>
    <m/>
  </r>
  <r>
    <x v="78"/>
    <x v="2"/>
    <x v="30"/>
    <n v="5663"/>
    <n v="10"/>
    <n v="490"/>
    <n v="15190"/>
    <n v="35.729999999999997"/>
    <n v="3157"/>
    <n v="5428"/>
  </r>
  <r>
    <x v="78"/>
    <x v="2"/>
    <x v="31"/>
    <m/>
    <n v="3"/>
    <n v="117"/>
    <n v="3627"/>
    <m/>
    <m/>
    <m/>
  </r>
  <r>
    <x v="78"/>
    <x v="2"/>
    <x v="32"/>
    <m/>
    <n v="4"/>
    <n v="361"/>
    <n v="11191"/>
    <m/>
    <m/>
    <m/>
  </r>
  <r>
    <x v="78"/>
    <x v="2"/>
    <x v="33"/>
    <n v="1927"/>
    <n v="9"/>
    <n v="285"/>
    <n v="8835"/>
    <n v="16.38"/>
    <n v="1011"/>
    <n v="1447"/>
  </r>
  <r>
    <x v="78"/>
    <x v="2"/>
    <x v="34"/>
    <n v="324452"/>
    <n v="414"/>
    <n v="24182"/>
    <n v="749642"/>
    <n v="38.619999999999997"/>
    <n v="147119"/>
    <n v="289513"/>
  </r>
  <r>
    <x v="78"/>
    <x v="3"/>
    <x v="0"/>
    <n v="15369"/>
    <n v="45"/>
    <n v="5338"/>
    <n v="165478"/>
    <n v="4.67"/>
    <n v="7523"/>
    <n v="7735"/>
  </r>
  <r>
    <x v="78"/>
    <x v="3"/>
    <x v="1"/>
    <n v="18014"/>
    <n v="20"/>
    <n v="2337"/>
    <n v="72447"/>
    <n v="12.75"/>
    <n v="8067"/>
    <n v="9237"/>
  </r>
  <r>
    <x v="78"/>
    <x v="3"/>
    <x v="2"/>
    <n v="8599"/>
    <n v="21"/>
    <n v="1885"/>
    <n v="58435"/>
    <n v="6.85"/>
    <n v="5071"/>
    <n v="4003"/>
  </r>
  <r>
    <x v="78"/>
    <x v="3"/>
    <x v="3"/>
    <n v="10042"/>
    <n v="21"/>
    <n v="1846"/>
    <n v="57226"/>
    <n v="9.6999999999999993"/>
    <n v="5464"/>
    <n v="5550"/>
  </r>
  <r>
    <x v="78"/>
    <x v="3"/>
    <x v="4"/>
    <n v="13614"/>
    <n v="21"/>
    <n v="2890"/>
    <n v="89590"/>
    <n v="8.34"/>
    <n v="4383"/>
    <n v="7473"/>
  </r>
  <r>
    <x v="78"/>
    <x v="3"/>
    <x v="5"/>
    <n v="15530"/>
    <n v="13"/>
    <n v="1511"/>
    <n v="46841"/>
    <n v="14.62"/>
    <n v="8193"/>
    <n v="6848"/>
  </r>
  <r>
    <x v="78"/>
    <x v="3"/>
    <x v="6"/>
    <n v="12355"/>
    <n v="9"/>
    <n v="1214"/>
    <n v="37634"/>
    <n v="14.66"/>
    <n v="7730"/>
    <n v="5517"/>
  </r>
  <r>
    <x v="78"/>
    <x v="3"/>
    <x v="7"/>
    <n v="3756"/>
    <n v="4"/>
    <n v="858"/>
    <n v="26598"/>
    <n v="7.18"/>
    <n v="1588"/>
    <n v="1911"/>
  </r>
  <r>
    <x v="78"/>
    <x v="3"/>
    <x v="8"/>
    <n v="4170"/>
    <n v="9"/>
    <n v="1311"/>
    <n v="40641"/>
    <n v="4.25"/>
    <n v="1601"/>
    <n v="1728"/>
  </r>
  <r>
    <x v="78"/>
    <x v="3"/>
    <x v="9"/>
    <n v="4515"/>
    <n v="12"/>
    <n v="1248"/>
    <n v="38688"/>
    <n v="4.84"/>
    <n v="1835"/>
    <n v="1874"/>
  </r>
  <r>
    <x v="78"/>
    <x v="3"/>
    <x v="10"/>
    <n v="10554"/>
    <n v="19"/>
    <n v="1982"/>
    <n v="61442"/>
    <n v="9.59"/>
    <n v="4594"/>
    <n v="5893"/>
  </r>
  <r>
    <x v="78"/>
    <x v="3"/>
    <x v="11"/>
    <n v="5946"/>
    <n v="6"/>
    <n v="513"/>
    <n v="15903"/>
    <n v="16.55"/>
    <n v="3252"/>
    <n v="2632"/>
  </r>
  <r>
    <x v="78"/>
    <x v="3"/>
    <x v="12"/>
    <m/>
    <n v="8"/>
    <n v="576"/>
    <n v="17856"/>
    <m/>
    <m/>
    <m/>
  </r>
  <r>
    <x v="78"/>
    <x v="3"/>
    <x v="13"/>
    <m/>
    <n v="2"/>
    <n v="255"/>
    <n v="7905"/>
    <m/>
    <m/>
    <m/>
  </r>
  <r>
    <x v="78"/>
    <x v="3"/>
    <x v="14"/>
    <m/>
    <n v="7"/>
    <n v="690"/>
    <n v="21390"/>
    <m/>
    <m/>
    <m/>
  </r>
  <r>
    <x v="78"/>
    <x v="3"/>
    <x v="15"/>
    <n v="1824"/>
    <n v="8"/>
    <n v="961"/>
    <n v="29791"/>
    <n v="3.67"/>
    <n v="899"/>
    <n v="1092"/>
  </r>
  <r>
    <x v="78"/>
    <x v="3"/>
    <x v="16"/>
    <m/>
    <n v="5"/>
    <n v="674"/>
    <n v="20894"/>
    <m/>
    <m/>
    <m/>
  </r>
  <r>
    <x v="78"/>
    <x v="3"/>
    <x v="17"/>
    <s v="-"/>
    <s v="-"/>
    <s v="-"/>
    <s v="-"/>
    <s v="-"/>
    <s v="-"/>
    <s v="-"/>
  </r>
  <r>
    <x v="78"/>
    <x v="3"/>
    <x v="18"/>
    <n v="6675"/>
    <n v="16"/>
    <n v="1285"/>
    <n v="39835"/>
    <n v="7.33"/>
    <n v="4127"/>
    <n v="2920"/>
  </r>
  <r>
    <x v="78"/>
    <x v="3"/>
    <x v="19"/>
    <n v="11511"/>
    <n v="19"/>
    <n v="3701"/>
    <n v="114731"/>
    <n v="5.08"/>
    <n v="5410"/>
    <n v="5830"/>
  </r>
  <r>
    <x v="78"/>
    <x v="3"/>
    <x v="20"/>
    <n v="25295"/>
    <n v="35"/>
    <n v="4268"/>
    <n v="132308"/>
    <n v="8.3800000000000008"/>
    <n v="13964"/>
    <n v="11083"/>
  </r>
  <r>
    <x v="78"/>
    <x v="3"/>
    <x v="21"/>
    <n v="5486"/>
    <n v="8"/>
    <n v="635"/>
    <n v="19685"/>
    <n v="10.36"/>
    <n v="3589"/>
    <n v="2039"/>
  </r>
  <r>
    <x v="78"/>
    <x v="3"/>
    <x v="22"/>
    <m/>
    <n v="3"/>
    <n v="488"/>
    <n v="15128"/>
    <m/>
    <m/>
    <m/>
  </r>
  <r>
    <x v="78"/>
    <x v="3"/>
    <x v="23"/>
    <n v="2779"/>
    <n v="6"/>
    <n v="746"/>
    <n v="23126"/>
    <n v="4.29"/>
    <n v="1706"/>
    <n v="992"/>
  </r>
  <r>
    <x v="78"/>
    <x v="3"/>
    <x v="24"/>
    <n v="36965"/>
    <n v="52"/>
    <n v="6137"/>
    <n v="190247"/>
    <n v="8.08"/>
    <n v="21378"/>
    <n v="15374"/>
  </r>
  <r>
    <x v="78"/>
    <x v="3"/>
    <x v="25"/>
    <n v="10686"/>
    <n v="16"/>
    <n v="1431"/>
    <n v="44361"/>
    <n v="10.46"/>
    <n v="7695"/>
    <n v="4639"/>
  </r>
  <r>
    <x v="78"/>
    <x v="3"/>
    <x v="26"/>
    <n v="11915"/>
    <n v="5"/>
    <n v="1208"/>
    <n v="37448"/>
    <m/>
    <n v="4971"/>
    <m/>
  </r>
  <r>
    <x v="78"/>
    <x v="3"/>
    <x v="27"/>
    <n v="19959"/>
    <n v="7"/>
    <n v="1196"/>
    <n v="37076"/>
    <n v="20.83"/>
    <n v="7852"/>
    <n v="7722"/>
  </r>
  <r>
    <x v="78"/>
    <x v="3"/>
    <x v="28"/>
    <m/>
    <n v="7"/>
    <n v="817"/>
    <n v="25327"/>
    <m/>
    <m/>
    <m/>
  </r>
  <r>
    <x v="78"/>
    <x v="3"/>
    <x v="29"/>
    <n v="3099"/>
    <n v="8"/>
    <n v="2122"/>
    <n v="65782"/>
    <n v="2.38"/>
    <n v="1732"/>
    <n v="1563"/>
  </r>
  <r>
    <x v="78"/>
    <x v="3"/>
    <x v="30"/>
    <n v="7224"/>
    <n v="7"/>
    <n v="583"/>
    <n v="18073"/>
    <n v="15.76"/>
    <n v="4046"/>
    <n v="2848"/>
  </r>
  <r>
    <x v="78"/>
    <x v="3"/>
    <x v="31"/>
    <m/>
    <n v="7"/>
    <n v="387"/>
    <n v="11997"/>
    <m/>
    <m/>
    <m/>
  </r>
  <r>
    <x v="78"/>
    <x v="3"/>
    <x v="32"/>
    <m/>
    <n v="3"/>
    <n v="537"/>
    <n v="16647"/>
    <m/>
    <m/>
    <m/>
  </r>
  <r>
    <x v="78"/>
    <x v="3"/>
    <x v="33"/>
    <n v="2503"/>
    <n v="12"/>
    <n v="1060"/>
    <n v="32860"/>
    <n v="3.88"/>
    <n v="1840"/>
    <n v="1275"/>
  </r>
  <r>
    <x v="78"/>
    <x v="3"/>
    <x v="34"/>
    <n v="254195"/>
    <n v="389"/>
    <n v="46553"/>
    <n v="1443143"/>
    <n v="8.08"/>
    <n v="129398"/>
    <n v="116605"/>
  </r>
  <r>
    <x v="78"/>
    <x v="4"/>
    <x v="0"/>
    <n v="78409"/>
    <n v="246"/>
    <n v="9394"/>
    <n v="291214"/>
    <n v="16.32"/>
    <n v="38235"/>
    <n v="47532"/>
  </r>
  <r>
    <x v="78"/>
    <x v="4"/>
    <x v="1"/>
    <n v="413827"/>
    <n v="315"/>
    <n v="18262"/>
    <n v="566122"/>
    <n v="47.6"/>
    <n v="202567"/>
    <n v="269488"/>
  </r>
  <r>
    <x v="78"/>
    <x v="4"/>
    <x v="2"/>
    <n v="23713"/>
    <n v="113"/>
    <n v="3440"/>
    <n v="106640"/>
    <n v="12.34"/>
    <n v="13307"/>
    <n v="13163"/>
  </r>
  <r>
    <x v="78"/>
    <x v="4"/>
    <x v="3"/>
    <n v="82939"/>
    <n v="145"/>
    <n v="4799"/>
    <n v="148769"/>
    <n v="33.69"/>
    <n v="47239"/>
    <n v="50119"/>
  </r>
  <r>
    <x v="78"/>
    <x v="4"/>
    <x v="4"/>
    <n v="57383"/>
    <n v="102"/>
    <n v="4695"/>
    <n v="145545"/>
    <n v="22.96"/>
    <n v="24782"/>
    <n v="33424"/>
  </r>
  <r>
    <x v="78"/>
    <x v="4"/>
    <x v="5"/>
    <n v="138121"/>
    <n v="128"/>
    <n v="5783"/>
    <n v="179273"/>
    <n v="38.85"/>
    <n v="75417"/>
    <n v="69647"/>
  </r>
  <r>
    <x v="78"/>
    <x v="4"/>
    <x v="6"/>
    <n v="75939"/>
    <n v="108"/>
    <n v="3857"/>
    <n v="119567"/>
    <n v="32.44"/>
    <n v="47743"/>
    <n v="38786"/>
  </r>
  <r>
    <x v="78"/>
    <x v="4"/>
    <x v="7"/>
    <n v="12307"/>
    <n v="32"/>
    <n v="1247"/>
    <n v="38657"/>
    <n v="18.05"/>
    <n v="6602"/>
    <n v="6979"/>
  </r>
  <r>
    <x v="78"/>
    <x v="4"/>
    <x v="8"/>
    <n v="18441"/>
    <n v="56"/>
    <n v="2125"/>
    <n v="65875"/>
    <n v="15.41"/>
    <n v="9142"/>
    <n v="10153"/>
  </r>
  <r>
    <x v="78"/>
    <x v="4"/>
    <x v="9"/>
    <n v="36011"/>
    <n v="83"/>
    <n v="2748"/>
    <n v="85188"/>
    <n v="25.02"/>
    <n v="18106"/>
    <n v="21312"/>
  </r>
  <r>
    <x v="78"/>
    <x v="4"/>
    <x v="10"/>
    <n v="61122"/>
    <n v="123"/>
    <n v="4498"/>
    <n v="139438"/>
    <n v="26.22"/>
    <n v="28554"/>
    <n v="36560"/>
  </r>
  <r>
    <x v="78"/>
    <x v="4"/>
    <x v="11"/>
    <n v="53115"/>
    <n v="54"/>
    <n v="2417"/>
    <n v="74927"/>
    <n v="33.4"/>
    <n v="23849"/>
    <n v="25026"/>
  </r>
  <r>
    <x v="78"/>
    <x v="4"/>
    <x v="12"/>
    <n v="40352"/>
    <n v="99"/>
    <n v="2277"/>
    <n v="70587"/>
    <n v="33.97"/>
    <n v="22262"/>
    <n v="23976"/>
  </r>
  <r>
    <x v="78"/>
    <x v="4"/>
    <x v="13"/>
    <n v="12439"/>
    <n v="31"/>
    <n v="843"/>
    <n v="26133"/>
    <n v="24.42"/>
    <n v="7244"/>
    <n v="6382"/>
  </r>
  <r>
    <x v="78"/>
    <x v="4"/>
    <x v="14"/>
    <n v="12386"/>
    <n v="40"/>
    <n v="1232"/>
    <n v="38192"/>
    <n v="16.600000000000001"/>
    <n v="7270"/>
    <n v="6339"/>
  </r>
  <r>
    <x v="78"/>
    <x v="4"/>
    <x v="15"/>
    <n v="11475"/>
    <n v="48"/>
    <n v="1756"/>
    <n v="54436"/>
    <n v="12.41"/>
    <n v="6496"/>
    <n v="6757"/>
  </r>
  <r>
    <x v="78"/>
    <x v="4"/>
    <x v="16"/>
    <n v="164100"/>
    <n v="112"/>
    <n v="7050"/>
    <n v="218550"/>
    <n v="47.58"/>
    <n v="77764"/>
    <n v="103993"/>
  </r>
  <r>
    <x v="78"/>
    <x v="4"/>
    <x v="17"/>
    <n v="141203"/>
    <n v="76"/>
    <n v="5813"/>
    <n v="180203"/>
    <n v="50.97"/>
    <n v="66824"/>
    <n v="91850"/>
  </r>
  <r>
    <x v="78"/>
    <x v="4"/>
    <x v="18"/>
    <n v="34707"/>
    <n v="97"/>
    <n v="2974"/>
    <n v="92194"/>
    <n v="22.09"/>
    <n v="18611"/>
    <n v="20362"/>
  </r>
  <r>
    <x v="78"/>
    <x v="4"/>
    <x v="19"/>
    <n v="51324"/>
    <n v="143"/>
    <n v="6297"/>
    <n v="195207"/>
    <n v="16.07"/>
    <n v="25464"/>
    <n v="31370"/>
  </r>
  <r>
    <x v="78"/>
    <x v="4"/>
    <x v="20"/>
    <n v="281357"/>
    <n v="345"/>
    <n v="14872"/>
    <n v="461032"/>
    <n v="36.44"/>
    <n v="152108"/>
    <n v="168019"/>
  </r>
  <r>
    <x v="78"/>
    <x v="4"/>
    <x v="21"/>
    <n v="21358"/>
    <n v="43"/>
    <n v="1272"/>
    <n v="39432"/>
    <n v="25.76"/>
    <n v="14345"/>
    <n v="10159"/>
  </r>
  <r>
    <x v="78"/>
    <x v="4"/>
    <x v="22"/>
    <n v="15155"/>
    <n v="28"/>
    <n v="1482"/>
    <n v="45942"/>
    <n v="19.05"/>
    <n v="10783"/>
    <n v="8753"/>
  </r>
  <r>
    <x v="78"/>
    <x v="4"/>
    <x v="23"/>
    <n v="13621"/>
    <n v="50"/>
    <n v="1328"/>
    <n v="41168"/>
    <n v="18.93"/>
    <n v="8612"/>
    <n v="7793"/>
  </r>
  <r>
    <x v="78"/>
    <x v="4"/>
    <x v="24"/>
    <n v="331491"/>
    <n v="466"/>
    <n v="18954"/>
    <n v="587574"/>
    <n v="33.14"/>
    <n v="185848"/>
    <n v="194724"/>
  </r>
  <r>
    <x v="78"/>
    <x v="4"/>
    <x v="25"/>
    <n v="63662"/>
    <n v="155"/>
    <n v="5026"/>
    <n v="155806"/>
    <n v="22.35"/>
    <n v="43855"/>
    <n v="34828"/>
  </r>
  <r>
    <x v="78"/>
    <x v="4"/>
    <x v="26"/>
    <n v="52535"/>
    <n v="46"/>
    <n v="2306"/>
    <n v="71486"/>
    <n v="38.21"/>
    <n v="19278"/>
    <n v="27315"/>
  </r>
  <r>
    <x v="78"/>
    <x v="4"/>
    <x v="27"/>
    <n v="237382"/>
    <n v="106"/>
    <n v="6669"/>
    <n v="206739"/>
    <n v="63.44"/>
    <n v="73255"/>
    <n v="131149"/>
  </r>
  <r>
    <x v="78"/>
    <x v="4"/>
    <x v="28"/>
    <n v="14707"/>
    <n v="39"/>
    <n v="1540"/>
    <n v="47740"/>
    <n v="16.489999999999998"/>
    <n v="9682"/>
    <n v="7872"/>
  </r>
  <r>
    <x v="78"/>
    <x v="4"/>
    <x v="29"/>
    <n v="13300"/>
    <n v="50"/>
    <n v="2727"/>
    <n v="84537"/>
    <n v="9.25"/>
    <n v="6627"/>
    <n v="7818"/>
  </r>
  <r>
    <x v="78"/>
    <x v="4"/>
    <x v="30"/>
    <n v="55508"/>
    <n v="80"/>
    <n v="2594"/>
    <n v="80414"/>
    <n v="40.08"/>
    <n v="31370"/>
    <n v="32227"/>
  </r>
  <r>
    <x v="78"/>
    <x v="4"/>
    <x v="31"/>
    <n v="3892"/>
    <n v="29"/>
    <n v="677"/>
    <n v="20987"/>
    <n v="10.88"/>
    <n v="2239"/>
    <n v="2284"/>
  </r>
  <r>
    <x v="78"/>
    <x v="4"/>
    <x v="32"/>
    <n v="13197"/>
    <n v="33"/>
    <n v="1730"/>
    <n v="53630"/>
    <n v="13.43"/>
    <n v="8590"/>
    <n v="7205"/>
  </r>
  <r>
    <x v="78"/>
    <x v="4"/>
    <x v="33"/>
    <n v="23221"/>
    <n v="83"/>
    <n v="2451"/>
    <n v="75981"/>
    <n v="20.170000000000002"/>
    <n v="13530"/>
    <n v="15325"/>
  </r>
  <r>
    <x v="78"/>
    <x v="4"/>
    <x v="34"/>
    <n v="2187006"/>
    <n v="3162"/>
    <n v="130368"/>
    <n v="4041408"/>
    <n v="31.72"/>
    <n v="1094927"/>
    <n v="1282115"/>
  </r>
  <r>
    <x v="79"/>
    <x v="0"/>
    <x v="0"/>
    <n v="14602"/>
    <n v="37"/>
    <n v="1291"/>
    <n v="40021"/>
    <n v="23.64"/>
    <n v="8001"/>
    <n v="9459"/>
  </r>
  <r>
    <x v="79"/>
    <x v="0"/>
    <x v="1"/>
    <n v="236612"/>
    <n v="73"/>
    <n v="8623"/>
    <n v="267313"/>
    <n v="61.75"/>
    <n v="122909"/>
    <n v="165061"/>
  </r>
  <r>
    <x v="79"/>
    <x v="0"/>
    <x v="2"/>
    <n v="1842"/>
    <n v="10"/>
    <n v="201"/>
    <n v="6231"/>
    <n v="17.41"/>
    <n v="1001"/>
    <n v="1085"/>
  </r>
  <r>
    <x v="79"/>
    <x v="0"/>
    <x v="3"/>
    <n v="21743"/>
    <n v="25"/>
    <n v="911"/>
    <n v="28241"/>
    <n v="41.4"/>
    <n v="12520"/>
    <n v="11692"/>
  </r>
  <r>
    <x v="79"/>
    <x v="0"/>
    <x v="4"/>
    <n v="5747"/>
    <n v="7"/>
    <n v="296"/>
    <n v="9176"/>
    <n v="42.71"/>
    <n v="3755"/>
    <n v="3919"/>
  </r>
  <r>
    <x v="79"/>
    <x v="0"/>
    <x v="5"/>
    <n v="44619"/>
    <n v="20"/>
    <n v="1867"/>
    <n v="57877"/>
    <n v="41.74"/>
    <n v="25689"/>
    <n v="24156"/>
  </r>
  <r>
    <x v="79"/>
    <x v="0"/>
    <x v="6"/>
    <n v="11302"/>
    <n v="10"/>
    <n v="499"/>
    <n v="15469"/>
    <n v="41.06"/>
    <n v="6282"/>
    <n v="6352"/>
  </r>
  <r>
    <x v="79"/>
    <x v="0"/>
    <x v="7"/>
    <m/>
    <n v="5"/>
    <n v="92"/>
    <n v="2852"/>
    <m/>
    <n v="516"/>
    <m/>
  </r>
  <r>
    <x v="79"/>
    <x v="0"/>
    <x v="8"/>
    <m/>
    <n v="10"/>
    <n v="230"/>
    <n v="7130"/>
    <m/>
    <m/>
    <m/>
  </r>
  <r>
    <x v="79"/>
    <x v="0"/>
    <x v="9"/>
    <n v="6237"/>
    <n v="14"/>
    <n v="394"/>
    <n v="12214"/>
    <n v="37.520000000000003"/>
    <n v="4200"/>
    <n v="4583"/>
  </r>
  <r>
    <x v="79"/>
    <x v="0"/>
    <x v="10"/>
    <n v="8575"/>
    <n v="14"/>
    <n v="427"/>
    <n v="13237"/>
    <n v="40.020000000000003"/>
    <n v="4668"/>
    <n v="5297"/>
  </r>
  <r>
    <x v="79"/>
    <x v="0"/>
    <x v="11"/>
    <n v="14024"/>
    <n v="11"/>
    <n v="400"/>
    <n v="12400"/>
    <n v="50.03"/>
    <n v="7154"/>
    <n v="6204"/>
  </r>
  <r>
    <x v="79"/>
    <x v="0"/>
    <x v="12"/>
    <n v="12378"/>
    <n v="22"/>
    <n v="570"/>
    <n v="17670"/>
    <n v="54.35"/>
    <n v="6291"/>
    <n v="9604"/>
  </r>
  <r>
    <x v="79"/>
    <x v="0"/>
    <x v="13"/>
    <m/>
    <n v="3"/>
    <n v="137"/>
    <n v="4247"/>
    <m/>
    <m/>
    <m/>
  </r>
  <r>
    <x v="79"/>
    <x v="0"/>
    <x v="14"/>
    <n v="3418"/>
    <n v="11"/>
    <n v="217"/>
    <n v="6727"/>
    <n v="30.19"/>
    <n v="2419"/>
    <n v="2031"/>
  </r>
  <r>
    <x v="79"/>
    <x v="0"/>
    <x v="15"/>
    <m/>
    <n v="5"/>
    <n v="60"/>
    <n v="1860"/>
    <m/>
    <m/>
    <m/>
  </r>
  <r>
    <x v="79"/>
    <x v="0"/>
    <x v="16"/>
    <n v="81736"/>
    <n v="32"/>
    <n v="3277"/>
    <n v="101587"/>
    <n v="55.17"/>
    <n v="47576"/>
    <n v="56049"/>
  </r>
  <r>
    <x v="79"/>
    <x v="0"/>
    <x v="17"/>
    <n v="79528"/>
    <n v="29"/>
    <n v="3170"/>
    <n v="98270"/>
    <n v="55.15"/>
    <n v="46480"/>
    <n v="54198"/>
  </r>
  <r>
    <x v="79"/>
    <x v="0"/>
    <x v="18"/>
    <n v="5679"/>
    <n v="14"/>
    <n v="309"/>
    <n v="9579"/>
    <n v="34.22"/>
    <n v="2716"/>
    <n v="3278"/>
  </r>
  <r>
    <x v="79"/>
    <x v="0"/>
    <x v="19"/>
    <n v="5534"/>
    <n v="14"/>
    <n v="375"/>
    <n v="11625"/>
    <n v="31.16"/>
    <n v="2780"/>
    <n v="3622"/>
  </r>
  <r>
    <x v="79"/>
    <x v="0"/>
    <x v="20"/>
    <n v="110040"/>
    <n v="67"/>
    <n v="4254"/>
    <n v="131874"/>
    <n v="53.5"/>
    <n v="62524"/>
    <n v="70546"/>
  </r>
  <r>
    <x v="79"/>
    <x v="0"/>
    <x v="21"/>
    <m/>
    <n v="8"/>
    <n v="127"/>
    <n v="3937"/>
    <m/>
    <m/>
    <m/>
  </r>
  <r>
    <x v="79"/>
    <x v="0"/>
    <x v="22"/>
    <m/>
    <n v="3"/>
    <n v="311"/>
    <n v="9641"/>
    <m/>
    <m/>
    <m/>
  </r>
  <r>
    <x v="79"/>
    <x v="0"/>
    <x v="23"/>
    <n v="1554"/>
    <n v="10"/>
    <n v="140"/>
    <n v="4340"/>
    <n v="28.2"/>
    <n v="805"/>
    <n v="1224"/>
  </r>
  <r>
    <x v="79"/>
    <x v="0"/>
    <x v="24"/>
    <n v="117142"/>
    <n v="88"/>
    <n v="4832"/>
    <n v="149792"/>
    <n v="49.79"/>
    <n v="67717"/>
    <n v="74585"/>
  </r>
  <r>
    <x v="79"/>
    <x v="0"/>
    <x v="25"/>
    <n v="14178"/>
    <n v="45"/>
    <n v="1337"/>
    <n v="41447"/>
    <n v="20.96"/>
    <n v="9903"/>
    <n v="8688"/>
  </r>
  <r>
    <x v="79"/>
    <x v="0"/>
    <x v="26"/>
    <n v="18447"/>
    <n v="10"/>
    <n v="402"/>
    <n v="12462"/>
    <n v="78"/>
    <n v="6988"/>
    <n v="9720"/>
  </r>
  <r>
    <x v="79"/>
    <x v="0"/>
    <x v="27"/>
    <n v="108324"/>
    <n v="29"/>
    <n v="2685"/>
    <n v="83235"/>
    <n v="66.47"/>
    <n v="32829"/>
    <n v="55325"/>
  </r>
  <r>
    <x v="79"/>
    <x v="0"/>
    <x v="28"/>
    <n v="5760"/>
    <n v="11"/>
    <n v="438"/>
    <n v="13578"/>
    <n v="24.13"/>
    <n v="3469"/>
    <n v="3276"/>
  </r>
  <r>
    <x v="79"/>
    <x v="0"/>
    <x v="29"/>
    <m/>
    <n v="14"/>
    <n v="198"/>
    <n v="6138"/>
    <m/>
    <m/>
    <m/>
  </r>
  <r>
    <x v="79"/>
    <x v="0"/>
    <x v="30"/>
    <n v="15644"/>
    <n v="18"/>
    <n v="735"/>
    <n v="22785"/>
    <n v="47.68"/>
    <n v="9948"/>
    <n v="10863"/>
  </r>
  <r>
    <x v="79"/>
    <x v="0"/>
    <x v="31"/>
    <n v="967"/>
    <n v="7"/>
    <n v="85"/>
    <n v="2635"/>
    <n v="24.74"/>
    <n v="533"/>
    <n v="652"/>
  </r>
  <r>
    <x v="79"/>
    <x v="0"/>
    <x v="32"/>
    <n v="3374"/>
    <n v="6"/>
    <n v="536"/>
    <n v="16616"/>
    <n v="10.98"/>
    <n v="2296"/>
    <n v="1825"/>
  </r>
  <r>
    <x v="79"/>
    <x v="0"/>
    <x v="33"/>
    <n v="6287"/>
    <n v="21"/>
    <n v="495"/>
    <n v="15345"/>
    <n v="31.52"/>
    <n v="3836"/>
    <n v="4837"/>
  </r>
  <r>
    <x v="79"/>
    <x v="0"/>
    <x v="34"/>
    <n v="771475"/>
    <n v="586"/>
    <n v="31919"/>
    <n v="989489"/>
    <n v="49.21"/>
    <n v="400388"/>
    <n v="486895"/>
  </r>
  <r>
    <x v="79"/>
    <x v="1"/>
    <x v="0"/>
    <n v="32257"/>
    <n v="137"/>
    <n v="1542"/>
    <n v="47802"/>
    <n v="36.5"/>
    <n v="17183"/>
    <n v="17447"/>
  </r>
  <r>
    <x v="79"/>
    <x v="1"/>
    <x v="1"/>
    <n v="114648"/>
    <n v="187"/>
    <n v="3770"/>
    <n v="116870"/>
    <n v="55.01"/>
    <n v="51998"/>
    <n v="64285"/>
  </r>
  <r>
    <x v="79"/>
    <x v="1"/>
    <x v="2"/>
    <n v="10789"/>
    <n v="63"/>
    <n v="690"/>
    <n v="21390"/>
    <n v="27.41"/>
    <n v="5981"/>
    <n v="5864"/>
  </r>
  <r>
    <x v="79"/>
    <x v="1"/>
    <x v="3"/>
    <n v="40520"/>
    <n v="83"/>
    <n v="1447"/>
    <n v="44857"/>
    <n v="52.95"/>
    <n v="23765"/>
    <n v="23753"/>
  </r>
  <r>
    <x v="79"/>
    <x v="1"/>
    <x v="4"/>
    <n v="25249"/>
    <n v="61"/>
    <n v="1001"/>
    <n v="31031"/>
    <n v="43.01"/>
    <n v="12159"/>
    <n v="13346"/>
  </r>
  <r>
    <x v="79"/>
    <x v="1"/>
    <x v="5"/>
    <n v="41619"/>
    <n v="80"/>
    <n v="1408"/>
    <n v="43648"/>
    <n v="43.55"/>
    <n v="24426"/>
    <n v="19009"/>
  </r>
  <r>
    <x v="79"/>
    <x v="1"/>
    <x v="6"/>
    <n v="34955"/>
    <n v="76"/>
    <n v="1221"/>
    <n v="37851"/>
    <n v="43.38"/>
    <n v="23752"/>
    <n v="16421"/>
  </r>
  <r>
    <x v="79"/>
    <x v="1"/>
    <x v="7"/>
    <n v="5437"/>
    <n v="21"/>
    <n v="260"/>
    <n v="8060"/>
    <n v="44.78"/>
    <n v="3600"/>
    <n v="3609"/>
  </r>
  <r>
    <x v="79"/>
    <x v="1"/>
    <x v="8"/>
    <n v="8922"/>
    <n v="33"/>
    <n v="486"/>
    <n v="15066"/>
    <n v="36.74"/>
    <n v="5238"/>
    <n v="5535"/>
  </r>
  <r>
    <x v="79"/>
    <x v="1"/>
    <x v="9"/>
    <n v="18351"/>
    <n v="47"/>
    <n v="767"/>
    <n v="23777"/>
    <n v="49.92"/>
    <n v="9524"/>
    <n v="11869"/>
  </r>
  <r>
    <x v="79"/>
    <x v="1"/>
    <x v="10"/>
    <n v="36489"/>
    <n v="73"/>
    <n v="1315"/>
    <n v="40765"/>
    <n v="47.99"/>
    <n v="18822"/>
    <n v="19563"/>
  </r>
  <r>
    <x v="79"/>
    <x v="1"/>
    <x v="11"/>
    <n v="19305"/>
    <n v="24"/>
    <n v="591"/>
    <n v="18321"/>
    <n v="40.130000000000003"/>
    <n v="8353"/>
    <n v="7353"/>
  </r>
  <r>
    <x v="79"/>
    <x v="1"/>
    <x v="12"/>
    <n v="35637"/>
    <n v="65"/>
    <n v="1030"/>
    <n v="31930"/>
    <n v="60.9"/>
    <n v="18647"/>
    <n v="19444"/>
  </r>
  <r>
    <x v="79"/>
    <x v="1"/>
    <x v="13"/>
    <n v="10360"/>
    <n v="23"/>
    <n v="384"/>
    <n v="11904"/>
    <n v="46.32"/>
    <n v="5422"/>
    <n v="5514"/>
  </r>
  <r>
    <x v="79"/>
    <x v="1"/>
    <x v="14"/>
    <n v="5578"/>
    <n v="20"/>
    <n v="251"/>
    <n v="7781"/>
    <n v="35.97"/>
    <n v="3065"/>
    <n v="2799"/>
  </r>
  <r>
    <x v="79"/>
    <x v="1"/>
    <x v="15"/>
    <n v="7064"/>
    <n v="30"/>
    <n v="297"/>
    <n v="9207"/>
    <n v="45.34"/>
    <n v="4261"/>
    <n v="4174"/>
  </r>
  <r>
    <x v="79"/>
    <x v="1"/>
    <x v="16"/>
    <n v="40383"/>
    <n v="63"/>
    <n v="1341"/>
    <n v="41571"/>
    <n v="49.76"/>
    <n v="19125"/>
    <n v="20686"/>
  </r>
  <r>
    <x v="79"/>
    <x v="1"/>
    <x v="17"/>
    <n v="25706"/>
    <n v="36"/>
    <n v="891"/>
    <n v="27621"/>
    <n v="46.11"/>
    <n v="12143"/>
    <n v="12735"/>
  </r>
  <r>
    <x v="79"/>
    <x v="1"/>
    <x v="18"/>
    <n v="14717"/>
    <n v="50"/>
    <n v="688"/>
    <n v="21328"/>
    <n v="36.89"/>
    <n v="8824"/>
    <n v="7867"/>
  </r>
  <r>
    <x v="79"/>
    <x v="1"/>
    <x v="19"/>
    <n v="29136"/>
    <n v="92"/>
    <n v="1178"/>
    <n v="36518"/>
    <n v="41.32"/>
    <n v="12675"/>
    <n v="15088"/>
  </r>
  <r>
    <x v="79"/>
    <x v="1"/>
    <x v="20"/>
    <n v="80720"/>
    <n v="190"/>
    <n v="2706"/>
    <n v="83886"/>
    <n v="45.55"/>
    <n v="42550"/>
    <n v="38211"/>
  </r>
  <r>
    <x v="79"/>
    <x v="1"/>
    <x v="21"/>
    <n v="8900"/>
    <n v="23"/>
    <n v="343"/>
    <n v="10633"/>
    <n v="37.299999999999997"/>
    <n v="5917"/>
    <n v="3966"/>
  </r>
  <r>
    <x v="79"/>
    <x v="1"/>
    <x v="22"/>
    <n v="6119"/>
    <n v="16"/>
    <n v="360"/>
    <n v="11160"/>
    <n v="26.59"/>
    <n v="3921"/>
    <n v="2967"/>
  </r>
  <r>
    <x v="79"/>
    <x v="1"/>
    <x v="23"/>
    <n v="12272"/>
    <n v="29"/>
    <n v="365"/>
    <n v="11315"/>
    <n v="63.23"/>
    <n v="6895"/>
    <n v="7155"/>
  </r>
  <r>
    <x v="79"/>
    <x v="1"/>
    <x v="24"/>
    <n v="108010"/>
    <n v="258"/>
    <n v="3774"/>
    <n v="116994"/>
    <n v="44.7"/>
    <n v="59282"/>
    <n v="52300"/>
  </r>
  <r>
    <x v="79"/>
    <x v="1"/>
    <x v="25"/>
    <n v="22440"/>
    <n v="72"/>
    <n v="1113"/>
    <n v="34503"/>
    <n v="31.41"/>
    <n v="14465"/>
    <n v="10836"/>
  </r>
  <r>
    <x v="79"/>
    <x v="1"/>
    <x v="26"/>
    <n v="19478"/>
    <n v="26"/>
    <n v="316"/>
    <n v="9796"/>
    <n v="80.48"/>
    <n v="5520"/>
    <n v="7884"/>
  </r>
  <r>
    <x v="79"/>
    <x v="1"/>
    <x v="27"/>
    <n v="55334"/>
    <n v="50"/>
    <n v="933"/>
    <n v="28923"/>
    <n v="69.22"/>
    <n v="14303"/>
    <n v="20021"/>
  </r>
  <r>
    <x v="79"/>
    <x v="1"/>
    <x v="28"/>
    <n v="6122"/>
    <n v="18"/>
    <n v="202"/>
    <n v="6262"/>
    <n v="52.7"/>
    <n v="3757"/>
    <n v="3300"/>
  </r>
  <r>
    <x v="79"/>
    <x v="1"/>
    <x v="29"/>
    <n v="6734"/>
    <n v="25"/>
    <n v="258"/>
    <n v="7998"/>
    <n v="46.39"/>
    <n v="3273"/>
    <n v="3710"/>
  </r>
  <r>
    <x v="79"/>
    <x v="1"/>
    <x v="30"/>
    <n v="26752"/>
    <n v="46"/>
    <n v="776"/>
    <n v="24056"/>
    <n v="60.07"/>
    <n v="13897"/>
    <n v="14450"/>
  </r>
  <r>
    <x v="79"/>
    <x v="1"/>
    <x v="31"/>
    <n v="1981"/>
    <n v="12"/>
    <n v="88"/>
    <n v="2728"/>
    <n v="43.55"/>
    <n v="991"/>
    <n v="1188"/>
  </r>
  <r>
    <x v="79"/>
    <x v="1"/>
    <x v="32"/>
    <n v="5087"/>
    <n v="21"/>
    <n v="300"/>
    <n v="9300"/>
    <n v="26.69"/>
    <n v="3102"/>
    <n v="2482"/>
  </r>
  <r>
    <x v="79"/>
    <x v="1"/>
    <x v="33"/>
    <n v="12186"/>
    <n v="40"/>
    <n v="589"/>
    <n v="18259"/>
    <n v="41.13"/>
    <n v="6402"/>
    <n v="7510"/>
  </r>
  <r>
    <x v="79"/>
    <x v="1"/>
    <x v="34"/>
    <n v="795541"/>
    <n v="1796"/>
    <n v="28016"/>
    <n v="868496"/>
    <n v="46.9"/>
    <n v="401810"/>
    <n v="407304"/>
  </r>
  <r>
    <x v="79"/>
    <x v="2"/>
    <x v="0"/>
    <n v="13204"/>
    <n v="33"/>
    <n v="1363"/>
    <n v="42253"/>
    <n v="25.49"/>
    <n v="6414"/>
    <n v="10772"/>
  </r>
  <r>
    <x v="79"/>
    <x v="2"/>
    <x v="1"/>
    <n v="46767"/>
    <n v="39"/>
    <n v="3681"/>
    <n v="114111"/>
    <n v="36.67"/>
    <n v="19412"/>
    <n v="41843"/>
  </r>
  <r>
    <x v="79"/>
    <x v="2"/>
    <x v="2"/>
    <n v="3953"/>
    <n v="16"/>
    <n v="623"/>
    <n v="19313"/>
    <n v="15.56"/>
    <n v="2166"/>
    <n v="3005"/>
  </r>
  <r>
    <x v="79"/>
    <x v="2"/>
    <x v="3"/>
    <n v="6350"/>
    <n v="16"/>
    <n v="595"/>
    <n v="18445"/>
    <n v="33.07"/>
    <n v="2589"/>
    <n v="6100"/>
  </r>
  <r>
    <x v="79"/>
    <x v="2"/>
    <x v="4"/>
    <n v="7105"/>
    <n v="12"/>
    <n v="740"/>
    <n v="22940"/>
    <n v="30.78"/>
    <n v="2102"/>
    <n v="7061"/>
  </r>
  <r>
    <x v="79"/>
    <x v="2"/>
    <x v="5"/>
    <n v="12872"/>
    <n v="13"/>
    <n v="1036"/>
    <n v="32116"/>
    <n v="37.11"/>
    <n v="8310"/>
    <n v="11917"/>
  </r>
  <r>
    <x v="79"/>
    <x v="2"/>
    <x v="6"/>
    <n v="7539"/>
    <n v="13"/>
    <n v="848"/>
    <n v="26288"/>
    <n v="24.94"/>
    <n v="4103"/>
    <n v="6556"/>
  </r>
  <r>
    <x v="79"/>
    <x v="2"/>
    <x v="7"/>
    <m/>
    <n v="3"/>
    <n v="67"/>
    <n v="2077"/>
    <m/>
    <m/>
    <m/>
  </r>
  <r>
    <x v="79"/>
    <x v="2"/>
    <x v="8"/>
    <m/>
    <n v="4"/>
    <n v="98"/>
    <n v="3038"/>
    <m/>
    <m/>
    <m/>
  </r>
  <r>
    <x v="79"/>
    <x v="2"/>
    <x v="9"/>
    <n v="2261"/>
    <n v="10"/>
    <n v="343"/>
    <n v="10633"/>
    <n v="19.8"/>
    <n v="810"/>
    <n v="2105"/>
  </r>
  <r>
    <x v="79"/>
    <x v="2"/>
    <x v="10"/>
    <n v="6295"/>
    <n v="18"/>
    <n v="793"/>
    <n v="24583"/>
    <n v="25.33"/>
    <n v="2165"/>
    <n v="6226"/>
  </r>
  <r>
    <x v="79"/>
    <x v="2"/>
    <x v="11"/>
    <n v="11743"/>
    <n v="13"/>
    <n v="913"/>
    <n v="28303"/>
    <n v="30.82"/>
    <n v="5929"/>
    <n v="8724"/>
  </r>
  <r>
    <x v="79"/>
    <x v="2"/>
    <x v="12"/>
    <m/>
    <n v="4"/>
    <n v="101"/>
    <n v="3131"/>
    <m/>
    <m/>
    <m/>
  </r>
  <r>
    <x v="79"/>
    <x v="2"/>
    <x v="13"/>
    <m/>
    <n v="3"/>
    <n v="67"/>
    <n v="2077"/>
    <m/>
    <m/>
    <m/>
  </r>
  <r>
    <x v="79"/>
    <x v="2"/>
    <x v="14"/>
    <m/>
    <n v="3"/>
    <n v="75"/>
    <n v="2325"/>
    <m/>
    <m/>
    <m/>
  </r>
  <r>
    <x v="79"/>
    <x v="2"/>
    <x v="15"/>
    <m/>
    <n v="5"/>
    <n v="439"/>
    <n v="13609"/>
    <m/>
    <m/>
    <m/>
  </r>
  <r>
    <x v="79"/>
    <x v="2"/>
    <x v="16"/>
    <m/>
    <n v="13"/>
    <n v="1773"/>
    <n v="54963"/>
    <m/>
    <m/>
    <m/>
  </r>
  <r>
    <x v="79"/>
    <x v="2"/>
    <x v="17"/>
    <n v="29506"/>
    <n v="12"/>
    <n v="1754"/>
    <n v="54374"/>
    <n v="52.3"/>
    <n v="13820"/>
    <n v="28437"/>
  </r>
  <r>
    <x v="79"/>
    <x v="2"/>
    <x v="18"/>
    <n v="7914"/>
    <n v="19"/>
    <n v="711"/>
    <n v="22041"/>
    <n v="32.68"/>
    <n v="3401"/>
    <n v="7203"/>
  </r>
  <r>
    <x v="79"/>
    <x v="2"/>
    <x v="19"/>
    <n v="8106"/>
    <n v="24"/>
    <n v="1084"/>
    <n v="33604"/>
    <n v="22.45"/>
    <n v="3955"/>
    <n v="7543"/>
  </r>
  <r>
    <x v="79"/>
    <x v="2"/>
    <x v="20"/>
    <n v="48546"/>
    <n v="56"/>
    <n v="3694"/>
    <n v="114514"/>
    <n v="35.07"/>
    <n v="23370"/>
    <n v="40160"/>
  </r>
  <r>
    <x v="79"/>
    <x v="2"/>
    <x v="21"/>
    <m/>
    <n v="5"/>
    <n v="171"/>
    <n v="5301"/>
    <m/>
    <m/>
    <m/>
  </r>
  <r>
    <x v="79"/>
    <x v="2"/>
    <x v="22"/>
    <n v="3316"/>
    <n v="5"/>
    <n v="318"/>
    <n v="9858"/>
    <n v="31.4"/>
    <n v="2583"/>
    <n v="3095"/>
  </r>
  <r>
    <x v="79"/>
    <x v="2"/>
    <x v="23"/>
    <n v="636"/>
    <n v="5"/>
    <n v="78"/>
    <n v="2418"/>
    <n v="12.53"/>
    <n v="253"/>
    <n v="303"/>
  </r>
  <r>
    <x v="79"/>
    <x v="2"/>
    <x v="24"/>
    <n v="54375"/>
    <n v="71"/>
    <n v="4261"/>
    <n v="132091"/>
    <n v="34.18"/>
    <n v="27382"/>
    <n v="45143"/>
  </r>
  <r>
    <x v="79"/>
    <x v="2"/>
    <x v="25"/>
    <n v="11435"/>
    <n v="24"/>
    <n v="1179"/>
    <n v="36549"/>
    <n v="26.13"/>
    <n v="8203"/>
    <n v="9549"/>
  </r>
  <r>
    <x v="79"/>
    <x v="2"/>
    <x v="26"/>
    <n v="9427"/>
    <n v="8"/>
    <n v="449"/>
    <n v="13919"/>
    <m/>
    <n v="2497"/>
    <m/>
  </r>
  <r>
    <x v="79"/>
    <x v="2"/>
    <x v="27"/>
    <n v="45375"/>
    <n v="20"/>
    <n v="1858"/>
    <n v="57598"/>
    <n v="74.34"/>
    <n v="23278"/>
    <n v="42820"/>
  </r>
  <r>
    <x v="79"/>
    <x v="2"/>
    <x v="28"/>
    <m/>
    <n v="3"/>
    <n v="83"/>
    <n v="2573"/>
    <m/>
    <m/>
    <m/>
  </r>
  <r>
    <x v="79"/>
    <x v="2"/>
    <x v="29"/>
    <m/>
    <n v="4"/>
    <n v="150"/>
    <n v="4650"/>
    <m/>
    <m/>
    <m/>
  </r>
  <r>
    <x v="79"/>
    <x v="2"/>
    <x v="30"/>
    <n v="5549"/>
    <n v="9"/>
    <n v="438"/>
    <n v="13578"/>
    <n v="39.479999999999997"/>
    <n v="3068"/>
    <n v="5360"/>
  </r>
  <r>
    <x v="79"/>
    <x v="2"/>
    <x v="31"/>
    <m/>
    <n v="3"/>
    <n v="117"/>
    <n v="3627"/>
    <m/>
    <m/>
    <m/>
  </r>
  <r>
    <x v="79"/>
    <x v="2"/>
    <x v="32"/>
    <m/>
    <n v="5"/>
    <n v="370"/>
    <n v="11470"/>
    <m/>
    <m/>
    <m/>
  </r>
  <r>
    <x v="79"/>
    <x v="2"/>
    <x v="33"/>
    <n v="2250"/>
    <n v="7"/>
    <n v="258"/>
    <n v="7998"/>
    <n v="21.91"/>
    <n v="1177"/>
    <n v="1752"/>
  </r>
  <r>
    <x v="79"/>
    <x v="2"/>
    <x v="34"/>
    <n v="302532"/>
    <n v="415"/>
    <n v="24513"/>
    <n v="759903"/>
    <n v="35.51"/>
    <n v="146240"/>
    <n v="269866"/>
  </r>
  <r>
    <x v="79"/>
    <x v="3"/>
    <x v="0"/>
    <n v="15042"/>
    <n v="45"/>
    <n v="5358"/>
    <n v="166098"/>
    <n v="4.38"/>
    <n v="7797"/>
    <n v="7274"/>
  </r>
  <r>
    <x v="79"/>
    <x v="3"/>
    <x v="1"/>
    <n v="17154"/>
    <n v="20"/>
    <n v="2337"/>
    <n v="72447"/>
    <n v="12.19"/>
    <n v="7749"/>
    <n v="8833"/>
  </r>
  <r>
    <x v="79"/>
    <x v="3"/>
    <x v="2"/>
    <n v="8641"/>
    <n v="21"/>
    <n v="1885"/>
    <n v="58435"/>
    <n v="7.01"/>
    <n v="5114"/>
    <n v="4095"/>
  </r>
  <r>
    <x v="79"/>
    <x v="3"/>
    <x v="3"/>
    <n v="9772"/>
    <n v="21"/>
    <n v="1846"/>
    <n v="57226"/>
    <n v="10.5"/>
    <n v="5241"/>
    <n v="6007"/>
  </r>
  <r>
    <x v="79"/>
    <x v="3"/>
    <x v="4"/>
    <n v="12104"/>
    <n v="20"/>
    <n v="2864"/>
    <n v="88784"/>
    <n v="6.79"/>
    <n v="4512"/>
    <n v="6026"/>
  </r>
  <r>
    <x v="79"/>
    <x v="3"/>
    <x v="5"/>
    <n v="13312"/>
    <n v="13"/>
    <n v="1511"/>
    <n v="46841"/>
    <n v="14.13"/>
    <n v="7389"/>
    <n v="6618"/>
  </r>
  <r>
    <x v="79"/>
    <x v="3"/>
    <x v="6"/>
    <n v="11667"/>
    <n v="9"/>
    <n v="1214"/>
    <n v="37634"/>
    <n v="15.23"/>
    <n v="6956"/>
    <n v="5732"/>
  </r>
  <r>
    <x v="79"/>
    <x v="3"/>
    <x v="7"/>
    <m/>
    <n v="4"/>
    <n v="858"/>
    <n v="26598"/>
    <m/>
    <m/>
    <m/>
  </r>
  <r>
    <x v="79"/>
    <x v="3"/>
    <x v="8"/>
    <n v="4127"/>
    <n v="10"/>
    <n v="1525"/>
    <n v="47275"/>
    <n v="3.96"/>
    <n v="1820"/>
    <n v="1871"/>
  </r>
  <r>
    <x v="79"/>
    <x v="3"/>
    <x v="9"/>
    <n v="3426"/>
    <n v="12"/>
    <n v="1164"/>
    <n v="36084"/>
    <n v="4.8600000000000003"/>
    <n v="1492"/>
    <n v="1755"/>
  </r>
  <r>
    <x v="79"/>
    <x v="3"/>
    <x v="10"/>
    <n v="9635"/>
    <n v="19"/>
    <n v="1982"/>
    <n v="61442"/>
    <n v="7.31"/>
    <n v="4494"/>
    <n v="4490"/>
  </r>
  <r>
    <x v="79"/>
    <x v="3"/>
    <x v="11"/>
    <n v="5787"/>
    <n v="6"/>
    <n v="513"/>
    <n v="15903"/>
    <n v="18.11"/>
    <n v="3283"/>
    <n v="2880"/>
  </r>
  <r>
    <x v="79"/>
    <x v="3"/>
    <x v="12"/>
    <m/>
    <n v="7"/>
    <n v="569"/>
    <n v="17639"/>
    <m/>
    <m/>
    <m/>
  </r>
  <r>
    <x v="79"/>
    <x v="3"/>
    <x v="13"/>
    <m/>
    <n v="2"/>
    <n v="255"/>
    <n v="7905"/>
    <m/>
    <m/>
    <m/>
  </r>
  <r>
    <x v="79"/>
    <x v="3"/>
    <x v="14"/>
    <m/>
    <n v="7"/>
    <n v="690"/>
    <n v="21390"/>
    <m/>
    <m/>
    <m/>
  </r>
  <r>
    <x v="79"/>
    <x v="3"/>
    <x v="15"/>
    <n v="1988"/>
    <n v="8"/>
    <n v="961"/>
    <n v="29791"/>
    <n v="3.78"/>
    <n v="908"/>
    <n v="1125"/>
  </r>
  <r>
    <x v="79"/>
    <x v="3"/>
    <x v="16"/>
    <m/>
    <n v="5"/>
    <n v="674"/>
    <n v="20894"/>
    <m/>
    <m/>
    <m/>
  </r>
  <r>
    <x v="79"/>
    <x v="3"/>
    <x v="17"/>
    <s v="-"/>
    <s v="-"/>
    <s v="-"/>
    <s v="-"/>
    <s v="-"/>
    <s v="-"/>
    <s v="-"/>
  </r>
  <r>
    <x v="79"/>
    <x v="3"/>
    <x v="18"/>
    <n v="6734"/>
    <n v="15"/>
    <n v="1228"/>
    <n v="38068"/>
    <n v="8.0299999999999994"/>
    <n v="4391"/>
    <n v="3055"/>
  </r>
  <r>
    <x v="79"/>
    <x v="3"/>
    <x v="19"/>
    <n v="11035"/>
    <n v="19"/>
    <n v="3701"/>
    <n v="114731"/>
    <n v="5.08"/>
    <n v="4918"/>
    <n v="5831"/>
  </r>
  <r>
    <x v="79"/>
    <x v="3"/>
    <x v="20"/>
    <n v="25594"/>
    <n v="34"/>
    <n v="4202"/>
    <n v="130262"/>
    <n v="9.27"/>
    <n v="13370"/>
    <n v="12073"/>
  </r>
  <r>
    <x v="79"/>
    <x v="3"/>
    <x v="21"/>
    <n v="4992"/>
    <n v="9"/>
    <n v="926"/>
    <n v="28706"/>
    <n v="7.82"/>
    <n v="3611"/>
    <n v="2246"/>
  </r>
  <r>
    <x v="79"/>
    <x v="3"/>
    <x v="22"/>
    <m/>
    <n v="3"/>
    <n v="488"/>
    <n v="15128"/>
    <m/>
    <m/>
    <m/>
  </r>
  <r>
    <x v="79"/>
    <x v="3"/>
    <x v="23"/>
    <n v="3232"/>
    <n v="6"/>
    <n v="746"/>
    <n v="23126"/>
    <n v="5.27"/>
    <n v="1726"/>
    <n v="1218"/>
  </r>
  <r>
    <x v="79"/>
    <x v="3"/>
    <x v="24"/>
    <n v="36463"/>
    <n v="52"/>
    <n v="6362"/>
    <n v="197222"/>
    <n v="8.49"/>
    <n v="20819"/>
    <n v="16752"/>
  </r>
  <r>
    <x v="79"/>
    <x v="3"/>
    <x v="25"/>
    <n v="10466"/>
    <n v="16"/>
    <n v="1431"/>
    <n v="44361"/>
    <n v="9.81"/>
    <n v="7686"/>
    <n v="4352"/>
  </r>
  <r>
    <x v="79"/>
    <x v="3"/>
    <x v="26"/>
    <n v="12062"/>
    <n v="5"/>
    <n v="1208"/>
    <n v="37448"/>
    <m/>
    <n v="5328"/>
    <m/>
  </r>
  <r>
    <x v="79"/>
    <x v="3"/>
    <x v="27"/>
    <n v="17398"/>
    <n v="7"/>
    <n v="1196"/>
    <n v="37076"/>
    <n v="20.170000000000002"/>
    <n v="7238"/>
    <n v="7479"/>
  </r>
  <r>
    <x v="79"/>
    <x v="3"/>
    <x v="28"/>
    <m/>
    <n v="8"/>
    <n v="873"/>
    <n v="27063"/>
    <m/>
    <m/>
    <m/>
  </r>
  <r>
    <x v="79"/>
    <x v="3"/>
    <x v="29"/>
    <n v="3891"/>
    <n v="8"/>
    <n v="2100"/>
    <n v="65100"/>
    <n v="3.06"/>
    <n v="2017"/>
    <n v="1994"/>
  </r>
  <r>
    <x v="79"/>
    <x v="3"/>
    <x v="30"/>
    <n v="7792"/>
    <n v="7"/>
    <n v="583"/>
    <n v="18073"/>
    <n v="17.190000000000001"/>
    <n v="4480"/>
    <n v="3107"/>
  </r>
  <r>
    <x v="79"/>
    <x v="3"/>
    <x v="31"/>
    <m/>
    <n v="7"/>
    <n v="387"/>
    <n v="11997"/>
    <m/>
    <m/>
    <m/>
  </r>
  <r>
    <x v="79"/>
    <x v="3"/>
    <x v="32"/>
    <m/>
    <n v="3"/>
    <n v="537"/>
    <n v="16647"/>
    <m/>
    <m/>
    <m/>
  </r>
  <r>
    <x v="79"/>
    <x v="3"/>
    <x v="33"/>
    <n v="2511"/>
    <n v="12"/>
    <n v="1060"/>
    <n v="32860"/>
    <n v="3.75"/>
    <n v="1311"/>
    <n v="1231"/>
  </r>
  <r>
    <x v="79"/>
    <x v="3"/>
    <x v="34"/>
    <n v="241647"/>
    <n v="388"/>
    <n v="46872"/>
    <n v="1453032"/>
    <n v="7.96"/>
    <n v="125927"/>
    <n v="115727"/>
  </r>
  <r>
    <x v="79"/>
    <x v="4"/>
    <x v="0"/>
    <n v="75105"/>
    <n v="252"/>
    <n v="9554"/>
    <n v="296174"/>
    <n v="15.18"/>
    <n v="39394"/>
    <n v="44952"/>
  </r>
  <r>
    <x v="79"/>
    <x v="4"/>
    <x v="1"/>
    <n v="415181"/>
    <n v="319"/>
    <n v="18411"/>
    <n v="570741"/>
    <n v="49.06"/>
    <n v="202067"/>
    <n v="280021"/>
  </r>
  <r>
    <x v="79"/>
    <x v="4"/>
    <x v="2"/>
    <n v="25225"/>
    <n v="110"/>
    <n v="3399"/>
    <n v="105369"/>
    <n v="13.33"/>
    <n v="14262"/>
    <n v="14048"/>
  </r>
  <r>
    <x v="79"/>
    <x v="4"/>
    <x v="3"/>
    <n v="78384"/>
    <n v="145"/>
    <n v="4799"/>
    <n v="148769"/>
    <n v="31.96"/>
    <n v="44115"/>
    <n v="47552"/>
  </r>
  <r>
    <x v="79"/>
    <x v="4"/>
    <x v="4"/>
    <n v="50206"/>
    <n v="100"/>
    <n v="4901"/>
    <n v="151931"/>
    <n v="19.98"/>
    <n v="22528"/>
    <n v="30352"/>
  </r>
  <r>
    <x v="79"/>
    <x v="4"/>
    <x v="5"/>
    <n v="112422"/>
    <n v="126"/>
    <n v="5822"/>
    <n v="180482"/>
    <n v="34.19"/>
    <n v="65813"/>
    <n v="61699"/>
  </r>
  <r>
    <x v="79"/>
    <x v="4"/>
    <x v="6"/>
    <n v="65463"/>
    <n v="108"/>
    <n v="3782"/>
    <n v="117242"/>
    <n v="29.9"/>
    <n v="41091"/>
    <n v="35060"/>
  </r>
  <r>
    <x v="79"/>
    <x v="4"/>
    <x v="7"/>
    <n v="9330"/>
    <n v="33"/>
    <n v="1277"/>
    <n v="39587"/>
    <n v="14.57"/>
    <n v="5593"/>
    <n v="5768"/>
  </r>
  <r>
    <x v="79"/>
    <x v="4"/>
    <x v="8"/>
    <n v="15904"/>
    <n v="57"/>
    <n v="2339"/>
    <n v="72509"/>
    <n v="13.34"/>
    <n v="8823"/>
    <n v="9672"/>
  </r>
  <r>
    <x v="79"/>
    <x v="4"/>
    <x v="9"/>
    <n v="30275"/>
    <n v="83"/>
    <n v="2668"/>
    <n v="82708"/>
    <n v="24.56"/>
    <n v="16026"/>
    <n v="20312"/>
  </r>
  <r>
    <x v="79"/>
    <x v="4"/>
    <x v="10"/>
    <n v="60995"/>
    <n v="124"/>
    <n v="4517"/>
    <n v="140027"/>
    <n v="25.41"/>
    <n v="30148"/>
    <n v="35575"/>
  </r>
  <r>
    <x v="79"/>
    <x v="4"/>
    <x v="11"/>
    <n v="50859"/>
    <n v="54"/>
    <n v="2417"/>
    <n v="74927"/>
    <n v="33.58"/>
    <n v="24720"/>
    <n v="25161"/>
  </r>
  <r>
    <x v="79"/>
    <x v="4"/>
    <x v="12"/>
    <n v="51553"/>
    <n v="98"/>
    <n v="2270"/>
    <n v="70370"/>
    <n v="44.59"/>
    <n v="26718"/>
    <n v="31379"/>
  </r>
  <r>
    <x v="79"/>
    <x v="4"/>
    <x v="13"/>
    <n v="13777"/>
    <n v="31"/>
    <n v="843"/>
    <n v="26133"/>
    <n v="28.37"/>
    <n v="7550"/>
    <n v="7414"/>
  </r>
  <r>
    <x v="79"/>
    <x v="4"/>
    <x v="14"/>
    <n v="10748"/>
    <n v="41"/>
    <n v="1233"/>
    <n v="38223"/>
    <n v="14.84"/>
    <n v="6153"/>
    <n v="5674"/>
  </r>
  <r>
    <x v="79"/>
    <x v="4"/>
    <x v="15"/>
    <n v="11900"/>
    <n v="48"/>
    <n v="1757"/>
    <n v="54467"/>
    <n v="13.86"/>
    <n v="6851"/>
    <n v="7550"/>
  </r>
  <r>
    <x v="79"/>
    <x v="4"/>
    <x v="16"/>
    <n v="158056"/>
    <n v="113"/>
    <n v="7065"/>
    <n v="219015"/>
    <n v="49.4"/>
    <n v="83168"/>
    <n v="108191"/>
  </r>
  <r>
    <x v="79"/>
    <x v="4"/>
    <x v="17"/>
    <n v="134739"/>
    <n v="77"/>
    <n v="5815"/>
    <n v="180265"/>
    <n v="52.91"/>
    <n v="72443"/>
    <n v="95370"/>
  </r>
  <r>
    <x v="79"/>
    <x v="4"/>
    <x v="18"/>
    <n v="35044"/>
    <n v="98"/>
    <n v="2936"/>
    <n v="91016"/>
    <n v="23.52"/>
    <n v="19333"/>
    <n v="21403"/>
  </r>
  <r>
    <x v="79"/>
    <x v="4"/>
    <x v="19"/>
    <n v="53810"/>
    <n v="149"/>
    <n v="6338"/>
    <n v="196478"/>
    <n v="16.329999999999998"/>
    <n v="24328"/>
    <n v="32083"/>
  </r>
  <r>
    <x v="79"/>
    <x v="4"/>
    <x v="20"/>
    <n v="264899"/>
    <n v="347"/>
    <n v="14856"/>
    <n v="460536"/>
    <n v="34.96"/>
    <n v="141814"/>
    <n v="160989"/>
  </r>
  <r>
    <x v="79"/>
    <x v="4"/>
    <x v="21"/>
    <n v="19110"/>
    <n v="45"/>
    <n v="1567"/>
    <n v="48577"/>
    <n v="19.22"/>
    <n v="13043"/>
    <n v="9335"/>
  </r>
  <r>
    <x v="79"/>
    <x v="4"/>
    <x v="22"/>
    <n v="14287"/>
    <n v="27"/>
    <n v="1477"/>
    <n v="45787"/>
    <n v="18.68"/>
    <n v="10666"/>
    <n v="8555"/>
  </r>
  <r>
    <x v="79"/>
    <x v="4"/>
    <x v="23"/>
    <n v="17693"/>
    <n v="50"/>
    <n v="1329"/>
    <n v="41199"/>
    <n v="24.03"/>
    <n v="9678"/>
    <n v="9901"/>
  </r>
  <r>
    <x v="79"/>
    <x v="4"/>
    <x v="24"/>
    <n v="315989"/>
    <n v="469"/>
    <n v="19229"/>
    <n v="596099"/>
    <n v="31.67"/>
    <n v="175200"/>
    <n v="188780"/>
  </r>
  <r>
    <x v="79"/>
    <x v="4"/>
    <x v="25"/>
    <n v="58519"/>
    <n v="157"/>
    <n v="5060"/>
    <n v="156860"/>
    <n v="21.31"/>
    <n v="40257"/>
    <n v="33425"/>
  </r>
  <r>
    <x v="79"/>
    <x v="4"/>
    <x v="26"/>
    <n v="59413"/>
    <n v="49"/>
    <n v="2375"/>
    <n v="73625"/>
    <n v="43.21"/>
    <n v="20333"/>
    <n v="31816"/>
  </r>
  <r>
    <x v="79"/>
    <x v="4"/>
    <x v="27"/>
    <n v="226431"/>
    <n v="106"/>
    <n v="6672"/>
    <n v="206832"/>
    <n v="60.75"/>
    <n v="77647"/>
    <n v="125644"/>
  </r>
  <r>
    <x v="79"/>
    <x v="4"/>
    <x v="28"/>
    <n v="15653"/>
    <n v="40"/>
    <n v="1596"/>
    <n v="49476"/>
    <n v="17.260000000000002"/>
    <n v="10040"/>
    <n v="8542"/>
  </r>
  <r>
    <x v="79"/>
    <x v="4"/>
    <x v="29"/>
    <n v="14574"/>
    <n v="51"/>
    <n v="2706"/>
    <n v="83886"/>
    <n v="10.1"/>
    <n v="7377"/>
    <n v="8470"/>
  </r>
  <r>
    <x v="79"/>
    <x v="4"/>
    <x v="30"/>
    <n v="55737"/>
    <n v="80"/>
    <n v="2532"/>
    <n v="78492"/>
    <n v="43.04"/>
    <n v="31394"/>
    <n v="33780"/>
  </r>
  <r>
    <x v="79"/>
    <x v="4"/>
    <x v="31"/>
    <n v="4040"/>
    <n v="29"/>
    <n v="677"/>
    <n v="20987"/>
    <n v="11.53"/>
    <n v="2130"/>
    <n v="2419"/>
  </r>
  <r>
    <x v="79"/>
    <x v="4"/>
    <x v="32"/>
    <n v="13371"/>
    <n v="35"/>
    <n v="1743"/>
    <n v="54033"/>
    <n v="14.28"/>
    <n v="8582"/>
    <n v="7718"/>
  </r>
  <r>
    <x v="79"/>
    <x v="4"/>
    <x v="33"/>
    <n v="23233"/>
    <n v="80"/>
    <n v="2402"/>
    <n v="74462"/>
    <n v="20.59"/>
    <n v="12726"/>
    <n v="15331"/>
  </r>
  <r>
    <x v="79"/>
    <x v="4"/>
    <x v="34"/>
    <n v="2111197"/>
    <n v="3185"/>
    <n v="131320"/>
    <n v="4070920"/>
    <n v="31.44"/>
    <n v="1074365"/>
    <n v="1279792"/>
  </r>
  <r>
    <x v="80"/>
    <x v="0"/>
    <x v="0"/>
    <n v="18557"/>
    <n v="36"/>
    <n v="1242"/>
    <n v="37260"/>
    <n v="30.14"/>
    <n v="8822"/>
    <n v="11231"/>
  </r>
  <r>
    <x v="80"/>
    <x v="0"/>
    <x v="1"/>
    <n v="227410"/>
    <n v="73"/>
    <n v="8483"/>
    <n v="254490"/>
    <n v="58.64"/>
    <n v="116068"/>
    <n v="149221"/>
  </r>
  <r>
    <x v="80"/>
    <x v="0"/>
    <x v="2"/>
    <n v="2449"/>
    <n v="10"/>
    <n v="201"/>
    <n v="6030"/>
    <n v="24.2"/>
    <n v="1360"/>
    <n v="1459"/>
  </r>
  <r>
    <x v="80"/>
    <x v="0"/>
    <x v="3"/>
    <n v="23322"/>
    <n v="25"/>
    <n v="911"/>
    <n v="27330"/>
    <n v="43.05"/>
    <n v="13211"/>
    <n v="11765"/>
  </r>
  <r>
    <x v="80"/>
    <x v="0"/>
    <x v="4"/>
    <n v="7064"/>
    <n v="9"/>
    <n v="307"/>
    <n v="9210"/>
    <n v="41.67"/>
    <n v="3976"/>
    <n v="3838"/>
  </r>
  <r>
    <x v="80"/>
    <x v="0"/>
    <x v="5"/>
    <n v="58332"/>
    <n v="20"/>
    <n v="1867"/>
    <n v="56010"/>
    <n v="57.46"/>
    <n v="31391"/>
    <n v="32184"/>
  </r>
  <r>
    <x v="80"/>
    <x v="0"/>
    <x v="6"/>
    <n v="11552"/>
    <n v="10"/>
    <n v="499"/>
    <n v="14970"/>
    <n v="40.29"/>
    <n v="6607"/>
    <n v="6032"/>
  </r>
  <r>
    <x v="80"/>
    <x v="0"/>
    <x v="7"/>
    <n v="1302"/>
    <n v="5"/>
    <n v="92"/>
    <n v="2760"/>
    <n v="21.3"/>
    <m/>
    <n v="588"/>
  </r>
  <r>
    <x v="80"/>
    <x v="0"/>
    <x v="8"/>
    <m/>
    <n v="10"/>
    <n v="230"/>
    <n v="6900"/>
    <m/>
    <m/>
    <m/>
  </r>
  <r>
    <x v="80"/>
    <x v="0"/>
    <x v="9"/>
    <n v="6991"/>
    <n v="14"/>
    <n v="394"/>
    <n v="11820"/>
    <n v="39.85"/>
    <n v="4162"/>
    <n v="4710"/>
  </r>
  <r>
    <x v="80"/>
    <x v="0"/>
    <x v="10"/>
    <n v="8627"/>
    <n v="14"/>
    <n v="427"/>
    <n v="12810"/>
    <n v="43.09"/>
    <n v="4882"/>
    <n v="5520"/>
  </r>
  <r>
    <x v="80"/>
    <x v="0"/>
    <x v="11"/>
    <n v="13384"/>
    <n v="11"/>
    <n v="400"/>
    <n v="12000"/>
    <n v="47.92"/>
    <n v="5767"/>
    <n v="5750"/>
  </r>
  <r>
    <x v="80"/>
    <x v="0"/>
    <x v="12"/>
    <n v="10296"/>
    <n v="22"/>
    <n v="570"/>
    <n v="17100"/>
    <n v="41.92"/>
    <n v="5506"/>
    <n v="7169"/>
  </r>
  <r>
    <x v="80"/>
    <x v="0"/>
    <x v="13"/>
    <m/>
    <n v="3"/>
    <n v="137"/>
    <n v="4110"/>
    <m/>
    <m/>
    <m/>
  </r>
  <r>
    <x v="80"/>
    <x v="0"/>
    <x v="14"/>
    <n v="4206"/>
    <n v="11"/>
    <n v="217"/>
    <n v="6510"/>
    <n v="33.840000000000003"/>
    <n v="2859"/>
    <n v="2203"/>
  </r>
  <r>
    <x v="80"/>
    <x v="0"/>
    <x v="15"/>
    <m/>
    <n v="5"/>
    <n v="60"/>
    <n v="1800"/>
    <m/>
    <m/>
    <m/>
  </r>
  <r>
    <x v="80"/>
    <x v="0"/>
    <x v="16"/>
    <n v="95909"/>
    <n v="31"/>
    <n v="3220"/>
    <n v="96600"/>
    <n v="62.82"/>
    <n v="53912"/>
    <n v="60682"/>
  </r>
  <r>
    <x v="80"/>
    <x v="0"/>
    <x v="17"/>
    <n v="93969"/>
    <n v="28"/>
    <n v="3113"/>
    <n v="93390"/>
    <n v="63.13"/>
    <n v="52864"/>
    <n v="58961"/>
  </r>
  <r>
    <x v="80"/>
    <x v="0"/>
    <x v="18"/>
    <n v="6949"/>
    <n v="14"/>
    <n v="309"/>
    <n v="9270"/>
    <n v="42.79"/>
    <n v="3649"/>
    <n v="3967"/>
  </r>
  <r>
    <x v="80"/>
    <x v="0"/>
    <x v="19"/>
    <n v="6029"/>
    <n v="15"/>
    <n v="382"/>
    <n v="11460"/>
    <n v="33.729999999999997"/>
    <n v="3025"/>
    <n v="3866"/>
  </r>
  <r>
    <x v="80"/>
    <x v="0"/>
    <x v="20"/>
    <n v="118360"/>
    <n v="67"/>
    <n v="4228"/>
    <n v="126840"/>
    <n v="57.86"/>
    <n v="67374"/>
    <n v="73393"/>
  </r>
  <r>
    <x v="80"/>
    <x v="0"/>
    <x v="21"/>
    <m/>
    <n v="8"/>
    <n v="127"/>
    <n v="3810"/>
    <m/>
    <m/>
    <m/>
  </r>
  <r>
    <x v="80"/>
    <x v="0"/>
    <x v="22"/>
    <m/>
    <n v="3"/>
    <n v="311"/>
    <n v="9330"/>
    <m/>
    <m/>
    <m/>
  </r>
  <r>
    <x v="80"/>
    <x v="0"/>
    <x v="23"/>
    <n v="1734"/>
    <n v="10"/>
    <n v="140"/>
    <n v="4200"/>
    <n v="31.95"/>
    <n v="816"/>
    <n v="1342"/>
  </r>
  <r>
    <x v="80"/>
    <x v="0"/>
    <x v="24"/>
    <n v="126385"/>
    <n v="88"/>
    <n v="4806"/>
    <n v="144180"/>
    <n v="54.07"/>
    <n v="73408"/>
    <n v="77965"/>
  </r>
  <r>
    <x v="80"/>
    <x v="0"/>
    <x v="25"/>
    <n v="18230"/>
    <n v="45"/>
    <n v="1337"/>
    <n v="40110"/>
    <n v="25.26"/>
    <n v="13925"/>
    <n v="10130"/>
  </r>
  <r>
    <x v="80"/>
    <x v="0"/>
    <x v="26"/>
    <n v="10547"/>
    <n v="10"/>
    <n v="402"/>
    <n v="12060"/>
    <n v="45.17"/>
    <n v="5144"/>
    <n v="5448"/>
  </r>
  <r>
    <x v="80"/>
    <x v="0"/>
    <x v="27"/>
    <n v="86260"/>
    <n v="30"/>
    <n v="2690"/>
    <n v="80700"/>
    <n v="56.05"/>
    <n v="32314"/>
    <n v="45235"/>
  </r>
  <r>
    <x v="80"/>
    <x v="0"/>
    <x v="28"/>
    <n v="5922"/>
    <n v="11"/>
    <n v="438"/>
    <n v="13140"/>
    <n v="26.74"/>
    <n v="3864"/>
    <n v="3514"/>
  </r>
  <r>
    <x v="80"/>
    <x v="0"/>
    <x v="29"/>
    <m/>
    <n v="13"/>
    <n v="190"/>
    <n v="5700"/>
    <m/>
    <m/>
    <m/>
  </r>
  <r>
    <x v="80"/>
    <x v="0"/>
    <x v="30"/>
    <n v="16882"/>
    <n v="18"/>
    <n v="735"/>
    <n v="22050"/>
    <n v="50.86"/>
    <n v="11338"/>
    <n v="11214"/>
  </r>
  <r>
    <x v="80"/>
    <x v="0"/>
    <x v="31"/>
    <m/>
    <n v="7"/>
    <n v="85"/>
    <n v="2550"/>
    <m/>
    <m/>
    <m/>
  </r>
  <r>
    <x v="80"/>
    <x v="0"/>
    <x v="32"/>
    <n v="4908"/>
    <n v="6"/>
    <n v="536"/>
    <n v="16080"/>
    <n v="15.98"/>
    <n v="3564"/>
    <n v="2570"/>
  </r>
  <r>
    <x v="80"/>
    <x v="0"/>
    <x v="33"/>
    <n v="7667"/>
    <n v="22"/>
    <n v="517"/>
    <n v="15510"/>
    <n v="38.4"/>
    <n v="4640"/>
    <n v="5956"/>
  </r>
  <r>
    <x v="80"/>
    <x v="0"/>
    <x v="34"/>
    <n v="787547"/>
    <n v="588"/>
    <n v="31684"/>
    <n v="950520"/>
    <n v="50.27"/>
    <n v="418957"/>
    <n v="477793"/>
  </r>
  <r>
    <x v="80"/>
    <x v="1"/>
    <x v="0"/>
    <n v="36090"/>
    <n v="141"/>
    <n v="1567"/>
    <n v="47010"/>
    <n v="38.979999999999997"/>
    <n v="19529"/>
    <n v="18324"/>
  </r>
  <r>
    <x v="80"/>
    <x v="1"/>
    <x v="1"/>
    <n v="118971"/>
    <n v="184"/>
    <n v="3693"/>
    <n v="110790"/>
    <n v="56.81"/>
    <n v="56931"/>
    <n v="62937"/>
  </r>
  <r>
    <x v="80"/>
    <x v="1"/>
    <x v="2"/>
    <n v="11575"/>
    <n v="64"/>
    <n v="691"/>
    <n v="20730"/>
    <n v="28.38"/>
    <n v="6804"/>
    <n v="5883"/>
  </r>
  <r>
    <x v="80"/>
    <x v="1"/>
    <x v="3"/>
    <n v="43216"/>
    <n v="83"/>
    <n v="1447"/>
    <n v="43410"/>
    <n v="57"/>
    <n v="24840"/>
    <n v="24743"/>
  </r>
  <r>
    <x v="80"/>
    <x v="1"/>
    <x v="4"/>
    <n v="30858"/>
    <n v="61"/>
    <n v="1007"/>
    <n v="30210"/>
    <n v="48.06"/>
    <n v="14611"/>
    <n v="14519"/>
  </r>
  <r>
    <x v="80"/>
    <x v="1"/>
    <x v="5"/>
    <n v="51086"/>
    <n v="80"/>
    <n v="1408"/>
    <n v="42240"/>
    <n v="53.75"/>
    <n v="27483"/>
    <n v="22703"/>
  </r>
  <r>
    <x v="80"/>
    <x v="1"/>
    <x v="6"/>
    <n v="40889"/>
    <n v="76"/>
    <n v="1209"/>
    <n v="36270"/>
    <n v="52.33"/>
    <n v="26354"/>
    <n v="18981"/>
  </r>
  <r>
    <x v="80"/>
    <x v="1"/>
    <x v="7"/>
    <n v="6906"/>
    <n v="21"/>
    <n v="260"/>
    <n v="7800"/>
    <n v="53.19"/>
    <n v="4162"/>
    <n v="4149"/>
  </r>
  <r>
    <x v="80"/>
    <x v="1"/>
    <x v="8"/>
    <n v="11010"/>
    <n v="33"/>
    <n v="486"/>
    <n v="14580"/>
    <n v="42.54"/>
    <n v="6507"/>
    <n v="6203"/>
  </r>
  <r>
    <x v="80"/>
    <x v="1"/>
    <x v="9"/>
    <n v="21051"/>
    <n v="46"/>
    <n v="758"/>
    <n v="22740"/>
    <n v="55.71"/>
    <n v="10852"/>
    <n v="12668"/>
  </r>
  <r>
    <x v="80"/>
    <x v="1"/>
    <x v="10"/>
    <n v="39371"/>
    <n v="74"/>
    <n v="1343"/>
    <n v="40290"/>
    <n v="51.35"/>
    <n v="20108"/>
    <n v="20689"/>
  </r>
  <r>
    <x v="80"/>
    <x v="1"/>
    <x v="11"/>
    <n v="20105"/>
    <n v="24"/>
    <n v="608"/>
    <n v="18240"/>
    <n v="40.21"/>
    <n v="8565"/>
    <n v="7334"/>
  </r>
  <r>
    <x v="80"/>
    <x v="1"/>
    <x v="12"/>
    <n v="32536"/>
    <n v="65"/>
    <n v="1030"/>
    <n v="30900"/>
    <n v="55.18"/>
    <n v="17803"/>
    <n v="17052"/>
  </r>
  <r>
    <x v="80"/>
    <x v="1"/>
    <x v="13"/>
    <n v="10006"/>
    <n v="23"/>
    <n v="384"/>
    <n v="11520"/>
    <n v="44.58"/>
    <n v="5817"/>
    <n v="5136"/>
  </r>
  <r>
    <x v="80"/>
    <x v="1"/>
    <x v="14"/>
    <n v="6613"/>
    <n v="19"/>
    <n v="243"/>
    <n v="7290"/>
    <n v="41.8"/>
    <n v="3986"/>
    <n v="3047"/>
  </r>
  <r>
    <x v="80"/>
    <x v="1"/>
    <x v="15"/>
    <n v="8057"/>
    <n v="30"/>
    <n v="297"/>
    <n v="8910"/>
    <n v="47.6"/>
    <n v="4994"/>
    <n v="4241"/>
  </r>
  <r>
    <x v="80"/>
    <x v="1"/>
    <x v="16"/>
    <n v="44450"/>
    <n v="64"/>
    <n v="1342"/>
    <n v="40260"/>
    <n v="55.98"/>
    <n v="24182"/>
    <n v="22539"/>
  </r>
  <r>
    <x v="80"/>
    <x v="1"/>
    <x v="17"/>
    <n v="29485"/>
    <n v="37"/>
    <n v="892"/>
    <n v="26760"/>
    <n v="55.13"/>
    <n v="16551"/>
    <n v="14754"/>
  </r>
  <r>
    <x v="80"/>
    <x v="1"/>
    <x v="18"/>
    <n v="18228"/>
    <n v="51"/>
    <n v="698"/>
    <n v="20940"/>
    <n v="44.84"/>
    <n v="10885"/>
    <n v="9390"/>
  </r>
  <r>
    <x v="80"/>
    <x v="1"/>
    <x v="19"/>
    <n v="25364"/>
    <n v="91"/>
    <n v="1185"/>
    <n v="35550"/>
    <n v="39.950000000000003"/>
    <n v="13428"/>
    <n v="14201"/>
  </r>
  <r>
    <x v="80"/>
    <x v="1"/>
    <x v="20"/>
    <n v="86449"/>
    <n v="192"/>
    <n v="2730"/>
    <n v="81900"/>
    <n v="48.66"/>
    <n v="47155"/>
    <n v="39856"/>
  </r>
  <r>
    <x v="80"/>
    <x v="1"/>
    <x v="21"/>
    <n v="10338"/>
    <n v="23"/>
    <n v="343"/>
    <n v="10290"/>
    <n v="43.77"/>
    <n v="6854"/>
    <n v="4504"/>
  </r>
  <r>
    <x v="80"/>
    <x v="1"/>
    <x v="22"/>
    <n v="6568"/>
    <n v="16"/>
    <n v="360"/>
    <n v="10800"/>
    <n v="30.07"/>
    <n v="5267"/>
    <n v="3248"/>
  </r>
  <r>
    <x v="80"/>
    <x v="1"/>
    <x v="23"/>
    <n v="13935"/>
    <n v="29"/>
    <n v="365"/>
    <n v="10950"/>
    <n v="71"/>
    <n v="7944"/>
    <n v="7775"/>
  </r>
  <r>
    <x v="80"/>
    <x v="1"/>
    <x v="24"/>
    <n v="117291"/>
    <n v="260"/>
    <n v="3798"/>
    <n v="113940"/>
    <n v="48.61"/>
    <n v="67220"/>
    <n v="55383"/>
  </r>
  <r>
    <x v="80"/>
    <x v="1"/>
    <x v="25"/>
    <n v="28752"/>
    <n v="73"/>
    <n v="1132"/>
    <n v="33960"/>
    <n v="38.11"/>
    <n v="19510"/>
    <n v="12943"/>
  </r>
  <r>
    <x v="80"/>
    <x v="1"/>
    <x v="26"/>
    <n v="14030"/>
    <n v="25"/>
    <n v="315"/>
    <n v="9450"/>
    <n v="56.74"/>
    <n v="4766"/>
    <n v="5362"/>
  </r>
  <r>
    <x v="80"/>
    <x v="1"/>
    <x v="27"/>
    <n v="40030"/>
    <n v="50"/>
    <n v="933"/>
    <n v="27990"/>
    <n v="53.48"/>
    <n v="12854"/>
    <n v="14968"/>
  </r>
  <r>
    <x v="80"/>
    <x v="1"/>
    <x v="28"/>
    <n v="5971"/>
    <n v="18"/>
    <n v="202"/>
    <n v="6060"/>
    <n v="49.88"/>
    <n v="4098"/>
    <n v="3023"/>
  </r>
  <r>
    <x v="80"/>
    <x v="1"/>
    <x v="29"/>
    <n v="7394"/>
    <n v="25"/>
    <n v="261"/>
    <n v="7830"/>
    <n v="45.54"/>
    <n v="3728"/>
    <n v="3566"/>
  </r>
  <r>
    <x v="80"/>
    <x v="1"/>
    <x v="30"/>
    <n v="28797"/>
    <n v="46"/>
    <n v="776"/>
    <n v="23280"/>
    <n v="62.93"/>
    <n v="15267"/>
    <n v="14651"/>
  </r>
  <r>
    <x v="80"/>
    <x v="1"/>
    <x v="31"/>
    <n v="1745"/>
    <n v="12"/>
    <n v="92"/>
    <n v="2760"/>
    <n v="34.96"/>
    <n v="980"/>
    <n v="965"/>
  </r>
  <r>
    <x v="80"/>
    <x v="1"/>
    <x v="32"/>
    <n v="6342"/>
    <n v="21"/>
    <n v="300"/>
    <n v="9000"/>
    <n v="33.46"/>
    <n v="4093"/>
    <n v="3011"/>
  </r>
  <r>
    <x v="80"/>
    <x v="1"/>
    <x v="33"/>
    <n v="12766"/>
    <n v="40"/>
    <n v="589"/>
    <n v="17670"/>
    <n v="42.88"/>
    <n v="6701"/>
    <n v="7577"/>
  </r>
  <r>
    <x v="80"/>
    <x v="1"/>
    <x v="34"/>
    <n v="839498"/>
    <n v="1800"/>
    <n v="28054"/>
    <n v="841620"/>
    <n v="49.45"/>
    <n v="447060"/>
    <n v="416187"/>
  </r>
  <r>
    <x v="80"/>
    <x v="2"/>
    <x v="0"/>
    <n v="13800"/>
    <n v="34"/>
    <n v="1378"/>
    <n v="41340"/>
    <n v="30.75"/>
    <n v="6445"/>
    <n v="12710"/>
  </r>
  <r>
    <x v="80"/>
    <x v="2"/>
    <x v="1"/>
    <n v="57791"/>
    <n v="40"/>
    <n v="3712"/>
    <n v="111360"/>
    <n v="46.72"/>
    <n v="21944"/>
    <n v="52025"/>
  </r>
  <r>
    <x v="80"/>
    <x v="2"/>
    <x v="2"/>
    <n v="4750"/>
    <n v="18"/>
    <n v="669"/>
    <n v="20070"/>
    <n v="22.21"/>
    <n v="2894"/>
    <n v="4458"/>
  </r>
  <r>
    <x v="80"/>
    <x v="2"/>
    <x v="3"/>
    <n v="6793"/>
    <n v="15"/>
    <n v="575"/>
    <n v="17250"/>
    <n v="37.700000000000003"/>
    <n v="2743"/>
    <n v="6503"/>
  </r>
  <r>
    <x v="80"/>
    <x v="2"/>
    <x v="4"/>
    <n v="9293"/>
    <n v="12"/>
    <n v="740"/>
    <n v="22200"/>
    <n v="40.32"/>
    <n v="2971"/>
    <n v="8952"/>
  </r>
  <r>
    <x v="80"/>
    <x v="2"/>
    <x v="5"/>
    <n v="15453"/>
    <n v="13"/>
    <n v="1036"/>
    <n v="31080"/>
    <n v="43.11"/>
    <n v="9675"/>
    <n v="13399"/>
  </r>
  <r>
    <x v="80"/>
    <x v="2"/>
    <x v="6"/>
    <n v="9325"/>
    <n v="14"/>
    <n v="914"/>
    <n v="27420"/>
    <n v="33.159999999999997"/>
    <n v="5188"/>
    <n v="9093"/>
  </r>
  <r>
    <x v="80"/>
    <x v="2"/>
    <x v="7"/>
    <m/>
    <n v="3"/>
    <n v="67"/>
    <n v="2010"/>
    <m/>
    <m/>
    <m/>
  </r>
  <r>
    <x v="80"/>
    <x v="2"/>
    <x v="8"/>
    <m/>
    <n v="4"/>
    <n v="98"/>
    <n v="2940"/>
    <m/>
    <m/>
    <m/>
  </r>
  <r>
    <x v="80"/>
    <x v="2"/>
    <x v="9"/>
    <n v="3607"/>
    <n v="10"/>
    <n v="343"/>
    <n v="10290"/>
    <n v="29.72"/>
    <n v="1536"/>
    <n v="3058"/>
  </r>
  <r>
    <x v="80"/>
    <x v="2"/>
    <x v="10"/>
    <n v="6444"/>
    <n v="19"/>
    <n v="797"/>
    <n v="23910"/>
    <n v="25.84"/>
    <n v="2680"/>
    <n v="6178"/>
  </r>
  <r>
    <x v="80"/>
    <x v="2"/>
    <x v="11"/>
    <n v="13623"/>
    <n v="14"/>
    <n v="920"/>
    <n v="27600"/>
    <n v="41.57"/>
    <n v="5018"/>
    <n v="11473"/>
  </r>
  <r>
    <x v="80"/>
    <x v="2"/>
    <x v="12"/>
    <m/>
    <n v="3"/>
    <n v="89"/>
    <n v="2670"/>
    <m/>
    <m/>
    <m/>
  </r>
  <r>
    <x v="80"/>
    <x v="2"/>
    <x v="13"/>
    <m/>
    <n v="3"/>
    <n v="67"/>
    <n v="2010"/>
    <m/>
    <m/>
    <m/>
  </r>
  <r>
    <x v="80"/>
    <x v="2"/>
    <x v="14"/>
    <m/>
    <n v="3"/>
    <n v="75"/>
    <n v="2250"/>
    <m/>
    <m/>
    <m/>
  </r>
  <r>
    <x v="80"/>
    <x v="2"/>
    <x v="15"/>
    <m/>
    <n v="6"/>
    <n v="485"/>
    <n v="14550"/>
    <m/>
    <m/>
    <m/>
  </r>
  <r>
    <x v="80"/>
    <x v="2"/>
    <x v="16"/>
    <m/>
    <n v="13"/>
    <n v="1773"/>
    <n v="53190"/>
    <m/>
    <m/>
    <m/>
  </r>
  <r>
    <x v="80"/>
    <x v="2"/>
    <x v="17"/>
    <n v="31280"/>
    <n v="12"/>
    <n v="1754"/>
    <n v="52620"/>
    <n v="57.75"/>
    <n v="14961"/>
    <n v="30387"/>
  </r>
  <r>
    <x v="80"/>
    <x v="2"/>
    <x v="18"/>
    <n v="6741"/>
    <n v="19"/>
    <n v="707"/>
    <n v="21210"/>
    <n v="29.15"/>
    <n v="3160"/>
    <n v="6182"/>
  </r>
  <r>
    <x v="80"/>
    <x v="2"/>
    <x v="19"/>
    <n v="8019"/>
    <n v="25"/>
    <n v="1088"/>
    <n v="32640"/>
    <n v="22.37"/>
    <n v="3930"/>
    <n v="7303"/>
  </r>
  <r>
    <x v="80"/>
    <x v="2"/>
    <x v="20"/>
    <n v="45696"/>
    <n v="61"/>
    <n v="3765"/>
    <n v="112950"/>
    <n v="33.94"/>
    <n v="22278"/>
    <n v="38331"/>
  </r>
  <r>
    <x v="80"/>
    <x v="2"/>
    <x v="21"/>
    <m/>
    <n v="5"/>
    <n v="172"/>
    <n v="5160"/>
    <m/>
    <m/>
    <m/>
  </r>
  <r>
    <x v="80"/>
    <x v="2"/>
    <x v="22"/>
    <n v="3324"/>
    <n v="5"/>
    <n v="318"/>
    <n v="9540"/>
    <n v="30.7"/>
    <n v="2712"/>
    <n v="2929"/>
  </r>
  <r>
    <x v="80"/>
    <x v="2"/>
    <x v="23"/>
    <n v="515"/>
    <n v="5"/>
    <n v="78"/>
    <n v="2340"/>
    <n v="13.21"/>
    <n v="312"/>
    <n v="309"/>
  </r>
  <r>
    <x v="80"/>
    <x v="2"/>
    <x v="24"/>
    <n v="50897"/>
    <n v="76"/>
    <n v="4333"/>
    <n v="129990"/>
    <n v="32.92"/>
    <n v="26216"/>
    <n v="42799"/>
  </r>
  <r>
    <x v="80"/>
    <x v="2"/>
    <x v="25"/>
    <n v="10844"/>
    <n v="26"/>
    <n v="1243"/>
    <n v="37290"/>
    <n v="24.66"/>
    <n v="7608"/>
    <n v="9197"/>
  </r>
  <r>
    <x v="80"/>
    <x v="2"/>
    <x v="26"/>
    <n v="7484"/>
    <n v="8"/>
    <n v="449"/>
    <n v="13470"/>
    <n v="51.31"/>
    <n v="2661"/>
    <n v="6912"/>
  </r>
  <r>
    <x v="80"/>
    <x v="2"/>
    <x v="27"/>
    <n v="34968"/>
    <n v="20"/>
    <n v="1858"/>
    <n v="55740"/>
    <n v="58.16"/>
    <n v="20031"/>
    <n v="32419"/>
  </r>
  <r>
    <x v="80"/>
    <x v="2"/>
    <x v="28"/>
    <m/>
    <n v="3"/>
    <n v="83"/>
    <n v="2490"/>
    <m/>
    <m/>
    <m/>
  </r>
  <r>
    <x v="80"/>
    <x v="2"/>
    <x v="29"/>
    <m/>
    <n v="4"/>
    <n v="150"/>
    <n v="4500"/>
    <m/>
    <m/>
    <m/>
  </r>
  <r>
    <x v="80"/>
    <x v="2"/>
    <x v="30"/>
    <n v="4921"/>
    <n v="9"/>
    <n v="438"/>
    <n v="13140"/>
    <n v="36.28"/>
    <n v="2716"/>
    <n v="4767"/>
  </r>
  <r>
    <x v="80"/>
    <x v="2"/>
    <x v="31"/>
    <m/>
    <n v="3"/>
    <n v="117"/>
    <n v="3510"/>
    <m/>
    <m/>
    <m/>
  </r>
  <r>
    <x v="80"/>
    <x v="2"/>
    <x v="32"/>
    <m/>
    <n v="5"/>
    <n v="370"/>
    <n v="11100"/>
    <m/>
    <m/>
    <m/>
  </r>
  <r>
    <x v="80"/>
    <x v="2"/>
    <x v="33"/>
    <n v="1708"/>
    <n v="9"/>
    <n v="321"/>
    <n v="9630"/>
    <n v="15.16"/>
    <n v="1206"/>
    <n v="1460"/>
  </r>
  <r>
    <x v="80"/>
    <x v="2"/>
    <x v="34"/>
    <n v="308917"/>
    <n v="431"/>
    <n v="24895"/>
    <n v="746850"/>
    <n v="37.340000000000003"/>
    <n v="149237"/>
    <n v="278904"/>
  </r>
  <r>
    <x v="80"/>
    <x v="3"/>
    <x v="0"/>
    <n v="23275"/>
    <n v="44"/>
    <n v="5327"/>
    <n v="159810"/>
    <n v="7.19"/>
    <n v="12970"/>
    <n v="11488"/>
  </r>
  <r>
    <x v="80"/>
    <x v="3"/>
    <x v="1"/>
    <n v="23921"/>
    <n v="22"/>
    <n v="2551"/>
    <n v="76530"/>
    <n v="16"/>
    <n v="12319"/>
    <n v="12247"/>
  </r>
  <r>
    <x v="80"/>
    <x v="3"/>
    <x v="2"/>
    <n v="10272"/>
    <n v="21"/>
    <n v="1885"/>
    <n v="56550"/>
    <n v="8.0399999999999991"/>
    <n v="6432"/>
    <n v="4547"/>
  </r>
  <r>
    <x v="80"/>
    <x v="3"/>
    <x v="3"/>
    <n v="12554"/>
    <n v="21"/>
    <n v="1846"/>
    <n v="55380"/>
    <n v="12.25"/>
    <n v="6857"/>
    <n v="6783"/>
  </r>
  <r>
    <x v="80"/>
    <x v="3"/>
    <x v="4"/>
    <n v="19020"/>
    <n v="20"/>
    <n v="2864"/>
    <n v="85920"/>
    <n v="11.94"/>
    <n v="7787"/>
    <n v="10262"/>
  </r>
  <r>
    <x v="80"/>
    <x v="3"/>
    <x v="5"/>
    <n v="17863"/>
    <n v="13"/>
    <n v="1509"/>
    <n v="45270"/>
    <n v="17.61"/>
    <n v="9324"/>
    <n v="7971"/>
  </r>
  <r>
    <x v="80"/>
    <x v="3"/>
    <x v="6"/>
    <n v="15426"/>
    <n v="9"/>
    <n v="1214"/>
    <n v="36420"/>
    <n v="18.760000000000002"/>
    <n v="9048"/>
    <n v="6834"/>
  </r>
  <r>
    <x v="80"/>
    <x v="3"/>
    <x v="7"/>
    <m/>
    <n v="4"/>
    <n v="858"/>
    <n v="25740"/>
    <m/>
    <m/>
    <m/>
  </r>
  <r>
    <x v="80"/>
    <x v="3"/>
    <x v="8"/>
    <n v="6264"/>
    <n v="11"/>
    <n v="1699"/>
    <n v="50970"/>
    <n v="5.6"/>
    <n v="2980"/>
    <n v="2853"/>
  </r>
  <r>
    <x v="80"/>
    <x v="3"/>
    <x v="9"/>
    <n v="4968"/>
    <n v="12"/>
    <n v="1164"/>
    <n v="34920"/>
    <n v="6.76"/>
    <n v="2344"/>
    <n v="2362"/>
  </r>
  <r>
    <x v="80"/>
    <x v="3"/>
    <x v="10"/>
    <n v="11843"/>
    <n v="19"/>
    <n v="1982"/>
    <n v="59460"/>
    <n v="8.94"/>
    <n v="6080"/>
    <n v="5314"/>
  </r>
  <r>
    <x v="80"/>
    <x v="3"/>
    <x v="11"/>
    <n v="6672"/>
    <n v="6"/>
    <n v="513"/>
    <n v="15390"/>
    <n v="21.18"/>
    <n v="3522"/>
    <n v="3260"/>
  </r>
  <r>
    <x v="80"/>
    <x v="3"/>
    <x v="12"/>
    <m/>
    <n v="8"/>
    <n v="628"/>
    <n v="18840"/>
    <m/>
    <m/>
    <m/>
  </r>
  <r>
    <x v="80"/>
    <x v="3"/>
    <x v="13"/>
    <m/>
    <n v="2"/>
    <n v="255"/>
    <n v="7650"/>
    <m/>
    <m/>
    <m/>
  </r>
  <r>
    <x v="80"/>
    <x v="3"/>
    <x v="14"/>
    <m/>
    <n v="7"/>
    <n v="690"/>
    <n v="20700"/>
    <m/>
    <m/>
    <m/>
  </r>
  <r>
    <x v="80"/>
    <x v="3"/>
    <x v="15"/>
    <n v="2053"/>
    <n v="8"/>
    <n v="961"/>
    <n v="28830"/>
    <n v="4.2300000000000004"/>
    <n v="1204"/>
    <n v="1219"/>
  </r>
  <r>
    <x v="80"/>
    <x v="3"/>
    <x v="16"/>
    <m/>
    <n v="5"/>
    <n v="674"/>
    <n v="20220"/>
    <m/>
    <m/>
    <m/>
  </r>
  <r>
    <x v="80"/>
    <x v="3"/>
    <x v="17"/>
    <s v="-"/>
    <s v="-"/>
    <s v="-"/>
    <s v="-"/>
    <s v="-"/>
    <s v="-"/>
    <s v="-"/>
  </r>
  <r>
    <x v="80"/>
    <x v="3"/>
    <x v="18"/>
    <n v="8589"/>
    <n v="16"/>
    <n v="1252"/>
    <n v="37560"/>
    <n v="11.37"/>
    <n v="5633"/>
    <n v="4272"/>
  </r>
  <r>
    <x v="80"/>
    <x v="3"/>
    <x v="19"/>
    <n v="14307"/>
    <n v="20"/>
    <n v="3924"/>
    <n v="117720"/>
    <n v="5.32"/>
    <n v="7005"/>
    <n v="6266"/>
  </r>
  <r>
    <x v="80"/>
    <x v="3"/>
    <x v="20"/>
    <n v="34959"/>
    <n v="35"/>
    <n v="4275"/>
    <n v="128250"/>
    <n v="11.84"/>
    <n v="20816"/>
    <n v="15186"/>
  </r>
  <r>
    <x v="80"/>
    <x v="3"/>
    <x v="21"/>
    <n v="8428"/>
    <n v="9"/>
    <n v="926"/>
    <n v="27780"/>
    <n v="13.79"/>
    <n v="5360"/>
    <n v="3830"/>
  </r>
  <r>
    <x v="80"/>
    <x v="3"/>
    <x v="22"/>
    <m/>
    <n v="4"/>
    <n v="615"/>
    <n v="18450"/>
    <m/>
    <m/>
    <m/>
  </r>
  <r>
    <x v="80"/>
    <x v="3"/>
    <x v="23"/>
    <n v="4503"/>
    <n v="6"/>
    <n v="746"/>
    <n v="22380"/>
    <n v="7.12"/>
    <n v="2639"/>
    <n v="1593"/>
  </r>
  <r>
    <x v="80"/>
    <x v="3"/>
    <x v="24"/>
    <n v="51795"/>
    <n v="54"/>
    <n v="6562"/>
    <n v="196860"/>
    <n v="11.25"/>
    <n v="32288"/>
    <n v="22148"/>
  </r>
  <r>
    <x v="80"/>
    <x v="3"/>
    <x v="25"/>
    <n v="16585"/>
    <n v="16"/>
    <n v="1420"/>
    <n v="42600"/>
    <n v="17.66"/>
    <n v="12466"/>
    <n v="7524"/>
  </r>
  <r>
    <x v="80"/>
    <x v="3"/>
    <x v="26"/>
    <n v="11029"/>
    <n v="5"/>
    <n v="1208"/>
    <n v="36240"/>
    <n v="13.86"/>
    <n v="5785"/>
    <n v="5023"/>
  </r>
  <r>
    <x v="80"/>
    <x v="3"/>
    <x v="27"/>
    <n v="22281"/>
    <n v="7"/>
    <n v="1196"/>
    <n v="35880"/>
    <n v="22.86"/>
    <n v="10189"/>
    <n v="8202"/>
  </r>
  <r>
    <x v="80"/>
    <x v="3"/>
    <x v="28"/>
    <m/>
    <n v="8"/>
    <n v="873"/>
    <n v="26190"/>
    <m/>
    <m/>
    <m/>
  </r>
  <r>
    <x v="80"/>
    <x v="3"/>
    <x v="29"/>
    <n v="6964"/>
    <n v="8"/>
    <n v="2100"/>
    <n v="63000"/>
    <n v="5.51"/>
    <n v="3667"/>
    <n v="3473"/>
  </r>
  <r>
    <x v="80"/>
    <x v="3"/>
    <x v="30"/>
    <n v="11358"/>
    <n v="7"/>
    <n v="583"/>
    <n v="17490"/>
    <n v="25.04"/>
    <n v="7063"/>
    <n v="4379"/>
  </r>
  <r>
    <x v="80"/>
    <x v="3"/>
    <x v="31"/>
    <n v="1692"/>
    <n v="7"/>
    <n v="387"/>
    <n v="11610"/>
    <n v="7.48"/>
    <n v="959"/>
    <n v="868"/>
  </r>
  <r>
    <x v="80"/>
    <x v="3"/>
    <x v="32"/>
    <m/>
    <n v="3"/>
    <n v="537"/>
    <n v="16110"/>
    <m/>
    <m/>
    <m/>
  </r>
  <r>
    <x v="80"/>
    <x v="3"/>
    <x v="33"/>
    <n v="3834"/>
    <n v="12"/>
    <n v="1060"/>
    <n v="31800"/>
    <n v="7.81"/>
    <n v="2475"/>
    <n v="2484"/>
  </r>
  <r>
    <x v="80"/>
    <x v="3"/>
    <x v="34"/>
    <n v="329216"/>
    <n v="395"/>
    <n v="47722"/>
    <n v="1431660"/>
    <n v="10.61"/>
    <n v="183985"/>
    <n v="151835"/>
  </r>
  <r>
    <x v="80"/>
    <x v="4"/>
    <x v="0"/>
    <n v="91722"/>
    <n v="255"/>
    <n v="9514"/>
    <n v="285420"/>
    <n v="18.829999999999998"/>
    <n v="47765"/>
    <n v="53753"/>
  </r>
  <r>
    <x v="80"/>
    <x v="4"/>
    <x v="1"/>
    <n v="428092"/>
    <n v="319"/>
    <n v="18439"/>
    <n v="553170"/>
    <n v="49.97"/>
    <n v="207262"/>
    <n v="276430"/>
  </r>
  <r>
    <x v="80"/>
    <x v="4"/>
    <x v="2"/>
    <n v="29045"/>
    <n v="113"/>
    <n v="3446"/>
    <n v="103380"/>
    <n v="15.81"/>
    <n v="17491"/>
    <n v="16347"/>
  </r>
  <r>
    <x v="80"/>
    <x v="4"/>
    <x v="3"/>
    <n v="85885"/>
    <n v="144"/>
    <n v="4779"/>
    <n v="143370"/>
    <n v="34.729999999999997"/>
    <n v="47650"/>
    <n v="49794"/>
  </r>
  <r>
    <x v="80"/>
    <x v="4"/>
    <x v="4"/>
    <n v="66235"/>
    <n v="102"/>
    <n v="4918"/>
    <n v="147540"/>
    <n v="25.46"/>
    <n v="29344"/>
    <n v="37571"/>
  </r>
  <r>
    <x v="80"/>
    <x v="4"/>
    <x v="5"/>
    <n v="142734"/>
    <n v="126"/>
    <n v="5820"/>
    <n v="174600"/>
    <n v="43.67"/>
    <n v="77873"/>
    <n v="76256"/>
  </r>
  <r>
    <x v="80"/>
    <x v="4"/>
    <x v="6"/>
    <n v="77192"/>
    <n v="109"/>
    <n v="3836"/>
    <n v="115080"/>
    <n v="35.58"/>
    <n v="47196"/>
    <n v="40941"/>
  </r>
  <r>
    <x v="80"/>
    <x v="4"/>
    <x v="7"/>
    <n v="11886"/>
    <n v="33"/>
    <n v="1277"/>
    <n v="38310"/>
    <n v="17.420000000000002"/>
    <n v="6769"/>
    <n v="6675"/>
  </r>
  <r>
    <x v="80"/>
    <x v="4"/>
    <x v="8"/>
    <n v="20851"/>
    <n v="58"/>
    <n v="2513"/>
    <n v="75390"/>
    <n v="15.47"/>
    <n v="11268"/>
    <n v="11666"/>
  </r>
  <r>
    <x v="80"/>
    <x v="4"/>
    <x v="9"/>
    <n v="36616"/>
    <n v="82"/>
    <n v="2659"/>
    <n v="79770"/>
    <n v="28.58"/>
    <n v="18894"/>
    <n v="22798"/>
  </r>
  <r>
    <x v="80"/>
    <x v="4"/>
    <x v="10"/>
    <n v="66286"/>
    <n v="126"/>
    <n v="4549"/>
    <n v="136470"/>
    <n v="27.63"/>
    <n v="33750"/>
    <n v="37701"/>
  </r>
  <r>
    <x v="80"/>
    <x v="4"/>
    <x v="11"/>
    <n v="53784"/>
    <n v="55"/>
    <n v="2441"/>
    <n v="73230"/>
    <n v="37.99"/>
    <n v="22872"/>
    <n v="27817"/>
  </r>
  <r>
    <x v="80"/>
    <x v="4"/>
    <x v="12"/>
    <n v="46727"/>
    <n v="98"/>
    <n v="2317"/>
    <n v="69510"/>
    <n v="38.36"/>
    <n v="25257"/>
    <n v="26666"/>
  </r>
  <r>
    <x v="80"/>
    <x v="4"/>
    <x v="13"/>
    <n v="13903"/>
    <n v="31"/>
    <n v="843"/>
    <n v="25290"/>
    <n v="28.46"/>
    <n v="8273"/>
    <n v="7197"/>
  </r>
  <r>
    <x v="80"/>
    <x v="4"/>
    <x v="14"/>
    <n v="14629"/>
    <n v="40"/>
    <n v="1225"/>
    <n v="36750"/>
    <n v="18.5"/>
    <n v="8138"/>
    <n v="6799"/>
  </r>
  <r>
    <x v="80"/>
    <x v="4"/>
    <x v="15"/>
    <n v="13988"/>
    <n v="49"/>
    <n v="1803"/>
    <n v="54090"/>
    <n v="15.85"/>
    <n v="7915"/>
    <n v="8573"/>
  </r>
  <r>
    <x v="80"/>
    <x v="4"/>
    <x v="16"/>
    <n v="178148"/>
    <n v="113"/>
    <n v="7009"/>
    <n v="210270"/>
    <n v="55.62"/>
    <n v="97019"/>
    <n v="116958"/>
  </r>
  <r>
    <x v="80"/>
    <x v="4"/>
    <x v="17"/>
    <n v="154733"/>
    <n v="77"/>
    <n v="5759"/>
    <n v="172770"/>
    <n v="60.25"/>
    <n v="84376"/>
    <n v="104102"/>
  </r>
  <r>
    <x v="80"/>
    <x v="4"/>
    <x v="18"/>
    <n v="40507"/>
    <n v="100"/>
    <n v="2966"/>
    <n v="88980"/>
    <n v="26.76"/>
    <n v="23329"/>
    <n v="23811"/>
  </r>
  <r>
    <x v="80"/>
    <x v="4"/>
    <x v="19"/>
    <n v="53717"/>
    <n v="151"/>
    <n v="6579"/>
    <n v="197370"/>
    <n v="16.03"/>
    <n v="27388"/>
    <n v="31636"/>
  </r>
  <r>
    <x v="80"/>
    <x v="4"/>
    <x v="20"/>
    <n v="285465"/>
    <n v="355"/>
    <n v="14998"/>
    <n v="449940"/>
    <n v="37.06"/>
    <n v="157623"/>
    <n v="166765"/>
  </r>
  <r>
    <x v="80"/>
    <x v="4"/>
    <x v="21"/>
    <n v="23177"/>
    <n v="45"/>
    <n v="1568"/>
    <n v="47040"/>
    <n v="23.26"/>
    <n v="15276"/>
    <n v="10942"/>
  </r>
  <r>
    <x v="80"/>
    <x v="4"/>
    <x v="22"/>
    <n v="17038"/>
    <n v="28"/>
    <n v="1604"/>
    <n v="48120"/>
    <n v="19.88"/>
    <n v="14523"/>
    <n v="9568"/>
  </r>
  <r>
    <x v="80"/>
    <x v="4"/>
    <x v="23"/>
    <n v="20687"/>
    <n v="50"/>
    <n v="1329"/>
    <n v="39870"/>
    <n v="27.64"/>
    <n v="11711"/>
    <n v="11019"/>
  </r>
  <r>
    <x v="80"/>
    <x v="4"/>
    <x v="24"/>
    <n v="346368"/>
    <n v="478"/>
    <n v="19499"/>
    <n v="584970"/>
    <n v="33.9"/>
    <n v="199132"/>
    <n v="198295"/>
  </r>
  <r>
    <x v="80"/>
    <x v="4"/>
    <x v="25"/>
    <n v="74411"/>
    <n v="160"/>
    <n v="5132"/>
    <n v="153960"/>
    <n v="25.85"/>
    <n v="53509"/>
    <n v="39794"/>
  </r>
  <r>
    <x v="80"/>
    <x v="4"/>
    <x v="26"/>
    <n v="43090"/>
    <n v="48"/>
    <n v="2374"/>
    <n v="71220"/>
    <n v="31.94"/>
    <n v="18356"/>
    <n v="22745"/>
  </r>
  <r>
    <x v="80"/>
    <x v="4"/>
    <x v="27"/>
    <n v="183539"/>
    <n v="107"/>
    <n v="6677"/>
    <n v="200310"/>
    <n v="50.33"/>
    <n v="75388"/>
    <n v="100824"/>
  </r>
  <r>
    <x v="80"/>
    <x v="4"/>
    <x v="28"/>
    <n v="16390"/>
    <n v="40"/>
    <n v="1596"/>
    <n v="47880"/>
    <n v="18.41"/>
    <n v="11317"/>
    <n v="8813"/>
  </r>
  <r>
    <x v="80"/>
    <x v="4"/>
    <x v="29"/>
    <n v="18300"/>
    <n v="50"/>
    <n v="2701"/>
    <n v="81030"/>
    <n v="12.1"/>
    <n v="9639"/>
    <n v="9805"/>
  </r>
  <r>
    <x v="80"/>
    <x v="4"/>
    <x v="30"/>
    <n v="61959"/>
    <n v="80"/>
    <n v="2532"/>
    <n v="75960"/>
    <n v="46.09"/>
    <n v="36384"/>
    <n v="35012"/>
  </r>
  <r>
    <x v="80"/>
    <x v="4"/>
    <x v="31"/>
    <n v="4523"/>
    <n v="29"/>
    <n v="681"/>
    <n v="20430"/>
    <n v="12.75"/>
    <n v="2564"/>
    <n v="2604"/>
  </r>
  <r>
    <x v="80"/>
    <x v="4"/>
    <x v="32"/>
    <n v="18676"/>
    <n v="35"/>
    <n v="1743"/>
    <n v="52290"/>
    <n v="19.05"/>
    <n v="12475"/>
    <n v="9963"/>
  </r>
  <r>
    <x v="80"/>
    <x v="4"/>
    <x v="33"/>
    <n v="25975"/>
    <n v="83"/>
    <n v="2487"/>
    <n v="74610"/>
    <n v="23.42"/>
    <n v="15023"/>
    <n v="17477"/>
  </r>
  <r>
    <x v="80"/>
    <x v="4"/>
    <x v="34"/>
    <n v="2265177"/>
    <n v="3214"/>
    <n v="132355"/>
    <n v="3970650"/>
    <n v="33.36"/>
    <n v="1199239"/>
    <n v="1324719"/>
  </r>
  <r>
    <x v="81"/>
    <x v="0"/>
    <x v="0"/>
    <n v="24860"/>
    <n v="35"/>
    <n v="1231"/>
    <n v="38161"/>
    <n v="40.1"/>
    <n v="11359"/>
    <n v="15302"/>
  </r>
  <r>
    <x v="81"/>
    <x v="0"/>
    <x v="1"/>
    <n v="246152"/>
    <n v="72"/>
    <n v="8476"/>
    <n v="262756"/>
    <n v="63.26"/>
    <n v="130230"/>
    <n v="166217"/>
  </r>
  <r>
    <x v="81"/>
    <x v="0"/>
    <x v="2"/>
    <n v="3262"/>
    <n v="10"/>
    <n v="201"/>
    <n v="6231"/>
    <n v="30.09"/>
    <n v="1696"/>
    <n v="1875"/>
  </r>
  <r>
    <x v="81"/>
    <x v="0"/>
    <x v="3"/>
    <n v="21671"/>
    <n v="25"/>
    <n v="911"/>
    <n v="28241"/>
    <n v="45.1"/>
    <n v="13285"/>
    <n v="12737"/>
  </r>
  <r>
    <x v="81"/>
    <x v="0"/>
    <x v="4"/>
    <n v="7285"/>
    <n v="9"/>
    <n v="307"/>
    <n v="9517"/>
    <n v="45.19"/>
    <n v="3984"/>
    <n v="4301"/>
  </r>
  <r>
    <x v="81"/>
    <x v="0"/>
    <x v="5"/>
    <n v="63930"/>
    <n v="20"/>
    <n v="1867"/>
    <n v="57877"/>
    <n v="60.93"/>
    <n v="31596"/>
    <n v="35264"/>
  </r>
  <r>
    <x v="81"/>
    <x v="0"/>
    <x v="6"/>
    <n v="12284"/>
    <n v="10"/>
    <n v="499"/>
    <n v="15469"/>
    <n v="41.97"/>
    <n v="6905"/>
    <n v="6493"/>
  </r>
  <r>
    <x v="81"/>
    <x v="0"/>
    <x v="7"/>
    <n v="1664"/>
    <n v="4"/>
    <n v="78"/>
    <n v="2418"/>
    <n v="35.24"/>
    <n v="818"/>
    <n v="852"/>
  </r>
  <r>
    <x v="81"/>
    <x v="0"/>
    <x v="8"/>
    <m/>
    <n v="10"/>
    <n v="230"/>
    <n v="7130"/>
    <m/>
    <m/>
    <m/>
  </r>
  <r>
    <x v="81"/>
    <x v="0"/>
    <x v="9"/>
    <n v="9367"/>
    <n v="15"/>
    <n v="408"/>
    <n v="12648"/>
    <n v="49.49"/>
    <n v="5978"/>
    <n v="6259"/>
  </r>
  <r>
    <x v="81"/>
    <x v="0"/>
    <x v="10"/>
    <n v="9890"/>
    <n v="14"/>
    <n v="427"/>
    <n v="13237"/>
    <n v="48.54"/>
    <n v="6180"/>
    <n v="6425"/>
  </r>
  <r>
    <x v="81"/>
    <x v="0"/>
    <x v="11"/>
    <n v="7454"/>
    <n v="11"/>
    <n v="400"/>
    <n v="12400"/>
    <n v="29.63"/>
    <n v="3764"/>
    <n v="3674"/>
  </r>
  <r>
    <x v="81"/>
    <x v="0"/>
    <x v="12"/>
    <n v="10060"/>
    <n v="22"/>
    <n v="570"/>
    <n v="17670"/>
    <n v="39.869999999999997"/>
    <n v="6266"/>
    <n v="7045"/>
  </r>
  <r>
    <x v="81"/>
    <x v="0"/>
    <x v="13"/>
    <m/>
    <n v="3"/>
    <n v="137"/>
    <n v="4247"/>
    <m/>
    <m/>
    <m/>
  </r>
  <r>
    <x v="81"/>
    <x v="0"/>
    <x v="14"/>
    <n v="4362"/>
    <n v="11"/>
    <n v="217"/>
    <n v="6727"/>
    <n v="34.090000000000003"/>
    <n v="2959"/>
    <n v="2293"/>
  </r>
  <r>
    <x v="81"/>
    <x v="0"/>
    <x v="15"/>
    <m/>
    <n v="5"/>
    <n v="60"/>
    <n v="1860"/>
    <m/>
    <m/>
    <m/>
  </r>
  <r>
    <x v="81"/>
    <x v="0"/>
    <x v="16"/>
    <n v="92908"/>
    <n v="31"/>
    <n v="3262"/>
    <n v="101122"/>
    <n v="63.2"/>
    <n v="49484"/>
    <n v="63910"/>
  </r>
  <r>
    <x v="81"/>
    <x v="0"/>
    <x v="17"/>
    <n v="90502"/>
    <n v="28"/>
    <n v="3155"/>
    <n v="97805"/>
    <n v="63.4"/>
    <n v="48317"/>
    <n v="62013"/>
  </r>
  <r>
    <x v="81"/>
    <x v="0"/>
    <x v="18"/>
    <n v="7432"/>
    <n v="14"/>
    <n v="309"/>
    <n v="9579"/>
    <n v="43.25"/>
    <n v="4476"/>
    <n v="4143"/>
  </r>
  <r>
    <x v="81"/>
    <x v="0"/>
    <x v="19"/>
    <n v="6345"/>
    <n v="15"/>
    <n v="385"/>
    <n v="11935"/>
    <n v="34.68"/>
    <n v="3323"/>
    <n v="4139"/>
  </r>
  <r>
    <x v="81"/>
    <x v="0"/>
    <x v="20"/>
    <n v="136744"/>
    <n v="68"/>
    <n v="4240"/>
    <n v="131440"/>
    <n v="62.5"/>
    <n v="78868"/>
    <n v="82145"/>
  </r>
  <r>
    <x v="81"/>
    <x v="0"/>
    <x v="21"/>
    <m/>
    <n v="8"/>
    <n v="127"/>
    <n v="3937"/>
    <m/>
    <m/>
    <m/>
  </r>
  <r>
    <x v="81"/>
    <x v="0"/>
    <x v="22"/>
    <m/>
    <n v="3"/>
    <n v="311"/>
    <n v="9641"/>
    <m/>
    <m/>
    <m/>
  </r>
  <r>
    <x v="81"/>
    <x v="0"/>
    <x v="23"/>
    <n v="1373"/>
    <n v="10"/>
    <n v="140"/>
    <n v="4340"/>
    <n v="25.41"/>
    <n v="784"/>
    <n v="1103"/>
  </r>
  <r>
    <x v="81"/>
    <x v="0"/>
    <x v="24"/>
    <n v="147679"/>
    <n v="89"/>
    <n v="4818"/>
    <n v="149358"/>
    <n v="58.94"/>
    <n v="86200"/>
    <n v="88029"/>
  </r>
  <r>
    <x v="81"/>
    <x v="0"/>
    <x v="25"/>
    <n v="24175"/>
    <n v="44"/>
    <n v="1329"/>
    <n v="41199"/>
    <n v="34.590000000000003"/>
    <n v="18926"/>
    <n v="14251"/>
  </r>
  <r>
    <x v="81"/>
    <x v="0"/>
    <x v="26"/>
    <n v="6955"/>
    <n v="10"/>
    <n v="402"/>
    <n v="12462"/>
    <n v="29.31"/>
    <n v="4350"/>
    <n v="3653"/>
  </r>
  <r>
    <x v="81"/>
    <x v="0"/>
    <x v="27"/>
    <n v="86921"/>
    <n v="30"/>
    <n v="2893"/>
    <n v="89683"/>
    <n v="52"/>
    <n v="37617"/>
    <n v="46637"/>
  </r>
  <r>
    <x v="81"/>
    <x v="0"/>
    <x v="28"/>
    <n v="7210"/>
    <n v="11"/>
    <n v="438"/>
    <n v="13578"/>
    <n v="32.53"/>
    <n v="5055"/>
    <n v="4417"/>
  </r>
  <r>
    <x v="81"/>
    <x v="0"/>
    <x v="29"/>
    <m/>
    <n v="13"/>
    <n v="190"/>
    <n v="5890"/>
    <m/>
    <m/>
    <m/>
  </r>
  <r>
    <x v="81"/>
    <x v="0"/>
    <x v="30"/>
    <n v="20978"/>
    <n v="18"/>
    <n v="735"/>
    <n v="22785"/>
    <n v="58.78"/>
    <n v="14372"/>
    <n v="13392"/>
  </r>
  <r>
    <x v="81"/>
    <x v="0"/>
    <x v="31"/>
    <m/>
    <n v="7"/>
    <n v="85"/>
    <n v="2635"/>
    <m/>
    <m/>
    <m/>
  </r>
  <r>
    <x v="81"/>
    <x v="0"/>
    <x v="32"/>
    <n v="8074"/>
    <n v="6"/>
    <n v="536"/>
    <n v="16616"/>
    <n v="23.23"/>
    <n v="5933"/>
    <n v="3860"/>
  </r>
  <r>
    <x v="81"/>
    <x v="0"/>
    <x v="33"/>
    <n v="8436"/>
    <n v="22"/>
    <n v="517"/>
    <n v="16027"/>
    <n v="38.56"/>
    <n v="4821"/>
    <n v="6180"/>
  </r>
  <r>
    <x v="81"/>
    <x v="0"/>
    <x v="34"/>
    <n v="848464"/>
    <n v="586"/>
    <n v="31918"/>
    <n v="989458"/>
    <n v="53.31"/>
    <n v="464614"/>
    <n v="527478"/>
  </r>
  <r>
    <x v="81"/>
    <x v="1"/>
    <x v="0"/>
    <n v="43039"/>
    <n v="142"/>
    <n v="1562"/>
    <n v="48422"/>
    <n v="46.79"/>
    <n v="22550"/>
    <n v="22658"/>
  </r>
  <r>
    <x v="81"/>
    <x v="1"/>
    <x v="1"/>
    <n v="120696"/>
    <n v="186"/>
    <n v="3751"/>
    <n v="116281"/>
    <n v="54.67"/>
    <n v="58927"/>
    <n v="63568"/>
  </r>
  <r>
    <x v="81"/>
    <x v="1"/>
    <x v="2"/>
    <n v="14445"/>
    <n v="66"/>
    <n v="702"/>
    <n v="21762"/>
    <n v="34.22"/>
    <n v="8509"/>
    <n v="7447"/>
  </r>
  <r>
    <x v="81"/>
    <x v="1"/>
    <x v="3"/>
    <n v="41322"/>
    <n v="82"/>
    <n v="1412"/>
    <n v="43772"/>
    <n v="54.83"/>
    <n v="25404"/>
    <n v="24001"/>
  </r>
  <r>
    <x v="81"/>
    <x v="1"/>
    <x v="4"/>
    <n v="33550"/>
    <n v="58"/>
    <n v="969"/>
    <n v="30039"/>
    <n v="54.32"/>
    <n v="14180"/>
    <n v="16318"/>
  </r>
  <r>
    <x v="81"/>
    <x v="1"/>
    <x v="5"/>
    <n v="48249"/>
    <n v="79"/>
    <n v="1384"/>
    <n v="42904"/>
    <n v="51.58"/>
    <n v="28627"/>
    <n v="22132"/>
  </r>
  <r>
    <x v="81"/>
    <x v="1"/>
    <x v="6"/>
    <n v="37922"/>
    <n v="77"/>
    <n v="1230"/>
    <n v="38130"/>
    <n v="48.52"/>
    <n v="24170"/>
    <n v="18501"/>
  </r>
  <r>
    <x v="81"/>
    <x v="1"/>
    <x v="7"/>
    <n v="7489"/>
    <n v="21"/>
    <n v="260"/>
    <n v="8060"/>
    <n v="57.07"/>
    <n v="4515"/>
    <n v="4600"/>
  </r>
  <r>
    <x v="81"/>
    <x v="1"/>
    <x v="8"/>
    <n v="12485"/>
    <n v="33"/>
    <n v="486"/>
    <n v="15066"/>
    <n v="46.06"/>
    <n v="7608"/>
    <n v="6939"/>
  </r>
  <r>
    <x v="81"/>
    <x v="1"/>
    <x v="9"/>
    <n v="25231"/>
    <n v="46"/>
    <n v="758"/>
    <n v="23498"/>
    <n v="62.15"/>
    <n v="12156"/>
    <n v="14605"/>
  </r>
  <r>
    <x v="81"/>
    <x v="1"/>
    <x v="10"/>
    <n v="49539"/>
    <n v="75"/>
    <n v="1347"/>
    <n v="41757"/>
    <n v="60.77"/>
    <n v="24596"/>
    <n v="25374"/>
  </r>
  <r>
    <x v="81"/>
    <x v="1"/>
    <x v="11"/>
    <n v="8807"/>
    <n v="24"/>
    <n v="608"/>
    <n v="18848"/>
    <n v="20.58"/>
    <n v="4658"/>
    <n v="3879"/>
  </r>
  <r>
    <x v="81"/>
    <x v="1"/>
    <x v="12"/>
    <n v="28278"/>
    <n v="65"/>
    <n v="1030"/>
    <n v="31930"/>
    <n v="47.62"/>
    <n v="17795"/>
    <n v="15204"/>
  </r>
  <r>
    <x v="81"/>
    <x v="1"/>
    <x v="13"/>
    <n v="9073"/>
    <n v="23"/>
    <n v="384"/>
    <n v="11904"/>
    <n v="44.35"/>
    <n v="6035"/>
    <n v="5279"/>
  </r>
  <r>
    <x v="81"/>
    <x v="1"/>
    <x v="14"/>
    <n v="6458"/>
    <n v="19"/>
    <n v="243"/>
    <n v="7533"/>
    <n v="42.43"/>
    <n v="4045"/>
    <n v="3196"/>
  </r>
  <r>
    <x v="81"/>
    <x v="1"/>
    <x v="15"/>
    <n v="7794"/>
    <n v="30"/>
    <n v="303"/>
    <n v="9393"/>
    <n v="44.49"/>
    <n v="4978"/>
    <n v="4179"/>
  </r>
  <r>
    <x v="81"/>
    <x v="1"/>
    <x v="16"/>
    <n v="46462"/>
    <n v="65"/>
    <n v="1351"/>
    <n v="41881"/>
    <n v="56.4"/>
    <n v="26060"/>
    <n v="23621"/>
  </r>
  <r>
    <x v="81"/>
    <x v="1"/>
    <x v="17"/>
    <n v="30010"/>
    <n v="37"/>
    <n v="891"/>
    <n v="27621"/>
    <n v="54.52"/>
    <n v="17785"/>
    <n v="15058"/>
  </r>
  <r>
    <x v="81"/>
    <x v="1"/>
    <x v="18"/>
    <n v="21072"/>
    <n v="52"/>
    <n v="701"/>
    <n v="21731"/>
    <n v="50.84"/>
    <n v="12235"/>
    <n v="11047"/>
  </r>
  <r>
    <x v="81"/>
    <x v="1"/>
    <x v="19"/>
    <n v="31552"/>
    <n v="96"/>
    <n v="1223"/>
    <n v="37913"/>
    <n v="45.5"/>
    <n v="16788"/>
    <n v="17251"/>
  </r>
  <r>
    <x v="81"/>
    <x v="1"/>
    <x v="20"/>
    <n v="99114"/>
    <n v="191"/>
    <n v="2722"/>
    <n v="84382"/>
    <n v="55.9"/>
    <n v="52230"/>
    <n v="47173"/>
  </r>
  <r>
    <x v="81"/>
    <x v="1"/>
    <x v="21"/>
    <n v="11749"/>
    <n v="23"/>
    <n v="343"/>
    <n v="10633"/>
    <n v="51.91"/>
    <n v="7540"/>
    <n v="5520"/>
  </r>
  <r>
    <x v="81"/>
    <x v="1"/>
    <x v="22"/>
    <n v="8167"/>
    <n v="17"/>
    <n v="367"/>
    <n v="11377"/>
    <n v="36.479999999999997"/>
    <n v="5973"/>
    <n v="4150"/>
  </r>
  <r>
    <x v="81"/>
    <x v="1"/>
    <x v="23"/>
    <n v="13568"/>
    <n v="29"/>
    <n v="365"/>
    <n v="11315"/>
    <n v="69.459999999999994"/>
    <n v="8053"/>
    <n v="7859"/>
  </r>
  <r>
    <x v="81"/>
    <x v="1"/>
    <x v="24"/>
    <n v="132597"/>
    <n v="260"/>
    <n v="3797"/>
    <n v="117707"/>
    <n v="54.97"/>
    <n v="73796"/>
    <n v="64701"/>
  </r>
  <r>
    <x v="81"/>
    <x v="1"/>
    <x v="25"/>
    <n v="34225"/>
    <n v="73"/>
    <n v="1129"/>
    <n v="34999"/>
    <n v="50.18"/>
    <n v="23495"/>
    <n v="17561"/>
  </r>
  <r>
    <x v="81"/>
    <x v="1"/>
    <x v="26"/>
    <n v="7839"/>
    <n v="26"/>
    <n v="319"/>
    <n v="9889"/>
    <n v="37.31"/>
    <n v="4270"/>
    <n v="3690"/>
  </r>
  <r>
    <x v="81"/>
    <x v="1"/>
    <x v="27"/>
    <n v="27640"/>
    <n v="52"/>
    <n v="942"/>
    <n v="29202"/>
    <n v="41.43"/>
    <n v="11712"/>
    <n v="12099"/>
  </r>
  <r>
    <x v="81"/>
    <x v="1"/>
    <x v="28"/>
    <n v="7453"/>
    <n v="18"/>
    <n v="202"/>
    <n v="6262"/>
    <n v="61.99"/>
    <n v="4672"/>
    <n v="3882"/>
  </r>
  <r>
    <x v="81"/>
    <x v="1"/>
    <x v="29"/>
    <n v="6773"/>
    <n v="25"/>
    <n v="261"/>
    <n v="8091"/>
    <n v="48.03"/>
    <n v="3955"/>
    <n v="3886"/>
  </r>
  <r>
    <x v="81"/>
    <x v="1"/>
    <x v="30"/>
    <n v="30952"/>
    <n v="46"/>
    <n v="777"/>
    <n v="24087"/>
    <n v="66.180000000000007"/>
    <n v="15512"/>
    <n v="15941"/>
  </r>
  <r>
    <x v="81"/>
    <x v="1"/>
    <x v="31"/>
    <n v="2060"/>
    <n v="12"/>
    <n v="92"/>
    <n v="2852"/>
    <n v="40.53"/>
    <n v="1311"/>
    <n v="1156"/>
  </r>
  <r>
    <x v="81"/>
    <x v="1"/>
    <x v="32"/>
    <n v="9385"/>
    <n v="22"/>
    <n v="348"/>
    <n v="10788"/>
    <n v="41.58"/>
    <n v="6329"/>
    <n v="4486"/>
  </r>
  <r>
    <x v="81"/>
    <x v="1"/>
    <x v="33"/>
    <n v="14636"/>
    <n v="41"/>
    <n v="601"/>
    <n v="18631"/>
    <n v="47.78"/>
    <n v="7955"/>
    <n v="8902"/>
  </r>
  <r>
    <x v="81"/>
    <x v="1"/>
    <x v="34"/>
    <n v="867022"/>
    <n v="1814"/>
    <n v="28172"/>
    <n v="873332"/>
    <n v="51.08"/>
    <n v="476844"/>
    <n v="446102"/>
  </r>
  <r>
    <x v="81"/>
    <x v="2"/>
    <x v="0"/>
    <n v="17806"/>
    <n v="35"/>
    <n v="1387"/>
    <n v="42997"/>
    <n v="35.049999999999997"/>
    <n v="8071"/>
    <n v="15069"/>
  </r>
  <r>
    <x v="81"/>
    <x v="2"/>
    <x v="1"/>
    <n v="60141"/>
    <n v="41"/>
    <n v="3749"/>
    <n v="116219"/>
    <n v="45.74"/>
    <n v="24170"/>
    <n v="53163"/>
  </r>
  <r>
    <x v="81"/>
    <x v="2"/>
    <x v="2"/>
    <n v="6552"/>
    <n v="19"/>
    <n v="682"/>
    <n v="21142"/>
    <n v="26.27"/>
    <n v="3479"/>
    <n v="5554"/>
  </r>
  <r>
    <x v="81"/>
    <x v="2"/>
    <x v="3"/>
    <n v="6078"/>
    <n v="15"/>
    <n v="575"/>
    <n v="17825"/>
    <n v="32.58"/>
    <n v="3188"/>
    <n v="5808"/>
  </r>
  <r>
    <x v="81"/>
    <x v="2"/>
    <x v="4"/>
    <n v="9277"/>
    <n v="12"/>
    <n v="740"/>
    <n v="22940"/>
    <n v="35.78"/>
    <n v="3139"/>
    <n v="8207"/>
  </r>
  <r>
    <x v="81"/>
    <x v="2"/>
    <x v="5"/>
    <n v="17047"/>
    <n v="13"/>
    <n v="1036"/>
    <n v="32116"/>
    <n v="49.15"/>
    <n v="10751"/>
    <n v="15786"/>
  </r>
  <r>
    <x v="81"/>
    <x v="2"/>
    <x v="6"/>
    <n v="9162"/>
    <n v="14"/>
    <n v="914"/>
    <n v="28334"/>
    <n v="29.46"/>
    <n v="5129"/>
    <n v="8346"/>
  </r>
  <r>
    <x v="81"/>
    <x v="2"/>
    <x v="7"/>
    <m/>
    <n v="3"/>
    <n v="67"/>
    <n v="2077"/>
    <m/>
    <m/>
    <m/>
  </r>
  <r>
    <x v="81"/>
    <x v="2"/>
    <x v="8"/>
    <m/>
    <n v="4"/>
    <n v="98"/>
    <n v="3038"/>
    <m/>
    <m/>
    <m/>
  </r>
  <r>
    <x v="81"/>
    <x v="2"/>
    <x v="9"/>
    <n v="3254"/>
    <n v="10"/>
    <n v="343"/>
    <n v="10633"/>
    <n v="25.1"/>
    <n v="1516"/>
    <n v="2669"/>
  </r>
  <r>
    <x v="81"/>
    <x v="2"/>
    <x v="10"/>
    <n v="7768"/>
    <n v="20"/>
    <n v="831"/>
    <n v="25761"/>
    <n v="29.55"/>
    <n v="2964"/>
    <n v="7613"/>
  </r>
  <r>
    <x v="81"/>
    <x v="2"/>
    <x v="11"/>
    <n v="5423"/>
    <n v="14"/>
    <n v="944"/>
    <n v="29264"/>
    <n v="15.66"/>
    <n v="2355"/>
    <n v="4582"/>
  </r>
  <r>
    <x v="81"/>
    <x v="2"/>
    <x v="12"/>
    <m/>
    <n v="3"/>
    <n v="89"/>
    <n v="2759"/>
    <m/>
    <m/>
    <m/>
  </r>
  <r>
    <x v="81"/>
    <x v="2"/>
    <x v="13"/>
    <m/>
    <n v="3"/>
    <n v="67"/>
    <n v="2077"/>
    <m/>
    <m/>
    <m/>
  </r>
  <r>
    <x v="81"/>
    <x v="2"/>
    <x v="14"/>
    <m/>
    <n v="3"/>
    <n v="75"/>
    <n v="2325"/>
    <m/>
    <m/>
    <m/>
  </r>
  <r>
    <x v="81"/>
    <x v="2"/>
    <x v="15"/>
    <m/>
    <n v="6"/>
    <n v="485"/>
    <n v="15035"/>
    <m/>
    <m/>
    <m/>
  </r>
  <r>
    <x v="81"/>
    <x v="2"/>
    <x v="16"/>
    <m/>
    <n v="13"/>
    <n v="1773"/>
    <n v="54963"/>
    <m/>
    <m/>
    <m/>
  </r>
  <r>
    <x v="81"/>
    <x v="2"/>
    <x v="17"/>
    <n v="30561"/>
    <n v="12"/>
    <n v="1754"/>
    <n v="54374"/>
    <n v="50.11"/>
    <n v="14370"/>
    <n v="27247"/>
  </r>
  <r>
    <x v="81"/>
    <x v="2"/>
    <x v="18"/>
    <n v="8616"/>
    <n v="23"/>
    <n v="844"/>
    <n v="26164"/>
    <n v="30.02"/>
    <n v="4971"/>
    <n v="7855"/>
  </r>
  <r>
    <x v="81"/>
    <x v="2"/>
    <x v="19"/>
    <n v="11024"/>
    <n v="29"/>
    <n v="1160"/>
    <n v="35960"/>
    <n v="27.96"/>
    <n v="5500"/>
    <n v="10054"/>
  </r>
  <r>
    <x v="81"/>
    <x v="2"/>
    <x v="20"/>
    <n v="48773"/>
    <n v="64"/>
    <n v="3782"/>
    <n v="117242"/>
    <n v="35.549999999999997"/>
    <n v="24366"/>
    <n v="41675"/>
  </r>
  <r>
    <x v="81"/>
    <x v="2"/>
    <x v="21"/>
    <m/>
    <n v="5"/>
    <n v="172"/>
    <n v="5332"/>
    <m/>
    <m/>
    <m/>
  </r>
  <r>
    <x v="81"/>
    <x v="2"/>
    <x v="22"/>
    <n v="4411"/>
    <n v="6"/>
    <n v="330"/>
    <n v="10230"/>
    <n v="37.200000000000003"/>
    <n v="3501"/>
    <n v="3806"/>
  </r>
  <r>
    <x v="81"/>
    <x v="2"/>
    <x v="23"/>
    <n v="560"/>
    <n v="4"/>
    <n v="51"/>
    <n v="1581"/>
    <n v="19.54"/>
    <n v="346"/>
    <n v="309"/>
  </r>
  <r>
    <x v="81"/>
    <x v="2"/>
    <x v="24"/>
    <n v="55070"/>
    <n v="79"/>
    <n v="4335"/>
    <n v="134385"/>
    <n v="34.96"/>
    <n v="29169"/>
    <n v="46981"/>
  </r>
  <r>
    <x v="81"/>
    <x v="2"/>
    <x v="25"/>
    <n v="12967"/>
    <n v="27"/>
    <n v="1305"/>
    <n v="40455"/>
    <n v="27.25"/>
    <n v="9598"/>
    <n v="11026"/>
  </r>
  <r>
    <x v="81"/>
    <x v="2"/>
    <x v="26"/>
    <n v="4221"/>
    <n v="7"/>
    <n v="435"/>
    <n v="13485"/>
    <n v="28.42"/>
    <n v="2439"/>
    <n v="3832"/>
  </r>
  <r>
    <x v="81"/>
    <x v="2"/>
    <x v="27"/>
    <n v="30282"/>
    <n v="20"/>
    <n v="1814"/>
    <n v="56234"/>
    <n v="50"/>
    <n v="13934"/>
    <n v="28119"/>
  </r>
  <r>
    <x v="81"/>
    <x v="2"/>
    <x v="28"/>
    <n v="772"/>
    <n v="4"/>
    <n v="102"/>
    <n v="3162"/>
    <n v="20.079999999999998"/>
    <n v="497"/>
    <n v="635"/>
  </r>
  <r>
    <x v="81"/>
    <x v="2"/>
    <x v="29"/>
    <m/>
    <n v="5"/>
    <n v="164"/>
    <n v="5084"/>
    <m/>
    <m/>
    <m/>
  </r>
  <r>
    <x v="81"/>
    <x v="2"/>
    <x v="30"/>
    <n v="5798"/>
    <n v="10"/>
    <n v="490"/>
    <n v="15190"/>
    <n v="35.94"/>
    <n v="3104"/>
    <n v="5459"/>
  </r>
  <r>
    <x v="81"/>
    <x v="2"/>
    <x v="31"/>
    <m/>
    <n v="3"/>
    <n v="117"/>
    <n v="3627"/>
    <m/>
    <m/>
    <m/>
  </r>
  <r>
    <x v="81"/>
    <x v="2"/>
    <x v="32"/>
    <m/>
    <n v="5"/>
    <n v="370"/>
    <n v="11470"/>
    <m/>
    <m/>
    <m/>
  </r>
  <r>
    <x v="81"/>
    <x v="2"/>
    <x v="33"/>
    <n v="2872"/>
    <n v="10"/>
    <n v="330"/>
    <n v="10230"/>
    <n v="20.84"/>
    <n v="1736"/>
    <n v="2132"/>
  </r>
  <r>
    <x v="81"/>
    <x v="2"/>
    <x v="34"/>
    <n v="316483"/>
    <n v="450"/>
    <n v="25321"/>
    <n v="784951"/>
    <n v="35.71"/>
    <n v="156462"/>
    <n v="280313"/>
  </r>
  <r>
    <x v="81"/>
    <x v="3"/>
    <x v="0"/>
    <n v="28213"/>
    <n v="46"/>
    <n v="5444"/>
    <n v="168764"/>
    <n v="7.94"/>
    <n v="16437"/>
    <n v="13395"/>
  </r>
  <r>
    <x v="81"/>
    <x v="3"/>
    <x v="1"/>
    <n v="25712"/>
    <n v="22"/>
    <n v="2551"/>
    <n v="79081"/>
    <n v="16.079999999999998"/>
    <n v="12891"/>
    <n v="12716"/>
  </r>
  <r>
    <x v="81"/>
    <x v="3"/>
    <x v="2"/>
    <n v="13317"/>
    <n v="21"/>
    <n v="1897"/>
    <n v="58807"/>
    <n v="10.43"/>
    <n v="7977"/>
    <n v="6132"/>
  </r>
  <r>
    <x v="81"/>
    <x v="3"/>
    <x v="3"/>
    <n v="14423"/>
    <n v="21"/>
    <n v="1845"/>
    <n v="57195"/>
    <n v="14.24"/>
    <n v="7635"/>
    <n v="8142"/>
  </r>
  <r>
    <x v="81"/>
    <x v="3"/>
    <x v="4"/>
    <n v="18947"/>
    <n v="21"/>
    <n v="2894"/>
    <n v="89714"/>
    <n v="9.84"/>
    <n v="8135"/>
    <n v="8832"/>
  </r>
  <r>
    <x v="81"/>
    <x v="3"/>
    <x v="5"/>
    <n v="20586"/>
    <n v="13"/>
    <n v="1509"/>
    <n v="46779"/>
    <n v="19.670000000000002"/>
    <n v="10693"/>
    <n v="9203"/>
  </r>
  <r>
    <x v="81"/>
    <x v="3"/>
    <x v="6"/>
    <n v="15187"/>
    <n v="9"/>
    <n v="1214"/>
    <n v="37634"/>
    <n v="19.12"/>
    <n v="8472"/>
    <n v="7195"/>
  </r>
  <r>
    <x v="81"/>
    <x v="3"/>
    <x v="7"/>
    <m/>
    <n v="4"/>
    <n v="858"/>
    <n v="26598"/>
    <m/>
    <m/>
    <m/>
  </r>
  <r>
    <x v="81"/>
    <x v="3"/>
    <x v="8"/>
    <n v="8628"/>
    <n v="12"/>
    <n v="1735"/>
    <n v="53785"/>
    <n v="7.39"/>
    <n v="4246"/>
    <n v="3975"/>
  </r>
  <r>
    <x v="81"/>
    <x v="3"/>
    <x v="9"/>
    <n v="6902"/>
    <n v="12"/>
    <n v="1164"/>
    <n v="36084"/>
    <n v="8.6999999999999993"/>
    <n v="2825"/>
    <n v="3138"/>
  </r>
  <r>
    <x v="81"/>
    <x v="3"/>
    <x v="10"/>
    <n v="17795"/>
    <n v="19"/>
    <n v="1932"/>
    <n v="59892"/>
    <n v="12.85"/>
    <n v="8698"/>
    <n v="7694"/>
  </r>
  <r>
    <x v="81"/>
    <x v="3"/>
    <x v="11"/>
    <n v="4232"/>
    <n v="6"/>
    <n v="534"/>
    <n v="16554"/>
    <n v="15.34"/>
    <n v="3004"/>
    <n v="2540"/>
  </r>
  <r>
    <x v="81"/>
    <x v="3"/>
    <x v="12"/>
    <m/>
    <n v="7"/>
    <n v="600"/>
    <n v="18600"/>
    <m/>
    <m/>
    <m/>
  </r>
  <r>
    <x v="81"/>
    <x v="3"/>
    <x v="13"/>
    <m/>
    <n v="2"/>
    <n v="255"/>
    <n v="7905"/>
    <m/>
    <m/>
    <m/>
  </r>
  <r>
    <x v="81"/>
    <x v="3"/>
    <x v="14"/>
    <m/>
    <n v="7"/>
    <n v="690"/>
    <n v="21390"/>
    <m/>
    <m/>
    <m/>
  </r>
  <r>
    <x v="81"/>
    <x v="3"/>
    <x v="15"/>
    <n v="3194"/>
    <n v="8"/>
    <n v="961"/>
    <n v="29791"/>
    <n v="5.76"/>
    <n v="1769"/>
    <n v="1715"/>
  </r>
  <r>
    <x v="81"/>
    <x v="3"/>
    <x v="16"/>
    <m/>
    <n v="5"/>
    <n v="674"/>
    <n v="20894"/>
    <m/>
    <m/>
    <m/>
  </r>
  <r>
    <x v="81"/>
    <x v="3"/>
    <x v="17"/>
    <s v="-"/>
    <s v="-"/>
    <s v="-"/>
    <s v="-"/>
    <s v="-"/>
    <s v="-"/>
    <s v="-"/>
  </r>
  <r>
    <x v="81"/>
    <x v="3"/>
    <x v="18"/>
    <n v="10511"/>
    <n v="18"/>
    <n v="1335"/>
    <n v="41385"/>
    <n v="11.92"/>
    <n v="7069"/>
    <n v="4934"/>
  </r>
  <r>
    <x v="81"/>
    <x v="3"/>
    <x v="19"/>
    <n v="20312"/>
    <n v="21"/>
    <n v="3998"/>
    <n v="123938"/>
    <n v="7.27"/>
    <n v="9851"/>
    <n v="9010"/>
  </r>
  <r>
    <x v="81"/>
    <x v="3"/>
    <x v="20"/>
    <n v="41944"/>
    <n v="37"/>
    <n v="4338"/>
    <n v="134478"/>
    <n v="14.17"/>
    <n v="25086"/>
    <n v="19053"/>
  </r>
  <r>
    <x v="81"/>
    <x v="3"/>
    <x v="21"/>
    <n v="8555"/>
    <n v="9"/>
    <n v="926"/>
    <n v="28706"/>
    <n v="13.68"/>
    <n v="5542"/>
    <n v="3926"/>
  </r>
  <r>
    <x v="81"/>
    <x v="3"/>
    <x v="22"/>
    <m/>
    <n v="4"/>
    <n v="638"/>
    <n v="19778"/>
    <m/>
    <m/>
    <m/>
  </r>
  <r>
    <x v="81"/>
    <x v="3"/>
    <x v="23"/>
    <n v="5964"/>
    <n v="7"/>
    <n v="844"/>
    <n v="26164"/>
    <n v="8.6300000000000008"/>
    <n v="3974"/>
    <n v="2259"/>
  </r>
  <r>
    <x v="81"/>
    <x v="3"/>
    <x v="24"/>
    <n v="61369"/>
    <n v="57"/>
    <n v="6746"/>
    <n v="209126"/>
    <n v="13.08"/>
    <n v="38705"/>
    <n v="27355"/>
  </r>
  <r>
    <x v="81"/>
    <x v="3"/>
    <x v="25"/>
    <n v="19929"/>
    <n v="16"/>
    <n v="1420"/>
    <n v="44020"/>
    <n v="20.2"/>
    <n v="13529"/>
    <n v="8894"/>
  </r>
  <r>
    <x v="81"/>
    <x v="3"/>
    <x v="26"/>
    <n v="7831"/>
    <n v="5"/>
    <n v="1208"/>
    <n v="37448"/>
    <n v="9.66"/>
    <n v="5095"/>
    <n v="3617"/>
  </r>
  <r>
    <x v="81"/>
    <x v="3"/>
    <x v="27"/>
    <n v="20525"/>
    <n v="7"/>
    <n v="1196"/>
    <n v="37076"/>
    <n v="22.79"/>
    <n v="10189"/>
    <n v="8449"/>
  </r>
  <r>
    <x v="81"/>
    <x v="3"/>
    <x v="28"/>
    <n v="6026"/>
    <n v="11"/>
    <n v="3938"/>
    <n v="122078"/>
    <n v="2.5499999999999998"/>
    <n v="3555"/>
    <n v="3116"/>
  </r>
  <r>
    <x v="81"/>
    <x v="3"/>
    <x v="29"/>
    <n v="6467"/>
    <n v="10"/>
    <n v="2284"/>
    <n v="70804"/>
    <n v="4.46"/>
    <n v="3555"/>
    <n v="3159"/>
  </r>
  <r>
    <x v="81"/>
    <x v="3"/>
    <x v="30"/>
    <n v="12623"/>
    <n v="7"/>
    <n v="583"/>
    <n v="18073"/>
    <n v="29.28"/>
    <n v="8081"/>
    <n v="5291"/>
  </r>
  <r>
    <x v="81"/>
    <x v="3"/>
    <x v="31"/>
    <n v="1482"/>
    <n v="7"/>
    <n v="387"/>
    <n v="11997"/>
    <n v="6.03"/>
    <n v="595"/>
    <n v="723"/>
  </r>
  <r>
    <x v="81"/>
    <x v="3"/>
    <x v="32"/>
    <m/>
    <n v="3"/>
    <n v="537"/>
    <n v="16647"/>
    <m/>
    <m/>
    <m/>
  </r>
  <r>
    <x v="81"/>
    <x v="3"/>
    <x v="33"/>
    <n v="5740"/>
    <n v="12"/>
    <n v="1061"/>
    <n v="32891"/>
    <n v="8.7899999999999991"/>
    <n v="3502"/>
    <n v="2890"/>
  </r>
  <r>
    <x v="81"/>
    <x v="3"/>
    <x v="34"/>
    <n v="378899"/>
    <n v="409"/>
    <n v="51450"/>
    <n v="1594950"/>
    <n v="10.99"/>
    <n v="212461"/>
    <n v="175345"/>
  </r>
  <r>
    <x v="81"/>
    <x v="4"/>
    <x v="0"/>
    <n v="113918"/>
    <n v="258"/>
    <n v="9624"/>
    <n v="298344"/>
    <n v="22.26"/>
    <n v="58417"/>
    <n v="66425"/>
  </r>
  <r>
    <x v="81"/>
    <x v="4"/>
    <x v="1"/>
    <n v="452701"/>
    <n v="321"/>
    <n v="18527"/>
    <n v="574337"/>
    <n v="51.48"/>
    <n v="226218"/>
    <n v="295664"/>
  </r>
  <r>
    <x v="81"/>
    <x v="4"/>
    <x v="2"/>
    <n v="37576"/>
    <n v="116"/>
    <n v="3482"/>
    <n v="107942"/>
    <n v="19.46"/>
    <n v="21661"/>
    <n v="21008"/>
  </r>
  <r>
    <x v="81"/>
    <x v="4"/>
    <x v="3"/>
    <n v="83494"/>
    <n v="143"/>
    <n v="4743"/>
    <n v="147033"/>
    <n v="34.47"/>
    <n v="49512"/>
    <n v="50688"/>
  </r>
  <r>
    <x v="81"/>
    <x v="4"/>
    <x v="4"/>
    <n v="69060"/>
    <n v="100"/>
    <n v="4910"/>
    <n v="152210"/>
    <n v="24.74"/>
    <n v="29438"/>
    <n v="37659"/>
  </r>
  <r>
    <x v="81"/>
    <x v="4"/>
    <x v="5"/>
    <n v="149811"/>
    <n v="125"/>
    <n v="5796"/>
    <n v="179676"/>
    <n v="45.85"/>
    <n v="81667"/>
    <n v="82385"/>
  </r>
  <r>
    <x v="81"/>
    <x v="4"/>
    <x v="6"/>
    <n v="74556"/>
    <n v="110"/>
    <n v="3857"/>
    <n v="119567"/>
    <n v="33.9"/>
    <n v="44675"/>
    <n v="40535"/>
  </r>
  <r>
    <x v="81"/>
    <x v="4"/>
    <x v="7"/>
    <n v="14262"/>
    <n v="32"/>
    <n v="1263"/>
    <n v="39153"/>
    <n v="20.51"/>
    <n v="8113"/>
    <n v="8032"/>
  </r>
  <r>
    <x v="81"/>
    <x v="4"/>
    <x v="8"/>
    <n v="25258"/>
    <n v="59"/>
    <n v="2549"/>
    <n v="79019"/>
    <n v="17.690000000000001"/>
    <n v="13896"/>
    <n v="13980"/>
  </r>
  <r>
    <x v="81"/>
    <x v="4"/>
    <x v="9"/>
    <n v="44754"/>
    <n v="83"/>
    <n v="2673"/>
    <n v="82863"/>
    <n v="32.19"/>
    <n v="22475"/>
    <n v="26671"/>
  </r>
  <r>
    <x v="81"/>
    <x v="4"/>
    <x v="10"/>
    <n v="84992"/>
    <n v="128"/>
    <n v="4537"/>
    <n v="140647"/>
    <n v="33.49"/>
    <n v="42438"/>
    <n v="47107"/>
  </r>
  <r>
    <x v="81"/>
    <x v="4"/>
    <x v="11"/>
    <n v="25916"/>
    <n v="55"/>
    <n v="2486"/>
    <n v="77066"/>
    <n v="19.04"/>
    <n v="13782"/>
    <n v="14676"/>
  </r>
  <r>
    <x v="81"/>
    <x v="4"/>
    <x v="12"/>
    <n v="42331"/>
    <n v="97"/>
    <n v="2289"/>
    <n v="70959"/>
    <n v="34.93"/>
    <n v="26133"/>
    <n v="24788"/>
  </r>
  <r>
    <x v="81"/>
    <x v="4"/>
    <x v="13"/>
    <n v="13329"/>
    <n v="31"/>
    <n v="843"/>
    <n v="26133"/>
    <n v="29.81"/>
    <n v="8668"/>
    <n v="7789"/>
  </r>
  <r>
    <x v="81"/>
    <x v="4"/>
    <x v="14"/>
    <n v="15306"/>
    <n v="40"/>
    <n v="1225"/>
    <n v="37975"/>
    <n v="19.100000000000001"/>
    <n v="8657"/>
    <n v="7255"/>
  </r>
  <r>
    <x v="81"/>
    <x v="4"/>
    <x v="15"/>
    <n v="14399"/>
    <n v="49"/>
    <n v="1809"/>
    <n v="56079"/>
    <n v="14.97"/>
    <n v="8589"/>
    <n v="8393"/>
  </r>
  <r>
    <x v="81"/>
    <x v="4"/>
    <x v="16"/>
    <n v="178898"/>
    <n v="114"/>
    <n v="7060"/>
    <n v="218860"/>
    <n v="54.53"/>
    <n v="94901"/>
    <n v="119339"/>
  </r>
  <r>
    <x v="81"/>
    <x v="4"/>
    <x v="17"/>
    <n v="151073"/>
    <n v="77"/>
    <n v="5800"/>
    <n v="179800"/>
    <n v="58.02"/>
    <n v="80472"/>
    <n v="104318"/>
  </r>
  <r>
    <x v="81"/>
    <x v="4"/>
    <x v="18"/>
    <n v="47630"/>
    <n v="107"/>
    <n v="3189"/>
    <n v="98859"/>
    <n v="28.3"/>
    <n v="28751"/>
    <n v="27978"/>
  </r>
  <r>
    <x v="81"/>
    <x v="4"/>
    <x v="19"/>
    <n v="69233"/>
    <n v="161"/>
    <n v="6766"/>
    <n v="209746"/>
    <n v="19.29"/>
    <n v="35461"/>
    <n v="40453"/>
  </r>
  <r>
    <x v="81"/>
    <x v="4"/>
    <x v="20"/>
    <n v="326574"/>
    <n v="360"/>
    <n v="15082"/>
    <n v="467542"/>
    <n v="40.65"/>
    <n v="180550"/>
    <n v="190046"/>
  </r>
  <r>
    <x v="81"/>
    <x v="4"/>
    <x v="21"/>
    <n v="25148"/>
    <n v="45"/>
    <n v="1568"/>
    <n v="48608"/>
    <n v="25.3"/>
    <n v="15322"/>
    <n v="12297"/>
  </r>
  <r>
    <x v="81"/>
    <x v="4"/>
    <x v="22"/>
    <n v="23529"/>
    <n v="30"/>
    <n v="1646"/>
    <n v="51026"/>
    <n v="25.86"/>
    <n v="18841"/>
    <n v="13193"/>
  </r>
  <r>
    <x v="81"/>
    <x v="4"/>
    <x v="23"/>
    <n v="21465"/>
    <n v="50"/>
    <n v="1400"/>
    <n v="43400"/>
    <n v="26.57"/>
    <n v="13157"/>
    <n v="11530"/>
  </r>
  <r>
    <x v="81"/>
    <x v="4"/>
    <x v="24"/>
    <n v="396715"/>
    <n v="485"/>
    <n v="19696"/>
    <n v="610576"/>
    <n v="37.19"/>
    <n v="227870"/>
    <n v="227066"/>
  </r>
  <r>
    <x v="81"/>
    <x v="4"/>
    <x v="25"/>
    <n v="91296"/>
    <n v="160"/>
    <n v="5183"/>
    <n v="160673"/>
    <n v="32.200000000000003"/>
    <n v="65548"/>
    <n v="51732"/>
  </r>
  <r>
    <x v="81"/>
    <x v="4"/>
    <x v="26"/>
    <n v="26847"/>
    <n v="48"/>
    <n v="2364"/>
    <n v="73284"/>
    <n v="20.18"/>
    <n v="16154"/>
    <n v="14792"/>
  </r>
  <r>
    <x v="81"/>
    <x v="4"/>
    <x v="27"/>
    <n v="165367"/>
    <n v="109"/>
    <n v="6845"/>
    <n v="212195"/>
    <n v="44.91"/>
    <n v="73452"/>
    <n v="95304"/>
  </r>
  <r>
    <x v="81"/>
    <x v="4"/>
    <x v="28"/>
    <n v="21461"/>
    <n v="44"/>
    <n v="4680"/>
    <n v="145080"/>
    <n v="8.31"/>
    <n v="13779"/>
    <n v="12050"/>
  </r>
  <r>
    <x v="81"/>
    <x v="4"/>
    <x v="29"/>
    <n v="17093"/>
    <n v="53"/>
    <n v="2899"/>
    <n v="89869"/>
    <n v="10.9"/>
    <n v="9701"/>
    <n v="9793"/>
  </r>
  <r>
    <x v="81"/>
    <x v="4"/>
    <x v="30"/>
    <n v="70351"/>
    <n v="81"/>
    <n v="2585"/>
    <n v="80135"/>
    <n v="50.02"/>
    <n v="41070"/>
    <n v="40082"/>
  </r>
  <r>
    <x v="81"/>
    <x v="4"/>
    <x v="31"/>
    <n v="5033"/>
    <n v="29"/>
    <n v="681"/>
    <n v="21111"/>
    <n v="13.53"/>
    <n v="2789"/>
    <n v="2856"/>
  </r>
  <r>
    <x v="81"/>
    <x v="4"/>
    <x v="32"/>
    <n v="27597"/>
    <n v="36"/>
    <n v="1791"/>
    <n v="55521"/>
    <n v="26.36"/>
    <n v="18554"/>
    <n v="14635"/>
  </r>
  <r>
    <x v="81"/>
    <x v="4"/>
    <x v="33"/>
    <n v="31683"/>
    <n v="85"/>
    <n v="2509"/>
    <n v="77779"/>
    <n v="25.85"/>
    <n v="18014"/>
    <n v="20104"/>
  </r>
  <r>
    <x v="81"/>
    <x v="4"/>
    <x v="34"/>
    <n v="2410869"/>
    <n v="3259"/>
    <n v="136861"/>
    <n v="4242691"/>
    <n v="33.69"/>
    <n v="1310381"/>
    <n v="1429239"/>
  </r>
  <r>
    <x v="82"/>
    <x v="0"/>
    <x v="0"/>
    <n v="27524"/>
    <n v="36"/>
    <n v="1280"/>
    <n v="38400"/>
    <n v="42.04"/>
    <n v="12682"/>
    <n v="16145"/>
  </r>
  <r>
    <x v="82"/>
    <x v="0"/>
    <x v="1"/>
    <n v="305644"/>
    <n v="73"/>
    <n v="8507"/>
    <n v="255210"/>
    <n v="78.45"/>
    <n v="155283"/>
    <n v="200219"/>
  </r>
  <r>
    <x v="82"/>
    <x v="0"/>
    <x v="2"/>
    <n v="3137"/>
    <n v="10"/>
    <n v="201"/>
    <n v="6030"/>
    <n v="28.86"/>
    <n v="1851"/>
    <n v="1740"/>
  </r>
  <r>
    <x v="82"/>
    <x v="0"/>
    <x v="3"/>
    <n v="18965"/>
    <n v="25"/>
    <n v="911"/>
    <n v="27330"/>
    <n v="44.43"/>
    <n v="11698"/>
    <n v="12143"/>
  </r>
  <r>
    <x v="82"/>
    <x v="0"/>
    <x v="4"/>
    <n v="9365"/>
    <n v="9"/>
    <n v="420"/>
    <n v="12600"/>
    <n v="52"/>
    <n v="4887"/>
    <n v="6552"/>
  </r>
  <r>
    <x v="82"/>
    <x v="0"/>
    <x v="5"/>
    <n v="72838"/>
    <n v="21"/>
    <n v="1925"/>
    <n v="57750"/>
    <n v="70.489999999999995"/>
    <n v="42433"/>
    <n v="40709"/>
  </r>
  <r>
    <x v="82"/>
    <x v="0"/>
    <x v="6"/>
    <n v="13006"/>
    <n v="10"/>
    <n v="499"/>
    <n v="14970"/>
    <n v="50.57"/>
    <n v="6116"/>
    <n v="7571"/>
  </r>
  <r>
    <x v="82"/>
    <x v="0"/>
    <x v="7"/>
    <n v="1321"/>
    <n v="4"/>
    <n v="78"/>
    <n v="2340"/>
    <n v="31.88"/>
    <n v="669"/>
    <n v="746"/>
  </r>
  <r>
    <x v="82"/>
    <x v="0"/>
    <x v="8"/>
    <m/>
    <n v="10"/>
    <n v="230"/>
    <n v="6900"/>
    <m/>
    <n v="1259"/>
    <m/>
  </r>
  <r>
    <x v="82"/>
    <x v="0"/>
    <x v="9"/>
    <n v="9045"/>
    <n v="15"/>
    <n v="408"/>
    <n v="12240"/>
    <n v="49.44"/>
    <n v="5404"/>
    <n v="6051"/>
  </r>
  <r>
    <x v="82"/>
    <x v="0"/>
    <x v="10"/>
    <n v="8748"/>
    <n v="14"/>
    <n v="431"/>
    <n v="12930"/>
    <n v="42.43"/>
    <n v="5813"/>
    <n v="5486"/>
  </r>
  <r>
    <x v="82"/>
    <x v="0"/>
    <x v="11"/>
    <n v="8053"/>
    <n v="10"/>
    <n v="359"/>
    <n v="10770"/>
    <n v="40.409999999999997"/>
    <n v="4231"/>
    <n v="4352"/>
  </r>
  <r>
    <x v="82"/>
    <x v="0"/>
    <x v="12"/>
    <n v="11313"/>
    <n v="23"/>
    <n v="585"/>
    <n v="17550"/>
    <n v="47.37"/>
    <n v="6039"/>
    <n v="8314"/>
  </r>
  <r>
    <x v="82"/>
    <x v="0"/>
    <x v="13"/>
    <m/>
    <n v="3"/>
    <n v="137"/>
    <n v="4110"/>
    <m/>
    <m/>
    <m/>
  </r>
  <r>
    <x v="82"/>
    <x v="0"/>
    <x v="14"/>
    <n v="3879"/>
    <n v="11"/>
    <n v="217"/>
    <n v="6510"/>
    <n v="36.01"/>
    <n v="2667"/>
    <n v="2344"/>
  </r>
  <r>
    <x v="82"/>
    <x v="0"/>
    <x v="15"/>
    <m/>
    <n v="5"/>
    <n v="60"/>
    <n v="1800"/>
    <m/>
    <m/>
    <m/>
  </r>
  <r>
    <x v="82"/>
    <x v="0"/>
    <x v="16"/>
    <n v="108715"/>
    <n v="32"/>
    <n v="3270"/>
    <n v="98100"/>
    <n v="78.3"/>
    <n v="61554"/>
    <n v="76815"/>
  </r>
  <r>
    <x v="82"/>
    <x v="0"/>
    <x v="17"/>
    <n v="106594"/>
    <n v="28"/>
    <n v="3155"/>
    <n v="94650"/>
    <n v="79.19"/>
    <n v="60354"/>
    <n v="74951"/>
  </r>
  <r>
    <x v="82"/>
    <x v="0"/>
    <x v="18"/>
    <n v="8497"/>
    <n v="14"/>
    <n v="309"/>
    <n v="9270"/>
    <n v="48.71"/>
    <n v="5105"/>
    <n v="4515"/>
  </r>
  <r>
    <x v="82"/>
    <x v="0"/>
    <x v="19"/>
    <n v="8588"/>
    <n v="16"/>
    <n v="392"/>
    <n v="11760"/>
    <n v="48.86"/>
    <n v="4978"/>
    <n v="5746"/>
  </r>
  <r>
    <x v="82"/>
    <x v="0"/>
    <x v="20"/>
    <n v="162293"/>
    <n v="70"/>
    <n v="4247"/>
    <n v="127410"/>
    <n v="76.430000000000007"/>
    <n v="95130"/>
    <n v="97374"/>
  </r>
  <r>
    <x v="82"/>
    <x v="0"/>
    <x v="21"/>
    <m/>
    <n v="8"/>
    <n v="127"/>
    <n v="3810"/>
    <m/>
    <m/>
    <m/>
  </r>
  <r>
    <x v="82"/>
    <x v="0"/>
    <x v="22"/>
    <m/>
    <n v="4"/>
    <n v="331"/>
    <n v="9930"/>
    <m/>
    <m/>
    <m/>
  </r>
  <r>
    <x v="82"/>
    <x v="0"/>
    <x v="23"/>
    <n v="1624"/>
    <n v="10"/>
    <n v="140"/>
    <n v="4200"/>
    <n v="28.93"/>
    <n v="941"/>
    <n v="1215"/>
  </r>
  <r>
    <x v="82"/>
    <x v="0"/>
    <x v="24"/>
    <n v="175096"/>
    <n v="92"/>
    <n v="4845"/>
    <n v="145350"/>
    <n v="72.27"/>
    <n v="101945"/>
    <n v="105042"/>
  </r>
  <r>
    <x v="82"/>
    <x v="0"/>
    <x v="25"/>
    <n v="31727"/>
    <n v="44"/>
    <n v="1329"/>
    <n v="39870"/>
    <n v="47.11"/>
    <n v="23873"/>
    <n v="18782"/>
  </r>
  <r>
    <x v="82"/>
    <x v="0"/>
    <x v="26"/>
    <n v="8908"/>
    <n v="10"/>
    <n v="402"/>
    <n v="12060"/>
    <n v="40.409999999999997"/>
    <n v="5150"/>
    <n v="4874"/>
  </r>
  <r>
    <x v="82"/>
    <x v="0"/>
    <x v="27"/>
    <n v="104760"/>
    <n v="30"/>
    <n v="2893"/>
    <n v="86790"/>
    <n v="69.86"/>
    <n v="47379"/>
    <n v="60630"/>
  </r>
  <r>
    <x v="82"/>
    <x v="0"/>
    <x v="28"/>
    <n v="8053"/>
    <n v="11"/>
    <n v="438"/>
    <n v="13140"/>
    <n v="37.06"/>
    <n v="3801"/>
    <n v="4870"/>
  </r>
  <r>
    <x v="82"/>
    <x v="0"/>
    <x v="29"/>
    <m/>
    <n v="13"/>
    <n v="193"/>
    <n v="5790"/>
    <m/>
    <m/>
    <m/>
  </r>
  <r>
    <x v="82"/>
    <x v="0"/>
    <x v="30"/>
    <n v="23722"/>
    <n v="18"/>
    <n v="735"/>
    <n v="22050"/>
    <n v="69.709999999999994"/>
    <n v="15802"/>
    <n v="15370"/>
  </r>
  <r>
    <x v="82"/>
    <x v="0"/>
    <x v="31"/>
    <n v="1431"/>
    <n v="7"/>
    <n v="85"/>
    <n v="2550"/>
    <m/>
    <n v="736"/>
    <m/>
  </r>
  <r>
    <x v="82"/>
    <x v="0"/>
    <x v="32"/>
    <n v="12032"/>
    <n v="6"/>
    <n v="536"/>
    <n v="16080"/>
    <n v="35.72"/>
    <n v="7957"/>
    <n v="5743"/>
  </r>
  <r>
    <x v="82"/>
    <x v="0"/>
    <x v="33"/>
    <n v="9453"/>
    <n v="21"/>
    <n v="500"/>
    <n v="15000"/>
    <n v="46.49"/>
    <n v="5009"/>
    <n v="6974"/>
  </r>
  <r>
    <x v="82"/>
    <x v="0"/>
    <x v="34"/>
    <n v="1001551"/>
    <n v="593"/>
    <n v="32175"/>
    <n v="965250"/>
    <n v="65.069999999999993"/>
    <n v="547525"/>
    <n v="628065"/>
  </r>
  <r>
    <x v="82"/>
    <x v="1"/>
    <x v="0"/>
    <n v="46759"/>
    <n v="146"/>
    <n v="1571"/>
    <n v="47130"/>
    <n v="52.79"/>
    <n v="25467"/>
    <n v="24882"/>
  </r>
  <r>
    <x v="82"/>
    <x v="1"/>
    <x v="1"/>
    <n v="138153"/>
    <n v="188"/>
    <n v="3765"/>
    <n v="112950"/>
    <n v="65.92"/>
    <n v="66436"/>
    <n v="74461"/>
  </r>
  <r>
    <x v="82"/>
    <x v="1"/>
    <x v="2"/>
    <n v="17364"/>
    <n v="67"/>
    <n v="711"/>
    <n v="21330"/>
    <n v="40.35"/>
    <n v="10628"/>
    <n v="8606"/>
  </r>
  <r>
    <x v="82"/>
    <x v="1"/>
    <x v="3"/>
    <n v="40320"/>
    <n v="82"/>
    <n v="1414"/>
    <n v="42420"/>
    <n v="56.58"/>
    <n v="24977"/>
    <n v="24003"/>
  </r>
  <r>
    <x v="82"/>
    <x v="1"/>
    <x v="4"/>
    <n v="29311"/>
    <n v="59"/>
    <n v="970"/>
    <n v="29100"/>
    <n v="52.95"/>
    <n v="14283"/>
    <n v="15407"/>
  </r>
  <r>
    <x v="82"/>
    <x v="1"/>
    <x v="5"/>
    <n v="49352"/>
    <n v="79"/>
    <n v="1384"/>
    <n v="41520"/>
    <n v="55.1"/>
    <n v="28269"/>
    <n v="22879"/>
  </r>
  <r>
    <x v="82"/>
    <x v="1"/>
    <x v="6"/>
    <n v="39883"/>
    <n v="77"/>
    <n v="1232"/>
    <n v="36960"/>
    <n v="54.42"/>
    <n v="24414"/>
    <n v="20112"/>
  </r>
  <r>
    <x v="82"/>
    <x v="1"/>
    <x v="7"/>
    <n v="6888"/>
    <n v="21"/>
    <n v="260"/>
    <n v="7800"/>
    <n v="58.81"/>
    <n v="4155"/>
    <n v="4587"/>
  </r>
  <r>
    <x v="82"/>
    <x v="1"/>
    <x v="8"/>
    <n v="10750"/>
    <n v="33"/>
    <n v="486"/>
    <n v="14580"/>
    <n v="43.27"/>
    <n v="6701"/>
    <n v="6309"/>
  </r>
  <r>
    <x v="82"/>
    <x v="1"/>
    <x v="9"/>
    <n v="23413"/>
    <n v="46"/>
    <n v="758"/>
    <n v="22740"/>
    <n v="62.4"/>
    <n v="12163"/>
    <n v="14190"/>
  </r>
  <r>
    <x v="82"/>
    <x v="1"/>
    <x v="10"/>
    <n v="42798"/>
    <n v="76"/>
    <n v="1353"/>
    <n v="40590"/>
    <n v="56.99"/>
    <n v="23123"/>
    <n v="23132"/>
  </r>
  <r>
    <x v="82"/>
    <x v="1"/>
    <x v="11"/>
    <n v="5980"/>
    <n v="24"/>
    <n v="608"/>
    <n v="18240"/>
    <n v="15.12"/>
    <n v="3694"/>
    <n v="2758"/>
  </r>
  <r>
    <x v="82"/>
    <x v="1"/>
    <x v="12"/>
    <n v="27985"/>
    <n v="65"/>
    <n v="1030"/>
    <n v="30900"/>
    <n v="50.91"/>
    <n v="17174"/>
    <n v="15731"/>
  </r>
  <r>
    <x v="82"/>
    <x v="1"/>
    <x v="13"/>
    <n v="9970"/>
    <n v="23"/>
    <n v="384"/>
    <n v="11520"/>
    <n v="48.03"/>
    <n v="6028"/>
    <n v="5533"/>
  </r>
  <r>
    <x v="82"/>
    <x v="1"/>
    <x v="14"/>
    <n v="6975"/>
    <n v="18"/>
    <n v="242"/>
    <n v="7260"/>
    <n v="47.67"/>
    <n v="4729"/>
    <n v="3461"/>
  </r>
  <r>
    <x v="82"/>
    <x v="1"/>
    <x v="15"/>
    <n v="8690"/>
    <n v="30"/>
    <n v="303"/>
    <n v="9090"/>
    <n v="50.3"/>
    <n v="5486"/>
    <n v="4572"/>
  </r>
  <r>
    <x v="82"/>
    <x v="1"/>
    <x v="16"/>
    <n v="49078"/>
    <n v="67"/>
    <n v="1321"/>
    <n v="39630"/>
    <n v="66.06"/>
    <n v="27174"/>
    <n v="26178"/>
  </r>
  <r>
    <x v="82"/>
    <x v="1"/>
    <x v="17"/>
    <n v="32314"/>
    <n v="38"/>
    <n v="856"/>
    <n v="25680"/>
    <n v="66.44"/>
    <n v="18552"/>
    <n v="17063"/>
  </r>
  <r>
    <x v="82"/>
    <x v="1"/>
    <x v="18"/>
    <n v="23541"/>
    <n v="52"/>
    <n v="702"/>
    <n v="21060"/>
    <n v="59.73"/>
    <n v="13575"/>
    <n v="12579"/>
  </r>
  <r>
    <x v="82"/>
    <x v="1"/>
    <x v="19"/>
    <n v="38929"/>
    <n v="97"/>
    <n v="1231"/>
    <n v="36930"/>
    <n v="57.25"/>
    <n v="21843"/>
    <n v="21143"/>
  </r>
  <r>
    <x v="82"/>
    <x v="1"/>
    <x v="20"/>
    <n v="112175"/>
    <n v="189"/>
    <n v="2696"/>
    <n v="80880"/>
    <n v="66.319999999999993"/>
    <n v="60380"/>
    <n v="53637"/>
  </r>
  <r>
    <x v="82"/>
    <x v="1"/>
    <x v="21"/>
    <n v="10884"/>
    <n v="23"/>
    <n v="343"/>
    <n v="10290"/>
    <n v="47.07"/>
    <n v="6869"/>
    <n v="4843"/>
  </r>
  <r>
    <x v="82"/>
    <x v="1"/>
    <x v="22"/>
    <n v="11785"/>
    <n v="17"/>
    <n v="376"/>
    <n v="11280"/>
    <n v="55.47"/>
    <n v="6865"/>
    <n v="6257"/>
  </r>
  <r>
    <x v="82"/>
    <x v="1"/>
    <x v="23"/>
    <n v="13799"/>
    <n v="29"/>
    <n v="366"/>
    <n v="10980"/>
    <n v="71.86"/>
    <n v="8350"/>
    <n v="7890"/>
  </r>
  <r>
    <x v="82"/>
    <x v="1"/>
    <x v="24"/>
    <n v="148643"/>
    <n v="258"/>
    <n v="3781"/>
    <n v="113430"/>
    <n v="64.03"/>
    <n v="82464"/>
    <n v="72627"/>
  </r>
  <r>
    <x v="82"/>
    <x v="1"/>
    <x v="25"/>
    <n v="39545"/>
    <n v="72"/>
    <n v="1198"/>
    <n v="35940"/>
    <n v="59.5"/>
    <n v="28280"/>
    <n v="21384"/>
  </r>
  <r>
    <x v="82"/>
    <x v="1"/>
    <x v="26"/>
    <n v="10919"/>
    <n v="27"/>
    <n v="324"/>
    <n v="9720"/>
    <n v="53.25"/>
    <n v="5672"/>
    <n v="5176"/>
  </r>
  <r>
    <x v="82"/>
    <x v="1"/>
    <x v="27"/>
    <n v="33216"/>
    <n v="52"/>
    <n v="942"/>
    <n v="28260"/>
    <n v="54.57"/>
    <n v="16238"/>
    <n v="15421"/>
  </r>
  <r>
    <x v="82"/>
    <x v="1"/>
    <x v="28"/>
    <n v="7707"/>
    <n v="18"/>
    <n v="202"/>
    <n v="6060"/>
    <n v="68"/>
    <n v="5498"/>
    <n v="4121"/>
  </r>
  <r>
    <x v="82"/>
    <x v="1"/>
    <x v="29"/>
    <n v="7400"/>
    <n v="25"/>
    <n v="261"/>
    <n v="7830"/>
    <n v="52.62"/>
    <n v="4305"/>
    <n v="4120"/>
  </r>
  <r>
    <x v="82"/>
    <x v="1"/>
    <x v="30"/>
    <n v="30238"/>
    <n v="47"/>
    <n v="780"/>
    <n v="23400"/>
    <n v="71.42"/>
    <n v="17389"/>
    <n v="16712"/>
  </r>
  <r>
    <x v="82"/>
    <x v="1"/>
    <x v="31"/>
    <n v="2128"/>
    <n v="12"/>
    <n v="92"/>
    <n v="2760"/>
    <n v="44.93"/>
    <n v="1647"/>
    <n v="1240"/>
  </r>
  <r>
    <x v="82"/>
    <x v="1"/>
    <x v="32"/>
    <n v="13198"/>
    <n v="22"/>
    <n v="348"/>
    <n v="10440"/>
    <n v="60.99"/>
    <n v="8702"/>
    <n v="6367"/>
  </r>
  <r>
    <x v="82"/>
    <x v="1"/>
    <x v="33"/>
    <n v="18475"/>
    <n v="41"/>
    <n v="601"/>
    <n v="18030"/>
    <n v="60.13"/>
    <n v="10402"/>
    <n v="10841"/>
  </r>
  <r>
    <x v="82"/>
    <x v="1"/>
    <x v="34"/>
    <n v="927606"/>
    <n v="1824"/>
    <n v="28254"/>
    <n v="847620"/>
    <n v="57.64"/>
    <n v="520911"/>
    <n v="488531"/>
  </r>
  <r>
    <x v="82"/>
    <x v="2"/>
    <x v="0"/>
    <n v="21874"/>
    <n v="34"/>
    <n v="1377"/>
    <n v="41310"/>
    <n v="41.96"/>
    <n v="9454"/>
    <n v="17333"/>
  </r>
  <r>
    <x v="82"/>
    <x v="2"/>
    <x v="1"/>
    <n v="68467"/>
    <n v="40"/>
    <n v="3766"/>
    <n v="112980"/>
    <n v="55.28"/>
    <n v="30164"/>
    <n v="62460"/>
  </r>
  <r>
    <x v="82"/>
    <x v="2"/>
    <x v="2"/>
    <n v="7349"/>
    <n v="19"/>
    <n v="668"/>
    <n v="20040"/>
    <n v="33.17"/>
    <n v="4469"/>
    <n v="6648"/>
  </r>
  <r>
    <x v="82"/>
    <x v="2"/>
    <x v="3"/>
    <n v="8281"/>
    <n v="16"/>
    <n v="614"/>
    <n v="18420"/>
    <n v="43.44"/>
    <n v="4385"/>
    <n v="8001"/>
  </r>
  <r>
    <x v="82"/>
    <x v="2"/>
    <x v="4"/>
    <n v="9781"/>
    <n v="12"/>
    <n v="740"/>
    <n v="22200"/>
    <n v="41.43"/>
    <n v="3676"/>
    <n v="9197"/>
  </r>
  <r>
    <x v="82"/>
    <x v="2"/>
    <x v="5"/>
    <n v="19397"/>
    <n v="13"/>
    <n v="1036"/>
    <n v="31080"/>
    <n v="58.17"/>
    <n v="10598"/>
    <n v="18079"/>
  </r>
  <r>
    <x v="82"/>
    <x v="2"/>
    <x v="6"/>
    <n v="13366"/>
    <n v="14"/>
    <n v="898"/>
    <n v="26940"/>
    <n v="45.66"/>
    <n v="7262"/>
    <n v="12302"/>
  </r>
  <r>
    <x v="82"/>
    <x v="2"/>
    <x v="7"/>
    <m/>
    <n v="3"/>
    <n v="67"/>
    <n v="2010"/>
    <m/>
    <m/>
    <m/>
  </r>
  <r>
    <x v="82"/>
    <x v="2"/>
    <x v="8"/>
    <m/>
    <n v="5"/>
    <n v="100"/>
    <n v="3000"/>
    <m/>
    <n v="837"/>
    <m/>
  </r>
  <r>
    <x v="82"/>
    <x v="2"/>
    <x v="9"/>
    <n v="3728"/>
    <n v="10"/>
    <n v="343"/>
    <n v="10290"/>
    <n v="30.3"/>
    <n v="1822"/>
    <n v="3118"/>
  </r>
  <r>
    <x v="82"/>
    <x v="2"/>
    <x v="10"/>
    <n v="10558"/>
    <n v="20"/>
    <n v="825"/>
    <n v="24750"/>
    <n v="42.13"/>
    <n v="3376"/>
    <n v="10427"/>
  </r>
  <r>
    <x v="82"/>
    <x v="2"/>
    <x v="11"/>
    <n v="4378"/>
    <n v="11"/>
    <n v="702"/>
    <n v="21060"/>
    <n v="18.72"/>
    <n v="2213"/>
    <n v="3943"/>
  </r>
  <r>
    <x v="82"/>
    <x v="2"/>
    <x v="12"/>
    <m/>
    <n v="3"/>
    <n v="89"/>
    <n v="2670"/>
    <m/>
    <m/>
    <m/>
  </r>
  <r>
    <x v="82"/>
    <x v="2"/>
    <x v="13"/>
    <m/>
    <n v="3"/>
    <n v="67"/>
    <n v="2010"/>
    <m/>
    <m/>
    <m/>
  </r>
  <r>
    <x v="82"/>
    <x v="2"/>
    <x v="14"/>
    <m/>
    <n v="3"/>
    <n v="75"/>
    <n v="2250"/>
    <m/>
    <m/>
    <m/>
  </r>
  <r>
    <x v="82"/>
    <x v="2"/>
    <x v="15"/>
    <m/>
    <n v="5"/>
    <n v="246"/>
    <n v="7380"/>
    <m/>
    <m/>
    <m/>
  </r>
  <r>
    <x v="82"/>
    <x v="2"/>
    <x v="16"/>
    <m/>
    <n v="13"/>
    <n v="1774"/>
    <n v="53220"/>
    <m/>
    <m/>
    <m/>
  </r>
  <r>
    <x v="82"/>
    <x v="2"/>
    <x v="17"/>
    <n v="34792"/>
    <n v="12"/>
    <n v="1755"/>
    <n v="52650"/>
    <n v="62.38"/>
    <n v="18629"/>
    <n v="32843"/>
  </r>
  <r>
    <x v="82"/>
    <x v="2"/>
    <x v="18"/>
    <n v="14842"/>
    <n v="24"/>
    <n v="860"/>
    <n v="25800"/>
    <n v="47.33"/>
    <n v="7686"/>
    <n v="12212"/>
  </r>
  <r>
    <x v="82"/>
    <x v="2"/>
    <x v="19"/>
    <n v="16652"/>
    <n v="30"/>
    <n v="1184"/>
    <n v="35520"/>
    <n v="42.37"/>
    <n v="8724"/>
    <n v="15049"/>
  </r>
  <r>
    <x v="82"/>
    <x v="2"/>
    <x v="20"/>
    <n v="56514"/>
    <n v="64"/>
    <n v="3738"/>
    <n v="112140"/>
    <n v="43.46"/>
    <n v="29668"/>
    <n v="48737"/>
  </r>
  <r>
    <x v="82"/>
    <x v="2"/>
    <x v="21"/>
    <m/>
    <n v="5"/>
    <n v="172"/>
    <n v="5160"/>
    <m/>
    <m/>
    <m/>
  </r>
  <r>
    <x v="82"/>
    <x v="2"/>
    <x v="22"/>
    <n v="6552"/>
    <n v="6"/>
    <n v="330"/>
    <n v="9900"/>
    <n v="55.87"/>
    <n v="5335"/>
    <n v="5531"/>
  </r>
  <r>
    <x v="82"/>
    <x v="2"/>
    <x v="23"/>
    <n v="674"/>
    <n v="4"/>
    <n v="51"/>
    <n v="1530"/>
    <n v="23.92"/>
    <n v="495"/>
    <n v="366"/>
  </r>
  <r>
    <x v="82"/>
    <x v="2"/>
    <x v="24"/>
    <n v="65407"/>
    <n v="79"/>
    <n v="4291"/>
    <n v="128730"/>
    <n v="43.61"/>
    <n v="36670"/>
    <n v="56142"/>
  </r>
  <r>
    <x v="82"/>
    <x v="2"/>
    <x v="25"/>
    <n v="18540"/>
    <n v="27"/>
    <n v="1305"/>
    <n v="39150"/>
    <n v="39.58"/>
    <n v="14190"/>
    <n v="15495"/>
  </r>
  <r>
    <x v="82"/>
    <x v="2"/>
    <x v="26"/>
    <n v="5757"/>
    <n v="7"/>
    <n v="435"/>
    <n v="13050"/>
    <n v="39.1"/>
    <n v="3314"/>
    <n v="5103"/>
  </r>
  <r>
    <x v="82"/>
    <x v="2"/>
    <x v="27"/>
    <n v="37895"/>
    <n v="20"/>
    <n v="1814"/>
    <n v="54420"/>
    <n v="64.34"/>
    <n v="17183"/>
    <n v="35015"/>
  </r>
  <r>
    <x v="82"/>
    <x v="2"/>
    <x v="28"/>
    <n v="1249"/>
    <n v="5"/>
    <n v="116"/>
    <n v="3480"/>
    <n v="31.06"/>
    <n v="973"/>
    <n v="1081"/>
  </r>
  <r>
    <x v="82"/>
    <x v="2"/>
    <x v="29"/>
    <m/>
    <n v="5"/>
    <n v="164"/>
    <n v="4920"/>
    <m/>
    <m/>
    <m/>
  </r>
  <r>
    <x v="82"/>
    <x v="2"/>
    <x v="30"/>
    <n v="7423"/>
    <n v="10"/>
    <n v="490"/>
    <n v="14700"/>
    <n v="47.41"/>
    <n v="4194"/>
    <n v="6969"/>
  </r>
  <r>
    <x v="82"/>
    <x v="2"/>
    <x v="31"/>
    <n v="697"/>
    <n v="4"/>
    <n v="169"/>
    <n v="5070"/>
    <m/>
    <n v="467"/>
    <m/>
  </r>
  <r>
    <x v="82"/>
    <x v="2"/>
    <x v="32"/>
    <m/>
    <n v="6"/>
    <n v="495"/>
    <n v="14850"/>
    <m/>
    <m/>
    <m/>
  </r>
  <r>
    <x v="82"/>
    <x v="2"/>
    <x v="33"/>
    <n v="4387"/>
    <n v="10"/>
    <n v="330"/>
    <n v="9900"/>
    <n v="40.520000000000003"/>
    <n v="2459"/>
    <n v="4011"/>
  </r>
  <r>
    <x v="82"/>
    <x v="2"/>
    <x v="34"/>
    <n v="392794"/>
    <n v="451"/>
    <n v="25040"/>
    <n v="751200"/>
    <n v="46.96"/>
    <n v="200596"/>
    <n v="352776"/>
  </r>
  <r>
    <x v="82"/>
    <x v="3"/>
    <x v="0"/>
    <n v="29754"/>
    <n v="48"/>
    <n v="5666"/>
    <n v="169980"/>
    <n v="8.85"/>
    <n v="18905"/>
    <n v="15041"/>
  </r>
  <r>
    <x v="82"/>
    <x v="3"/>
    <x v="1"/>
    <n v="26078"/>
    <n v="23"/>
    <n v="2604"/>
    <n v="78120"/>
    <n v="17.149999999999999"/>
    <n v="13625"/>
    <n v="13401"/>
  </r>
  <r>
    <x v="82"/>
    <x v="3"/>
    <x v="2"/>
    <n v="16850"/>
    <n v="22"/>
    <n v="1945"/>
    <n v="58350"/>
    <n v="14.28"/>
    <n v="10888"/>
    <n v="8331"/>
  </r>
  <r>
    <x v="82"/>
    <x v="3"/>
    <x v="3"/>
    <n v="14725"/>
    <n v="21"/>
    <n v="1845"/>
    <n v="55350"/>
    <n v="15.98"/>
    <n v="8445"/>
    <n v="8845"/>
  </r>
  <r>
    <x v="82"/>
    <x v="3"/>
    <x v="4"/>
    <n v="20940"/>
    <n v="21"/>
    <n v="2894"/>
    <n v="86820"/>
    <n v="13.07"/>
    <n v="10374"/>
    <n v="11350"/>
  </r>
  <r>
    <x v="82"/>
    <x v="3"/>
    <x v="5"/>
    <n v="21638"/>
    <n v="13"/>
    <n v="1509"/>
    <n v="45270"/>
    <n v="22.54"/>
    <n v="12057"/>
    <n v="10202"/>
  </r>
  <r>
    <x v="82"/>
    <x v="3"/>
    <x v="6"/>
    <n v="14699"/>
    <n v="9"/>
    <n v="1214"/>
    <n v="36420"/>
    <n v="21.3"/>
    <n v="9072"/>
    <n v="7759"/>
  </r>
  <r>
    <x v="82"/>
    <x v="3"/>
    <x v="7"/>
    <m/>
    <n v="4"/>
    <n v="858"/>
    <n v="25740"/>
    <m/>
    <m/>
    <m/>
  </r>
  <r>
    <x v="82"/>
    <x v="3"/>
    <x v="8"/>
    <n v="7949"/>
    <n v="12"/>
    <n v="1735"/>
    <n v="52050"/>
    <n v="6.93"/>
    <n v="4344"/>
    <n v="3605"/>
  </r>
  <r>
    <x v="82"/>
    <x v="3"/>
    <x v="9"/>
    <n v="8605"/>
    <n v="12"/>
    <n v="1164"/>
    <n v="34920"/>
    <n v="12.58"/>
    <n v="3900"/>
    <n v="4392"/>
  </r>
  <r>
    <x v="82"/>
    <x v="3"/>
    <x v="10"/>
    <n v="17280"/>
    <n v="19"/>
    <n v="1950"/>
    <n v="58500"/>
    <n v="13.64"/>
    <n v="10169"/>
    <n v="7977"/>
  </r>
  <r>
    <x v="82"/>
    <x v="3"/>
    <x v="11"/>
    <n v="5250"/>
    <n v="6"/>
    <n v="534"/>
    <n v="16020"/>
    <n v="16.920000000000002"/>
    <n v="3865"/>
    <n v="2711"/>
  </r>
  <r>
    <x v="82"/>
    <x v="3"/>
    <x v="12"/>
    <m/>
    <n v="7"/>
    <n v="600"/>
    <n v="18000"/>
    <m/>
    <m/>
    <m/>
  </r>
  <r>
    <x v="82"/>
    <x v="3"/>
    <x v="13"/>
    <m/>
    <n v="3"/>
    <n v="347"/>
    <n v="10410"/>
    <m/>
    <m/>
    <m/>
  </r>
  <r>
    <x v="82"/>
    <x v="3"/>
    <x v="14"/>
    <m/>
    <n v="7"/>
    <n v="690"/>
    <n v="20700"/>
    <m/>
    <m/>
    <m/>
  </r>
  <r>
    <x v="82"/>
    <x v="3"/>
    <x v="15"/>
    <n v="3860"/>
    <n v="8"/>
    <n v="961"/>
    <n v="28830"/>
    <n v="7.9"/>
    <n v="2262"/>
    <n v="2279"/>
  </r>
  <r>
    <x v="82"/>
    <x v="3"/>
    <x v="16"/>
    <m/>
    <n v="5"/>
    <n v="674"/>
    <n v="20220"/>
    <m/>
    <m/>
    <m/>
  </r>
  <r>
    <x v="82"/>
    <x v="3"/>
    <x v="17"/>
    <s v="-"/>
    <s v="-"/>
    <s v="-"/>
    <s v="-"/>
    <s v="-"/>
    <s v="-"/>
    <s v="-"/>
  </r>
  <r>
    <x v="82"/>
    <x v="3"/>
    <x v="18"/>
    <n v="13579"/>
    <n v="17"/>
    <n v="1311"/>
    <n v="39330"/>
    <n v="15.91"/>
    <n v="9364"/>
    <n v="6258"/>
  </r>
  <r>
    <x v="82"/>
    <x v="3"/>
    <x v="19"/>
    <n v="27505"/>
    <n v="22"/>
    <n v="4007"/>
    <n v="120210"/>
    <n v="10.09"/>
    <n v="14395"/>
    <n v="12134"/>
  </r>
  <r>
    <x v="82"/>
    <x v="3"/>
    <x v="20"/>
    <n v="48828"/>
    <n v="37"/>
    <n v="4346"/>
    <n v="130380"/>
    <n v="16.68"/>
    <n v="28352"/>
    <n v="21745"/>
  </r>
  <r>
    <x v="82"/>
    <x v="3"/>
    <x v="21"/>
    <n v="8603"/>
    <n v="10"/>
    <n v="1002"/>
    <n v="30060"/>
    <n v="13.88"/>
    <n v="5438"/>
    <n v="4172"/>
  </r>
  <r>
    <x v="82"/>
    <x v="3"/>
    <x v="22"/>
    <m/>
    <n v="4"/>
    <n v="638"/>
    <n v="19140"/>
    <m/>
    <m/>
    <m/>
  </r>
  <r>
    <x v="82"/>
    <x v="3"/>
    <x v="23"/>
    <n v="6865"/>
    <n v="7"/>
    <n v="844"/>
    <n v="25320"/>
    <n v="11.15"/>
    <n v="3943"/>
    <n v="2823"/>
  </r>
  <r>
    <x v="82"/>
    <x v="3"/>
    <x v="24"/>
    <n v="71845"/>
    <n v="58"/>
    <n v="6830"/>
    <n v="204900"/>
    <n v="15.64"/>
    <n v="43619"/>
    <n v="32038"/>
  </r>
  <r>
    <x v="82"/>
    <x v="3"/>
    <x v="25"/>
    <n v="25700"/>
    <n v="17"/>
    <n v="1441"/>
    <n v="43230"/>
    <n v="27.77"/>
    <n v="18377"/>
    <n v="12005"/>
  </r>
  <r>
    <x v="82"/>
    <x v="3"/>
    <x v="26"/>
    <n v="11249"/>
    <n v="6"/>
    <n v="1463"/>
    <n v="43890"/>
    <n v="9.74"/>
    <n v="6351"/>
    <n v="4275"/>
  </r>
  <r>
    <x v="82"/>
    <x v="3"/>
    <x v="27"/>
    <n v="20215"/>
    <n v="7"/>
    <n v="1196"/>
    <n v="35880"/>
    <n v="24.08"/>
    <n v="11362"/>
    <n v="8639"/>
  </r>
  <r>
    <x v="82"/>
    <x v="3"/>
    <x v="28"/>
    <n v="7138"/>
    <n v="11"/>
    <n v="3938"/>
    <n v="118140"/>
    <n v="2.96"/>
    <n v="4824"/>
    <n v="3498"/>
  </r>
  <r>
    <x v="82"/>
    <x v="3"/>
    <x v="29"/>
    <n v="6518"/>
    <n v="11"/>
    <n v="2370"/>
    <n v="71100"/>
    <n v="4.6500000000000004"/>
    <n v="3327"/>
    <n v="3306"/>
  </r>
  <r>
    <x v="82"/>
    <x v="3"/>
    <x v="30"/>
    <n v="13086"/>
    <n v="7"/>
    <n v="583"/>
    <n v="17490"/>
    <n v="33.56"/>
    <n v="8864"/>
    <n v="5870"/>
  </r>
  <r>
    <x v="82"/>
    <x v="3"/>
    <x v="31"/>
    <n v="3254"/>
    <n v="7"/>
    <n v="379"/>
    <n v="11370"/>
    <n v="12.08"/>
    <n v="1865"/>
    <n v="1374"/>
  </r>
  <r>
    <x v="82"/>
    <x v="3"/>
    <x v="32"/>
    <m/>
    <n v="3"/>
    <n v="537"/>
    <n v="16110"/>
    <m/>
    <m/>
    <m/>
  </r>
  <r>
    <x v="82"/>
    <x v="3"/>
    <x v="33"/>
    <n v="8336"/>
    <n v="12"/>
    <n v="1061"/>
    <n v="31830"/>
    <n v="13.66"/>
    <n v="5419"/>
    <n v="4349"/>
  </r>
  <r>
    <x v="82"/>
    <x v="3"/>
    <x v="34"/>
    <n v="429574"/>
    <n v="418"/>
    <n v="52306"/>
    <n v="1569180"/>
    <n v="13.1"/>
    <n v="255762"/>
    <n v="205567"/>
  </r>
  <r>
    <x v="82"/>
    <x v="4"/>
    <x v="0"/>
    <n v="125910"/>
    <n v="264"/>
    <n v="9894"/>
    <n v="296820"/>
    <n v="24.73"/>
    <n v="66508"/>
    <n v="73401"/>
  </r>
  <r>
    <x v="82"/>
    <x v="4"/>
    <x v="1"/>
    <n v="538341"/>
    <n v="324"/>
    <n v="18642"/>
    <n v="559260"/>
    <n v="62.68"/>
    <n v="265508"/>
    <n v="350540"/>
  </r>
  <r>
    <x v="82"/>
    <x v="4"/>
    <x v="2"/>
    <n v="44699"/>
    <n v="118"/>
    <n v="3525"/>
    <n v="105750"/>
    <n v="23.95"/>
    <n v="27835"/>
    <n v="25325"/>
  </r>
  <r>
    <x v="82"/>
    <x v="4"/>
    <x v="3"/>
    <n v="82291"/>
    <n v="144"/>
    <n v="4784"/>
    <n v="143520"/>
    <n v="36.92"/>
    <n v="49506"/>
    <n v="52992"/>
  </r>
  <r>
    <x v="82"/>
    <x v="4"/>
    <x v="4"/>
    <n v="69397"/>
    <n v="101"/>
    <n v="5024"/>
    <n v="150720"/>
    <n v="28.2"/>
    <n v="33220"/>
    <n v="42505"/>
  </r>
  <r>
    <x v="82"/>
    <x v="4"/>
    <x v="5"/>
    <n v="163224"/>
    <n v="126"/>
    <n v="5854"/>
    <n v="175620"/>
    <n v="52.31"/>
    <n v="93357"/>
    <n v="91870"/>
  </r>
  <r>
    <x v="82"/>
    <x v="4"/>
    <x v="6"/>
    <n v="80954"/>
    <n v="110"/>
    <n v="3843"/>
    <n v="115290"/>
    <n v="41.41"/>
    <n v="46864"/>
    <n v="47744"/>
  </r>
  <r>
    <x v="82"/>
    <x v="4"/>
    <x v="7"/>
    <n v="13570"/>
    <n v="32"/>
    <n v="1263"/>
    <n v="37890"/>
    <n v="21.15"/>
    <n v="7737"/>
    <n v="8014"/>
  </r>
  <r>
    <x v="82"/>
    <x v="4"/>
    <x v="8"/>
    <n v="22781"/>
    <n v="60"/>
    <n v="2551"/>
    <n v="76530"/>
    <n v="17.43"/>
    <n v="13141"/>
    <n v="13338"/>
  </r>
  <r>
    <x v="82"/>
    <x v="4"/>
    <x v="9"/>
    <n v="44792"/>
    <n v="83"/>
    <n v="2673"/>
    <n v="80190"/>
    <n v="34.61"/>
    <n v="23289"/>
    <n v="27751"/>
  </r>
  <r>
    <x v="82"/>
    <x v="4"/>
    <x v="10"/>
    <n v="79383"/>
    <n v="129"/>
    <n v="4559"/>
    <n v="136770"/>
    <n v="34.380000000000003"/>
    <n v="42481"/>
    <n v="47023"/>
  </r>
  <r>
    <x v="82"/>
    <x v="4"/>
    <x v="11"/>
    <n v="23661"/>
    <n v="51"/>
    <n v="2203"/>
    <n v="66090"/>
    <n v="20.83"/>
    <n v="14002"/>
    <n v="13764"/>
  </r>
  <r>
    <x v="82"/>
    <x v="4"/>
    <x v="12"/>
    <n v="42627"/>
    <n v="98"/>
    <n v="2304"/>
    <n v="69120"/>
    <n v="38.08"/>
    <n v="25158"/>
    <n v="26322"/>
  </r>
  <r>
    <x v="82"/>
    <x v="4"/>
    <x v="13"/>
    <n v="15321"/>
    <n v="32"/>
    <n v="935"/>
    <n v="28050"/>
    <n v="30.34"/>
    <n v="9707"/>
    <n v="8510"/>
  </r>
  <r>
    <x v="82"/>
    <x v="4"/>
    <x v="14"/>
    <n v="15276"/>
    <n v="39"/>
    <n v="1224"/>
    <n v="36720"/>
    <n v="21.45"/>
    <n v="9621"/>
    <n v="7877"/>
  </r>
  <r>
    <x v="82"/>
    <x v="4"/>
    <x v="15"/>
    <n v="15782"/>
    <n v="48"/>
    <n v="1570"/>
    <n v="47100"/>
    <n v="19.97"/>
    <n v="9086"/>
    <n v="9408"/>
  </r>
  <r>
    <x v="82"/>
    <x v="4"/>
    <x v="16"/>
    <n v="203668"/>
    <n v="117"/>
    <n v="7039"/>
    <n v="211170"/>
    <n v="66.930000000000007"/>
    <n v="113934"/>
    <n v="141328"/>
  </r>
  <r>
    <x v="82"/>
    <x v="4"/>
    <x v="17"/>
    <n v="173699"/>
    <n v="78"/>
    <n v="5766"/>
    <n v="172980"/>
    <n v="72.180000000000007"/>
    <n v="97535"/>
    <n v="124857"/>
  </r>
  <r>
    <x v="82"/>
    <x v="4"/>
    <x v="18"/>
    <n v="60460"/>
    <n v="107"/>
    <n v="3182"/>
    <n v="95460"/>
    <n v="37.26"/>
    <n v="35729"/>
    <n v="35564"/>
  </r>
  <r>
    <x v="82"/>
    <x v="4"/>
    <x v="19"/>
    <n v="91674"/>
    <n v="165"/>
    <n v="6814"/>
    <n v="204420"/>
    <n v="26.45"/>
    <n v="49940"/>
    <n v="54072"/>
  </r>
  <r>
    <x v="82"/>
    <x v="4"/>
    <x v="20"/>
    <n v="379811"/>
    <n v="360"/>
    <n v="15027"/>
    <n v="450810"/>
    <n v="49.13"/>
    <n v="213530"/>
    <n v="221493"/>
  </r>
  <r>
    <x v="82"/>
    <x v="4"/>
    <x v="21"/>
    <n v="23593"/>
    <n v="46"/>
    <n v="1644"/>
    <n v="49320"/>
    <n v="24.58"/>
    <n v="14854"/>
    <n v="12122"/>
  </r>
  <r>
    <x v="82"/>
    <x v="4"/>
    <x v="22"/>
    <n v="34625"/>
    <n v="31"/>
    <n v="1675"/>
    <n v="50250"/>
    <n v="39.68"/>
    <n v="22585"/>
    <n v="19940"/>
  </r>
  <r>
    <x v="82"/>
    <x v="4"/>
    <x v="23"/>
    <n v="22962"/>
    <n v="50"/>
    <n v="1401"/>
    <n v="42030"/>
    <n v="29.25"/>
    <n v="13729"/>
    <n v="12294"/>
  </r>
  <r>
    <x v="82"/>
    <x v="4"/>
    <x v="24"/>
    <n v="460991"/>
    <n v="487"/>
    <n v="19747"/>
    <n v="592410"/>
    <n v="44.88"/>
    <n v="264698"/>
    <n v="265849"/>
  </r>
  <r>
    <x v="82"/>
    <x v="4"/>
    <x v="25"/>
    <n v="115512"/>
    <n v="160"/>
    <n v="5273"/>
    <n v="158190"/>
    <n v="42.78"/>
    <n v="84719"/>
    <n v="67666"/>
  </r>
  <r>
    <x v="82"/>
    <x v="4"/>
    <x v="26"/>
    <n v="36832"/>
    <n v="50"/>
    <n v="2624"/>
    <n v="78720"/>
    <n v="24.68"/>
    <n v="20486"/>
    <n v="19428"/>
  </r>
  <r>
    <x v="82"/>
    <x v="4"/>
    <x v="27"/>
    <n v="196085"/>
    <n v="109"/>
    <n v="6845"/>
    <n v="205350"/>
    <n v="58.29"/>
    <n v="92162"/>
    <n v="119704"/>
  </r>
  <r>
    <x v="82"/>
    <x v="4"/>
    <x v="28"/>
    <n v="24147"/>
    <n v="45"/>
    <n v="4694"/>
    <n v="140820"/>
    <n v="9.64"/>
    <n v="15096"/>
    <n v="13569"/>
  </r>
  <r>
    <x v="82"/>
    <x v="4"/>
    <x v="29"/>
    <n v="18094"/>
    <n v="54"/>
    <n v="2988"/>
    <n v="89640"/>
    <n v="12.01"/>
    <n v="10028"/>
    <n v="10764"/>
  </r>
  <r>
    <x v="82"/>
    <x v="4"/>
    <x v="30"/>
    <n v="74469"/>
    <n v="82"/>
    <n v="2588"/>
    <n v="77640"/>
    <n v="57.86"/>
    <n v="46248"/>
    <n v="44921"/>
  </r>
  <r>
    <x v="82"/>
    <x v="4"/>
    <x v="31"/>
    <n v="7509"/>
    <n v="30"/>
    <n v="725"/>
    <n v="21750"/>
    <n v="18.399999999999999"/>
    <n v="4714"/>
    <n v="4003"/>
  </r>
  <r>
    <x v="82"/>
    <x v="4"/>
    <x v="32"/>
    <n v="43423"/>
    <n v="37"/>
    <n v="1916"/>
    <n v="57480"/>
    <n v="44.39"/>
    <n v="26733"/>
    <n v="25515"/>
  </r>
  <r>
    <x v="82"/>
    <x v="4"/>
    <x v="33"/>
    <n v="40651"/>
    <n v="84"/>
    <n v="2492"/>
    <n v="74760"/>
    <n v="35.01"/>
    <n v="23289"/>
    <n v="26175"/>
  </r>
  <r>
    <x v="82"/>
    <x v="4"/>
    <x v="34"/>
    <n v="2751525"/>
    <n v="3286"/>
    <n v="137775"/>
    <n v="4133250"/>
    <n v="40.520000000000003"/>
    <n v="1524796"/>
    <n v="1674940"/>
  </r>
  <r>
    <x v="83"/>
    <x v="0"/>
    <x v="0"/>
    <n v="33119"/>
    <n v="36"/>
    <n v="1280"/>
    <n v="39680"/>
    <n v="39.340000000000003"/>
    <n v="12288"/>
    <n v="15611"/>
  </r>
  <r>
    <x v="83"/>
    <x v="0"/>
    <x v="1"/>
    <n v="245601"/>
    <n v="73"/>
    <n v="8507"/>
    <n v="263717"/>
    <n v="57.93"/>
    <n v="125429"/>
    <n v="152774"/>
  </r>
  <r>
    <x v="83"/>
    <x v="0"/>
    <x v="2"/>
    <n v="3579"/>
    <n v="10"/>
    <n v="201"/>
    <n v="6231"/>
    <n v="28.36"/>
    <n v="1963"/>
    <n v="1767"/>
  </r>
  <r>
    <x v="83"/>
    <x v="0"/>
    <x v="3"/>
    <n v="15429"/>
    <n v="25"/>
    <n v="911"/>
    <n v="28241"/>
    <n v="33.43"/>
    <n v="9746"/>
    <n v="9441"/>
  </r>
  <r>
    <x v="83"/>
    <x v="0"/>
    <x v="4"/>
    <n v="10246"/>
    <n v="10"/>
    <n v="428"/>
    <n v="13268"/>
    <n v="44.76"/>
    <n v="4938"/>
    <n v="5939"/>
  </r>
  <r>
    <x v="83"/>
    <x v="0"/>
    <x v="5"/>
    <n v="62430"/>
    <n v="20"/>
    <n v="1871"/>
    <n v="58001"/>
    <n v="53.31"/>
    <n v="36721"/>
    <n v="30919"/>
  </r>
  <r>
    <x v="83"/>
    <x v="0"/>
    <x v="6"/>
    <n v="10923"/>
    <n v="10"/>
    <n v="499"/>
    <n v="15469"/>
    <n v="41.69"/>
    <n v="5798"/>
    <n v="6449"/>
  </r>
  <r>
    <x v="83"/>
    <x v="0"/>
    <x v="7"/>
    <m/>
    <n v="4"/>
    <n v="78"/>
    <n v="2418"/>
    <m/>
    <m/>
    <m/>
  </r>
  <r>
    <x v="83"/>
    <x v="0"/>
    <x v="8"/>
    <m/>
    <n v="10"/>
    <n v="230"/>
    <n v="7130"/>
    <m/>
    <n v="1239"/>
    <m/>
  </r>
  <r>
    <x v="83"/>
    <x v="0"/>
    <x v="9"/>
    <n v="8422"/>
    <n v="15"/>
    <n v="408"/>
    <n v="12648"/>
    <n v="36.54"/>
    <n v="4870"/>
    <n v="4622"/>
  </r>
  <r>
    <x v="83"/>
    <x v="0"/>
    <x v="10"/>
    <n v="9798"/>
    <n v="14"/>
    <n v="431"/>
    <n v="13361"/>
    <n v="44.04"/>
    <n v="5891"/>
    <n v="5884"/>
  </r>
  <r>
    <x v="83"/>
    <x v="0"/>
    <x v="11"/>
    <n v="7411"/>
    <n v="10"/>
    <n v="359"/>
    <n v="11129"/>
    <n v="34.06"/>
    <n v="3958"/>
    <n v="3790"/>
  </r>
  <r>
    <x v="83"/>
    <x v="0"/>
    <x v="12"/>
    <n v="7781"/>
    <n v="23"/>
    <n v="585"/>
    <n v="18135"/>
    <n v="30.81"/>
    <n v="4041"/>
    <n v="5587"/>
  </r>
  <r>
    <x v="83"/>
    <x v="0"/>
    <x v="13"/>
    <m/>
    <n v="3"/>
    <n v="137"/>
    <n v="4247"/>
    <m/>
    <m/>
    <m/>
  </r>
  <r>
    <x v="83"/>
    <x v="0"/>
    <x v="14"/>
    <m/>
    <n v="11"/>
    <n v="217"/>
    <n v="6727"/>
    <m/>
    <m/>
    <m/>
  </r>
  <r>
    <x v="83"/>
    <x v="0"/>
    <x v="15"/>
    <m/>
    <n v="5"/>
    <n v="60"/>
    <n v="1860"/>
    <m/>
    <m/>
    <m/>
  </r>
  <r>
    <x v="83"/>
    <x v="0"/>
    <x v="16"/>
    <n v="87631"/>
    <n v="31"/>
    <n v="3282"/>
    <n v="101742"/>
    <n v="55.65"/>
    <n v="49478"/>
    <n v="56619"/>
  </r>
  <r>
    <x v="83"/>
    <x v="0"/>
    <x v="17"/>
    <n v="86038"/>
    <n v="28"/>
    <n v="3175"/>
    <n v="98425"/>
    <n v="56.22"/>
    <n v="48634"/>
    <n v="55339"/>
  </r>
  <r>
    <x v="83"/>
    <x v="0"/>
    <x v="18"/>
    <n v="10190"/>
    <n v="14"/>
    <n v="311"/>
    <n v="9641"/>
    <n v="44.49"/>
    <n v="5900"/>
    <n v="4289"/>
  </r>
  <r>
    <x v="83"/>
    <x v="0"/>
    <x v="19"/>
    <n v="11384"/>
    <n v="16"/>
    <n v="398"/>
    <n v="12338"/>
    <n v="51.52"/>
    <n v="6009"/>
    <n v="6356"/>
  </r>
  <r>
    <x v="83"/>
    <x v="0"/>
    <x v="20"/>
    <n v="133074"/>
    <n v="68"/>
    <n v="4227"/>
    <n v="131037"/>
    <n v="57.28"/>
    <n v="71794"/>
    <n v="75052"/>
  </r>
  <r>
    <x v="83"/>
    <x v="0"/>
    <x v="21"/>
    <m/>
    <n v="8"/>
    <n v="127"/>
    <n v="3937"/>
    <m/>
    <m/>
    <m/>
  </r>
  <r>
    <x v="83"/>
    <x v="0"/>
    <x v="22"/>
    <m/>
    <n v="4"/>
    <n v="331"/>
    <n v="10261"/>
    <m/>
    <m/>
    <m/>
  </r>
  <r>
    <x v="83"/>
    <x v="0"/>
    <x v="23"/>
    <n v="1272"/>
    <n v="10"/>
    <n v="140"/>
    <n v="4340"/>
    <n v="22.63"/>
    <n v="631"/>
    <n v="982"/>
  </r>
  <r>
    <x v="83"/>
    <x v="0"/>
    <x v="24"/>
    <n v="148063"/>
    <n v="90"/>
    <n v="4825"/>
    <n v="149575"/>
    <n v="55.15"/>
    <n v="80876"/>
    <n v="82497"/>
  </r>
  <r>
    <x v="83"/>
    <x v="0"/>
    <x v="25"/>
    <n v="28419"/>
    <n v="44"/>
    <n v="1329"/>
    <n v="41199"/>
    <n v="37.71"/>
    <n v="22256"/>
    <n v="15538"/>
  </r>
  <r>
    <x v="83"/>
    <x v="0"/>
    <x v="26"/>
    <n v="11692"/>
    <n v="10"/>
    <n v="402"/>
    <n v="12462"/>
    <n v="43.49"/>
    <n v="7231"/>
    <n v="5420"/>
  </r>
  <r>
    <x v="83"/>
    <x v="0"/>
    <x v="27"/>
    <n v="101981"/>
    <n v="30"/>
    <n v="2889"/>
    <n v="89559"/>
    <n v="60.62"/>
    <n v="50253"/>
    <n v="54290"/>
  </r>
  <r>
    <x v="83"/>
    <x v="0"/>
    <x v="28"/>
    <n v="7205"/>
    <n v="11"/>
    <n v="438"/>
    <n v="13578"/>
    <n v="30.48"/>
    <n v="4840"/>
    <n v="4139"/>
  </r>
  <r>
    <x v="83"/>
    <x v="0"/>
    <x v="29"/>
    <m/>
    <n v="14"/>
    <n v="201"/>
    <n v="6231"/>
    <m/>
    <m/>
    <m/>
  </r>
  <r>
    <x v="83"/>
    <x v="0"/>
    <x v="30"/>
    <n v="20247"/>
    <n v="18"/>
    <n v="735"/>
    <n v="22785"/>
    <n v="54.71"/>
    <n v="13589"/>
    <n v="12466"/>
  </r>
  <r>
    <x v="83"/>
    <x v="0"/>
    <x v="31"/>
    <n v="792"/>
    <n v="8"/>
    <n v="89"/>
    <n v="2759"/>
    <m/>
    <n v="544"/>
    <m/>
  </r>
  <r>
    <x v="83"/>
    <x v="0"/>
    <x v="32"/>
    <n v="12772"/>
    <n v="6"/>
    <n v="536"/>
    <n v="16616"/>
    <n v="43.31"/>
    <n v="9205"/>
    <n v="7196"/>
  </r>
  <r>
    <x v="83"/>
    <x v="0"/>
    <x v="33"/>
    <n v="8871"/>
    <n v="22"/>
    <n v="522"/>
    <n v="16182"/>
    <n v="36.32"/>
    <n v="5767"/>
    <n v="5878"/>
  </r>
  <r>
    <x v="83"/>
    <x v="0"/>
    <x v="34"/>
    <n v="878364"/>
    <n v="593"/>
    <n v="32159"/>
    <n v="996929"/>
    <n v="50.74"/>
    <n v="480200"/>
    <n v="505869"/>
  </r>
  <r>
    <x v="83"/>
    <x v="1"/>
    <x v="0"/>
    <n v="59095"/>
    <n v="146"/>
    <n v="1582"/>
    <n v="49042"/>
    <n v="53.86"/>
    <n v="28891"/>
    <n v="26415"/>
  </r>
  <r>
    <x v="83"/>
    <x v="1"/>
    <x v="1"/>
    <n v="126498"/>
    <n v="191"/>
    <n v="3779"/>
    <n v="117149"/>
    <n v="53.43"/>
    <n v="59057"/>
    <n v="62591"/>
  </r>
  <r>
    <x v="83"/>
    <x v="1"/>
    <x v="2"/>
    <n v="23196"/>
    <n v="67"/>
    <n v="681"/>
    <n v="21111"/>
    <n v="46.39"/>
    <n v="11587"/>
    <n v="9793"/>
  </r>
  <r>
    <x v="83"/>
    <x v="1"/>
    <x v="3"/>
    <n v="36513"/>
    <n v="83"/>
    <n v="1442"/>
    <n v="44702"/>
    <n v="43.89"/>
    <n v="22961"/>
    <n v="19618"/>
  </r>
  <r>
    <x v="83"/>
    <x v="1"/>
    <x v="4"/>
    <n v="34758"/>
    <n v="59"/>
    <n v="964"/>
    <n v="29884"/>
    <n v="53.18"/>
    <n v="16449"/>
    <n v="15892"/>
  </r>
  <r>
    <x v="83"/>
    <x v="1"/>
    <x v="5"/>
    <n v="56335"/>
    <n v="78"/>
    <n v="1352"/>
    <n v="41912"/>
    <n v="52.53"/>
    <n v="30390"/>
    <n v="22016"/>
  </r>
  <r>
    <x v="83"/>
    <x v="1"/>
    <x v="6"/>
    <n v="42953"/>
    <n v="77"/>
    <n v="1232"/>
    <n v="38192"/>
    <n v="48.8"/>
    <n v="28298"/>
    <n v="18637"/>
  </r>
  <r>
    <x v="83"/>
    <x v="1"/>
    <x v="7"/>
    <n v="8207"/>
    <n v="21"/>
    <n v="260"/>
    <n v="8060"/>
    <n v="57.52"/>
    <n v="4885"/>
    <n v="4636"/>
  </r>
  <r>
    <x v="83"/>
    <x v="1"/>
    <x v="8"/>
    <n v="15930"/>
    <n v="33"/>
    <n v="470"/>
    <n v="14570"/>
    <n v="53.01"/>
    <n v="8436"/>
    <n v="7723"/>
  </r>
  <r>
    <x v="83"/>
    <x v="1"/>
    <x v="9"/>
    <n v="22493"/>
    <n v="46"/>
    <n v="758"/>
    <n v="23498"/>
    <n v="51.04"/>
    <n v="12607"/>
    <n v="11993"/>
  </r>
  <r>
    <x v="83"/>
    <x v="1"/>
    <x v="10"/>
    <n v="51629"/>
    <n v="77"/>
    <n v="1354"/>
    <n v="41974"/>
    <n v="58.48"/>
    <n v="27531"/>
    <n v="24545"/>
  </r>
  <r>
    <x v="83"/>
    <x v="1"/>
    <x v="11"/>
    <n v="5116"/>
    <n v="24"/>
    <n v="608"/>
    <n v="18848"/>
    <n v="13.72"/>
    <n v="3171"/>
    <n v="2586"/>
  </r>
  <r>
    <x v="83"/>
    <x v="1"/>
    <x v="12"/>
    <n v="27313"/>
    <n v="65"/>
    <n v="1030"/>
    <n v="31930"/>
    <n v="42.59"/>
    <n v="16485"/>
    <n v="13598"/>
  </r>
  <r>
    <x v="83"/>
    <x v="1"/>
    <x v="13"/>
    <n v="12755"/>
    <n v="23"/>
    <n v="384"/>
    <n v="11904"/>
    <n v="49.43"/>
    <n v="7459"/>
    <n v="5884"/>
  </r>
  <r>
    <x v="83"/>
    <x v="1"/>
    <x v="14"/>
    <n v="7375"/>
    <n v="18"/>
    <n v="242"/>
    <n v="7502"/>
    <n v="44.2"/>
    <n v="4245"/>
    <n v="3316"/>
  </r>
  <r>
    <x v="83"/>
    <x v="1"/>
    <x v="15"/>
    <n v="10199"/>
    <n v="30"/>
    <n v="316"/>
    <n v="9796"/>
    <n v="48.74"/>
    <n v="6236"/>
    <n v="4775"/>
  </r>
  <r>
    <x v="83"/>
    <x v="1"/>
    <x v="16"/>
    <n v="50183"/>
    <n v="68"/>
    <n v="1323"/>
    <n v="41013"/>
    <n v="56.43"/>
    <n v="28525"/>
    <n v="23145"/>
  </r>
  <r>
    <x v="83"/>
    <x v="1"/>
    <x v="17"/>
    <n v="33801"/>
    <n v="38"/>
    <n v="856"/>
    <n v="26536"/>
    <n v="58.83"/>
    <n v="19806"/>
    <n v="15611"/>
  </r>
  <r>
    <x v="83"/>
    <x v="1"/>
    <x v="18"/>
    <n v="24849"/>
    <n v="52"/>
    <n v="700"/>
    <n v="21700"/>
    <n v="51.86"/>
    <n v="15289"/>
    <n v="11254"/>
  </r>
  <r>
    <x v="83"/>
    <x v="1"/>
    <x v="19"/>
    <n v="44738"/>
    <n v="99"/>
    <n v="1241"/>
    <n v="38471"/>
    <n v="55.08"/>
    <n v="23146"/>
    <n v="21189"/>
  </r>
  <r>
    <x v="83"/>
    <x v="1"/>
    <x v="20"/>
    <n v="103942"/>
    <n v="190"/>
    <n v="2718"/>
    <n v="84258"/>
    <n v="54.72"/>
    <n v="55242"/>
    <n v="46102"/>
  </r>
  <r>
    <x v="83"/>
    <x v="1"/>
    <x v="21"/>
    <n v="10988"/>
    <n v="23"/>
    <n v="343"/>
    <n v="10633"/>
    <n v="44.25"/>
    <n v="7018"/>
    <n v="4705"/>
  </r>
  <r>
    <x v="83"/>
    <x v="1"/>
    <x v="22"/>
    <n v="12439"/>
    <n v="17"/>
    <n v="376"/>
    <n v="11656"/>
    <n v="55.49"/>
    <n v="6799"/>
    <n v="6468"/>
  </r>
  <r>
    <x v="83"/>
    <x v="1"/>
    <x v="23"/>
    <n v="13068"/>
    <n v="29"/>
    <n v="366"/>
    <n v="11346"/>
    <n v="58.88"/>
    <n v="8030"/>
    <n v="6680"/>
  </r>
  <r>
    <x v="83"/>
    <x v="1"/>
    <x v="24"/>
    <n v="140437"/>
    <n v="259"/>
    <n v="3803"/>
    <n v="117893"/>
    <n v="54.25"/>
    <n v="77089"/>
    <n v="63954"/>
  </r>
  <r>
    <x v="83"/>
    <x v="1"/>
    <x v="25"/>
    <n v="44779"/>
    <n v="72"/>
    <n v="1233"/>
    <n v="38223"/>
    <n v="54.69"/>
    <n v="30975"/>
    <n v="20903"/>
  </r>
  <r>
    <x v="83"/>
    <x v="1"/>
    <x v="26"/>
    <n v="12091"/>
    <n v="27"/>
    <n v="324"/>
    <n v="10044"/>
    <n v="51.74"/>
    <n v="6218"/>
    <n v="5197"/>
  </r>
  <r>
    <x v="83"/>
    <x v="1"/>
    <x v="27"/>
    <n v="41111"/>
    <n v="53"/>
    <n v="951"/>
    <n v="29481"/>
    <n v="55.92"/>
    <n v="16435"/>
    <n v="16487"/>
  </r>
  <r>
    <x v="83"/>
    <x v="1"/>
    <x v="28"/>
    <n v="7441"/>
    <n v="18"/>
    <n v="201"/>
    <n v="6231"/>
    <n v="56.99"/>
    <n v="4685"/>
    <n v="3551"/>
  </r>
  <r>
    <x v="83"/>
    <x v="1"/>
    <x v="29"/>
    <n v="8204"/>
    <n v="25"/>
    <n v="261"/>
    <n v="8091"/>
    <n v="49.73"/>
    <n v="4521"/>
    <n v="4024"/>
  </r>
  <r>
    <x v="83"/>
    <x v="1"/>
    <x v="30"/>
    <n v="31633"/>
    <n v="47"/>
    <n v="780"/>
    <n v="24180"/>
    <n v="58.23"/>
    <n v="16051"/>
    <n v="14081"/>
  </r>
  <r>
    <x v="83"/>
    <x v="1"/>
    <x v="31"/>
    <n v="2281"/>
    <n v="13"/>
    <n v="96"/>
    <n v="2976"/>
    <n v="39.08"/>
    <n v="1629"/>
    <n v="1163"/>
  </r>
  <r>
    <x v="83"/>
    <x v="1"/>
    <x v="32"/>
    <n v="13778"/>
    <n v="22"/>
    <n v="348"/>
    <n v="10788"/>
    <n v="56.03"/>
    <n v="8872"/>
    <n v="6044"/>
  </r>
  <r>
    <x v="83"/>
    <x v="1"/>
    <x v="33"/>
    <n v="14197"/>
    <n v="40"/>
    <n v="599"/>
    <n v="18569"/>
    <n v="41.75"/>
    <n v="8292"/>
    <n v="7753"/>
  </r>
  <r>
    <x v="83"/>
    <x v="1"/>
    <x v="34"/>
    <n v="976087"/>
    <n v="1833"/>
    <n v="28314"/>
    <n v="877734"/>
    <n v="51.58"/>
    <n v="530417"/>
    <n v="452758"/>
  </r>
  <r>
    <x v="83"/>
    <x v="2"/>
    <x v="0"/>
    <n v="25251"/>
    <n v="35"/>
    <n v="1418"/>
    <n v="43958"/>
    <n v="46.86"/>
    <n v="13295"/>
    <n v="20598"/>
  </r>
  <r>
    <x v="83"/>
    <x v="2"/>
    <x v="1"/>
    <n v="59406"/>
    <n v="40"/>
    <n v="3736"/>
    <n v="115816"/>
    <n v="46.44"/>
    <n v="25963"/>
    <n v="53786"/>
  </r>
  <r>
    <x v="83"/>
    <x v="2"/>
    <x v="2"/>
    <n v="9574"/>
    <n v="19"/>
    <n v="684"/>
    <n v="21204"/>
    <n v="41.24"/>
    <n v="6156"/>
    <n v="8744"/>
  </r>
  <r>
    <x v="83"/>
    <x v="2"/>
    <x v="3"/>
    <n v="8060"/>
    <n v="14"/>
    <n v="558"/>
    <n v="17298"/>
    <n v="44.44"/>
    <n v="4812"/>
    <n v="7687"/>
  </r>
  <r>
    <x v="83"/>
    <x v="2"/>
    <x v="4"/>
    <n v="10634"/>
    <n v="12"/>
    <n v="740"/>
    <n v="22940"/>
    <n v="42.79"/>
    <n v="3745"/>
    <n v="9816"/>
  </r>
  <r>
    <x v="83"/>
    <x v="2"/>
    <x v="5"/>
    <n v="19431"/>
    <n v="13"/>
    <n v="1016"/>
    <n v="31496"/>
    <n v="57.52"/>
    <n v="10063"/>
    <n v="18117"/>
  </r>
  <r>
    <x v="83"/>
    <x v="2"/>
    <x v="6"/>
    <n v="14189"/>
    <n v="14"/>
    <n v="898"/>
    <n v="27838"/>
    <n v="42.98"/>
    <n v="8510"/>
    <n v="11965"/>
  </r>
  <r>
    <x v="83"/>
    <x v="2"/>
    <x v="7"/>
    <m/>
    <n v="3"/>
    <n v="67"/>
    <n v="2077"/>
    <m/>
    <m/>
    <m/>
  </r>
  <r>
    <x v="83"/>
    <x v="2"/>
    <x v="8"/>
    <m/>
    <n v="5"/>
    <n v="132"/>
    <n v="4092"/>
    <m/>
    <n v="922"/>
    <m/>
  </r>
  <r>
    <x v="83"/>
    <x v="2"/>
    <x v="9"/>
    <n v="3326"/>
    <n v="10"/>
    <n v="343"/>
    <n v="10633"/>
    <n v="22.64"/>
    <n v="1698"/>
    <n v="2407"/>
  </r>
  <r>
    <x v="83"/>
    <x v="2"/>
    <x v="10"/>
    <n v="13762"/>
    <n v="21"/>
    <n v="880"/>
    <n v="27280"/>
    <n v="45.89"/>
    <n v="3789"/>
    <n v="12520"/>
  </r>
  <r>
    <x v="83"/>
    <x v="2"/>
    <x v="11"/>
    <n v="4555"/>
    <n v="10"/>
    <n v="672"/>
    <n v="20832"/>
    <n v="17.149999999999999"/>
    <n v="2297"/>
    <n v="3573"/>
  </r>
  <r>
    <x v="83"/>
    <x v="2"/>
    <x v="12"/>
    <m/>
    <n v="3"/>
    <n v="89"/>
    <n v="2759"/>
    <m/>
    <m/>
    <m/>
  </r>
  <r>
    <x v="83"/>
    <x v="2"/>
    <x v="13"/>
    <m/>
    <n v="3"/>
    <n v="69"/>
    <n v="2139"/>
    <m/>
    <m/>
    <m/>
  </r>
  <r>
    <x v="83"/>
    <x v="2"/>
    <x v="14"/>
    <m/>
    <n v="3"/>
    <n v="75"/>
    <n v="2325"/>
    <m/>
    <m/>
    <m/>
  </r>
  <r>
    <x v="83"/>
    <x v="2"/>
    <x v="15"/>
    <m/>
    <n v="6"/>
    <n v="485"/>
    <n v="15035"/>
    <m/>
    <m/>
    <m/>
  </r>
  <r>
    <x v="83"/>
    <x v="2"/>
    <x v="16"/>
    <m/>
    <n v="14"/>
    <n v="1781"/>
    <n v="55211"/>
    <m/>
    <m/>
    <m/>
  </r>
  <r>
    <x v="83"/>
    <x v="2"/>
    <x v="17"/>
    <n v="37189"/>
    <n v="12"/>
    <n v="1755"/>
    <n v="54405"/>
    <n v="62.6"/>
    <n v="19561"/>
    <n v="34056"/>
  </r>
  <r>
    <x v="83"/>
    <x v="2"/>
    <x v="18"/>
    <n v="17122"/>
    <n v="24"/>
    <n v="860"/>
    <n v="26660"/>
    <n v="51.59"/>
    <n v="9780"/>
    <n v="13753"/>
  </r>
  <r>
    <x v="83"/>
    <x v="2"/>
    <x v="19"/>
    <n v="24221"/>
    <n v="32"/>
    <n v="1261"/>
    <n v="39091"/>
    <n v="55.4"/>
    <n v="13057"/>
    <n v="21658"/>
  </r>
  <r>
    <x v="83"/>
    <x v="2"/>
    <x v="20"/>
    <n v="69175"/>
    <n v="63"/>
    <n v="3698"/>
    <n v="114638"/>
    <n v="51.16"/>
    <n v="36103"/>
    <n v="58649"/>
  </r>
  <r>
    <x v="83"/>
    <x v="2"/>
    <x v="21"/>
    <m/>
    <n v="6"/>
    <n v="463"/>
    <n v="14353"/>
    <m/>
    <m/>
    <m/>
  </r>
  <r>
    <x v="83"/>
    <x v="2"/>
    <x v="22"/>
    <n v="8258"/>
    <n v="6"/>
    <n v="330"/>
    <n v="10230"/>
    <n v="65.31"/>
    <n v="6189"/>
    <n v="6681"/>
  </r>
  <r>
    <x v="83"/>
    <x v="2"/>
    <x v="23"/>
    <n v="760"/>
    <n v="4"/>
    <n v="51"/>
    <n v="1581"/>
    <n v="23.02"/>
    <n v="580"/>
    <n v="364"/>
  </r>
  <r>
    <x v="83"/>
    <x v="2"/>
    <x v="24"/>
    <n v="80957"/>
    <n v="79"/>
    <n v="4542"/>
    <n v="140802"/>
    <n v="48.49"/>
    <n v="44548"/>
    <n v="68268"/>
  </r>
  <r>
    <x v="83"/>
    <x v="2"/>
    <x v="25"/>
    <n v="22938"/>
    <n v="27"/>
    <n v="1305"/>
    <n v="40455"/>
    <n v="47.19"/>
    <n v="17181"/>
    <n v="19091"/>
  </r>
  <r>
    <x v="83"/>
    <x v="2"/>
    <x v="26"/>
    <n v="7326"/>
    <n v="7"/>
    <n v="435"/>
    <n v="13485"/>
    <n v="48.31"/>
    <n v="4734"/>
    <n v="6515"/>
  </r>
  <r>
    <x v="83"/>
    <x v="2"/>
    <x v="27"/>
    <n v="38544"/>
    <n v="20"/>
    <n v="1824"/>
    <n v="56544"/>
    <n v="62.7"/>
    <n v="24066"/>
    <n v="35451"/>
  </r>
  <r>
    <x v="83"/>
    <x v="2"/>
    <x v="28"/>
    <n v="1647"/>
    <n v="5"/>
    <n v="116"/>
    <n v="3596"/>
    <n v="39.82"/>
    <n v="1394"/>
    <n v="1432"/>
  </r>
  <r>
    <x v="83"/>
    <x v="2"/>
    <x v="29"/>
    <m/>
    <n v="5"/>
    <n v="164"/>
    <n v="5084"/>
    <m/>
    <m/>
    <m/>
  </r>
  <r>
    <x v="83"/>
    <x v="2"/>
    <x v="30"/>
    <n v="8966"/>
    <n v="10"/>
    <n v="490"/>
    <n v="15190"/>
    <n v="55.39"/>
    <n v="5568"/>
    <n v="8414"/>
  </r>
  <r>
    <x v="83"/>
    <x v="2"/>
    <x v="31"/>
    <n v="1003"/>
    <n v="4"/>
    <n v="169"/>
    <n v="5239"/>
    <m/>
    <n v="604"/>
    <m/>
  </r>
  <r>
    <x v="83"/>
    <x v="2"/>
    <x v="32"/>
    <m/>
    <n v="6"/>
    <n v="502"/>
    <n v="15562"/>
    <m/>
    <m/>
    <m/>
  </r>
  <r>
    <x v="83"/>
    <x v="2"/>
    <x v="33"/>
    <n v="5483"/>
    <n v="11"/>
    <n v="332"/>
    <n v="10292"/>
    <n v="39.93"/>
    <n v="3156"/>
    <n v="4110"/>
  </r>
  <r>
    <x v="83"/>
    <x v="2"/>
    <x v="34"/>
    <n v="438119"/>
    <n v="455"/>
    <n v="25643"/>
    <n v="794933"/>
    <n v="48.41"/>
    <n v="235372"/>
    <n v="384866"/>
  </r>
  <r>
    <x v="83"/>
    <x v="3"/>
    <x v="0"/>
    <n v="92239"/>
    <n v="49"/>
    <n v="5926"/>
    <n v="183706"/>
    <n v="24.17"/>
    <n v="43091"/>
    <n v="44409"/>
  </r>
  <r>
    <x v="83"/>
    <x v="3"/>
    <x v="1"/>
    <n v="49699"/>
    <n v="23"/>
    <n v="2604"/>
    <n v="80724"/>
    <n v="30.77"/>
    <n v="20642"/>
    <n v="24839"/>
  </r>
  <r>
    <x v="83"/>
    <x v="3"/>
    <x v="2"/>
    <n v="49571"/>
    <n v="23"/>
    <n v="1991"/>
    <n v="61721"/>
    <n v="30.2"/>
    <n v="22961"/>
    <n v="18639"/>
  </r>
  <r>
    <x v="83"/>
    <x v="3"/>
    <x v="3"/>
    <n v="23206"/>
    <n v="21"/>
    <n v="1845"/>
    <n v="57195"/>
    <n v="19.82"/>
    <n v="11903"/>
    <n v="11335"/>
  </r>
  <r>
    <x v="83"/>
    <x v="3"/>
    <x v="4"/>
    <n v="58285"/>
    <n v="21"/>
    <n v="2894"/>
    <n v="89714"/>
    <n v="26.88"/>
    <n v="19692"/>
    <n v="24119"/>
  </r>
  <r>
    <x v="83"/>
    <x v="3"/>
    <x v="5"/>
    <n v="34503"/>
    <n v="13"/>
    <n v="1509"/>
    <n v="46779"/>
    <n v="29.9"/>
    <n v="16407"/>
    <n v="13987"/>
  </r>
  <r>
    <x v="83"/>
    <x v="3"/>
    <x v="6"/>
    <n v="22775"/>
    <n v="9"/>
    <n v="1218"/>
    <n v="37758"/>
    <n v="25.5"/>
    <n v="11955"/>
    <n v="9629"/>
  </r>
  <r>
    <x v="83"/>
    <x v="3"/>
    <x v="7"/>
    <n v="28095"/>
    <n v="5"/>
    <n v="1031"/>
    <n v="31961"/>
    <n v="28.61"/>
    <n v="6948"/>
    <n v="9145"/>
  </r>
  <r>
    <x v="83"/>
    <x v="3"/>
    <x v="8"/>
    <n v="33658"/>
    <n v="12"/>
    <n v="1735"/>
    <n v="53785"/>
    <n v="27.07"/>
    <n v="14857"/>
    <n v="14562"/>
  </r>
  <r>
    <x v="83"/>
    <x v="3"/>
    <x v="9"/>
    <n v="18529"/>
    <n v="12"/>
    <n v="1164"/>
    <n v="36084"/>
    <n v="21.69"/>
    <n v="7210"/>
    <n v="7825"/>
  </r>
  <r>
    <x v="83"/>
    <x v="3"/>
    <x v="10"/>
    <n v="45714"/>
    <n v="20"/>
    <n v="2053"/>
    <n v="63643"/>
    <n v="25.48"/>
    <n v="17981"/>
    <n v="16218"/>
  </r>
  <r>
    <x v="83"/>
    <x v="3"/>
    <x v="11"/>
    <n v="6651"/>
    <n v="6"/>
    <n v="488"/>
    <n v="15128"/>
    <n v="18.48"/>
    <n v="4749"/>
    <n v="2796"/>
  </r>
  <r>
    <x v="83"/>
    <x v="3"/>
    <x v="12"/>
    <m/>
    <n v="7"/>
    <n v="600"/>
    <n v="18600"/>
    <m/>
    <m/>
    <m/>
  </r>
  <r>
    <x v="83"/>
    <x v="3"/>
    <x v="13"/>
    <m/>
    <n v="3"/>
    <n v="347"/>
    <n v="10757"/>
    <m/>
    <m/>
    <m/>
  </r>
  <r>
    <x v="83"/>
    <x v="3"/>
    <x v="14"/>
    <n v="8099"/>
    <n v="7"/>
    <n v="690"/>
    <n v="21390"/>
    <n v="14.64"/>
    <n v="3220"/>
    <n v="3132"/>
  </r>
  <r>
    <x v="83"/>
    <x v="3"/>
    <x v="15"/>
    <n v="3902"/>
    <n v="8"/>
    <n v="961"/>
    <n v="29791"/>
    <n v="7.17"/>
    <n v="2385"/>
    <n v="2135"/>
  </r>
  <r>
    <x v="83"/>
    <x v="3"/>
    <x v="16"/>
    <m/>
    <n v="5"/>
    <n v="674"/>
    <n v="20894"/>
    <m/>
    <m/>
    <m/>
  </r>
  <r>
    <x v="83"/>
    <x v="3"/>
    <x v="17"/>
    <s v="-"/>
    <s v="-"/>
    <s v="-"/>
    <s v="-"/>
    <s v="-"/>
    <s v="-"/>
    <s v="-"/>
  </r>
  <r>
    <x v="83"/>
    <x v="3"/>
    <x v="18"/>
    <n v="25054"/>
    <n v="17"/>
    <n v="1311"/>
    <n v="40641"/>
    <n v="27.26"/>
    <n v="13501"/>
    <n v="11077"/>
  </r>
  <r>
    <x v="83"/>
    <x v="3"/>
    <x v="19"/>
    <n v="74710"/>
    <n v="22"/>
    <n v="4007"/>
    <n v="124217"/>
    <n v="24.21"/>
    <n v="27646"/>
    <n v="30069"/>
  </r>
  <r>
    <x v="83"/>
    <x v="3"/>
    <x v="20"/>
    <n v="88534"/>
    <n v="37"/>
    <n v="4346"/>
    <n v="134726"/>
    <n v="26.3"/>
    <n v="42575"/>
    <n v="35429"/>
  </r>
  <r>
    <x v="83"/>
    <x v="3"/>
    <x v="21"/>
    <n v="11159"/>
    <n v="9"/>
    <n v="711"/>
    <n v="22041"/>
    <n v="20.05"/>
    <n v="6937"/>
    <n v="4419"/>
  </r>
  <r>
    <x v="83"/>
    <x v="3"/>
    <x v="22"/>
    <m/>
    <n v="4"/>
    <n v="638"/>
    <n v="19778"/>
    <m/>
    <m/>
    <m/>
  </r>
  <r>
    <x v="83"/>
    <x v="3"/>
    <x v="23"/>
    <n v="10469"/>
    <n v="7"/>
    <n v="844"/>
    <n v="26164"/>
    <n v="16.41"/>
    <n v="5132"/>
    <n v="4294"/>
  </r>
  <r>
    <x v="83"/>
    <x v="3"/>
    <x v="24"/>
    <n v="123686"/>
    <n v="57"/>
    <n v="6539"/>
    <n v="202709"/>
    <n v="24.62"/>
    <n v="63411"/>
    <n v="49905"/>
  </r>
  <r>
    <x v="83"/>
    <x v="3"/>
    <x v="25"/>
    <n v="36099"/>
    <n v="17"/>
    <n v="1453"/>
    <n v="45043"/>
    <n v="34.96"/>
    <n v="25014"/>
    <n v="15746"/>
  </r>
  <r>
    <x v="83"/>
    <x v="3"/>
    <x v="26"/>
    <n v="17481"/>
    <n v="6"/>
    <n v="1463"/>
    <n v="45353"/>
    <n v="16.21"/>
    <n v="10908"/>
    <n v="7350"/>
  </r>
  <r>
    <x v="83"/>
    <x v="3"/>
    <x v="27"/>
    <n v="31078"/>
    <n v="7"/>
    <n v="1219"/>
    <n v="37789"/>
    <n v="33.28"/>
    <n v="16182"/>
    <n v="12578"/>
  </r>
  <r>
    <x v="83"/>
    <x v="3"/>
    <x v="28"/>
    <n v="14733"/>
    <n v="11"/>
    <n v="3938"/>
    <n v="122078"/>
    <n v="5.0199999999999996"/>
    <n v="7815"/>
    <n v="6129"/>
  </r>
  <r>
    <x v="83"/>
    <x v="3"/>
    <x v="29"/>
    <n v="30908"/>
    <n v="11"/>
    <n v="2370"/>
    <n v="73470"/>
    <n v="21.52"/>
    <n v="12939"/>
    <n v="15808"/>
  </r>
  <r>
    <x v="83"/>
    <x v="3"/>
    <x v="30"/>
    <n v="17070"/>
    <n v="7"/>
    <n v="583"/>
    <n v="18073"/>
    <n v="37.56"/>
    <n v="10932"/>
    <n v="6788"/>
  </r>
  <r>
    <x v="83"/>
    <x v="3"/>
    <x v="31"/>
    <n v="5630"/>
    <n v="7"/>
    <n v="379"/>
    <n v="11749"/>
    <n v="29.32"/>
    <n v="2976"/>
    <n v="3445"/>
  </r>
  <r>
    <x v="83"/>
    <x v="3"/>
    <x v="32"/>
    <m/>
    <n v="3"/>
    <n v="537"/>
    <n v="16647"/>
    <m/>
    <m/>
    <m/>
  </r>
  <r>
    <x v="83"/>
    <x v="3"/>
    <x v="33"/>
    <n v="12704"/>
    <n v="12"/>
    <n v="1061"/>
    <n v="32891"/>
    <n v="19.25"/>
    <n v="7550"/>
    <n v="6331"/>
  </r>
  <r>
    <x v="83"/>
    <x v="3"/>
    <x v="34"/>
    <n v="894879"/>
    <n v="421"/>
    <n v="52590"/>
    <n v="1630290"/>
    <n v="23.45"/>
    <n v="421468"/>
    <n v="382378"/>
  </r>
  <r>
    <x v="83"/>
    <x v="4"/>
    <x v="0"/>
    <n v="209704"/>
    <n v="266"/>
    <n v="10206"/>
    <n v="316386"/>
    <n v="33.83"/>
    <n v="97566"/>
    <n v="107033"/>
  </r>
  <r>
    <x v="83"/>
    <x v="4"/>
    <x v="1"/>
    <n v="481205"/>
    <n v="327"/>
    <n v="18626"/>
    <n v="577406"/>
    <n v="50.92"/>
    <n v="231091"/>
    <n v="293991"/>
  </r>
  <r>
    <x v="83"/>
    <x v="4"/>
    <x v="2"/>
    <n v="85920"/>
    <n v="119"/>
    <n v="3557"/>
    <n v="110267"/>
    <n v="35.32"/>
    <n v="42667"/>
    <n v="38942"/>
  </r>
  <r>
    <x v="83"/>
    <x v="4"/>
    <x v="3"/>
    <n v="83207"/>
    <n v="143"/>
    <n v="4756"/>
    <n v="147436"/>
    <n v="32.61"/>
    <n v="49422"/>
    <n v="48081"/>
  </r>
  <r>
    <x v="83"/>
    <x v="4"/>
    <x v="4"/>
    <n v="113922"/>
    <n v="102"/>
    <n v="5026"/>
    <n v="155806"/>
    <n v="35.79"/>
    <n v="44824"/>
    <n v="55765"/>
  </r>
  <r>
    <x v="83"/>
    <x v="4"/>
    <x v="5"/>
    <n v="172699"/>
    <n v="124"/>
    <n v="5748"/>
    <n v="178188"/>
    <n v="47.72"/>
    <n v="93581"/>
    <n v="85039"/>
  </r>
  <r>
    <x v="83"/>
    <x v="4"/>
    <x v="6"/>
    <n v="90839"/>
    <n v="110"/>
    <n v="3847"/>
    <n v="119257"/>
    <n v="39.14"/>
    <n v="54560"/>
    <n v="46680"/>
  </r>
  <r>
    <x v="83"/>
    <x v="4"/>
    <x v="7"/>
    <n v="38925"/>
    <n v="33"/>
    <n v="1436"/>
    <n v="44516"/>
    <n v="34.43"/>
    <n v="13112"/>
    <n v="15327"/>
  </r>
  <r>
    <x v="83"/>
    <x v="4"/>
    <x v="8"/>
    <n v="54869"/>
    <n v="60"/>
    <n v="2567"/>
    <n v="79577"/>
    <n v="32.65"/>
    <n v="25454"/>
    <n v="25981"/>
  </r>
  <r>
    <x v="83"/>
    <x v="4"/>
    <x v="9"/>
    <n v="52770"/>
    <n v="83"/>
    <n v="2673"/>
    <n v="82863"/>
    <n v="32.4"/>
    <n v="26384"/>
    <n v="26847"/>
  </r>
  <r>
    <x v="83"/>
    <x v="4"/>
    <x v="10"/>
    <n v="120903"/>
    <n v="132"/>
    <n v="4718"/>
    <n v="146258"/>
    <n v="40.450000000000003"/>
    <n v="55192"/>
    <n v="59168"/>
  </r>
  <r>
    <x v="83"/>
    <x v="4"/>
    <x v="11"/>
    <n v="23732"/>
    <n v="50"/>
    <n v="2127"/>
    <n v="65937"/>
    <n v="19.329999999999998"/>
    <n v="14174"/>
    <n v="12745"/>
  </r>
  <r>
    <x v="83"/>
    <x v="4"/>
    <x v="12"/>
    <n v="39369"/>
    <n v="98"/>
    <n v="2304"/>
    <n v="71424"/>
    <n v="30.99"/>
    <n v="22941"/>
    <n v="22134"/>
  </r>
  <r>
    <x v="83"/>
    <x v="4"/>
    <x v="13"/>
    <n v="20233"/>
    <n v="32"/>
    <n v="937"/>
    <n v="29047"/>
    <n v="33.47"/>
    <n v="12051"/>
    <n v="9722"/>
  </r>
  <r>
    <x v="83"/>
    <x v="4"/>
    <x v="14"/>
    <n v="20472"/>
    <n v="39"/>
    <n v="1224"/>
    <n v="37944"/>
    <n v="23.64"/>
    <n v="10818"/>
    <n v="8971"/>
  </r>
  <r>
    <x v="83"/>
    <x v="4"/>
    <x v="15"/>
    <n v="18855"/>
    <n v="49"/>
    <n v="1822"/>
    <n v="56482"/>
    <n v="18.79"/>
    <n v="10601"/>
    <n v="10615"/>
  </r>
  <r>
    <x v="83"/>
    <x v="4"/>
    <x v="16"/>
    <n v="186994"/>
    <n v="118"/>
    <n v="7060"/>
    <n v="218860"/>
    <n v="54.68"/>
    <n v="105149"/>
    <n v="119670"/>
  </r>
  <r>
    <x v="83"/>
    <x v="4"/>
    <x v="17"/>
    <n v="157028"/>
    <n v="78"/>
    <n v="5786"/>
    <n v="179366"/>
    <n v="58.54"/>
    <n v="88002"/>
    <n v="105006"/>
  </r>
  <r>
    <x v="83"/>
    <x v="4"/>
    <x v="18"/>
    <n v="77215"/>
    <n v="107"/>
    <n v="3182"/>
    <n v="98642"/>
    <n v="40.93"/>
    <n v="44471"/>
    <n v="40373"/>
  </r>
  <r>
    <x v="83"/>
    <x v="4"/>
    <x v="19"/>
    <n v="155052"/>
    <n v="169"/>
    <n v="6907"/>
    <n v="214117"/>
    <n v="37.020000000000003"/>
    <n v="69859"/>
    <n v="79271"/>
  </r>
  <r>
    <x v="83"/>
    <x v="4"/>
    <x v="20"/>
    <n v="394725"/>
    <n v="358"/>
    <n v="14989"/>
    <n v="464659"/>
    <n v="46.32"/>
    <n v="205714"/>
    <n v="215231"/>
  </r>
  <r>
    <x v="83"/>
    <x v="4"/>
    <x v="21"/>
    <n v="28457"/>
    <n v="46"/>
    <n v="1644"/>
    <n v="50964"/>
    <n v="26.05"/>
    <n v="17922"/>
    <n v="13277"/>
  </r>
  <r>
    <x v="83"/>
    <x v="4"/>
    <x v="22"/>
    <n v="44392"/>
    <n v="31"/>
    <n v="1675"/>
    <n v="51925"/>
    <n v="45.83"/>
    <n v="27914"/>
    <n v="23796"/>
  </r>
  <r>
    <x v="83"/>
    <x v="4"/>
    <x v="23"/>
    <n v="25568"/>
    <n v="50"/>
    <n v="1401"/>
    <n v="43431"/>
    <n v="28.37"/>
    <n v="14373"/>
    <n v="12320"/>
  </r>
  <r>
    <x v="83"/>
    <x v="4"/>
    <x v="24"/>
    <n v="493142"/>
    <n v="485"/>
    <n v="19709"/>
    <n v="610979"/>
    <n v="43.31"/>
    <n v="265924"/>
    <n v="264624"/>
  </r>
  <r>
    <x v="83"/>
    <x v="4"/>
    <x v="25"/>
    <n v="132234"/>
    <n v="160"/>
    <n v="5320"/>
    <n v="164920"/>
    <n v="43.22"/>
    <n v="95426"/>
    <n v="71278"/>
  </r>
  <r>
    <x v="83"/>
    <x v="4"/>
    <x v="26"/>
    <n v="48590"/>
    <n v="50"/>
    <n v="2624"/>
    <n v="81344"/>
    <n v="30.1"/>
    <n v="29092"/>
    <n v="24481"/>
  </r>
  <r>
    <x v="83"/>
    <x v="4"/>
    <x v="27"/>
    <n v="212714"/>
    <n v="110"/>
    <n v="6883"/>
    <n v="213373"/>
    <n v="55.68"/>
    <n v="106936"/>
    <n v="118806"/>
  </r>
  <r>
    <x v="83"/>
    <x v="4"/>
    <x v="28"/>
    <n v="31026"/>
    <n v="45"/>
    <n v="4693"/>
    <n v="145483"/>
    <n v="10.48"/>
    <n v="18734"/>
    <n v="15250"/>
  </r>
  <r>
    <x v="83"/>
    <x v="4"/>
    <x v="29"/>
    <n v="44134"/>
    <n v="55"/>
    <n v="2996"/>
    <n v="92876"/>
    <n v="25.54"/>
    <n v="20296"/>
    <n v="23721"/>
  </r>
  <r>
    <x v="83"/>
    <x v="4"/>
    <x v="30"/>
    <n v="77916"/>
    <n v="82"/>
    <n v="2588"/>
    <n v="80228"/>
    <n v="52.04"/>
    <n v="46140"/>
    <n v="41749"/>
  </r>
  <r>
    <x v="83"/>
    <x v="4"/>
    <x v="31"/>
    <n v="9705"/>
    <n v="32"/>
    <n v="733"/>
    <n v="22723"/>
    <n v="25.6"/>
    <n v="5753"/>
    <n v="5817"/>
  </r>
  <r>
    <x v="83"/>
    <x v="4"/>
    <x v="32"/>
    <n v="49848"/>
    <n v="37"/>
    <n v="1923"/>
    <n v="59613"/>
    <n v="49.85"/>
    <n v="30474"/>
    <n v="29720"/>
  </r>
  <r>
    <x v="83"/>
    <x v="4"/>
    <x v="33"/>
    <n v="41256"/>
    <n v="85"/>
    <n v="2514"/>
    <n v="77934"/>
    <n v="30.89"/>
    <n v="24766"/>
    <n v="24072"/>
  </r>
  <r>
    <x v="83"/>
    <x v="4"/>
    <x v="34"/>
    <n v="3187449"/>
    <n v="3302"/>
    <n v="138706"/>
    <n v="4299886"/>
    <n v="40.14"/>
    <n v="1667456"/>
    <n v="1725871"/>
  </r>
  <r>
    <x v="84"/>
    <x v="0"/>
    <x v="0"/>
    <n v="45897"/>
    <n v="35"/>
    <n v="1278"/>
    <n v="39618"/>
    <n v="52.98"/>
    <n v="17303"/>
    <n v="20991"/>
  </r>
  <r>
    <x v="84"/>
    <x v="0"/>
    <x v="1"/>
    <n v="292465"/>
    <n v="73"/>
    <n v="8331"/>
    <n v="258261"/>
    <n v="69.19"/>
    <n v="153180"/>
    <n v="178699"/>
  </r>
  <r>
    <x v="84"/>
    <x v="0"/>
    <x v="2"/>
    <n v="4599"/>
    <n v="10"/>
    <n v="198"/>
    <n v="6138"/>
    <n v="36.14"/>
    <n v="2477"/>
    <n v="2218"/>
  </r>
  <r>
    <x v="84"/>
    <x v="0"/>
    <x v="3"/>
    <n v="14542"/>
    <n v="25"/>
    <n v="911"/>
    <n v="28241"/>
    <n v="28.21"/>
    <n v="8489"/>
    <n v="7966"/>
  </r>
  <r>
    <x v="84"/>
    <x v="0"/>
    <x v="4"/>
    <n v="14937"/>
    <n v="9"/>
    <n v="412"/>
    <n v="12772"/>
    <n v="60.07"/>
    <n v="6574"/>
    <n v="7672"/>
  </r>
  <r>
    <x v="84"/>
    <x v="0"/>
    <x v="5"/>
    <n v="76824"/>
    <n v="20"/>
    <n v="1871"/>
    <n v="58001"/>
    <n v="62.5"/>
    <n v="45241"/>
    <n v="36249"/>
  </r>
  <r>
    <x v="84"/>
    <x v="0"/>
    <x v="6"/>
    <n v="18465"/>
    <n v="10"/>
    <n v="499"/>
    <n v="15469"/>
    <n v="56.84"/>
    <n v="9865"/>
    <n v="8792"/>
  </r>
  <r>
    <x v="84"/>
    <x v="0"/>
    <x v="7"/>
    <m/>
    <n v="4"/>
    <n v="78"/>
    <n v="2418"/>
    <n v="45"/>
    <n v="1057"/>
    <n v="1088"/>
  </r>
  <r>
    <x v="84"/>
    <x v="0"/>
    <x v="8"/>
    <m/>
    <n v="10"/>
    <n v="237"/>
    <n v="7347"/>
    <m/>
    <n v="1331"/>
    <m/>
  </r>
  <r>
    <x v="84"/>
    <x v="0"/>
    <x v="9"/>
    <n v="9930"/>
    <n v="15"/>
    <n v="408"/>
    <n v="12648"/>
    <n v="45.64"/>
    <n v="5604"/>
    <n v="5772"/>
  </r>
  <r>
    <x v="84"/>
    <x v="0"/>
    <x v="10"/>
    <n v="12842"/>
    <n v="14"/>
    <n v="431"/>
    <n v="13361"/>
    <n v="55.64"/>
    <n v="7668"/>
    <n v="7434"/>
  </r>
  <r>
    <x v="84"/>
    <x v="0"/>
    <x v="11"/>
    <n v="8555"/>
    <n v="10"/>
    <n v="359"/>
    <n v="11129"/>
    <n v="39.020000000000003"/>
    <n v="4266"/>
    <n v="4343"/>
  </r>
  <r>
    <x v="84"/>
    <x v="0"/>
    <x v="12"/>
    <n v="7987"/>
    <n v="23"/>
    <n v="585"/>
    <n v="18135"/>
    <n v="30.5"/>
    <n v="4352"/>
    <n v="5531"/>
  </r>
  <r>
    <x v="84"/>
    <x v="0"/>
    <x v="13"/>
    <m/>
    <n v="3"/>
    <n v="137"/>
    <n v="4247"/>
    <m/>
    <m/>
    <m/>
  </r>
  <r>
    <x v="84"/>
    <x v="0"/>
    <x v="14"/>
    <n v="6320"/>
    <n v="11"/>
    <n v="217"/>
    <n v="6727"/>
    <n v="42.72"/>
    <n v="3707"/>
    <n v="2874"/>
  </r>
  <r>
    <x v="84"/>
    <x v="0"/>
    <x v="15"/>
    <m/>
    <n v="5"/>
    <n v="60"/>
    <n v="1860"/>
    <m/>
    <m/>
    <m/>
  </r>
  <r>
    <x v="84"/>
    <x v="0"/>
    <x v="16"/>
    <n v="94392"/>
    <n v="31"/>
    <n v="3282"/>
    <n v="101742"/>
    <n v="56.95"/>
    <n v="52813"/>
    <n v="57946"/>
  </r>
  <r>
    <x v="84"/>
    <x v="0"/>
    <x v="17"/>
    <n v="92703"/>
    <n v="28"/>
    <n v="3175"/>
    <n v="98425"/>
    <n v="57.52"/>
    <n v="51825"/>
    <n v="56611"/>
  </r>
  <r>
    <x v="84"/>
    <x v="0"/>
    <x v="18"/>
    <n v="12396"/>
    <n v="14"/>
    <n v="327"/>
    <n v="10137"/>
    <n v="55.24"/>
    <n v="7063"/>
    <n v="5600"/>
  </r>
  <r>
    <x v="84"/>
    <x v="0"/>
    <x v="19"/>
    <n v="15048"/>
    <n v="15"/>
    <n v="391"/>
    <n v="12121"/>
    <n v="67.680000000000007"/>
    <n v="7248"/>
    <n v="8204"/>
  </r>
  <r>
    <x v="84"/>
    <x v="0"/>
    <x v="20"/>
    <n v="159262"/>
    <n v="68"/>
    <n v="4494"/>
    <n v="139314"/>
    <n v="64.930000000000007"/>
    <n v="93102"/>
    <n v="90459"/>
  </r>
  <r>
    <x v="84"/>
    <x v="0"/>
    <x v="21"/>
    <m/>
    <n v="7"/>
    <n v="122"/>
    <n v="3782"/>
    <m/>
    <m/>
    <m/>
  </r>
  <r>
    <x v="84"/>
    <x v="0"/>
    <x v="22"/>
    <m/>
    <n v="4"/>
    <n v="331"/>
    <n v="10261"/>
    <m/>
    <m/>
    <m/>
  </r>
  <r>
    <x v="84"/>
    <x v="0"/>
    <x v="23"/>
    <m/>
    <n v="10"/>
    <n v="140"/>
    <n v="4340"/>
    <m/>
    <m/>
    <m/>
  </r>
  <r>
    <x v="84"/>
    <x v="0"/>
    <x v="24"/>
    <n v="175685"/>
    <n v="89"/>
    <n v="5087"/>
    <n v="157697"/>
    <n v="62.78"/>
    <n v="103712"/>
    <n v="99003"/>
  </r>
  <r>
    <x v="84"/>
    <x v="0"/>
    <x v="25"/>
    <n v="37058"/>
    <n v="44"/>
    <n v="1329"/>
    <n v="41199"/>
    <n v="48.37"/>
    <n v="28781"/>
    <n v="19930"/>
  </r>
  <r>
    <x v="84"/>
    <x v="0"/>
    <x v="26"/>
    <n v="13722"/>
    <n v="10"/>
    <n v="402"/>
    <n v="12462"/>
    <n v="51.27"/>
    <n v="7390"/>
    <n v="6389"/>
  </r>
  <r>
    <x v="84"/>
    <x v="0"/>
    <x v="27"/>
    <n v="113595"/>
    <n v="30"/>
    <n v="2889"/>
    <n v="89559"/>
    <n v="69.86"/>
    <n v="47318"/>
    <n v="62570"/>
  </r>
  <r>
    <x v="84"/>
    <x v="0"/>
    <x v="28"/>
    <n v="7528"/>
    <n v="11"/>
    <n v="438"/>
    <n v="13578"/>
    <n v="31.4"/>
    <n v="5300"/>
    <n v="4264"/>
  </r>
  <r>
    <x v="84"/>
    <x v="0"/>
    <x v="29"/>
    <m/>
    <n v="14"/>
    <n v="201"/>
    <n v="6231"/>
    <m/>
    <m/>
    <m/>
  </r>
  <r>
    <x v="84"/>
    <x v="0"/>
    <x v="30"/>
    <n v="23056"/>
    <n v="18"/>
    <n v="736"/>
    <n v="22816"/>
    <n v="60.44"/>
    <n v="15963"/>
    <n v="13789"/>
  </r>
  <r>
    <x v="84"/>
    <x v="0"/>
    <x v="31"/>
    <n v="1015"/>
    <n v="8"/>
    <n v="89"/>
    <n v="2759"/>
    <n v="21.75"/>
    <n v="591"/>
    <n v="600"/>
  </r>
  <r>
    <x v="84"/>
    <x v="0"/>
    <x v="32"/>
    <n v="16429"/>
    <n v="6"/>
    <n v="536"/>
    <n v="16616"/>
    <n v="63.45"/>
    <n v="11054"/>
    <n v="10543"/>
  </r>
  <r>
    <x v="84"/>
    <x v="0"/>
    <x v="33"/>
    <n v="10206"/>
    <n v="22"/>
    <n v="522"/>
    <n v="16182"/>
    <n v="38.93"/>
    <n v="6383"/>
    <n v="6299"/>
  </r>
  <r>
    <x v="84"/>
    <x v="0"/>
    <x v="34"/>
    <n v="1047185"/>
    <n v="589"/>
    <n v="32241"/>
    <n v="999471"/>
    <n v="59.16"/>
    <n v="568919"/>
    <n v="591260"/>
  </r>
  <r>
    <x v="84"/>
    <x v="1"/>
    <x v="0"/>
    <n v="79605"/>
    <n v="146"/>
    <n v="1580"/>
    <n v="48980"/>
    <n v="66.8"/>
    <n v="37261"/>
    <n v="32721"/>
  </r>
  <r>
    <x v="84"/>
    <x v="1"/>
    <x v="1"/>
    <n v="148683"/>
    <n v="190"/>
    <n v="3787"/>
    <n v="117397"/>
    <n v="60.34"/>
    <n v="65346"/>
    <n v="70842"/>
  </r>
  <r>
    <x v="84"/>
    <x v="1"/>
    <x v="2"/>
    <n v="35771"/>
    <n v="67"/>
    <n v="684"/>
    <n v="21204"/>
    <n v="65.83"/>
    <n v="15051"/>
    <n v="13959"/>
  </r>
  <r>
    <x v="84"/>
    <x v="1"/>
    <x v="3"/>
    <n v="45964"/>
    <n v="83"/>
    <n v="1442"/>
    <n v="44702"/>
    <n v="50.93"/>
    <n v="27635"/>
    <n v="22766"/>
  </r>
  <r>
    <x v="84"/>
    <x v="1"/>
    <x v="4"/>
    <n v="50485"/>
    <n v="59"/>
    <n v="971"/>
    <n v="30101"/>
    <n v="66.14"/>
    <n v="21485"/>
    <n v="19909"/>
  </r>
  <r>
    <x v="84"/>
    <x v="1"/>
    <x v="5"/>
    <n v="74773"/>
    <n v="79"/>
    <n v="1365"/>
    <n v="42315"/>
    <n v="66.42"/>
    <n v="42524"/>
    <n v="28104"/>
  </r>
  <r>
    <x v="84"/>
    <x v="1"/>
    <x v="6"/>
    <n v="61350"/>
    <n v="76"/>
    <n v="1225"/>
    <n v="37975"/>
    <n v="70.73"/>
    <n v="34510"/>
    <n v="26859"/>
  </r>
  <r>
    <x v="84"/>
    <x v="1"/>
    <x v="7"/>
    <n v="10520"/>
    <n v="21"/>
    <n v="261"/>
    <n v="8091"/>
    <n v="68.14"/>
    <n v="6105"/>
    <n v="5513"/>
  </r>
  <r>
    <x v="84"/>
    <x v="1"/>
    <x v="8"/>
    <n v="22473"/>
    <n v="33"/>
    <n v="463"/>
    <n v="14353"/>
    <n v="71.14"/>
    <n v="11223"/>
    <n v="10211"/>
  </r>
  <r>
    <x v="84"/>
    <x v="1"/>
    <x v="9"/>
    <n v="28636"/>
    <n v="46"/>
    <n v="758"/>
    <n v="23498"/>
    <n v="59.78"/>
    <n v="14339"/>
    <n v="14047"/>
  </r>
  <r>
    <x v="84"/>
    <x v="1"/>
    <x v="10"/>
    <n v="66570"/>
    <n v="77"/>
    <n v="1357"/>
    <n v="42067"/>
    <n v="68.28"/>
    <n v="33266"/>
    <n v="28722"/>
  </r>
  <r>
    <x v="84"/>
    <x v="1"/>
    <x v="11"/>
    <n v="6879"/>
    <n v="23"/>
    <n v="580"/>
    <n v="17980"/>
    <n v="18.55"/>
    <n v="4414"/>
    <n v="3336"/>
  </r>
  <r>
    <x v="84"/>
    <x v="1"/>
    <x v="12"/>
    <n v="26613"/>
    <n v="65"/>
    <n v="1030"/>
    <n v="31930"/>
    <n v="42.58"/>
    <n v="16432"/>
    <n v="13596"/>
  </r>
  <r>
    <x v="84"/>
    <x v="1"/>
    <x v="13"/>
    <n v="13887"/>
    <n v="23"/>
    <n v="384"/>
    <n v="11904"/>
    <n v="56.16"/>
    <n v="7430"/>
    <n v="6685"/>
  </r>
  <r>
    <x v="84"/>
    <x v="1"/>
    <x v="14"/>
    <n v="10597"/>
    <n v="18"/>
    <n v="242"/>
    <n v="7502"/>
    <n v="60.68"/>
    <n v="5428"/>
    <n v="4552"/>
  </r>
  <r>
    <x v="84"/>
    <x v="1"/>
    <x v="15"/>
    <n v="11318"/>
    <n v="30"/>
    <n v="318"/>
    <n v="9858"/>
    <n v="52.94"/>
    <n v="6751"/>
    <n v="5219"/>
  </r>
  <r>
    <x v="84"/>
    <x v="1"/>
    <x v="16"/>
    <n v="57593"/>
    <n v="68"/>
    <n v="1323"/>
    <n v="41013"/>
    <n v="61.95"/>
    <n v="31524"/>
    <n v="25408"/>
  </r>
  <r>
    <x v="84"/>
    <x v="1"/>
    <x v="17"/>
    <n v="39654"/>
    <n v="38"/>
    <n v="856"/>
    <n v="26536"/>
    <n v="65.05"/>
    <n v="22475"/>
    <n v="17261"/>
  </r>
  <r>
    <x v="84"/>
    <x v="1"/>
    <x v="18"/>
    <n v="36777"/>
    <n v="53"/>
    <n v="715"/>
    <n v="22165"/>
    <n v="72.38"/>
    <n v="20913"/>
    <n v="16043"/>
  </r>
  <r>
    <x v="84"/>
    <x v="1"/>
    <x v="19"/>
    <n v="66418"/>
    <n v="99"/>
    <n v="1240"/>
    <n v="38440"/>
    <n v="74.37"/>
    <n v="32386"/>
    <n v="28588"/>
  </r>
  <r>
    <x v="84"/>
    <x v="1"/>
    <x v="20"/>
    <n v="137535"/>
    <n v="193"/>
    <n v="2726"/>
    <n v="84506"/>
    <n v="67.52"/>
    <n v="70375"/>
    <n v="57059"/>
  </r>
  <r>
    <x v="84"/>
    <x v="1"/>
    <x v="21"/>
    <n v="15913"/>
    <n v="23"/>
    <n v="343"/>
    <n v="10633"/>
    <n v="61.24"/>
    <n v="9926"/>
    <n v="6512"/>
  </r>
  <r>
    <x v="84"/>
    <x v="1"/>
    <x v="22"/>
    <n v="15459"/>
    <n v="17"/>
    <n v="376"/>
    <n v="11656"/>
    <n v="60.36"/>
    <n v="10405"/>
    <n v="7035"/>
  </r>
  <r>
    <x v="84"/>
    <x v="1"/>
    <x v="23"/>
    <n v="14923"/>
    <n v="29"/>
    <n v="368"/>
    <n v="11408"/>
    <n v="63.81"/>
    <n v="9255"/>
    <n v="7279"/>
  </r>
  <r>
    <x v="84"/>
    <x v="1"/>
    <x v="24"/>
    <n v="183831"/>
    <n v="262"/>
    <n v="3813"/>
    <n v="118203"/>
    <n v="65.89"/>
    <n v="99961"/>
    <n v="77885"/>
  </r>
  <r>
    <x v="84"/>
    <x v="1"/>
    <x v="25"/>
    <n v="56352"/>
    <n v="72"/>
    <n v="1290"/>
    <n v="39990"/>
    <n v="67.739999999999995"/>
    <n v="39212"/>
    <n v="27089"/>
  </r>
  <r>
    <x v="84"/>
    <x v="1"/>
    <x v="26"/>
    <n v="15489"/>
    <n v="26"/>
    <n v="323"/>
    <n v="10013"/>
    <n v="64.209999999999994"/>
    <n v="7980"/>
    <n v="6429"/>
  </r>
  <r>
    <x v="84"/>
    <x v="1"/>
    <x v="27"/>
    <n v="46187"/>
    <n v="52"/>
    <n v="929"/>
    <n v="28799"/>
    <n v="64.92"/>
    <n v="21054"/>
    <n v="18696"/>
  </r>
  <r>
    <x v="84"/>
    <x v="1"/>
    <x v="28"/>
    <n v="9494"/>
    <n v="18"/>
    <n v="201"/>
    <n v="6231"/>
    <n v="70.650000000000006"/>
    <n v="6808"/>
    <n v="4402"/>
  </r>
  <r>
    <x v="84"/>
    <x v="1"/>
    <x v="29"/>
    <n v="11214"/>
    <n v="25"/>
    <n v="259"/>
    <n v="8029"/>
    <n v="61.64"/>
    <n v="5568"/>
    <n v="4949"/>
  </r>
  <r>
    <x v="84"/>
    <x v="1"/>
    <x v="30"/>
    <n v="36143"/>
    <n v="47"/>
    <n v="780"/>
    <n v="24180"/>
    <n v="65.69"/>
    <n v="19338"/>
    <n v="15885"/>
  </r>
  <r>
    <x v="84"/>
    <x v="1"/>
    <x v="31"/>
    <n v="3056"/>
    <n v="13"/>
    <n v="96"/>
    <n v="2976"/>
    <n v="48.89"/>
    <n v="2185"/>
    <n v="1455"/>
  </r>
  <r>
    <x v="84"/>
    <x v="1"/>
    <x v="32"/>
    <n v="16258"/>
    <n v="22"/>
    <n v="348"/>
    <n v="10788"/>
    <n v="66.13"/>
    <n v="10515"/>
    <n v="7134"/>
  </r>
  <r>
    <x v="84"/>
    <x v="1"/>
    <x v="33"/>
    <n v="17240"/>
    <n v="40"/>
    <n v="598"/>
    <n v="18538"/>
    <n v="48.92"/>
    <n v="9901"/>
    <n v="9069"/>
  </r>
  <r>
    <x v="84"/>
    <x v="1"/>
    <x v="34"/>
    <n v="1250175"/>
    <n v="1833"/>
    <n v="28362"/>
    <n v="879222"/>
    <n v="62.56"/>
    <n v="656545"/>
    <n v="550071"/>
  </r>
  <r>
    <x v="84"/>
    <x v="2"/>
    <x v="0"/>
    <n v="29446"/>
    <n v="35"/>
    <n v="1401"/>
    <n v="43431"/>
    <n v="58.09"/>
    <n v="13211"/>
    <n v="25230"/>
  </r>
  <r>
    <x v="84"/>
    <x v="2"/>
    <x v="1"/>
    <n v="66592"/>
    <n v="40"/>
    <n v="3754"/>
    <n v="116374"/>
    <n v="53"/>
    <n v="28672"/>
    <n v="61684"/>
  </r>
  <r>
    <x v="84"/>
    <x v="2"/>
    <x v="2"/>
    <n v="12255"/>
    <n v="19"/>
    <n v="687"/>
    <n v="21297"/>
    <n v="52.43"/>
    <n v="6577"/>
    <n v="11165"/>
  </r>
  <r>
    <x v="84"/>
    <x v="2"/>
    <x v="3"/>
    <n v="8891"/>
    <n v="14"/>
    <n v="562"/>
    <n v="17422"/>
    <n v="47.96"/>
    <n v="5758"/>
    <n v="8355"/>
  </r>
  <r>
    <x v="84"/>
    <x v="2"/>
    <x v="4"/>
    <n v="10322"/>
    <n v="12"/>
    <n v="718"/>
    <n v="22258"/>
    <n v="42.19"/>
    <n v="4096"/>
    <n v="9390"/>
  </r>
  <r>
    <x v="84"/>
    <x v="2"/>
    <x v="5"/>
    <n v="22502"/>
    <n v="13"/>
    <n v="1016"/>
    <n v="31496"/>
    <n v="64.3"/>
    <n v="12011"/>
    <n v="20252"/>
  </r>
  <r>
    <x v="84"/>
    <x v="2"/>
    <x v="6"/>
    <n v="16409"/>
    <n v="14"/>
    <n v="918"/>
    <n v="28458"/>
    <n v="54.63"/>
    <n v="9693"/>
    <n v="15548"/>
  </r>
  <r>
    <x v="84"/>
    <x v="2"/>
    <x v="7"/>
    <m/>
    <n v="3"/>
    <n v="74"/>
    <n v="2294"/>
    <m/>
    <m/>
    <m/>
  </r>
  <r>
    <x v="84"/>
    <x v="2"/>
    <x v="8"/>
    <m/>
    <n v="5"/>
    <n v="132"/>
    <n v="4092"/>
    <m/>
    <n v="1034"/>
    <m/>
  </r>
  <r>
    <x v="84"/>
    <x v="2"/>
    <x v="9"/>
    <n v="4578"/>
    <n v="10"/>
    <n v="392"/>
    <n v="12152"/>
    <n v="36.630000000000003"/>
    <n v="2177"/>
    <n v="4451"/>
  </r>
  <r>
    <x v="84"/>
    <x v="2"/>
    <x v="10"/>
    <n v="14026"/>
    <n v="20"/>
    <n v="879"/>
    <n v="27249"/>
    <n v="48.93"/>
    <n v="4002"/>
    <n v="13332"/>
  </r>
  <r>
    <x v="84"/>
    <x v="2"/>
    <x v="11"/>
    <n v="5466"/>
    <n v="10"/>
    <n v="672"/>
    <n v="20832"/>
    <n v="22.62"/>
    <n v="2814"/>
    <n v="4713"/>
  </r>
  <r>
    <x v="84"/>
    <x v="2"/>
    <x v="12"/>
    <m/>
    <n v="3"/>
    <n v="89"/>
    <n v="2759"/>
    <m/>
    <m/>
    <m/>
  </r>
  <r>
    <x v="84"/>
    <x v="2"/>
    <x v="13"/>
    <m/>
    <n v="3"/>
    <n v="69"/>
    <n v="2139"/>
    <m/>
    <m/>
    <m/>
  </r>
  <r>
    <x v="84"/>
    <x v="2"/>
    <x v="14"/>
    <m/>
    <n v="3"/>
    <n v="75"/>
    <n v="2325"/>
    <m/>
    <m/>
    <m/>
  </r>
  <r>
    <x v="84"/>
    <x v="2"/>
    <x v="15"/>
    <m/>
    <n v="5"/>
    <n v="246"/>
    <n v="7626"/>
    <m/>
    <m/>
    <m/>
  </r>
  <r>
    <x v="84"/>
    <x v="2"/>
    <x v="16"/>
    <m/>
    <n v="14"/>
    <n v="1788"/>
    <n v="55428"/>
    <m/>
    <m/>
    <m/>
  </r>
  <r>
    <x v="84"/>
    <x v="2"/>
    <x v="17"/>
    <n v="39047"/>
    <n v="12"/>
    <n v="1755"/>
    <n v="54405"/>
    <n v="68.89"/>
    <n v="20185"/>
    <n v="37479"/>
  </r>
  <r>
    <x v="84"/>
    <x v="2"/>
    <x v="18"/>
    <n v="19634"/>
    <n v="25"/>
    <n v="877"/>
    <n v="27187"/>
    <n v="65.23"/>
    <n v="11241"/>
    <n v="17735"/>
  </r>
  <r>
    <x v="84"/>
    <x v="2"/>
    <x v="19"/>
    <n v="28831"/>
    <n v="32"/>
    <n v="1315"/>
    <n v="40765"/>
    <n v="63.8"/>
    <n v="15888"/>
    <n v="26009"/>
  </r>
  <r>
    <x v="84"/>
    <x v="2"/>
    <x v="20"/>
    <n v="73248"/>
    <n v="62"/>
    <n v="3681"/>
    <n v="114111"/>
    <n v="56.9"/>
    <n v="40467"/>
    <n v="64929"/>
  </r>
  <r>
    <x v="84"/>
    <x v="2"/>
    <x v="21"/>
    <m/>
    <n v="6"/>
    <n v="463"/>
    <n v="14353"/>
    <m/>
    <m/>
    <m/>
  </r>
  <r>
    <x v="84"/>
    <x v="2"/>
    <x v="22"/>
    <n v="8949"/>
    <n v="6"/>
    <n v="330"/>
    <n v="10230"/>
    <n v="70.86"/>
    <n v="6929"/>
    <n v="7249"/>
  </r>
  <r>
    <x v="84"/>
    <x v="2"/>
    <x v="23"/>
    <m/>
    <n v="4"/>
    <n v="51"/>
    <n v="1581"/>
    <m/>
    <m/>
    <m/>
  </r>
  <r>
    <x v="84"/>
    <x v="2"/>
    <x v="24"/>
    <n v="87149"/>
    <n v="78"/>
    <n v="4525"/>
    <n v="140275"/>
    <n v="54.77"/>
    <n v="50401"/>
    <n v="76833"/>
  </r>
  <r>
    <x v="84"/>
    <x v="2"/>
    <x v="25"/>
    <n v="27226"/>
    <n v="27"/>
    <n v="1297"/>
    <n v="40207"/>
    <n v="58.6"/>
    <n v="20705"/>
    <n v="23563"/>
  </r>
  <r>
    <x v="84"/>
    <x v="2"/>
    <x v="26"/>
    <n v="9094"/>
    <n v="7"/>
    <n v="435"/>
    <n v="13485"/>
    <n v="58.55"/>
    <n v="5360"/>
    <n v="7895"/>
  </r>
  <r>
    <x v="84"/>
    <x v="2"/>
    <x v="27"/>
    <n v="47322"/>
    <n v="20"/>
    <n v="1834"/>
    <n v="56854"/>
    <n v="75.209999999999994"/>
    <n v="27304"/>
    <n v="42760"/>
  </r>
  <r>
    <x v="84"/>
    <x v="2"/>
    <x v="28"/>
    <n v="2006"/>
    <n v="5"/>
    <n v="116"/>
    <n v="3596"/>
    <n v="48.75"/>
    <n v="1601"/>
    <n v="1753"/>
  </r>
  <r>
    <x v="84"/>
    <x v="2"/>
    <x v="29"/>
    <m/>
    <n v="5"/>
    <n v="170"/>
    <n v="5270"/>
    <m/>
    <m/>
    <m/>
  </r>
  <r>
    <x v="84"/>
    <x v="2"/>
    <x v="30"/>
    <n v="9603"/>
    <n v="10"/>
    <n v="490"/>
    <n v="15190"/>
    <n v="59.3"/>
    <n v="5592"/>
    <n v="9008"/>
  </r>
  <r>
    <x v="84"/>
    <x v="2"/>
    <x v="31"/>
    <n v="1069"/>
    <n v="4"/>
    <n v="169"/>
    <n v="5239"/>
    <n v="16.190000000000001"/>
    <n v="643"/>
    <n v="848"/>
  </r>
  <r>
    <x v="84"/>
    <x v="2"/>
    <x v="32"/>
    <m/>
    <n v="6"/>
    <n v="524"/>
    <n v="16244"/>
    <m/>
    <m/>
    <m/>
  </r>
  <r>
    <x v="84"/>
    <x v="2"/>
    <x v="33"/>
    <n v="5933"/>
    <n v="11"/>
    <n v="332"/>
    <n v="10292"/>
    <n v="44.51"/>
    <n v="4194"/>
    <n v="4581"/>
  </r>
  <r>
    <x v="84"/>
    <x v="2"/>
    <x v="34"/>
    <n v="493110"/>
    <n v="453"/>
    <n v="25556"/>
    <n v="792236"/>
    <n v="56.4"/>
    <n v="264051"/>
    <n v="446807"/>
  </r>
  <r>
    <x v="84"/>
    <x v="3"/>
    <x v="0"/>
    <n v="194444"/>
    <n v="48"/>
    <n v="5906"/>
    <n v="183086"/>
    <n v="36.74"/>
    <n v="61823"/>
    <n v="67271"/>
  </r>
  <r>
    <x v="84"/>
    <x v="3"/>
    <x v="1"/>
    <n v="81959"/>
    <n v="23"/>
    <n v="2619"/>
    <n v="81189"/>
    <n v="39.770000000000003"/>
    <n v="27923"/>
    <n v="32285"/>
  </r>
  <r>
    <x v="84"/>
    <x v="3"/>
    <x v="2"/>
    <n v="98807"/>
    <n v="23"/>
    <n v="2057"/>
    <n v="63767"/>
    <n v="52.59"/>
    <n v="39116"/>
    <n v="33534"/>
  </r>
  <r>
    <x v="84"/>
    <x v="3"/>
    <x v="3"/>
    <n v="45473"/>
    <n v="21"/>
    <n v="1852"/>
    <n v="57412"/>
    <n v="34.03"/>
    <n v="19638"/>
    <n v="19539"/>
  </r>
  <r>
    <x v="84"/>
    <x v="3"/>
    <x v="4"/>
    <n v="117052"/>
    <n v="21"/>
    <n v="2894"/>
    <n v="89714"/>
    <n v="46.46"/>
    <n v="30580"/>
    <n v="41685"/>
  </r>
  <r>
    <x v="84"/>
    <x v="3"/>
    <x v="5"/>
    <n v="56626"/>
    <n v="13"/>
    <n v="1539"/>
    <n v="47709"/>
    <n v="45.14"/>
    <n v="22509"/>
    <n v="21537"/>
  </r>
  <r>
    <x v="84"/>
    <x v="3"/>
    <x v="6"/>
    <n v="34012"/>
    <n v="9"/>
    <n v="1218"/>
    <n v="37758"/>
    <n v="34.76"/>
    <n v="16097"/>
    <n v="13125"/>
  </r>
  <r>
    <x v="84"/>
    <x v="3"/>
    <x v="7"/>
    <m/>
    <n v="5"/>
    <n v="1031"/>
    <n v="31961"/>
    <m/>
    <m/>
    <m/>
  </r>
  <r>
    <x v="84"/>
    <x v="3"/>
    <x v="8"/>
    <n v="60649"/>
    <n v="12"/>
    <n v="1735"/>
    <n v="53785"/>
    <n v="43.82"/>
    <n v="22294"/>
    <n v="23568"/>
  </r>
  <r>
    <x v="84"/>
    <x v="3"/>
    <x v="9"/>
    <n v="39901"/>
    <n v="12"/>
    <n v="1264"/>
    <n v="39184"/>
    <n v="39.28"/>
    <n v="11240"/>
    <n v="15391"/>
  </r>
  <r>
    <x v="84"/>
    <x v="3"/>
    <x v="10"/>
    <n v="73545"/>
    <n v="20"/>
    <n v="2053"/>
    <n v="63643"/>
    <n v="39.729999999999997"/>
    <n v="24047"/>
    <n v="25284"/>
  </r>
  <r>
    <x v="84"/>
    <x v="3"/>
    <x v="11"/>
    <n v="8410"/>
    <n v="5"/>
    <n v="476"/>
    <n v="14756"/>
    <n v="24.4"/>
    <n v="5838"/>
    <n v="3600"/>
  </r>
  <r>
    <x v="84"/>
    <x v="3"/>
    <x v="12"/>
    <m/>
    <n v="7"/>
    <n v="600"/>
    <n v="18600"/>
    <m/>
    <m/>
    <m/>
  </r>
  <r>
    <x v="84"/>
    <x v="3"/>
    <x v="13"/>
    <m/>
    <n v="3"/>
    <n v="347"/>
    <n v="10757"/>
    <m/>
    <m/>
    <m/>
  </r>
  <r>
    <x v="84"/>
    <x v="3"/>
    <x v="14"/>
    <m/>
    <n v="7"/>
    <n v="690"/>
    <n v="21390"/>
    <m/>
    <m/>
    <m/>
  </r>
  <r>
    <x v="84"/>
    <x v="3"/>
    <x v="15"/>
    <n v="17385"/>
    <n v="8"/>
    <n v="961"/>
    <n v="29791"/>
    <n v="27.01"/>
    <n v="10781"/>
    <n v="8046"/>
  </r>
  <r>
    <x v="84"/>
    <x v="3"/>
    <x v="16"/>
    <m/>
    <n v="5"/>
    <n v="674"/>
    <n v="20894"/>
    <m/>
    <m/>
    <m/>
  </r>
  <r>
    <x v="84"/>
    <x v="3"/>
    <x v="17"/>
    <s v="-"/>
    <s v="-"/>
    <s v="-"/>
    <s v="-"/>
    <s v="-"/>
    <s v="-"/>
    <s v="-"/>
  </r>
  <r>
    <x v="84"/>
    <x v="3"/>
    <x v="18"/>
    <n v="38928"/>
    <n v="17"/>
    <n v="1311"/>
    <n v="40641"/>
    <n v="37.5"/>
    <n v="18829"/>
    <n v="15241"/>
  </r>
  <r>
    <x v="84"/>
    <x v="3"/>
    <x v="19"/>
    <n v="160365"/>
    <n v="22"/>
    <n v="3972"/>
    <n v="123132"/>
    <n v="46.63"/>
    <n v="42966"/>
    <n v="57412"/>
  </r>
  <r>
    <x v="84"/>
    <x v="3"/>
    <x v="20"/>
    <n v="126373"/>
    <n v="37"/>
    <n v="4347"/>
    <n v="134757"/>
    <n v="36.11"/>
    <n v="55545"/>
    <n v="48661"/>
  </r>
  <r>
    <x v="84"/>
    <x v="3"/>
    <x v="21"/>
    <n v="17815"/>
    <n v="9"/>
    <n v="711"/>
    <n v="22041"/>
    <n v="31.36"/>
    <n v="9298"/>
    <n v="6912"/>
  </r>
  <r>
    <x v="84"/>
    <x v="3"/>
    <x v="22"/>
    <m/>
    <n v="4"/>
    <n v="638"/>
    <n v="19778"/>
    <m/>
    <m/>
    <m/>
  </r>
  <r>
    <x v="84"/>
    <x v="3"/>
    <x v="23"/>
    <n v="17901"/>
    <n v="7"/>
    <n v="844"/>
    <n v="26164"/>
    <n v="21.51"/>
    <n v="7123"/>
    <n v="5628"/>
  </r>
  <r>
    <x v="84"/>
    <x v="3"/>
    <x v="24"/>
    <n v="178772"/>
    <n v="57"/>
    <n v="6540"/>
    <n v="202740"/>
    <n v="33.479999999999997"/>
    <n v="83653"/>
    <n v="67886"/>
  </r>
  <r>
    <x v="84"/>
    <x v="3"/>
    <x v="25"/>
    <n v="52207"/>
    <n v="17"/>
    <n v="1548"/>
    <n v="47988"/>
    <n v="47.04"/>
    <n v="33710"/>
    <n v="22575"/>
  </r>
  <r>
    <x v="84"/>
    <x v="3"/>
    <x v="26"/>
    <n v="52962"/>
    <n v="6"/>
    <n v="1463"/>
    <n v="45353"/>
    <n v="42.48"/>
    <n v="25801"/>
    <n v="19267"/>
  </r>
  <r>
    <x v="84"/>
    <x v="3"/>
    <x v="27"/>
    <n v="42574"/>
    <n v="7"/>
    <n v="1219"/>
    <n v="37789"/>
    <n v="42.57"/>
    <n v="20820"/>
    <n v="16087"/>
  </r>
  <r>
    <x v="84"/>
    <x v="3"/>
    <x v="28"/>
    <n v="23426"/>
    <n v="11"/>
    <n v="3938"/>
    <n v="122078"/>
    <n v="7.3"/>
    <n v="10065"/>
    <n v="8914"/>
  </r>
  <r>
    <x v="84"/>
    <x v="3"/>
    <x v="29"/>
    <n v="72842"/>
    <n v="11"/>
    <n v="2370"/>
    <n v="73470"/>
    <n v="33.57"/>
    <n v="16955"/>
    <n v="24661"/>
  </r>
  <r>
    <x v="84"/>
    <x v="3"/>
    <x v="30"/>
    <n v="23190"/>
    <n v="7"/>
    <n v="583"/>
    <n v="18073"/>
    <n v="48.88"/>
    <n v="14266"/>
    <n v="8834"/>
  </r>
  <r>
    <x v="84"/>
    <x v="3"/>
    <x v="31"/>
    <n v="7468"/>
    <n v="7"/>
    <n v="379"/>
    <n v="11749"/>
    <n v="32.78"/>
    <n v="4029"/>
    <n v="3851"/>
  </r>
  <r>
    <x v="84"/>
    <x v="3"/>
    <x v="32"/>
    <m/>
    <n v="3"/>
    <n v="537"/>
    <n v="16647"/>
    <m/>
    <m/>
    <m/>
  </r>
  <r>
    <x v="84"/>
    <x v="3"/>
    <x v="33"/>
    <n v="17587"/>
    <n v="12"/>
    <n v="1080"/>
    <n v="33480"/>
    <n v="30.99"/>
    <n v="9711"/>
    <n v="10376"/>
  </r>
  <r>
    <x v="84"/>
    <x v="3"/>
    <x v="34"/>
    <n v="1608410"/>
    <n v="419"/>
    <n v="52856"/>
    <n v="1638536"/>
    <n v="36.69"/>
    <n v="613794"/>
    <n v="601145"/>
  </r>
  <r>
    <x v="84"/>
    <x v="4"/>
    <x v="0"/>
    <n v="349391"/>
    <n v="264"/>
    <n v="10165"/>
    <n v="315115"/>
    <n v="46.4"/>
    <n v="129598"/>
    <n v="146212"/>
  </r>
  <r>
    <x v="84"/>
    <x v="4"/>
    <x v="1"/>
    <n v="589699"/>
    <n v="326"/>
    <n v="18491"/>
    <n v="573221"/>
    <n v="59.93"/>
    <n v="275121"/>
    <n v="343511"/>
  </r>
  <r>
    <x v="84"/>
    <x v="4"/>
    <x v="2"/>
    <n v="151431"/>
    <n v="119"/>
    <n v="3626"/>
    <n v="112406"/>
    <n v="54.16"/>
    <n v="63222"/>
    <n v="60876"/>
  </r>
  <r>
    <x v="84"/>
    <x v="4"/>
    <x v="3"/>
    <n v="114869"/>
    <n v="143"/>
    <n v="4767"/>
    <n v="147777"/>
    <n v="39.67"/>
    <n v="61520"/>
    <n v="58626"/>
  </r>
  <r>
    <x v="84"/>
    <x v="4"/>
    <x v="4"/>
    <n v="192796"/>
    <n v="101"/>
    <n v="4995"/>
    <n v="154845"/>
    <n v="50.8"/>
    <n v="62734"/>
    <n v="78655"/>
  </r>
  <r>
    <x v="84"/>
    <x v="4"/>
    <x v="5"/>
    <n v="230725"/>
    <n v="125"/>
    <n v="5791"/>
    <n v="179521"/>
    <n v="59.13"/>
    <n v="122285"/>
    <n v="106142"/>
  </r>
  <r>
    <x v="84"/>
    <x v="4"/>
    <x v="6"/>
    <n v="130236"/>
    <n v="109"/>
    <n v="3860"/>
    <n v="119660"/>
    <n v="53.76"/>
    <n v="70165"/>
    <n v="64324"/>
  </r>
  <r>
    <x v="84"/>
    <x v="4"/>
    <x v="7"/>
    <n v="66171"/>
    <n v="33"/>
    <n v="1444"/>
    <n v="44764"/>
    <n v="51.12"/>
    <n v="19407"/>
    <n v="22884"/>
  </r>
  <r>
    <x v="84"/>
    <x v="4"/>
    <x v="8"/>
    <n v="89430"/>
    <n v="60"/>
    <n v="2567"/>
    <n v="79577"/>
    <n v="48.65"/>
    <n v="35881"/>
    <n v="38712"/>
  </r>
  <r>
    <x v="84"/>
    <x v="4"/>
    <x v="9"/>
    <n v="83045"/>
    <n v="83"/>
    <n v="2822"/>
    <n v="87482"/>
    <n v="45.34"/>
    <n v="33361"/>
    <n v="39661"/>
  </r>
  <r>
    <x v="84"/>
    <x v="4"/>
    <x v="10"/>
    <n v="166983"/>
    <n v="131"/>
    <n v="4720"/>
    <n v="146320"/>
    <n v="51.1"/>
    <n v="68982"/>
    <n v="74772"/>
  </r>
  <r>
    <x v="84"/>
    <x v="4"/>
    <x v="11"/>
    <n v="29310"/>
    <n v="48"/>
    <n v="2087"/>
    <n v="64697"/>
    <n v="24.72"/>
    <n v="17333"/>
    <n v="15992"/>
  </r>
  <r>
    <x v="84"/>
    <x v="4"/>
    <x v="12"/>
    <n v="41884"/>
    <n v="98"/>
    <n v="2304"/>
    <n v="71424"/>
    <n v="32.07"/>
    <n v="24030"/>
    <n v="22907"/>
  </r>
  <r>
    <x v="84"/>
    <x v="4"/>
    <x v="13"/>
    <n v="24985"/>
    <n v="32"/>
    <n v="937"/>
    <n v="29047"/>
    <n v="41.59"/>
    <n v="12963"/>
    <n v="12082"/>
  </r>
  <r>
    <x v="84"/>
    <x v="4"/>
    <x v="14"/>
    <n v="29089"/>
    <n v="39"/>
    <n v="1224"/>
    <n v="37944"/>
    <n v="35.270000000000003"/>
    <n v="14557"/>
    <n v="13383"/>
  </r>
  <r>
    <x v="84"/>
    <x v="4"/>
    <x v="15"/>
    <n v="32516"/>
    <n v="48"/>
    <n v="1585"/>
    <n v="49135"/>
    <n v="32.659999999999997"/>
    <n v="19139"/>
    <n v="16046"/>
  </r>
  <r>
    <x v="84"/>
    <x v="4"/>
    <x v="16"/>
    <n v="208159"/>
    <n v="118"/>
    <n v="7067"/>
    <n v="219077"/>
    <n v="58.88"/>
    <n v="114172"/>
    <n v="128983"/>
  </r>
  <r>
    <x v="84"/>
    <x v="4"/>
    <x v="17"/>
    <n v="171404"/>
    <n v="78"/>
    <n v="5786"/>
    <n v="179366"/>
    <n v="62.08"/>
    <n v="94484"/>
    <n v="111351"/>
  </r>
  <r>
    <x v="84"/>
    <x v="4"/>
    <x v="18"/>
    <n v="107736"/>
    <n v="109"/>
    <n v="3230"/>
    <n v="100130"/>
    <n v="54.55"/>
    <n v="58046"/>
    <n v="54619"/>
  </r>
  <r>
    <x v="84"/>
    <x v="4"/>
    <x v="19"/>
    <n v="270662"/>
    <n v="168"/>
    <n v="6918"/>
    <n v="214458"/>
    <n v="56.05"/>
    <n v="98487"/>
    <n v="120212"/>
  </r>
  <r>
    <x v="84"/>
    <x v="4"/>
    <x v="20"/>
    <n v="496418"/>
    <n v="360"/>
    <n v="15248"/>
    <n v="472688"/>
    <n v="55.24"/>
    <n v="259489"/>
    <n v="261108"/>
  </r>
  <r>
    <x v="84"/>
    <x v="4"/>
    <x v="21"/>
    <n v="41869"/>
    <n v="45"/>
    <n v="1639"/>
    <n v="50809"/>
    <n v="37.9"/>
    <n v="24140"/>
    <n v="19256"/>
  </r>
  <r>
    <x v="84"/>
    <x v="4"/>
    <x v="22"/>
    <n v="52140"/>
    <n v="31"/>
    <n v="1675"/>
    <n v="51925"/>
    <n v="51.18"/>
    <n v="36384"/>
    <n v="26575"/>
  </r>
  <r>
    <x v="84"/>
    <x v="4"/>
    <x v="23"/>
    <n v="35009"/>
    <n v="50"/>
    <n v="1403"/>
    <n v="43493"/>
    <n v="33.72"/>
    <n v="17714"/>
    <n v="14668"/>
  </r>
  <r>
    <x v="84"/>
    <x v="4"/>
    <x v="24"/>
    <n v="625436"/>
    <n v="486"/>
    <n v="19965"/>
    <n v="618915"/>
    <n v="51.96"/>
    <n v="337728"/>
    <n v="321607"/>
  </r>
  <r>
    <x v="84"/>
    <x v="4"/>
    <x v="25"/>
    <n v="172843"/>
    <n v="160"/>
    <n v="5464"/>
    <n v="169384"/>
    <n v="55"/>
    <n v="122408"/>
    <n v="93158"/>
  </r>
  <r>
    <x v="84"/>
    <x v="4"/>
    <x v="26"/>
    <n v="91267"/>
    <n v="49"/>
    <n v="2623"/>
    <n v="81313"/>
    <n v="49.17"/>
    <n v="46531"/>
    <n v="39979"/>
  </r>
  <r>
    <x v="84"/>
    <x v="4"/>
    <x v="27"/>
    <n v="249679"/>
    <n v="109"/>
    <n v="6871"/>
    <n v="213001"/>
    <n v="65.78"/>
    <n v="116496"/>
    <n v="140113"/>
  </r>
  <r>
    <x v="84"/>
    <x v="4"/>
    <x v="28"/>
    <n v="42454"/>
    <n v="45"/>
    <n v="4693"/>
    <n v="145483"/>
    <n v="13.29"/>
    <n v="23774"/>
    <n v="19332"/>
  </r>
  <r>
    <x v="84"/>
    <x v="4"/>
    <x v="29"/>
    <n v="91334"/>
    <n v="55"/>
    <n v="3000"/>
    <n v="93000"/>
    <n v="37.9"/>
    <n v="25855"/>
    <n v="35246"/>
  </r>
  <r>
    <x v="84"/>
    <x v="4"/>
    <x v="30"/>
    <n v="91992"/>
    <n v="82"/>
    <n v="2589"/>
    <n v="80259"/>
    <n v="59.2"/>
    <n v="55158"/>
    <n v="47516"/>
  </r>
  <r>
    <x v="84"/>
    <x v="4"/>
    <x v="31"/>
    <n v="12609"/>
    <n v="32"/>
    <n v="733"/>
    <n v="22723"/>
    <n v="29.72"/>
    <n v="7448"/>
    <n v="6754"/>
  </r>
  <r>
    <x v="84"/>
    <x v="4"/>
    <x v="32"/>
    <n v="61184"/>
    <n v="37"/>
    <n v="1945"/>
    <n v="60295"/>
    <n v="60.79"/>
    <n v="36720"/>
    <n v="36652"/>
  </r>
  <r>
    <x v="84"/>
    <x v="4"/>
    <x v="33"/>
    <n v="50965"/>
    <n v="85"/>
    <n v="2532"/>
    <n v="78492"/>
    <n v="38.630000000000003"/>
    <n v="30188"/>
    <n v="30324"/>
  </r>
  <r>
    <x v="84"/>
    <x v="4"/>
    <x v="34"/>
    <n v="4398880"/>
    <n v="3294"/>
    <n v="139015"/>
    <n v="4309465"/>
    <n v="50.8"/>
    <n v="2103310"/>
    <n v="2189283"/>
  </r>
  <r>
    <x v="85"/>
    <x v="0"/>
    <x v="0"/>
    <n v="43229"/>
    <n v="35"/>
    <n v="1314"/>
    <n v="38106"/>
    <n v="57.72"/>
    <n v="18120"/>
    <n v="21994"/>
  </r>
  <r>
    <x v="85"/>
    <x v="0"/>
    <x v="1"/>
    <n v="312180"/>
    <n v="74"/>
    <n v="8425"/>
    <n v="244325"/>
    <n v="83.11"/>
    <n v="168862"/>
    <n v="203067"/>
  </r>
  <r>
    <x v="85"/>
    <x v="0"/>
    <x v="2"/>
    <n v="4363"/>
    <n v="10"/>
    <n v="198"/>
    <n v="5742"/>
    <n v="39.78"/>
    <n v="2554"/>
    <n v="2284"/>
  </r>
  <r>
    <x v="85"/>
    <x v="0"/>
    <x v="3"/>
    <n v="18834"/>
    <n v="25"/>
    <n v="911"/>
    <n v="26419"/>
    <n v="42.2"/>
    <n v="12305"/>
    <n v="11150"/>
  </r>
  <r>
    <x v="85"/>
    <x v="0"/>
    <x v="4"/>
    <n v="11774"/>
    <n v="10"/>
    <n v="420"/>
    <n v="12180"/>
    <n v="58.13"/>
    <n v="5956"/>
    <n v="7080"/>
  </r>
  <r>
    <x v="85"/>
    <x v="0"/>
    <x v="5"/>
    <n v="80715"/>
    <n v="20"/>
    <n v="1871"/>
    <n v="54259"/>
    <n v="74.930000000000007"/>
    <n v="44822"/>
    <n v="40658"/>
  </r>
  <r>
    <x v="85"/>
    <x v="0"/>
    <x v="6"/>
    <n v="16309"/>
    <n v="10"/>
    <n v="499"/>
    <n v="14471"/>
    <n v="56.99"/>
    <n v="8870"/>
    <n v="8247"/>
  </r>
  <r>
    <x v="85"/>
    <x v="0"/>
    <x v="7"/>
    <n v="1697"/>
    <n v="4"/>
    <n v="78"/>
    <n v="2262"/>
    <n v="41.69"/>
    <n v="767"/>
    <n v="943"/>
  </r>
  <r>
    <x v="85"/>
    <x v="0"/>
    <x v="8"/>
    <n v="3935"/>
    <n v="10"/>
    <n v="237"/>
    <n v="6873"/>
    <m/>
    <n v="1504"/>
    <m/>
  </r>
  <r>
    <x v="85"/>
    <x v="0"/>
    <x v="9"/>
    <n v="9781"/>
    <n v="15"/>
    <n v="408"/>
    <n v="11832"/>
    <n v="54.79"/>
    <n v="5176"/>
    <n v="6483"/>
  </r>
  <r>
    <x v="85"/>
    <x v="0"/>
    <x v="10"/>
    <n v="13168"/>
    <n v="14"/>
    <n v="431"/>
    <n v="12499"/>
    <n v="56.84"/>
    <n v="8411"/>
    <n v="7104"/>
  </r>
  <r>
    <x v="85"/>
    <x v="0"/>
    <x v="11"/>
    <n v="8729"/>
    <n v="10"/>
    <n v="359"/>
    <n v="10411"/>
    <n v="45.33"/>
    <n v="4768"/>
    <n v="4719"/>
  </r>
  <r>
    <x v="85"/>
    <x v="0"/>
    <x v="12"/>
    <n v="12888"/>
    <n v="23"/>
    <n v="585"/>
    <n v="16965"/>
    <n v="52.36"/>
    <n v="6499"/>
    <n v="8883"/>
  </r>
  <r>
    <x v="85"/>
    <x v="0"/>
    <x v="13"/>
    <m/>
    <n v="3"/>
    <n v="137"/>
    <n v="3973"/>
    <m/>
    <m/>
    <m/>
  </r>
  <r>
    <x v="85"/>
    <x v="0"/>
    <x v="14"/>
    <n v="5220"/>
    <n v="11"/>
    <n v="217"/>
    <n v="6293"/>
    <n v="43.83"/>
    <n v="3825"/>
    <n v="2758"/>
  </r>
  <r>
    <x v="85"/>
    <x v="0"/>
    <x v="15"/>
    <m/>
    <n v="5"/>
    <n v="60"/>
    <n v="1740"/>
    <m/>
    <m/>
    <m/>
  </r>
  <r>
    <x v="85"/>
    <x v="0"/>
    <x v="16"/>
    <n v="116834"/>
    <n v="31"/>
    <n v="3278"/>
    <n v="95062"/>
    <n v="83.67"/>
    <n v="70198"/>
    <n v="79539"/>
  </r>
  <r>
    <x v="85"/>
    <x v="0"/>
    <x v="17"/>
    <n v="113939"/>
    <n v="28"/>
    <n v="3171"/>
    <n v="91959"/>
    <n v="84.25"/>
    <n v="68853"/>
    <n v="77476"/>
  </r>
  <r>
    <x v="85"/>
    <x v="0"/>
    <x v="18"/>
    <n v="14040"/>
    <n v="14"/>
    <n v="327"/>
    <n v="9483"/>
    <n v="75.61"/>
    <n v="9321"/>
    <n v="7170"/>
  </r>
  <r>
    <x v="85"/>
    <x v="0"/>
    <x v="19"/>
    <n v="14306"/>
    <n v="15"/>
    <n v="399"/>
    <n v="11571"/>
    <n v="71.290000000000006"/>
    <n v="7980"/>
    <n v="8249"/>
  </r>
  <r>
    <x v="85"/>
    <x v="0"/>
    <x v="20"/>
    <n v="166272"/>
    <n v="69"/>
    <n v="4508"/>
    <n v="130732"/>
    <n v="74.25"/>
    <n v="103123"/>
    <n v="97071"/>
  </r>
  <r>
    <x v="85"/>
    <x v="0"/>
    <x v="21"/>
    <m/>
    <n v="7"/>
    <n v="122"/>
    <n v="3538"/>
    <m/>
    <m/>
    <m/>
  </r>
  <r>
    <x v="85"/>
    <x v="0"/>
    <x v="22"/>
    <m/>
    <n v="4"/>
    <n v="331"/>
    <n v="9599"/>
    <m/>
    <m/>
    <m/>
  </r>
  <r>
    <x v="85"/>
    <x v="0"/>
    <x v="23"/>
    <m/>
    <n v="10"/>
    <n v="140"/>
    <n v="4060"/>
    <n v="38.1"/>
    <m/>
    <n v="1547"/>
  </r>
  <r>
    <x v="85"/>
    <x v="0"/>
    <x v="24"/>
    <n v="182281"/>
    <n v="90"/>
    <n v="5101"/>
    <n v="147929"/>
    <n v="71.88"/>
    <n v="113445"/>
    <n v="106331"/>
  </r>
  <r>
    <x v="85"/>
    <x v="0"/>
    <x v="25"/>
    <n v="41580"/>
    <n v="44"/>
    <n v="1329"/>
    <n v="38541"/>
    <n v="60.03"/>
    <n v="33566"/>
    <n v="23135"/>
  </r>
  <r>
    <x v="85"/>
    <x v="0"/>
    <x v="26"/>
    <n v="14278"/>
    <n v="10"/>
    <n v="402"/>
    <n v="11658"/>
    <n v="62.06"/>
    <n v="8517"/>
    <n v="7235"/>
  </r>
  <r>
    <x v="85"/>
    <x v="0"/>
    <x v="27"/>
    <n v="123350"/>
    <n v="31"/>
    <n v="2890"/>
    <n v="83810"/>
    <n v="81.400000000000006"/>
    <n v="53537"/>
    <n v="68223"/>
  </r>
  <r>
    <x v="85"/>
    <x v="0"/>
    <x v="28"/>
    <n v="10029"/>
    <n v="11"/>
    <n v="438"/>
    <n v="12702"/>
    <n v="45.97"/>
    <n v="7191"/>
    <n v="5839"/>
  </r>
  <r>
    <x v="85"/>
    <x v="0"/>
    <x v="29"/>
    <m/>
    <n v="14"/>
    <n v="200"/>
    <n v="5800"/>
    <m/>
    <m/>
    <m/>
  </r>
  <r>
    <x v="85"/>
    <x v="0"/>
    <x v="30"/>
    <n v="29607"/>
    <n v="18"/>
    <n v="736"/>
    <n v="21344"/>
    <n v="85.41"/>
    <n v="21276"/>
    <n v="18229"/>
  </r>
  <r>
    <x v="85"/>
    <x v="0"/>
    <x v="31"/>
    <n v="1468"/>
    <n v="7"/>
    <n v="85"/>
    <n v="2465"/>
    <n v="38.700000000000003"/>
    <n v="905"/>
    <n v="954"/>
  </r>
  <r>
    <x v="85"/>
    <x v="0"/>
    <x v="32"/>
    <n v="21201"/>
    <n v="6"/>
    <n v="536"/>
    <n v="15544"/>
    <n v="68.3"/>
    <n v="13093"/>
    <n v="10617"/>
  </r>
  <r>
    <x v="85"/>
    <x v="0"/>
    <x v="33"/>
    <n v="13408"/>
    <n v="22"/>
    <n v="515"/>
    <n v="14935"/>
    <n v="58.3"/>
    <n v="8488"/>
    <n v="8707"/>
  </r>
  <r>
    <x v="85"/>
    <x v="0"/>
    <x v="34"/>
    <n v="1130794"/>
    <n v="592"/>
    <n v="32386"/>
    <n v="939194"/>
    <n v="71.959999999999994"/>
    <n v="643594"/>
    <n v="675819"/>
  </r>
  <r>
    <x v="85"/>
    <x v="1"/>
    <x v="0"/>
    <n v="66456"/>
    <n v="145"/>
    <n v="1575"/>
    <n v="45675"/>
    <n v="69.55"/>
    <n v="32889"/>
    <n v="31769"/>
  </r>
  <r>
    <x v="85"/>
    <x v="1"/>
    <x v="1"/>
    <n v="137434"/>
    <n v="192"/>
    <n v="3661"/>
    <n v="106169"/>
    <n v="70"/>
    <n v="65932"/>
    <n v="74319"/>
  </r>
  <r>
    <x v="85"/>
    <x v="1"/>
    <x v="2"/>
    <n v="27391"/>
    <n v="68"/>
    <n v="685"/>
    <n v="19865"/>
    <n v="62.27"/>
    <n v="15887"/>
    <n v="12369"/>
  </r>
  <r>
    <x v="85"/>
    <x v="1"/>
    <x v="3"/>
    <n v="46362"/>
    <n v="83"/>
    <n v="1442"/>
    <n v="41818"/>
    <n v="60.83"/>
    <n v="28812"/>
    <n v="25438"/>
  </r>
  <r>
    <x v="85"/>
    <x v="1"/>
    <x v="4"/>
    <n v="36595"/>
    <n v="58"/>
    <n v="957"/>
    <n v="27753"/>
    <n v="63.51"/>
    <n v="17748"/>
    <n v="17627"/>
  </r>
  <r>
    <x v="85"/>
    <x v="1"/>
    <x v="5"/>
    <n v="66317"/>
    <n v="78"/>
    <n v="1361"/>
    <n v="39469"/>
    <n v="71.2"/>
    <n v="39160"/>
    <n v="28103"/>
  </r>
  <r>
    <x v="85"/>
    <x v="1"/>
    <x v="6"/>
    <n v="48757"/>
    <n v="77"/>
    <n v="1235"/>
    <n v="35815"/>
    <n v="66.12"/>
    <n v="31333"/>
    <n v="23680"/>
  </r>
  <r>
    <x v="85"/>
    <x v="1"/>
    <x v="7"/>
    <n v="8241"/>
    <n v="21"/>
    <n v="261"/>
    <n v="7569"/>
    <n v="69.81"/>
    <n v="5133"/>
    <n v="5284"/>
  </r>
  <r>
    <x v="85"/>
    <x v="1"/>
    <x v="8"/>
    <n v="16702"/>
    <n v="33"/>
    <n v="463"/>
    <n v="13427"/>
    <n v="68.59"/>
    <n v="9710"/>
    <n v="9210"/>
  </r>
  <r>
    <x v="85"/>
    <x v="1"/>
    <x v="9"/>
    <n v="26168"/>
    <n v="46"/>
    <n v="758"/>
    <n v="21982"/>
    <n v="67.040000000000006"/>
    <n v="13030"/>
    <n v="14736"/>
  </r>
  <r>
    <x v="85"/>
    <x v="1"/>
    <x v="10"/>
    <n v="56715"/>
    <n v="77"/>
    <n v="1359"/>
    <n v="39411"/>
    <n v="72.41"/>
    <n v="30644"/>
    <n v="28536"/>
  </r>
  <r>
    <x v="85"/>
    <x v="1"/>
    <x v="11"/>
    <n v="6169"/>
    <n v="23"/>
    <n v="580"/>
    <n v="16820"/>
    <n v="19.04"/>
    <n v="3952"/>
    <n v="3203"/>
  </r>
  <r>
    <x v="85"/>
    <x v="1"/>
    <x v="12"/>
    <n v="35246"/>
    <n v="65"/>
    <n v="1031"/>
    <n v="29899"/>
    <n v="64.680000000000007"/>
    <n v="20083"/>
    <n v="19338"/>
  </r>
  <r>
    <x v="85"/>
    <x v="1"/>
    <x v="13"/>
    <n v="11940"/>
    <n v="23"/>
    <n v="384"/>
    <n v="11136"/>
    <n v="56.64"/>
    <n v="6978"/>
    <n v="6307"/>
  </r>
  <r>
    <x v="85"/>
    <x v="1"/>
    <x v="14"/>
    <n v="10042"/>
    <n v="19"/>
    <n v="247"/>
    <n v="7163"/>
    <n v="69.97"/>
    <n v="6169"/>
    <n v="5012"/>
  </r>
  <r>
    <x v="85"/>
    <x v="1"/>
    <x v="15"/>
    <n v="10856"/>
    <n v="30"/>
    <n v="319"/>
    <n v="9251"/>
    <n v="62.67"/>
    <n v="6683"/>
    <n v="5798"/>
  </r>
  <r>
    <x v="85"/>
    <x v="1"/>
    <x v="16"/>
    <n v="58475"/>
    <n v="70"/>
    <n v="1370"/>
    <n v="39730"/>
    <n v="73.8"/>
    <n v="34786"/>
    <n v="29321"/>
  </r>
  <r>
    <x v="85"/>
    <x v="1"/>
    <x v="17"/>
    <n v="38778"/>
    <n v="39"/>
    <n v="867"/>
    <n v="25143"/>
    <n v="74.42"/>
    <n v="24146"/>
    <n v="18711"/>
  </r>
  <r>
    <x v="85"/>
    <x v="1"/>
    <x v="18"/>
    <n v="33206"/>
    <n v="53"/>
    <n v="715"/>
    <n v="20735"/>
    <n v="78.86"/>
    <n v="20433"/>
    <n v="16352"/>
  </r>
  <r>
    <x v="85"/>
    <x v="1"/>
    <x v="19"/>
    <n v="58446"/>
    <n v="100"/>
    <n v="1274"/>
    <n v="36946"/>
    <n v="78.16"/>
    <n v="30374"/>
    <n v="28876"/>
  </r>
  <r>
    <x v="85"/>
    <x v="1"/>
    <x v="20"/>
    <n v="123050"/>
    <n v="194"/>
    <n v="2725"/>
    <n v="79025"/>
    <n v="74.760000000000005"/>
    <n v="69499"/>
    <n v="59082"/>
  </r>
  <r>
    <x v="85"/>
    <x v="1"/>
    <x v="21"/>
    <n v="13957"/>
    <n v="23"/>
    <n v="344"/>
    <n v="9976"/>
    <n v="64.72"/>
    <n v="9706"/>
    <n v="6456"/>
  </r>
  <r>
    <x v="85"/>
    <x v="1"/>
    <x v="22"/>
    <n v="14038"/>
    <n v="17"/>
    <n v="376"/>
    <n v="10904"/>
    <n v="71.98"/>
    <n v="10768"/>
    <n v="7849"/>
  </r>
  <r>
    <x v="85"/>
    <x v="1"/>
    <x v="23"/>
    <n v="15387"/>
    <n v="29"/>
    <n v="369"/>
    <n v="10701"/>
    <n v="76.89"/>
    <n v="9866"/>
    <n v="8228"/>
  </r>
  <r>
    <x v="85"/>
    <x v="1"/>
    <x v="24"/>
    <n v="166433"/>
    <n v="263"/>
    <n v="3814"/>
    <n v="110606"/>
    <n v="73.790000000000006"/>
    <n v="99839"/>
    <n v="81614"/>
  </r>
  <r>
    <x v="85"/>
    <x v="1"/>
    <x v="25"/>
    <n v="55157"/>
    <n v="72"/>
    <n v="1290"/>
    <n v="37410"/>
    <n v="74.430000000000007"/>
    <n v="39515"/>
    <n v="27846"/>
  </r>
  <r>
    <x v="85"/>
    <x v="1"/>
    <x v="26"/>
    <n v="15512"/>
    <n v="27"/>
    <n v="322"/>
    <n v="9338"/>
    <n v="76.05"/>
    <n v="8761"/>
    <n v="7102"/>
  </r>
  <r>
    <x v="85"/>
    <x v="1"/>
    <x v="27"/>
    <n v="47126"/>
    <n v="51"/>
    <n v="964"/>
    <n v="27956"/>
    <n v="75.31"/>
    <n v="22879"/>
    <n v="21053"/>
  </r>
  <r>
    <x v="85"/>
    <x v="1"/>
    <x v="28"/>
    <n v="10265"/>
    <n v="18"/>
    <n v="201"/>
    <n v="5829"/>
    <n v="88.95"/>
    <n v="7715"/>
    <n v="5185"/>
  </r>
  <r>
    <x v="85"/>
    <x v="1"/>
    <x v="29"/>
    <n v="10971"/>
    <n v="25"/>
    <n v="259"/>
    <n v="7511"/>
    <n v="71.27"/>
    <n v="6066"/>
    <n v="5353"/>
  </r>
  <r>
    <x v="85"/>
    <x v="1"/>
    <x v="30"/>
    <n v="39622"/>
    <n v="47"/>
    <n v="787"/>
    <n v="22823"/>
    <n v="84.66"/>
    <n v="20285"/>
    <n v="19322"/>
  </r>
  <r>
    <x v="85"/>
    <x v="1"/>
    <x v="31"/>
    <n v="3771"/>
    <n v="14"/>
    <n v="97"/>
    <n v="2813"/>
    <n v="72.66"/>
    <n v="2709"/>
    <n v="2044"/>
  </r>
  <r>
    <x v="85"/>
    <x v="1"/>
    <x v="32"/>
    <n v="16386"/>
    <n v="22"/>
    <n v="348"/>
    <n v="10092"/>
    <n v="78.36"/>
    <n v="10506"/>
    <n v="7908"/>
  </r>
  <r>
    <x v="85"/>
    <x v="1"/>
    <x v="33"/>
    <n v="21185"/>
    <n v="40"/>
    <n v="609"/>
    <n v="17661"/>
    <n v="66.42"/>
    <n v="12050"/>
    <n v="11731"/>
  </r>
  <r>
    <x v="85"/>
    <x v="1"/>
    <x v="34"/>
    <n v="1147946"/>
    <n v="1840"/>
    <n v="28368"/>
    <n v="822672"/>
    <n v="69.83"/>
    <n v="650059"/>
    <n v="574435"/>
  </r>
  <r>
    <x v="85"/>
    <x v="2"/>
    <x v="0"/>
    <n v="23151"/>
    <n v="36"/>
    <n v="1416"/>
    <n v="41064"/>
    <n v="47.89"/>
    <n v="12194"/>
    <n v="19664"/>
  </r>
  <r>
    <x v="85"/>
    <x v="2"/>
    <x v="1"/>
    <n v="67535"/>
    <n v="41"/>
    <n v="3776"/>
    <n v="109504"/>
    <n v="56.66"/>
    <n v="29075"/>
    <n v="62043"/>
  </r>
  <r>
    <x v="85"/>
    <x v="2"/>
    <x v="2"/>
    <n v="10448"/>
    <n v="19"/>
    <n v="693"/>
    <n v="20097"/>
    <n v="45.75"/>
    <n v="5929"/>
    <n v="9194"/>
  </r>
  <r>
    <x v="85"/>
    <x v="2"/>
    <x v="3"/>
    <n v="8352"/>
    <n v="14"/>
    <n v="567"/>
    <n v="16443"/>
    <n v="47.75"/>
    <n v="5326"/>
    <n v="7852"/>
  </r>
  <r>
    <x v="85"/>
    <x v="2"/>
    <x v="4"/>
    <n v="8211"/>
    <n v="12"/>
    <n v="730"/>
    <n v="21170"/>
    <n v="36.979999999999997"/>
    <n v="3096"/>
    <n v="7828"/>
  </r>
  <r>
    <x v="85"/>
    <x v="2"/>
    <x v="5"/>
    <n v="19745"/>
    <n v="13"/>
    <n v="1016"/>
    <n v="29464"/>
    <n v="62.71"/>
    <n v="10935"/>
    <n v="18476"/>
  </r>
  <r>
    <x v="85"/>
    <x v="2"/>
    <x v="6"/>
    <n v="16554"/>
    <n v="14"/>
    <n v="918"/>
    <n v="26622"/>
    <n v="56.18"/>
    <n v="9901"/>
    <n v="14955"/>
  </r>
  <r>
    <x v="85"/>
    <x v="2"/>
    <x v="7"/>
    <m/>
    <n v="3"/>
    <n v="74"/>
    <n v="2146"/>
    <m/>
    <m/>
    <m/>
  </r>
  <r>
    <x v="85"/>
    <x v="2"/>
    <x v="8"/>
    <n v="1537"/>
    <n v="5"/>
    <n v="132"/>
    <n v="3828"/>
    <m/>
    <n v="809"/>
    <m/>
  </r>
  <r>
    <x v="85"/>
    <x v="2"/>
    <x v="9"/>
    <n v="3151"/>
    <n v="9"/>
    <n v="384"/>
    <n v="11136"/>
    <n v="25.91"/>
    <n v="1593"/>
    <n v="2885"/>
  </r>
  <r>
    <x v="85"/>
    <x v="2"/>
    <x v="10"/>
    <n v="14927"/>
    <n v="21"/>
    <n v="880"/>
    <n v="25520"/>
    <n v="55"/>
    <n v="4499"/>
    <n v="14035"/>
  </r>
  <r>
    <x v="85"/>
    <x v="2"/>
    <x v="11"/>
    <n v="4971"/>
    <n v="10"/>
    <n v="672"/>
    <n v="19488"/>
    <n v="20.37"/>
    <n v="2408"/>
    <n v="3969"/>
  </r>
  <r>
    <x v="85"/>
    <x v="2"/>
    <x v="12"/>
    <m/>
    <n v="3"/>
    <n v="89"/>
    <n v="2581"/>
    <m/>
    <m/>
    <m/>
  </r>
  <r>
    <x v="85"/>
    <x v="2"/>
    <x v="13"/>
    <m/>
    <n v="3"/>
    <n v="69"/>
    <n v="2001"/>
    <m/>
    <m/>
    <m/>
  </r>
  <r>
    <x v="85"/>
    <x v="2"/>
    <x v="14"/>
    <m/>
    <n v="3"/>
    <n v="75"/>
    <n v="2175"/>
    <m/>
    <m/>
    <m/>
  </r>
  <r>
    <x v="85"/>
    <x v="2"/>
    <x v="15"/>
    <m/>
    <n v="6"/>
    <n v="485"/>
    <n v="14065"/>
    <m/>
    <m/>
    <m/>
  </r>
  <r>
    <x v="85"/>
    <x v="2"/>
    <x v="16"/>
    <m/>
    <n v="14"/>
    <n v="1792"/>
    <n v="51968"/>
    <m/>
    <m/>
    <m/>
  </r>
  <r>
    <x v="85"/>
    <x v="2"/>
    <x v="17"/>
    <n v="46814"/>
    <n v="12"/>
    <n v="1759"/>
    <n v="51011"/>
    <n v="79.77"/>
    <n v="24779"/>
    <n v="40689"/>
  </r>
  <r>
    <x v="85"/>
    <x v="2"/>
    <x v="18"/>
    <n v="19969"/>
    <n v="25"/>
    <n v="882"/>
    <n v="25578"/>
    <n v="64"/>
    <n v="10856"/>
    <n v="16371"/>
  </r>
  <r>
    <x v="85"/>
    <x v="2"/>
    <x v="19"/>
    <n v="27992"/>
    <n v="32"/>
    <n v="1326"/>
    <n v="38454"/>
    <n v="64.489999999999995"/>
    <n v="15782"/>
    <n v="24799"/>
  </r>
  <r>
    <x v="85"/>
    <x v="2"/>
    <x v="20"/>
    <n v="77173"/>
    <n v="62"/>
    <n v="3700"/>
    <n v="107300"/>
    <n v="63.19"/>
    <n v="41355"/>
    <n v="67804"/>
  </r>
  <r>
    <x v="85"/>
    <x v="2"/>
    <x v="21"/>
    <m/>
    <n v="7"/>
    <n v="458"/>
    <n v="13282"/>
    <m/>
    <m/>
    <m/>
  </r>
  <r>
    <x v="85"/>
    <x v="2"/>
    <x v="22"/>
    <n v="8806"/>
    <n v="6"/>
    <n v="330"/>
    <n v="9570"/>
    <n v="73.05"/>
    <n v="6408"/>
    <n v="6991"/>
  </r>
  <r>
    <x v="85"/>
    <x v="2"/>
    <x v="23"/>
    <m/>
    <n v="4"/>
    <n v="51"/>
    <n v="1479"/>
    <n v="38.950000000000003"/>
    <m/>
    <n v="576"/>
  </r>
  <r>
    <x v="85"/>
    <x v="2"/>
    <x v="24"/>
    <n v="91113"/>
    <n v="79"/>
    <n v="4539"/>
    <n v="131631"/>
    <n v="60.33"/>
    <n v="50837"/>
    <n v="79409"/>
  </r>
  <r>
    <x v="85"/>
    <x v="2"/>
    <x v="25"/>
    <n v="27886"/>
    <n v="27"/>
    <n v="1296"/>
    <n v="37584"/>
    <n v="63.09"/>
    <n v="19656"/>
    <n v="23710"/>
  </r>
  <r>
    <x v="85"/>
    <x v="2"/>
    <x v="26"/>
    <n v="9002"/>
    <n v="7"/>
    <n v="438"/>
    <n v="12702"/>
    <n v="62.38"/>
    <n v="5323"/>
    <n v="7924"/>
  </r>
  <r>
    <x v="85"/>
    <x v="2"/>
    <x v="27"/>
    <n v="46924"/>
    <n v="20"/>
    <n v="1881"/>
    <n v="54549"/>
    <n v="78.94"/>
    <n v="23308"/>
    <n v="43063"/>
  </r>
  <r>
    <x v="85"/>
    <x v="2"/>
    <x v="28"/>
    <m/>
    <n v="4"/>
    <n v="94"/>
    <n v="2726"/>
    <m/>
    <n v="1358"/>
    <m/>
  </r>
  <r>
    <x v="85"/>
    <x v="2"/>
    <x v="29"/>
    <m/>
    <n v="5"/>
    <n v="170"/>
    <n v="4930"/>
    <m/>
    <m/>
    <m/>
  </r>
  <r>
    <x v="85"/>
    <x v="2"/>
    <x v="30"/>
    <n v="9960"/>
    <n v="10"/>
    <n v="490"/>
    <n v="14210"/>
    <n v="65.45"/>
    <n v="5437"/>
    <n v="9300"/>
  </r>
  <r>
    <x v="85"/>
    <x v="2"/>
    <x v="31"/>
    <n v="1381"/>
    <n v="4"/>
    <n v="169"/>
    <n v="4901"/>
    <n v="16.55"/>
    <n v="971"/>
    <n v="811"/>
  </r>
  <r>
    <x v="85"/>
    <x v="2"/>
    <x v="32"/>
    <m/>
    <n v="6"/>
    <n v="524"/>
    <n v="15196"/>
    <m/>
    <m/>
    <m/>
  </r>
  <r>
    <x v="85"/>
    <x v="2"/>
    <x v="33"/>
    <n v="6343"/>
    <n v="11"/>
    <n v="332"/>
    <n v="9628"/>
    <n v="52.84"/>
    <n v="4009"/>
    <n v="5087"/>
  </r>
  <r>
    <x v="85"/>
    <x v="2"/>
    <x v="34"/>
    <n v="491042"/>
    <n v="456"/>
    <n v="25909"/>
    <n v="751361"/>
    <n v="58.13"/>
    <n v="259728"/>
    <n v="436730"/>
  </r>
  <r>
    <x v="85"/>
    <x v="3"/>
    <x v="0"/>
    <n v="63879"/>
    <n v="47"/>
    <n v="5808"/>
    <n v="168432"/>
    <n v="18.23"/>
    <n v="33803"/>
    <n v="30708"/>
  </r>
  <r>
    <x v="85"/>
    <x v="3"/>
    <x v="1"/>
    <n v="40939"/>
    <n v="23"/>
    <n v="2619"/>
    <n v="75951"/>
    <n v="23.31"/>
    <n v="18843"/>
    <n v="17701"/>
  </r>
  <r>
    <x v="85"/>
    <x v="3"/>
    <x v="2"/>
    <n v="38649"/>
    <n v="23"/>
    <n v="2105"/>
    <n v="61045"/>
    <n v="30.35"/>
    <n v="18515"/>
    <n v="18526"/>
  </r>
  <r>
    <x v="85"/>
    <x v="3"/>
    <x v="3"/>
    <n v="22812"/>
    <n v="21"/>
    <n v="1852"/>
    <n v="53708"/>
    <n v="20.89"/>
    <n v="13334"/>
    <n v="11219"/>
  </r>
  <r>
    <x v="85"/>
    <x v="3"/>
    <x v="4"/>
    <n v="44377"/>
    <n v="20"/>
    <n v="2676"/>
    <n v="77604"/>
    <n v="26.26"/>
    <n v="17590"/>
    <n v="20375"/>
  </r>
  <r>
    <x v="85"/>
    <x v="3"/>
    <x v="5"/>
    <n v="32660"/>
    <n v="12"/>
    <n v="1501"/>
    <n v="43529"/>
    <n v="29.26"/>
    <n v="17197"/>
    <n v="12735"/>
  </r>
  <r>
    <x v="85"/>
    <x v="3"/>
    <x v="6"/>
    <n v="19867"/>
    <n v="9"/>
    <n v="1218"/>
    <n v="35322"/>
    <n v="27.93"/>
    <n v="13601"/>
    <n v="9864"/>
  </r>
  <r>
    <x v="85"/>
    <x v="3"/>
    <x v="7"/>
    <m/>
    <n v="4"/>
    <n v="858"/>
    <n v="24882"/>
    <m/>
    <m/>
    <m/>
  </r>
  <r>
    <x v="85"/>
    <x v="3"/>
    <x v="8"/>
    <n v="23123"/>
    <n v="12"/>
    <n v="1735"/>
    <n v="50315"/>
    <n v="21.8"/>
    <n v="12187"/>
    <n v="10971"/>
  </r>
  <r>
    <x v="85"/>
    <x v="3"/>
    <x v="9"/>
    <n v="16523"/>
    <n v="12"/>
    <n v="1264"/>
    <n v="36656"/>
    <n v="22.51"/>
    <n v="6616"/>
    <n v="8250"/>
  </r>
  <r>
    <x v="85"/>
    <x v="3"/>
    <x v="10"/>
    <n v="30882"/>
    <n v="20"/>
    <n v="2053"/>
    <n v="59537"/>
    <n v="22.33"/>
    <n v="16195"/>
    <n v="13295"/>
  </r>
  <r>
    <x v="85"/>
    <x v="3"/>
    <x v="11"/>
    <n v="7014"/>
    <n v="5"/>
    <n v="476"/>
    <n v="13804"/>
    <n v="23.67"/>
    <n v="5070"/>
    <n v="3268"/>
  </r>
  <r>
    <x v="85"/>
    <x v="3"/>
    <x v="12"/>
    <m/>
    <n v="7"/>
    <n v="600"/>
    <n v="17400"/>
    <m/>
    <m/>
    <m/>
  </r>
  <r>
    <x v="85"/>
    <x v="3"/>
    <x v="13"/>
    <m/>
    <n v="3"/>
    <n v="347"/>
    <n v="10063"/>
    <m/>
    <m/>
    <m/>
  </r>
  <r>
    <x v="85"/>
    <x v="3"/>
    <x v="14"/>
    <m/>
    <n v="7"/>
    <n v="800"/>
    <n v="23200"/>
    <m/>
    <m/>
    <m/>
  </r>
  <r>
    <x v="85"/>
    <x v="3"/>
    <x v="15"/>
    <n v="6572"/>
    <n v="8"/>
    <n v="961"/>
    <n v="27869"/>
    <n v="10.93"/>
    <n v="3742"/>
    <n v="3045"/>
  </r>
  <r>
    <x v="85"/>
    <x v="3"/>
    <x v="16"/>
    <m/>
    <n v="5"/>
    <n v="674"/>
    <n v="19546"/>
    <m/>
    <m/>
    <m/>
  </r>
  <r>
    <x v="85"/>
    <x v="3"/>
    <x v="17"/>
    <s v="-"/>
    <s v="-"/>
    <s v="-"/>
    <s v="-"/>
    <s v="-"/>
    <s v="-"/>
    <s v="-"/>
  </r>
  <r>
    <x v="85"/>
    <x v="3"/>
    <x v="18"/>
    <n v="23749"/>
    <n v="17"/>
    <n v="1311"/>
    <n v="38019"/>
    <n v="30.82"/>
    <n v="14217"/>
    <n v="11719"/>
  </r>
  <r>
    <x v="85"/>
    <x v="3"/>
    <x v="19"/>
    <n v="73376"/>
    <n v="22"/>
    <n v="3680"/>
    <n v="106720"/>
    <n v="30.77"/>
    <n v="26376"/>
    <n v="32834"/>
  </r>
  <r>
    <x v="85"/>
    <x v="3"/>
    <x v="20"/>
    <n v="71483"/>
    <n v="37"/>
    <n v="4340"/>
    <n v="125860"/>
    <n v="26.8"/>
    <n v="38972"/>
    <n v="33736"/>
  </r>
  <r>
    <x v="85"/>
    <x v="3"/>
    <x v="21"/>
    <n v="10677"/>
    <n v="9"/>
    <n v="711"/>
    <n v="20619"/>
    <n v="21.45"/>
    <n v="5261"/>
    <n v="4423"/>
  </r>
  <r>
    <x v="85"/>
    <x v="3"/>
    <x v="22"/>
    <m/>
    <n v="4"/>
    <n v="638"/>
    <n v="18502"/>
    <m/>
    <m/>
    <m/>
  </r>
  <r>
    <x v="85"/>
    <x v="3"/>
    <x v="23"/>
    <n v="9587"/>
    <n v="7"/>
    <n v="844"/>
    <n v="24476"/>
    <n v="15.4"/>
    <n v="5804"/>
    <n v="3770"/>
  </r>
  <r>
    <x v="85"/>
    <x v="3"/>
    <x v="24"/>
    <n v="105273"/>
    <n v="57"/>
    <n v="6533"/>
    <n v="189457"/>
    <n v="25.12"/>
    <n v="59916"/>
    <n v="47589"/>
  </r>
  <r>
    <x v="85"/>
    <x v="3"/>
    <x v="25"/>
    <n v="43356"/>
    <n v="18"/>
    <n v="1605"/>
    <n v="46545"/>
    <n v="44.82"/>
    <n v="28820"/>
    <n v="20863"/>
  </r>
  <r>
    <x v="85"/>
    <x v="3"/>
    <x v="26"/>
    <n v="16500"/>
    <n v="6"/>
    <n v="1463"/>
    <n v="42427"/>
    <n v="17.73"/>
    <n v="9849"/>
    <n v="7522"/>
  </r>
  <r>
    <x v="85"/>
    <x v="3"/>
    <x v="27"/>
    <n v="29840"/>
    <n v="7"/>
    <n v="1219"/>
    <n v="35351"/>
    <n v="36.31"/>
    <n v="16825"/>
    <n v="12837"/>
  </r>
  <r>
    <x v="85"/>
    <x v="3"/>
    <x v="28"/>
    <m/>
    <n v="11"/>
    <n v="3938"/>
    <n v="114202"/>
    <m/>
    <n v="9386"/>
    <m/>
  </r>
  <r>
    <x v="85"/>
    <x v="3"/>
    <x v="29"/>
    <n v="19274"/>
    <n v="11"/>
    <n v="2379"/>
    <n v="68991"/>
    <n v="15.02"/>
    <n v="7830"/>
    <n v="10362"/>
  </r>
  <r>
    <x v="85"/>
    <x v="3"/>
    <x v="30"/>
    <n v="19910"/>
    <n v="7"/>
    <n v="583"/>
    <n v="16907"/>
    <n v="51.29"/>
    <n v="13210"/>
    <n v="8672"/>
  </r>
  <r>
    <x v="85"/>
    <x v="3"/>
    <x v="31"/>
    <n v="3971"/>
    <n v="6"/>
    <n v="279"/>
    <n v="8091"/>
    <n v="23.79"/>
    <n v="2115"/>
    <n v="1925"/>
  </r>
  <r>
    <x v="85"/>
    <x v="3"/>
    <x v="32"/>
    <m/>
    <n v="3"/>
    <n v="541"/>
    <n v="15689"/>
    <m/>
    <m/>
    <m/>
  </r>
  <r>
    <x v="85"/>
    <x v="3"/>
    <x v="33"/>
    <n v="17416"/>
    <n v="12"/>
    <n v="1080"/>
    <n v="31320"/>
    <n v="33.99"/>
    <n v="9751"/>
    <n v="10647"/>
  </r>
  <r>
    <x v="85"/>
    <x v="3"/>
    <x v="34"/>
    <n v="769601"/>
    <n v="415"/>
    <n v="52158"/>
    <n v="1512582"/>
    <n v="23.63"/>
    <n v="405682"/>
    <n v="357432"/>
  </r>
  <r>
    <x v="85"/>
    <x v="4"/>
    <x v="0"/>
    <n v="196715"/>
    <n v="263"/>
    <n v="10113"/>
    <n v="293277"/>
    <n v="35.51"/>
    <n v="97007"/>
    <n v="104135"/>
  </r>
  <r>
    <x v="85"/>
    <x v="4"/>
    <x v="1"/>
    <n v="558089"/>
    <n v="330"/>
    <n v="18481"/>
    <n v="535949"/>
    <n v="66.64"/>
    <n v="282711"/>
    <n v="357130"/>
  </r>
  <r>
    <x v="85"/>
    <x v="4"/>
    <x v="2"/>
    <n v="80851"/>
    <n v="120"/>
    <n v="3681"/>
    <n v="106749"/>
    <n v="39.69"/>
    <n v="42885"/>
    <n v="42373"/>
  </r>
  <r>
    <x v="85"/>
    <x v="4"/>
    <x v="3"/>
    <n v="96360"/>
    <n v="143"/>
    <n v="4772"/>
    <n v="138388"/>
    <n v="40.22"/>
    <n v="59777"/>
    <n v="55660"/>
  </r>
  <r>
    <x v="85"/>
    <x v="4"/>
    <x v="4"/>
    <n v="100957"/>
    <n v="100"/>
    <n v="4783"/>
    <n v="138707"/>
    <n v="38.14"/>
    <n v="44389"/>
    <n v="52909"/>
  </r>
  <r>
    <x v="85"/>
    <x v="4"/>
    <x v="5"/>
    <n v="199437"/>
    <n v="123"/>
    <n v="5749"/>
    <n v="166721"/>
    <n v="59.96"/>
    <n v="112113"/>
    <n v="99972"/>
  </r>
  <r>
    <x v="85"/>
    <x v="4"/>
    <x v="6"/>
    <n v="101487"/>
    <n v="110"/>
    <n v="3870"/>
    <n v="112230"/>
    <n v="50.56"/>
    <n v="63706"/>
    <n v="56746"/>
  </r>
  <r>
    <x v="85"/>
    <x v="4"/>
    <x v="7"/>
    <n v="20950"/>
    <n v="32"/>
    <n v="1271"/>
    <n v="36859"/>
    <n v="30.01"/>
    <n v="10598"/>
    <n v="11061"/>
  </r>
  <r>
    <x v="85"/>
    <x v="4"/>
    <x v="8"/>
    <n v="45297"/>
    <n v="60"/>
    <n v="2567"/>
    <n v="74443"/>
    <n v="33.299999999999997"/>
    <n v="24209"/>
    <n v="24788"/>
  </r>
  <r>
    <x v="85"/>
    <x v="4"/>
    <x v="9"/>
    <n v="55623"/>
    <n v="82"/>
    <n v="2814"/>
    <n v="81606"/>
    <n v="39.65"/>
    <n v="26415"/>
    <n v="32353"/>
  </r>
  <r>
    <x v="85"/>
    <x v="4"/>
    <x v="10"/>
    <n v="115692"/>
    <n v="132"/>
    <n v="4723"/>
    <n v="136967"/>
    <n v="45.97"/>
    <n v="59749"/>
    <n v="62969"/>
  </r>
  <r>
    <x v="85"/>
    <x v="4"/>
    <x v="11"/>
    <n v="26883"/>
    <n v="48"/>
    <n v="2087"/>
    <n v="60523"/>
    <n v="25.05"/>
    <n v="16198"/>
    <n v="15158"/>
  </r>
  <r>
    <x v="85"/>
    <x v="4"/>
    <x v="12"/>
    <n v="54066"/>
    <n v="98"/>
    <n v="2305"/>
    <n v="66845"/>
    <n v="47.49"/>
    <n v="29896"/>
    <n v="31744"/>
  </r>
  <r>
    <x v="85"/>
    <x v="4"/>
    <x v="13"/>
    <n v="19508"/>
    <n v="32"/>
    <n v="937"/>
    <n v="27173"/>
    <n v="38.47"/>
    <n v="11848"/>
    <n v="10453"/>
  </r>
  <r>
    <x v="85"/>
    <x v="4"/>
    <x v="14"/>
    <n v="25425"/>
    <n v="40"/>
    <n v="1339"/>
    <n v="38831"/>
    <n v="32.619999999999997"/>
    <n v="14905"/>
    <n v="12666"/>
  </r>
  <r>
    <x v="85"/>
    <x v="4"/>
    <x v="15"/>
    <n v="22319"/>
    <n v="49"/>
    <n v="1825"/>
    <n v="52925"/>
    <n v="23.72"/>
    <n v="12475"/>
    <n v="12554"/>
  </r>
  <r>
    <x v="85"/>
    <x v="4"/>
    <x v="16"/>
    <n v="236452"/>
    <n v="120"/>
    <n v="7114"/>
    <n v="206306"/>
    <n v="75.819999999999993"/>
    <n v="138149"/>
    <n v="156425"/>
  </r>
  <r>
    <x v="85"/>
    <x v="4"/>
    <x v="17"/>
    <n v="199530"/>
    <n v="79"/>
    <n v="5797"/>
    <n v="168113"/>
    <n v="81.42"/>
    <n v="117778"/>
    <n v="136877"/>
  </r>
  <r>
    <x v="85"/>
    <x v="4"/>
    <x v="18"/>
    <n v="90965"/>
    <n v="109"/>
    <n v="3235"/>
    <n v="93815"/>
    <n v="55.01"/>
    <n v="54827"/>
    <n v="51612"/>
  </r>
  <r>
    <x v="85"/>
    <x v="4"/>
    <x v="19"/>
    <n v="174120"/>
    <n v="169"/>
    <n v="6679"/>
    <n v="193691"/>
    <n v="48.92"/>
    <n v="80511"/>
    <n v="94758"/>
  </r>
  <r>
    <x v="85"/>
    <x v="4"/>
    <x v="20"/>
    <n v="437978"/>
    <n v="362"/>
    <n v="15273"/>
    <n v="442917"/>
    <n v="58.18"/>
    <n v="252949"/>
    <n v="257693"/>
  </r>
  <r>
    <x v="85"/>
    <x v="4"/>
    <x v="21"/>
    <n v="32338"/>
    <n v="46"/>
    <n v="1635"/>
    <n v="47415"/>
    <n v="35.19"/>
    <n v="19923"/>
    <n v="16686"/>
  </r>
  <r>
    <x v="85"/>
    <x v="4"/>
    <x v="22"/>
    <n v="46959"/>
    <n v="31"/>
    <n v="1675"/>
    <n v="48575"/>
    <n v="54.44"/>
    <n v="33799"/>
    <n v="26443"/>
  </r>
  <r>
    <x v="85"/>
    <x v="4"/>
    <x v="23"/>
    <n v="27825"/>
    <n v="50"/>
    <n v="1404"/>
    <n v="40716"/>
    <n v="34.68"/>
    <n v="17366"/>
    <n v="14121"/>
  </r>
  <r>
    <x v="85"/>
    <x v="4"/>
    <x v="24"/>
    <n v="545100"/>
    <n v="489"/>
    <n v="19987"/>
    <n v="579623"/>
    <n v="54.34"/>
    <n v="324037"/>
    <n v="314943"/>
  </r>
  <r>
    <x v="85"/>
    <x v="4"/>
    <x v="25"/>
    <n v="167979"/>
    <n v="161"/>
    <n v="5520"/>
    <n v="160080"/>
    <n v="59.69"/>
    <n v="121557"/>
    <n v="95554"/>
  </r>
  <r>
    <x v="85"/>
    <x v="4"/>
    <x v="26"/>
    <n v="55292"/>
    <n v="50"/>
    <n v="2625"/>
    <n v="76125"/>
    <n v="39.119999999999997"/>
    <n v="32449"/>
    <n v="29782"/>
  </r>
  <r>
    <x v="85"/>
    <x v="4"/>
    <x v="27"/>
    <n v="247240"/>
    <n v="109"/>
    <n v="6954"/>
    <n v="201666"/>
    <n v="71.989999999999995"/>
    <n v="116549"/>
    <n v="145177"/>
  </r>
  <r>
    <x v="85"/>
    <x v="4"/>
    <x v="28"/>
    <n v="35282"/>
    <n v="44"/>
    <n v="4671"/>
    <n v="135459"/>
    <n v="14.09"/>
    <n v="25650"/>
    <n v="19087"/>
  </r>
  <r>
    <x v="85"/>
    <x v="4"/>
    <x v="29"/>
    <n v="35671"/>
    <n v="55"/>
    <n v="3008"/>
    <n v="87232"/>
    <n v="22.77"/>
    <n v="17159"/>
    <n v="19862"/>
  </r>
  <r>
    <x v="85"/>
    <x v="4"/>
    <x v="30"/>
    <n v="99099"/>
    <n v="82"/>
    <n v="2596"/>
    <n v="75284"/>
    <n v="73.75"/>
    <n v="60209"/>
    <n v="55522"/>
  </r>
  <r>
    <x v="85"/>
    <x v="4"/>
    <x v="31"/>
    <n v="10591"/>
    <n v="31"/>
    <n v="630"/>
    <n v="18270"/>
    <n v="31.38"/>
    <n v="6700"/>
    <n v="5734"/>
  </r>
  <r>
    <x v="85"/>
    <x v="4"/>
    <x v="32"/>
    <n v="63585"/>
    <n v="37"/>
    <n v="1949"/>
    <n v="56521"/>
    <n v="65.67"/>
    <n v="38090"/>
    <n v="37118"/>
  </r>
  <r>
    <x v="85"/>
    <x v="4"/>
    <x v="33"/>
    <n v="58352"/>
    <n v="85"/>
    <n v="2536"/>
    <n v="73544"/>
    <n v="49.18"/>
    <n v="34297"/>
    <n v="36172"/>
  </r>
  <r>
    <x v="85"/>
    <x v="4"/>
    <x v="34"/>
    <n v="3539384"/>
    <n v="3303"/>
    <n v="138821"/>
    <n v="4025809"/>
    <n v="50.78"/>
    <n v="1959064"/>
    <n v="2044416"/>
  </r>
  <r>
    <x v="86"/>
    <x v="0"/>
    <x v="0"/>
    <n v="41217"/>
    <n v="36"/>
    <n v="1325"/>
    <n v="41075"/>
    <n v="50.37"/>
    <n v="16452"/>
    <n v="20691"/>
  </r>
  <r>
    <x v="86"/>
    <x v="0"/>
    <x v="1"/>
    <n v="302388"/>
    <n v="74"/>
    <n v="8439"/>
    <n v="261609"/>
    <n v="76.87"/>
    <n v="155139"/>
    <n v="201094"/>
  </r>
  <r>
    <x v="86"/>
    <x v="0"/>
    <x v="2"/>
    <n v="5311"/>
    <n v="11"/>
    <n v="204"/>
    <n v="6324"/>
    <n v="40.729999999999997"/>
    <n v="2566"/>
    <n v="2576"/>
  </r>
  <r>
    <x v="86"/>
    <x v="0"/>
    <x v="3"/>
    <n v="24707"/>
    <n v="26"/>
    <n v="1040"/>
    <n v="32240"/>
    <n v="43.77"/>
    <n v="12783"/>
    <n v="14110"/>
  </r>
  <r>
    <x v="86"/>
    <x v="0"/>
    <x v="4"/>
    <n v="10255"/>
    <n v="10"/>
    <n v="420"/>
    <n v="13020"/>
    <n v="46.65"/>
    <n v="6128"/>
    <n v="6074"/>
  </r>
  <r>
    <x v="86"/>
    <x v="0"/>
    <x v="5"/>
    <n v="75612"/>
    <n v="20"/>
    <n v="1871"/>
    <n v="58001"/>
    <n v="69.010000000000005"/>
    <n v="46953"/>
    <n v="40024"/>
  </r>
  <r>
    <x v="86"/>
    <x v="0"/>
    <x v="6"/>
    <n v="13227"/>
    <n v="10"/>
    <n v="499"/>
    <n v="15469"/>
    <n v="53.02"/>
    <n v="8687"/>
    <n v="8202"/>
  </r>
  <r>
    <x v="86"/>
    <x v="0"/>
    <x v="7"/>
    <m/>
    <n v="4"/>
    <n v="78"/>
    <n v="2418"/>
    <m/>
    <m/>
    <m/>
  </r>
  <r>
    <x v="86"/>
    <x v="0"/>
    <x v="8"/>
    <n v="3890"/>
    <n v="10"/>
    <n v="237"/>
    <n v="7347"/>
    <n v="40.96"/>
    <n v="1672"/>
    <n v="3009"/>
  </r>
  <r>
    <x v="86"/>
    <x v="0"/>
    <x v="9"/>
    <n v="10623"/>
    <n v="15"/>
    <n v="408"/>
    <n v="12648"/>
    <n v="57.24"/>
    <n v="5733"/>
    <n v="7240"/>
  </r>
  <r>
    <x v="86"/>
    <x v="0"/>
    <x v="10"/>
    <n v="12222"/>
    <n v="13"/>
    <n v="423"/>
    <n v="13113"/>
    <n v="55.69"/>
    <n v="7315"/>
    <n v="7303"/>
  </r>
  <r>
    <x v="86"/>
    <x v="0"/>
    <x v="11"/>
    <n v="8437"/>
    <n v="10"/>
    <n v="359"/>
    <n v="11129"/>
    <n v="40.92"/>
    <n v="4544"/>
    <n v="4554"/>
  </r>
  <r>
    <x v="86"/>
    <x v="0"/>
    <x v="12"/>
    <n v="12916"/>
    <n v="23"/>
    <n v="585"/>
    <n v="18135"/>
    <n v="50.45"/>
    <n v="7198"/>
    <n v="9150"/>
  </r>
  <r>
    <x v="86"/>
    <x v="0"/>
    <x v="13"/>
    <m/>
    <n v="3"/>
    <n v="137"/>
    <n v="4247"/>
    <m/>
    <m/>
    <m/>
  </r>
  <r>
    <x v="86"/>
    <x v="0"/>
    <x v="14"/>
    <n v="5765"/>
    <n v="11"/>
    <n v="217"/>
    <n v="6727"/>
    <n v="45.38"/>
    <n v="3428"/>
    <n v="3053"/>
  </r>
  <r>
    <x v="86"/>
    <x v="0"/>
    <x v="15"/>
    <m/>
    <n v="5"/>
    <n v="60"/>
    <n v="1860"/>
    <m/>
    <m/>
    <m/>
  </r>
  <r>
    <x v="86"/>
    <x v="0"/>
    <x v="16"/>
    <n v="123506"/>
    <n v="32"/>
    <n v="3255"/>
    <n v="100905"/>
    <n v="80.91"/>
    <n v="63956"/>
    <n v="81647"/>
  </r>
  <r>
    <x v="86"/>
    <x v="0"/>
    <x v="17"/>
    <n v="121125"/>
    <n v="29"/>
    <n v="3148"/>
    <n v="97588"/>
    <n v="81.84"/>
    <n v="62657"/>
    <n v="79868"/>
  </r>
  <r>
    <x v="86"/>
    <x v="0"/>
    <x v="18"/>
    <n v="13166"/>
    <n v="14"/>
    <n v="338"/>
    <n v="10478"/>
    <n v="70.06"/>
    <n v="7470"/>
    <n v="7341"/>
  </r>
  <r>
    <x v="86"/>
    <x v="0"/>
    <x v="19"/>
    <n v="12098"/>
    <n v="15"/>
    <n v="400"/>
    <n v="12400"/>
    <n v="56.91"/>
    <n v="6286"/>
    <n v="7057"/>
  </r>
  <r>
    <x v="86"/>
    <x v="0"/>
    <x v="20"/>
    <n v="167270"/>
    <n v="69"/>
    <n v="4508"/>
    <n v="139748"/>
    <n v="68.84"/>
    <n v="99099"/>
    <n v="96206"/>
  </r>
  <r>
    <x v="86"/>
    <x v="0"/>
    <x v="21"/>
    <m/>
    <n v="7"/>
    <n v="122"/>
    <n v="3782"/>
    <n v="51.35"/>
    <m/>
    <n v="1942"/>
  </r>
  <r>
    <x v="86"/>
    <x v="0"/>
    <x v="22"/>
    <m/>
    <n v="4"/>
    <n v="331"/>
    <n v="10261"/>
    <m/>
    <m/>
    <m/>
  </r>
  <r>
    <x v="86"/>
    <x v="0"/>
    <x v="23"/>
    <m/>
    <n v="11"/>
    <n v="146"/>
    <n v="4526"/>
    <m/>
    <m/>
    <m/>
  </r>
  <r>
    <x v="86"/>
    <x v="0"/>
    <x v="24"/>
    <n v="182870"/>
    <n v="91"/>
    <n v="5107"/>
    <n v="158317"/>
    <n v="66.260000000000005"/>
    <n v="112286"/>
    <n v="104906"/>
  </r>
  <r>
    <x v="86"/>
    <x v="0"/>
    <x v="25"/>
    <n v="39257"/>
    <n v="44"/>
    <n v="1329"/>
    <n v="41199"/>
    <n v="55.77"/>
    <n v="30377"/>
    <n v="22975"/>
  </r>
  <r>
    <x v="86"/>
    <x v="0"/>
    <x v="26"/>
    <n v="13806"/>
    <n v="10"/>
    <n v="513"/>
    <n v="15903"/>
    <n v="38.409999999999997"/>
    <n v="7404"/>
    <n v="6109"/>
  </r>
  <r>
    <x v="86"/>
    <x v="0"/>
    <x v="27"/>
    <n v="122542"/>
    <n v="31"/>
    <n v="2885"/>
    <n v="89435"/>
    <n v="73.33"/>
    <n v="54189"/>
    <n v="65580"/>
  </r>
  <r>
    <x v="86"/>
    <x v="0"/>
    <x v="28"/>
    <n v="10657"/>
    <n v="11"/>
    <n v="438"/>
    <n v="13578"/>
    <n v="44.85"/>
    <n v="8012"/>
    <n v="6090"/>
  </r>
  <r>
    <x v="86"/>
    <x v="0"/>
    <x v="29"/>
    <m/>
    <n v="14"/>
    <n v="207"/>
    <n v="6417"/>
    <m/>
    <m/>
    <m/>
  </r>
  <r>
    <x v="86"/>
    <x v="0"/>
    <x v="30"/>
    <n v="27968"/>
    <n v="18"/>
    <n v="736"/>
    <n v="22816"/>
    <n v="74.27"/>
    <n v="19218"/>
    <n v="16946"/>
  </r>
  <r>
    <x v="86"/>
    <x v="0"/>
    <x v="31"/>
    <n v="1257"/>
    <n v="7"/>
    <n v="85"/>
    <n v="2635"/>
    <n v="32.22"/>
    <n v="779"/>
    <n v="849"/>
  </r>
  <r>
    <x v="86"/>
    <x v="0"/>
    <x v="32"/>
    <n v="18376"/>
    <n v="6"/>
    <n v="536"/>
    <n v="16616"/>
    <n v="56.69"/>
    <n v="12554"/>
    <n v="9419"/>
  </r>
  <r>
    <x v="86"/>
    <x v="0"/>
    <x v="33"/>
    <n v="12337"/>
    <n v="21"/>
    <n v="502"/>
    <n v="15562"/>
    <n v="51.3"/>
    <n v="7396"/>
    <n v="7983"/>
  </r>
  <r>
    <x v="86"/>
    <x v="0"/>
    <x v="34"/>
    <n v="1113714"/>
    <n v="595"/>
    <n v="32633"/>
    <n v="1011623"/>
    <n v="66.14"/>
    <n v="614161"/>
    <n v="669087"/>
  </r>
  <r>
    <x v="86"/>
    <x v="1"/>
    <x v="0"/>
    <n v="65869"/>
    <n v="147"/>
    <n v="1589"/>
    <n v="49259"/>
    <n v="62.9"/>
    <n v="33525"/>
    <n v="30982"/>
  </r>
  <r>
    <x v="86"/>
    <x v="1"/>
    <x v="1"/>
    <n v="144580"/>
    <n v="192"/>
    <n v="3672"/>
    <n v="113832"/>
    <n v="66.63"/>
    <n v="67760"/>
    <n v="75847"/>
  </r>
  <r>
    <x v="86"/>
    <x v="1"/>
    <x v="2"/>
    <n v="25772"/>
    <n v="68"/>
    <n v="686"/>
    <n v="21266"/>
    <n v="57.13"/>
    <n v="14848"/>
    <n v="12149"/>
  </r>
  <r>
    <x v="86"/>
    <x v="1"/>
    <x v="3"/>
    <n v="50065"/>
    <n v="83"/>
    <n v="1443"/>
    <n v="44733"/>
    <n v="60.49"/>
    <n v="29173"/>
    <n v="27061"/>
  </r>
  <r>
    <x v="86"/>
    <x v="1"/>
    <x v="4"/>
    <n v="35930"/>
    <n v="58"/>
    <n v="953"/>
    <n v="29543"/>
    <n v="57.83"/>
    <n v="17436"/>
    <n v="17084"/>
  </r>
  <r>
    <x v="86"/>
    <x v="1"/>
    <x v="5"/>
    <n v="55835"/>
    <n v="77"/>
    <n v="1345"/>
    <n v="41695"/>
    <n v="60.56"/>
    <n v="32779"/>
    <n v="25251"/>
  </r>
  <r>
    <x v="86"/>
    <x v="1"/>
    <x v="6"/>
    <n v="49390"/>
    <n v="77"/>
    <n v="1239"/>
    <n v="38409"/>
    <n v="61.19"/>
    <n v="29385"/>
    <n v="23503"/>
  </r>
  <r>
    <x v="86"/>
    <x v="1"/>
    <x v="7"/>
    <n v="10283"/>
    <n v="21"/>
    <n v="261"/>
    <n v="8091"/>
    <n v="74"/>
    <n v="5509"/>
    <n v="5987"/>
  </r>
  <r>
    <x v="86"/>
    <x v="1"/>
    <x v="8"/>
    <n v="16902"/>
    <n v="33"/>
    <n v="464"/>
    <n v="14384"/>
    <n v="67.260000000000005"/>
    <n v="10020"/>
    <n v="9675"/>
  </r>
  <r>
    <x v="86"/>
    <x v="1"/>
    <x v="9"/>
    <n v="28130"/>
    <n v="46"/>
    <n v="758"/>
    <n v="23498"/>
    <n v="67.5"/>
    <n v="15139"/>
    <n v="15860"/>
  </r>
  <r>
    <x v="86"/>
    <x v="1"/>
    <x v="10"/>
    <n v="61210"/>
    <n v="77"/>
    <n v="1360"/>
    <n v="42160"/>
    <n v="72.78"/>
    <n v="29737"/>
    <n v="30682"/>
  </r>
  <r>
    <x v="86"/>
    <x v="1"/>
    <x v="11"/>
    <n v="7094"/>
    <n v="23"/>
    <n v="580"/>
    <n v="17980"/>
    <n v="20.96"/>
    <n v="4409"/>
    <n v="3769"/>
  </r>
  <r>
    <x v="86"/>
    <x v="1"/>
    <x v="12"/>
    <n v="37797"/>
    <n v="65"/>
    <n v="1031"/>
    <n v="31961"/>
    <n v="62.22"/>
    <n v="21498"/>
    <n v="19886"/>
  </r>
  <r>
    <x v="86"/>
    <x v="1"/>
    <x v="13"/>
    <n v="16070"/>
    <n v="24"/>
    <n v="402"/>
    <n v="12462"/>
    <n v="65.209999999999994"/>
    <n v="8776"/>
    <n v="8127"/>
  </r>
  <r>
    <x v="86"/>
    <x v="1"/>
    <x v="14"/>
    <n v="10738"/>
    <n v="18"/>
    <n v="239"/>
    <n v="7409"/>
    <n v="67.010000000000005"/>
    <n v="6064"/>
    <n v="4965"/>
  </r>
  <r>
    <x v="86"/>
    <x v="1"/>
    <x v="15"/>
    <n v="11415"/>
    <n v="30"/>
    <n v="319"/>
    <n v="9889"/>
    <n v="61.05"/>
    <n v="6732"/>
    <n v="6037"/>
  </r>
  <r>
    <x v="86"/>
    <x v="1"/>
    <x v="16"/>
    <n v="61078"/>
    <n v="71"/>
    <n v="1371"/>
    <n v="42501"/>
    <n v="71.12"/>
    <n v="33467"/>
    <n v="30226"/>
  </r>
  <r>
    <x v="86"/>
    <x v="1"/>
    <x v="17"/>
    <n v="40668"/>
    <n v="40"/>
    <n v="879"/>
    <n v="27249"/>
    <n v="72.02"/>
    <n v="23193"/>
    <n v="19626"/>
  </r>
  <r>
    <x v="86"/>
    <x v="1"/>
    <x v="18"/>
    <n v="34684"/>
    <n v="53"/>
    <n v="715"/>
    <n v="22165"/>
    <n v="74.650000000000006"/>
    <n v="21189"/>
    <n v="16547"/>
  </r>
  <r>
    <x v="86"/>
    <x v="1"/>
    <x v="19"/>
    <n v="55443"/>
    <n v="100"/>
    <n v="1274"/>
    <n v="39494"/>
    <n v="70.8"/>
    <n v="28189"/>
    <n v="27962"/>
  </r>
  <r>
    <x v="86"/>
    <x v="1"/>
    <x v="20"/>
    <n v="127535"/>
    <n v="196"/>
    <n v="2738"/>
    <n v="84878"/>
    <n v="69.98"/>
    <n v="70189"/>
    <n v="59394"/>
  </r>
  <r>
    <x v="86"/>
    <x v="1"/>
    <x v="21"/>
    <n v="15091"/>
    <n v="23"/>
    <n v="344"/>
    <n v="10664"/>
    <n v="61.74"/>
    <n v="9576"/>
    <n v="6584"/>
  </r>
  <r>
    <x v="86"/>
    <x v="1"/>
    <x v="22"/>
    <n v="15326"/>
    <n v="17"/>
    <n v="376"/>
    <n v="11656"/>
    <n v="60.84"/>
    <n v="10722"/>
    <n v="7091"/>
  </r>
  <r>
    <x v="86"/>
    <x v="1"/>
    <x v="23"/>
    <n v="15367"/>
    <n v="29"/>
    <n v="369"/>
    <n v="11439"/>
    <n v="69.73"/>
    <n v="9556"/>
    <n v="7976"/>
  </r>
  <r>
    <x v="86"/>
    <x v="1"/>
    <x v="24"/>
    <n v="173319"/>
    <n v="265"/>
    <n v="3827"/>
    <n v="118637"/>
    <n v="68.31"/>
    <n v="100043"/>
    <n v="81045"/>
  </r>
  <r>
    <x v="86"/>
    <x v="1"/>
    <x v="25"/>
    <n v="55485"/>
    <n v="72"/>
    <n v="1263"/>
    <n v="39153"/>
    <n v="72.44"/>
    <n v="39091"/>
    <n v="28364"/>
  </r>
  <r>
    <x v="86"/>
    <x v="1"/>
    <x v="26"/>
    <n v="14904"/>
    <n v="28"/>
    <n v="323"/>
    <n v="10013"/>
    <n v="66.430000000000007"/>
    <n v="7843"/>
    <n v="6652"/>
  </r>
  <r>
    <x v="86"/>
    <x v="1"/>
    <x v="27"/>
    <n v="45454"/>
    <n v="51"/>
    <n v="964"/>
    <n v="29884"/>
    <n v="65.900000000000006"/>
    <n v="20705"/>
    <n v="19695"/>
  </r>
  <r>
    <x v="86"/>
    <x v="1"/>
    <x v="28"/>
    <n v="9241"/>
    <n v="18"/>
    <n v="201"/>
    <n v="6231"/>
    <n v="75.08"/>
    <n v="6491"/>
    <n v="4678"/>
  </r>
  <r>
    <x v="86"/>
    <x v="1"/>
    <x v="29"/>
    <n v="11787"/>
    <n v="25"/>
    <n v="259"/>
    <n v="8029"/>
    <n v="70.02"/>
    <n v="6424"/>
    <n v="5622"/>
  </r>
  <r>
    <x v="86"/>
    <x v="1"/>
    <x v="30"/>
    <n v="36633"/>
    <n v="47"/>
    <n v="789"/>
    <n v="24459"/>
    <n v="75.349999999999994"/>
    <n v="20379"/>
    <n v="18429"/>
  </r>
  <r>
    <x v="86"/>
    <x v="1"/>
    <x v="31"/>
    <n v="3813"/>
    <n v="14"/>
    <n v="96"/>
    <n v="2976"/>
    <n v="68.040000000000006"/>
    <n v="2796"/>
    <n v="2025"/>
  </r>
  <r>
    <x v="86"/>
    <x v="1"/>
    <x v="32"/>
    <n v="16246"/>
    <n v="22"/>
    <n v="348"/>
    <n v="10788"/>
    <n v="68.400000000000006"/>
    <n v="10560"/>
    <n v="7379"/>
  </r>
  <r>
    <x v="86"/>
    <x v="1"/>
    <x v="33"/>
    <n v="20756"/>
    <n v="40"/>
    <n v="609"/>
    <n v="18879"/>
    <n v="61.6"/>
    <n v="11329"/>
    <n v="11630"/>
  </r>
  <r>
    <x v="86"/>
    <x v="1"/>
    <x v="34"/>
    <n v="1165924"/>
    <n v="1845"/>
    <n v="28380"/>
    <n v="879780"/>
    <n v="65.599999999999994"/>
    <n v="641294"/>
    <n v="577118"/>
  </r>
  <r>
    <x v="86"/>
    <x v="2"/>
    <x v="0"/>
    <n v="23752"/>
    <n v="34"/>
    <n v="1396"/>
    <n v="43276"/>
    <n v="47.8"/>
    <n v="11410"/>
    <n v="20685"/>
  </r>
  <r>
    <x v="86"/>
    <x v="2"/>
    <x v="1"/>
    <n v="73030"/>
    <n v="42"/>
    <n v="3833"/>
    <n v="118823"/>
    <n v="58.06"/>
    <n v="33075"/>
    <n v="68987"/>
  </r>
  <r>
    <x v="86"/>
    <x v="2"/>
    <x v="2"/>
    <n v="9605"/>
    <n v="19"/>
    <n v="693"/>
    <n v="21483"/>
    <n v="38.75"/>
    <n v="5681"/>
    <n v="8325"/>
  </r>
  <r>
    <x v="86"/>
    <x v="2"/>
    <x v="3"/>
    <n v="8002"/>
    <n v="14"/>
    <n v="567"/>
    <n v="17577"/>
    <n v="42.44"/>
    <n v="4830"/>
    <n v="7460"/>
  </r>
  <r>
    <x v="86"/>
    <x v="2"/>
    <x v="4"/>
    <n v="9402"/>
    <n v="13"/>
    <n v="780"/>
    <n v="24180"/>
    <n v="38.590000000000003"/>
    <n v="3742"/>
    <n v="9330"/>
  </r>
  <r>
    <x v="86"/>
    <x v="2"/>
    <x v="5"/>
    <n v="21802"/>
    <n v="13"/>
    <n v="1006"/>
    <n v="31186"/>
    <n v="64.08"/>
    <n v="11147"/>
    <n v="19985"/>
  </r>
  <r>
    <x v="86"/>
    <x v="2"/>
    <x v="6"/>
    <n v="16296"/>
    <n v="15"/>
    <n v="929"/>
    <n v="28799"/>
    <n v="49.3"/>
    <n v="9442"/>
    <n v="14199"/>
  </r>
  <r>
    <x v="86"/>
    <x v="2"/>
    <x v="7"/>
    <m/>
    <n v="3"/>
    <n v="74"/>
    <n v="2294"/>
    <m/>
    <m/>
    <m/>
  </r>
  <r>
    <x v="86"/>
    <x v="2"/>
    <x v="8"/>
    <n v="1437"/>
    <n v="5"/>
    <n v="132"/>
    <n v="4092"/>
    <n v="24.12"/>
    <n v="749"/>
    <n v="987"/>
  </r>
  <r>
    <x v="86"/>
    <x v="2"/>
    <x v="9"/>
    <n v="3941"/>
    <n v="9"/>
    <n v="379"/>
    <n v="11749"/>
    <n v="31.84"/>
    <n v="1841"/>
    <n v="3741"/>
  </r>
  <r>
    <x v="86"/>
    <x v="2"/>
    <x v="10"/>
    <n v="16971"/>
    <n v="21"/>
    <n v="929"/>
    <n v="28799"/>
    <n v="56.06"/>
    <n v="5621"/>
    <n v="16145"/>
  </r>
  <r>
    <x v="86"/>
    <x v="2"/>
    <x v="11"/>
    <n v="5657"/>
    <n v="9"/>
    <n v="562"/>
    <n v="17422"/>
    <n v="25.5"/>
    <n v="2878"/>
    <n v="4442"/>
  </r>
  <r>
    <x v="86"/>
    <x v="2"/>
    <x v="12"/>
    <m/>
    <n v="3"/>
    <n v="89"/>
    <n v="2759"/>
    <m/>
    <m/>
    <m/>
  </r>
  <r>
    <x v="86"/>
    <x v="2"/>
    <x v="13"/>
    <m/>
    <n v="3"/>
    <n v="69"/>
    <n v="2139"/>
    <m/>
    <m/>
    <m/>
  </r>
  <r>
    <x v="86"/>
    <x v="2"/>
    <x v="14"/>
    <m/>
    <n v="3"/>
    <n v="75"/>
    <n v="2325"/>
    <m/>
    <m/>
    <m/>
  </r>
  <r>
    <x v="86"/>
    <x v="2"/>
    <x v="15"/>
    <m/>
    <n v="6"/>
    <n v="485"/>
    <n v="15035"/>
    <m/>
    <m/>
    <m/>
  </r>
  <r>
    <x v="86"/>
    <x v="2"/>
    <x v="16"/>
    <m/>
    <n v="13"/>
    <n v="1758"/>
    <n v="54498"/>
    <m/>
    <m/>
    <m/>
  </r>
  <r>
    <x v="86"/>
    <x v="2"/>
    <x v="17"/>
    <n v="51736"/>
    <n v="11"/>
    <n v="1725"/>
    <n v="53475"/>
    <n v="82"/>
    <n v="22767"/>
    <n v="43850"/>
  </r>
  <r>
    <x v="86"/>
    <x v="2"/>
    <x v="18"/>
    <n v="20368"/>
    <n v="25"/>
    <n v="882"/>
    <n v="27342"/>
    <n v="63.81"/>
    <n v="10781"/>
    <n v="17448"/>
  </r>
  <r>
    <x v="86"/>
    <x v="2"/>
    <x v="19"/>
    <n v="27598"/>
    <n v="32"/>
    <n v="1326"/>
    <n v="41106"/>
    <n v="62.38"/>
    <n v="14770"/>
    <n v="25642"/>
  </r>
  <r>
    <x v="86"/>
    <x v="2"/>
    <x v="20"/>
    <n v="77289"/>
    <n v="62"/>
    <n v="3695"/>
    <n v="114545"/>
    <n v="60.52"/>
    <n v="42525"/>
    <n v="69317"/>
  </r>
  <r>
    <x v="86"/>
    <x v="2"/>
    <x v="21"/>
    <m/>
    <n v="7"/>
    <n v="458"/>
    <n v="14198"/>
    <n v="32.770000000000003"/>
    <m/>
    <n v="4653"/>
  </r>
  <r>
    <x v="86"/>
    <x v="2"/>
    <x v="22"/>
    <n v="9225"/>
    <n v="6"/>
    <n v="330"/>
    <n v="10230"/>
    <n v="72.39"/>
    <n v="6766"/>
    <n v="7406"/>
  </r>
  <r>
    <x v="86"/>
    <x v="2"/>
    <x v="23"/>
    <m/>
    <n v="4"/>
    <n v="51"/>
    <n v="1581"/>
    <m/>
    <m/>
    <m/>
  </r>
  <r>
    <x v="86"/>
    <x v="2"/>
    <x v="24"/>
    <n v="92562"/>
    <n v="79"/>
    <n v="4534"/>
    <n v="140554"/>
    <n v="58.29"/>
    <n v="53096"/>
    <n v="81931"/>
  </r>
  <r>
    <x v="86"/>
    <x v="2"/>
    <x v="25"/>
    <n v="28113"/>
    <n v="27"/>
    <n v="1296"/>
    <n v="40176"/>
    <n v="59.97"/>
    <n v="20132"/>
    <n v="24093"/>
  </r>
  <r>
    <x v="86"/>
    <x v="2"/>
    <x v="26"/>
    <n v="8954"/>
    <n v="7"/>
    <n v="440"/>
    <n v="13640"/>
    <n v="58.82"/>
    <n v="5380"/>
    <n v="8023"/>
  </r>
  <r>
    <x v="86"/>
    <x v="2"/>
    <x v="27"/>
    <n v="52111"/>
    <n v="20"/>
    <n v="1881"/>
    <n v="58311"/>
    <n v="75.319999999999993"/>
    <n v="25618"/>
    <n v="43921"/>
  </r>
  <r>
    <x v="86"/>
    <x v="2"/>
    <x v="28"/>
    <m/>
    <n v="4"/>
    <n v="94"/>
    <n v="2914"/>
    <m/>
    <m/>
    <m/>
  </r>
  <r>
    <x v="86"/>
    <x v="2"/>
    <x v="29"/>
    <m/>
    <n v="5"/>
    <n v="170"/>
    <n v="5270"/>
    <m/>
    <m/>
    <m/>
  </r>
  <r>
    <x v="86"/>
    <x v="2"/>
    <x v="30"/>
    <n v="11196"/>
    <n v="10"/>
    <n v="490"/>
    <n v="15190"/>
    <n v="69.53"/>
    <n v="6371"/>
    <n v="10561"/>
  </r>
  <r>
    <x v="86"/>
    <x v="2"/>
    <x v="31"/>
    <n v="1387"/>
    <n v="4"/>
    <n v="169"/>
    <n v="5239"/>
    <n v="14.24"/>
    <n v="1000"/>
    <n v="746"/>
  </r>
  <r>
    <x v="86"/>
    <x v="2"/>
    <x v="32"/>
    <m/>
    <n v="6"/>
    <n v="524"/>
    <n v="16244"/>
    <m/>
    <m/>
    <m/>
  </r>
  <r>
    <x v="86"/>
    <x v="2"/>
    <x v="33"/>
    <n v="6594"/>
    <n v="11"/>
    <n v="332"/>
    <n v="10292"/>
    <n v="47.1"/>
    <n v="4087"/>
    <n v="4848"/>
  </r>
  <r>
    <x v="86"/>
    <x v="2"/>
    <x v="34"/>
    <n v="518997"/>
    <n v="455"/>
    <n v="25894"/>
    <n v="802714"/>
    <n v="57.52"/>
    <n v="268591"/>
    <n v="461725"/>
  </r>
  <r>
    <x v="86"/>
    <x v="3"/>
    <x v="0"/>
    <n v="59471"/>
    <n v="47"/>
    <n v="5819"/>
    <n v="180389"/>
    <n v="15.86"/>
    <n v="33766"/>
    <n v="28613"/>
  </r>
  <r>
    <x v="86"/>
    <x v="3"/>
    <x v="1"/>
    <n v="45192"/>
    <n v="23"/>
    <n v="2619"/>
    <n v="81189"/>
    <n v="24.75"/>
    <n v="23106"/>
    <n v="20098"/>
  </r>
  <r>
    <x v="86"/>
    <x v="3"/>
    <x v="2"/>
    <n v="36602"/>
    <n v="22"/>
    <n v="2075"/>
    <n v="64325"/>
    <n v="20.58"/>
    <n v="20932"/>
    <n v="13237"/>
  </r>
  <r>
    <x v="86"/>
    <x v="3"/>
    <x v="3"/>
    <n v="25335"/>
    <n v="21"/>
    <n v="1852"/>
    <n v="57412"/>
    <n v="22.83"/>
    <n v="12872"/>
    <n v="13105"/>
  </r>
  <r>
    <x v="86"/>
    <x v="3"/>
    <x v="4"/>
    <n v="45809"/>
    <n v="20"/>
    <n v="2676"/>
    <n v="82956"/>
    <n v="26.35"/>
    <n v="23504"/>
    <n v="21860"/>
  </r>
  <r>
    <x v="86"/>
    <x v="3"/>
    <x v="5"/>
    <n v="28839"/>
    <n v="12"/>
    <n v="1501"/>
    <n v="46531"/>
    <n v="25.48"/>
    <n v="14675"/>
    <n v="11857"/>
  </r>
  <r>
    <x v="86"/>
    <x v="3"/>
    <x v="6"/>
    <n v="22413"/>
    <n v="9"/>
    <n v="1218"/>
    <n v="37758"/>
    <n v="28.23"/>
    <n v="13015"/>
    <n v="10660"/>
  </r>
  <r>
    <x v="86"/>
    <x v="3"/>
    <x v="7"/>
    <m/>
    <n v="4"/>
    <n v="858"/>
    <n v="26598"/>
    <n v="17.78"/>
    <n v="5026"/>
    <n v="4730"/>
  </r>
  <r>
    <x v="86"/>
    <x v="3"/>
    <x v="8"/>
    <n v="16435"/>
    <n v="12"/>
    <n v="1735"/>
    <n v="53785"/>
    <n v="13.87"/>
    <n v="8811"/>
    <n v="7459"/>
  </r>
  <r>
    <x v="86"/>
    <x v="3"/>
    <x v="9"/>
    <n v="18171"/>
    <n v="12"/>
    <n v="1266"/>
    <n v="39246"/>
    <n v="22.07"/>
    <n v="7231"/>
    <n v="8662"/>
  </r>
  <r>
    <x v="86"/>
    <x v="3"/>
    <x v="10"/>
    <n v="33623"/>
    <n v="20"/>
    <n v="2053"/>
    <n v="63643"/>
    <n v="22.06"/>
    <n v="17090"/>
    <n v="14040"/>
  </r>
  <r>
    <x v="86"/>
    <x v="3"/>
    <x v="11"/>
    <n v="7035"/>
    <n v="5"/>
    <n v="476"/>
    <n v="14756"/>
    <n v="21.93"/>
    <n v="5068"/>
    <n v="3236"/>
  </r>
  <r>
    <x v="86"/>
    <x v="3"/>
    <x v="12"/>
    <m/>
    <n v="7"/>
    <n v="600"/>
    <n v="18600"/>
    <m/>
    <m/>
    <m/>
  </r>
  <r>
    <x v="86"/>
    <x v="3"/>
    <x v="13"/>
    <m/>
    <n v="3"/>
    <n v="347"/>
    <n v="10757"/>
    <m/>
    <m/>
    <m/>
  </r>
  <r>
    <x v="86"/>
    <x v="3"/>
    <x v="14"/>
    <m/>
    <n v="7"/>
    <n v="800"/>
    <n v="24800"/>
    <m/>
    <m/>
    <m/>
  </r>
  <r>
    <x v="86"/>
    <x v="3"/>
    <x v="15"/>
    <n v="6116"/>
    <n v="8"/>
    <n v="961"/>
    <n v="29791"/>
    <n v="11.6"/>
    <n v="4016"/>
    <n v="3456"/>
  </r>
  <r>
    <x v="86"/>
    <x v="3"/>
    <x v="16"/>
    <m/>
    <n v="5"/>
    <n v="674"/>
    <n v="20894"/>
    <m/>
    <m/>
    <m/>
  </r>
  <r>
    <x v="86"/>
    <x v="3"/>
    <x v="17"/>
    <s v="-"/>
    <s v="-"/>
    <s v="-"/>
    <s v="-"/>
    <s v="-"/>
    <s v="-"/>
    <s v="-"/>
  </r>
  <r>
    <x v="86"/>
    <x v="3"/>
    <x v="18"/>
    <n v="23488"/>
    <n v="17"/>
    <n v="1313"/>
    <n v="40703"/>
    <n v="26.51"/>
    <n v="14034"/>
    <n v="10789"/>
  </r>
  <r>
    <x v="86"/>
    <x v="3"/>
    <x v="19"/>
    <n v="57062"/>
    <n v="22"/>
    <n v="3680"/>
    <n v="114080"/>
    <n v="21.2"/>
    <n v="24530"/>
    <n v="24181"/>
  </r>
  <r>
    <x v="86"/>
    <x v="3"/>
    <x v="20"/>
    <n v="90524"/>
    <n v="37"/>
    <n v="4360"/>
    <n v="135160"/>
    <n v="26.09"/>
    <n v="43762"/>
    <n v="35264"/>
  </r>
  <r>
    <x v="86"/>
    <x v="3"/>
    <x v="21"/>
    <n v="9983"/>
    <n v="9"/>
    <n v="711"/>
    <n v="22041"/>
    <n v="19.260000000000002"/>
    <n v="5098"/>
    <n v="4245"/>
  </r>
  <r>
    <x v="86"/>
    <x v="3"/>
    <x v="22"/>
    <m/>
    <n v="4"/>
    <n v="638"/>
    <n v="19778"/>
    <m/>
    <m/>
    <m/>
  </r>
  <r>
    <x v="86"/>
    <x v="3"/>
    <x v="23"/>
    <n v="10794"/>
    <n v="7"/>
    <n v="845"/>
    <n v="26195"/>
    <n v="17.52"/>
    <n v="6378"/>
    <n v="4590"/>
  </r>
  <r>
    <x v="86"/>
    <x v="3"/>
    <x v="24"/>
    <n v="125878"/>
    <n v="57"/>
    <n v="6554"/>
    <n v="203174"/>
    <n v="24.59"/>
    <n v="65155"/>
    <n v="49970"/>
  </r>
  <r>
    <x v="86"/>
    <x v="3"/>
    <x v="25"/>
    <n v="39958"/>
    <n v="18"/>
    <n v="1605"/>
    <n v="49755"/>
    <n v="36.99"/>
    <n v="24304"/>
    <n v="18406"/>
  </r>
  <r>
    <x v="86"/>
    <x v="3"/>
    <x v="26"/>
    <n v="19422"/>
    <n v="6"/>
    <n v="1463"/>
    <n v="45353"/>
    <n v="19.48"/>
    <n v="11507"/>
    <n v="8833"/>
  </r>
  <r>
    <x v="86"/>
    <x v="3"/>
    <x v="27"/>
    <n v="29682"/>
    <n v="7"/>
    <n v="1219"/>
    <n v="37789"/>
    <n v="36.54"/>
    <n v="12956"/>
    <n v="13807"/>
  </r>
  <r>
    <x v="86"/>
    <x v="3"/>
    <x v="28"/>
    <m/>
    <n v="11"/>
    <n v="3938"/>
    <n v="122078"/>
    <m/>
    <m/>
    <m/>
  </r>
  <r>
    <x v="86"/>
    <x v="3"/>
    <x v="29"/>
    <n v="22448"/>
    <n v="11"/>
    <n v="2380"/>
    <n v="73780"/>
    <n v="15.19"/>
    <n v="11401"/>
    <n v="11205"/>
  </r>
  <r>
    <x v="86"/>
    <x v="3"/>
    <x v="30"/>
    <n v="20297"/>
    <n v="7"/>
    <n v="583"/>
    <n v="18073"/>
    <n v="49.01"/>
    <n v="13131"/>
    <n v="8857"/>
  </r>
  <r>
    <x v="86"/>
    <x v="3"/>
    <x v="31"/>
    <n v="4041"/>
    <n v="6"/>
    <n v="279"/>
    <n v="8649"/>
    <n v="24.05"/>
    <n v="2744"/>
    <n v="2080"/>
  </r>
  <r>
    <x v="86"/>
    <x v="3"/>
    <x v="32"/>
    <m/>
    <n v="3"/>
    <n v="541"/>
    <n v="16771"/>
    <m/>
    <m/>
    <m/>
  </r>
  <r>
    <x v="86"/>
    <x v="3"/>
    <x v="33"/>
    <n v="15829"/>
    <n v="12"/>
    <n v="1080"/>
    <n v="33480"/>
    <n v="26.35"/>
    <n v="9848"/>
    <n v="8821"/>
  </r>
  <r>
    <x v="86"/>
    <x v="3"/>
    <x v="34"/>
    <n v="773730"/>
    <n v="414"/>
    <n v="52165"/>
    <n v="1617115"/>
    <n v="21.36"/>
    <n v="411149"/>
    <n v="345428"/>
  </r>
  <r>
    <x v="86"/>
    <x v="4"/>
    <x v="0"/>
    <n v="190309"/>
    <n v="264"/>
    <n v="10129"/>
    <n v="313999"/>
    <n v="32.159999999999997"/>
    <n v="95153"/>
    <n v="100971"/>
  </r>
  <r>
    <x v="86"/>
    <x v="4"/>
    <x v="1"/>
    <n v="565190"/>
    <n v="331"/>
    <n v="18563"/>
    <n v="575453"/>
    <n v="63.61"/>
    <n v="279079"/>
    <n v="366026"/>
  </r>
  <r>
    <x v="86"/>
    <x v="4"/>
    <x v="2"/>
    <n v="77290"/>
    <n v="120"/>
    <n v="3658"/>
    <n v="113398"/>
    <n v="32"/>
    <n v="44027"/>
    <n v="36287"/>
  </r>
  <r>
    <x v="86"/>
    <x v="4"/>
    <x v="3"/>
    <n v="108110"/>
    <n v="144"/>
    <n v="4902"/>
    <n v="151962"/>
    <n v="40.630000000000003"/>
    <n v="59658"/>
    <n v="61736"/>
  </r>
  <r>
    <x v="86"/>
    <x v="4"/>
    <x v="4"/>
    <n v="101395"/>
    <n v="101"/>
    <n v="4829"/>
    <n v="149699"/>
    <n v="36.299999999999997"/>
    <n v="50809"/>
    <n v="54347"/>
  </r>
  <r>
    <x v="86"/>
    <x v="4"/>
    <x v="5"/>
    <n v="182088"/>
    <n v="122"/>
    <n v="5723"/>
    <n v="177413"/>
    <n v="54.74"/>
    <n v="105554"/>
    <n v="97117"/>
  </r>
  <r>
    <x v="86"/>
    <x v="4"/>
    <x v="6"/>
    <n v="101326"/>
    <n v="111"/>
    <n v="3885"/>
    <n v="120435"/>
    <n v="46.97"/>
    <n v="60528"/>
    <n v="56563"/>
  </r>
  <r>
    <x v="86"/>
    <x v="4"/>
    <x v="7"/>
    <n v="24909"/>
    <n v="32"/>
    <n v="1271"/>
    <n v="39401"/>
    <n v="31.34"/>
    <n v="11963"/>
    <n v="12349"/>
  </r>
  <r>
    <x v="86"/>
    <x v="4"/>
    <x v="8"/>
    <n v="38664"/>
    <n v="60"/>
    <n v="2568"/>
    <n v="79608"/>
    <n v="26.54"/>
    <n v="21252"/>
    <n v="21130"/>
  </r>
  <r>
    <x v="86"/>
    <x v="4"/>
    <x v="9"/>
    <n v="60865"/>
    <n v="82"/>
    <n v="2811"/>
    <n v="87141"/>
    <n v="40.74"/>
    <n v="29943"/>
    <n v="35503"/>
  </r>
  <r>
    <x v="86"/>
    <x v="4"/>
    <x v="10"/>
    <n v="124026"/>
    <n v="131"/>
    <n v="4765"/>
    <n v="147715"/>
    <n v="46.15"/>
    <n v="59763"/>
    <n v="68170"/>
  </r>
  <r>
    <x v="86"/>
    <x v="4"/>
    <x v="11"/>
    <n v="28223"/>
    <n v="47"/>
    <n v="1977"/>
    <n v="61287"/>
    <n v="26.11"/>
    <n v="16899"/>
    <n v="16001"/>
  </r>
  <r>
    <x v="86"/>
    <x v="4"/>
    <x v="12"/>
    <n v="56489"/>
    <n v="98"/>
    <n v="2305"/>
    <n v="71455"/>
    <n v="45.36"/>
    <n v="31452"/>
    <n v="32415"/>
  </r>
  <r>
    <x v="86"/>
    <x v="4"/>
    <x v="13"/>
    <n v="23763"/>
    <n v="33"/>
    <n v="955"/>
    <n v="29605"/>
    <n v="41.12"/>
    <n v="13095"/>
    <n v="12175"/>
  </r>
  <r>
    <x v="86"/>
    <x v="4"/>
    <x v="14"/>
    <n v="26101"/>
    <n v="39"/>
    <n v="1331"/>
    <n v="41261"/>
    <n v="30.25"/>
    <n v="14078"/>
    <n v="12480"/>
  </r>
  <r>
    <x v="86"/>
    <x v="4"/>
    <x v="15"/>
    <n v="25606"/>
    <n v="49"/>
    <n v="1825"/>
    <n v="56575"/>
    <n v="29.47"/>
    <n v="14704"/>
    <n v="16671"/>
  </r>
  <r>
    <x v="86"/>
    <x v="4"/>
    <x v="16"/>
    <n v="251307"/>
    <n v="121"/>
    <n v="7058"/>
    <n v="218798"/>
    <n v="74.41"/>
    <n v="128624"/>
    <n v="162798"/>
  </r>
  <r>
    <x v="86"/>
    <x v="4"/>
    <x v="17"/>
    <n v="213529"/>
    <n v="80"/>
    <n v="5752"/>
    <n v="178312"/>
    <n v="80.39"/>
    <n v="108617"/>
    <n v="143344"/>
  </r>
  <r>
    <x v="86"/>
    <x v="4"/>
    <x v="18"/>
    <n v="91707"/>
    <n v="109"/>
    <n v="3248"/>
    <n v="100688"/>
    <n v="51.77"/>
    <n v="53474"/>
    <n v="52125"/>
  </r>
  <r>
    <x v="86"/>
    <x v="4"/>
    <x v="19"/>
    <n v="152201"/>
    <n v="169"/>
    <n v="6680"/>
    <n v="207080"/>
    <n v="40.97"/>
    <n v="73775"/>
    <n v="84842"/>
  </r>
  <r>
    <x v="86"/>
    <x v="4"/>
    <x v="20"/>
    <n v="462618"/>
    <n v="364"/>
    <n v="15301"/>
    <n v="474331"/>
    <n v="54.85"/>
    <n v="255574"/>
    <n v="260180"/>
  </r>
  <r>
    <x v="86"/>
    <x v="4"/>
    <x v="21"/>
    <n v="34029"/>
    <n v="46"/>
    <n v="1635"/>
    <n v="50685"/>
    <n v="34.380000000000003"/>
    <n v="20437"/>
    <n v="17424"/>
  </r>
  <r>
    <x v="86"/>
    <x v="4"/>
    <x v="22"/>
    <n v="48764"/>
    <n v="31"/>
    <n v="1675"/>
    <n v="51925"/>
    <n v="49.22"/>
    <n v="36656"/>
    <n v="25560"/>
  </r>
  <r>
    <x v="86"/>
    <x v="4"/>
    <x v="23"/>
    <n v="29217"/>
    <n v="51"/>
    <n v="1411"/>
    <n v="43741"/>
    <n v="33.58"/>
    <n v="17912"/>
    <n v="14688"/>
  </r>
  <r>
    <x v="86"/>
    <x v="4"/>
    <x v="24"/>
    <n v="574628"/>
    <n v="492"/>
    <n v="20022"/>
    <n v="620682"/>
    <n v="51.21"/>
    <n v="330580"/>
    <n v="317852"/>
  </r>
  <r>
    <x v="86"/>
    <x v="4"/>
    <x v="25"/>
    <n v="162813"/>
    <n v="161"/>
    <n v="5493"/>
    <n v="170283"/>
    <n v="55.11"/>
    <n v="113904"/>
    <n v="93837"/>
  </r>
  <r>
    <x v="86"/>
    <x v="4"/>
    <x v="26"/>
    <n v="57086"/>
    <n v="51"/>
    <n v="2739"/>
    <n v="84909"/>
    <n v="34.880000000000003"/>
    <n v="32133"/>
    <n v="29617"/>
  </r>
  <r>
    <x v="86"/>
    <x v="4"/>
    <x v="27"/>
    <n v="249788"/>
    <n v="109"/>
    <n v="6949"/>
    <n v="215419"/>
    <n v="66.38"/>
    <n v="113468"/>
    <n v="143003"/>
  </r>
  <r>
    <x v="86"/>
    <x v="4"/>
    <x v="28"/>
    <n v="34757"/>
    <n v="44"/>
    <n v="4671"/>
    <n v="144801"/>
    <n v="13.04"/>
    <n v="23001"/>
    <n v="18889"/>
  </r>
  <r>
    <x v="86"/>
    <x v="4"/>
    <x v="29"/>
    <n v="41616"/>
    <n v="55"/>
    <n v="3016"/>
    <n v="93496"/>
    <n v="23.61"/>
    <n v="22159"/>
    <n v="22079"/>
  </r>
  <r>
    <x v="86"/>
    <x v="4"/>
    <x v="30"/>
    <n v="96094"/>
    <n v="82"/>
    <n v="2598"/>
    <n v="80538"/>
    <n v="68.03"/>
    <n v="59099"/>
    <n v="54793"/>
  </r>
  <r>
    <x v="86"/>
    <x v="4"/>
    <x v="31"/>
    <n v="10498"/>
    <n v="31"/>
    <n v="629"/>
    <n v="19499"/>
    <n v="29.23"/>
    <n v="7319"/>
    <n v="5700"/>
  </r>
  <r>
    <x v="86"/>
    <x v="4"/>
    <x v="32"/>
    <n v="59999"/>
    <n v="37"/>
    <n v="1949"/>
    <n v="60419"/>
    <n v="57.26"/>
    <n v="37044"/>
    <n v="34598"/>
  </r>
  <r>
    <x v="86"/>
    <x v="4"/>
    <x v="33"/>
    <n v="55517"/>
    <n v="84"/>
    <n v="2523"/>
    <n v="78213"/>
    <n v="42.55"/>
    <n v="32660"/>
    <n v="33282"/>
  </r>
  <r>
    <x v="86"/>
    <x v="4"/>
    <x v="34"/>
    <n v="3572365"/>
    <n v="3309"/>
    <n v="139072"/>
    <n v="4311232"/>
    <n v="47.63"/>
    <n v="1935195"/>
    <n v="2053358"/>
  </r>
  <r>
    <x v="87"/>
    <x v="0"/>
    <x v="0"/>
    <n v="31329"/>
    <n v="36"/>
    <n v="1325"/>
    <n v="39750"/>
    <n v="41.54"/>
    <n v="13030"/>
    <n v="16514"/>
  </r>
  <r>
    <x v="87"/>
    <x v="0"/>
    <x v="1"/>
    <n v="264932"/>
    <n v="75"/>
    <n v="8576"/>
    <n v="257280"/>
    <n v="69"/>
    <n v="143361"/>
    <n v="177528"/>
  </r>
  <r>
    <x v="87"/>
    <x v="0"/>
    <x v="2"/>
    <n v="3959"/>
    <n v="11"/>
    <n v="204"/>
    <n v="6120"/>
    <n v="35.340000000000003"/>
    <n v="1890"/>
    <n v="2163"/>
  </r>
  <r>
    <x v="87"/>
    <x v="0"/>
    <x v="3"/>
    <n v="23172"/>
    <n v="26"/>
    <n v="1040"/>
    <n v="31200"/>
    <n v="46.13"/>
    <n v="13260"/>
    <n v="14391"/>
  </r>
  <r>
    <x v="87"/>
    <x v="0"/>
    <x v="4"/>
    <n v="9373"/>
    <n v="10"/>
    <n v="420"/>
    <n v="12600"/>
    <n v="45.4"/>
    <n v="5374"/>
    <n v="5721"/>
  </r>
  <r>
    <x v="87"/>
    <x v="0"/>
    <x v="5"/>
    <n v="66923"/>
    <n v="21"/>
    <n v="1909"/>
    <n v="57270"/>
    <n v="60.25"/>
    <n v="41134"/>
    <n v="34507"/>
  </r>
  <r>
    <x v="87"/>
    <x v="0"/>
    <x v="6"/>
    <n v="12931"/>
    <n v="10"/>
    <n v="499"/>
    <n v="14970"/>
    <n v="46.02"/>
    <n v="7345"/>
    <n v="6889"/>
  </r>
  <r>
    <x v="87"/>
    <x v="0"/>
    <x v="7"/>
    <m/>
    <n v="4"/>
    <n v="78"/>
    <n v="2340"/>
    <n v="28.5"/>
    <m/>
    <n v="667"/>
  </r>
  <r>
    <x v="87"/>
    <x v="0"/>
    <x v="8"/>
    <m/>
    <n v="10"/>
    <n v="237"/>
    <n v="7110"/>
    <m/>
    <n v="1462"/>
    <m/>
  </r>
  <r>
    <x v="87"/>
    <x v="0"/>
    <x v="9"/>
    <n v="8863"/>
    <n v="15"/>
    <n v="408"/>
    <n v="12240"/>
    <n v="51.66"/>
    <n v="5783"/>
    <n v="6323"/>
  </r>
  <r>
    <x v="87"/>
    <x v="0"/>
    <x v="10"/>
    <n v="9152"/>
    <n v="14"/>
    <n v="431"/>
    <n v="12930"/>
    <n v="42.42"/>
    <n v="5477"/>
    <n v="5485"/>
  </r>
  <r>
    <x v="87"/>
    <x v="0"/>
    <x v="11"/>
    <n v="6215"/>
    <n v="10"/>
    <n v="359"/>
    <n v="10770"/>
    <n v="33.270000000000003"/>
    <n v="3551"/>
    <n v="3583"/>
  </r>
  <r>
    <x v="87"/>
    <x v="0"/>
    <x v="12"/>
    <n v="11979"/>
    <n v="23"/>
    <n v="585"/>
    <n v="17550"/>
    <n v="47.82"/>
    <n v="6186"/>
    <n v="8393"/>
  </r>
  <r>
    <x v="87"/>
    <x v="0"/>
    <x v="13"/>
    <m/>
    <n v="3"/>
    <n v="137"/>
    <n v="4110"/>
    <m/>
    <m/>
    <m/>
  </r>
  <r>
    <x v="87"/>
    <x v="0"/>
    <x v="14"/>
    <n v="5058"/>
    <n v="10"/>
    <n v="212"/>
    <n v="6360"/>
    <n v="42.23"/>
    <n v="3280"/>
    <n v="2686"/>
  </r>
  <r>
    <x v="87"/>
    <x v="0"/>
    <x v="15"/>
    <m/>
    <n v="5"/>
    <n v="60"/>
    <n v="1800"/>
    <m/>
    <m/>
    <m/>
  </r>
  <r>
    <x v="87"/>
    <x v="0"/>
    <x v="16"/>
    <n v="99557"/>
    <n v="32"/>
    <n v="3255"/>
    <n v="97650"/>
    <n v="69.48"/>
    <n v="57149"/>
    <n v="67850"/>
  </r>
  <r>
    <x v="87"/>
    <x v="0"/>
    <x v="17"/>
    <n v="97271"/>
    <n v="29"/>
    <n v="3148"/>
    <n v="94440"/>
    <n v="69.94"/>
    <n v="55983"/>
    <n v="66055"/>
  </r>
  <r>
    <x v="87"/>
    <x v="0"/>
    <x v="18"/>
    <n v="9521"/>
    <n v="15"/>
    <n v="341"/>
    <n v="10230"/>
    <n v="53.86"/>
    <n v="6306"/>
    <n v="5510"/>
  </r>
  <r>
    <x v="87"/>
    <x v="0"/>
    <x v="19"/>
    <n v="7254"/>
    <n v="15"/>
    <n v="400"/>
    <n v="12000"/>
    <n v="37.24"/>
    <n v="3884"/>
    <n v="4469"/>
  </r>
  <r>
    <x v="87"/>
    <x v="0"/>
    <x v="20"/>
    <n v="127359"/>
    <n v="68"/>
    <n v="4462"/>
    <n v="133860"/>
    <n v="58.88"/>
    <n v="74302"/>
    <n v="78812"/>
  </r>
  <r>
    <x v="87"/>
    <x v="0"/>
    <x v="21"/>
    <m/>
    <n v="6"/>
    <n v="119"/>
    <n v="3570"/>
    <m/>
    <m/>
    <m/>
  </r>
  <r>
    <x v="87"/>
    <x v="0"/>
    <x v="22"/>
    <m/>
    <n v="4"/>
    <n v="331"/>
    <n v="9930"/>
    <m/>
    <m/>
    <m/>
  </r>
  <r>
    <x v="87"/>
    <x v="0"/>
    <x v="23"/>
    <m/>
    <n v="10"/>
    <n v="141"/>
    <n v="4230"/>
    <m/>
    <m/>
    <m/>
  </r>
  <r>
    <x v="87"/>
    <x v="0"/>
    <x v="24"/>
    <n v="139178"/>
    <n v="88"/>
    <n v="5053"/>
    <n v="151590"/>
    <n v="56.62"/>
    <n v="84401"/>
    <n v="85829"/>
  </r>
  <r>
    <x v="87"/>
    <x v="0"/>
    <x v="25"/>
    <n v="28597"/>
    <n v="43"/>
    <n v="1325"/>
    <n v="39750"/>
    <n v="42.78"/>
    <n v="21231"/>
    <n v="17005"/>
  </r>
  <r>
    <x v="87"/>
    <x v="0"/>
    <x v="26"/>
    <n v="9697"/>
    <n v="10"/>
    <n v="513"/>
    <n v="15390"/>
    <n v="31.71"/>
    <n v="5791"/>
    <n v="4880"/>
  </r>
  <r>
    <x v="87"/>
    <x v="0"/>
    <x v="27"/>
    <n v="89454"/>
    <n v="31"/>
    <n v="2885"/>
    <n v="86550"/>
    <n v="59.81"/>
    <n v="43453"/>
    <n v="51767"/>
  </r>
  <r>
    <x v="87"/>
    <x v="0"/>
    <x v="28"/>
    <n v="7157"/>
    <n v="11"/>
    <n v="438"/>
    <n v="13140"/>
    <n v="32.74"/>
    <n v="3376"/>
    <n v="4302"/>
  </r>
  <r>
    <x v="87"/>
    <x v="0"/>
    <x v="29"/>
    <m/>
    <n v="14"/>
    <n v="207"/>
    <n v="6210"/>
    <m/>
    <m/>
    <m/>
  </r>
  <r>
    <x v="87"/>
    <x v="0"/>
    <x v="30"/>
    <n v="21454"/>
    <n v="17"/>
    <n v="726"/>
    <n v="21780"/>
    <n v="66.94"/>
    <n v="14321"/>
    <n v="14580"/>
  </r>
  <r>
    <x v="87"/>
    <x v="0"/>
    <x v="31"/>
    <n v="1201"/>
    <n v="7"/>
    <n v="85"/>
    <n v="2550"/>
    <n v="31.41"/>
    <n v="798"/>
    <n v="801"/>
  </r>
  <r>
    <x v="87"/>
    <x v="0"/>
    <x v="32"/>
    <n v="10613"/>
    <n v="6"/>
    <n v="536"/>
    <n v="16080"/>
    <n v="30.89"/>
    <n v="7824"/>
    <n v="4967"/>
  </r>
  <r>
    <x v="87"/>
    <x v="0"/>
    <x v="33"/>
    <n v="9598"/>
    <n v="21"/>
    <n v="502"/>
    <n v="15060"/>
    <n v="44.37"/>
    <n v="5773"/>
    <n v="6682"/>
  </r>
  <r>
    <x v="87"/>
    <x v="0"/>
    <x v="34"/>
    <n v="897021"/>
    <n v="593"/>
    <n v="32746"/>
    <n v="982380"/>
    <n v="56.95"/>
    <n v="509943"/>
    <n v="559451"/>
  </r>
  <r>
    <x v="87"/>
    <x v="1"/>
    <x v="0"/>
    <n v="45811"/>
    <n v="147"/>
    <n v="1583"/>
    <n v="47490"/>
    <n v="47.74"/>
    <n v="23440"/>
    <n v="22670"/>
  </r>
  <r>
    <x v="87"/>
    <x v="1"/>
    <x v="1"/>
    <n v="116715"/>
    <n v="190"/>
    <n v="3666"/>
    <n v="109980"/>
    <n v="57.56"/>
    <n v="57016"/>
    <n v="63302"/>
  </r>
  <r>
    <x v="87"/>
    <x v="1"/>
    <x v="2"/>
    <n v="17179"/>
    <n v="68"/>
    <n v="704"/>
    <n v="21120"/>
    <n v="40.9"/>
    <n v="10043"/>
    <n v="8639"/>
  </r>
  <r>
    <x v="87"/>
    <x v="1"/>
    <x v="3"/>
    <n v="45789"/>
    <n v="84"/>
    <n v="1446"/>
    <n v="43380"/>
    <n v="58.18"/>
    <n v="25919"/>
    <n v="25240"/>
  </r>
  <r>
    <x v="87"/>
    <x v="1"/>
    <x v="4"/>
    <n v="28639"/>
    <n v="57"/>
    <n v="952"/>
    <n v="28560"/>
    <n v="52.37"/>
    <n v="14833"/>
    <n v="14958"/>
  </r>
  <r>
    <x v="87"/>
    <x v="1"/>
    <x v="5"/>
    <n v="50394"/>
    <n v="77"/>
    <n v="1346"/>
    <n v="40380"/>
    <n v="57.23"/>
    <n v="30098"/>
    <n v="23108"/>
  </r>
  <r>
    <x v="87"/>
    <x v="1"/>
    <x v="6"/>
    <n v="37322"/>
    <n v="77"/>
    <n v="1239"/>
    <n v="37170"/>
    <n v="48.28"/>
    <n v="23779"/>
    <n v="17947"/>
  </r>
  <r>
    <x v="87"/>
    <x v="1"/>
    <x v="7"/>
    <n v="7728"/>
    <n v="21"/>
    <n v="261"/>
    <n v="7830"/>
    <n v="65.03"/>
    <n v="4204"/>
    <n v="5092"/>
  </r>
  <r>
    <x v="87"/>
    <x v="1"/>
    <x v="8"/>
    <n v="11264"/>
    <n v="33"/>
    <n v="464"/>
    <n v="13920"/>
    <n v="47.5"/>
    <n v="6975"/>
    <n v="6612"/>
  </r>
  <r>
    <x v="87"/>
    <x v="1"/>
    <x v="9"/>
    <n v="22198"/>
    <n v="46"/>
    <n v="759"/>
    <n v="22770"/>
    <n v="59.74"/>
    <n v="11874"/>
    <n v="13603"/>
  </r>
  <r>
    <x v="87"/>
    <x v="1"/>
    <x v="10"/>
    <n v="47488"/>
    <n v="76"/>
    <n v="1331"/>
    <n v="39930"/>
    <n v="60.31"/>
    <n v="23160"/>
    <n v="24080"/>
  </r>
  <r>
    <x v="87"/>
    <x v="1"/>
    <x v="11"/>
    <n v="5657"/>
    <n v="23"/>
    <n v="580"/>
    <n v="17400"/>
    <n v="15.61"/>
    <n v="3212"/>
    <n v="2716"/>
  </r>
  <r>
    <x v="87"/>
    <x v="1"/>
    <x v="12"/>
    <n v="31446"/>
    <n v="65"/>
    <n v="1031"/>
    <n v="30930"/>
    <n v="56.38"/>
    <n v="17333"/>
    <n v="17438"/>
  </r>
  <r>
    <x v="87"/>
    <x v="1"/>
    <x v="13"/>
    <n v="9974"/>
    <n v="24"/>
    <n v="402"/>
    <n v="12060"/>
    <n v="49.93"/>
    <n v="6019"/>
    <n v="6021"/>
  </r>
  <r>
    <x v="87"/>
    <x v="1"/>
    <x v="14"/>
    <n v="8325"/>
    <n v="18"/>
    <n v="241"/>
    <n v="7230"/>
    <n v="56.1"/>
    <n v="4770"/>
    <n v="4056"/>
  </r>
  <r>
    <x v="87"/>
    <x v="1"/>
    <x v="15"/>
    <n v="8848"/>
    <n v="30"/>
    <n v="319"/>
    <n v="9570"/>
    <n v="49.14"/>
    <n v="5158"/>
    <n v="4703"/>
  </r>
  <r>
    <x v="87"/>
    <x v="1"/>
    <x v="16"/>
    <n v="48873"/>
    <n v="70"/>
    <n v="1357"/>
    <n v="40710"/>
    <n v="62.34"/>
    <n v="25916"/>
    <n v="25377"/>
  </r>
  <r>
    <x v="87"/>
    <x v="1"/>
    <x v="17"/>
    <n v="33015"/>
    <n v="39"/>
    <n v="859"/>
    <n v="25770"/>
    <n v="62.89"/>
    <n v="17899"/>
    <n v="16208"/>
  </r>
  <r>
    <x v="87"/>
    <x v="1"/>
    <x v="18"/>
    <n v="26921"/>
    <n v="53"/>
    <n v="715"/>
    <n v="21450"/>
    <n v="62.52"/>
    <n v="15820"/>
    <n v="13411"/>
  </r>
  <r>
    <x v="87"/>
    <x v="1"/>
    <x v="19"/>
    <n v="35827"/>
    <n v="99"/>
    <n v="1267"/>
    <n v="38010"/>
    <n v="50.49"/>
    <n v="19683"/>
    <n v="19193"/>
  </r>
  <r>
    <x v="87"/>
    <x v="1"/>
    <x v="20"/>
    <n v="97339"/>
    <n v="199"/>
    <n v="2794"/>
    <n v="83820"/>
    <n v="53.57"/>
    <n v="53607"/>
    <n v="44900"/>
  </r>
  <r>
    <x v="87"/>
    <x v="1"/>
    <x v="21"/>
    <n v="12679"/>
    <n v="23"/>
    <n v="344"/>
    <n v="10320"/>
    <n v="52.47"/>
    <n v="8295"/>
    <n v="5415"/>
  </r>
  <r>
    <x v="87"/>
    <x v="1"/>
    <x v="22"/>
    <n v="11317"/>
    <n v="17"/>
    <n v="395"/>
    <n v="11850"/>
    <n v="54.14"/>
    <n v="7307"/>
    <n v="6416"/>
  </r>
  <r>
    <x v="87"/>
    <x v="1"/>
    <x v="23"/>
    <n v="13761"/>
    <n v="29"/>
    <n v="369"/>
    <n v="11070"/>
    <n v="66.33"/>
    <n v="8525"/>
    <n v="7343"/>
  </r>
  <r>
    <x v="87"/>
    <x v="1"/>
    <x v="24"/>
    <n v="135096"/>
    <n v="268"/>
    <n v="3902"/>
    <n v="117060"/>
    <n v="54.74"/>
    <n v="77734"/>
    <n v="64074"/>
  </r>
  <r>
    <x v="87"/>
    <x v="1"/>
    <x v="25"/>
    <n v="40417"/>
    <n v="73"/>
    <n v="1265"/>
    <n v="37950"/>
    <n v="56.05"/>
    <n v="28330"/>
    <n v="21272"/>
  </r>
  <r>
    <x v="87"/>
    <x v="1"/>
    <x v="26"/>
    <n v="9439"/>
    <n v="28"/>
    <n v="323"/>
    <n v="9690"/>
    <n v="45.92"/>
    <n v="5707"/>
    <n v="4450"/>
  </r>
  <r>
    <x v="87"/>
    <x v="1"/>
    <x v="27"/>
    <n v="33615"/>
    <n v="53"/>
    <n v="970"/>
    <n v="29100"/>
    <n v="51.71"/>
    <n v="16233"/>
    <n v="15048"/>
  </r>
  <r>
    <x v="87"/>
    <x v="1"/>
    <x v="28"/>
    <n v="7507"/>
    <n v="19"/>
    <n v="241"/>
    <n v="7230"/>
    <n v="54"/>
    <n v="5009"/>
    <n v="3904"/>
  </r>
  <r>
    <x v="87"/>
    <x v="1"/>
    <x v="29"/>
    <n v="9732"/>
    <n v="25"/>
    <n v="267"/>
    <n v="8010"/>
    <n v="58.83"/>
    <n v="5653"/>
    <n v="4712"/>
  </r>
  <r>
    <x v="87"/>
    <x v="1"/>
    <x v="30"/>
    <n v="34614"/>
    <n v="47"/>
    <n v="789"/>
    <n v="23670"/>
    <n v="71.88"/>
    <n v="18941"/>
    <n v="17013"/>
  </r>
  <r>
    <x v="87"/>
    <x v="1"/>
    <x v="31"/>
    <n v="2851"/>
    <n v="14"/>
    <n v="96"/>
    <n v="2880"/>
    <n v="53.37"/>
    <n v="1912"/>
    <n v="1537"/>
  </r>
  <r>
    <x v="87"/>
    <x v="1"/>
    <x v="32"/>
    <n v="11122"/>
    <n v="22"/>
    <n v="348"/>
    <n v="10440"/>
    <n v="51.23"/>
    <n v="6643"/>
    <n v="5348"/>
  </r>
  <r>
    <x v="87"/>
    <x v="1"/>
    <x v="33"/>
    <n v="19409"/>
    <n v="40"/>
    <n v="609"/>
    <n v="18270"/>
    <n v="59.87"/>
    <n v="11030"/>
    <n v="10939"/>
  </r>
  <r>
    <x v="87"/>
    <x v="1"/>
    <x v="34"/>
    <n v="910198"/>
    <n v="1847"/>
    <n v="28473"/>
    <n v="854190"/>
    <n v="54.61"/>
    <n v="506444"/>
    <n v="466462"/>
  </r>
  <r>
    <x v="87"/>
    <x v="2"/>
    <x v="0"/>
    <n v="20289"/>
    <n v="35"/>
    <n v="1419"/>
    <n v="42570"/>
    <n v="41.12"/>
    <n v="9752"/>
    <n v="17505"/>
  </r>
  <r>
    <x v="87"/>
    <x v="2"/>
    <x v="1"/>
    <n v="60813"/>
    <n v="42"/>
    <n v="3834"/>
    <n v="115020"/>
    <n v="48.48"/>
    <n v="25763"/>
    <n v="55767"/>
  </r>
  <r>
    <x v="87"/>
    <x v="2"/>
    <x v="2"/>
    <n v="7144"/>
    <n v="19"/>
    <n v="693"/>
    <n v="20790"/>
    <n v="29.76"/>
    <n v="4084"/>
    <n v="6188"/>
  </r>
  <r>
    <x v="87"/>
    <x v="2"/>
    <x v="3"/>
    <n v="8090"/>
    <n v="15"/>
    <n v="587"/>
    <n v="17610"/>
    <n v="35.11"/>
    <n v="5455"/>
    <n v="6182"/>
  </r>
  <r>
    <x v="87"/>
    <x v="2"/>
    <x v="4"/>
    <n v="9404"/>
    <n v="13"/>
    <n v="759"/>
    <n v="22770"/>
    <n v="40.98"/>
    <n v="3366"/>
    <n v="9331"/>
  </r>
  <r>
    <x v="87"/>
    <x v="2"/>
    <x v="5"/>
    <n v="20786"/>
    <n v="13"/>
    <n v="1006"/>
    <n v="30180"/>
    <n v="55.41"/>
    <n v="11559"/>
    <n v="16723"/>
  </r>
  <r>
    <x v="87"/>
    <x v="2"/>
    <x v="6"/>
    <n v="13882"/>
    <n v="16"/>
    <n v="995"/>
    <n v="29850"/>
    <n v="41.3"/>
    <n v="8503"/>
    <n v="12328"/>
  </r>
  <r>
    <x v="87"/>
    <x v="2"/>
    <x v="7"/>
    <m/>
    <n v="3"/>
    <n v="74"/>
    <n v="2220"/>
    <m/>
    <m/>
    <m/>
  </r>
  <r>
    <x v="87"/>
    <x v="2"/>
    <x v="8"/>
    <m/>
    <n v="5"/>
    <n v="132"/>
    <n v="3960"/>
    <m/>
    <n v="663"/>
    <m/>
  </r>
  <r>
    <x v="87"/>
    <x v="2"/>
    <x v="9"/>
    <n v="3304"/>
    <n v="9"/>
    <n v="382"/>
    <n v="11460"/>
    <n v="27.85"/>
    <n v="1269"/>
    <n v="3192"/>
  </r>
  <r>
    <x v="87"/>
    <x v="2"/>
    <x v="10"/>
    <n v="12090"/>
    <n v="22"/>
    <n v="955"/>
    <n v="28650"/>
    <n v="39.07"/>
    <n v="4727"/>
    <n v="11194"/>
  </r>
  <r>
    <x v="87"/>
    <x v="2"/>
    <x v="11"/>
    <n v="4750"/>
    <n v="10"/>
    <n v="672"/>
    <n v="20160"/>
    <n v="15.94"/>
    <n v="2535"/>
    <n v="3214"/>
  </r>
  <r>
    <x v="87"/>
    <x v="2"/>
    <x v="12"/>
    <m/>
    <n v="3"/>
    <n v="89"/>
    <n v="2670"/>
    <m/>
    <m/>
    <m/>
  </r>
  <r>
    <x v="87"/>
    <x v="2"/>
    <x v="13"/>
    <m/>
    <n v="3"/>
    <n v="69"/>
    <n v="2070"/>
    <m/>
    <m/>
    <m/>
  </r>
  <r>
    <x v="87"/>
    <x v="2"/>
    <x v="14"/>
    <m/>
    <n v="3"/>
    <n v="75"/>
    <n v="2250"/>
    <m/>
    <m/>
    <m/>
  </r>
  <r>
    <x v="87"/>
    <x v="2"/>
    <x v="15"/>
    <m/>
    <n v="6"/>
    <n v="485"/>
    <n v="14550"/>
    <m/>
    <m/>
    <m/>
  </r>
  <r>
    <x v="87"/>
    <x v="2"/>
    <x v="16"/>
    <m/>
    <n v="13"/>
    <n v="1758"/>
    <n v="52740"/>
    <m/>
    <m/>
    <m/>
  </r>
  <r>
    <x v="87"/>
    <x v="2"/>
    <x v="17"/>
    <n v="43818"/>
    <n v="11"/>
    <n v="1725"/>
    <n v="51750"/>
    <n v="69.040000000000006"/>
    <n v="21472"/>
    <n v="35727"/>
  </r>
  <r>
    <x v="87"/>
    <x v="2"/>
    <x v="18"/>
    <n v="13846"/>
    <n v="24"/>
    <n v="867"/>
    <n v="26010"/>
    <n v="45.7"/>
    <n v="6505"/>
    <n v="11886"/>
  </r>
  <r>
    <x v="87"/>
    <x v="2"/>
    <x v="19"/>
    <n v="20332"/>
    <n v="32"/>
    <n v="1326"/>
    <n v="39780"/>
    <n v="47.12"/>
    <n v="10576"/>
    <n v="18744"/>
  </r>
  <r>
    <x v="87"/>
    <x v="2"/>
    <x v="20"/>
    <n v="65144"/>
    <n v="62"/>
    <n v="3703"/>
    <n v="111090"/>
    <n v="50.05"/>
    <n v="32531"/>
    <n v="55603"/>
  </r>
  <r>
    <x v="87"/>
    <x v="2"/>
    <x v="21"/>
    <m/>
    <n v="7"/>
    <n v="458"/>
    <n v="13740"/>
    <m/>
    <m/>
    <m/>
  </r>
  <r>
    <x v="87"/>
    <x v="2"/>
    <x v="22"/>
    <n v="7587"/>
    <n v="6"/>
    <n v="330"/>
    <n v="9900"/>
    <n v="62.87"/>
    <n v="5187"/>
    <n v="6224"/>
  </r>
  <r>
    <x v="87"/>
    <x v="2"/>
    <x v="23"/>
    <m/>
    <n v="4"/>
    <n v="53"/>
    <n v="1590"/>
    <m/>
    <m/>
    <m/>
  </r>
  <r>
    <x v="87"/>
    <x v="2"/>
    <x v="24"/>
    <n v="76466"/>
    <n v="79"/>
    <n v="4544"/>
    <n v="136320"/>
    <n v="47.59"/>
    <n v="40262"/>
    <n v="64873"/>
  </r>
  <r>
    <x v="87"/>
    <x v="2"/>
    <x v="25"/>
    <n v="19691"/>
    <n v="26"/>
    <n v="1287"/>
    <n v="38610"/>
    <n v="42.47"/>
    <n v="14028"/>
    <n v="16396"/>
  </r>
  <r>
    <x v="87"/>
    <x v="2"/>
    <x v="26"/>
    <n v="6920"/>
    <n v="7"/>
    <n v="440"/>
    <n v="13200"/>
    <n v="48.06"/>
    <n v="4222"/>
    <n v="6344"/>
  </r>
  <r>
    <x v="87"/>
    <x v="2"/>
    <x v="27"/>
    <n v="42269"/>
    <n v="20"/>
    <n v="1881"/>
    <n v="56430"/>
    <n v="68.03"/>
    <n v="19291"/>
    <n v="38389"/>
  </r>
  <r>
    <x v="87"/>
    <x v="2"/>
    <x v="28"/>
    <m/>
    <n v="3"/>
    <n v="83"/>
    <n v="2490"/>
    <m/>
    <m/>
    <m/>
  </r>
  <r>
    <x v="87"/>
    <x v="2"/>
    <x v="29"/>
    <m/>
    <n v="5"/>
    <n v="170"/>
    <n v="5100"/>
    <m/>
    <m/>
    <m/>
  </r>
  <r>
    <x v="87"/>
    <x v="2"/>
    <x v="30"/>
    <n v="10099"/>
    <n v="11"/>
    <n v="515"/>
    <n v="15450"/>
    <n v="60.21"/>
    <n v="5935"/>
    <n v="9303"/>
  </r>
  <r>
    <x v="87"/>
    <x v="2"/>
    <x v="31"/>
    <n v="821"/>
    <n v="4"/>
    <n v="169"/>
    <n v="5070"/>
    <n v="10.85"/>
    <n v="643"/>
    <n v="550"/>
  </r>
  <r>
    <x v="87"/>
    <x v="2"/>
    <x v="32"/>
    <m/>
    <n v="6"/>
    <n v="524"/>
    <n v="15720"/>
    <m/>
    <m/>
    <m/>
  </r>
  <r>
    <x v="87"/>
    <x v="2"/>
    <x v="33"/>
    <n v="4980"/>
    <n v="11"/>
    <n v="332"/>
    <n v="9960"/>
    <n v="34.75"/>
    <n v="3082"/>
    <n v="3461"/>
  </r>
  <r>
    <x v="87"/>
    <x v="2"/>
    <x v="34"/>
    <n v="420774"/>
    <n v="458"/>
    <n v="26122"/>
    <n v="783660"/>
    <n v="46.79"/>
    <n v="213377"/>
    <n v="366661"/>
  </r>
  <r>
    <x v="87"/>
    <x v="3"/>
    <x v="0"/>
    <n v="34332"/>
    <n v="47"/>
    <n v="5809"/>
    <n v="174270"/>
    <n v="9.51"/>
    <n v="19312"/>
    <n v="16575"/>
  </r>
  <r>
    <x v="87"/>
    <x v="3"/>
    <x v="1"/>
    <n v="30905"/>
    <n v="23"/>
    <n v="2623"/>
    <n v="78690"/>
    <n v="17.87"/>
    <n v="15222"/>
    <n v="14058"/>
  </r>
  <r>
    <x v="87"/>
    <x v="3"/>
    <x v="2"/>
    <n v="17046"/>
    <n v="21"/>
    <n v="2019"/>
    <n v="60570"/>
    <n v="13.21"/>
    <n v="10740"/>
    <n v="8004"/>
  </r>
  <r>
    <x v="87"/>
    <x v="3"/>
    <x v="3"/>
    <n v="17540"/>
    <n v="21"/>
    <n v="1852"/>
    <n v="55560"/>
    <n v="15.87"/>
    <n v="9503"/>
    <n v="8815"/>
  </r>
  <r>
    <x v="87"/>
    <x v="3"/>
    <x v="4"/>
    <n v="28833"/>
    <n v="19"/>
    <n v="2646"/>
    <n v="79380"/>
    <n v="18.78"/>
    <n v="14636"/>
    <n v="14904"/>
  </r>
  <r>
    <x v="87"/>
    <x v="3"/>
    <x v="5"/>
    <n v="21236"/>
    <n v="11"/>
    <n v="1456"/>
    <n v="43680"/>
    <n v="20.14"/>
    <n v="10583"/>
    <n v="8797"/>
  </r>
  <r>
    <x v="87"/>
    <x v="3"/>
    <x v="6"/>
    <n v="15095"/>
    <n v="9"/>
    <n v="1218"/>
    <n v="36540"/>
    <n v="18.5"/>
    <n v="9158"/>
    <n v="6759"/>
  </r>
  <r>
    <x v="87"/>
    <x v="3"/>
    <x v="7"/>
    <m/>
    <n v="4"/>
    <n v="858"/>
    <n v="25740"/>
    <m/>
    <m/>
    <m/>
  </r>
  <r>
    <x v="87"/>
    <x v="3"/>
    <x v="8"/>
    <n v="8977"/>
    <n v="12"/>
    <n v="1735"/>
    <n v="52050"/>
    <n v="8.17"/>
    <n v="5064"/>
    <n v="4250"/>
  </r>
  <r>
    <x v="87"/>
    <x v="3"/>
    <x v="9"/>
    <n v="8757"/>
    <n v="12"/>
    <n v="1267"/>
    <n v="38010"/>
    <n v="10.94"/>
    <n v="3862"/>
    <n v="4160"/>
  </r>
  <r>
    <x v="87"/>
    <x v="3"/>
    <x v="10"/>
    <n v="16478"/>
    <n v="19"/>
    <n v="1950"/>
    <n v="58500"/>
    <n v="12.21"/>
    <n v="9115"/>
    <n v="7141"/>
  </r>
  <r>
    <x v="87"/>
    <x v="3"/>
    <x v="11"/>
    <n v="3892"/>
    <n v="5"/>
    <n v="476"/>
    <n v="14280"/>
    <n v="12.57"/>
    <n v="2795"/>
    <n v="1795"/>
  </r>
  <r>
    <x v="87"/>
    <x v="3"/>
    <x v="12"/>
    <m/>
    <n v="7"/>
    <n v="600"/>
    <n v="18000"/>
    <m/>
    <m/>
    <m/>
  </r>
  <r>
    <x v="87"/>
    <x v="3"/>
    <x v="13"/>
    <m/>
    <n v="3"/>
    <n v="347"/>
    <n v="10410"/>
    <m/>
    <m/>
    <m/>
  </r>
  <r>
    <x v="87"/>
    <x v="3"/>
    <x v="14"/>
    <m/>
    <n v="7"/>
    <n v="800"/>
    <n v="24000"/>
    <m/>
    <m/>
    <m/>
  </r>
  <r>
    <x v="87"/>
    <x v="3"/>
    <x v="15"/>
    <n v="3972"/>
    <n v="8"/>
    <n v="961"/>
    <n v="28830"/>
    <n v="7.69"/>
    <n v="2583"/>
    <n v="2218"/>
  </r>
  <r>
    <x v="87"/>
    <x v="3"/>
    <x v="16"/>
    <m/>
    <n v="5"/>
    <n v="674"/>
    <n v="20220"/>
    <m/>
    <m/>
    <m/>
  </r>
  <r>
    <x v="87"/>
    <x v="3"/>
    <x v="17"/>
    <s v="-"/>
    <s v="-"/>
    <s v="-"/>
    <s v="-"/>
    <s v="-"/>
    <s v="-"/>
    <s v="-"/>
  </r>
  <r>
    <x v="87"/>
    <x v="3"/>
    <x v="18"/>
    <n v="14465"/>
    <n v="17"/>
    <n v="1313"/>
    <n v="39390"/>
    <n v="16.68"/>
    <n v="8756"/>
    <n v="6571"/>
  </r>
  <r>
    <x v="87"/>
    <x v="3"/>
    <x v="19"/>
    <n v="28418"/>
    <n v="21"/>
    <n v="3668"/>
    <n v="110040"/>
    <n v="11.59"/>
    <n v="12718"/>
    <n v="12750"/>
  </r>
  <r>
    <x v="87"/>
    <x v="3"/>
    <x v="20"/>
    <n v="46375"/>
    <n v="37"/>
    <n v="4360"/>
    <n v="130800"/>
    <n v="15.31"/>
    <n v="27720"/>
    <n v="20027"/>
  </r>
  <r>
    <x v="87"/>
    <x v="3"/>
    <x v="21"/>
    <m/>
    <n v="9"/>
    <n v="711"/>
    <n v="21330"/>
    <m/>
    <m/>
    <m/>
  </r>
  <r>
    <x v="87"/>
    <x v="3"/>
    <x v="22"/>
    <m/>
    <n v="4"/>
    <n v="638"/>
    <n v="19140"/>
    <m/>
    <m/>
    <m/>
  </r>
  <r>
    <x v="87"/>
    <x v="3"/>
    <x v="23"/>
    <n v="6334"/>
    <n v="7"/>
    <n v="845"/>
    <n v="25350"/>
    <n v="10.69"/>
    <n v="4284"/>
    <n v="2711"/>
  </r>
  <r>
    <x v="87"/>
    <x v="3"/>
    <x v="24"/>
    <n v="71321"/>
    <n v="57"/>
    <n v="6554"/>
    <n v="196620"/>
    <n v="15.44"/>
    <n v="44393"/>
    <n v="30360"/>
  </r>
  <r>
    <x v="87"/>
    <x v="3"/>
    <x v="25"/>
    <n v="25220"/>
    <n v="19"/>
    <n v="1646"/>
    <n v="49380"/>
    <n v="22.63"/>
    <n v="17622"/>
    <n v="11173"/>
  </r>
  <r>
    <x v="87"/>
    <x v="3"/>
    <x v="26"/>
    <n v="9118"/>
    <n v="6"/>
    <n v="1464"/>
    <n v="43920"/>
    <n v="9.41"/>
    <n v="6326"/>
    <n v="4134"/>
  </r>
  <r>
    <x v="87"/>
    <x v="3"/>
    <x v="27"/>
    <n v="23517"/>
    <n v="7"/>
    <n v="1219"/>
    <n v="36570"/>
    <n v="25.83"/>
    <n v="12952"/>
    <n v="9446"/>
  </r>
  <r>
    <x v="87"/>
    <x v="3"/>
    <x v="28"/>
    <m/>
    <n v="10"/>
    <n v="3918"/>
    <n v="117540"/>
    <m/>
    <m/>
    <m/>
  </r>
  <r>
    <x v="87"/>
    <x v="3"/>
    <x v="29"/>
    <n v="11834"/>
    <n v="11"/>
    <n v="2380"/>
    <n v="71400"/>
    <n v="7.34"/>
    <n v="6192"/>
    <n v="5241"/>
  </r>
  <r>
    <x v="87"/>
    <x v="3"/>
    <x v="30"/>
    <n v="14771"/>
    <n v="7"/>
    <n v="583"/>
    <n v="17490"/>
    <n v="33.89"/>
    <n v="9344"/>
    <n v="5928"/>
  </r>
  <r>
    <x v="87"/>
    <x v="3"/>
    <x v="31"/>
    <n v="2824"/>
    <n v="6"/>
    <n v="279"/>
    <n v="8370"/>
    <n v="18"/>
    <n v="1983"/>
    <n v="1507"/>
  </r>
  <r>
    <x v="87"/>
    <x v="3"/>
    <x v="32"/>
    <m/>
    <n v="3"/>
    <n v="541"/>
    <n v="16230"/>
    <m/>
    <m/>
    <m/>
  </r>
  <r>
    <x v="87"/>
    <x v="3"/>
    <x v="33"/>
    <n v="8961"/>
    <n v="13"/>
    <n v="1113"/>
    <n v="33390"/>
    <n v="14.97"/>
    <n v="5688"/>
    <n v="5000"/>
  </r>
  <r>
    <x v="87"/>
    <x v="3"/>
    <x v="34"/>
    <n v="454492"/>
    <n v="410"/>
    <n v="51969"/>
    <n v="1559070"/>
    <n v="13.25"/>
    <n v="259866"/>
    <n v="206621"/>
  </r>
  <r>
    <x v="87"/>
    <x v="4"/>
    <x v="0"/>
    <n v="131760"/>
    <n v="265"/>
    <n v="10136"/>
    <n v="304080"/>
    <n v="24.09"/>
    <n v="65535"/>
    <n v="73264"/>
  </r>
  <r>
    <x v="87"/>
    <x v="4"/>
    <x v="1"/>
    <n v="473365"/>
    <n v="330"/>
    <n v="18699"/>
    <n v="560970"/>
    <n v="55.38"/>
    <n v="241361"/>
    <n v="310655"/>
  </r>
  <r>
    <x v="87"/>
    <x v="4"/>
    <x v="2"/>
    <n v="45328"/>
    <n v="119"/>
    <n v="3620"/>
    <n v="108600"/>
    <n v="23.02"/>
    <n v="26756"/>
    <n v="24995"/>
  </r>
  <r>
    <x v="87"/>
    <x v="4"/>
    <x v="3"/>
    <n v="94590"/>
    <n v="146"/>
    <n v="4925"/>
    <n v="147750"/>
    <n v="36.97"/>
    <n v="54137"/>
    <n v="54627"/>
  </r>
  <r>
    <x v="87"/>
    <x v="4"/>
    <x v="4"/>
    <n v="76249"/>
    <n v="99"/>
    <n v="4777"/>
    <n v="143310"/>
    <n v="31.34"/>
    <n v="38209"/>
    <n v="44914"/>
  </r>
  <r>
    <x v="87"/>
    <x v="4"/>
    <x v="5"/>
    <n v="159338"/>
    <n v="122"/>
    <n v="5717"/>
    <n v="171510"/>
    <n v="48.47"/>
    <n v="93374"/>
    <n v="83134"/>
  </r>
  <r>
    <x v="87"/>
    <x v="4"/>
    <x v="6"/>
    <n v="79229"/>
    <n v="112"/>
    <n v="3951"/>
    <n v="118530"/>
    <n v="37.06"/>
    <n v="48785"/>
    <n v="43923"/>
  </r>
  <r>
    <x v="87"/>
    <x v="4"/>
    <x v="7"/>
    <n v="15537"/>
    <n v="32"/>
    <n v="1271"/>
    <n v="38130"/>
    <n v="22.07"/>
    <n v="8007"/>
    <n v="8415"/>
  </r>
  <r>
    <x v="87"/>
    <x v="4"/>
    <x v="8"/>
    <n v="24515"/>
    <n v="60"/>
    <n v="2568"/>
    <n v="77040"/>
    <n v="18.649999999999999"/>
    <n v="14164"/>
    <n v="14365"/>
  </r>
  <r>
    <x v="87"/>
    <x v="4"/>
    <x v="9"/>
    <n v="43122"/>
    <n v="82"/>
    <n v="2816"/>
    <n v="84480"/>
    <n v="32.29"/>
    <n v="22788"/>
    <n v="27278"/>
  </r>
  <r>
    <x v="87"/>
    <x v="4"/>
    <x v="10"/>
    <n v="85207"/>
    <n v="131"/>
    <n v="4667"/>
    <n v="140010"/>
    <n v="34.21"/>
    <n v="42479"/>
    <n v="47899"/>
  </r>
  <r>
    <x v="87"/>
    <x v="4"/>
    <x v="11"/>
    <n v="20514"/>
    <n v="48"/>
    <n v="2087"/>
    <n v="62610"/>
    <n v="18.059999999999999"/>
    <n v="12092"/>
    <n v="11307"/>
  </r>
  <r>
    <x v="87"/>
    <x v="4"/>
    <x v="12"/>
    <n v="46786"/>
    <n v="98"/>
    <n v="2305"/>
    <n v="69150"/>
    <n v="40.380000000000003"/>
    <n v="25414"/>
    <n v="27921"/>
  </r>
  <r>
    <x v="87"/>
    <x v="4"/>
    <x v="13"/>
    <n v="14332"/>
    <n v="33"/>
    <n v="955"/>
    <n v="28650"/>
    <n v="29.43"/>
    <n v="8736"/>
    <n v="8431"/>
  </r>
  <r>
    <x v="87"/>
    <x v="4"/>
    <x v="14"/>
    <n v="17186"/>
    <n v="38"/>
    <n v="1328"/>
    <n v="39840"/>
    <n v="21.84"/>
    <n v="10005"/>
    <n v="8703"/>
  </r>
  <r>
    <x v="87"/>
    <x v="4"/>
    <x v="15"/>
    <n v="19086"/>
    <n v="49"/>
    <n v="1825"/>
    <n v="54750"/>
    <n v="23.15"/>
    <n v="10425"/>
    <n v="12674"/>
  </r>
  <r>
    <x v="87"/>
    <x v="4"/>
    <x v="16"/>
    <n v="201850"/>
    <n v="120"/>
    <n v="7044"/>
    <n v="211320"/>
    <n v="63.23"/>
    <n v="109714"/>
    <n v="133621"/>
  </r>
  <r>
    <x v="87"/>
    <x v="4"/>
    <x v="17"/>
    <n v="174103"/>
    <n v="79"/>
    <n v="5732"/>
    <n v="171960"/>
    <n v="68.61"/>
    <n v="95354"/>
    <n v="117990"/>
  </r>
  <r>
    <x v="87"/>
    <x v="4"/>
    <x v="18"/>
    <n v="64752"/>
    <n v="109"/>
    <n v="3236"/>
    <n v="97080"/>
    <n v="38.5"/>
    <n v="37387"/>
    <n v="37377"/>
  </r>
  <r>
    <x v="87"/>
    <x v="4"/>
    <x v="19"/>
    <n v="91831"/>
    <n v="167"/>
    <n v="6661"/>
    <n v="199830"/>
    <n v="27.6"/>
    <n v="46861"/>
    <n v="55156"/>
  </r>
  <r>
    <x v="87"/>
    <x v="4"/>
    <x v="20"/>
    <n v="336218"/>
    <n v="366"/>
    <n v="15319"/>
    <n v="459570"/>
    <n v="43.38"/>
    <n v="188161"/>
    <n v="199342"/>
  </r>
  <r>
    <x v="87"/>
    <x v="4"/>
    <x v="21"/>
    <n v="27891"/>
    <n v="45"/>
    <n v="1632"/>
    <n v="48960"/>
    <n v="27.53"/>
    <n v="18606"/>
    <n v="13480"/>
  </r>
  <r>
    <x v="87"/>
    <x v="4"/>
    <x v="22"/>
    <n v="35310"/>
    <n v="31"/>
    <n v="1694"/>
    <n v="50820"/>
    <n v="40.4"/>
    <n v="25759"/>
    <n v="20533"/>
  </r>
  <r>
    <x v="87"/>
    <x v="4"/>
    <x v="23"/>
    <n v="22643"/>
    <n v="50"/>
    <n v="1408"/>
    <n v="42240"/>
    <n v="27.89"/>
    <n v="14264"/>
    <n v="11780"/>
  </r>
  <r>
    <x v="87"/>
    <x v="4"/>
    <x v="24"/>
    <n v="422062"/>
    <n v="492"/>
    <n v="20053"/>
    <n v="601590"/>
    <n v="40.75"/>
    <n v="246790"/>
    <n v="245135"/>
  </r>
  <r>
    <x v="87"/>
    <x v="4"/>
    <x v="25"/>
    <n v="113925"/>
    <n v="161"/>
    <n v="5523"/>
    <n v="165690"/>
    <n v="39.74"/>
    <n v="81210"/>
    <n v="65845"/>
  </r>
  <r>
    <x v="87"/>
    <x v="4"/>
    <x v="26"/>
    <n v="35174"/>
    <n v="51"/>
    <n v="2740"/>
    <n v="82200"/>
    <n v="24.1"/>
    <n v="22046"/>
    <n v="19808"/>
  </r>
  <r>
    <x v="87"/>
    <x v="4"/>
    <x v="27"/>
    <n v="188854"/>
    <n v="111"/>
    <n v="6955"/>
    <n v="208650"/>
    <n v="54.95"/>
    <n v="91930"/>
    <n v="114650"/>
  </r>
  <r>
    <x v="87"/>
    <x v="4"/>
    <x v="28"/>
    <n v="21904"/>
    <n v="43"/>
    <n v="4680"/>
    <n v="140400"/>
    <n v="8.6300000000000008"/>
    <n v="13717"/>
    <n v="12121"/>
  </r>
  <r>
    <x v="87"/>
    <x v="4"/>
    <x v="29"/>
    <n v="27240"/>
    <n v="55"/>
    <n v="3024"/>
    <n v="90720"/>
    <n v="15.71"/>
    <n v="15188"/>
    <n v="14251"/>
  </r>
  <r>
    <x v="87"/>
    <x v="4"/>
    <x v="30"/>
    <n v="80937"/>
    <n v="82"/>
    <n v="2613"/>
    <n v="78390"/>
    <n v="59.73"/>
    <n v="48540"/>
    <n v="46824"/>
  </r>
  <r>
    <x v="87"/>
    <x v="4"/>
    <x v="31"/>
    <n v="7697"/>
    <n v="31"/>
    <n v="629"/>
    <n v="18870"/>
    <n v="23.29"/>
    <n v="5336"/>
    <n v="4394"/>
  </r>
  <r>
    <x v="87"/>
    <x v="4"/>
    <x v="32"/>
    <n v="37168"/>
    <n v="37"/>
    <n v="1949"/>
    <n v="58470"/>
    <n v="36.64"/>
    <n v="23074"/>
    <n v="21425"/>
  </r>
  <r>
    <x v="87"/>
    <x v="4"/>
    <x v="33"/>
    <n v="42947"/>
    <n v="85"/>
    <n v="2556"/>
    <n v="76680"/>
    <n v="34.01"/>
    <n v="25571"/>
    <n v="26082"/>
  </r>
  <r>
    <x v="87"/>
    <x v="4"/>
    <x v="34"/>
    <n v="2682485"/>
    <n v="3308"/>
    <n v="139310"/>
    <n v="4179300"/>
    <n v="38.26"/>
    <n v="1489630"/>
    <n v="1599194"/>
  </r>
  <r>
    <x v="88"/>
    <x v="0"/>
    <x v="0"/>
    <n v="18439"/>
    <n v="33"/>
    <n v="1248"/>
    <n v="38688"/>
    <n v="26.95"/>
    <n v="7822"/>
    <n v="10426"/>
  </r>
  <r>
    <x v="88"/>
    <x v="0"/>
    <x v="1"/>
    <n v="242316"/>
    <n v="74"/>
    <n v="8548"/>
    <n v="264988"/>
    <n v="63.24"/>
    <n v="126560"/>
    <n v="167583"/>
  </r>
  <r>
    <x v="88"/>
    <x v="0"/>
    <x v="2"/>
    <n v="3091"/>
    <n v="11"/>
    <n v="204"/>
    <n v="6324"/>
    <n v="26.38"/>
    <n v="1651"/>
    <n v="1668"/>
  </r>
  <r>
    <x v="88"/>
    <x v="0"/>
    <x v="3"/>
    <n v="20976"/>
    <n v="26"/>
    <n v="1040"/>
    <n v="32240"/>
    <n v="42.46"/>
    <n v="12987"/>
    <n v="13689"/>
  </r>
  <r>
    <x v="88"/>
    <x v="0"/>
    <x v="4"/>
    <n v="8653"/>
    <n v="9"/>
    <n v="412"/>
    <n v="12772"/>
    <n v="41.33"/>
    <n v="4713"/>
    <n v="5279"/>
  </r>
  <r>
    <x v="88"/>
    <x v="0"/>
    <x v="5"/>
    <n v="54061"/>
    <n v="21"/>
    <n v="1855"/>
    <n v="57505"/>
    <n v="56.39"/>
    <n v="33125"/>
    <n v="32429"/>
  </r>
  <r>
    <x v="88"/>
    <x v="0"/>
    <x v="6"/>
    <n v="10020"/>
    <n v="10"/>
    <n v="499"/>
    <n v="15469"/>
    <n v="36.1"/>
    <n v="6026"/>
    <n v="5584"/>
  </r>
  <r>
    <x v="88"/>
    <x v="0"/>
    <x v="7"/>
    <n v="959"/>
    <n v="4"/>
    <n v="78"/>
    <n v="2418"/>
    <n v="20.68"/>
    <n v="507"/>
    <n v="500"/>
  </r>
  <r>
    <x v="88"/>
    <x v="0"/>
    <x v="8"/>
    <n v="2635"/>
    <n v="10"/>
    <n v="237"/>
    <n v="7347"/>
    <n v="28.52"/>
    <n v="1268"/>
    <n v="2095"/>
  </r>
  <r>
    <x v="88"/>
    <x v="0"/>
    <x v="9"/>
    <n v="7684"/>
    <n v="14"/>
    <n v="394"/>
    <n v="12214"/>
    <n v="43.72"/>
    <n v="5084"/>
    <n v="5340"/>
  </r>
  <r>
    <x v="88"/>
    <x v="0"/>
    <x v="10"/>
    <n v="7081"/>
    <n v="14"/>
    <n v="469"/>
    <n v="14539"/>
    <n v="35.07"/>
    <n v="4630"/>
    <n v="5099"/>
  </r>
  <r>
    <x v="88"/>
    <x v="0"/>
    <x v="11"/>
    <n v="4976"/>
    <n v="9"/>
    <n v="351"/>
    <n v="10881"/>
    <n v="25.23"/>
    <n v="2758"/>
    <n v="2745"/>
  </r>
  <r>
    <x v="88"/>
    <x v="0"/>
    <x v="12"/>
    <n v="10613"/>
    <n v="23"/>
    <n v="585"/>
    <n v="18135"/>
    <n v="44.94"/>
    <n v="6233"/>
    <n v="8150"/>
  </r>
  <r>
    <x v="88"/>
    <x v="0"/>
    <x v="13"/>
    <m/>
    <n v="3"/>
    <n v="137"/>
    <n v="4247"/>
    <m/>
    <m/>
    <m/>
  </r>
  <r>
    <x v="88"/>
    <x v="0"/>
    <x v="14"/>
    <n v="4290"/>
    <n v="10"/>
    <n v="212"/>
    <n v="6572"/>
    <n v="40.54"/>
    <n v="2713"/>
    <n v="2664"/>
  </r>
  <r>
    <x v="88"/>
    <x v="0"/>
    <x v="15"/>
    <m/>
    <n v="5"/>
    <n v="60"/>
    <n v="1860"/>
    <m/>
    <m/>
    <m/>
  </r>
  <r>
    <x v="88"/>
    <x v="0"/>
    <x v="16"/>
    <n v="97943"/>
    <n v="32"/>
    <n v="3261"/>
    <n v="101091"/>
    <n v="66.67"/>
    <n v="51141"/>
    <n v="67393"/>
  </r>
  <r>
    <x v="88"/>
    <x v="0"/>
    <x v="17"/>
    <n v="95979"/>
    <n v="29"/>
    <n v="3154"/>
    <n v="97774"/>
    <n v="67.17"/>
    <n v="50127"/>
    <n v="65674"/>
  </r>
  <r>
    <x v="88"/>
    <x v="0"/>
    <x v="18"/>
    <n v="6011"/>
    <n v="15"/>
    <n v="341"/>
    <n v="10571"/>
    <n v="36.51"/>
    <n v="3428"/>
    <n v="3859"/>
  </r>
  <r>
    <x v="88"/>
    <x v="0"/>
    <x v="19"/>
    <n v="5106"/>
    <n v="14"/>
    <n v="394"/>
    <n v="12214"/>
    <n v="27.4"/>
    <n v="2986"/>
    <n v="3347"/>
  </r>
  <r>
    <x v="88"/>
    <x v="0"/>
    <x v="20"/>
    <n v="107162"/>
    <n v="68"/>
    <n v="4451"/>
    <n v="137981"/>
    <n v="50"/>
    <n v="63267"/>
    <n v="68988"/>
  </r>
  <r>
    <x v="88"/>
    <x v="0"/>
    <x v="21"/>
    <m/>
    <n v="6"/>
    <n v="119"/>
    <n v="3689"/>
    <n v="34.159999999999997"/>
    <m/>
    <n v="1260"/>
  </r>
  <r>
    <x v="88"/>
    <x v="0"/>
    <x v="22"/>
    <m/>
    <n v="4"/>
    <n v="331"/>
    <n v="10261"/>
    <m/>
    <m/>
    <m/>
  </r>
  <r>
    <x v="88"/>
    <x v="0"/>
    <x v="23"/>
    <n v="1686"/>
    <n v="10"/>
    <n v="141"/>
    <n v="4371"/>
    <n v="31.21"/>
    <m/>
    <n v="1364"/>
  </r>
  <r>
    <x v="88"/>
    <x v="0"/>
    <x v="24"/>
    <n v="116439"/>
    <n v="88"/>
    <n v="5042"/>
    <n v="156302"/>
    <n v="47.61"/>
    <n v="68738"/>
    <n v="74416"/>
  </r>
  <r>
    <x v="88"/>
    <x v="0"/>
    <x v="25"/>
    <n v="16789"/>
    <n v="42"/>
    <n v="1307"/>
    <n v="40517"/>
    <n v="24.91"/>
    <n v="12355"/>
    <n v="10094"/>
  </r>
  <r>
    <x v="88"/>
    <x v="0"/>
    <x v="26"/>
    <n v="5425"/>
    <n v="9"/>
    <n v="505"/>
    <n v="15655"/>
    <n v="17.98"/>
    <n v="3413"/>
    <n v="2815"/>
  </r>
  <r>
    <x v="88"/>
    <x v="0"/>
    <x v="27"/>
    <n v="65994"/>
    <n v="30"/>
    <n v="2880"/>
    <n v="89280"/>
    <n v="42.31"/>
    <n v="29025"/>
    <n v="37770"/>
  </r>
  <r>
    <x v="88"/>
    <x v="0"/>
    <x v="28"/>
    <n v="4443"/>
    <n v="9"/>
    <n v="369"/>
    <n v="11439"/>
    <n v="24.23"/>
    <n v="2743"/>
    <n v="2772"/>
  </r>
  <r>
    <x v="88"/>
    <x v="0"/>
    <x v="29"/>
    <m/>
    <n v="14"/>
    <n v="207"/>
    <n v="6417"/>
    <m/>
    <m/>
    <m/>
  </r>
  <r>
    <x v="88"/>
    <x v="0"/>
    <x v="30"/>
    <n v="17802"/>
    <n v="17"/>
    <n v="726"/>
    <n v="22506"/>
    <n v="51.56"/>
    <n v="11181"/>
    <n v="11603"/>
  </r>
  <r>
    <x v="88"/>
    <x v="0"/>
    <x v="31"/>
    <n v="1027"/>
    <n v="7"/>
    <n v="85"/>
    <n v="2635"/>
    <n v="27.67"/>
    <n v="565"/>
    <n v="729"/>
  </r>
  <r>
    <x v="88"/>
    <x v="0"/>
    <x v="32"/>
    <n v="7030"/>
    <n v="6"/>
    <n v="536"/>
    <n v="16616"/>
    <n v="22.24"/>
    <n v="5543"/>
    <n v="3696"/>
  </r>
  <r>
    <x v="88"/>
    <x v="0"/>
    <x v="33"/>
    <n v="7784"/>
    <n v="18"/>
    <n v="415"/>
    <n v="12865"/>
    <n v="44.73"/>
    <n v="4553"/>
    <n v="5755"/>
  </r>
  <r>
    <x v="88"/>
    <x v="0"/>
    <x v="34"/>
    <n v="751292"/>
    <n v="577"/>
    <n v="32397"/>
    <n v="1004307"/>
    <n v="48.77"/>
    <n v="413978"/>
    <n v="489793"/>
  </r>
  <r>
    <x v="88"/>
    <x v="1"/>
    <x v="0"/>
    <n v="33470"/>
    <n v="144"/>
    <n v="1561"/>
    <n v="48391"/>
    <n v="37.76"/>
    <n v="17803"/>
    <n v="18274"/>
  </r>
  <r>
    <x v="88"/>
    <x v="1"/>
    <x v="1"/>
    <n v="101390"/>
    <n v="187"/>
    <n v="3669"/>
    <n v="113739"/>
    <n v="49.9"/>
    <n v="48928"/>
    <n v="56756"/>
  </r>
  <r>
    <x v="88"/>
    <x v="1"/>
    <x v="2"/>
    <n v="11115"/>
    <n v="67"/>
    <n v="703"/>
    <n v="21793"/>
    <n v="26.44"/>
    <n v="6541"/>
    <n v="5763"/>
  </r>
  <r>
    <x v="88"/>
    <x v="1"/>
    <x v="3"/>
    <n v="38621"/>
    <n v="83"/>
    <n v="1435"/>
    <n v="44485"/>
    <n v="49.73"/>
    <n v="22913"/>
    <n v="22122"/>
  </r>
  <r>
    <x v="88"/>
    <x v="1"/>
    <x v="4"/>
    <n v="24670"/>
    <n v="57"/>
    <n v="952"/>
    <n v="29512"/>
    <n v="44.5"/>
    <n v="12345"/>
    <n v="13133"/>
  </r>
  <r>
    <x v="88"/>
    <x v="1"/>
    <x v="5"/>
    <n v="36616"/>
    <n v="77"/>
    <n v="1346"/>
    <n v="41726"/>
    <n v="45.22"/>
    <n v="21393"/>
    <n v="18869"/>
  </r>
  <r>
    <x v="88"/>
    <x v="1"/>
    <x v="6"/>
    <n v="27010"/>
    <n v="75"/>
    <n v="1220"/>
    <n v="37820"/>
    <n v="37.19"/>
    <n v="17432"/>
    <n v="14064"/>
  </r>
  <r>
    <x v="88"/>
    <x v="1"/>
    <x v="7"/>
    <n v="6164"/>
    <n v="21"/>
    <n v="261"/>
    <n v="8091"/>
    <n v="48.7"/>
    <n v="3614"/>
    <n v="3940"/>
  </r>
  <r>
    <x v="88"/>
    <x v="1"/>
    <x v="8"/>
    <n v="9037"/>
    <n v="33"/>
    <n v="464"/>
    <n v="14384"/>
    <n v="38.880000000000003"/>
    <n v="5885"/>
    <n v="5592"/>
  </r>
  <r>
    <x v="88"/>
    <x v="1"/>
    <x v="9"/>
    <n v="20337"/>
    <n v="46"/>
    <n v="772"/>
    <n v="23932"/>
    <n v="53.02"/>
    <n v="11262"/>
    <n v="12688"/>
  </r>
  <r>
    <x v="88"/>
    <x v="1"/>
    <x v="10"/>
    <n v="37978"/>
    <n v="76"/>
    <n v="1331"/>
    <n v="41261"/>
    <n v="48.24"/>
    <n v="19096"/>
    <n v="19904"/>
  </r>
  <r>
    <x v="88"/>
    <x v="1"/>
    <x v="11"/>
    <n v="3719"/>
    <n v="21"/>
    <n v="537"/>
    <n v="16647"/>
    <n v="11.96"/>
    <n v="2335"/>
    <n v="1991"/>
  </r>
  <r>
    <x v="88"/>
    <x v="1"/>
    <x v="12"/>
    <n v="27261"/>
    <n v="65"/>
    <n v="1031"/>
    <n v="31961"/>
    <n v="50.29"/>
    <n v="16788"/>
    <n v="16072"/>
  </r>
  <r>
    <x v="88"/>
    <x v="1"/>
    <x v="13"/>
    <n v="9618"/>
    <n v="23"/>
    <n v="384"/>
    <n v="11904"/>
    <n v="44.41"/>
    <n v="5036"/>
    <n v="5286"/>
  </r>
  <r>
    <x v="88"/>
    <x v="1"/>
    <x v="14"/>
    <n v="6449"/>
    <n v="18"/>
    <n v="241"/>
    <n v="7471"/>
    <n v="43.05"/>
    <n v="3575"/>
    <n v="3216"/>
  </r>
  <r>
    <x v="88"/>
    <x v="1"/>
    <x v="15"/>
    <n v="7742"/>
    <n v="30"/>
    <n v="319"/>
    <n v="9889"/>
    <n v="42.59"/>
    <n v="4602"/>
    <n v="4212"/>
  </r>
  <r>
    <x v="88"/>
    <x v="1"/>
    <x v="16"/>
    <n v="42635"/>
    <n v="72"/>
    <n v="1378"/>
    <n v="42718"/>
    <n v="55.36"/>
    <n v="22464"/>
    <n v="23647"/>
  </r>
  <r>
    <x v="88"/>
    <x v="1"/>
    <x v="17"/>
    <n v="28013"/>
    <n v="41"/>
    <n v="880"/>
    <n v="27280"/>
    <n v="55.49"/>
    <n v="14809"/>
    <n v="15137"/>
  </r>
  <r>
    <x v="88"/>
    <x v="1"/>
    <x v="18"/>
    <n v="16227"/>
    <n v="53"/>
    <n v="715"/>
    <n v="22165"/>
    <n v="39.08"/>
    <n v="10041"/>
    <n v="8662"/>
  </r>
  <r>
    <x v="88"/>
    <x v="1"/>
    <x v="19"/>
    <n v="23260"/>
    <n v="95"/>
    <n v="1193"/>
    <n v="36983"/>
    <n v="37.79"/>
    <n v="12392"/>
    <n v="13976"/>
  </r>
  <r>
    <x v="88"/>
    <x v="1"/>
    <x v="20"/>
    <n v="71407"/>
    <n v="198"/>
    <n v="2831"/>
    <n v="87761"/>
    <n v="40.130000000000003"/>
    <n v="38792"/>
    <n v="35216"/>
  </r>
  <r>
    <x v="88"/>
    <x v="1"/>
    <x v="21"/>
    <n v="9378"/>
    <n v="23"/>
    <n v="344"/>
    <n v="10664"/>
    <n v="40.39"/>
    <n v="6537"/>
    <n v="4307"/>
  </r>
  <r>
    <x v="88"/>
    <x v="1"/>
    <x v="22"/>
    <n v="5276"/>
    <n v="17"/>
    <n v="395"/>
    <n v="12245"/>
    <n v="24.35"/>
    <n v="3643"/>
    <n v="2982"/>
  </r>
  <r>
    <x v="88"/>
    <x v="1"/>
    <x v="23"/>
    <n v="10564"/>
    <n v="29"/>
    <n v="369"/>
    <n v="11439"/>
    <n v="54.63"/>
    <n v="6167"/>
    <n v="6249"/>
  </r>
  <r>
    <x v="88"/>
    <x v="1"/>
    <x v="24"/>
    <n v="96624"/>
    <n v="267"/>
    <n v="3939"/>
    <n v="122109"/>
    <n v="39.93"/>
    <n v="55140"/>
    <n v="48755"/>
  </r>
  <r>
    <x v="88"/>
    <x v="1"/>
    <x v="25"/>
    <n v="24718"/>
    <n v="71"/>
    <n v="1254"/>
    <n v="38874"/>
    <n v="37.020000000000003"/>
    <n v="16358"/>
    <n v="14393"/>
  </r>
  <r>
    <x v="88"/>
    <x v="1"/>
    <x v="26"/>
    <n v="4596"/>
    <n v="26"/>
    <n v="320"/>
    <n v="9920"/>
    <n v="23.84"/>
    <n v="2746"/>
    <n v="2365"/>
  </r>
  <r>
    <x v="88"/>
    <x v="1"/>
    <x v="27"/>
    <n v="16610"/>
    <n v="53"/>
    <n v="970"/>
    <n v="30070"/>
    <n v="25.97"/>
    <n v="7826"/>
    <n v="7808"/>
  </r>
  <r>
    <x v="88"/>
    <x v="1"/>
    <x v="28"/>
    <n v="5627"/>
    <n v="19"/>
    <n v="241"/>
    <n v="7471"/>
    <n v="40.9"/>
    <n v="4081"/>
    <n v="3056"/>
  </r>
  <r>
    <x v="88"/>
    <x v="1"/>
    <x v="29"/>
    <n v="5009"/>
    <n v="25"/>
    <n v="267"/>
    <n v="8277"/>
    <n v="36.22"/>
    <n v="2961"/>
    <n v="2998"/>
  </r>
  <r>
    <x v="88"/>
    <x v="1"/>
    <x v="30"/>
    <n v="28614"/>
    <n v="46"/>
    <n v="788"/>
    <n v="24428"/>
    <n v="57.65"/>
    <n v="15218"/>
    <n v="14082"/>
  </r>
  <r>
    <x v="88"/>
    <x v="1"/>
    <x v="31"/>
    <n v="1848"/>
    <n v="14"/>
    <n v="96"/>
    <n v="2976"/>
    <n v="35.72"/>
    <n v="1269"/>
    <n v="1063"/>
  </r>
  <r>
    <x v="88"/>
    <x v="1"/>
    <x v="32"/>
    <n v="5928"/>
    <n v="21"/>
    <n v="300"/>
    <n v="9300"/>
    <n v="31.88"/>
    <n v="3439"/>
    <n v="2965"/>
  </r>
  <r>
    <x v="88"/>
    <x v="1"/>
    <x v="33"/>
    <n v="14479"/>
    <n v="40"/>
    <n v="609"/>
    <n v="18879"/>
    <n v="48.34"/>
    <n v="7801"/>
    <n v="9126"/>
  </r>
  <r>
    <x v="88"/>
    <x v="1"/>
    <x v="34"/>
    <n v="687369"/>
    <n v="1825"/>
    <n v="28296"/>
    <n v="877176"/>
    <n v="42.73"/>
    <n v="381285"/>
    <n v="374778"/>
  </r>
  <r>
    <x v="88"/>
    <x v="2"/>
    <x v="0"/>
    <n v="18742"/>
    <n v="34"/>
    <n v="1397"/>
    <n v="43307"/>
    <n v="37.85"/>
    <n v="8640"/>
    <n v="16392"/>
  </r>
  <r>
    <x v="88"/>
    <x v="2"/>
    <x v="1"/>
    <n v="55217"/>
    <n v="41"/>
    <n v="3819"/>
    <n v="118389"/>
    <n v="43.16"/>
    <n v="21760"/>
    <n v="51097"/>
  </r>
  <r>
    <x v="88"/>
    <x v="2"/>
    <x v="2"/>
    <n v="4478"/>
    <n v="19"/>
    <n v="693"/>
    <n v="21483"/>
    <n v="18.28"/>
    <n v="3185"/>
    <n v="3927"/>
  </r>
  <r>
    <x v="88"/>
    <x v="2"/>
    <x v="3"/>
    <n v="6654"/>
    <n v="15"/>
    <n v="587"/>
    <n v="18197"/>
    <n v="29.69"/>
    <n v="4529"/>
    <n v="5403"/>
  </r>
  <r>
    <x v="88"/>
    <x v="2"/>
    <x v="4"/>
    <n v="9462"/>
    <n v="13"/>
    <n v="759"/>
    <n v="23529"/>
    <n v="39.979999999999997"/>
    <n v="3269"/>
    <n v="9407"/>
  </r>
  <r>
    <x v="88"/>
    <x v="2"/>
    <x v="5"/>
    <n v="16801"/>
    <n v="13"/>
    <n v="1006"/>
    <n v="31186"/>
    <n v="44.57"/>
    <n v="9594"/>
    <n v="13900"/>
  </r>
  <r>
    <x v="88"/>
    <x v="2"/>
    <x v="6"/>
    <n v="10827"/>
    <n v="16"/>
    <n v="995"/>
    <n v="30845"/>
    <n v="32.96"/>
    <n v="6222"/>
    <n v="10167"/>
  </r>
  <r>
    <x v="88"/>
    <x v="2"/>
    <x v="7"/>
    <m/>
    <n v="3"/>
    <n v="74"/>
    <n v="2294"/>
    <m/>
    <m/>
    <m/>
  </r>
  <r>
    <x v="88"/>
    <x v="2"/>
    <x v="8"/>
    <n v="1009"/>
    <n v="5"/>
    <n v="132"/>
    <n v="4092"/>
    <n v="16.52"/>
    <n v="485"/>
    <n v="676"/>
  </r>
  <r>
    <x v="88"/>
    <x v="2"/>
    <x v="9"/>
    <n v="2355"/>
    <n v="9"/>
    <n v="382"/>
    <n v="11842"/>
    <n v="18.91"/>
    <n v="1134"/>
    <n v="2239"/>
  </r>
  <r>
    <x v="88"/>
    <x v="2"/>
    <x v="10"/>
    <n v="6784"/>
    <n v="18"/>
    <n v="785"/>
    <n v="24335"/>
    <n v="26.25"/>
    <n v="2442"/>
    <n v="6389"/>
  </r>
  <r>
    <x v="88"/>
    <x v="2"/>
    <x v="11"/>
    <n v="3007"/>
    <n v="9"/>
    <n v="562"/>
    <n v="17422"/>
    <n v="13.53"/>
    <n v="1527"/>
    <n v="2358"/>
  </r>
  <r>
    <x v="88"/>
    <x v="2"/>
    <x v="12"/>
    <m/>
    <n v="3"/>
    <n v="89"/>
    <n v="2759"/>
    <m/>
    <m/>
    <m/>
  </r>
  <r>
    <x v="88"/>
    <x v="2"/>
    <x v="13"/>
    <m/>
    <n v="3"/>
    <n v="69"/>
    <n v="2139"/>
    <m/>
    <m/>
    <m/>
  </r>
  <r>
    <x v="88"/>
    <x v="2"/>
    <x v="14"/>
    <m/>
    <n v="3"/>
    <n v="75"/>
    <n v="2325"/>
    <m/>
    <m/>
    <m/>
  </r>
  <r>
    <x v="88"/>
    <x v="2"/>
    <x v="15"/>
    <m/>
    <n v="6"/>
    <n v="485"/>
    <n v="15035"/>
    <m/>
    <m/>
    <m/>
  </r>
  <r>
    <x v="88"/>
    <x v="2"/>
    <x v="16"/>
    <m/>
    <n v="13"/>
    <n v="1759"/>
    <n v="54529"/>
    <m/>
    <m/>
    <m/>
  </r>
  <r>
    <x v="88"/>
    <x v="2"/>
    <x v="17"/>
    <n v="32615"/>
    <n v="11"/>
    <n v="1726"/>
    <n v="53506"/>
    <n v="59.16"/>
    <n v="18921"/>
    <n v="31653"/>
  </r>
  <r>
    <x v="88"/>
    <x v="2"/>
    <x v="18"/>
    <n v="10829"/>
    <n v="24"/>
    <n v="867"/>
    <n v="26877"/>
    <n v="35.24"/>
    <n v="5196"/>
    <n v="9471"/>
  </r>
  <r>
    <x v="88"/>
    <x v="2"/>
    <x v="19"/>
    <n v="14210"/>
    <n v="33"/>
    <n v="1341"/>
    <n v="41571"/>
    <n v="31.74"/>
    <n v="6907"/>
    <n v="13196"/>
  </r>
  <r>
    <x v="88"/>
    <x v="2"/>
    <x v="20"/>
    <n v="48508"/>
    <n v="60"/>
    <n v="3666"/>
    <n v="113646"/>
    <n v="37.07"/>
    <n v="22271"/>
    <n v="42131"/>
  </r>
  <r>
    <x v="88"/>
    <x v="2"/>
    <x v="21"/>
    <m/>
    <n v="7"/>
    <n v="458"/>
    <n v="14198"/>
    <n v="10.3"/>
    <m/>
    <n v="1463"/>
  </r>
  <r>
    <x v="88"/>
    <x v="2"/>
    <x v="22"/>
    <n v="5464"/>
    <n v="6"/>
    <n v="330"/>
    <n v="10230"/>
    <n v="43.69"/>
    <n v="3929"/>
    <n v="4469"/>
  </r>
  <r>
    <x v="88"/>
    <x v="2"/>
    <x v="23"/>
    <n v="539"/>
    <n v="4"/>
    <n v="53"/>
    <n v="1643"/>
    <m/>
    <m/>
    <m/>
  </r>
  <r>
    <x v="88"/>
    <x v="2"/>
    <x v="24"/>
    <n v="56204"/>
    <n v="77"/>
    <n v="4507"/>
    <n v="139717"/>
    <n v="34.69"/>
    <n v="27636"/>
    <n v="48470"/>
  </r>
  <r>
    <x v="88"/>
    <x v="2"/>
    <x v="25"/>
    <n v="14310"/>
    <n v="25"/>
    <n v="1322"/>
    <n v="40982"/>
    <n v="32"/>
    <n v="10435"/>
    <n v="13114"/>
  </r>
  <r>
    <x v="88"/>
    <x v="2"/>
    <x v="26"/>
    <n v="5254"/>
    <n v="7"/>
    <n v="440"/>
    <n v="13640"/>
    <n v="33.880000000000003"/>
    <n v="2575"/>
    <n v="4621"/>
  </r>
  <r>
    <x v="88"/>
    <x v="2"/>
    <x v="27"/>
    <m/>
    <n v="19"/>
    <n v="1876"/>
    <n v="58156"/>
    <n v="52.78"/>
    <m/>
    <n v="30695"/>
  </r>
  <r>
    <x v="88"/>
    <x v="2"/>
    <x v="28"/>
    <m/>
    <n v="3"/>
    <n v="84"/>
    <n v="2604"/>
    <m/>
    <m/>
    <m/>
  </r>
  <r>
    <x v="88"/>
    <x v="2"/>
    <x v="29"/>
    <m/>
    <n v="5"/>
    <n v="170"/>
    <n v="5270"/>
    <m/>
    <m/>
    <m/>
  </r>
  <r>
    <x v="88"/>
    <x v="2"/>
    <x v="30"/>
    <n v="8084"/>
    <n v="11"/>
    <n v="515"/>
    <n v="15965"/>
    <n v="48.67"/>
    <n v="4813"/>
    <n v="7770"/>
  </r>
  <r>
    <x v="88"/>
    <x v="2"/>
    <x v="31"/>
    <n v="520"/>
    <n v="4"/>
    <n v="169"/>
    <n v="5239"/>
    <n v="6.57"/>
    <n v="382"/>
    <n v="344"/>
  </r>
  <r>
    <x v="88"/>
    <x v="2"/>
    <x v="32"/>
    <m/>
    <n v="5"/>
    <n v="316"/>
    <n v="9796"/>
    <m/>
    <m/>
    <m/>
  </r>
  <r>
    <x v="88"/>
    <x v="2"/>
    <x v="33"/>
    <n v="4022"/>
    <n v="11"/>
    <n v="332"/>
    <n v="10292"/>
    <n v="31.87"/>
    <n v="2178"/>
    <n v="3280"/>
  </r>
  <r>
    <x v="88"/>
    <x v="2"/>
    <x v="34"/>
    <n v="325633"/>
    <n v="447"/>
    <n v="25607"/>
    <n v="793817"/>
    <n v="37.049999999999997"/>
    <n v="160284"/>
    <n v="294104"/>
  </r>
  <r>
    <x v="88"/>
    <x v="3"/>
    <x v="0"/>
    <n v="17895"/>
    <n v="46"/>
    <n v="5689"/>
    <n v="176359"/>
    <n v="5.34"/>
    <n v="10057"/>
    <n v="9415"/>
  </r>
  <r>
    <x v="88"/>
    <x v="3"/>
    <x v="1"/>
    <n v="18756"/>
    <n v="23"/>
    <n v="2623"/>
    <n v="81313"/>
    <n v="12.82"/>
    <n v="9108"/>
    <n v="10424"/>
  </r>
  <r>
    <x v="88"/>
    <x v="3"/>
    <x v="2"/>
    <n v="8885"/>
    <n v="20"/>
    <n v="1974"/>
    <n v="61194"/>
    <n v="7.54"/>
    <n v="5175"/>
    <n v="4614"/>
  </r>
  <r>
    <x v="88"/>
    <x v="3"/>
    <x v="3"/>
    <n v="9722"/>
    <n v="21"/>
    <n v="1852"/>
    <n v="57412"/>
    <n v="9.3699999999999992"/>
    <n v="5465"/>
    <n v="5377"/>
  </r>
  <r>
    <x v="88"/>
    <x v="3"/>
    <x v="4"/>
    <n v="16415"/>
    <n v="19"/>
    <n v="2846"/>
    <n v="88226"/>
    <n v="9.11"/>
    <n v="6685"/>
    <n v="8034"/>
  </r>
  <r>
    <x v="88"/>
    <x v="3"/>
    <x v="5"/>
    <n v="12878"/>
    <n v="11"/>
    <n v="1456"/>
    <n v="45136"/>
    <n v="13.47"/>
    <n v="7595"/>
    <n v="6081"/>
  </r>
  <r>
    <x v="88"/>
    <x v="3"/>
    <x v="6"/>
    <n v="11304"/>
    <n v="9"/>
    <n v="1218"/>
    <n v="37758"/>
    <n v="14.65"/>
    <n v="6271"/>
    <n v="5531"/>
  </r>
  <r>
    <x v="88"/>
    <x v="3"/>
    <x v="7"/>
    <m/>
    <n v="4"/>
    <n v="858"/>
    <n v="26598"/>
    <m/>
    <m/>
    <m/>
  </r>
  <r>
    <x v="88"/>
    <x v="3"/>
    <x v="8"/>
    <n v="3879"/>
    <n v="12"/>
    <n v="1735"/>
    <n v="53785"/>
    <n v="3.32"/>
    <n v="1934"/>
    <n v="1785"/>
  </r>
  <r>
    <x v="88"/>
    <x v="3"/>
    <x v="9"/>
    <n v="4935"/>
    <n v="12"/>
    <n v="1267"/>
    <n v="39277"/>
    <n v="6.47"/>
    <n v="2149"/>
    <n v="2543"/>
  </r>
  <r>
    <x v="88"/>
    <x v="3"/>
    <x v="10"/>
    <n v="9643"/>
    <n v="19"/>
    <n v="1950"/>
    <n v="60450"/>
    <n v="8.1"/>
    <n v="5558"/>
    <n v="4897"/>
  </r>
  <r>
    <x v="88"/>
    <x v="3"/>
    <x v="11"/>
    <n v="2029"/>
    <n v="5"/>
    <n v="476"/>
    <n v="14756"/>
    <n v="7.81"/>
    <n v="1674"/>
    <n v="1153"/>
  </r>
  <r>
    <x v="88"/>
    <x v="3"/>
    <x v="12"/>
    <m/>
    <n v="7"/>
    <n v="600"/>
    <n v="18600"/>
    <m/>
    <m/>
    <m/>
  </r>
  <r>
    <x v="88"/>
    <x v="3"/>
    <x v="13"/>
    <m/>
    <n v="3"/>
    <n v="347"/>
    <n v="10757"/>
    <m/>
    <m/>
    <m/>
  </r>
  <r>
    <x v="88"/>
    <x v="3"/>
    <x v="14"/>
    <m/>
    <n v="7"/>
    <n v="800"/>
    <n v="24800"/>
    <m/>
    <m/>
    <m/>
  </r>
  <r>
    <x v="88"/>
    <x v="3"/>
    <x v="15"/>
    <n v="2404"/>
    <n v="8"/>
    <n v="961"/>
    <n v="29791"/>
    <n v="5.18"/>
    <n v="1412"/>
    <n v="1542"/>
  </r>
  <r>
    <x v="88"/>
    <x v="3"/>
    <x v="16"/>
    <m/>
    <n v="5"/>
    <n v="674"/>
    <n v="20894"/>
    <m/>
    <m/>
    <m/>
  </r>
  <r>
    <x v="88"/>
    <x v="3"/>
    <x v="17"/>
    <s v="-"/>
    <s v="-"/>
    <s v="-"/>
    <s v="-"/>
    <s v="-"/>
    <s v="-"/>
    <s v="-"/>
  </r>
  <r>
    <x v="88"/>
    <x v="3"/>
    <x v="18"/>
    <n v="7728"/>
    <n v="16"/>
    <n v="1254"/>
    <n v="38874"/>
    <n v="10.06"/>
    <n v="5204"/>
    <n v="3912"/>
  </r>
  <r>
    <x v="88"/>
    <x v="3"/>
    <x v="19"/>
    <n v="17044"/>
    <n v="21"/>
    <n v="3668"/>
    <n v="113708"/>
    <n v="7.04"/>
    <n v="7919"/>
    <n v="8004"/>
  </r>
  <r>
    <x v="88"/>
    <x v="3"/>
    <x v="20"/>
    <n v="27911"/>
    <n v="36"/>
    <n v="4325"/>
    <n v="134075"/>
    <n v="9.64"/>
    <n v="16872"/>
    <n v="12926"/>
  </r>
  <r>
    <x v="88"/>
    <x v="3"/>
    <x v="21"/>
    <n v="5900"/>
    <n v="8"/>
    <n v="656"/>
    <n v="20336"/>
    <n v="11.69"/>
    <n v="3470"/>
    <n v="2377"/>
  </r>
  <r>
    <x v="88"/>
    <x v="3"/>
    <x v="22"/>
    <m/>
    <n v="3"/>
    <n v="511"/>
    <n v="15841"/>
    <m/>
    <m/>
    <m/>
  </r>
  <r>
    <x v="88"/>
    <x v="3"/>
    <x v="23"/>
    <n v="3746"/>
    <n v="7"/>
    <n v="845"/>
    <n v="26195"/>
    <m/>
    <m/>
    <m/>
  </r>
  <r>
    <x v="88"/>
    <x v="3"/>
    <x v="24"/>
    <n v="41017"/>
    <n v="54"/>
    <n v="6337"/>
    <n v="196447"/>
    <n v="9.52"/>
    <n v="25366"/>
    <n v="18706"/>
  </r>
  <r>
    <x v="88"/>
    <x v="3"/>
    <x v="25"/>
    <n v="12109"/>
    <n v="18"/>
    <n v="1589"/>
    <n v="49259"/>
    <n v="11.79"/>
    <n v="8675"/>
    <n v="5809"/>
  </r>
  <r>
    <x v="88"/>
    <x v="3"/>
    <x v="26"/>
    <n v="4372"/>
    <n v="5"/>
    <n v="1004"/>
    <n v="31124"/>
    <n v="7.52"/>
    <n v="2909"/>
    <n v="2341"/>
  </r>
  <r>
    <x v="88"/>
    <x v="3"/>
    <x v="27"/>
    <m/>
    <n v="7"/>
    <n v="1219"/>
    <n v="37789"/>
    <n v="12.9"/>
    <m/>
    <n v="4874"/>
  </r>
  <r>
    <x v="88"/>
    <x v="3"/>
    <x v="28"/>
    <m/>
    <n v="8"/>
    <n v="873"/>
    <n v="27063"/>
    <m/>
    <m/>
    <m/>
  </r>
  <r>
    <x v="88"/>
    <x v="3"/>
    <x v="29"/>
    <n v="3729"/>
    <n v="8"/>
    <n v="2110"/>
    <n v="65410"/>
    <n v="3.17"/>
    <n v="2142"/>
    <n v="2074"/>
  </r>
  <r>
    <x v="88"/>
    <x v="3"/>
    <x v="30"/>
    <n v="8654"/>
    <n v="7"/>
    <n v="583"/>
    <n v="18073"/>
    <n v="21.18"/>
    <n v="5358"/>
    <n v="3827"/>
  </r>
  <r>
    <x v="88"/>
    <x v="3"/>
    <x v="31"/>
    <n v="1005"/>
    <n v="6"/>
    <n v="279"/>
    <n v="8649"/>
    <n v="3.68"/>
    <n v="831"/>
    <n v="318"/>
  </r>
  <r>
    <x v="88"/>
    <x v="3"/>
    <x v="32"/>
    <m/>
    <n v="3"/>
    <n v="541"/>
    <n v="16771"/>
    <m/>
    <m/>
    <m/>
  </r>
  <r>
    <x v="88"/>
    <x v="3"/>
    <x v="33"/>
    <n v="4389"/>
    <n v="13"/>
    <n v="1113"/>
    <n v="34503"/>
    <n v="7.71"/>
    <n v="2794"/>
    <n v="2661"/>
  </r>
  <r>
    <x v="88"/>
    <x v="3"/>
    <x v="34"/>
    <n v="251747"/>
    <n v="397"/>
    <n v="47896"/>
    <n v="1484776"/>
    <n v="8.4"/>
    <n v="142894"/>
    <n v="124649"/>
  </r>
  <r>
    <x v="88"/>
    <x v="4"/>
    <x v="0"/>
    <n v="88546"/>
    <n v="257"/>
    <n v="9895"/>
    <n v="306745"/>
    <n v="17.77"/>
    <n v="44323"/>
    <n v="54507"/>
  </r>
  <r>
    <x v="88"/>
    <x v="4"/>
    <x v="1"/>
    <n v="417678"/>
    <n v="325"/>
    <n v="18659"/>
    <n v="578429"/>
    <n v="49.42"/>
    <n v="206355"/>
    <n v="285860"/>
  </r>
  <r>
    <x v="88"/>
    <x v="4"/>
    <x v="2"/>
    <n v="27568"/>
    <n v="117"/>
    <n v="3574"/>
    <n v="110794"/>
    <n v="14.42"/>
    <n v="16552"/>
    <n v="15971"/>
  </r>
  <r>
    <x v="88"/>
    <x v="4"/>
    <x v="3"/>
    <n v="75973"/>
    <n v="145"/>
    <n v="4914"/>
    <n v="152334"/>
    <n v="30.58"/>
    <n v="45895"/>
    <n v="46590"/>
  </r>
  <r>
    <x v="88"/>
    <x v="4"/>
    <x v="4"/>
    <n v="59200"/>
    <n v="98"/>
    <n v="4969"/>
    <n v="154039"/>
    <n v="23.28"/>
    <n v="27012"/>
    <n v="35853"/>
  </r>
  <r>
    <x v="88"/>
    <x v="4"/>
    <x v="5"/>
    <n v="120356"/>
    <n v="122"/>
    <n v="5663"/>
    <n v="175553"/>
    <n v="40.6"/>
    <n v="71707"/>
    <n v="71280"/>
  </r>
  <r>
    <x v="88"/>
    <x v="4"/>
    <x v="6"/>
    <n v="59161"/>
    <n v="110"/>
    <n v="3932"/>
    <n v="121892"/>
    <n v="29"/>
    <n v="35951"/>
    <n v="35346"/>
  </r>
  <r>
    <x v="88"/>
    <x v="4"/>
    <x v="7"/>
    <n v="11001"/>
    <n v="32"/>
    <n v="1271"/>
    <n v="39401"/>
    <n v="16.37"/>
    <n v="6420"/>
    <n v="6451"/>
  </r>
  <r>
    <x v="88"/>
    <x v="4"/>
    <x v="8"/>
    <n v="16560"/>
    <n v="60"/>
    <n v="2568"/>
    <n v="79608"/>
    <n v="12.75"/>
    <n v="9571"/>
    <n v="10148"/>
  </r>
  <r>
    <x v="88"/>
    <x v="4"/>
    <x v="9"/>
    <n v="35310"/>
    <n v="81"/>
    <n v="2815"/>
    <n v="87265"/>
    <n v="26.14"/>
    <n v="19630"/>
    <n v="22811"/>
  </r>
  <r>
    <x v="88"/>
    <x v="4"/>
    <x v="10"/>
    <n v="61485"/>
    <n v="127"/>
    <n v="4535"/>
    <n v="140585"/>
    <n v="25.81"/>
    <n v="31727"/>
    <n v="36290"/>
  </r>
  <r>
    <x v="88"/>
    <x v="4"/>
    <x v="11"/>
    <n v="13730"/>
    <n v="44"/>
    <n v="1926"/>
    <n v="59706"/>
    <n v="13.81"/>
    <n v="8294"/>
    <n v="8247"/>
  </r>
  <r>
    <x v="88"/>
    <x v="4"/>
    <x v="12"/>
    <n v="40681"/>
    <n v="98"/>
    <n v="2305"/>
    <n v="71455"/>
    <n v="36.58"/>
    <n v="24474"/>
    <n v="26138"/>
  </r>
  <r>
    <x v="88"/>
    <x v="4"/>
    <x v="13"/>
    <n v="12739"/>
    <n v="32"/>
    <n v="937"/>
    <n v="29047"/>
    <n v="23.77"/>
    <n v="6936"/>
    <n v="6905"/>
  </r>
  <r>
    <x v="88"/>
    <x v="4"/>
    <x v="14"/>
    <n v="12709"/>
    <n v="38"/>
    <n v="1328"/>
    <n v="41168"/>
    <n v="16.98"/>
    <n v="7319"/>
    <n v="6991"/>
  </r>
  <r>
    <x v="88"/>
    <x v="4"/>
    <x v="15"/>
    <n v="13114"/>
    <n v="49"/>
    <n v="1825"/>
    <n v="56575"/>
    <n v="14.38"/>
    <n v="7284"/>
    <n v="8136"/>
  </r>
  <r>
    <x v="88"/>
    <x v="4"/>
    <x v="16"/>
    <n v="180561"/>
    <n v="122"/>
    <n v="7072"/>
    <n v="219232"/>
    <n v="57.63"/>
    <n v="95977"/>
    <n v="126343"/>
  </r>
  <r>
    <x v="88"/>
    <x v="4"/>
    <x v="17"/>
    <n v="156606"/>
    <n v="81"/>
    <n v="5760"/>
    <n v="178560"/>
    <n v="62.98"/>
    <n v="83858"/>
    <n v="112464"/>
  </r>
  <r>
    <x v="88"/>
    <x v="4"/>
    <x v="18"/>
    <n v="40795"/>
    <n v="108"/>
    <n v="3177"/>
    <n v="98487"/>
    <n v="26.3"/>
    <n v="23869"/>
    <n v="25904"/>
  </r>
  <r>
    <x v="88"/>
    <x v="4"/>
    <x v="19"/>
    <n v="59620"/>
    <n v="163"/>
    <n v="6596"/>
    <n v="204476"/>
    <n v="18.84"/>
    <n v="30204"/>
    <n v="38522"/>
  </r>
  <r>
    <x v="88"/>
    <x v="4"/>
    <x v="20"/>
    <n v="254988"/>
    <n v="362"/>
    <n v="15273"/>
    <n v="473463"/>
    <n v="33.64"/>
    <n v="141203"/>
    <n v="159262"/>
  </r>
  <r>
    <x v="88"/>
    <x v="4"/>
    <x v="21"/>
    <n v="19549"/>
    <n v="44"/>
    <n v="1577"/>
    <n v="48887"/>
    <n v="19.239999999999998"/>
    <n v="12885"/>
    <n v="9407"/>
  </r>
  <r>
    <x v="88"/>
    <x v="4"/>
    <x v="22"/>
    <n v="19214"/>
    <n v="30"/>
    <n v="1567"/>
    <n v="48577"/>
    <n v="24.27"/>
    <n v="13293"/>
    <n v="11788"/>
  </r>
  <r>
    <x v="88"/>
    <x v="4"/>
    <x v="23"/>
    <n v="16535"/>
    <n v="50"/>
    <n v="1408"/>
    <n v="43648"/>
    <n v="22.66"/>
    <n v="9498"/>
    <n v="9891"/>
  </r>
  <r>
    <x v="88"/>
    <x v="4"/>
    <x v="24"/>
    <n v="310284"/>
    <n v="486"/>
    <n v="19825"/>
    <n v="614575"/>
    <n v="30.97"/>
    <n v="176879"/>
    <n v="190347"/>
  </r>
  <r>
    <x v="88"/>
    <x v="4"/>
    <x v="25"/>
    <n v="67926"/>
    <n v="156"/>
    <n v="5472"/>
    <n v="169632"/>
    <n v="25.59"/>
    <n v="47822"/>
    <n v="43409"/>
  </r>
  <r>
    <x v="88"/>
    <x v="4"/>
    <x v="26"/>
    <n v="19646"/>
    <n v="47"/>
    <n v="2269"/>
    <n v="70339"/>
    <n v="17.260000000000002"/>
    <n v="11644"/>
    <n v="12143"/>
  </r>
  <r>
    <x v="88"/>
    <x v="4"/>
    <x v="27"/>
    <n v="127290"/>
    <n v="109"/>
    <n v="6945"/>
    <n v="215295"/>
    <n v="37.69"/>
    <n v="55493"/>
    <n v="81146"/>
  </r>
  <r>
    <x v="88"/>
    <x v="4"/>
    <x v="28"/>
    <n v="13588"/>
    <n v="39"/>
    <n v="1567"/>
    <n v="48577"/>
    <n v="16.11"/>
    <n v="9683"/>
    <n v="7828"/>
  </r>
  <r>
    <x v="88"/>
    <x v="4"/>
    <x v="29"/>
    <n v="12518"/>
    <n v="52"/>
    <n v="2754"/>
    <n v="85374"/>
    <n v="9.48"/>
    <n v="6901"/>
    <n v="8096"/>
  </r>
  <r>
    <x v="88"/>
    <x v="4"/>
    <x v="30"/>
    <n v="63154"/>
    <n v="81"/>
    <n v="2612"/>
    <n v="80972"/>
    <n v="46.04"/>
    <n v="36569"/>
    <n v="37282"/>
  </r>
  <r>
    <x v="88"/>
    <x v="4"/>
    <x v="31"/>
    <n v="4400"/>
    <n v="31"/>
    <n v="629"/>
    <n v="19499"/>
    <n v="12.59"/>
    <n v="3046"/>
    <n v="2454"/>
  </r>
  <r>
    <x v="88"/>
    <x v="4"/>
    <x v="32"/>
    <n v="19777"/>
    <n v="35"/>
    <n v="1693"/>
    <n v="52483"/>
    <n v="21.92"/>
    <n v="13579"/>
    <n v="11505"/>
  </r>
  <r>
    <x v="88"/>
    <x v="4"/>
    <x v="33"/>
    <n v="30673"/>
    <n v="82"/>
    <n v="2469"/>
    <n v="76539"/>
    <n v="27.2"/>
    <n v="17326"/>
    <n v="20822"/>
  </r>
  <r>
    <x v="88"/>
    <x v="4"/>
    <x v="34"/>
    <n v="2016041"/>
    <n v="3246"/>
    <n v="134196"/>
    <n v="4160076"/>
    <n v="30.85"/>
    <n v="1098441"/>
    <n v="1283323"/>
  </r>
  <r>
    <x v="89"/>
    <x v="0"/>
    <x v="0"/>
    <n v="12438"/>
    <n v="32"/>
    <n v="1194"/>
    <n v="35820"/>
    <n v="20.11"/>
    <n v="6455"/>
    <n v="7204"/>
  </r>
  <r>
    <x v="89"/>
    <x v="0"/>
    <x v="1"/>
    <n v="220025"/>
    <n v="73"/>
    <n v="8548"/>
    <n v="256440"/>
    <n v="58.05"/>
    <n v="114606"/>
    <n v="148867"/>
  </r>
  <r>
    <x v="89"/>
    <x v="0"/>
    <x v="2"/>
    <n v="2187"/>
    <n v="10"/>
    <n v="198"/>
    <n v="5940"/>
    <n v="19.8"/>
    <n v="1178"/>
    <n v="1176"/>
  </r>
  <r>
    <x v="89"/>
    <x v="0"/>
    <x v="3"/>
    <n v="19551"/>
    <n v="26"/>
    <n v="1040"/>
    <n v="31200"/>
    <n v="39.72"/>
    <n v="12060"/>
    <n v="12393"/>
  </r>
  <r>
    <x v="89"/>
    <x v="0"/>
    <x v="4"/>
    <n v="7955"/>
    <n v="9"/>
    <n v="412"/>
    <n v="12360"/>
    <n v="40.89"/>
    <n v="4609"/>
    <n v="5054"/>
  </r>
  <r>
    <x v="89"/>
    <x v="0"/>
    <x v="5"/>
    <n v="48578"/>
    <n v="21"/>
    <n v="1855"/>
    <n v="55650"/>
    <n v="48.36"/>
    <n v="30152"/>
    <n v="26910"/>
  </r>
  <r>
    <x v="89"/>
    <x v="0"/>
    <x v="6"/>
    <n v="8960"/>
    <n v="10"/>
    <n v="499"/>
    <n v="14970"/>
    <n v="33.22"/>
    <n v="5307"/>
    <n v="4973"/>
  </r>
  <r>
    <x v="89"/>
    <x v="0"/>
    <x v="7"/>
    <n v="760"/>
    <n v="4"/>
    <n v="78"/>
    <n v="2340"/>
    <n v="19.059999999999999"/>
    <m/>
    <n v="446"/>
  </r>
  <r>
    <x v="89"/>
    <x v="0"/>
    <x v="8"/>
    <m/>
    <n v="10"/>
    <n v="237"/>
    <n v="7110"/>
    <m/>
    <m/>
    <m/>
  </r>
  <r>
    <x v="89"/>
    <x v="0"/>
    <x v="9"/>
    <n v="7425"/>
    <n v="16"/>
    <n v="415"/>
    <n v="12450"/>
    <n v="43.89"/>
    <n v="5174"/>
    <n v="5464"/>
  </r>
  <r>
    <x v="89"/>
    <x v="0"/>
    <x v="10"/>
    <n v="6184"/>
    <n v="14"/>
    <n v="469"/>
    <n v="14070"/>
    <n v="30.42"/>
    <n v="4250"/>
    <n v="4280"/>
  </r>
  <r>
    <x v="89"/>
    <x v="0"/>
    <x v="11"/>
    <n v="5597"/>
    <n v="11"/>
    <n v="400"/>
    <n v="12000"/>
    <n v="24.51"/>
    <n v="3358"/>
    <n v="2941"/>
  </r>
  <r>
    <x v="89"/>
    <x v="0"/>
    <x v="12"/>
    <n v="9912"/>
    <n v="23"/>
    <n v="585"/>
    <n v="17550"/>
    <n v="40"/>
    <n v="6492"/>
    <n v="7020"/>
  </r>
  <r>
    <x v="89"/>
    <x v="0"/>
    <x v="13"/>
    <m/>
    <n v="3"/>
    <n v="137"/>
    <n v="4110"/>
    <m/>
    <m/>
    <m/>
  </r>
  <r>
    <x v="89"/>
    <x v="0"/>
    <x v="14"/>
    <n v="3722"/>
    <n v="10"/>
    <n v="212"/>
    <n v="6360"/>
    <n v="34.06"/>
    <n v="2584"/>
    <n v="2166"/>
  </r>
  <r>
    <x v="89"/>
    <x v="0"/>
    <x v="15"/>
    <m/>
    <n v="5"/>
    <n v="60"/>
    <n v="1800"/>
    <m/>
    <m/>
    <m/>
  </r>
  <r>
    <x v="89"/>
    <x v="0"/>
    <x v="16"/>
    <n v="83845"/>
    <n v="32"/>
    <n v="3261"/>
    <n v="97830"/>
    <n v="60.19"/>
    <n v="46178"/>
    <n v="58888"/>
  </r>
  <r>
    <x v="89"/>
    <x v="0"/>
    <x v="17"/>
    <n v="81657"/>
    <n v="29"/>
    <n v="3154"/>
    <n v="94620"/>
    <n v="60.32"/>
    <n v="45090"/>
    <n v="57075"/>
  </r>
  <r>
    <x v="89"/>
    <x v="0"/>
    <x v="18"/>
    <n v="4820"/>
    <n v="15"/>
    <n v="341"/>
    <n v="10230"/>
    <n v="33.090000000000003"/>
    <n v="2319"/>
    <n v="3385"/>
  </r>
  <r>
    <x v="89"/>
    <x v="0"/>
    <x v="19"/>
    <n v="4044"/>
    <n v="13"/>
    <n v="385"/>
    <n v="11550"/>
    <n v="23.83"/>
    <n v="2529"/>
    <n v="2752"/>
  </r>
  <r>
    <x v="89"/>
    <x v="0"/>
    <x v="20"/>
    <n v="96381"/>
    <n v="71"/>
    <n v="4499"/>
    <n v="134970"/>
    <n v="44.85"/>
    <n v="53822"/>
    <n v="60540"/>
  </r>
  <r>
    <x v="89"/>
    <x v="0"/>
    <x v="21"/>
    <m/>
    <n v="6"/>
    <n v="119"/>
    <n v="3570"/>
    <n v="36.130000000000003"/>
    <m/>
    <n v="1290"/>
  </r>
  <r>
    <x v="89"/>
    <x v="0"/>
    <x v="22"/>
    <n v="3384"/>
    <n v="5"/>
    <n v="386"/>
    <n v="11580"/>
    <n v="15.54"/>
    <n v="2172"/>
    <n v="1800"/>
  </r>
  <r>
    <x v="89"/>
    <x v="0"/>
    <x v="23"/>
    <m/>
    <n v="10"/>
    <n v="150"/>
    <n v="4500"/>
    <n v="26.96"/>
    <m/>
    <n v="1213"/>
  </r>
  <r>
    <x v="89"/>
    <x v="0"/>
    <x v="24"/>
    <n v="103788"/>
    <n v="92"/>
    <n v="5154"/>
    <n v="154620"/>
    <n v="41.94"/>
    <n v="58430"/>
    <n v="64844"/>
  </r>
  <r>
    <x v="89"/>
    <x v="0"/>
    <x v="25"/>
    <n v="9997"/>
    <n v="41"/>
    <n v="1281"/>
    <n v="38430"/>
    <n v="17.98"/>
    <n v="7090"/>
    <n v="6910"/>
  </r>
  <r>
    <x v="89"/>
    <x v="0"/>
    <x v="26"/>
    <n v="4732"/>
    <n v="9"/>
    <n v="505"/>
    <n v="15150"/>
    <n v="16.34"/>
    <n v="3052"/>
    <n v="2476"/>
  </r>
  <r>
    <x v="89"/>
    <x v="0"/>
    <x v="27"/>
    <n v="53458"/>
    <n v="29"/>
    <n v="2870"/>
    <n v="86100"/>
    <n v="34.340000000000003"/>
    <n v="23053"/>
    <n v="29564"/>
  </r>
  <r>
    <x v="89"/>
    <x v="0"/>
    <x v="28"/>
    <n v="2568"/>
    <n v="9"/>
    <n v="369"/>
    <n v="11070"/>
    <n v="16.45"/>
    <n v="1683"/>
    <n v="1821"/>
  </r>
  <r>
    <x v="89"/>
    <x v="0"/>
    <x v="29"/>
    <m/>
    <n v="14"/>
    <n v="207"/>
    <n v="6210"/>
    <m/>
    <m/>
    <m/>
  </r>
  <r>
    <x v="89"/>
    <x v="0"/>
    <x v="30"/>
    <n v="11372"/>
    <n v="18"/>
    <n v="766"/>
    <n v="22980"/>
    <n v="35.99"/>
    <n v="7711"/>
    <n v="8271"/>
  </r>
  <r>
    <x v="89"/>
    <x v="0"/>
    <x v="31"/>
    <n v="798"/>
    <n v="7"/>
    <n v="85"/>
    <n v="2550"/>
    <n v="23.8"/>
    <n v="566"/>
    <n v="607"/>
  </r>
  <r>
    <x v="89"/>
    <x v="0"/>
    <x v="32"/>
    <n v="2538"/>
    <n v="6"/>
    <n v="536"/>
    <n v="16080"/>
    <n v="8.02"/>
    <n v="1713"/>
    <n v="1289"/>
  </r>
  <r>
    <x v="89"/>
    <x v="0"/>
    <x v="33"/>
    <n v="5954"/>
    <n v="19"/>
    <n v="424"/>
    <n v="12720"/>
    <n v="37.42"/>
    <n v="3783"/>
    <n v="4760"/>
  </r>
  <r>
    <x v="89"/>
    <x v="0"/>
    <x v="34"/>
    <n v="647186"/>
    <n v="581"/>
    <n v="32523"/>
    <n v="975690"/>
    <n v="42.95"/>
    <n v="357831"/>
    <n v="419051"/>
  </r>
  <r>
    <x v="89"/>
    <x v="1"/>
    <x v="0"/>
    <n v="26782"/>
    <n v="144"/>
    <n v="1560"/>
    <n v="46800"/>
    <n v="32.94"/>
    <n v="14009"/>
    <n v="15414"/>
  </r>
  <r>
    <x v="89"/>
    <x v="1"/>
    <x v="1"/>
    <n v="91671"/>
    <n v="185"/>
    <n v="3685"/>
    <n v="110550"/>
    <n v="47.29"/>
    <n v="43894"/>
    <n v="52281"/>
  </r>
  <r>
    <x v="89"/>
    <x v="1"/>
    <x v="2"/>
    <n v="7455"/>
    <n v="68"/>
    <n v="704"/>
    <n v="21120"/>
    <n v="20.89"/>
    <n v="4869"/>
    <n v="4411"/>
  </r>
  <r>
    <x v="89"/>
    <x v="1"/>
    <x v="3"/>
    <n v="35185"/>
    <n v="84"/>
    <n v="1449"/>
    <n v="43470"/>
    <n v="47.3"/>
    <n v="20221"/>
    <n v="20561"/>
  </r>
  <r>
    <x v="89"/>
    <x v="1"/>
    <x v="4"/>
    <n v="22479"/>
    <n v="57"/>
    <n v="950"/>
    <n v="28500"/>
    <n v="42.63"/>
    <n v="10687"/>
    <n v="12149"/>
  </r>
  <r>
    <x v="89"/>
    <x v="1"/>
    <x v="5"/>
    <n v="29086"/>
    <n v="77"/>
    <n v="1346"/>
    <n v="40380"/>
    <n v="37.24"/>
    <n v="17123"/>
    <n v="15039"/>
  </r>
  <r>
    <x v="89"/>
    <x v="1"/>
    <x v="6"/>
    <n v="21797"/>
    <n v="75"/>
    <n v="1223"/>
    <n v="36690"/>
    <n v="31.2"/>
    <n v="14337"/>
    <n v="11448"/>
  </r>
  <r>
    <x v="89"/>
    <x v="1"/>
    <x v="7"/>
    <n v="5065"/>
    <n v="21"/>
    <n v="261"/>
    <n v="7830"/>
    <n v="45.06"/>
    <n v="2874"/>
    <n v="3528"/>
  </r>
  <r>
    <x v="89"/>
    <x v="1"/>
    <x v="8"/>
    <n v="8739"/>
    <n v="33"/>
    <n v="464"/>
    <n v="13920"/>
    <n v="40.14"/>
    <n v="5260"/>
    <n v="5587"/>
  </r>
  <r>
    <x v="89"/>
    <x v="1"/>
    <x v="9"/>
    <n v="19627"/>
    <n v="46"/>
    <n v="772"/>
    <n v="23160"/>
    <n v="54.21"/>
    <n v="10045"/>
    <n v="12555"/>
  </r>
  <r>
    <x v="89"/>
    <x v="1"/>
    <x v="10"/>
    <n v="26505"/>
    <n v="76"/>
    <n v="1331"/>
    <n v="39930"/>
    <n v="39.96"/>
    <n v="13884"/>
    <n v="15956"/>
  </r>
  <r>
    <x v="89"/>
    <x v="1"/>
    <x v="11"/>
    <n v="4780"/>
    <n v="23"/>
    <n v="580"/>
    <n v="17400"/>
    <n v="12.94"/>
    <n v="2832"/>
    <n v="2252"/>
  </r>
  <r>
    <x v="89"/>
    <x v="1"/>
    <x v="12"/>
    <n v="22536"/>
    <n v="65"/>
    <n v="1033"/>
    <n v="30990"/>
    <n v="44.74"/>
    <n v="13205"/>
    <n v="13866"/>
  </r>
  <r>
    <x v="89"/>
    <x v="1"/>
    <x v="13"/>
    <n v="8463"/>
    <n v="23"/>
    <n v="384"/>
    <n v="11520"/>
    <n v="40.840000000000003"/>
    <n v="4323"/>
    <n v="4705"/>
  </r>
  <r>
    <x v="89"/>
    <x v="1"/>
    <x v="14"/>
    <n v="5223"/>
    <n v="18"/>
    <n v="241"/>
    <n v="7230"/>
    <n v="37.86"/>
    <n v="2754"/>
    <n v="2737"/>
  </r>
  <r>
    <x v="89"/>
    <x v="1"/>
    <x v="15"/>
    <n v="6246"/>
    <n v="30"/>
    <n v="319"/>
    <n v="9570"/>
    <n v="36.56"/>
    <n v="3883"/>
    <n v="3499"/>
  </r>
  <r>
    <x v="89"/>
    <x v="1"/>
    <x v="16"/>
    <n v="36978"/>
    <n v="72"/>
    <n v="1375"/>
    <n v="41250"/>
    <n v="50.06"/>
    <n v="19196"/>
    <n v="20649"/>
  </r>
  <r>
    <x v="89"/>
    <x v="1"/>
    <x v="17"/>
    <n v="23995"/>
    <n v="41"/>
    <n v="877"/>
    <n v="26310"/>
    <n v="49.58"/>
    <n v="12628"/>
    <n v="13044"/>
  </r>
  <r>
    <x v="89"/>
    <x v="1"/>
    <x v="18"/>
    <n v="14836"/>
    <n v="53"/>
    <n v="717"/>
    <n v="21510"/>
    <n v="37.86"/>
    <n v="8500"/>
    <n v="8143"/>
  </r>
  <r>
    <x v="89"/>
    <x v="1"/>
    <x v="19"/>
    <n v="21322"/>
    <n v="97"/>
    <n v="1256"/>
    <n v="37680"/>
    <n v="35.9"/>
    <n v="11224"/>
    <n v="13528"/>
  </r>
  <r>
    <x v="89"/>
    <x v="1"/>
    <x v="20"/>
    <n v="62037"/>
    <n v="199"/>
    <n v="2842"/>
    <n v="85260"/>
    <n v="35.630000000000003"/>
    <n v="34137"/>
    <n v="30375"/>
  </r>
  <r>
    <x v="89"/>
    <x v="1"/>
    <x v="21"/>
    <n v="8024"/>
    <n v="22"/>
    <n v="338"/>
    <n v="10140"/>
    <n v="36.06"/>
    <n v="5076"/>
    <n v="3656"/>
  </r>
  <r>
    <x v="89"/>
    <x v="1"/>
    <x v="22"/>
    <n v="3772"/>
    <n v="17"/>
    <n v="395"/>
    <n v="11850"/>
    <n v="17.690000000000001"/>
    <n v="2422"/>
    <n v="2096"/>
  </r>
  <r>
    <x v="89"/>
    <x v="1"/>
    <x v="23"/>
    <n v="8552"/>
    <n v="29"/>
    <n v="369"/>
    <n v="11070"/>
    <n v="46.9"/>
    <n v="4593"/>
    <n v="5192"/>
  </r>
  <r>
    <x v="89"/>
    <x v="1"/>
    <x v="24"/>
    <n v="82385"/>
    <n v="267"/>
    <n v="3944"/>
    <n v="118320"/>
    <n v="34.92"/>
    <n v="46228"/>
    <n v="41319"/>
  </r>
  <r>
    <x v="89"/>
    <x v="1"/>
    <x v="25"/>
    <n v="19612"/>
    <n v="70"/>
    <n v="1245"/>
    <n v="37350"/>
    <n v="32.090000000000003"/>
    <n v="12902"/>
    <n v="11984"/>
  </r>
  <r>
    <x v="89"/>
    <x v="1"/>
    <x v="26"/>
    <n v="4333"/>
    <n v="26"/>
    <n v="320"/>
    <n v="9600"/>
    <n v="21.9"/>
    <n v="2324"/>
    <n v="2102"/>
  </r>
  <r>
    <x v="89"/>
    <x v="1"/>
    <x v="27"/>
    <n v="16971"/>
    <n v="54"/>
    <n v="1012"/>
    <n v="30360"/>
    <n v="24.21"/>
    <n v="7015"/>
    <n v="7351"/>
  </r>
  <r>
    <x v="89"/>
    <x v="1"/>
    <x v="28"/>
    <n v="3687"/>
    <n v="19"/>
    <n v="241"/>
    <n v="7230"/>
    <n v="28.49"/>
    <n v="2598"/>
    <n v="2060"/>
  </r>
  <r>
    <x v="89"/>
    <x v="1"/>
    <x v="29"/>
    <n v="3266"/>
    <n v="25"/>
    <n v="267"/>
    <n v="8010"/>
    <n v="25.99"/>
    <n v="1975"/>
    <n v="2082"/>
  </r>
  <r>
    <x v="89"/>
    <x v="1"/>
    <x v="30"/>
    <n v="18971"/>
    <n v="45"/>
    <n v="787"/>
    <n v="23610"/>
    <n v="44.09"/>
    <n v="9930"/>
    <n v="10409"/>
  </r>
  <r>
    <x v="89"/>
    <x v="1"/>
    <x v="31"/>
    <n v="1514"/>
    <n v="13"/>
    <n v="88"/>
    <n v="2640"/>
    <n v="38.33"/>
    <n v="897"/>
    <n v="1012"/>
  </r>
  <r>
    <x v="89"/>
    <x v="1"/>
    <x v="32"/>
    <n v="3041"/>
    <n v="20"/>
    <n v="292"/>
    <n v="8760"/>
    <n v="17.71"/>
    <n v="1997"/>
    <n v="1551"/>
  </r>
  <r>
    <x v="89"/>
    <x v="1"/>
    <x v="33"/>
    <n v="12443"/>
    <n v="40"/>
    <n v="609"/>
    <n v="18270"/>
    <n v="43.94"/>
    <n v="6204"/>
    <n v="8028"/>
  </r>
  <r>
    <x v="89"/>
    <x v="1"/>
    <x v="34"/>
    <n v="580998"/>
    <n v="1826"/>
    <n v="28455"/>
    <n v="853650"/>
    <n v="38.21"/>
    <n v="315190"/>
    <n v="326207"/>
  </r>
  <r>
    <x v="89"/>
    <x v="2"/>
    <x v="0"/>
    <n v="11043"/>
    <n v="31"/>
    <n v="1336"/>
    <n v="40080"/>
    <n v="26.12"/>
    <n v="5574"/>
    <n v="10467"/>
  </r>
  <r>
    <x v="89"/>
    <x v="2"/>
    <x v="1"/>
    <n v="46599"/>
    <n v="41"/>
    <n v="3638"/>
    <n v="109140"/>
    <n v="39.229999999999997"/>
    <n v="18364"/>
    <n v="42814"/>
  </r>
  <r>
    <x v="89"/>
    <x v="2"/>
    <x v="2"/>
    <n v="3617"/>
    <n v="18"/>
    <n v="683"/>
    <n v="20490"/>
    <n v="14.07"/>
    <n v="2409"/>
    <n v="2882"/>
  </r>
  <r>
    <x v="89"/>
    <x v="2"/>
    <x v="3"/>
    <n v="5489"/>
    <n v="15"/>
    <n v="587"/>
    <n v="17610"/>
    <n v="26.85"/>
    <n v="3482"/>
    <n v="4728"/>
  </r>
  <r>
    <x v="89"/>
    <x v="2"/>
    <x v="4"/>
    <n v="7612"/>
    <n v="12"/>
    <n v="506"/>
    <n v="15180"/>
    <n v="49.9"/>
    <n v="2710"/>
    <n v="7575"/>
  </r>
  <r>
    <x v="89"/>
    <x v="2"/>
    <x v="5"/>
    <n v="15396"/>
    <n v="13"/>
    <n v="1006"/>
    <n v="30180"/>
    <n v="48.35"/>
    <n v="7621"/>
    <n v="14591"/>
  </r>
  <r>
    <x v="89"/>
    <x v="2"/>
    <x v="6"/>
    <n v="10703"/>
    <n v="16"/>
    <n v="1007"/>
    <n v="30210"/>
    <n v="33.46"/>
    <n v="5080"/>
    <n v="10107"/>
  </r>
  <r>
    <x v="89"/>
    <x v="2"/>
    <x v="7"/>
    <m/>
    <n v="3"/>
    <n v="74"/>
    <n v="2220"/>
    <m/>
    <m/>
    <m/>
  </r>
  <r>
    <x v="89"/>
    <x v="2"/>
    <x v="8"/>
    <n v="831"/>
    <n v="5"/>
    <n v="132"/>
    <n v="3960"/>
    <n v="15.03"/>
    <n v="406"/>
    <n v="595"/>
  </r>
  <r>
    <x v="89"/>
    <x v="2"/>
    <x v="9"/>
    <n v="1608"/>
    <n v="8"/>
    <n v="370"/>
    <n v="11100"/>
    <n v="13.51"/>
    <n v="639"/>
    <n v="1500"/>
  </r>
  <r>
    <x v="89"/>
    <x v="2"/>
    <x v="10"/>
    <n v="6741"/>
    <n v="19"/>
    <n v="825"/>
    <n v="24750"/>
    <n v="25.94"/>
    <n v="2175"/>
    <n v="6420"/>
  </r>
  <r>
    <x v="89"/>
    <x v="2"/>
    <x v="11"/>
    <m/>
    <n v="12"/>
    <n v="860"/>
    <n v="25800"/>
    <n v="10.27"/>
    <m/>
    <n v="2649"/>
  </r>
  <r>
    <x v="89"/>
    <x v="2"/>
    <x v="12"/>
    <m/>
    <n v="3"/>
    <n v="89"/>
    <n v="2670"/>
    <m/>
    <m/>
    <m/>
  </r>
  <r>
    <x v="89"/>
    <x v="2"/>
    <x v="13"/>
    <m/>
    <n v="3"/>
    <n v="69"/>
    <n v="2070"/>
    <m/>
    <m/>
    <m/>
  </r>
  <r>
    <x v="89"/>
    <x v="2"/>
    <x v="14"/>
    <m/>
    <n v="3"/>
    <n v="75"/>
    <n v="2250"/>
    <m/>
    <m/>
    <m/>
  </r>
  <r>
    <x v="89"/>
    <x v="2"/>
    <x v="15"/>
    <m/>
    <n v="6"/>
    <n v="485"/>
    <n v="14550"/>
    <m/>
    <m/>
    <m/>
  </r>
  <r>
    <x v="89"/>
    <x v="2"/>
    <x v="16"/>
    <m/>
    <n v="13"/>
    <n v="1759"/>
    <n v="52770"/>
    <m/>
    <m/>
    <m/>
  </r>
  <r>
    <x v="89"/>
    <x v="2"/>
    <x v="17"/>
    <n v="31668"/>
    <n v="11"/>
    <n v="1726"/>
    <n v="51780"/>
    <n v="55"/>
    <n v="15594"/>
    <n v="28480"/>
  </r>
  <r>
    <x v="89"/>
    <x v="2"/>
    <x v="18"/>
    <n v="9778"/>
    <n v="22"/>
    <n v="849"/>
    <n v="25470"/>
    <n v="36"/>
    <n v="3985"/>
    <n v="9169"/>
  </r>
  <r>
    <x v="89"/>
    <x v="2"/>
    <x v="19"/>
    <n v="11481"/>
    <n v="27"/>
    <n v="1199"/>
    <n v="35970"/>
    <n v="26.25"/>
    <n v="5497"/>
    <n v="9443"/>
  </r>
  <r>
    <x v="89"/>
    <x v="2"/>
    <x v="20"/>
    <n v="48273"/>
    <n v="55"/>
    <n v="3547"/>
    <n v="106410"/>
    <n v="39.75"/>
    <n v="21574"/>
    <n v="42299"/>
  </r>
  <r>
    <x v="89"/>
    <x v="2"/>
    <x v="21"/>
    <m/>
    <n v="7"/>
    <n v="458"/>
    <n v="13740"/>
    <n v="8.7100000000000009"/>
    <m/>
    <n v="1197"/>
  </r>
  <r>
    <x v="89"/>
    <x v="2"/>
    <x v="22"/>
    <n v="4004"/>
    <n v="5"/>
    <n v="318"/>
    <n v="9540"/>
    <n v="34.270000000000003"/>
    <n v="2774"/>
    <n v="3269"/>
  </r>
  <r>
    <x v="89"/>
    <x v="2"/>
    <x v="23"/>
    <m/>
    <n v="4"/>
    <n v="53"/>
    <n v="1590"/>
    <n v="23.52"/>
    <m/>
    <n v="374"/>
  </r>
  <r>
    <x v="89"/>
    <x v="2"/>
    <x v="24"/>
    <n v="54117"/>
    <n v="71"/>
    <n v="4376"/>
    <n v="131280"/>
    <n v="35.909999999999997"/>
    <n v="25619"/>
    <n v="47139"/>
  </r>
  <r>
    <x v="89"/>
    <x v="2"/>
    <x v="25"/>
    <n v="11663"/>
    <n v="24"/>
    <n v="1273"/>
    <n v="38190"/>
    <n v="27.48"/>
    <n v="8325"/>
    <n v="10495"/>
  </r>
  <r>
    <x v="89"/>
    <x v="2"/>
    <x v="26"/>
    <m/>
    <n v="7"/>
    <n v="440"/>
    <n v="13200"/>
    <m/>
    <n v="2560"/>
    <m/>
  </r>
  <r>
    <x v="89"/>
    <x v="2"/>
    <x v="27"/>
    <m/>
    <n v="19"/>
    <n v="1876"/>
    <n v="56280"/>
    <m/>
    <m/>
    <m/>
  </r>
  <r>
    <x v="89"/>
    <x v="2"/>
    <x v="28"/>
    <m/>
    <n v="3"/>
    <n v="84"/>
    <n v="2520"/>
    <m/>
    <m/>
    <m/>
  </r>
  <r>
    <x v="89"/>
    <x v="2"/>
    <x v="29"/>
    <m/>
    <n v="4"/>
    <n v="141"/>
    <n v="4230"/>
    <m/>
    <m/>
    <m/>
  </r>
  <r>
    <x v="89"/>
    <x v="2"/>
    <x v="30"/>
    <n v="6273"/>
    <n v="10"/>
    <n v="490"/>
    <n v="14700"/>
    <n v="41.88"/>
    <n v="3484"/>
    <n v="6156"/>
  </r>
  <r>
    <x v="89"/>
    <x v="2"/>
    <x v="31"/>
    <m/>
    <n v="3"/>
    <n v="117"/>
    <n v="3510"/>
    <m/>
    <m/>
    <m/>
  </r>
  <r>
    <x v="89"/>
    <x v="2"/>
    <x v="32"/>
    <m/>
    <n v="4"/>
    <n v="307"/>
    <n v="9210"/>
    <m/>
    <m/>
    <m/>
  </r>
  <r>
    <x v="89"/>
    <x v="2"/>
    <x v="33"/>
    <n v="1980"/>
    <n v="9"/>
    <n v="278"/>
    <n v="8340"/>
    <n v="20.14"/>
    <n v="1169"/>
    <n v="1680"/>
  </r>
  <r>
    <x v="89"/>
    <x v="2"/>
    <x v="34"/>
    <n v="291118"/>
    <n v="424"/>
    <n v="24931"/>
    <n v="747930"/>
    <n v="35.229999999999997"/>
    <n v="136128"/>
    <n v="263465"/>
  </r>
  <r>
    <x v="89"/>
    <x v="3"/>
    <x v="0"/>
    <n v="17053"/>
    <n v="46"/>
    <n v="5765"/>
    <n v="172950"/>
    <n v="6"/>
    <n v="7396"/>
    <n v="10370"/>
  </r>
  <r>
    <x v="89"/>
    <x v="3"/>
    <x v="1"/>
    <n v="14782"/>
    <n v="23"/>
    <n v="2623"/>
    <n v="78690"/>
    <n v="10.26"/>
    <n v="6686"/>
    <n v="8075"/>
  </r>
  <r>
    <x v="89"/>
    <x v="3"/>
    <x v="2"/>
    <n v="7192"/>
    <n v="20"/>
    <n v="1974"/>
    <n v="59220"/>
    <n v="6.47"/>
    <n v="3806"/>
    <n v="3830"/>
  </r>
  <r>
    <x v="89"/>
    <x v="3"/>
    <x v="3"/>
    <n v="8983"/>
    <n v="21"/>
    <n v="1852"/>
    <n v="55560"/>
    <n v="8.2100000000000009"/>
    <n v="4337"/>
    <n v="4559"/>
  </r>
  <r>
    <x v="89"/>
    <x v="3"/>
    <x v="4"/>
    <n v="14087"/>
    <n v="19"/>
    <n v="2846"/>
    <n v="85380"/>
    <n v="8.93"/>
    <n v="5078"/>
    <n v="7624"/>
  </r>
  <r>
    <x v="89"/>
    <x v="3"/>
    <x v="5"/>
    <n v="8851"/>
    <n v="11"/>
    <n v="1456"/>
    <n v="43680"/>
    <n v="10.18"/>
    <n v="4776"/>
    <n v="4448"/>
  </r>
  <r>
    <x v="89"/>
    <x v="3"/>
    <x v="6"/>
    <n v="7512"/>
    <n v="9"/>
    <n v="1218"/>
    <n v="36540"/>
    <n v="11.13"/>
    <n v="3964"/>
    <n v="4068"/>
  </r>
  <r>
    <x v="89"/>
    <x v="3"/>
    <x v="7"/>
    <m/>
    <n v="4"/>
    <n v="858"/>
    <n v="25740"/>
    <m/>
    <n v="1048"/>
    <m/>
  </r>
  <r>
    <x v="89"/>
    <x v="3"/>
    <x v="8"/>
    <m/>
    <n v="10"/>
    <n v="1515"/>
    <n v="45450"/>
    <m/>
    <m/>
    <m/>
  </r>
  <r>
    <x v="89"/>
    <x v="3"/>
    <x v="9"/>
    <n v="3578"/>
    <n v="12"/>
    <n v="1267"/>
    <n v="38010"/>
    <n v="4.93"/>
    <n v="1750"/>
    <n v="1872"/>
  </r>
  <r>
    <x v="89"/>
    <x v="3"/>
    <x v="10"/>
    <n v="6078"/>
    <n v="20"/>
    <n v="1964"/>
    <n v="58920"/>
    <n v="6.73"/>
    <n v="3321"/>
    <n v="3963"/>
  </r>
  <r>
    <x v="89"/>
    <x v="3"/>
    <x v="11"/>
    <m/>
    <n v="6"/>
    <n v="488"/>
    <n v="14640"/>
    <n v="4.6500000000000004"/>
    <m/>
    <n v="681"/>
  </r>
  <r>
    <x v="89"/>
    <x v="3"/>
    <x v="12"/>
    <m/>
    <n v="7"/>
    <n v="600"/>
    <n v="18000"/>
    <m/>
    <m/>
    <m/>
  </r>
  <r>
    <x v="89"/>
    <x v="3"/>
    <x v="13"/>
    <m/>
    <n v="3"/>
    <n v="347"/>
    <n v="10410"/>
    <m/>
    <m/>
    <m/>
  </r>
  <r>
    <x v="89"/>
    <x v="3"/>
    <x v="14"/>
    <m/>
    <n v="7"/>
    <n v="800"/>
    <n v="24000"/>
    <m/>
    <m/>
    <m/>
  </r>
  <r>
    <x v="89"/>
    <x v="3"/>
    <x v="15"/>
    <n v="1737"/>
    <n v="8"/>
    <n v="961"/>
    <n v="28830"/>
    <n v="3.77"/>
    <n v="912"/>
    <n v="1088"/>
  </r>
  <r>
    <x v="89"/>
    <x v="3"/>
    <x v="16"/>
    <m/>
    <n v="5"/>
    <n v="674"/>
    <n v="20220"/>
    <m/>
    <m/>
    <m/>
  </r>
  <r>
    <x v="89"/>
    <x v="3"/>
    <x v="17"/>
    <s v="-"/>
    <s v="-"/>
    <s v="-"/>
    <s v="-"/>
    <s v="-"/>
    <s v="-"/>
    <s v="-"/>
  </r>
  <r>
    <x v="89"/>
    <x v="3"/>
    <x v="18"/>
    <n v="6615"/>
    <n v="15"/>
    <n v="1180"/>
    <n v="35400"/>
    <n v="12.72"/>
    <n v="4332"/>
    <n v="4503"/>
  </r>
  <r>
    <x v="89"/>
    <x v="3"/>
    <x v="19"/>
    <n v="11524"/>
    <n v="21"/>
    <n v="3668"/>
    <n v="110040"/>
    <n v="4.97"/>
    <n v="4294"/>
    <n v="5472"/>
  </r>
  <r>
    <x v="89"/>
    <x v="3"/>
    <x v="20"/>
    <n v="19501"/>
    <n v="37"/>
    <n v="4331"/>
    <n v="129930"/>
    <n v="6.97"/>
    <n v="9819"/>
    <n v="9059"/>
  </r>
  <r>
    <x v="89"/>
    <x v="3"/>
    <x v="21"/>
    <n v="3622"/>
    <n v="8"/>
    <n v="656"/>
    <n v="19680"/>
    <n v="8"/>
    <n v="2314"/>
    <n v="1574"/>
  </r>
  <r>
    <x v="89"/>
    <x v="3"/>
    <x v="22"/>
    <n v="2245"/>
    <n v="4"/>
    <n v="638"/>
    <n v="19140"/>
    <n v="5.4"/>
    <n v="1744"/>
    <n v="1034"/>
  </r>
  <r>
    <x v="89"/>
    <x v="3"/>
    <x v="23"/>
    <n v="1971"/>
    <n v="6"/>
    <n v="747"/>
    <n v="22410"/>
    <n v="3.9"/>
    <n v="1347"/>
    <n v="874"/>
  </r>
  <r>
    <x v="89"/>
    <x v="3"/>
    <x v="24"/>
    <n v="27340"/>
    <n v="55"/>
    <n v="6372"/>
    <n v="191160"/>
    <n v="6.56"/>
    <n v="15223"/>
    <n v="12541"/>
  </r>
  <r>
    <x v="89"/>
    <x v="3"/>
    <x v="25"/>
    <n v="6766"/>
    <n v="18"/>
    <n v="1589"/>
    <n v="47670"/>
    <n v="6.77"/>
    <n v="4150"/>
    <n v="3229"/>
  </r>
  <r>
    <x v="89"/>
    <x v="3"/>
    <x v="26"/>
    <m/>
    <n v="5"/>
    <n v="1004"/>
    <n v="30120"/>
    <m/>
    <n v="1549"/>
    <m/>
  </r>
  <r>
    <x v="89"/>
    <x v="3"/>
    <x v="27"/>
    <m/>
    <n v="7"/>
    <n v="1219"/>
    <n v="36570"/>
    <m/>
    <m/>
    <m/>
  </r>
  <r>
    <x v="89"/>
    <x v="3"/>
    <x v="28"/>
    <m/>
    <n v="7"/>
    <n v="803"/>
    <n v="24090"/>
    <m/>
    <m/>
    <m/>
  </r>
  <r>
    <x v="89"/>
    <x v="3"/>
    <x v="29"/>
    <n v="2143"/>
    <n v="8"/>
    <n v="2110"/>
    <n v="63300"/>
    <n v="2.1"/>
    <n v="987"/>
    <n v="1330"/>
  </r>
  <r>
    <x v="89"/>
    <x v="3"/>
    <x v="30"/>
    <n v="4503"/>
    <n v="7"/>
    <n v="583"/>
    <n v="17490"/>
    <n v="11.87"/>
    <n v="2988"/>
    <n v="2076"/>
  </r>
  <r>
    <x v="89"/>
    <x v="3"/>
    <x v="31"/>
    <m/>
    <n v="6"/>
    <n v="279"/>
    <n v="8370"/>
    <m/>
    <m/>
    <m/>
  </r>
  <r>
    <x v="89"/>
    <x v="3"/>
    <x v="32"/>
    <m/>
    <n v="3"/>
    <n v="541"/>
    <n v="16230"/>
    <m/>
    <m/>
    <m/>
  </r>
  <r>
    <x v="89"/>
    <x v="3"/>
    <x v="33"/>
    <n v="1987"/>
    <n v="12"/>
    <n v="1089"/>
    <n v="32670"/>
    <n v="3.33"/>
    <n v="1164"/>
    <n v="1087"/>
  </r>
  <r>
    <x v="89"/>
    <x v="3"/>
    <x v="34"/>
    <n v="180827"/>
    <n v="395"/>
    <n v="47645"/>
    <n v="1429350"/>
    <n v="6.6"/>
    <n v="90407"/>
    <n v="94377"/>
  </r>
  <r>
    <x v="89"/>
    <x v="4"/>
    <x v="0"/>
    <n v="67316"/>
    <n v="253"/>
    <n v="9855"/>
    <n v="295650"/>
    <n v="14.7"/>
    <n v="33434"/>
    <n v="43456"/>
  </r>
  <r>
    <x v="89"/>
    <x v="4"/>
    <x v="1"/>
    <n v="373077"/>
    <n v="322"/>
    <n v="18494"/>
    <n v="554820"/>
    <n v="45.43"/>
    <n v="183550"/>
    <n v="252036"/>
  </r>
  <r>
    <x v="89"/>
    <x v="4"/>
    <x v="2"/>
    <n v="20451"/>
    <n v="116"/>
    <n v="3559"/>
    <n v="106770"/>
    <n v="11.52"/>
    <n v="12263"/>
    <n v="12299"/>
  </r>
  <r>
    <x v="89"/>
    <x v="4"/>
    <x v="3"/>
    <n v="69207"/>
    <n v="146"/>
    <n v="4928"/>
    <n v="147840"/>
    <n v="28.57"/>
    <n v="40100"/>
    <n v="42241"/>
  </r>
  <r>
    <x v="89"/>
    <x v="4"/>
    <x v="4"/>
    <n v="52132"/>
    <n v="97"/>
    <n v="4714"/>
    <n v="141420"/>
    <n v="22.91"/>
    <n v="23083"/>
    <n v="32402"/>
  </r>
  <r>
    <x v="89"/>
    <x v="4"/>
    <x v="5"/>
    <n v="101910"/>
    <n v="122"/>
    <n v="5663"/>
    <n v="169890"/>
    <n v="35.9"/>
    <n v="59671"/>
    <n v="60988"/>
  </r>
  <r>
    <x v="89"/>
    <x v="4"/>
    <x v="6"/>
    <n v="48972"/>
    <n v="110"/>
    <n v="3947"/>
    <n v="118410"/>
    <n v="25.84"/>
    <n v="28688"/>
    <n v="30596"/>
  </r>
  <r>
    <x v="89"/>
    <x v="4"/>
    <x v="7"/>
    <n v="8126"/>
    <n v="32"/>
    <n v="1271"/>
    <n v="38130"/>
    <n v="13.86"/>
    <n v="4565"/>
    <n v="5286"/>
  </r>
  <r>
    <x v="89"/>
    <x v="4"/>
    <x v="8"/>
    <n v="14525"/>
    <n v="58"/>
    <n v="2348"/>
    <n v="70440"/>
    <n v="13.31"/>
    <n v="8005"/>
    <n v="9376"/>
  </r>
  <r>
    <x v="89"/>
    <x v="4"/>
    <x v="9"/>
    <n v="32238"/>
    <n v="82"/>
    <n v="2824"/>
    <n v="84720"/>
    <n v="25.25"/>
    <n v="17608"/>
    <n v="21391"/>
  </r>
  <r>
    <x v="89"/>
    <x v="4"/>
    <x v="10"/>
    <n v="45508"/>
    <n v="129"/>
    <n v="4589"/>
    <n v="137670"/>
    <n v="22.24"/>
    <n v="23629"/>
    <n v="30619"/>
  </r>
  <r>
    <x v="89"/>
    <x v="4"/>
    <x v="11"/>
    <n v="15737"/>
    <n v="52"/>
    <n v="2328"/>
    <n v="69840"/>
    <n v="12.2"/>
    <n v="9305"/>
    <n v="8523"/>
  </r>
  <r>
    <x v="89"/>
    <x v="4"/>
    <x v="12"/>
    <n v="34342"/>
    <n v="98"/>
    <n v="2307"/>
    <n v="69210"/>
    <n v="32.22"/>
    <n v="20624"/>
    <n v="22298"/>
  </r>
  <r>
    <x v="89"/>
    <x v="4"/>
    <x v="13"/>
    <n v="10958"/>
    <n v="32"/>
    <n v="937"/>
    <n v="28110"/>
    <n v="22.64"/>
    <n v="5822"/>
    <n v="6363"/>
  </r>
  <r>
    <x v="89"/>
    <x v="4"/>
    <x v="14"/>
    <n v="10092"/>
    <n v="38"/>
    <n v="1328"/>
    <n v="39840"/>
    <n v="13.98"/>
    <n v="6077"/>
    <n v="5569"/>
  </r>
  <r>
    <x v="89"/>
    <x v="4"/>
    <x v="15"/>
    <n v="9373"/>
    <n v="49"/>
    <n v="1825"/>
    <n v="54750"/>
    <n v="10.050000000000001"/>
    <n v="5535"/>
    <n v="5504"/>
  </r>
  <r>
    <x v="89"/>
    <x v="4"/>
    <x v="16"/>
    <n v="158060"/>
    <n v="122"/>
    <n v="7069"/>
    <n v="212070"/>
    <n v="52.24"/>
    <n v="83108"/>
    <n v="110793"/>
  </r>
  <r>
    <x v="89"/>
    <x v="4"/>
    <x v="17"/>
    <n v="137319"/>
    <n v="81"/>
    <n v="5757"/>
    <n v="172710"/>
    <n v="57.09"/>
    <n v="73313"/>
    <n v="98599"/>
  </r>
  <r>
    <x v="89"/>
    <x v="4"/>
    <x v="18"/>
    <n v="36048"/>
    <n v="105"/>
    <n v="3087"/>
    <n v="92610"/>
    <n v="27.21"/>
    <n v="19135"/>
    <n v="25199"/>
  </r>
  <r>
    <x v="89"/>
    <x v="4"/>
    <x v="19"/>
    <n v="48371"/>
    <n v="158"/>
    <n v="6508"/>
    <n v="195240"/>
    <n v="15.98"/>
    <n v="23543"/>
    <n v="31194"/>
  </r>
  <r>
    <x v="89"/>
    <x v="4"/>
    <x v="20"/>
    <n v="226191"/>
    <n v="362"/>
    <n v="15219"/>
    <n v="456570"/>
    <n v="31.16"/>
    <n v="119352"/>
    <n v="142274"/>
  </r>
  <r>
    <x v="89"/>
    <x v="4"/>
    <x v="21"/>
    <n v="15608"/>
    <n v="43"/>
    <n v="1571"/>
    <n v="47130"/>
    <n v="16.37"/>
    <n v="10158"/>
    <n v="7716"/>
  </r>
  <r>
    <x v="89"/>
    <x v="4"/>
    <x v="22"/>
    <n v="13405"/>
    <n v="31"/>
    <n v="1737"/>
    <n v="52110"/>
    <n v="15.73"/>
    <n v="9111"/>
    <n v="8199"/>
  </r>
  <r>
    <x v="89"/>
    <x v="4"/>
    <x v="23"/>
    <n v="12426"/>
    <n v="49"/>
    <n v="1319"/>
    <n v="39570"/>
    <n v="19.34"/>
    <n v="6880"/>
    <n v="7653"/>
  </r>
  <r>
    <x v="89"/>
    <x v="4"/>
    <x v="24"/>
    <n v="267630"/>
    <n v="485"/>
    <n v="19846"/>
    <n v="595380"/>
    <n v="27.85"/>
    <n v="145501"/>
    <n v="165843"/>
  </r>
  <r>
    <x v="89"/>
    <x v="4"/>
    <x v="25"/>
    <n v="48039"/>
    <n v="153"/>
    <n v="5388"/>
    <n v="161640"/>
    <n v="20.18"/>
    <n v="32467"/>
    <n v="32618"/>
  </r>
  <r>
    <x v="89"/>
    <x v="4"/>
    <x v="26"/>
    <n v="17789"/>
    <n v="47"/>
    <n v="2269"/>
    <n v="68070"/>
    <n v="16.84"/>
    <n v="9485"/>
    <n v="11465"/>
  </r>
  <r>
    <x v="89"/>
    <x v="4"/>
    <x v="27"/>
    <n v="118108"/>
    <n v="109"/>
    <n v="6977"/>
    <n v="209310"/>
    <n v="36.520000000000003"/>
    <n v="49681"/>
    <n v="76450"/>
  </r>
  <r>
    <x v="89"/>
    <x v="4"/>
    <x v="28"/>
    <n v="8312"/>
    <n v="38"/>
    <n v="1497"/>
    <n v="44910"/>
    <n v="11.49"/>
    <n v="5695"/>
    <n v="5162"/>
  </r>
  <r>
    <x v="89"/>
    <x v="4"/>
    <x v="29"/>
    <n v="8330"/>
    <n v="51"/>
    <n v="2725"/>
    <n v="81750"/>
    <n v="6.99"/>
    <n v="4460"/>
    <n v="5714"/>
  </r>
  <r>
    <x v="89"/>
    <x v="4"/>
    <x v="30"/>
    <n v="41118"/>
    <n v="80"/>
    <n v="2626"/>
    <n v="78780"/>
    <n v="34.159999999999997"/>
    <n v="24113"/>
    <n v="26912"/>
  </r>
  <r>
    <x v="89"/>
    <x v="4"/>
    <x v="31"/>
    <n v="2978"/>
    <n v="29"/>
    <n v="569"/>
    <n v="17070"/>
    <n v="11.32"/>
    <n v="2053"/>
    <n v="1932"/>
  </r>
  <r>
    <x v="89"/>
    <x v="4"/>
    <x v="32"/>
    <n v="9019"/>
    <n v="33"/>
    <n v="1676"/>
    <n v="50280"/>
    <n v="10.58"/>
    <n v="6038"/>
    <n v="5318"/>
  </r>
  <r>
    <x v="89"/>
    <x v="4"/>
    <x v="33"/>
    <n v="22363"/>
    <n v="80"/>
    <n v="2400"/>
    <n v="72000"/>
    <n v="21.6"/>
    <n v="12319"/>
    <n v="15554"/>
  </r>
  <r>
    <x v="89"/>
    <x v="4"/>
    <x v="34"/>
    <n v="1700129"/>
    <n v="3226"/>
    <n v="133554"/>
    <n v="4006620"/>
    <n v="27.53"/>
    <n v="899556"/>
    <n v="1103100"/>
  </r>
  <r>
    <x v="90"/>
    <x v="0"/>
    <x v="0"/>
    <n v="15594"/>
    <n v="34"/>
    <n v="1259"/>
    <n v="39029"/>
    <n v="22.87"/>
    <n v="7112"/>
    <n v="8925"/>
  </r>
  <r>
    <x v="90"/>
    <x v="0"/>
    <x v="1"/>
    <n v="225966"/>
    <n v="73"/>
    <n v="8548"/>
    <n v="264988"/>
    <n v="58.75"/>
    <n v="109769"/>
    <n v="155683"/>
  </r>
  <r>
    <x v="90"/>
    <x v="0"/>
    <x v="2"/>
    <n v="2306"/>
    <n v="10"/>
    <n v="198"/>
    <n v="6138"/>
    <n v="20.12"/>
    <n v="1170"/>
    <n v="1235"/>
  </r>
  <r>
    <x v="90"/>
    <x v="0"/>
    <x v="3"/>
    <n v="21591"/>
    <n v="26"/>
    <n v="1042"/>
    <n v="32302"/>
    <n v="42.64"/>
    <n v="13106"/>
    <n v="13775"/>
  </r>
  <r>
    <x v="90"/>
    <x v="0"/>
    <x v="4"/>
    <n v="9342"/>
    <n v="9"/>
    <n v="412"/>
    <n v="12772"/>
    <n v="39.49"/>
    <n v="4946"/>
    <n v="5044"/>
  </r>
  <r>
    <x v="90"/>
    <x v="0"/>
    <x v="5"/>
    <n v="58948"/>
    <n v="21"/>
    <n v="1856"/>
    <n v="57536"/>
    <n v="52.82"/>
    <n v="32817"/>
    <n v="30391"/>
  </r>
  <r>
    <x v="90"/>
    <x v="0"/>
    <x v="6"/>
    <n v="10464"/>
    <n v="10"/>
    <n v="500"/>
    <n v="15500"/>
    <n v="40.21"/>
    <n v="7378"/>
    <n v="6233"/>
  </r>
  <r>
    <x v="90"/>
    <x v="0"/>
    <x v="7"/>
    <n v="934"/>
    <n v="4"/>
    <n v="78"/>
    <n v="2418"/>
    <n v="21.01"/>
    <n v="491"/>
    <n v="508"/>
  </r>
  <r>
    <x v="90"/>
    <x v="0"/>
    <x v="8"/>
    <m/>
    <n v="10"/>
    <n v="237"/>
    <n v="7347"/>
    <m/>
    <m/>
    <m/>
  </r>
  <r>
    <x v="90"/>
    <x v="0"/>
    <x v="9"/>
    <n v="9205"/>
    <n v="15"/>
    <n v="409"/>
    <n v="12679"/>
    <n v="52.82"/>
    <n v="5487"/>
    <n v="6697"/>
  </r>
  <r>
    <x v="90"/>
    <x v="0"/>
    <x v="10"/>
    <n v="8271"/>
    <n v="14"/>
    <n v="469"/>
    <n v="14539"/>
    <n v="34.58"/>
    <n v="4757"/>
    <n v="5028"/>
  </r>
  <r>
    <x v="90"/>
    <x v="0"/>
    <x v="11"/>
    <n v="14919"/>
    <n v="11"/>
    <n v="400"/>
    <n v="12400"/>
    <n v="47.25"/>
    <n v="6231"/>
    <n v="5859"/>
  </r>
  <r>
    <x v="90"/>
    <x v="0"/>
    <x v="12"/>
    <n v="10103"/>
    <n v="23"/>
    <n v="585"/>
    <n v="18135"/>
    <n v="41.19"/>
    <n v="5825"/>
    <n v="7469"/>
  </r>
  <r>
    <x v="90"/>
    <x v="0"/>
    <x v="13"/>
    <m/>
    <n v="3"/>
    <n v="137"/>
    <n v="4247"/>
    <m/>
    <m/>
    <m/>
  </r>
  <r>
    <x v="90"/>
    <x v="0"/>
    <x v="14"/>
    <n v="3663"/>
    <n v="10"/>
    <n v="213"/>
    <n v="6603"/>
    <n v="31.73"/>
    <n v="2372"/>
    <n v="2095"/>
  </r>
  <r>
    <x v="90"/>
    <x v="0"/>
    <x v="15"/>
    <m/>
    <n v="5"/>
    <n v="60"/>
    <n v="1860"/>
    <m/>
    <m/>
    <m/>
  </r>
  <r>
    <x v="90"/>
    <x v="0"/>
    <x v="16"/>
    <n v="94812"/>
    <n v="32"/>
    <n v="3261"/>
    <n v="101091"/>
    <n v="63.99"/>
    <n v="48236"/>
    <n v="64686"/>
  </r>
  <r>
    <x v="90"/>
    <x v="0"/>
    <x v="17"/>
    <n v="92820"/>
    <n v="29"/>
    <n v="3154"/>
    <n v="97774"/>
    <n v="64.430000000000007"/>
    <n v="47038"/>
    <n v="62993"/>
  </r>
  <r>
    <x v="90"/>
    <x v="0"/>
    <x v="18"/>
    <n v="4911"/>
    <n v="14"/>
    <n v="327"/>
    <n v="10137"/>
    <n v="33.92"/>
    <n v="2426"/>
    <n v="3438"/>
  </r>
  <r>
    <x v="90"/>
    <x v="0"/>
    <x v="19"/>
    <n v="4167"/>
    <n v="12"/>
    <n v="382"/>
    <n v="11842"/>
    <n v="22.29"/>
    <n v="2351"/>
    <n v="2639"/>
  </r>
  <r>
    <x v="90"/>
    <x v="0"/>
    <x v="20"/>
    <n v="116747"/>
    <n v="70"/>
    <n v="4478"/>
    <n v="138818"/>
    <n v="51.04"/>
    <n v="63376"/>
    <n v="70850"/>
  </r>
  <r>
    <x v="90"/>
    <x v="0"/>
    <x v="21"/>
    <m/>
    <n v="7"/>
    <n v="124"/>
    <n v="3844"/>
    <m/>
    <m/>
    <m/>
  </r>
  <r>
    <x v="90"/>
    <x v="0"/>
    <x v="22"/>
    <m/>
    <n v="5"/>
    <n v="397"/>
    <n v="12307"/>
    <m/>
    <m/>
    <m/>
  </r>
  <r>
    <x v="90"/>
    <x v="0"/>
    <x v="23"/>
    <n v="1710"/>
    <n v="10"/>
    <n v="150"/>
    <n v="4650"/>
    <n v="31.53"/>
    <n v="915"/>
    <n v="1466"/>
  </r>
  <r>
    <x v="90"/>
    <x v="0"/>
    <x v="24"/>
    <n v="127886"/>
    <n v="92"/>
    <n v="5149"/>
    <n v="159619"/>
    <n v="48.29"/>
    <n v="70029"/>
    <n v="77084"/>
  </r>
  <r>
    <x v="90"/>
    <x v="0"/>
    <x v="25"/>
    <n v="12996"/>
    <n v="42"/>
    <n v="1289"/>
    <n v="39959"/>
    <n v="20.059999999999999"/>
    <n v="9157"/>
    <n v="8017"/>
  </r>
  <r>
    <x v="90"/>
    <x v="0"/>
    <x v="26"/>
    <n v="17049"/>
    <n v="10"/>
    <n v="513"/>
    <n v="15903"/>
    <n v="55.48"/>
    <n v="6021"/>
    <n v="8823"/>
  </r>
  <r>
    <x v="90"/>
    <x v="0"/>
    <x v="27"/>
    <n v="111008"/>
    <n v="30"/>
    <n v="2892"/>
    <n v="89652"/>
    <n v="65.02"/>
    <n v="35324"/>
    <n v="58291"/>
  </r>
  <r>
    <x v="90"/>
    <x v="0"/>
    <x v="28"/>
    <n v="4740"/>
    <n v="9"/>
    <n v="369"/>
    <n v="11439"/>
    <n v="22.96"/>
    <n v="3021"/>
    <n v="2626"/>
  </r>
  <r>
    <x v="90"/>
    <x v="0"/>
    <x v="29"/>
    <m/>
    <n v="14"/>
    <n v="207"/>
    <n v="6417"/>
    <m/>
    <m/>
    <m/>
  </r>
  <r>
    <x v="90"/>
    <x v="0"/>
    <x v="30"/>
    <n v="15999"/>
    <n v="18"/>
    <n v="766"/>
    <n v="23746"/>
    <n v="46.84"/>
    <n v="9670"/>
    <n v="11122"/>
  </r>
  <r>
    <x v="90"/>
    <x v="0"/>
    <x v="31"/>
    <n v="844"/>
    <n v="7"/>
    <n v="85"/>
    <n v="2635"/>
    <n v="25.31"/>
    <n v="577"/>
    <n v="667"/>
  </r>
  <r>
    <x v="90"/>
    <x v="0"/>
    <x v="32"/>
    <n v="3193"/>
    <n v="6"/>
    <n v="536"/>
    <n v="16616"/>
    <n v="9.5299999999999994"/>
    <n v="2275"/>
    <n v="1584"/>
  </r>
  <r>
    <x v="90"/>
    <x v="0"/>
    <x v="33"/>
    <n v="6694"/>
    <n v="19"/>
    <n v="424"/>
    <n v="13144"/>
    <n v="38.81"/>
    <n v="4101"/>
    <n v="5101"/>
  </r>
  <r>
    <x v="90"/>
    <x v="0"/>
    <x v="34"/>
    <n v="802025"/>
    <n v="583"/>
    <n v="32603"/>
    <n v="1010693"/>
    <n v="49.26"/>
    <n v="398410"/>
    <n v="497853"/>
  </r>
  <r>
    <x v="90"/>
    <x v="1"/>
    <x v="0"/>
    <n v="29068"/>
    <n v="142"/>
    <n v="1544"/>
    <n v="47864"/>
    <n v="32.64"/>
    <n v="15179"/>
    <n v="15625"/>
  </r>
  <r>
    <x v="90"/>
    <x v="1"/>
    <x v="1"/>
    <n v="104088"/>
    <n v="187"/>
    <n v="3720"/>
    <n v="115320"/>
    <n v="49.38"/>
    <n v="48140"/>
    <n v="56943"/>
  </r>
  <r>
    <x v="90"/>
    <x v="1"/>
    <x v="2"/>
    <n v="8530"/>
    <n v="67"/>
    <n v="703"/>
    <n v="21793"/>
    <n v="22.27"/>
    <n v="5021"/>
    <n v="4853"/>
  </r>
  <r>
    <x v="90"/>
    <x v="1"/>
    <x v="3"/>
    <n v="37976"/>
    <n v="83"/>
    <n v="1446"/>
    <n v="44826"/>
    <n v="46.42"/>
    <n v="22022"/>
    <n v="20806"/>
  </r>
  <r>
    <x v="90"/>
    <x v="1"/>
    <x v="4"/>
    <n v="25683"/>
    <n v="58"/>
    <n v="967"/>
    <n v="29977"/>
    <n v="43.58"/>
    <n v="11909"/>
    <n v="13064"/>
  </r>
  <r>
    <x v="90"/>
    <x v="1"/>
    <x v="5"/>
    <n v="41959"/>
    <n v="77"/>
    <n v="1346"/>
    <n v="41726"/>
    <n v="45.23"/>
    <n v="24484"/>
    <n v="18873"/>
  </r>
  <r>
    <x v="90"/>
    <x v="1"/>
    <x v="6"/>
    <n v="36406"/>
    <n v="77"/>
    <n v="1241"/>
    <n v="38471"/>
    <n v="40.409999999999997"/>
    <n v="23172"/>
    <n v="15545"/>
  </r>
  <r>
    <x v="90"/>
    <x v="1"/>
    <x v="7"/>
    <n v="6221"/>
    <n v="21"/>
    <n v="261"/>
    <n v="8091"/>
    <n v="49.24"/>
    <n v="3665"/>
    <n v="3984"/>
  </r>
  <r>
    <x v="90"/>
    <x v="1"/>
    <x v="8"/>
    <n v="8808"/>
    <n v="33"/>
    <n v="464"/>
    <n v="14384"/>
    <n v="36.21"/>
    <n v="5204"/>
    <n v="5209"/>
  </r>
  <r>
    <x v="90"/>
    <x v="1"/>
    <x v="9"/>
    <n v="23473"/>
    <n v="46"/>
    <n v="773"/>
    <n v="23963"/>
    <n v="61.62"/>
    <n v="11479"/>
    <n v="14767"/>
  </r>
  <r>
    <x v="90"/>
    <x v="1"/>
    <x v="10"/>
    <n v="34793"/>
    <n v="76"/>
    <n v="1331"/>
    <n v="41261"/>
    <n v="46.59"/>
    <n v="17378"/>
    <n v="19225"/>
  </r>
  <r>
    <x v="90"/>
    <x v="1"/>
    <x v="11"/>
    <n v="19110"/>
    <n v="25"/>
    <n v="644"/>
    <n v="19964"/>
    <n v="34.159999999999997"/>
    <n v="8240"/>
    <n v="6819"/>
  </r>
  <r>
    <x v="90"/>
    <x v="1"/>
    <x v="12"/>
    <n v="28660"/>
    <n v="65"/>
    <n v="1038"/>
    <n v="32178"/>
    <n v="49.81"/>
    <n v="15414"/>
    <n v="16028"/>
  </r>
  <r>
    <x v="90"/>
    <x v="1"/>
    <x v="13"/>
    <n v="10745"/>
    <n v="23"/>
    <n v="384"/>
    <n v="11904"/>
    <n v="49.26"/>
    <n v="5233"/>
    <n v="5864"/>
  </r>
  <r>
    <x v="90"/>
    <x v="1"/>
    <x v="14"/>
    <n v="5780"/>
    <n v="18"/>
    <n v="241"/>
    <n v="7471"/>
    <n v="39.74"/>
    <n v="3141"/>
    <n v="2969"/>
  </r>
  <r>
    <x v="90"/>
    <x v="1"/>
    <x v="15"/>
    <n v="7561"/>
    <n v="31"/>
    <n v="327"/>
    <n v="10137"/>
    <n v="39.22"/>
    <n v="4364"/>
    <n v="3976"/>
  </r>
  <r>
    <x v="90"/>
    <x v="1"/>
    <x v="16"/>
    <n v="44000"/>
    <n v="73"/>
    <n v="1380"/>
    <n v="42780"/>
    <n v="53.16"/>
    <n v="22674"/>
    <n v="22740"/>
  </r>
  <r>
    <x v="90"/>
    <x v="1"/>
    <x v="17"/>
    <n v="29566"/>
    <n v="41"/>
    <n v="877"/>
    <n v="27187"/>
    <n v="54.55"/>
    <n v="15326"/>
    <n v="14830"/>
  </r>
  <r>
    <x v="90"/>
    <x v="1"/>
    <x v="18"/>
    <n v="16503"/>
    <n v="53"/>
    <n v="712"/>
    <n v="22072"/>
    <n v="39.549999999999997"/>
    <n v="9656"/>
    <n v="8729"/>
  </r>
  <r>
    <x v="90"/>
    <x v="1"/>
    <x v="19"/>
    <n v="21569"/>
    <n v="97"/>
    <n v="1257"/>
    <n v="38967"/>
    <n v="33.29"/>
    <n v="11535"/>
    <n v="12974"/>
  </r>
  <r>
    <x v="90"/>
    <x v="1"/>
    <x v="20"/>
    <n v="90140"/>
    <n v="201"/>
    <n v="2854"/>
    <n v="88474"/>
    <n v="45.83"/>
    <n v="46534"/>
    <n v="40551"/>
  </r>
  <r>
    <x v="90"/>
    <x v="1"/>
    <x v="21"/>
    <n v="11075"/>
    <n v="22"/>
    <n v="338"/>
    <n v="10478"/>
    <n v="42.62"/>
    <n v="7175"/>
    <n v="4466"/>
  </r>
  <r>
    <x v="90"/>
    <x v="1"/>
    <x v="22"/>
    <n v="6016"/>
    <n v="17"/>
    <n v="395"/>
    <n v="12245"/>
    <n v="22.53"/>
    <n v="3710"/>
    <n v="2759"/>
  </r>
  <r>
    <x v="90"/>
    <x v="1"/>
    <x v="23"/>
    <n v="9259"/>
    <n v="29"/>
    <n v="369"/>
    <n v="11439"/>
    <n v="49.84"/>
    <n v="5636"/>
    <n v="5701"/>
  </r>
  <r>
    <x v="90"/>
    <x v="1"/>
    <x v="24"/>
    <n v="116489"/>
    <n v="269"/>
    <n v="3956"/>
    <n v="122636"/>
    <n v="43.61"/>
    <n v="63056"/>
    <n v="53477"/>
  </r>
  <r>
    <x v="90"/>
    <x v="1"/>
    <x v="25"/>
    <n v="23285"/>
    <n v="67"/>
    <n v="1169"/>
    <n v="36239"/>
    <n v="35.86"/>
    <n v="15144"/>
    <n v="12995"/>
  </r>
  <r>
    <x v="90"/>
    <x v="1"/>
    <x v="26"/>
    <n v="17134"/>
    <n v="25"/>
    <n v="320"/>
    <n v="9920"/>
    <n v="64.78"/>
    <n v="5145"/>
    <n v="6426"/>
  </r>
  <r>
    <x v="90"/>
    <x v="1"/>
    <x v="27"/>
    <n v="50018"/>
    <n v="53"/>
    <n v="990"/>
    <n v="30690"/>
    <n v="58.12"/>
    <n v="14033"/>
    <n v="17836"/>
  </r>
  <r>
    <x v="90"/>
    <x v="1"/>
    <x v="28"/>
    <n v="5927"/>
    <n v="19"/>
    <n v="241"/>
    <n v="7471"/>
    <n v="39.979999999999997"/>
    <n v="4032"/>
    <n v="2987"/>
  </r>
  <r>
    <x v="90"/>
    <x v="1"/>
    <x v="29"/>
    <n v="5559"/>
    <n v="25"/>
    <n v="267"/>
    <n v="8277"/>
    <n v="35.18"/>
    <n v="3042"/>
    <n v="2912"/>
  </r>
  <r>
    <x v="90"/>
    <x v="1"/>
    <x v="30"/>
    <n v="29064"/>
    <n v="43"/>
    <n v="772"/>
    <n v="23932"/>
    <n v="57.21"/>
    <n v="14400"/>
    <n v="13692"/>
  </r>
  <r>
    <x v="90"/>
    <x v="1"/>
    <x v="31"/>
    <n v="1752"/>
    <n v="12"/>
    <n v="87"/>
    <n v="2697"/>
    <n v="41.01"/>
    <n v="1207"/>
    <n v="1106"/>
  </r>
  <r>
    <x v="90"/>
    <x v="1"/>
    <x v="32"/>
    <n v="3914"/>
    <n v="21"/>
    <n v="302"/>
    <n v="9362"/>
    <n v="20.09"/>
    <n v="2415"/>
    <n v="1881"/>
  </r>
  <r>
    <x v="90"/>
    <x v="1"/>
    <x v="33"/>
    <n v="14499"/>
    <n v="40"/>
    <n v="610"/>
    <n v="18910"/>
    <n v="48.91"/>
    <n v="6887"/>
    <n v="9249"/>
  </r>
  <r>
    <x v="90"/>
    <x v="1"/>
    <x v="34"/>
    <n v="778573"/>
    <n v="1826"/>
    <n v="28493"/>
    <n v="883283"/>
    <n v="44.33"/>
    <n v="397269"/>
    <n v="391552"/>
  </r>
  <r>
    <x v="90"/>
    <x v="2"/>
    <x v="0"/>
    <n v="10624"/>
    <n v="29"/>
    <n v="1272"/>
    <n v="39432"/>
    <n v="25.33"/>
    <n v="5159"/>
    <n v="9987"/>
  </r>
  <r>
    <x v="90"/>
    <x v="2"/>
    <x v="1"/>
    <n v="48436"/>
    <n v="41"/>
    <n v="3638"/>
    <n v="112778"/>
    <n v="39.369999999999997"/>
    <n v="19096"/>
    <n v="44405"/>
  </r>
  <r>
    <x v="90"/>
    <x v="2"/>
    <x v="2"/>
    <n v="3057"/>
    <n v="15"/>
    <n v="611"/>
    <n v="18941"/>
    <n v="15.17"/>
    <n v="2072"/>
    <n v="2874"/>
  </r>
  <r>
    <x v="90"/>
    <x v="2"/>
    <x v="3"/>
    <n v="5305"/>
    <n v="16"/>
    <n v="615"/>
    <n v="19065"/>
    <n v="23.34"/>
    <n v="3388"/>
    <n v="4449"/>
  </r>
  <r>
    <x v="90"/>
    <x v="2"/>
    <x v="4"/>
    <n v="7183"/>
    <n v="12"/>
    <n v="506"/>
    <n v="15686"/>
    <n v="45.7"/>
    <n v="2493"/>
    <n v="7169"/>
  </r>
  <r>
    <x v="90"/>
    <x v="2"/>
    <x v="5"/>
    <n v="16494"/>
    <n v="13"/>
    <n v="1009"/>
    <n v="31279"/>
    <n v="48.35"/>
    <n v="8481"/>
    <n v="15123"/>
  </r>
  <r>
    <x v="90"/>
    <x v="2"/>
    <x v="6"/>
    <n v="10681"/>
    <n v="16"/>
    <n v="1009"/>
    <n v="31279"/>
    <n v="31.08"/>
    <n v="5584"/>
    <n v="9722"/>
  </r>
  <r>
    <x v="90"/>
    <x v="2"/>
    <x v="7"/>
    <m/>
    <n v="3"/>
    <n v="74"/>
    <n v="2294"/>
    <m/>
    <m/>
    <m/>
  </r>
  <r>
    <x v="90"/>
    <x v="2"/>
    <x v="8"/>
    <m/>
    <n v="5"/>
    <n v="132"/>
    <n v="4092"/>
    <m/>
    <m/>
    <m/>
  </r>
  <r>
    <x v="90"/>
    <x v="2"/>
    <x v="9"/>
    <n v="2392"/>
    <n v="8"/>
    <n v="370"/>
    <n v="11470"/>
    <n v="20.11"/>
    <n v="866"/>
    <n v="2307"/>
  </r>
  <r>
    <x v="90"/>
    <x v="2"/>
    <x v="10"/>
    <n v="7090"/>
    <n v="19"/>
    <n v="825"/>
    <n v="25575"/>
    <n v="27.01"/>
    <n v="2383"/>
    <n v="6909"/>
  </r>
  <r>
    <x v="90"/>
    <x v="2"/>
    <x v="11"/>
    <n v="12053"/>
    <n v="14"/>
    <n v="989"/>
    <n v="30659"/>
    <n v="27.11"/>
    <n v="5368"/>
    <n v="8311"/>
  </r>
  <r>
    <x v="90"/>
    <x v="2"/>
    <x v="12"/>
    <m/>
    <n v="3"/>
    <n v="89"/>
    <n v="2759"/>
    <m/>
    <m/>
    <m/>
  </r>
  <r>
    <x v="90"/>
    <x v="2"/>
    <x v="13"/>
    <m/>
    <n v="3"/>
    <n v="69"/>
    <n v="2139"/>
    <m/>
    <m/>
    <m/>
  </r>
  <r>
    <x v="90"/>
    <x v="2"/>
    <x v="14"/>
    <m/>
    <n v="3"/>
    <n v="75"/>
    <n v="2325"/>
    <m/>
    <m/>
    <m/>
  </r>
  <r>
    <x v="90"/>
    <x v="2"/>
    <x v="15"/>
    <m/>
    <n v="5"/>
    <n v="360"/>
    <n v="11160"/>
    <m/>
    <m/>
    <m/>
  </r>
  <r>
    <x v="90"/>
    <x v="2"/>
    <x v="16"/>
    <m/>
    <n v="12"/>
    <n v="1729"/>
    <n v="53599"/>
    <m/>
    <m/>
    <m/>
  </r>
  <r>
    <x v="90"/>
    <x v="2"/>
    <x v="17"/>
    <n v="31171"/>
    <n v="10"/>
    <n v="1696"/>
    <n v="52576"/>
    <n v="57.21"/>
    <n v="15568"/>
    <n v="30079"/>
  </r>
  <r>
    <x v="90"/>
    <x v="2"/>
    <x v="18"/>
    <n v="7697"/>
    <n v="22"/>
    <n v="850"/>
    <n v="26350"/>
    <n v="25.65"/>
    <n v="3830"/>
    <n v="6759"/>
  </r>
  <r>
    <x v="90"/>
    <x v="2"/>
    <x v="19"/>
    <n v="11516"/>
    <n v="26"/>
    <n v="1171"/>
    <n v="36301"/>
    <n v="26.61"/>
    <n v="5368"/>
    <n v="9659"/>
  </r>
  <r>
    <x v="90"/>
    <x v="2"/>
    <x v="20"/>
    <n v="53472"/>
    <n v="55"/>
    <n v="3640"/>
    <n v="112840"/>
    <n v="40.93"/>
    <n v="23425"/>
    <n v="46180"/>
  </r>
  <r>
    <x v="90"/>
    <x v="2"/>
    <x v="21"/>
    <n v="2028"/>
    <n v="7"/>
    <n v="458"/>
    <n v="14198"/>
    <n v="11.66"/>
    <n v="1557"/>
    <n v="1655"/>
  </r>
  <r>
    <x v="90"/>
    <x v="2"/>
    <x v="22"/>
    <n v="4624"/>
    <n v="5"/>
    <n v="318"/>
    <n v="9858"/>
    <n v="38.75"/>
    <n v="3459"/>
    <n v="3820"/>
  </r>
  <r>
    <x v="90"/>
    <x v="2"/>
    <x v="23"/>
    <m/>
    <n v="4"/>
    <n v="53"/>
    <n v="1643"/>
    <m/>
    <m/>
    <m/>
  </r>
  <r>
    <x v="90"/>
    <x v="2"/>
    <x v="24"/>
    <n v="60559"/>
    <n v="71"/>
    <n v="4469"/>
    <n v="138539"/>
    <n v="37.450000000000003"/>
    <n v="28630"/>
    <n v="51883"/>
  </r>
  <r>
    <x v="90"/>
    <x v="2"/>
    <x v="25"/>
    <n v="13165"/>
    <n v="23"/>
    <n v="1276"/>
    <n v="39556"/>
    <n v="30.22"/>
    <n v="9211"/>
    <n v="11952"/>
  </r>
  <r>
    <x v="90"/>
    <x v="2"/>
    <x v="26"/>
    <n v="7955"/>
    <n v="7"/>
    <n v="440"/>
    <n v="13640"/>
    <n v="52.68"/>
    <m/>
    <n v="7185"/>
  </r>
  <r>
    <x v="90"/>
    <x v="2"/>
    <x v="27"/>
    <n v="49182"/>
    <n v="20"/>
    <n v="1898"/>
    <n v="58838"/>
    <n v="73.930000000000007"/>
    <n v="16363"/>
    <n v="43501"/>
  </r>
  <r>
    <x v="90"/>
    <x v="2"/>
    <x v="28"/>
    <m/>
    <n v="3"/>
    <n v="84"/>
    <n v="2604"/>
    <m/>
    <m/>
    <m/>
  </r>
  <r>
    <x v="90"/>
    <x v="2"/>
    <x v="29"/>
    <m/>
    <n v="4"/>
    <n v="93"/>
    <n v="2883"/>
    <m/>
    <m/>
    <m/>
  </r>
  <r>
    <x v="90"/>
    <x v="2"/>
    <x v="30"/>
    <n v="7022"/>
    <n v="9"/>
    <n v="438"/>
    <n v="13578"/>
    <n v="46.91"/>
    <n v="4108"/>
    <n v="6369"/>
  </r>
  <r>
    <x v="90"/>
    <x v="2"/>
    <x v="31"/>
    <m/>
    <n v="4"/>
    <n v="131"/>
    <n v="4061"/>
    <m/>
    <m/>
    <m/>
  </r>
  <r>
    <x v="90"/>
    <x v="2"/>
    <x v="32"/>
    <m/>
    <n v="4"/>
    <n v="307"/>
    <n v="9517"/>
    <m/>
    <m/>
    <m/>
  </r>
  <r>
    <x v="90"/>
    <x v="2"/>
    <x v="33"/>
    <n v="1561"/>
    <n v="9"/>
    <n v="278"/>
    <n v="8618"/>
    <n v="15.39"/>
    <n v="939"/>
    <n v="1326"/>
  </r>
  <r>
    <x v="90"/>
    <x v="2"/>
    <x v="34"/>
    <n v="322557"/>
    <n v="419"/>
    <n v="24807"/>
    <n v="769017"/>
    <n v="37.42"/>
    <n v="146456"/>
    <n v="287733"/>
  </r>
  <r>
    <x v="90"/>
    <x v="3"/>
    <x v="0"/>
    <n v="14189"/>
    <n v="44"/>
    <n v="5602"/>
    <n v="173662"/>
    <n v="4.2"/>
    <n v="7765"/>
    <n v="7298"/>
  </r>
  <r>
    <x v="90"/>
    <x v="3"/>
    <x v="1"/>
    <n v="18419"/>
    <n v="23"/>
    <n v="2623"/>
    <n v="81313"/>
    <n v="13.69"/>
    <n v="8474"/>
    <n v="11132"/>
  </r>
  <r>
    <x v="90"/>
    <x v="3"/>
    <x v="2"/>
    <n v="6975"/>
    <n v="20"/>
    <n v="1978"/>
    <n v="61318"/>
    <n v="5.87"/>
    <n v="4125"/>
    <n v="3602"/>
  </r>
  <r>
    <x v="90"/>
    <x v="3"/>
    <x v="3"/>
    <n v="8408"/>
    <n v="21"/>
    <n v="1852"/>
    <n v="57412"/>
    <n v="8.52"/>
    <n v="4274"/>
    <n v="4889"/>
  </r>
  <r>
    <x v="90"/>
    <x v="3"/>
    <x v="4"/>
    <n v="17555"/>
    <n v="19"/>
    <n v="2846"/>
    <n v="88226"/>
    <n v="10.19"/>
    <n v="5144"/>
    <n v="8987"/>
  </r>
  <r>
    <x v="90"/>
    <x v="3"/>
    <x v="5"/>
    <n v="13429"/>
    <n v="11"/>
    <n v="1456"/>
    <n v="45136"/>
    <n v="12.84"/>
    <n v="6941"/>
    <n v="5795"/>
  </r>
  <r>
    <x v="90"/>
    <x v="3"/>
    <x v="6"/>
    <n v="11456"/>
    <n v="9"/>
    <n v="1218"/>
    <n v="37758"/>
    <n v="13.95"/>
    <n v="5193"/>
    <n v="5269"/>
  </r>
  <r>
    <x v="90"/>
    <x v="3"/>
    <x v="7"/>
    <m/>
    <n v="4"/>
    <n v="858"/>
    <n v="26598"/>
    <m/>
    <m/>
    <m/>
  </r>
  <r>
    <x v="90"/>
    <x v="3"/>
    <x v="8"/>
    <m/>
    <n v="10"/>
    <n v="1515"/>
    <n v="46965"/>
    <n v="2.67"/>
    <n v="1266"/>
    <n v="1256"/>
  </r>
  <r>
    <x v="90"/>
    <x v="3"/>
    <x v="9"/>
    <n v="4347"/>
    <n v="12"/>
    <n v="1267"/>
    <n v="39277"/>
    <n v="5.8"/>
    <n v="1956"/>
    <n v="2280"/>
  </r>
  <r>
    <x v="90"/>
    <x v="3"/>
    <x v="10"/>
    <n v="8893"/>
    <n v="20"/>
    <n v="1964"/>
    <n v="60884"/>
    <n v="8.81"/>
    <n v="4658"/>
    <n v="5365"/>
  </r>
  <r>
    <x v="90"/>
    <x v="3"/>
    <x v="11"/>
    <n v="4570"/>
    <n v="6"/>
    <n v="488"/>
    <n v="15128"/>
    <n v="14.47"/>
    <n v="2610"/>
    <n v="2189"/>
  </r>
  <r>
    <x v="90"/>
    <x v="3"/>
    <x v="12"/>
    <m/>
    <n v="7"/>
    <n v="600"/>
    <n v="18600"/>
    <m/>
    <m/>
    <m/>
  </r>
  <r>
    <x v="90"/>
    <x v="3"/>
    <x v="13"/>
    <m/>
    <n v="3"/>
    <n v="347"/>
    <n v="10757"/>
    <m/>
    <m/>
    <m/>
  </r>
  <r>
    <x v="90"/>
    <x v="3"/>
    <x v="14"/>
    <m/>
    <n v="7"/>
    <n v="800"/>
    <n v="24800"/>
    <m/>
    <m/>
    <m/>
  </r>
  <r>
    <x v="90"/>
    <x v="3"/>
    <x v="15"/>
    <n v="2241"/>
    <n v="8"/>
    <n v="961"/>
    <n v="29791"/>
    <n v="4.46"/>
    <n v="1150"/>
    <n v="1330"/>
  </r>
  <r>
    <x v="90"/>
    <x v="3"/>
    <x v="16"/>
    <m/>
    <n v="4"/>
    <n v="520"/>
    <n v="16120"/>
    <m/>
    <m/>
    <m/>
  </r>
  <r>
    <x v="90"/>
    <x v="3"/>
    <x v="17"/>
    <s v="-"/>
    <s v="-"/>
    <s v="-"/>
    <s v="-"/>
    <s v="-"/>
    <s v="-"/>
    <s v="-"/>
  </r>
  <r>
    <x v="90"/>
    <x v="3"/>
    <x v="18"/>
    <n v="7787"/>
    <n v="14"/>
    <n v="1170"/>
    <n v="36270"/>
    <n v="13.46"/>
    <n v="5416"/>
    <n v="4881"/>
  </r>
  <r>
    <x v="90"/>
    <x v="3"/>
    <x v="19"/>
    <n v="9332"/>
    <n v="21"/>
    <n v="3668"/>
    <n v="113708"/>
    <n v="4.26"/>
    <n v="4616"/>
    <n v="4840"/>
  </r>
  <r>
    <x v="90"/>
    <x v="3"/>
    <x v="20"/>
    <n v="26322"/>
    <n v="37"/>
    <n v="4341"/>
    <n v="134571"/>
    <n v="8.64"/>
    <n v="13728"/>
    <n v="11622"/>
  </r>
  <r>
    <x v="90"/>
    <x v="3"/>
    <x v="21"/>
    <m/>
    <n v="7"/>
    <n v="538"/>
    <n v="16678"/>
    <m/>
    <m/>
    <m/>
  </r>
  <r>
    <x v="90"/>
    <x v="3"/>
    <x v="22"/>
    <m/>
    <n v="3"/>
    <n v="511"/>
    <n v="15841"/>
    <m/>
    <m/>
    <m/>
  </r>
  <r>
    <x v="90"/>
    <x v="3"/>
    <x v="23"/>
    <m/>
    <n v="6"/>
    <n v="747"/>
    <n v="23157"/>
    <m/>
    <m/>
    <m/>
  </r>
  <r>
    <x v="90"/>
    <x v="3"/>
    <x v="24"/>
    <n v="37617"/>
    <n v="53"/>
    <n v="6137"/>
    <n v="190247"/>
    <n v="8.24"/>
    <n v="21465"/>
    <n v="15685"/>
  </r>
  <r>
    <x v="90"/>
    <x v="3"/>
    <x v="25"/>
    <n v="9671"/>
    <n v="17"/>
    <n v="1534"/>
    <n v="47554"/>
    <n v="8.84"/>
    <n v="6590"/>
    <n v="4205"/>
  </r>
  <r>
    <x v="90"/>
    <x v="3"/>
    <x v="26"/>
    <n v="9844"/>
    <n v="5"/>
    <n v="1004"/>
    <n v="31124"/>
    <n v="14.11"/>
    <m/>
    <n v="4393"/>
  </r>
  <r>
    <x v="90"/>
    <x v="3"/>
    <x v="27"/>
    <n v="18310"/>
    <n v="7"/>
    <n v="1219"/>
    <n v="37789"/>
    <n v="17.75"/>
    <n v="7194"/>
    <n v="6706"/>
  </r>
  <r>
    <x v="90"/>
    <x v="3"/>
    <x v="28"/>
    <m/>
    <n v="7"/>
    <n v="803"/>
    <n v="24893"/>
    <m/>
    <m/>
    <m/>
  </r>
  <r>
    <x v="90"/>
    <x v="3"/>
    <x v="29"/>
    <n v="3481"/>
    <n v="8"/>
    <n v="2110"/>
    <n v="65410"/>
    <n v="2.69"/>
    <n v="1626"/>
    <n v="1757"/>
  </r>
  <r>
    <x v="90"/>
    <x v="3"/>
    <x v="30"/>
    <n v="8122"/>
    <n v="7"/>
    <n v="583"/>
    <n v="18073"/>
    <n v="16.559999999999999"/>
    <n v="4966"/>
    <n v="2993"/>
  </r>
  <r>
    <x v="90"/>
    <x v="3"/>
    <x v="31"/>
    <m/>
    <n v="6"/>
    <n v="279"/>
    <n v="8649"/>
    <m/>
    <m/>
    <m/>
  </r>
  <r>
    <x v="90"/>
    <x v="3"/>
    <x v="32"/>
    <m/>
    <n v="3"/>
    <n v="541"/>
    <n v="16771"/>
    <m/>
    <m/>
    <m/>
  </r>
  <r>
    <x v="90"/>
    <x v="3"/>
    <x v="33"/>
    <n v="2526"/>
    <n v="12"/>
    <n v="1089"/>
    <n v="33759"/>
    <n v="3.99"/>
    <n v="1641"/>
    <n v="1348"/>
  </r>
  <r>
    <x v="90"/>
    <x v="3"/>
    <x v="34"/>
    <n v="236879"/>
    <n v="388"/>
    <n v="47032"/>
    <n v="1457992"/>
    <n v="7.77"/>
    <n v="120990"/>
    <n v="113345"/>
  </r>
  <r>
    <x v="90"/>
    <x v="4"/>
    <x v="0"/>
    <n v="69475"/>
    <n v="249"/>
    <n v="9677"/>
    <n v="299987"/>
    <n v="13.95"/>
    <n v="35214"/>
    <n v="41835"/>
  </r>
  <r>
    <x v="90"/>
    <x v="4"/>
    <x v="1"/>
    <n v="396909"/>
    <n v="324"/>
    <n v="18529"/>
    <n v="574399"/>
    <n v="46.69"/>
    <n v="185479"/>
    <n v="268163"/>
  </r>
  <r>
    <x v="90"/>
    <x v="4"/>
    <x v="2"/>
    <n v="20867"/>
    <n v="112"/>
    <n v="3490"/>
    <n v="108190"/>
    <n v="11.61"/>
    <n v="12387"/>
    <n v="12564"/>
  </r>
  <r>
    <x v="90"/>
    <x v="4"/>
    <x v="3"/>
    <n v="73280"/>
    <n v="146"/>
    <n v="4955"/>
    <n v="153605"/>
    <n v="28.59"/>
    <n v="42789"/>
    <n v="43918"/>
  </r>
  <r>
    <x v="90"/>
    <x v="4"/>
    <x v="4"/>
    <n v="59763"/>
    <n v="98"/>
    <n v="4731"/>
    <n v="146661"/>
    <n v="23.36"/>
    <n v="24492"/>
    <n v="34264"/>
  </r>
  <r>
    <x v="90"/>
    <x v="4"/>
    <x v="5"/>
    <n v="130830"/>
    <n v="122"/>
    <n v="5667"/>
    <n v="175677"/>
    <n v="39.950000000000003"/>
    <n v="72722"/>
    <n v="70183"/>
  </r>
  <r>
    <x v="90"/>
    <x v="4"/>
    <x v="6"/>
    <n v="69007"/>
    <n v="112"/>
    <n v="3968"/>
    <n v="123008"/>
    <n v="29.89"/>
    <n v="41327"/>
    <n v="36769"/>
  </r>
  <r>
    <x v="90"/>
    <x v="4"/>
    <x v="7"/>
    <n v="10124"/>
    <n v="32"/>
    <n v="1271"/>
    <n v="39401"/>
    <n v="14.66"/>
    <n v="5838"/>
    <n v="5778"/>
  </r>
  <r>
    <x v="90"/>
    <x v="4"/>
    <x v="8"/>
    <n v="14986"/>
    <n v="58"/>
    <n v="2348"/>
    <n v="72788"/>
    <n v="12.16"/>
    <n v="8007"/>
    <n v="8849"/>
  </r>
  <r>
    <x v="90"/>
    <x v="4"/>
    <x v="9"/>
    <n v="39417"/>
    <n v="81"/>
    <n v="2819"/>
    <n v="87389"/>
    <n v="29.81"/>
    <n v="19787"/>
    <n v="26051"/>
  </r>
  <r>
    <x v="90"/>
    <x v="4"/>
    <x v="10"/>
    <n v="59047"/>
    <n v="129"/>
    <n v="4589"/>
    <n v="142259"/>
    <n v="25.68"/>
    <n v="29175"/>
    <n v="36527"/>
  </r>
  <r>
    <x v="90"/>
    <x v="4"/>
    <x v="11"/>
    <n v="50652"/>
    <n v="56"/>
    <n v="2521"/>
    <n v="78151"/>
    <n v="29.66"/>
    <n v="22449"/>
    <n v="23177"/>
  </r>
  <r>
    <x v="90"/>
    <x v="4"/>
    <x v="12"/>
    <n v="40446"/>
    <n v="98"/>
    <n v="2312"/>
    <n v="71672"/>
    <n v="34.64"/>
    <n v="22089"/>
    <n v="24829"/>
  </r>
  <r>
    <x v="90"/>
    <x v="4"/>
    <x v="13"/>
    <n v="14088"/>
    <n v="32"/>
    <n v="937"/>
    <n v="29047"/>
    <n v="27.77"/>
    <n v="7528"/>
    <n v="8066"/>
  </r>
  <r>
    <x v="90"/>
    <x v="4"/>
    <x v="14"/>
    <n v="10497"/>
    <n v="38"/>
    <n v="1329"/>
    <n v="41199"/>
    <n v="13.61"/>
    <n v="6053"/>
    <n v="5608"/>
  </r>
  <r>
    <x v="90"/>
    <x v="4"/>
    <x v="15"/>
    <n v="12020"/>
    <n v="49"/>
    <n v="1708"/>
    <n v="52948"/>
    <n v="13.45"/>
    <n v="6266"/>
    <n v="7124"/>
  </r>
  <r>
    <x v="90"/>
    <x v="4"/>
    <x v="16"/>
    <n v="176224"/>
    <n v="121"/>
    <n v="6890"/>
    <n v="213590"/>
    <n v="56.38"/>
    <n v="89373"/>
    <n v="120423"/>
  </r>
  <r>
    <x v="90"/>
    <x v="4"/>
    <x v="17"/>
    <n v="153558"/>
    <n v="80"/>
    <n v="5727"/>
    <n v="177537"/>
    <n v="60.78"/>
    <n v="77931"/>
    <n v="107902"/>
  </r>
  <r>
    <x v="90"/>
    <x v="4"/>
    <x v="18"/>
    <n v="36898"/>
    <n v="103"/>
    <n v="3059"/>
    <n v="94829"/>
    <n v="25.11"/>
    <n v="21327"/>
    <n v="23807"/>
  </r>
  <r>
    <x v="90"/>
    <x v="4"/>
    <x v="19"/>
    <n v="46584"/>
    <n v="156"/>
    <n v="6478"/>
    <n v="200818"/>
    <n v="14.99"/>
    <n v="23869"/>
    <n v="30111"/>
  </r>
  <r>
    <x v="90"/>
    <x v="4"/>
    <x v="20"/>
    <n v="286681"/>
    <n v="363"/>
    <n v="15313"/>
    <n v="474703"/>
    <n v="35.64"/>
    <n v="147062"/>
    <n v="169203"/>
  </r>
  <r>
    <x v="90"/>
    <x v="4"/>
    <x v="21"/>
    <n v="22034"/>
    <n v="43"/>
    <n v="1458"/>
    <n v="45198"/>
    <n v="21.81"/>
    <n v="14436"/>
    <n v="9859"/>
  </r>
  <r>
    <x v="90"/>
    <x v="4"/>
    <x v="22"/>
    <n v="19706"/>
    <n v="30"/>
    <n v="1621"/>
    <n v="50251"/>
    <n v="21.41"/>
    <n v="13061"/>
    <n v="10760"/>
  </r>
  <r>
    <x v="90"/>
    <x v="4"/>
    <x v="23"/>
    <n v="14130"/>
    <n v="49"/>
    <n v="1319"/>
    <n v="40889"/>
    <n v="20.32"/>
    <n v="8621"/>
    <n v="8308"/>
  </r>
  <r>
    <x v="90"/>
    <x v="4"/>
    <x v="24"/>
    <n v="342551"/>
    <n v="485"/>
    <n v="19711"/>
    <n v="611041"/>
    <n v="32.42"/>
    <n v="183179"/>
    <n v="198130"/>
  </r>
  <r>
    <x v="90"/>
    <x v="4"/>
    <x v="25"/>
    <n v="59116"/>
    <n v="149"/>
    <n v="5268"/>
    <n v="163308"/>
    <n v="22.76"/>
    <n v="40102"/>
    <n v="37169"/>
  </r>
  <r>
    <x v="90"/>
    <x v="4"/>
    <x v="26"/>
    <n v="51982"/>
    <n v="47"/>
    <n v="2277"/>
    <n v="70587"/>
    <n v="38.01"/>
    <n v="18318"/>
    <n v="26827"/>
  </r>
  <r>
    <x v="90"/>
    <x v="4"/>
    <x v="27"/>
    <n v="228517"/>
    <n v="110"/>
    <n v="6999"/>
    <n v="216969"/>
    <n v="58.23"/>
    <n v="72914"/>
    <n v="126334"/>
  </r>
  <r>
    <x v="90"/>
    <x v="4"/>
    <x v="28"/>
    <n v="13558"/>
    <n v="38"/>
    <n v="1497"/>
    <n v="46407"/>
    <n v="15.28"/>
    <n v="9054"/>
    <n v="7090"/>
  </r>
  <r>
    <x v="90"/>
    <x v="4"/>
    <x v="29"/>
    <n v="12566"/>
    <n v="51"/>
    <n v="2677"/>
    <n v="82987"/>
    <n v="8.75"/>
    <n v="6507"/>
    <n v="7265"/>
  </r>
  <r>
    <x v="90"/>
    <x v="4"/>
    <x v="30"/>
    <n v="60207"/>
    <n v="77"/>
    <n v="2559"/>
    <n v="79329"/>
    <n v="43.08"/>
    <n v="33144"/>
    <n v="34176"/>
  </r>
  <r>
    <x v="90"/>
    <x v="4"/>
    <x v="31"/>
    <n v="3427"/>
    <n v="29"/>
    <n v="582"/>
    <n v="18042"/>
    <n v="11.96"/>
    <n v="2447"/>
    <n v="2157"/>
  </r>
  <r>
    <x v="90"/>
    <x v="4"/>
    <x v="32"/>
    <n v="11716"/>
    <n v="34"/>
    <n v="1686"/>
    <n v="52266"/>
    <n v="11.99"/>
    <n v="7722"/>
    <n v="6265"/>
  </r>
  <r>
    <x v="90"/>
    <x v="4"/>
    <x v="33"/>
    <n v="25280"/>
    <n v="80"/>
    <n v="2401"/>
    <n v="74431"/>
    <n v="22.87"/>
    <n v="13568"/>
    <n v="17024"/>
  </r>
  <r>
    <x v="90"/>
    <x v="4"/>
    <x v="34"/>
    <n v="2140034"/>
    <n v="3216"/>
    <n v="132935"/>
    <n v="4120985"/>
    <n v="31.31"/>
    <n v="1063126"/>
    <n v="1290483"/>
  </r>
  <r>
    <x v="91"/>
    <x v="0"/>
    <x v="0"/>
    <n v="13887"/>
    <n v="32"/>
    <n v="1238"/>
    <n v="38378"/>
    <n v="22.1"/>
    <n v="6697"/>
    <n v="8483"/>
  </r>
  <r>
    <x v="91"/>
    <x v="0"/>
    <x v="1"/>
    <n v="250221"/>
    <n v="74"/>
    <n v="8550"/>
    <n v="265050"/>
    <n v="65.62"/>
    <n v="127136"/>
    <n v="173921"/>
  </r>
  <r>
    <x v="91"/>
    <x v="0"/>
    <x v="2"/>
    <n v="2087"/>
    <n v="10"/>
    <n v="198"/>
    <n v="6138"/>
    <n v="18.05"/>
    <n v="1119"/>
    <n v="1108"/>
  </r>
  <r>
    <x v="91"/>
    <x v="0"/>
    <x v="3"/>
    <n v="20579"/>
    <n v="26"/>
    <n v="1042"/>
    <n v="32302"/>
    <n v="45.01"/>
    <n v="11074"/>
    <n v="14540"/>
  </r>
  <r>
    <x v="91"/>
    <x v="0"/>
    <x v="4"/>
    <n v="8691"/>
    <n v="9"/>
    <n v="412"/>
    <n v="12772"/>
    <n v="42.13"/>
    <n v="4741"/>
    <n v="5381"/>
  </r>
  <r>
    <x v="91"/>
    <x v="0"/>
    <x v="5"/>
    <n v="48314"/>
    <n v="21"/>
    <n v="1856"/>
    <n v="57536"/>
    <n v="48.19"/>
    <n v="29774"/>
    <n v="27724"/>
  </r>
  <r>
    <x v="91"/>
    <x v="0"/>
    <x v="6"/>
    <n v="11618"/>
    <n v="10"/>
    <n v="500"/>
    <n v="15500"/>
    <n v="43.5"/>
    <n v="7874"/>
    <n v="6743"/>
  </r>
  <r>
    <x v="91"/>
    <x v="0"/>
    <x v="7"/>
    <n v="789"/>
    <n v="4"/>
    <n v="78"/>
    <n v="2418"/>
    <m/>
    <m/>
    <m/>
  </r>
  <r>
    <x v="91"/>
    <x v="0"/>
    <x v="8"/>
    <m/>
    <n v="10"/>
    <n v="237"/>
    <n v="7347"/>
    <m/>
    <m/>
    <m/>
  </r>
  <r>
    <x v="91"/>
    <x v="0"/>
    <x v="9"/>
    <n v="7762"/>
    <n v="14"/>
    <n v="395"/>
    <n v="12245"/>
    <n v="46.39"/>
    <n v="5318"/>
    <n v="5680"/>
  </r>
  <r>
    <x v="91"/>
    <x v="0"/>
    <x v="10"/>
    <n v="6902"/>
    <n v="14"/>
    <n v="469"/>
    <n v="14539"/>
    <n v="30.32"/>
    <n v="4043"/>
    <n v="4408"/>
  </r>
  <r>
    <x v="91"/>
    <x v="0"/>
    <x v="11"/>
    <n v="12756"/>
    <n v="11"/>
    <n v="400"/>
    <n v="12400"/>
    <n v="45.86"/>
    <n v="6337"/>
    <n v="5687"/>
  </r>
  <r>
    <x v="91"/>
    <x v="0"/>
    <x v="12"/>
    <n v="11274"/>
    <n v="23"/>
    <n v="585"/>
    <n v="18135"/>
    <n v="44.59"/>
    <n v="6492"/>
    <n v="8087"/>
  </r>
  <r>
    <x v="91"/>
    <x v="0"/>
    <x v="13"/>
    <m/>
    <n v="3"/>
    <n v="137"/>
    <n v="4247"/>
    <m/>
    <m/>
    <m/>
  </r>
  <r>
    <x v="91"/>
    <x v="0"/>
    <x v="14"/>
    <n v="3507"/>
    <n v="10"/>
    <n v="213"/>
    <n v="6603"/>
    <m/>
    <n v="2457"/>
    <m/>
  </r>
  <r>
    <x v="91"/>
    <x v="0"/>
    <x v="15"/>
    <m/>
    <n v="6"/>
    <n v="69"/>
    <n v="2139"/>
    <m/>
    <m/>
    <m/>
  </r>
  <r>
    <x v="91"/>
    <x v="0"/>
    <x v="16"/>
    <n v="82083"/>
    <n v="32"/>
    <n v="3261"/>
    <n v="101091"/>
    <n v="58.38"/>
    <n v="45994"/>
    <n v="59016"/>
  </r>
  <r>
    <x v="91"/>
    <x v="0"/>
    <x v="17"/>
    <n v="80074"/>
    <n v="29"/>
    <n v="3154"/>
    <n v="97774"/>
    <n v="58.65"/>
    <n v="44924"/>
    <n v="57345"/>
  </r>
  <r>
    <x v="91"/>
    <x v="0"/>
    <x v="18"/>
    <n v="4853"/>
    <n v="15"/>
    <n v="341"/>
    <n v="10571"/>
    <n v="31.46"/>
    <n v="2483"/>
    <n v="3326"/>
  </r>
  <r>
    <x v="91"/>
    <x v="0"/>
    <x v="19"/>
    <n v="4779"/>
    <n v="12"/>
    <n v="382"/>
    <n v="11842"/>
    <n v="25.44"/>
    <n v="2598"/>
    <n v="3013"/>
  </r>
  <r>
    <x v="91"/>
    <x v="0"/>
    <x v="20"/>
    <n v="114585"/>
    <n v="70"/>
    <n v="4467"/>
    <n v="138477"/>
    <n v="51.95"/>
    <n v="69110"/>
    <n v="71936"/>
  </r>
  <r>
    <x v="91"/>
    <x v="0"/>
    <x v="21"/>
    <m/>
    <n v="7"/>
    <n v="124"/>
    <n v="3844"/>
    <n v="46.15"/>
    <m/>
    <n v="1774"/>
  </r>
  <r>
    <x v="91"/>
    <x v="0"/>
    <x v="22"/>
    <m/>
    <n v="5"/>
    <n v="397"/>
    <n v="12307"/>
    <m/>
    <m/>
    <m/>
  </r>
  <r>
    <x v="91"/>
    <x v="0"/>
    <x v="23"/>
    <m/>
    <n v="10"/>
    <n v="150"/>
    <n v="4650"/>
    <n v="24.28"/>
    <m/>
    <n v="1129"/>
  </r>
  <r>
    <x v="91"/>
    <x v="0"/>
    <x v="24"/>
    <n v="125484"/>
    <n v="92"/>
    <n v="5138"/>
    <n v="159278"/>
    <n v="49.06"/>
    <n v="76359"/>
    <n v="78145"/>
  </r>
  <r>
    <x v="91"/>
    <x v="0"/>
    <x v="25"/>
    <n v="15453"/>
    <n v="43"/>
    <n v="1315"/>
    <n v="40765"/>
    <n v="23.69"/>
    <n v="10892"/>
    <n v="9659"/>
  </r>
  <r>
    <x v="91"/>
    <x v="0"/>
    <x v="26"/>
    <n v="16657"/>
    <n v="10"/>
    <n v="515"/>
    <n v="15965"/>
    <n v="52.45"/>
    <n v="4943"/>
    <n v="8373"/>
  </r>
  <r>
    <x v="91"/>
    <x v="0"/>
    <x v="27"/>
    <n v="118779"/>
    <n v="31"/>
    <n v="2955"/>
    <n v="91605"/>
    <n v="70.37"/>
    <n v="40474"/>
    <n v="64464"/>
  </r>
  <r>
    <x v="91"/>
    <x v="0"/>
    <x v="28"/>
    <n v="5763"/>
    <n v="9"/>
    <n v="369"/>
    <n v="11439"/>
    <n v="28.3"/>
    <n v="3498"/>
    <n v="3237"/>
  </r>
  <r>
    <x v="91"/>
    <x v="0"/>
    <x v="29"/>
    <m/>
    <n v="14"/>
    <n v="208"/>
    <n v="6448"/>
    <m/>
    <m/>
    <m/>
  </r>
  <r>
    <x v="91"/>
    <x v="0"/>
    <x v="30"/>
    <n v="14555"/>
    <n v="18"/>
    <n v="766"/>
    <n v="23746"/>
    <n v="42.64"/>
    <n v="9846"/>
    <n v="10126"/>
  </r>
  <r>
    <x v="91"/>
    <x v="0"/>
    <x v="31"/>
    <n v="773"/>
    <n v="7"/>
    <n v="85"/>
    <n v="2635"/>
    <n v="21.4"/>
    <n v="522"/>
    <n v="564"/>
  </r>
  <r>
    <x v="91"/>
    <x v="0"/>
    <x v="32"/>
    <n v="2824"/>
    <n v="6"/>
    <n v="536"/>
    <n v="16616"/>
    <n v="8.17"/>
    <n v="1981"/>
    <n v="1357"/>
  </r>
  <r>
    <x v="91"/>
    <x v="0"/>
    <x v="33"/>
    <n v="6600"/>
    <n v="19"/>
    <n v="424"/>
    <n v="13144"/>
    <n v="37.61"/>
    <n v="4123"/>
    <n v="4943"/>
  </r>
  <r>
    <x v="91"/>
    <x v="0"/>
    <x v="34"/>
    <n v="802717"/>
    <n v="585"/>
    <n v="32674"/>
    <n v="1012894"/>
    <n v="50.8"/>
    <n v="420659"/>
    <n v="514504"/>
  </r>
  <r>
    <x v="91"/>
    <x v="1"/>
    <x v="0"/>
    <n v="25449"/>
    <n v="141"/>
    <n v="1549"/>
    <n v="48019"/>
    <n v="30.34"/>
    <n v="13794"/>
    <n v="14571"/>
  </r>
  <r>
    <x v="91"/>
    <x v="1"/>
    <x v="1"/>
    <n v="102113"/>
    <n v="187"/>
    <n v="3730"/>
    <n v="115630"/>
    <n v="49.28"/>
    <n v="49874"/>
    <n v="56980"/>
  </r>
  <r>
    <x v="91"/>
    <x v="1"/>
    <x v="2"/>
    <n v="9219"/>
    <n v="66"/>
    <n v="700"/>
    <n v="21700"/>
    <n v="22.39"/>
    <n v="5771"/>
    <n v="4858"/>
  </r>
  <r>
    <x v="91"/>
    <x v="1"/>
    <x v="3"/>
    <n v="39287"/>
    <n v="84"/>
    <n v="1464"/>
    <n v="45384"/>
    <n v="49.92"/>
    <n v="21645"/>
    <n v="22657"/>
  </r>
  <r>
    <x v="91"/>
    <x v="1"/>
    <x v="4"/>
    <n v="22123"/>
    <n v="57"/>
    <n v="950"/>
    <n v="29450"/>
    <n v="40.53"/>
    <n v="11235"/>
    <n v="11935"/>
  </r>
  <r>
    <x v="91"/>
    <x v="1"/>
    <x v="5"/>
    <n v="36628"/>
    <n v="79"/>
    <n v="1401"/>
    <n v="43431"/>
    <n v="39.299999999999997"/>
    <n v="21180"/>
    <n v="17068"/>
  </r>
  <r>
    <x v="91"/>
    <x v="1"/>
    <x v="6"/>
    <n v="31384"/>
    <n v="76"/>
    <n v="1240"/>
    <n v="38440"/>
    <n v="38.72"/>
    <n v="21287"/>
    <n v="14885"/>
  </r>
  <r>
    <x v="91"/>
    <x v="1"/>
    <x v="7"/>
    <n v="4983"/>
    <n v="21"/>
    <n v="261"/>
    <n v="8091"/>
    <n v="41.9"/>
    <n v="3125"/>
    <n v="3390"/>
  </r>
  <r>
    <x v="91"/>
    <x v="1"/>
    <x v="8"/>
    <n v="7634"/>
    <n v="33"/>
    <n v="464"/>
    <n v="14384"/>
    <n v="34.26"/>
    <n v="4726"/>
    <n v="4928"/>
  </r>
  <r>
    <x v="91"/>
    <x v="1"/>
    <x v="9"/>
    <n v="21298"/>
    <n v="46"/>
    <n v="773"/>
    <n v="23963"/>
    <n v="54.87"/>
    <n v="10047"/>
    <n v="13148"/>
  </r>
  <r>
    <x v="91"/>
    <x v="1"/>
    <x v="10"/>
    <n v="30288"/>
    <n v="76"/>
    <n v="1332"/>
    <n v="41292"/>
    <n v="41.15"/>
    <n v="15823"/>
    <n v="16993"/>
  </r>
  <r>
    <x v="91"/>
    <x v="1"/>
    <x v="11"/>
    <n v="19326"/>
    <n v="24"/>
    <n v="638"/>
    <n v="19778"/>
    <n v="36.119999999999997"/>
    <n v="8722"/>
    <n v="7144"/>
  </r>
  <r>
    <x v="91"/>
    <x v="1"/>
    <x v="12"/>
    <n v="30517"/>
    <n v="66"/>
    <n v="1080"/>
    <n v="33480"/>
    <n v="50.6"/>
    <n v="17557"/>
    <n v="16942"/>
  </r>
  <r>
    <x v="91"/>
    <x v="1"/>
    <x v="13"/>
    <n v="9285"/>
    <n v="23"/>
    <n v="384"/>
    <n v="11904"/>
    <n v="45.08"/>
    <n v="4776"/>
    <n v="5366"/>
  </r>
  <r>
    <x v="91"/>
    <x v="1"/>
    <x v="14"/>
    <n v="4773"/>
    <n v="18"/>
    <n v="241"/>
    <n v="7471"/>
    <n v="33.65"/>
    <n v="2821"/>
    <n v="2514"/>
  </r>
  <r>
    <x v="91"/>
    <x v="1"/>
    <x v="15"/>
    <n v="6966"/>
    <n v="32"/>
    <n v="330"/>
    <n v="10230"/>
    <n v="38.28"/>
    <n v="4058"/>
    <n v="3916"/>
  </r>
  <r>
    <x v="91"/>
    <x v="1"/>
    <x v="16"/>
    <n v="37027"/>
    <n v="72"/>
    <n v="1378"/>
    <n v="42718"/>
    <n v="49.53"/>
    <n v="18974"/>
    <n v="21158"/>
  </r>
  <r>
    <x v="91"/>
    <x v="1"/>
    <x v="17"/>
    <n v="24095"/>
    <n v="40"/>
    <n v="875"/>
    <n v="27125"/>
    <n v="51.09"/>
    <n v="12374"/>
    <n v="13859"/>
  </r>
  <r>
    <x v="91"/>
    <x v="1"/>
    <x v="18"/>
    <n v="16169"/>
    <n v="54"/>
    <n v="713"/>
    <n v="22103"/>
    <n v="37.19"/>
    <n v="9429"/>
    <n v="8220"/>
  </r>
  <r>
    <x v="91"/>
    <x v="1"/>
    <x v="19"/>
    <n v="21821"/>
    <n v="98"/>
    <n v="1260"/>
    <n v="39060"/>
    <n v="33.78"/>
    <n v="11849"/>
    <n v="13196"/>
  </r>
  <r>
    <x v="91"/>
    <x v="1"/>
    <x v="20"/>
    <n v="72741"/>
    <n v="202"/>
    <n v="2882"/>
    <n v="89342"/>
    <n v="39.799999999999997"/>
    <n v="37885"/>
    <n v="35562"/>
  </r>
  <r>
    <x v="91"/>
    <x v="1"/>
    <x v="21"/>
    <n v="8921"/>
    <n v="21"/>
    <n v="309"/>
    <n v="9579"/>
    <n v="41.98"/>
    <n v="5791"/>
    <n v="4021"/>
  </r>
  <r>
    <x v="91"/>
    <x v="1"/>
    <x v="22"/>
    <n v="6278"/>
    <n v="16"/>
    <n v="394"/>
    <n v="12214"/>
    <n v="23.63"/>
    <n v="3197"/>
    <n v="2886"/>
  </r>
  <r>
    <x v="91"/>
    <x v="1"/>
    <x v="23"/>
    <n v="8936"/>
    <n v="29"/>
    <n v="369"/>
    <n v="11439"/>
    <n v="49.15"/>
    <n v="5805"/>
    <n v="5622"/>
  </r>
  <r>
    <x v="91"/>
    <x v="1"/>
    <x v="24"/>
    <n v="96875"/>
    <n v="268"/>
    <n v="3954"/>
    <n v="122574"/>
    <n v="39.229999999999997"/>
    <n v="52678"/>
    <n v="48091"/>
  </r>
  <r>
    <x v="91"/>
    <x v="1"/>
    <x v="25"/>
    <n v="22021"/>
    <n v="67"/>
    <n v="1181"/>
    <n v="36611"/>
    <n v="34.03"/>
    <n v="13763"/>
    <n v="12458"/>
  </r>
  <r>
    <x v="91"/>
    <x v="1"/>
    <x v="26"/>
    <n v="17162"/>
    <n v="24"/>
    <n v="317"/>
    <n v="9827"/>
    <n v="70.8"/>
    <n v="4818"/>
    <n v="6958"/>
  </r>
  <r>
    <x v="91"/>
    <x v="1"/>
    <x v="27"/>
    <n v="47692"/>
    <n v="54"/>
    <n v="1013"/>
    <n v="31403"/>
    <n v="56.17"/>
    <n v="12947"/>
    <n v="17639"/>
  </r>
  <r>
    <x v="91"/>
    <x v="1"/>
    <x v="28"/>
    <n v="4624"/>
    <n v="19"/>
    <n v="241"/>
    <n v="7471"/>
    <n v="33.74"/>
    <n v="3497"/>
    <n v="2521"/>
  </r>
  <r>
    <x v="91"/>
    <x v="1"/>
    <x v="29"/>
    <n v="4403"/>
    <n v="25"/>
    <n v="267"/>
    <n v="8277"/>
    <n v="32.090000000000003"/>
    <n v="2492"/>
    <n v="2656"/>
  </r>
  <r>
    <x v="91"/>
    <x v="1"/>
    <x v="30"/>
    <n v="25338"/>
    <n v="43"/>
    <n v="772"/>
    <n v="23932"/>
    <n v="54.7"/>
    <n v="13563"/>
    <n v="13091"/>
  </r>
  <r>
    <x v="91"/>
    <x v="1"/>
    <x v="31"/>
    <n v="1293"/>
    <n v="13"/>
    <n v="89"/>
    <n v="2759"/>
    <n v="27.51"/>
    <n v="950"/>
    <n v="759"/>
  </r>
  <r>
    <x v="91"/>
    <x v="1"/>
    <x v="32"/>
    <n v="3711"/>
    <n v="21"/>
    <n v="302"/>
    <n v="9362"/>
    <n v="20.309999999999999"/>
    <n v="2291"/>
    <n v="1901"/>
  </r>
  <r>
    <x v="91"/>
    <x v="1"/>
    <x v="33"/>
    <n v="12937"/>
    <n v="40"/>
    <n v="610"/>
    <n v="18910"/>
    <n v="44.87"/>
    <n v="7092"/>
    <n v="8484"/>
  </r>
  <r>
    <x v="91"/>
    <x v="1"/>
    <x v="34"/>
    <n v="712346"/>
    <n v="1827"/>
    <n v="28634"/>
    <n v="887654"/>
    <n v="42.18"/>
    <n v="370785"/>
    <n v="374426"/>
  </r>
  <r>
    <x v="91"/>
    <x v="2"/>
    <x v="0"/>
    <n v="6755"/>
    <n v="30"/>
    <n v="1301"/>
    <n v="40331"/>
    <n v="14.57"/>
    <n v="3055"/>
    <n v="5875"/>
  </r>
  <r>
    <x v="91"/>
    <x v="2"/>
    <x v="1"/>
    <n v="48723"/>
    <n v="41"/>
    <n v="3638"/>
    <n v="112778"/>
    <n v="40.35"/>
    <n v="19540"/>
    <n v="45501"/>
  </r>
  <r>
    <x v="91"/>
    <x v="2"/>
    <x v="2"/>
    <n v="2800"/>
    <n v="17"/>
    <n v="643"/>
    <n v="19933"/>
    <n v="12.99"/>
    <n v="1795"/>
    <n v="2589"/>
  </r>
  <r>
    <x v="91"/>
    <x v="2"/>
    <x v="3"/>
    <n v="6101"/>
    <n v="16"/>
    <n v="619"/>
    <n v="19189"/>
    <n v="26.98"/>
    <n v="3545"/>
    <n v="5178"/>
  </r>
  <r>
    <x v="91"/>
    <x v="2"/>
    <x v="4"/>
    <n v="7382"/>
    <n v="12"/>
    <n v="506"/>
    <n v="15686"/>
    <n v="47.02"/>
    <n v="2138"/>
    <n v="7376"/>
  </r>
  <r>
    <x v="91"/>
    <x v="2"/>
    <x v="5"/>
    <n v="16370"/>
    <n v="13"/>
    <n v="1032"/>
    <n v="31992"/>
    <n v="47.48"/>
    <n v="8580"/>
    <n v="15190"/>
  </r>
  <r>
    <x v="91"/>
    <x v="2"/>
    <x v="6"/>
    <n v="9364"/>
    <n v="15"/>
    <n v="1000"/>
    <n v="31000"/>
    <n v="27.31"/>
    <n v="5847"/>
    <n v="8466"/>
  </r>
  <r>
    <x v="91"/>
    <x v="2"/>
    <x v="7"/>
    <m/>
    <n v="3"/>
    <n v="74"/>
    <n v="2294"/>
    <m/>
    <m/>
    <m/>
  </r>
  <r>
    <x v="91"/>
    <x v="2"/>
    <x v="8"/>
    <m/>
    <n v="5"/>
    <n v="132"/>
    <n v="4092"/>
    <m/>
    <m/>
    <m/>
  </r>
  <r>
    <x v="91"/>
    <x v="2"/>
    <x v="9"/>
    <n v="2059"/>
    <n v="9"/>
    <n v="382"/>
    <n v="11842"/>
    <n v="17.13"/>
    <n v="766"/>
    <n v="2028"/>
  </r>
  <r>
    <x v="91"/>
    <x v="2"/>
    <x v="10"/>
    <n v="5617"/>
    <n v="19"/>
    <n v="850"/>
    <n v="26350"/>
    <n v="20.79"/>
    <n v="1970"/>
    <n v="5477"/>
  </r>
  <r>
    <x v="91"/>
    <x v="2"/>
    <x v="11"/>
    <n v="15356"/>
    <n v="14"/>
    <n v="1000"/>
    <n v="31000"/>
    <m/>
    <n v="6553"/>
    <m/>
  </r>
  <r>
    <x v="91"/>
    <x v="2"/>
    <x v="12"/>
    <m/>
    <n v="3"/>
    <n v="89"/>
    <n v="2759"/>
    <m/>
    <m/>
    <m/>
  </r>
  <r>
    <x v="91"/>
    <x v="2"/>
    <x v="13"/>
    <m/>
    <n v="3"/>
    <n v="69"/>
    <n v="2139"/>
    <m/>
    <m/>
    <m/>
  </r>
  <r>
    <x v="91"/>
    <x v="2"/>
    <x v="14"/>
    <m/>
    <n v="3"/>
    <n v="75"/>
    <n v="2325"/>
    <m/>
    <m/>
    <m/>
  </r>
  <r>
    <x v="91"/>
    <x v="2"/>
    <x v="15"/>
    <m/>
    <n v="4"/>
    <n v="314"/>
    <n v="9734"/>
    <m/>
    <m/>
    <m/>
  </r>
  <r>
    <x v="91"/>
    <x v="2"/>
    <x v="16"/>
    <m/>
    <n v="14"/>
    <n v="2043"/>
    <n v="63333"/>
    <m/>
    <m/>
    <m/>
  </r>
  <r>
    <x v="91"/>
    <x v="2"/>
    <x v="17"/>
    <n v="28027"/>
    <n v="10"/>
    <n v="1696"/>
    <n v="52576"/>
    <n v="52.16"/>
    <n v="13446"/>
    <n v="27423"/>
  </r>
  <r>
    <x v="91"/>
    <x v="2"/>
    <x v="18"/>
    <n v="6060"/>
    <n v="22"/>
    <n v="850"/>
    <n v="26350"/>
    <n v="20.309999999999999"/>
    <n v="2930"/>
    <n v="5353"/>
  </r>
  <r>
    <x v="91"/>
    <x v="2"/>
    <x v="19"/>
    <n v="10484"/>
    <n v="27"/>
    <n v="1189"/>
    <n v="36859"/>
    <n v="26.42"/>
    <n v="4852"/>
    <n v="9737"/>
  </r>
  <r>
    <x v="91"/>
    <x v="2"/>
    <x v="20"/>
    <n v="46766"/>
    <n v="56"/>
    <n v="3659"/>
    <n v="113429"/>
    <n v="34.74"/>
    <n v="19770"/>
    <n v="39401"/>
  </r>
  <r>
    <x v="91"/>
    <x v="2"/>
    <x v="21"/>
    <n v="1884"/>
    <n v="7"/>
    <n v="458"/>
    <n v="14198"/>
    <n v="11.12"/>
    <n v="1467"/>
    <n v="1579"/>
  </r>
  <r>
    <x v="91"/>
    <x v="2"/>
    <x v="22"/>
    <n v="3643"/>
    <n v="5"/>
    <n v="318"/>
    <n v="9858"/>
    <n v="33.61"/>
    <n v="3279"/>
    <n v="3313"/>
  </r>
  <r>
    <x v="91"/>
    <x v="2"/>
    <x v="23"/>
    <m/>
    <n v="4"/>
    <n v="55"/>
    <n v="1705"/>
    <n v="13.08"/>
    <m/>
    <n v="223"/>
  </r>
  <r>
    <x v="91"/>
    <x v="2"/>
    <x v="24"/>
    <n v="52730"/>
    <n v="72"/>
    <n v="4490"/>
    <n v="139190"/>
    <n v="31.98"/>
    <n v="24713"/>
    <n v="44516"/>
  </r>
  <r>
    <x v="91"/>
    <x v="2"/>
    <x v="25"/>
    <n v="10666"/>
    <n v="24"/>
    <n v="1325"/>
    <n v="41075"/>
    <n v="22.41"/>
    <n v="7373"/>
    <n v="9203"/>
  </r>
  <r>
    <x v="91"/>
    <x v="2"/>
    <x v="26"/>
    <n v="7788"/>
    <n v="7"/>
    <n v="440"/>
    <n v="13640"/>
    <n v="53.53"/>
    <m/>
    <n v="7301"/>
  </r>
  <r>
    <x v="91"/>
    <x v="2"/>
    <x v="27"/>
    <n v="43471"/>
    <n v="20"/>
    <n v="1899"/>
    <n v="58869"/>
    <n v="66.39"/>
    <n v="14375"/>
    <n v="39084"/>
  </r>
  <r>
    <x v="91"/>
    <x v="2"/>
    <x v="28"/>
    <n v="765"/>
    <n v="4"/>
    <n v="104"/>
    <n v="3224"/>
    <n v="18.670000000000002"/>
    <n v="465"/>
    <n v="602"/>
  </r>
  <r>
    <x v="91"/>
    <x v="2"/>
    <x v="29"/>
    <m/>
    <n v="4"/>
    <n v="93"/>
    <n v="2883"/>
    <m/>
    <m/>
    <m/>
  </r>
  <r>
    <x v="91"/>
    <x v="2"/>
    <x v="30"/>
    <n v="5644"/>
    <n v="9"/>
    <n v="438"/>
    <n v="13578"/>
    <n v="40.75"/>
    <n v="3206"/>
    <n v="5533"/>
  </r>
  <r>
    <x v="91"/>
    <x v="2"/>
    <x v="31"/>
    <m/>
    <n v="4"/>
    <n v="131"/>
    <n v="4061"/>
    <n v="3.37"/>
    <m/>
    <n v="137"/>
  </r>
  <r>
    <x v="91"/>
    <x v="2"/>
    <x v="32"/>
    <m/>
    <n v="5"/>
    <n v="316"/>
    <n v="9796"/>
    <m/>
    <m/>
    <m/>
  </r>
  <r>
    <x v="91"/>
    <x v="2"/>
    <x v="33"/>
    <n v="1706"/>
    <n v="9"/>
    <n v="278"/>
    <n v="8618"/>
    <n v="15.62"/>
    <n v="1210"/>
    <n v="1346"/>
  </r>
  <r>
    <x v="91"/>
    <x v="2"/>
    <x v="34"/>
    <n v="297811"/>
    <n v="428"/>
    <n v="25320"/>
    <n v="784920"/>
    <n v="33.82"/>
    <n v="134093"/>
    <n v="265459"/>
  </r>
  <r>
    <x v="91"/>
    <x v="3"/>
    <x v="0"/>
    <n v="12074"/>
    <n v="44"/>
    <n v="5702"/>
    <n v="176762"/>
    <n v="3.67"/>
    <n v="6285"/>
    <n v="6486"/>
  </r>
  <r>
    <x v="91"/>
    <x v="3"/>
    <x v="1"/>
    <n v="14932"/>
    <n v="22"/>
    <n v="2505"/>
    <n v="77655"/>
    <n v="10.45"/>
    <n v="7065"/>
    <n v="8117"/>
  </r>
  <r>
    <x v="91"/>
    <x v="3"/>
    <x v="2"/>
    <n v="8078"/>
    <n v="20"/>
    <n v="1978"/>
    <n v="61318"/>
    <n v="6.39"/>
    <n v="4537"/>
    <n v="3916"/>
  </r>
  <r>
    <x v="91"/>
    <x v="3"/>
    <x v="3"/>
    <n v="8458"/>
    <n v="21"/>
    <n v="1919"/>
    <n v="59489"/>
    <n v="8.66"/>
    <n v="4473"/>
    <n v="5154"/>
  </r>
  <r>
    <x v="91"/>
    <x v="3"/>
    <x v="4"/>
    <n v="13067"/>
    <n v="19"/>
    <n v="2846"/>
    <n v="88226"/>
    <n v="8.66"/>
    <n v="4915"/>
    <n v="7643"/>
  </r>
  <r>
    <x v="91"/>
    <x v="3"/>
    <x v="5"/>
    <n v="10024"/>
    <n v="11"/>
    <n v="1456"/>
    <n v="45136"/>
    <n v="11.12"/>
    <n v="5606"/>
    <n v="5019"/>
  </r>
  <r>
    <x v="91"/>
    <x v="3"/>
    <x v="6"/>
    <n v="10760"/>
    <n v="9"/>
    <n v="1218"/>
    <n v="37758"/>
    <n v="14.92"/>
    <n v="6559"/>
    <n v="5633"/>
  </r>
  <r>
    <x v="91"/>
    <x v="3"/>
    <x v="7"/>
    <m/>
    <n v="4"/>
    <n v="858"/>
    <n v="26598"/>
    <n v="3.01"/>
    <m/>
    <n v="801"/>
  </r>
  <r>
    <x v="91"/>
    <x v="3"/>
    <x v="8"/>
    <n v="2090"/>
    <n v="10"/>
    <n v="1515"/>
    <n v="46965"/>
    <n v="2.25"/>
    <n v="921"/>
    <n v="1057"/>
  </r>
  <r>
    <x v="91"/>
    <x v="3"/>
    <x v="9"/>
    <n v="4145"/>
    <n v="12"/>
    <n v="1267"/>
    <n v="39277"/>
    <n v="5.1100000000000003"/>
    <n v="1923"/>
    <n v="2008"/>
  </r>
  <r>
    <x v="91"/>
    <x v="3"/>
    <x v="10"/>
    <n v="7059"/>
    <n v="20"/>
    <n v="1964"/>
    <n v="60884"/>
    <n v="6.2"/>
    <n v="3892"/>
    <n v="3775"/>
  </r>
  <r>
    <x v="91"/>
    <x v="3"/>
    <x v="11"/>
    <n v="5574"/>
    <n v="6"/>
    <n v="488"/>
    <n v="15128"/>
    <m/>
    <n v="3314"/>
    <m/>
  </r>
  <r>
    <x v="91"/>
    <x v="3"/>
    <x v="12"/>
    <m/>
    <n v="7"/>
    <n v="600"/>
    <n v="18600"/>
    <m/>
    <m/>
    <m/>
  </r>
  <r>
    <x v="91"/>
    <x v="3"/>
    <x v="13"/>
    <m/>
    <n v="3"/>
    <n v="347"/>
    <n v="10757"/>
    <m/>
    <m/>
    <m/>
  </r>
  <r>
    <x v="91"/>
    <x v="3"/>
    <x v="14"/>
    <m/>
    <n v="7"/>
    <n v="800"/>
    <n v="24800"/>
    <m/>
    <m/>
    <m/>
  </r>
  <r>
    <x v="91"/>
    <x v="3"/>
    <x v="15"/>
    <n v="2313"/>
    <n v="8"/>
    <n v="961"/>
    <n v="29791"/>
    <n v="4.3600000000000003"/>
    <n v="1126"/>
    <n v="1298"/>
  </r>
  <r>
    <x v="91"/>
    <x v="3"/>
    <x v="16"/>
    <m/>
    <n v="4"/>
    <n v="520"/>
    <n v="16120"/>
    <m/>
    <m/>
    <m/>
  </r>
  <r>
    <x v="91"/>
    <x v="3"/>
    <x v="17"/>
    <s v="-"/>
    <s v="-"/>
    <s v="-"/>
    <s v="-"/>
    <s v="-"/>
    <s v="-"/>
    <s v="-"/>
  </r>
  <r>
    <x v="91"/>
    <x v="3"/>
    <x v="18"/>
    <n v="6758"/>
    <n v="15"/>
    <n v="1180"/>
    <n v="36580"/>
    <n v="13.43"/>
    <n v="4899"/>
    <n v="4911"/>
  </r>
  <r>
    <x v="91"/>
    <x v="3"/>
    <x v="19"/>
    <n v="9526"/>
    <n v="21"/>
    <n v="3668"/>
    <n v="113708"/>
    <n v="4.5199999999999996"/>
    <n v="4831"/>
    <n v="5134"/>
  </r>
  <r>
    <x v="91"/>
    <x v="3"/>
    <x v="20"/>
    <n v="25575"/>
    <n v="37"/>
    <n v="4341"/>
    <n v="134571"/>
    <n v="9.3000000000000007"/>
    <n v="13434"/>
    <n v="12521"/>
  </r>
  <r>
    <x v="91"/>
    <x v="3"/>
    <x v="21"/>
    <m/>
    <n v="6"/>
    <n v="513"/>
    <n v="15903"/>
    <n v="10.09"/>
    <m/>
    <n v="1605"/>
  </r>
  <r>
    <x v="91"/>
    <x v="3"/>
    <x v="22"/>
    <m/>
    <n v="3"/>
    <n v="511"/>
    <n v="15841"/>
    <m/>
    <m/>
    <m/>
  </r>
  <r>
    <x v="91"/>
    <x v="3"/>
    <x v="23"/>
    <n v="2387"/>
    <n v="6"/>
    <n v="747"/>
    <n v="23157"/>
    <n v="5.2"/>
    <n v="1666"/>
    <n v="1205"/>
  </r>
  <r>
    <x v="91"/>
    <x v="3"/>
    <x v="24"/>
    <n v="35031"/>
    <n v="52"/>
    <n v="6112"/>
    <n v="189472"/>
    <n v="8.7899999999999991"/>
    <n v="20231"/>
    <n v="16656"/>
  </r>
  <r>
    <x v="91"/>
    <x v="3"/>
    <x v="25"/>
    <n v="9054"/>
    <n v="17"/>
    <n v="1534"/>
    <n v="47554"/>
    <n v="8.52"/>
    <n v="6273"/>
    <n v="4053"/>
  </r>
  <r>
    <x v="91"/>
    <x v="3"/>
    <x v="26"/>
    <n v="10077"/>
    <n v="5"/>
    <n v="1004"/>
    <n v="31124"/>
    <n v="15.36"/>
    <m/>
    <n v="4780"/>
  </r>
  <r>
    <x v="91"/>
    <x v="3"/>
    <x v="27"/>
    <n v="17003"/>
    <n v="7"/>
    <n v="1219"/>
    <n v="37789"/>
    <n v="19.87"/>
    <n v="6297"/>
    <n v="7508"/>
  </r>
  <r>
    <x v="91"/>
    <x v="3"/>
    <x v="28"/>
    <n v="1878"/>
    <n v="8"/>
    <n v="873"/>
    <n v="27063"/>
    <n v="3.66"/>
    <n v="1245"/>
    <n v="991"/>
  </r>
  <r>
    <x v="91"/>
    <x v="3"/>
    <x v="29"/>
    <n v="2764"/>
    <n v="8"/>
    <n v="2110"/>
    <n v="65410"/>
    <n v="2.34"/>
    <n v="1248"/>
    <n v="1530"/>
  </r>
  <r>
    <x v="91"/>
    <x v="3"/>
    <x v="30"/>
    <n v="7389"/>
    <n v="7"/>
    <n v="583"/>
    <n v="18073"/>
    <n v="16.93"/>
    <n v="4434"/>
    <n v="3060"/>
  </r>
  <r>
    <x v="91"/>
    <x v="3"/>
    <x v="31"/>
    <m/>
    <n v="6"/>
    <n v="279"/>
    <n v="8649"/>
    <n v="5.57"/>
    <m/>
    <n v="482"/>
  </r>
  <r>
    <x v="91"/>
    <x v="3"/>
    <x v="32"/>
    <m/>
    <n v="3"/>
    <n v="541"/>
    <n v="16771"/>
    <m/>
    <m/>
    <m/>
  </r>
  <r>
    <x v="91"/>
    <x v="3"/>
    <x v="33"/>
    <n v="2425"/>
    <n v="12"/>
    <n v="1089"/>
    <n v="33759"/>
    <n v="4.0199999999999996"/>
    <n v="1216"/>
    <n v="1356"/>
  </r>
  <r>
    <x v="91"/>
    <x v="3"/>
    <x v="34"/>
    <n v="215849"/>
    <n v="388"/>
    <n v="47136"/>
    <n v="1461216"/>
    <n v="7.58"/>
    <n v="114095"/>
    <n v="110780"/>
  </r>
  <r>
    <x v="91"/>
    <x v="4"/>
    <x v="0"/>
    <n v="58164"/>
    <n v="247"/>
    <n v="9790"/>
    <n v="303490"/>
    <n v="11.67"/>
    <n v="29830"/>
    <n v="35415"/>
  </r>
  <r>
    <x v="91"/>
    <x v="4"/>
    <x v="1"/>
    <n v="415989"/>
    <n v="324"/>
    <n v="18423"/>
    <n v="571113"/>
    <n v="49.82"/>
    <n v="203614"/>
    <n v="284519"/>
  </r>
  <r>
    <x v="91"/>
    <x v="4"/>
    <x v="2"/>
    <n v="22184"/>
    <n v="113"/>
    <n v="3519"/>
    <n v="109089"/>
    <n v="11.43"/>
    <n v="13222"/>
    <n v="12471"/>
  </r>
  <r>
    <x v="91"/>
    <x v="4"/>
    <x v="3"/>
    <n v="74424"/>
    <n v="147"/>
    <n v="5044"/>
    <n v="156364"/>
    <n v="30.4"/>
    <n v="40738"/>
    <n v="47529"/>
  </r>
  <r>
    <x v="91"/>
    <x v="4"/>
    <x v="4"/>
    <n v="51262"/>
    <n v="97"/>
    <n v="4714"/>
    <n v="146134"/>
    <n v="22.13"/>
    <n v="23029"/>
    <n v="32335"/>
  </r>
  <r>
    <x v="91"/>
    <x v="4"/>
    <x v="5"/>
    <n v="111336"/>
    <n v="124"/>
    <n v="5745"/>
    <n v="178095"/>
    <n v="36.5"/>
    <n v="65141"/>
    <n v="65001"/>
  </r>
  <r>
    <x v="91"/>
    <x v="4"/>
    <x v="6"/>
    <n v="63127"/>
    <n v="110"/>
    <n v="3958"/>
    <n v="122698"/>
    <n v="29.12"/>
    <n v="41567"/>
    <n v="35726"/>
  </r>
  <r>
    <x v="91"/>
    <x v="4"/>
    <x v="7"/>
    <n v="7975"/>
    <n v="32"/>
    <n v="1271"/>
    <n v="39401"/>
    <n v="12.67"/>
    <n v="4954"/>
    <n v="4991"/>
  </r>
  <r>
    <x v="91"/>
    <x v="4"/>
    <x v="8"/>
    <n v="12544"/>
    <n v="58"/>
    <n v="2348"/>
    <n v="72788"/>
    <n v="11.14"/>
    <n v="7013"/>
    <n v="8110"/>
  </r>
  <r>
    <x v="91"/>
    <x v="4"/>
    <x v="9"/>
    <n v="35263"/>
    <n v="81"/>
    <n v="2817"/>
    <n v="87327"/>
    <n v="26.18"/>
    <n v="18054"/>
    <n v="22863"/>
  </r>
  <r>
    <x v="91"/>
    <x v="4"/>
    <x v="10"/>
    <n v="49866"/>
    <n v="129"/>
    <n v="4615"/>
    <n v="143065"/>
    <n v="21.43"/>
    <n v="25728"/>
    <n v="30654"/>
  </r>
  <r>
    <x v="91"/>
    <x v="4"/>
    <x v="11"/>
    <n v="53012"/>
    <n v="55"/>
    <n v="2526"/>
    <n v="78306"/>
    <n v="31.41"/>
    <n v="24926"/>
    <n v="24598"/>
  </r>
  <r>
    <x v="91"/>
    <x v="4"/>
    <x v="12"/>
    <n v="44441"/>
    <n v="99"/>
    <n v="2354"/>
    <n v="72974"/>
    <n v="36.58"/>
    <n v="25405"/>
    <n v="26696"/>
  </r>
  <r>
    <x v="91"/>
    <x v="4"/>
    <x v="13"/>
    <n v="11884"/>
    <n v="32"/>
    <n v="937"/>
    <n v="29047"/>
    <n v="23.56"/>
    <n v="6479"/>
    <n v="6844"/>
  </r>
  <r>
    <x v="91"/>
    <x v="4"/>
    <x v="14"/>
    <n v="9525"/>
    <n v="38"/>
    <n v="1329"/>
    <n v="41199"/>
    <n v="13.09"/>
    <n v="5838"/>
    <n v="5394"/>
  </r>
  <r>
    <x v="91"/>
    <x v="4"/>
    <x v="15"/>
    <n v="11423"/>
    <n v="50"/>
    <n v="1674"/>
    <n v="51894"/>
    <n v="13.61"/>
    <n v="6112"/>
    <n v="7061"/>
  </r>
  <r>
    <x v="91"/>
    <x v="4"/>
    <x v="16"/>
    <n v="155514"/>
    <n v="122"/>
    <n v="7202"/>
    <n v="223262"/>
    <n v="50.72"/>
    <n v="82493"/>
    <n v="113238"/>
  </r>
  <r>
    <x v="91"/>
    <x v="4"/>
    <x v="17"/>
    <n v="132196"/>
    <n v="79"/>
    <n v="5725"/>
    <n v="177475"/>
    <n v="55.57"/>
    <n v="70745"/>
    <n v="98626"/>
  </r>
  <r>
    <x v="91"/>
    <x v="4"/>
    <x v="18"/>
    <n v="33840"/>
    <n v="106"/>
    <n v="3084"/>
    <n v="95604"/>
    <n v="22.81"/>
    <n v="19741"/>
    <n v="21810"/>
  </r>
  <r>
    <x v="91"/>
    <x v="4"/>
    <x v="19"/>
    <n v="46611"/>
    <n v="158"/>
    <n v="6499"/>
    <n v="201469"/>
    <n v="15.43"/>
    <n v="24129"/>
    <n v="31080"/>
  </r>
  <r>
    <x v="91"/>
    <x v="4"/>
    <x v="20"/>
    <n v="259666"/>
    <n v="365"/>
    <n v="15349"/>
    <n v="475819"/>
    <n v="33.5"/>
    <n v="140198"/>
    <n v="159420"/>
  </r>
  <r>
    <x v="91"/>
    <x v="4"/>
    <x v="21"/>
    <n v="17938"/>
    <n v="41"/>
    <n v="1404"/>
    <n v="43524"/>
    <n v="20.63"/>
    <n v="12013"/>
    <n v="8979"/>
  </r>
  <r>
    <x v="91"/>
    <x v="4"/>
    <x v="22"/>
    <n v="19371"/>
    <n v="29"/>
    <n v="1620"/>
    <n v="50220"/>
    <n v="21.57"/>
    <n v="13278"/>
    <n v="10830"/>
  </r>
  <r>
    <x v="91"/>
    <x v="4"/>
    <x v="23"/>
    <n v="13146"/>
    <n v="49"/>
    <n v="1321"/>
    <n v="40951"/>
    <n v="19.97"/>
    <n v="8491"/>
    <n v="8179"/>
  </r>
  <r>
    <x v="91"/>
    <x v="4"/>
    <x v="24"/>
    <n v="310120"/>
    <n v="484"/>
    <n v="19694"/>
    <n v="610514"/>
    <n v="30.7"/>
    <n v="173981"/>
    <n v="187408"/>
  </r>
  <r>
    <x v="91"/>
    <x v="4"/>
    <x v="25"/>
    <n v="57194"/>
    <n v="151"/>
    <n v="5355"/>
    <n v="166005"/>
    <n v="21.31"/>
    <n v="38300"/>
    <n v="35374"/>
  </r>
  <r>
    <x v="91"/>
    <x v="4"/>
    <x v="26"/>
    <n v="51683"/>
    <n v="46"/>
    <n v="2276"/>
    <n v="70556"/>
    <n v="38.85"/>
    <n v="16600"/>
    <n v="27412"/>
  </r>
  <r>
    <x v="91"/>
    <x v="4"/>
    <x v="27"/>
    <n v="226945"/>
    <n v="112"/>
    <n v="7086"/>
    <n v="219666"/>
    <n v="58.59"/>
    <n v="74092"/>
    <n v="128694"/>
  </r>
  <r>
    <x v="91"/>
    <x v="4"/>
    <x v="28"/>
    <n v="13029"/>
    <n v="40"/>
    <n v="1587"/>
    <n v="49197"/>
    <n v="14.94"/>
    <n v="8705"/>
    <n v="7351"/>
  </r>
  <r>
    <x v="91"/>
    <x v="4"/>
    <x v="29"/>
    <n v="10471"/>
    <n v="51"/>
    <n v="2678"/>
    <n v="83018"/>
    <n v="7.91"/>
    <n v="5540"/>
    <n v="6567"/>
  </r>
  <r>
    <x v="91"/>
    <x v="4"/>
    <x v="30"/>
    <n v="52926"/>
    <n v="77"/>
    <n v="2559"/>
    <n v="79329"/>
    <n v="40.1"/>
    <n v="31049"/>
    <n v="31810"/>
  </r>
  <r>
    <x v="91"/>
    <x v="4"/>
    <x v="31"/>
    <n v="3231"/>
    <n v="30"/>
    <n v="584"/>
    <n v="18104"/>
    <n v="10.72"/>
    <n v="2367"/>
    <n v="1941"/>
  </r>
  <r>
    <x v="91"/>
    <x v="4"/>
    <x v="32"/>
    <n v="11071"/>
    <n v="35"/>
    <n v="1695"/>
    <n v="52545"/>
    <n v="11.71"/>
    <n v="7345"/>
    <n v="6151"/>
  </r>
  <r>
    <x v="91"/>
    <x v="4"/>
    <x v="33"/>
    <n v="23668"/>
    <n v="80"/>
    <n v="2401"/>
    <n v="74431"/>
    <n v="21.67"/>
    <n v="13641"/>
    <n v="16129"/>
  </r>
  <r>
    <x v="91"/>
    <x v="4"/>
    <x v="34"/>
    <n v="2028723"/>
    <n v="3228"/>
    <n v="133764"/>
    <n v="4146684"/>
    <n v="30.51"/>
    <n v="1039632"/>
    <n v="1265169"/>
  </r>
  <r>
    <x v="92"/>
    <x v="0"/>
    <x v="0"/>
    <n v="19766"/>
    <n v="34"/>
    <n v="1312"/>
    <n v="39360"/>
    <n v="29.06"/>
    <n v="9594"/>
    <n v="11439"/>
  </r>
  <r>
    <x v="92"/>
    <x v="0"/>
    <x v="1"/>
    <n v="229526"/>
    <n v="74"/>
    <n v="8544"/>
    <n v="256320"/>
    <n v="62.81"/>
    <n v="114915"/>
    <n v="160990"/>
  </r>
  <r>
    <x v="92"/>
    <x v="0"/>
    <x v="2"/>
    <n v="1793"/>
    <n v="11"/>
    <n v="204"/>
    <n v="6120"/>
    <n v="16.440000000000001"/>
    <n v="918"/>
    <n v="1006"/>
  </r>
  <r>
    <x v="92"/>
    <x v="0"/>
    <x v="3"/>
    <n v="19406"/>
    <n v="26"/>
    <n v="1042"/>
    <n v="31260"/>
    <n v="43.68"/>
    <n v="11071"/>
    <n v="13655"/>
  </r>
  <r>
    <x v="92"/>
    <x v="0"/>
    <x v="4"/>
    <n v="7780"/>
    <n v="10"/>
    <n v="420"/>
    <n v="12600"/>
    <n v="38.130000000000003"/>
    <n v="4552"/>
    <n v="4805"/>
  </r>
  <r>
    <x v="92"/>
    <x v="0"/>
    <x v="5"/>
    <n v="48657"/>
    <n v="21"/>
    <n v="1857"/>
    <n v="55710"/>
    <n v="53.91"/>
    <n v="29095"/>
    <n v="30032"/>
  </r>
  <r>
    <x v="92"/>
    <x v="0"/>
    <x v="6"/>
    <n v="10856"/>
    <n v="10"/>
    <n v="500"/>
    <n v="15000"/>
    <n v="37.700000000000003"/>
    <n v="7073"/>
    <n v="5655"/>
  </r>
  <r>
    <x v="92"/>
    <x v="0"/>
    <x v="7"/>
    <n v="982"/>
    <n v="4"/>
    <n v="78"/>
    <n v="2340"/>
    <n v="23.72"/>
    <m/>
    <n v="555"/>
  </r>
  <r>
    <x v="92"/>
    <x v="0"/>
    <x v="8"/>
    <m/>
    <n v="10"/>
    <n v="244"/>
    <n v="7320"/>
    <m/>
    <m/>
    <m/>
  </r>
  <r>
    <x v="92"/>
    <x v="0"/>
    <x v="9"/>
    <n v="7997"/>
    <n v="14"/>
    <n v="395"/>
    <n v="11850"/>
    <n v="48.35"/>
    <n v="4638"/>
    <n v="5730"/>
  </r>
  <r>
    <x v="92"/>
    <x v="0"/>
    <x v="10"/>
    <n v="9666"/>
    <n v="14"/>
    <n v="469"/>
    <n v="14070"/>
    <n v="40.81"/>
    <n v="4945"/>
    <n v="5742"/>
  </r>
  <r>
    <x v="92"/>
    <x v="0"/>
    <x v="11"/>
    <n v="12808"/>
    <n v="11"/>
    <n v="400"/>
    <n v="12000"/>
    <n v="48.82"/>
    <n v="5837"/>
    <n v="5858"/>
  </r>
  <r>
    <x v="92"/>
    <x v="0"/>
    <x v="12"/>
    <n v="10451"/>
    <n v="23"/>
    <n v="585"/>
    <n v="17550"/>
    <n v="44.32"/>
    <n v="6101"/>
    <n v="7779"/>
  </r>
  <r>
    <x v="92"/>
    <x v="0"/>
    <x v="13"/>
    <m/>
    <n v="3"/>
    <n v="137"/>
    <n v="4110"/>
    <m/>
    <m/>
    <m/>
  </r>
  <r>
    <x v="92"/>
    <x v="0"/>
    <x v="14"/>
    <n v="3553"/>
    <n v="10"/>
    <n v="213"/>
    <n v="6390"/>
    <n v="31.96"/>
    <n v="2430"/>
    <n v="2042"/>
  </r>
  <r>
    <x v="92"/>
    <x v="0"/>
    <x v="15"/>
    <m/>
    <n v="6"/>
    <n v="69"/>
    <n v="2070"/>
    <m/>
    <m/>
    <m/>
  </r>
  <r>
    <x v="92"/>
    <x v="0"/>
    <x v="16"/>
    <n v="101071"/>
    <n v="33"/>
    <n v="3355"/>
    <n v="100650"/>
    <n v="67.680000000000007"/>
    <n v="52555"/>
    <n v="68117"/>
  </r>
  <r>
    <x v="92"/>
    <x v="0"/>
    <x v="17"/>
    <n v="99483"/>
    <n v="30"/>
    <n v="3248"/>
    <n v="97440"/>
    <n v="68.58"/>
    <n v="51646"/>
    <n v="66826"/>
  </r>
  <r>
    <x v="92"/>
    <x v="0"/>
    <x v="18"/>
    <n v="5534"/>
    <n v="15"/>
    <n v="341"/>
    <n v="10230"/>
    <n v="36.67"/>
    <n v="2934"/>
    <n v="3751"/>
  </r>
  <r>
    <x v="92"/>
    <x v="0"/>
    <x v="19"/>
    <n v="5386"/>
    <n v="12"/>
    <n v="382"/>
    <n v="11460"/>
    <n v="31.2"/>
    <n v="2851"/>
    <n v="3575"/>
  </r>
  <r>
    <x v="92"/>
    <x v="0"/>
    <x v="20"/>
    <n v="122747"/>
    <n v="68"/>
    <n v="4394"/>
    <n v="131820"/>
    <n v="58.59"/>
    <n v="66080"/>
    <n v="77233"/>
  </r>
  <r>
    <x v="92"/>
    <x v="0"/>
    <x v="21"/>
    <m/>
    <n v="7"/>
    <n v="124"/>
    <n v="3720"/>
    <m/>
    <m/>
    <m/>
  </r>
  <r>
    <x v="92"/>
    <x v="0"/>
    <x v="22"/>
    <m/>
    <n v="5"/>
    <n v="397"/>
    <n v="11910"/>
    <n v="28.87"/>
    <m/>
    <n v="3439"/>
  </r>
  <r>
    <x v="92"/>
    <x v="0"/>
    <x v="23"/>
    <m/>
    <n v="10"/>
    <n v="150"/>
    <n v="4500"/>
    <n v="24.71"/>
    <n v="839"/>
    <n v="1112"/>
  </r>
  <r>
    <x v="92"/>
    <x v="0"/>
    <x v="24"/>
    <n v="133294"/>
    <n v="90"/>
    <n v="5065"/>
    <n v="151950"/>
    <n v="54.79"/>
    <n v="72280"/>
    <n v="83252"/>
  </r>
  <r>
    <x v="92"/>
    <x v="0"/>
    <x v="25"/>
    <n v="18676"/>
    <n v="42"/>
    <n v="1307"/>
    <n v="39210"/>
    <n v="29.27"/>
    <n v="13928"/>
    <n v="11478"/>
  </r>
  <r>
    <x v="92"/>
    <x v="0"/>
    <x v="26"/>
    <n v="9974"/>
    <n v="10"/>
    <n v="520"/>
    <n v="15600"/>
    <n v="28.69"/>
    <n v="3333"/>
    <n v="4475"/>
  </r>
  <r>
    <x v="92"/>
    <x v="0"/>
    <x v="27"/>
    <n v="85148"/>
    <n v="32"/>
    <n v="2964"/>
    <n v="88920"/>
    <n v="52.66"/>
    <n v="30255"/>
    <n v="46827"/>
  </r>
  <r>
    <x v="92"/>
    <x v="0"/>
    <x v="28"/>
    <n v="6084"/>
    <n v="9"/>
    <n v="369"/>
    <n v="11070"/>
    <n v="33.21"/>
    <n v="4262"/>
    <n v="3676"/>
  </r>
  <r>
    <x v="92"/>
    <x v="0"/>
    <x v="29"/>
    <m/>
    <n v="14"/>
    <n v="210"/>
    <n v="6300"/>
    <m/>
    <m/>
    <m/>
  </r>
  <r>
    <x v="92"/>
    <x v="0"/>
    <x v="30"/>
    <n v="18634"/>
    <n v="18"/>
    <n v="766"/>
    <n v="22980"/>
    <n v="55.06"/>
    <n v="12046"/>
    <n v="12652"/>
  </r>
  <r>
    <x v="92"/>
    <x v="0"/>
    <x v="31"/>
    <n v="770"/>
    <n v="8"/>
    <n v="89"/>
    <n v="2670"/>
    <n v="22.4"/>
    <n v="489"/>
    <n v="598"/>
  </r>
  <r>
    <x v="92"/>
    <x v="0"/>
    <x v="32"/>
    <n v="4495"/>
    <n v="6"/>
    <n v="536"/>
    <n v="16080"/>
    <n v="12.39"/>
    <n v="3279"/>
    <n v="1993"/>
  </r>
  <r>
    <x v="92"/>
    <x v="0"/>
    <x v="33"/>
    <n v="6179"/>
    <n v="20"/>
    <n v="485"/>
    <n v="14550"/>
    <n v="33.549999999999997"/>
    <n v="3329"/>
    <n v="4881"/>
  </r>
  <r>
    <x v="92"/>
    <x v="0"/>
    <x v="34"/>
    <n v="785220"/>
    <n v="590"/>
    <n v="32858"/>
    <n v="985740"/>
    <n v="51.25"/>
    <n v="407118"/>
    <n v="505147"/>
  </r>
  <r>
    <x v="92"/>
    <x v="1"/>
    <x v="0"/>
    <n v="30816"/>
    <n v="141"/>
    <n v="1547"/>
    <n v="46410"/>
    <n v="35.630000000000003"/>
    <n v="15620"/>
    <n v="16538"/>
  </r>
  <r>
    <x v="92"/>
    <x v="1"/>
    <x v="1"/>
    <n v="108898"/>
    <n v="188"/>
    <n v="3743"/>
    <n v="112290"/>
    <n v="53.55"/>
    <n v="50630"/>
    <n v="60128"/>
  </r>
  <r>
    <x v="92"/>
    <x v="1"/>
    <x v="2"/>
    <n v="10143"/>
    <n v="67"/>
    <n v="703"/>
    <n v="21090"/>
    <n v="26.08"/>
    <n v="6116"/>
    <n v="5500"/>
  </r>
  <r>
    <x v="92"/>
    <x v="1"/>
    <x v="3"/>
    <n v="39328"/>
    <n v="84"/>
    <n v="1464"/>
    <n v="43920"/>
    <n v="49"/>
    <n v="22822"/>
    <n v="21521"/>
  </r>
  <r>
    <x v="92"/>
    <x v="1"/>
    <x v="4"/>
    <n v="25055"/>
    <n v="58"/>
    <n v="951"/>
    <n v="28530"/>
    <n v="44.9"/>
    <n v="12110"/>
    <n v="12809"/>
  </r>
  <r>
    <x v="92"/>
    <x v="1"/>
    <x v="5"/>
    <n v="38380"/>
    <n v="78"/>
    <n v="1385"/>
    <n v="41550"/>
    <n v="44.84"/>
    <n v="21435"/>
    <n v="18629"/>
  </r>
  <r>
    <x v="92"/>
    <x v="1"/>
    <x v="6"/>
    <n v="34085"/>
    <n v="74"/>
    <n v="1222"/>
    <n v="36660"/>
    <n v="42.98"/>
    <n v="20936"/>
    <n v="15755"/>
  </r>
  <r>
    <x v="92"/>
    <x v="1"/>
    <x v="7"/>
    <n v="5739"/>
    <n v="22"/>
    <n v="271"/>
    <n v="8130"/>
    <n v="46.86"/>
    <n v="3564"/>
    <n v="3810"/>
  </r>
  <r>
    <x v="92"/>
    <x v="1"/>
    <x v="8"/>
    <n v="8638"/>
    <n v="33"/>
    <n v="464"/>
    <n v="13920"/>
    <n v="38.08"/>
    <n v="5261"/>
    <n v="5301"/>
  </r>
  <r>
    <x v="92"/>
    <x v="1"/>
    <x v="9"/>
    <n v="21583"/>
    <n v="46"/>
    <n v="773"/>
    <n v="23190"/>
    <n v="58"/>
    <n v="10407"/>
    <n v="13451"/>
  </r>
  <r>
    <x v="92"/>
    <x v="1"/>
    <x v="10"/>
    <n v="37968"/>
    <n v="76"/>
    <n v="1332"/>
    <n v="39960"/>
    <n v="50.82"/>
    <n v="18383"/>
    <n v="20306"/>
  </r>
  <r>
    <x v="92"/>
    <x v="1"/>
    <x v="11"/>
    <n v="19310"/>
    <n v="24"/>
    <n v="638"/>
    <n v="19140"/>
    <n v="38.97"/>
    <n v="9514"/>
    <n v="7458"/>
  </r>
  <r>
    <x v="92"/>
    <x v="1"/>
    <x v="12"/>
    <n v="29102"/>
    <n v="66"/>
    <n v="1080"/>
    <n v="32400"/>
    <n v="49"/>
    <n v="16197"/>
    <n v="15876"/>
  </r>
  <r>
    <x v="92"/>
    <x v="1"/>
    <x v="13"/>
    <n v="11322"/>
    <n v="23"/>
    <n v="384"/>
    <n v="11520"/>
    <n v="51.06"/>
    <n v="5244"/>
    <n v="5882"/>
  </r>
  <r>
    <x v="92"/>
    <x v="1"/>
    <x v="14"/>
    <n v="6548"/>
    <n v="18"/>
    <n v="241"/>
    <n v="7230"/>
    <n v="40.840000000000003"/>
    <n v="3311"/>
    <n v="2953"/>
  </r>
  <r>
    <x v="92"/>
    <x v="1"/>
    <x v="15"/>
    <n v="7307"/>
    <n v="32"/>
    <n v="330"/>
    <n v="9900"/>
    <n v="39.72"/>
    <n v="4139"/>
    <n v="3932"/>
  </r>
  <r>
    <x v="92"/>
    <x v="1"/>
    <x v="16"/>
    <n v="43095"/>
    <n v="72"/>
    <n v="1379"/>
    <n v="41370"/>
    <n v="56.27"/>
    <n v="21287"/>
    <n v="23279"/>
  </r>
  <r>
    <x v="92"/>
    <x v="1"/>
    <x v="17"/>
    <n v="28414"/>
    <n v="40"/>
    <n v="876"/>
    <n v="26280"/>
    <n v="57.63"/>
    <n v="14055"/>
    <n v="15146"/>
  </r>
  <r>
    <x v="92"/>
    <x v="1"/>
    <x v="18"/>
    <n v="16342"/>
    <n v="54"/>
    <n v="713"/>
    <n v="21390"/>
    <n v="39.409999999999997"/>
    <n v="9444"/>
    <n v="8430"/>
  </r>
  <r>
    <x v="92"/>
    <x v="1"/>
    <x v="19"/>
    <n v="28787"/>
    <n v="100"/>
    <n v="1275"/>
    <n v="38250"/>
    <n v="42.33"/>
    <n v="13806"/>
    <n v="16193"/>
  </r>
  <r>
    <x v="92"/>
    <x v="1"/>
    <x v="20"/>
    <n v="81836"/>
    <n v="203"/>
    <n v="2887"/>
    <n v="86610"/>
    <n v="45.39"/>
    <n v="42771"/>
    <n v="39310"/>
  </r>
  <r>
    <x v="92"/>
    <x v="1"/>
    <x v="21"/>
    <n v="9415"/>
    <n v="22"/>
    <n v="338"/>
    <n v="10140"/>
    <n v="40.369999999999997"/>
    <n v="6109"/>
    <n v="4094"/>
  </r>
  <r>
    <x v="92"/>
    <x v="1"/>
    <x v="22"/>
    <n v="6672"/>
    <n v="16"/>
    <n v="394"/>
    <n v="11820"/>
    <n v="28.34"/>
    <n v="4882"/>
    <n v="3350"/>
  </r>
  <r>
    <x v="92"/>
    <x v="1"/>
    <x v="23"/>
    <n v="10748"/>
    <n v="29"/>
    <n v="369"/>
    <n v="11070"/>
    <n v="55.61"/>
    <n v="6719"/>
    <n v="6156"/>
  </r>
  <r>
    <x v="92"/>
    <x v="1"/>
    <x v="24"/>
    <n v="108671"/>
    <n v="270"/>
    <n v="3988"/>
    <n v="119640"/>
    <n v="44.22"/>
    <n v="60481"/>
    <n v="52910"/>
  </r>
  <r>
    <x v="92"/>
    <x v="1"/>
    <x v="25"/>
    <n v="24718"/>
    <n v="69"/>
    <n v="1209"/>
    <n v="36270"/>
    <n v="38.94"/>
    <n v="17278"/>
    <n v="14124"/>
  </r>
  <r>
    <x v="92"/>
    <x v="1"/>
    <x v="26"/>
    <n v="11481"/>
    <n v="26"/>
    <n v="322"/>
    <n v="9660"/>
    <n v="48.37"/>
    <n v="4401"/>
    <n v="4673"/>
  </r>
  <r>
    <x v="92"/>
    <x v="1"/>
    <x v="27"/>
    <n v="33457"/>
    <n v="51"/>
    <n v="1000"/>
    <n v="30000"/>
    <n v="42.66"/>
    <n v="10772"/>
    <n v="12799"/>
  </r>
  <r>
    <x v="92"/>
    <x v="1"/>
    <x v="28"/>
    <n v="5583"/>
    <n v="20"/>
    <n v="242"/>
    <n v="7260"/>
    <n v="42.53"/>
    <n v="3703"/>
    <n v="3088"/>
  </r>
  <r>
    <x v="92"/>
    <x v="1"/>
    <x v="29"/>
    <n v="4959"/>
    <n v="25"/>
    <n v="267"/>
    <n v="8010"/>
    <n v="35.53"/>
    <n v="3089"/>
    <n v="2846"/>
  </r>
  <r>
    <x v="92"/>
    <x v="1"/>
    <x v="30"/>
    <n v="28668"/>
    <n v="44"/>
    <n v="779"/>
    <n v="23370"/>
    <n v="62.04"/>
    <n v="13739"/>
    <n v="14498"/>
  </r>
  <r>
    <x v="92"/>
    <x v="1"/>
    <x v="31"/>
    <n v="1742"/>
    <n v="14"/>
    <n v="97"/>
    <n v="2910"/>
    <n v="33.64"/>
    <n v="1070"/>
    <n v="979"/>
  </r>
  <r>
    <x v="92"/>
    <x v="1"/>
    <x v="32"/>
    <n v="5341"/>
    <n v="21"/>
    <n v="302"/>
    <n v="9060"/>
    <n v="27.92"/>
    <n v="3194"/>
    <n v="2530"/>
  </r>
  <r>
    <x v="92"/>
    <x v="1"/>
    <x v="33"/>
    <n v="14750"/>
    <n v="41"/>
    <n v="615"/>
    <n v="18450"/>
    <n v="47.37"/>
    <n v="7513"/>
    <n v="8740"/>
  </r>
  <r>
    <x v="92"/>
    <x v="1"/>
    <x v="34"/>
    <n v="761816"/>
    <n v="1837"/>
    <n v="28716"/>
    <n v="861480"/>
    <n v="45.84"/>
    <n v="395465"/>
    <n v="394938"/>
  </r>
  <r>
    <x v="92"/>
    <x v="2"/>
    <x v="0"/>
    <n v="11099"/>
    <n v="33"/>
    <n v="1364"/>
    <n v="40920"/>
    <n v="22.87"/>
    <n v="4442"/>
    <n v="9357"/>
  </r>
  <r>
    <x v="92"/>
    <x v="2"/>
    <x v="1"/>
    <n v="53601"/>
    <n v="41"/>
    <n v="3679"/>
    <n v="110370"/>
    <n v="45.92"/>
    <n v="21808"/>
    <n v="50678"/>
  </r>
  <r>
    <x v="92"/>
    <x v="2"/>
    <x v="2"/>
    <n v="4043"/>
    <n v="18"/>
    <n v="651"/>
    <n v="19530"/>
    <n v="18.32"/>
    <n v="2312"/>
    <n v="3578"/>
  </r>
  <r>
    <x v="92"/>
    <x v="2"/>
    <x v="3"/>
    <n v="6037"/>
    <n v="16"/>
    <n v="619"/>
    <n v="18570"/>
    <n v="25.95"/>
    <n v="3768"/>
    <n v="4819"/>
  </r>
  <r>
    <x v="92"/>
    <x v="2"/>
    <x v="4"/>
    <n v="6884"/>
    <n v="12"/>
    <n v="470"/>
    <n v="14100"/>
    <n v="48.79"/>
    <n v="2354"/>
    <n v="6880"/>
  </r>
  <r>
    <x v="92"/>
    <x v="2"/>
    <x v="5"/>
    <n v="13617"/>
    <n v="12"/>
    <n v="913"/>
    <n v="27390"/>
    <n v="47.1"/>
    <n v="6782"/>
    <n v="12901"/>
  </r>
  <r>
    <x v="92"/>
    <x v="2"/>
    <x v="6"/>
    <n v="9613"/>
    <n v="16"/>
    <n v="1009"/>
    <n v="30270"/>
    <n v="29.38"/>
    <n v="5576"/>
    <n v="8894"/>
  </r>
  <r>
    <x v="92"/>
    <x v="2"/>
    <x v="7"/>
    <m/>
    <n v="3"/>
    <n v="74"/>
    <n v="2220"/>
    <m/>
    <m/>
    <m/>
  </r>
  <r>
    <x v="92"/>
    <x v="2"/>
    <x v="8"/>
    <m/>
    <n v="4"/>
    <n v="98"/>
    <n v="2940"/>
    <m/>
    <m/>
    <m/>
  </r>
  <r>
    <x v="92"/>
    <x v="2"/>
    <x v="9"/>
    <n v="2297"/>
    <n v="9"/>
    <n v="382"/>
    <n v="11460"/>
    <n v="19"/>
    <n v="884"/>
    <n v="2177"/>
  </r>
  <r>
    <x v="92"/>
    <x v="2"/>
    <x v="10"/>
    <n v="6236"/>
    <n v="20"/>
    <n v="924"/>
    <n v="27720"/>
    <n v="22.04"/>
    <n v="2325"/>
    <n v="6109"/>
  </r>
  <r>
    <x v="92"/>
    <x v="2"/>
    <x v="11"/>
    <n v="12314"/>
    <n v="14"/>
    <n v="990"/>
    <n v="29700"/>
    <n v="29.79"/>
    <n v="5701"/>
    <n v="8847"/>
  </r>
  <r>
    <x v="92"/>
    <x v="2"/>
    <x v="12"/>
    <m/>
    <n v="3"/>
    <n v="89"/>
    <n v="2670"/>
    <m/>
    <m/>
    <m/>
  </r>
  <r>
    <x v="92"/>
    <x v="2"/>
    <x v="13"/>
    <m/>
    <n v="3"/>
    <n v="69"/>
    <n v="2070"/>
    <m/>
    <m/>
    <m/>
  </r>
  <r>
    <x v="92"/>
    <x v="2"/>
    <x v="14"/>
    <m/>
    <n v="3"/>
    <n v="75"/>
    <n v="2250"/>
    <m/>
    <m/>
    <m/>
  </r>
  <r>
    <x v="92"/>
    <x v="2"/>
    <x v="15"/>
    <m/>
    <n v="5"/>
    <n v="360"/>
    <n v="10800"/>
    <m/>
    <m/>
    <m/>
  </r>
  <r>
    <x v="92"/>
    <x v="2"/>
    <x v="16"/>
    <m/>
    <n v="14"/>
    <n v="2041"/>
    <n v="61230"/>
    <m/>
    <m/>
    <m/>
  </r>
  <r>
    <x v="92"/>
    <x v="2"/>
    <x v="17"/>
    <n v="29352"/>
    <n v="10"/>
    <n v="1694"/>
    <n v="50820"/>
    <n v="56.37"/>
    <n v="13896"/>
    <n v="28648"/>
  </r>
  <r>
    <x v="92"/>
    <x v="2"/>
    <x v="18"/>
    <n v="4437"/>
    <n v="20"/>
    <n v="794"/>
    <n v="23820"/>
    <n v="16.13"/>
    <n v="2358"/>
    <n v="3843"/>
  </r>
  <r>
    <x v="92"/>
    <x v="2"/>
    <x v="19"/>
    <n v="10488"/>
    <n v="26"/>
    <n v="1166"/>
    <n v="34980"/>
    <n v="27.82"/>
    <n v="5000"/>
    <n v="9730"/>
  </r>
  <r>
    <x v="92"/>
    <x v="2"/>
    <x v="20"/>
    <n v="42864"/>
    <n v="55"/>
    <n v="3618"/>
    <n v="108540"/>
    <n v="33.14"/>
    <n v="19236"/>
    <n v="35965"/>
  </r>
  <r>
    <x v="92"/>
    <x v="2"/>
    <x v="21"/>
    <n v="2064"/>
    <n v="7"/>
    <n v="458"/>
    <n v="13740"/>
    <n v="12.75"/>
    <n v="1441"/>
    <n v="1752"/>
  </r>
  <r>
    <x v="92"/>
    <x v="2"/>
    <x v="22"/>
    <n v="3159"/>
    <n v="5"/>
    <n v="318"/>
    <n v="9540"/>
    <n v="30"/>
    <n v="2597"/>
    <n v="2862"/>
  </r>
  <r>
    <x v="92"/>
    <x v="2"/>
    <x v="23"/>
    <m/>
    <n v="4"/>
    <n v="55"/>
    <n v="1650"/>
    <n v="16.48"/>
    <n v="209"/>
    <n v="272"/>
  </r>
  <r>
    <x v="92"/>
    <x v="2"/>
    <x v="24"/>
    <n v="48563"/>
    <n v="71"/>
    <n v="4449"/>
    <n v="133470"/>
    <n v="30.61"/>
    <n v="23483"/>
    <n v="40850"/>
  </r>
  <r>
    <x v="92"/>
    <x v="2"/>
    <x v="25"/>
    <n v="9314"/>
    <n v="25"/>
    <n v="1273"/>
    <n v="38190"/>
    <n v="21.94"/>
    <n v="6499"/>
    <n v="8378"/>
  </r>
  <r>
    <x v="92"/>
    <x v="2"/>
    <x v="26"/>
    <n v="5704"/>
    <n v="7"/>
    <n v="440"/>
    <n v="13200"/>
    <n v="40.49"/>
    <n v="2293"/>
    <n v="5345"/>
  </r>
  <r>
    <x v="92"/>
    <x v="2"/>
    <x v="27"/>
    <n v="28103"/>
    <n v="20"/>
    <n v="1899"/>
    <n v="56970"/>
    <n v="44.21"/>
    <n v="11253"/>
    <n v="25189"/>
  </r>
  <r>
    <x v="92"/>
    <x v="2"/>
    <x v="28"/>
    <n v="801"/>
    <n v="4"/>
    <n v="104"/>
    <n v="3120"/>
    <n v="20.29"/>
    <n v="389"/>
    <n v="633"/>
  </r>
  <r>
    <x v="92"/>
    <x v="2"/>
    <x v="29"/>
    <m/>
    <n v="4"/>
    <n v="93"/>
    <n v="2790"/>
    <m/>
    <m/>
    <m/>
  </r>
  <r>
    <x v="92"/>
    <x v="2"/>
    <x v="30"/>
    <n v="4888"/>
    <n v="9"/>
    <n v="433"/>
    <n v="12990"/>
    <n v="34.590000000000003"/>
    <n v="2543"/>
    <n v="4493"/>
  </r>
  <r>
    <x v="92"/>
    <x v="2"/>
    <x v="31"/>
    <n v="141"/>
    <n v="4"/>
    <n v="131"/>
    <n v="3930"/>
    <n v="3.05"/>
    <n v="131"/>
    <n v="120"/>
  </r>
  <r>
    <x v="92"/>
    <x v="2"/>
    <x v="32"/>
    <m/>
    <n v="5"/>
    <n v="316"/>
    <n v="9480"/>
    <m/>
    <m/>
    <m/>
  </r>
  <r>
    <x v="92"/>
    <x v="2"/>
    <x v="33"/>
    <n v="2617"/>
    <n v="10"/>
    <n v="323"/>
    <n v="9690"/>
    <n v="22.84"/>
    <n v="1755"/>
    <n v="2213"/>
  </r>
  <r>
    <x v="92"/>
    <x v="2"/>
    <x v="34"/>
    <n v="280362"/>
    <n v="431"/>
    <n v="25228"/>
    <n v="756840"/>
    <n v="33.299999999999997"/>
    <n v="130328"/>
    <n v="252051"/>
  </r>
  <r>
    <x v="92"/>
    <x v="3"/>
    <x v="0"/>
    <n v="21114"/>
    <n v="46"/>
    <n v="5765"/>
    <n v="172950"/>
    <n v="6.56"/>
    <n v="11219"/>
    <n v="11349"/>
  </r>
  <r>
    <x v="92"/>
    <x v="3"/>
    <x v="1"/>
    <n v="22167"/>
    <n v="24"/>
    <n v="2706"/>
    <n v="81180"/>
    <n v="13.76"/>
    <n v="10881"/>
    <n v="11170"/>
  </r>
  <r>
    <x v="92"/>
    <x v="3"/>
    <x v="2"/>
    <n v="11465"/>
    <n v="20"/>
    <n v="1978"/>
    <n v="59340"/>
    <n v="9.5500000000000007"/>
    <n v="6606"/>
    <n v="5668"/>
  </r>
  <r>
    <x v="92"/>
    <x v="3"/>
    <x v="3"/>
    <n v="11788"/>
    <n v="21"/>
    <n v="1919"/>
    <n v="57570"/>
    <n v="11.08"/>
    <n v="6442"/>
    <n v="6377"/>
  </r>
  <r>
    <x v="92"/>
    <x v="3"/>
    <x v="4"/>
    <n v="19874"/>
    <n v="19"/>
    <n v="2846"/>
    <n v="85380"/>
    <n v="11.76"/>
    <n v="6816"/>
    <n v="10039"/>
  </r>
  <r>
    <x v="92"/>
    <x v="3"/>
    <x v="5"/>
    <n v="15089"/>
    <n v="11"/>
    <n v="1456"/>
    <n v="43680"/>
    <n v="15.52"/>
    <n v="8429"/>
    <n v="6780"/>
  </r>
  <r>
    <x v="92"/>
    <x v="3"/>
    <x v="6"/>
    <n v="15305"/>
    <n v="10"/>
    <n v="1347"/>
    <n v="40410"/>
    <n v="17.75"/>
    <n v="8774"/>
    <n v="7171"/>
  </r>
  <r>
    <x v="92"/>
    <x v="3"/>
    <x v="7"/>
    <m/>
    <n v="4"/>
    <n v="858"/>
    <n v="25740"/>
    <m/>
    <m/>
    <m/>
  </r>
  <r>
    <x v="92"/>
    <x v="3"/>
    <x v="8"/>
    <n v="4220"/>
    <n v="11"/>
    <n v="1729"/>
    <n v="51870"/>
    <n v="3.56"/>
    <n v="2176"/>
    <n v="1849"/>
  </r>
  <r>
    <x v="92"/>
    <x v="3"/>
    <x v="9"/>
    <n v="5543"/>
    <n v="12"/>
    <n v="1267"/>
    <n v="38010"/>
    <n v="6.88"/>
    <n v="2199"/>
    <n v="2614"/>
  </r>
  <r>
    <x v="92"/>
    <x v="3"/>
    <x v="10"/>
    <n v="11399"/>
    <n v="20"/>
    <n v="1964"/>
    <n v="58920"/>
    <n v="8.51"/>
    <n v="5751"/>
    <n v="5012"/>
  </r>
  <r>
    <x v="92"/>
    <x v="3"/>
    <x v="11"/>
    <n v="6663"/>
    <n v="6"/>
    <n v="488"/>
    <n v="14640"/>
    <n v="22.32"/>
    <n v="4276"/>
    <n v="3267"/>
  </r>
  <r>
    <x v="92"/>
    <x v="3"/>
    <x v="12"/>
    <m/>
    <n v="8"/>
    <n v="615"/>
    <n v="18450"/>
    <m/>
    <m/>
    <m/>
  </r>
  <r>
    <x v="92"/>
    <x v="3"/>
    <x v="13"/>
    <m/>
    <n v="3"/>
    <n v="347"/>
    <n v="10410"/>
    <m/>
    <m/>
    <m/>
  </r>
  <r>
    <x v="92"/>
    <x v="3"/>
    <x v="14"/>
    <m/>
    <n v="7"/>
    <n v="800"/>
    <n v="24000"/>
    <m/>
    <m/>
    <m/>
  </r>
  <r>
    <x v="92"/>
    <x v="3"/>
    <x v="15"/>
    <n v="2838"/>
    <n v="8"/>
    <n v="961"/>
    <n v="28830"/>
    <n v="5.08"/>
    <n v="1388"/>
    <n v="1466"/>
  </r>
  <r>
    <x v="92"/>
    <x v="3"/>
    <x v="16"/>
    <m/>
    <n v="4"/>
    <n v="520"/>
    <n v="15600"/>
    <m/>
    <m/>
    <m/>
  </r>
  <r>
    <x v="92"/>
    <x v="3"/>
    <x v="17"/>
    <s v="-"/>
    <s v="-"/>
    <s v="-"/>
    <s v="-"/>
    <s v="-"/>
    <s v="-"/>
    <s v="-"/>
  </r>
  <r>
    <x v="92"/>
    <x v="3"/>
    <x v="18"/>
    <n v="7884"/>
    <n v="16"/>
    <n v="1254"/>
    <n v="37620"/>
    <n v="14.87"/>
    <n v="6323"/>
    <n v="5593"/>
  </r>
  <r>
    <x v="92"/>
    <x v="3"/>
    <x v="19"/>
    <n v="14049"/>
    <n v="21"/>
    <n v="3668"/>
    <n v="110040"/>
    <n v="6.4"/>
    <n v="6773"/>
    <n v="7041"/>
  </r>
  <r>
    <x v="92"/>
    <x v="3"/>
    <x v="20"/>
    <n v="38190"/>
    <n v="37"/>
    <n v="4370"/>
    <n v="131100"/>
    <n v="13.22"/>
    <n v="21842"/>
    <n v="17334"/>
  </r>
  <r>
    <x v="92"/>
    <x v="3"/>
    <x v="21"/>
    <m/>
    <n v="7"/>
    <n v="538"/>
    <n v="16140"/>
    <m/>
    <m/>
    <m/>
  </r>
  <r>
    <x v="92"/>
    <x v="3"/>
    <x v="22"/>
    <m/>
    <n v="4"/>
    <n v="638"/>
    <n v="19140"/>
    <n v="9.6199999999999992"/>
    <m/>
    <n v="1842"/>
  </r>
  <r>
    <x v="92"/>
    <x v="3"/>
    <x v="23"/>
    <n v="3652"/>
    <n v="6"/>
    <n v="747"/>
    <n v="22410"/>
    <n v="7.43"/>
    <n v="2507"/>
    <n v="1665"/>
  </r>
  <r>
    <x v="92"/>
    <x v="3"/>
    <x v="24"/>
    <n v="51889"/>
    <n v="54"/>
    <n v="6293"/>
    <n v="188790"/>
    <n v="12.17"/>
    <n v="31895"/>
    <n v="22979"/>
  </r>
  <r>
    <x v="92"/>
    <x v="3"/>
    <x v="25"/>
    <n v="15929"/>
    <n v="18"/>
    <n v="1591"/>
    <n v="47730"/>
    <n v="16.11"/>
    <n v="10816"/>
    <n v="7690"/>
  </r>
  <r>
    <x v="92"/>
    <x v="3"/>
    <x v="26"/>
    <n v="9883"/>
    <n v="6"/>
    <n v="1464"/>
    <n v="43920"/>
    <n v="10.28"/>
    <n v="5036"/>
    <n v="4515"/>
  </r>
  <r>
    <x v="92"/>
    <x v="3"/>
    <x v="27"/>
    <n v="26098"/>
    <n v="7"/>
    <n v="1219"/>
    <n v="36570"/>
    <n v="25.52"/>
    <n v="9764"/>
    <n v="9332"/>
  </r>
  <r>
    <x v="92"/>
    <x v="3"/>
    <x v="28"/>
    <n v="2844"/>
    <n v="8"/>
    <n v="873"/>
    <n v="26190"/>
    <n v="6.1"/>
    <n v="1959"/>
    <n v="1597"/>
  </r>
  <r>
    <x v="92"/>
    <x v="3"/>
    <x v="29"/>
    <n v="4850"/>
    <n v="8"/>
    <n v="2110"/>
    <n v="63300"/>
    <n v="3.91"/>
    <n v="2516"/>
    <n v="2474"/>
  </r>
  <r>
    <x v="92"/>
    <x v="3"/>
    <x v="30"/>
    <n v="10558"/>
    <n v="7"/>
    <n v="583"/>
    <n v="17490"/>
    <n v="25.36"/>
    <n v="6536"/>
    <n v="4435"/>
  </r>
  <r>
    <x v="92"/>
    <x v="3"/>
    <x v="31"/>
    <n v="1250"/>
    <n v="6"/>
    <n v="279"/>
    <n v="8370"/>
    <n v="5.73"/>
    <n v="708"/>
    <n v="480"/>
  </r>
  <r>
    <x v="92"/>
    <x v="3"/>
    <x v="32"/>
    <m/>
    <n v="3"/>
    <n v="541"/>
    <n v="16230"/>
    <m/>
    <m/>
    <m/>
  </r>
  <r>
    <x v="92"/>
    <x v="3"/>
    <x v="33"/>
    <n v="3884"/>
    <n v="12"/>
    <n v="1089"/>
    <n v="32670"/>
    <n v="7.42"/>
    <n v="2351"/>
    <n v="2423"/>
  </r>
  <r>
    <x v="92"/>
    <x v="3"/>
    <x v="34"/>
    <n v="318683"/>
    <n v="400"/>
    <n v="48530"/>
    <n v="1455900"/>
    <n v="10.33"/>
    <n v="170942"/>
    <n v="150358"/>
  </r>
  <r>
    <x v="92"/>
    <x v="4"/>
    <x v="0"/>
    <n v="82795"/>
    <n v="254"/>
    <n v="9988"/>
    <n v="299640"/>
    <n v="16.25"/>
    <n v="40876"/>
    <n v="48682"/>
  </r>
  <r>
    <x v="92"/>
    <x v="4"/>
    <x v="1"/>
    <n v="414192"/>
    <n v="327"/>
    <n v="18672"/>
    <n v="560160"/>
    <n v="50.52"/>
    <n v="198234"/>
    <n v="282966"/>
  </r>
  <r>
    <x v="92"/>
    <x v="4"/>
    <x v="2"/>
    <n v="27443"/>
    <n v="116"/>
    <n v="3536"/>
    <n v="106080"/>
    <n v="14.85"/>
    <n v="15951"/>
    <n v="15753"/>
  </r>
  <r>
    <x v="92"/>
    <x v="4"/>
    <x v="3"/>
    <n v="76559"/>
    <n v="147"/>
    <n v="5044"/>
    <n v="151320"/>
    <n v="30.64"/>
    <n v="44103"/>
    <n v="46372"/>
  </r>
  <r>
    <x v="92"/>
    <x v="4"/>
    <x v="4"/>
    <n v="59593"/>
    <n v="99"/>
    <n v="4687"/>
    <n v="140610"/>
    <n v="24.56"/>
    <n v="25832"/>
    <n v="34534"/>
  </r>
  <r>
    <x v="92"/>
    <x v="4"/>
    <x v="5"/>
    <n v="115743"/>
    <n v="122"/>
    <n v="5611"/>
    <n v="168330"/>
    <n v="40.6"/>
    <n v="65741"/>
    <n v="68341"/>
  </r>
  <r>
    <x v="92"/>
    <x v="4"/>
    <x v="6"/>
    <n v="69859"/>
    <n v="110"/>
    <n v="4078"/>
    <n v="122340"/>
    <n v="30.63"/>
    <n v="42359"/>
    <n v="37474"/>
  </r>
  <r>
    <x v="92"/>
    <x v="4"/>
    <x v="7"/>
    <n v="10336"/>
    <n v="33"/>
    <n v="1281"/>
    <n v="38430"/>
    <n v="16.13"/>
    <n v="5940"/>
    <n v="6199"/>
  </r>
  <r>
    <x v="92"/>
    <x v="4"/>
    <x v="8"/>
    <n v="16072"/>
    <n v="58"/>
    <n v="2535"/>
    <n v="76050"/>
    <n v="12.62"/>
    <n v="9060"/>
    <n v="9595"/>
  </r>
  <r>
    <x v="92"/>
    <x v="4"/>
    <x v="9"/>
    <n v="37420"/>
    <n v="81"/>
    <n v="2817"/>
    <n v="84510"/>
    <n v="28.36"/>
    <n v="18127"/>
    <n v="23971"/>
  </r>
  <r>
    <x v="92"/>
    <x v="4"/>
    <x v="10"/>
    <n v="65269"/>
    <n v="130"/>
    <n v="4689"/>
    <n v="140670"/>
    <n v="26.42"/>
    <n v="31404"/>
    <n v="37169"/>
  </r>
  <r>
    <x v="92"/>
    <x v="4"/>
    <x v="11"/>
    <n v="51095"/>
    <n v="55"/>
    <n v="2516"/>
    <n v="75480"/>
    <n v="33.69"/>
    <n v="25327"/>
    <n v="25429"/>
  </r>
  <r>
    <x v="92"/>
    <x v="4"/>
    <x v="12"/>
    <n v="42525"/>
    <n v="100"/>
    <n v="2369"/>
    <n v="71070"/>
    <n v="35.79"/>
    <n v="23792"/>
    <n v="25434"/>
  </r>
  <r>
    <x v="92"/>
    <x v="4"/>
    <x v="13"/>
    <n v="15282"/>
    <n v="32"/>
    <n v="937"/>
    <n v="28110"/>
    <n v="28.21"/>
    <n v="7410"/>
    <n v="7930"/>
  </r>
  <r>
    <x v="92"/>
    <x v="4"/>
    <x v="14"/>
    <n v="12093"/>
    <n v="38"/>
    <n v="1329"/>
    <n v="39870"/>
    <n v="15.17"/>
    <n v="6641"/>
    <n v="6050"/>
  </r>
  <r>
    <x v="92"/>
    <x v="4"/>
    <x v="15"/>
    <n v="13754"/>
    <n v="51"/>
    <n v="1720"/>
    <n v="51600"/>
    <n v="16.12"/>
    <n v="6791"/>
    <n v="8318"/>
  </r>
  <r>
    <x v="92"/>
    <x v="4"/>
    <x v="16"/>
    <n v="182365"/>
    <n v="123"/>
    <n v="7295"/>
    <n v="218850"/>
    <n v="56.43"/>
    <n v="91766"/>
    <n v="123507"/>
  </r>
  <r>
    <x v="92"/>
    <x v="4"/>
    <x v="17"/>
    <n v="157249"/>
    <n v="80"/>
    <n v="5818"/>
    <n v="174540"/>
    <n v="63.38"/>
    <n v="79597"/>
    <n v="110621"/>
  </r>
  <r>
    <x v="92"/>
    <x v="4"/>
    <x v="18"/>
    <n v="34197"/>
    <n v="105"/>
    <n v="3102"/>
    <n v="93060"/>
    <n v="23.23"/>
    <n v="21059"/>
    <n v="21618"/>
  </r>
  <r>
    <x v="92"/>
    <x v="4"/>
    <x v="19"/>
    <n v="58709"/>
    <n v="159"/>
    <n v="6491"/>
    <n v="194730"/>
    <n v="18.760000000000002"/>
    <n v="28429"/>
    <n v="36539"/>
  </r>
  <r>
    <x v="92"/>
    <x v="4"/>
    <x v="20"/>
    <n v="285636"/>
    <n v="363"/>
    <n v="15269"/>
    <n v="458070"/>
    <n v="37.08"/>
    <n v="149930"/>
    <n v="169841"/>
  </r>
  <r>
    <x v="92"/>
    <x v="4"/>
    <x v="21"/>
    <n v="19553"/>
    <n v="43"/>
    <n v="1458"/>
    <n v="43740"/>
    <n v="21.61"/>
    <n v="13154"/>
    <n v="9453"/>
  </r>
  <r>
    <x v="92"/>
    <x v="4"/>
    <x v="22"/>
    <n v="20781"/>
    <n v="30"/>
    <n v="1747"/>
    <n v="52410"/>
    <n v="21.93"/>
    <n v="14781"/>
    <n v="11494"/>
  </r>
  <r>
    <x v="92"/>
    <x v="4"/>
    <x v="23"/>
    <n v="16446"/>
    <n v="49"/>
    <n v="1321"/>
    <n v="39630"/>
    <n v="23.23"/>
    <n v="10273"/>
    <n v="9205"/>
  </r>
  <r>
    <x v="92"/>
    <x v="4"/>
    <x v="24"/>
    <n v="342416"/>
    <n v="485"/>
    <n v="19795"/>
    <n v="593850"/>
    <n v="33.68"/>
    <n v="188139"/>
    <n v="199992"/>
  </r>
  <r>
    <x v="92"/>
    <x v="4"/>
    <x v="25"/>
    <n v="68637"/>
    <n v="154"/>
    <n v="5380"/>
    <n v="161400"/>
    <n v="25.82"/>
    <n v="48521"/>
    <n v="41669"/>
  </r>
  <r>
    <x v="92"/>
    <x v="4"/>
    <x v="26"/>
    <n v="37042"/>
    <n v="49"/>
    <n v="2746"/>
    <n v="82380"/>
    <n v="23.07"/>
    <n v="15063"/>
    <n v="19008"/>
  </r>
  <r>
    <x v="92"/>
    <x v="4"/>
    <x v="27"/>
    <n v="172806"/>
    <n v="110"/>
    <n v="7082"/>
    <n v="212460"/>
    <n v="44.31"/>
    <n v="62044"/>
    <n v="94147"/>
  </r>
  <r>
    <x v="92"/>
    <x v="4"/>
    <x v="28"/>
    <n v="15311"/>
    <n v="41"/>
    <n v="1588"/>
    <n v="47640"/>
    <n v="18.88"/>
    <n v="10314"/>
    <n v="8994"/>
  </r>
  <r>
    <x v="92"/>
    <x v="4"/>
    <x v="29"/>
    <n v="12762"/>
    <n v="51"/>
    <n v="2680"/>
    <n v="80400"/>
    <n v="9.2899999999999991"/>
    <n v="7443"/>
    <n v="7473"/>
  </r>
  <r>
    <x v="92"/>
    <x v="4"/>
    <x v="30"/>
    <n v="62748"/>
    <n v="78"/>
    <n v="2561"/>
    <n v="76830"/>
    <n v="46.96"/>
    <n v="34864"/>
    <n v="36078"/>
  </r>
  <r>
    <x v="92"/>
    <x v="4"/>
    <x v="31"/>
    <n v="3903"/>
    <n v="32"/>
    <n v="596"/>
    <n v="17880"/>
    <n v="12.18"/>
    <n v="2398"/>
    <n v="2177"/>
  </r>
  <r>
    <x v="92"/>
    <x v="4"/>
    <x v="32"/>
    <n v="17725"/>
    <n v="35"/>
    <n v="1695"/>
    <n v="50850"/>
    <n v="17.350000000000001"/>
    <n v="11279"/>
    <n v="8820"/>
  </r>
  <r>
    <x v="92"/>
    <x v="4"/>
    <x v="33"/>
    <n v="27430"/>
    <n v="83"/>
    <n v="2512"/>
    <n v="75360"/>
    <n v="24.23"/>
    <n v="14947"/>
    <n v="18258"/>
  </r>
  <r>
    <x v="92"/>
    <x v="4"/>
    <x v="34"/>
    <n v="2146081"/>
    <n v="3258"/>
    <n v="135332"/>
    <n v="4059960"/>
    <n v="32.08"/>
    <n v="1103852"/>
    <n v="1302494"/>
  </r>
  <r>
    <x v="93"/>
    <x v="0"/>
    <x v="0"/>
    <n v="26264"/>
    <n v="34"/>
    <n v="1312"/>
    <n v="40672"/>
    <n v="33.21"/>
    <n v="11261"/>
    <n v="13507"/>
  </r>
  <r>
    <x v="93"/>
    <x v="0"/>
    <x v="1"/>
    <n v="264496"/>
    <n v="74"/>
    <n v="8583"/>
    <n v="266073"/>
    <n v="67.489999999999995"/>
    <n v="132741"/>
    <n v="179565"/>
  </r>
  <r>
    <x v="93"/>
    <x v="0"/>
    <x v="2"/>
    <n v="2808"/>
    <n v="10"/>
    <n v="191"/>
    <n v="5921"/>
    <n v="24.44"/>
    <n v="1320"/>
    <n v="1447"/>
  </r>
  <r>
    <x v="93"/>
    <x v="0"/>
    <x v="3"/>
    <n v="22546"/>
    <n v="26"/>
    <n v="1042"/>
    <n v="32302"/>
    <n v="47.14"/>
    <n v="12904"/>
    <n v="15226"/>
  </r>
  <r>
    <x v="93"/>
    <x v="0"/>
    <x v="4"/>
    <n v="9314"/>
    <n v="10"/>
    <n v="420"/>
    <n v="13020"/>
    <n v="40.159999999999997"/>
    <n v="4727"/>
    <n v="5229"/>
  </r>
  <r>
    <x v="93"/>
    <x v="0"/>
    <x v="5"/>
    <n v="63266"/>
    <n v="21"/>
    <n v="1857"/>
    <n v="57567"/>
    <n v="62.06"/>
    <n v="36579"/>
    <n v="35724"/>
  </r>
  <r>
    <x v="93"/>
    <x v="0"/>
    <x v="6"/>
    <n v="14539"/>
    <n v="10"/>
    <n v="500"/>
    <n v="15500"/>
    <n v="46.44"/>
    <n v="8651"/>
    <n v="7198"/>
  </r>
  <r>
    <x v="93"/>
    <x v="0"/>
    <x v="7"/>
    <m/>
    <n v="4"/>
    <n v="78"/>
    <n v="2418"/>
    <m/>
    <m/>
    <m/>
  </r>
  <r>
    <x v="93"/>
    <x v="0"/>
    <x v="8"/>
    <m/>
    <n v="10"/>
    <n v="244"/>
    <n v="7564"/>
    <m/>
    <m/>
    <m/>
  </r>
  <r>
    <x v="93"/>
    <x v="0"/>
    <x v="9"/>
    <n v="8060"/>
    <n v="14"/>
    <n v="395"/>
    <n v="12245"/>
    <n v="41.98"/>
    <n v="4771"/>
    <n v="5141"/>
  </r>
  <r>
    <x v="93"/>
    <x v="0"/>
    <x v="10"/>
    <n v="11628"/>
    <n v="14"/>
    <n v="469"/>
    <n v="14539"/>
    <n v="48.9"/>
    <n v="6652"/>
    <n v="7110"/>
  </r>
  <r>
    <x v="93"/>
    <x v="0"/>
    <x v="11"/>
    <n v="9977"/>
    <n v="11"/>
    <n v="400"/>
    <n v="12400"/>
    <n v="37.44"/>
    <n v="5086"/>
    <n v="4642"/>
  </r>
  <r>
    <x v="93"/>
    <x v="0"/>
    <x v="12"/>
    <n v="11472"/>
    <n v="23"/>
    <n v="585"/>
    <n v="18135"/>
    <n v="45.64"/>
    <n v="6328"/>
    <n v="8276"/>
  </r>
  <r>
    <x v="93"/>
    <x v="0"/>
    <x v="13"/>
    <m/>
    <n v="3"/>
    <n v="137"/>
    <n v="4247"/>
    <m/>
    <m/>
    <m/>
  </r>
  <r>
    <x v="93"/>
    <x v="0"/>
    <x v="14"/>
    <n v="4838"/>
    <n v="10"/>
    <n v="213"/>
    <n v="6603"/>
    <n v="41.8"/>
    <n v="3132"/>
    <n v="2760"/>
  </r>
  <r>
    <x v="93"/>
    <x v="0"/>
    <x v="15"/>
    <m/>
    <n v="6"/>
    <n v="69"/>
    <n v="2139"/>
    <m/>
    <m/>
    <m/>
  </r>
  <r>
    <x v="93"/>
    <x v="0"/>
    <x v="16"/>
    <n v="113231"/>
    <n v="33"/>
    <n v="3361"/>
    <n v="104191"/>
    <n v="71.930000000000007"/>
    <n v="58086"/>
    <n v="74948"/>
  </r>
  <r>
    <x v="93"/>
    <x v="0"/>
    <x v="17"/>
    <n v="110260"/>
    <n v="30"/>
    <n v="3254"/>
    <n v="100874"/>
    <n v="72.010000000000005"/>
    <n v="56260"/>
    <n v="72644"/>
  </r>
  <r>
    <x v="93"/>
    <x v="0"/>
    <x v="18"/>
    <n v="7429"/>
    <n v="16"/>
    <n v="346"/>
    <n v="10726"/>
    <n v="43.59"/>
    <n v="4152"/>
    <n v="4675"/>
  </r>
  <r>
    <x v="93"/>
    <x v="0"/>
    <x v="19"/>
    <n v="6586"/>
    <n v="13"/>
    <n v="391"/>
    <n v="12121"/>
    <n v="35.090000000000003"/>
    <n v="3648"/>
    <n v="4253"/>
  </r>
  <r>
    <x v="93"/>
    <x v="0"/>
    <x v="20"/>
    <n v="139620"/>
    <n v="68"/>
    <n v="4395"/>
    <n v="136245"/>
    <n v="62.92"/>
    <n v="75016"/>
    <n v="85731"/>
  </r>
  <r>
    <x v="93"/>
    <x v="0"/>
    <x v="21"/>
    <m/>
    <n v="7"/>
    <n v="124"/>
    <n v="3844"/>
    <m/>
    <m/>
    <m/>
  </r>
  <r>
    <x v="93"/>
    <x v="0"/>
    <x v="22"/>
    <m/>
    <n v="5"/>
    <n v="397"/>
    <n v="12307"/>
    <n v="29.06"/>
    <m/>
    <n v="3576"/>
  </r>
  <r>
    <x v="93"/>
    <x v="0"/>
    <x v="23"/>
    <m/>
    <n v="10"/>
    <n v="150"/>
    <n v="4650"/>
    <n v="28.28"/>
    <m/>
    <n v="1315"/>
  </r>
  <r>
    <x v="93"/>
    <x v="0"/>
    <x v="24"/>
    <n v="151328"/>
    <n v="90"/>
    <n v="5066"/>
    <n v="157046"/>
    <n v="58.78"/>
    <n v="83821"/>
    <n v="92313"/>
  </r>
  <r>
    <x v="93"/>
    <x v="0"/>
    <x v="25"/>
    <n v="22376"/>
    <n v="42"/>
    <n v="1238"/>
    <n v="38378"/>
    <n v="35.43"/>
    <n v="15891"/>
    <n v="13596"/>
  </r>
  <r>
    <x v="93"/>
    <x v="0"/>
    <x v="26"/>
    <n v="7348"/>
    <n v="10"/>
    <n v="520"/>
    <n v="16120"/>
    <n v="18.899999999999999"/>
    <n v="3022"/>
    <n v="3047"/>
  </r>
  <r>
    <x v="93"/>
    <x v="0"/>
    <x v="27"/>
    <n v="82180"/>
    <n v="31"/>
    <n v="2959"/>
    <n v="91729"/>
    <n v="47.85"/>
    <n v="31928"/>
    <n v="43896"/>
  </r>
  <r>
    <x v="93"/>
    <x v="0"/>
    <x v="28"/>
    <n v="6414"/>
    <n v="10"/>
    <n v="426"/>
    <n v="13206"/>
    <n v="29.52"/>
    <n v="4532"/>
    <n v="3899"/>
  </r>
  <r>
    <x v="93"/>
    <x v="0"/>
    <x v="29"/>
    <m/>
    <n v="14"/>
    <n v="210"/>
    <n v="6510"/>
    <m/>
    <m/>
    <m/>
  </r>
  <r>
    <x v="93"/>
    <x v="0"/>
    <x v="30"/>
    <n v="21412"/>
    <n v="18"/>
    <n v="766"/>
    <n v="23746"/>
    <n v="60.69"/>
    <n v="13428"/>
    <n v="14411"/>
  </r>
  <r>
    <x v="93"/>
    <x v="0"/>
    <x v="31"/>
    <n v="1163"/>
    <n v="8"/>
    <n v="89"/>
    <n v="2759"/>
    <n v="31.57"/>
    <n v="615"/>
    <n v="871"/>
  </r>
  <r>
    <x v="93"/>
    <x v="0"/>
    <x v="32"/>
    <n v="7326"/>
    <n v="6"/>
    <n v="536"/>
    <n v="16616"/>
    <n v="18.61"/>
    <n v="5350"/>
    <n v="3093"/>
  </r>
  <r>
    <x v="93"/>
    <x v="0"/>
    <x v="33"/>
    <n v="8939"/>
    <n v="21"/>
    <n v="500"/>
    <n v="15500"/>
    <n v="38.71"/>
    <n v="5277"/>
    <n v="6000"/>
  </r>
  <r>
    <x v="93"/>
    <x v="0"/>
    <x v="34"/>
    <n v="895332"/>
    <n v="592"/>
    <n v="32903"/>
    <n v="1019993"/>
    <n v="54.68"/>
    <n v="469290"/>
    <n v="557744"/>
  </r>
  <r>
    <x v="93"/>
    <x v="1"/>
    <x v="0"/>
    <n v="41232"/>
    <n v="142"/>
    <n v="1554"/>
    <n v="48174"/>
    <n v="41.31"/>
    <n v="20113"/>
    <n v="19901"/>
  </r>
  <r>
    <x v="93"/>
    <x v="1"/>
    <x v="1"/>
    <n v="117757"/>
    <n v="188"/>
    <n v="3749"/>
    <n v="116219"/>
    <n v="55.45"/>
    <n v="56942"/>
    <n v="64443"/>
  </r>
  <r>
    <x v="93"/>
    <x v="1"/>
    <x v="2"/>
    <n v="14280"/>
    <n v="68"/>
    <n v="707"/>
    <n v="21917"/>
    <n v="31.88"/>
    <n v="8620"/>
    <n v="6987"/>
  </r>
  <r>
    <x v="93"/>
    <x v="1"/>
    <x v="3"/>
    <n v="41874"/>
    <n v="85"/>
    <n v="1466"/>
    <n v="45446"/>
    <n v="49.27"/>
    <n v="25585"/>
    <n v="22392"/>
  </r>
  <r>
    <x v="93"/>
    <x v="1"/>
    <x v="4"/>
    <n v="31332"/>
    <n v="58"/>
    <n v="951"/>
    <n v="29481"/>
    <n v="52.24"/>
    <n v="14280"/>
    <n v="15402"/>
  </r>
  <r>
    <x v="93"/>
    <x v="1"/>
    <x v="5"/>
    <n v="48626"/>
    <n v="77"/>
    <n v="1374"/>
    <n v="42594"/>
    <n v="51.64"/>
    <n v="27131"/>
    <n v="21997"/>
  </r>
  <r>
    <x v="93"/>
    <x v="1"/>
    <x v="6"/>
    <n v="40894"/>
    <n v="74"/>
    <n v="1223"/>
    <n v="37913"/>
    <n v="49.27"/>
    <n v="24936"/>
    <n v="18679"/>
  </r>
  <r>
    <x v="93"/>
    <x v="1"/>
    <x v="7"/>
    <n v="7078"/>
    <n v="22"/>
    <n v="271"/>
    <n v="8401"/>
    <n v="52.23"/>
    <n v="4529"/>
    <n v="4388"/>
  </r>
  <r>
    <x v="93"/>
    <x v="1"/>
    <x v="8"/>
    <n v="13366"/>
    <n v="33"/>
    <n v="464"/>
    <n v="14384"/>
    <n v="50.25"/>
    <n v="7394"/>
    <n v="7228"/>
  </r>
  <r>
    <x v="93"/>
    <x v="1"/>
    <x v="9"/>
    <n v="23434"/>
    <n v="46"/>
    <n v="773"/>
    <n v="23963"/>
    <n v="58.58"/>
    <n v="11952"/>
    <n v="14038"/>
  </r>
  <r>
    <x v="93"/>
    <x v="1"/>
    <x v="10"/>
    <n v="45490"/>
    <n v="76"/>
    <n v="1332"/>
    <n v="41292"/>
    <n v="58.76"/>
    <n v="23145"/>
    <n v="24262"/>
  </r>
  <r>
    <x v="93"/>
    <x v="1"/>
    <x v="11"/>
    <n v="13827"/>
    <n v="24"/>
    <n v="638"/>
    <n v="19778"/>
    <n v="24.37"/>
    <n v="6457"/>
    <n v="4819"/>
  </r>
  <r>
    <x v="93"/>
    <x v="1"/>
    <x v="12"/>
    <n v="32642"/>
    <n v="66"/>
    <n v="1080"/>
    <n v="33480"/>
    <n v="52.03"/>
    <n v="18341"/>
    <n v="17421"/>
  </r>
  <r>
    <x v="93"/>
    <x v="1"/>
    <x v="13"/>
    <n v="12310"/>
    <n v="23"/>
    <n v="384"/>
    <n v="11904"/>
    <n v="54.79"/>
    <n v="6430"/>
    <n v="6522"/>
  </r>
  <r>
    <x v="93"/>
    <x v="1"/>
    <x v="14"/>
    <n v="7266"/>
    <n v="18"/>
    <n v="241"/>
    <n v="7471"/>
    <n v="48.11"/>
    <n v="4303"/>
    <n v="3594"/>
  </r>
  <r>
    <x v="93"/>
    <x v="1"/>
    <x v="15"/>
    <n v="8072"/>
    <n v="32"/>
    <n v="330"/>
    <n v="10230"/>
    <n v="42.13"/>
    <n v="4808"/>
    <n v="4310"/>
  </r>
  <r>
    <x v="93"/>
    <x v="1"/>
    <x v="16"/>
    <n v="51416"/>
    <n v="71"/>
    <n v="1360"/>
    <n v="42160"/>
    <n v="63.68"/>
    <n v="24896"/>
    <n v="26848"/>
  </r>
  <r>
    <x v="93"/>
    <x v="1"/>
    <x v="17"/>
    <n v="33044"/>
    <n v="39"/>
    <n v="857"/>
    <n v="26567"/>
    <n v="65.91"/>
    <n v="16941"/>
    <n v="17511"/>
  </r>
  <r>
    <x v="93"/>
    <x v="1"/>
    <x v="18"/>
    <n v="21034"/>
    <n v="55"/>
    <n v="738"/>
    <n v="22878"/>
    <n v="47.44"/>
    <n v="13170"/>
    <n v="10854"/>
  </r>
  <r>
    <x v="93"/>
    <x v="1"/>
    <x v="19"/>
    <n v="30530"/>
    <n v="101"/>
    <n v="1284"/>
    <n v="39804"/>
    <n v="41.9"/>
    <n v="15529"/>
    <n v="16676"/>
  </r>
  <r>
    <x v="93"/>
    <x v="1"/>
    <x v="20"/>
    <n v="99298"/>
    <n v="201"/>
    <n v="2864"/>
    <n v="88784"/>
    <n v="52.22"/>
    <n v="54464"/>
    <n v="46367"/>
  </r>
  <r>
    <x v="93"/>
    <x v="1"/>
    <x v="21"/>
    <n v="12174"/>
    <n v="22"/>
    <n v="338"/>
    <n v="10478"/>
    <n v="51.49"/>
    <n v="7616"/>
    <n v="5395"/>
  </r>
  <r>
    <x v="93"/>
    <x v="1"/>
    <x v="22"/>
    <n v="7969"/>
    <n v="17"/>
    <n v="401"/>
    <n v="12431"/>
    <n v="38.61"/>
    <n v="5754"/>
    <n v="4800"/>
  </r>
  <r>
    <x v="93"/>
    <x v="1"/>
    <x v="23"/>
    <n v="13604"/>
    <n v="29"/>
    <n v="369"/>
    <n v="11439"/>
    <n v="63.27"/>
    <n v="8050"/>
    <n v="7238"/>
  </r>
  <r>
    <x v="93"/>
    <x v="1"/>
    <x v="24"/>
    <n v="133045"/>
    <n v="269"/>
    <n v="3972"/>
    <n v="123132"/>
    <n v="51.81"/>
    <n v="75884"/>
    <n v="63800"/>
  </r>
  <r>
    <x v="93"/>
    <x v="1"/>
    <x v="25"/>
    <n v="36478"/>
    <n v="74"/>
    <n v="1313"/>
    <n v="40703"/>
    <n v="47.32"/>
    <n v="24095"/>
    <n v="19259"/>
  </r>
  <r>
    <x v="93"/>
    <x v="1"/>
    <x v="26"/>
    <n v="7860"/>
    <n v="26"/>
    <n v="322"/>
    <n v="9982"/>
    <n v="35.78"/>
    <n v="4257"/>
    <n v="3572"/>
  </r>
  <r>
    <x v="93"/>
    <x v="1"/>
    <x v="27"/>
    <n v="26330"/>
    <n v="52"/>
    <n v="1023"/>
    <n v="31713"/>
    <n v="36.33"/>
    <n v="11876"/>
    <n v="11522"/>
  </r>
  <r>
    <x v="93"/>
    <x v="1"/>
    <x v="28"/>
    <n v="6413"/>
    <n v="20"/>
    <n v="243"/>
    <n v="7533"/>
    <n v="44.72"/>
    <n v="4777"/>
    <n v="3369"/>
  </r>
  <r>
    <x v="93"/>
    <x v="1"/>
    <x v="29"/>
    <n v="6769"/>
    <n v="25"/>
    <n v="267"/>
    <n v="8277"/>
    <n v="44.82"/>
    <n v="4137"/>
    <n v="3710"/>
  </r>
  <r>
    <x v="93"/>
    <x v="1"/>
    <x v="30"/>
    <n v="31520"/>
    <n v="47"/>
    <n v="800"/>
    <n v="24800"/>
    <n v="62.25"/>
    <n v="16880"/>
    <n v="15439"/>
  </r>
  <r>
    <x v="93"/>
    <x v="1"/>
    <x v="31"/>
    <n v="2373"/>
    <n v="14"/>
    <n v="97"/>
    <n v="3007"/>
    <n v="41.6"/>
    <n v="1685"/>
    <n v="1251"/>
  </r>
  <r>
    <x v="93"/>
    <x v="1"/>
    <x v="32"/>
    <n v="8005"/>
    <n v="22"/>
    <n v="350"/>
    <n v="10850"/>
    <n v="35.380000000000003"/>
    <n v="4615"/>
    <n v="3839"/>
  </r>
  <r>
    <x v="93"/>
    <x v="1"/>
    <x v="33"/>
    <n v="15521"/>
    <n v="41"/>
    <n v="615"/>
    <n v="19065"/>
    <n v="48.16"/>
    <n v="8211"/>
    <n v="9182"/>
  </r>
  <r>
    <x v="93"/>
    <x v="1"/>
    <x v="34"/>
    <n v="876773"/>
    <n v="1849"/>
    <n v="28921"/>
    <n v="896551"/>
    <n v="49.71"/>
    <n v="474978"/>
    <n v="445704"/>
  </r>
  <r>
    <x v="93"/>
    <x v="2"/>
    <x v="0"/>
    <n v="16034"/>
    <n v="33"/>
    <n v="1364"/>
    <n v="42284"/>
    <n v="33.71"/>
    <n v="6908"/>
    <n v="14252"/>
  </r>
  <r>
    <x v="93"/>
    <x v="2"/>
    <x v="1"/>
    <n v="62866"/>
    <n v="41"/>
    <n v="3705"/>
    <n v="114855"/>
    <n v="51.72"/>
    <n v="24732"/>
    <n v="59405"/>
  </r>
  <r>
    <x v="93"/>
    <x v="2"/>
    <x v="2"/>
    <n v="5447"/>
    <n v="20"/>
    <n v="709"/>
    <n v="21979"/>
    <n v="22.19"/>
    <n v="3674"/>
    <n v="4877"/>
  </r>
  <r>
    <x v="93"/>
    <x v="2"/>
    <x v="3"/>
    <n v="7249"/>
    <n v="15"/>
    <n v="591"/>
    <n v="18321"/>
    <n v="35.700000000000003"/>
    <n v="4339"/>
    <n v="6540"/>
  </r>
  <r>
    <x v="93"/>
    <x v="2"/>
    <x v="4"/>
    <n v="8805"/>
    <n v="12"/>
    <n v="470"/>
    <n v="14570"/>
    <n v="60.15"/>
    <n v="3219"/>
    <n v="8764"/>
  </r>
  <r>
    <x v="93"/>
    <x v="2"/>
    <x v="5"/>
    <n v="14127"/>
    <n v="12"/>
    <n v="913"/>
    <n v="28303"/>
    <n v="46.18"/>
    <n v="7102"/>
    <n v="13069"/>
  </r>
  <r>
    <x v="93"/>
    <x v="2"/>
    <x v="6"/>
    <n v="11650"/>
    <n v="16"/>
    <n v="1010"/>
    <n v="31310"/>
    <n v="34.450000000000003"/>
    <n v="6515"/>
    <n v="10786"/>
  </r>
  <r>
    <x v="93"/>
    <x v="2"/>
    <x v="7"/>
    <m/>
    <n v="3"/>
    <n v="74"/>
    <n v="2294"/>
    <m/>
    <m/>
    <m/>
  </r>
  <r>
    <x v="93"/>
    <x v="2"/>
    <x v="8"/>
    <m/>
    <n v="4"/>
    <n v="98"/>
    <n v="3038"/>
    <m/>
    <m/>
    <m/>
  </r>
  <r>
    <x v="93"/>
    <x v="2"/>
    <x v="9"/>
    <n v="3237"/>
    <n v="9"/>
    <n v="382"/>
    <n v="11842"/>
    <n v="25.8"/>
    <n v="1184"/>
    <n v="3055"/>
  </r>
  <r>
    <x v="93"/>
    <x v="2"/>
    <x v="10"/>
    <n v="9652"/>
    <n v="20"/>
    <n v="928"/>
    <n v="28768"/>
    <n v="32.4"/>
    <n v="3281"/>
    <n v="9322"/>
  </r>
  <r>
    <x v="93"/>
    <x v="2"/>
    <x v="11"/>
    <n v="8568"/>
    <n v="15"/>
    <n v="994"/>
    <n v="30814"/>
    <n v="19.82"/>
    <n v="4124"/>
    <n v="6107"/>
  </r>
  <r>
    <x v="93"/>
    <x v="2"/>
    <x v="12"/>
    <m/>
    <n v="3"/>
    <n v="89"/>
    <n v="2759"/>
    <m/>
    <m/>
    <m/>
  </r>
  <r>
    <x v="93"/>
    <x v="2"/>
    <x v="13"/>
    <m/>
    <n v="3"/>
    <n v="69"/>
    <n v="2139"/>
    <m/>
    <m/>
    <m/>
  </r>
  <r>
    <x v="93"/>
    <x v="2"/>
    <x v="14"/>
    <m/>
    <n v="3"/>
    <n v="75"/>
    <n v="2325"/>
    <m/>
    <m/>
    <m/>
  </r>
  <r>
    <x v="93"/>
    <x v="2"/>
    <x v="15"/>
    <m/>
    <n v="6"/>
    <n v="412"/>
    <n v="12772"/>
    <m/>
    <m/>
    <m/>
  </r>
  <r>
    <x v="93"/>
    <x v="2"/>
    <x v="16"/>
    <m/>
    <n v="15"/>
    <n v="2075"/>
    <n v="64325"/>
    <m/>
    <m/>
    <m/>
  </r>
  <r>
    <x v="93"/>
    <x v="2"/>
    <x v="17"/>
    <n v="34309"/>
    <n v="11"/>
    <n v="1728"/>
    <n v="53568"/>
    <n v="62.1"/>
    <n v="16659"/>
    <n v="33266"/>
  </r>
  <r>
    <x v="93"/>
    <x v="2"/>
    <x v="18"/>
    <n v="7580"/>
    <n v="21"/>
    <n v="798"/>
    <n v="24738"/>
    <n v="27.64"/>
    <n v="4462"/>
    <n v="6837"/>
  </r>
  <r>
    <x v="93"/>
    <x v="2"/>
    <x v="19"/>
    <n v="12804"/>
    <n v="31"/>
    <n v="1270"/>
    <n v="39370"/>
    <n v="29.56"/>
    <n v="6399"/>
    <n v="11636"/>
  </r>
  <r>
    <x v="93"/>
    <x v="2"/>
    <x v="20"/>
    <n v="45447"/>
    <n v="61"/>
    <n v="3708"/>
    <n v="114948"/>
    <n v="33.86"/>
    <n v="21541"/>
    <n v="38920"/>
  </r>
  <r>
    <x v="93"/>
    <x v="2"/>
    <x v="21"/>
    <m/>
    <n v="7"/>
    <n v="458"/>
    <n v="14198"/>
    <m/>
    <m/>
    <m/>
  </r>
  <r>
    <x v="93"/>
    <x v="2"/>
    <x v="22"/>
    <n v="4556"/>
    <n v="6"/>
    <n v="330"/>
    <n v="10230"/>
    <n v="38.1"/>
    <n v="3629"/>
    <n v="3898"/>
  </r>
  <r>
    <x v="93"/>
    <x v="2"/>
    <x v="23"/>
    <m/>
    <n v="4"/>
    <n v="55"/>
    <n v="1705"/>
    <n v="23.17"/>
    <m/>
    <n v="395"/>
  </r>
  <r>
    <x v="93"/>
    <x v="2"/>
    <x v="24"/>
    <n v="53461"/>
    <n v="78"/>
    <n v="4551"/>
    <n v="141081"/>
    <n v="32.36"/>
    <n v="27270"/>
    <n v="45659"/>
  </r>
  <r>
    <x v="93"/>
    <x v="2"/>
    <x v="25"/>
    <n v="12959"/>
    <n v="25"/>
    <n v="1339"/>
    <n v="41509"/>
    <n v="25.9"/>
    <n v="9465"/>
    <n v="10751"/>
  </r>
  <r>
    <x v="93"/>
    <x v="2"/>
    <x v="26"/>
    <n v="3688"/>
    <n v="7"/>
    <n v="440"/>
    <n v="13640"/>
    <n v="23.64"/>
    <n v="2161"/>
    <n v="3224"/>
  </r>
  <r>
    <x v="93"/>
    <x v="2"/>
    <x v="27"/>
    <n v="24795"/>
    <n v="20"/>
    <n v="1899"/>
    <n v="58869"/>
    <n v="37.06"/>
    <n v="9329"/>
    <n v="21818"/>
  </r>
  <r>
    <x v="93"/>
    <x v="2"/>
    <x v="28"/>
    <n v="791"/>
    <n v="4"/>
    <n v="104"/>
    <n v="3224"/>
    <n v="22.58"/>
    <n v="615"/>
    <n v="728"/>
  </r>
  <r>
    <x v="93"/>
    <x v="2"/>
    <x v="29"/>
    <m/>
    <n v="5"/>
    <n v="170"/>
    <n v="5270"/>
    <m/>
    <m/>
    <m/>
  </r>
  <r>
    <x v="93"/>
    <x v="2"/>
    <x v="30"/>
    <n v="7304"/>
    <n v="12"/>
    <n v="583"/>
    <n v="18073"/>
    <n v="38.299999999999997"/>
    <n v="4525"/>
    <n v="6922"/>
  </r>
  <r>
    <x v="93"/>
    <x v="2"/>
    <x v="31"/>
    <n v="293"/>
    <n v="4"/>
    <n v="131"/>
    <n v="4061"/>
    <n v="6.11"/>
    <n v="266"/>
    <n v="248"/>
  </r>
  <r>
    <x v="93"/>
    <x v="2"/>
    <x v="32"/>
    <m/>
    <n v="5"/>
    <n v="316"/>
    <n v="9796"/>
    <m/>
    <m/>
    <m/>
  </r>
  <r>
    <x v="93"/>
    <x v="2"/>
    <x v="33"/>
    <n v="2622"/>
    <n v="11"/>
    <n v="332"/>
    <n v="10292"/>
    <n v="21.53"/>
    <n v="1961"/>
    <n v="2216"/>
  </r>
  <r>
    <x v="93"/>
    <x v="2"/>
    <x v="34"/>
    <n v="322258"/>
    <n v="453"/>
    <n v="25891"/>
    <n v="802621"/>
    <n v="36.22"/>
    <n v="155075"/>
    <n v="290716"/>
  </r>
  <r>
    <x v="93"/>
    <x v="3"/>
    <x v="0"/>
    <n v="28934"/>
    <n v="46"/>
    <n v="5833"/>
    <n v="180823"/>
    <n v="7.63"/>
    <n v="17858"/>
    <n v="13790"/>
  </r>
  <r>
    <x v="93"/>
    <x v="3"/>
    <x v="1"/>
    <n v="32617"/>
    <n v="24"/>
    <n v="2714"/>
    <n v="84134"/>
    <n v="17.489999999999998"/>
    <n v="16858"/>
    <n v="14714"/>
  </r>
  <r>
    <x v="93"/>
    <x v="3"/>
    <x v="2"/>
    <n v="19334"/>
    <n v="20"/>
    <n v="1978"/>
    <n v="61318"/>
    <n v="14.24"/>
    <n v="10898"/>
    <n v="8733"/>
  </r>
  <r>
    <x v="93"/>
    <x v="3"/>
    <x v="3"/>
    <n v="13505"/>
    <n v="21"/>
    <n v="1919"/>
    <n v="59489"/>
    <n v="11.96"/>
    <n v="7764"/>
    <n v="7114"/>
  </r>
  <r>
    <x v="93"/>
    <x v="3"/>
    <x v="4"/>
    <n v="20917"/>
    <n v="19"/>
    <n v="2846"/>
    <n v="88226"/>
    <n v="12.01"/>
    <n v="8886"/>
    <n v="10600"/>
  </r>
  <r>
    <x v="93"/>
    <x v="3"/>
    <x v="5"/>
    <n v="22763"/>
    <n v="12"/>
    <n v="1501"/>
    <n v="46531"/>
    <n v="23.69"/>
    <n v="11295"/>
    <n v="11024"/>
  </r>
  <r>
    <x v="93"/>
    <x v="3"/>
    <x v="6"/>
    <n v="19327"/>
    <n v="10"/>
    <n v="1347"/>
    <n v="41757"/>
    <n v="22.3"/>
    <n v="11249"/>
    <n v="9310"/>
  </r>
  <r>
    <x v="93"/>
    <x v="3"/>
    <x v="7"/>
    <n v="5045"/>
    <n v="4"/>
    <n v="858"/>
    <n v="26598"/>
    <n v="8.09"/>
    <n v="2885"/>
    <n v="2151"/>
  </r>
  <r>
    <x v="93"/>
    <x v="3"/>
    <x v="8"/>
    <n v="7430"/>
    <n v="12"/>
    <n v="1745"/>
    <n v="54095"/>
    <n v="5.84"/>
    <n v="3783"/>
    <n v="3158"/>
  </r>
  <r>
    <x v="93"/>
    <x v="3"/>
    <x v="9"/>
    <n v="7638"/>
    <n v="12"/>
    <n v="1267"/>
    <n v="39277"/>
    <n v="9.0500000000000007"/>
    <n v="3532"/>
    <n v="3556"/>
  </r>
  <r>
    <x v="93"/>
    <x v="3"/>
    <x v="10"/>
    <n v="17334"/>
    <n v="20"/>
    <n v="2002"/>
    <n v="62062"/>
    <n v="12.13"/>
    <n v="9045"/>
    <n v="7528"/>
  </r>
  <r>
    <x v="93"/>
    <x v="3"/>
    <x v="11"/>
    <n v="6455"/>
    <n v="6"/>
    <n v="488"/>
    <n v="15128"/>
    <n v="21.4"/>
    <n v="4315"/>
    <n v="3238"/>
  </r>
  <r>
    <x v="93"/>
    <x v="3"/>
    <x v="12"/>
    <m/>
    <n v="8"/>
    <n v="611"/>
    <n v="18941"/>
    <m/>
    <m/>
    <m/>
  </r>
  <r>
    <x v="93"/>
    <x v="3"/>
    <x v="13"/>
    <m/>
    <n v="3"/>
    <n v="347"/>
    <n v="10757"/>
    <m/>
    <m/>
    <m/>
  </r>
  <r>
    <x v="93"/>
    <x v="3"/>
    <x v="14"/>
    <m/>
    <n v="7"/>
    <n v="800"/>
    <n v="24800"/>
    <m/>
    <m/>
    <m/>
  </r>
  <r>
    <x v="93"/>
    <x v="3"/>
    <x v="15"/>
    <n v="3717"/>
    <n v="8"/>
    <n v="963"/>
    <n v="29853"/>
    <n v="6.68"/>
    <n v="2023"/>
    <n v="1995"/>
  </r>
  <r>
    <x v="93"/>
    <x v="3"/>
    <x v="16"/>
    <m/>
    <n v="4"/>
    <n v="520"/>
    <n v="16120"/>
    <m/>
    <m/>
    <m/>
  </r>
  <r>
    <x v="93"/>
    <x v="3"/>
    <x v="17"/>
    <s v="-"/>
    <s v="-"/>
    <s v="-"/>
    <s v="-"/>
    <s v="-"/>
    <s v="-"/>
    <s v="-"/>
  </r>
  <r>
    <x v="93"/>
    <x v="3"/>
    <x v="18"/>
    <n v="11502"/>
    <n v="16"/>
    <n v="1243"/>
    <n v="38533"/>
    <n v="20.94"/>
    <n v="8681"/>
    <n v="8067"/>
  </r>
  <r>
    <x v="93"/>
    <x v="3"/>
    <x v="19"/>
    <n v="19544"/>
    <n v="21"/>
    <n v="3668"/>
    <n v="113708"/>
    <n v="7.66"/>
    <n v="10011"/>
    <n v="8714"/>
  </r>
  <r>
    <x v="93"/>
    <x v="3"/>
    <x v="20"/>
    <n v="47326"/>
    <n v="37"/>
    <n v="4370"/>
    <n v="135470"/>
    <n v="16.14"/>
    <n v="27608"/>
    <n v="21859"/>
  </r>
  <r>
    <x v="93"/>
    <x v="3"/>
    <x v="21"/>
    <n v="8449"/>
    <n v="9"/>
    <n v="732"/>
    <n v="22692"/>
    <n v="15.46"/>
    <n v="5217"/>
    <n v="3509"/>
  </r>
  <r>
    <x v="93"/>
    <x v="3"/>
    <x v="22"/>
    <m/>
    <n v="4"/>
    <n v="638"/>
    <n v="19778"/>
    <n v="12.51"/>
    <m/>
    <n v="2474"/>
  </r>
  <r>
    <x v="93"/>
    <x v="3"/>
    <x v="23"/>
    <n v="7575"/>
    <n v="7"/>
    <n v="845"/>
    <n v="26195"/>
    <n v="12.72"/>
    <n v="4422"/>
    <n v="3331"/>
  </r>
  <r>
    <x v="93"/>
    <x v="3"/>
    <x v="24"/>
    <n v="69428"/>
    <n v="57"/>
    <n v="6585"/>
    <n v="204135"/>
    <n v="15.27"/>
    <n v="42100"/>
    <n v="31173"/>
  </r>
  <r>
    <x v="93"/>
    <x v="3"/>
    <x v="25"/>
    <n v="25175"/>
    <n v="19"/>
    <n v="1648"/>
    <n v="51088"/>
    <n v="22.85"/>
    <n v="16661"/>
    <n v="11674"/>
  </r>
  <r>
    <x v="93"/>
    <x v="3"/>
    <x v="26"/>
    <n v="7982"/>
    <n v="6"/>
    <n v="1464"/>
    <n v="45384"/>
    <n v="8.16"/>
    <n v="5159"/>
    <n v="3705"/>
  </r>
  <r>
    <x v="93"/>
    <x v="3"/>
    <x v="27"/>
    <n v="20617"/>
    <n v="7"/>
    <n v="1219"/>
    <n v="37789"/>
    <n v="19.850000000000001"/>
    <n v="9423"/>
    <n v="7502"/>
  </r>
  <r>
    <x v="93"/>
    <x v="3"/>
    <x v="28"/>
    <n v="5897"/>
    <n v="11"/>
    <n v="3376"/>
    <n v="104656"/>
    <n v="2.82"/>
    <n v="3454"/>
    <n v="2954"/>
  </r>
  <r>
    <x v="93"/>
    <x v="3"/>
    <x v="29"/>
    <n v="8153"/>
    <n v="11"/>
    <n v="2380"/>
    <n v="73780"/>
    <n v="6.76"/>
    <n v="4696"/>
    <n v="4987"/>
  </r>
  <r>
    <x v="93"/>
    <x v="3"/>
    <x v="30"/>
    <n v="12948"/>
    <n v="7"/>
    <n v="583"/>
    <n v="18073"/>
    <n v="30.08"/>
    <n v="8125"/>
    <n v="5437"/>
  </r>
  <r>
    <x v="93"/>
    <x v="3"/>
    <x v="31"/>
    <n v="1546"/>
    <n v="6"/>
    <n v="279"/>
    <n v="8649"/>
    <n v="6.58"/>
    <n v="1132"/>
    <n v="569"/>
  </r>
  <r>
    <x v="93"/>
    <x v="3"/>
    <x v="32"/>
    <m/>
    <n v="3"/>
    <n v="541"/>
    <n v="16771"/>
    <m/>
    <m/>
    <m/>
  </r>
  <r>
    <x v="93"/>
    <x v="3"/>
    <x v="33"/>
    <n v="5533"/>
    <n v="12"/>
    <n v="1089"/>
    <n v="33759"/>
    <n v="8.6300000000000008"/>
    <n v="3135"/>
    <n v="2912"/>
  </r>
  <r>
    <x v="93"/>
    <x v="3"/>
    <x v="34"/>
    <n v="419080"/>
    <n v="412"/>
    <n v="51814"/>
    <n v="1606234"/>
    <n v="12.19"/>
    <n v="237267"/>
    <n v="195820"/>
  </r>
  <r>
    <x v="93"/>
    <x v="4"/>
    <x v="0"/>
    <n v="112464"/>
    <n v="255"/>
    <n v="10063"/>
    <n v="311953"/>
    <n v="19.7"/>
    <n v="56140"/>
    <n v="61450"/>
  </r>
  <r>
    <x v="93"/>
    <x v="4"/>
    <x v="1"/>
    <n v="477737"/>
    <n v="327"/>
    <n v="18751"/>
    <n v="581281"/>
    <n v="54.73"/>
    <n v="231274"/>
    <n v="318127"/>
  </r>
  <r>
    <x v="93"/>
    <x v="4"/>
    <x v="2"/>
    <n v="41869"/>
    <n v="118"/>
    <n v="3585"/>
    <n v="111135"/>
    <n v="19.84"/>
    <n v="24512"/>
    <n v="22044"/>
  </r>
  <r>
    <x v="93"/>
    <x v="4"/>
    <x v="3"/>
    <n v="85173"/>
    <n v="147"/>
    <n v="5018"/>
    <n v="155558"/>
    <n v="32.96"/>
    <n v="50592"/>
    <n v="51272"/>
  </r>
  <r>
    <x v="93"/>
    <x v="4"/>
    <x v="4"/>
    <n v="70368"/>
    <n v="99"/>
    <n v="4687"/>
    <n v="145297"/>
    <n v="27.53"/>
    <n v="31111"/>
    <n v="39995"/>
  </r>
  <r>
    <x v="93"/>
    <x v="4"/>
    <x v="5"/>
    <n v="148783"/>
    <n v="122"/>
    <n v="5645"/>
    <n v="174995"/>
    <n v="46.75"/>
    <n v="82107"/>
    <n v="81813"/>
  </r>
  <r>
    <x v="93"/>
    <x v="4"/>
    <x v="6"/>
    <n v="86410"/>
    <n v="110"/>
    <n v="4080"/>
    <n v="126480"/>
    <n v="36.35"/>
    <n v="51351"/>
    <n v="45972"/>
  </r>
  <r>
    <x v="93"/>
    <x v="4"/>
    <x v="7"/>
    <n v="13891"/>
    <n v="33"/>
    <n v="1281"/>
    <n v="39711"/>
    <n v="19.079999999999998"/>
    <n v="8374"/>
    <n v="7576"/>
  </r>
  <r>
    <x v="93"/>
    <x v="4"/>
    <x v="8"/>
    <n v="26387"/>
    <n v="59"/>
    <n v="2551"/>
    <n v="79081"/>
    <n v="17.649999999999999"/>
    <n v="13656"/>
    <n v="13961"/>
  </r>
  <r>
    <x v="93"/>
    <x v="4"/>
    <x v="9"/>
    <n v="42370"/>
    <n v="81"/>
    <n v="2817"/>
    <n v="87327"/>
    <n v="29.53"/>
    <n v="21439"/>
    <n v="25790"/>
  </r>
  <r>
    <x v="93"/>
    <x v="4"/>
    <x v="10"/>
    <n v="84103"/>
    <n v="130"/>
    <n v="4731"/>
    <n v="146661"/>
    <n v="32.880000000000003"/>
    <n v="42123"/>
    <n v="48222"/>
  </r>
  <r>
    <x v="93"/>
    <x v="4"/>
    <x v="11"/>
    <n v="38826"/>
    <n v="56"/>
    <n v="2520"/>
    <n v="78120"/>
    <n v="24.07"/>
    <n v="19982"/>
    <n v="18806"/>
  </r>
  <r>
    <x v="93"/>
    <x v="4"/>
    <x v="12"/>
    <n v="48014"/>
    <n v="100"/>
    <n v="2365"/>
    <n v="73315"/>
    <n v="38.07"/>
    <n v="26729"/>
    <n v="27911"/>
  </r>
  <r>
    <x v="93"/>
    <x v="4"/>
    <x v="13"/>
    <n v="17693"/>
    <n v="32"/>
    <n v="937"/>
    <n v="29047"/>
    <n v="33.14"/>
    <n v="9630"/>
    <n v="9626"/>
  </r>
  <r>
    <x v="93"/>
    <x v="4"/>
    <x v="14"/>
    <n v="15557"/>
    <n v="38"/>
    <n v="1329"/>
    <n v="41199"/>
    <n v="19.12"/>
    <n v="9024"/>
    <n v="7877"/>
  </r>
  <r>
    <x v="93"/>
    <x v="4"/>
    <x v="15"/>
    <n v="16247"/>
    <n v="52"/>
    <n v="1774"/>
    <n v="54994"/>
    <n v="18.03"/>
    <n v="8678"/>
    <n v="9916"/>
  </r>
  <r>
    <x v="93"/>
    <x v="4"/>
    <x v="16"/>
    <n v="210456"/>
    <n v="123"/>
    <n v="7316"/>
    <n v="226796"/>
    <n v="62"/>
    <n v="105578"/>
    <n v="140624"/>
  </r>
  <r>
    <x v="93"/>
    <x v="4"/>
    <x v="17"/>
    <n v="177613"/>
    <n v="80"/>
    <n v="5839"/>
    <n v="181009"/>
    <n v="68.19"/>
    <n v="89860"/>
    <n v="123422"/>
  </r>
  <r>
    <x v="93"/>
    <x v="4"/>
    <x v="18"/>
    <n v="47545"/>
    <n v="108"/>
    <n v="3125"/>
    <n v="96875"/>
    <n v="31.41"/>
    <n v="30465"/>
    <n v="30433"/>
  </r>
  <r>
    <x v="93"/>
    <x v="4"/>
    <x v="19"/>
    <n v="69464"/>
    <n v="166"/>
    <n v="6613"/>
    <n v="205003"/>
    <n v="20.14"/>
    <n v="35586"/>
    <n v="41278"/>
  </r>
  <r>
    <x v="93"/>
    <x v="4"/>
    <x v="20"/>
    <n v="331690"/>
    <n v="367"/>
    <n v="15337"/>
    <n v="475447"/>
    <n v="40.57"/>
    <n v="178629"/>
    <n v="192877"/>
  </r>
  <r>
    <x v="93"/>
    <x v="4"/>
    <x v="21"/>
    <n v="26735"/>
    <n v="45"/>
    <n v="1652"/>
    <n v="51212"/>
    <n v="25.47"/>
    <n v="17030"/>
    <n v="13042"/>
  </r>
  <r>
    <x v="93"/>
    <x v="4"/>
    <x v="22"/>
    <n v="25142"/>
    <n v="32"/>
    <n v="1766"/>
    <n v="54746"/>
    <n v="26.94"/>
    <n v="19677"/>
    <n v="14748"/>
  </r>
  <r>
    <x v="93"/>
    <x v="4"/>
    <x v="23"/>
    <n v="23696"/>
    <n v="50"/>
    <n v="1419"/>
    <n v="43989"/>
    <n v="27.91"/>
    <n v="13739"/>
    <n v="12278"/>
  </r>
  <r>
    <x v="93"/>
    <x v="4"/>
    <x v="24"/>
    <n v="407262"/>
    <n v="494"/>
    <n v="20174"/>
    <n v="625394"/>
    <n v="37.25"/>
    <n v="229075"/>
    <n v="232945"/>
  </r>
  <r>
    <x v="93"/>
    <x v="4"/>
    <x v="25"/>
    <n v="96987"/>
    <n v="160"/>
    <n v="5538"/>
    <n v="171678"/>
    <n v="32.200000000000003"/>
    <n v="66112"/>
    <n v="55281"/>
  </r>
  <r>
    <x v="93"/>
    <x v="4"/>
    <x v="26"/>
    <n v="26878"/>
    <n v="49"/>
    <n v="2746"/>
    <n v="85126"/>
    <n v="15.92"/>
    <n v="14598"/>
    <n v="13548"/>
  </r>
  <r>
    <x v="93"/>
    <x v="4"/>
    <x v="27"/>
    <n v="153922"/>
    <n v="110"/>
    <n v="7100"/>
    <n v="220100"/>
    <n v="38.5"/>
    <n v="62555"/>
    <n v="84739"/>
  </r>
  <r>
    <x v="93"/>
    <x v="4"/>
    <x v="28"/>
    <n v="19514"/>
    <n v="45"/>
    <n v="4149"/>
    <n v="128619"/>
    <n v="8.51"/>
    <n v="13377"/>
    <n v="10949"/>
  </r>
  <r>
    <x v="93"/>
    <x v="4"/>
    <x v="29"/>
    <n v="18059"/>
    <n v="55"/>
    <n v="3027"/>
    <n v="93837"/>
    <n v="11.77"/>
    <n v="10810"/>
    <n v="11049"/>
  </r>
  <r>
    <x v="93"/>
    <x v="4"/>
    <x v="30"/>
    <n v="73183"/>
    <n v="84"/>
    <n v="2732"/>
    <n v="84692"/>
    <n v="49.84"/>
    <n v="42958"/>
    <n v="42209"/>
  </r>
  <r>
    <x v="93"/>
    <x v="4"/>
    <x v="31"/>
    <n v="5374"/>
    <n v="32"/>
    <n v="596"/>
    <n v="18476"/>
    <n v="15.91"/>
    <n v="3698"/>
    <n v="2939"/>
  </r>
  <r>
    <x v="93"/>
    <x v="4"/>
    <x v="32"/>
    <n v="26292"/>
    <n v="36"/>
    <n v="1743"/>
    <n v="54033"/>
    <n v="24.66"/>
    <n v="16493"/>
    <n v="13323"/>
  </r>
  <r>
    <x v="93"/>
    <x v="4"/>
    <x v="33"/>
    <n v="32615"/>
    <n v="85"/>
    <n v="2536"/>
    <n v="78616"/>
    <n v="25.83"/>
    <n v="18584"/>
    <n v="20310"/>
  </r>
  <r>
    <x v="93"/>
    <x v="4"/>
    <x v="34"/>
    <n v="2513443"/>
    <n v="3306"/>
    <n v="139529"/>
    <n v="4325399"/>
    <n v="34.450000000000003"/>
    <n v="1336610"/>
    <n v="1489983"/>
  </r>
  <r>
    <x v="94"/>
    <x v="0"/>
    <x v="0"/>
    <n v="30147"/>
    <n v="34"/>
    <n v="1312"/>
    <n v="39360"/>
    <n v="40.93"/>
    <n v="13906"/>
    <n v="16112"/>
  </r>
  <r>
    <x v="94"/>
    <x v="0"/>
    <x v="1"/>
    <n v="301426"/>
    <n v="75"/>
    <n v="8597"/>
    <n v="257910"/>
    <n v="77.3"/>
    <n v="149032"/>
    <n v="199354"/>
  </r>
  <r>
    <x v="94"/>
    <x v="0"/>
    <x v="2"/>
    <n v="3602"/>
    <n v="10"/>
    <n v="196"/>
    <n v="5880"/>
    <n v="32.69"/>
    <n v="1835"/>
    <n v="1922"/>
  </r>
  <r>
    <x v="94"/>
    <x v="0"/>
    <x v="3"/>
    <n v="20897"/>
    <n v="26"/>
    <n v="1042"/>
    <n v="31260"/>
    <n v="48.39"/>
    <n v="13575"/>
    <n v="15127"/>
  </r>
  <r>
    <x v="94"/>
    <x v="0"/>
    <x v="4"/>
    <n v="8256"/>
    <n v="10"/>
    <n v="420"/>
    <n v="12600"/>
    <n v="40.520000000000003"/>
    <n v="4896"/>
    <n v="5106"/>
  </r>
  <r>
    <x v="94"/>
    <x v="0"/>
    <x v="5"/>
    <n v="64393"/>
    <n v="21"/>
    <n v="1857"/>
    <n v="55710"/>
    <n v="67.78"/>
    <n v="36862"/>
    <n v="37761"/>
  </r>
  <r>
    <x v="94"/>
    <x v="0"/>
    <x v="6"/>
    <n v="12885"/>
    <n v="10"/>
    <n v="500"/>
    <n v="15000"/>
    <n v="47.5"/>
    <n v="7883"/>
    <n v="7125"/>
  </r>
  <r>
    <x v="94"/>
    <x v="0"/>
    <x v="7"/>
    <m/>
    <n v="4"/>
    <n v="78"/>
    <n v="2340"/>
    <m/>
    <m/>
    <m/>
  </r>
  <r>
    <x v="94"/>
    <x v="0"/>
    <x v="8"/>
    <n v="3440"/>
    <n v="10"/>
    <n v="244"/>
    <n v="7320"/>
    <m/>
    <m/>
    <m/>
  </r>
  <r>
    <x v="94"/>
    <x v="0"/>
    <x v="9"/>
    <n v="8673"/>
    <n v="14"/>
    <n v="397"/>
    <n v="11910"/>
    <n v="52.24"/>
    <n v="4915"/>
    <n v="6222"/>
  </r>
  <r>
    <x v="94"/>
    <x v="0"/>
    <x v="10"/>
    <n v="10346"/>
    <n v="14"/>
    <n v="470"/>
    <n v="14100"/>
    <n v="44.67"/>
    <n v="6476"/>
    <n v="6298"/>
  </r>
  <r>
    <x v="94"/>
    <x v="0"/>
    <x v="11"/>
    <n v="8109"/>
    <n v="11"/>
    <n v="407"/>
    <n v="12210"/>
    <n v="34.950000000000003"/>
    <n v="4088"/>
    <n v="4268"/>
  </r>
  <r>
    <x v="94"/>
    <x v="0"/>
    <x v="12"/>
    <n v="9388"/>
    <n v="23"/>
    <n v="585"/>
    <n v="17550"/>
    <n v="41.11"/>
    <n v="5691"/>
    <n v="7214"/>
  </r>
  <r>
    <x v="94"/>
    <x v="0"/>
    <x v="13"/>
    <m/>
    <n v="3"/>
    <n v="137"/>
    <n v="4110"/>
    <m/>
    <m/>
    <m/>
  </r>
  <r>
    <x v="94"/>
    <x v="0"/>
    <x v="14"/>
    <n v="4094"/>
    <n v="10"/>
    <n v="213"/>
    <n v="6390"/>
    <n v="35.950000000000003"/>
    <n v="2905"/>
    <n v="2297"/>
  </r>
  <r>
    <x v="94"/>
    <x v="0"/>
    <x v="15"/>
    <m/>
    <n v="6"/>
    <n v="69"/>
    <n v="2070"/>
    <m/>
    <m/>
    <m/>
  </r>
  <r>
    <x v="94"/>
    <x v="0"/>
    <x v="16"/>
    <n v="118512"/>
    <n v="33"/>
    <n v="3361"/>
    <n v="100830"/>
    <n v="77.48"/>
    <n v="64350"/>
    <n v="78122"/>
  </r>
  <r>
    <x v="94"/>
    <x v="0"/>
    <x v="17"/>
    <n v="116738"/>
    <n v="30"/>
    <n v="3254"/>
    <n v="97620"/>
    <n v="78.599999999999994"/>
    <n v="63302"/>
    <n v="76729"/>
  </r>
  <r>
    <x v="94"/>
    <x v="0"/>
    <x v="18"/>
    <n v="8541"/>
    <n v="16"/>
    <n v="346"/>
    <n v="10380"/>
    <n v="50.49"/>
    <n v="5177"/>
    <n v="5241"/>
  </r>
  <r>
    <x v="94"/>
    <x v="0"/>
    <x v="19"/>
    <n v="8830"/>
    <n v="14"/>
    <n v="440"/>
    <n v="13200"/>
    <n v="41.61"/>
    <n v="5192"/>
    <n v="5492"/>
  </r>
  <r>
    <x v="94"/>
    <x v="0"/>
    <x v="20"/>
    <n v="156990"/>
    <n v="70"/>
    <n v="4441"/>
    <n v="133230"/>
    <n v="70.34"/>
    <n v="84851"/>
    <n v="93712"/>
  </r>
  <r>
    <x v="94"/>
    <x v="0"/>
    <x v="21"/>
    <m/>
    <n v="7"/>
    <n v="124"/>
    <n v="3720"/>
    <n v="42.9"/>
    <m/>
    <n v="1596"/>
  </r>
  <r>
    <x v="94"/>
    <x v="0"/>
    <x v="22"/>
    <m/>
    <n v="5"/>
    <n v="397"/>
    <n v="11910"/>
    <m/>
    <m/>
    <m/>
  </r>
  <r>
    <x v="94"/>
    <x v="0"/>
    <x v="23"/>
    <n v="1598"/>
    <n v="10"/>
    <n v="150"/>
    <n v="4500"/>
    <n v="27.27"/>
    <n v="791"/>
    <n v="1227"/>
  </r>
  <r>
    <x v="94"/>
    <x v="0"/>
    <x v="24"/>
    <n v="172237"/>
    <n v="92"/>
    <n v="5112"/>
    <n v="153360"/>
    <n v="66.64"/>
    <n v="93927"/>
    <n v="102195"/>
  </r>
  <r>
    <x v="94"/>
    <x v="0"/>
    <x v="25"/>
    <n v="30041"/>
    <n v="41"/>
    <n v="1299"/>
    <n v="38970"/>
    <n v="46.01"/>
    <n v="22147"/>
    <n v="17929"/>
  </r>
  <r>
    <x v="94"/>
    <x v="0"/>
    <x v="26"/>
    <n v="8684"/>
    <n v="10"/>
    <n v="520"/>
    <n v="15600"/>
    <n v="24.18"/>
    <n v="3814"/>
    <n v="3772"/>
  </r>
  <r>
    <x v="94"/>
    <x v="0"/>
    <x v="27"/>
    <n v="94304"/>
    <n v="31"/>
    <n v="2959"/>
    <n v="88770"/>
    <n v="60.32"/>
    <n v="38787"/>
    <n v="53544"/>
  </r>
  <r>
    <x v="94"/>
    <x v="0"/>
    <x v="28"/>
    <n v="7468"/>
    <n v="11"/>
    <n v="432"/>
    <n v="12960"/>
    <n v="35.619999999999997"/>
    <n v="4838"/>
    <n v="4616"/>
  </r>
  <r>
    <x v="94"/>
    <x v="0"/>
    <x v="29"/>
    <n v="3065"/>
    <n v="14"/>
    <n v="212"/>
    <n v="6360"/>
    <n v="32.5"/>
    <n v="2067"/>
    <n v="2067"/>
  </r>
  <r>
    <x v="94"/>
    <x v="0"/>
    <x v="30"/>
    <n v="23311"/>
    <n v="18"/>
    <n v="766"/>
    <n v="22980"/>
    <n v="65.900000000000006"/>
    <n v="16272"/>
    <n v="15144"/>
  </r>
  <r>
    <x v="94"/>
    <x v="0"/>
    <x v="31"/>
    <n v="1219"/>
    <n v="8"/>
    <n v="89"/>
    <n v="2670"/>
    <n v="33.07"/>
    <n v="717"/>
    <n v="883"/>
  </r>
  <r>
    <x v="94"/>
    <x v="0"/>
    <x v="32"/>
    <n v="12390"/>
    <n v="6"/>
    <n v="536"/>
    <n v="16080"/>
    <n v="35.700000000000003"/>
    <n v="9484"/>
    <n v="5741"/>
  </r>
  <r>
    <x v="94"/>
    <x v="0"/>
    <x v="33"/>
    <n v="9786"/>
    <n v="21"/>
    <n v="500"/>
    <n v="15000"/>
    <n v="44.81"/>
    <n v="5971"/>
    <n v="6721"/>
  </r>
  <r>
    <x v="94"/>
    <x v="0"/>
    <x v="34"/>
    <n v="988248"/>
    <n v="596"/>
    <n v="33096"/>
    <n v="992880"/>
    <n v="61.95"/>
    <n v="528649"/>
    <n v="615095"/>
  </r>
  <r>
    <x v="94"/>
    <x v="1"/>
    <x v="0"/>
    <n v="39900"/>
    <n v="143"/>
    <n v="1564"/>
    <n v="46920"/>
    <n v="45.03"/>
    <n v="21039"/>
    <n v="21128"/>
  </r>
  <r>
    <x v="94"/>
    <x v="1"/>
    <x v="1"/>
    <n v="114332"/>
    <n v="191"/>
    <n v="3743"/>
    <n v="112290"/>
    <n v="55.11"/>
    <n v="54263"/>
    <n v="61885"/>
  </r>
  <r>
    <x v="94"/>
    <x v="1"/>
    <x v="2"/>
    <n v="16753"/>
    <n v="67"/>
    <n v="696"/>
    <n v="20880"/>
    <n v="40.15"/>
    <n v="10244"/>
    <n v="8384"/>
  </r>
  <r>
    <x v="94"/>
    <x v="1"/>
    <x v="3"/>
    <n v="38357"/>
    <n v="84"/>
    <n v="1465"/>
    <n v="43950"/>
    <n v="50.44"/>
    <n v="23903"/>
    <n v="22169"/>
  </r>
  <r>
    <x v="94"/>
    <x v="1"/>
    <x v="4"/>
    <n v="25729"/>
    <n v="59"/>
    <n v="953"/>
    <n v="28590"/>
    <n v="46.84"/>
    <n v="13215"/>
    <n v="13392"/>
  </r>
  <r>
    <x v="94"/>
    <x v="1"/>
    <x v="5"/>
    <n v="39165"/>
    <n v="77"/>
    <n v="1374"/>
    <n v="41220"/>
    <n v="46.02"/>
    <n v="25401"/>
    <n v="18969"/>
  </r>
  <r>
    <x v="94"/>
    <x v="1"/>
    <x v="6"/>
    <n v="37535"/>
    <n v="75"/>
    <n v="1237"/>
    <n v="37110"/>
    <n v="49.85"/>
    <n v="22613"/>
    <n v="18500"/>
  </r>
  <r>
    <x v="94"/>
    <x v="1"/>
    <x v="7"/>
    <n v="6530"/>
    <n v="22"/>
    <n v="271"/>
    <n v="8130"/>
    <n v="53.12"/>
    <n v="4120"/>
    <n v="4319"/>
  </r>
  <r>
    <x v="94"/>
    <x v="1"/>
    <x v="8"/>
    <n v="10753"/>
    <n v="33"/>
    <n v="464"/>
    <n v="13920"/>
    <n v="46.75"/>
    <n v="6203"/>
    <n v="6507"/>
  </r>
  <r>
    <x v="94"/>
    <x v="1"/>
    <x v="9"/>
    <n v="25508"/>
    <n v="47"/>
    <n v="776"/>
    <n v="23280"/>
    <n v="67.349999999999994"/>
    <n v="11796"/>
    <n v="15678"/>
  </r>
  <r>
    <x v="94"/>
    <x v="1"/>
    <x v="10"/>
    <n v="42058"/>
    <n v="77"/>
    <n v="1335"/>
    <n v="40050"/>
    <n v="57.45"/>
    <n v="22508"/>
    <n v="23009"/>
  </r>
  <r>
    <x v="94"/>
    <x v="1"/>
    <x v="11"/>
    <n v="7274"/>
    <n v="24"/>
    <n v="638"/>
    <n v="19140"/>
    <n v="17.18"/>
    <n v="4405"/>
    <n v="3288"/>
  </r>
  <r>
    <x v="94"/>
    <x v="1"/>
    <x v="12"/>
    <n v="27335"/>
    <n v="65"/>
    <n v="1079"/>
    <n v="32370"/>
    <n v="50.7"/>
    <n v="16551"/>
    <n v="16410"/>
  </r>
  <r>
    <x v="94"/>
    <x v="1"/>
    <x v="13"/>
    <n v="9254"/>
    <n v="24"/>
    <n v="402"/>
    <n v="12060"/>
    <n v="48.71"/>
    <n v="5645"/>
    <n v="5875"/>
  </r>
  <r>
    <x v="94"/>
    <x v="1"/>
    <x v="14"/>
    <n v="6544"/>
    <n v="18"/>
    <n v="241"/>
    <n v="7230"/>
    <n v="47.15"/>
    <n v="4225"/>
    <n v="3409"/>
  </r>
  <r>
    <x v="94"/>
    <x v="1"/>
    <x v="15"/>
    <n v="7412"/>
    <n v="32"/>
    <n v="330"/>
    <n v="9900"/>
    <n v="40.68"/>
    <n v="4765"/>
    <n v="4027"/>
  </r>
  <r>
    <x v="94"/>
    <x v="1"/>
    <x v="16"/>
    <n v="43972"/>
    <n v="71"/>
    <n v="1360"/>
    <n v="40800"/>
    <n v="60.6"/>
    <n v="23295"/>
    <n v="24726"/>
  </r>
  <r>
    <x v="94"/>
    <x v="1"/>
    <x v="17"/>
    <n v="29400"/>
    <n v="39"/>
    <n v="857"/>
    <n v="25710"/>
    <n v="63.31"/>
    <n v="15830"/>
    <n v="16278"/>
  </r>
  <r>
    <x v="94"/>
    <x v="1"/>
    <x v="18"/>
    <n v="22555"/>
    <n v="55"/>
    <n v="738"/>
    <n v="22140"/>
    <n v="55.05"/>
    <n v="14389"/>
    <n v="12188"/>
  </r>
  <r>
    <x v="94"/>
    <x v="1"/>
    <x v="19"/>
    <n v="34707"/>
    <n v="102"/>
    <n v="1289"/>
    <n v="38670"/>
    <n v="51.03"/>
    <n v="19547"/>
    <n v="19734"/>
  </r>
  <r>
    <x v="94"/>
    <x v="1"/>
    <x v="20"/>
    <n v="102267"/>
    <n v="203"/>
    <n v="2880"/>
    <n v="86400"/>
    <n v="58.18"/>
    <n v="55971"/>
    <n v="50271"/>
  </r>
  <r>
    <x v="94"/>
    <x v="1"/>
    <x v="21"/>
    <n v="11299"/>
    <n v="23"/>
    <n v="362"/>
    <n v="10860"/>
    <n v="47.38"/>
    <n v="7840"/>
    <n v="5145"/>
  </r>
  <r>
    <x v="94"/>
    <x v="1"/>
    <x v="22"/>
    <n v="12243"/>
    <n v="17"/>
    <n v="402"/>
    <n v="12060"/>
    <n v="51.46"/>
    <n v="8689"/>
    <n v="6206"/>
  </r>
  <r>
    <x v="94"/>
    <x v="1"/>
    <x v="23"/>
    <n v="12149"/>
    <n v="29"/>
    <n v="369"/>
    <n v="11070"/>
    <n v="61.39"/>
    <n v="7315"/>
    <n v="6796"/>
  </r>
  <r>
    <x v="94"/>
    <x v="1"/>
    <x v="24"/>
    <n v="137958"/>
    <n v="272"/>
    <n v="4013"/>
    <n v="120390"/>
    <n v="56.83"/>
    <n v="79816"/>
    <n v="68417"/>
  </r>
  <r>
    <x v="94"/>
    <x v="1"/>
    <x v="25"/>
    <n v="40650"/>
    <n v="73"/>
    <n v="1282"/>
    <n v="38460"/>
    <n v="58.06"/>
    <n v="27779"/>
    <n v="22329"/>
  </r>
  <r>
    <x v="94"/>
    <x v="1"/>
    <x v="26"/>
    <n v="8864"/>
    <n v="27"/>
    <n v="350"/>
    <n v="10500"/>
    <n v="42.14"/>
    <n v="5476"/>
    <n v="4425"/>
  </r>
  <r>
    <x v="94"/>
    <x v="1"/>
    <x v="27"/>
    <n v="29775"/>
    <n v="54"/>
    <n v="1080"/>
    <n v="32400"/>
    <n v="42.4"/>
    <n v="14080"/>
    <n v="13738"/>
  </r>
  <r>
    <x v="94"/>
    <x v="1"/>
    <x v="28"/>
    <n v="6996"/>
    <n v="20"/>
    <n v="243"/>
    <n v="7290"/>
    <n v="51.45"/>
    <n v="4977"/>
    <n v="3751"/>
  </r>
  <r>
    <x v="94"/>
    <x v="1"/>
    <x v="29"/>
    <n v="6650"/>
    <n v="25"/>
    <n v="267"/>
    <n v="8010"/>
    <n v="48.76"/>
    <n v="4082"/>
    <n v="3906"/>
  </r>
  <r>
    <x v="94"/>
    <x v="1"/>
    <x v="30"/>
    <n v="30320"/>
    <n v="47"/>
    <n v="802"/>
    <n v="24060"/>
    <n v="65.48"/>
    <n v="16530"/>
    <n v="15754"/>
  </r>
  <r>
    <x v="94"/>
    <x v="1"/>
    <x v="31"/>
    <n v="2539"/>
    <n v="14"/>
    <n v="97"/>
    <n v="2910"/>
    <n v="50.96"/>
    <n v="1892"/>
    <n v="1483"/>
  </r>
  <r>
    <x v="94"/>
    <x v="1"/>
    <x v="32"/>
    <n v="10773"/>
    <n v="22"/>
    <n v="350"/>
    <n v="10500"/>
    <n v="50.25"/>
    <n v="6885"/>
    <n v="5276"/>
  </r>
  <r>
    <x v="94"/>
    <x v="1"/>
    <x v="33"/>
    <n v="17180"/>
    <n v="41"/>
    <n v="615"/>
    <n v="18450"/>
    <n v="56.3"/>
    <n v="9506"/>
    <n v="10388"/>
  </r>
  <r>
    <x v="94"/>
    <x v="1"/>
    <x v="34"/>
    <n v="847376"/>
    <n v="1861"/>
    <n v="29054"/>
    <n v="871620"/>
    <n v="51.98"/>
    <n v="479150"/>
    <n v="453062"/>
  </r>
  <r>
    <x v="94"/>
    <x v="2"/>
    <x v="0"/>
    <n v="20654"/>
    <n v="35"/>
    <n v="1396"/>
    <n v="41880"/>
    <n v="45.14"/>
    <n v="9643"/>
    <n v="18906"/>
  </r>
  <r>
    <x v="94"/>
    <x v="2"/>
    <x v="1"/>
    <n v="67209"/>
    <n v="41"/>
    <n v="3714"/>
    <n v="111420"/>
    <n v="56.97"/>
    <n v="26345"/>
    <n v="63479"/>
  </r>
  <r>
    <x v="94"/>
    <x v="2"/>
    <x v="2"/>
    <n v="8295"/>
    <n v="20"/>
    <n v="713"/>
    <n v="21390"/>
    <n v="34.51"/>
    <n v="5943"/>
    <n v="7381"/>
  </r>
  <r>
    <x v="94"/>
    <x v="2"/>
    <x v="3"/>
    <n v="7467"/>
    <n v="15"/>
    <n v="591"/>
    <n v="17730"/>
    <n v="37.74"/>
    <n v="4191"/>
    <n v="6692"/>
  </r>
  <r>
    <x v="94"/>
    <x v="2"/>
    <x v="4"/>
    <n v="9650"/>
    <n v="15"/>
    <n v="783"/>
    <n v="23490"/>
    <n v="41"/>
    <n v="3642"/>
    <n v="9631"/>
  </r>
  <r>
    <x v="94"/>
    <x v="2"/>
    <x v="5"/>
    <n v="13855"/>
    <n v="12"/>
    <n v="921"/>
    <n v="27630"/>
    <n v="47.31"/>
    <n v="7118"/>
    <n v="13071"/>
  </r>
  <r>
    <x v="94"/>
    <x v="2"/>
    <x v="6"/>
    <n v="15599"/>
    <n v="16"/>
    <n v="1028"/>
    <n v="30840"/>
    <n v="45.31"/>
    <n v="8289"/>
    <n v="13975"/>
  </r>
  <r>
    <x v="94"/>
    <x v="2"/>
    <x v="7"/>
    <m/>
    <n v="3"/>
    <n v="74"/>
    <n v="2220"/>
    <m/>
    <m/>
    <m/>
  </r>
  <r>
    <x v="94"/>
    <x v="2"/>
    <x v="8"/>
    <n v="1434"/>
    <n v="4"/>
    <n v="98"/>
    <n v="2940"/>
    <m/>
    <m/>
    <m/>
  </r>
  <r>
    <x v="94"/>
    <x v="2"/>
    <x v="9"/>
    <n v="5882"/>
    <n v="9"/>
    <n v="382"/>
    <n v="11460"/>
    <n v="46.22"/>
    <n v="2512"/>
    <n v="5297"/>
  </r>
  <r>
    <x v="94"/>
    <x v="2"/>
    <x v="10"/>
    <n v="11358"/>
    <n v="21"/>
    <n v="943"/>
    <n v="28290"/>
    <n v="38.11"/>
    <n v="3474"/>
    <n v="10782"/>
  </r>
  <r>
    <x v="94"/>
    <x v="2"/>
    <x v="11"/>
    <n v="6274"/>
    <n v="15"/>
    <n v="994"/>
    <n v="29820"/>
    <m/>
    <n v="3247"/>
    <m/>
  </r>
  <r>
    <x v="94"/>
    <x v="2"/>
    <x v="12"/>
    <m/>
    <n v="3"/>
    <n v="89"/>
    <n v="2670"/>
    <m/>
    <m/>
    <m/>
  </r>
  <r>
    <x v="94"/>
    <x v="2"/>
    <x v="13"/>
    <m/>
    <n v="3"/>
    <n v="69"/>
    <n v="2070"/>
    <m/>
    <m/>
    <m/>
  </r>
  <r>
    <x v="94"/>
    <x v="2"/>
    <x v="14"/>
    <m/>
    <n v="3"/>
    <n v="75"/>
    <n v="2250"/>
    <m/>
    <m/>
    <m/>
  </r>
  <r>
    <x v="94"/>
    <x v="2"/>
    <x v="15"/>
    <m/>
    <n v="7"/>
    <n v="537"/>
    <n v="16110"/>
    <m/>
    <m/>
    <m/>
  </r>
  <r>
    <x v="94"/>
    <x v="2"/>
    <x v="16"/>
    <m/>
    <n v="15"/>
    <n v="2075"/>
    <n v="62250"/>
    <m/>
    <m/>
    <m/>
  </r>
  <r>
    <x v="94"/>
    <x v="2"/>
    <x v="17"/>
    <n v="35513"/>
    <n v="11"/>
    <n v="1728"/>
    <n v="51840"/>
    <n v="66.28"/>
    <n v="17295"/>
    <n v="34359"/>
  </r>
  <r>
    <x v="94"/>
    <x v="2"/>
    <x v="18"/>
    <n v="12556"/>
    <n v="24"/>
    <n v="894"/>
    <n v="26820"/>
    <n v="38.89"/>
    <n v="7218"/>
    <n v="10429"/>
  </r>
  <r>
    <x v="94"/>
    <x v="2"/>
    <x v="19"/>
    <n v="16798"/>
    <n v="31"/>
    <n v="1270"/>
    <n v="38100"/>
    <n v="40.98"/>
    <n v="9005"/>
    <n v="15613"/>
  </r>
  <r>
    <x v="94"/>
    <x v="2"/>
    <x v="20"/>
    <n v="53534"/>
    <n v="64"/>
    <n v="3825"/>
    <n v="114750"/>
    <n v="41.63"/>
    <n v="27351"/>
    <n v="47765"/>
  </r>
  <r>
    <x v="94"/>
    <x v="2"/>
    <x v="21"/>
    <m/>
    <n v="7"/>
    <n v="458"/>
    <n v="13740"/>
    <n v="17.32"/>
    <m/>
    <n v="2380"/>
  </r>
  <r>
    <x v="94"/>
    <x v="2"/>
    <x v="22"/>
    <n v="5912"/>
    <n v="6"/>
    <n v="330"/>
    <n v="9900"/>
    <n v="49.62"/>
    <n v="3521"/>
    <n v="4912"/>
  </r>
  <r>
    <x v="94"/>
    <x v="2"/>
    <x v="23"/>
    <n v="631"/>
    <n v="4"/>
    <n v="55"/>
    <n v="1650"/>
    <n v="21.82"/>
    <n v="449"/>
    <n v="360"/>
  </r>
  <r>
    <x v="94"/>
    <x v="2"/>
    <x v="24"/>
    <n v="62723"/>
    <n v="81"/>
    <n v="4668"/>
    <n v="140040"/>
    <n v="39.57"/>
    <n v="33012"/>
    <n v="55417"/>
  </r>
  <r>
    <x v="94"/>
    <x v="2"/>
    <x v="25"/>
    <n v="18587"/>
    <n v="25"/>
    <n v="1339"/>
    <n v="40170"/>
    <n v="38.9"/>
    <n v="13729"/>
    <n v="15628"/>
  </r>
  <r>
    <x v="94"/>
    <x v="2"/>
    <x v="26"/>
    <n v="5009"/>
    <n v="7"/>
    <n v="440"/>
    <n v="13200"/>
    <n v="32.86"/>
    <n v="3046"/>
    <n v="4338"/>
  </r>
  <r>
    <x v="94"/>
    <x v="2"/>
    <x v="27"/>
    <n v="29624"/>
    <n v="20"/>
    <n v="1899"/>
    <n v="56970"/>
    <n v="44.27"/>
    <n v="12473"/>
    <n v="25221"/>
  </r>
  <r>
    <x v="94"/>
    <x v="2"/>
    <x v="28"/>
    <n v="1181"/>
    <n v="5"/>
    <n v="115"/>
    <n v="3450"/>
    <n v="29.48"/>
    <n v="845"/>
    <n v="1017"/>
  </r>
  <r>
    <x v="94"/>
    <x v="2"/>
    <x v="29"/>
    <n v="2138"/>
    <n v="6"/>
    <n v="187"/>
    <n v="5610"/>
    <n v="28.4"/>
    <n v="788"/>
    <n v="1593"/>
  </r>
  <r>
    <x v="94"/>
    <x v="2"/>
    <x v="30"/>
    <n v="8132"/>
    <n v="11"/>
    <n v="515"/>
    <n v="15450"/>
    <n v="49.23"/>
    <n v="4851"/>
    <n v="7606"/>
  </r>
  <r>
    <x v="94"/>
    <x v="2"/>
    <x v="31"/>
    <n v="1253"/>
    <n v="5"/>
    <n v="183"/>
    <n v="5490"/>
    <n v="20.2"/>
    <n v="826"/>
    <n v="1109"/>
  </r>
  <r>
    <x v="94"/>
    <x v="2"/>
    <x v="32"/>
    <m/>
    <n v="6"/>
    <n v="612"/>
    <n v="18360"/>
    <m/>
    <m/>
    <m/>
  </r>
  <r>
    <x v="94"/>
    <x v="2"/>
    <x v="33"/>
    <n v="4292"/>
    <n v="11"/>
    <n v="332"/>
    <n v="9960"/>
    <n v="36.369999999999997"/>
    <n v="2380"/>
    <n v="3622"/>
  </r>
  <r>
    <x v="94"/>
    <x v="2"/>
    <x v="34"/>
    <n v="385336"/>
    <n v="469"/>
    <n v="26936"/>
    <n v="808080"/>
    <n v="43.13"/>
    <n v="189696"/>
    <n v="348521"/>
  </r>
  <r>
    <x v="94"/>
    <x v="3"/>
    <x v="0"/>
    <n v="31185"/>
    <n v="47"/>
    <n v="6029"/>
    <n v="180870"/>
    <n v="8.61"/>
    <n v="19631"/>
    <n v="15575"/>
  </r>
  <r>
    <x v="94"/>
    <x v="3"/>
    <x v="1"/>
    <n v="23955"/>
    <n v="23"/>
    <n v="2639"/>
    <n v="79170"/>
    <n v="15.48"/>
    <n v="12466"/>
    <n v="12255"/>
  </r>
  <r>
    <x v="94"/>
    <x v="3"/>
    <x v="2"/>
    <n v="18490"/>
    <n v="23"/>
    <n v="2125"/>
    <n v="63750"/>
    <n v="14.5"/>
    <n v="11274"/>
    <n v="9243"/>
  </r>
  <r>
    <x v="94"/>
    <x v="3"/>
    <x v="3"/>
    <n v="13065"/>
    <n v="21"/>
    <n v="1919"/>
    <n v="57570"/>
    <n v="11.22"/>
    <n v="8037"/>
    <n v="6460"/>
  </r>
  <r>
    <x v="94"/>
    <x v="3"/>
    <x v="4"/>
    <n v="21759"/>
    <n v="20"/>
    <n v="2865"/>
    <n v="85950"/>
    <n v="14.29"/>
    <n v="10513"/>
    <n v="12280"/>
  </r>
  <r>
    <x v="94"/>
    <x v="3"/>
    <x v="5"/>
    <n v="18165"/>
    <n v="12"/>
    <n v="1687"/>
    <n v="50610"/>
    <n v="18.21"/>
    <n v="9662"/>
    <n v="9217"/>
  </r>
  <r>
    <x v="94"/>
    <x v="3"/>
    <x v="6"/>
    <n v="15291"/>
    <n v="10"/>
    <n v="1347"/>
    <n v="40410"/>
    <n v="22.97"/>
    <n v="9446"/>
    <n v="9283"/>
  </r>
  <r>
    <x v="94"/>
    <x v="3"/>
    <x v="7"/>
    <n v="6202"/>
    <n v="4"/>
    <n v="858"/>
    <n v="25740"/>
    <n v="11.79"/>
    <n v="3743"/>
    <n v="3035"/>
  </r>
  <r>
    <x v="94"/>
    <x v="3"/>
    <x v="8"/>
    <n v="7738"/>
    <n v="11"/>
    <n v="1571"/>
    <n v="47130"/>
    <n v="7.74"/>
    <n v="3985"/>
    <n v="3647"/>
  </r>
  <r>
    <x v="94"/>
    <x v="3"/>
    <x v="9"/>
    <n v="7720"/>
    <n v="12"/>
    <n v="1267"/>
    <n v="38010"/>
    <n v="10.18"/>
    <n v="3695"/>
    <n v="3871"/>
  </r>
  <r>
    <x v="94"/>
    <x v="3"/>
    <x v="10"/>
    <n v="17210"/>
    <n v="20"/>
    <n v="2002"/>
    <n v="60060"/>
    <n v="14.62"/>
    <n v="10014"/>
    <n v="8782"/>
  </r>
  <r>
    <x v="94"/>
    <x v="3"/>
    <x v="11"/>
    <n v="5297"/>
    <n v="6"/>
    <n v="488"/>
    <n v="14640"/>
    <m/>
    <n v="4450"/>
    <m/>
  </r>
  <r>
    <x v="94"/>
    <x v="3"/>
    <x v="12"/>
    <m/>
    <n v="9"/>
    <n v="761"/>
    <n v="22830"/>
    <m/>
    <m/>
    <m/>
  </r>
  <r>
    <x v="94"/>
    <x v="3"/>
    <x v="13"/>
    <m/>
    <n v="3"/>
    <n v="347"/>
    <n v="10410"/>
    <m/>
    <m/>
    <m/>
  </r>
  <r>
    <x v="94"/>
    <x v="3"/>
    <x v="14"/>
    <m/>
    <n v="7"/>
    <n v="800"/>
    <n v="24000"/>
    <m/>
    <m/>
    <m/>
  </r>
  <r>
    <x v="94"/>
    <x v="3"/>
    <x v="15"/>
    <n v="3431"/>
    <n v="8"/>
    <n v="963"/>
    <n v="28890"/>
    <n v="6.64"/>
    <n v="2005"/>
    <n v="1917"/>
  </r>
  <r>
    <x v="94"/>
    <x v="3"/>
    <x v="16"/>
    <m/>
    <n v="4"/>
    <n v="520"/>
    <n v="15600"/>
    <m/>
    <m/>
    <m/>
  </r>
  <r>
    <x v="94"/>
    <x v="3"/>
    <x v="17"/>
    <s v="-"/>
    <s v="-"/>
    <s v="-"/>
    <s v="-"/>
    <s v="-"/>
    <s v="-"/>
    <s v="-"/>
  </r>
  <r>
    <x v="94"/>
    <x v="3"/>
    <x v="18"/>
    <n v="10277"/>
    <n v="17"/>
    <n v="1269"/>
    <n v="38070"/>
    <n v="12.24"/>
    <n v="7387"/>
    <n v="4660"/>
  </r>
  <r>
    <x v="94"/>
    <x v="3"/>
    <x v="19"/>
    <n v="25209"/>
    <n v="22"/>
    <n v="3682"/>
    <n v="110460"/>
    <n v="10.78"/>
    <n v="15068"/>
    <n v="11903"/>
  </r>
  <r>
    <x v="94"/>
    <x v="3"/>
    <x v="20"/>
    <n v="50237"/>
    <n v="37"/>
    <n v="4370"/>
    <n v="131100"/>
    <n v="18.45"/>
    <n v="30394"/>
    <n v="24182"/>
  </r>
  <r>
    <x v="94"/>
    <x v="3"/>
    <x v="21"/>
    <n v="7927"/>
    <n v="9"/>
    <n v="732"/>
    <n v="21960"/>
    <n v="15.47"/>
    <n v="5210"/>
    <n v="3397"/>
  </r>
  <r>
    <x v="94"/>
    <x v="3"/>
    <x v="22"/>
    <m/>
    <n v="4"/>
    <n v="638"/>
    <n v="19140"/>
    <m/>
    <m/>
    <m/>
  </r>
  <r>
    <x v="94"/>
    <x v="3"/>
    <x v="23"/>
    <n v="8593"/>
    <n v="7"/>
    <n v="845"/>
    <n v="25350"/>
    <n v="15.39"/>
    <n v="5221"/>
    <n v="3902"/>
  </r>
  <r>
    <x v="94"/>
    <x v="3"/>
    <x v="24"/>
    <n v="74097"/>
    <n v="57"/>
    <n v="6585"/>
    <n v="197550"/>
    <n v="17.62"/>
    <n v="46724"/>
    <n v="34812"/>
  </r>
  <r>
    <x v="94"/>
    <x v="3"/>
    <x v="25"/>
    <n v="24504"/>
    <n v="19"/>
    <n v="1670"/>
    <n v="50100"/>
    <n v="22.71"/>
    <n v="18223"/>
    <n v="11376"/>
  </r>
  <r>
    <x v="94"/>
    <x v="3"/>
    <x v="26"/>
    <n v="8307"/>
    <n v="6"/>
    <n v="1464"/>
    <n v="43920"/>
    <n v="9.4700000000000006"/>
    <n v="6000"/>
    <n v="4160"/>
  </r>
  <r>
    <x v="94"/>
    <x v="3"/>
    <x v="27"/>
    <n v="21105"/>
    <n v="7"/>
    <n v="1219"/>
    <n v="36570"/>
    <n v="23.14"/>
    <n v="10903"/>
    <n v="8461"/>
  </r>
  <r>
    <x v="94"/>
    <x v="3"/>
    <x v="28"/>
    <n v="7315"/>
    <n v="11"/>
    <n v="3376"/>
    <n v="101280"/>
    <n v="3.59"/>
    <n v="4671"/>
    <n v="3632"/>
  </r>
  <r>
    <x v="94"/>
    <x v="3"/>
    <x v="29"/>
    <n v="5885"/>
    <n v="11"/>
    <n v="2380"/>
    <n v="71400"/>
    <n v="4.46"/>
    <n v="3187"/>
    <n v="3181"/>
  </r>
  <r>
    <x v="94"/>
    <x v="3"/>
    <x v="30"/>
    <n v="14680"/>
    <n v="7"/>
    <n v="603"/>
    <n v="18090"/>
    <n v="35"/>
    <n v="10015"/>
    <n v="6332"/>
  </r>
  <r>
    <x v="94"/>
    <x v="3"/>
    <x v="31"/>
    <n v="1872"/>
    <n v="6"/>
    <n v="279"/>
    <n v="8370"/>
    <n v="11.29"/>
    <n v="1117"/>
    <n v="945"/>
  </r>
  <r>
    <x v="94"/>
    <x v="3"/>
    <x v="32"/>
    <m/>
    <n v="3"/>
    <n v="541"/>
    <n v="16230"/>
    <m/>
    <m/>
    <m/>
  </r>
  <r>
    <x v="94"/>
    <x v="3"/>
    <x v="33"/>
    <n v="8177"/>
    <n v="13"/>
    <n v="1113"/>
    <n v="33390"/>
    <n v="12.54"/>
    <n v="5328"/>
    <n v="4188"/>
  </r>
  <r>
    <x v="94"/>
    <x v="3"/>
    <x v="34"/>
    <n v="417187"/>
    <n v="419"/>
    <n v="52369"/>
    <n v="1571070"/>
    <n v="13.04"/>
    <n v="253585"/>
    <n v="204820"/>
  </r>
  <r>
    <x v="94"/>
    <x v="4"/>
    <x v="0"/>
    <n v="121886"/>
    <n v="259"/>
    <n v="10301"/>
    <n v="309030"/>
    <n v="23.21"/>
    <n v="64219"/>
    <n v="71720"/>
  </r>
  <r>
    <x v="94"/>
    <x v="4"/>
    <x v="1"/>
    <n v="506923"/>
    <n v="330"/>
    <n v="18693"/>
    <n v="560790"/>
    <n v="60.09"/>
    <n v="242107"/>
    <n v="336973"/>
  </r>
  <r>
    <x v="94"/>
    <x v="4"/>
    <x v="2"/>
    <n v="47139"/>
    <n v="120"/>
    <n v="3730"/>
    <n v="111900"/>
    <n v="24.07"/>
    <n v="29296"/>
    <n v="26931"/>
  </r>
  <r>
    <x v="94"/>
    <x v="4"/>
    <x v="3"/>
    <n v="79786"/>
    <n v="146"/>
    <n v="5017"/>
    <n v="150510"/>
    <n v="33.520000000000003"/>
    <n v="49705"/>
    <n v="50447"/>
  </r>
  <r>
    <x v="94"/>
    <x v="4"/>
    <x v="4"/>
    <n v="65394"/>
    <n v="104"/>
    <n v="5021"/>
    <n v="150630"/>
    <n v="26.83"/>
    <n v="32266"/>
    <n v="40408"/>
  </r>
  <r>
    <x v="94"/>
    <x v="4"/>
    <x v="5"/>
    <n v="135578"/>
    <n v="122"/>
    <n v="5839"/>
    <n v="175170"/>
    <n v="45.11"/>
    <n v="79043"/>
    <n v="79018"/>
  </r>
  <r>
    <x v="94"/>
    <x v="4"/>
    <x v="6"/>
    <n v="81310"/>
    <n v="111"/>
    <n v="4112"/>
    <n v="123360"/>
    <n v="39.630000000000003"/>
    <n v="48230"/>
    <n v="48883"/>
  </r>
  <r>
    <x v="94"/>
    <x v="4"/>
    <x v="7"/>
    <n v="15114"/>
    <n v="33"/>
    <n v="1281"/>
    <n v="38430"/>
    <n v="22.99"/>
    <n v="8974"/>
    <n v="8835"/>
  </r>
  <r>
    <x v="94"/>
    <x v="4"/>
    <x v="8"/>
    <n v="23365"/>
    <n v="58"/>
    <n v="2377"/>
    <n v="71310"/>
    <n v="18.96"/>
    <n v="12460"/>
    <n v="13518"/>
  </r>
  <r>
    <x v="94"/>
    <x v="4"/>
    <x v="9"/>
    <n v="47783"/>
    <n v="82"/>
    <n v="2822"/>
    <n v="84660"/>
    <n v="36.700000000000003"/>
    <n v="22917"/>
    <n v="31068"/>
  </r>
  <r>
    <x v="94"/>
    <x v="4"/>
    <x v="10"/>
    <n v="80973"/>
    <n v="132"/>
    <n v="4750"/>
    <n v="142500"/>
    <n v="34.29"/>
    <n v="42472"/>
    <n v="48870"/>
  </r>
  <r>
    <x v="94"/>
    <x v="4"/>
    <x v="11"/>
    <n v="26953"/>
    <n v="56"/>
    <n v="2527"/>
    <n v="75810"/>
    <n v="19.739999999999998"/>
    <n v="16190"/>
    <n v="14968"/>
  </r>
  <r>
    <x v="94"/>
    <x v="4"/>
    <x v="12"/>
    <n v="40177"/>
    <n v="100"/>
    <n v="2514"/>
    <n v="75420"/>
    <n v="34.29"/>
    <n v="24319"/>
    <n v="25861"/>
  </r>
  <r>
    <x v="94"/>
    <x v="4"/>
    <x v="13"/>
    <n v="13941"/>
    <n v="33"/>
    <n v="955"/>
    <n v="28650"/>
    <n v="29.57"/>
    <n v="8845"/>
    <n v="8471"/>
  </r>
  <r>
    <x v="94"/>
    <x v="4"/>
    <x v="14"/>
    <n v="13955"/>
    <n v="38"/>
    <n v="1329"/>
    <n v="39870"/>
    <n v="18.8"/>
    <n v="8972"/>
    <n v="7497"/>
  </r>
  <r>
    <x v="94"/>
    <x v="4"/>
    <x v="15"/>
    <n v="16421"/>
    <n v="53"/>
    <n v="1899"/>
    <n v="56970"/>
    <n v="19.29"/>
    <n v="9153"/>
    <n v="10991"/>
  </r>
  <r>
    <x v="94"/>
    <x v="4"/>
    <x v="16"/>
    <n v="208717"/>
    <n v="123"/>
    <n v="7316"/>
    <n v="219480"/>
    <n v="64.930000000000007"/>
    <n v="110754"/>
    <n v="142512"/>
  </r>
  <r>
    <x v="94"/>
    <x v="4"/>
    <x v="17"/>
    <n v="181652"/>
    <n v="80"/>
    <n v="5839"/>
    <n v="175170"/>
    <n v="72.709999999999994"/>
    <n v="96428"/>
    <n v="127366"/>
  </r>
  <r>
    <x v="94"/>
    <x v="4"/>
    <x v="18"/>
    <n v="53930"/>
    <n v="112"/>
    <n v="3247"/>
    <n v="97410"/>
    <n v="33.380000000000003"/>
    <n v="34171"/>
    <n v="32518"/>
  </r>
  <r>
    <x v="94"/>
    <x v="4"/>
    <x v="19"/>
    <n v="85543"/>
    <n v="169"/>
    <n v="6681"/>
    <n v="200430"/>
    <n v="26.31"/>
    <n v="48811"/>
    <n v="52741"/>
  </r>
  <r>
    <x v="94"/>
    <x v="4"/>
    <x v="20"/>
    <n v="363029"/>
    <n v="374"/>
    <n v="15516"/>
    <n v="465480"/>
    <n v="46.39"/>
    <n v="198567"/>
    <n v="215929"/>
  </r>
  <r>
    <x v="94"/>
    <x v="4"/>
    <x v="21"/>
    <n v="24829"/>
    <n v="46"/>
    <n v="1676"/>
    <n v="50280"/>
    <n v="24.89"/>
    <n v="16880"/>
    <n v="12517"/>
  </r>
  <r>
    <x v="94"/>
    <x v="4"/>
    <x v="22"/>
    <n v="36186"/>
    <n v="32"/>
    <n v="1767"/>
    <n v="53010"/>
    <n v="37.94"/>
    <n v="24256"/>
    <n v="20111"/>
  </r>
  <r>
    <x v="94"/>
    <x v="4"/>
    <x v="23"/>
    <n v="22971"/>
    <n v="50"/>
    <n v="1419"/>
    <n v="42570"/>
    <n v="28.86"/>
    <n v="13776"/>
    <n v="12284"/>
  </r>
  <r>
    <x v="94"/>
    <x v="4"/>
    <x v="24"/>
    <n v="447015"/>
    <n v="502"/>
    <n v="20378"/>
    <n v="611340"/>
    <n v="42.67"/>
    <n v="253478"/>
    <n v="260841"/>
  </r>
  <r>
    <x v="94"/>
    <x v="4"/>
    <x v="25"/>
    <n v="113781"/>
    <n v="158"/>
    <n v="5590"/>
    <n v="167700"/>
    <n v="40.11"/>
    <n v="81877"/>
    <n v="67261"/>
  </r>
  <r>
    <x v="94"/>
    <x v="4"/>
    <x v="26"/>
    <n v="30863"/>
    <n v="50"/>
    <n v="2774"/>
    <n v="83220"/>
    <n v="20.059999999999999"/>
    <n v="18336"/>
    <n v="16694"/>
  </r>
  <r>
    <x v="94"/>
    <x v="4"/>
    <x v="27"/>
    <n v="174807"/>
    <n v="112"/>
    <n v="7157"/>
    <n v="214710"/>
    <n v="47.02"/>
    <n v="76243"/>
    <n v="100964"/>
  </r>
  <r>
    <x v="94"/>
    <x v="4"/>
    <x v="28"/>
    <n v="22961"/>
    <n v="47"/>
    <n v="4166"/>
    <n v="124980"/>
    <n v="10.41"/>
    <n v="15331"/>
    <n v="13016"/>
  </r>
  <r>
    <x v="94"/>
    <x v="4"/>
    <x v="29"/>
    <n v="17739"/>
    <n v="56"/>
    <n v="3046"/>
    <n v="91380"/>
    <n v="11.76"/>
    <n v="10123"/>
    <n v="10746"/>
  </r>
  <r>
    <x v="94"/>
    <x v="4"/>
    <x v="30"/>
    <n v="76442"/>
    <n v="83"/>
    <n v="2686"/>
    <n v="80580"/>
    <n v="55.64"/>
    <n v="47667"/>
    <n v="44836"/>
  </r>
  <r>
    <x v="94"/>
    <x v="4"/>
    <x v="31"/>
    <n v="6883"/>
    <n v="33"/>
    <n v="648"/>
    <n v="19440"/>
    <n v="22.74"/>
    <n v="4552"/>
    <n v="4420"/>
  </r>
  <r>
    <x v="94"/>
    <x v="4"/>
    <x v="32"/>
    <n v="43332"/>
    <n v="37"/>
    <n v="2039"/>
    <n v="61170"/>
    <n v="41.8"/>
    <n v="27384"/>
    <n v="25570"/>
  </r>
  <r>
    <x v="94"/>
    <x v="4"/>
    <x v="33"/>
    <n v="39435"/>
    <n v="86"/>
    <n v="2560"/>
    <n v="76800"/>
    <n v="32.450000000000003"/>
    <n v="23184"/>
    <n v="24918"/>
  </r>
  <r>
    <x v="94"/>
    <x v="4"/>
    <x v="34"/>
    <n v="2638147"/>
    <n v="3345"/>
    <n v="141455"/>
    <n v="4243650"/>
    <n v="38.21"/>
    <n v="1451079"/>
    <n v="1621497"/>
  </r>
  <r>
    <x v="95"/>
    <x v="0"/>
    <x v="0"/>
    <n v="29665"/>
    <n v="33"/>
    <n v="1261"/>
    <n v="39091"/>
    <n v="37.49"/>
    <n v="12560"/>
    <n v="14657"/>
  </r>
  <r>
    <x v="95"/>
    <x v="0"/>
    <x v="1"/>
    <n v="266172"/>
    <n v="75"/>
    <n v="8585"/>
    <n v="266135"/>
    <n v="62.91"/>
    <n v="143767"/>
    <n v="167424"/>
  </r>
  <r>
    <x v="95"/>
    <x v="0"/>
    <x v="2"/>
    <n v="3818"/>
    <n v="10"/>
    <n v="196"/>
    <n v="6076"/>
    <n v="29.64"/>
    <n v="1931"/>
    <n v="1801"/>
  </r>
  <r>
    <x v="95"/>
    <x v="0"/>
    <x v="3"/>
    <n v="18211"/>
    <n v="26"/>
    <n v="1042"/>
    <n v="32302"/>
    <n v="35.6"/>
    <n v="9674"/>
    <n v="11498"/>
  </r>
  <r>
    <x v="95"/>
    <x v="0"/>
    <x v="4"/>
    <n v="11404"/>
    <n v="10"/>
    <n v="420"/>
    <n v="13020"/>
    <n v="39.11"/>
    <n v="5033"/>
    <n v="5092"/>
  </r>
  <r>
    <x v="95"/>
    <x v="0"/>
    <x v="5"/>
    <n v="60962"/>
    <n v="21"/>
    <n v="1857"/>
    <n v="57567"/>
    <n v="56.2"/>
    <n v="36429"/>
    <n v="32354"/>
  </r>
  <r>
    <x v="95"/>
    <x v="0"/>
    <x v="6"/>
    <n v="11473"/>
    <n v="10"/>
    <n v="500"/>
    <n v="15500"/>
    <n v="37.380000000000003"/>
    <n v="6477"/>
    <n v="5794"/>
  </r>
  <r>
    <x v="95"/>
    <x v="0"/>
    <x v="7"/>
    <m/>
    <n v="4"/>
    <n v="78"/>
    <n v="2418"/>
    <m/>
    <m/>
    <m/>
  </r>
  <r>
    <x v="95"/>
    <x v="0"/>
    <x v="8"/>
    <n v="4298"/>
    <n v="10"/>
    <n v="244"/>
    <n v="7564"/>
    <n v="36.86"/>
    <m/>
    <n v="2788"/>
  </r>
  <r>
    <x v="95"/>
    <x v="0"/>
    <x v="9"/>
    <n v="7932"/>
    <n v="15"/>
    <n v="406"/>
    <n v="12586"/>
    <n v="40.4"/>
    <n v="4638"/>
    <n v="5085"/>
  </r>
  <r>
    <x v="95"/>
    <x v="0"/>
    <x v="10"/>
    <n v="10488"/>
    <n v="14"/>
    <n v="470"/>
    <n v="14570"/>
    <n v="41.34"/>
    <n v="6139"/>
    <n v="6023"/>
  </r>
  <r>
    <x v="95"/>
    <x v="0"/>
    <x v="11"/>
    <n v="7506"/>
    <n v="10"/>
    <n v="375"/>
    <n v="11625"/>
    <n v="32.81"/>
    <n v="4046"/>
    <n v="3814"/>
  </r>
  <r>
    <x v="95"/>
    <x v="0"/>
    <x v="12"/>
    <n v="7695"/>
    <n v="23"/>
    <n v="585"/>
    <n v="18135"/>
    <n v="30.5"/>
    <n v="4396"/>
    <n v="5531"/>
  </r>
  <r>
    <x v="95"/>
    <x v="0"/>
    <x v="13"/>
    <m/>
    <n v="3"/>
    <n v="137"/>
    <n v="4247"/>
    <m/>
    <m/>
    <m/>
  </r>
  <r>
    <x v="95"/>
    <x v="0"/>
    <x v="14"/>
    <n v="4936"/>
    <n v="10"/>
    <n v="213"/>
    <n v="6603"/>
    <n v="35.42"/>
    <n v="3151"/>
    <n v="2339"/>
  </r>
  <r>
    <x v="95"/>
    <x v="0"/>
    <x v="15"/>
    <m/>
    <n v="6"/>
    <n v="69"/>
    <n v="2139"/>
    <m/>
    <m/>
    <m/>
  </r>
  <r>
    <x v="95"/>
    <x v="0"/>
    <x v="16"/>
    <n v="88747"/>
    <n v="33"/>
    <n v="3363"/>
    <n v="104253"/>
    <n v="55.42"/>
    <n v="46019"/>
    <n v="57772"/>
  </r>
  <r>
    <x v="95"/>
    <x v="0"/>
    <x v="17"/>
    <n v="86310"/>
    <n v="30"/>
    <n v="3256"/>
    <n v="100936"/>
    <n v="55.52"/>
    <n v="44820"/>
    <n v="56038"/>
  </r>
  <r>
    <x v="95"/>
    <x v="0"/>
    <x v="18"/>
    <n v="9466"/>
    <n v="16"/>
    <n v="346"/>
    <n v="10726"/>
    <n v="47.15"/>
    <n v="5851"/>
    <n v="5057"/>
  </r>
  <r>
    <x v="95"/>
    <x v="0"/>
    <x v="19"/>
    <n v="9958"/>
    <n v="13"/>
    <n v="434"/>
    <n v="13454"/>
    <n v="40.61"/>
    <n v="5421"/>
    <n v="5464"/>
  </r>
  <r>
    <x v="95"/>
    <x v="0"/>
    <x v="20"/>
    <n v="126976"/>
    <n v="69"/>
    <n v="4409"/>
    <n v="136679"/>
    <n v="53.95"/>
    <n v="70055"/>
    <n v="73736"/>
  </r>
  <r>
    <x v="95"/>
    <x v="0"/>
    <x v="21"/>
    <m/>
    <n v="7"/>
    <n v="124"/>
    <n v="3844"/>
    <m/>
    <m/>
    <m/>
  </r>
  <r>
    <x v="95"/>
    <x v="0"/>
    <x v="22"/>
    <m/>
    <n v="5"/>
    <n v="397"/>
    <n v="12307"/>
    <n v="48.01"/>
    <m/>
    <n v="5908"/>
  </r>
  <r>
    <x v="95"/>
    <x v="0"/>
    <x v="23"/>
    <m/>
    <n v="10"/>
    <n v="150"/>
    <n v="4650"/>
    <n v="18.649999999999999"/>
    <m/>
    <n v="867"/>
  </r>
  <r>
    <x v="95"/>
    <x v="0"/>
    <x v="24"/>
    <n v="143425"/>
    <n v="91"/>
    <n v="5080"/>
    <n v="157480"/>
    <n v="52.12"/>
    <n v="82749"/>
    <n v="82084"/>
  </r>
  <r>
    <x v="95"/>
    <x v="0"/>
    <x v="25"/>
    <n v="24835"/>
    <n v="41"/>
    <n v="1299"/>
    <n v="40269"/>
    <n v="34.1"/>
    <n v="17817"/>
    <n v="13733"/>
  </r>
  <r>
    <x v="95"/>
    <x v="0"/>
    <x v="26"/>
    <n v="8441"/>
    <n v="10"/>
    <n v="520"/>
    <n v="16120"/>
    <n v="25.82"/>
    <n v="4072"/>
    <n v="4162"/>
  </r>
  <r>
    <x v="95"/>
    <x v="0"/>
    <x v="27"/>
    <n v="89945"/>
    <n v="32"/>
    <n v="2967"/>
    <n v="91977"/>
    <n v="53.8"/>
    <n v="38762"/>
    <n v="49482"/>
  </r>
  <r>
    <x v="95"/>
    <x v="0"/>
    <x v="28"/>
    <n v="6365"/>
    <n v="11"/>
    <n v="432"/>
    <n v="13392"/>
    <n v="28.06"/>
    <n v="4098"/>
    <n v="3758"/>
  </r>
  <r>
    <x v="95"/>
    <x v="0"/>
    <x v="29"/>
    <n v="2176"/>
    <n v="14"/>
    <n v="212"/>
    <n v="6572"/>
    <m/>
    <m/>
    <m/>
  </r>
  <r>
    <x v="95"/>
    <x v="0"/>
    <x v="30"/>
    <n v="20788"/>
    <n v="18"/>
    <n v="766"/>
    <n v="23746"/>
    <n v="53.8"/>
    <n v="13463"/>
    <n v="12775"/>
  </r>
  <r>
    <x v="95"/>
    <x v="0"/>
    <x v="31"/>
    <n v="848"/>
    <n v="7"/>
    <n v="83"/>
    <n v="2573"/>
    <n v="25.18"/>
    <n v="501"/>
    <n v="648"/>
  </r>
  <r>
    <x v="95"/>
    <x v="0"/>
    <x v="32"/>
    <n v="12365"/>
    <n v="6"/>
    <n v="536"/>
    <n v="16616"/>
    <n v="43.15"/>
    <n v="8781"/>
    <n v="7170"/>
  </r>
  <r>
    <x v="95"/>
    <x v="0"/>
    <x v="33"/>
    <n v="8180"/>
    <n v="21"/>
    <n v="500"/>
    <n v="15500"/>
    <n v="35.880000000000003"/>
    <n v="5332"/>
    <n v="5562"/>
  </r>
  <r>
    <x v="95"/>
    <x v="0"/>
    <x v="34"/>
    <n v="875012"/>
    <n v="593"/>
    <n v="32976"/>
    <n v="1022256"/>
    <n v="50.44"/>
    <n v="476825"/>
    <n v="515614"/>
  </r>
  <r>
    <x v="95"/>
    <x v="1"/>
    <x v="0"/>
    <n v="51809"/>
    <n v="144"/>
    <n v="1574"/>
    <n v="48794"/>
    <n v="46.06"/>
    <n v="23823"/>
    <n v="22474"/>
  </r>
  <r>
    <x v="95"/>
    <x v="1"/>
    <x v="1"/>
    <n v="113970"/>
    <n v="191"/>
    <n v="3759"/>
    <n v="116529"/>
    <n v="49.19"/>
    <n v="53664"/>
    <n v="57326"/>
  </r>
  <r>
    <x v="95"/>
    <x v="1"/>
    <x v="2"/>
    <n v="22023"/>
    <n v="68"/>
    <n v="708"/>
    <n v="21948"/>
    <n v="43.51"/>
    <n v="11131"/>
    <n v="9550"/>
  </r>
  <r>
    <x v="95"/>
    <x v="1"/>
    <x v="3"/>
    <n v="38217"/>
    <n v="84"/>
    <n v="1467"/>
    <n v="45477"/>
    <n v="44.77"/>
    <n v="23323"/>
    <n v="20361"/>
  </r>
  <r>
    <x v="95"/>
    <x v="1"/>
    <x v="4"/>
    <n v="32995"/>
    <n v="59"/>
    <n v="953"/>
    <n v="29543"/>
    <n v="51.26"/>
    <n v="14726"/>
    <n v="15144"/>
  </r>
  <r>
    <x v="95"/>
    <x v="1"/>
    <x v="5"/>
    <n v="51576"/>
    <n v="79"/>
    <n v="1397"/>
    <n v="43307"/>
    <n v="49.47"/>
    <n v="30532"/>
    <n v="21425"/>
  </r>
  <r>
    <x v="95"/>
    <x v="1"/>
    <x v="6"/>
    <n v="41792"/>
    <n v="75"/>
    <n v="1242"/>
    <n v="38502"/>
    <n v="48.02"/>
    <n v="26325"/>
    <n v="18490"/>
  </r>
  <r>
    <x v="95"/>
    <x v="1"/>
    <x v="7"/>
    <n v="8181"/>
    <n v="22"/>
    <n v="271"/>
    <n v="8401"/>
    <n v="52.85"/>
    <n v="4674"/>
    <n v="4440"/>
  </r>
  <r>
    <x v="95"/>
    <x v="1"/>
    <x v="8"/>
    <n v="14506"/>
    <n v="33"/>
    <n v="464"/>
    <n v="14384"/>
    <n v="48.86"/>
    <n v="7754"/>
    <n v="7028"/>
  </r>
  <r>
    <x v="95"/>
    <x v="1"/>
    <x v="9"/>
    <n v="21254"/>
    <n v="47"/>
    <n v="776"/>
    <n v="24056"/>
    <n v="46.43"/>
    <n v="11286"/>
    <n v="11168"/>
  </r>
  <r>
    <x v="95"/>
    <x v="1"/>
    <x v="10"/>
    <n v="45644"/>
    <n v="77"/>
    <n v="1340"/>
    <n v="41540"/>
    <n v="52"/>
    <n v="22965"/>
    <n v="21599"/>
  </r>
  <r>
    <x v="95"/>
    <x v="1"/>
    <x v="11"/>
    <n v="5077"/>
    <n v="24"/>
    <n v="639"/>
    <n v="19809"/>
    <n v="13.96"/>
    <n v="3331"/>
    <n v="2766"/>
  </r>
  <r>
    <x v="95"/>
    <x v="1"/>
    <x v="12"/>
    <n v="26348"/>
    <n v="65"/>
    <n v="1079"/>
    <n v="33449"/>
    <n v="40.479999999999997"/>
    <n v="14853"/>
    <n v="13540"/>
  </r>
  <r>
    <x v="95"/>
    <x v="1"/>
    <x v="13"/>
    <n v="9608"/>
    <n v="24"/>
    <n v="412"/>
    <n v="12772"/>
    <n v="41.06"/>
    <n v="5706"/>
    <n v="5244"/>
  </r>
  <r>
    <x v="95"/>
    <x v="1"/>
    <x v="14"/>
    <n v="8293"/>
    <n v="18"/>
    <n v="241"/>
    <n v="7471"/>
    <n v="49.51"/>
    <n v="4789"/>
    <n v="3699"/>
  </r>
  <r>
    <x v="95"/>
    <x v="1"/>
    <x v="15"/>
    <n v="8293"/>
    <n v="32"/>
    <n v="327"/>
    <n v="10137"/>
    <n v="38.74"/>
    <n v="5040"/>
    <n v="3927"/>
  </r>
  <r>
    <x v="95"/>
    <x v="1"/>
    <x v="16"/>
    <n v="42094"/>
    <n v="70"/>
    <n v="1349"/>
    <n v="41819"/>
    <n v="52.54"/>
    <n v="23334"/>
    <n v="21972"/>
  </r>
  <r>
    <x v="95"/>
    <x v="1"/>
    <x v="17"/>
    <n v="28038"/>
    <n v="39"/>
    <n v="857"/>
    <n v="26567"/>
    <n v="55.24"/>
    <n v="15740"/>
    <n v="14675"/>
  </r>
  <r>
    <x v="95"/>
    <x v="1"/>
    <x v="18"/>
    <n v="24366"/>
    <n v="55"/>
    <n v="739"/>
    <n v="22909"/>
    <n v="49.45"/>
    <n v="15752"/>
    <n v="11328"/>
  </r>
  <r>
    <x v="95"/>
    <x v="1"/>
    <x v="19"/>
    <n v="41697"/>
    <n v="103"/>
    <n v="1293"/>
    <n v="40083"/>
    <n v="50.59"/>
    <n v="22031"/>
    <n v="20277"/>
  </r>
  <r>
    <x v="95"/>
    <x v="1"/>
    <x v="20"/>
    <n v="95770"/>
    <n v="203"/>
    <n v="2882"/>
    <n v="89342"/>
    <n v="47.74"/>
    <n v="53197"/>
    <n v="42656"/>
  </r>
  <r>
    <x v="95"/>
    <x v="1"/>
    <x v="21"/>
    <n v="11618"/>
    <n v="24"/>
    <n v="361"/>
    <n v="11191"/>
    <n v="43.47"/>
    <n v="8094"/>
    <n v="4865"/>
  </r>
  <r>
    <x v="95"/>
    <x v="1"/>
    <x v="22"/>
    <n v="13543"/>
    <n v="17"/>
    <n v="402"/>
    <n v="12462"/>
    <n v="51.63"/>
    <n v="9698"/>
    <n v="6434"/>
  </r>
  <r>
    <x v="95"/>
    <x v="1"/>
    <x v="23"/>
    <n v="12334"/>
    <n v="29"/>
    <n v="369"/>
    <n v="11439"/>
    <n v="55.63"/>
    <n v="7140"/>
    <n v="6364"/>
  </r>
  <r>
    <x v="95"/>
    <x v="1"/>
    <x v="24"/>
    <n v="133265"/>
    <n v="273"/>
    <n v="4014"/>
    <n v="124434"/>
    <n v="48.47"/>
    <n v="78128"/>
    <n v="60318"/>
  </r>
  <r>
    <x v="95"/>
    <x v="1"/>
    <x v="25"/>
    <n v="44862"/>
    <n v="73"/>
    <n v="1282"/>
    <n v="39742"/>
    <n v="54.96"/>
    <n v="31209"/>
    <n v="21841"/>
  </r>
  <r>
    <x v="95"/>
    <x v="1"/>
    <x v="26"/>
    <n v="12067"/>
    <n v="27"/>
    <n v="346"/>
    <n v="10726"/>
    <n v="47.13"/>
    <n v="6498"/>
    <n v="5055"/>
  </r>
  <r>
    <x v="95"/>
    <x v="1"/>
    <x v="27"/>
    <n v="37409"/>
    <n v="54"/>
    <n v="1068"/>
    <n v="33108"/>
    <n v="42.24"/>
    <n v="16981"/>
    <n v="13984"/>
  </r>
  <r>
    <x v="95"/>
    <x v="1"/>
    <x v="28"/>
    <n v="7093"/>
    <n v="20"/>
    <n v="251"/>
    <n v="7781"/>
    <n v="44.44"/>
    <n v="5120"/>
    <n v="3458"/>
  </r>
  <r>
    <x v="95"/>
    <x v="1"/>
    <x v="29"/>
    <n v="7982"/>
    <n v="25"/>
    <n v="267"/>
    <n v="8277"/>
    <n v="47.18"/>
    <n v="4387"/>
    <n v="3905"/>
  </r>
  <r>
    <x v="95"/>
    <x v="1"/>
    <x v="30"/>
    <n v="32130"/>
    <n v="47"/>
    <n v="802"/>
    <n v="24862"/>
    <n v="58.9"/>
    <n v="16741"/>
    <n v="14643"/>
  </r>
  <r>
    <x v="95"/>
    <x v="1"/>
    <x v="31"/>
    <n v="2646"/>
    <n v="15"/>
    <n v="99"/>
    <n v="3069"/>
    <n v="43.01"/>
    <n v="1907"/>
    <n v="1320"/>
  </r>
  <r>
    <x v="95"/>
    <x v="1"/>
    <x v="32"/>
    <n v="12846"/>
    <n v="22"/>
    <n v="350"/>
    <n v="10850"/>
    <n v="51.17"/>
    <n v="7858"/>
    <n v="5552"/>
  </r>
  <r>
    <x v="95"/>
    <x v="1"/>
    <x v="33"/>
    <n v="15805"/>
    <n v="41"/>
    <n v="617"/>
    <n v="19127"/>
    <n v="46.01"/>
    <n v="9051"/>
    <n v="8800"/>
  </r>
  <r>
    <x v="95"/>
    <x v="1"/>
    <x v="34"/>
    <n v="913850"/>
    <n v="1867"/>
    <n v="29126"/>
    <n v="902906"/>
    <n v="47.69"/>
    <n v="502919"/>
    <n v="430634"/>
  </r>
  <r>
    <x v="95"/>
    <x v="2"/>
    <x v="0"/>
    <n v="22823"/>
    <n v="35"/>
    <n v="1396"/>
    <n v="43276"/>
    <n v="46.83"/>
    <n v="9010"/>
    <n v="20267"/>
  </r>
  <r>
    <x v="95"/>
    <x v="2"/>
    <x v="1"/>
    <n v="62326"/>
    <n v="41"/>
    <n v="3721"/>
    <n v="115351"/>
    <n v="50.82"/>
    <n v="26317"/>
    <n v="58624"/>
  </r>
  <r>
    <x v="95"/>
    <x v="2"/>
    <x v="2"/>
    <n v="11004"/>
    <n v="20"/>
    <n v="743"/>
    <n v="23033"/>
    <n v="41.94"/>
    <n v="6878"/>
    <n v="9660"/>
  </r>
  <r>
    <x v="95"/>
    <x v="2"/>
    <x v="3"/>
    <n v="10149"/>
    <n v="15"/>
    <n v="591"/>
    <n v="18321"/>
    <n v="48.56"/>
    <n v="4991"/>
    <n v="8896"/>
  </r>
  <r>
    <x v="95"/>
    <x v="2"/>
    <x v="4"/>
    <n v="10949"/>
    <n v="16"/>
    <n v="862"/>
    <n v="26722"/>
    <n v="40.32"/>
    <n v="4742"/>
    <n v="10773"/>
  </r>
  <r>
    <x v="95"/>
    <x v="2"/>
    <x v="5"/>
    <n v="17587"/>
    <n v="12"/>
    <n v="1020"/>
    <n v="31620"/>
    <n v="51.49"/>
    <n v="9637"/>
    <n v="16281"/>
  </r>
  <r>
    <x v="95"/>
    <x v="2"/>
    <x v="6"/>
    <n v="16041"/>
    <n v="16"/>
    <n v="1035"/>
    <n v="32085"/>
    <n v="47.46"/>
    <n v="8809"/>
    <n v="15228"/>
  </r>
  <r>
    <x v="95"/>
    <x v="2"/>
    <x v="7"/>
    <m/>
    <n v="3"/>
    <n v="74"/>
    <n v="2294"/>
    <m/>
    <m/>
    <m/>
  </r>
  <r>
    <x v="95"/>
    <x v="2"/>
    <x v="8"/>
    <n v="1694"/>
    <n v="4"/>
    <n v="98"/>
    <n v="3038"/>
    <n v="42.03"/>
    <m/>
    <n v="1277"/>
  </r>
  <r>
    <x v="95"/>
    <x v="2"/>
    <x v="9"/>
    <n v="3916"/>
    <n v="9"/>
    <n v="382"/>
    <n v="11842"/>
    <n v="32.270000000000003"/>
    <n v="1751"/>
    <n v="3821"/>
  </r>
  <r>
    <x v="95"/>
    <x v="2"/>
    <x v="10"/>
    <n v="14916"/>
    <n v="22"/>
    <n v="976"/>
    <n v="30256"/>
    <n v="46.22"/>
    <n v="4864"/>
    <n v="13985"/>
  </r>
  <r>
    <x v="95"/>
    <x v="2"/>
    <x v="11"/>
    <n v="5712"/>
    <n v="13"/>
    <n v="796"/>
    <n v="24676"/>
    <n v="17.18"/>
    <n v="3165"/>
    <n v="4240"/>
  </r>
  <r>
    <x v="95"/>
    <x v="2"/>
    <x v="12"/>
    <m/>
    <n v="3"/>
    <n v="89"/>
    <n v="2759"/>
    <m/>
    <m/>
    <m/>
  </r>
  <r>
    <x v="95"/>
    <x v="2"/>
    <x v="13"/>
    <m/>
    <n v="3"/>
    <n v="69"/>
    <n v="2139"/>
    <m/>
    <m/>
    <m/>
  </r>
  <r>
    <x v="95"/>
    <x v="2"/>
    <x v="14"/>
    <m/>
    <n v="3"/>
    <n v="75"/>
    <n v="2325"/>
    <m/>
    <m/>
    <m/>
  </r>
  <r>
    <x v="95"/>
    <x v="2"/>
    <x v="15"/>
    <m/>
    <n v="7"/>
    <n v="491"/>
    <n v="15221"/>
    <m/>
    <m/>
    <m/>
  </r>
  <r>
    <x v="95"/>
    <x v="2"/>
    <x v="16"/>
    <m/>
    <n v="14"/>
    <n v="2041"/>
    <n v="63271"/>
    <m/>
    <m/>
    <m/>
  </r>
  <r>
    <x v="95"/>
    <x v="2"/>
    <x v="17"/>
    <n v="34100"/>
    <n v="10"/>
    <n v="1694"/>
    <n v="52514"/>
    <n v="60.77"/>
    <n v="17600"/>
    <n v="31913"/>
  </r>
  <r>
    <x v="95"/>
    <x v="2"/>
    <x v="18"/>
    <n v="16797"/>
    <n v="24"/>
    <n v="900"/>
    <n v="27900"/>
    <n v="48.24"/>
    <n v="9349"/>
    <n v="13460"/>
  </r>
  <r>
    <x v="95"/>
    <x v="2"/>
    <x v="19"/>
    <n v="23441"/>
    <n v="32"/>
    <n v="1326"/>
    <n v="41106"/>
    <n v="51.78"/>
    <n v="12945"/>
    <n v="21286"/>
  </r>
  <r>
    <x v="95"/>
    <x v="2"/>
    <x v="20"/>
    <n v="60102"/>
    <n v="64"/>
    <n v="3825"/>
    <n v="118575"/>
    <n v="45.14"/>
    <n v="32336"/>
    <n v="53528"/>
  </r>
  <r>
    <x v="95"/>
    <x v="2"/>
    <x v="21"/>
    <m/>
    <n v="7"/>
    <n v="458"/>
    <n v="14198"/>
    <m/>
    <m/>
    <m/>
  </r>
  <r>
    <x v="95"/>
    <x v="2"/>
    <x v="22"/>
    <n v="8068"/>
    <n v="6"/>
    <n v="330"/>
    <n v="10230"/>
    <n v="64.98"/>
    <n v="6279"/>
    <n v="6647"/>
  </r>
  <r>
    <x v="95"/>
    <x v="2"/>
    <x v="23"/>
    <m/>
    <n v="4"/>
    <n v="55"/>
    <n v="1705"/>
    <n v="17.48"/>
    <m/>
    <n v="298"/>
  </r>
  <r>
    <x v="95"/>
    <x v="2"/>
    <x v="24"/>
    <n v="72043"/>
    <n v="81"/>
    <n v="4668"/>
    <n v="144708"/>
    <n v="43.79"/>
    <n v="41000"/>
    <n v="63374"/>
  </r>
  <r>
    <x v="95"/>
    <x v="2"/>
    <x v="25"/>
    <n v="21919"/>
    <n v="26"/>
    <n v="1353"/>
    <n v="41943"/>
    <n v="44.72"/>
    <n v="17369"/>
    <n v="18755"/>
  </r>
  <r>
    <x v="95"/>
    <x v="2"/>
    <x v="26"/>
    <n v="10049"/>
    <n v="8"/>
    <n v="619"/>
    <n v="19189"/>
    <n v="46.41"/>
    <n v="5375"/>
    <n v="8906"/>
  </r>
  <r>
    <x v="95"/>
    <x v="2"/>
    <x v="27"/>
    <n v="37445"/>
    <n v="20"/>
    <n v="1899"/>
    <n v="58869"/>
    <n v="53.78"/>
    <n v="17907"/>
    <n v="31657"/>
  </r>
  <r>
    <x v="95"/>
    <x v="2"/>
    <x v="28"/>
    <n v="1533"/>
    <n v="5"/>
    <n v="116"/>
    <n v="3596"/>
    <n v="35.869999999999997"/>
    <n v="1124"/>
    <n v="1290"/>
  </r>
  <r>
    <x v="95"/>
    <x v="2"/>
    <x v="29"/>
    <n v="3647"/>
    <n v="6"/>
    <n v="198"/>
    <n v="6138"/>
    <m/>
    <m/>
    <m/>
  </r>
  <r>
    <x v="95"/>
    <x v="2"/>
    <x v="30"/>
    <n v="10075"/>
    <n v="12"/>
    <n v="551"/>
    <n v="17081"/>
    <n v="54.75"/>
    <n v="6216"/>
    <n v="9352"/>
  </r>
  <r>
    <x v="95"/>
    <x v="2"/>
    <x v="31"/>
    <n v="1893"/>
    <n v="5"/>
    <n v="183"/>
    <n v="5673"/>
    <m/>
    <n v="1279"/>
    <m/>
  </r>
  <r>
    <x v="95"/>
    <x v="2"/>
    <x v="32"/>
    <m/>
    <n v="6"/>
    <n v="612"/>
    <n v="18972"/>
    <m/>
    <m/>
    <m/>
  </r>
  <r>
    <x v="95"/>
    <x v="2"/>
    <x v="33"/>
    <n v="5057"/>
    <n v="11"/>
    <n v="332"/>
    <n v="10292"/>
    <n v="37.78"/>
    <n v="3013"/>
    <n v="3888"/>
  </r>
  <r>
    <x v="95"/>
    <x v="2"/>
    <x v="34"/>
    <n v="435708"/>
    <n v="472"/>
    <n v="27216"/>
    <n v="843696"/>
    <n v="46.23"/>
    <n v="225267"/>
    <n v="390063"/>
  </r>
  <r>
    <x v="95"/>
    <x v="3"/>
    <x v="0"/>
    <n v="87825"/>
    <n v="47"/>
    <n v="6043"/>
    <n v="187333"/>
    <n v="18.62"/>
    <n v="38620"/>
    <n v="34881"/>
  </r>
  <r>
    <x v="95"/>
    <x v="3"/>
    <x v="1"/>
    <n v="44533"/>
    <n v="23"/>
    <n v="2639"/>
    <n v="81809"/>
    <n v="23.08"/>
    <n v="19162"/>
    <n v="18878"/>
  </r>
  <r>
    <x v="95"/>
    <x v="3"/>
    <x v="2"/>
    <n v="54455"/>
    <n v="23"/>
    <n v="2252"/>
    <n v="69812"/>
    <n v="25.17"/>
    <n v="17989"/>
    <n v="17574"/>
  </r>
  <r>
    <x v="95"/>
    <x v="3"/>
    <x v="3"/>
    <n v="24532"/>
    <n v="21"/>
    <n v="1919"/>
    <n v="59489"/>
    <n v="17.45"/>
    <n v="12000"/>
    <n v="10383"/>
  </r>
  <r>
    <x v="95"/>
    <x v="3"/>
    <x v="4"/>
    <n v="51224"/>
    <n v="20"/>
    <n v="2865"/>
    <n v="88815"/>
    <n v="28.05"/>
    <n v="16226"/>
    <n v="24910"/>
  </r>
  <r>
    <x v="95"/>
    <x v="3"/>
    <x v="5"/>
    <n v="36390"/>
    <n v="12"/>
    <n v="1694"/>
    <n v="52514"/>
    <n v="28.05"/>
    <n v="15148"/>
    <n v="14731"/>
  </r>
  <r>
    <x v="95"/>
    <x v="3"/>
    <x v="6"/>
    <n v="24320"/>
    <n v="10"/>
    <n v="1347"/>
    <n v="41757"/>
    <n v="25.76"/>
    <n v="12639"/>
    <n v="10755"/>
  </r>
  <r>
    <x v="95"/>
    <x v="3"/>
    <x v="7"/>
    <m/>
    <n v="4"/>
    <n v="1209"/>
    <n v="37479"/>
    <n v="22.27"/>
    <n v="8140"/>
    <n v="8345"/>
  </r>
  <r>
    <x v="95"/>
    <x v="3"/>
    <x v="8"/>
    <n v="23690"/>
    <n v="12"/>
    <n v="1739"/>
    <n v="53909"/>
    <n v="15.83"/>
    <n v="7349"/>
    <n v="8535"/>
  </r>
  <r>
    <x v="95"/>
    <x v="3"/>
    <x v="9"/>
    <n v="18474"/>
    <n v="12"/>
    <n v="1267"/>
    <n v="39277"/>
    <n v="20.57"/>
    <n v="7574"/>
    <n v="8080"/>
  </r>
  <r>
    <x v="95"/>
    <x v="3"/>
    <x v="10"/>
    <n v="46777"/>
    <n v="21"/>
    <n v="2118"/>
    <n v="65658"/>
    <n v="26.41"/>
    <n v="17503"/>
    <n v="17340"/>
  </r>
  <r>
    <x v="95"/>
    <x v="3"/>
    <x v="11"/>
    <n v="6913"/>
    <n v="6"/>
    <n v="488"/>
    <n v="15128"/>
    <n v="20.309999999999999"/>
    <n v="5761"/>
    <n v="3072"/>
  </r>
  <r>
    <x v="95"/>
    <x v="3"/>
    <x v="12"/>
    <m/>
    <n v="9"/>
    <n v="761"/>
    <n v="23591"/>
    <m/>
    <m/>
    <m/>
  </r>
  <r>
    <x v="95"/>
    <x v="3"/>
    <x v="13"/>
    <m/>
    <n v="3"/>
    <n v="347"/>
    <n v="10757"/>
    <m/>
    <m/>
    <m/>
  </r>
  <r>
    <x v="95"/>
    <x v="3"/>
    <x v="14"/>
    <m/>
    <n v="7"/>
    <n v="800"/>
    <n v="24800"/>
    <m/>
    <m/>
    <m/>
  </r>
  <r>
    <x v="95"/>
    <x v="3"/>
    <x v="15"/>
    <n v="4797"/>
    <n v="8"/>
    <n v="963"/>
    <n v="29853"/>
    <n v="8.1300000000000008"/>
    <n v="2742"/>
    <n v="2428"/>
  </r>
  <r>
    <x v="95"/>
    <x v="3"/>
    <x v="16"/>
    <m/>
    <n v="4"/>
    <n v="520"/>
    <n v="16120"/>
    <m/>
    <m/>
    <m/>
  </r>
  <r>
    <x v="95"/>
    <x v="3"/>
    <x v="17"/>
    <s v="-"/>
    <s v="-"/>
    <s v="-"/>
    <s v="-"/>
    <s v="-"/>
    <s v="-"/>
    <s v="-"/>
  </r>
  <r>
    <x v="95"/>
    <x v="3"/>
    <x v="18"/>
    <n v="22957"/>
    <n v="17"/>
    <n v="1269"/>
    <n v="39339"/>
    <n v="25.78"/>
    <n v="13158"/>
    <n v="10143"/>
  </r>
  <r>
    <x v="95"/>
    <x v="3"/>
    <x v="19"/>
    <n v="77482"/>
    <n v="22"/>
    <n v="3692"/>
    <n v="114452"/>
    <n v="26.47"/>
    <n v="30051"/>
    <n v="30297"/>
  </r>
  <r>
    <x v="95"/>
    <x v="3"/>
    <x v="20"/>
    <n v="83156"/>
    <n v="37"/>
    <n v="4362"/>
    <n v="135222"/>
    <n v="23.53"/>
    <n v="40780"/>
    <n v="31815"/>
  </r>
  <r>
    <x v="95"/>
    <x v="3"/>
    <x v="21"/>
    <n v="13959"/>
    <n v="9"/>
    <n v="732"/>
    <n v="22692"/>
    <n v="22.44"/>
    <n v="7196"/>
    <n v="5093"/>
  </r>
  <r>
    <x v="95"/>
    <x v="3"/>
    <x v="22"/>
    <m/>
    <n v="4"/>
    <n v="651"/>
    <n v="20181"/>
    <n v="28.01"/>
    <m/>
    <n v="5652"/>
  </r>
  <r>
    <x v="95"/>
    <x v="3"/>
    <x v="23"/>
    <n v="15096"/>
    <n v="7"/>
    <n v="845"/>
    <n v="26195"/>
    <n v="25.32"/>
    <n v="6414"/>
    <n v="6632"/>
  </r>
  <r>
    <x v="95"/>
    <x v="3"/>
    <x v="24"/>
    <n v="125519"/>
    <n v="57"/>
    <n v="6590"/>
    <n v="204290"/>
    <n v="24.08"/>
    <n v="62659"/>
    <n v="49192"/>
  </r>
  <r>
    <x v="95"/>
    <x v="3"/>
    <x v="25"/>
    <n v="34777"/>
    <n v="19"/>
    <n v="1673"/>
    <n v="51863"/>
    <n v="31.37"/>
    <n v="23391"/>
    <n v="16272"/>
  </r>
  <r>
    <x v="95"/>
    <x v="3"/>
    <x v="26"/>
    <n v="18379"/>
    <n v="6"/>
    <n v="1464"/>
    <n v="45384"/>
    <n v="18.71"/>
    <n v="10566"/>
    <n v="8490"/>
  </r>
  <r>
    <x v="95"/>
    <x v="3"/>
    <x v="27"/>
    <n v="29830"/>
    <n v="7"/>
    <n v="1219"/>
    <n v="37789"/>
    <n v="27.95"/>
    <n v="15794"/>
    <n v="10562"/>
  </r>
  <r>
    <x v="95"/>
    <x v="3"/>
    <x v="28"/>
    <n v="14625"/>
    <n v="11"/>
    <n v="3376"/>
    <n v="104656"/>
    <n v="7.28"/>
    <n v="6526"/>
    <n v="7617"/>
  </r>
  <r>
    <x v="95"/>
    <x v="3"/>
    <x v="29"/>
    <n v="32246"/>
    <n v="11"/>
    <n v="2380"/>
    <n v="73780"/>
    <n v="19.5"/>
    <n v="12380"/>
    <n v="14388"/>
  </r>
  <r>
    <x v="95"/>
    <x v="3"/>
    <x v="30"/>
    <n v="17250"/>
    <n v="7"/>
    <n v="603"/>
    <n v="18693"/>
    <n v="37.369999999999997"/>
    <n v="11304"/>
    <n v="6985"/>
  </r>
  <r>
    <x v="95"/>
    <x v="3"/>
    <x v="31"/>
    <n v="3238"/>
    <n v="5"/>
    <n v="239"/>
    <n v="7409"/>
    <m/>
    <n v="2033"/>
    <m/>
  </r>
  <r>
    <x v="95"/>
    <x v="3"/>
    <x v="32"/>
    <m/>
    <n v="3"/>
    <n v="542"/>
    <n v="16802"/>
    <m/>
    <m/>
    <m/>
  </r>
  <r>
    <x v="95"/>
    <x v="3"/>
    <x v="33"/>
    <n v="13456"/>
    <n v="13"/>
    <n v="1113"/>
    <n v="34503"/>
    <n v="19.23"/>
    <n v="8432"/>
    <n v="6636"/>
  </r>
  <r>
    <x v="95"/>
    <x v="3"/>
    <x v="34"/>
    <n v="880111"/>
    <n v="420"/>
    <n v="53131"/>
    <n v="1647061"/>
    <n v="21.75"/>
    <n v="398590"/>
    <n v="358315"/>
  </r>
  <r>
    <x v="95"/>
    <x v="4"/>
    <x v="0"/>
    <n v="192122"/>
    <n v="259"/>
    <n v="10274"/>
    <n v="318494"/>
    <n v="28.97"/>
    <n v="84013"/>
    <n v="92279"/>
  </r>
  <r>
    <x v="95"/>
    <x v="4"/>
    <x v="1"/>
    <n v="487001"/>
    <n v="330"/>
    <n v="18704"/>
    <n v="579824"/>
    <n v="52.13"/>
    <n v="242910"/>
    <n v="302252"/>
  </r>
  <r>
    <x v="95"/>
    <x v="4"/>
    <x v="2"/>
    <n v="91299"/>
    <n v="121"/>
    <n v="3899"/>
    <n v="120869"/>
    <n v="31.92"/>
    <n v="37929"/>
    <n v="38585"/>
  </r>
  <r>
    <x v="95"/>
    <x v="4"/>
    <x v="3"/>
    <n v="91109"/>
    <n v="146"/>
    <n v="5019"/>
    <n v="155589"/>
    <n v="32.869999999999997"/>
    <n v="49988"/>
    <n v="51138"/>
  </r>
  <r>
    <x v="95"/>
    <x v="4"/>
    <x v="4"/>
    <n v="106571"/>
    <n v="105"/>
    <n v="5100"/>
    <n v="158100"/>
    <n v="35.369999999999997"/>
    <n v="40728"/>
    <n v="55919"/>
  </r>
  <r>
    <x v="95"/>
    <x v="4"/>
    <x v="5"/>
    <n v="166515"/>
    <n v="124"/>
    <n v="5968"/>
    <n v="185008"/>
    <n v="45.83"/>
    <n v="91745"/>
    <n v="84791"/>
  </r>
  <r>
    <x v="95"/>
    <x v="4"/>
    <x v="6"/>
    <n v="93627"/>
    <n v="111"/>
    <n v="4124"/>
    <n v="127844"/>
    <n v="39.32"/>
    <n v="54250"/>
    <n v="50266"/>
  </r>
  <r>
    <x v="95"/>
    <x v="4"/>
    <x v="7"/>
    <n v="38195"/>
    <n v="33"/>
    <n v="1632"/>
    <n v="50592"/>
    <n v="28.31"/>
    <n v="14218"/>
    <n v="14325"/>
  </r>
  <r>
    <x v="95"/>
    <x v="4"/>
    <x v="8"/>
    <n v="44188"/>
    <n v="59"/>
    <n v="2545"/>
    <n v="78895"/>
    <n v="24.88"/>
    <n v="17603"/>
    <n v="19628"/>
  </r>
  <r>
    <x v="95"/>
    <x v="4"/>
    <x v="9"/>
    <n v="51576"/>
    <n v="83"/>
    <n v="2831"/>
    <n v="87761"/>
    <n v="32.08"/>
    <n v="25249"/>
    <n v="28154"/>
  </r>
  <r>
    <x v="95"/>
    <x v="4"/>
    <x v="10"/>
    <n v="117825"/>
    <n v="134"/>
    <n v="4904"/>
    <n v="152024"/>
    <n v="38.770000000000003"/>
    <n v="51472"/>
    <n v="58946"/>
  </r>
  <r>
    <x v="95"/>
    <x v="4"/>
    <x v="11"/>
    <n v="25208"/>
    <n v="53"/>
    <n v="2298"/>
    <n v="71238"/>
    <n v="19.5"/>
    <n v="16304"/>
    <n v="13892"/>
  </r>
  <r>
    <x v="95"/>
    <x v="4"/>
    <x v="12"/>
    <n v="38159"/>
    <n v="100"/>
    <n v="2514"/>
    <n v="77934"/>
    <n v="27.79"/>
    <n v="21225"/>
    <n v="21656"/>
  </r>
  <r>
    <x v="95"/>
    <x v="4"/>
    <x v="13"/>
    <n v="16778"/>
    <n v="33"/>
    <n v="965"/>
    <n v="29915"/>
    <n v="29.27"/>
    <n v="10050"/>
    <n v="8756"/>
  </r>
  <r>
    <x v="95"/>
    <x v="4"/>
    <x v="14"/>
    <n v="20880"/>
    <n v="38"/>
    <n v="1329"/>
    <n v="41199"/>
    <n v="22.39"/>
    <n v="11307"/>
    <n v="9226"/>
  </r>
  <r>
    <x v="95"/>
    <x v="4"/>
    <x v="15"/>
    <n v="18346"/>
    <n v="53"/>
    <n v="1850"/>
    <n v="57350"/>
    <n v="18.78"/>
    <n v="10004"/>
    <n v="10773"/>
  </r>
  <r>
    <x v="95"/>
    <x v="4"/>
    <x v="16"/>
    <n v="178238"/>
    <n v="121"/>
    <n v="7273"/>
    <n v="225463"/>
    <n v="52.07"/>
    <n v="94195"/>
    <n v="117391"/>
  </r>
  <r>
    <x v="95"/>
    <x v="4"/>
    <x v="17"/>
    <n v="148448"/>
    <n v="79"/>
    <n v="5807"/>
    <n v="180017"/>
    <n v="57.01"/>
    <n v="78160"/>
    <n v="102626"/>
  </r>
  <r>
    <x v="95"/>
    <x v="4"/>
    <x v="18"/>
    <n v="73586"/>
    <n v="112"/>
    <n v="3254"/>
    <n v="100874"/>
    <n v="39.64"/>
    <n v="44110"/>
    <n v="39989"/>
  </r>
  <r>
    <x v="95"/>
    <x v="4"/>
    <x v="19"/>
    <n v="152579"/>
    <n v="170"/>
    <n v="6745"/>
    <n v="209095"/>
    <n v="36.979999999999997"/>
    <n v="70448"/>
    <n v="77324"/>
  </r>
  <r>
    <x v="95"/>
    <x v="4"/>
    <x v="20"/>
    <n v="366004"/>
    <n v="373"/>
    <n v="15478"/>
    <n v="479818"/>
    <n v="42.04"/>
    <n v="196367"/>
    <n v="201734"/>
  </r>
  <r>
    <x v="95"/>
    <x v="4"/>
    <x v="21"/>
    <n v="32241"/>
    <n v="47"/>
    <n v="1675"/>
    <n v="51925"/>
    <n v="27.8"/>
    <n v="19392"/>
    <n v="14433"/>
  </r>
  <r>
    <x v="95"/>
    <x v="4"/>
    <x v="22"/>
    <n v="46770"/>
    <n v="32"/>
    <n v="1780"/>
    <n v="55180"/>
    <n v="44.66"/>
    <n v="34153"/>
    <n v="24641"/>
  </r>
  <r>
    <x v="95"/>
    <x v="4"/>
    <x v="23"/>
    <n v="29237"/>
    <n v="50"/>
    <n v="1419"/>
    <n v="43989"/>
    <n v="32.19"/>
    <n v="14624"/>
    <n v="14161"/>
  </r>
  <r>
    <x v="95"/>
    <x v="4"/>
    <x v="24"/>
    <n v="474252"/>
    <n v="502"/>
    <n v="20352"/>
    <n v="630912"/>
    <n v="40.409999999999997"/>
    <n v="264536"/>
    <n v="254968"/>
  </r>
  <r>
    <x v="95"/>
    <x v="4"/>
    <x v="25"/>
    <n v="126393"/>
    <n v="159"/>
    <n v="5607"/>
    <n v="173817"/>
    <n v="40.619999999999997"/>
    <n v="89785"/>
    <n v="70601"/>
  </r>
  <r>
    <x v="95"/>
    <x v="4"/>
    <x v="26"/>
    <n v="48937"/>
    <n v="51"/>
    <n v="2949"/>
    <n v="91419"/>
    <n v="29.11"/>
    <n v="26510"/>
    <n v="26613"/>
  </r>
  <r>
    <x v="95"/>
    <x v="4"/>
    <x v="27"/>
    <n v="194629"/>
    <n v="113"/>
    <n v="7153"/>
    <n v="221743"/>
    <n v="47.66"/>
    <n v="89443"/>
    <n v="105685"/>
  </r>
  <r>
    <x v="95"/>
    <x v="4"/>
    <x v="28"/>
    <n v="29616"/>
    <n v="47"/>
    <n v="4175"/>
    <n v="129425"/>
    <n v="12.46"/>
    <n v="16868"/>
    <n v="16123"/>
  </r>
  <r>
    <x v="95"/>
    <x v="4"/>
    <x v="29"/>
    <n v="46051"/>
    <n v="56"/>
    <n v="3057"/>
    <n v="94767"/>
    <n v="23.82"/>
    <n v="19273"/>
    <n v="22575"/>
  </r>
  <r>
    <x v="95"/>
    <x v="4"/>
    <x v="30"/>
    <n v="80243"/>
    <n v="84"/>
    <n v="2722"/>
    <n v="84382"/>
    <n v="51.85"/>
    <n v="47725"/>
    <n v="43755"/>
  </r>
  <r>
    <x v="95"/>
    <x v="4"/>
    <x v="31"/>
    <n v="8625"/>
    <n v="32"/>
    <n v="604"/>
    <n v="18724"/>
    <n v="26.15"/>
    <n v="5719"/>
    <n v="4897"/>
  </r>
  <r>
    <x v="95"/>
    <x v="4"/>
    <x v="32"/>
    <n v="49637"/>
    <n v="37"/>
    <n v="2040"/>
    <n v="63240"/>
    <n v="46.23"/>
    <n v="30165"/>
    <n v="29234"/>
  </r>
  <r>
    <x v="95"/>
    <x v="4"/>
    <x v="33"/>
    <n v="42497"/>
    <n v="86"/>
    <n v="2562"/>
    <n v="79422"/>
    <n v="31.33"/>
    <n v="25828"/>
    <n v="24886"/>
  </r>
  <r>
    <x v="95"/>
    <x v="4"/>
    <x v="34"/>
    <n v="3104681"/>
    <n v="3352"/>
    <n v="142449"/>
    <n v="4415919"/>
    <n v="38.380000000000003"/>
    <n v="1603601"/>
    <n v="1694627"/>
  </r>
  <r>
    <x v="96"/>
    <x v="0"/>
    <x v="0"/>
    <n v="44017"/>
    <n v="33"/>
    <n v="1261"/>
    <n v="39091"/>
    <n v="54.9"/>
    <n v="16711"/>
    <n v="21462"/>
  </r>
  <r>
    <x v="96"/>
    <x v="0"/>
    <x v="1"/>
    <n v="276949"/>
    <n v="75"/>
    <n v="8604"/>
    <n v="266724"/>
    <n v="62.59"/>
    <n v="143337"/>
    <n v="166947"/>
  </r>
  <r>
    <x v="96"/>
    <x v="0"/>
    <x v="2"/>
    <n v="5266"/>
    <n v="11"/>
    <n v="209"/>
    <n v="6479"/>
    <n v="36.46"/>
    <n v="2232"/>
    <n v="2362"/>
  </r>
  <r>
    <x v="96"/>
    <x v="0"/>
    <x v="3"/>
    <n v="19451"/>
    <n v="26"/>
    <n v="1055"/>
    <n v="32705"/>
    <n v="34.21"/>
    <n v="12364"/>
    <n v="11187"/>
  </r>
  <r>
    <x v="96"/>
    <x v="0"/>
    <x v="4"/>
    <n v="16188"/>
    <n v="10"/>
    <n v="420"/>
    <n v="13020"/>
    <n v="51.27"/>
    <n v="6688"/>
    <n v="6676"/>
  </r>
  <r>
    <x v="96"/>
    <x v="0"/>
    <x v="5"/>
    <n v="71920"/>
    <n v="21"/>
    <n v="1854"/>
    <n v="57474"/>
    <n v="61.43"/>
    <n v="41254"/>
    <n v="35305"/>
  </r>
  <r>
    <x v="96"/>
    <x v="0"/>
    <x v="6"/>
    <n v="14221"/>
    <n v="10"/>
    <n v="500"/>
    <n v="15500"/>
    <n v="50.47"/>
    <n v="7995"/>
    <n v="7823"/>
  </r>
  <r>
    <x v="96"/>
    <x v="0"/>
    <x v="7"/>
    <m/>
    <n v="4"/>
    <n v="78"/>
    <n v="2418"/>
    <m/>
    <m/>
    <m/>
  </r>
  <r>
    <x v="96"/>
    <x v="0"/>
    <x v="8"/>
    <m/>
    <n v="10"/>
    <n v="244"/>
    <n v="7564"/>
    <m/>
    <m/>
    <m/>
  </r>
  <r>
    <x v="96"/>
    <x v="0"/>
    <x v="9"/>
    <n v="10264"/>
    <n v="16"/>
    <n v="412"/>
    <n v="12772"/>
    <n v="44.68"/>
    <n v="5938"/>
    <n v="5706"/>
  </r>
  <r>
    <x v="96"/>
    <x v="0"/>
    <x v="10"/>
    <n v="14273"/>
    <n v="14"/>
    <n v="482"/>
    <n v="14942"/>
    <n v="50.25"/>
    <n v="8172"/>
    <n v="7508"/>
  </r>
  <r>
    <x v="96"/>
    <x v="0"/>
    <x v="11"/>
    <n v="8421"/>
    <n v="10"/>
    <n v="375"/>
    <n v="11625"/>
    <n v="34.450000000000003"/>
    <n v="5117"/>
    <n v="4005"/>
  </r>
  <r>
    <x v="96"/>
    <x v="0"/>
    <x v="12"/>
    <n v="7578"/>
    <n v="23"/>
    <n v="585"/>
    <n v="18135"/>
    <n v="29.12"/>
    <n v="4247"/>
    <n v="5281"/>
  </r>
  <r>
    <x v="96"/>
    <x v="0"/>
    <x v="13"/>
    <m/>
    <n v="3"/>
    <n v="137"/>
    <n v="4247"/>
    <m/>
    <m/>
    <m/>
  </r>
  <r>
    <x v="96"/>
    <x v="0"/>
    <x v="14"/>
    <n v="6338"/>
    <n v="10"/>
    <n v="213"/>
    <n v="6603"/>
    <n v="43.98"/>
    <m/>
    <n v="2904"/>
  </r>
  <r>
    <x v="96"/>
    <x v="0"/>
    <x v="15"/>
    <m/>
    <n v="6"/>
    <n v="69"/>
    <n v="2139"/>
    <m/>
    <m/>
    <m/>
  </r>
  <r>
    <x v="96"/>
    <x v="0"/>
    <x v="16"/>
    <n v="88995"/>
    <n v="34"/>
    <n v="3349"/>
    <n v="103819"/>
    <n v="52.09"/>
    <n v="46719"/>
    <n v="54077"/>
  </r>
  <r>
    <x v="96"/>
    <x v="0"/>
    <x v="17"/>
    <n v="87178"/>
    <n v="30"/>
    <n v="3234"/>
    <n v="100254"/>
    <n v="52.76"/>
    <n v="45765"/>
    <n v="52893"/>
  </r>
  <r>
    <x v="96"/>
    <x v="0"/>
    <x v="18"/>
    <n v="12356"/>
    <n v="16"/>
    <n v="346"/>
    <n v="10726"/>
    <n v="57.72"/>
    <n v="7154"/>
    <n v="6191"/>
  </r>
  <r>
    <x v="96"/>
    <x v="0"/>
    <x v="19"/>
    <n v="13527"/>
    <n v="13"/>
    <n v="434"/>
    <n v="13454"/>
    <n v="51.65"/>
    <n v="7053"/>
    <n v="6949"/>
  </r>
  <r>
    <x v="96"/>
    <x v="0"/>
    <x v="20"/>
    <n v="136803"/>
    <n v="69"/>
    <n v="4394"/>
    <n v="136214"/>
    <n v="58.13"/>
    <n v="76559"/>
    <n v="79177"/>
  </r>
  <r>
    <x v="96"/>
    <x v="0"/>
    <x v="21"/>
    <m/>
    <n v="7"/>
    <n v="124"/>
    <n v="3844"/>
    <m/>
    <m/>
    <m/>
  </r>
  <r>
    <x v="96"/>
    <x v="0"/>
    <x v="22"/>
    <n v="12875"/>
    <n v="5"/>
    <n v="397"/>
    <n v="12307"/>
    <n v="53.37"/>
    <m/>
    <n v="6568"/>
  </r>
  <r>
    <x v="96"/>
    <x v="0"/>
    <x v="23"/>
    <m/>
    <n v="10"/>
    <n v="140"/>
    <n v="4340"/>
    <m/>
    <m/>
    <m/>
  </r>
  <r>
    <x v="96"/>
    <x v="0"/>
    <x v="24"/>
    <n v="155542"/>
    <n v="91"/>
    <n v="5055"/>
    <n v="156705"/>
    <n v="56.7"/>
    <n v="90373"/>
    <n v="88844"/>
  </r>
  <r>
    <x v="96"/>
    <x v="0"/>
    <x v="25"/>
    <n v="33890"/>
    <n v="40"/>
    <n v="1293"/>
    <n v="40083"/>
    <n v="44.17"/>
    <n v="25840"/>
    <n v="17705"/>
  </r>
  <r>
    <x v="96"/>
    <x v="0"/>
    <x v="26"/>
    <n v="12278"/>
    <n v="10"/>
    <n v="532"/>
    <n v="16492"/>
    <n v="34.200000000000003"/>
    <n v="5367"/>
    <n v="5640"/>
  </r>
  <r>
    <x v="96"/>
    <x v="0"/>
    <x v="27"/>
    <n v="105618"/>
    <n v="32"/>
    <n v="2929"/>
    <n v="90799"/>
    <n v="64.08"/>
    <n v="44263"/>
    <n v="58180"/>
  </r>
  <r>
    <x v="96"/>
    <x v="0"/>
    <x v="28"/>
    <n v="8256"/>
    <n v="11"/>
    <n v="432"/>
    <n v="13392"/>
    <n v="35.64"/>
    <n v="5716"/>
    <n v="4773"/>
  </r>
  <r>
    <x v="96"/>
    <x v="0"/>
    <x v="29"/>
    <n v="3669"/>
    <n v="14"/>
    <n v="212"/>
    <n v="6572"/>
    <n v="32.590000000000003"/>
    <n v="2353"/>
    <n v="2142"/>
  </r>
  <r>
    <x v="96"/>
    <x v="0"/>
    <x v="30"/>
    <n v="22571"/>
    <n v="18"/>
    <n v="766"/>
    <n v="23746"/>
    <n v="54.06"/>
    <n v="13689"/>
    <n v="12836"/>
  </r>
  <r>
    <x v="96"/>
    <x v="0"/>
    <x v="31"/>
    <n v="888"/>
    <n v="7"/>
    <n v="83"/>
    <n v="2573"/>
    <n v="24.45"/>
    <n v="490"/>
    <n v="629"/>
  </r>
  <r>
    <x v="96"/>
    <x v="0"/>
    <x v="32"/>
    <n v="16269"/>
    <n v="6"/>
    <n v="536"/>
    <n v="16616"/>
    <n v="56.41"/>
    <n v="8737"/>
    <n v="9373"/>
  </r>
  <r>
    <x v="96"/>
    <x v="0"/>
    <x v="33"/>
    <n v="10145"/>
    <n v="21"/>
    <n v="511"/>
    <n v="15841"/>
    <n v="40.36"/>
    <n v="5937"/>
    <n v="6393"/>
  </r>
  <r>
    <x v="96"/>
    <x v="0"/>
    <x v="34"/>
    <n v="991562"/>
    <n v="595"/>
    <n v="32976"/>
    <n v="1022256"/>
    <n v="54.5"/>
    <n v="527556"/>
    <n v="557180"/>
  </r>
  <r>
    <x v="96"/>
    <x v="1"/>
    <x v="0"/>
    <n v="74214"/>
    <n v="144"/>
    <n v="1570"/>
    <n v="48670"/>
    <n v="60.73"/>
    <n v="31573"/>
    <n v="29558"/>
  </r>
  <r>
    <x v="96"/>
    <x v="1"/>
    <x v="1"/>
    <n v="131822"/>
    <n v="192"/>
    <n v="3749"/>
    <n v="116219"/>
    <n v="53.79"/>
    <n v="62160"/>
    <n v="62510"/>
  </r>
  <r>
    <x v="96"/>
    <x v="1"/>
    <x v="2"/>
    <n v="34009"/>
    <n v="68"/>
    <n v="708"/>
    <n v="21948"/>
    <n v="61.22"/>
    <n v="15608"/>
    <n v="13436"/>
  </r>
  <r>
    <x v="96"/>
    <x v="1"/>
    <x v="3"/>
    <n v="43039"/>
    <n v="85"/>
    <n v="1469"/>
    <n v="45539"/>
    <n v="47.32"/>
    <n v="25721"/>
    <n v="21549"/>
  </r>
  <r>
    <x v="96"/>
    <x v="1"/>
    <x v="4"/>
    <n v="46554"/>
    <n v="59"/>
    <n v="953"/>
    <n v="29543"/>
    <n v="63.71"/>
    <n v="19315"/>
    <n v="18821"/>
  </r>
  <r>
    <x v="96"/>
    <x v="1"/>
    <x v="5"/>
    <n v="66080"/>
    <n v="77"/>
    <n v="1368"/>
    <n v="42408"/>
    <n v="58.86"/>
    <n v="36896"/>
    <n v="24960"/>
  </r>
  <r>
    <x v="96"/>
    <x v="1"/>
    <x v="6"/>
    <n v="57235"/>
    <n v="75"/>
    <n v="1242"/>
    <n v="38502"/>
    <n v="65.67"/>
    <n v="33338"/>
    <n v="25286"/>
  </r>
  <r>
    <x v="96"/>
    <x v="1"/>
    <x v="7"/>
    <n v="11223"/>
    <n v="22"/>
    <n v="271"/>
    <n v="8401"/>
    <n v="62.3"/>
    <n v="6272"/>
    <n v="5234"/>
  </r>
  <r>
    <x v="96"/>
    <x v="1"/>
    <x v="8"/>
    <n v="17575"/>
    <n v="33"/>
    <n v="464"/>
    <n v="14384"/>
    <n v="57.68"/>
    <n v="9866"/>
    <n v="8297"/>
  </r>
  <r>
    <x v="96"/>
    <x v="1"/>
    <x v="9"/>
    <n v="28150"/>
    <n v="47"/>
    <n v="776"/>
    <n v="24056"/>
    <n v="56.98"/>
    <n v="14313"/>
    <n v="13708"/>
  </r>
  <r>
    <x v="96"/>
    <x v="1"/>
    <x v="10"/>
    <n v="62733"/>
    <n v="78"/>
    <n v="1362"/>
    <n v="42222"/>
    <n v="66.05"/>
    <n v="32265"/>
    <n v="27886"/>
  </r>
  <r>
    <x v="96"/>
    <x v="1"/>
    <x v="11"/>
    <n v="6833"/>
    <n v="24"/>
    <n v="639"/>
    <n v="19809"/>
    <n v="15.68"/>
    <n v="4167"/>
    <n v="3106"/>
  </r>
  <r>
    <x v="96"/>
    <x v="1"/>
    <x v="12"/>
    <n v="27407"/>
    <n v="65"/>
    <n v="1079"/>
    <n v="33449"/>
    <n v="41.89"/>
    <n v="16546"/>
    <n v="14013"/>
  </r>
  <r>
    <x v="96"/>
    <x v="1"/>
    <x v="13"/>
    <n v="15507"/>
    <n v="24"/>
    <n v="412"/>
    <n v="12772"/>
    <n v="56.58"/>
    <n v="7751"/>
    <n v="7226"/>
  </r>
  <r>
    <x v="96"/>
    <x v="1"/>
    <x v="14"/>
    <n v="10828"/>
    <n v="18"/>
    <n v="300"/>
    <n v="9300"/>
    <n v="50.97"/>
    <n v="5684"/>
    <n v="4740"/>
  </r>
  <r>
    <x v="96"/>
    <x v="1"/>
    <x v="15"/>
    <n v="10898"/>
    <n v="31"/>
    <n v="324"/>
    <n v="10044"/>
    <n v="52.49"/>
    <n v="6735"/>
    <n v="5272"/>
  </r>
  <r>
    <x v="96"/>
    <x v="1"/>
    <x v="16"/>
    <n v="50708"/>
    <n v="69"/>
    <n v="1344"/>
    <n v="41664"/>
    <n v="57.82"/>
    <n v="26305"/>
    <n v="24089"/>
  </r>
  <r>
    <x v="96"/>
    <x v="1"/>
    <x v="17"/>
    <n v="34403"/>
    <n v="39"/>
    <n v="857"/>
    <n v="26567"/>
    <n v="60.02"/>
    <n v="18066"/>
    <n v="15945"/>
  </r>
  <r>
    <x v="96"/>
    <x v="1"/>
    <x v="18"/>
    <n v="35003"/>
    <n v="55"/>
    <n v="734"/>
    <n v="22754"/>
    <n v="67.540000000000006"/>
    <n v="21262"/>
    <n v="15368"/>
  </r>
  <r>
    <x v="96"/>
    <x v="1"/>
    <x v="19"/>
    <n v="62677"/>
    <n v="104"/>
    <n v="1301"/>
    <n v="40331"/>
    <n v="69.39"/>
    <n v="30201"/>
    <n v="27984"/>
  </r>
  <r>
    <x v="96"/>
    <x v="1"/>
    <x v="20"/>
    <n v="126368"/>
    <n v="205"/>
    <n v="2905"/>
    <n v="90055"/>
    <n v="58.68"/>
    <n v="65494"/>
    <n v="52842"/>
  </r>
  <r>
    <x v="96"/>
    <x v="1"/>
    <x v="21"/>
    <n v="16688"/>
    <n v="24"/>
    <n v="361"/>
    <n v="11191"/>
    <n v="57.9"/>
    <n v="10853"/>
    <n v="6480"/>
  </r>
  <r>
    <x v="96"/>
    <x v="1"/>
    <x v="22"/>
    <n v="16195"/>
    <n v="17"/>
    <n v="402"/>
    <n v="12462"/>
    <n v="60.19"/>
    <n v="11375"/>
    <n v="7501"/>
  </r>
  <r>
    <x v="96"/>
    <x v="1"/>
    <x v="23"/>
    <n v="15359"/>
    <n v="29"/>
    <n v="369"/>
    <n v="11439"/>
    <n v="66.53"/>
    <n v="8449"/>
    <n v="7610"/>
  </r>
  <r>
    <x v="96"/>
    <x v="1"/>
    <x v="24"/>
    <n v="174610"/>
    <n v="275"/>
    <n v="4037"/>
    <n v="125147"/>
    <n v="59.48"/>
    <n v="96170"/>
    <n v="74434"/>
  </r>
  <r>
    <x v="96"/>
    <x v="1"/>
    <x v="25"/>
    <n v="57654"/>
    <n v="75"/>
    <n v="1306"/>
    <n v="40486"/>
    <n v="68.09"/>
    <n v="40817"/>
    <n v="27568"/>
  </r>
  <r>
    <x v="96"/>
    <x v="1"/>
    <x v="26"/>
    <n v="16925"/>
    <n v="27"/>
    <n v="346"/>
    <n v="10726"/>
    <n v="63.57"/>
    <n v="8769"/>
    <n v="6819"/>
  </r>
  <r>
    <x v="96"/>
    <x v="1"/>
    <x v="27"/>
    <n v="49496"/>
    <n v="54"/>
    <n v="1068"/>
    <n v="33108"/>
    <n v="55.14"/>
    <n v="20831"/>
    <n v="18255"/>
  </r>
  <r>
    <x v="96"/>
    <x v="1"/>
    <x v="28"/>
    <n v="9839"/>
    <n v="20"/>
    <n v="251"/>
    <n v="7781"/>
    <n v="57.31"/>
    <n v="7476"/>
    <n v="4459"/>
  </r>
  <r>
    <x v="96"/>
    <x v="1"/>
    <x v="29"/>
    <n v="12257"/>
    <n v="25"/>
    <n v="267"/>
    <n v="8277"/>
    <n v="63.22"/>
    <n v="6101"/>
    <n v="5233"/>
  </r>
  <r>
    <x v="96"/>
    <x v="1"/>
    <x v="30"/>
    <n v="35643"/>
    <n v="47"/>
    <n v="811"/>
    <n v="25141"/>
    <n v="62.93"/>
    <n v="19086"/>
    <n v="15821"/>
  </r>
  <r>
    <x v="96"/>
    <x v="1"/>
    <x v="31"/>
    <n v="3474"/>
    <n v="15"/>
    <n v="99"/>
    <n v="3069"/>
    <n v="52.82"/>
    <n v="2589"/>
    <n v="1621"/>
  </r>
  <r>
    <x v="96"/>
    <x v="1"/>
    <x v="32"/>
    <n v="15924"/>
    <n v="22"/>
    <n v="350"/>
    <n v="10850"/>
    <n v="65.64"/>
    <n v="8457"/>
    <n v="7122"/>
  </r>
  <r>
    <x v="96"/>
    <x v="1"/>
    <x v="33"/>
    <n v="19407"/>
    <n v="41"/>
    <n v="617"/>
    <n v="19127"/>
    <n v="52.31"/>
    <n v="10248"/>
    <n v="10006"/>
  </r>
  <r>
    <x v="96"/>
    <x v="1"/>
    <x v="34"/>
    <n v="1187724"/>
    <n v="1871"/>
    <n v="29217"/>
    <n v="905727"/>
    <n v="57.9"/>
    <n v="626521"/>
    <n v="524376"/>
  </r>
  <r>
    <x v="96"/>
    <x v="2"/>
    <x v="0"/>
    <n v="30812"/>
    <n v="35"/>
    <n v="1411"/>
    <n v="43741"/>
    <n v="59.18"/>
    <n v="12126"/>
    <n v="25885"/>
  </r>
  <r>
    <x v="96"/>
    <x v="2"/>
    <x v="1"/>
    <n v="68869"/>
    <n v="41"/>
    <n v="3703"/>
    <n v="114793"/>
    <n v="54.68"/>
    <n v="30284"/>
    <n v="62770"/>
  </r>
  <r>
    <x v="96"/>
    <x v="2"/>
    <x v="2"/>
    <n v="14065"/>
    <n v="19"/>
    <n v="734"/>
    <n v="22754"/>
    <n v="53.27"/>
    <n v="8548"/>
    <n v="12122"/>
  </r>
  <r>
    <x v="96"/>
    <x v="2"/>
    <x v="3"/>
    <n v="11317"/>
    <n v="15"/>
    <n v="591"/>
    <n v="18321"/>
    <n v="53.07"/>
    <n v="5292"/>
    <n v="9723"/>
  </r>
  <r>
    <x v="96"/>
    <x v="2"/>
    <x v="4"/>
    <n v="12156"/>
    <n v="16"/>
    <n v="868"/>
    <n v="26908"/>
    <n v="43.39"/>
    <n v="5077"/>
    <n v="11675"/>
  </r>
  <r>
    <x v="96"/>
    <x v="2"/>
    <x v="5"/>
    <n v="20709"/>
    <n v="12"/>
    <n v="1042"/>
    <n v="32302"/>
    <n v="60.08"/>
    <n v="10723"/>
    <n v="19407"/>
  </r>
  <r>
    <x v="96"/>
    <x v="2"/>
    <x v="6"/>
    <n v="20022"/>
    <n v="16"/>
    <n v="1035"/>
    <n v="32085"/>
    <n v="55.93"/>
    <n v="10626"/>
    <n v="17945"/>
  </r>
  <r>
    <x v="96"/>
    <x v="2"/>
    <x v="7"/>
    <m/>
    <n v="3"/>
    <n v="74"/>
    <n v="2294"/>
    <m/>
    <m/>
    <m/>
  </r>
  <r>
    <x v="96"/>
    <x v="2"/>
    <x v="8"/>
    <m/>
    <n v="4"/>
    <n v="98"/>
    <n v="3038"/>
    <m/>
    <m/>
    <m/>
  </r>
  <r>
    <x v="96"/>
    <x v="2"/>
    <x v="9"/>
    <n v="4523"/>
    <n v="9"/>
    <n v="382"/>
    <n v="11842"/>
    <n v="37.31"/>
    <n v="1722"/>
    <n v="4418"/>
  </r>
  <r>
    <x v="96"/>
    <x v="2"/>
    <x v="10"/>
    <n v="15345"/>
    <n v="21"/>
    <n v="913"/>
    <n v="28303"/>
    <n v="51.66"/>
    <n v="6215"/>
    <n v="14622"/>
  </r>
  <r>
    <x v="96"/>
    <x v="2"/>
    <x v="11"/>
    <n v="5653"/>
    <n v="12"/>
    <n v="789"/>
    <n v="24459"/>
    <n v="15.27"/>
    <n v="3005"/>
    <n v="3736"/>
  </r>
  <r>
    <x v="96"/>
    <x v="2"/>
    <x v="12"/>
    <m/>
    <n v="3"/>
    <n v="89"/>
    <n v="2759"/>
    <m/>
    <m/>
    <m/>
  </r>
  <r>
    <x v="96"/>
    <x v="2"/>
    <x v="13"/>
    <m/>
    <n v="3"/>
    <n v="69"/>
    <n v="2139"/>
    <m/>
    <m/>
    <m/>
  </r>
  <r>
    <x v="96"/>
    <x v="2"/>
    <x v="14"/>
    <m/>
    <n v="3"/>
    <n v="75"/>
    <n v="2325"/>
    <m/>
    <m/>
    <m/>
  </r>
  <r>
    <x v="96"/>
    <x v="2"/>
    <x v="15"/>
    <m/>
    <n v="7"/>
    <n v="491"/>
    <n v="15221"/>
    <m/>
    <m/>
    <m/>
  </r>
  <r>
    <x v="96"/>
    <x v="2"/>
    <x v="16"/>
    <m/>
    <n v="14"/>
    <n v="2041"/>
    <n v="63271"/>
    <m/>
    <m/>
    <m/>
  </r>
  <r>
    <x v="96"/>
    <x v="2"/>
    <x v="17"/>
    <n v="37032"/>
    <n v="10"/>
    <n v="1694"/>
    <n v="52514"/>
    <n v="67.37"/>
    <n v="22243"/>
    <n v="35381"/>
  </r>
  <r>
    <x v="96"/>
    <x v="2"/>
    <x v="18"/>
    <n v="19996"/>
    <n v="24"/>
    <n v="900"/>
    <n v="27900"/>
    <n v="63.7"/>
    <n v="11544"/>
    <n v="17772"/>
  </r>
  <r>
    <x v="96"/>
    <x v="2"/>
    <x v="19"/>
    <n v="28146"/>
    <n v="32"/>
    <n v="1326"/>
    <n v="41106"/>
    <n v="63.55"/>
    <n v="15575"/>
    <n v="26123"/>
  </r>
  <r>
    <x v="96"/>
    <x v="2"/>
    <x v="20"/>
    <n v="75030"/>
    <n v="63"/>
    <n v="3806"/>
    <n v="117986"/>
    <n v="57.57"/>
    <n v="38582"/>
    <n v="67924"/>
  </r>
  <r>
    <x v="96"/>
    <x v="2"/>
    <x v="21"/>
    <m/>
    <n v="7"/>
    <n v="458"/>
    <n v="14198"/>
    <m/>
    <m/>
    <m/>
  </r>
  <r>
    <x v="96"/>
    <x v="2"/>
    <x v="22"/>
    <n v="10100"/>
    <n v="6"/>
    <n v="332"/>
    <n v="10292"/>
    <n v="75.33"/>
    <n v="7453"/>
    <n v="7753"/>
  </r>
  <r>
    <x v="96"/>
    <x v="2"/>
    <x v="23"/>
    <m/>
    <n v="4"/>
    <n v="55"/>
    <n v="1705"/>
    <m/>
    <m/>
    <m/>
  </r>
  <r>
    <x v="96"/>
    <x v="2"/>
    <x v="24"/>
    <n v="90363"/>
    <n v="80"/>
    <n v="4651"/>
    <n v="144181"/>
    <n v="55.35"/>
    <n v="49451"/>
    <n v="79804"/>
  </r>
  <r>
    <x v="96"/>
    <x v="2"/>
    <x v="25"/>
    <n v="27480"/>
    <n v="26"/>
    <n v="1353"/>
    <n v="41943"/>
    <n v="58.33"/>
    <n v="20630"/>
    <n v="24467"/>
  </r>
  <r>
    <x v="96"/>
    <x v="2"/>
    <x v="26"/>
    <n v="10278"/>
    <n v="8"/>
    <n v="616"/>
    <n v="19096"/>
    <n v="49.02"/>
    <n v="5849"/>
    <n v="9360"/>
  </r>
  <r>
    <x v="96"/>
    <x v="2"/>
    <x v="27"/>
    <n v="40092"/>
    <n v="20"/>
    <n v="1899"/>
    <n v="58869"/>
    <n v="59.92"/>
    <n v="19769"/>
    <n v="35276"/>
  </r>
  <r>
    <x v="96"/>
    <x v="2"/>
    <x v="28"/>
    <n v="1756"/>
    <n v="5"/>
    <n v="116"/>
    <n v="3596"/>
    <n v="44.86"/>
    <n v="1362"/>
    <n v="1613"/>
  </r>
  <r>
    <x v="96"/>
    <x v="2"/>
    <x v="29"/>
    <n v="5853"/>
    <n v="6"/>
    <n v="198"/>
    <n v="6138"/>
    <n v="80.95"/>
    <n v="1625"/>
    <n v="4969"/>
  </r>
  <r>
    <x v="96"/>
    <x v="2"/>
    <x v="30"/>
    <n v="11963"/>
    <n v="12"/>
    <n v="543"/>
    <n v="16833"/>
    <n v="69.5"/>
    <n v="7688"/>
    <n v="11699"/>
  </r>
  <r>
    <x v="96"/>
    <x v="2"/>
    <x v="31"/>
    <n v="2473"/>
    <n v="5"/>
    <n v="183"/>
    <n v="5673"/>
    <n v="37.81"/>
    <n v="1607"/>
    <n v="2145"/>
  </r>
  <r>
    <x v="96"/>
    <x v="2"/>
    <x v="32"/>
    <m/>
    <n v="6"/>
    <n v="612"/>
    <n v="18972"/>
    <m/>
    <m/>
    <m/>
  </r>
  <r>
    <x v="96"/>
    <x v="2"/>
    <x v="33"/>
    <n v="6531"/>
    <n v="11"/>
    <n v="323"/>
    <n v="10013"/>
    <n v="48.38"/>
    <n v="3688"/>
    <n v="4844"/>
  </r>
  <r>
    <x v="96"/>
    <x v="2"/>
    <x v="34"/>
    <n v="511298"/>
    <n v="468"/>
    <n v="27125"/>
    <n v="840875"/>
    <n v="54.68"/>
    <n v="266249"/>
    <n v="459794"/>
  </r>
  <r>
    <x v="96"/>
    <x v="3"/>
    <x v="0"/>
    <n v="163734"/>
    <n v="47"/>
    <n v="6133"/>
    <n v="190123"/>
    <n v="32.450000000000003"/>
    <n v="49733"/>
    <n v="61689"/>
  </r>
  <r>
    <x v="96"/>
    <x v="3"/>
    <x v="1"/>
    <n v="77769"/>
    <n v="23"/>
    <n v="2591"/>
    <n v="80321"/>
    <n v="39.42"/>
    <n v="24155"/>
    <n v="31660"/>
  </r>
  <r>
    <x v="96"/>
    <x v="3"/>
    <x v="2"/>
    <n v="96238"/>
    <n v="24"/>
    <n v="2454"/>
    <n v="76074"/>
    <n v="49.35"/>
    <n v="32802"/>
    <n v="37545"/>
  </r>
  <r>
    <x v="96"/>
    <x v="3"/>
    <x v="3"/>
    <n v="42376"/>
    <n v="22"/>
    <n v="1928"/>
    <n v="59768"/>
    <n v="28.42"/>
    <n v="18404"/>
    <n v="16988"/>
  </r>
  <r>
    <x v="96"/>
    <x v="3"/>
    <x v="4"/>
    <n v="114621"/>
    <n v="20"/>
    <n v="2867"/>
    <n v="88877"/>
    <n v="49.92"/>
    <n v="26147"/>
    <n v="44363"/>
  </r>
  <r>
    <x v="96"/>
    <x v="3"/>
    <x v="5"/>
    <n v="53807"/>
    <n v="12"/>
    <n v="1694"/>
    <n v="52514"/>
    <n v="39.44"/>
    <n v="18687"/>
    <n v="20709"/>
  </r>
  <r>
    <x v="96"/>
    <x v="3"/>
    <x v="6"/>
    <n v="34210"/>
    <n v="10"/>
    <n v="1347"/>
    <n v="41757"/>
    <n v="33.36"/>
    <n v="15542"/>
    <n v="13932"/>
  </r>
  <r>
    <x v="96"/>
    <x v="3"/>
    <x v="7"/>
    <m/>
    <n v="4"/>
    <n v="1209"/>
    <n v="37479"/>
    <m/>
    <n v="13409"/>
    <m/>
  </r>
  <r>
    <x v="96"/>
    <x v="3"/>
    <x v="8"/>
    <n v="54036"/>
    <n v="12"/>
    <n v="1620"/>
    <n v="50220"/>
    <n v="37.31"/>
    <n v="12199"/>
    <n v="18737"/>
  </r>
  <r>
    <x v="96"/>
    <x v="3"/>
    <x v="9"/>
    <n v="45949"/>
    <n v="12"/>
    <n v="1267"/>
    <n v="39277"/>
    <n v="49.81"/>
    <n v="12889"/>
    <n v="19564"/>
  </r>
  <r>
    <x v="96"/>
    <x v="3"/>
    <x v="10"/>
    <n v="74036"/>
    <n v="21"/>
    <n v="2120"/>
    <n v="65720"/>
    <n v="37.85"/>
    <n v="24434"/>
    <n v="24877"/>
  </r>
  <r>
    <x v="96"/>
    <x v="3"/>
    <x v="11"/>
    <n v="9136"/>
    <n v="6"/>
    <n v="488"/>
    <n v="15128"/>
    <n v="27.88"/>
    <n v="5732"/>
    <n v="4218"/>
  </r>
  <r>
    <x v="96"/>
    <x v="3"/>
    <x v="12"/>
    <m/>
    <n v="9"/>
    <n v="761"/>
    <n v="23591"/>
    <m/>
    <m/>
    <m/>
  </r>
  <r>
    <x v="96"/>
    <x v="3"/>
    <x v="13"/>
    <m/>
    <n v="3"/>
    <n v="347"/>
    <n v="10757"/>
    <m/>
    <m/>
    <m/>
  </r>
  <r>
    <x v="96"/>
    <x v="3"/>
    <x v="14"/>
    <m/>
    <n v="7"/>
    <n v="800"/>
    <n v="24800"/>
    <m/>
    <m/>
    <m/>
  </r>
  <r>
    <x v="96"/>
    <x v="3"/>
    <x v="15"/>
    <n v="15883"/>
    <n v="8"/>
    <n v="963"/>
    <n v="29853"/>
    <n v="22.91"/>
    <n v="9736"/>
    <n v="6840"/>
  </r>
  <r>
    <x v="96"/>
    <x v="3"/>
    <x v="16"/>
    <m/>
    <n v="4"/>
    <n v="520"/>
    <n v="16120"/>
    <m/>
    <m/>
    <m/>
  </r>
  <r>
    <x v="96"/>
    <x v="3"/>
    <x v="17"/>
    <s v="-"/>
    <s v="-"/>
    <s v="-"/>
    <s v="-"/>
    <s v="-"/>
    <s v="-"/>
    <s v="-"/>
  </r>
  <r>
    <x v="96"/>
    <x v="3"/>
    <x v="18"/>
    <n v="35300"/>
    <n v="17"/>
    <n v="1269"/>
    <n v="39339"/>
    <n v="38.450000000000003"/>
    <n v="15746"/>
    <n v="15124"/>
  </r>
  <r>
    <x v="96"/>
    <x v="3"/>
    <x v="19"/>
    <n v="155381"/>
    <n v="22"/>
    <n v="3692"/>
    <n v="114452"/>
    <n v="49.06"/>
    <n v="38506"/>
    <n v="56149"/>
  </r>
  <r>
    <x v="96"/>
    <x v="3"/>
    <x v="20"/>
    <n v="113731"/>
    <n v="37"/>
    <n v="4362"/>
    <n v="135222"/>
    <n v="32.130000000000003"/>
    <n v="49827"/>
    <n v="43441"/>
  </r>
  <r>
    <x v="96"/>
    <x v="3"/>
    <x v="21"/>
    <n v="14594"/>
    <n v="9"/>
    <n v="732"/>
    <n v="22692"/>
    <n v="22.61"/>
    <n v="6650"/>
    <n v="5130"/>
  </r>
  <r>
    <x v="96"/>
    <x v="3"/>
    <x v="22"/>
    <n v="18380"/>
    <n v="4"/>
    <n v="651"/>
    <n v="20181"/>
    <n v="35.5"/>
    <m/>
    <n v="7165"/>
  </r>
  <r>
    <x v="96"/>
    <x v="3"/>
    <x v="23"/>
    <n v="23503"/>
    <n v="7"/>
    <n v="837"/>
    <n v="25947"/>
    <n v="34.46"/>
    <n v="7956"/>
    <n v="8942"/>
  </r>
  <r>
    <x v="96"/>
    <x v="3"/>
    <x v="24"/>
    <n v="170208"/>
    <n v="57"/>
    <n v="6582"/>
    <n v="204042"/>
    <n v="31.7"/>
    <n v="75634"/>
    <n v="64678"/>
  </r>
  <r>
    <x v="96"/>
    <x v="3"/>
    <x v="25"/>
    <n v="51000"/>
    <n v="19"/>
    <n v="1673"/>
    <n v="51863"/>
    <n v="41.38"/>
    <n v="29400"/>
    <n v="21462"/>
  </r>
  <r>
    <x v="96"/>
    <x v="3"/>
    <x v="26"/>
    <n v="63369"/>
    <n v="6"/>
    <n v="1464"/>
    <n v="45384"/>
    <n v="54.73"/>
    <n v="16679"/>
    <n v="24837"/>
  </r>
  <r>
    <x v="96"/>
    <x v="3"/>
    <x v="27"/>
    <n v="43144"/>
    <n v="7"/>
    <n v="1219"/>
    <n v="37789"/>
    <n v="34.57"/>
    <n v="18771"/>
    <n v="13062"/>
  </r>
  <r>
    <x v="96"/>
    <x v="3"/>
    <x v="28"/>
    <n v="25050"/>
    <n v="11"/>
    <n v="3376"/>
    <n v="104656"/>
    <n v="10.17"/>
    <n v="10091"/>
    <n v="10647"/>
  </r>
  <r>
    <x v="96"/>
    <x v="3"/>
    <x v="29"/>
    <n v="72680"/>
    <n v="11"/>
    <n v="2380"/>
    <n v="73780"/>
    <n v="29.11"/>
    <n v="15878"/>
    <n v="21476"/>
  </r>
  <r>
    <x v="96"/>
    <x v="3"/>
    <x v="30"/>
    <n v="25136"/>
    <n v="7"/>
    <n v="603"/>
    <n v="18693"/>
    <n v="51.37"/>
    <n v="14552"/>
    <n v="9603"/>
  </r>
  <r>
    <x v="96"/>
    <x v="3"/>
    <x v="31"/>
    <n v="4289"/>
    <n v="5"/>
    <n v="239"/>
    <n v="7409"/>
    <n v="30.42"/>
    <n v="2706"/>
    <n v="2254"/>
  </r>
  <r>
    <x v="96"/>
    <x v="3"/>
    <x v="32"/>
    <m/>
    <n v="3"/>
    <n v="557"/>
    <n v="17267"/>
    <m/>
    <m/>
    <m/>
  </r>
  <r>
    <x v="96"/>
    <x v="3"/>
    <x v="33"/>
    <n v="17866"/>
    <n v="13"/>
    <n v="1113"/>
    <n v="34503"/>
    <n v="30.42"/>
    <n v="9081"/>
    <n v="10495"/>
  </r>
  <r>
    <x v="96"/>
    <x v="3"/>
    <x v="34"/>
    <n v="1560576"/>
    <n v="422"/>
    <n v="53276"/>
    <n v="1651556"/>
    <n v="35.909999999999997"/>
    <n v="538367"/>
    <n v="593150"/>
  </r>
  <r>
    <x v="96"/>
    <x v="4"/>
    <x v="0"/>
    <n v="312777"/>
    <n v="259"/>
    <n v="10375"/>
    <n v="321625"/>
    <n v="43.09"/>
    <n v="110144"/>
    <n v="138594"/>
  </r>
  <r>
    <x v="96"/>
    <x v="4"/>
    <x v="1"/>
    <n v="555409"/>
    <n v="331"/>
    <n v="18647"/>
    <n v="578057"/>
    <n v="56.03"/>
    <n v="259936"/>
    <n v="323886"/>
  </r>
  <r>
    <x v="96"/>
    <x v="4"/>
    <x v="2"/>
    <n v="149578"/>
    <n v="122"/>
    <n v="4105"/>
    <n v="127255"/>
    <n v="51.44"/>
    <n v="59189"/>
    <n v="65465"/>
  </r>
  <r>
    <x v="96"/>
    <x v="4"/>
    <x v="3"/>
    <n v="116183"/>
    <n v="148"/>
    <n v="5043"/>
    <n v="156333"/>
    <n v="38.03"/>
    <n v="61780"/>
    <n v="59447"/>
  </r>
  <r>
    <x v="96"/>
    <x v="4"/>
    <x v="4"/>
    <n v="189519"/>
    <n v="105"/>
    <n v="5108"/>
    <n v="158348"/>
    <n v="51.49"/>
    <n v="57227"/>
    <n v="81536"/>
  </r>
  <r>
    <x v="96"/>
    <x v="4"/>
    <x v="5"/>
    <n v="212516"/>
    <n v="122"/>
    <n v="5958"/>
    <n v="184698"/>
    <n v="54.35"/>
    <n v="107560"/>
    <n v="100382"/>
  </r>
  <r>
    <x v="96"/>
    <x v="4"/>
    <x v="6"/>
    <n v="125688"/>
    <n v="111"/>
    <n v="4124"/>
    <n v="127844"/>
    <n v="50.83"/>
    <n v="67501"/>
    <n v="64986"/>
  </r>
  <r>
    <x v="96"/>
    <x v="4"/>
    <x v="7"/>
    <n v="76070"/>
    <n v="33"/>
    <n v="1632"/>
    <n v="50592"/>
    <n v="52.15"/>
    <n v="21675"/>
    <n v="26386"/>
  </r>
  <r>
    <x v="96"/>
    <x v="4"/>
    <x v="8"/>
    <n v="78913"/>
    <n v="59"/>
    <n v="2426"/>
    <n v="75206"/>
    <n v="42.46"/>
    <n v="25759"/>
    <n v="31932"/>
  </r>
  <r>
    <x v="96"/>
    <x v="4"/>
    <x v="9"/>
    <n v="88885"/>
    <n v="84"/>
    <n v="2837"/>
    <n v="87947"/>
    <n v="49.34"/>
    <n v="34861"/>
    <n v="43396"/>
  </r>
  <r>
    <x v="96"/>
    <x v="4"/>
    <x v="10"/>
    <n v="166386"/>
    <n v="134"/>
    <n v="4877"/>
    <n v="151187"/>
    <n v="49.54"/>
    <n v="71085"/>
    <n v="74893"/>
  </r>
  <r>
    <x v="96"/>
    <x v="4"/>
    <x v="11"/>
    <n v="30042"/>
    <n v="52"/>
    <n v="2291"/>
    <n v="71021"/>
    <n v="21.21"/>
    <n v="18022"/>
    <n v="15065"/>
  </r>
  <r>
    <x v="96"/>
    <x v="4"/>
    <x v="12"/>
    <n v="42427"/>
    <n v="100"/>
    <n v="2514"/>
    <n v="77934"/>
    <n v="29.23"/>
    <n v="23800"/>
    <n v="22780"/>
  </r>
  <r>
    <x v="96"/>
    <x v="4"/>
    <x v="13"/>
    <n v="26579"/>
    <n v="33"/>
    <n v="965"/>
    <n v="29915"/>
    <n v="41.29"/>
    <n v="13076"/>
    <n v="12353"/>
  </r>
  <r>
    <x v="96"/>
    <x v="4"/>
    <x v="14"/>
    <n v="29046"/>
    <n v="38"/>
    <n v="1388"/>
    <n v="43028"/>
    <n v="31.34"/>
    <n v="15034"/>
    <n v="13487"/>
  </r>
  <r>
    <x v="96"/>
    <x v="4"/>
    <x v="15"/>
    <n v="32093"/>
    <n v="52"/>
    <n v="1847"/>
    <n v="57257"/>
    <n v="28.53"/>
    <n v="17999"/>
    <n v="16333"/>
  </r>
  <r>
    <x v="96"/>
    <x v="4"/>
    <x v="16"/>
    <n v="194289"/>
    <n v="121"/>
    <n v="7254"/>
    <n v="224874"/>
    <n v="54.19"/>
    <n v="103970"/>
    <n v="121856"/>
  </r>
  <r>
    <x v="96"/>
    <x v="4"/>
    <x v="17"/>
    <n v="158613"/>
    <n v="79"/>
    <n v="5785"/>
    <n v="179335"/>
    <n v="58.11"/>
    <n v="86074"/>
    <n v="104219"/>
  </r>
  <r>
    <x v="96"/>
    <x v="4"/>
    <x v="18"/>
    <n v="102655"/>
    <n v="112"/>
    <n v="3249"/>
    <n v="100719"/>
    <n v="54.07"/>
    <n v="55705"/>
    <n v="54455"/>
  </r>
  <r>
    <x v="96"/>
    <x v="4"/>
    <x v="19"/>
    <n v="259731"/>
    <n v="171"/>
    <n v="6753"/>
    <n v="209343"/>
    <n v="55.99"/>
    <n v="91335"/>
    <n v="117204"/>
  </r>
  <r>
    <x v="96"/>
    <x v="4"/>
    <x v="20"/>
    <n v="451931"/>
    <n v="374"/>
    <n v="15467"/>
    <n v="479477"/>
    <n v="50.76"/>
    <n v="230462"/>
    <n v="243384"/>
  </r>
  <r>
    <x v="96"/>
    <x v="4"/>
    <x v="21"/>
    <n v="39455"/>
    <n v="47"/>
    <n v="1675"/>
    <n v="51925"/>
    <n v="32.76"/>
    <n v="22923"/>
    <n v="17012"/>
  </r>
  <r>
    <x v="96"/>
    <x v="4"/>
    <x v="22"/>
    <n v="57551"/>
    <n v="32"/>
    <n v="1782"/>
    <n v="55242"/>
    <n v="52.47"/>
    <n v="40443"/>
    <n v="28987"/>
  </r>
  <r>
    <x v="96"/>
    <x v="4"/>
    <x v="23"/>
    <n v="41787"/>
    <n v="50"/>
    <n v="1401"/>
    <n v="43431"/>
    <n v="42.31"/>
    <n v="17801"/>
    <n v="18377"/>
  </r>
  <r>
    <x v="96"/>
    <x v="4"/>
    <x v="24"/>
    <n v="590724"/>
    <n v="503"/>
    <n v="20325"/>
    <n v="630075"/>
    <n v="48.84"/>
    <n v="311628"/>
    <n v="307760"/>
  </r>
  <r>
    <x v="96"/>
    <x v="4"/>
    <x v="25"/>
    <n v="170024"/>
    <n v="160"/>
    <n v="5625"/>
    <n v="174375"/>
    <n v="52.3"/>
    <n v="116686"/>
    <n v="91202"/>
  </r>
  <r>
    <x v="96"/>
    <x v="4"/>
    <x v="26"/>
    <n v="102851"/>
    <n v="51"/>
    <n v="2958"/>
    <n v="91698"/>
    <n v="50.88"/>
    <n v="36664"/>
    <n v="46655"/>
  </r>
  <r>
    <x v="96"/>
    <x v="4"/>
    <x v="27"/>
    <n v="238350"/>
    <n v="113"/>
    <n v="7115"/>
    <n v="220565"/>
    <n v="56.57"/>
    <n v="103633"/>
    <n v="124772"/>
  </r>
  <r>
    <x v="96"/>
    <x v="4"/>
    <x v="28"/>
    <n v="44900"/>
    <n v="47"/>
    <n v="4175"/>
    <n v="129425"/>
    <n v="16.61"/>
    <n v="24645"/>
    <n v="21492"/>
  </r>
  <r>
    <x v="96"/>
    <x v="4"/>
    <x v="29"/>
    <n v="94459"/>
    <n v="56"/>
    <n v="3057"/>
    <n v="94767"/>
    <n v="35.69"/>
    <n v="25957"/>
    <n v="33819"/>
  </r>
  <r>
    <x v="96"/>
    <x v="4"/>
    <x v="30"/>
    <n v="95313"/>
    <n v="84"/>
    <n v="2723"/>
    <n v="84413"/>
    <n v="59.18"/>
    <n v="55015"/>
    <n v="49959"/>
  </r>
  <r>
    <x v="96"/>
    <x v="4"/>
    <x v="31"/>
    <n v="11124"/>
    <n v="32"/>
    <n v="604"/>
    <n v="18724"/>
    <n v="35.520000000000003"/>
    <n v="7391"/>
    <n v="6650"/>
  </r>
  <r>
    <x v="96"/>
    <x v="4"/>
    <x v="32"/>
    <n v="60679"/>
    <n v="37"/>
    <n v="2055"/>
    <n v="63705"/>
    <n v="56.54"/>
    <n v="32460"/>
    <n v="36020"/>
  </r>
  <r>
    <x v="96"/>
    <x v="4"/>
    <x v="33"/>
    <n v="53949"/>
    <n v="86"/>
    <n v="2564"/>
    <n v="79484"/>
    <n v="39.93"/>
    <n v="28954"/>
    <n v="31737"/>
  </r>
  <r>
    <x v="96"/>
    <x v="4"/>
    <x v="34"/>
    <n v="4251159"/>
    <n v="3356"/>
    <n v="142594"/>
    <n v="4420414"/>
    <n v="48.29"/>
    <n v="1958694"/>
    <n v="2134501"/>
  </r>
  <r>
    <x v="97"/>
    <x v="0"/>
    <x v="0"/>
    <n v="39325"/>
    <n v="34"/>
    <n v="1271"/>
    <n v="35588"/>
    <n v="60.23"/>
    <n v="16276"/>
    <n v="21435"/>
  </r>
  <r>
    <x v="97"/>
    <x v="0"/>
    <x v="1"/>
    <n v="297096"/>
    <n v="72"/>
    <n v="8533"/>
    <n v="238924"/>
    <n v="79.7"/>
    <n v="153881"/>
    <n v="190419"/>
  </r>
  <r>
    <x v="97"/>
    <x v="0"/>
    <x v="2"/>
    <n v="4372"/>
    <n v="11"/>
    <n v="209"/>
    <n v="5852"/>
    <n v="39.08"/>
    <n v="2229"/>
    <n v="2287"/>
  </r>
  <r>
    <x v="97"/>
    <x v="0"/>
    <x v="3"/>
    <n v="18886"/>
    <n v="26"/>
    <n v="1055"/>
    <n v="29540"/>
    <n v="44.56"/>
    <n v="11413"/>
    <n v="13164"/>
  </r>
  <r>
    <x v="97"/>
    <x v="0"/>
    <x v="4"/>
    <n v="13130"/>
    <n v="10"/>
    <n v="420"/>
    <n v="11760"/>
    <n v="54.3"/>
    <n v="5973"/>
    <n v="6386"/>
  </r>
  <r>
    <x v="97"/>
    <x v="0"/>
    <x v="5"/>
    <n v="66097"/>
    <n v="21"/>
    <n v="1854"/>
    <n v="51912"/>
    <n v="72.31"/>
    <n v="39207"/>
    <n v="37538"/>
  </r>
  <r>
    <x v="97"/>
    <x v="0"/>
    <x v="6"/>
    <n v="13323"/>
    <n v="10"/>
    <n v="500"/>
    <n v="14000"/>
    <n v="51.39"/>
    <n v="7567"/>
    <n v="7195"/>
  </r>
  <r>
    <x v="97"/>
    <x v="0"/>
    <x v="7"/>
    <m/>
    <n v="4"/>
    <n v="78"/>
    <n v="2184"/>
    <m/>
    <m/>
    <m/>
  </r>
  <r>
    <x v="97"/>
    <x v="0"/>
    <x v="8"/>
    <m/>
    <n v="9"/>
    <n v="219"/>
    <n v="6132"/>
    <m/>
    <m/>
    <m/>
  </r>
  <r>
    <x v="97"/>
    <x v="0"/>
    <x v="9"/>
    <n v="8907"/>
    <n v="15"/>
    <n v="412"/>
    <n v="11536"/>
    <n v="50.05"/>
    <n v="5245"/>
    <n v="5774"/>
  </r>
  <r>
    <x v="97"/>
    <x v="0"/>
    <x v="10"/>
    <n v="15030"/>
    <n v="14"/>
    <n v="482"/>
    <n v="13496"/>
    <n v="58.54"/>
    <n v="9693"/>
    <n v="7901"/>
  </r>
  <r>
    <x v="97"/>
    <x v="0"/>
    <x v="11"/>
    <n v="9712"/>
    <n v="11"/>
    <n v="457"/>
    <n v="12796"/>
    <n v="42.33"/>
    <n v="5960"/>
    <n v="5417"/>
  </r>
  <r>
    <x v="97"/>
    <x v="0"/>
    <x v="12"/>
    <n v="9902"/>
    <n v="23"/>
    <n v="585"/>
    <n v="16380"/>
    <n v="43.05"/>
    <n v="5666"/>
    <n v="7052"/>
  </r>
  <r>
    <x v="97"/>
    <x v="0"/>
    <x v="13"/>
    <m/>
    <n v="3"/>
    <n v="137"/>
    <n v="3836"/>
    <m/>
    <m/>
    <m/>
  </r>
  <r>
    <x v="97"/>
    <x v="0"/>
    <x v="14"/>
    <n v="5253"/>
    <n v="10"/>
    <n v="213"/>
    <n v="5964"/>
    <n v="45.17"/>
    <n v="3367"/>
    <n v="2694"/>
  </r>
  <r>
    <x v="97"/>
    <x v="0"/>
    <x v="15"/>
    <m/>
    <n v="6"/>
    <n v="69"/>
    <n v="1932"/>
    <m/>
    <m/>
    <m/>
  </r>
  <r>
    <x v="97"/>
    <x v="0"/>
    <x v="16"/>
    <n v="112966"/>
    <n v="33"/>
    <n v="3350"/>
    <n v="93800"/>
    <n v="80.3"/>
    <n v="58795"/>
    <n v="75318"/>
  </r>
  <r>
    <x v="97"/>
    <x v="0"/>
    <x v="17"/>
    <n v="110854"/>
    <n v="29"/>
    <n v="3235"/>
    <n v="90580"/>
    <n v="81.430000000000007"/>
    <n v="57727"/>
    <n v="73758"/>
  </r>
  <r>
    <x v="97"/>
    <x v="0"/>
    <x v="18"/>
    <n v="12586"/>
    <n v="16"/>
    <n v="346"/>
    <n v="9688"/>
    <n v="71.81"/>
    <n v="8753"/>
    <n v="6957"/>
  </r>
  <r>
    <x v="97"/>
    <x v="0"/>
    <x v="19"/>
    <n v="13753"/>
    <n v="13"/>
    <n v="434"/>
    <n v="12152"/>
    <n v="66.47"/>
    <n v="8045"/>
    <n v="8077"/>
  </r>
  <r>
    <x v="97"/>
    <x v="0"/>
    <x v="20"/>
    <n v="146185"/>
    <n v="69"/>
    <n v="4392"/>
    <n v="122976"/>
    <n v="72.11"/>
    <n v="78432"/>
    <n v="88673"/>
  </r>
  <r>
    <x v="97"/>
    <x v="0"/>
    <x v="21"/>
    <m/>
    <n v="7"/>
    <n v="124"/>
    <n v="3472"/>
    <m/>
    <m/>
    <m/>
  </r>
  <r>
    <x v="97"/>
    <x v="0"/>
    <x v="22"/>
    <n v="11873"/>
    <n v="5"/>
    <n v="397"/>
    <n v="11116"/>
    <n v="61.09"/>
    <m/>
    <n v="6791"/>
  </r>
  <r>
    <x v="97"/>
    <x v="0"/>
    <x v="23"/>
    <n v="1848"/>
    <n v="10"/>
    <n v="140"/>
    <n v="3920"/>
    <n v="33.340000000000003"/>
    <n v="795"/>
    <n v="1307"/>
  </r>
  <r>
    <x v="97"/>
    <x v="0"/>
    <x v="24"/>
    <n v="163378"/>
    <n v="91"/>
    <n v="5053"/>
    <n v="141484"/>
    <n v="69.61"/>
    <n v="91573"/>
    <n v="98486"/>
  </r>
  <r>
    <x v="97"/>
    <x v="0"/>
    <x v="25"/>
    <n v="35148"/>
    <n v="40"/>
    <n v="1293"/>
    <n v="36204"/>
    <n v="56.05"/>
    <n v="24000"/>
    <n v="20292"/>
  </r>
  <r>
    <x v="97"/>
    <x v="0"/>
    <x v="26"/>
    <n v="10186"/>
    <n v="10"/>
    <n v="532"/>
    <n v="14896"/>
    <n v="35.6"/>
    <n v="5216"/>
    <n v="5303"/>
  </r>
  <r>
    <x v="97"/>
    <x v="0"/>
    <x v="27"/>
    <n v="100964"/>
    <n v="31"/>
    <n v="2882"/>
    <n v="80696"/>
    <n v="70.09"/>
    <n v="42550"/>
    <n v="56557"/>
  </r>
  <r>
    <x v="97"/>
    <x v="0"/>
    <x v="28"/>
    <n v="8498"/>
    <n v="11"/>
    <n v="432"/>
    <n v="12096"/>
    <n v="42.48"/>
    <n v="6975"/>
    <n v="5138"/>
  </r>
  <r>
    <x v="97"/>
    <x v="0"/>
    <x v="29"/>
    <n v="3150"/>
    <n v="13"/>
    <n v="204"/>
    <n v="5712"/>
    <n v="35.979999999999997"/>
    <n v="2276"/>
    <n v="2055"/>
  </r>
  <r>
    <x v="97"/>
    <x v="0"/>
    <x v="30"/>
    <n v="26489"/>
    <n v="18"/>
    <n v="766"/>
    <n v="21448"/>
    <n v="73.86"/>
    <n v="18155"/>
    <n v="15842"/>
  </r>
  <r>
    <x v="97"/>
    <x v="0"/>
    <x v="31"/>
    <n v="1253"/>
    <n v="7"/>
    <n v="85"/>
    <n v="2380"/>
    <n v="37.39"/>
    <n v="736"/>
    <n v="890"/>
  </r>
  <r>
    <x v="97"/>
    <x v="0"/>
    <x v="32"/>
    <n v="16977"/>
    <n v="6"/>
    <n v="536"/>
    <n v="15008"/>
    <n v="62.19"/>
    <n v="10995"/>
    <n v="9333"/>
  </r>
  <r>
    <x v="97"/>
    <x v="0"/>
    <x v="33"/>
    <n v="11067"/>
    <n v="21"/>
    <n v="505"/>
    <n v="14140"/>
    <n v="53.74"/>
    <n v="7210"/>
    <n v="7599"/>
  </r>
  <r>
    <x v="97"/>
    <x v="0"/>
    <x v="34"/>
    <n v="1026256"/>
    <n v="589"/>
    <n v="32912"/>
    <n v="921536"/>
    <n v="67.790000000000006"/>
    <n v="556546"/>
    <n v="624730"/>
  </r>
  <r>
    <x v="97"/>
    <x v="1"/>
    <x v="0"/>
    <n v="56543"/>
    <n v="144"/>
    <n v="1570"/>
    <n v="43960"/>
    <n v="61.78"/>
    <n v="28023"/>
    <n v="27160"/>
  </r>
  <r>
    <x v="97"/>
    <x v="1"/>
    <x v="1"/>
    <n v="118749"/>
    <n v="193"/>
    <n v="3755"/>
    <n v="105140"/>
    <n v="61.13"/>
    <n v="63033"/>
    <n v="64274"/>
  </r>
  <r>
    <x v="97"/>
    <x v="1"/>
    <x v="2"/>
    <n v="24784"/>
    <n v="67"/>
    <n v="707"/>
    <n v="19796"/>
    <n v="59.4"/>
    <n v="13631"/>
    <n v="11759"/>
  </r>
  <r>
    <x v="97"/>
    <x v="1"/>
    <x v="3"/>
    <n v="40504"/>
    <n v="85"/>
    <n v="1469"/>
    <n v="41132"/>
    <n v="56.08"/>
    <n v="25404"/>
    <n v="23066"/>
  </r>
  <r>
    <x v="97"/>
    <x v="1"/>
    <x v="4"/>
    <n v="35264"/>
    <n v="59"/>
    <n v="959"/>
    <n v="26852"/>
    <n v="62.68"/>
    <n v="16073"/>
    <n v="16831"/>
  </r>
  <r>
    <x v="97"/>
    <x v="1"/>
    <x v="5"/>
    <n v="48889"/>
    <n v="79"/>
    <n v="1414"/>
    <n v="39592"/>
    <n v="55.45"/>
    <n v="29023"/>
    <n v="21953"/>
  </r>
  <r>
    <x v="97"/>
    <x v="1"/>
    <x v="6"/>
    <n v="44578"/>
    <n v="75"/>
    <n v="1242"/>
    <n v="34776"/>
    <n v="62.53"/>
    <n v="27712"/>
    <n v="21745"/>
  </r>
  <r>
    <x v="97"/>
    <x v="1"/>
    <x v="7"/>
    <n v="7875"/>
    <n v="22"/>
    <n v="271"/>
    <n v="7588"/>
    <n v="60.21"/>
    <n v="4972"/>
    <n v="4569"/>
  </r>
  <r>
    <x v="97"/>
    <x v="1"/>
    <x v="8"/>
    <n v="15251"/>
    <n v="34"/>
    <n v="466"/>
    <n v="13048"/>
    <n v="63.92"/>
    <n v="9068"/>
    <n v="8340"/>
  </r>
  <r>
    <x v="97"/>
    <x v="1"/>
    <x v="9"/>
    <n v="24000"/>
    <n v="48"/>
    <n v="798"/>
    <n v="22344"/>
    <n v="61.95"/>
    <n v="12433"/>
    <n v="13842"/>
  </r>
  <r>
    <x v="97"/>
    <x v="1"/>
    <x v="10"/>
    <n v="53955"/>
    <n v="78"/>
    <n v="1399"/>
    <n v="39172"/>
    <n v="68.040000000000006"/>
    <n v="27729"/>
    <n v="26654"/>
  </r>
  <r>
    <x v="97"/>
    <x v="1"/>
    <x v="11"/>
    <n v="6934"/>
    <n v="22"/>
    <n v="600"/>
    <n v="16800"/>
    <n v="19.61"/>
    <n v="4246"/>
    <n v="3295"/>
  </r>
  <r>
    <x v="97"/>
    <x v="1"/>
    <x v="12"/>
    <n v="31688"/>
    <n v="65"/>
    <n v="1079"/>
    <n v="30212"/>
    <n v="56.47"/>
    <n v="18402"/>
    <n v="17060"/>
  </r>
  <r>
    <x v="97"/>
    <x v="1"/>
    <x v="13"/>
    <n v="14030"/>
    <n v="25"/>
    <n v="413"/>
    <n v="11564"/>
    <n v="64.97"/>
    <n v="7105"/>
    <n v="7513"/>
  </r>
  <r>
    <x v="97"/>
    <x v="1"/>
    <x v="14"/>
    <n v="8750"/>
    <n v="18"/>
    <n v="300"/>
    <n v="8400"/>
    <n v="50.13"/>
    <n v="5221"/>
    <n v="4211"/>
  </r>
  <r>
    <x v="97"/>
    <x v="1"/>
    <x v="15"/>
    <n v="9864"/>
    <n v="31"/>
    <n v="324"/>
    <n v="9072"/>
    <n v="56.93"/>
    <n v="6199"/>
    <n v="5165"/>
  </r>
  <r>
    <x v="97"/>
    <x v="1"/>
    <x v="16"/>
    <n v="50153"/>
    <n v="69"/>
    <n v="1354"/>
    <n v="37912"/>
    <n v="69.23"/>
    <n v="26479"/>
    <n v="26248"/>
  </r>
  <r>
    <x v="97"/>
    <x v="1"/>
    <x v="17"/>
    <n v="33243"/>
    <n v="39"/>
    <n v="867"/>
    <n v="24276"/>
    <n v="70.92"/>
    <n v="17636"/>
    <n v="17216"/>
  </r>
  <r>
    <x v="97"/>
    <x v="1"/>
    <x v="18"/>
    <n v="31914"/>
    <n v="55"/>
    <n v="734"/>
    <n v="20552"/>
    <n v="75.16"/>
    <n v="19689"/>
    <n v="15447"/>
  </r>
  <r>
    <x v="97"/>
    <x v="1"/>
    <x v="19"/>
    <n v="53498"/>
    <n v="104"/>
    <n v="1303"/>
    <n v="36484"/>
    <n v="75.739999999999995"/>
    <n v="29537"/>
    <n v="27632"/>
  </r>
  <r>
    <x v="97"/>
    <x v="1"/>
    <x v="20"/>
    <n v="119526"/>
    <n v="205"/>
    <n v="2905"/>
    <n v="81340"/>
    <n v="66.78"/>
    <n v="61115"/>
    <n v="54318"/>
  </r>
  <r>
    <x v="97"/>
    <x v="1"/>
    <x v="21"/>
    <n v="14117"/>
    <n v="25"/>
    <n v="393"/>
    <n v="11004"/>
    <n v="56.42"/>
    <n v="9587"/>
    <n v="6209"/>
  </r>
  <r>
    <x v="97"/>
    <x v="1"/>
    <x v="22"/>
    <n v="15111"/>
    <n v="17"/>
    <n v="402"/>
    <n v="11256"/>
    <n v="69.069999999999993"/>
    <n v="10634"/>
    <n v="7775"/>
  </r>
  <r>
    <x v="97"/>
    <x v="1"/>
    <x v="23"/>
    <n v="13887"/>
    <n v="29"/>
    <n v="369"/>
    <n v="10332"/>
    <n v="70.42"/>
    <n v="7918"/>
    <n v="7276"/>
  </r>
  <r>
    <x v="97"/>
    <x v="1"/>
    <x v="24"/>
    <n v="162641"/>
    <n v="276"/>
    <n v="4069"/>
    <n v="113932"/>
    <n v="66.34"/>
    <n v="89253"/>
    <n v="75578"/>
  </r>
  <r>
    <x v="97"/>
    <x v="1"/>
    <x v="25"/>
    <n v="54268"/>
    <n v="74"/>
    <n v="1301"/>
    <n v="36428"/>
    <n v="78.069999999999993"/>
    <n v="38193"/>
    <n v="28440"/>
  </r>
  <r>
    <x v="97"/>
    <x v="1"/>
    <x v="26"/>
    <n v="13949"/>
    <n v="27"/>
    <n v="346"/>
    <n v="9688"/>
    <n v="66.8"/>
    <n v="7729"/>
    <n v="6472"/>
  </r>
  <r>
    <x v="97"/>
    <x v="1"/>
    <x v="27"/>
    <n v="39281"/>
    <n v="53"/>
    <n v="1036"/>
    <n v="29008"/>
    <n v="63.15"/>
    <n v="17526"/>
    <n v="18318"/>
  </r>
  <r>
    <x v="97"/>
    <x v="1"/>
    <x v="28"/>
    <n v="8455"/>
    <n v="20"/>
    <n v="251"/>
    <n v="7028"/>
    <n v="61.72"/>
    <n v="5730"/>
    <n v="4338"/>
  </r>
  <r>
    <x v="97"/>
    <x v="1"/>
    <x v="29"/>
    <n v="8738"/>
    <n v="25"/>
    <n v="267"/>
    <n v="7476"/>
    <n v="63.63"/>
    <n v="5229"/>
    <n v="4757"/>
  </r>
  <r>
    <x v="97"/>
    <x v="1"/>
    <x v="30"/>
    <n v="36126"/>
    <n v="48"/>
    <n v="828"/>
    <n v="23184"/>
    <n v="76.040000000000006"/>
    <n v="18791"/>
    <n v="17630"/>
  </r>
  <r>
    <x v="97"/>
    <x v="1"/>
    <x v="31"/>
    <n v="3427"/>
    <n v="16"/>
    <n v="100"/>
    <n v="2800"/>
    <n v="63.96"/>
    <n v="2540"/>
    <n v="1791"/>
  </r>
  <r>
    <x v="97"/>
    <x v="1"/>
    <x v="32"/>
    <n v="15184"/>
    <n v="22"/>
    <n v="350"/>
    <n v="9800"/>
    <n v="75.05"/>
    <n v="9046"/>
    <n v="7355"/>
  </r>
  <r>
    <x v="97"/>
    <x v="1"/>
    <x v="33"/>
    <n v="18871"/>
    <n v="41"/>
    <n v="618"/>
    <n v="17304"/>
    <n v="62.04"/>
    <n v="10702"/>
    <n v="10736"/>
  </r>
  <r>
    <x v="97"/>
    <x v="1"/>
    <x v="34"/>
    <n v="1038160"/>
    <n v="1875"/>
    <n v="29323"/>
    <n v="821044"/>
    <n v="63.6"/>
    <n v="578717"/>
    <n v="522177"/>
  </r>
  <r>
    <x v="97"/>
    <x v="2"/>
    <x v="0"/>
    <n v="22240"/>
    <n v="35"/>
    <n v="1413"/>
    <n v="39564"/>
    <n v="49.62"/>
    <n v="10361"/>
    <n v="19631"/>
  </r>
  <r>
    <x v="97"/>
    <x v="2"/>
    <x v="1"/>
    <n v="67655"/>
    <n v="41"/>
    <n v="3655"/>
    <n v="102340"/>
    <n v="62.41"/>
    <n v="28692"/>
    <n v="63873"/>
  </r>
  <r>
    <x v="97"/>
    <x v="2"/>
    <x v="2"/>
    <n v="11743"/>
    <n v="20"/>
    <n v="762"/>
    <n v="21336"/>
    <n v="49.65"/>
    <n v="6848"/>
    <n v="10593"/>
  </r>
  <r>
    <x v="97"/>
    <x v="2"/>
    <x v="3"/>
    <n v="9033"/>
    <n v="15"/>
    <n v="591"/>
    <n v="16548"/>
    <n v="45.82"/>
    <n v="4730"/>
    <n v="7582"/>
  </r>
  <r>
    <x v="97"/>
    <x v="2"/>
    <x v="4"/>
    <n v="9782"/>
    <n v="16"/>
    <n v="868"/>
    <n v="24304"/>
    <n v="38.44"/>
    <n v="4069"/>
    <n v="9343"/>
  </r>
  <r>
    <x v="97"/>
    <x v="2"/>
    <x v="5"/>
    <n v="20371"/>
    <n v="12"/>
    <n v="1042"/>
    <n v="29176"/>
    <n v="62.47"/>
    <n v="13159"/>
    <n v="18225"/>
  </r>
  <r>
    <x v="97"/>
    <x v="2"/>
    <x v="6"/>
    <n v="18916"/>
    <n v="16"/>
    <n v="1035"/>
    <n v="28980"/>
    <n v="61.52"/>
    <n v="10301"/>
    <n v="17828"/>
  </r>
  <r>
    <x v="97"/>
    <x v="2"/>
    <x v="7"/>
    <m/>
    <n v="3"/>
    <n v="74"/>
    <n v="2072"/>
    <m/>
    <m/>
    <m/>
  </r>
  <r>
    <x v="97"/>
    <x v="2"/>
    <x v="8"/>
    <m/>
    <n v="4"/>
    <n v="98"/>
    <n v="2744"/>
    <m/>
    <m/>
    <m/>
  </r>
  <r>
    <x v="97"/>
    <x v="2"/>
    <x v="9"/>
    <n v="4015"/>
    <n v="10"/>
    <n v="392"/>
    <n v="10976"/>
    <n v="35.130000000000003"/>
    <n v="1482"/>
    <n v="3856"/>
  </r>
  <r>
    <x v="97"/>
    <x v="2"/>
    <x v="10"/>
    <n v="13565"/>
    <n v="20"/>
    <n v="901"/>
    <n v="25228"/>
    <n v="50"/>
    <n v="4619"/>
    <n v="12614"/>
  </r>
  <r>
    <x v="97"/>
    <x v="2"/>
    <x v="11"/>
    <n v="5073"/>
    <n v="11"/>
    <n v="780"/>
    <n v="21840"/>
    <n v="15.75"/>
    <n v="2663"/>
    <n v="3440"/>
  </r>
  <r>
    <x v="97"/>
    <x v="2"/>
    <x v="12"/>
    <m/>
    <n v="4"/>
    <n v="153"/>
    <n v="4284"/>
    <m/>
    <m/>
    <m/>
  </r>
  <r>
    <x v="97"/>
    <x v="2"/>
    <x v="13"/>
    <m/>
    <n v="3"/>
    <n v="70"/>
    <n v="1960"/>
    <m/>
    <m/>
    <m/>
  </r>
  <r>
    <x v="97"/>
    <x v="2"/>
    <x v="14"/>
    <m/>
    <n v="3"/>
    <n v="75"/>
    <n v="2100"/>
    <m/>
    <m/>
    <m/>
  </r>
  <r>
    <x v="97"/>
    <x v="2"/>
    <x v="15"/>
    <m/>
    <n v="7"/>
    <n v="491"/>
    <n v="13748"/>
    <m/>
    <m/>
    <m/>
  </r>
  <r>
    <x v="97"/>
    <x v="2"/>
    <x v="16"/>
    <m/>
    <n v="14"/>
    <n v="2041"/>
    <n v="57148"/>
    <m/>
    <m/>
    <m/>
  </r>
  <r>
    <x v="97"/>
    <x v="2"/>
    <x v="17"/>
    <n v="37248"/>
    <n v="10"/>
    <n v="1694"/>
    <n v="47432"/>
    <n v="74.62"/>
    <n v="22711"/>
    <n v="35392"/>
  </r>
  <r>
    <x v="97"/>
    <x v="2"/>
    <x v="18"/>
    <n v="19256"/>
    <n v="24"/>
    <n v="900"/>
    <n v="25200"/>
    <n v="62.19"/>
    <n v="9337"/>
    <n v="15672"/>
  </r>
  <r>
    <x v="97"/>
    <x v="2"/>
    <x v="19"/>
    <n v="25510"/>
    <n v="32"/>
    <n v="1332"/>
    <n v="37296"/>
    <n v="61.66"/>
    <n v="14976"/>
    <n v="22998"/>
  </r>
  <r>
    <x v="97"/>
    <x v="2"/>
    <x v="20"/>
    <n v="72587"/>
    <n v="62"/>
    <n v="3770"/>
    <n v="105560"/>
    <n v="60.77"/>
    <n v="41377"/>
    <n v="64153"/>
  </r>
  <r>
    <x v="97"/>
    <x v="2"/>
    <x v="21"/>
    <m/>
    <n v="7"/>
    <n v="458"/>
    <n v="12824"/>
    <m/>
    <m/>
    <m/>
  </r>
  <r>
    <x v="97"/>
    <x v="2"/>
    <x v="22"/>
    <n v="9219"/>
    <n v="6"/>
    <n v="332"/>
    <n v="9296"/>
    <n v="78.36"/>
    <n v="7016"/>
    <n v="7284"/>
  </r>
  <r>
    <x v="97"/>
    <x v="2"/>
    <x v="23"/>
    <n v="1052"/>
    <n v="4"/>
    <n v="55"/>
    <n v="1540"/>
    <n v="45.19"/>
    <n v="602"/>
    <n v="696"/>
  </r>
  <r>
    <x v="97"/>
    <x v="2"/>
    <x v="24"/>
    <n v="87675"/>
    <n v="79"/>
    <n v="4615"/>
    <n v="129220"/>
    <n v="59.31"/>
    <n v="51585"/>
    <n v="76641"/>
  </r>
  <r>
    <x v="97"/>
    <x v="2"/>
    <x v="25"/>
    <n v="25664"/>
    <n v="25"/>
    <n v="1327"/>
    <n v="37156"/>
    <n v="60.97"/>
    <n v="19775"/>
    <n v="22654"/>
  </r>
  <r>
    <x v="97"/>
    <x v="2"/>
    <x v="26"/>
    <n v="10048"/>
    <n v="8"/>
    <n v="616"/>
    <n v="17248"/>
    <n v="51.14"/>
    <n v="5629"/>
    <n v="8821"/>
  </r>
  <r>
    <x v="97"/>
    <x v="2"/>
    <x v="27"/>
    <n v="45079"/>
    <n v="21"/>
    <n v="1911"/>
    <n v="53508"/>
    <n v="71.28"/>
    <n v="19220"/>
    <n v="38138"/>
  </r>
  <r>
    <x v="97"/>
    <x v="2"/>
    <x v="28"/>
    <n v="1869"/>
    <n v="5"/>
    <n v="116"/>
    <n v="3248"/>
    <n v="48.25"/>
    <n v="1335"/>
    <n v="1567"/>
  </r>
  <r>
    <x v="97"/>
    <x v="2"/>
    <x v="29"/>
    <n v="3657"/>
    <n v="6"/>
    <n v="202"/>
    <n v="5656"/>
    <n v="50.44"/>
    <n v="1501"/>
    <n v="2853"/>
  </r>
  <r>
    <x v="97"/>
    <x v="2"/>
    <x v="30"/>
    <n v="11324"/>
    <n v="12"/>
    <n v="543"/>
    <n v="15204"/>
    <n v="69.900000000000006"/>
    <n v="7093"/>
    <n v="10627"/>
  </r>
  <r>
    <x v="97"/>
    <x v="2"/>
    <x v="31"/>
    <n v="2008"/>
    <n v="5"/>
    <n v="183"/>
    <n v="5124"/>
    <n v="33.26"/>
    <n v="1325"/>
    <n v="1704"/>
  </r>
  <r>
    <x v="97"/>
    <x v="2"/>
    <x v="32"/>
    <m/>
    <n v="6"/>
    <n v="612"/>
    <n v="17136"/>
    <m/>
    <m/>
    <m/>
  </r>
  <r>
    <x v="97"/>
    <x v="2"/>
    <x v="33"/>
    <n v="6610"/>
    <n v="11"/>
    <n v="323"/>
    <n v="9044"/>
    <n v="54.91"/>
    <n v="4141"/>
    <n v="4966"/>
  </r>
  <r>
    <x v="97"/>
    <x v="2"/>
    <x v="34"/>
    <n v="485519"/>
    <n v="468"/>
    <n v="27121"/>
    <n v="759388"/>
    <n v="57.12"/>
    <n v="258188"/>
    <n v="433740"/>
  </r>
  <r>
    <x v="97"/>
    <x v="3"/>
    <x v="0"/>
    <n v="63572"/>
    <n v="47"/>
    <n v="6133"/>
    <n v="171724"/>
    <n v="18.489999999999998"/>
    <n v="31464"/>
    <n v="31747"/>
  </r>
  <r>
    <x v="97"/>
    <x v="3"/>
    <x v="1"/>
    <n v="32596"/>
    <n v="23"/>
    <n v="2591"/>
    <n v="72548"/>
    <n v="22.61"/>
    <n v="15678"/>
    <n v="16404"/>
  </r>
  <r>
    <x v="97"/>
    <x v="3"/>
    <x v="2"/>
    <n v="42027"/>
    <n v="24"/>
    <n v="2454"/>
    <n v="68712"/>
    <n v="30.58"/>
    <n v="20808"/>
    <n v="21010"/>
  </r>
  <r>
    <x v="97"/>
    <x v="3"/>
    <x v="3"/>
    <n v="20479"/>
    <n v="22"/>
    <n v="1928"/>
    <n v="53984"/>
    <n v="18.38"/>
    <n v="12541"/>
    <n v="9921"/>
  </r>
  <r>
    <x v="97"/>
    <x v="3"/>
    <x v="4"/>
    <n v="45370"/>
    <n v="20"/>
    <n v="2851"/>
    <n v="79828"/>
    <n v="29.4"/>
    <n v="16721"/>
    <n v="23470"/>
  </r>
  <r>
    <x v="97"/>
    <x v="3"/>
    <x v="5"/>
    <n v="25812"/>
    <n v="12"/>
    <n v="1694"/>
    <n v="47432"/>
    <n v="26.51"/>
    <n v="12516"/>
    <n v="12574"/>
  </r>
  <r>
    <x v="97"/>
    <x v="3"/>
    <x v="6"/>
    <n v="19797"/>
    <n v="10"/>
    <n v="1347"/>
    <n v="37716"/>
    <n v="26.61"/>
    <n v="11884"/>
    <n v="10036"/>
  </r>
  <r>
    <x v="97"/>
    <x v="3"/>
    <x v="7"/>
    <n v="12127"/>
    <n v="4"/>
    <n v="1209"/>
    <n v="33852"/>
    <n v="16.87"/>
    <n v="5098"/>
    <n v="5711"/>
  </r>
  <r>
    <x v="97"/>
    <x v="3"/>
    <x v="8"/>
    <n v="21296"/>
    <n v="13"/>
    <n v="1794"/>
    <n v="50232"/>
    <n v="20.74"/>
    <n v="9492"/>
    <n v="10419"/>
  </r>
  <r>
    <x v="97"/>
    <x v="3"/>
    <x v="9"/>
    <n v="14835"/>
    <n v="12"/>
    <n v="1267"/>
    <n v="35476"/>
    <n v="21.1"/>
    <n v="6527"/>
    <n v="7487"/>
  </r>
  <r>
    <x v="97"/>
    <x v="3"/>
    <x v="10"/>
    <n v="29073"/>
    <n v="20"/>
    <n v="2017"/>
    <n v="56476"/>
    <n v="23.37"/>
    <n v="14930"/>
    <n v="13201"/>
  </r>
  <r>
    <x v="97"/>
    <x v="3"/>
    <x v="11"/>
    <n v="6685"/>
    <n v="6"/>
    <n v="488"/>
    <n v="13664"/>
    <n v="23.24"/>
    <n v="5814"/>
    <n v="3175"/>
  </r>
  <r>
    <x v="97"/>
    <x v="3"/>
    <x v="12"/>
    <m/>
    <n v="9"/>
    <n v="761"/>
    <n v="21308"/>
    <m/>
    <m/>
    <m/>
  </r>
  <r>
    <x v="97"/>
    <x v="3"/>
    <x v="13"/>
    <m/>
    <n v="3"/>
    <n v="389"/>
    <n v="10892"/>
    <m/>
    <m/>
    <m/>
  </r>
  <r>
    <x v="97"/>
    <x v="3"/>
    <x v="14"/>
    <m/>
    <n v="7"/>
    <n v="800"/>
    <n v="22400"/>
    <m/>
    <m/>
    <m/>
  </r>
  <r>
    <x v="97"/>
    <x v="3"/>
    <x v="15"/>
    <n v="5280"/>
    <n v="8"/>
    <n v="963"/>
    <n v="26964"/>
    <n v="9.83"/>
    <n v="2849"/>
    <n v="2651"/>
  </r>
  <r>
    <x v="97"/>
    <x v="3"/>
    <x v="16"/>
    <m/>
    <n v="4"/>
    <n v="520"/>
    <n v="14560"/>
    <m/>
    <m/>
    <m/>
  </r>
  <r>
    <x v="97"/>
    <x v="3"/>
    <x v="17"/>
    <s v="-"/>
    <s v="-"/>
    <s v="-"/>
    <s v="-"/>
    <s v="-"/>
    <s v="-"/>
    <s v="-"/>
  </r>
  <r>
    <x v="97"/>
    <x v="3"/>
    <x v="18"/>
    <n v="22307"/>
    <n v="17"/>
    <n v="1269"/>
    <n v="35532"/>
    <n v="31.75"/>
    <n v="13995"/>
    <n v="11280"/>
  </r>
  <r>
    <x v="97"/>
    <x v="3"/>
    <x v="19"/>
    <n v="71461"/>
    <n v="23"/>
    <n v="3937"/>
    <n v="110236"/>
    <n v="29.33"/>
    <n v="28338"/>
    <n v="32333"/>
  </r>
  <r>
    <x v="97"/>
    <x v="3"/>
    <x v="20"/>
    <n v="68602"/>
    <n v="37"/>
    <n v="4362"/>
    <n v="122136"/>
    <n v="24.62"/>
    <n v="37873"/>
    <n v="30065"/>
  </r>
  <r>
    <x v="97"/>
    <x v="3"/>
    <x v="21"/>
    <n v="8065"/>
    <n v="9"/>
    <n v="732"/>
    <n v="20496"/>
    <n v="17.149999999999999"/>
    <n v="4541"/>
    <n v="3515"/>
  </r>
  <r>
    <x v="97"/>
    <x v="3"/>
    <x v="22"/>
    <n v="12145"/>
    <n v="4"/>
    <n v="651"/>
    <n v="18228"/>
    <n v="30.65"/>
    <m/>
    <n v="5587"/>
  </r>
  <r>
    <x v="97"/>
    <x v="3"/>
    <x v="23"/>
    <n v="9786"/>
    <n v="7"/>
    <n v="837"/>
    <n v="23436"/>
    <n v="19.13"/>
    <n v="6116"/>
    <n v="4484"/>
  </r>
  <r>
    <x v="97"/>
    <x v="3"/>
    <x v="24"/>
    <n v="98598"/>
    <n v="57"/>
    <n v="6582"/>
    <n v="184296"/>
    <n v="23.69"/>
    <n v="56846"/>
    <n v="43651"/>
  </r>
  <r>
    <x v="97"/>
    <x v="3"/>
    <x v="25"/>
    <n v="35238"/>
    <n v="18"/>
    <n v="1657"/>
    <n v="46396"/>
    <n v="39.520000000000003"/>
    <n v="24651"/>
    <n v="18338"/>
  </r>
  <r>
    <x v="97"/>
    <x v="3"/>
    <x v="26"/>
    <n v="23646"/>
    <n v="6"/>
    <n v="1464"/>
    <n v="40992"/>
    <n v="27.09"/>
    <n v="13024"/>
    <n v="11105"/>
  </r>
  <r>
    <x v="97"/>
    <x v="3"/>
    <x v="27"/>
    <n v="30118"/>
    <n v="7"/>
    <n v="1219"/>
    <n v="34132"/>
    <n v="32.409999999999997"/>
    <n v="15629"/>
    <n v="11062"/>
  </r>
  <r>
    <x v="97"/>
    <x v="3"/>
    <x v="28"/>
    <n v="15312"/>
    <n v="11"/>
    <n v="3378"/>
    <n v="94584"/>
    <n v="8.39"/>
    <n v="8614"/>
    <n v="7937"/>
  </r>
  <r>
    <x v="97"/>
    <x v="3"/>
    <x v="29"/>
    <n v="12883"/>
    <n v="11"/>
    <n v="2380"/>
    <n v="66640"/>
    <n v="9.41"/>
    <n v="6108"/>
    <n v="6274"/>
  </r>
  <r>
    <x v="97"/>
    <x v="3"/>
    <x v="30"/>
    <n v="17876"/>
    <n v="7"/>
    <n v="603"/>
    <n v="16884"/>
    <n v="47.64"/>
    <n v="11520"/>
    <n v="8044"/>
  </r>
  <r>
    <x v="97"/>
    <x v="3"/>
    <x v="31"/>
    <n v="3689"/>
    <n v="5"/>
    <n v="239"/>
    <n v="6692"/>
    <n v="27.59"/>
    <n v="2179"/>
    <n v="1846"/>
  </r>
  <r>
    <x v="97"/>
    <x v="3"/>
    <x v="32"/>
    <m/>
    <n v="3"/>
    <n v="557"/>
    <n v="15596"/>
    <m/>
    <m/>
    <m/>
  </r>
  <r>
    <x v="97"/>
    <x v="3"/>
    <x v="33"/>
    <n v="17359"/>
    <n v="13"/>
    <n v="1113"/>
    <n v="31164"/>
    <n v="33.909999999999997"/>
    <n v="11038"/>
    <n v="10567"/>
  </r>
  <r>
    <x v="97"/>
    <x v="3"/>
    <x v="34"/>
    <n v="726746"/>
    <n v="422"/>
    <n v="53604"/>
    <n v="1500912"/>
    <n v="23.24"/>
    <n v="381241"/>
    <n v="348858"/>
  </r>
  <r>
    <x v="97"/>
    <x v="4"/>
    <x v="0"/>
    <n v="181679"/>
    <n v="260"/>
    <n v="10387"/>
    <n v="290836"/>
    <n v="34.369999999999997"/>
    <n v="86123"/>
    <n v="99973"/>
  </r>
  <r>
    <x v="97"/>
    <x v="4"/>
    <x v="1"/>
    <n v="516096"/>
    <n v="329"/>
    <n v="18534"/>
    <n v="518952"/>
    <n v="64.55"/>
    <n v="261283"/>
    <n v="334970"/>
  </r>
  <r>
    <x v="97"/>
    <x v="4"/>
    <x v="2"/>
    <n v="82926"/>
    <n v="122"/>
    <n v="4132"/>
    <n v="115696"/>
    <n v="39.46"/>
    <n v="43516"/>
    <n v="45649"/>
  </r>
  <r>
    <x v="97"/>
    <x v="4"/>
    <x v="3"/>
    <n v="88902"/>
    <n v="148"/>
    <n v="5043"/>
    <n v="141204"/>
    <n v="38.049999999999997"/>
    <n v="54087"/>
    <n v="53733"/>
  </r>
  <r>
    <x v="97"/>
    <x v="4"/>
    <x v="4"/>
    <n v="103547"/>
    <n v="105"/>
    <n v="5098"/>
    <n v="142744"/>
    <n v="39.25"/>
    <n v="42835"/>
    <n v="56030"/>
  </r>
  <r>
    <x v="97"/>
    <x v="4"/>
    <x v="5"/>
    <n v="161170"/>
    <n v="124"/>
    <n v="6004"/>
    <n v="168112"/>
    <n v="53.71"/>
    <n v="93904"/>
    <n v="90290"/>
  </r>
  <r>
    <x v="97"/>
    <x v="4"/>
    <x v="6"/>
    <n v="96614"/>
    <n v="111"/>
    <n v="4124"/>
    <n v="115472"/>
    <n v="49.19"/>
    <n v="57463"/>
    <n v="56804"/>
  </r>
  <r>
    <x v="97"/>
    <x v="4"/>
    <x v="7"/>
    <n v="23121"/>
    <n v="33"/>
    <n v="1632"/>
    <n v="45696"/>
    <n v="26.85"/>
    <n v="11646"/>
    <n v="12270"/>
  </r>
  <r>
    <x v="97"/>
    <x v="4"/>
    <x v="8"/>
    <n v="42182"/>
    <n v="60"/>
    <n v="2577"/>
    <n v="72156"/>
    <n v="31.13"/>
    <n v="21221"/>
    <n v="22462"/>
  </r>
  <r>
    <x v="97"/>
    <x v="4"/>
    <x v="9"/>
    <n v="51757"/>
    <n v="85"/>
    <n v="2869"/>
    <n v="80332"/>
    <n v="38.54"/>
    <n v="25687"/>
    <n v="30958"/>
  </r>
  <r>
    <x v="97"/>
    <x v="4"/>
    <x v="10"/>
    <n v="111622"/>
    <n v="132"/>
    <n v="4799"/>
    <n v="134372"/>
    <n v="44.93"/>
    <n v="56971"/>
    <n v="60369"/>
  </r>
  <r>
    <x v="97"/>
    <x v="4"/>
    <x v="11"/>
    <n v="28404"/>
    <n v="50"/>
    <n v="2325"/>
    <n v="65100"/>
    <n v="23.54"/>
    <n v="18682"/>
    <n v="15327"/>
  </r>
  <r>
    <x v="97"/>
    <x v="4"/>
    <x v="12"/>
    <n v="46001"/>
    <n v="101"/>
    <n v="2578"/>
    <n v="72184"/>
    <n v="37.08"/>
    <n v="26732"/>
    <n v="26764"/>
  </r>
  <r>
    <x v="97"/>
    <x v="4"/>
    <x v="13"/>
    <n v="21990"/>
    <n v="34"/>
    <n v="1009"/>
    <n v="28252"/>
    <n v="42.39"/>
    <n v="12268"/>
    <n v="11977"/>
  </r>
  <r>
    <x v="97"/>
    <x v="4"/>
    <x v="14"/>
    <n v="20834"/>
    <n v="38"/>
    <n v="1388"/>
    <n v="38864"/>
    <n v="26.23"/>
    <n v="11874"/>
    <n v="10193"/>
  </r>
  <r>
    <x v="97"/>
    <x v="4"/>
    <x v="15"/>
    <n v="20850"/>
    <n v="52"/>
    <n v="1847"/>
    <n v="51716"/>
    <n v="25.53"/>
    <n v="11689"/>
    <n v="13202"/>
  </r>
  <r>
    <x v="97"/>
    <x v="4"/>
    <x v="16"/>
    <n v="215214"/>
    <n v="120"/>
    <n v="7265"/>
    <n v="203420"/>
    <n v="71.08"/>
    <n v="116396"/>
    <n v="144583"/>
  </r>
  <r>
    <x v="97"/>
    <x v="4"/>
    <x v="17"/>
    <n v="181346"/>
    <n v="78"/>
    <n v="5796"/>
    <n v="162288"/>
    <n v="77.87"/>
    <n v="98074"/>
    <n v="126366"/>
  </r>
  <r>
    <x v="97"/>
    <x v="4"/>
    <x v="18"/>
    <n v="86063"/>
    <n v="112"/>
    <n v="3249"/>
    <n v="90972"/>
    <n v="54.25"/>
    <n v="51774"/>
    <n v="49356"/>
  </r>
  <r>
    <x v="97"/>
    <x v="4"/>
    <x v="19"/>
    <n v="164222"/>
    <n v="172"/>
    <n v="7006"/>
    <n v="196168"/>
    <n v="46.41"/>
    <n v="80896"/>
    <n v="91039"/>
  </r>
  <r>
    <x v="97"/>
    <x v="4"/>
    <x v="20"/>
    <n v="406900"/>
    <n v="373"/>
    <n v="15429"/>
    <n v="432012"/>
    <n v="54.91"/>
    <n v="218797"/>
    <n v="237209"/>
  </r>
  <r>
    <x v="97"/>
    <x v="4"/>
    <x v="21"/>
    <n v="30470"/>
    <n v="48"/>
    <n v="1707"/>
    <n v="47796"/>
    <n v="33.36"/>
    <n v="19181"/>
    <n v="15947"/>
  </r>
  <r>
    <x v="97"/>
    <x v="4"/>
    <x v="22"/>
    <n v="48348"/>
    <n v="32"/>
    <n v="1782"/>
    <n v="49896"/>
    <n v="54.99"/>
    <n v="35848"/>
    <n v="27437"/>
  </r>
  <r>
    <x v="97"/>
    <x v="4"/>
    <x v="23"/>
    <n v="26573"/>
    <n v="50"/>
    <n v="1401"/>
    <n v="39228"/>
    <n v="35.08"/>
    <n v="15431"/>
    <n v="13763"/>
  </r>
  <r>
    <x v="97"/>
    <x v="4"/>
    <x v="24"/>
    <n v="512291"/>
    <n v="503"/>
    <n v="20319"/>
    <n v="568932"/>
    <n v="51.74"/>
    <n v="289258"/>
    <n v="294356"/>
  </r>
  <r>
    <x v="97"/>
    <x v="4"/>
    <x v="25"/>
    <n v="150318"/>
    <n v="157"/>
    <n v="5578"/>
    <n v="156184"/>
    <n v="57.45"/>
    <n v="106619"/>
    <n v="89725"/>
  </r>
  <r>
    <x v="97"/>
    <x v="4"/>
    <x v="26"/>
    <n v="57828"/>
    <n v="51"/>
    <n v="2958"/>
    <n v="82824"/>
    <n v="38.270000000000003"/>
    <n v="31599"/>
    <n v="31700"/>
  </r>
  <r>
    <x v="97"/>
    <x v="4"/>
    <x v="27"/>
    <n v="215442"/>
    <n v="112"/>
    <n v="7048"/>
    <n v="197344"/>
    <n v="62.87"/>
    <n v="94925"/>
    <n v="124075"/>
  </r>
  <r>
    <x v="97"/>
    <x v="4"/>
    <x v="28"/>
    <n v="34133"/>
    <n v="47"/>
    <n v="4177"/>
    <n v="116956"/>
    <n v="16.23"/>
    <n v="22653"/>
    <n v="18979"/>
  </r>
  <r>
    <x v="97"/>
    <x v="4"/>
    <x v="29"/>
    <n v="28428"/>
    <n v="55"/>
    <n v="3053"/>
    <n v="85484"/>
    <n v="18.64"/>
    <n v="15114"/>
    <n v="15938"/>
  </r>
  <r>
    <x v="97"/>
    <x v="4"/>
    <x v="30"/>
    <n v="91815"/>
    <n v="85"/>
    <n v="2740"/>
    <n v="76720"/>
    <n v="67.97"/>
    <n v="55558"/>
    <n v="52143"/>
  </r>
  <r>
    <x v="97"/>
    <x v="4"/>
    <x v="31"/>
    <n v="10377"/>
    <n v="33"/>
    <n v="607"/>
    <n v="16996"/>
    <n v="36.659999999999997"/>
    <n v="6780"/>
    <n v="6231"/>
  </r>
  <r>
    <x v="97"/>
    <x v="4"/>
    <x v="32"/>
    <n v="58952"/>
    <n v="37"/>
    <n v="2055"/>
    <n v="57540"/>
    <n v="63.51"/>
    <n v="34045"/>
    <n v="36542"/>
  </r>
  <r>
    <x v="97"/>
    <x v="4"/>
    <x v="33"/>
    <n v="53906"/>
    <n v="86"/>
    <n v="2559"/>
    <n v="71652"/>
    <n v="47.27"/>
    <n v="33090"/>
    <n v="33868"/>
  </r>
  <r>
    <x v="97"/>
    <x v="4"/>
    <x v="34"/>
    <n v="3276681"/>
    <n v="3354"/>
    <n v="142960"/>
    <n v="4002880"/>
    <n v="48.2"/>
    <n v="1774691"/>
    <n v="1929505"/>
  </r>
  <r>
    <x v="98"/>
    <x v="0"/>
    <x v="0"/>
    <n v="35081"/>
    <n v="34"/>
    <n v="1271"/>
    <n v="39401"/>
    <n v="49.55"/>
    <n v="14572"/>
    <n v="19523"/>
  </r>
  <r>
    <x v="98"/>
    <x v="0"/>
    <x v="1"/>
    <n v="309735"/>
    <n v="73"/>
    <n v="8533"/>
    <n v="264523"/>
    <n v="76.55"/>
    <n v="158172"/>
    <n v="202500"/>
  </r>
  <r>
    <x v="98"/>
    <x v="0"/>
    <x v="2"/>
    <n v="4021"/>
    <n v="11"/>
    <n v="209"/>
    <n v="6479"/>
    <n v="33.049999999999997"/>
    <n v="1672"/>
    <n v="2141"/>
  </r>
  <r>
    <x v="98"/>
    <x v="0"/>
    <x v="3"/>
    <n v="23136"/>
    <n v="26"/>
    <n v="1055"/>
    <n v="32705"/>
    <n v="50.06"/>
    <n v="13244"/>
    <n v="16372"/>
  </r>
  <r>
    <x v="98"/>
    <x v="0"/>
    <x v="4"/>
    <n v="10559"/>
    <n v="10"/>
    <n v="420"/>
    <n v="13020"/>
    <n v="46.47"/>
    <n v="5636"/>
    <n v="6050"/>
  </r>
  <r>
    <x v="98"/>
    <x v="0"/>
    <x v="5"/>
    <n v="67842"/>
    <n v="21"/>
    <n v="1854"/>
    <n v="57474"/>
    <n v="68.430000000000007"/>
    <n v="38850"/>
    <n v="39332"/>
  </r>
  <r>
    <x v="98"/>
    <x v="0"/>
    <x v="6"/>
    <n v="13477"/>
    <n v="10"/>
    <n v="500"/>
    <n v="15500"/>
    <n v="49.46"/>
    <n v="7556"/>
    <n v="7666"/>
  </r>
  <r>
    <x v="98"/>
    <x v="0"/>
    <x v="7"/>
    <m/>
    <n v="4"/>
    <n v="78"/>
    <n v="2418"/>
    <m/>
    <m/>
    <m/>
  </r>
  <r>
    <x v="98"/>
    <x v="0"/>
    <x v="8"/>
    <m/>
    <n v="9"/>
    <n v="219"/>
    <n v="6789"/>
    <m/>
    <m/>
    <m/>
  </r>
  <r>
    <x v="98"/>
    <x v="0"/>
    <x v="9"/>
    <n v="10286"/>
    <n v="17"/>
    <n v="461"/>
    <n v="14291"/>
    <n v="48.04"/>
    <n v="5691"/>
    <n v="6865"/>
  </r>
  <r>
    <x v="98"/>
    <x v="0"/>
    <x v="10"/>
    <n v="14584"/>
    <n v="14"/>
    <n v="482"/>
    <n v="14942"/>
    <n v="55.12"/>
    <n v="9257"/>
    <n v="8236"/>
  </r>
  <r>
    <x v="98"/>
    <x v="0"/>
    <x v="11"/>
    <n v="11723"/>
    <n v="11"/>
    <n v="457"/>
    <n v="14167"/>
    <n v="45.03"/>
    <n v="8449"/>
    <n v="6379"/>
  </r>
  <r>
    <x v="98"/>
    <x v="0"/>
    <x v="12"/>
    <n v="10591"/>
    <n v="23"/>
    <n v="585"/>
    <n v="18135"/>
    <n v="43.39"/>
    <n v="5853"/>
    <n v="7869"/>
  </r>
  <r>
    <x v="98"/>
    <x v="0"/>
    <x v="13"/>
    <m/>
    <n v="3"/>
    <n v="137"/>
    <n v="4247"/>
    <m/>
    <m/>
    <m/>
  </r>
  <r>
    <x v="98"/>
    <x v="0"/>
    <x v="14"/>
    <n v="5140"/>
    <n v="10"/>
    <n v="213"/>
    <n v="6603"/>
    <n v="42.57"/>
    <n v="3361"/>
    <n v="2811"/>
  </r>
  <r>
    <x v="98"/>
    <x v="0"/>
    <x v="15"/>
    <m/>
    <n v="6"/>
    <n v="69"/>
    <n v="2139"/>
    <m/>
    <m/>
    <m/>
  </r>
  <r>
    <x v="98"/>
    <x v="0"/>
    <x v="16"/>
    <n v="124016"/>
    <n v="34"/>
    <n v="3375"/>
    <n v="104625"/>
    <n v="77.63"/>
    <n v="62569"/>
    <n v="81219"/>
  </r>
  <r>
    <x v="98"/>
    <x v="0"/>
    <x v="17"/>
    <n v="120101"/>
    <n v="29"/>
    <n v="3235"/>
    <n v="100285"/>
    <n v="78.06"/>
    <n v="60571"/>
    <n v="78283"/>
  </r>
  <r>
    <x v="98"/>
    <x v="0"/>
    <x v="18"/>
    <n v="12206"/>
    <n v="16"/>
    <n v="346"/>
    <n v="10726"/>
    <n v="62.96"/>
    <n v="7688"/>
    <n v="6753"/>
  </r>
  <r>
    <x v="98"/>
    <x v="0"/>
    <x v="19"/>
    <n v="10813"/>
    <n v="12"/>
    <n v="427"/>
    <n v="13237"/>
    <n v="50.06"/>
    <n v="6428"/>
    <n v="6627"/>
  </r>
  <r>
    <x v="98"/>
    <x v="0"/>
    <x v="20"/>
    <n v="157174"/>
    <n v="69"/>
    <n v="4396"/>
    <n v="136276"/>
    <n v="70.11"/>
    <n v="85043"/>
    <n v="95542"/>
  </r>
  <r>
    <x v="98"/>
    <x v="0"/>
    <x v="21"/>
    <m/>
    <n v="7"/>
    <n v="124"/>
    <n v="3844"/>
    <m/>
    <m/>
    <m/>
  </r>
  <r>
    <x v="98"/>
    <x v="0"/>
    <x v="22"/>
    <n v="11244"/>
    <n v="5"/>
    <n v="414"/>
    <n v="12834"/>
    <n v="47.2"/>
    <m/>
    <n v="6058"/>
  </r>
  <r>
    <x v="98"/>
    <x v="0"/>
    <x v="23"/>
    <n v="2135"/>
    <n v="10"/>
    <n v="140"/>
    <n v="4340"/>
    <n v="35.159999999999997"/>
    <n v="958"/>
    <n v="1526"/>
  </r>
  <r>
    <x v="98"/>
    <x v="0"/>
    <x v="24"/>
    <n v="173810"/>
    <n v="91"/>
    <n v="5074"/>
    <n v="157294"/>
    <n v="66.62"/>
    <n v="97904"/>
    <n v="104782"/>
  </r>
  <r>
    <x v="98"/>
    <x v="0"/>
    <x v="25"/>
    <n v="31034"/>
    <n v="40"/>
    <n v="1293"/>
    <n v="40083"/>
    <n v="45.43"/>
    <n v="24679"/>
    <n v="18211"/>
  </r>
  <r>
    <x v="98"/>
    <x v="0"/>
    <x v="26"/>
    <n v="9488"/>
    <n v="10"/>
    <n v="532"/>
    <n v="16492"/>
    <n v="28.98"/>
    <n v="4679"/>
    <n v="4780"/>
  </r>
  <r>
    <x v="98"/>
    <x v="0"/>
    <x v="27"/>
    <n v="104192"/>
    <n v="30"/>
    <n v="2877"/>
    <n v="89187"/>
    <n v="64.430000000000007"/>
    <n v="45277"/>
    <n v="57461"/>
  </r>
  <r>
    <x v="98"/>
    <x v="0"/>
    <x v="28"/>
    <n v="8684"/>
    <n v="11"/>
    <n v="432"/>
    <n v="13392"/>
    <n v="37.92"/>
    <n v="7200"/>
    <n v="5078"/>
  </r>
  <r>
    <x v="98"/>
    <x v="0"/>
    <x v="29"/>
    <n v="3521"/>
    <n v="13"/>
    <n v="207"/>
    <n v="6417"/>
    <m/>
    <n v="2447"/>
    <m/>
  </r>
  <r>
    <x v="98"/>
    <x v="0"/>
    <x v="30"/>
    <n v="26966"/>
    <n v="18"/>
    <n v="766"/>
    <n v="23746"/>
    <n v="71.61"/>
    <n v="17736"/>
    <n v="17005"/>
  </r>
  <r>
    <x v="98"/>
    <x v="0"/>
    <x v="31"/>
    <n v="1511"/>
    <n v="7"/>
    <n v="92"/>
    <n v="2852"/>
    <n v="35.450000000000003"/>
    <n v="814"/>
    <n v="1011"/>
  </r>
  <r>
    <x v="98"/>
    <x v="0"/>
    <x v="32"/>
    <n v="15700"/>
    <n v="6"/>
    <n v="536"/>
    <n v="16616"/>
    <n v="47.68"/>
    <n v="10769"/>
    <n v="7922"/>
  </r>
  <r>
    <x v="98"/>
    <x v="0"/>
    <x v="33"/>
    <n v="10928"/>
    <n v="22"/>
    <n v="510"/>
    <n v="15810"/>
    <n v="47.91"/>
    <n v="6798"/>
    <n v="7574"/>
  </r>
  <r>
    <x v="98"/>
    <x v="0"/>
    <x v="34"/>
    <n v="1057353"/>
    <n v="592"/>
    <n v="33010"/>
    <n v="1023310"/>
    <n v="63.69"/>
    <n v="571263"/>
    <n v="651738"/>
  </r>
  <r>
    <x v="98"/>
    <x v="1"/>
    <x v="0"/>
    <n v="53050"/>
    <n v="143"/>
    <n v="1598"/>
    <n v="49538"/>
    <n v="53.81"/>
    <n v="26563"/>
    <n v="26658"/>
  </r>
  <r>
    <x v="98"/>
    <x v="1"/>
    <x v="1"/>
    <n v="122354"/>
    <n v="193"/>
    <n v="3755"/>
    <n v="116405"/>
    <n v="58.63"/>
    <n v="62393"/>
    <n v="68251"/>
  </r>
  <r>
    <x v="98"/>
    <x v="1"/>
    <x v="2"/>
    <n v="23234"/>
    <n v="67"/>
    <n v="708"/>
    <n v="21948"/>
    <n v="51.45"/>
    <n v="13157"/>
    <n v="11292"/>
  </r>
  <r>
    <x v="98"/>
    <x v="1"/>
    <x v="3"/>
    <n v="51419"/>
    <n v="86"/>
    <n v="1470"/>
    <n v="45570"/>
    <n v="63.2"/>
    <n v="27925"/>
    <n v="28800"/>
  </r>
  <r>
    <x v="98"/>
    <x v="1"/>
    <x v="4"/>
    <n v="31815"/>
    <n v="60"/>
    <n v="999"/>
    <n v="30969"/>
    <n v="52.22"/>
    <n v="16081"/>
    <n v="16171"/>
  </r>
  <r>
    <x v="98"/>
    <x v="1"/>
    <x v="5"/>
    <n v="47178"/>
    <n v="78"/>
    <n v="1402"/>
    <n v="43462"/>
    <n v="50.61"/>
    <n v="28349"/>
    <n v="21994"/>
  </r>
  <r>
    <x v="98"/>
    <x v="1"/>
    <x v="6"/>
    <n v="44803"/>
    <n v="75"/>
    <n v="1240"/>
    <n v="38440"/>
    <n v="58.62"/>
    <n v="25956"/>
    <n v="22533"/>
  </r>
  <r>
    <x v="98"/>
    <x v="1"/>
    <x v="7"/>
    <n v="7715"/>
    <n v="22"/>
    <n v="271"/>
    <n v="8401"/>
    <n v="55.39"/>
    <n v="4879"/>
    <n v="4653"/>
  </r>
  <r>
    <x v="98"/>
    <x v="1"/>
    <x v="8"/>
    <n v="15327"/>
    <n v="33"/>
    <n v="463"/>
    <n v="14353"/>
    <n v="58.08"/>
    <n v="9209"/>
    <n v="8336"/>
  </r>
  <r>
    <x v="98"/>
    <x v="1"/>
    <x v="9"/>
    <n v="24666"/>
    <n v="48"/>
    <n v="797"/>
    <n v="24707"/>
    <n v="59.85"/>
    <n v="12867"/>
    <n v="14786"/>
  </r>
  <r>
    <x v="98"/>
    <x v="1"/>
    <x v="10"/>
    <n v="56127"/>
    <n v="78"/>
    <n v="1391"/>
    <n v="43121"/>
    <n v="64.87"/>
    <n v="26594"/>
    <n v="27971"/>
  </r>
  <r>
    <x v="98"/>
    <x v="1"/>
    <x v="11"/>
    <n v="6594"/>
    <n v="22"/>
    <n v="600"/>
    <n v="18600"/>
    <n v="17.61"/>
    <n v="3713"/>
    <n v="3275"/>
  </r>
  <r>
    <x v="98"/>
    <x v="1"/>
    <x v="12"/>
    <n v="32900"/>
    <n v="65"/>
    <n v="1083"/>
    <n v="33573"/>
    <n v="56.13"/>
    <n v="19333"/>
    <n v="18846"/>
  </r>
  <r>
    <x v="98"/>
    <x v="1"/>
    <x v="13"/>
    <n v="10603"/>
    <n v="25"/>
    <n v="413"/>
    <n v="12803"/>
    <n v="49.86"/>
    <n v="5988"/>
    <n v="6383"/>
  </r>
  <r>
    <x v="98"/>
    <x v="1"/>
    <x v="14"/>
    <n v="9667"/>
    <n v="18"/>
    <n v="303"/>
    <n v="9393"/>
    <n v="49.49"/>
    <n v="5842"/>
    <n v="4649"/>
  </r>
  <r>
    <x v="98"/>
    <x v="1"/>
    <x v="15"/>
    <n v="9403"/>
    <n v="31"/>
    <n v="324"/>
    <n v="10044"/>
    <n v="51.86"/>
    <n v="5931"/>
    <n v="5209"/>
  </r>
  <r>
    <x v="98"/>
    <x v="1"/>
    <x v="16"/>
    <n v="54171"/>
    <n v="69"/>
    <n v="1352"/>
    <n v="41912"/>
    <n v="67.39"/>
    <n v="27497"/>
    <n v="28245"/>
  </r>
  <r>
    <x v="98"/>
    <x v="1"/>
    <x v="17"/>
    <n v="35913"/>
    <n v="39"/>
    <n v="865"/>
    <n v="26815"/>
    <n v="69.819999999999993"/>
    <n v="18343"/>
    <n v="18721"/>
  </r>
  <r>
    <x v="98"/>
    <x v="1"/>
    <x v="18"/>
    <n v="31963"/>
    <n v="56"/>
    <n v="743"/>
    <n v="23033"/>
    <n v="69.599999999999994"/>
    <n v="19190"/>
    <n v="16032"/>
  </r>
  <r>
    <x v="98"/>
    <x v="1"/>
    <x v="19"/>
    <n v="45626"/>
    <n v="102"/>
    <n v="1299"/>
    <n v="40269"/>
    <n v="60.25"/>
    <n v="24234"/>
    <n v="24264"/>
  </r>
  <r>
    <x v="98"/>
    <x v="1"/>
    <x v="20"/>
    <n v="128037"/>
    <n v="204"/>
    <n v="2903"/>
    <n v="89993"/>
    <n v="64.03"/>
    <n v="64111"/>
    <n v="57621"/>
  </r>
  <r>
    <x v="98"/>
    <x v="1"/>
    <x v="21"/>
    <n v="15130"/>
    <n v="25"/>
    <n v="393"/>
    <n v="12183"/>
    <n v="55.45"/>
    <n v="10443"/>
    <n v="6756"/>
  </r>
  <r>
    <x v="98"/>
    <x v="1"/>
    <x v="22"/>
    <n v="13881"/>
    <n v="17"/>
    <n v="402"/>
    <n v="12462"/>
    <n v="55.48"/>
    <n v="8818"/>
    <n v="6914"/>
  </r>
  <r>
    <x v="98"/>
    <x v="1"/>
    <x v="23"/>
    <n v="13603"/>
    <n v="29"/>
    <n v="372"/>
    <n v="11532"/>
    <n v="67.569999999999993"/>
    <n v="7988"/>
    <n v="7792"/>
  </r>
  <r>
    <x v="98"/>
    <x v="1"/>
    <x v="24"/>
    <n v="170650"/>
    <n v="275"/>
    <n v="4070"/>
    <n v="126170"/>
    <n v="62.68"/>
    <n v="91360"/>
    <n v="79083"/>
  </r>
  <r>
    <x v="98"/>
    <x v="1"/>
    <x v="25"/>
    <n v="50470"/>
    <n v="74"/>
    <n v="1301"/>
    <n v="40331"/>
    <n v="68.88"/>
    <n v="35799"/>
    <n v="27781"/>
  </r>
  <r>
    <x v="98"/>
    <x v="1"/>
    <x v="26"/>
    <n v="12634"/>
    <n v="27"/>
    <n v="346"/>
    <n v="10726"/>
    <n v="56.82"/>
    <n v="6962"/>
    <n v="6094"/>
  </r>
  <r>
    <x v="98"/>
    <x v="1"/>
    <x v="27"/>
    <n v="39512"/>
    <n v="54"/>
    <n v="1056"/>
    <n v="32736"/>
    <n v="56.62"/>
    <n v="17635"/>
    <n v="18536"/>
  </r>
  <r>
    <x v="98"/>
    <x v="1"/>
    <x v="28"/>
    <n v="8965"/>
    <n v="21"/>
    <n v="266"/>
    <n v="8246"/>
    <n v="57.45"/>
    <n v="6820"/>
    <n v="4737"/>
  </r>
  <r>
    <x v="98"/>
    <x v="1"/>
    <x v="29"/>
    <n v="9973"/>
    <n v="25"/>
    <n v="267"/>
    <n v="8277"/>
    <n v="60.42"/>
    <n v="5985"/>
    <n v="5001"/>
  </r>
  <r>
    <x v="98"/>
    <x v="1"/>
    <x v="30"/>
    <n v="34774"/>
    <n v="48"/>
    <n v="828"/>
    <n v="25668"/>
    <n v="70.52"/>
    <n v="19267"/>
    <n v="18101"/>
  </r>
  <r>
    <x v="98"/>
    <x v="1"/>
    <x v="31"/>
    <n v="3111"/>
    <n v="15"/>
    <n v="99"/>
    <n v="3069"/>
    <n v="55.43"/>
    <n v="2366"/>
    <n v="1701"/>
  </r>
  <r>
    <x v="98"/>
    <x v="1"/>
    <x v="32"/>
    <n v="13674"/>
    <n v="22"/>
    <n v="350"/>
    <n v="10850"/>
    <n v="62.67"/>
    <n v="8516"/>
    <n v="6800"/>
  </r>
  <r>
    <x v="98"/>
    <x v="1"/>
    <x v="33"/>
    <n v="21206"/>
    <n v="41"/>
    <n v="618"/>
    <n v="19158"/>
    <n v="63.72"/>
    <n v="10937"/>
    <n v="12208"/>
  </r>
  <r>
    <x v="98"/>
    <x v="1"/>
    <x v="34"/>
    <n v="1043581"/>
    <n v="1873"/>
    <n v="29412"/>
    <n v="911772"/>
    <n v="59.05"/>
    <n v="571347"/>
    <n v="538388"/>
  </r>
  <r>
    <x v="98"/>
    <x v="2"/>
    <x v="0"/>
    <n v="25135"/>
    <n v="35"/>
    <n v="1413"/>
    <n v="43803"/>
    <n v="50.33"/>
    <n v="10406"/>
    <n v="22046"/>
  </r>
  <r>
    <x v="98"/>
    <x v="2"/>
    <x v="1"/>
    <n v="74264"/>
    <n v="42"/>
    <n v="3862"/>
    <n v="119722"/>
    <n v="58.64"/>
    <n v="29946"/>
    <n v="70209"/>
  </r>
  <r>
    <x v="98"/>
    <x v="2"/>
    <x v="2"/>
    <n v="10615"/>
    <n v="20"/>
    <n v="762"/>
    <n v="23622"/>
    <n v="41.85"/>
    <n v="6698"/>
    <n v="9886"/>
  </r>
  <r>
    <x v="98"/>
    <x v="2"/>
    <x v="3"/>
    <n v="9329"/>
    <n v="15"/>
    <n v="591"/>
    <n v="18321"/>
    <n v="46.78"/>
    <n v="5702"/>
    <n v="8570"/>
  </r>
  <r>
    <x v="98"/>
    <x v="2"/>
    <x v="4"/>
    <n v="11195"/>
    <n v="16"/>
    <n v="868"/>
    <n v="26908"/>
    <n v="40.46"/>
    <n v="3960"/>
    <n v="10887"/>
  </r>
  <r>
    <x v="98"/>
    <x v="2"/>
    <x v="5"/>
    <n v="19746"/>
    <n v="12"/>
    <n v="1042"/>
    <n v="32302"/>
    <n v="54.61"/>
    <n v="10617"/>
    <n v="17641"/>
  </r>
  <r>
    <x v="98"/>
    <x v="2"/>
    <x v="6"/>
    <n v="19281"/>
    <n v="16"/>
    <n v="1035"/>
    <n v="32085"/>
    <n v="56.9"/>
    <n v="10140"/>
    <n v="18257"/>
  </r>
  <r>
    <x v="98"/>
    <x v="2"/>
    <x v="7"/>
    <m/>
    <n v="3"/>
    <n v="74"/>
    <n v="2294"/>
    <m/>
    <m/>
    <m/>
  </r>
  <r>
    <x v="98"/>
    <x v="2"/>
    <x v="8"/>
    <m/>
    <n v="4"/>
    <n v="98"/>
    <n v="3038"/>
    <m/>
    <m/>
    <m/>
  </r>
  <r>
    <x v="98"/>
    <x v="2"/>
    <x v="9"/>
    <n v="4331"/>
    <n v="10"/>
    <n v="392"/>
    <n v="12152"/>
    <n v="34.590000000000003"/>
    <n v="1873"/>
    <n v="4203"/>
  </r>
  <r>
    <x v="98"/>
    <x v="2"/>
    <x v="10"/>
    <n v="15880"/>
    <n v="20"/>
    <n v="901"/>
    <n v="27931"/>
    <n v="52.73"/>
    <n v="4884"/>
    <n v="14727"/>
  </r>
  <r>
    <x v="98"/>
    <x v="2"/>
    <x v="11"/>
    <n v="5564"/>
    <n v="11"/>
    <n v="756"/>
    <n v="23436"/>
    <n v="17.88"/>
    <n v="2818"/>
    <n v="4190"/>
  </r>
  <r>
    <x v="98"/>
    <x v="2"/>
    <x v="12"/>
    <m/>
    <n v="4"/>
    <n v="153"/>
    <n v="4743"/>
    <m/>
    <m/>
    <m/>
  </r>
  <r>
    <x v="98"/>
    <x v="2"/>
    <x v="13"/>
    <m/>
    <n v="3"/>
    <n v="73"/>
    <n v="2263"/>
    <m/>
    <m/>
    <m/>
  </r>
  <r>
    <x v="98"/>
    <x v="2"/>
    <x v="14"/>
    <m/>
    <n v="3"/>
    <n v="75"/>
    <n v="2325"/>
    <m/>
    <m/>
    <m/>
  </r>
  <r>
    <x v="98"/>
    <x v="2"/>
    <x v="15"/>
    <m/>
    <n v="7"/>
    <n v="491"/>
    <n v="15221"/>
    <m/>
    <m/>
    <m/>
  </r>
  <r>
    <x v="98"/>
    <x v="2"/>
    <x v="16"/>
    <m/>
    <n v="14"/>
    <n v="2045"/>
    <n v="63395"/>
    <m/>
    <m/>
    <m/>
  </r>
  <r>
    <x v="98"/>
    <x v="2"/>
    <x v="17"/>
    <n v="41555"/>
    <n v="10"/>
    <n v="1698"/>
    <n v="52638"/>
    <n v="75.430000000000007"/>
    <n v="23292"/>
    <n v="39704"/>
  </r>
  <r>
    <x v="98"/>
    <x v="2"/>
    <x v="18"/>
    <n v="18275"/>
    <n v="24"/>
    <n v="900"/>
    <n v="27900"/>
    <n v="58.38"/>
    <n v="8940"/>
    <n v="16288"/>
  </r>
  <r>
    <x v="98"/>
    <x v="2"/>
    <x v="19"/>
    <n v="24074"/>
    <n v="32"/>
    <n v="1332"/>
    <n v="41292"/>
    <n v="53.43"/>
    <n v="13119"/>
    <n v="22064"/>
  </r>
  <r>
    <x v="98"/>
    <x v="2"/>
    <x v="20"/>
    <n v="74462"/>
    <n v="64"/>
    <n v="3934"/>
    <n v="121954"/>
    <n v="55.95"/>
    <n v="40547"/>
    <n v="68239"/>
  </r>
  <r>
    <x v="98"/>
    <x v="2"/>
    <x v="21"/>
    <m/>
    <n v="6"/>
    <n v="455"/>
    <n v="14105"/>
    <m/>
    <m/>
    <m/>
  </r>
  <r>
    <x v="98"/>
    <x v="2"/>
    <x v="22"/>
    <n v="8425"/>
    <n v="6"/>
    <n v="332"/>
    <n v="10292"/>
    <n v="67.11"/>
    <n v="6642"/>
    <n v="6907"/>
  </r>
  <r>
    <x v="98"/>
    <x v="2"/>
    <x v="23"/>
    <n v="1031"/>
    <n v="4"/>
    <n v="55"/>
    <n v="1705"/>
    <n v="24.75"/>
    <n v="562"/>
    <n v="422"/>
  </r>
  <r>
    <x v="98"/>
    <x v="2"/>
    <x v="24"/>
    <n v="88761"/>
    <n v="80"/>
    <n v="4776"/>
    <n v="148056"/>
    <n v="54.08"/>
    <n v="49866"/>
    <n v="80071"/>
  </r>
  <r>
    <x v="98"/>
    <x v="2"/>
    <x v="25"/>
    <n v="25128"/>
    <n v="26"/>
    <n v="1295"/>
    <n v="40145"/>
    <n v="53.48"/>
    <n v="18451"/>
    <n v="21469"/>
  </r>
  <r>
    <x v="98"/>
    <x v="2"/>
    <x v="26"/>
    <n v="10260"/>
    <n v="8"/>
    <n v="616"/>
    <n v="19096"/>
    <n v="48.92"/>
    <n v="7387"/>
    <n v="9341"/>
  </r>
  <r>
    <x v="98"/>
    <x v="2"/>
    <x v="27"/>
    <n v="48370"/>
    <n v="21"/>
    <n v="1921"/>
    <n v="59551"/>
    <n v="73.42"/>
    <n v="20006"/>
    <n v="43723"/>
  </r>
  <r>
    <x v="98"/>
    <x v="2"/>
    <x v="28"/>
    <n v="1774"/>
    <n v="5"/>
    <n v="116"/>
    <n v="3596"/>
    <n v="44.88"/>
    <n v="1317"/>
    <n v="1614"/>
  </r>
  <r>
    <x v="98"/>
    <x v="2"/>
    <x v="29"/>
    <n v="4652"/>
    <n v="6"/>
    <n v="202"/>
    <n v="6262"/>
    <m/>
    <n v="1190"/>
    <m/>
  </r>
  <r>
    <x v="98"/>
    <x v="2"/>
    <x v="30"/>
    <n v="11440"/>
    <n v="12"/>
    <n v="544"/>
    <n v="16864"/>
    <n v="62.78"/>
    <n v="7338"/>
    <n v="10587"/>
  </r>
  <r>
    <x v="98"/>
    <x v="2"/>
    <x v="31"/>
    <n v="2049"/>
    <n v="5"/>
    <n v="183"/>
    <n v="5673"/>
    <n v="33.44"/>
    <n v="1122"/>
    <n v="1897"/>
  </r>
  <r>
    <x v="98"/>
    <x v="2"/>
    <x v="32"/>
    <m/>
    <n v="6"/>
    <n v="612"/>
    <n v="18972"/>
    <m/>
    <m/>
    <m/>
  </r>
  <r>
    <x v="98"/>
    <x v="2"/>
    <x v="33"/>
    <n v="6466"/>
    <n v="12"/>
    <n v="338"/>
    <n v="10478"/>
    <n v="48.61"/>
    <n v="4489"/>
    <n v="5093"/>
  </r>
  <r>
    <x v="98"/>
    <x v="2"/>
    <x v="34"/>
    <n v="508281"/>
    <n v="472"/>
    <n v="27466"/>
    <n v="851446"/>
    <n v="54.63"/>
    <n v="257418"/>
    <n v="465114"/>
  </r>
  <r>
    <x v="98"/>
    <x v="3"/>
    <x v="0"/>
    <n v="51737"/>
    <n v="47"/>
    <n v="6133"/>
    <n v="190123"/>
    <n v="13.13"/>
    <n v="28760"/>
    <n v="24967"/>
  </r>
  <r>
    <x v="98"/>
    <x v="3"/>
    <x v="1"/>
    <n v="29002"/>
    <n v="23"/>
    <n v="2591"/>
    <n v="80321"/>
    <n v="18.13"/>
    <n v="15487"/>
    <n v="14562"/>
  </r>
  <r>
    <x v="98"/>
    <x v="3"/>
    <x v="2"/>
    <n v="29261"/>
    <n v="23"/>
    <n v="2409"/>
    <n v="74679"/>
    <n v="19.18"/>
    <n v="16712"/>
    <n v="14322"/>
  </r>
  <r>
    <x v="98"/>
    <x v="3"/>
    <x v="3"/>
    <n v="19524"/>
    <n v="22"/>
    <n v="1928"/>
    <n v="59768"/>
    <n v="15.79"/>
    <n v="11933"/>
    <n v="9436"/>
  </r>
  <r>
    <x v="98"/>
    <x v="3"/>
    <x v="4"/>
    <n v="30076"/>
    <n v="20"/>
    <n v="2703"/>
    <n v="83793"/>
    <n v="18.63"/>
    <n v="12879"/>
    <n v="15608"/>
  </r>
  <r>
    <x v="98"/>
    <x v="3"/>
    <x v="5"/>
    <n v="21753"/>
    <n v="12"/>
    <n v="1694"/>
    <n v="52514"/>
    <n v="22.66"/>
    <n v="12228"/>
    <n v="11902"/>
  </r>
  <r>
    <x v="98"/>
    <x v="3"/>
    <x v="6"/>
    <n v="18725"/>
    <n v="10"/>
    <n v="1347"/>
    <n v="41757"/>
    <n v="26.02"/>
    <n v="11519"/>
    <n v="10867"/>
  </r>
  <r>
    <x v="98"/>
    <x v="3"/>
    <x v="7"/>
    <n v="9156"/>
    <n v="4"/>
    <n v="1209"/>
    <n v="37479"/>
    <n v="9.59"/>
    <n v="4316"/>
    <n v="3594"/>
  </r>
  <r>
    <x v="98"/>
    <x v="3"/>
    <x v="8"/>
    <n v="18106"/>
    <n v="13"/>
    <n v="1794"/>
    <n v="55614"/>
    <n v="15.25"/>
    <n v="8337"/>
    <n v="8482"/>
  </r>
  <r>
    <x v="98"/>
    <x v="3"/>
    <x v="9"/>
    <n v="12845"/>
    <n v="12"/>
    <n v="1267"/>
    <n v="39277"/>
    <n v="17.440000000000001"/>
    <n v="5895"/>
    <n v="6851"/>
  </r>
  <r>
    <x v="98"/>
    <x v="3"/>
    <x v="10"/>
    <n v="26495"/>
    <n v="20"/>
    <n v="2017"/>
    <n v="62527"/>
    <n v="20.100000000000001"/>
    <n v="12742"/>
    <n v="12566"/>
  </r>
  <r>
    <x v="98"/>
    <x v="3"/>
    <x v="11"/>
    <n v="6454"/>
    <n v="5"/>
    <n v="476"/>
    <n v="14756"/>
    <n v="21.65"/>
    <n v="5314"/>
    <n v="3194"/>
  </r>
  <r>
    <x v="98"/>
    <x v="3"/>
    <x v="12"/>
    <m/>
    <n v="9"/>
    <n v="761"/>
    <n v="23591"/>
    <m/>
    <m/>
    <m/>
  </r>
  <r>
    <x v="98"/>
    <x v="3"/>
    <x v="13"/>
    <m/>
    <n v="3"/>
    <n v="389"/>
    <n v="12059"/>
    <m/>
    <m/>
    <m/>
  </r>
  <r>
    <x v="98"/>
    <x v="3"/>
    <x v="14"/>
    <m/>
    <n v="7"/>
    <n v="800"/>
    <n v="24800"/>
    <m/>
    <m/>
    <m/>
  </r>
  <r>
    <x v="98"/>
    <x v="3"/>
    <x v="15"/>
    <n v="4957"/>
    <n v="8"/>
    <n v="963"/>
    <n v="29853"/>
    <n v="9.02"/>
    <n v="2598"/>
    <n v="2692"/>
  </r>
  <r>
    <x v="98"/>
    <x v="3"/>
    <x v="16"/>
    <m/>
    <n v="3"/>
    <n v="500"/>
    <n v="15500"/>
    <m/>
    <m/>
    <m/>
  </r>
  <r>
    <x v="98"/>
    <x v="3"/>
    <x v="17"/>
    <s v="-"/>
    <s v="-"/>
    <s v="-"/>
    <s v="-"/>
    <s v="-"/>
    <s v="-"/>
    <s v="-"/>
  </r>
  <r>
    <x v="98"/>
    <x v="3"/>
    <x v="18"/>
    <n v="18486"/>
    <n v="17"/>
    <n v="1269"/>
    <n v="39339"/>
    <n v="23.25"/>
    <n v="12547"/>
    <n v="9146"/>
  </r>
  <r>
    <x v="98"/>
    <x v="3"/>
    <x v="19"/>
    <n v="46000"/>
    <n v="22"/>
    <n v="3925"/>
    <n v="121675"/>
    <n v="16.010000000000002"/>
    <n v="21985"/>
    <n v="19485"/>
  </r>
  <r>
    <x v="98"/>
    <x v="3"/>
    <x v="20"/>
    <n v="58351"/>
    <n v="37"/>
    <n v="4375"/>
    <n v="135625"/>
    <n v="19.88"/>
    <n v="33928"/>
    <n v="26966"/>
  </r>
  <r>
    <x v="98"/>
    <x v="3"/>
    <x v="21"/>
    <n v="7704"/>
    <n v="9"/>
    <n v="732"/>
    <n v="22692"/>
    <n v="13.93"/>
    <n v="5030"/>
    <n v="3161"/>
  </r>
  <r>
    <x v="98"/>
    <x v="3"/>
    <x v="22"/>
    <n v="10409"/>
    <n v="4"/>
    <n v="651"/>
    <n v="20181"/>
    <n v="23.65"/>
    <m/>
    <n v="4772"/>
  </r>
  <r>
    <x v="98"/>
    <x v="3"/>
    <x v="23"/>
    <n v="8587"/>
    <n v="7"/>
    <n v="837"/>
    <n v="25947"/>
    <n v="14.86"/>
    <n v="5746"/>
    <n v="3856"/>
  </r>
  <r>
    <x v="98"/>
    <x v="3"/>
    <x v="24"/>
    <n v="85050"/>
    <n v="57"/>
    <n v="6595"/>
    <n v="204445"/>
    <n v="18.96"/>
    <n v="53009"/>
    <n v="38755"/>
  </r>
  <r>
    <x v="98"/>
    <x v="3"/>
    <x v="25"/>
    <n v="30936"/>
    <n v="18"/>
    <n v="1657"/>
    <n v="51367"/>
    <n v="28.9"/>
    <n v="23044"/>
    <n v="14845"/>
  </r>
  <r>
    <x v="98"/>
    <x v="3"/>
    <x v="26"/>
    <n v="15753"/>
    <n v="6"/>
    <n v="1464"/>
    <n v="45384"/>
    <n v="16.34"/>
    <n v="10335"/>
    <n v="7414"/>
  </r>
  <r>
    <x v="98"/>
    <x v="3"/>
    <x v="27"/>
    <n v="28819"/>
    <n v="7"/>
    <n v="1219"/>
    <n v="37789"/>
    <n v="28.05"/>
    <n v="14400"/>
    <n v="10601"/>
  </r>
  <r>
    <x v="98"/>
    <x v="3"/>
    <x v="28"/>
    <n v="9036"/>
    <n v="11"/>
    <n v="3378"/>
    <n v="104718"/>
    <n v="4.55"/>
    <n v="5850"/>
    <n v="4762"/>
  </r>
  <r>
    <x v="98"/>
    <x v="3"/>
    <x v="29"/>
    <n v="10730"/>
    <n v="11"/>
    <n v="2380"/>
    <n v="73780"/>
    <n v="6.82"/>
    <n v="5265"/>
    <n v="5034"/>
  </r>
  <r>
    <x v="98"/>
    <x v="3"/>
    <x v="30"/>
    <n v="16946"/>
    <n v="7"/>
    <n v="603"/>
    <n v="18693"/>
    <n v="42.37"/>
    <n v="11229"/>
    <n v="7920"/>
  </r>
  <r>
    <x v="98"/>
    <x v="3"/>
    <x v="31"/>
    <n v="2928"/>
    <n v="5"/>
    <n v="239"/>
    <n v="7409"/>
    <n v="19.04"/>
    <n v="1747"/>
    <n v="1411"/>
  </r>
  <r>
    <x v="98"/>
    <x v="3"/>
    <x v="32"/>
    <m/>
    <n v="3"/>
    <n v="557"/>
    <n v="17267"/>
    <m/>
    <m/>
    <m/>
  </r>
  <r>
    <x v="98"/>
    <x v="3"/>
    <x v="33"/>
    <n v="14568"/>
    <n v="13"/>
    <n v="1113"/>
    <n v="34503"/>
    <n v="23.62"/>
    <n v="9928"/>
    <n v="8149"/>
  </r>
  <r>
    <x v="98"/>
    <x v="3"/>
    <x v="34"/>
    <n v="590443"/>
    <n v="418"/>
    <n v="53380"/>
    <n v="1654780"/>
    <n v="17.05"/>
    <n v="337785"/>
    <n v="282135"/>
  </r>
  <r>
    <x v="98"/>
    <x v="4"/>
    <x v="0"/>
    <n v="165002"/>
    <n v="259"/>
    <n v="10415"/>
    <n v="322865"/>
    <n v="28.86"/>
    <n v="80301"/>
    <n v="93194"/>
  </r>
  <r>
    <x v="98"/>
    <x v="4"/>
    <x v="1"/>
    <n v="535355"/>
    <n v="331"/>
    <n v="18741"/>
    <n v="580971"/>
    <n v="61.19"/>
    <n v="265998"/>
    <n v="355522"/>
  </r>
  <r>
    <x v="98"/>
    <x v="4"/>
    <x v="2"/>
    <n v="67131"/>
    <n v="121"/>
    <n v="4088"/>
    <n v="126728"/>
    <n v="29.7"/>
    <n v="38239"/>
    <n v="37641"/>
  </r>
  <r>
    <x v="98"/>
    <x v="4"/>
    <x v="3"/>
    <n v="103409"/>
    <n v="149"/>
    <n v="5044"/>
    <n v="156364"/>
    <n v="40.4"/>
    <n v="58805"/>
    <n v="63177"/>
  </r>
  <r>
    <x v="98"/>
    <x v="4"/>
    <x v="4"/>
    <n v="83645"/>
    <n v="106"/>
    <n v="4990"/>
    <n v="154690"/>
    <n v="31.49"/>
    <n v="38555"/>
    <n v="48715"/>
  </r>
  <r>
    <x v="98"/>
    <x v="4"/>
    <x v="5"/>
    <n v="156519"/>
    <n v="123"/>
    <n v="5992"/>
    <n v="185752"/>
    <n v="48.92"/>
    <n v="90044"/>
    <n v="90870"/>
  </r>
  <r>
    <x v="98"/>
    <x v="4"/>
    <x v="6"/>
    <n v="96285"/>
    <n v="111"/>
    <n v="4122"/>
    <n v="127782"/>
    <n v="46.42"/>
    <n v="55170"/>
    <n v="59322"/>
  </r>
  <r>
    <x v="98"/>
    <x v="4"/>
    <x v="7"/>
    <n v="19930"/>
    <n v="33"/>
    <n v="1632"/>
    <n v="50592"/>
    <n v="20.149999999999999"/>
    <n v="10784"/>
    <n v="10196"/>
  </r>
  <r>
    <x v="98"/>
    <x v="4"/>
    <x v="8"/>
    <n v="38657"/>
    <n v="59"/>
    <n v="2574"/>
    <n v="79794"/>
    <n v="25.57"/>
    <n v="19925"/>
    <n v="20405"/>
  </r>
  <r>
    <x v="98"/>
    <x v="4"/>
    <x v="9"/>
    <n v="52127"/>
    <n v="87"/>
    <n v="2917"/>
    <n v="90427"/>
    <n v="36.17"/>
    <n v="26326"/>
    <n v="32705"/>
  </r>
  <r>
    <x v="98"/>
    <x v="4"/>
    <x v="10"/>
    <n v="113086"/>
    <n v="132"/>
    <n v="4791"/>
    <n v="148521"/>
    <n v="42.75"/>
    <n v="53477"/>
    <n v="63500"/>
  </r>
  <r>
    <x v="98"/>
    <x v="4"/>
    <x v="11"/>
    <n v="30335"/>
    <n v="49"/>
    <n v="2289"/>
    <n v="70959"/>
    <n v="24.01"/>
    <n v="20294"/>
    <n v="17038"/>
  </r>
  <r>
    <x v="98"/>
    <x v="4"/>
    <x v="12"/>
    <n v="48265"/>
    <n v="101"/>
    <n v="2582"/>
    <n v="80042"/>
    <n v="37.049999999999997"/>
    <n v="27728"/>
    <n v="29659"/>
  </r>
  <r>
    <x v="98"/>
    <x v="4"/>
    <x v="13"/>
    <n v="16904"/>
    <n v="34"/>
    <n v="1012"/>
    <n v="31372"/>
    <n v="31.17"/>
    <n v="9779"/>
    <n v="9779"/>
  </r>
  <r>
    <x v="98"/>
    <x v="4"/>
    <x v="14"/>
    <n v="18468"/>
    <n v="38"/>
    <n v="1391"/>
    <n v="43121"/>
    <n v="21.49"/>
    <n v="11402"/>
    <n v="9265"/>
  </r>
  <r>
    <x v="98"/>
    <x v="4"/>
    <x v="15"/>
    <n v="21525"/>
    <n v="52"/>
    <n v="1847"/>
    <n v="57257"/>
    <n v="25.33"/>
    <n v="11661"/>
    <n v="14506"/>
  </r>
  <r>
    <x v="98"/>
    <x v="4"/>
    <x v="16"/>
    <n v="236978"/>
    <n v="120"/>
    <n v="7272"/>
    <n v="225432"/>
    <n v="70.989999999999995"/>
    <n v="122264"/>
    <n v="160038"/>
  </r>
  <r>
    <x v="98"/>
    <x v="4"/>
    <x v="17"/>
    <n v="197569"/>
    <n v="78"/>
    <n v="5798"/>
    <n v="179738"/>
    <n v="76.06"/>
    <n v="102206"/>
    <n v="136708"/>
  </r>
  <r>
    <x v="98"/>
    <x v="4"/>
    <x v="18"/>
    <n v="80930"/>
    <n v="113"/>
    <n v="3258"/>
    <n v="100998"/>
    <n v="47.74"/>
    <n v="48365"/>
    <n v="48219"/>
  </r>
  <r>
    <x v="98"/>
    <x v="4"/>
    <x v="19"/>
    <n v="126513"/>
    <n v="168"/>
    <n v="6983"/>
    <n v="216473"/>
    <n v="33.46"/>
    <n v="65765"/>
    <n v="72440"/>
  </r>
  <r>
    <x v="98"/>
    <x v="4"/>
    <x v="20"/>
    <n v="418024"/>
    <n v="374"/>
    <n v="15608"/>
    <n v="483848"/>
    <n v="51.33"/>
    <n v="223629"/>
    <n v="248368"/>
  </r>
  <r>
    <x v="98"/>
    <x v="4"/>
    <x v="21"/>
    <n v="30934"/>
    <n v="47"/>
    <n v="1704"/>
    <n v="52824"/>
    <n v="30.43"/>
    <n v="19884"/>
    <n v="16075"/>
  </r>
  <r>
    <x v="98"/>
    <x v="4"/>
    <x v="22"/>
    <n v="43959"/>
    <n v="32"/>
    <n v="1799"/>
    <n v="55769"/>
    <n v="44.2"/>
    <n v="33372"/>
    <n v="24651"/>
  </r>
  <r>
    <x v="98"/>
    <x v="4"/>
    <x v="23"/>
    <n v="25354"/>
    <n v="50"/>
    <n v="1404"/>
    <n v="43524"/>
    <n v="31.24"/>
    <n v="15254"/>
    <n v="13596"/>
  </r>
  <r>
    <x v="98"/>
    <x v="4"/>
    <x v="24"/>
    <n v="518271"/>
    <n v="503"/>
    <n v="20515"/>
    <n v="635965"/>
    <n v="47.6"/>
    <n v="292140"/>
    <n v="302691"/>
  </r>
  <r>
    <x v="98"/>
    <x v="4"/>
    <x v="25"/>
    <n v="137568"/>
    <n v="158"/>
    <n v="5546"/>
    <n v="171926"/>
    <n v="47.87"/>
    <n v="101973"/>
    <n v="82306"/>
  </r>
  <r>
    <x v="98"/>
    <x v="4"/>
    <x v="26"/>
    <n v="48133"/>
    <n v="51"/>
    <n v="2958"/>
    <n v="91698"/>
    <n v="30.13"/>
    <n v="29364"/>
    <n v="27628"/>
  </r>
  <r>
    <x v="98"/>
    <x v="4"/>
    <x v="27"/>
    <n v="220892"/>
    <n v="112"/>
    <n v="7073"/>
    <n v="219263"/>
    <n v="59.44"/>
    <n v="97318"/>
    <n v="130321"/>
  </r>
  <r>
    <x v="98"/>
    <x v="4"/>
    <x v="28"/>
    <n v="28459"/>
    <n v="48"/>
    <n v="4192"/>
    <n v="129952"/>
    <n v="12.46"/>
    <n v="21187"/>
    <n v="16192"/>
  </r>
  <r>
    <x v="98"/>
    <x v="4"/>
    <x v="29"/>
    <n v="28876"/>
    <n v="55"/>
    <n v="3056"/>
    <n v="94736"/>
    <n v="17.41"/>
    <n v="14887"/>
    <n v="16493"/>
  </r>
  <r>
    <x v="98"/>
    <x v="4"/>
    <x v="30"/>
    <n v="90127"/>
    <n v="85"/>
    <n v="2741"/>
    <n v="84971"/>
    <n v="63.09"/>
    <n v="55569"/>
    <n v="53612"/>
  </r>
  <r>
    <x v="98"/>
    <x v="4"/>
    <x v="31"/>
    <n v="9599"/>
    <n v="32"/>
    <n v="613"/>
    <n v="19003"/>
    <n v="31.68"/>
    <n v="6048"/>
    <n v="6020"/>
  </r>
  <r>
    <x v="98"/>
    <x v="4"/>
    <x v="32"/>
    <n v="53502"/>
    <n v="37"/>
    <n v="2055"/>
    <n v="63705"/>
    <n v="51.64"/>
    <n v="32297"/>
    <n v="32899"/>
  </r>
  <r>
    <x v="98"/>
    <x v="4"/>
    <x v="33"/>
    <n v="53169"/>
    <n v="88"/>
    <n v="2579"/>
    <n v="79949"/>
    <n v="41.31"/>
    <n v="32151"/>
    <n v="33024"/>
  </r>
  <r>
    <x v="98"/>
    <x v="4"/>
    <x v="34"/>
    <n v="3199658"/>
    <n v="3355"/>
    <n v="143268"/>
    <n v="4441308"/>
    <n v="43.62"/>
    <n v="1737814"/>
    <n v="1937376"/>
  </r>
  <r>
    <x v="99"/>
    <x v="0"/>
    <x v="0"/>
    <n v="26552"/>
    <n v="33"/>
    <n v="1222"/>
    <n v="36660"/>
    <n v="38.82"/>
    <n v="11089"/>
    <n v="14230"/>
  </r>
  <r>
    <x v="99"/>
    <x v="0"/>
    <x v="1"/>
    <n v="245701"/>
    <n v="74"/>
    <n v="8616"/>
    <n v="258480"/>
    <n v="60.99"/>
    <n v="133608"/>
    <n v="157647"/>
  </r>
  <r>
    <x v="99"/>
    <x v="0"/>
    <x v="2"/>
    <n v="4323"/>
    <n v="12"/>
    <n v="220"/>
    <n v="6600"/>
    <n v="31.2"/>
    <n v="1520"/>
    <n v="2059"/>
  </r>
  <r>
    <x v="99"/>
    <x v="0"/>
    <x v="3"/>
    <n v="21994"/>
    <n v="26"/>
    <n v="1055"/>
    <n v="31650"/>
    <n v="42.04"/>
    <n v="10833"/>
    <n v="13306"/>
  </r>
  <r>
    <x v="99"/>
    <x v="0"/>
    <x v="4"/>
    <n v="9265"/>
    <n v="10"/>
    <n v="420"/>
    <n v="12600"/>
    <n v="40.21"/>
    <n v="4979"/>
    <n v="5067"/>
  </r>
  <r>
    <x v="99"/>
    <x v="0"/>
    <x v="5"/>
    <n v="65452"/>
    <n v="21"/>
    <n v="1854"/>
    <n v="55620"/>
    <n v="59.86"/>
    <n v="38607"/>
    <n v="33293"/>
  </r>
  <r>
    <x v="99"/>
    <x v="0"/>
    <x v="6"/>
    <n v="12106"/>
    <n v="10"/>
    <n v="500"/>
    <n v="15000"/>
    <n v="42.03"/>
    <n v="7111"/>
    <n v="6305"/>
  </r>
  <r>
    <x v="99"/>
    <x v="0"/>
    <x v="7"/>
    <m/>
    <n v="4"/>
    <n v="51"/>
    <n v="1530"/>
    <m/>
    <m/>
    <m/>
  </r>
  <r>
    <x v="99"/>
    <x v="0"/>
    <x v="8"/>
    <m/>
    <n v="9"/>
    <n v="219"/>
    <n v="6570"/>
    <m/>
    <m/>
    <m/>
  </r>
  <r>
    <x v="99"/>
    <x v="0"/>
    <x v="9"/>
    <n v="9543"/>
    <n v="18"/>
    <n v="487"/>
    <n v="14610"/>
    <n v="42.7"/>
    <n v="5971"/>
    <n v="6239"/>
  </r>
  <r>
    <x v="99"/>
    <x v="0"/>
    <x v="10"/>
    <n v="11296"/>
    <n v="14"/>
    <n v="482"/>
    <n v="14460"/>
    <n v="45.31"/>
    <n v="6482"/>
    <n v="6552"/>
  </r>
  <r>
    <x v="99"/>
    <x v="0"/>
    <x v="11"/>
    <n v="8419"/>
    <n v="11"/>
    <n v="487"/>
    <n v="14610"/>
    <n v="33.83"/>
    <n v="3822"/>
    <n v="4942"/>
  </r>
  <r>
    <x v="99"/>
    <x v="0"/>
    <x v="12"/>
    <n v="9780"/>
    <n v="23"/>
    <n v="567"/>
    <n v="17010"/>
    <n v="41.47"/>
    <n v="5517"/>
    <n v="7054"/>
  </r>
  <r>
    <x v="99"/>
    <x v="0"/>
    <x v="13"/>
    <m/>
    <n v="3"/>
    <n v="137"/>
    <n v="4110"/>
    <m/>
    <m/>
    <m/>
  </r>
  <r>
    <x v="99"/>
    <x v="0"/>
    <x v="14"/>
    <n v="5062"/>
    <n v="10"/>
    <n v="213"/>
    <n v="6390"/>
    <n v="40.299999999999997"/>
    <n v="3218"/>
    <n v="2575"/>
  </r>
  <r>
    <x v="99"/>
    <x v="0"/>
    <x v="15"/>
    <m/>
    <n v="6"/>
    <n v="69"/>
    <n v="2070"/>
    <m/>
    <m/>
    <m/>
  </r>
  <r>
    <x v="99"/>
    <x v="0"/>
    <x v="16"/>
    <n v="110485"/>
    <n v="34"/>
    <n v="3375"/>
    <n v="101250"/>
    <n v="70.02"/>
    <n v="57153"/>
    <n v="70898"/>
  </r>
  <r>
    <x v="99"/>
    <x v="0"/>
    <x v="17"/>
    <n v="107098"/>
    <n v="29"/>
    <n v="3235"/>
    <n v="97050"/>
    <n v="70.61"/>
    <n v="55355"/>
    <n v="68526"/>
  </r>
  <r>
    <x v="99"/>
    <x v="0"/>
    <x v="18"/>
    <n v="10305"/>
    <n v="16"/>
    <n v="346"/>
    <n v="10380"/>
    <n v="55.51"/>
    <n v="5755"/>
    <n v="5762"/>
  </r>
  <r>
    <x v="99"/>
    <x v="0"/>
    <x v="19"/>
    <n v="8223"/>
    <n v="12"/>
    <n v="427"/>
    <n v="12810"/>
    <n v="37.549999999999997"/>
    <n v="4609"/>
    <n v="4810"/>
  </r>
  <r>
    <x v="99"/>
    <x v="0"/>
    <x v="20"/>
    <n v="126788"/>
    <n v="70"/>
    <n v="4442"/>
    <n v="133260"/>
    <n v="56.73"/>
    <n v="71545"/>
    <n v="75592"/>
  </r>
  <r>
    <x v="99"/>
    <x v="0"/>
    <x v="21"/>
    <m/>
    <n v="7"/>
    <n v="124"/>
    <n v="3720"/>
    <m/>
    <m/>
    <m/>
  </r>
  <r>
    <x v="99"/>
    <x v="0"/>
    <x v="22"/>
    <m/>
    <n v="5"/>
    <n v="434"/>
    <n v="13020"/>
    <m/>
    <m/>
    <m/>
  </r>
  <r>
    <x v="99"/>
    <x v="0"/>
    <x v="23"/>
    <n v="1590"/>
    <n v="10"/>
    <n v="139"/>
    <n v="4170"/>
    <n v="24.94"/>
    <n v="751"/>
    <n v="1040"/>
  </r>
  <r>
    <x v="99"/>
    <x v="0"/>
    <x v="24"/>
    <n v="142276"/>
    <n v="92"/>
    <n v="5139"/>
    <n v="154170"/>
    <n v="54.23"/>
    <n v="82896"/>
    <n v="83606"/>
  </r>
  <r>
    <x v="99"/>
    <x v="0"/>
    <x v="25"/>
    <n v="26977"/>
    <n v="41"/>
    <n v="1299"/>
    <n v="38970"/>
    <n v="40.86"/>
    <n v="19179"/>
    <n v="15925"/>
  </r>
  <r>
    <x v="99"/>
    <x v="0"/>
    <x v="26"/>
    <n v="9654"/>
    <n v="10"/>
    <n v="532"/>
    <n v="15960"/>
    <n v="27.17"/>
    <n v="4300"/>
    <n v="4336"/>
  </r>
  <r>
    <x v="99"/>
    <x v="0"/>
    <x v="27"/>
    <n v="83337"/>
    <n v="30"/>
    <n v="2864"/>
    <n v="85920"/>
    <n v="52.12"/>
    <n v="33089"/>
    <n v="44778"/>
  </r>
  <r>
    <x v="99"/>
    <x v="0"/>
    <x v="28"/>
    <n v="6595"/>
    <n v="10"/>
    <n v="375"/>
    <n v="11250"/>
    <n v="33.54"/>
    <n v="5535"/>
    <n v="3773"/>
  </r>
  <r>
    <x v="99"/>
    <x v="0"/>
    <x v="29"/>
    <n v="3235"/>
    <n v="13"/>
    <n v="208"/>
    <n v="6240"/>
    <n v="34.78"/>
    <n v="2128"/>
    <n v="2170"/>
  </r>
  <r>
    <x v="99"/>
    <x v="0"/>
    <x v="30"/>
    <n v="23462"/>
    <n v="18"/>
    <n v="766"/>
    <n v="22980"/>
    <n v="62.52"/>
    <n v="13618"/>
    <n v="14366"/>
  </r>
  <r>
    <x v="99"/>
    <x v="0"/>
    <x v="31"/>
    <n v="1047"/>
    <n v="7"/>
    <n v="92"/>
    <n v="2760"/>
    <n v="28.37"/>
    <n v="603"/>
    <n v="783"/>
  </r>
  <r>
    <x v="99"/>
    <x v="0"/>
    <x v="32"/>
    <n v="10485"/>
    <n v="6"/>
    <n v="536"/>
    <n v="16080"/>
    <n v="29.32"/>
    <n v="7434"/>
    <n v="4715"/>
  </r>
  <r>
    <x v="99"/>
    <x v="0"/>
    <x v="33"/>
    <n v="8973"/>
    <n v="21"/>
    <n v="502"/>
    <n v="15060"/>
    <n v="39.04"/>
    <n v="5891"/>
    <n v="5879"/>
  </r>
  <r>
    <x v="99"/>
    <x v="0"/>
    <x v="34"/>
    <n v="881994"/>
    <n v="594"/>
    <n v="33060"/>
    <n v="991800"/>
    <n v="52.98"/>
    <n v="478561"/>
    <n v="525487"/>
  </r>
  <r>
    <x v="99"/>
    <x v="1"/>
    <x v="0"/>
    <n v="46446"/>
    <n v="142"/>
    <n v="1584"/>
    <n v="47520"/>
    <n v="45.84"/>
    <n v="23352"/>
    <n v="21781"/>
  </r>
  <r>
    <x v="99"/>
    <x v="1"/>
    <x v="1"/>
    <n v="102388"/>
    <n v="193"/>
    <n v="3756"/>
    <n v="112680"/>
    <n v="47.82"/>
    <n v="52966"/>
    <n v="53885"/>
  </r>
  <r>
    <x v="99"/>
    <x v="1"/>
    <x v="2"/>
    <n v="18244"/>
    <n v="67"/>
    <n v="708"/>
    <n v="21240"/>
    <n v="40.4"/>
    <n v="10113"/>
    <n v="8581"/>
  </r>
  <r>
    <x v="99"/>
    <x v="1"/>
    <x v="3"/>
    <n v="47949"/>
    <n v="87"/>
    <n v="1472"/>
    <n v="44160"/>
    <n v="56.06"/>
    <n v="23852"/>
    <n v="24754"/>
  </r>
  <r>
    <x v="99"/>
    <x v="1"/>
    <x v="4"/>
    <n v="28054"/>
    <n v="60"/>
    <n v="999"/>
    <n v="29970"/>
    <n v="46.21"/>
    <n v="13616"/>
    <n v="13849"/>
  </r>
  <r>
    <x v="99"/>
    <x v="1"/>
    <x v="5"/>
    <n v="53672"/>
    <n v="78"/>
    <n v="1407"/>
    <n v="42210"/>
    <n v="52.5"/>
    <n v="32264"/>
    <n v="22161"/>
  </r>
  <r>
    <x v="99"/>
    <x v="1"/>
    <x v="6"/>
    <n v="42472"/>
    <n v="73"/>
    <n v="1238"/>
    <n v="37140"/>
    <n v="52.63"/>
    <n v="25441"/>
    <n v="19545"/>
  </r>
  <r>
    <x v="99"/>
    <x v="1"/>
    <x v="7"/>
    <n v="7406"/>
    <n v="22"/>
    <n v="271"/>
    <n v="8130"/>
    <n v="52.82"/>
    <n v="4537"/>
    <n v="4294"/>
  </r>
  <r>
    <x v="99"/>
    <x v="1"/>
    <x v="8"/>
    <n v="12803"/>
    <n v="33"/>
    <n v="464"/>
    <n v="13920"/>
    <n v="51.16"/>
    <n v="7604"/>
    <n v="7121"/>
  </r>
  <r>
    <x v="99"/>
    <x v="1"/>
    <x v="9"/>
    <n v="23390"/>
    <n v="47"/>
    <n v="779"/>
    <n v="23370"/>
    <n v="56.05"/>
    <n v="11673"/>
    <n v="13100"/>
  </r>
  <r>
    <x v="99"/>
    <x v="1"/>
    <x v="10"/>
    <n v="48996"/>
    <n v="78"/>
    <n v="1391"/>
    <n v="41730"/>
    <n v="55.38"/>
    <n v="23048"/>
    <n v="23111"/>
  </r>
  <r>
    <x v="99"/>
    <x v="1"/>
    <x v="11"/>
    <n v="5975"/>
    <n v="22"/>
    <n v="600"/>
    <n v="18000"/>
    <n v="15.88"/>
    <n v="3612"/>
    <n v="2858"/>
  </r>
  <r>
    <x v="99"/>
    <x v="1"/>
    <x v="12"/>
    <n v="32190"/>
    <n v="65"/>
    <n v="1082"/>
    <n v="32460"/>
    <n v="49.19"/>
    <n v="17914"/>
    <n v="15967"/>
  </r>
  <r>
    <x v="99"/>
    <x v="1"/>
    <x v="13"/>
    <n v="11298"/>
    <n v="26"/>
    <n v="439"/>
    <n v="13170"/>
    <n v="46.07"/>
    <n v="5746"/>
    <n v="6068"/>
  </r>
  <r>
    <x v="99"/>
    <x v="1"/>
    <x v="14"/>
    <n v="7451"/>
    <n v="18"/>
    <n v="303"/>
    <n v="9090"/>
    <n v="42.63"/>
    <n v="4282"/>
    <n v="3875"/>
  </r>
  <r>
    <x v="99"/>
    <x v="1"/>
    <x v="15"/>
    <n v="8661"/>
    <n v="31"/>
    <n v="324"/>
    <n v="9720"/>
    <n v="46.27"/>
    <n v="5449"/>
    <n v="4497"/>
  </r>
  <r>
    <x v="99"/>
    <x v="1"/>
    <x v="16"/>
    <n v="46695"/>
    <n v="69"/>
    <n v="1340"/>
    <n v="40200"/>
    <n v="58.41"/>
    <n v="24542"/>
    <n v="23481"/>
  </r>
  <r>
    <x v="99"/>
    <x v="1"/>
    <x v="17"/>
    <n v="32276"/>
    <n v="39"/>
    <n v="853"/>
    <n v="25590"/>
    <n v="61.38"/>
    <n v="17280"/>
    <n v="15708"/>
  </r>
  <r>
    <x v="99"/>
    <x v="1"/>
    <x v="18"/>
    <n v="27979"/>
    <n v="56"/>
    <n v="758"/>
    <n v="22740"/>
    <n v="59.84"/>
    <n v="16450"/>
    <n v="13608"/>
  </r>
  <r>
    <x v="99"/>
    <x v="1"/>
    <x v="19"/>
    <n v="35701"/>
    <n v="102"/>
    <n v="1297"/>
    <n v="38910"/>
    <n v="46.04"/>
    <n v="18992"/>
    <n v="17914"/>
  </r>
  <r>
    <x v="99"/>
    <x v="1"/>
    <x v="20"/>
    <n v="101966"/>
    <n v="204"/>
    <n v="2899"/>
    <n v="86970"/>
    <n v="51.05"/>
    <n v="51397"/>
    <n v="44399"/>
  </r>
  <r>
    <x v="99"/>
    <x v="1"/>
    <x v="21"/>
    <n v="14040"/>
    <n v="24"/>
    <n v="389"/>
    <n v="11670"/>
    <n v="50.48"/>
    <n v="9096"/>
    <n v="5891"/>
  </r>
  <r>
    <x v="99"/>
    <x v="1"/>
    <x v="22"/>
    <n v="11090"/>
    <n v="17"/>
    <n v="402"/>
    <n v="12060"/>
    <n v="42.7"/>
    <n v="8325"/>
    <n v="5150"/>
  </r>
  <r>
    <x v="99"/>
    <x v="1"/>
    <x v="23"/>
    <n v="12674"/>
    <n v="29"/>
    <n v="376"/>
    <n v="11280"/>
    <n v="61.72"/>
    <n v="7113"/>
    <n v="6962"/>
  </r>
  <r>
    <x v="99"/>
    <x v="1"/>
    <x v="24"/>
    <n v="139769"/>
    <n v="274"/>
    <n v="4066"/>
    <n v="121980"/>
    <n v="51.16"/>
    <n v="75931"/>
    <n v="62403"/>
  </r>
  <r>
    <x v="99"/>
    <x v="1"/>
    <x v="25"/>
    <n v="41948"/>
    <n v="73"/>
    <n v="1278"/>
    <n v="38340"/>
    <n v="58"/>
    <n v="29578"/>
    <n v="22236"/>
  </r>
  <r>
    <x v="99"/>
    <x v="1"/>
    <x v="26"/>
    <n v="10271"/>
    <n v="28"/>
    <n v="350"/>
    <n v="10500"/>
    <n v="43.63"/>
    <n v="5315"/>
    <n v="4581"/>
  </r>
  <r>
    <x v="99"/>
    <x v="1"/>
    <x v="27"/>
    <n v="30607"/>
    <n v="54"/>
    <n v="1031"/>
    <n v="30930"/>
    <n v="42.1"/>
    <n v="13998"/>
    <n v="13021"/>
  </r>
  <r>
    <x v="99"/>
    <x v="1"/>
    <x v="28"/>
    <n v="8351"/>
    <n v="22"/>
    <n v="282"/>
    <n v="8460"/>
    <n v="50.73"/>
    <n v="6300"/>
    <n v="4292"/>
  </r>
  <r>
    <x v="99"/>
    <x v="1"/>
    <x v="29"/>
    <n v="8559"/>
    <n v="25"/>
    <n v="267"/>
    <n v="8010"/>
    <n v="53.95"/>
    <n v="5360"/>
    <n v="4321"/>
  </r>
  <r>
    <x v="99"/>
    <x v="1"/>
    <x v="30"/>
    <n v="30350"/>
    <n v="48"/>
    <n v="828"/>
    <n v="24840"/>
    <n v="58.57"/>
    <n v="16778"/>
    <n v="14548"/>
  </r>
  <r>
    <x v="99"/>
    <x v="1"/>
    <x v="31"/>
    <n v="2786"/>
    <n v="15"/>
    <n v="99"/>
    <n v="2970"/>
    <n v="47.91"/>
    <n v="1963"/>
    <n v="1423"/>
  </r>
  <r>
    <x v="99"/>
    <x v="1"/>
    <x v="32"/>
    <n v="9862"/>
    <n v="22"/>
    <n v="350"/>
    <n v="10500"/>
    <n v="44.42"/>
    <n v="5480"/>
    <n v="4664"/>
  </r>
  <r>
    <x v="99"/>
    <x v="1"/>
    <x v="33"/>
    <n v="17140"/>
    <n v="42"/>
    <n v="619"/>
    <n v="18570"/>
    <n v="53.44"/>
    <n v="9193"/>
    <n v="9924"/>
  </r>
  <r>
    <x v="99"/>
    <x v="1"/>
    <x v="34"/>
    <n v="907413"/>
    <n v="1872"/>
    <n v="29382"/>
    <n v="881460"/>
    <n v="50.13"/>
    <n v="495348"/>
    <n v="441861"/>
  </r>
  <r>
    <x v="99"/>
    <x v="2"/>
    <x v="0"/>
    <n v="22714"/>
    <n v="35"/>
    <n v="1447"/>
    <n v="43410"/>
    <n v="47.1"/>
    <n v="9909"/>
    <n v="20446"/>
  </r>
  <r>
    <x v="99"/>
    <x v="2"/>
    <x v="1"/>
    <n v="63519"/>
    <n v="42"/>
    <n v="3862"/>
    <n v="115860"/>
    <n v="51.43"/>
    <n v="29024"/>
    <n v="59586"/>
  </r>
  <r>
    <x v="99"/>
    <x v="2"/>
    <x v="2"/>
    <n v="8551"/>
    <n v="20"/>
    <n v="762"/>
    <n v="22860"/>
    <n v="33.909999999999997"/>
    <n v="5150"/>
    <n v="7751"/>
  </r>
  <r>
    <x v="99"/>
    <x v="2"/>
    <x v="3"/>
    <n v="9119"/>
    <n v="15"/>
    <n v="591"/>
    <n v="17730"/>
    <n v="46.82"/>
    <n v="5376"/>
    <n v="8301"/>
  </r>
  <r>
    <x v="99"/>
    <x v="2"/>
    <x v="4"/>
    <n v="10795"/>
    <n v="15"/>
    <n v="568"/>
    <n v="17040"/>
    <n v="62.27"/>
    <n v="3657"/>
    <n v="10611"/>
  </r>
  <r>
    <x v="99"/>
    <x v="2"/>
    <x v="5"/>
    <n v="20302"/>
    <n v="12"/>
    <n v="1088"/>
    <n v="32640"/>
    <n v="59.99"/>
    <n v="11040"/>
    <n v="19580"/>
  </r>
  <r>
    <x v="99"/>
    <x v="2"/>
    <x v="6"/>
    <n v="16857"/>
    <n v="16"/>
    <n v="1035"/>
    <n v="31050"/>
    <n v="50.99"/>
    <n v="9280"/>
    <n v="15832"/>
  </r>
  <r>
    <x v="99"/>
    <x v="2"/>
    <x v="7"/>
    <m/>
    <n v="3"/>
    <n v="74"/>
    <n v="2220"/>
    <m/>
    <m/>
    <m/>
  </r>
  <r>
    <x v="99"/>
    <x v="2"/>
    <x v="8"/>
    <m/>
    <n v="3"/>
    <n v="84"/>
    <n v="2520"/>
    <m/>
    <m/>
    <m/>
  </r>
  <r>
    <x v="99"/>
    <x v="2"/>
    <x v="9"/>
    <n v="3278"/>
    <n v="10"/>
    <n v="392"/>
    <n v="11760"/>
    <n v="27.22"/>
    <n v="1399"/>
    <n v="3201"/>
  </r>
  <r>
    <x v="99"/>
    <x v="2"/>
    <x v="10"/>
    <n v="14113"/>
    <n v="20"/>
    <n v="886"/>
    <n v="26580"/>
    <n v="49.48"/>
    <n v="4240"/>
    <n v="13152"/>
  </r>
  <r>
    <x v="99"/>
    <x v="2"/>
    <x v="11"/>
    <n v="4509"/>
    <n v="11"/>
    <n v="756"/>
    <n v="22680"/>
    <n v="15.44"/>
    <n v="2467"/>
    <n v="3502"/>
  </r>
  <r>
    <x v="99"/>
    <x v="2"/>
    <x v="12"/>
    <m/>
    <n v="4"/>
    <n v="153"/>
    <n v="4590"/>
    <m/>
    <m/>
    <m/>
  </r>
  <r>
    <x v="99"/>
    <x v="2"/>
    <x v="13"/>
    <m/>
    <n v="3"/>
    <n v="73"/>
    <n v="2190"/>
    <m/>
    <m/>
    <m/>
  </r>
  <r>
    <x v="99"/>
    <x v="2"/>
    <x v="14"/>
    <m/>
    <n v="3"/>
    <n v="75"/>
    <n v="2250"/>
    <m/>
    <m/>
    <m/>
  </r>
  <r>
    <x v="99"/>
    <x v="2"/>
    <x v="15"/>
    <m/>
    <n v="6"/>
    <n v="366"/>
    <n v="10980"/>
    <m/>
    <m/>
    <m/>
  </r>
  <r>
    <x v="99"/>
    <x v="2"/>
    <x v="16"/>
    <m/>
    <n v="14"/>
    <n v="2047"/>
    <n v="61410"/>
    <m/>
    <m/>
    <m/>
  </r>
  <r>
    <x v="99"/>
    <x v="2"/>
    <x v="17"/>
    <n v="38735"/>
    <n v="10"/>
    <n v="1700"/>
    <n v="51000"/>
    <n v="72.97"/>
    <n v="21669"/>
    <n v="37213"/>
  </r>
  <r>
    <x v="99"/>
    <x v="2"/>
    <x v="18"/>
    <n v="14072"/>
    <n v="24"/>
    <n v="902"/>
    <n v="27060"/>
    <n v="42.28"/>
    <n v="7193"/>
    <n v="11441"/>
  </r>
  <r>
    <x v="99"/>
    <x v="2"/>
    <x v="19"/>
    <n v="18522"/>
    <n v="32"/>
    <n v="1332"/>
    <n v="39960"/>
    <n v="42.17"/>
    <n v="10073"/>
    <n v="16850"/>
  </r>
  <r>
    <x v="99"/>
    <x v="2"/>
    <x v="20"/>
    <n v="58859"/>
    <n v="65"/>
    <n v="3972"/>
    <n v="119160"/>
    <n v="44.49"/>
    <n v="33444"/>
    <n v="53018"/>
  </r>
  <r>
    <x v="99"/>
    <x v="2"/>
    <x v="21"/>
    <m/>
    <n v="6"/>
    <n v="455"/>
    <n v="13650"/>
    <m/>
    <m/>
    <m/>
  </r>
  <r>
    <x v="99"/>
    <x v="2"/>
    <x v="22"/>
    <m/>
    <n v="6"/>
    <n v="332"/>
    <n v="9960"/>
    <m/>
    <m/>
    <m/>
  </r>
  <r>
    <x v="99"/>
    <x v="2"/>
    <x v="23"/>
    <n v="831"/>
    <n v="4"/>
    <n v="55"/>
    <n v="1650"/>
    <n v="24.3"/>
    <n v="511"/>
    <n v="401"/>
  </r>
  <r>
    <x v="99"/>
    <x v="2"/>
    <x v="24"/>
    <n v="70574"/>
    <n v="81"/>
    <n v="4814"/>
    <n v="144420"/>
    <n v="43.37"/>
    <n v="41236"/>
    <n v="62640"/>
  </r>
  <r>
    <x v="99"/>
    <x v="2"/>
    <x v="25"/>
    <n v="17833"/>
    <n v="25"/>
    <n v="1269"/>
    <n v="38070"/>
    <n v="40.61"/>
    <n v="13937"/>
    <n v="15460"/>
  </r>
  <r>
    <x v="99"/>
    <x v="2"/>
    <x v="26"/>
    <n v="8812"/>
    <n v="8"/>
    <n v="616"/>
    <n v="18480"/>
    <n v="44.04"/>
    <n v="6258"/>
    <n v="8139"/>
  </r>
  <r>
    <x v="99"/>
    <x v="2"/>
    <x v="27"/>
    <n v="42751"/>
    <n v="21"/>
    <n v="1921"/>
    <n v="57630"/>
    <n v="67.62"/>
    <n v="17539"/>
    <n v="38968"/>
  </r>
  <r>
    <x v="99"/>
    <x v="2"/>
    <x v="28"/>
    <n v="1175"/>
    <n v="5"/>
    <n v="116"/>
    <n v="3480"/>
    <n v="30.78"/>
    <n v="761"/>
    <n v="1071"/>
  </r>
  <r>
    <x v="99"/>
    <x v="2"/>
    <x v="29"/>
    <n v="4363"/>
    <n v="6"/>
    <n v="203"/>
    <n v="6090"/>
    <n v="59.64"/>
    <n v="1156"/>
    <n v="3632"/>
  </r>
  <r>
    <x v="99"/>
    <x v="2"/>
    <x v="30"/>
    <n v="9513"/>
    <n v="12"/>
    <n v="546"/>
    <n v="16380"/>
    <n v="53.86"/>
    <n v="5982"/>
    <n v="8823"/>
  </r>
  <r>
    <x v="99"/>
    <x v="2"/>
    <x v="31"/>
    <n v="1549"/>
    <n v="5"/>
    <n v="183"/>
    <n v="5490"/>
    <n v="26.7"/>
    <n v="842"/>
    <n v="1466"/>
  </r>
  <r>
    <x v="99"/>
    <x v="2"/>
    <x v="32"/>
    <m/>
    <n v="6"/>
    <n v="612"/>
    <n v="18360"/>
    <m/>
    <m/>
    <m/>
  </r>
  <r>
    <x v="99"/>
    <x v="2"/>
    <x v="33"/>
    <n v="4912"/>
    <n v="11"/>
    <n v="305"/>
    <n v="9150"/>
    <n v="41.51"/>
    <n v="3595"/>
    <n v="3798"/>
  </r>
  <r>
    <x v="99"/>
    <x v="2"/>
    <x v="34"/>
    <n v="427345"/>
    <n v="468"/>
    <n v="27078"/>
    <n v="812340"/>
    <n v="48.13"/>
    <n v="221143"/>
    <n v="390987"/>
  </r>
  <r>
    <x v="99"/>
    <x v="3"/>
    <x v="0"/>
    <n v="55766"/>
    <n v="46"/>
    <n v="5873"/>
    <n v="176190"/>
    <n v="15.38"/>
    <n v="27408"/>
    <n v="27104"/>
  </r>
  <r>
    <x v="99"/>
    <x v="3"/>
    <x v="1"/>
    <n v="32915"/>
    <n v="23"/>
    <n v="2591"/>
    <n v="77730"/>
    <n v="19.47"/>
    <n v="16327"/>
    <n v="15136"/>
  </r>
  <r>
    <x v="99"/>
    <x v="3"/>
    <x v="2"/>
    <n v="31625"/>
    <n v="23"/>
    <n v="2400"/>
    <n v="72000"/>
    <n v="20.91"/>
    <n v="16646"/>
    <n v="15055"/>
  </r>
  <r>
    <x v="99"/>
    <x v="3"/>
    <x v="3"/>
    <n v="21841"/>
    <n v="22"/>
    <n v="1928"/>
    <n v="57840"/>
    <n v="17.510000000000002"/>
    <n v="11165"/>
    <n v="10126"/>
  </r>
  <r>
    <x v="99"/>
    <x v="3"/>
    <x v="4"/>
    <n v="30497"/>
    <n v="19"/>
    <n v="2811"/>
    <n v="84330"/>
    <n v="16.73"/>
    <n v="11269"/>
    <n v="14106"/>
  </r>
  <r>
    <x v="99"/>
    <x v="3"/>
    <x v="5"/>
    <n v="29670"/>
    <n v="12"/>
    <n v="1694"/>
    <n v="50820"/>
    <n v="23.56"/>
    <n v="13264"/>
    <n v="11974"/>
  </r>
  <r>
    <x v="99"/>
    <x v="3"/>
    <x v="6"/>
    <n v="19127"/>
    <n v="10"/>
    <n v="1347"/>
    <n v="40410"/>
    <n v="24.46"/>
    <n v="10808"/>
    <n v="9885"/>
  </r>
  <r>
    <x v="99"/>
    <x v="3"/>
    <x v="7"/>
    <n v="11556"/>
    <n v="4"/>
    <n v="1219"/>
    <n v="36570"/>
    <n v="13.38"/>
    <n v="4576"/>
    <n v="4894"/>
  </r>
  <r>
    <x v="99"/>
    <x v="3"/>
    <x v="8"/>
    <n v="16843"/>
    <n v="13"/>
    <n v="1794"/>
    <n v="53820"/>
    <n v="14.24"/>
    <n v="6909"/>
    <n v="7664"/>
  </r>
  <r>
    <x v="99"/>
    <x v="3"/>
    <x v="9"/>
    <n v="11786"/>
    <n v="12"/>
    <n v="1267"/>
    <n v="38010"/>
    <n v="14.93"/>
    <n v="5637"/>
    <n v="5673"/>
  </r>
  <r>
    <x v="99"/>
    <x v="3"/>
    <x v="10"/>
    <n v="24708"/>
    <n v="19"/>
    <n v="2005"/>
    <n v="60150"/>
    <n v="17.829999999999998"/>
    <n v="10786"/>
    <n v="10724"/>
  </r>
  <r>
    <x v="99"/>
    <x v="3"/>
    <x v="11"/>
    <n v="5061"/>
    <n v="5"/>
    <n v="476"/>
    <n v="14280"/>
    <n v="16.48"/>
    <n v="3824"/>
    <n v="2353"/>
  </r>
  <r>
    <x v="99"/>
    <x v="3"/>
    <x v="12"/>
    <m/>
    <n v="9"/>
    <n v="761"/>
    <n v="22830"/>
    <m/>
    <m/>
    <m/>
  </r>
  <r>
    <x v="99"/>
    <x v="3"/>
    <x v="13"/>
    <m/>
    <n v="3"/>
    <n v="389"/>
    <n v="11670"/>
    <m/>
    <m/>
    <m/>
  </r>
  <r>
    <x v="99"/>
    <x v="3"/>
    <x v="14"/>
    <m/>
    <n v="7"/>
    <n v="800"/>
    <n v="24000"/>
    <m/>
    <m/>
    <m/>
  </r>
  <r>
    <x v="99"/>
    <x v="3"/>
    <x v="15"/>
    <n v="5210"/>
    <n v="8"/>
    <n v="963"/>
    <n v="28890"/>
    <n v="10.28"/>
    <n v="3308"/>
    <n v="2970"/>
  </r>
  <r>
    <x v="99"/>
    <x v="3"/>
    <x v="16"/>
    <m/>
    <n v="3"/>
    <n v="500"/>
    <n v="15000"/>
    <m/>
    <m/>
    <m/>
  </r>
  <r>
    <x v="99"/>
    <x v="3"/>
    <x v="17"/>
    <s v="-"/>
    <s v="-"/>
    <s v="-"/>
    <s v="-"/>
    <s v="-"/>
    <s v="-"/>
    <s v="-"/>
  </r>
  <r>
    <x v="99"/>
    <x v="3"/>
    <x v="18"/>
    <n v="15234"/>
    <n v="17"/>
    <n v="1269"/>
    <n v="38070"/>
    <n v="18.22"/>
    <n v="9499"/>
    <n v="6936"/>
  </r>
  <r>
    <x v="99"/>
    <x v="3"/>
    <x v="19"/>
    <n v="34908"/>
    <n v="22"/>
    <n v="3928"/>
    <n v="117840"/>
    <n v="12.75"/>
    <n v="16291"/>
    <n v="15024"/>
  </r>
  <r>
    <x v="99"/>
    <x v="3"/>
    <x v="20"/>
    <n v="63278"/>
    <n v="35"/>
    <n v="4048"/>
    <n v="121440"/>
    <n v="18.37"/>
    <n v="31860"/>
    <n v="22313"/>
  </r>
  <r>
    <x v="99"/>
    <x v="3"/>
    <x v="21"/>
    <n v="7988"/>
    <n v="9"/>
    <n v="732"/>
    <n v="21960"/>
    <n v="13.35"/>
    <m/>
    <n v="2931"/>
  </r>
  <r>
    <x v="99"/>
    <x v="3"/>
    <x v="22"/>
    <n v="9142"/>
    <n v="4"/>
    <n v="651"/>
    <n v="19530"/>
    <n v="19.04"/>
    <m/>
    <n v="3719"/>
  </r>
  <r>
    <x v="99"/>
    <x v="3"/>
    <x v="23"/>
    <n v="9056"/>
    <n v="7"/>
    <n v="837"/>
    <n v="25110"/>
    <n v="16.47"/>
    <n v="5550"/>
    <n v="4135"/>
  </r>
  <r>
    <x v="99"/>
    <x v="3"/>
    <x v="24"/>
    <n v="89464"/>
    <n v="55"/>
    <n v="6268"/>
    <n v="188040"/>
    <n v="17.600000000000001"/>
    <n v="48929"/>
    <n v="33098"/>
  </r>
  <r>
    <x v="99"/>
    <x v="3"/>
    <x v="25"/>
    <n v="25909"/>
    <n v="18"/>
    <n v="1657"/>
    <n v="49710"/>
    <n v="22.43"/>
    <n v="17819"/>
    <n v="11152"/>
  </r>
  <r>
    <x v="99"/>
    <x v="3"/>
    <x v="26"/>
    <n v="12850"/>
    <n v="6"/>
    <n v="1464"/>
    <n v="43920"/>
    <n v="13.07"/>
    <n v="8269"/>
    <n v="5741"/>
  </r>
  <r>
    <x v="99"/>
    <x v="3"/>
    <x v="27"/>
    <n v="26686"/>
    <n v="7"/>
    <n v="1219"/>
    <n v="36570"/>
    <n v="22.08"/>
    <n v="12756"/>
    <n v="8075"/>
  </r>
  <r>
    <x v="99"/>
    <x v="3"/>
    <x v="28"/>
    <n v="8271"/>
    <n v="11"/>
    <n v="3378"/>
    <n v="101340"/>
    <n v="3.93"/>
    <n v="4864"/>
    <n v="3983"/>
  </r>
  <r>
    <x v="99"/>
    <x v="3"/>
    <x v="29"/>
    <n v="16197"/>
    <n v="11"/>
    <n v="2380"/>
    <n v="71400"/>
    <n v="11.86"/>
    <n v="7791"/>
    <n v="8469"/>
  </r>
  <r>
    <x v="99"/>
    <x v="3"/>
    <x v="30"/>
    <n v="14129"/>
    <n v="7"/>
    <n v="603"/>
    <n v="18090"/>
    <n v="31.72"/>
    <n v="8940"/>
    <n v="5739"/>
  </r>
  <r>
    <x v="99"/>
    <x v="3"/>
    <x v="31"/>
    <n v="2398"/>
    <n v="5"/>
    <n v="239"/>
    <n v="7170"/>
    <n v="16.670000000000002"/>
    <n v="1674"/>
    <n v="1195"/>
  </r>
  <r>
    <x v="99"/>
    <x v="3"/>
    <x v="32"/>
    <m/>
    <n v="3"/>
    <n v="557"/>
    <n v="16710"/>
    <m/>
    <m/>
    <m/>
  </r>
  <r>
    <x v="99"/>
    <x v="3"/>
    <x v="33"/>
    <n v="10573"/>
    <n v="13"/>
    <n v="1113"/>
    <n v="33390"/>
    <n v="17.39"/>
    <n v="7115"/>
    <n v="5805"/>
  </r>
  <r>
    <x v="99"/>
    <x v="3"/>
    <x v="34"/>
    <n v="582672"/>
    <n v="413"/>
    <n v="52893"/>
    <n v="1586790"/>
    <n v="16.13"/>
    <n v="301934"/>
    <n v="255940"/>
  </r>
  <r>
    <x v="99"/>
    <x v="4"/>
    <x v="0"/>
    <n v="151478"/>
    <n v="256"/>
    <n v="10126"/>
    <n v="303780"/>
    <n v="27.51"/>
    <n v="71758"/>
    <n v="83561"/>
  </r>
  <r>
    <x v="99"/>
    <x v="4"/>
    <x v="1"/>
    <n v="444523"/>
    <n v="332"/>
    <n v="18825"/>
    <n v="564750"/>
    <n v="50.69"/>
    <n v="231926"/>
    <n v="286252"/>
  </r>
  <r>
    <x v="99"/>
    <x v="4"/>
    <x v="2"/>
    <n v="62744"/>
    <n v="122"/>
    <n v="4090"/>
    <n v="122700"/>
    <n v="27.26"/>
    <n v="33428"/>
    <n v="33445"/>
  </r>
  <r>
    <x v="99"/>
    <x v="4"/>
    <x v="3"/>
    <n v="100904"/>
    <n v="150"/>
    <n v="5046"/>
    <n v="151380"/>
    <n v="37.32"/>
    <n v="51226"/>
    <n v="56488"/>
  </r>
  <r>
    <x v="99"/>
    <x v="4"/>
    <x v="4"/>
    <n v="78610"/>
    <n v="104"/>
    <n v="4798"/>
    <n v="143940"/>
    <n v="30.31"/>
    <n v="33522"/>
    <n v="43634"/>
  </r>
  <r>
    <x v="99"/>
    <x v="4"/>
    <x v="5"/>
    <n v="169096"/>
    <n v="123"/>
    <n v="6043"/>
    <n v="181290"/>
    <n v="47.99"/>
    <n v="95175"/>
    <n v="87008"/>
  </r>
  <r>
    <x v="99"/>
    <x v="4"/>
    <x v="6"/>
    <n v="90562"/>
    <n v="109"/>
    <n v="4120"/>
    <n v="123600"/>
    <n v="41.72"/>
    <n v="52639"/>
    <n v="51566"/>
  </r>
  <r>
    <x v="99"/>
    <x v="4"/>
    <x v="7"/>
    <n v="20958"/>
    <n v="33"/>
    <n v="1615"/>
    <n v="48450"/>
    <n v="21.23"/>
    <n v="10135"/>
    <n v="10287"/>
  </r>
  <r>
    <x v="99"/>
    <x v="4"/>
    <x v="8"/>
    <n v="34388"/>
    <n v="58"/>
    <n v="2561"/>
    <n v="76830"/>
    <n v="23.5"/>
    <n v="16700"/>
    <n v="18058"/>
  </r>
  <r>
    <x v="99"/>
    <x v="4"/>
    <x v="9"/>
    <n v="47997"/>
    <n v="87"/>
    <n v="2925"/>
    <n v="87750"/>
    <n v="32.15"/>
    <n v="24681"/>
    <n v="28213"/>
  </r>
  <r>
    <x v="99"/>
    <x v="4"/>
    <x v="10"/>
    <n v="99113"/>
    <n v="131"/>
    <n v="4764"/>
    <n v="142920"/>
    <n v="37.46"/>
    <n v="44556"/>
    <n v="53538"/>
  </r>
  <r>
    <x v="99"/>
    <x v="4"/>
    <x v="11"/>
    <n v="23964"/>
    <n v="49"/>
    <n v="2319"/>
    <n v="69570"/>
    <n v="19.63"/>
    <n v="13724"/>
    <n v="13654"/>
  </r>
  <r>
    <x v="99"/>
    <x v="4"/>
    <x v="12"/>
    <n v="45792"/>
    <n v="101"/>
    <n v="2563"/>
    <n v="76890"/>
    <n v="33.03"/>
    <n v="25267"/>
    <n v="25399"/>
  </r>
  <r>
    <x v="99"/>
    <x v="4"/>
    <x v="13"/>
    <n v="18655"/>
    <n v="35"/>
    <n v="1038"/>
    <n v="31140"/>
    <n v="32.11"/>
    <n v="9563"/>
    <n v="9998"/>
  </r>
  <r>
    <x v="99"/>
    <x v="4"/>
    <x v="14"/>
    <n v="16929"/>
    <n v="38"/>
    <n v="1391"/>
    <n v="41730"/>
    <n v="20.329999999999998"/>
    <n v="9814"/>
    <n v="8484"/>
  </r>
  <r>
    <x v="99"/>
    <x v="4"/>
    <x v="15"/>
    <n v="19501"/>
    <n v="51"/>
    <n v="1722"/>
    <n v="51660"/>
    <n v="23.7"/>
    <n v="10734"/>
    <n v="12244"/>
  </r>
  <r>
    <x v="99"/>
    <x v="4"/>
    <x v="16"/>
    <n v="207593"/>
    <n v="120"/>
    <n v="7262"/>
    <n v="217860"/>
    <n v="63.47"/>
    <n v="108795"/>
    <n v="138269"/>
  </r>
  <r>
    <x v="99"/>
    <x v="4"/>
    <x v="17"/>
    <n v="178108"/>
    <n v="78"/>
    <n v="5788"/>
    <n v="173640"/>
    <n v="69.94"/>
    <n v="94305"/>
    <n v="121447"/>
  </r>
  <r>
    <x v="99"/>
    <x v="4"/>
    <x v="18"/>
    <n v="67590"/>
    <n v="113"/>
    <n v="3275"/>
    <n v="98250"/>
    <n v="38.42"/>
    <n v="38897"/>
    <n v="37746"/>
  </r>
  <r>
    <x v="99"/>
    <x v="4"/>
    <x v="19"/>
    <n v="97354"/>
    <n v="168"/>
    <n v="6984"/>
    <n v="209520"/>
    <n v="26.06"/>
    <n v="49965"/>
    <n v="54598"/>
  </r>
  <r>
    <x v="99"/>
    <x v="4"/>
    <x v="20"/>
    <n v="350891"/>
    <n v="374"/>
    <n v="15361"/>
    <n v="460830"/>
    <n v="42.38"/>
    <n v="188246"/>
    <n v="195322"/>
  </r>
  <r>
    <x v="99"/>
    <x v="4"/>
    <x v="21"/>
    <n v="29377"/>
    <n v="46"/>
    <n v="1700"/>
    <n v="51000"/>
    <n v="27.06"/>
    <n v="18098"/>
    <n v="13802"/>
  </r>
  <r>
    <x v="99"/>
    <x v="4"/>
    <x v="22"/>
    <n v="37666"/>
    <n v="32"/>
    <n v="1819"/>
    <n v="54570"/>
    <n v="36.81"/>
    <n v="28724"/>
    <n v="20085"/>
  </r>
  <r>
    <x v="99"/>
    <x v="4"/>
    <x v="23"/>
    <n v="24151"/>
    <n v="50"/>
    <n v="1407"/>
    <n v="42210"/>
    <n v="29.7"/>
    <n v="13924"/>
    <n v="12538"/>
  </r>
  <r>
    <x v="99"/>
    <x v="4"/>
    <x v="24"/>
    <n v="442084"/>
    <n v="502"/>
    <n v="20287"/>
    <n v="608610"/>
    <n v="39.72"/>
    <n v="248992"/>
    <n v="241747"/>
  </r>
  <r>
    <x v="99"/>
    <x v="4"/>
    <x v="25"/>
    <n v="112667"/>
    <n v="157"/>
    <n v="5503"/>
    <n v="165090"/>
    <n v="39.229999999999997"/>
    <n v="80512"/>
    <n v="64773"/>
  </r>
  <r>
    <x v="99"/>
    <x v="4"/>
    <x v="26"/>
    <n v="41587"/>
    <n v="52"/>
    <n v="2962"/>
    <n v="88860"/>
    <n v="25.65"/>
    <n v="24142"/>
    <n v="22797"/>
  </r>
  <r>
    <x v="99"/>
    <x v="4"/>
    <x v="27"/>
    <n v="183380"/>
    <n v="112"/>
    <n v="7035"/>
    <n v="211050"/>
    <n v="49.68"/>
    <n v="77382"/>
    <n v="104841"/>
  </r>
  <r>
    <x v="99"/>
    <x v="4"/>
    <x v="28"/>
    <n v="24392"/>
    <n v="48"/>
    <n v="4151"/>
    <n v="124530"/>
    <n v="10.54"/>
    <n v="17460"/>
    <n v="13120"/>
  </r>
  <r>
    <x v="99"/>
    <x v="4"/>
    <x v="29"/>
    <n v="32354"/>
    <n v="55"/>
    <n v="3058"/>
    <n v="91740"/>
    <n v="20.260000000000002"/>
    <n v="16434"/>
    <n v="18591"/>
  </r>
  <r>
    <x v="99"/>
    <x v="4"/>
    <x v="30"/>
    <n v="77454"/>
    <n v="85"/>
    <n v="2743"/>
    <n v="82290"/>
    <n v="52.83"/>
    <n v="45318"/>
    <n v="43476"/>
  </r>
  <r>
    <x v="99"/>
    <x v="4"/>
    <x v="31"/>
    <n v="7779"/>
    <n v="32"/>
    <n v="613"/>
    <n v="18390"/>
    <n v="26.46"/>
    <n v="5083"/>
    <n v="4866"/>
  </r>
  <r>
    <x v="99"/>
    <x v="4"/>
    <x v="32"/>
    <n v="38379"/>
    <n v="37"/>
    <n v="2055"/>
    <n v="61650"/>
    <n v="36.04"/>
    <n v="23364"/>
    <n v="22217"/>
  </r>
  <r>
    <x v="99"/>
    <x v="4"/>
    <x v="33"/>
    <n v="41598"/>
    <n v="87"/>
    <n v="2539"/>
    <n v="76170"/>
    <n v="33.35"/>
    <n v="25794"/>
    <n v="25405"/>
  </r>
  <r>
    <x v="99"/>
    <x v="4"/>
    <x v="34"/>
    <n v="2799424"/>
    <n v="3347"/>
    <n v="142413"/>
    <n v="4272390"/>
    <n v="37.78"/>
    <n v="1496986"/>
    <n v="1614274"/>
  </r>
  <r>
    <x v="100"/>
    <x v="0"/>
    <x v="0"/>
    <n v="17758"/>
    <n v="32"/>
    <n v="1194"/>
    <n v="37014"/>
    <n v="26.88"/>
    <n v="8422"/>
    <n v="9948"/>
  </r>
  <r>
    <x v="100"/>
    <x v="0"/>
    <x v="1"/>
    <n v="222207"/>
    <n v="75"/>
    <n v="8634"/>
    <n v="267654"/>
    <n v="56.23"/>
    <n v="120226"/>
    <n v="150509"/>
  </r>
  <r>
    <x v="100"/>
    <x v="0"/>
    <x v="2"/>
    <n v="2741"/>
    <n v="12"/>
    <n v="220"/>
    <n v="6820"/>
    <n v="20.76"/>
    <n v="1114"/>
    <n v="1416"/>
  </r>
  <r>
    <x v="100"/>
    <x v="0"/>
    <x v="3"/>
    <n v="18952"/>
    <n v="26"/>
    <n v="1058"/>
    <n v="32798"/>
    <n v="38"/>
    <n v="10995"/>
    <n v="12464"/>
  </r>
  <r>
    <x v="100"/>
    <x v="0"/>
    <x v="4"/>
    <n v="7489"/>
    <n v="10"/>
    <n v="420"/>
    <n v="13020"/>
    <n v="35.479999999999997"/>
    <n v="4086"/>
    <n v="4619"/>
  </r>
  <r>
    <x v="100"/>
    <x v="0"/>
    <x v="5"/>
    <n v="48370"/>
    <n v="21"/>
    <n v="1854"/>
    <n v="57474"/>
    <n v="48.1"/>
    <n v="28686"/>
    <n v="27647"/>
  </r>
  <r>
    <x v="100"/>
    <x v="0"/>
    <x v="6"/>
    <n v="8065"/>
    <n v="10"/>
    <n v="470"/>
    <n v="14570"/>
    <n v="31.19"/>
    <n v="4660"/>
    <n v="4545"/>
  </r>
  <r>
    <x v="100"/>
    <x v="0"/>
    <x v="7"/>
    <m/>
    <n v="4"/>
    <n v="51"/>
    <n v="1581"/>
    <m/>
    <m/>
    <m/>
  </r>
  <r>
    <x v="100"/>
    <x v="0"/>
    <x v="8"/>
    <m/>
    <n v="9"/>
    <n v="219"/>
    <n v="6789"/>
    <m/>
    <m/>
    <m/>
  </r>
  <r>
    <x v="100"/>
    <x v="0"/>
    <x v="9"/>
    <n v="7372"/>
    <n v="18"/>
    <n v="487"/>
    <n v="15097"/>
    <n v="33.659999999999997"/>
    <n v="4654"/>
    <n v="5082"/>
  </r>
  <r>
    <x v="100"/>
    <x v="0"/>
    <x v="10"/>
    <n v="9215"/>
    <n v="13"/>
    <n v="474"/>
    <n v="14694"/>
    <n v="40.85"/>
    <n v="5944"/>
    <n v="6003"/>
  </r>
  <r>
    <x v="100"/>
    <x v="0"/>
    <x v="11"/>
    <n v="7834"/>
    <n v="10"/>
    <n v="467"/>
    <n v="14477"/>
    <n v="34.21"/>
    <n v="3829"/>
    <n v="4953"/>
  </r>
  <r>
    <x v="100"/>
    <x v="0"/>
    <x v="12"/>
    <n v="10972"/>
    <n v="23"/>
    <n v="567"/>
    <n v="17577"/>
    <n v="45.46"/>
    <n v="5704"/>
    <n v="7991"/>
  </r>
  <r>
    <x v="100"/>
    <x v="0"/>
    <x v="13"/>
    <m/>
    <n v="3"/>
    <n v="137"/>
    <n v="4247"/>
    <m/>
    <m/>
    <m/>
  </r>
  <r>
    <x v="100"/>
    <x v="0"/>
    <x v="14"/>
    <n v="4271"/>
    <n v="10"/>
    <n v="213"/>
    <n v="6603"/>
    <n v="38.090000000000003"/>
    <n v="2593"/>
    <n v="2515"/>
  </r>
  <r>
    <x v="100"/>
    <x v="0"/>
    <x v="15"/>
    <m/>
    <n v="5"/>
    <n v="60"/>
    <n v="1860"/>
    <m/>
    <m/>
    <m/>
  </r>
  <r>
    <x v="100"/>
    <x v="0"/>
    <x v="16"/>
    <n v="105840"/>
    <n v="34"/>
    <n v="3375"/>
    <n v="104625"/>
    <n v="68.010000000000005"/>
    <n v="53140"/>
    <n v="71151"/>
  </r>
  <r>
    <x v="100"/>
    <x v="0"/>
    <x v="17"/>
    <n v="102732"/>
    <n v="29"/>
    <n v="3235"/>
    <n v="100285"/>
    <n v="68.739999999999995"/>
    <n v="51533"/>
    <n v="68934"/>
  </r>
  <r>
    <x v="100"/>
    <x v="0"/>
    <x v="18"/>
    <n v="6113"/>
    <n v="16"/>
    <n v="346"/>
    <n v="10726"/>
    <n v="38.43"/>
    <n v="3318"/>
    <n v="4122"/>
  </r>
  <r>
    <x v="100"/>
    <x v="0"/>
    <x v="19"/>
    <n v="5664"/>
    <n v="12"/>
    <n v="427"/>
    <n v="13237"/>
    <n v="27.71"/>
    <n v="3266"/>
    <n v="3668"/>
  </r>
  <r>
    <x v="100"/>
    <x v="0"/>
    <x v="20"/>
    <n v="107590"/>
    <n v="68"/>
    <n v="4384"/>
    <n v="135904"/>
    <n v="50.44"/>
    <n v="57234"/>
    <n v="68544"/>
  </r>
  <r>
    <x v="100"/>
    <x v="0"/>
    <x v="21"/>
    <m/>
    <n v="7"/>
    <n v="124"/>
    <n v="3844"/>
    <m/>
    <m/>
    <m/>
  </r>
  <r>
    <x v="100"/>
    <x v="0"/>
    <x v="22"/>
    <m/>
    <n v="5"/>
    <n v="434"/>
    <n v="13454"/>
    <m/>
    <m/>
    <m/>
  </r>
  <r>
    <x v="100"/>
    <x v="0"/>
    <x v="23"/>
    <n v="1480"/>
    <n v="10"/>
    <n v="139"/>
    <n v="4309"/>
    <n v="27.64"/>
    <n v="746"/>
    <n v="1191"/>
  </r>
  <r>
    <x v="100"/>
    <x v="0"/>
    <x v="24"/>
    <n v="119646"/>
    <n v="90"/>
    <n v="5081"/>
    <n v="157511"/>
    <n v="48.13"/>
    <n v="66431"/>
    <n v="75804"/>
  </r>
  <r>
    <x v="100"/>
    <x v="0"/>
    <x v="25"/>
    <n v="17398"/>
    <n v="39"/>
    <n v="1222"/>
    <n v="37882"/>
    <n v="29.02"/>
    <n v="11192"/>
    <n v="10993"/>
  </r>
  <r>
    <x v="100"/>
    <x v="0"/>
    <x v="26"/>
    <n v="7025"/>
    <n v="10"/>
    <n v="532"/>
    <n v="16492"/>
    <n v="18.48"/>
    <n v="2770"/>
    <n v="3048"/>
  </r>
  <r>
    <x v="100"/>
    <x v="0"/>
    <x v="27"/>
    <n v="58082"/>
    <n v="28"/>
    <n v="2817"/>
    <n v="87327"/>
    <n v="37.96"/>
    <n v="23954"/>
    <n v="33152"/>
  </r>
  <r>
    <x v="100"/>
    <x v="0"/>
    <x v="28"/>
    <n v="5732"/>
    <n v="10"/>
    <n v="375"/>
    <n v="11625"/>
    <n v="28.85"/>
    <n v="4223"/>
    <n v="3354"/>
  </r>
  <r>
    <x v="100"/>
    <x v="0"/>
    <x v="29"/>
    <n v="2007"/>
    <n v="13"/>
    <n v="208"/>
    <n v="6448"/>
    <n v="20.75"/>
    <n v="1450"/>
    <n v="1338"/>
  </r>
  <r>
    <x v="100"/>
    <x v="0"/>
    <x v="30"/>
    <n v="19233"/>
    <n v="18"/>
    <n v="766"/>
    <n v="23746"/>
    <n v="48.45"/>
    <n v="11916"/>
    <n v="11506"/>
  </r>
  <r>
    <x v="100"/>
    <x v="0"/>
    <x v="31"/>
    <n v="1060"/>
    <n v="7"/>
    <n v="92"/>
    <n v="2852"/>
    <n v="29.52"/>
    <n v="593"/>
    <n v="842"/>
  </r>
  <r>
    <x v="100"/>
    <x v="0"/>
    <x v="32"/>
    <n v="4762"/>
    <n v="5"/>
    <n v="421"/>
    <n v="13051"/>
    <n v="19.89"/>
    <n v="3178"/>
    <n v="2596"/>
  </r>
  <r>
    <x v="100"/>
    <x v="0"/>
    <x v="33"/>
    <n v="8146"/>
    <n v="20"/>
    <n v="492"/>
    <n v="15252"/>
    <n v="37.659999999999997"/>
    <n v="4692"/>
    <n v="5744"/>
  </r>
  <r>
    <x v="100"/>
    <x v="0"/>
    <x v="34"/>
    <n v="731764"/>
    <n v="583"/>
    <n v="32679"/>
    <n v="1013049"/>
    <n v="46.27"/>
    <n v="394071"/>
    <n v="468702"/>
  </r>
  <r>
    <x v="100"/>
    <x v="1"/>
    <x v="0"/>
    <n v="33836"/>
    <n v="142"/>
    <n v="1651"/>
    <n v="51181"/>
    <n v="34.549999999999997"/>
    <n v="16667"/>
    <n v="17681"/>
  </r>
  <r>
    <x v="100"/>
    <x v="1"/>
    <x v="1"/>
    <n v="91165"/>
    <n v="189"/>
    <n v="3701"/>
    <n v="114731"/>
    <n v="43.7"/>
    <n v="46659"/>
    <n v="50134"/>
  </r>
  <r>
    <x v="100"/>
    <x v="1"/>
    <x v="2"/>
    <n v="10679"/>
    <n v="65"/>
    <n v="706"/>
    <n v="21886"/>
    <n v="26.67"/>
    <n v="6612"/>
    <n v="5837"/>
  </r>
  <r>
    <x v="100"/>
    <x v="1"/>
    <x v="3"/>
    <n v="35896"/>
    <n v="86"/>
    <n v="1471"/>
    <n v="45601"/>
    <n v="46.12"/>
    <n v="23155"/>
    <n v="21030"/>
  </r>
  <r>
    <x v="100"/>
    <x v="1"/>
    <x v="4"/>
    <n v="22879"/>
    <n v="60"/>
    <n v="973"/>
    <n v="30163"/>
    <n v="40.6"/>
    <n v="11291"/>
    <n v="12245"/>
  </r>
  <r>
    <x v="100"/>
    <x v="1"/>
    <x v="5"/>
    <n v="37264"/>
    <n v="77"/>
    <n v="1395"/>
    <n v="43245"/>
    <n v="41.01"/>
    <n v="22697"/>
    <n v="17733"/>
  </r>
  <r>
    <x v="100"/>
    <x v="1"/>
    <x v="6"/>
    <n v="28314"/>
    <n v="73"/>
    <n v="1238"/>
    <n v="38378"/>
    <n v="37.81"/>
    <n v="18664"/>
    <n v="14512"/>
  </r>
  <r>
    <x v="100"/>
    <x v="1"/>
    <x v="7"/>
    <n v="6431"/>
    <n v="22"/>
    <n v="271"/>
    <n v="8401"/>
    <n v="47.4"/>
    <n v="3885"/>
    <n v="3982"/>
  </r>
  <r>
    <x v="100"/>
    <x v="1"/>
    <x v="8"/>
    <n v="9877"/>
    <n v="33"/>
    <n v="464"/>
    <n v="14384"/>
    <n v="41.02"/>
    <n v="5957"/>
    <n v="5901"/>
  </r>
  <r>
    <x v="100"/>
    <x v="1"/>
    <x v="9"/>
    <n v="19067"/>
    <n v="47"/>
    <n v="779"/>
    <n v="24149"/>
    <n v="50.5"/>
    <n v="9796"/>
    <n v="12195"/>
  </r>
  <r>
    <x v="100"/>
    <x v="1"/>
    <x v="10"/>
    <n v="34439"/>
    <n v="77"/>
    <n v="1390"/>
    <n v="43090"/>
    <n v="44.22"/>
    <n v="18814"/>
    <n v="19055"/>
  </r>
  <r>
    <x v="100"/>
    <x v="1"/>
    <x v="11"/>
    <n v="3991"/>
    <n v="20"/>
    <n v="565"/>
    <n v="17515"/>
    <n v="12.19"/>
    <n v="2461"/>
    <n v="2135"/>
  </r>
  <r>
    <x v="100"/>
    <x v="1"/>
    <x v="12"/>
    <n v="28529"/>
    <n v="65"/>
    <n v="1082"/>
    <n v="33542"/>
    <n v="50.21"/>
    <n v="16406"/>
    <n v="16843"/>
  </r>
  <r>
    <x v="100"/>
    <x v="1"/>
    <x v="13"/>
    <n v="9045"/>
    <n v="26"/>
    <n v="439"/>
    <n v="13609"/>
    <n v="40"/>
    <n v="4619"/>
    <n v="5443"/>
  </r>
  <r>
    <x v="100"/>
    <x v="1"/>
    <x v="14"/>
    <n v="5809"/>
    <n v="18"/>
    <n v="303"/>
    <n v="9393"/>
    <n v="35.18"/>
    <n v="3619"/>
    <n v="3304"/>
  </r>
  <r>
    <x v="100"/>
    <x v="1"/>
    <x v="15"/>
    <n v="7198"/>
    <n v="31"/>
    <n v="324"/>
    <n v="10044"/>
    <n v="40"/>
    <n v="4387"/>
    <n v="4018"/>
  </r>
  <r>
    <x v="100"/>
    <x v="1"/>
    <x v="16"/>
    <n v="39093"/>
    <n v="68"/>
    <n v="1347"/>
    <n v="41757"/>
    <n v="52.4"/>
    <n v="21083"/>
    <n v="21881"/>
  </r>
  <r>
    <x v="100"/>
    <x v="1"/>
    <x v="17"/>
    <n v="26329"/>
    <n v="38"/>
    <n v="852"/>
    <n v="26412"/>
    <n v="54.12"/>
    <n v="14320"/>
    <n v="14295"/>
  </r>
  <r>
    <x v="100"/>
    <x v="1"/>
    <x v="18"/>
    <n v="18274"/>
    <n v="56"/>
    <n v="758"/>
    <n v="23498"/>
    <n v="42.12"/>
    <n v="10991"/>
    <n v="9898"/>
  </r>
  <r>
    <x v="100"/>
    <x v="1"/>
    <x v="19"/>
    <n v="25480"/>
    <n v="99"/>
    <n v="1281"/>
    <n v="39711"/>
    <n v="36.03"/>
    <n v="13308"/>
    <n v="14308"/>
  </r>
  <r>
    <x v="100"/>
    <x v="1"/>
    <x v="20"/>
    <n v="68624"/>
    <n v="203"/>
    <n v="2897"/>
    <n v="89807"/>
    <n v="37.75"/>
    <n v="37518"/>
    <n v="33901"/>
  </r>
  <r>
    <x v="100"/>
    <x v="1"/>
    <x v="21"/>
    <n v="10262"/>
    <n v="24"/>
    <n v="389"/>
    <n v="12059"/>
    <n v="38.47"/>
    <n v="6996"/>
    <n v="4639"/>
  </r>
  <r>
    <x v="100"/>
    <x v="1"/>
    <x v="22"/>
    <n v="7371"/>
    <n v="17"/>
    <n v="403"/>
    <n v="12493"/>
    <n v="30.85"/>
    <n v="4639"/>
    <n v="3854"/>
  </r>
  <r>
    <x v="100"/>
    <x v="1"/>
    <x v="23"/>
    <n v="11122"/>
    <n v="29"/>
    <n v="372"/>
    <n v="11532"/>
    <n v="56.13"/>
    <n v="5974"/>
    <n v="6473"/>
  </r>
  <r>
    <x v="100"/>
    <x v="1"/>
    <x v="24"/>
    <n v="97379"/>
    <n v="273"/>
    <n v="4061"/>
    <n v="125891"/>
    <n v="38.82"/>
    <n v="55126"/>
    <n v="48867"/>
  </r>
  <r>
    <x v="100"/>
    <x v="1"/>
    <x v="25"/>
    <n v="31276"/>
    <n v="72"/>
    <n v="1306"/>
    <n v="40486"/>
    <n v="40.35"/>
    <n v="20184"/>
    <n v="16335"/>
  </r>
  <r>
    <x v="100"/>
    <x v="1"/>
    <x v="26"/>
    <n v="4859"/>
    <n v="25"/>
    <n v="344"/>
    <n v="10664"/>
    <n v="23.47"/>
    <n v="2854"/>
    <n v="2503"/>
  </r>
  <r>
    <x v="100"/>
    <x v="1"/>
    <x v="27"/>
    <n v="15067"/>
    <n v="55"/>
    <n v="1042"/>
    <n v="32302"/>
    <n v="22.52"/>
    <n v="7034"/>
    <n v="7275"/>
  </r>
  <r>
    <x v="100"/>
    <x v="1"/>
    <x v="28"/>
    <n v="6213"/>
    <n v="22"/>
    <n v="282"/>
    <n v="8742"/>
    <n v="37.18"/>
    <n v="4270"/>
    <n v="3250"/>
  </r>
  <r>
    <x v="100"/>
    <x v="1"/>
    <x v="29"/>
    <n v="4902"/>
    <n v="25"/>
    <n v="267"/>
    <n v="8277"/>
    <n v="33.86"/>
    <n v="3034"/>
    <n v="2803"/>
  </r>
  <r>
    <x v="100"/>
    <x v="1"/>
    <x v="30"/>
    <n v="29996"/>
    <n v="48"/>
    <n v="828"/>
    <n v="25668"/>
    <n v="59.67"/>
    <n v="15294"/>
    <n v="15317"/>
  </r>
  <r>
    <x v="100"/>
    <x v="1"/>
    <x v="31"/>
    <n v="2058"/>
    <n v="15"/>
    <n v="99"/>
    <n v="3069"/>
    <n v="38.19"/>
    <n v="1440"/>
    <n v="1172"/>
  </r>
  <r>
    <x v="100"/>
    <x v="1"/>
    <x v="32"/>
    <n v="5206"/>
    <n v="21"/>
    <n v="302"/>
    <n v="9362"/>
    <n v="26.6"/>
    <n v="3119"/>
    <n v="2490"/>
  </r>
  <r>
    <x v="100"/>
    <x v="1"/>
    <x v="33"/>
    <n v="15048"/>
    <n v="42"/>
    <n v="619"/>
    <n v="19189"/>
    <n v="47.1"/>
    <n v="7425"/>
    <n v="9038"/>
  </r>
  <r>
    <x v="100"/>
    <x v="1"/>
    <x v="34"/>
    <n v="679266"/>
    <n v="1852"/>
    <n v="29288"/>
    <n v="907928"/>
    <n v="40.44"/>
    <n v="380850"/>
    <n v="367179"/>
  </r>
  <r>
    <x v="100"/>
    <x v="2"/>
    <x v="0"/>
    <n v="17289"/>
    <n v="33"/>
    <n v="1363"/>
    <n v="42253"/>
    <n v="38.08"/>
    <n v="8680"/>
    <n v="16092"/>
  </r>
  <r>
    <x v="100"/>
    <x v="2"/>
    <x v="1"/>
    <n v="51658"/>
    <n v="42"/>
    <n v="3862"/>
    <n v="119722"/>
    <n v="41.06"/>
    <n v="20805"/>
    <n v="49159"/>
  </r>
  <r>
    <x v="100"/>
    <x v="2"/>
    <x v="2"/>
    <n v="4853"/>
    <n v="20"/>
    <n v="762"/>
    <n v="23622"/>
    <n v="18.22"/>
    <n v="3366"/>
    <n v="4305"/>
  </r>
  <r>
    <x v="100"/>
    <x v="2"/>
    <x v="3"/>
    <n v="7165"/>
    <n v="15"/>
    <n v="591"/>
    <n v="18321"/>
    <n v="36.86"/>
    <n v="4500"/>
    <n v="6754"/>
  </r>
  <r>
    <x v="100"/>
    <x v="2"/>
    <x v="4"/>
    <n v="10147"/>
    <n v="15"/>
    <n v="568"/>
    <n v="17608"/>
    <n v="57.01"/>
    <n v="3300"/>
    <n v="10038"/>
  </r>
  <r>
    <x v="100"/>
    <x v="2"/>
    <x v="5"/>
    <n v="14934"/>
    <n v="12"/>
    <n v="1088"/>
    <n v="33728"/>
    <n v="42.64"/>
    <n v="8413"/>
    <n v="14383"/>
  </r>
  <r>
    <x v="100"/>
    <x v="2"/>
    <x v="6"/>
    <n v="12454"/>
    <n v="16"/>
    <n v="1035"/>
    <n v="32085"/>
    <n v="36.880000000000003"/>
    <n v="6566"/>
    <n v="11834"/>
  </r>
  <r>
    <x v="100"/>
    <x v="2"/>
    <x v="7"/>
    <m/>
    <n v="3"/>
    <n v="74"/>
    <n v="2294"/>
    <m/>
    <m/>
    <m/>
  </r>
  <r>
    <x v="100"/>
    <x v="2"/>
    <x v="8"/>
    <m/>
    <n v="3"/>
    <n v="84"/>
    <n v="2604"/>
    <m/>
    <m/>
    <m/>
  </r>
  <r>
    <x v="100"/>
    <x v="2"/>
    <x v="9"/>
    <n v="2487"/>
    <n v="9"/>
    <n v="343"/>
    <n v="10633"/>
    <n v="21.65"/>
    <n v="989"/>
    <n v="2302"/>
  </r>
  <r>
    <x v="100"/>
    <x v="2"/>
    <x v="10"/>
    <n v="8823"/>
    <n v="18"/>
    <n v="1167"/>
    <n v="36177"/>
    <n v="22.95"/>
    <n v="2732"/>
    <n v="8304"/>
  </r>
  <r>
    <x v="100"/>
    <x v="2"/>
    <x v="11"/>
    <n v="2925"/>
    <n v="9"/>
    <n v="545"/>
    <n v="16895"/>
    <n v="14.73"/>
    <n v="1555"/>
    <n v="2488"/>
  </r>
  <r>
    <x v="100"/>
    <x v="2"/>
    <x v="12"/>
    <m/>
    <n v="4"/>
    <n v="153"/>
    <n v="4743"/>
    <m/>
    <m/>
    <m/>
  </r>
  <r>
    <x v="100"/>
    <x v="2"/>
    <x v="13"/>
    <m/>
    <n v="3"/>
    <n v="73"/>
    <n v="2263"/>
    <m/>
    <m/>
    <m/>
  </r>
  <r>
    <x v="100"/>
    <x v="2"/>
    <x v="14"/>
    <m/>
    <n v="3"/>
    <n v="75"/>
    <n v="2325"/>
    <m/>
    <m/>
    <m/>
  </r>
  <r>
    <x v="100"/>
    <x v="2"/>
    <x v="15"/>
    <m/>
    <n v="6"/>
    <n v="366"/>
    <n v="11346"/>
    <m/>
    <m/>
    <m/>
  </r>
  <r>
    <x v="100"/>
    <x v="2"/>
    <x v="16"/>
    <m/>
    <n v="14"/>
    <n v="2047"/>
    <n v="63457"/>
    <m/>
    <m/>
    <m/>
  </r>
  <r>
    <x v="100"/>
    <x v="2"/>
    <x v="17"/>
    <n v="32828"/>
    <n v="10"/>
    <n v="1700"/>
    <n v="52700"/>
    <n v="60.59"/>
    <n v="17795"/>
    <n v="31931"/>
  </r>
  <r>
    <x v="100"/>
    <x v="2"/>
    <x v="18"/>
    <n v="9475"/>
    <n v="22"/>
    <n v="848"/>
    <n v="26288"/>
    <n v="30.54"/>
    <n v="5111"/>
    <n v="8028"/>
  </r>
  <r>
    <x v="100"/>
    <x v="2"/>
    <x v="19"/>
    <n v="14490"/>
    <n v="32"/>
    <n v="1332"/>
    <n v="41292"/>
    <n v="32.49"/>
    <n v="6701"/>
    <n v="13417"/>
  </r>
  <r>
    <x v="100"/>
    <x v="2"/>
    <x v="20"/>
    <n v="48730"/>
    <n v="59"/>
    <n v="3809"/>
    <n v="118079"/>
    <n v="37.94"/>
    <n v="25167"/>
    <n v="44795"/>
  </r>
  <r>
    <x v="100"/>
    <x v="2"/>
    <x v="21"/>
    <m/>
    <n v="6"/>
    <n v="455"/>
    <n v="14105"/>
    <m/>
    <m/>
    <m/>
  </r>
  <r>
    <x v="100"/>
    <x v="2"/>
    <x v="22"/>
    <n v="4018"/>
    <n v="5"/>
    <n v="320"/>
    <n v="9920"/>
    <n v="37.72"/>
    <n v="3045"/>
    <n v="3742"/>
  </r>
  <r>
    <x v="100"/>
    <x v="2"/>
    <x v="23"/>
    <n v="686"/>
    <n v="4"/>
    <n v="55"/>
    <n v="1705"/>
    <m/>
    <m/>
    <m/>
  </r>
  <r>
    <x v="100"/>
    <x v="2"/>
    <x v="24"/>
    <n v="55607"/>
    <n v="74"/>
    <n v="4639"/>
    <n v="143809"/>
    <n v="35.29"/>
    <n v="30077"/>
    <n v="50756"/>
  </r>
  <r>
    <x v="100"/>
    <x v="2"/>
    <x v="25"/>
    <n v="13450"/>
    <n v="24"/>
    <n v="1280"/>
    <n v="39680"/>
    <n v="31.07"/>
    <n v="9464"/>
    <n v="12328"/>
  </r>
  <r>
    <x v="100"/>
    <x v="2"/>
    <x v="26"/>
    <n v="7361"/>
    <n v="8"/>
    <n v="616"/>
    <n v="19096"/>
    <n v="36.1"/>
    <n v="4939"/>
    <n v="6894"/>
  </r>
  <r>
    <x v="100"/>
    <x v="2"/>
    <x v="27"/>
    <m/>
    <n v="21"/>
    <n v="1921"/>
    <n v="59551"/>
    <n v="55.93"/>
    <n v="12939"/>
    <n v="33308"/>
  </r>
  <r>
    <x v="100"/>
    <x v="2"/>
    <x v="28"/>
    <m/>
    <n v="5"/>
    <n v="116"/>
    <n v="3596"/>
    <m/>
    <m/>
    <m/>
  </r>
  <r>
    <x v="100"/>
    <x v="2"/>
    <x v="29"/>
    <n v="2703"/>
    <n v="6"/>
    <n v="203"/>
    <n v="6293"/>
    <n v="36.200000000000003"/>
    <n v="791"/>
    <n v="2278"/>
  </r>
  <r>
    <x v="100"/>
    <x v="2"/>
    <x v="30"/>
    <n v="7028"/>
    <n v="12"/>
    <n v="546"/>
    <n v="16926"/>
    <n v="39.369999999999997"/>
    <n v="4068"/>
    <n v="6663"/>
  </r>
  <r>
    <x v="100"/>
    <x v="2"/>
    <x v="31"/>
    <m/>
    <n v="4"/>
    <n v="113"/>
    <n v="3503"/>
    <m/>
    <m/>
    <m/>
  </r>
  <r>
    <x v="100"/>
    <x v="2"/>
    <x v="32"/>
    <m/>
    <n v="5"/>
    <n v="316"/>
    <n v="9796"/>
    <m/>
    <m/>
    <m/>
  </r>
  <r>
    <x v="100"/>
    <x v="2"/>
    <x v="33"/>
    <n v="3558"/>
    <n v="11"/>
    <n v="305"/>
    <n v="9455"/>
    <n v="29.37"/>
    <n v="2244"/>
    <n v="2777"/>
  </r>
  <r>
    <x v="100"/>
    <x v="2"/>
    <x v="34"/>
    <n v="327705"/>
    <n v="449"/>
    <n v="26431"/>
    <n v="819361"/>
    <n v="37.299999999999997"/>
    <n v="161401"/>
    <n v="305622"/>
  </r>
  <r>
    <x v="100"/>
    <x v="3"/>
    <x v="0"/>
    <n v="21888"/>
    <n v="42"/>
    <n v="5399"/>
    <n v="167369"/>
    <n v="6.92"/>
    <n v="11742"/>
    <n v="11587"/>
  </r>
  <r>
    <x v="100"/>
    <x v="3"/>
    <x v="1"/>
    <n v="17889"/>
    <n v="23"/>
    <n v="2591"/>
    <n v="80321"/>
    <n v="12.26"/>
    <n v="9166"/>
    <n v="9851"/>
  </r>
  <r>
    <x v="100"/>
    <x v="3"/>
    <x v="2"/>
    <n v="11312"/>
    <n v="23"/>
    <n v="2400"/>
    <n v="74400"/>
    <n v="8.6"/>
    <n v="7185"/>
    <n v="6396"/>
  </r>
  <r>
    <x v="100"/>
    <x v="3"/>
    <x v="3"/>
    <n v="10078"/>
    <n v="22"/>
    <n v="1928"/>
    <n v="59768"/>
    <n v="9.4"/>
    <n v="5930"/>
    <n v="5621"/>
  </r>
  <r>
    <x v="100"/>
    <x v="3"/>
    <x v="4"/>
    <n v="18754"/>
    <n v="19"/>
    <n v="2832"/>
    <n v="87792"/>
    <n v="12.21"/>
    <n v="6598"/>
    <n v="10720"/>
  </r>
  <r>
    <x v="100"/>
    <x v="3"/>
    <x v="5"/>
    <n v="15007"/>
    <n v="12"/>
    <n v="1724"/>
    <n v="53444"/>
    <n v="12.62"/>
    <n v="7009"/>
    <n v="6747"/>
  </r>
  <r>
    <x v="100"/>
    <x v="3"/>
    <x v="6"/>
    <n v="8994"/>
    <n v="10"/>
    <n v="1347"/>
    <n v="41757"/>
    <n v="13.34"/>
    <n v="5644"/>
    <n v="5572"/>
  </r>
  <r>
    <x v="100"/>
    <x v="3"/>
    <x v="7"/>
    <n v="4731"/>
    <n v="4"/>
    <n v="1219"/>
    <n v="37789"/>
    <n v="6.55"/>
    <n v="2770"/>
    <n v="2476"/>
  </r>
  <r>
    <x v="100"/>
    <x v="3"/>
    <x v="8"/>
    <n v="7095"/>
    <n v="12"/>
    <n v="1620"/>
    <n v="50220"/>
    <n v="7.98"/>
    <n v="2949"/>
    <n v="4010"/>
  </r>
  <r>
    <x v="100"/>
    <x v="3"/>
    <x v="9"/>
    <n v="5473"/>
    <n v="12"/>
    <n v="1267"/>
    <n v="39277"/>
    <n v="7.37"/>
    <n v="2704"/>
    <n v="2894"/>
  </r>
  <r>
    <x v="100"/>
    <x v="3"/>
    <x v="10"/>
    <n v="9011"/>
    <n v="19"/>
    <n v="2005"/>
    <n v="62155"/>
    <n v="7.9"/>
    <n v="4862"/>
    <n v="4913"/>
  </r>
  <r>
    <x v="100"/>
    <x v="3"/>
    <x v="11"/>
    <n v="2527"/>
    <n v="5"/>
    <n v="476"/>
    <n v="14756"/>
    <n v="8.41"/>
    <n v="2023"/>
    <n v="1241"/>
  </r>
  <r>
    <x v="100"/>
    <x v="3"/>
    <x v="12"/>
    <m/>
    <n v="9"/>
    <n v="761"/>
    <n v="23591"/>
    <m/>
    <m/>
    <m/>
  </r>
  <r>
    <x v="100"/>
    <x v="3"/>
    <x v="13"/>
    <m/>
    <n v="3"/>
    <n v="389"/>
    <n v="12059"/>
    <m/>
    <m/>
    <m/>
  </r>
  <r>
    <x v="100"/>
    <x v="3"/>
    <x v="14"/>
    <m/>
    <n v="7"/>
    <n v="800"/>
    <n v="24800"/>
    <m/>
    <m/>
    <m/>
  </r>
  <r>
    <x v="100"/>
    <x v="3"/>
    <x v="15"/>
    <n v="2988"/>
    <n v="8"/>
    <n v="963"/>
    <n v="29853"/>
    <n v="6.19"/>
    <n v="1682"/>
    <n v="1848"/>
  </r>
  <r>
    <x v="100"/>
    <x v="3"/>
    <x v="16"/>
    <m/>
    <n v="3"/>
    <n v="500"/>
    <n v="15500"/>
    <m/>
    <m/>
    <m/>
  </r>
  <r>
    <x v="100"/>
    <x v="3"/>
    <x v="17"/>
    <s v="-"/>
    <s v="-"/>
    <s v="-"/>
    <s v="-"/>
    <s v="-"/>
    <s v="-"/>
    <s v="-"/>
  </r>
  <r>
    <x v="100"/>
    <x v="3"/>
    <x v="18"/>
    <n v="6605"/>
    <n v="16"/>
    <n v="1245"/>
    <n v="38595"/>
    <n v="8.58"/>
    <n v="4359"/>
    <n v="3313"/>
  </r>
  <r>
    <x v="100"/>
    <x v="3"/>
    <x v="19"/>
    <n v="16459"/>
    <n v="22"/>
    <n v="3928"/>
    <n v="121768"/>
    <n v="7.27"/>
    <n v="7638"/>
    <n v="8848"/>
  </r>
  <r>
    <x v="100"/>
    <x v="3"/>
    <x v="20"/>
    <n v="26594"/>
    <n v="35"/>
    <n v="4048"/>
    <n v="125488"/>
    <n v="10.3"/>
    <n v="15361"/>
    <n v="12931"/>
  </r>
  <r>
    <x v="100"/>
    <x v="3"/>
    <x v="21"/>
    <n v="4345"/>
    <n v="9"/>
    <n v="732"/>
    <n v="22692"/>
    <n v="8.01"/>
    <n v="2745"/>
    <n v="1817"/>
  </r>
  <r>
    <x v="100"/>
    <x v="3"/>
    <x v="22"/>
    <m/>
    <n v="3"/>
    <n v="511"/>
    <n v="15841"/>
    <m/>
    <m/>
    <m/>
  </r>
  <r>
    <x v="100"/>
    <x v="3"/>
    <x v="23"/>
    <n v="3873"/>
    <n v="6"/>
    <n v="739"/>
    <n v="22909"/>
    <m/>
    <m/>
    <m/>
  </r>
  <r>
    <x v="100"/>
    <x v="3"/>
    <x v="24"/>
    <n v="39451"/>
    <n v="53"/>
    <n v="6030"/>
    <n v="186930"/>
    <n v="9.77"/>
    <n v="24102"/>
    <n v="18269"/>
  </r>
  <r>
    <x v="100"/>
    <x v="3"/>
    <x v="25"/>
    <n v="12930"/>
    <n v="17"/>
    <n v="1580"/>
    <n v="48980"/>
    <n v="13.32"/>
    <n v="8718"/>
    <n v="6524"/>
  </r>
  <r>
    <x v="100"/>
    <x v="3"/>
    <x v="26"/>
    <n v="5243"/>
    <n v="5"/>
    <n v="1004"/>
    <n v="31124"/>
    <n v="8.59"/>
    <n v="3496"/>
    <n v="2675"/>
  </r>
  <r>
    <x v="100"/>
    <x v="3"/>
    <x v="27"/>
    <m/>
    <n v="7"/>
    <n v="1219"/>
    <n v="37789"/>
    <n v="12.02"/>
    <n v="6118"/>
    <n v="4544"/>
  </r>
  <r>
    <x v="100"/>
    <x v="3"/>
    <x v="28"/>
    <m/>
    <n v="8"/>
    <n v="875"/>
    <n v="27125"/>
    <m/>
    <m/>
    <m/>
  </r>
  <r>
    <x v="100"/>
    <x v="3"/>
    <x v="29"/>
    <n v="4810"/>
    <n v="9"/>
    <n v="2196"/>
    <n v="68076"/>
    <n v="3.45"/>
    <n v="2140"/>
    <n v="2349"/>
  </r>
  <r>
    <x v="100"/>
    <x v="3"/>
    <x v="30"/>
    <n v="8576"/>
    <n v="7"/>
    <n v="603"/>
    <n v="18693"/>
    <n v="20.29"/>
    <n v="5402"/>
    <n v="3792"/>
  </r>
  <r>
    <x v="100"/>
    <x v="3"/>
    <x v="31"/>
    <m/>
    <n v="6"/>
    <n v="305"/>
    <n v="9455"/>
    <m/>
    <m/>
    <m/>
  </r>
  <r>
    <x v="100"/>
    <x v="3"/>
    <x v="32"/>
    <m/>
    <n v="3"/>
    <n v="557"/>
    <n v="17267"/>
    <m/>
    <m/>
    <m/>
  </r>
  <r>
    <x v="100"/>
    <x v="3"/>
    <x v="33"/>
    <n v="4510"/>
    <n v="13"/>
    <n v="1113"/>
    <n v="34503"/>
    <n v="7.88"/>
    <n v="3020"/>
    <n v="2720"/>
  </r>
  <r>
    <x v="100"/>
    <x v="3"/>
    <x v="34"/>
    <n v="264707"/>
    <n v="399"/>
    <n v="48876"/>
    <n v="1515156"/>
    <n v="9.0399999999999991"/>
    <n v="146895"/>
    <n v="137004"/>
  </r>
  <r>
    <x v="100"/>
    <x v="4"/>
    <x v="0"/>
    <n v="90771"/>
    <n v="249"/>
    <n v="9607"/>
    <n v="297817"/>
    <n v="18.57"/>
    <n v="45512"/>
    <n v="55308"/>
  </r>
  <r>
    <x v="100"/>
    <x v="4"/>
    <x v="1"/>
    <n v="382919"/>
    <n v="329"/>
    <n v="18788"/>
    <n v="582428"/>
    <n v="44.58"/>
    <n v="196855"/>
    <n v="259653"/>
  </r>
  <r>
    <x v="100"/>
    <x v="4"/>
    <x v="2"/>
    <n v="29585"/>
    <n v="120"/>
    <n v="4088"/>
    <n v="126728"/>
    <n v="14.17"/>
    <n v="18277"/>
    <n v="17953"/>
  </r>
  <r>
    <x v="100"/>
    <x v="4"/>
    <x v="3"/>
    <n v="72090"/>
    <n v="149"/>
    <n v="5048"/>
    <n v="156488"/>
    <n v="29.31"/>
    <n v="44580"/>
    <n v="45869"/>
  </r>
  <r>
    <x v="100"/>
    <x v="4"/>
    <x v="4"/>
    <n v="59268"/>
    <n v="104"/>
    <n v="4793"/>
    <n v="148583"/>
    <n v="25.32"/>
    <n v="25275"/>
    <n v="37622"/>
  </r>
  <r>
    <x v="100"/>
    <x v="4"/>
    <x v="5"/>
    <n v="115574"/>
    <n v="122"/>
    <n v="6061"/>
    <n v="187891"/>
    <n v="35.4"/>
    <n v="66805"/>
    <n v="66510"/>
  </r>
  <r>
    <x v="100"/>
    <x v="4"/>
    <x v="6"/>
    <n v="57827"/>
    <n v="109"/>
    <n v="4090"/>
    <n v="126790"/>
    <n v="28.76"/>
    <n v="35533"/>
    <n v="36464"/>
  </r>
  <r>
    <x v="100"/>
    <x v="4"/>
    <x v="7"/>
    <n v="12591"/>
    <n v="33"/>
    <n v="1615"/>
    <n v="50065"/>
    <n v="14.72"/>
    <n v="7397"/>
    <n v="7369"/>
  </r>
  <r>
    <x v="100"/>
    <x v="4"/>
    <x v="8"/>
    <n v="20760"/>
    <n v="57"/>
    <n v="2387"/>
    <n v="73997"/>
    <n v="17.100000000000001"/>
    <n v="10696"/>
    <n v="12656"/>
  </r>
  <r>
    <x v="100"/>
    <x v="4"/>
    <x v="9"/>
    <n v="34399"/>
    <n v="86"/>
    <n v="2876"/>
    <n v="89156"/>
    <n v="25.21"/>
    <n v="18143"/>
    <n v="22472"/>
  </r>
  <r>
    <x v="100"/>
    <x v="4"/>
    <x v="10"/>
    <n v="61487"/>
    <n v="127"/>
    <n v="5036"/>
    <n v="156116"/>
    <n v="24.52"/>
    <n v="32352"/>
    <n v="38274"/>
  </r>
  <r>
    <x v="100"/>
    <x v="4"/>
    <x v="11"/>
    <n v="17276"/>
    <n v="44"/>
    <n v="2053"/>
    <n v="63643"/>
    <n v="16.989999999999998"/>
    <n v="9867"/>
    <n v="10816"/>
  </r>
  <r>
    <x v="100"/>
    <x v="4"/>
    <x v="12"/>
    <n v="42412"/>
    <n v="101"/>
    <n v="2563"/>
    <n v="79453"/>
    <n v="33.700000000000003"/>
    <n v="23535"/>
    <n v="26772"/>
  </r>
  <r>
    <x v="100"/>
    <x v="4"/>
    <x v="13"/>
    <n v="12366"/>
    <n v="35"/>
    <n v="1038"/>
    <n v="32178"/>
    <n v="22.47"/>
    <n v="6423"/>
    <n v="7231"/>
  </r>
  <r>
    <x v="100"/>
    <x v="4"/>
    <x v="14"/>
    <n v="12009"/>
    <n v="38"/>
    <n v="1391"/>
    <n v="43121"/>
    <n v="15.81"/>
    <n v="7173"/>
    <n v="6818"/>
  </r>
  <r>
    <x v="100"/>
    <x v="4"/>
    <x v="15"/>
    <n v="14047"/>
    <n v="50"/>
    <n v="1713"/>
    <n v="53103"/>
    <n v="17.28"/>
    <n v="7782"/>
    <n v="9176"/>
  </r>
  <r>
    <x v="100"/>
    <x v="4"/>
    <x v="16"/>
    <n v="184447"/>
    <n v="119"/>
    <n v="7269"/>
    <n v="225339"/>
    <n v="57.01"/>
    <n v="95156"/>
    <n v="128462"/>
  </r>
  <r>
    <x v="100"/>
    <x v="4"/>
    <x v="17"/>
    <n v="161888"/>
    <n v="77"/>
    <n v="5787"/>
    <n v="179397"/>
    <n v="64.19"/>
    <n v="83647"/>
    <n v="115161"/>
  </r>
  <r>
    <x v="100"/>
    <x v="4"/>
    <x v="18"/>
    <n v="40467"/>
    <n v="110"/>
    <n v="3197"/>
    <n v="99107"/>
    <n v="25.59"/>
    <n v="23779"/>
    <n v="25361"/>
  </r>
  <r>
    <x v="100"/>
    <x v="4"/>
    <x v="19"/>
    <n v="62092"/>
    <n v="165"/>
    <n v="6968"/>
    <n v="216008"/>
    <n v="18.63"/>
    <n v="30913"/>
    <n v="40240"/>
  </r>
  <r>
    <x v="100"/>
    <x v="4"/>
    <x v="20"/>
    <n v="251537"/>
    <n v="365"/>
    <n v="15138"/>
    <n v="469278"/>
    <n v="34.130000000000003"/>
    <n v="135280"/>
    <n v="160171"/>
  </r>
  <r>
    <x v="100"/>
    <x v="4"/>
    <x v="21"/>
    <n v="19349"/>
    <n v="46"/>
    <n v="1700"/>
    <n v="52700"/>
    <n v="19.25"/>
    <n v="13099"/>
    <n v="10146"/>
  </r>
  <r>
    <x v="100"/>
    <x v="4"/>
    <x v="22"/>
    <n v="24036"/>
    <n v="30"/>
    <n v="1668"/>
    <n v="51708"/>
    <n v="26.42"/>
    <n v="17813"/>
    <n v="13663"/>
  </r>
  <r>
    <x v="100"/>
    <x v="4"/>
    <x v="23"/>
    <n v="17161"/>
    <n v="49"/>
    <n v="1305"/>
    <n v="40455"/>
    <n v="24.01"/>
    <n v="9543"/>
    <n v="9715"/>
  </r>
  <r>
    <x v="100"/>
    <x v="4"/>
    <x v="24"/>
    <n v="312083"/>
    <n v="490"/>
    <n v="19811"/>
    <n v="614141"/>
    <n v="31.54"/>
    <n v="175735"/>
    <n v="193695"/>
  </r>
  <r>
    <x v="100"/>
    <x v="4"/>
    <x v="25"/>
    <n v="75055"/>
    <n v="152"/>
    <n v="5388"/>
    <n v="167028"/>
    <n v="27.65"/>
    <n v="49558"/>
    <n v="46178"/>
  </r>
  <r>
    <x v="100"/>
    <x v="4"/>
    <x v="26"/>
    <n v="24488"/>
    <n v="48"/>
    <n v="2496"/>
    <n v="77376"/>
    <n v="19.54"/>
    <n v="14059"/>
    <n v="15120"/>
  </r>
  <r>
    <x v="100"/>
    <x v="4"/>
    <x v="27"/>
    <n v="119422"/>
    <n v="111"/>
    <n v="6999"/>
    <n v="216969"/>
    <n v="36.08"/>
    <n v="50046"/>
    <n v="78279"/>
  </r>
  <r>
    <x v="100"/>
    <x v="4"/>
    <x v="28"/>
    <n v="16239"/>
    <n v="45"/>
    <n v="1648"/>
    <n v="51088"/>
    <n v="17.46"/>
    <n v="11254"/>
    <n v="8918"/>
  </r>
  <r>
    <x v="100"/>
    <x v="4"/>
    <x v="29"/>
    <n v="14422"/>
    <n v="53"/>
    <n v="2874"/>
    <n v="89094"/>
    <n v="9.84"/>
    <n v="7414"/>
    <n v="8767"/>
  </r>
  <r>
    <x v="100"/>
    <x v="4"/>
    <x v="30"/>
    <n v="64833"/>
    <n v="85"/>
    <n v="2743"/>
    <n v="85033"/>
    <n v="43.84"/>
    <n v="36681"/>
    <n v="37278"/>
  </r>
  <r>
    <x v="100"/>
    <x v="4"/>
    <x v="31"/>
    <n v="5878"/>
    <n v="32"/>
    <n v="609"/>
    <n v="18879"/>
    <n v="21.02"/>
    <n v="3998"/>
    <n v="3969"/>
  </r>
  <r>
    <x v="100"/>
    <x v="4"/>
    <x v="32"/>
    <n v="17373"/>
    <n v="34"/>
    <n v="1596"/>
    <n v="49476"/>
    <n v="22.23"/>
    <n v="11039"/>
    <n v="10998"/>
  </r>
  <r>
    <x v="100"/>
    <x v="4"/>
    <x v="33"/>
    <n v="31261"/>
    <n v="86"/>
    <n v="2529"/>
    <n v="78399"/>
    <n v="25.87"/>
    <n v="17380"/>
    <n v="20280"/>
  </r>
  <r>
    <x v="100"/>
    <x v="4"/>
    <x v="34"/>
    <n v="2003442"/>
    <n v="3283"/>
    <n v="137274"/>
    <n v="4255494"/>
    <n v="30.04"/>
    <n v="1083218"/>
    <n v="1278507"/>
  </r>
  <r>
    <x v="101"/>
    <x v="0"/>
    <x v="0"/>
    <n v="12176"/>
    <n v="33"/>
    <n v="1222"/>
    <n v="36660"/>
    <n v="18.97"/>
    <n v="6064"/>
    <n v="6956"/>
  </r>
  <r>
    <x v="101"/>
    <x v="0"/>
    <x v="1"/>
    <n v="197604"/>
    <n v="73"/>
    <n v="8520"/>
    <n v="255600"/>
    <n v="53.33"/>
    <n v="112860"/>
    <n v="136309"/>
  </r>
  <r>
    <x v="101"/>
    <x v="0"/>
    <x v="2"/>
    <n v="2043"/>
    <n v="12"/>
    <n v="220"/>
    <n v="6600"/>
    <n v="15.77"/>
    <n v="773"/>
    <n v="1041"/>
  </r>
  <r>
    <x v="101"/>
    <x v="0"/>
    <x v="3"/>
    <n v="19937"/>
    <n v="26"/>
    <n v="1058"/>
    <n v="31740"/>
    <n v="39.17"/>
    <n v="11557"/>
    <n v="12434"/>
  </r>
  <r>
    <x v="101"/>
    <x v="0"/>
    <x v="4"/>
    <n v="6371"/>
    <n v="10"/>
    <n v="420"/>
    <n v="12600"/>
    <n v="31.94"/>
    <n v="3691"/>
    <n v="4024"/>
  </r>
  <r>
    <x v="101"/>
    <x v="0"/>
    <x v="5"/>
    <n v="39973"/>
    <n v="21"/>
    <n v="1854"/>
    <n v="55620"/>
    <n v="42.53"/>
    <n v="22550"/>
    <n v="23653"/>
  </r>
  <r>
    <x v="101"/>
    <x v="0"/>
    <x v="6"/>
    <n v="8839"/>
    <n v="9"/>
    <n v="419"/>
    <n v="12570"/>
    <n v="31"/>
    <n v="5332"/>
    <n v="3897"/>
  </r>
  <r>
    <x v="101"/>
    <x v="0"/>
    <x v="7"/>
    <m/>
    <n v="4"/>
    <n v="51"/>
    <n v="1530"/>
    <m/>
    <m/>
    <m/>
  </r>
  <r>
    <x v="101"/>
    <x v="0"/>
    <x v="8"/>
    <m/>
    <n v="9"/>
    <n v="219"/>
    <n v="6570"/>
    <m/>
    <m/>
    <m/>
  </r>
  <r>
    <x v="101"/>
    <x v="0"/>
    <x v="9"/>
    <n v="7000"/>
    <n v="18"/>
    <n v="487"/>
    <n v="14610"/>
    <n v="34.85"/>
    <n v="4512"/>
    <n v="5092"/>
  </r>
  <r>
    <x v="101"/>
    <x v="0"/>
    <x v="10"/>
    <n v="6285"/>
    <n v="14"/>
    <n v="477"/>
    <n v="14310"/>
    <n v="29.51"/>
    <n v="3494"/>
    <n v="4223"/>
  </r>
  <r>
    <x v="101"/>
    <x v="0"/>
    <x v="11"/>
    <n v="7799"/>
    <n v="10"/>
    <n v="463"/>
    <n v="13890"/>
    <n v="33"/>
    <n v="3820"/>
    <n v="4584"/>
  </r>
  <r>
    <x v="101"/>
    <x v="0"/>
    <x v="12"/>
    <n v="8597"/>
    <n v="23"/>
    <n v="572"/>
    <n v="17160"/>
    <n v="37.24"/>
    <n v="4427"/>
    <n v="6390"/>
  </r>
  <r>
    <x v="101"/>
    <x v="0"/>
    <x v="13"/>
    <m/>
    <n v="3"/>
    <n v="137"/>
    <n v="4110"/>
    <m/>
    <m/>
    <m/>
  </r>
  <r>
    <x v="101"/>
    <x v="0"/>
    <x v="14"/>
    <n v="3439"/>
    <n v="10"/>
    <n v="213"/>
    <n v="6390"/>
    <n v="31.63"/>
    <n v="2290"/>
    <n v="2021"/>
  </r>
  <r>
    <x v="101"/>
    <x v="0"/>
    <x v="15"/>
    <m/>
    <n v="5"/>
    <n v="60"/>
    <n v="1800"/>
    <m/>
    <m/>
    <m/>
  </r>
  <r>
    <x v="101"/>
    <x v="0"/>
    <x v="16"/>
    <n v="92300"/>
    <n v="36"/>
    <n v="3520"/>
    <n v="105600"/>
    <n v="60.24"/>
    <n v="44770"/>
    <n v="63618"/>
  </r>
  <r>
    <x v="101"/>
    <x v="0"/>
    <x v="17"/>
    <n v="88970"/>
    <n v="30"/>
    <n v="3351"/>
    <n v="100530"/>
    <n v="60.87"/>
    <n v="42747"/>
    <n v="61195"/>
  </r>
  <r>
    <x v="101"/>
    <x v="0"/>
    <x v="18"/>
    <n v="4548"/>
    <n v="16"/>
    <n v="360"/>
    <n v="10800"/>
    <n v="28.87"/>
    <n v="2306"/>
    <n v="3118"/>
  </r>
  <r>
    <x v="101"/>
    <x v="0"/>
    <x v="19"/>
    <n v="4884"/>
    <n v="12"/>
    <n v="427"/>
    <n v="12810"/>
    <n v="25.8"/>
    <n v="2983"/>
    <n v="3305"/>
  </r>
  <r>
    <x v="101"/>
    <x v="0"/>
    <x v="20"/>
    <n v="94123"/>
    <n v="69"/>
    <n v="4441"/>
    <n v="133230"/>
    <n v="44.24"/>
    <n v="48593"/>
    <n v="58947"/>
  </r>
  <r>
    <x v="101"/>
    <x v="0"/>
    <x v="21"/>
    <m/>
    <n v="6"/>
    <n v="120"/>
    <n v="3600"/>
    <m/>
    <m/>
    <m/>
  </r>
  <r>
    <x v="101"/>
    <x v="0"/>
    <x v="22"/>
    <m/>
    <n v="5"/>
    <n v="434"/>
    <n v="13020"/>
    <m/>
    <m/>
    <m/>
  </r>
  <r>
    <x v="101"/>
    <x v="0"/>
    <x v="23"/>
    <m/>
    <n v="11"/>
    <n v="145"/>
    <n v="4350"/>
    <m/>
    <n v="589"/>
    <m/>
  </r>
  <r>
    <x v="101"/>
    <x v="0"/>
    <x v="24"/>
    <n v="101228"/>
    <n v="91"/>
    <n v="5140"/>
    <n v="154200"/>
    <n v="40.840000000000003"/>
    <n v="53514"/>
    <n v="62978"/>
  </r>
  <r>
    <x v="101"/>
    <x v="0"/>
    <x v="25"/>
    <n v="11308"/>
    <n v="38"/>
    <n v="1216"/>
    <n v="36480"/>
    <n v="22.27"/>
    <n v="7177"/>
    <n v="8124"/>
  </r>
  <r>
    <x v="101"/>
    <x v="0"/>
    <x v="26"/>
    <n v="6390"/>
    <n v="10"/>
    <n v="499"/>
    <n v="14970"/>
    <n v="16.75"/>
    <n v="2260"/>
    <n v="2507"/>
  </r>
  <r>
    <x v="101"/>
    <x v="0"/>
    <x v="27"/>
    <n v="58669"/>
    <n v="29"/>
    <n v="2830"/>
    <n v="84900"/>
    <n v="34.19"/>
    <n v="21211"/>
    <n v="29026"/>
  </r>
  <r>
    <x v="101"/>
    <x v="0"/>
    <x v="28"/>
    <n v="4032"/>
    <n v="10"/>
    <n v="375"/>
    <n v="11250"/>
    <n v="25.74"/>
    <n v="3107"/>
    <n v="2896"/>
  </r>
  <r>
    <x v="101"/>
    <x v="0"/>
    <x v="29"/>
    <m/>
    <n v="13"/>
    <n v="208"/>
    <n v="6240"/>
    <m/>
    <m/>
    <m/>
  </r>
  <r>
    <x v="101"/>
    <x v="0"/>
    <x v="30"/>
    <n v="13409"/>
    <n v="18"/>
    <n v="766"/>
    <n v="22980"/>
    <n v="40.36"/>
    <n v="8226"/>
    <n v="9274"/>
  </r>
  <r>
    <x v="101"/>
    <x v="0"/>
    <x v="31"/>
    <n v="687"/>
    <n v="7"/>
    <n v="92"/>
    <n v="2760"/>
    <n v="20.51"/>
    <n v="433"/>
    <n v="566"/>
  </r>
  <r>
    <x v="101"/>
    <x v="0"/>
    <x v="32"/>
    <n v="2331"/>
    <n v="4"/>
    <n v="409"/>
    <n v="12270"/>
    <n v="10.29"/>
    <n v="1511"/>
    <n v="1263"/>
  </r>
  <r>
    <x v="101"/>
    <x v="0"/>
    <x v="33"/>
    <n v="5879"/>
    <n v="20"/>
    <n v="492"/>
    <n v="14760"/>
    <n v="30.25"/>
    <n v="3634"/>
    <n v="4465"/>
  </r>
  <r>
    <x v="101"/>
    <x v="0"/>
    <x v="34"/>
    <n v="632317"/>
    <n v="584"/>
    <n v="32726"/>
    <n v="981780"/>
    <n v="41.4"/>
    <n v="336230"/>
    <n v="406496"/>
  </r>
  <r>
    <x v="101"/>
    <x v="1"/>
    <x v="0"/>
    <n v="23900"/>
    <n v="138"/>
    <n v="1607"/>
    <n v="48210"/>
    <n v="27.85"/>
    <n v="12748"/>
    <n v="13428"/>
  </r>
  <r>
    <x v="101"/>
    <x v="1"/>
    <x v="1"/>
    <n v="80885"/>
    <n v="191"/>
    <n v="3762"/>
    <n v="112860"/>
    <n v="40.11"/>
    <n v="42127"/>
    <n v="45265"/>
  </r>
  <r>
    <x v="101"/>
    <x v="1"/>
    <x v="2"/>
    <n v="6899"/>
    <n v="63"/>
    <n v="692"/>
    <n v="20760"/>
    <n v="18.84"/>
    <n v="4345"/>
    <n v="3912"/>
  </r>
  <r>
    <x v="101"/>
    <x v="1"/>
    <x v="3"/>
    <n v="36166"/>
    <n v="87"/>
    <n v="1472"/>
    <n v="44160"/>
    <n v="48.31"/>
    <n v="20187"/>
    <n v="21334"/>
  </r>
  <r>
    <x v="101"/>
    <x v="1"/>
    <x v="4"/>
    <n v="18311"/>
    <n v="60"/>
    <n v="973"/>
    <n v="29190"/>
    <n v="36.03"/>
    <n v="9474"/>
    <n v="10516"/>
  </r>
  <r>
    <x v="101"/>
    <x v="1"/>
    <x v="5"/>
    <n v="30245"/>
    <n v="77"/>
    <n v="1395"/>
    <n v="41850"/>
    <n v="34.47"/>
    <n v="17532"/>
    <n v="14427"/>
  </r>
  <r>
    <x v="101"/>
    <x v="1"/>
    <x v="6"/>
    <n v="23139"/>
    <n v="73"/>
    <n v="1231"/>
    <n v="36930"/>
    <n v="33.58"/>
    <n v="14867"/>
    <n v="12400"/>
  </r>
  <r>
    <x v="101"/>
    <x v="1"/>
    <x v="7"/>
    <n v="5134"/>
    <n v="21"/>
    <n v="268"/>
    <n v="8040"/>
    <n v="43.66"/>
    <n v="3026"/>
    <n v="3510"/>
  </r>
  <r>
    <x v="101"/>
    <x v="1"/>
    <x v="8"/>
    <n v="8312"/>
    <n v="33"/>
    <n v="464"/>
    <n v="13920"/>
    <n v="37.11"/>
    <n v="5192"/>
    <n v="5166"/>
  </r>
  <r>
    <x v="101"/>
    <x v="1"/>
    <x v="9"/>
    <n v="15190"/>
    <n v="47"/>
    <n v="779"/>
    <n v="23370"/>
    <n v="45.33"/>
    <n v="7824"/>
    <n v="10594"/>
  </r>
  <r>
    <x v="101"/>
    <x v="1"/>
    <x v="10"/>
    <n v="23798"/>
    <n v="77"/>
    <n v="1390"/>
    <n v="41700"/>
    <n v="34.71"/>
    <n v="13518"/>
    <n v="14474"/>
  </r>
  <r>
    <x v="101"/>
    <x v="1"/>
    <x v="11"/>
    <n v="8009"/>
    <n v="22"/>
    <n v="600"/>
    <n v="18000"/>
    <n v="17.18"/>
    <n v="4149"/>
    <n v="3092"/>
  </r>
  <r>
    <x v="101"/>
    <x v="1"/>
    <x v="12"/>
    <n v="22268"/>
    <n v="65"/>
    <n v="1082"/>
    <n v="32460"/>
    <n v="38.380000000000003"/>
    <n v="12913"/>
    <n v="12459"/>
  </r>
  <r>
    <x v="101"/>
    <x v="1"/>
    <x v="13"/>
    <n v="8545"/>
    <n v="26"/>
    <n v="439"/>
    <n v="13170"/>
    <n v="38.65"/>
    <n v="4813"/>
    <n v="5090"/>
  </r>
  <r>
    <x v="101"/>
    <x v="1"/>
    <x v="14"/>
    <n v="4432"/>
    <n v="18"/>
    <n v="303"/>
    <n v="9090"/>
    <n v="26.04"/>
    <n v="2448"/>
    <n v="2367"/>
  </r>
  <r>
    <x v="101"/>
    <x v="1"/>
    <x v="15"/>
    <n v="5447"/>
    <n v="30"/>
    <n v="318"/>
    <n v="9540"/>
    <n v="31.56"/>
    <n v="3317"/>
    <n v="3011"/>
  </r>
  <r>
    <x v="101"/>
    <x v="1"/>
    <x v="16"/>
    <n v="31296"/>
    <n v="67"/>
    <n v="1318"/>
    <n v="39540"/>
    <n v="47.4"/>
    <n v="16503"/>
    <n v="18740"/>
  </r>
  <r>
    <x v="101"/>
    <x v="1"/>
    <x v="17"/>
    <n v="20647"/>
    <n v="38"/>
    <n v="852"/>
    <n v="25560"/>
    <n v="47.28"/>
    <n v="11002"/>
    <n v="12085"/>
  </r>
  <r>
    <x v="101"/>
    <x v="1"/>
    <x v="18"/>
    <n v="13559"/>
    <n v="55"/>
    <n v="755"/>
    <n v="22650"/>
    <n v="32.979999999999997"/>
    <n v="8530"/>
    <n v="7471"/>
  </r>
  <r>
    <x v="101"/>
    <x v="1"/>
    <x v="19"/>
    <n v="19470"/>
    <n v="100"/>
    <n v="1283"/>
    <n v="38490"/>
    <n v="30.69"/>
    <n v="10121"/>
    <n v="11813"/>
  </r>
  <r>
    <x v="101"/>
    <x v="1"/>
    <x v="20"/>
    <n v="56986"/>
    <n v="205"/>
    <n v="2916"/>
    <n v="87480"/>
    <n v="31.26"/>
    <n v="31702"/>
    <n v="27344"/>
  </r>
  <r>
    <x v="101"/>
    <x v="1"/>
    <x v="21"/>
    <n v="8036"/>
    <n v="23"/>
    <n v="360"/>
    <n v="10800"/>
    <n v="33.04"/>
    <n v="5304"/>
    <n v="3568"/>
  </r>
  <r>
    <x v="101"/>
    <x v="1"/>
    <x v="22"/>
    <n v="3914"/>
    <n v="17"/>
    <n v="403"/>
    <n v="12090"/>
    <n v="17.46"/>
    <n v="3167"/>
    <n v="2111"/>
  </r>
  <r>
    <x v="101"/>
    <x v="1"/>
    <x v="23"/>
    <n v="9218"/>
    <n v="28"/>
    <n v="360"/>
    <n v="10800"/>
    <n v="48.21"/>
    <n v="4279"/>
    <n v="5207"/>
  </r>
  <r>
    <x v="101"/>
    <x v="1"/>
    <x v="24"/>
    <n v="78154"/>
    <n v="273"/>
    <n v="4039"/>
    <n v="121170"/>
    <n v="31.55"/>
    <n v="44452"/>
    <n v="38230"/>
  </r>
  <r>
    <x v="101"/>
    <x v="1"/>
    <x v="25"/>
    <n v="21983"/>
    <n v="70"/>
    <n v="1289"/>
    <n v="38670"/>
    <n v="30.6"/>
    <n v="14168"/>
    <n v="11832"/>
  </r>
  <r>
    <x v="101"/>
    <x v="1"/>
    <x v="26"/>
    <n v="4392"/>
    <n v="25"/>
    <n v="344"/>
    <n v="10320"/>
    <n v="19.739999999999998"/>
    <n v="2228"/>
    <n v="2037"/>
  </r>
  <r>
    <x v="101"/>
    <x v="1"/>
    <x v="27"/>
    <n v="21182"/>
    <n v="55"/>
    <n v="1049"/>
    <n v="31470"/>
    <n v="28.46"/>
    <n v="8227"/>
    <n v="8957"/>
  </r>
  <r>
    <x v="101"/>
    <x v="1"/>
    <x v="28"/>
    <n v="4184"/>
    <n v="23"/>
    <n v="303"/>
    <n v="9090"/>
    <n v="25.09"/>
    <n v="2936"/>
    <n v="2281"/>
  </r>
  <r>
    <x v="101"/>
    <x v="1"/>
    <x v="29"/>
    <n v="3033"/>
    <n v="25"/>
    <n v="267"/>
    <n v="8010"/>
    <n v="24.12"/>
    <n v="1895"/>
    <n v="1932"/>
  </r>
  <r>
    <x v="101"/>
    <x v="1"/>
    <x v="30"/>
    <n v="21774"/>
    <n v="48"/>
    <n v="828"/>
    <n v="24840"/>
    <n v="46.35"/>
    <n v="11263"/>
    <n v="11514"/>
  </r>
  <r>
    <x v="101"/>
    <x v="1"/>
    <x v="31"/>
    <n v="1335"/>
    <n v="14"/>
    <n v="91"/>
    <n v="2730"/>
    <n v="28.72"/>
    <n v="914"/>
    <n v="784"/>
  </r>
  <r>
    <x v="101"/>
    <x v="1"/>
    <x v="32"/>
    <n v="2382"/>
    <n v="19"/>
    <n v="288"/>
    <n v="8640"/>
    <n v="14.32"/>
    <n v="1496"/>
    <n v="1237"/>
  </r>
  <r>
    <x v="101"/>
    <x v="1"/>
    <x v="33"/>
    <n v="10307"/>
    <n v="41"/>
    <n v="618"/>
    <n v="18540"/>
    <n v="36.71"/>
    <n v="5365"/>
    <n v="6806"/>
  </r>
  <r>
    <x v="101"/>
    <x v="1"/>
    <x v="34"/>
    <n v="553732"/>
    <n v="1843"/>
    <n v="29247"/>
    <n v="877410"/>
    <n v="34.72"/>
    <n v="306575"/>
    <n v="304675"/>
  </r>
  <r>
    <x v="101"/>
    <x v="2"/>
    <x v="0"/>
    <n v="12052"/>
    <n v="31"/>
    <n v="1273"/>
    <n v="38190"/>
    <n v="30.06"/>
    <n v="6251"/>
    <n v="11480"/>
  </r>
  <r>
    <x v="101"/>
    <x v="2"/>
    <x v="1"/>
    <n v="43831"/>
    <n v="40"/>
    <n v="3734"/>
    <n v="112020"/>
    <n v="36.65"/>
    <n v="18602"/>
    <n v="41058"/>
  </r>
  <r>
    <x v="101"/>
    <x v="2"/>
    <x v="2"/>
    <n v="3777"/>
    <n v="19"/>
    <n v="722"/>
    <n v="21660"/>
    <n v="16.03"/>
    <n v="2459"/>
    <n v="3472"/>
  </r>
  <r>
    <x v="101"/>
    <x v="2"/>
    <x v="3"/>
    <n v="4792"/>
    <n v="15"/>
    <n v="591"/>
    <n v="17730"/>
    <n v="24.74"/>
    <n v="3555"/>
    <n v="4387"/>
  </r>
  <r>
    <x v="101"/>
    <x v="2"/>
    <x v="4"/>
    <n v="7622"/>
    <n v="15"/>
    <n v="568"/>
    <n v="17040"/>
    <n v="41.4"/>
    <n v="2487"/>
    <n v="7055"/>
  </r>
  <r>
    <x v="101"/>
    <x v="2"/>
    <x v="5"/>
    <n v="10980"/>
    <n v="11"/>
    <n v="1065"/>
    <n v="31950"/>
    <n v="32.44"/>
    <n v="5726"/>
    <n v="10365"/>
  </r>
  <r>
    <x v="101"/>
    <x v="2"/>
    <x v="6"/>
    <n v="9176"/>
    <n v="16"/>
    <n v="1035"/>
    <n v="31050"/>
    <n v="28.46"/>
    <n v="5028"/>
    <n v="8837"/>
  </r>
  <r>
    <x v="101"/>
    <x v="2"/>
    <x v="7"/>
    <m/>
    <n v="3"/>
    <n v="74"/>
    <n v="2220"/>
    <m/>
    <m/>
    <m/>
  </r>
  <r>
    <x v="101"/>
    <x v="2"/>
    <x v="8"/>
    <m/>
    <n v="3"/>
    <n v="84"/>
    <n v="2520"/>
    <m/>
    <m/>
    <m/>
  </r>
  <r>
    <x v="101"/>
    <x v="2"/>
    <x v="9"/>
    <n v="1661"/>
    <n v="10"/>
    <n v="392"/>
    <n v="11760"/>
    <n v="13.15"/>
    <n v="694"/>
    <n v="1546"/>
  </r>
  <r>
    <x v="101"/>
    <x v="2"/>
    <x v="10"/>
    <n v="7776"/>
    <n v="18"/>
    <n v="1167"/>
    <n v="35010"/>
    <n v="21.15"/>
    <n v="2127"/>
    <n v="7403"/>
  </r>
  <r>
    <x v="101"/>
    <x v="2"/>
    <x v="11"/>
    <n v="4983"/>
    <n v="12"/>
    <n v="889"/>
    <n v="26670"/>
    <n v="14.79"/>
    <n v="2073"/>
    <n v="3945"/>
  </r>
  <r>
    <x v="101"/>
    <x v="2"/>
    <x v="12"/>
    <m/>
    <n v="4"/>
    <n v="153"/>
    <n v="4590"/>
    <m/>
    <m/>
    <m/>
  </r>
  <r>
    <x v="101"/>
    <x v="2"/>
    <x v="13"/>
    <m/>
    <n v="3"/>
    <n v="73"/>
    <n v="2190"/>
    <m/>
    <m/>
    <m/>
  </r>
  <r>
    <x v="101"/>
    <x v="2"/>
    <x v="14"/>
    <m/>
    <n v="3"/>
    <n v="75"/>
    <n v="2250"/>
    <m/>
    <m/>
    <m/>
  </r>
  <r>
    <x v="101"/>
    <x v="2"/>
    <x v="15"/>
    <m/>
    <n v="6"/>
    <n v="366"/>
    <n v="10980"/>
    <m/>
    <m/>
    <m/>
  </r>
  <r>
    <x v="101"/>
    <x v="2"/>
    <x v="16"/>
    <m/>
    <n v="14"/>
    <n v="2047"/>
    <n v="61410"/>
    <m/>
    <m/>
    <m/>
  </r>
  <r>
    <x v="101"/>
    <x v="2"/>
    <x v="17"/>
    <n v="26772"/>
    <n v="10"/>
    <n v="1700"/>
    <n v="51000"/>
    <n v="50.67"/>
    <n v="13345"/>
    <n v="25842"/>
  </r>
  <r>
    <x v="101"/>
    <x v="2"/>
    <x v="18"/>
    <n v="6872"/>
    <n v="19"/>
    <n v="792"/>
    <n v="23760"/>
    <n v="25"/>
    <n v="3489"/>
    <n v="5940"/>
  </r>
  <r>
    <x v="101"/>
    <x v="2"/>
    <x v="19"/>
    <n v="9449"/>
    <n v="27"/>
    <n v="1208"/>
    <n v="36240"/>
    <n v="24.77"/>
    <n v="4896"/>
    <n v="8975"/>
  </r>
  <r>
    <x v="101"/>
    <x v="2"/>
    <x v="20"/>
    <n v="39190"/>
    <n v="55"/>
    <n v="3699"/>
    <n v="110970"/>
    <n v="31.32"/>
    <n v="18402"/>
    <n v="34753"/>
  </r>
  <r>
    <x v="101"/>
    <x v="2"/>
    <x v="21"/>
    <m/>
    <n v="6"/>
    <n v="455"/>
    <n v="13650"/>
    <m/>
    <m/>
    <m/>
  </r>
  <r>
    <x v="101"/>
    <x v="2"/>
    <x v="22"/>
    <n v="2787"/>
    <n v="5"/>
    <n v="320"/>
    <n v="9600"/>
    <n v="27.64"/>
    <n v="2139"/>
    <n v="2653"/>
  </r>
  <r>
    <x v="101"/>
    <x v="2"/>
    <x v="23"/>
    <m/>
    <n v="4"/>
    <n v="77"/>
    <n v="2310"/>
    <m/>
    <n v="303"/>
    <m/>
  </r>
  <r>
    <x v="101"/>
    <x v="2"/>
    <x v="24"/>
    <n v="44144"/>
    <n v="70"/>
    <n v="4551"/>
    <n v="136530"/>
    <n v="28.51"/>
    <n v="21848"/>
    <n v="38927"/>
  </r>
  <r>
    <x v="101"/>
    <x v="2"/>
    <x v="25"/>
    <n v="10179"/>
    <n v="23"/>
    <n v="1266"/>
    <n v="37980"/>
    <n v="23.84"/>
    <n v="7100"/>
    <n v="9053"/>
  </r>
  <r>
    <x v="101"/>
    <x v="2"/>
    <x v="26"/>
    <n v="7467"/>
    <n v="8"/>
    <n v="616"/>
    <n v="18480"/>
    <n v="37.76"/>
    <n v="5074"/>
    <n v="6978"/>
  </r>
  <r>
    <x v="101"/>
    <x v="2"/>
    <x v="27"/>
    <m/>
    <n v="20"/>
    <n v="1858"/>
    <n v="55740"/>
    <n v="61.64"/>
    <m/>
    <n v="34359"/>
  </r>
  <r>
    <x v="101"/>
    <x v="2"/>
    <x v="28"/>
    <m/>
    <n v="3"/>
    <n v="92"/>
    <n v="2760"/>
    <m/>
    <m/>
    <m/>
  </r>
  <r>
    <x v="101"/>
    <x v="2"/>
    <x v="29"/>
    <m/>
    <n v="6"/>
    <n v="203"/>
    <n v="6090"/>
    <m/>
    <m/>
    <m/>
  </r>
  <r>
    <x v="101"/>
    <x v="2"/>
    <x v="30"/>
    <n v="5510"/>
    <n v="11"/>
    <n v="521"/>
    <n v="15630"/>
    <n v="33.56"/>
    <n v="3284"/>
    <n v="5246"/>
  </r>
  <r>
    <x v="101"/>
    <x v="2"/>
    <x v="31"/>
    <n v="138"/>
    <n v="4"/>
    <n v="131"/>
    <n v="3930"/>
    <n v="2.7"/>
    <m/>
    <n v="106"/>
  </r>
  <r>
    <x v="101"/>
    <x v="2"/>
    <x v="32"/>
    <m/>
    <n v="4"/>
    <n v="307"/>
    <n v="9210"/>
    <m/>
    <m/>
    <m/>
  </r>
  <r>
    <x v="101"/>
    <x v="2"/>
    <x v="33"/>
    <n v="2154"/>
    <n v="10"/>
    <n v="287"/>
    <n v="8610"/>
    <n v="20.75"/>
    <n v="1552"/>
    <n v="1787"/>
  </r>
  <r>
    <x v="101"/>
    <x v="2"/>
    <x v="34"/>
    <n v="264786"/>
    <n v="428"/>
    <n v="26140"/>
    <n v="784200"/>
    <n v="31.12"/>
    <n v="125933"/>
    <n v="244059"/>
  </r>
  <r>
    <x v="101"/>
    <x v="3"/>
    <x v="0"/>
    <n v="13174"/>
    <n v="42"/>
    <n v="5399"/>
    <n v="161970"/>
    <n v="4.3899999999999997"/>
    <n v="6809"/>
    <n v="7114"/>
  </r>
  <r>
    <x v="101"/>
    <x v="3"/>
    <x v="1"/>
    <n v="11589"/>
    <n v="22"/>
    <n v="2495"/>
    <n v="74850"/>
    <n v="8.5500000000000007"/>
    <n v="5150"/>
    <n v="6396"/>
  </r>
  <r>
    <x v="101"/>
    <x v="3"/>
    <x v="2"/>
    <n v="7932"/>
    <n v="23"/>
    <n v="2400"/>
    <n v="72000"/>
    <n v="5.38"/>
    <n v="5939"/>
    <n v="3872"/>
  </r>
  <r>
    <x v="101"/>
    <x v="3"/>
    <x v="3"/>
    <n v="8570"/>
    <n v="22"/>
    <n v="1928"/>
    <n v="57840"/>
    <n v="7.86"/>
    <n v="4377"/>
    <n v="4547"/>
  </r>
  <r>
    <x v="101"/>
    <x v="3"/>
    <x v="4"/>
    <n v="12420"/>
    <n v="19"/>
    <n v="2832"/>
    <n v="84960"/>
    <n v="8.1"/>
    <n v="3965"/>
    <n v="6881"/>
  </r>
  <r>
    <x v="101"/>
    <x v="3"/>
    <x v="5"/>
    <n v="8145"/>
    <n v="12"/>
    <n v="1724"/>
    <n v="51720"/>
    <n v="7.66"/>
    <n v="4218"/>
    <n v="3962"/>
  </r>
  <r>
    <x v="101"/>
    <x v="3"/>
    <x v="6"/>
    <n v="7895"/>
    <n v="10"/>
    <n v="1347"/>
    <n v="40410"/>
    <n v="10.98"/>
    <n v="5006"/>
    <n v="4435"/>
  </r>
  <r>
    <x v="101"/>
    <x v="3"/>
    <x v="7"/>
    <n v="2481"/>
    <n v="4"/>
    <n v="1219"/>
    <n v="36570"/>
    <n v="3.64"/>
    <n v="1448"/>
    <n v="1331"/>
  </r>
  <r>
    <x v="101"/>
    <x v="3"/>
    <x v="8"/>
    <n v="4403"/>
    <n v="11"/>
    <n v="1584"/>
    <n v="47520"/>
    <n v="4.3499999999999996"/>
    <n v="1815"/>
    <n v="2069"/>
  </r>
  <r>
    <x v="101"/>
    <x v="3"/>
    <x v="9"/>
    <n v="2707"/>
    <n v="12"/>
    <n v="1267"/>
    <n v="38010"/>
    <n v="3.86"/>
    <n v="1292"/>
    <n v="1467"/>
  </r>
  <r>
    <x v="101"/>
    <x v="3"/>
    <x v="10"/>
    <n v="5423"/>
    <n v="18"/>
    <n v="1935"/>
    <n v="58050"/>
    <n v="5.89"/>
    <n v="2927"/>
    <n v="3421"/>
  </r>
  <r>
    <x v="101"/>
    <x v="3"/>
    <x v="11"/>
    <n v="2662"/>
    <n v="6"/>
    <n v="488"/>
    <n v="14640"/>
    <n v="8.32"/>
    <n v="1867"/>
    <n v="1218"/>
  </r>
  <r>
    <x v="101"/>
    <x v="3"/>
    <x v="12"/>
    <m/>
    <n v="7"/>
    <n v="596"/>
    <n v="17880"/>
    <m/>
    <m/>
    <m/>
  </r>
  <r>
    <x v="101"/>
    <x v="3"/>
    <x v="13"/>
    <m/>
    <n v="3"/>
    <n v="389"/>
    <n v="11670"/>
    <m/>
    <m/>
    <m/>
  </r>
  <r>
    <x v="101"/>
    <x v="3"/>
    <x v="14"/>
    <m/>
    <n v="7"/>
    <n v="800"/>
    <n v="24000"/>
    <m/>
    <m/>
    <m/>
  </r>
  <r>
    <x v="101"/>
    <x v="3"/>
    <x v="15"/>
    <n v="2473"/>
    <n v="8"/>
    <n v="963"/>
    <n v="28890"/>
    <n v="4.33"/>
    <n v="1165"/>
    <n v="1250"/>
  </r>
  <r>
    <x v="101"/>
    <x v="3"/>
    <x v="16"/>
    <m/>
    <n v="3"/>
    <n v="500"/>
    <n v="15000"/>
    <m/>
    <m/>
    <m/>
  </r>
  <r>
    <x v="101"/>
    <x v="3"/>
    <x v="17"/>
    <s v="-"/>
    <s v="-"/>
    <s v="-"/>
    <s v="-"/>
    <s v="-"/>
    <s v="-"/>
    <s v="-"/>
  </r>
  <r>
    <x v="101"/>
    <x v="3"/>
    <x v="18"/>
    <n v="3792"/>
    <n v="17"/>
    <n v="1315"/>
    <n v="39450"/>
    <n v="4.8099999999999996"/>
    <n v="2660"/>
    <n v="1897"/>
  </r>
  <r>
    <x v="101"/>
    <x v="3"/>
    <x v="19"/>
    <n v="9952"/>
    <n v="21"/>
    <n v="3701"/>
    <n v="111030"/>
    <n v="4.5999999999999996"/>
    <n v="3796"/>
    <n v="5104"/>
  </r>
  <r>
    <x v="101"/>
    <x v="3"/>
    <x v="20"/>
    <n v="17834"/>
    <n v="36"/>
    <n v="4149"/>
    <n v="124470"/>
    <n v="6.62"/>
    <n v="9873"/>
    <n v="8243"/>
  </r>
  <r>
    <x v="101"/>
    <x v="3"/>
    <x v="21"/>
    <n v="2661"/>
    <n v="9"/>
    <n v="732"/>
    <n v="21960"/>
    <m/>
    <m/>
    <m/>
  </r>
  <r>
    <x v="101"/>
    <x v="3"/>
    <x v="22"/>
    <m/>
    <n v="3"/>
    <n v="511"/>
    <n v="15330"/>
    <m/>
    <m/>
    <m/>
  </r>
  <r>
    <x v="101"/>
    <x v="3"/>
    <x v="23"/>
    <n v="2212"/>
    <n v="6"/>
    <n v="739"/>
    <n v="22170"/>
    <n v="4.1500000000000004"/>
    <n v="1165"/>
    <n v="920"/>
  </r>
  <r>
    <x v="101"/>
    <x v="3"/>
    <x v="24"/>
    <n v="24886"/>
    <n v="54"/>
    <n v="6131"/>
    <n v="183930"/>
    <n v="6.06"/>
    <n v="14463"/>
    <n v="11145"/>
  </r>
  <r>
    <x v="101"/>
    <x v="3"/>
    <x v="25"/>
    <n v="6440"/>
    <n v="17"/>
    <n v="1580"/>
    <n v="47400"/>
    <n v="6.42"/>
    <n v="4349"/>
    <n v="3045"/>
  </r>
  <r>
    <x v="101"/>
    <x v="3"/>
    <x v="26"/>
    <n v="3664"/>
    <n v="5"/>
    <n v="1004"/>
    <n v="30120"/>
    <n v="6.34"/>
    <n v="2047"/>
    <n v="1910"/>
  </r>
  <r>
    <x v="101"/>
    <x v="3"/>
    <x v="27"/>
    <m/>
    <n v="7"/>
    <n v="1219"/>
    <n v="36570"/>
    <n v="9.94"/>
    <m/>
    <n v="3636"/>
  </r>
  <r>
    <x v="101"/>
    <x v="3"/>
    <x v="28"/>
    <m/>
    <n v="7"/>
    <n v="803"/>
    <n v="24090"/>
    <m/>
    <m/>
    <m/>
  </r>
  <r>
    <x v="101"/>
    <x v="3"/>
    <x v="29"/>
    <n v="2025"/>
    <n v="9"/>
    <n v="2196"/>
    <n v="65880"/>
    <n v="1.65"/>
    <n v="851"/>
    <n v="1086"/>
  </r>
  <r>
    <x v="101"/>
    <x v="3"/>
    <x v="30"/>
    <n v="5347"/>
    <n v="7"/>
    <n v="603"/>
    <n v="18090"/>
    <n v="12.76"/>
    <n v="3236"/>
    <n v="2309"/>
  </r>
  <r>
    <x v="101"/>
    <x v="3"/>
    <x v="31"/>
    <n v="620"/>
    <n v="5"/>
    <n v="239"/>
    <n v="7170"/>
    <n v="2.85"/>
    <m/>
    <n v="204"/>
  </r>
  <r>
    <x v="101"/>
    <x v="3"/>
    <x v="32"/>
    <m/>
    <n v="3"/>
    <n v="557"/>
    <n v="16710"/>
    <m/>
    <m/>
    <m/>
  </r>
  <r>
    <x v="101"/>
    <x v="3"/>
    <x v="33"/>
    <n v="1829"/>
    <n v="13"/>
    <n v="1113"/>
    <n v="33390"/>
    <n v="2.85"/>
    <n v="1180"/>
    <n v="950"/>
  </r>
  <r>
    <x v="101"/>
    <x v="3"/>
    <x v="34"/>
    <n v="167194"/>
    <n v="394"/>
    <n v="48327"/>
    <n v="1449810"/>
    <n v="5.8"/>
    <n v="88982"/>
    <n v="84111"/>
  </r>
  <r>
    <x v="101"/>
    <x v="4"/>
    <x v="0"/>
    <n v="61302"/>
    <n v="244"/>
    <n v="9501"/>
    <n v="285030"/>
    <n v="13.68"/>
    <n v="31871"/>
    <n v="38978"/>
  </r>
  <r>
    <x v="101"/>
    <x v="4"/>
    <x v="1"/>
    <n v="333909"/>
    <n v="326"/>
    <n v="18511"/>
    <n v="555330"/>
    <n v="41.24"/>
    <n v="178738"/>
    <n v="229027"/>
  </r>
  <r>
    <x v="101"/>
    <x v="4"/>
    <x v="2"/>
    <n v="20651"/>
    <n v="117"/>
    <n v="4034"/>
    <n v="121020"/>
    <n v="10.16"/>
    <n v="13515"/>
    <n v="12297"/>
  </r>
  <r>
    <x v="101"/>
    <x v="4"/>
    <x v="3"/>
    <n v="69465"/>
    <n v="150"/>
    <n v="5049"/>
    <n v="151470"/>
    <n v="28.19"/>
    <n v="39676"/>
    <n v="42702"/>
  </r>
  <r>
    <x v="101"/>
    <x v="4"/>
    <x v="4"/>
    <n v="44724"/>
    <n v="104"/>
    <n v="4793"/>
    <n v="143790"/>
    <n v="19.8"/>
    <n v="19617"/>
    <n v="28475"/>
  </r>
  <r>
    <x v="101"/>
    <x v="4"/>
    <x v="5"/>
    <n v="89343"/>
    <n v="121"/>
    <n v="6038"/>
    <n v="181140"/>
    <n v="28.93"/>
    <n v="50026"/>
    <n v="52407"/>
  </r>
  <r>
    <x v="101"/>
    <x v="4"/>
    <x v="6"/>
    <n v="49049"/>
    <n v="108"/>
    <n v="4032"/>
    <n v="120960"/>
    <n v="24.45"/>
    <n v="30232"/>
    <n v="29569"/>
  </r>
  <r>
    <x v="101"/>
    <x v="4"/>
    <x v="7"/>
    <n v="9233"/>
    <n v="32"/>
    <n v="1612"/>
    <n v="48360"/>
    <n v="12.43"/>
    <n v="5213"/>
    <n v="6010"/>
  </r>
  <r>
    <x v="101"/>
    <x v="4"/>
    <x v="8"/>
    <n v="15790"/>
    <n v="56"/>
    <n v="2351"/>
    <n v="70530"/>
    <n v="13.38"/>
    <n v="8653"/>
    <n v="9437"/>
  </r>
  <r>
    <x v="101"/>
    <x v="4"/>
    <x v="9"/>
    <n v="26557"/>
    <n v="87"/>
    <n v="2925"/>
    <n v="87750"/>
    <n v="21.31"/>
    <n v="14322"/>
    <n v="18699"/>
  </r>
  <r>
    <x v="101"/>
    <x v="4"/>
    <x v="10"/>
    <n v="43282"/>
    <n v="127"/>
    <n v="4969"/>
    <n v="149070"/>
    <n v="19.8"/>
    <n v="22066"/>
    <n v="29521"/>
  </r>
  <r>
    <x v="101"/>
    <x v="4"/>
    <x v="11"/>
    <n v="23453"/>
    <n v="50"/>
    <n v="2440"/>
    <n v="73200"/>
    <n v="17.54"/>
    <n v="11909"/>
    <n v="12839"/>
  </r>
  <r>
    <x v="101"/>
    <x v="4"/>
    <x v="12"/>
    <n v="32831"/>
    <n v="99"/>
    <n v="2403"/>
    <n v="72090"/>
    <n v="28.08"/>
    <n v="18231"/>
    <n v="20243"/>
  </r>
  <r>
    <x v="101"/>
    <x v="4"/>
    <x v="13"/>
    <n v="11010"/>
    <n v="35"/>
    <n v="1038"/>
    <n v="31140"/>
    <n v="22.09"/>
    <n v="6359"/>
    <n v="6880"/>
  </r>
  <r>
    <x v="101"/>
    <x v="4"/>
    <x v="14"/>
    <n v="9026"/>
    <n v="38"/>
    <n v="1391"/>
    <n v="41730"/>
    <n v="12"/>
    <n v="5321"/>
    <n v="5009"/>
  </r>
  <r>
    <x v="101"/>
    <x v="4"/>
    <x v="15"/>
    <n v="9715"/>
    <n v="49"/>
    <n v="1707"/>
    <n v="51210"/>
    <n v="11.13"/>
    <n v="5125"/>
    <n v="5699"/>
  </r>
  <r>
    <x v="101"/>
    <x v="4"/>
    <x v="16"/>
    <n v="154121"/>
    <n v="120"/>
    <n v="7385"/>
    <n v="221550"/>
    <n v="49.65"/>
    <n v="76497"/>
    <n v="109991"/>
  </r>
  <r>
    <x v="101"/>
    <x v="4"/>
    <x v="17"/>
    <n v="136389"/>
    <n v="78"/>
    <n v="5903"/>
    <n v="177090"/>
    <n v="55.97"/>
    <n v="67093"/>
    <n v="99123"/>
  </r>
  <r>
    <x v="101"/>
    <x v="4"/>
    <x v="18"/>
    <n v="28771"/>
    <n v="107"/>
    <n v="3222"/>
    <n v="96660"/>
    <n v="19.059999999999999"/>
    <n v="16984"/>
    <n v="18425"/>
  </r>
  <r>
    <x v="101"/>
    <x v="4"/>
    <x v="19"/>
    <n v="43755"/>
    <n v="160"/>
    <n v="6619"/>
    <n v="198570"/>
    <n v="14.7"/>
    <n v="21796"/>
    <n v="29197"/>
  </r>
  <r>
    <x v="101"/>
    <x v="4"/>
    <x v="20"/>
    <n v="208133"/>
    <n v="365"/>
    <n v="15205"/>
    <n v="456150"/>
    <n v="28.34"/>
    <n v="108570"/>
    <n v="129286"/>
  </r>
  <r>
    <x v="101"/>
    <x v="4"/>
    <x v="21"/>
    <n v="14055"/>
    <n v="44"/>
    <n v="1667"/>
    <n v="50010"/>
    <n v="13.43"/>
    <n v="9554"/>
    <n v="6717"/>
  </r>
  <r>
    <x v="101"/>
    <x v="4"/>
    <x v="22"/>
    <n v="12565"/>
    <n v="30"/>
    <n v="1668"/>
    <n v="50040"/>
    <n v="15.22"/>
    <n v="9816"/>
    <n v="7618"/>
  </r>
  <r>
    <x v="101"/>
    <x v="4"/>
    <x v="23"/>
    <n v="13659"/>
    <n v="49"/>
    <n v="1321"/>
    <n v="39630"/>
    <n v="19.32"/>
    <n v="6335"/>
    <n v="7658"/>
  </r>
  <r>
    <x v="101"/>
    <x v="4"/>
    <x v="24"/>
    <n v="248412"/>
    <n v="488"/>
    <n v="19861"/>
    <n v="595830"/>
    <n v="25.39"/>
    <n v="134276"/>
    <n v="151279"/>
  </r>
  <r>
    <x v="101"/>
    <x v="4"/>
    <x v="25"/>
    <n v="49909"/>
    <n v="148"/>
    <n v="5351"/>
    <n v="160530"/>
    <n v="19.97"/>
    <n v="32793"/>
    <n v="32054"/>
  </r>
  <r>
    <x v="101"/>
    <x v="4"/>
    <x v="26"/>
    <n v="21913"/>
    <n v="48"/>
    <n v="2463"/>
    <n v="73890"/>
    <n v="18.18"/>
    <n v="11608"/>
    <n v="13431"/>
  </r>
  <r>
    <x v="101"/>
    <x v="4"/>
    <x v="27"/>
    <n v="125696"/>
    <n v="111"/>
    <n v="6956"/>
    <n v="208680"/>
    <n v="36.409999999999997"/>
    <n v="45656"/>
    <n v="75979"/>
  </r>
  <r>
    <x v="101"/>
    <x v="4"/>
    <x v="28"/>
    <n v="10425"/>
    <n v="43"/>
    <n v="1573"/>
    <n v="47190"/>
    <n v="13.91"/>
    <n v="7480"/>
    <n v="6566"/>
  </r>
  <r>
    <x v="101"/>
    <x v="4"/>
    <x v="29"/>
    <n v="8128"/>
    <n v="53"/>
    <n v="2874"/>
    <n v="86220"/>
    <n v="6.17"/>
    <n v="4448"/>
    <n v="5322"/>
  </r>
  <r>
    <x v="101"/>
    <x v="4"/>
    <x v="30"/>
    <n v="46040"/>
    <n v="84"/>
    <n v="2718"/>
    <n v="81540"/>
    <n v="34.76"/>
    <n v="26008"/>
    <n v="28343"/>
  </r>
  <r>
    <x v="101"/>
    <x v="4"/>
    <x v="31"/>
    <n v="2780"/>
    <n v="30"/>
    <n v="553"/>
    <n v="16590"/>
    <n v="10"/>
    <n v="2014"/>
    <n v="1659"/>
  </r>
  <r>
    <x v="101"/>
    <x v="4"/>
    <x v="32"/>
    <n v="8568"/>
    <n v="30"/>
    <n v="1561"/>
    <n v="46830"/>
    <n v="11.32"/>
    <n v="5552"/>
    <n v="5300"/>
  </r>
  <r>
    <x v="101"/>
    <x v="4"/>
    <x v="33"/>
    <n v="20169"/>
    <n v="84"/>
    <n v="2510"/>
    <n v="75300"/>
    <n v="18.600000000000001"/>
    <n v="11731"/>
    <n v="14008"/>
  </r>
  <r>
    <x v="101"/>
    <x v="4"/>
    <x v="34"/>
    <n v="1618029"/>
    <n v="3249"/>
    <n v="136440"/>
    <n v="4093200"/>
    <n v="25.39"/>
    <n v="857721"/>
    <n v="1039342"/>
  </r>
  <r>
    <x v="102"/>
    <x v="0"/>
    <x v="0"/>
    <n v="13957"/>
    <n v="33"/>
    <n v="1222"/>
    <n v="37882"/>
    <n v="20"/>
    <n v="6636"/>
    <n v="7578"/>
  </r>
  <r>
    <x v="102"/>
    <x v="0"/>
    <x v="1"/>
    <n v="248556"/>
    <n v="72"/>
    <n v="8515"/>
    <n v="263965"/>
    <n v="62.11"/>
    <n v="126061"/>
    <n v="163960"/>
  </r>
  <r>
    <x v="102"/>
    <x v="0"/>
    <x v="2"/>
    <n v="2023"/>
    <n v="12"/>
    <n v="220"/>
    <n v="6820"/>
    <n v="15.47"/>
    <n v="1037"/>
    <n v="1055"/>
  </r>
  <r>
    <x v="102"/>
    <x v="0"/>
    <x v="3"/>
    <n v="20171"/>
    <n v="25"/>
    <n v="1014"/>
    <n v="31434"/>
    <n v="39.479999999999997"/>
    <n v="10785"/>
    <n v="12409"/>
  </r>
  <r>
    <x v="102"/>
    <x v="0"/>
    <x v="4"/>
    <n v="8555"/>
    <n v="10"/>
    <n v="420"/>
    <n v="13020"/>
    <n v="37.53"/>
    <n v="4454"/>
    <n v="4886"/>
  </r>
  <r>
    <x v="102"/>
    <x v="0"/>
    <x v="5"/>
    <n v="56038"/>
    <n v="21"/>
    <n v="1854"/>
    <n v="57474"/>
    <n v="47.29"/>
    <n v="31027"/>
    <n v="27178"/>
  </r>
  <r>
    <x v="102"/>
    <x v="0"/>
    <x v="6"/>
    <n v="11437"/>
    <n v="9"/>
    <n v="419"/>
    <n v="12989"/>
    <n v="45.95"/>
    <n v="6461"/>
    <n v="5969"/>
  </r>
  <r>
    <x v="102"/>
    <x v="0"/>
    <x v="7"/>
    <m/>
    <n v="4"/>
    <n v="51"/>
    <n v="1581"/>
    <m/>
    <m/>
    <m/>
  </r>
  <r>
    <x v="102"/>
    <x v="0"/>
    <x v="8"/>
    <m/>
    <n v="9"/>
    <n v="219"/>
    <n v="6789"/>
    <m/>
    <m/>
    <m/>
  </r>
  <r>
    <x v="102"/>
    <x v="0"/>
    <x v="9"/>
    <n v="8946"/>
    <n v="18"/>
    <n v="487"/>
    <n v="15097"/>
    <n v="39.9"/>
    <n v="5250"/>
    <n v="6023"/>
  </r>
  <r>
    <x v="102"/>
    <x v="0"/>
    <x v="10"/>
    <n v="9262"/>
    <n v="15"/>
    <n v="480"/>
    <n v="14880"/>
    <n v="38.21"/>
    <n v="5838"/>
    <n v="5686"/>
  </r>
  <r>
    <x v="102"/>
    <x v="0"/>
    <x v="11"/>
    <n v="19028"/>
    <n v="12"/>
    <n v="517"/>
    <n v="16027"/>
    <n v="51.83"/>
    <n v="7105"/>
    <n v="8306"/>
  </r>
  <r>
    <x v="102"/>
    <x v="0"/>
    <x v="12"/>
    <n v="10184"/>
    <n v="22"/>
    <n v="566"/>
    <n v="17546"/>
    <n v="40.229999999999997"/>
    <n v="4906"/>
    <n v="7058"/>
  </r>
  <r>
    <x v="102"/>
    <x v="0"/>
    <x v="13"/>
    <m/>
    <n v="3"/>
    <n v="137"/>
    <n v="4247"/>
    <m/>
    <m/>
    <m/>
  </r>
  <r>
    <x v="102"/>
    <x v="0"/>
    <x v="14"/>
    <n v="4350"/>
    <n v="10"/>
    <n v="213"/>
    <n v="6603"/>
    <n v="37.39"/>
    <n v="2686"/>
    <n v="2469"/>
  </r>
  <r>
    <x v="102"/>
    <x v="0"/>
    <x v="15"/>
    <m/>
    <n v="5"/>
    <n v="60"/>
    <n v="1860"/>
    <m/>
    <m/>
    <m/>
  </r>
  <r>
    <x v="102"/>
    <x v="0"/>
    <x v="16"/>
    <n v="100707"/>
    <n v="36"/>
    <n v="3520"/>
    <n v="109120"/>
    <n v="60.81"/>
    <n v="49130"/>
    <n v="66352"/>
  </r>
  <r>
    <x v="102"/>
    <x v="0"/>
    <x v="17"/>
    <n v="96881"/>
    <n v="30"/>
    <n v="3351"/>
    <n v="103881"/>
    <n v="61.31"/>
    <n v="47087"/>
    <n v="63688"/>
  </r>
  <r>
    <x v="102"/>
    <x v="0"/>
    <x v="18"/>
    <n v="4951"/>
    <n v="15"/>
    <n v="346"/>
    <n v="10726"/>
    <n v="31"/>
    <n v="2609"/>
    <n v="3325"/>
  </r>
  <r>
    <x v="102"/>
    <x v="0"/>
    <x v="19"/>
    <m/>
    <n v="10"/>
    <n v="387"/>
    <n v="11997"/>
    <m/>
    <m/>
    <m/>
  </r>
  <r>
    <x v="102"/>
    <x v="0"/>
    <x v="20"/>
    <n v="124851"/>
    <n v="68"/>
    <n v="4430"/>
    <n v="137330"/>
    <n v="52.5"/>
    <n v="62580"/>
    <n v="72101"/>
  </r>
  <r>
    <x v="102"/>
    <x v="0"/>
    <x v="21"/>
    <m/>
    <n v="6"/>
    <n v="120"/>
    <n v="3720"/>
    <m/>
    <m/>
    <m/>
  </r>
  <r>
    <x v="102"/>
    <x v="0"/>
    <x v="22"/>
    <m/>
    <n v="5"/>
    <n v="434"/>
    <n v="13454"/>
    <m/>
    <m/>
    <m/>
  </r>
  <r>
    <x v="102"/>
    <x v="0"/>
    <x v="23"/>
    <m/>
    <n v="11"/>
    <n v="145"/>
    <n v="4495"/>
    <m/>
    <n v="582"/>
    <m/>
  </r>
  <r>
    <x v="102"/>
    <x v="0"/>
    <x v="24"/>
    <n v="138828"/>
    <n v="90"/>
    <n v="5129"/>
    <n v="158999"/>
    <n v="49.42"/>
    <n v="69598"/>
    <n v="78583"/>
  </r>
  <r>
    <x v="102"/>
    <x v="0"/>
    <x v="25"/>
    <n v="15499"/>
    <n v="38"/>
    <n v="1204"/>
    <n v="37324"/>
    <n v="25.9"/>
    <n v="10513"/>
    <n v="9666"/>
  </r>
  <r>
    <x v="102"/>
    <x v="0"/>
    <x v="26"/>
    <n v="18322"/>
    <n v="10"/>
    <n v="499"/>
    <n v="15469"/>
    <n v="50.44"/>
    <n v="4777"/>
    <n v="7802"/>
  </r>
  <r>
    <x v="102"/>
    <x v="0"/>
    <x v="27"/>
    <n v="128080"/>
    <n v="31"/>
    <n v="2867"/>
    <n v="88877"/>
    <n v="68.180000000000007"/>
    <n v="39623"/>
    <n v="60595"/>
  </r>
  <r>
    <x v="102"/>
    <x v="0"/>
    <x v="28"/>
    <n v="6535"/>
    <n v="10"/>
    <n v="375"/>
    <n v="11625"/>
    <n v="33.630000000000003"/>
    <n v="4306"/>
    <n v="3909"/>
  </r>
  <r>
    <x v="102"/>
    <x v="0"/>
    <x v="29"/>
    <m/>
    <n v="14"/>
    <n v="216"/>
    <n v="6696"/>
    <m/>
    <m/>
    <m/>
  </r>
  <r>
    <x v="102"/>
    <x v="0"/>
    <x v="30"/>
    <n v="15272"/>
    <n v="18"/>
    <n v="766"/>
    <n v="23746"/>
    <n v="39.07"/>
    <n v="9744"/>
    <n v="9278"/>
  </r>
  <r>
    <x v="102"/>
    <x v="0"/>
    <x v="31"/>
    <n v="728"/>
    <n v="7"/>
    <n v="92"/>
    <n v="2852"/>
    <n v="19.07"/>
    <n v="463"/>
    <n v="544"/>
  </r>
  <r>
    <x v="102"/>
    <x v="0"/>
    <x v="32"/>
    <n v="2598"/>
    <n v="4"/>
    <n v="409"/>
    <n v="12679"/>
    <n v="9.5500000000000007"/>
    <n v="1685"/>
    <n v="1211"/>
  </r>
  <r>
    <x v="102"/>
    <x v="0"/>
    <x v="33"/>
    <n v="7539"/>
    <n v="20"/>
    <n v="492"/>
    <n v="15252"/>
    <n v="35.630000000000003"/>
    <n v="4492"/>
    <n v="5434"/>
  </r>
  <r>
    <x v="102"/>
    <x v="0"/>
    <x v="34"/>
    <n v="864059"/>
    <n v="583"/>
    <n v="32696"/>
    <n v="1013576"/>
    <n v="50.07"/>
    <n v="416255"/>
    <n v="507498"/>
  </r>
  <r>
    <x v="102"/>
    <x v="1"/>
    <x v="0"/>
    <n v="28933"/>
    <n v="143"/>
    <n v="1663"/>
    <n v="51553"/>
    <n v="29.75"/>
    <n v="15352"/>
    <n v="15337"/>
  </r>
  <r>
    <x v="102"/>
    <x v="1"/>
    <x v="1"/>
    <n v="104451"/>
    <n v="192"/>
    <n v="3796"/>
    <n v="117676"/>
    <n v="44.95"/>
    <n v="51922"/>
    <n v="52898"/>
  </r>
  <r>
    <x v="102"/>
    <x v="1"/>
    <x v="2"/>
    <n v="8836"/>
    <n v="64"/>
    <n v="693"/>
    <n v="21483"/>
    <n v="21.45"/>
    <n v="5515"/>
    <n v="4609"/>
  </r>
  <r>
    <x v="102"/>
    <x v="1"/>
    <x v="3"/>
    <n v="36454"/>
    <n v="87"/>
    <n v="1473"/>
    <n v="45663"/>
    <n v="44.47"/>
    <n v="21165"/>
    <n v="20306"/>
  </r>
  <r>
    <x v="102"/>
    <x v="1"/>
    <x v="4"/>
    <n v="23435"/>
    <n v="59"/>
    <n v="972"/>
    <n v="30132"/>
    <n v="40.340000000000003"/>
    <n v="11702"/>
    <n v="12155"/>
  </r>
  <r>
    <x v="102"/>
    <x v="1"/>
    <x v="5"/>
    <n v="43377"/>
    <n v="78"/>
    <n v="1407"/>
    <n v="43617"/>
    <n v="41.72"/>
    <n v="27716"/>
    <n v="18197"/>
  </r>
  <r>
    <x v="102"/>
    <x v="1"/>
    <x v="6"/>
    <n v="42821"/>
    <n v="74"/>
    <n v="1242"/>
    <n v="38502"/>
    <n v="47.99"/>
    <n v="26667"/>
    <n v="18477"/>
  </r>
  <r>
    <x v="102"/>
    <x v="1"/>
    <x v="7"/>
    <n v="5768"/>
    <n v="21"/>
    <n v="268"/>
    <n v="8308"/>
    <n v="46.16"/>
    <n v="3597"/>
    <n v="3835"/>
  </r>
  <r>
    <x v="102"/>
    <x v="1"/>
    <x v="8"/>
    <n v="8372"/>
    <n v="33"/>
    <n v="464"/>
    <n v="14384"/>
    <n v="35.71"/>
    <n v="5184"/>
    <n v="5137"/>
  </r>
  <r>
    <x v="102"/>
    <x v="1"/>
    <x v="9"/>
    <n v="20501"/>
    <n v="48"/>
    <n v="801"/>
    <n v="24831"/>
    <n v="50.41"/>
    <n v="9884"/>
    <n v="12518"/>
  </r>
  <r>
    <x v="102"/>
    <x v="1"/>
    <x v="10"/>
    <n v="33921"/>
    <n v="78"/>
    <n v="1404"/>
    <n v="43524"/>
    <n v="40.06"/>
    <n v="18167"/>
    <n v="17437"/>
  </r>
  <r>
    <x v="102"/>
    <x v="1"/>
    <x v="11"/>
    <n v="23327"/>
    <n v="23"/>
    <n v="639"/>
    <n v="19809"/>
    <n v="44.15"/>
    <n v="9824"/>
    <n v="8745"/>
  </r>
  <r>
    <x v="102"/>
    <x v="1"/>
    <x v="12"/>
    <n v="29826"/>
    <n v="65"/>
    <n v="1082"/>
    <n v="33542"/>
    <n v="46.85"/>
    <n v="15642"/>
    <n v="15714"/>
  </r>
  <r>
    <x v="102"/>
    <x v="1"/>
    <x v="13"/>
    <n v="7196"/>
    <n v="26"/>
    <n v="422"/>
    <n v="13082"/>
    <n v="35.4"/>
    <n v="4449"/>
    <n v="4631"/>
  </r>
  <r>
    <x v="102"/>
    <x v="1"/>
    <x v="14"/>
    <n v="5826"/>
    <n v="18"/>
    <n v="303"/>
    <n v="9393"/>
    <n v="30.61"/>
    <n v="3267"/>
    <n v="2875"/>
  </r>
  <r>
    <x v="102"/>
    <x v="1"/>
    <x v="15"/>
    <n v="6437"/>
    <n v="31"/>
    <n v="321"/>
    <n v="9951"/>
    <n v="35.380000000000003"/>
    <n v="3834"/>
    <n v="3521"/>
  </r>
  <r>
    <x v="102"/>
    <x v="1"/>
    <x v="16"/>
    <n v="38749"/>
    <n v="68"/>
    <n v="1315"/>
    <n v="40765"/>
    <n v="52.25"/>
    <n v="19317"/>
    <n v="21298"/>
  </r>
  <r>
    <x v="102"/>
    <x v="1"/>
    <x v="17"/>
    <n v="26139"/>
    <n v="38"/>
    <n v="844"/>
    <n v="26164"/>
    <n v="53.7"/>
    <n v="13209"/>
    <n v="14050"/>
  </r>
  <r>
    <x v="102"/>
    <x v="1"/>
    <x v="18"/>
    <n v="16756"/>
    <n v="55"/>
    <n v="755"/>
    <n v="23405"/>
    <n v="37.74"/>
    <n v="9928"/>
    <n v="8832"/>
  </r>
  <r>
    <x v="102"/>
    <x v="1"/>
    <x v="19"/>
    <n v="21939"/>
    <n v="94"/>
    <n v="1239"/>
    <n v="38409"/>
    <n v="32.380000000000003"/>
    <n v="11469"/>
    <n v="12436"/>
  </r>
  <r>
    <x v="102"/>
    <x v="1"/>
    <x v="20"/>
    <n v="85973"/>
    <n v="203"/>
    <n v="2918"/>
    <n v="90458"/>
    <n v="41.66"/>
    <n v="46447"/>
    <n v="37687"/>
  </r>
  <r>
    <x v="102"/>
    <x v="1"/>
    <x v="21"/>
    <n v="12314"/>
    <n v="23"/>
    <n v="361"/>
    <n v="11191"/>
    <n v="45.5"/>
    <n v="8036"/>
    <n v="5092"/>
  </r>
  <r>
    <x v="102"/>
    <x v="1"/>
    <x v="22"/>
    <n v="7335"/>
    <n v="16"/>
    <n v="395"/>
    <n v="12245"/>
    <n v="25.19"/>
    <n v="4882"/>
    <n v="3084"/>
  </r>
  <r>
    <x v="102"/>
    <x v="1"/>
    <x v="23"/>
    <n v="9043"/>
    <n v="28"/>
    <n v="360"/>
    <n v="11160"/>
    <n v="48.55"/>
    <n v="5573"/>
    <n v="5418"/>
  </r>
  <r>
    <x v="102"/>
    <x v="1"/>
    <x v="24"/>
    <n v="114665"/>
    <n v="270"/>
    <n v="4034"/>
    <n v="125054"/>
    <n v="41.01"/>
    <n v="64938"/>
    <n v="51281"/>
  </r>
  <r>
    <x v="102"/>
    <x v="1"/>
    <x v="25"/>
    <n v="24237"/>
    <n v="72"/>
    <n v="1314"/>
    <n v="40734"/>
    <n v="33.54"/>
    <n v="16662"/>
    <n v="13663"/>
  </r>
  <r>
    <x v="102"/>
    <x v="1"/>
    <x v="26"/>
    <n v="17441"/>
    <n v="25"/>
    <n v="347"/>
    <n v="10757"/>
    <n v="59"/>
    <n v="5691"/>
    <n v="6347"/>
  </r>
  <r>
    <x v="102"/>
    <x v="1"/>
    <x v="27"/>
    <n v="61655"/>
    <n v="56"/>
    <n v="1177"/>
    <n v="36487"/>
    <n v="63.33"/>
    <n v="16132"/>
    <n v="23107"/>
  </r>
  <r>
    <x v="102"/>
    <x v="1"/>
    <x v="28"/>
    <n v="6463"/>
    <n v="22"/>
    <n v="302"/>
    <n v="9362"/>
    <n v="35.15"/>
    <n v="4414"/>
    <n v="3291"/>
  </r>
  <r>
    <x v="102"/>
    <x v="1"/>
    <x v="29"/>
    <n v="4918"/>
    <n v="25"/>
    <n v="267"/>
    <n v="8277"/>
    <n v="32.67"/>
    <n v="3051"/>
    <n v="2704"/>
  </r>
  <r>
    <x v="102"/>
    <x v="1"/>
    <x v="30"/>
    <n v="28340"/>
    <n v="48"/>
    <n v="828"/>
    <n v="25668"/>
    <n v="55.73"/>
    <n v="13835"/>
    <n v="14306"/>
  </r>
  <r>
    <x v="102"/>
    <x v="1"/>
    <x v="31"/>
    <n v="1516"/>
    <n v="12"/>
    <n v="80"/>
    <n v="2480"/>
    <n v="32.58"/>
    <n v="950"/>
    <n v="808"/>
  </r>
  <r>
    <x v="102"/>
    <x v="1"/>
    <x v="32"/>
    <n v="3602"/>
    <n v="19"/>
    <n v="282"/>
    <n v="8742"/>
    <n v="18.86"/>
    <n v="2214"/>
    <n v="1649"/>
  </r>
  <r>
    <x v="102"/>
    <x v="1"/>
    <x v="33"/>
    <n v="12948"/>
    <n v="41"/>
    <n v="615"/>
    <n v="19065"/>
    <n v="42.73"/>
    <n v="6769"/>
    <n v="8147"/>
  </r>
  <r>
    <x v="102"/>
    <x v="1"/>
    <x v="34"/>
    <n v="782708"/>
    <n v="1847"/>
    <n v="29505"/>
    <n v="914655"/>
    <n v="42.01"/>
    <n v="409256"/>
    <n v="384261"/>
  </r>
  <r>
    <x v="102"/>
    <x v="2"/>
    <x v="0"/>
    <n v="12448"/>
    <n v="30"/>
    <n v="1243"/>
    <n v="38533"/>
    <n v="31.36"/>
    <n v="6391"/>
    <n v="12084"/>
  </r>
  <r>
    <x v="102"/>
    <x v="2"/>
    <x v="1"/>
    <n v="52270"/>
    <n v="39"/>
    <n v="3644"/>
    <n v="112964"/>
    <n v="43.4"/>
    <n v="21391"/>
    <n v="49023"/>
  </r>
  <r>
    <x v="102"/>
    <x v="2"/>
    <x v="2"/>
    <n v="3573"/>
    <n v="17"/>
    <n v="695"/>
    <n v="21545"/>
    <n v="15.28"/>
    <n v="2297"/>
    <n v="3293"/>
  </r>
  <r>
    <x v="102"/>
    <x v="2"/>
    <x v="3"/>
    <n v="6321"/>
    <n v="15"/>
    <n v="591"/>
    <n v="18321"/>
    <n v="31.36"/>
    <n v="3131"/>
    <n v="5745"/>
  </r>
  <r>
    <x v="102"/>
    <x v="2"/>
    <x v="4"/>
    <n v="6504"/>
    <n v="14"/>
    <n v="554"/>
    <n v="17174"/>
    <n v="36.07"/>
    <n v="2076"/>
    <n v="6194"/>
  </r>
  <r>
    <x v="102"/>
    <x v="2"/>
    <x v="5"/>
    <n v="14018"/>
    <n v="11"/>
    <n v="1065"/>
    <n v="33015"/>
    <n v="37.78"/>
    <n v="8608"/>
    <n v="12472"/>
  </r>
  <r>
    <x v="102"/>
    <x v="2"/>
    <x v="6"/>
    <n v="11561"/>
    <n v="16"/>
    <n v="1035"/>
    <n v="32085"/>
    <n v="32.79"/>
    <n v="6141"/>
    <n v="10522"/>
  </r>
  <r>
    <x v="102"/>
    <x v="2"/>
    <x v="7"/>
    <m/>
    <n v="3"/>
    <n v="74"/>
    <n v="2294"/>
    <m/>
    <m/>
    <m/>
  </r>
  <r>
    <x v="102"/>
    <x v="2"/>
    <x v="8"/>
    <m/>
    <n v="4"/>
    <n v="98"/>
    <n v="3038"/>
    <m/>
    <m/>
    <m/>
  </r>
  <r>
    <x v="102"/>
    <x v="2"/>
    <x v="9"/>
    <n v="2417"/>
    <n v="9"/>
    <n v="380"/>
    <n v="11780"/>
    <n v="18.940000000000001"/>
    <n v="1031"/>
    <n v="2231"/>
  </r>
  <r>
    <x v="102"/>
    <x v="2"/>
    <x v="10"/>
    <n v="7455"/>
    <n v="18"/>
    <n v="1167"/>
    <n v="36177"/>
    <n v="19.8"/>
    <n v="2287"/>
    <n v="7163"/>
  </r>
  <r>
    <x v="102"/>
    <x v="2"/>
    <x v="11"/>
    <n v="17448"/>
    <n v="15"/>
    <n v="1014"/>
    <n v="31434"/>
    <n v="34.89"/>
    <n v="7244"/>
    <n v="10967"/>
  </r>
  <r>
    <x v="102"/>
    <x v="2"/>
    <x v="12"/>
    <m/>
    <n v="4"/>
    <n v="153"/>
    <n v="4743"/>
    <m/>
    <m/>
    <m/>
  </r>
  <r>
    <x v="102"/>
    <x v="2"/>
    <x v="13"/>
    <m/>
    <n v="3"/>
    <n v="73"/>
    <n v="2263"/>
    <m/>
    <m/>
    <m/>
  </r>
  <r>
    <x v="102"/>
    <x v="2"/>
    <x v="14"/>
    <m/>
    <n v="3"/>
    <n v="75"/>
    <n v="2325"/>
    <m/>
    <m/>
    <m/>
  </r>
  <r>
    <x v="102"/>
    <x v="2"/>
    <x v="15"/>
    <m/>
    <n v="6"/>
    <n v="366"/>
    <n v="11346"/>
    <m/>
    <m/>
    <m/>
  </r>
  <r>
    <x v="102"/>
    <x v="2"/>
    <x v="16"/>
    <m/>
    <n v="14"/>
    <n v="2082"/>
    <n v="64542"/>
    <m/>
    <m/>
    <m/>
  </r>
  <r>
    <x v="102"/>
    <x v="2"/>
    <x v="17"/>
    <n v="28801"/>
    <n v="10"/>
    <n v="1735"/>
    <n v="53785"/>
    <n v="51.33"/>
    <n v="14777"/>
    <n v="27606"/>
  </r>
  <r>
    <x v="102"/>
    <x v="2"/>
    <x v="18"/>
    <n v="7518"/>
    <n v="19"/>
    <n v="792"/>
    <n v="24552"/>
    <n v="26.53"/>
    <n v="3557"/>
    <n v="6514"/>
  </r>
  <r>
    <x v="102"/>
    <x v="2"/>
    <x v="19"/>
    <m/>
    <n v="29"/>
    <n v="1258"/>
    <n v="38998"/>
    <m/>
    <m/>
    <m/>
  </r>
  <r>
    <x v="102"/>
    <x v="2"/>
    <x v="20"/>
    <n v="46131"/>
    <n v="57"/>
    <n v="3847"/>
    <n v="119257"/>
    <n v="33.770000000000003"/>
    <n v="22641"/>
    <n v="40273"/>
  </r>
  <r>
    <x v="102"/>
    <x v="2"/>
    <x v="21"/>
    <m/>
    <n v="6"/>
    <n v="455"/>
    <n v="14105"/>
    <m/>
    <m/>
    <m/>
  </r>
  <r>
    <x v="102"/>
    <x v="2"/>
    <x v="22"/>
    <n v="4232"/>
    <n v="5"/>
    <n v="320"/>
    <n v="9920"/>
    <n v="39.42"/>
    <n v="3461"/>
    <n v="3910"/>
  </r>
  <r>
    <x v="102"/>
    <x v="2"/>
    <x v="23"/>
    <m/>
    <n v="4"/>
    <n v="77"/>
    <n v="2387"/>
    <m/>
    <n v="365"/>
    <m/>
  </r>
  <r>
    <x v="102"/>
    <x v="2"/>
    <x v="24"/>
    <n v="53662"/>
    <n v="72"/>
    <n v="4699"/>
    <n v="145669"/>
    <n v="31.91"/>
    <n v="27682"/>
    <n v="46486"/>
  </r>
  <r>
    <x v="102"/>
    <x v="2"/>
    <x v="25"/>
    <n v="11708"/>
    <n v="23"/>
    <n v="1266"/>
    <n v="39246"/>
    <n v="24.62"/>
    <n v="8121"/>
    <n v="9662"/>
  </r>
  <r>
    <x v="102"/>
    <x v="2"/>
    <x v="26"/>
    <n v="11400"/>
    <n v="8"/>
    <n v="622"/>
    <n v="19282"/>
    <n v="55.48"/>
    <n v="6287"/>
    <n v="10697"/>
  </r>
  <r>
    <x v="102"/>
    <x v="2"/>
    <x v="27"/>
    <n v="48672"/>
    <n v="20"/>
    <n v="1858"/>
    <n v="57598"/>
    <m/>
    <n v="15674"/>
    <m/>
  </r>
  <r>
    <x v="102"/>
    <x v="2"/>
    <x v="28"/>
    <m/>
    <n v="3"/>
    <n v="92"/>
    <n v="2852"/>
    <m/>
    <m/>
    <m/>
  </r>
  <r>
    <x v="102"/>
    <x v="2"/>
    <x v="29"/>
    <m/>
    <n v="6"/>
    <n v="203"/>
    <n v="6293"/>
    <m/>
    <m/>
    <m/>
  </r>
  <r>
    <x v="102"/>
    <x v="2"/>
    <x v="30"/>
    <n v="6350"/>
    <n v="10"/>
    <n v="491"/>
    <n v="15221"/>
    <n v="39.82"/>
    <n v="3680"/>
    <n v="6061"/>
  </r>
  <r>
    <x v="102"/>
    <x v="2"/>
    <x v="31"/>
    <m/>
    <n v="3"/>
    <n v="61"/>
    <n v="1891"/>
    <m/>
    <m/>
    <m/>
  </r>
  <r>
    <x v="102"/>
    <x v="2"/>
    <x v="32"/>
    <m/>
    <n v="4"/>
    <n v="307"/>
    <n v="9517"/>
    <m/>
    <m/>
    <m/>
  </r>
  <r>
    <x v="102"/>
    <x v="2"/>
    <x v="33"/>
    <n v="2112"/>
    <n v="10"/>
    <n v="287"/>
    <n v="8897"/>
    <n v="20.3"/>
    <n v="1513"/>
    <n v="1806"/>
  </r>
  <r>
    <x v="102"/>
    <x v="2"/>
    <x v="34"/>
    <n v="324791"/>
    <n v="428"/>
    <n v="26245"/>
    <n v="813595"/>
    <n v="35.79"/>
    <n v="152398"/>
    <n v="291176"/>
  </r>
  <r>
    <x v="102"/>
    <x v="3"/>
    <x v="0"/>
    <n v="15356"/>
    <n v="42"/>
    <n v="5389"/>
    <n v="167059"/>
    <n v="4.7699999999999996"/>
    <n v="8305"/>
    <n v="7962"/>
  </r>
  <r>
    <x v="102"/>
    <x v="3"/>
    <x v="1"/>
    <n v="16691"/>
    <n v="22"/>
    <n v="2495"/>
    <n v="77345"/>
    <n v="11.11"/>
    <n v="7294"/>
    <n v="8592"/>
  </r>
  <r>
    <x v="102"/>
    <x v="3"/>
    <x v="2"/>
    <n v="9900"/>
    <n v="22"/>
    <n v="2340"/>
    <n v="72540"/>
    <n v="6.7"/>
    <n v="6037"/>
    <n v="4859"/>
  </r>
  <r>
    <x v="102"/>
    <x v="3"/>
    <x v="3"/>
    <n v="9222"/>
    <n v="22"/>
    <n v="1928"/>
    <n v="59768"/>
    <n v="7.21"/>
    <n v="5038"/>
    <n v="4309"/>
  </r>
  <r>
    <x v="102"/>
    <x v="3"/>
    <x v="4"/>
    <n v="18525"/>
    <n v="19"/>
    <n v="2832"/>
    <n v="87792"/>
    <n v="9.5"/>
    <n v="5629"/>
    <n v="8344"/>
  </r>
  <r>
    <x v="102"/>
    <x v="3"/>
    <x v="5"/>
    <n v="11896"/>
    <n v="12"/>
    <n v="1724"/>
    <n v="53444"/>
    <n v="9.16"/>
    <n v="6375"/>
    <n v="4895"/>
  </r>
  <r>
    <x v="102"/>
    <x v="3"/>
    <x v="6"/>
    <n v="11312"/>
    <n v="10"/>
    <n v="1347"/>
    <n v="41757"/>
    <n v="13.47"/>
    <n v="6757"/>
    <n v="5623"/>
  </r>
  <r>
    <x v="102"/>
    <x v="3"/>
    <x v="7"/>
    <n v="2996"/>
    <n v="4"/>
    <n v="1219"/>
    <n v="37789"/>
    <n v="3.65"/>
    <n v="1891"/>
    <n v="1378"/>
  </r>
  <r>
    <x v="102"/>
    <x v="3"/>
    <x v="8"/>
    <n v="3828"/>
    <n v="11"/>
    <n v="1584"/>
    <n v="49104"/>
    <n v="2.92"/>
    <n v="1497"/>
    <n v="1436"/>
  </r>
  <r>
    <x v="102"/>
    <x v="3"/>
    <x v="9"/>
    <n v="4454"/>
    <n v="12"/>
    <n v="1267"/>
    <n v="39277"/>
    <n v="4.82"/>
    <n v="2123"/>
    <n v="1893"/>
  </r>
  <r>
    <x v="102"/>
    <x v="3"/>
    <x v="10"/>
    <n v="8962"/>
    <n v="19"/>
    <n v="2005"/>
    <n v="62155"/>
    <n v="8.35"/>
    <n v="4400"/>
    <n v="5191"/>
  </r>
  <r>
    <x v="102"/>
    <x v="3"/>
    <x v="11"/>
    <n v="7104"/>
    <n v="6"/>
    <n v="488"/>
    <n v="15128"/>
    <n v="17.62"/>
    <n v="4461"/>
    <n v="2666"/>
  </r>
  <r>
    <x v="102"/>
    <x v="3"/>
    <x v="12"/>
    <m/>
    <n v="7"/>
    <n v="596"/>
    <n v="18476"/>
    <m/>
    <m/>
    <m/>
  </r>
  <r>
    <x v="102"/>
    <x v="3"/>
    <x v="13"/>
    <m/>
    <n v="3"/>
    <n v="389"/>
    <n v="12059"/>
    <m/>
    <m/>
    <m/>
  </r>
  <r>
    <x v="102"/>
    <x v="3"/>
    <x v="14"/>
    <m/>
    <n v="7"/>
    <n v="800"/>
    <n v="24800"/>
    <m/>
    <m/>
    <m/>
  </r>
  <r>
    <x v="102"/>
    <x v="3"/>
    <x v="15"/>
    <n v="2242"/>
    <n v="8"/>
    <n v="963"/>
    <n v="29853"/>
    <n v="3.84"/>
    <n v="1173"/>
    <n v="1147"/>
  </r>
  <r>
    <x v="102"/>
    <x v="3"/>
    <x v="16"/>
    <m/>
    <n v="3"/>
    <n v="500"/>
    <n v="15500"/>
    <m/>
    <m/>
    <m/>
  </r>
  <r>
    <x v="102"/>
    <x v="3"/>
    <x v="17"/>
    <s v="-"/>
    <s v="-"/>
    <s v="-"/>
    <s v="-"/>
    <s v="-"/>
    <s v="-"/>
    <s v="-"/>
  </r>
  <r>
    <x v="102"/>
    <x v="3"/>
    <x v="18"/>
    <n v="6341"/>
    <n v="16"/>
    <n v="1285"/>
    <n v="39835"/>
    <n v="7.66"/>
    <n v="4023"/>
    <n v="3052"/>
  </r>
  <r>
    <x v="102"/>
    <x v="3"/>
    <x v="19"/>
    <n v="9532"/>
    <n v="21"/>
    <n v="3701"/>
    <n v="114731"/>
    <n v="4.4000000000000004"/>
    <n v="4655"/>
    <n v="5048"/>
  </r>
  <r>
    <x v="102"/>
    <x v="3"/>
    <x v="20"/>
    <n v="23999"/>
    <n v="36"/>
    <n v="4162"/>
    <n v="129022"/>
    <n v="8.0399999999999991"/>
    <n v="13979"/>
    <n v="10372"/>
  </r>
  <r>
    <x v="102"/>
    <x v="3"/>
    <x v="21"/>
    <n v="4442"/>
    <n v="9"/>
    <n v="732"/>
    <n v="22692"/>
    <n v="6.78"/>
    <n v="2794"/>
    <n v="1539"/>
  </r>
  <r>
    <x v="102"/>
    <x v="3"/>
    <x v="22"/>
    <m/>
    <n v="3"/>
    <n v="511"/>
    <n v="15841"/>
    <m/>
    <m/>
    <m/>
  </r>
  <r>
    <x v="102"/>
    <x v="3"/>
    <x v="23"/>
    <n v="3761"/>
    <n v="6"/>
    <n v="739"/>
    <n v="22909"/>
    <n v="5.64"/>
    <n v="2161"/>
    <n v="1291"/>
  </r>
  <r>
    <x v="102"/>
    <x v="3"/>
    <x v="24"/>
    <n v="37045"/>
    <n v="54"/>
    <n v="6144"/>
    <n v="190464"/>
    <n v="7.8"/>
    <n v="22283"/>
    <n v="14864"/>
  </r>
  <r>
    <x v="102"/>
    <x v="3"/>
    <x v="25"/>
    <n v="9605"/>
    <n v="15"/>
    <n v="1487"/>
    <n v="46097"/>
    <n v="8.4700000000000006"/>
    <n v="7142"/>
    <n v="3906"/>
  </r>
  <r>
    <x v="102"/>
    <x v="3"/>
    <x v="26"/>
    <n v="8385"/>
    <n v="5"/>
    <n v="1004"/>
    <n v="31124"/>
    <n v="11.71"/>
    <n v="4235"/>
    <n v="3645"/>
  </r>
  <r>
    <x v="102"/>
    <x v="3"/>
    <x v="27"/>
    <n v="18818"/>
    <n v="7"/>
    <n v="1219"/>
    <n v="37789"/>
    <m/>
    <n v="7002"/>
    <m/>
  </r>
  <r>
    <x v="102"/>
    <x v="3"/>
    <x v="28"/>
    <m/>
    <n v="7"/>
    <n v="803"/>
    <n v="24893"/>
    <m/>
    <m/>
    <m/>
  </r>
  <r>
    <x v="102"/>
    <x v="3"/>
    <x v="29"/>
    <n v="4512"/>
    <n v="9"/>
    <n v="2196"/>
    <n v="68076"/>
    <n v="3.39"/>
    <n v="2001"/>
    <n v="2310"/>
  </r>
  <r>
    <x v="102"/>
    <x v="3"/>
    <x v="30"/>
    <n v="6929"/>
    <n v="6"/>
    <n v="503"/>
    <n v="15593"/>
    <n v="17.86"/>
    <n v="4262"/>
    <n v="2785"/>
  </r>
  <r>
    <x v="102"/>
    <x v="3"/>
    <x v="31"/>
    <m/>
    <n v="5"/>
    <n v="239"/>
    <n v="7409"/>
    <m/>
    <m/>
    <m/>
  </r>
  <r>
    <x v="102"/>
    <x v="3"/>
    <x v="32"/>
    <m/>
    <n v="3"/>
    <n v="557"/>
    <n v="17267"/>
    <m/>
    <m/>
    <m/>
  </r>
  <r>
    <x v="102"/>
    <x v="3"/>
    <x v="33"/>
    <n v="2469"/>
    <n v="13"/>
    <n v="1113"/>
    <n v="34503"/>
    <n v="3.6"/>
    <n v="1661"/>
    <n v="1243"/>
  </r>
  <r>
    <x v="102"/>
    <x v="3"/>
    <x v="34"/>
    <n v="239553"/>
    <n v="390"/>
    <n v="48117"/>
    <n v="1491627"/>
    <n v="7.12"/>
    <n v="126231"/>
    <n v="106137"/>
  </r>
  <r>
    <x v="102"/>
    <x v="4"/>
    <x v="0"/>
    <n v="70694"/>
    <n v="248"/>
    <n v="9517"/>
    <n v="295027"/>
    <n v="14.56"/>
    <n v="36684"/>
    <n v="42961"/>
  </r>
  <r>
    <x v="102"/>
    <x v="4"/>
    <x v="1"/>
    <n v="421968"/>
    <n v="325"/>
    <n v="18450"/>
    <n v="571950"/>
    <n v="47.99"/>
    <n v="206668"/>
    <n v="274472"/>
  </r>
  <r>
    <x v="102"/>
    <x v="4"/>
    <x v="2"/>
    <n v="24333"/>
    <n v="115"/>
    <n v="3948"/>
    <n v="122388"/>
    <n v="11.29"/>
    <n v="14885"/>
    <n v="13816"/>
  </r>
  <r>
    <x v="102"/>
    <x v="4"/>
    <x v="3"/>
    <n v="72168"/>
    <n v="149"/>
    <n v="5006"/>
    <n v="155186"/>
    <n v="27.56"/>
    <n v="40119"/>
    <n v="42768"/>
  </r>
  <r>
    <x v="102"/>
    <x v="4"/>
    <x v="4"/>
    <n v="57019"/>
    <n v="102"/>
    <n v="4778"/>
    <n v="148118"/>
    <n v="21.32"/>
    <n v="23862"/>
    <n v="31579"/>
  </r>
  <r>
    <x v="102"/>
    <x v="4"/>
    <x v="5"/>
    <n v="125329"/>
    <n v="122"/>
    <n v="6050"/>
    <n v="187550"/>
    <n v="33.450000000000003"/>
    <n v="73726"/>
    <n v="62742"/>
  </r>
  <r>
    <x v="102"/>
    <x v="4"/>
    <x v="6"/>
    <n v="77131"/>
    <n v="109"/>
    <n v="4043"/>
    <n v="125333"/>
    <n v="32.39"/>
    <n v="46026"/>
    <n v="40591"/>
  </r>
  <r>
    <x v="102"/>
    <x v="4"/>
    <x v="7"/>
    <n v="10208"/>
    <n v="32"/>
    <n v="1612"/>
    <n v="49972"/>
    <n v="12.2"/>
    <n v="6154"/>
    <n v="6097"/>
  </r>
  <r>
    <x v="102"/>
    <x v="4"/>
    <x v="8"/>
    <n v="15242"/>
    <n v="57"/>
    <n v="2365"/>
    <n v="73315"/>
    <n v="11.97"/>
    <n v="8306"/>
    <n v="8779"/>
  </r>
  <r>
    <x v="102"/>
    <x v="4"/>
    <x v="9"/>
    <n v="36317"/>
    <n v="87"/>
    <n v="2935"/>
    <n v="90985"/>
    <n v="24.91"/>
    <n v="18289"/>
    <n v="22665"/>
  </r>
  <r>
    <x v="102"/>
    <x v="4"/>
    <x v="10"/>
    <n v="59599"/>
    <n v="130"/>
    <n v="5056"/>
    <n v="156736"/>
    <n v="22.63"/>
    <n v="30692"/>
    <n v="35477"/>
  </r>
  <r>
    <x v="102"/>
    <x v="4"/>
    <x v="11"/>
    <n v="66907"/>
    <n v="56"/>
    <n v="2658"/>
    <n v="82398"/>
    <n v="37.24"/>
    <n v="28633"/>
    <n v="30683"/>
  </r>
  <r>
    <x v="102"/>
    <x v="4"/>
    <x v="12"/>
    <n v="42322"/>
    <n v="98"/>
    <n v="2397"/>
    <n v="74307"/>
    <n v="32.69"/>
    <n v="21688"/>
    <n v="24290"/>
  </r>
  <r>
    <x v="102"/>
    <x v="4"/>
    <x v="13"/>
    <n v="10017"/>
    <n v="35"/>
    <n v="1021"/>
    <n v="31651"/>
    <n v="20.67"/>
    <n v="6389"/>
    <n v="6543"/>
  </r>
  <r>
    <x v="102"/>
    <x v="4"/>
    <x v="14"/>
    <n v="11313"/>
    <n v="38"/>
    <n v="1391"/>
    <n v="43121"/>
    <n v="13.65"/>
    <n v="6553"/>
    <n v="5884"/>
  </r>
  <r>
    <x v="102"/>
    <x v="4"/>
    <x v="15"/>
    <n v="11083"/>
    <n v="50"/>
    <n v="1710"/>
    <n v="53010"/>
    <n v="12.23"/>
    <n v="5998"/>
    <n v="6485"/>
  </r>
  <r>
    <x v="102"/>
    <x v="4"/>
    <x v="16"/>
    <n v="174012"/>
    <n v="121"/>
    <n v="7417"/>
    <n v="229927"/>
    <n v="51.38"/>
    <n v="85929"/>
    <n v="118129"/>
  </r>
  <r>
    <x v="102"/>
    <x v="4"/>
    <x v="17"/>
    <n v="151822"/>
    <n v="78"/>
    <n v="5930"/>
    <n v="183830"/>
    <n v="57.31"/>
    <n v="75072"/>
    <n v="105344"/>
  </r>
  <r>
    <x v="102"/>
    <x v="4"/>
    <x v="18"/>
    <n v="35567"/>
    <n v="105"/>
    <n v="3178"/>
    <n v="98518"/>
    <n v="22.05"/>
    <n v="20117"/>
    <n v="21723"/>
  </r>
  <r>
    <x v="102"/>
    <x v="4"/>
    <x v="19"/>
    <n v="46799"/>
    <n v="154"/>
    <n v="6585"/>
    <n v="204135"/>
    <n v="14.84"/>
    <n v="24335"/>
    <n v="30293"/>
  </r>
  <r>
    <x v="102"/>
    <x v="4"/>
    <x v="20"/>
    <n v="280953"/>
    <n v="364"/>
    <n v="15357"/>
    <n v="476067"/>
    <n v="33.700000000000003"/>
    <n v="145647"/>
    <n v="160434"/>
  </r>
  <r>
    <x v="102"/>
    <x v="4"/>
    <x v="21"/>
    <n v="21760"/>
    <n v="44"/>
    <n v="1668"/>
    <n v="51708"/>
    <n v="18.59"/>
    <n v="14004"/>
    <n v="9610"/>
  </r>
  <r>
    <x v="102"/>
    <x v="4"/>
    <x v="22"/>
    <n v="26185"/>
    <n v="29"/>
    <n v="1660"/>
    <n v="51460"/>
    <n v="25.05"/>
    <n v="16167"/>
    <n v="12890"/>
  </r>
  <r>
    <x v="102"/>
    <x v="4"/>
    <x v="23"/>
    <n v="15301"/>
    <n v="49"/>
    <n v="1321"/>
    <n v="40951"/>
    <n v="20.22"/>
    <n v="8681"/>
    <n v="8280"/>
  </r>
  <r>
    <x v="102"/>
    <x v="4"/>
    <x v="24"/>
    <n v="344199"/>
    <n v="486"/>
    <n v="20006"/>
    <n v="620186"/>
    <n v="30.83"/>
    <n v="184500"/>
    <n v="191213"/>
  </r>
  <r>
    <x v="102"/>
    <x v="4"/>
    <x v="25"/>
    <n v="61050"/>
    <n v="148"/>
    <n v="5271"/>
    <n v="163401"/>
    <n v="22.58"/>
    <n v="42437"/>
    <n v="36896"/>
  </r>
  <r>
    <x v="102"/>
    <x v="4"/>
    <x v="26"/>
    <n v="55548"/>
    <n v="48"/>
    <n v="2472"/>
    <n v="76632"/>
    <n v="37.18"/>
    <n v="20990"/>
    <n v="28491"/>
  </r>
  <r>
    <x v="102"/>
    <x v="4"/>
    <x v="27"/>
    <n v="257224"/>
    <n v="114"/>
    <n v="7121"/>
    <n v="220751"/>
    <n v="60.31"/>
    <n v="78432"/>
    <n v="133132"/>
  </r>
  <r>
    <x v="102"/>
    <x v="4"/>
    <x v="28"/>
    <n v="16032"/>
    <n v="42"/>
    <n v="1572"/>
    <n v="48732"/>
    <n v="18.23"/>
    <n v="10823"/>
    <n v="8882"/>
  </r>
  <r>
    <x v="102"/>
    <x v="4"/>
    <x v="29"/>
    <n v="13460"/>
    <n v="54"/>
    <n v="2882"/>
    <n v="89342"/>
    <n v="8.86"/>
    <n v="7064"/>
    <n v="7918"/>
  </r>
  <r>
    <x v="102"/>
    <x v="4"/>
    <x v="30"/>
    <n v="56890"/>
    <n v="82"/>
    <n v="2588"/>
    <n v="80228"/>
    <n v="40.42"/>
    <n v="31521"/>
    <n v="32429"/>
  </r>
  <r>
    <x v="102"/>
    <x v="4"/>
    <x v="31"/>
    <n v="3028"/>
    <n v="27"/>
    <n v="472"/>
    <n v="14632"/>
    <n v="11.5"/>
    <n v="2061"/>
    <n v="1682"/>
  </r>
  <r>
    <x v="102"/>
    <x v="4"/>
    <x v="32"/>
    <n v="10586"/>
    <n v="30"/>
    <n v="1555"/>
    <n v="48205"/>
    <n v="12.07"/>
    <n v="6827"/>
    <n v="5820"/>
  </r>
  <r>
    <x v="102"/>
    <x v="4"/>
    <x v="33"/>
    <n v="25068"/>
    <n v="84"/>
    <n v="2507"/>
    <n v="77717"/>
    <n v="21.4"/>
    <n v="14435"/>
    <n v="16631"/>
  </r>
  <r>
    <x v="102"/>
    <x v="4"/>
    <x v="34"/>
    <n v="2211111"/>
    <n v="3248"/>
    <n v="136563"/>
    <n v="4233453"/>
    <n v="30.45"/>
    <n v="1104141"/>
    <n v="1289072"/>
  </r>
  <r>
    <x v="103"/>
    <x v="0"/>
    <x v="0"/>
    <n v="14607"/>
    <n v="33"/>
    <n v="1222"/>
    <n v="37882"/>
    <n v="22.14"/>
    <n v="6946"/>
    <n v="8387"/>
  </r>
  <r>
    <x v="103"/>
    <x v="0"/>
    <x v="1"/>
    <n v="229786"/>
    <n v="71"/>
    <n v="8485"/>
    <n v="263035"/>
    <n v="58.5"/>
    <n v="120377"/>
    <n v="153888"/>
  </r>
  <r>
    <x v="103"/>
    <x v="0"/>
    <x v="2"/>
    <n v="2206"/>
    <n v="12"/>
    <n v="220"/>
    <n v="6820"/>
    <n v="14.79"/>
    <n v="909"/>
    <n v="1009"/>
  </r>
  <r>
    <x v="103"/>
    <x v="0"/>
    <x v="3"/>
    <n v="18995"/>
    <n v="25"/>
    <n v="1014"/>
    <n v="31434"/>
    <n v="37.58"/>
    <n v="9809"/>
    <n v="11813"/>
  </r>
  <r>
    <x v="103"/>
    <x v="0"/>
    <x v="4"/>
    <n v="8549"/>
    <n v="10"/>
    <n v="420"/>
    <n v="13020"/>
    <n v="40.72"/>
    <n v="4593"/>
    <n v="5302"/>
  </r>
  <r>
    <x v="103"/>
    <x v="0"/>
    <x v="5"/>
    <n v="41441"/>
    <n v="21"/>
    <n v="1854"/>
    <n v="57474"/>
    <n v="39.950000000000003"/>
    <n v="25333"/>
    <n v="22961"/>
  </r>
  <r>
    <x v="103"/>
    <x v="0"/>
    <x v="6"/>
    <n v="10026"/>
    <n v="9"/>
    <n v="419"/>
    <n v="12989"/>
    <n v="40.67"/>
    <n v="5424"/>
    <n v="5283"/>
  </r>
  <r>
    <x v="103"/>
    <x v="0"/>
    <x v="7"/>
    <n v="840"/>
    <n v="4"/>
    <n v="51"/>
    <n v="1581"/>
    <n v="32.57"/>
    <n v="484"/>
    <n v="515"/>
  </r>
  <r>
    <x v="103"/>
    <x v="0"/>
    <x v="8"/>
    <m/>
    <n v="9"/>
    <n v="219"/>
    <n v="6789"/>
    <m/>
    <m/>
    <m/>
  </r>
  <r>
    <x v="103"/>
    <x v="0"/>
    <x v="9"/>
    <n v="7490"/>
    <n v="18"/>
    <n v="487"/>
    <n v="15097"/>
    <n v="35.21"/>
    <n v="4896"/>
    <n v="5315"/>
  </r>
  <r>
    <x v="103"/>
    <x v="0"/>
    <x v="10"/>
    <n v="8139"/>
    <n v="15"/>
    <n v="480"/>
    <n v="14880"/>
    <n v="33.840000000000003"/>
    <n v="4858"/>
    <n v="5035"/>
  </r>
  <r>
    <x v="103"/>
    <x v="0"/>
    <x v="11"/>
    <n v="16528"/>
    <n v="12"/>
    <n v="519"/>
    <n v="16089"/>
    <n v="48.05"/>
    <n v="6719"/>
    <n v="7730"/>
  </r>
  <r>
    <x v="103"/>
    <x v="0"/>
    <x v="12"/>
    <n v="10249"/>
    <n v="22"/>
    <n v="566"/>
    <n v="17546"/>
    <n v="41.9"/>
    <n v="5756"/>
    <n v="7352"/>
  </r>
  <r>
    <x v="103"/>
    <x v="0"/>
    <x v="13"/>
    <m/>
    <n v="3"/>
    <n v="137"/>
    <n v="4247"/>
    <m/>
    <m/>
    <m/>
  </r>
  <r>
    <x v="103"/>
    <x v="0"/>
    <x v="14"/>
    <n v="3487"/>
    <n v="10"/>
    <n v="213"/>
    <n v="6603"/>
    <n v="29.59"/>
    <m/>
    <n v="1954"/>
  </r>
  <r>
    <x v="103"/>
    <x v="0"/>
    <x v="15"/>
    <m/>
    <n v="5"/>
    <n v="60"/>
    <n v="1860"/>
    <m/>
    <m/>
    <m/>
  </r>
  <r>
    <x v="103"/>
    <x v="0"/>
    <x v="16"/>
    <n v="95340"/>
    <n v="36"/>
    <n v="3521"/>
    <n v="109151"/>
    <n v="59.37"/>
    <n v="47436"/>
    <n v="64806"/>
  </r>
  <r>
    <x v="103"/>
    <x v="0"/>
    <x v="17"/>
    <n v="92396"/>
    <n v="30"/>
    <n v="3351"/>
    <n v="103881"/>
    <n v="60.21"/>
    <n v="45749"/>
    <n v="62550"/>
  </r>
  <r>
    <x v="103"/>
    <x v="0"/>
    <x v="18"/>
    <n v="4364"/>
    <n v="15"/>
    <n v="346"/>
    <n v="10726"/>
    <n v="27.6"/>
    <n v="2430"/>
    <n v="2960"/>
  </r>
  <r>
    <x v="103"/>
    <x v="0"/>
    <x v="19"/>
    <n v="5062"/>
    <n v="9"/>
    <n v="369"/>
    <n v="11439"/>
    <n v="28.11"/>
    <n v="2973"/>
    <n v="3215"/>
  </r>
  <r>
    <x v="103"/>
    <x v="0"/>
    <x v="20"/>
    <n v="118714"/>
    <n v="67"/>
    <n v="4359"/>
    <n v="135129"/>
    <n v="52.8"/>
    <n v="60730"/>
    <n v="71350"/>
  </r>
  <r>
    <x v="103"/>
    <x v="0"/>
    <x v="21"/>
    <m/>
    <n v="7"/>
    <n v="124"/>
    <n v="3844"/>
    <m/>
    <m/>
    <m/>
  </r>
  <r>
    <x v="103"/>
    <x v="0"/>
    <x v="22"/>
    <m/>
    <n v="5"/>
    <n v="434"/>
    <n v="13454"/>
    <m/>
    <m/>
    <m/>
  </r>
  <r>
    <x v="103"/>
    <x v="0"/>
    <x v="23"/>
    <m/>
    <n v="11"/>
    <n v="145"/>
    <n v="4495"/>
    <m/>
    <m/>
    <m/>
  </r>
  <r>
    <x v="103"/>
    <x v="0"/>
    <x v="24"/>
    <n v="132328"/>
    <n v="90"/>
    <n v="5062"/>
    <n v="156922"/>
    <n v="49.83"/>
    <n v="68579"/>
    <n v="78188"/>
  </r>
  <r>
    <x v="103"/>
    <x v="0"/>
    <x v="25"/>
    <n v="15160"/>
    <n v="38"/>
    <n v="1220"/>
    <n v="37820"/>
    <n v="25.21"/>
    <n v="11302"/>
    <n v="9535"/>
  </r>
  <r>
    <x v="103"/>
    <x v="0"/>
    <x v="26"/>
    <n v="21786"/>
    <n v="10"/>
    <n v="499"/>
    <n v="15469"/>
    <n v="64.55"/>
    <n v="5730"/>
    <n v="9985"/>
  </r>
  <r>
    <x v="103"/>
    <x v="0"/>
    <x v="27"/>
    <n v="115920"/>
    <n v="31"/>
    <n v="2867"/>
    <n v="88877"/>
    <n v="70.239999999999995"/>
    <n v="37090"/>
    <n v="62430"/>
  </r>
  <r>
    <x v="103"/>
    <x v="0"/>
    <x v="28"/>
    <n v="7426"/>
    <n v="10"/>
    <n v="375"/>
    <n v="11625"/>
    <n v="34.46"/>
    <n v="5737"/>
    <n v="4006"/>
  </r>
  <r>
    <x v="103"/>
    <x v="0"/>
    <x v="29"/>
    <m/>
    <n v="13"/>
    <n v="208"/>
    <n v="6448"/>
    <m/>
    <m/>
    <m/>
  </r>
  <r>
    <x v="103"/>
    <x v="0"/>
    <x v="30"/>
    <n v="17126"/>
    <n v="18"/>
    <n v="766"/>
    <n v="23746"/>
    <n v="46.54"/>
    <n v="9776"/>
    <n v="11052"/>
  </r>
  <r>
    <x v="103"/>
    <x v="0"/>
    <x v="31"/>
    <n v="775"/>
    <n v="7"/>
    <n v="92"/>
    <n v="2852"/>
    <n v="18.440000000000001"/>
    <n v="478"/>
    <n v="526"/>
  </r>
  <r>
    <x v="103"/>
    <x v="0"/>
    <x v="32"/>
    <n v="2701"/>
    <n v="4"/>
    <n v="409"/>
    <n v="12679"/>
    <n v="9.6199999999999992"/>
    <n v="1774"/>
    <n v="1220"/>
  </r>
  <r>
    <x v="103"/>
    <x v="0"/>
    <x v="33"/>
    <n v="7410"/>
    <n v="20"/>
    <n v="492"/>
    <n v="15252"/>
    <n v="37.229999999999997"/>
    <n v="4034"/>
    <n v="5679"/>
  </r>
  <r>
    <x v="103"/>
    <x v="0"/>
    <x v="34"/>
    <n v="803579"/>
    <n v="580"/>
    <n v="32592"/>
    <n v="1010352"/>
    <n v="48.93"/>
    <n v="399340"/>
    <n v="494391"/>
  </r>
  <r>
    <x v="103"/>
    <x v="1"/>
    <x v="0"/>
    <n v="26601"/>
    <n v="142"/>
    <n v="1703"/>
    <n v="52793"/>
    <n v="26.98"/>
    <n v="14930"/>
    <n v="14243"/>
  </r>
  <r>
    <x v="103"/>
    <x v="1"/>
    <x v="1"/>
    <n v="94315"/>
    <n v="192"/>
    <n v="3754"/>
    <n v="116374"/>
    <n v="43.89"/>
    <n v="45537"/>
    <n v="51072"/>
  </r>
  <r>
    <x v="103"/>
    <x v="1"/>
    <x v="2"/>
    <n v="8811"/>
    <n v="62"/>
    <n v="678"/>
    <n v="21018"/>
    <n v="22.2"/>
    <n v="5723"/>
    <n v="4667"/>
  </r>
  <r>
    <x v="103"/>
    <x v="1"/>
    <x v="3"/>
    <n v="36955"/>
    <n v="88"/>
    <n v="1484"/>
    <n v="46004"/>
    <n v="44.9"/>
    <n v="21527"/>
    <n v="20656"/>
  </r>
  <r>
    <x v="103"/>
    <x v="1"/>
    <x v="4"/>
    <n v="20341"/>
    <n v="61"/>
    <n v="970"/>
    <n v="30070"/>
    <n v="39.42"/>
    <n v="10895"/>
    <n v="11854"/>
  </r>
  <r>
    <x v="103"/>
    <x v="1"/>
    <x v="5"/>
    <n v="35267"/>
    <n v="77"/>
    <n v="1391"/>
    <n v="43121"/>
    <n v="36"/>
    <n v="22970"/>
    <n v="15525"/>
  </r>
  <r>
    <x v="103"/>
    <x v="1"/>
    <x v="6"/>
    <n v="33587"/>
    <n v="74"/>
    <n v="1232"/>
    <n v="38192"/>
    <n v="43.04"/>
    <n v="20683"/>
    <n v="16436"/>
  </r>
  <r>
    <x v="103"/>
    <x v="1"/>
    <x v="7"/>
    <n v="5473"/>
    <n v="22"/>
    <n v="271"/>
    <n v="8401"/>
    <n v="45.4"/>
    <n v="3217"/>
    <n v="3814"/>
  </r>
  <r>
    <x v="103"/>
    <x v="1"/>
    <x v="8"/>
    <n v="8082"/>
    <n v="33"/>
    <n v="464"/>
    <n v="14384"/>
    <n v="36.01"/>
    <n v="4927"/>
    <n v="5179"/>
  </r>
  <r>
    <x v="103"/>
    <x v="1"/>
    <x v="9"/>
    <n v="18609"/>
    <n v="48"/>
    <n v="801"/>
    <n v="24831"/>
    <n v="48.35"/>
    <n v="8908"/>
    <n v="12005"/>
  </r>
  <r>
    <x v="103"/>
    <x v="1"/>
    <x v="10"/>
    <n v="31032"/>
    <n v="78"/>
    <n v="1405"/>
    <n v="43555"/>
    <n v="39.96"/>
    <n v="15561"/>
    <n v="17405"/>
  </r>
  <r>
    <x v="103"/>
    <x v="1"/>
    <x v="11"/>
    <n v="20226"/>
    <n v="23"/>
    <n v="639"/>
    <n v="19809"/>
    <n v="38.78"/>
    <n v="9166"/>
    <n v="7681"/>
  </r>
  <r>
    <x v="103"/>
    <x v="1"/>
    <x v="12"/>
    <n v="30341"/>
    <n v="64"/>
    <n v="1078"/>
    <n v="33418"/>
    <n v="48.69"/>
    <n v="16823"/>
    <n v="16271"/>
  </r>
  <r>
    <x v="103"/>
    <x v="1"/>
    <x v="13"/>
    <n v="7087"/>
    <n v="26"/>
    <n v="422"/>
    <n v="13082"/>
    <n v="34.64"/>
    <n v="4390"/>
    <n v="4531"/>
  </r>
  <r>
    <x v="103"/>
    <x v="1"/>
    <x v="14"/>
    <n v="5339"/>
    <n v="18"/>
    <n v="303"/>
    <n v="9393"/>
    <n v="29.99"/>
    <n v="3122"/>
    <n v="2817"/>
  </r>
  <r>
    <x v="103"/>
    <x v="1"/>
    <x v="15"/>
    <n v="6288"/>
    <n v="31"/>
    <n v="321"/>
    <n v="9951"/>
    <n v="34.909999999999997"/>
    <n v="3565"/>
    <n v="3474"/>
  </r>
  <r>
    <x v="103"/>
    <x v="1"/>
    <x v="16"/>
    <n v="34118"/>
    <n v="68"/>
    <n v="1318"/>
    <n v="40858"/>
    <n v="48.09"/>
    <n v="18102"/>
    <n v="19649"/>
  </r>
  <r>
    <x v="103"/>
    <x v="1"/>
    <x v="17"/>
    <n v="22556"/>
    <n v="38"/>
    <n v="846"/>
    <n v="26226"/>
    <n v="49.41"/>
    <n v="12220"/>
    <n v="12958"/>
  </r>
  <r>
    <x v="103"/>
    <x v="1"/>
    <x v="18"/>
    <n v="16343"/>
    <n v="54"/>
    <n v="758"/>
    <n v="23498"/>
    <n v="37.47"/>
    <n v="9216"/>
    <n v="8804"/>
  </r>
  <r>
    <x v="103"/>
    <x v="1"/>
    <x v="19"/>
    <n v="23872"/>
    <n v="97"/>
    <n v="1287"/>
    <n v="39897"/>
    <n v="35.159999999999997"/>
    <n v="12499"/>
    <n v="14029"/>
  </r>
  <r>
    <x v="103"/>
    <x v="1"/>
    <x v="20"/>
    <n v="77261"/>
    <n v="206"/>
    <n v="2933"/>
    <n v="90923"/>
    <n v="39.39"/>
    <n v="41146"/>
    <n v="35819"/>
  </r>
  <r>
    <x v="103"/>
    <x v="1"/>
    <x v="21"/>
    <n v="10353"/>
    <n v="24"/>
    <n v="390"/>
    <n v="12090"/>
    <n v="37.33"/>
    <n v="6793"/>
    <n v="4513"/>
  </r>
  <r>
    <x v="103"/>
    <x v="1"/>
    <x v="22"/>
    <n v="7570"/>
    <n v="16"/>
    <n v="395"/>
    <n v="12245"/>
    <n v="25.36"/>
    <n v="5033"/>
    <n v="3105"/>
  </r>
  <r>
    <x v="103"/>
    <x v="1"/>
    <x v="23"/>
    <n v="9785"/>
    <n v="28"/>
    <n v="365"/>
    <n v="11315"/>
    <n v="50.35"/>
    <n v="5702"/>
    <n v="5697"/>
  </r>
  <r>
    <x v="103"/>
    <x v="1"/>
    <x v="24"/>
    <n v="104968"/>
    <n v="274"/>
    <n v="4083"/>
    <n v="126573"/>
    <n v="38.82"/>
    <n v="58673"/>
    <n v="49134"/>
  </r>
  <r>
    <x v="103"/>
    <x v="1"/>
    <x v="25"/>
    <n v="21687"/>
    <n v="72"/>
    <n v="1314"/>
    <n v="40734"/>
    <n v="33.119999999999997"/>
    <n v="14866"/>
    <n v="13493"/>
  </r>
  <r>
    <x v="103"/>
    <x v="1"/>
    <x v="26"/>
    <n v="17488"/>
    <n v="26"/>
    <n v="348"/>
    <n v="10788"/>
    <n v="64.989999999999995"/>
    <n v="5136"/>
    <n v="7011"/>
  </r>
  <r>
    <x v="103"/>
    <x v="1"/>
    <x v="27"/>
    <n v="57873"/>
    <n v="55"/>
    <n v="1162"/>
    <n v="36022"/>
    <n v="58.6"/>
    <n v="14078"/>
    <n v="21110"/>
  </r>
  <r>
    <x v="103"/>
    <x v="1"/>
    <x v="28"/>
    <n v="4744"/>
    <n v="22"/>
    <n v="302"/>
    <n v="9362"/>
    <n v="28.96"/>
    <n v="3707"/>
    <n v="2711"/>
  </r>
  <r>
    <x v="103"/>
    <x v="1"/>
    <x v="29"/>
    <n v="4806"/>
    <n v="25"/>
    <n v="269"/>
    <n v="8339"/>
    <n v="33.9"/>
    <n v="2798"/>
    <n v="2827"/>
  </r>
  <r>
    <x v="103"/>
    <x v="1"/>
    <x v="30"/>
    <n v="26323"/>
    <n v="47"/>
    <n v="822"/>
    <n v="25482"/>
    <n v="55.39"/>
    <n v="12823"/>
    <n v="14115"/>
  </r>
  <r>
    <x v="103"/>
    <x v="1"/>
    <x v="31"/>
    <n v="1480"/>
    <n v="14"/>
    <n v="91"/>
    <n v="2821"/>
    <n v="29.53"/>
    <n v="981"/>
    <n v="833"/>
  </r>
  <r>
    <x v="103"/>
    <x v="1"/>
    <x v="32"/>
    <n v="3377"/>
    <n v="20"/>
    <n v="298"/>
    <n v="9238"/>
    <n v="17.899999999999999"/>
    <n v="2131"/>
    <n v="1654"/>
  </r>
  <r>
    <x v="103"/>
    <x v="1"/>
    <x v="33"/>
    <n v="14529"/>
    <n v="41"/>
    <n v="618"/>
    <n v="19158"/>
    <n v="46.62"/>
    <n v="7002"/>
    <n v="8932"/>
  </r>
  <r>
    <x v="103"/>
    <x v="1"/>
    <x v="34"/>
    <n v="719961"/>
    <n v="1854"/>
    <n v="29586"/>
    <n v="917166"/>
    <n v="40.549999999999997"/>
    <n v="373954"/>
    <n v="371931"/>
  </r>
  <r>
    <x v="103"/>
    <x v="2"/>
    <x v="0"/>
    <n v="11015"/>
    <n v="31"/>
    <n v="1315"/>
    <n v="40765"/>
    <n v="25.44"/>
    <n v="5970"/>
    <n v="10372"/>
  </r>
  <r>
    <x v="103"/>
    <x v="2"/>
    <x v="1"/>
    <n v="44832"/>
    <n v="40"/>
    <n v="3752"/>
    <n v="116312"/>
    <n v="36.53"/>
    <n v="19819"/>
    <n v="42493"/>
  </r>
  <r>
    <x v="103"/>
    <x v="2"/>
    <x v="2"/>
    <n v="3797"/>
    <n v="18"/>
    <n v="712"/>
    <n v="22072"/>
    <n v="15.23"/>
    <n v="2348"/>
    <n v="3362"/>
  </r>
  <r>
    <x v="103"/>
    <x v="2"/>
    <x v="3"/>
    <n v="5624"/>
    <n v="15"/>
    <n v="593"/>
    <n v="18383"/>
    <n v="29.49"/>
    <n v="2954"/>
    <n v="5422"/>
  </r>
  <r>
    <x v="103"/>
    <x v="2"/>
    <x v="4"/>
    <n v="5669"/>
    <n v="14"/>
    <n v="554"/>
    <n v="17174"/>
    <n v="32.020000000000003"/>
    <n v="2152"/>
    <n v="5499"/>
  </r>
  <r>
    <x v="103"/>
    <x v="2"/>
    <x v="5"/>
    <n v="12393"/>
    <n v="11"/>
    <n v="1065"/>
    <n v="33015"/>
    <n v="31.9"/>
    <n v="7911"/>
    <n v="10533"/>
  </r>
  <r>
    <x v="103"/>
    <x v="2"/>
    <x v="6"/>
    <n v="9649"/>
    <n v="16"/>
    <n v="1035"/>
    <n v="32085"/>
    <n v="28.13"/>
    <n v="5416"/>
    <n v="9025"/>
  </r>
  <r>
    <x v="103"/>
    <x v="2"/>
    <x v="7"/>
    <m/>
    <n v="3"/>
    <n v="74"/>
    <n v="2294"/>
    <m/>
    <m/>
    <m/>
  </r>
  <r>
    <x v="103"/>
    <x v="2"/>
    <x v="8"/>
    <m/>
    <n v="4"/>
    <n v="98"/>
    <n v="3038"/>
    <m/>
    <m/>
    <m/>
  </r>
  <r>
    <x v="103"/>
    <x v="2"/>
    <x v="9"/>
    <n v="2015"/>
    <n v="9"/>
    <n v="380"/>
    <n v="11780"/>
    <n v="16.03"/>
    <n v="865"/>
    <n v="1888"/>
  </r>
  <r>
    <x v="103"/>
    <x v="2"/>
    <x v="10"/>
    <n v="6242"/>
    <n v="18"/>
    <n v="722"/>
    <n v="22382"/>
    <n v="27.27"/>
    <n v="2511"/>
    <n v="6104"/>
  </r>
  <r>
    <x v="103"/>
    <x v="2"/>
    <x v="11"/>
    <n v="15422"/>
    <n v="15"/>
    <n v="1026"/>
    <n v="31806"/>
    <n v="37.24"/>
    <m/>
    <n v="11845"/>
  </r>
  <r>
    <x v="103"/>
    <x v="2"/>
    <x v="12"/>
    <m/>
    <n v="4"/>
    <n v="153"/>
    <n v="4743"/>
    <m/>
    <m/>
    <m/>
  </r>
  <r>
    <x v="103"/>
    <x v="2"/>
    <x v="13"/>
    <m/>
    <n v="3"/>
    <n v="73"/>
    <n v="2263"/>
    <m/>
    <m/>
    <m/>
  </r>
  <r>
    <x v="103"/>
    <x v="2"/>
    <x v="14"/>
    <m/>
    <n v="3"/>
    <n v="75"/>
    <n v="2325"/>
    <m/>
    <m/>
    <m/>
  </r>
  <r>
    <x v="103"/>
    <x v="2"/>
    <x v="15"/>
    <m/>
    <n v="6"/>
    <n v="366"/>
    <n v="11346"/>
    <m/>
    <m/>
    <m/>
  </r>
  <r>
    <x v="103"/>
    <x v="2"/>
    <x v="16"/>
    <m/>
    <n v="14"/>
    <n v="2082"/>
    <n v="64542"/>
    <m/>
    <m/>
    <m/>
  </r>
  <r>
    <x v="103"/>
    <x v="2"/>
    <x v="17"/>
    <n v="22599"/>
    <n v="10"/>
    <n v="1735"/>
    <n v="53785"/>
    <n v="41.12"/>
    <n v="12157"/>
    <n v="22115"/>
  </r>
  <r>
    <x v="103"/>
    <x v="2"/>
    <x v="18"/>
    <n v="5115"/>
    <n v="19"/>
    <n v="792"/>
    <n v="24552"/>
    <n v="19.059999999999999"/>
    <n v="2258"/>
    <n v="4680"/>
  </r>
  <r>
    <x v="103"/>
    <x v="2"/>
    <x v="19"/>
    <n v="8472"/>
    <n v="27"/>
    <n v="1238"/>
    <n v="38378"/>
    <n v="20.5"/>
    <n v="4272"/>
    <n v="7866"/>
  </r>
  <r>
    <x v="103"/>
    <x v="2"/>
    <x v="20"/>
    <n v="43553"/>
    <n v="56"/>
    <n v="3797"/>
    <n v="117707"/>
    <n v="32.29"/>
    <n v="19787"/>
    <n v="38008"/>
  </r>
  <r>
    <x v="103"/>
    <x v="2"/>
    <x v="21"/>
    <m/>
    <n v="6"/>
    <n v="455"/>
    <n v="14105"/>
    <m/>
    <m/>
    <m/>
  </r>
  <r>
    <x v="103"/>
    <x v="2"/>
    <x v="22"/>
    <n v="3029"/>
    <n v="5"/>
    <n v="320"/>
    <n v="9920"/>
    <n v="28.71"/>
    <n v="2398"/>
    <n v="2848"/>
  </r>
  <r>
    <x v="103"/>
    <x v="2"/>
    <x v="23"/>
    <m/>
    <n v="4"/>
    <n v="77"/>
    <n v="2387"/>
    <m/>
    <m/>
    <m/>
  </r>
  <r>
    <x v="103"/>
    <x v="2"/>
    <x v="24"/>
    <n v="49505"/>
    <n v="71"/>
    <n v="4649"/>
    <n v="144119"/>
    <n v="29.87"/>
    <n v="23702"/>
    <n v="43042"/>
  </r>
  <r>
    <x v="103"/>
    <x v="2"/>
    <x v="25"/>
    <n v="10191"/>
    <n v="23"/>
    <n v="1266"/>
    <n v="39246"/>
    <n v="21.72"/>
    <n v="7005"/>
    <n v="8526"/>
  </r>
  <r>
    <x v="103"/>
    <x v="2"/>
    <x v="26"/>
    <n v="12748"/>
    <n v="8"/>
    <n v="646"/>
    <n v="20026"/>
    <n v="58.34"/>
    <n v="4630"/>
    <n v="11683"/>
  </r>
  <r>
    <x v="103"/>
    <x v="2"/>
    <x v="27"/>
    <n v="40342"/>
    <n v="20"/>
    <n v="1862"/>
    <n v="57722"/>
    <n v="63.22"/>
    <n v="12405"/>
    <n v="36490"/>
  </r>
  <r>
    <x v="103"/>
    <x v="2"/>
    <x v="28"/>
    <m/>
    <n v="3"/>
    <n v="92"/>
    <n v="2852"/>
    <m/>
    <m/>
    <m/>
  </r>
  <r>
    <x v="103"/>
    <x v="2"/>
    <x v="29"/>
    <m/>
    <n v="5"/>
    <n v="191"/>
    <n v="5921"/>
    <m/>
    <m/>
    <m/>
  </r>
  <r>
    <x v="103"/>
    <x v="2"/>
    <x v="30"/>
    <n v="6186"/>
    <n v="10"/>
    <n v="491"/>
    <n v="15221"/>
    <n v="39.229999999999997"/>
    <n v="3303"/>
    <n v="5971"/>
  </r>
  <r>
    <x v="103"/>
    <x v="2"/>
    <x v="31"/>
    <m/>
    <n v="3"/>
    <n v="61"/>
    <n v="1891"/>
    <m/>
    <m/>
    <m/>
  </r>
  <r>
    <x v="103"/>
    <x v="2"/>
    <x v="32"/>
    <m/>
    <n v="5"/>
    <n v="316"/>
    <n v="9796"/>
    <m/>
    <m/>
    <m/>
  </r>
  <r>
    <x v="103"/>
    <x v="2"/>
    <x v="33"/>
    <n v="1719"/>
    <n v="9"/>
    <n v="282"/>
    <n v="8742"/>
    <n v="16.670000000000002"/>
    <n v="956"/>
    <n v="1457"/>
  </r>
  <r>
    <x v="103"/>
    <x v="2"/>
    <x v="34"/>
    <n v="282034"/>
    <n v="427"/>
    <n v="25961"/>
    <n v="804791"/>
    <n v="31.76"/>
    <n v="131387"/>
    <n v="255604"/>
  </r>
  <r>
    <x v="103"/>
    <x v="3"/>
    <x v="0"/>
    <n v="13042"/>
    <n v="41"/>
    <n v="5338"/>
    <n v="165478"/>
    <n v="4.1100000000000003"/>
    <n v="7508"/>
    <n v="6804"/>
  </r>
  <r>
    <x v="103"/>
    <x v="3"/>
    <x v="1"/>
    <n v="14506"/>
    <n v="22"/>
    <n v="2495"/>
    <n v="77345"/>
    <n v="10.15"/>
    <n v="6773"/>
    <n v="7851"/>
  </r>
  <r>
    <x v="103"/>
    <x v="3"/>
    <x v="2"/>
    <n v="8050"/>
    <n v="21"/>
    <n v="2294"/>
    <n v="71114"/>
    <n v="5.73"/>
    <n v="4919"/>
    <n v="4075"/>
  </r>
  <r>
    <x v="103"/>
    <x v="3"/>
    <x v="3"/>
    <n v="8617"/>
    <n v="22"/>
    <n v="1928"/>
    <n v="59768"/>
    <n v="7.52"/>
    <n v="4667"/>
    <n v="4492"/>
  </r>
  <r>
    <x v="103"/>
    <x v="3"/>
    <x v="4"/>
    <n v="14740"/>
    <n v="19"/>
    <n v="2832"/>
    <n v="87792"/>
    <n v="8.3699999999999992"/>
    <n v="4760"/>
    <n v="7347"/>
  </r>
  <r>
    <x v="103"/>
    <x v="3"/>
    <x v="5"/>
    <n v="10909"/>
    <n v="12"/>
    <n v="1724"/>
    <n v="53444"/>
    <n v="9.6300000000000008"/>
    <n v="5724"/>
    <n v="5144"/>
  </r>
  <r>
    <x v="103"/>
    <x v="3"/>
    <x v="6"/>
    <n v="8838"/>
    <n v="10"/>
    <n v="1347"/>
    <n v="41757"/>
    <n v="10.34"/>
    <n v="5661"/>
    <n v="4317"/>
  </r>
  <r>
    <x v="103"/>
    <x v="3"/>
    <x v="7"/>
    <m/>
    <n v="4"/>
    <n v="1219"/>
    <n v="37789"/>
    <m/>
    <m/>
    <m/>
  </r>
  <r>
    <x v="103"/>
    <x v="3"/>
    <x v="8"/>
    <n v="3047"/>
    <n v="11"/>
    <n v="1584"/>
    <n v="49104"/>
    <n v="2.58"/>
    <n v="832"/>
    <n v="1269"/>
  </r>
  <r>
    <x v="103"/>
    <x v="3"/>
    <x v="9"/>
    <n v="4143"/>
    <n v="12"/>
    <n v="1267"/>
    <n v="39277"/>
    <n v="5.04"/>
    <n v="1893"/>
    <n v="1980"/>
  </r>
  <r>
    <x v="103"/>
    <x v="3"/>
    <x v="10"/>
    <n v="7950"/>
    <n v="19"/>
    <n v="2005"/>
    <n v="62155"/>
    <n v="7.49"/>
    <n v="4459"/>
    <n v="4658"/>
  </r>
  <r>
    <x v="103"/>
    <x v="3"/>
    <x v="11"/>
    <n v="5476"/>
    <n v="6"/>
    <n v="485"/>
    <n v="15035"/>
    <n v="15.22"/>
    <m/>
    <n v="2289"/>
  </r>
  <r>
    <x v="103"/>
    <x v="3"/>
    <x v="12"/>
    <m/>
    <n v="7"/>
    <n v="596"/>
    <n v="18476"/>
    <m/>
    <m/>
    <m/>
  </r>
  <r>
    <x v="103"/>
    <x v="3"/>
    <x v="13"/>
    <m/>
    <n v="3"/>
    <n v="389"/>
    <n v="12059"/>
    <m/>
    <m/>
    <m/>
  </r>
  <r>
    <x v="103"/>
    <x v="3"/>
    <x v="14"/>
    <m/>
    <n v="7"/>
    <n v="800"/>
    <n v="24800"/>
    <m/>
    <m/>
    <m/>
  </r>
  <r>
    <x v="103"/>
    <x v="3"/>
    <x v="15"/>
    <n v="2236"/>
    <n v="8"/>
    <n v="963"/>
    <n v="29853"/>
    <n v="4.12"/>
    <n v="1327"/>
    <n v="1231"/>
  </r>
  <r>
    <x v="103"/>
    <x v="3"/>
    <x v="16"/>
    <m/>
    <n v="3"/>
    <n v="500"/>
    <n v="15500"/>
    <m/>
    <m/>
    <m/>
  </r>
  <r>
    <x v="103"/>
    <x v="3"/>
    <x v="17"/>
    <s v="-"/>
    <s v="-"/>
    <s v="-"/>
    <s v="-"/>
    <s v="-"/>
    <s v="-"/>
    <s v="-"/>
  </r>
  <r>
    <x v="103"/>
    <x v="3"/>
    <x v="18"/>
    <n v="7518"/>
    <n v="16"/>
    <n v="1411"/>
    <n v="43741"/>
    <n v="11.7"/>
    <n v="3177"/>
    <n v="5118"/>
  </r>
  <r>
    <x v="103"/>
    <x v="3"/>
    <x v="19"/>
    <n v="10209"/>
    <n v="20"/>
    <n v="3628"/>
    <n v="112468"/>
    <n v="5.39"/>
    <n v="4576"/>
    <n v="6061"/>
  </r>
  <r>
    <x v="103"/>
    <x v="3"/>
    <x v="20"/>
    <n v="23081"/>
    <n v="36"/>
    <n v="4187"/>
    <n v="129797"/>
    <n v="8.4700000000000006"/>
    <n v="12675"/>
    <n v="10988"/>
  </r>
  <r>
    <x v="103"/>
    <x v="3"/>
    <x v="21"/>
    <n v="3179"/>
    <n v="9"/>
    <n v="732"/>
    <n v="22692"/>
    <n v="6.11"/>
    <n v="2180"/>
    <n v="1386"/>
  </r>
  <r>
    <x v="103"/>
    <x v="3"/>
    <x v="22"/>
    <m/>
    <n v="3"/>
    <n v="511"/>
    <n v="15841"/>
    <m/>
    <m/>
    <m/>
  </r>
  <r>
    <x v="103"/>
    <x v="3"/>
    <x v="23"/>
    <n v="2486"/>
    <n v="6"/>
    <n v="739"/>
    <n v="22909"/>
    <n v="5.23"/>
    <n v="1476"/>
    <n v="1198"/>
  </r>
  <r>
    <x v="103"/>
    <x v="3"/>
    <x v="24"/>
    <n v="33056"/>
    <n v="54"/>
    <n v="6169"/>
    <n v="191239"/>
    <n v="7.96"/>
    <n v="19413"/>
    <n v="15219"/>
  </r>
  <r>
    <x v="103"/>
    <x v="3"/>
    <x v="25"/>
    <n v="8560"/>
    <n v="16"/>
    <n v="1575"/>
    <n v="48825"/>
    <n v="8.15"/>
    <n v="6291"/>
    <n v="3979"/>
  </r>
  <r>
    <x v="103"/>
    <x v="3"/>
    <x v="26"/>
    <n v="9684"/>
    <n v="5"/>
    <n v="1004"/>
    <n v="31124"/>
    <n v="16.23"/>
    <n v="4552"/>
    <n v="5052"/>
  </r>
  <r>
    <x v="103"/>
    <x v="3"/>
    <x v="27"/>
    <n v="16679"/>
    <n v="7"/>
    <n v="1219"/>
    <n v="37789"/>
    <n v="17.59"/>
    <n v="6662"/>
    <n v="6646"/>
  </r>
  <r>
    <x v="103"/>
    <x v="3"/>
    <x v="28"/>
    <m/>
    <n v="7"/>
    <n v="803"/>
    <n v="24893"/>
    <m/>
    <m/>
    <m/>
  </r>
  <r>
    <x v="103"/>
    <x v="3"/>
    <x v="29"/>
    <n v="5381"/>
    <n v="8"/>
    <n v="2110"/>
    <n v="65410"/>
    <n v="4.29"/>
    <n v="2501"/>
    <n v="2803"/>
  </r>
  <r>
    <x v="103"/>
    <x v="3"/>
    <x v="30"/>
    <n v="7682"/>
    <n v="6"/>
    <n v="503"/>
    <n v="15593"/>
    <n v="20.29"/>
    <n v="4714"/>
    <n v="3164"/>
  </r>
  <r>
    <x v="103"/>
    <x v="3"/>
    <x v="31"/>
    <m/>
    <n v="5"/>
    <n v="239"/>
    <n v="7409"/>
    <n v="2.75"/>
    <n v="333"/>
    <n v="204"/>
  </r>
  <r>
    <x v="103"/>
    <x v="3"/>
    <x v="32"/>
    <m/>
    <n v="3"/>
    <n v="557"/>
    <n v="17267"/>
    <m/>
    <m/>
    <m/>
  </r>
  <r>
    <x v="103"/>
    <x v="3"/>
    <x v="33"/>
    <n v="3007"/>
    <n v="13"/>
    <n v="1113"/>
    <n v="34503"/>
    <n v="4.38"/>
    <n v="1627"/>
    <n v="1511"/>
  </r>
  <r>
    <x v="103"/>
    <x v="3"/>
    <x v="34"/>
    <n v="220638"/>
    <n v="387"/>
    <n v="48097"/>
    <n v="1491007"/>
    <n v="7.29"/>
    <n v="116112"/>
    <n v="108707"/>
  </r>
  <r>
    <x v="103"/>
    <x v="4"/>
    <x v="0"/>
    <n v="65264"/>
    <n v="247"/>
    <n v="9578"/>
    <n v="296918"/>
    <n v="13.41"/>
    <n v="35353"/>
    <n v="39805"/>
  </r>
  <r>
    <x v="103"/>
    <x v="4"/>
    <x v="1"/>
    <n v="383439"/>
    <n v="325"/>
    <n v="18486"/>
    <n v="573066"/>
    <n v="44.55"/>
    <n v="192506"/>
    <n v="255303"/>
  </r>
  <r>
    <x v="103"/>
    <x v="4"/>
    <x v="2"/>
    <n v="22863"/>
    <n v="113"/>
    <n v="3904"/>
    <n v="121024"/>
    <n v="10.84"/>
    <n v="13898"/>
    <n v="13113"/>
  </r>
  <r>
    <x v="103"/>
    <x v="4"/>
    <x v="3"/>
    <n v="70190"/>
    <n v="150"/>
    <n v="5019"/>
    <n v="155589"/>
    <n v="27.24"/>
    <n v="38956"/>
    <n v="42383"/>
  </r>
  <r>
    <x v="103"/>
    <x v="4"/>
    <x v="4"/>
    <n v="49298"/>
    <n v="104"/>
    <n v="4776"/>
    <n v="148056"/>
    <n v="20.260000000000002"/>
    <n v="22400"/>
    <n v="30002"/>
  </r>
  <r>
    <x v="103"/>
    <x v="4"/>
    <x v="5"/>
    <n v="100010"/>
    <n v="121"/>
    <n v="6034"/>
    <n v="187054"/>
    <n v="28.96"/>
    <n v="61939"/>
    <n v="54163"/>
  </r>
  <r>
    <x v="103"/>
    <x v="4"/>
    <x v="6"/>
    <n v="62100"/>
    <n v="109"/>
    <n v="4033"/>
    <n v="125023"/>
    <n v="28.04"/>
    <n v="37183"/>
    <n v="35062"/>
  </r>
  <r>
    <x v="103"/>
    <x v="4"/>
    <x v="7"/>
    <n v="10499"/>
    <n v="33"/>
    <n v="1615"/>
    <n v="50065"/>
    <n v="12.45"/>
    <n v="5074"/>
    <n v="6235"/>
  </r>
  <r>
    <x v="103"/>
    <x v="4"/>
    <x v="8"/>
    <n v="14177"/>
    <n v="57"/>
    <n v="2365"/>
    <n v="73315"/>
    <n v="11.96"/>
    <n v="7423"/>
    <n v="8766"/>
  </r>
  <r>
    <x v="103"/>
    <x v="4"/>
    <x v="9"/>
    <n v="32257"/>
    <n v="87"/>
    <n v="2935"/>
    <n v="90985"/>
    <n v="23.29"/>
    <n v="16562"/>
    <n v="21188"/>
  </r>
  <r>
    <x v="103"/>
    <x v="4"/>
    <x v="10"/>
    <n v="53363"/>
    <n v="130"/>
    <n v="4612"/>
    <n v="142972"/>
    <n v="23.22"/>
    <n v="27389"/>
    <n v="33202"/>
  </r>
  <r>
    <x v="103"/>
    <x v="4"/>
    <x v="11"/>
    <n v="57653"/>
    <n v="56"/>
    <n v="2669"/>
    <n v="82739"/>
    <n v="35.71"/>
    <n v="27065"/>
    <n v="29545"/>
  </r>
  <r>
    <x v="103"/>
    <x v="4"/>
    <x v="12"/>
    <n v="42736"/>
    <n v="97"/>
    <n v="2393"/>
    <n v="74183"/>
    <n v="33.83"/>
    <n v="23664"/>
    <n v="25096"/>
  </r>
  <r>
    <x v="103"/>
    <x v="4"/>
    <x v="13"/>
    <n v="9876"/>
    <n v="35"/>
    <n v="1021"/>
    <n v="31651"/>
    <n v="19.059999999999999"/>
    <n v="6270"/>
    <n v="6033"/>
  </r>
  <r>
    <x v="103"/>
    <x v="4"/>
    <x v="14"/>
    <n v="10248"/>
    <n v="38"/>
    <n v="1391"/>
    <n v="43121"/>
    <n v="12.67"/>
    <n v="6276"/>
    <n v="5463"/>
  </r>
  <r>
    <x v="103"/>
    <x v="4"/>
    <x v="15"/>
    <n v="10626"/>
    <n v="50"/>
    <n v="1710"/>
    <n v="53010"/>
    <n v="12"/>
    <n v="5881"/>
    <n v="6363"/>
  </r>
  <r>
    <x v="103"/>
    <x v="4"/>
    <x v="16"/>
    <n v="156614"/>
    <n v="121"/>
    <n v="7421"/>
    <n v="230051"/>
    <n v="47.28"/>
    <n v="80071"/>
    <n v="108778"/>
  </r>
  <r>
    <x v="103"/>
    <x v="4"/>
    <x v="17"/>
    <n v="137551"/>
    <n v="78"/>
    <n v="5932"/>
    <n v="183892"/>
    <n v="53.09"/>
    <n v="70126"/>
    <n v="97623"/>
  </r>
  <r>
    <x v="103"/>
    <x v="4"/>
    <x v="18"/>
    <n v="33340"/>
    <n v="104"/>
    <n v="3307"/>
    <n v="102517"/>
    <n v="21.03"/>
    <n v="17081"/>
    <n v="21563"/>
  </r>
  <r>
    <x v="103"/>
    <x v="4"/>
    <x v="19"/>
    <n v="47616"/>
    <n v="153"/>
    <n v="6522"/>
    <n v="202182"/>
    <n v="15.42"/>
    <n v="24320"/>
    <n v="31170"/>
  </r>
  <r>
    <x v="103"/>
    <x v="4"/>
    <x v="20"/>
    <n v="262608"/>
    <n v="365"/>
    <n v="15276"/>
    <n v="473556"/>
    <n v="32.979999999999997"/>
    <n v="134337"/>
    <n v="156163"/>
  </r>
  <r>
    <x v="103"/>
    <x v="4"/>
    <x v="21"/>
    <n v="18571"/>
    <n v="46"/>
    <n v="1701"/>
    <n v="52731"/>
    <n v="16.98"/>
    <n v="12045"/>
    <n v="8952"/>
  </r>
  <r>
    <x v="103"/>
    <x v="4"/>
    <x v="22"/>
    <n v="23883"/>
    <n v="29"/>
    <n v="1660"/>
    <n v="51460"/>
    <n v="23.13"/>
    <n v="15502"/>
    <n v="11901"/>
  </r>
  <r>
    <x v="103"/>
    <x v="4"/>
    <x v="23"/>
    <n v="14794"/>
    <n v="49"/>
    <n v="1326"/>
    <n v="41106"/>
    <n v="20.84"/>
    <n v="8483"/>
    <n v="8566"/>
  </r>
  <r>
    <x v="103"/>
    <x v="4"/>
    <x v="24"/>
    <n v="319856"/>
    <n v="489"/>
    <n v="19963"/>
    <n v="618853"/>
    <n v="29.99"/>
    <n v="170367"/>
    <n v="185583"/>
  </r>
  <r>
    <x v="103"/>
    <x v="4"/>
    <x v="25"/>
    <n v="55598"/>
    <n v="149"/>
    <n v="5375"/>
    <n v="166625"/>
    <n v="21.33"/>
    <n v="39464"/>
    <n v="35533"/>
  </r>
  <r>
    <x v="103"/>
    <x v="4"/>
    <x v="26"/>
    <n v="61705"/>
    <n v="49"/>
    <n v="2497"/>
    <n v="77407"/>
    <n v="43.57"/>
    <n v="20048"/>
    <n v="33730"/>
  </r>
  <r>
    <x v="103"/>
    <x v="4"/>
    <x v="27"/>
    <n v="230813"/>
    <n v="113"/>
    <n v="7110"/>
    <n v="220410"/>
    <n v="57.47"/>
    <n v="70235"/>
    <n v="126676"/>
  </r>
  <r>
    <x v="103"/>
    <x v="4"/>
    <x v="28"/>
    <n v="15265"/>
    <n v="42"/>
    <n v="1572"/>
    <n v="48732"/>
    <n v="17.260000000000002"/>
    <n v="11585"/>
    <n v="8409"/>
  </r>
  <r>
    <x v="103"/>
    <x v="4"/>
    <x v="29"/>
    <n v="13602"/>
    <n v="51"/>
    <n v="2778"/>
    <n v="86118"/>
    <n v="9.67"/>
    <n v="6954"/>
    <n v="8328"/>
  </r>
  <r>
    <x v="103"/>
    <x v="4"/>
    <x v="30"/>
    <n v="57317"/>
    <n v="81"/>
    <n v="2582"/>
    <n v="80042"/>
    <n v="42.86"/>
    <n v="30615"/>
    <n v="34303"/>
  </r>
  <r>
    <x v="103"/>
    <x v="4"/>
    <x v="31"/>
    <n v="2990"/>
    <n v="29"/>
    <n v="483"/>
    <n v="14973"/>
    <n v="11.29"/>
    <n v="1925"/>
    <n v="1691"/>
  </r>
  <r>
    <x v="103"/>
    <x v="4"/>
    <x v="32"/>
    <n v="10234"/>
    <n v="32"/>
    <n v="1580"/>
    <n v="48980"/>
    <n v="11.37"/>
    <n v="6672"/>
    <n v="5568"/>
  </r>
  <r>
    <x v="103"/>
    <x v="4"/>
    <x v="33"/>
    <n v="26665"/>
    <n v="83"/>
    <n v="2505"/>
    <n v="77655"/>
    <n v="22.64"/>
    <n v="13619"/>
    <n v="17579"/>
  </r>
  <r>
    <x v="103"/>
    <x v="4"/>
    <x v="34"/>
    <n v="2026212"/>
    <n v="3248"/>
    <n v="136236"/>
    <n v="4223316"/>
    <n v="29.14"/>
    <n v="1020793"/>
    <n v="1230633"/>
  </r>
  <r>
    <x v="104"/>
    <x v="0"/>
    <x v="0"/>
    <n v="18762"/>
    <n v="33"/>
    <n v="1222"/>
    <n v="36660"/>
    <n v="28.49"/>
    <n v="8951"/>
    <n v="10445"/>
  </r>
  <r>
    <x v="104"/>
    <x v="0"/>
    <x v="1"/>
    <n v="233277"/>
    <n v="70"/>
    <n v="8438"/>
    <n v="253140"/>
    <n v="61"/>
    <n v="126363"/>
    <n v="154409"/>
  </r>
  <r>
    <x v="104"/>
    <x v="0"/>
    <x v="2"/>
    <m/>
    <n v="11"/>
    <n v="180"/>
    <n v="5400"/>
    <m/>
    <n v="909"/>
    <m/>
  </r>
  <r>
    <x v="104"/>
    <x v="0"/>
    <x v="3"/>
    <n v="21148"/>
    <n v="25"/>
    <n v="1014"/>
    <n v="30420"/>
    <n v="48.51"/>
    <n v="12156"/>
    <n v="14756"/>
  </r>
  <r>
    <x v="104"/>
    <x v="0"/>
    <x v="4"/>
    <n v="8716"/>
    <n v="10"/>
    <n v="423"/>
    <n v="12690"/>
    <n v="41.41"/>
    <n v="5383"/>
    <n v="5255"/>
  </r>
  <r>
    <x v="104"/>
    <x v="0"/>
    <x v="5"/>
    <n v="49739"/>
    <n v="21"/>
    <n v="1855"/>
    <n v="55650"/>
    <n v="51.53"/>
    <n v="29968"/>
    <n v="28674"/>
  </r>
  <r>
    <x v="104"/>
    <x v="0"/>
    <x v="6"/>
    <n v="7661"/>
    <n v="8"/>
    <n v="400"/>
    <n v="12000"/>
    <n v="39.79"/>
    <n v="4758"/>
    <n v="4775"/>
  </r>
  <r>
    <x v="104"/>
    <x v="0"/>
    <x v="7"/>
    <m/>
    <n v="4"/>
    <n v="59"/>
    <n v="1770"/>
    <m/>
    <m/>
    <m/>
  </r>
  <r>
    <x v="104"/>
    <x v="0"/>
    <x v="8"/>
    <m/>
    <n v="9"/>
    <n v="219"/>
    <n v="6570"/>
    <m/>
    <m/>
    <m/>
  </r>
  <r>
    <x v="104"/>
    <x v="0"/>
    <x v="9"/>
    <n v="7903"/>
    <n v="18"/>
    <n v="487"/>
    <n v="14610"/>
    <n v="37.409999999999997"/>
    <n v="4660"/>
    <n v="5465"/>
  </r>
  <r>
    <x v="104"/>
    <x v="0"/>
    <x v="10"/>
    <n v="8712"/>
    <n v="14"/>
    <n v="475"/>
    <n v="14250"/>
    <n v="36.99"/>
    <n v="5676"/>
    <n v="5271"/>
  </r>
  <r>
    <x v="104"/>
    <x v="0"/>
    <x v="11"/>
    <n v="12552"/>
    <n v="12"/>
    <n v="518"/>
    <n v="15540"/>
    <n v="40.54"/>
    <n v="5218"/>
    <n v="6300"/>
  </r>
  <r>
    <x v="104"/>
    <x v="0"/>
    <x v="12"/>
    <n v="11044"/>
    <n v="22"/>
    <n v="566"/>
    <n v="16980"/>
    <n v="40.42"/>
    <n v="6135"/>
    <n v="6864"/>
  </r>
  <r>
    <x v="104"/>
    <x v="0"/>
    <x v="13"/>
    <m/>
    <n v="3"/>
    <n v="137"/>
    <n v="4110"/>
    <m/>
    <m/>
    <m/>
  </r>
  <r>
    <x v="104"/>
    <x v="0"/>
    <x v="14"/>
    <n v="3782"/>
    <n v="10"/>
    <n v="213"/>
    <n v="6390"/>
    <n v="32.090000000000003"/>
    <n v="2284"/>
    <n v="2051"/>
  </r>
  <r>
    <x v="104"/>
    <x v="0"/>
    <x v="15"/>
    <m/>
    <n v="5"/>
    <n v="60"/>
    <n v="1800"/>
    <m/>
    <m/>
    <m/>
  </r>
  <r>
    <x v="104"/>
    <x v="0"/>
    <x v="16"/>
    <n v="110093"/>
    <n v="36"/>
    <n v="3570"/>
    <n v="107100"/>
    <n v="68.5"/>
    <n v="56439"/>
    <n v="73363"/>
  </r>
  <r>
    <x v="104"/>
    <x v="0"/>
    <x v="17"/>
    <n v="107689"/>
    <n v="31"/>
    <n v="3425"/>
    <n v="102750"/>
    <n v="69.62"/>
    <n v="54932"/>
    <n v="71537"/>
  </r>
  <r>
    <x v="104"/>
    <x v="0"/>
    <x v="18"/>
    <n v="5836"/>
    <n v="15"/>
    <n v="346"/>
    <n v="10380"/>
    <n v="35.950000000000003"/>
    <n v="3439"/>
    <n v="3732"/>
  </r>
  <r>
    <x v="104"/>
    <x v="0"/>
    <x v="19"/>
    <n v="5699"/>
    <n v="11"/>
    <n v="406"/>
    <n v="12180"/>
    <n v="31.2"/>
    <n v="3500"/>
    <n v="3800"/>
  </r>
  <r>
    <x v="104"/>
    <x v="0"/>
    <x v="20"/>
    <n v="121042"/>
    <n v="68"/>
    <n v="4384"/>
    <n v="131520"/>
    <n v="55.31"/>
    <n v="62457"/>
    <n v="72748"/>
  </r>
  <r>
    <x v="104"/>
    <x v="0"/>
    <x v="21"/>
    <m/>
    <n v="7"/>
    <n v="124"/>
    <n v="3720"/>
    <m/>
    <m/>
    <m/>
  </r>
  <r>
    <x v="104"/>
    <x v="0"/>
    <x v="22"/>
    <n v="8066"/>
    <n v="5"/>
    <n v="493"/>
    <n v="14790"/>
    <m/>
    <m/>
    <m/>
  </r>
  <r>
    <x v="104"/>
    <x v="0"/>
    <x v="23"/>
    <m/>
    <n v="11"/>
    <n v="145"/>
    <n v="4350"/>
    <m/>
    <n v="961"/>
    <m/>
  </r>
  <r>
    <x v="104"/>
    <x v="0"/>
    <x v="24"/>
    <n v="133142"/>
    <n v="91"/>
    <n v="5146"/>
    <n v="154380"/>
    <n v="51.31"/>
    <n v="71062"/>
    <n v="79215"/>
  </r>
  <r>
    <x v="104"/>
    <x v="0"/>
    <x v="25"/>
    <n v="19980"/>
    <n v="40"/>
    <n v="1284"/>
    <n v="38520"/>
    <n v="28.22"/>
    <n v="14370"/>
    <n v="10872"/>
  </r>
  <r>
    <x v="104"/>
    <x v="0"/>
    <x v="26"/>
    <n v="14322"/>
    <n v="10"/>
    <n v="499"/>
    <n v="14970"/>
    <n v="44.7"/>
    <n v="4125"/>
    <n v="6692"/>
  </r>
  <r>
    <x v="104"/>
    <x v="0"/>
    <x v="27"/>
    <n v="93414"/>
    <n v="31"/>
    <n v="2873"/>
    <n v="86190"/>
    <n v="55.97"/>
    <n v="33054"/>
    <n v="48242"/>
  </r>
  <r>
    <x v="104"/>
    <x v="0"/>
    <x v="28"/>
    <n v="7997"/>
    <n v="11"/>
    <n v="432"/>
    <n v="12960"/>
    <n v="35.409999999999997"/>
    <n v="5792"/>
    <n v="4590"/>
  </r>
  <r>
    <x v="104"/>
    <x v="0"/>
    <x v="29"/>
    <m/>
    <n v="13"/>
    <n v="209"/>
    <n v="6270"/>
    <m/>
    <m/>
    <m/>
  </r>
  <r>
    <x v="104"/>
    <x v="0"/>
    <x v="30"/>
    <n v="18967"/>
    <n v="18"/>
    <n v="766"/>
    <n v="22980"/>
    <n v="50.7"/>
    <n v="11600"/>
    <n v="11650"/>
  </r>
  <r>
    <x v="104"/>
    <x v="0"/>
    <x v="31"/>
    <m/>
    <n v="7"/>
    <n v="89"/>
    <n v="2670"/>
    <m/>
    <m/>
    <m/>
  </r>
  <r>
    <x v="104"/>
    <x v="0"/>
    <x v="32"/>
    <n v="5157"/>
    <n v="6"/>
    <n v="536"/>
    <n v="16080"/>
    <n v="14.11"/>
    <n v="3105"/>
    <n v="2269"/>
  </r>
  <r>
    <x v="104"/>
    <x v="0"/>
    <x v="33"/>
    <n v="7771"/>
    <n v="20"/>
    <n v="494"/>
    <n v="14820"/>
    <n v="39.700000000000003"/>
    <n v="4537"/>
    <n v="5884"/>
  </r>
  <r>
    <x v="104"/>
    <x v="0"/>
    <x v="34"/>
    <n v="815281"/>
    <n v="584"/>
    <n v="32916"/>
    <n v="987480"/>
    <n v="50.72"/>
    <n v="427884"/>
    <n v="500820"/>
  </r>
  <r>
    <x v="104"/>
    <x v="1"/>
    <x v="0"/>
    <n v="31906"/>
    <n v="140"/>
    <n v="1695"/>
    <n v="50850"/>
    <n v="32.869999999999997"/>
    <n v="16433"/>
    <n v="16717"/>
  </r>
  <r>
    <x v="104"/>
    <x v="1"/>
    <x v="1"/>
    <n v="104151"/>
    <n v="194"/>
    <n v="4023"/>
    <n v="120690"/>
    <n v="46.11"/>
    <n v="50136"/>
    <n v="55654"/>
  </r>
  <r>
    <x v="104"/>
    <x v="1"/>
    <x v="2"/>
    <n v="9977"/>
    <n v="67"/>
    <n v="709"/>
    <n v="21270"/>
    <n v="25.34"/>
    <n v="6189"/>
    <n v="5390"/>
  </r>
  <r>
    <x v="104"/>
    <x v="1"/>
    <x v="3"/>
    <n v="42499"/>
    <n v="87"/>
    <n v="1481"/>
    <n v="44430"/>
    <n v="50.3"/>
    <n v="21714"/>
    <n v="22349"/>
  </r>
  <r>
    <x v="104"/>
    <x v="1"/>
    <x v="4"/>
    <n v="25042"/>
    <n v="62"/>
    <n v="974"/>
    <n v="29220"/>
    <n v="46.97"/>
    <n v="12152"/>
    <n v="13725"/>
  </r>
  <r>
    <x v="104"/>
    <x v="1"/>
    <x v="5"/>
    <n v="41227"/>
    <n v="77"/>
    <n v="1391"/>
    <n v="41730"/>
    <n v="44.89"/>
    <n v="24588"/>
    <n v="18734"/>
  </r>
  <r>
    <x v="104"/>
    <x v="1"/>
    <x v="6"/>
    <n v="37032"/>
    <n v="74"/>
    <n v="1227"/>
    <n v="36810"/>
    <n v="50.23"/>
    <n v="22531"/>
    <n v="18488"/>
  </r>
  <r>
    <x v="104"/>
    <x v="1"/>
    <x v="7"/>
    <n v="5463"/>
    <n v="22"/>
    <n v="270"/>
    <n v="8100"/>
    <n v="43.96"/>
    <n v="3542"/>
    <n v="3561"/>
  </r>
  <r>
    <x v="104"/>
    <x v="1"/>
    <x v="8"/>
    <n v="9891"/>
    <n v="34"/>
    <n v="465"/>
    <n v="13950"/>
    <n v="41.13"/>
    <n v="5569"/>
    <n v="5737"/>
  </r>
  <r>
    <x v="104"/>
    <x v="1"/>
    <x v="9"/>
    <n v="20982"/>
    <n v="49"/>
    <n v="816"/>
    <n v="24480"/>
    <n v="51.18"/>
    <n v="10233"/>
    <n v="12528"/>
  </r>
  <r>
    <x v="104"/>
    <x v="1"/>
    <x v="10"/>
    <n v="36802"/>
    <n v="79"/>
    <n v="1412"/>
    <n v="42360"/>
    <n v="45.4"/>
    <n v="18409"/>
    <n v="19230"/>
  </r>
  <r>
    <x v="104"/>
    <x v="1"/>
    <x v="11"/>
    <n v="16691"/>
    <n v="23"/>
    <n v="639"/>
    <n v="19170"/>
    <n v="33.29"/>
    <n v="8279"/>
    <n v="6381"/>
  </r>
  <r>
    <x v="104"/>
    <x v="1"/>
    <x v="12"/>
    <n v="34098"/>
    <n v="65"/>
    <n v="1091"/>
    <n v="32730"/>
    <n v="49.37"/>
    <n v="18864"/>
    <n v="16158"/>
  </r>
  <r>
    <x v="104"/>
    <x v="1"/>
    <x v="13"/>
    <n v="8719"/>
    <n v="26"/>
    <n v="422"/>
    <n v="12660"/>
    <n v="40.18"/>
    <n v="5227"/>
    <n v="5087"/>
  </r>
  <r>
    <x v="104"/>
    <x v="1"/>
    <x v="14"/>
    <n v="7087"/>
    <n v="18"/>
    <n v="303"/>
    <n v="9090"/>
    <n v="33.4"/>
    <n v="3867"/>
    <n v="3036"/>
  </r>
  <r>
    <x v="104"/>
    <x v="1"/>
    <x v="15"/>
    <n v="6823"/>
    <n v="31"/>
    <n v="321"/>
    <n v="9630"/>
    <n v="36.479999999999997"/>
    <n v="3835"/>
    <n v="3513"/>
  </r>
  <r>
    <x v="104"/>
    <x v="1"/>
    <x v="16"/>
    <n v="41241"/>
    <n v="65"/>
    <n v="1310"/>
    <n v="39300"/>
    <n v="58.15"/>
    <n v="21282"/>
    <n v="22853"/>
  </r>
  <r>
    <x v="104"/>
    <x v="1"/>
    <x v="17"/>
    <n v="27962"/>
    <n v="37"/>
    <n v="844"/>
    <n v="25320"/>
    <n v="61.41"/>
    <n v="14370"/>
    <n v="15548"/>
  </r>
  <r>
    <x v="104"/>
    <x v="1"/>
    <x v="18"/>
    <n v="16044"/>
    <n v="53"/>
    <n v="741"/>
    <n v="22230"/>
    <n v="39.19"/>
    <n v="10286"/>
    <n v="8712"/>
  </r>
  <r>
    <x v="104"/>
    <x v="1"/>
    <x v="19"/>
    <n v="26393"/>
    <n v="98"/>
    <n v="1295"/>
    <n v="38850"/>
    <n v="39.03"/>
    <n v="13878"/>
    <n v="15161"/>
  </r>
  <r>
    <x v="104"/>
    <x v="1"/>
    <x v="20"/>
    <n v="93098"/>
    <n v="206"/>
    <n v="2940"/>
    <n v="88200"/>
    <n v="46.2"/>
    <n v="48291"/>
    <n v="40750"/>
  </r>
  <r>
    <x v="104"/>
    <x v="1"/>
    <x v="21"/>
    <n v="10882"/>
    <n v="25"/>
    <n v="403"/>
    <n v="12090"/>
    <n v="39.79"/>
    <n v="7457"/>
    <n v="4811"/>
  </r>
  <r>
    <x v="104"/>
    <x v="1"/>
    <x v="22"/>
    <n v="7431"/>
    <n v="16"/>
    <n v="385"/>
    <n v="11550"/>
    <n v="28.56"/>
    <n v="6339"/>
    <n v="3299"/>
  </r>
  <r>
    <x v="104"/>
    <x v="1"/>
    <x v="23"/>
    <n v="11162"/>
    <n v="28"/>
    <n v="365"/>
    <n v="10950"/>
    <n v="55.91"/>
    <n v="6049"/>
    <n v="6122"/>
  </r>
  <r>
    <x v="104"/>
    <x v="1"/>
    <x v="24"/>
    <n v="122572"/>
    <n v="275"/>
    <n v="4093"/>
    <n v="122790"/>
    <n v="44.78"/>
    <n v="68136"/>
    <n v="54981"/>
  </r>
  <r>
    <x v="104"/>
    <x v="1"/>
    <x v="25"/>
    <n v="25807"/>
    <n v="74"/>
    <n v="1331"/>
    <n v="39930"/>
    <n v="34.08"/>
    <n v="18452"/>
    <n v="13608"/>
  </r>
  <r>
    <x v="104"/>
    <x v="1"/>
    <x v="26"/>
    <n v="10692"/>
    <n v="25"/>
    <n v="360"/>
    <n v="10800"/>
    <n v="43.5"/>
    <n v="4652"/>
    <n v="4698"/>
  </r>
  <r>
    <x v="104"/>
    <x v="1"/>
    <x v="27"/>
    <n v="35161"/>
    <n v="54"/>
    <n v="1149"/>
    <n v="34470"/>
    <n v="40.61"/>
    <n v="12213"/>
    <n v="13997"/>
  </r>
  <r>
    <x v="104"/>
    <x v="1"/>
    <x v="28"/>
    <n v="5553"/>
    <n v="23"/>
    <n v="303"/>
    <n v="9090"/>
    <n v="34.82"/>
    <n v="4066"/>
    <n v="3165"/>
  </r>
  <r>
    <x v="104"/>
    <x v="1"/>
    <x v="29"/>
    <n v="5364"/>
    <n v="25"/>
    <n v="269"/>
    <n v="8070"/>
    <n v="36.44"/>
    <n v="3177"/>
    <n v="2941"/>
  </r>
  <r>
    <x v="104"/>
    <x v="1"/>
    <x v="30"/>
    <n v="28963"/>
    <n v="47"/>
    <n v="818"/>
    <n v="24540"/>
    <n v="57.99"/>
    <n v="14870"/>
    <n v="14230"/>
  </r>
  <r>
    <x v="104"/>
    <x v="1"/>
    <x v="31"/>
    <n v="1204"/>
    <n v="13"/>
    <n v="89"/>
    <n v="2670"/>
    <n v="27"/>
    <n v="909"/>
    <n v="721"/>
  </r>
  <r>
    <x v="104"/>
    <x v="1"/>
    <x v="32"/>
    <n v="5525"/>
    <n v="19"/>
    <n v="299"/>
    <n v="8970"/>
    <n v="29.21"/>
    <n v="3578"/>
    <n v="2620"/>
  </r>
  <r>
    <x v="104"/>
    <x v="1"/>
    <x v="33"/>
    <n v="15007"/>
    <n v="40"/>
    <n v="611"/>
    <n v="18330"/>
    <n v="50.45"/>
    <n v="7231"/>
    <n v="9247"/>
  </r>
  <r>
    <x v="104"/>
    <x v="1"/>
    <x v="34"/>
    <n v="777914"/>
    <n v="1859"/>
    <n v="29907"/>
    <n v="897210"/>
    <n v="43.83"/>
    <n v="414301"/>
    <n v="393220"/>
  </r>
  <r>
    <x v="104"/>
    <x v="2"/>
    <x v="0"/>
    <n v="13476"/>
    <n v="32"/>
    <n v="1327"/>
    <n v="39810"/>
    <n v="29.17"/>
    <n v="6858"/>
    <n v="11612"/>
  </r>
  <r>
    <x v="104"/>
    <x v="2"/>
    <x v="1"/>
    <n v="55841"/>
    <n v="41"/>
    <n v="3870"/>
    <n v="116100"/>
    <n v="44.78"/>
    <n v="22369"/>
    <n v="51986"/>
  </r>
  <r>
    <x v="104"/>
    <x v="2"/>
    <x v="2"/>
    <m/>
    <n v="18"/>
    <n v="712"/>
    <n v="21360"/>
    <m/>
    <n v="3071"/>
    <m/>
  </r>
  <r>
    <x v="104"/>
    <x v="2"/>
    <x v="3"/>
    <n v="6109"/>
    <n v="15"/>
    <n v="593"/>
    <n v="17790"/>
    <n v="32.340000000000003"/>
    <n v="3056"/>
    <n v="5753"/>
  </r>
  <r>
    <x v="104"/>
    <x v="2"/>
    <x v="4"/>
    <n v="7086"/>
    <n v="15"/>
    <n v="908"/>
    <n v="27240"/>
    <n v="25.32"/>
    <n v="2747"/>
    <n v="6898"/>
  </r>
  <r>
    <x v="104"/>
    <x v="2"/>
    <x v="5"/>
    <n v="11849"/>
    <n v="11"/>
    <n v="1065"/>
    <n v="31950"/>
    <n v="34.28"/>
    <n v="6968"/>
    <n v="10951"/>
  </r>
  <r>
    <x v="104"/>
    <x v="2"/>
    <x v="6"/>
    <n v="9825"/>
    <n v="16"/>
    <n v="1036"/>
    <n v="31080"/>
    <n v="28.56"/>
    <n v="5085"/>
    <n v="8876"/>
  </r>
  <r>
    <x v="104"/>
    <x v="2"/>
    <x v="7"/>
    <m/>
    <n v="3"/>
    <n v="74"/>
    <n v="2220"/>
    <m/>
    <m/>
    <m/>
  </r>
  <r>
    <x v="104"/>
    <x v="2"/>
    <x v="8"/>
    <m/>
    <n v="4"/>
    <n v="98"/>
    <n v="2940"/>
    <m/>
    <m/>
    <m/>
  </r>
  <r>
    <x v="104"/>
    <x v="2"/>
    <x v="9"/>
    <n v="3518"/>
    <n v="10"/>
    <n v="392"/>
    <n v="11760"/>
    <n v="28.44"/>
    <n v="1273"/>
    <n v="3345"/>
  </r>
  <r>
    <x v="104"/>
    <x v="2"/>
    <x v="10"/>
    <n v="7216"/>
    <n v="18"/>
    <n v="722"/>
    <n v="21660"/>
    <n v="31.59"/>
    <n v="2072"/>
    <n v="6843"/>
  </r>
  <r>
    <x v="104"/>
    <x v="2"/>
    <x v="11"/>
    <n v="16949"/>
    <n v="15"/>
    <n v="1039"/>
    <n v="31170"/>
    <n v="41.41"/>
    <n v="6707"/>
    <n v="12909"/>
  </r>
  <r>
    <x v="104"/>
    <x v="2"/>
    <x v="12"/>
    <m/>
    <n v="4"/>
    <n v="153"/>
    <n v="4590"/>
    <m/>
    <m/>
    <m/>
  </r>
  <r>
    <x v="104"/>
    <x v="2"/>
    <x v="13"/>
    <m/>
    <n v="3"/>
    <n v="73"/>
    <n v="2190"/>
    <m/>
    <m/>
    <m/>
  </r>
  <r>
    <x v="104"/>
    <x v="2"/>
    <x v="14"/>
    <m/>
    <n v="3"/>
    <n v="75"/>
    <n v="2250"/>
    <m/>
    <m/>
    <m/>
  </r>
  <r>
    <x v="104"/>
    <x v="2"/>
    <x v="15"/>
    <m/>
    <n v="7"/>
    <n v="492"/>
    <n v="14760"/>
    <m/>
    <m/>
    <m/>
  </r>
  <r>
    <x v="104"/>
    <x v="2"/>
    <x v="16"/>
    <m/>
    <n v="15"/>
    <n v="2180"/>
    <n v="65400"/>
    <m/>
    <m/>
    <m/>
  </r>
  <r>
    <x v="104"/>
    <x v="2"/>
    <x v="17"/>
    <n v="29511"/>
    <n v="10"/>
    <n v="1745"/>
    <n v="52350"/>
    <n v="55.08"/>
    <n v="15929"/>
    <n v="28833"/>
  </r>
  <r>
    <x v="104"/>
    <x v="2"/>
    <x v="18"/>
    <n v="4665"/>
    <n v="19"/>
    <n v="792"/>
    <n v="23760"/>
    <n v="17.8"/>
    <n v="2939"/>
    <n v="4229"/>
  </r>
  <r>
    <x v="104"/>
    <x v="2"/>
    <x v="19"/>
    <n v="10194"/>
    <n v="31"/>
    <n v="1308"/>
    <n v="39240"/>
    <n v="24.16"/>
    <n v="5173"/>
    <n v="9479"/>
  </r>
  <r>
    <x v="104"/>
    <x v="2"/>
    <x v="20"/>
    <n v="42848"/>
    <n v="58"/>
    <n v="3859"/>
    <n v="115770"/>
    <n v="32.770000000000003"/>
    <n v="19398"/>
    <n v="37935"/>
  </r>
  <r>
    <x v="104"/>
    <x v="2"/>
    <x v="21"/>
    <m/>
    <n v="6"/>
    <n v="455"/>
    <n v="13650"/>
    <m/>
    <n v="1175"/>
    <m/>
  </r>
  <r>
    <x v="104"/>
    <x v="2"/>
    <x v="22"/>
    <n v="3609"/>
    <n v="5"/>
    <n v="320"/>
    <n v="9600"/>
    <n v="37.590000000000003"/>
    <n v="2924"/>
    <n v="3609"/>
  </r>
  <r>
    <x v="104"/>
    <x v="2"/>
    <x v="23"/>
    <m/>
    <n v="4"/>
    <n v="78"/>
    <n v="2340"/>
    <m/>
    <n v="325"/>
    <m/>
  </r>
  <r>
    <x v="104"/>
    <x v="2"/>
    <x v="24"/>
    <n v="49404"/>
    <n v="73"/>
    <n v="4712"/>
    <n v="141360"/>
    <n v="31.06"/>
    <n v="23822"/>
    <n v="43903"/>
  </r>
  <r>
    <x v="104"/>
    <x v="2"/>
    <x v="25"/>
    <n v="10780"/>
    <n v="24"/>
    <n v="1307"/>
    <n v="39210"/>
    <n v="24.64"/>
    <n v="8025"/>
    <n v="9661"/>
  </r>
  <r>
    <x v="104"/>
    <x v="2"/>
    <x v="26"/>
    <n v="7907"/>
    <n v="8"/>
    <n v="646"/>
    <n v="19380"/>
    <n v="38.200000000000003"/>
    <n v="3062"/>
    <n v="7404"/>
  </r>
  <r>
    <x v="104"/>
    <x v="2"/>
    <x v="27"/>
    <n v="28180"/>
    <n v="20"/>
    <n v="1909"/>
    <n v="57270"/>
    <n v="43.6"/>
    <n v="11349"/>
    <n v="24970"/>
  </r>
  <r>
    <x v="104"/>
    <x v="2"/>
    <x v="28"/>
    <m/>
    <n v="3"/>
    <n v="92"/>
    <n v="2760"/>
    <m/>
    <m/>
    <m/>
  </r>
  <r>
    <x v="104"/>
    <x v="2"/>
    <x v="29"/>
    <m/>
    <n v="5"/>
    <n v="191"/>
    <n v="5730"/>
    <m/>
    <m/>
    <m/>
  </r>
  <r>
    <x v="104"/>
    <x v="2"/>
    <x v="30"/>
    <n v="4702"/>
    <n v="10"/>
    <n v="486"/>
    <n v="14580"/>
    <n v="30.78"/>
    <n v="2488"/>
    <n v="4488"/>
  </r>
  <r>
    <x v="104"/>
    <x v="2"/>
    <x v="31"/>
    <m/>
    <n v="3"/>
    <n v="61"/>
    <n v="1830"/>
    <m/>
    <m/>
    <m/>
  </r>
  <r>
    <x v="104"/>
    <x v="2"/>
    <x v="32"/>
    <m/>
    <n v="5"/>
    <n v="316"/>
    <n v="9480"/>
    <m/>
    <m/>
    <m/>
  </r>
  <r>
    <x v="104"/>
    <x v="2"/>
    <x v="33"/>
    <n v="1469"/>
    <n v="8"/>
    <n v="216"/>
    <n v="6480"/>
    <n v="20.98"/>
    <n v="1200"/>
    <n v="1359"/>
  </r>
  <r>
    <x v="104"/>
    <x v="2"/>
    <x v="34"/>
    <n v="296553"/>
    <n v="439"/>
    <n v="26845"/>
    <n v="805350"/>
    <n v="33.479999999999997"/>
    <n v="140616"/>
    <n v="269603"/>
  </r>
  <r>
    <x v="104"/>
    <x v="3"/>
    <x v="0"/>
    <n v="20908"/>
    <n v="41"/>
    <n v="5369"/>
    <n v="161070"/>
    <n v="6.97"/>
    <n v="11005"/>
    <n v="11234"/>
  </r>
  <r>
    <x v="104"/>
    <x v="3"/>
    <x v="1"/>
    <n v="19925"/>
    <n v="23"/>
    <n v="2591"/>
    <n v="77730"/>
    <n v="11.7"/>
    <n v="9543"/>
    <n v="9095"/>
  </r>
  <r>
    <x v="104"/>
    <x v="3"/>
    <x v="2"/>
    <n v="12994"/>
    <n v="21"/>
    <n v="2294"/>
    <n v="68820"/>
    <n v="9.4700000000000006"/>
    <n v="7084"/>
    <n v="6518"/>
  </r>
  <r>
    <x v="104"/>
    <x v="3"/>
    <x v="3"/>
    <n v="10340"/>
    <n v="22"/>
    <n v="1928"/>
    <n v="57840"/>
    <n v="9.1199999999999992"/>
    <n v="6104"/>
    <n v="5274"/>
  </r>
  <r>
    <x v="104"/>
    <x v="3"/>
    <x v="4"/>
    <n v="23374"/>
    <n v="19"/>
    <n v="2829"/>
    <n v="84870"/>
    <n v="12.95"/>
    <n v="8545"/>
    <n v="10995"/>
  </r>
  <r>
    <x v="104"/>
    <x v="3"/>
    <x v="5"/>
    <n v="18237"/>
    <n v="13"/>
    <n v="1804"/>
    <n v="54120"/>
    <n v="13.7"/>
    <n v="8651"/>
    <n v="7413"/>
  </r>
  <r>
    <x v="104"/>
    <x v="3"/>
    <x v="6"/>
    <n v="15067"/>
    <n v="10"/>
    <n v="1347"/>
    <n v="40410"/>
    <n v="16.23"/>
    <n v="8880"/>
    <n v="6557"/>
  </r>
  <r>
    <x v="104"/>
    <x v="3"/>
    <x v="7"/>
    <n v="4457"/>
    <n v="4"/>
    <n v="1100"/>
    <n v="33000"/>
    <n v="5.75"/>
    <n v="1962"/>
    <n v="1899"/>
  </r>
  <r>
    <x v="104"/>
    <x v="3"/>
    <x v="8"/>
    <n v="4082"/>
    <n v="12"/>
    <n v="1620"/>
    <n v="48600"/>
    <n v="3.48"/>
    <n v="1651"/>
    <n v="1693"/>
  </r>
  <r>
    <x v="104"/>
    <x v="3"/>
    <x v="9"/>
    <n v="6142"/>
    <n v="12"/>
    <n v="1267"/>
    <n v="38010"/>
    <n v="7.7"/>
    <n v="2693"/>
    <n v="2928"/>
  </r>
  <r>
    <x v="104"/>
    <x v="3"/>
    <x v="10"/>
    <n v="11813"/>
    <n v="19"/>
    <n v="2005"/>
    <n v="60150"/>
    <n v="10.73"/>
    <n v="6337"/>
    <n v="6451"/>
  </r>
  <r>
    <x v="104"/>
    <x v="3"/>
    <x v="11"/>
    <n v="6548"/>
    <n v="6"/>
    <n v="515"/>
    <n v="15450"/>
    <n v="17.38"/>
    <n v="4700"/>
    <n v="2685"/>
  </r>
  <r>
    <x v="104"/>
    <x v="3"/>
    <x v="12"/>
    <m/>
    <n v="7"/>
    <n v="596"/>
    <n v="17880"/>
    <m/>
    <m/>
    <m/>
  </r>
  <r>
    <x v="104"/>
    <x v="3"/>
    <x v="13"/>
    <m/>
    <n v="3"/>
    <n v="389"/>
    <n v="11670"/>
    <m/>
    <m/>
    <m/>
  </r>
  <r>
    <x v="104"/>
    <x v="3"/>
    <x v="14"/>
    <m/>
    <n v="7"/>
    <n v="800"/>
    <n v="24000"/>
    <m/>
    <m/>
    <m/>
  </r>
  <r>
    <x v="104"/>
    <x v="3"/>
    <x v="15"/>
    <n v="3393"/>
    <n v="8"/>
    <n v="963"/>
    <n v="28890"/>
    <n v="6.01"/>
    <n v="1662"/>
    <n v="1735"/>
  </r>
  <r>
    <x v="104"/>
    <x v="3"/>
    <x v="16"/>
    <m/>
    <n v="3"/>
    <n v="500"/>
    <n v="15000"/>
    <m/>
    <m/>
    <m/>
  </r>
  <r>
    <x v="104"/>
    <x v="3"/>
    <x v="17"/>
    <s v="    -"/>
    <s v="-"/>
    <s v="    -"/>
    <s v="    -"/>
    <s v="-"/>
    <s v="-"/>
    <s v="-"/>
  </r>
  <r>
    <x v="104"/>
    <x v="3"/>
    <x v="18"/>
    <n v="7294"/>
    <n v="16"/>
    <n v="1411"/>
    <n v="42330"/>
    <n v="7.87"/>
    <n v="5142"/>
    <n v="3331"/>
  </r>
  <r>
    <x v="104"/>
    <x v="3"/>
    <x v="19"/>
    <n v="14817"/>
    <n v="20"/>
    <n v="3628"/>
    <n v="108840"/>
    <n v="6.11"/>
    <n v="7715"/>
    <n v="6655"/>
  </r>
  <r>
    <x v="104"/>
    <x v="3"/>
    <x v="20"/>
    <n v="32613"/>
    <n v="36"/>
    <n v="4250"/>
    <n v="127500"/>
    <n v="11.77"/>
    <n v="19079"/>
    <n v="15009"/>
  </r>
  <r>
    <x v="104"/>
    <x v="3"/>
    <x v="21"/>
    <m/>
    <n v="9"/>
    <n v="732"/>
    <n v="21960"/>
    <m/>
    <m/>
    <m/>
  </r>
  <r>
    <x v="104"/>
    <x v="3"/>
    <x v="22"/>
    <n v="6219"/>
    <n v="4"/>
    <n v="651"/>
    <n v="19530"/>
    <m/>
    <m/>
    <m/>
  </r>
  <r>
    <x v="104"/>
    <x v="3"/>
    <x v="23"/>
    <m/>
    <n v="6"/>
    <n v="739"/>
    <n v="22170"/>
    <n v="6.4"/>
    <n v="2634"/>
    <n v="1418"/>
  </r>
  <r>
    <x v="104"/>
    <x v="3"/>
    <x v="24"/>
    <n v="47004"/>
    <n v="55"/>
    <n v="6372"/>
    <n v="191160"/>
    <n v="10.77"/>
    <n v="29527"/>
    <n v="20583"/>
  </r>
  <r>
    <x v="104"/>
    <x v="3"/>
    <x v="25"/>
    <n v="16007"/>
    <n v="15"/>
    <n v="1522"/>
    <n v="45660"/>
    <n v="16.95"/>
    <n v="12502"/>
    <n v="7741"/>
  </r>
  <r>
    <x v="104"/>
    <x v="3"/>
    <x v="26"/>
    <n v="11500"/>
    <n v="5"/>
    <n v="1004"/>
    <n v="30120"/>
    <n v="18.79"/>
    <n v="6295"/>
    <n v="5658"/>
  </r>
  <r>
    <x v="104"/>
    <x v="3"/>
    <x v="27"/>
    <n v="23764"/>
    <n v="7"/>
    <n v="1219"/>
    <n v="36570"/>
    <n v="24.72"/>
    <n v="10278"/>
    <n v="9041"/>
  </r>
  <r>
    <x v="104"/>
    <x v="3"/>
    <x v="28"/>
    <m/>
    <n v="8"/>
    <n v="875"/>
    <n v="26250"/>
    <m/>
    <m/>
    <m/>
  </r>
  <r>
    <x v="104"/>
    <x v="3"/>
    <x v="29"/>
    <n v="6855"/>
    <n v="8"/>
    <n v="2110"/>
    <n v="63300"/>
    <n v="5.36"/>
    <n v="3067"/>
    <n v="3395"/>
  </r>
  <r>
    <x v="104"/>
    <x v="3"/>
    <x v="30"/>
    <n v="10660"/>
    <n v="7"/>
    <n v="603"/>
    <n v="18090"/>
    <n v="23.93"/>
    <n v="6882"/>
    <n v="4329"/>
  </r>
  <r>
    <x v="104"/>
    <x v="3"/>
    <x v="31"/>
    <n v="1351"/>
    <n v="6"/>
    <n v="305"/>
    <n v="9150"/>
    <n v="5.17"/>
    <n v="846"/>
    <n v="473"/>
  </r>
  <r>
    <x v="104"/>
    <x v="3"/>
    <x v="32"/>
    <m/>
    <n v="3"/>
    <n v="557"/>
    <n v="16710"/>
    <m/>
    <m/>
    <m/>
  </r>
  <r>
    <x v="104"/>
    <x v="3"/>
    <x v="33"/>
    <n v="4885"/>
    <n v="13"/>
    <n v="1113"/>
    <n v="33390"/>
    <n v="8.73"/>
    <n v="3107"/>
    <n v="2916"/>
  </r>
  <r>
    <x v="104"/>
    <x v="3"/>
    <x v="34"/>
    <n v="321005"/>
    <n v="393"/>
    <n v="48636"/>
    <n v="1459080"/>
    <n v="10.14"/>
    <n v="176763"/>
    <n v="148011"/>
  </r>
  <r>
    <x v="104"/>
    <x v="4"/>
    <x v="0"/>
    <n v="85051"/>
    <n v="246"/>
    <n v="9613"/>
    <n v="288390"/>
    <n v="17.34"/>
    <n v="43246"/>
    <n v="50008"/>
  </r>
  <r>
    <x v="104"/>
    <x v="4"/>
    <x v="1"/>
    <n v="413193"/>
    <n v="328"/>
    <n v="18922"/>
    <n v="567660"/>
    <n v="47.77"/>
    <n v="208412"/>
    <n v="271144"/>
  </r>
  <r>
    <x v="104"/>
    <x v="4"/>
    <x v="2"/>
    <n v="30548"/>
    <n v="117"/>
    <n v="3895"/>
    <n v="116850"/>
    <n v="15.31"/>
    <n v="17253"/>
    <n v="17894"/>
  </r>
  <r>
    <x v="104"/>
    <x v="4"/>
    <x v="3"/>
    <n v="80097"/>
    <n v="149"/>
    <n v="5016"/>
    <n v="150480"/>
    <n v="31.99"/>
    <n v="43030"/>
    <n v="48132"/>
  </r>
  <r>
    <x v="104"/>
    <x v="4"/>
    <x v="4"/>
    <n v="64218"/>
    <n v="106"/>
    <n v="5134"/>
    <n v="154020"/>
    <n v="23.94"/>
    <n v="28826"/>
    <n v="36873"/>
  </r>
  <r>
    <x v="104"/>
    <x v="4"/>
    <x v="5"/>
    <n v="121052"/>
    <n v="122"/>
    <n v="6115"/>
    <n v="183450"/>
    <n v="35.85"/>
    <n v="70174"/>
    <n v="65773"/>
  </r>
  <r>
    <x v="104"/>
    <x v="4"/>
    <x v="6"/>
    <n v="69586"/>
    <n v="108"/>
    <n v="4010"/>
    <n v="120300"/>
    <n v="32.17"/>
    <n v="41254"/>
    <n v="38695"/>
  </r>
  <r>
    <x v="104"/>
    <x v="4"/>
    <x v="7"/>
    <n v="11162"/>
    <n v="33"/>
    <n v="1503"/>
    <n v="45090"/>
    <n v="13.97"/>
    <n v="6119"/>
    <n v="6298"/>
  </r>
  <r>
    <x v="104"/>
    <x v="4"/>
    <x v="8"/>
    <n v="16982"/>
    <n v="59"/>
    <n v="2402"/>
    <n v="72060"/>
    <n v="13.47"/>
    <n v="8902"/>
    <n v="9710"/>
  </r>
  <r>
    <x v="104"/>
    <x v="4"/>
    <x v="9"/>
    <n v="38544"/>
    <n v="89"/>
    <n v="2962"/>
    <n v="88860"/>
    <n v="27.31"/>
    <n v="18860"/>
    <n v="24266"/>
  </r>
  <r>
    <x v="104"/>
    <x v="4"/>
    <x v="10"/>
    <n v="64542"/>
    <n v="130"/>
    <n v="4614"/>
    <n v="138420"/>
    <n v="27.3"/>
    <n v="32494"/>
    <n v="37795"/>
  </r>
  <r>
    <x v="104"/>
    <x v="4"/>
    <x v="11"/>
    <n v="52740"/>
    <n v="56"/>
    <n v="2711"/>
    <n v="81330"/>
    <n v="34.770000000000003"/>
    <n v="24903"/>
    <n v="28274"/>
  </r>
  <r>
    <x v="104"/>
    <x v="4"/>
    <x v="12"/>
    <n v="47571"/>
    <n v="98"/>
    <n v="2406"/>
    <n v="72180"/>
    <n v="34.19"/>
    <n v="26274"/>
    <n v="24678"/>
  </r>
  <r>
    <x v="104"/>
    <x v="4"/>
    <x v="13"/>
    <n v="12341"/>
    <n v="35"/>
    <n v="1021"/>
    <n v="30630"/>
    <n v="23.05"/>
    <n v="7319"/>
    <n v="7059"/>
  </r>
  <r>
    <x v="104"/>
    <x v="4"/>
    <x v="14"/>
    <n v="12598"/>
    <n v="38"/>
    <n v="1391"/>
    <n v="41730"/>
    <n v="14.44"/>
    <n v="7064"/>
    <n v="6027"/>
  </r>
  <r>
    <x v="104"/>
    <x v="4"/>
    <x v="15"/>
    <n v="14978"/>
    <n v="51"/>
    <n v="1836"/>
    <n v="55080"/>
    <n v="16.97"/>
    <n v="7754"/>
    <n v="9348"/>
  </r>
  <r>
    <x v="104"/>
    <x v="4"/>
    <x v="16"/>
    <n v="188014"/>
    <n v="119"/>
    <n v="7560"/>
    <n v="226800"/>
    <n v="56.66"/>
    <n v="97776"/>
    <n v="128510"/>
  </r>
  <r>
    <x v="104"/>
    <x v="4"/>
    <x v="17"/>
    <n v="165161"/>
    <n v="78"/>
    <n v="6014"/>
    <n v="180420"/>
    <n v="64.25"/>
    <n v="85232"/>
    <n v="115918"/>
  </r>
  <r>
    <x v="104"/>
    <x v="4"/>
    <x v="18"/>
    <n v="33839"/>
    <n v="103"/>
    <n v="3290"/>
    <n v="98700"/>
    <n v="20.27"/>
    <n v="21806"/>
    <n v="20004"/>
  </r>
  <r>
    <x v="104"/>
    <x v="4"/>
    <x v="19"/>
    <n v="57103"/>
    <n v="160"/>
    <n v="6637"/>
    <n v="199110"/>
    <n v="17.63"/>
    <n v="30266"/>
    <n v="35095"/>
  </r>
  <r>
    <x v="104"/>
    <x v="4"/>
    <x v="20"/>
    <n v="289599"/>
    <n v="368"/>
    <n v="15433"/>
    <n v="462990"/>
    <n v="35.950000000000003"/>
    <n v="149225"/>
    <n v="166443"/>
  </r>
  <r>
    <x v="104"/>
    <x v="4"/>
    <x v="21"/>
    <n v="19611"/>
    <n v="47"/>
    <n v="1714"/>
    <n v="51420"/>
    <n v="18.34"/>
    <n v="13091"/>
    <n v="9432"/>
  </r>
  <r>
    <x v="104"/>
    <x v="4"/>
    <x v="22"/>
    <n v="25326"/>
    <n v="30"/>
    <n v="1849"/>
    <n v="55470"/>
    <n v="24.21"/>
    <n v="20263"/>
    <n v="13431"/>
  </r>
  <r>
    <x v="104"/>
    <x v="4"/>
    <x v="23"/>
    <n v="17586"/>
    <n v="49"/>
    <n v="1327"/>
    <n v="39810"/>
    <n v="23.55"/>
    <n v="9969"/>
    <n v="9376"/>
  </r>
  <r>
    <x v="104"/>
    <x v="4"/>
    <x v="24"/>
    <n v="352122"/>
    <n v="494"/>
    <n v="20323"/>
    <n v="609690"/>
    <n v="32.590000000000003"/>
    <n v="192547"/>
    <n v="198683"/>
  </r>
  <r>
    <x v="104"/>
    <x v="4"/>
    <x v="25"/>
    <n v="72573"/>
    <n v="153"/>
    <n v="5444"/>
    <n v="163320"/>
    <n v="25.64"/>
    <n v="53349"/>
    <n v="41881"/>
  </r>
  <r>
    <x v="104"/>
    <x v="4"/>
    <x v="26"/>
    <n v="44420"/>
    <n v="48"/>
    <n v="2509"/>
    <n v="75270"/>
    <n v="32.49"/>
    <n v="18134"/>
    <n v="24452"/>
  </r>
  <r>
    <x v="104"/>
    <x v="4"/>
    <x v="27"/>
    <n v="180518"/>
    <n v="112"/>
    <n v="7150"/>
    <n v="214500"/>
    <n v="44.87"/>
    <n v="66894"/>
    <n v="96250"/>
  </r>
  <r>
    <x v="104"/>
    <x v="4"/>
    <x v="28"/>
    <n v="17591"/>
    <n v="45"/>
    <n v="1702"/>
    <n v="51060"/>
    <n v="19.920000000000002"/>
    <n v="12892"/>
    <n v="10172"/>
  </r>
  <r>
    <x v="104"/>
    <x v="4"/>
    <x v="29"/>
    <n v="15674"/>
    <n v="51"/>
    <n v="2779"/>
    <n v="83370"/>
    <n v="10.94"/>
    <n v="8155"/>
    <n v="9120"/>
  </r>
  <r>
    <x v="104"/>
    <x v="4"/>
    <x v="30"/>
    <n v="63292"/>
    <n v="82"/>
    <n v="2673"/>
    <n v="80190"/>
    <n v="43.27"/>
    <n v="35840"/>
    <n v="34696"/>
  </r>
  <r>
    <x v="104"/>
    <x v="4"/>
    <x v="31"/>
    <n v="3384"/>
    <n v="29"/>
    <n v="544"/>
    <n v="16320"/>
    <n v="11.42"/>
    <n v="2222"/>
    <n v="1864"/>
  </r>
  <r>
    <x v="104"/>
    <x v="4"/>
    <x v="32"/>
    <n v="17888"/>
    <n v="33"/>
    <n v="1708"/>
    <n v="51240"/>
    <n v="18.63"/>
    <n v="11725"/>
    <n v="9547"/>
  </r>
  <r>
    <x v="104"/>
    <x v="4"/>
    <x v="33"/>
    <n v="29132"/>
    <n v="81"/>
    <n v="2434"/>
    <n v="73020"/>
    <n v="26.58"/>
    <n v="16075"/>
    <n v="19406"/>
  </r>
  <r>
    <x v="104"/>
    <x v="4"/>
    <x v="34"/>
    <n v="2210753"/>
    <n v="3275"/>
    <n v="138304"/>
    <n v="4149120"/>
    <n v="31.61"/>
    <n v="1159564"/>
    <n v="1311653"/>
  </r>
  <r>
    <x v="105"/>
    <x v="0"/>
    <x v="0"/>
    <n v="27374"/>
    <n v="34"/>
    <n v="1272"/>
    <n v="39432"/>
    <n v="37.549999999999997"/>
    <n v="13125"/>
    <n v="14806"/>
  </r>
  <r>
    <x v="105"/>
    <x v="0"/>
    <x v="1"/>
    <n v="266299"/>
    <n v="70"/>
    <n v="8438"/>
    <n v="261578"/>
    <n v="65.31"/>
    <n v="140698"/>
    <n v="170841"/>
  </r>
  <r>
    <x v="105"/>
    <x v="0"/>
    <x v="2"/>
    <n v="3908"/>
    <n v="12"/>
    <n v="220"/>
    <n v="6820"/>
    <n v="28.46"/>
    <n v="1859"/>
    <n v="1941"/>
  </r>
  <r>
    <x v="105"/>
    <x v="0"/>
    <x v="3"/>
    <n v="22243"/>
    <n v="27"/>
    <n v="1069"/>
    <n v="33139"/>
    <n v="42.67"/>
    <n v="12411"/>
    <n v="14141"/>
  </r>
  <r>
    <x v="105"/>
    <x v="0"/>
    <x v="4"/>
    <n v="9855"/>
    <n v="10"/>
    <n v="423"/>
    <n v="13113"/>
    <n v="43.15"/>
    <n v="5244"/>
    <n v="5658"/>
  </r>
  <r>
    <x v="105"/>
    <x v="0"/>
    <x v="5"/>
    <n v="64003"/>
    <n v="21"/>
    <n v="1855"/>
    <n v="57505"/>
    <n v="60.35"/>
    <n v="38137"/>
    <n v="34707"/>
  </r>
  <r>
    <x v="105"/>
    <x v="0"/>
    <x v="6"/>
    <n v="9949"/>
    <n v="10"/>
    <n v="471"/>
    <n v="14601"/>
    <n v="43.24"/>
    <n v="6086"/>
    <n v="6314"/>
  </r>
  <r>
    <x v="105"/>
    <x v="0"/>
    <x v="7"/>
    <m/>
    <n v="4"/>
    <n v="59"/>
    <n v="1829"/>
    <m/>
    <m/>
    <m/>
  </r>
  <r>
    <x v="105"/>
    <x v="0"/>
    <x v="8"/>
    <m/>
    <n v="9"/>
    <n v="219"/>
    <n v="6789"/>
    <m/>
    <m/>
    <m/>
  </r>
  <r>
    <x v="105"/>
    <x v="0"/>
    <x v="9"/>
    <n v="9529"/>
    <n v="18"/>
    <n v="487"/>
    <n v="15097"/>
    <n v="35.729999999999997"/>
    <n v="5271"/>
    <n v="5395"/>
  </r>
  <r>
    <x v="105"/>
    <x v="0"/>
    <x v="10"/>
    <n v="10392"/>
    <n v="14"/>
    <n v="475"/>
    <n v="14725"/>
    <n v="41"/>
    <n v="6840"/>
    <n v="6038"/>
  </r>
  <r>
    <x v="105"/>
    <x v="0"/>
    <x v="11"/>
    <n v="9459"/>
    <n v="11"/>
    <n v="510"/>
    <n v="15810"/>
    <n v="33.82"/>
    <n v="4786"/>
    <n v="5346"/>
  </r>
  <r>
    <x v="105"/>
    <x v="0"/>
    <x v="12"/>
    <n v="9161"/>
    <n v="23"/>
    <n v="581"/>
    <n v="18011"/>
    <n v="36.17"/>
    <n v="5124"/>
    <n v="6514"/>
  </r>
  <r>
    <x v="105"/>
    <x v="0"/>
    <x v="13"/>
    <m/>
    <n v="3"/>
    <n v="137"/>
    <n v="4247"/>
    <m/>
    <m/>
    <m/>
  </r>
  <r>
    <x v="105"/>
    <x v="0"/>
    <x v="14"/>
    <n v="4448"/>
    <n v="10"/>
    <n v="213"/>
    <n v="6603"/>
    <n v="33.75"/>
    <n v="2953"/>
    <n v="2229"/>
  </r>
  <r>
    <x v="105"/>
    <x v="0"/>
    <x v="15"/>
    <m/>
    <n v="4"/>
    <n v="51"/>
    <n v="1581"/>
    <m/>
    <m/>
    <m/>
  </r>
  <r>
    <x v="105"/>
    <x v="0"/>
    <x v="16"/>
    <n v="124095"/>
    <n v="36"/>
    <n v="3570"/>
    <n v="110670"/>
    <n v="71.84"/>
    <n v="61239"/>
    <n v="79510"/>
  </r>
  <r>
    <x v="105"/>
    <x v="0"/>
    <x v="17"/>
    <n v="121386"/>
    <n v="31"/>
    <n v="3425"/>
    <n v="106175"/>
    <n v="73.010000000000005"/>
    <n v="59561"/>
    <n v="77519"/>
  </r>
  <r>
    <x v="105"/>
    <x v="0"/>
    <x v="18"/>
    <n v="7593"/>
    <n v="16"/>
    <n v="361"/>
    <n v="11191"/>
    <n v="42.09"/>
    <n v="5140"/>
    <n v="4711"/>
  </r>
  <r>
    <x v="105"/>
    <x v="0"/>
    <x v="19"/>
    <n v="7299"/>
    <n v="12"/>
    <n v="413"/>
    <n v="12803"/>
    <n v="32.47"/>
    <n v="3966"/>
    <n v="4157"/>
  </r>
  <r>
    <x v="105"/>
    <x v="0"/>
    <x v="20"/>
    <n v="144327"/>
    <n v="70"/>
    <n v="4472"/>
    <n v="138632"/>
    <n v="64.22"/>
    <n v="74088"/>
    <n v="89029"/>
  </r>
  <r>
    <x v="105"/>
    <x v="0"/>
    <x v="21"/>
    <m/>
    <n v="7"/>
    <n v="124"/>
    <n v="3844"/>
    <m/>
    <m/>
    <m/>
  </r>
  <r>
    <x v="105"/>
    <x v="0"/>
    <x v="22"/>
    <n v="9304"/>
    <n v="5"/>
    <n v="493"/>
    <n v="15283"/>
    <n v="31.75"/>
    <n v="7228"/>
    <n v="4853"/>
  </r>
  <r>
    <x v="105"/>
    <x v="0"/>
    <x v="23"/>
    <m/>
    <n v="11"/>
    <n v="145"/>
    <n v="4495"/>
    <m/>
    <m/>
    <m/>
  </r>
  <r>
    <x v="105"/>
    <x v="0"/>
    <x v="24"/>
    <n v="157394"/>
    <n v="93"/>
    <n v="5234"/>
    <n v="162254"/>
    <n v="59.33"/>
    <n v="83257"/>
    <n v="96267"/>
  </r>
  <r>
    <x v="105"/>
    <x v="0"/>
    <x v="25"/>
    <n v="21774"/>
    <n v="40"/>
    <n v="1140"/>
    <n v="35340"/>
    <n v="36.61"/>
    <n v="15788"/>
    <n v="12939"/>
  </r>
  <r>
    <x v="105"/>
    <x v="0"/>
    <x v="26"/>
    <n v="9806"/>
    <n v="10"/>
    <n v="499"/>
    <n v="15469"/>
    <n v="28.75"/>
    <n v="4387"/>
    <n v="4447"/>
  </r>
  <r>
    <x v="105"/>
    <x v="0"/>
    <x v="27"/>
    <n v="84241"/>
    <n v="29"/>
    <n v="2826"/>
    <n v="87606"/>
    <n v="50.59"/>
    <n v="36227"/>
    <n v="44321"/>
  </r>
  <r>
    <x v="105"/>
    <x v="0"/>
    <x v="28"/>
    <n v="7575"/>
    <n v="11"/>
    <n v="432"/>
    <n v="13392"/>
    <n v="32.619999999999997"/>
    <n v="5776"/>
    <n v="4369"/>
  </r>
  <r>
    <x v="105"/>
    <x v="0"/>
    <x v="29"/>
    <m/>
    <n v="13"/>
    <n v="209"/>
    <n v="6479"/>
    <m/>
    <m/>
    <m/>
  </r>
  <r>
    <x v="105"/>
    <x v="0"/>
    <x v="30"/>
    <n v="21981"/>
    <n v="17"/>
    <n v="752"/>
    <n v="23312"/>
    <n v="54.3"/>
    <n v="14167"/>
    <n v="12659"/>
  </r>
  <r>
    <x v="105"/>
    <x v="0"/>
    <x v="31"/>
    <n v="986"/>
    <n v="7"/>
    <n v="89"/>
    <n v="2759"/>
    <m/>
    <n v="607"/>
    <m/>
  </r>
  <r>
    <x v="105"/>
    <x v="0"/>
    <x v="32"/>
    <n v="8468"/>
    <n v="6"/>
    <n v="536"/>
    <n v="16616"/>
    <n v="23.8"/>
    <n v="5052"/>
    <n v="3955"/>
  </r>
  <r>
    <x v="105"/>
    <x v="0"/>
    <x v="33"/>
    <n v="7824"/>
    <n v="21"/>
    <n v="510"/>
    <n v="15810"/>
    <n v="36.43"/>
    <n v="5246"/>
    <n v="5759"/>
  </r>
  <r>
    <x v="105"/>
    <x v="0"/>
    <x v="34"/>
    <n v="913710"/>
    <n v="591"/>
    <n v="33051"/>
    <n v="1024581"/>
    <n v="53.96"/>
    <n v="488101"/>
    <n v="552843"/>
  </r>
  <r>
    <x v="105"/>
    <x v="1"/>
    <x v="0"/>
    <n v="41328"/>
    <n v="141"/>
    <n v="1698"/>
    <n v="52638"/>
    <n v="38.840000000000003"/>
    <n v="20701"/>
    <n v="20444"/>
  </r>
  <r>
    <x v="105"/>
    <x v="1"/>
    <x v="1"/>
    <n v="123079"/>
    <n v="195"/>
    <n v="4023"/>
    <n v="124713"/>
    <n v="50.59"/>
    <n v="59697"/>
    <n v="63087"/>
  </r>
  <r>
    <x v="105"/>
    <x v="1"/>
    <x v="2"/>
    <n v="15566"/>
    <n v="66"/>
    <n v="702"/>
    <n v="21762"/>
    <n v="35.659999999999997"/>
    <n v="9598"/>
    <n v="7761"/>
  </r>
  <r>
    <x v="105"/>
    <x v="1"/>
    <x v="3"/>
    <n v="42987"/>
    <n v="85"/>
    <n v="1475"/>
    <n v="45725"/>
    <n v="51.45"/>
    <n v="25980"/>
    <n v="23528"/>
  </r>
  <r>
    <x v="105"/>
    <x v="1"/>
    <x v="4"/>
    <n v="27674"/>
    <n v="61"/>
    <n v="964"/>
    <n v="29884"/>
    <n v="47.89"/>
    <n v="13261"/>
    <n v="14312"/>
  </r>
  <r>
    <x v="105"/>
    <x v="1"/>
    <x v="5"/>
    <n v="44223"/>
    <n v="78"/>
    <n v="1404"/>
    <n v="43524"/>
    <n v="43.81"/>
    <n v="26787"/>
    <n v="19067"/>
  </r>
  <r>
    <x v="105"/>
    <x v="1"/>
    <x v="6"/>
    <n v="41768"/>
    <n v="74"/>
    <n v="1233"/>
    <n v="38223"/>
    <n v="53.97"/>
    <n v="25368"/>
    <n v="20628"/>
  </r>
  <r>
    <x v="105"/>
    <x v="1"/>
    <x v="7"/>
    <n v="6398"/>
    <n v="22"/>
    <n v="272"/>
    <n v="8432"/>
    <n v="44.63"/>
    <n v="4083"/>
    <n v="3763"/>
  </r>
  <r>
    <x v="105"/>
    <x v="1"/>
    <x v="8"/>
    <n v="12587"/>
    <n v="35"/>
    <n v="467"/>
    <n v="14477"/>
    <n v="47.65"/>
    <n v="7211"/>
    <n v="6899"/>
  </r>
  <r>
    <x v="105"/>
    <x v="1"/>
    <x v="9"/>
    <n v="24268"/>
    <n v="49"/>
    <n v="816"/>
    <n v="25296"/>
    <n v="54.7"/>
    <n v="12136"/>
    <n v="13838"/>
  </r>
  <r>
    <x v="105"/>
    <x v="1"/>
    <x v="10"/>
    <n v="42400"/>
    <n v="78"/>
    <n v="1409"/>
    <n v="43679"/>
    <n v="50.23"/>
    <n v="23152"/>
    <n v="21941"/>
  </r>
  <r>
    <x v="105"/>
    <x v="1"/>
    <x v="11"/>
    <n v="9990"/>
    <n v="22"/>
    <n v="600"/>
    <n v="18600"/>
    <n v="19.440000000000001"/>
    <n v="4945"/>
    <n v="3616"/>
  </r>
  <r>
    <x v="105"/>
    <x v="1"/>
    <x v="12"/>
    <n v="31205"/>
    <n v="65"/>
    <n v="1092"/>
    <n v="33852"/>
    <n v="45.49"/>
    <n v="17432"/>
    <n v="15399"/>
  </r>
  <r>
    <x v="105"/>
    <x v="1"/>
    <x v="13"/>
    <n v="9157"/>
    <n v="25"/>
    <n v="430"/>
    <n v="13330"/>
    <n v="40.46"/>
    <n v="5645"/>
    <n v="5394"/>
  </r>
  <r>
    <x v="105"/>
    <x v="1"/>
    <x v="14"/>
    <n v="7570"/>
    <n v="18"/>
    <n v="303"/>
    <n v="9393"/>
    <n v="34.85"/>
    <n v="4146"/>
    <n v="3273"/>
  </r>
  <r>
    <x v="105"/>
    <x v="1"/>
    <x v="15"/>
    <n v="7554"/>
    <n v="31"/>
    <n v="321"/>
    <n v="9951"/>
    <n v="40.36"/>
    <n v="4368"/>
    <n v="4016"/>
  </r>
  <r>
    <x v="105"/>
    <x v="1"/>
    <x v="16"/>
    <n v="45762"/>
    <n v="66"/>
    <n v="1328"/>
    <n v="41168"/>
    <n v="60.49"/>
    <n v="22874"/>
    <n v="24901"/>
  </r>
  <r>
    <x v="105"/>
    <x v="1"/>
    <x v="17"/>
    <n v="30917"/>
    <n v="37"/>
    <n v="845"/>
    <n v="26195"/>
    <n v="64.349999999999994"/>
    <n v="15234"/>
    <n v="16857"/>
  </r>
  <r>
    <x v="105"/>
    <x v="1"/>
    <x v="18"/>
    <n v="22525"/>
    <n v="55"/>
    <n v="761"/>
    <n v="23591"/>
    <n v="47.24"/>
    <n v="13029"/>
    <n v="11143"/>
  </r>
  <r>
    <x v="105"/>
    <x v="1"/>
    <x v="19"/>
    <n v="32138"/>
    <n v="100"/>
    <n v="1308"/>
    <n v="40548"/>
    <n v="43.21"/>
    <n v="16818"/>
    <n v="17521"/>
  </r>
  <r>
    <x v="105"/>
    <x v="1"/>
    <x v="20"/>
    <n v="102665"/>
    <n v="206"/>
    <n v="2937"/>
    <n v="91047"/>
    <n v="50.59"/>
    <n v="54096"/>
    <n v="46057"/>
  </r>
  <r>
    <x v="105"/>
    <x v="1"/>
    <x v="21"/>
    <n v="12166"/>
    <n v="24"/>
    <n v="372"/>
    <n v="11532"/>
    <n v="45.18"/>
    <n v="8794"/>
    <n v="5210"/>
  </r>
  <r>
    <x v="105"/>
    <x v="1"/>
    <x v="22"/>
    <n v="8983"/>
    <n v="16"/>
    <n v="385"/>
    <n v="11935"/>
    <n v="33.11"/>
    <n v="7082"/>
    <n v="3951"/>
  </r>
  <r>
    <x v="105"/>
    <x v="1"/>
    <x v="23"/>
    <n v="12967"/>
    <n v="28"/>
    <n v="365"/>
    <n v="11315"/>
    <n v="62.87"/>
    <n v="7269"/>
    <n v="7114"/>
  </r>
  <r>
    <x v="105"/>
    <x v="1"/>
    <x v="24"/>
    <n v="136779"/>
    <n v="274"/>
    <n v="4059"/>
    <n v="125829"/>
    <n v="49.54"/>
    <n v="77241"/>
    <n v="62332"/>
  </r>
  <r>
    <x v="105"/>
    <x v="1"/>
    <x v="25"/>
    <n v="32443"/>
    <n v="77"/>
    <n v="1074"/>
    <n v="33294"/>
    <n v="48.29"/>
    <n v="21979"/>
    <n v="16077"/>
  </r>
  <r>
    <x v="105"/>
    <x v="1"/>
    <x v="26"/>
    <n v="7737"/>
    <n v="25"/>
    <n v="360"/>
    <n v="11160"/>
    <n v="30.53"/>
    <n v="4235"/>
    <n v="3407"/>
  </r>
  <r>
    <x v="105"/>
    <x v="1"/>
    <x v="27"/>
    <n v="28243"/>
    <n v="54"/>
    <n v="1151"/>
    <n v="35681"/>
    <n v="33.35"/>
    <n v="12601"/>
    <n v="11900"/>
  </r>
  <r>
    <x v="105"/>
    <x v="1"/>
    <x v="28"/>
    <n v="7336"/>
    <n v="23"/>
    <n v="303"/>
    <n v="9393"/>
    <n v="40.69"/>
    <n v="5168"/>
    <n v="3822"/>
  </r>
  <r>
    <x v="105"/>
    <x v="1"/>
    <x v="29"/>
    <n v="6549"/>
    <n v="25"/>
    <n v="269"/>
    <n v="8339"/>
    <n v="41.01"/>
    <n v="3937"/>
    <n v="3420"/>
  </r>
  <r>
    <x v="105"/>
    <x v="1"/>
    <x v="30"/>
    <n v="27921"/>
    <n v="47"/>
    <n v="815"/>
    <n v="25265"/>
    <n v="57.36"/>
    <n v="14999"/>
    <n v="14492"/>
  </r>
  <r>
    <x v="105"/>
    <x v="1"/>
    <x v="31"/>
    <n v="1907"/>
    <n v="14"/>
    <n v="99"/>
    <n v="3069"/>
    <n v="33.21"/>
    <n v="1371"/>
    <n v="1019"/>
  </r>
  <r>
    <x v="105"/>
    <x v="1"/>
    <x v="32"/>
    <n v="8740"/>
    <n v="21"/>
    <n v="351"/>
    <n v="10881"/>
    <n v="38.26"/>
    <n v="5551"/>
    <n v="4163"/>
  </r>
  <r>
    <x v="105"/>
    <x v="1"/>
    <x v="33"/>
    <n v="18502"/>
    <n v="41"/>
    <n v="618"/>
    <n v="19158"/>
    <n v="53.84"/>
    <n v="8325"/>
    <n v="10316"/>
  </r>
  <r>
    <x v="105"/>
    <x v="1"/>
    <x v="34"/>
    <n v="864337"/>
    <n v="1867"/>
    <n v="29705"/>
    <n v="920855"/>
    <n v="46.86"/>
    <n v="472639"/>
    <n v="431478"/>
  </r>
  <r>
    <x v="105"/>
    <x v="2"/>
    <x v="0"/>
    <n v="15775"/>
    <n v="33"/>
    <n v="1337"/>
    <n v="41447"/>
    <n v="34.049999999999997"/>
    <n v="7527"/>
    <n v="14113"/>
  </r>
  <r>
    <x v="105"/>
    <x v="2"/>
    <x v="1"/>
    <n v="65302"/>
    <n v="41"/>
    <n v="3861"/>
    <n v="119691"/>
    <n v="51.6"/>
    <n v="26380"/>
    <n v="61762"/>
  </r>
  <r>
    <x v="105"/>
    <x v="2"/>
    <x v="2"/>
    <n v="6767"/>
    <n v="19"/>
    <n v="752"/>
    <n v="23312"/>
    <n v="25.32"/>
    <n v="4048"/>
    <n v="5902"/>
  </r>
  <r>
    <x v="105"/>
    <x v="2"/>
    <x v="3"/>
    <n v="6833"/>
    <n v="15"/>
    <n v="593"/>
    <n v="18383"/>
    <n v="34.840000000000003"/>
    <n v="3693"/>
    <n v="6405"/>
  </r>
  <r>
    <x v="105"/>
    <x v="2"/>
    <x v="4"/>
    <n v="10012"/>
    <n v="16"/>
    <n v="916"/>
    <n v="28396"/>
    <n v="34.270000000000003"/>
    <n v="3321"/>
    <n v="9732"/>
  </r>
  <r>
    <x v="105"/>
    <x v="2"/>
    <x v="5"/>
    <n v="13480"/>
    <n v="11"/>
    <n v="1042"/>
    <n v="32302"/>
    <n v="38.409999999999997"/>
    <n v="7143"/>
    <n v="12409"/>
  </r>
  <r>
    <x v="105"/>
    <x v="2"/>
    <x v="6"/>
    <n v="13137"/>
    <n v="16"/>
    <n v="1002"/>
    <n v="31062"/>
    <n v="38.06"/>
    <n v="6945"/>
    <n v="11821"/>
  </r>
  <r>
    <x v="105"/>
    <x v="2"/>
    <x v="7"/>
    <m/>
    <n v="3"/>
    <n v="74"/>
    <n v="2294"/>
    <m/>
    <m/>
    <m/>
  </r>
  <r>
    <x v="105"/>
    <x v="2"/>
    <x v="8"/>
    <m/>
    <n v="6"/>
    <n v="141"/>
    <n v="4371"/>
    <m/>
    <m/>
    <m/>
  </r>
  <r>
    <x v="105"/>
    <x v="2"/>
    <x v="9"/>
    <n v="3724"/>
    <n v="10"/>
    <n v="392"/>
    <n v="12152"/>
    <n v="28.02"/>
    <n v="1585"/>
    <n v="3405"/>
  </r>
  <r>
    <x v="105"/>
    <x v="2"/>
    <x v="10"/>
    <n v="10618"/>
    <n v="19"/>
    <n v="813"/>
    <n v="25203"/>
    <n v="40.31"/>
    <n v="3891"/>
    <n v="10160"/>
  </r>
  <r>
    <x v="105"/>
    <x v="2"/>
    <x v="11"/>
    <n v="7607"/>
    <n v="14"/>
    <n v="998"/>
    <n v="30938"/>
    <n v="19.2"/>
    <n v="3821"/>
    <n v="5941"/>
  </r>
  <r>
    <x v="105"/>
    <x v="2"/>
    <x v="12"/>
    <m/>
    <n v="4"/>
    <n v="153"/>
    <n v="4743"/>
    <m/>
    <m/>
    <m/>
  </r>
  <r>
    <x v="105"/>
    <x v="2"/>
    <x v="13"/>
    <m/>
    <n v="3"/>
    <n v="73"/>
    <n v="2263"/>
    <m/>
    <m/>
    <m/>
  </r>
  <r>
    <x v="105"/>
    <x v="2"/>
    <x v="14"/>
    <m/>
    <n v="3"/>
    <n v="75"/>
    <n v="2325"/>
    <m/>
    <m/>
    <m/>
  </r>
  <r>
    <x v="105"/>
    <x v="2"/>
    <x v="15"/>
    <m/>
    <n v="7"/>
    <n v="492"/>
    <n v="15252"/>
    <m/>
    <m/>
    <m/>
  </r>
  <r>
    <x v="105"/>
    <x v="2"/>
    <x v="16"/>
    <m/>
    <n v="15"/>
    <n v="2180"/>
    <n v="67580"/>
    <m/>
    <m/>
    <m/>
  </r>
  <r>
    <x v="105"/>
    <x v="2"/>
    <x v="17"/>
    <n v="32238"/>
    <n v="10"/>
    <n v="1745"/>
    <n v="54095"/>
    <n v="58.87"/>
    <n v="17003"/>
    <n v="31844"/>
  </r>
  <r>
    <x v="105"/>
    <x v="2"/>
    <x v="18"/>
    <n v="7073"/>
    <n v="22"/>
    <n v="814"/>
    <n v="25234"/>
    <n v="25.07"/>
    <n v="4765"/>
    <n v="6325"/>
  </r>
  <r>
    <x v="105"/>
    <x v="2"/>
    <x v="19"/>
    <n v="13086"/>
    <n v="33"/>
    <n v="1347"/>
    <n v="41757"/>
    <n v="29.28"/>
    <n v="7330"/>
    <n v="12225"/>
  </r>
  <r>
    <x v="105"/>
    <x v="2"/>
    <x v="20"/>
    <n v="47189"/>
    <n v="60"/>
    <n v="3798"/>
    <n v="117738"/>
    <n v="35.01"/>
    <n v="21264"/>
    <n v="41225"/>
  </r>
  <r>
    <x v="105"/>
    <x v="2"/>
    <x v="21"/>
    <m/>
    <n v="6"/>
    <n v="455"/>
    <n v="14105"/>
    <m/>
    <m/>
    <m/>
  </r>
  <r>
    <x v="105"/>
    <x v="2"/>
    <x v="22"/>
    <n v="3943"/>
    <n v="6"/>
    <n v="332"/>
    <n v="10292"/>
    <n v="36.86"/>
    <n v="3331"/>
    <n v="3794"/>
  </r>
  <r>
    <x v="105"/>
    <x v="2"/>
    <x v="23"/>
    <m/>
    <n v="4"/>
    <n v="78"/>
    <n v="2418"/>
    <m/>
    <m/>
    <m/>
  </r>
  <r>
    <x v="105"/>
    <x v="2"/>
    <x v="24"/>
    <n v="54936"/>
    <n v="76"/>
    <n v="4663"/>
    <n v="144553"/>
    <n v="33.29"/>
    <n v="26654"/>
    <n v="48118"/>
  </r>
  <r>
    <x v="105"/>
    <x v="2"/>
    <x v="25"/>
    <n v="20071"/>
    <n v="26"/>
    <n v="1605"/>
    <n v="49755"/>
    <n v="32.56"/>
    <n v="14974"/>
    <n v="16200"/>
  </r>
  <r>
    <x v="105"/>
    <x v="2"/>
    <x v="26"/>
    <n v="7146"/>
    <n v="8"/>
    <n v="646"/>
    <n v="20026"/>
    <n v="33.700000000000003"/>
    <n v="3456"/>
    <n v="6749"/>
  </r>
  <r>
    <x v="105"/>
    <x v="2"/>
    <x v="27"/>
    <n v="27167"/>
    <n v="20"/>
    <n v="1879"/>
    <n v="58249"/>
    <n v="42.41"/>
    <n v="12669"/>
    <n v="24701"/>
  </r>
  <r>
    <x v="105"/>
    <x v="2"/>
    <x v="28"/>
    <n v="928"/>
    <n v="5"/>
    <n v="116"/>
    <n v="3596"/>
    <m/>
    <n v="653"/>
    <m/>
  </r>
  <r>
    <x v="105"/>
    <x v="2"/>
    <x v="29"/>
    <m/>
    <n v="7"/>
    <n v="213"/>
    <n v="6603"/>
    <m/>
    <m/>
    <m/>
  </r>
  <r>
    <x v="105"/>
    <x v="2"/>
    <x v="30"/>
    <n v="5861"/>
    <n v="11"/>
    <n v="516"/>
    <n v="15996"/>
    <n v="34.96"/>
    <n v="3784"/>
    <n v="5592"/>
  </r>
  <r>
    <x v="105"/>
    <x v="2"/>
    <x v="31"/>
    <m/>
    <n v="5"/>
    <n v="183"/>
    <n v="5673"/>
    <m/>
    <n v="391"/>
    <m/>
  </r>
  <r>
    <x v="105"/>
    <x v="2"/>
    <x v="32"/>
    <m/>
    <n v="5"/>
    <n v="316"/>
    <n v="9796"/>
    <m/>
    <m/>
    <m/>
  </r>
  <r>
    <x v="105"/>
    <x v="2"/>
    <x v="33"/>
    <n v="4104"/>
    <n v="13"/>
    <n v="430"/>
    <n v="13330"/>
    <n v="26.9"/>
    <n v="2888"/>
    <n v="3585"/>
  </r>
  <r>
    <x v="105"/>
    <x v="2"/>
    <x v="34"/>
    <n v="338213"/>
    <n v="466"/>
    <n v="27622"/>
    <n v="856282"/>
    <n v="36.06"/>
    <n v="168767"/>
    <n v="308784"/>
  </r>
  <r>
    <x v="105"/>
    <x v="3"/>
    <x v="0"/>
    <n v="31280"/>
    <n v="44"/>
    <n v="5643"/>
    <n v="174933"/>
    <n v="9.0299999999999994"/>
    <n v="17865"/>
    <n v="15803"/>
  </r>
  <r>
    <x v="105"/>
    <x v="3"/>
    <x v="1"/>
    <n v="27356"/>
    <n v="23"/>
    <n v="2596"/>
    <n v="80476"/>
    <n v="16.07"/>
    <n v="12925"/>
    <n v="12929"/>
  </r>
  <r>
    <x v="105"/>
    <x v="3"/>
    <x v="2"/>
    <n v="19164"/>
    <n v="23"/>
    <n v="2400"/>
    <n v="74400"/>
    <n v="11.83"/>
    <n v="11051"/>
    <n v="8801"/>
  </r>
  <r>
    <x v="105"/>
    <x v="3"/>
    <x v="3"/>
    <n v="13712"/>
    <n v="22"/>
    <n v="1928"/>
    <n v="59768"/>
    <n v="11.5"/>
    <n v="7801"/>
    <n v="6871"/>
  </r>
  <r>
    <x v="105"/>
    <x v="3"/>
    <x v="4"/>
    <n v="23794"/>
    <n v="19"/>
    <n v="2829"/>
    <n v="87699"/>
    <n v="12.58"/>
    <n v="9040"/>
    <n v="11028"/>
  </r>
  <r>
    <x v="105"/>
    <x v="3"/>
    <x v="5"/>
    <n v="22511"/>
    <n v="13"/>
    <n v="1804"/>
    <n v="55924"/>
    <n v="17.16"/>
    <n v="10279"/>
    <n v="9598"/>
  </r>
  <r>
    <x v="105"/>
    <x v="3"/>
    <x v="6"/>
    <n v="14918"/>
    <n v="10"/>
    <n v="1347"/>
    <n v="41757"/>
    <n v="16.579999999999998"/>
    <n v="9170"/>
    <n v="6924"/>
  </r>
  <r>
    <x v="105"/>
    <x v="3"/>
    <x v="7"/>
    <n v="5716"/>
    <n v="4"/>
    <n v="1100"/>
    <n v="34100"/>
    <n v="7.86"/>
    <n v="2582"/>
    <n v="2680"/>
  </r>
  <r>
    <x v="105"/>
    <x v="3"/>
    <x v="8"/>
    <n v="6639"/>
    <n v="12"/>
    <n v="1510"/>
    <n v="46810"/>
    <n v="6.03"/>
    <n v="3124"/>
    <n v="2823"/>
  </r>
  <r>
    <x v="105"/>
    <x v="3"/>
    <x v="9"/>
    <n v="8001"/>
    <n v="12"/>
    <n v="1267"/>
    <n v="39277"/>
    <n v="9.98"/>
    <n v="3676"/>
    <n v="3918"/>
  </r>
  <r>
    <x v="105"/>
    <x v="3"/>
    <x v="10"/>
    <n v="16426"/>
    <n v="20"/>
    <n v="2120"/>
    <n v="65720"/>
    <n v="12.56"/>
    <n v="8268"/>
    <n v="8253"/>
  </r>
  <r>
    <x v="105"/>
    <x v="3"/>
    <x v="11"/>
    <n v="4698"/>
    <n v="6"/>
    <n v="515"/>
    <n v="15965"/>
    <n v="13.24"/>
    <n v="3598"/>
    <n v="2113"/>
  </r>
  <r>
    <x v="105"/>
    <x v="3"/>
    <x v="12"/>
    <m/>
    <n v="9"/>
    <n v="761"/>
    <n v="23591"/>
    <m/>
    <m/>
    <m/>
  </r>
  <r>
    <x v="105"/>
    <x v="3"/>
    <x v="13"/>
    <m/>
    <n v="3"/>
    <n v="389"/>
    <n v="12059"/>
    <m/>
    <m/>
    <m/>
  </r>
  <r>
    <x v="105"/>
    <x v="3"/>
    <x v="14"/>
    <m/>
    <n v="7"/>
    <n v="800"/>
    <n v="24800"/>
    <m/>
    <m/>
    <m/>
  </r>
  <r>
    <x v="105"/>
    <x v="3"/>
    <x v="15"/>
    <n v="3152"/>
    <n v="8"/>
    <n v="963"/>
    <n v="29853"/>
    <n v="5.98"/>
    <n v="2220"/>
    <n v="1784"/>
  </r>
  <r>
    <x v="105"/>
    <x v="3"/>
    <x v="16"/>
    <m/>
    <n v="3"/>
    <n v="500"/>
    <n v="15500"/>
    <m/>
    <m/>
    <m/>
  </r>
  <r>
    <x v="105"/>
    <x v="3"/>
    <x v="17"/>
    <s v="    -"/>
    <s v="-"/>
    <s v="    -"/>
    <s v="    -"/>
    <s v="-"/>
    <s v="-"/>
    <s v="-"/>
  </r>
  <r>
    <x v="105"/>
    <x v="3"/>
    <x v="18"/>
    <n v="11019"/>
    <n v="18"/>
    <n v="1465"/>
    <n v="45415"/>
    <n v="11.4"/>
    <n v="8073"/>
    <n v="5177"/>
  </r>
  <r>
    <x v="105"/>
    <x v="3"/>
    <x v="19"/>
    <n v="19823"/>
    <n v="20"/>
    <n v="3820"/>
    <n v="118420"/>
    <n v="7.87"/>
    <n v="10067"/>
    <n v="9317"/>
  </r>
  <r>
    <x v="105"/>
    <x v="3"/>
    <x v="20"/>
    <n v="45985"/>
    <n v="38"/>
    <n v="4367"/>
    <n v="135377"/>
    <n v="15.66"/>
    <n v="26657"/>
    <n v="21195"/>
  </r>
  <r>
    <x v="105"/>
    <x v="3"/>
    <x v="21"/>
    <n v="5781"/>
    <n v="9"/>
    <n v="732"/>
    <n v="22692"/>
    <n v="9.94"/>
    <n v="3516"/>
    <n v="2257"/>
  </r>
  <r>
    <x v="105"/>
    <x v="3"/>
    <x v="22"/>
    <n v="7925"/>
    <n v="4"/>
    <n v="651"/>
    <n v="20181"/>
    <n v="16.79"/>
    <n v="6016"/>
    <n v="3388"/>
  </r>
  <r>
    <x v="105"/>
    <x v="3"/>
    <x v="23"/>
    <n v="6644"/>
    <n v="7"/>
    <n v="837"/>
    <n v="25947"/>
    <n v="11.38"/>
    <n v="4292"/>
    <n v="2952"/>
  </r>
  <r>
    <x v="105"/>
    <x v="3"/>
    <x v="24"/>
    <n v="66335"/>
    <n v="58"/>
    <n v="6587"/>
    <n v="204197"/>
    <n v="14.59"/>
    <n v="40481"/>
    <n v="29792"/>
  </r>
  <r>
    <x v="105"/>
    <x v="3"/>
    <x v="25"/>
    <n v="22898"/>
    <n v="17"/>
    <n v="1615"/>
    <n v="50065"/>
    <n v="19.489999999999998"/>
    <n v="14339"/>
    <n v="9756"/>
  </r>
  <r>
    <x v="105"/>
    <x v="3"/>
    <x v="26"/>
    <n v="8751"/>
    <n v="5"/>
    <n v="1004"/>
    <n v="31124"/>
    <n v="13.14"/>
    <n v="5228"/>
    <n v="4091"/>
  </r>
  <r>
    <x v="105"/>
    <x v="3"/>
    <x v="27"/>
    <n v="21553"/>
    <n v="7"/>
    <n v="1219"/>
    <n v="37789"/>
    <n v="17.12"/>
    <n v="10354"/>
    <n v="6469"/>
  </r>
  <r>
    <x v="105"/>
    <x v="3"/>
    <x v="28"/>
    <n v="7168"/>
    <n v="11"/>
    <n v="3378"/>
    <n v="104718"/>
    <m/>
    <n v="4616"/>
    <m/>
  </r>
  <r>
    <x v="105"/>
    <x v="3"/>
    <x v="29"/>
    <n v="9225"/>
    <n v="11"/>
    <n v="2380"/>
    <n v="73780"/>
    <n v="6.94"/>
    <n v="4107"/>
    <n v="5123"/>
  </r>
  <r>
    <x v="105"/>
    <x v="3"/>
    <x v="30"/>
    <n v="12337"/>
    <n v="7"/>
    <n v="603"/>
    <n v="18693"/>
    <n v="27.68"/>
    <n v="7939"/>
    <n v="5174"/>
  </r>
  <r>
    <x v="105"/>
    <x v="3"/>
    <x v="31"/>
    <m/>
    <n v="6"/>
    <n v="305"/>
    <n v="9455"/>
    <m/>
    <n v="1236"/>
    <m/>
  </r>
  <r>
    <x v="105"/>
    <x v="3"/>
    <x v="32"/>
    <m/>
    <n v="3"/>
    <n v="557"/>
    <n v="17267"/>
    <m/>
    <m/>
    <m/>
  </r>
  <r>
    <x v="105"/>
    <x v="3"/>
    <x v="33"/>
    <n v="7392"/>
    <n v="13"/>
    <n v="1113"/>
    <n v="34503"/>
    <n v="9.5500000000000007"/>
    <n v="4236"/>
    <n v="3296"/>
  </r>
  <r>
    <x v="105"/>
    <x v="3"/>
    <x v="34"/>
    <n v="408548"/>
    <n v="414"/>
    <n v="52518"/>
    <n v="1628058"/>
    <n v="11.41"/>
    <n v="225861"/>
    <n v="185817"/>
  </r>
  <r>
    <x v="105"/>
    <x v="4"/>
    <x v="0"/>
    <n v="115757"/>
    <n v="252"/>
    <n v="9950"/>
    <n v="308450"/>
    <n v="21.13"/>
    <n v="59219"/>
    <n v="65166"/>
  </r>
  <r>
    <x v="105"/>
    <x v="4"/>
    <x v="1"/>
    <n v="482036"/>
    <n v="329"/>
    <n v="18918"/>
    <n v="586458"/>
    <n v="52.62"/>
    <n v="239700"/>
    <n v="308620"/>
  </r>
  <r>
    <x v="105"/>
    <x v="4"/>
    <x v="2"/>
    <n v="45406"/>
    <n v="120"/>
    <n v="4074"/>
    <n v="126294"/>
    <n v="19.32"/>
    <n v="26555"/>
    <n v="24406"/>
  </r>
  <r>
    <x v="105"/>
    <x v="4"/>
    <x v="3"/>
    <n v="85775"/>
    <n v="149"/>
    <n v="5065"/>
    <n v="157015"/>
    <n v="32.450000000000003"/>
    <n v="49885"/>
    <n v="50945"/>
  </r>
  <r>
    <x v="105"/>
    <x v="4"/>
    <x v="4"/>
    <n v="71335"/>
    <n v="106"/>
    <n v="5132"/>
    <n v="159092"/>
    <n v="25.6"/>
    <n v="30865"/>
    <n v="40730"/>
  </r>
  <r>
    <x v="105"/>
    <x v="4"/>
    <x v="5"/>
    <n v="144217"/>
    <n v="123"/>
    <n v="6105"/>
    <n v="189255"/>
    <n v="40.04"/>
    <n v="82346"/>
    <n v="75781"/>
  </r>
  <r>
    <x v="105"/>
    <x v="4"/>
    <x v="6"/>
    <n v="79773"/>
    <n v="110"/>
    <n v="4053"/>
    <n v="125643"/>
    <n v="36.36"/>
    <n v="47568"/>
    <n v="45688"/>
  </r>
  <r>
    <x v="105"/>
    <x v="4"/>
    <x v="7"/>
    <n v="13539"/>
    <n v="33"/>
    <n v="1505"/>
    <n v="46655"/>
    <n v="15.58"/>
    <n v="7459"/>
    <n v="7268"/>
  </r>
  <r>
    <x v="105"/>
    <x v="4"/>
    <x v="8"/>
    <n v="23538"/>
    <n v="62"/>
    <n v="2337"/>
    <n v="72447"/>
    <n v="17.39"/>
    <n v="12743"/>
    <n v="12595"/>
  </r>
  <r>
    <x v="105"/>
    <x v="4"/>
    <x v="9"/>
    <n v="45521"/>
    <n v="89"/>
    <n v="2962"/>
    <n v="91822"/>
    <n v="28.92"/>
    <n v="22668"/>
    <n v="26555"/>
  </r>
  <r>
    <x v="105"/>
    <x v="4"/>
    <x v="10"/>
    <n v="79836"/>
    <n v="131"/>
    <n v="4817"/>
    <n v="149327"/>
    <n v="31.07"/>
    <n v="42150"/>
    <n v="46391"/>
  </r>
  <r>
    <x v="105"/>
    <x v="4"/>
    <x v="11"/>
    <n v="31754"/>
    <n v="53"/>
    <n v="2623"/>
    <n v="81313"/>
    <n v="20.93"/>
    <n v="17150"/>
    <n v="17016"/>
  </r>
  <r>
    <x v="105"/>
    <x v="4"/>
    <x v="12"/>
    <n v="43814"/>
    <n v="101"/>
    <n v="2587"/>
    <n v="80197"/>
    <n v="29.94"/>
    <n v="24579"/>
    <n v="24014"/>
  </r>
  <r>
    <x v="105"/>
    <x v="4"/>
    <x v="13"/>
    <n v="13841"/>
    <n v="34"/>
    <n v="1029"/>
    <n v="31899"/>
    <n v="25.42"/>
    <n v="8439"/>
    <n v="8109"/>
  </r>
  <r>
    <x v="105"/>
    <x v="4"/>
    <x v="14"/>
    <n v="14522"/>
    <n v="38"/>
    <n v="1391"/>
    <n v="43121"/>
    <n v="15.52"/>
    <n v="8629"/>
    <n v="6692"/>
  </r>
  <r>
    <x v="105"/>
    <x v="4"/>
    <x v="15"/>
    <n v="14187"/>
    <n v="50"/>
    <n v="1827"/>
    <n v="56637"/>
    <n v="15.49"/>
    <n v="8102"/>
    <n v="8773"/>
  </r>
  <r>
    <x v="105"/>
    <x v="4"/>
    <x v="16"/>
    <n v="211526"/>
    <n v="120"/>
    <n v="7578"/>
    <n v="234918"/>
    <n v="59.86"/>
    <n v="105922"/>
    <n v="140632"/>
  </r>
  <r>
    <x v="105"/>
    <x v="4"/>
    <x v="17"/>
    <n v="184540"/>
    <n v="78"/>
    <n v="6015"/>
    <n v="186465"/>
    <n v="67.69"/>
    <n v="91798"/>
    <n v="126220"/>
  </r>
  <r>
    <x v="105"/>
    <x v="4"/>
    <x v="18"/>
    <n v="48209"/>
    <n v="111"/>
    <n v="3401"/>
    <n v="105431"/>
    <n v="25.95"/>
    <n v="31006"/>
    <n v="27356"/>
  </r>
  <r>
    <x v="105"/>
    <x v="4"/>
    <x v="19"/>
    <n v="72346"/>
    <n v="165"/>
    <n v="6888"/>
    <n v="213528"/>
    <n v="20.239999999999998"/>
    <n v="38181"/>
    <n v="43220"/>
  </r>
  <r>
    <x v="105"/>
    <x v="4"/>
    <x v="20"/>
    <n v="340167"/>
    <n v="374"/>
    <n v="15574"/>
    <n v="482794"/>
    <n v="40.909999999999997"/>
    <n v="176106"/>
    <n v="197506"/>
  </r>
  <r>
    <x v="105"/>
    <x v="4"/>
    <x v="21"/>
    <n v="22957"/>
    <n v="46"/>
    <n v="1683"/>
    <n v="52173"/>
    <n v="21.53"/>
    <n v="15007"/>
    <n v="11233"/>
  </r>
  <r>
    <x v="105"/>
    <x v="4"/>
    <x v="22"/>
    <n v="30155"/>
    <n v="31"/>
    <n v="1861"/>
    <n v="57691"/>
    <n v="27.71"/>
    <n v="23657"/>
    <n v="15986"/>
  </r>
  <r>
    <x v="105"/>
    <x v="4"/>
    <x v="23"/>
    <n v="22166"/>
    <n v="50"/>
    <n v="1425"/>
    <n v="44175"/>
    <n v="26.68"/>
    <n v="12864"/>
    <n v="11785"/>
  </r>
  <r>
    <x v="105"/>
    <x v="4"/>
    <x v="24"/>
    <n v="415444"/>
    <n v="501"/>
    <n v="20543"/>
    <n v="636833"/>
    <n v="37.14"/>
    <n v="227634"/>
    <n v="236510"/>
  </r>
  <r>
    <x v="105"/>
    <x v="4"/>
    <x v="25"/>
    <n v="97186"/>
    <n v="160"/>
    <n v="5434"/>
    <n v="168454"/>
    <n v="32.630000000000003"/>
    <n v="67081"/>
    <n v="54972"/>
  </r>
  <r>
    <x v="105"/>
    <x v="4"/>
    <x v="26"/>
    <n v="33439"/>
    <n v="48"/>
    <n v="2509"/>
    <n v="77779"/>
    <n v="24.03"/>
    <n v="17306"/>
    <n v="18694"/>
  </r>
  <r>
    <x v="105"/>
    <x v="4"/>
    <x v="27"/>
    <n v="161204"/>
    <n v="110"/>
    <n v="7075"/>
    <n v="219325"/>
    <n v="39.85"/>
    <n v="71850"/>
    <n v="87390"/>
  </r>
  <r>
    <x v="105"/>
    <x v="4"/>
    <x v="28"/>
    <n v="23008"/>
    <n v="50"/>
    <n v="4229"/>
    <n v="131099"/>
    <n v="9.31"/>
    <n v="16214"/>
    <n v="12211"/>
  </r>
  <r>
    <x v="105"/>
    <x v="4"/>
    <x v="29"/>
    <n v="18631"/>
    <n v="56"/>
    <n v="3071"/>
    <n v="95201"/>
    <n v="11.07"/>
    <n v="9572"/>
    <n v="10538"/>
  </r>
  <r>
    <x v="105"/>
    <x v="4"/>
    <x v="30"/>
    <n v="68100"/>
    <n v="82"/>
    <n v="2686"/>
    <n v="83266"/>
    <n v="45.54"/>
    <n v="40889"/>
    <n v="37916"/>
  </r>
  <r>
    <x v="105"/>
    <x v="4"/>
    <x v="31"/>
    <n v="5924"/>
    <n v="32"/>
    <n v="676"/>
    <n v="20956"/>
    <n v="16.989999999999998"/>
    <n v="3605"/>
    <n v="3560"/>
  </r>
  <r>
    <x v="105"/>
    <x v="4"/>
    <x v="32"/>
    <n v="27121"/>
    <n v="35"/>
    <n v="1760"/>
    <n v="54560"/>
    <n v="26.06"/>
    <n v="17355"/>
    <n v="14218"/>
  </r>
  <r>
    <x v="105"/>
    <x v="4"/>
    <x v="33"/>
    <n v="37822"/>
    <n v="88"/>
    <n v="2671"/>
    <n v="82801"/>
    <n v="27.72"/>
    <n v="20695"/>
    <n v="22956"/>
  </r>
  <r>
    <x v="105"/>
    <x v="4"/>
    <x v="34"/>
    <n v="2524809"/>
    <n v="3338"/>
    <n v="142896"/>
    <n v="4429776"/>
    <n v="33.39"/>
    <n v="1355367"/>
    <n v="1478922"/>
  </r>
  <r>
    <x v="106"/>
    <x v="0"/>
    <x v="0"/>
    <n v="29292"/>
    <n v="33"/>
    <n v="1265"/>
    <n v="37950"/>
    <n v="43.15"/>
    <n v="12838"/>
    <n v="16375"/>
  </r>
  <r>
    <x v="106"/>
    <x v="0"/>
    <x v="1"/>
    <n v="282012"/>
    <n v="71"/>
    <n v="8582"/>
    <n v="257460"/>
    <n v="72.239999999999995"/>
    <n v="144256"/>
    <n v="185982"/>
  </r>
  <r>
    <x v="106"/>
    <x v="0"/>
    <x v="2"/>
    <m/>
    <n v="11"/>
    <n v="180"/>
    <n v="5400"/>
    <m/>
    <n v="1427"/>
    <m/>
  </r>
  <r>
    <x v="106"/>
    <x v="0"/>
    <x v="3"/>
    <n v="20556"/>
    <n v="27"/>
    <n v="1069"/>
    <n v="32070"/>
    <n v="43"/>
    <n v="11847"/>
    <n v="13792"/>
  </r>
  <r>
    <x v="106"/>
    <x v="0"/>
    <x v="4"/>
    <n v="8192"/>
    <n v="10"/>
    <n v="423"/>
    <n v="12690"/>
    <n v="38.51"/>
    <n v="4780"/>
    <n v="4887"/>
  </r>
  <r>
    <x v="106"/>
    <x v="0"/>
    <x v="5"/>
    <n v="62522"/>
    <n v="21"/>
    <n v="1855"/>
    <n v="55650"/>
    <n v="64.69"/>
    <n v="38917"/>
    <n v="36002"/>
  </r>
  <r>
    <x v="106"/>
    <x v="0"/>
    <x v="6"/>
    <n v="11321"/>
    <n v="10"/>
    <n v="471"/>
    <n v="14130"/>
    <n v="46.21"/>
    <n v="6330"/>
    <n v="6529"/>
  </r>
  <r>
    <x v="106"/>
    <x v="0"/>
    <x v="7"/>
    <m/>
    <n v="4"/>
    <n v="59"/>
    <n v="1770"/>
    <m/>
    <m/>
    <m/>
  </r>
  <r>
    <x v="106"/>
    <x v="0"/>
    <x v="8"/>
    <m/>
    <n v="9"/>
    <n v="219"/>
    <n v="6570"/>
    <m/>
    <m/>
    <m/>
  </r>
  <r>
    <x v="106"/>
    <x v="0"/>
    <x v="9"/>
    <n v="8860"/>
    <n v="18"/>
    <n v="487"/>
    <n v="14610"/>
    <n v="42.78"/>
    <n v="5043"/>
    <n v="6250"/>
  </r>
  <r>
    <x v="106"/>
    <x v="0"/>
    <x v="10"/>
    <n v="11370"/>
    <n v="14"/>
    <n v="476"/>
    <n v="14280"/>
    <n v="46.57"/>
    <n v="7288"/>
    <n v="6651"/>
  </r>
  <r>
    <x v="106"/>
    <x v="0"/>
    <x v="11"/>
    <n v="6951"/>
    <n v="9"/>
    <n v="457"/>
    <n v="13710"/>
    <n v="28.73"/>
    <n v="3169"/>
    <n v="3939"/>
  </r>
  <r>
    <x v="106"/>
    <x v="0"/>
    <x v="12"/>
    <n v="9141"/>
    <n v="24"/>
    <n v="587"/>
    <n v="17610"/>
    <n v="37.29"/>
    <n v="5484"/>
    <n v="6567"/>
  </r>
  <r>
    <x v="106"/>
    <x v="0"/>
    <x v="13"/>
    <m/>
    <n v="3"/>
    <n v="137"/>
    <n v="4110"/>
    <m/>
    <m/>
    <m/>
  </r>
  <r>
    <x v="106"/>
    <x v="0"/>
    <x v="14"/>
    <n v="4606"/>
    <n v="10"/>
    <n v="213"/>
    <n v="6390"/>
    <n v="39.74"/>
    <n v="2958"/>
    <n v="2539"/>
  </r>
  <r>
    <x v="106"/>
    <x v="0"/>
    <x v="15"/>
    <m/>
    <n v="4"/>
    <n v="51"/>
    <n v="1530"/>
    <m/>
    <m/>
    <m/>
  </r>
  <r>
    <x v="106"/>
    <x v="0"/>
    <x v="16"/>
    <n v="120149"/>
    <n v="35"/>
    <n v="3561"/>
    <n v="106830"/>
    <n v="75.87"/>
    <n v="63005"/>
    <n v="81052"/>
  </r>
  <r>
    <x v="106"/>
    <x v="0"/>
    <x v="17"/>
    <n v="117559"/>
    <n v="31"/>
    <n v="3425"/>
    <n v="102750"/>
    <n v="76.91"/>
    <n v="61605"/>
    <n v="79025"/>
  </r>
  <r>
    <x v="106"/>
    <x v="0"/>
    <x v="18"/>
    <n v="8782"/>
    <n v="16"/>
    <n v="361"/>
    <n v="10830"/>
    <n v="50.91"/>
    <n v="5270"/>
    <n v="5514"/>
  </r>
  <r>
    <x v="106"/>
    <x v="0"/>
    <x v="19"/>
    <n v="9126"/>
    <n v="11"/>
    <n v="406"/>
    <n v="12180"/>
    <n v="47.64"/>
    <n v="5614"/>
    <n v="5803"/>
  </r>
  <r>
    <x v="106"/>
    <x v="0"/>
    <x v="20"/>
    <n v="156448"/>
    <n v="68"/>
    <n v="4419"/>
    <n v="132570"/>
    <n v="71.150000000000006"/>
    <n v="85049"/>
    <n v="94326"/>
  </r>
  <r>
    <x v="106"/>
    <x v="0"/>
    <x v="21"/>
    <m/>
    <n v="7"/>
    <n v="124"/>
    <n v="3720"/>
    <m/>
    <m/>
    <m/>
  </r>
  <r>
    <x v="106"/>
    <x v="0"/>
    <x v="22"/>
    <m/>
    <n v="5"/>
    <n v="493"/>
    <n v="14790"/>
    <m/>
    <m/>
    <m/>
  </r>
  <r>
    <x v="106"/>
    <x v="0"/>
    <x v="23"/>
    <m/>
    <n v="10"/>
    <n v="140"/>
    <n v="4200"/>
    <m/>
    <n v="677"/>
    <m/>
  </r>
  <r>
    <x v="106"/>
    <x v="0"/>
    <x v="24"/>
    <n v="171756"/>
    <n v="90"/>
    <n v="5176"/>
    <n v="155280"/>
    <n v="66.31"/>
    <n v="98306"/>
    <n v="102965"/>
  </r>
  <r>
    <x v="106"/>
    <x v="0"/>
    <x v="25"/>
    <n v="26587"/>
    <n v="40"/>
    <n v="1272"/>
    <n v="38160"/>
    <n v="42.42"/>
    <n v="20411"/>
    <n v="16189"/>
  </r>
  <r>
    <x v="106"/>
    <x v="0"/>
    <x v="26"/>
    <n v="9362"/>
    <n v="10"/>
    <n v="499"/>
    <n v="14970"/>
    <n v="29.6"/>
    <n v="4197"/>
    <n v="4431"/>
  </r>
  <r>
    <x v="106"/>
    <x v="0"/>
    <x v="27"/>
    <n v="98504"/>
    <n v="29"/>
    <n v="2816"/>
    <n v="84480"/>
    <n v="62.76"/>
    <n v="42947"/>
    <n v="53017"/>
  </r>
  <r>
    <x v="106"/>
    <x v="0"/>
    <x v="28"/>
    <n v="8122"/>
    <n v="11"/>
    <n v="433"/>
    <n v="12990"/>
    <n v="41.37"/>
    <n v="6395"/>
    <n v="5374"/>
  </r>
  <r>
    <x v="106"/>
    <x v="0"/>
    <x v="29"/>
    <n v="2454"/>
    <n v="13"/>
    <n v="209"/>
    <n v="6270"/>
    <n v="28.34"/>
    <n v="1754"/>
    <n v="1777"/>
  </r>
  <r>
    <x v="106"/>
    <x v="0"/>
    <x v="30"/>
    <n v="24434"/>
    <n v="17"/>
    <n v="752"/>
    <n v="22560"/>
    <n v="62.25"/>
    <n v="14202"/>
    <n v="14043"/>
  </r>
  <r>
    <x v="106"/>
    <x v="0"/>
    <x v="31"/>
    <n v="1097"/>
    <n v="7"/>
    <n v="89"/>
    <n v="2670"/>
    <m/>
    <n v="745"/>
    <m/>
  </r>
  <r>
    <x v="106"/>
    <x v="0"/>
    <x v="32"/>
    <n v="12414"/>
    <n v="6"/>
    <n v="536"/>
    <n v="16080"/>
    <n v="35.619999999999997"/>
    <n v="7734"/>
    <n v="5728"/>
  </r>
  <r>
    <x v="106"/>
    <x v="0"/>
    <x v="33"/>
    <n v="9598"/>
    <n v="20"/>
    <n v="494"/>
    <n v="14820"/>
    <n v="45.16"/>
    <n v="5853"/>
    <n v="6693"/>
  </r>
  <r>
    <x v="106"/>
    <x v="0"/>
    <x v="34"/>
    <n v="965950"/>
    <n v="583"/>
    <n v="33135"/>
    <n v="994050"/>
    <n v="60.15"/>
    <n v="523966"/>
    <n v="597931"/>
  </r>
  <r>
    <x v="106"/>
    <x v="1"/>
    <x v="0"/>
    <n v="42735"/>
    <n v="142"/>
    <n v="1740"/>
    <n v="52200"/>
    <n v="41.73"/>
    <n v="21615"/>
    <n v="21785"/>
  </r>
  <r>
    <x v="106"/>
    <x v="1"/>
    <x v="1"/>
    <n v="110780"/>
    <n v="193"/>
    <n v="3921"/>
    <n v="117630"/>
    <n v="52.88"/>
    <n v="55296"/>
    <n v="62201"/>
  </r>
  <r>
    <x v="106"/>
    <x v="1"/>
    <x v="2"/>
    <n v="16450"/>
    <n v="65"/>
    <n v="694"/>
    <n v="20820"/>
    <n v="42.23"/>
    <n v="10076"/>
    <n v="8793"/>
  </r>
  <r>
    <x v="106"/>
    <x v="1"/>
    <x v="3"/>
    <n v="39212"/>
    <n v="85"/>
    <n v="1472"/>
    <n v="44160"/>
    <n v="50.9"/>
    <n v="24492"/>
    <n v="22477"/>
  </r>
  <r>
    <x v="106"/>
    <x v="1"/>
    <x v="4"/>
    <n v="24281"/>
    <n v="62"/>
    <n v="989"/>
    <n v="29670"/>
    <n v="45.54"/>
    <n v="12711"/>
    <n v="13512"/>
  </r>
  <r>
    <x v="106"/>
    <x v="1"/>
    <x v="5"/>
    <n v="40618"/>
    <n v="79"/>
    <n v="1415"/>
    <n v="42450"/>
    <n v="44.59"/>
    <n v="26254"/>
    <n v="18930"/>
  </r>
  <r>
    <x v="106"/>
    <x v="1"/>
    <x v="6"/>
    <n v="36957"/>
    <n v="74"/>
    <n v="1239"/>
    <n v="37170"/>
    <n v="52.59"/>
    <n v="22654"/>
    <n v="19549"/>
  </r>
  <r>
    <x v="106"/>
    <x v="1"/>
    <x v="7"/>
    <n v="6261"/>
    <n v="23"/>
    <n v="273"/>
    <n v="8190"/>
    <n v="47.86"/>
    <n v="4256"/>
    <n v="3919"/>
  </r>
  <r>
    <x v="106"/>
    <x v="1"/>
    <x v="8"/>
    <n v="11617"/>
    <n v="35"/>
    <n v="467"/>
    <n v="14010"/>
    <n v="49.39"/>
    <n v="7099"/>
    <n v="6919"/>
  </r>
  <r>
    <x v="106"/>
    <x v="1"/>
    <x v="9"/>
    <n v="21154"/>
    <n v="49"/>
    <n v="816"/>
    <n v="24480"/>
    <n v="53.19"/>
    <n v="11210"/>
    <n v="13022"/>
  </r>
  <r>
    <x v="106"/>
    <x v="1"/>
    <x v="10"/>
    <n v="39152"/>
    <n v="79"/>
    <n v="1411"/>
    <n v="42330"/>
    <n v="51.86"/>
    <n v="21025"/>
    <n v="21950"/>
  </r>
  <r>
    <x v="106"/>
    <x v="1"/>
    <x v="11"/>
    <n v="5459"/>
    <n v="22"/>
    <n v="600"/>
    <n v="18000"/>
    <n v="13.26"/>
    <n v="3111"/>
    <n v="2387"/>
  </r>
  <r>
    <x v="106"/>
    <x v="1"/>
    <x v="12"/>
    <n v="25048"/>
    <n v="66"/>
    <n v="1127"/>
    <n v="33810"/>
    <n v="45.56"/>
    <n v="16078"/>
    <n v="15403"/>
  </r>
  <r>
    <x v="106"/>
    <x v="1"/>
    <x v="13"/>
    <n v="8904"/>
    <n v="25"/>
    <n v="430"/>
    <n v="12900"/>
    <n v="42.24"/>
    <n v="5404"/>
    <n v="5449"/>
  </r>
  <r>
    <x v="106"/>
    <x v="1"/>
    <x v="14"/>
    <n v="6994"/>
    <n v="17"/>
    <n v="233"/>
    <n v="6990"/>
    <n v="49.05"/>
    <n v="4076"/>
    <n v="3429"/>
  </r>
  <r>
    <x v="106"/>
    <x v="1"/>
    <x v="15"/>
    <n v="7105"/>
    <n v="30"/>
    <n v="318"/>
    <n v="9540"/>
    <n v="41.06"/>
    <n v="4654"/>
    <n v="3917"/>
  </r>
  <r>
    <x v="106"/>
    <x v="1"/>
    <x v="16"/>
    <n v="42361"/>
    <n v="66"/>
    <n v="1328"/>
    <n v="39840"/>
    <n v="60.4"/>
    <n v="22961"/>
    <n v="24064"/>
  </r>
  <r>
    <x v="106"/>
    <x v="1"/>
    <x v="17"/>
    <n v="29763"/>
    <n v="37"/>
    <n v="845"/>
    <n v="25350"/>
    <n v="65.53"/>
    <n v="15998"/>
    <n v="16612"/>
  </r>
  <r>
    <x v="106"/>
    <x v="1"/>
    <x v="18"/>
    <n v="20299"/>
    <n v="56"/>
    <n v="762"/>
    <n v="22860"/>
    <n v="48.31"/>
    <n v="13112"/>
    <n v="11043"/>
  </r>
  <r>
    <x v="106"/>
    <x v="1"/>
    <x v="19"/>
    <n v="33866"/>
    <n v="101"/>
    <n v="1324"/>
    <n v="39720"/>
    <n v="48.58"/>
    <n v="18663"/>
    <n v="19295"/>
  </r>
  <r>
    <x v="106"/>
    <x v="1"/>
    <x v="20"/>
    <n v="110155"/>
    <n v="209"/>
    <n v="2974"/>
    <n v="89220"/>
    <n v="58.51"/>
    <n v="58032"/>
    <n v="52200"/>
  </r>
  <r>
    <x v="106"/>
    <x v="1"/>
    <x v="21"/>
    <n v="11334"/>
    <n v="24"/>
    <n v="372"/>
    <n v="11160"/>
    <n v="45.63"/>
    <n v="8072"/>
    <n v="5092"/>
  </r>
  <r>
    <x v="106"/>
    <x v="1"/>
    <x v="22"/>
    <n v="11263"/>
    <n v="17"/>
    <n v="393"/>
    <n v="11790"/>
    <n v="46.5"/>
    <n v="9207"/>
    <n v="5482"/>
  </r>
  <r>
    <x v="106"/>
    <x v="1"/>
    <x v="23"/>
    <n v="11150"/>
    <n v="28"/>
    <n v="365"/>
    <n v="10950"/>
    <n v="59.6"/>
    <n v="6938"/>
    <n v="6526"/>
  </r>
  <r>
    <x v="106"/>
    <x v="1"/>
    <x v="24"/>
    <n v="143901"/>
    <n v="278"/>
    <n v="4104"/>
    <n v="123120"/>
    <n v="56.29"/>
    <n v="82248"/>
    <n v="69301"/>
  </r>
  <r>
    <x v="106"/>
    <x v="1"/>
    <x v="25"/>
    <n v="35825"/>
    <n v="76"/>
    <n v="1066"/>
    <n v="31980"/>
    <n v="55.3"/>
    <n v="26719"/>
    <n v="17685"/>
  </r>
  <r>
    <x v="106"/>
    <x v="1"/>
    <x v="26"/>
    <n v="8821"/>
    <n v="25"/>
    <n v="350"/>
    <n v="10500"/>
    <n v="42.76"/>
    <n v="5847"/>
    <n v="4490"/>
  </r>
  <r>
    <x v="106"/>
    <x v="1"/>
    <x v="27"/>
    <n v="35689"/>
    <n v="54"/>
    <n v="1151"/>
    <n v="34530"/>
    <n v="42.62"/>
    <n v="19208"/>
    <n v="14716"/>
  </r>
  <r>
    <x v="106"/>
    <x v="1"/>
    <x v="28"/>
    <n v="7747"/>
    <n v="22"/>
    <n v="263"/>
    <n v="7890"/>
    <n v="52.2"/>
    <n v="5399"/>
    <n v="4118"/>
  </r>
  <r>
    <x v="106"/>
    <x v="1"/>
    <x v="29"/>
    <n v="6855"/>
    <n v="26"/>
    <n v="275"/>
    <n v="8250"/>
    <n v="46.4"/>
    <n v="4355"/>
    <n v="3828"/>
  </r>
  <r>
    <x v="106"/>
    <x v="1"/>
    <x v="30"/>
    <n v="28894"/>
    <n v="47"/>
    <n v="815"/>
    <n v="24450"/>
    <n v="64.09"/>
    <n v="16193"/>
    <n v="15670"/>
  </r>
  <r>
    <x v="106"/>
    <x v="1"/>
    <x v="31"/>
    <n v="2528"/>
    <n v="15"/>
    <n v="101"/>
    <n v="3030"/>
    <n v="46.27"/>
    <n v="1667"/>
    <n v="1402"/>
  </r>
  <r>
    <x v="106"/>
    <x v="1"/>
    <x v="32"/>
    <n v="12096"/>
    <n v="21"/>
    <n v="351"/>
    <n v="10530"/>
    <n v="54.62"/>
    <n v="7759"/>
    <n v="5751"/>
  </r>
  <r>
    <x v="106"/>
    <x v="1"/>
    <x v="33"/>
    <n v="19745"/>
    <n v="41"/>
    <n v="618"/>
    <n v="18540"/>
    <n v="63.01"/>
    <n v="9970"/>
    <n v="11682"/>
  </r>
  <r>
    <x v="106"/>
    <x v="1"/>
    <x v="34"/>
    <n v="841348"/>
    <n v="1874"/>
    <n v="29653"/>
    <n v="889590"/>
    <n v="50.21"/>
    <n v="484107"/>
    <n v="446687"/>
  </r>
  <r>
    <x v="106"/>
    <x v="2"/>
    <x v="0"/>
    <n v="20843"/>
    <n v="34"/>
    <n v="1369"/>
    <n v="41070"/>
    <n v="45.25"/>
    <n v="10704"/>
    <n v="18583"/>
  </r>
  <r>
    <x v="106"/>
    <x v="2"/>
    <x v="1"/>
    <n v="72266"/>
    <n v="41"/>
    <n v="3861"/>
    <n v="115830"/>
    <n v="58.31"/>
    <n v="32365"/>
    <n v="67540"/>
  </r>
  <r>
    <x v="106"/>
    <x v="2"/>
    <x v="2"/>
    <m/>
    <n v="20"/>
    <n v="762"/>
    <n v="22860"/>
    <m/>
    <n v="5334"/>
    <m/>
  </r>
  <r>
    <x v="106"/>
    <x v="2"/>
    <x v="3"/>
    <n v="6365"/>
    <n v="15"/>
    <n v="585"/>
    <n v="17550"/>
    <n v="33.29"/>
    <n v="3500"/>
    <n v="5842"/>
  </r>
  <r>
    <x v="106"/>
    <x v="2"/>
    <x v="4"/>
    <n v="10803"/>
    <n v="16"/>
    <n v="916"/>
    <n v="27480"/>
    <n v="38.06"/>
    <n v="4031"/>
    <n v="10460"/>
  </r>
  <r>
    <x v="106"/>
    <x v="2"/>
    <x v="5"/>
    <n v="16502"/>
    <n v="11"/>
    <n v="1042"/>
    <n v="31260"/>
    <n v="47.99"/>
    <n v="9657"/>
    <n v="15001"/>
  </r>
  <r>
    <x v="106"/>
    <x v="2"/>
    <x v="6"/>
    <n v="17169"/>
    <n v="17"/>
    <n v="1096"/>
    <n v="32880"/>
    <n v="50.31"/>
    <n v="9452"/>
    <n v="16544"/>
  </r>
  <r>
    <x v="106"/>
    <x v="2"/>
    <x v="7"/>
    <m/>
    <n v="3"/>
    <n v="74"/>
    <n v="2220"/>
    <m/>
    <m/>
    <m/>
  </r>
  <r>
    <x v="106"/>
    <x v="2"/>
    <x v="8"/>
    <m/>
    <n v="6"/>
    <n v="141"/>
    <n v="4230"/>
    <m/>
    <m/>
    <m/>
  </r>
  <r>
    <x v="106"/>
    <x v="2"/>
    <x v="9"/>
    <n v="3716"/>
    <n v="10"/>
    <n v="392"/>
    <n v="11760"/>
    <n v="28.18"/>
    <n v="1758"/>
    <n v="3314"/>
  </r>
  <r>
    <x v="106"/>
    <x v="2"/>
    <x v="10"/>
    <n v="12472"/>
    <n v="19"/>
    <n v="813"/>
    <n v="24390"/>
    <n v="48.24"/>
    <n v="3453"/>
    <n v="11765"/>
  </r>
  <r>
    <x v="106"/>
    <x v="2"/>
    <x v="11"/>
    <n v="4667"/>
    <n v="13"/>
    <n v="942"/>
    <n v="28260"/>
    <n v="13.33"/>
    <n v="2532"/>
    <n v="3767"/>
  </r>
  <r>
    <x v="106"/>
    <x v="2"/>
    <x v="12"/>
    <m/>
    <n v="4"/>
    <n v="153"/>
    <n v="4590"/>
    <m/>
    <m/>
    <m/>
  </r>
  <r>
    <x v="106"/>
    <x v="2"/>
    <x v="13"/>
    <m/>
    <n v="3"/>
    <n v="79"/>
    <n v="2370"/>
    <m/>
    <m/>
    <m/>
  </r>
  <r>
    <x v="106"/>
    <x v="2"/>
    <x v="14"/>
    <m/>
    <n v="3"/>
    <n v="75"/>
    <n v="2250"/>
    <m/>
    <m/>
    <m/>
  </r>
  <r>
    <x v="106"/>
    <x v="2"/>
    <x v="15"/>
    <m/>
    <n v="7"/>
    <n v="492"/>
    <n v="14760"/>
    <m/>
    <m/>
    <m/>
  </r>
  <r>
    <x v="106"/>
    <x v="2"/>
    <x v="16"/>
    <m/>
    <n v="15"/>
    <n v="2272"/>
    <n v="68160"/>
    <m/>
    <m/>
    <m/>
  </r>
  <r>
    <x v="106"/>
    <x v="2"/>
    <x v="17"/>
    <n v="32332"/>
    <n v="10"/>
    <n v="1745"/>
    <n v="52350"/>
    <n v="60.63"/>
    <n v="16359"/>
    <n v="31739"/>
  </r>
  <r>
    <x v="106"/>
    <x v="2"/>
    <x v="18"/>
    <n v="13407"/>
    <n v="24"/>
    <n v="893"/>
    <n v="26790"/>
    <n v="43.81"/>
    <n v="7628"/>
    <n v="11737"/>
  </r>
  <r>
    <x v="106"/>
    <x v="2"/>
    <x v="19"/>
    <n v="18737"/>
    <n v="33"/>
    <n v="1342"/>
    <n v="40260"/>
    <n v="43.2"/>
    <n v="10709"/>
    <n v="17392"/>
  </r>
  <r>
    <x v="106"/>
    <x v="2"/>
    <x v="20"/>
    <n v="56121"/>
    <n v="60"/>
    <n v="3805"/>
    <n v="114150"/>
    <n v="43.85"/>
    <n v="28232"/>
    <n v="50058"/>
  </r>
  <r>
    <x v="106"/>
    <x v="2"/>
    <x v="21"/>
    <m/>
    <n v="6"/>
    <n v="455"/>
    <n v="13650"/>
    <m/>
    <m/>
    <m/>
  </r>
  <r>
    <x v="106"/>
    <x v="2"/>
    <x v="22"/>
    <n v="5359"/>
    <n v="6"/>
    <n v="327"/>
    <n v="9810"/>
    <m/>
    <m/>
    <m/>
  </r>
  <r>
    <x v="106"/>
    <x v="2"/>
    <x v="23"/>
    <m/>
    <n v="4"/>
    <n v="78"/>
    <n v="2340"/>
    <m/>
    <n v="431"/>
    <m/>
  </r>
  <r>
    <x v="106"/>
    <x v="2"/>
    <x v="24"/>
    <n v="65852"/>
    <n v="76"/>
    <n v="4665"/>
    <n v="139950"/>
    <n v="42.02"/>
    <n v="34935"/>
    <n v="58813"/>
  </r>
  <r>
    <x v="106"/>
    <x v="2"/>
    <x v="25"/>
    <n v="27463"/>
    <n v="27"/>
    <n v="1619"/>
    <n v="48570"/>
    <n v="46.26"/>
    <n v="19947"/>
    <n v="22470"/>
  </r>
  <r>
    <x v="106"/>
    <x v="2"/>
    <x v="26"/>
    <n v="7886"/>
    <n v="8"/>
    <n v="646"/>
    <n v="19380"/>
    <n v="37.43"/>
    <n v="5021"/>
    <n v="7254"/>
  </r>
  <r>
    <x v="106"/>
    <x v="2"/>
    <x v="27"/>
    <n v="35195"/>
    <n v="20"/>
    <n v="1879"/>
    <n v="56370"/>
    <n v="56.61"/>
    <n v="16290"/>
    <n v="31913"/>
  </r>
  <r>
    <x v="106"/>
    <x v="2"/>
    <x v="28"/>
    <n v="1537"/>
    <n v="5"/>
    <n v="116"/>
    <n v="3480"/>
    <n v="42.24"/>
    <n v="935"/>
    <n v="1470"/>
  </r>
  <r>
    <x v="106"/>
    <x v="2"/>
    <x v="29"/>
    <n v="2041"/>
    <n v="8"/>
    <n v="218"/>
    <n v="6540"/>
    <n v="27.94"/>
    <n v="1148"/>
    <n v="1827"/>
  </r>
  <r>
    <x v="106"/>
    <x v="2"/>
    <x v="30"/>
    <n v="7101"/>
    <n v="11"/>
    <n v="516"/>
    <n v="15480"/>
    <n v="43.69"/>
    <n v="4280"/>
    <n v="6764"/>
  </r>
  <r>
    <x v="106"/>
    <x v="2"/>
    <x v="31"/>
    <n v="401"/>
    <n v="5"/>
    <n v="183"/>
    <n v="5490"/>
    <m/>
    <n v="340"/>
    <m/>
  </r>
  <r>
    <x v="106"/>
    <x v="2"/>
    <x v="32"/>
    <m/>
    <n v="6"/>
    <n v="612"/>
    <n v="18360"/>
    <m/>
    <m/>
    <m/>
  </r>
  <r>
    <x v="106"/>
    <x v="2"/>
    <x v="33"/>
    <n v="5509"/>
    <n v="13"/>
    <n v="430"/>
    <n v="12900"/>
    <n v="36.1"/>
    <n v="3004"/>
    <n v="4657"/>
  </r>
  <r>
    <x v="106"/>
    <x v="2"/>
    <x v="34"/>
    <n v="411724"/>
    <n v="473"/>
    <n v="28183"/>
    <n v="845490"/>
    <n v="44.49"/>
    <n v="212922"/>
    <n v="376159"/>
  </r>
  <r>
    <x v="106"/>
    <x v="3"/>
    <x v="0"/>
    <n v="32867"/>
    <n v="45"/>
    <n v="5753"/>
    <n v="172590"/>
    <n v="9.7799999999999994"/>
    <n v="19540"/>
    <n v="16882"/>
  </r>
  <r>
    <x v="106"/>
    <x v="3"/>
    <x v="1"/>
    <n v="23026"/>
    <n v="22"/>
    <n v="2513"/>
    <n v="75390"/>
    <n v="15.18"/>
    <n v="12373"/>
    <n v="11442"/>
  </r>
  <r>
    <x v="106"/>
    <x v="3"/>
    <x v="2"/>
    <n v="22626"/>
    <n v="24"/>
    <n v="2457"/>
    <n v="73710"/>
    <n v="15.95"/>
    <n v="12926"/>
    <n v="11759"/>
  </r>
  <r>
    <x v="106"/>
    <x v="3"/>
    <x v="3"/>
    <n v="12688"/>
    <n v="22"/>
    <n v="1957"/>
    <n v="58710"/>
    <n v="11.38"/>
    <n v="8447"/>
    <n v="6684"/>
  </r>
  <r>
    <x v="106"/>
    <x v="3"/>
    <x v="4"/>
    <n v="22691"/>
    <n v="20"/>
    <n v="2861"/>
    <n v="85830"/>
    <n v="13.32"/>
    <n v="9951"/>
    <n v="11435"/>
  </r>
  <r>
    <x v="106"/>
    <x v="3"/>
    <x v="5"/>
    <n v="19021"/>
    <n v="13"/>
    <n v="1804"/>
    <n v="54120"/>
    <n v="17.97"/>
    <n v="11809"/>
    <n v="9725"/>
  </r>
  <r>
    <x v="106"/>
    <x v="3"/>
    <x v="6"/>
    <n v="14676"/>
    <n v="10"/>
    <n v="1347"/>
    <n v="40410"/>
    <n v="18.3"/>
    <n v="10303"/>
    <n v="7394"/>
  </r>
  <r>
    <x v="106"/>
    <x v="3"/>
    <x v="7"/>
    <n v="7473"/>
    <n v="4"/>
    <n v="1100"/>
    <n v="33000"/>
    <n v="10.32"/>
    <n v="3372"/>
    <n v="3405"/>
  </r>
  <r>
    <x v="106"/>
    <x v="3"/>
    <x v="8"/>
    <n v="7986"/>
    <n v="11"/>
    <n v="1474"/>
    <n v="44220"/>
    <n v="8.5299999999999994"/>
    <n v="4143"/>
    <n v="3770"/>
  </r>
  <r>
    <x v="106"/>
    <x v="3"/>
    <x v="9"/>
    <n v="7512"/>
    <n v="12"/>
    <n v="1267"/>
    <n v="38010"/>
    <n v="10.09"/>
    <n v="3777"/>
    <n v="3836"/>
  </r>
  <r>
    <x v="106"/>
    <x v="3"/>
    <x v="10"/>
    <n v="15528"/>
    <n v="21"/>
    <n v="2132"/>
    <n v="63960"/>
    <n v="12.95"/>
    <n v="8906"/>
    <n v="8280"/>
  </r>
  <r>
    <x v="106"/>
    <x v="3"/>
    <x v="11"/>
    <n v="5993"/>
    <n v="6"/>
    <n v="515"/>
    <n v="15450"/>
    <n v="18.16"/>
    <n v="3797"/>
    <n v="2805"/>
  </r>
  <r>
    <x v="106"/>
    <x v="3"/>
    <x v="12"/>
    <m/>
    <n v="8"/>
    <n v="611"/>
    <n v="18330"/>
    <m/>
    <m/>
    <m/>
  </r>
  <r>
    <x v="106"/>
    <x v="3"/>
    <x v="13"/>
    <m/>
    <n v="3"/>
    <n v="389"/>
    <n v="11670"/>
    <m/>
    <m/>
    <m/>
  </r>
  <r>
    <x v="106"/>
    <x v="3"/>
    <x v="14"/>
    <m/>
    <n v="7"/>
    <n v="843"/>
    <n v="25290"/>
    <m/>
    <m/>
    <m/>
  </r>
  <r>
    <x v="106"/>
    <x v="3"/>
    <x v="15"/>
    <n v="3860"/>
    <n v="8"/>
    <n v="963"/>
    <n v="28890"/>
    <n v="7.12"/>
    <n v="2261"/>
    <n v="2058"/>
  </r>
  <r>
    <x v="106"/>
    <x v="3"/>
    <x v="16"/>
    <m/>
    <n v="3"/>
    <n v="500"/>
    <n v="15000"/>
    <m/>
    <m/>
    <m/>
  </r>
  <r>
    <x v="106"/>
    <x v="3"/>
    <x v="17"/>
    <s v="    -"/>
    <s v="-"/>
    <s v="    -"/>
    <s v="    -"/>
    <s v="-"/>
    <s v="-"/>
    <s v="-"/>
  </r>
  <r>
    <x v="106"/>
    <x v="3"/>
    <x v="18"/>
    <n v="14563"/>
    <n v="17"/>
    <n v="1435"/>
    <n v="43050"/>
    <n v="16.13"/>
    <n v="8388"/>
    <n v="6946"/>
  </r>
  <r>
    <x v="106"/>
    <x v="3"/>
    <x v="19"/>
    <n v="27458"/>
    <n v="21"/>
    <n v="3818"/>
    <n v="114540"/>
    <n v="11.28"/>
    <n v="14614"/>
    <n v="12924"/>
  </r>
  <r>
    <x v="106"/>
    <x v="3"/>
    <x v="20"/>
    <n v="43685"/>
    <n v="37"/>
    <n v="4204"/>
    <n v="126120"/>
    <n v="17.010000000000002"/>
    <n v="25126"/>
    <n v="21450"/>
  </r>
  <r>
    <x v="106"/>
    <x v="3"/>
    <x v="21"/>
    <m/>
    <n v="9"/>
    <n v="732"/>
    <n v="21960"/>
    <m/>
    <m/>
    <m/>
  </r>
  <r>
    <x v="106"/>
    <x v="3"/>
    <x v="22"/>
    <m/>
    <n v="4"/>
    <n v="651"/>
    <n v="19530"/>
    <m/>
    <m/>
    <m/>
  </r>
  <r>
    <x v="106"/>
    <x v="3"/>
    <x v="23"/>
    <n v="7519"/>
    <n v="7"/>
    <n v="837"/>
    <n v="25110"/>
    <n v="14.29"/>
    <n v="4506"/>
    <n v="3589"/>
  </r>
  <r>
    <x v="106"/>
    <x v="3"/>
    <x v="24"/>
    <n v="67461"/>
    <n v="57"/>
    <n v="6424"/>
    <n v="192720"/>
    <n v="16.760000000000002"/>
    <n v="40258"/>
    <n v="32299"/>
  </r>
  <r>
    <x v="106"/>
    <x v="3"/>
    <x v="25"/>
    <n v="25768"/>
    <n v="18"/>
    <n v="1680"/>
    <n v="50400"/>
    <n v="23.85"/>
    <n v="18364"/>
    <n v="12021"/>
  </r>
  <r>
    <x v="106"/>
    <x v="3"/>
    <x v="26"/>
    <n v="10378"/>
    <n v="6"/>
    <n v="1464"/>
    <n v="43920"/>
    <n v="12.1"/>
    <n v="7465"/>
    <n v="5312"/>
  </r>
  <r>
    <x v="106"/>
    <x v="3"/>
    <x v="27"/>
    <n v="22778"/>
    <n v="7"/>
    <n v="1219"/>
    <n v="36570"/>
    <n v="21.39"/>
    <n v="9025"/>
    <n v="7824"/>
  </r>
  <r>
    <x v="106"/>
    <x v="3"/>
    <x v="28"/>
    <n v="8010"/>
    <n v="11"/>
    <n v="3378"/>
    <n v="101340"/>
    <n v="3.76"/>
    <n v="5416"/>
    <n v="3815"/>
  </r>
  <r>
    <x v="106"/>
    <x v="3"/>
    <x v="29"/>
    <n v="7873"/>
    <n v="11"/>
    <n v="2380"/>
    <n v="71400"/>
    <n v="5.82"/>
    <n v="3794"/>
    <n v="4156"/>
  </r>
  <r>
    <x v="106"/>
    <x v="3"/>
    <x v="30"/>
    <n v="12987"/>
    <n v="7"/>
    <n v="603"/>
    <n v="18090"/>
    <n v="31.91"/>
    <n v="8761"/>
    <n v="5773"/>
  </r>
  <r>
    <x v="106"/>
    <x v="3"/>
    <x v="31"/>
    <n v="2793"/>
    <n v="6"/>
    <n v="305"/>
    <n v="9150"/>
    <n v="14.39"/>
    <n v="2399"/>
    <n v="1317"/>
  </r>
  <r>
    <x v="106"/>
    <x v="3"/>
    <x v="32"/>
    <m/>
    <n v="3"/>
    <n v="557"/>
    <n v="16710"/>
    <m/>
    <m/>
    <m/>
  </r>
  <r>
    <x v="106"/>
    <x v="3"/>
    <x v="33"/>
    <n v="9094"/>
    <n v="12"/>
    <n v="1089"/>
    <n v="32670"/>
    <n v="14.23"/>
    <n v="5951"/>
    <n v="4649"/>
  </r>
  <r>
    <x v="106"/>
    <x v="3"/>
    <x v="34"/>
    <n v="431393"/>
    <n v="415"/>
    <n v="52838"/>
    <n v="1585140"/>
    <n v="13.16"/>
    <n v="252534"/>
    <n v="208601"/>
  </r>
  <r>
    <x v="106"/>
    <x v="4"/>
    <x v="0"/>
    <n v="125736"/>
    <n v="254"/>
    <n v="10127"/>
    <n v="303810"/>
    <n v="24.23"/>
    <n v="64697"/>
    <n v="73626"/>
  </r>
  <r>
    <x v="106"/>
    <x v="4"/>
    <x v="1"/>
    <n v="488085"/>
    <n v="327"/>
    <n v="18877"/>
    <n v="566310"/>
    <n v="57.77"/>
    <n v="244290"/>
    <n v="327165"/>
  </r>
  <r>
    <x v="106"/>
    <x v="4"/>
    <x v="2"/>
    <n v="50865"/>
    <n v="120"/>
    <n v="4093"/>
    <n v="122790"/>
    <n v="23.99"/>
    <n v="29762"/>
    <n v="29454"/>
  </r>
  <r>
    <x v="106"/>
    <x v="4"/>
    <x v="3"/>
    <n v="78821"/>
    <n v="149"/>
    <n v="5083"/>
    <n v="152490"/>
    <n v="32"/>
    <n v="48286"/>
    <n v="48794"/>
  </r>
  <r>
    <x v="106"/>
    <x v="4"/>
    <x v="4"/>
    <n v="65967"/>
    <n v="108"/>
    <n v="5189"/>
    <n v="155670"/>
    <n v="25.88"/>
    <n v="31472"/>
    <n v="40294"/>
  </r>
  <r>
    <x v="106"/>
    <x v="4"/>
    <x v="5"/>
    <n v="138662"/>
    <n v="124"/>
    <n v="6116"/>
    <n v="183480"/>
    <n v="43.42"/>
    <n v="86636"/>
    <n v="79658"/>
  </r>
  <r>
    <x v="106"/>
    <x v="4"/>
    <x v="6"/>
    <n v="80123"/>
    <n v="111"/>
    <n v="4153"/>
    <n v="124590"/>
    <n v="40.14"/>
    <n v="48739"/>
    <n v="50016"/>
  </r>
  <r>
    <x v="106"/>
    <x v="4"/>
    <x v="7"/>
    <n v="15070"/>
    <n v="34"/>
    <n v="1506"/>
    <n v="45180"/>
    <n v="18.170000000000002"/>
    <n v="8450"/>
    <n v="8211"/>
  </r>
  <r>
    <x v="106"/>
    <x v="4"/>
    <x v="8"/>
    <n v="23786"/>
    <n v="61"/>
    <n v="2301"/>
    <n v="69030"/>
    <n v="20.05"/>
    <n v="13431"/>
    <n v="13837"/>
  </r>
  <r>
    <x v="106"/>
    <x v="4"/>
    <x v="9"/>
    <n v="41241"/>
    <n v="89"/>
    <n v="2962"/>
    <n v="88860"/>
    <n v="29.73"/>
    <n v="21789"/>
    <n v="26421"/>
  </r>
  <r>
    <x v="106"/>
    <x v="4"/>
    <x v="10"/>
    <n v="78522"/>
    <n v="133"/>
    <n v="4832"/>
    <n v="144960"/>
    <n v="33.56"/>
    <n v="40671"/>
    <n v="48646"/>
  </r>
  <r>
    <x v="106"/>
    <x v="4"/>
    <x v="11"/>
    <n v="23070"/>
    <n v="50"/>
    <n v="2514"/>
    <n v="75420"/>
    <n v="17.100000000000001"/>
    <n v="12608"/>
    <n v="12899"/>
  </r>
  <r>
    <x v="106"/>
    <x v="4"/>
    <x v="12"/>
    <n v="36950"/>
    <n v="102"/>
    <n v="2478"/>
    <n v="74340"/>
    <n v="31.92"/>
    <n v="23120"/>
    <n v="23731"/>
  </r>
  <r>
    <x v="106"/>
    <x v="4"/>
    <x v="13"/>
    <n v="14059"/>
    <n v="34"/>
    <n v="1035"/>
    <n v="31050"/>
    <n v="26.35"/>
    <n v="8659"/>
    <n v="8181"/>
  </r>
  <r>
    <x v="106"/>
    <x v="4"/>
    <x v="14"/>
    <n v="14526"/>
    <n v="37"/>
    <n v="1364"/>
    <n v="40920"/>
    <n v="17.93"/>
    <n v="8944"/>
    <n v="7337"/>
  </r>
  <r>
    <x v="106"/>
    <x v="4"/>
    <x v="15"/>
    <n v="15646"/>
    <n v="49"/>
    <n v="1824"/>
    <n v="54720"/>
    <n v="18.43"/>
    <n v="8886"/>
    <n v="10087"/>
  </r>
  <r>
    <x v="106"/>
    <x v="4"/>
    <x v="16"/>
    <n v="205762"/>
    <n v="119"/>
    <n v="7661"/>
    <n v="229830"/>
    <n v="62"/>
    <n v="108653"/>
    <n v="142495"/>
  </r>
  <r>
    <x v="106"/>
    <x v="4"/>
    <x v="17"/>
    <n v="179653"/>
    <n v="78"/>
    <n v="6015"/>
    <n v="180450"/>
    <n v="70.59"/>
    <n v="93963"/>
    <n v="127376"/>
  </r>
  <r>
    <x v="106"/>
    <x v="4"/>
    <x v="18"/>
    <n v="57050"/>
    <n v="113"/>
    <n v="3451"/>
    <n v="103530"/>
    <n v="34.04"/>
    <n v="34398"/>
    <n v="35239"/>
  </r>
  <r>
    <x v="106"/>
    <x v="4"/>
    <x v="19"/>
    <n v="89187"/>
    <n v="166"/>
    <n v="6890"/>
    <n v="206700"/>
    <n v="26.81"/>
    <n v="49600"/>
    <n v="55414"/>
  </r>
  <r>
    <x v="106"/>
    <x v="4"/>
    <x v="20"/>
    <n v="366408"/>
    <n v="374"/>
    <n v="15402"/>
    <n v="462060"/>
    <n v="47.19"/>
    <n v="196439"/>
    <n v="218035"/>
  </r>
  <r>
    <x v="106"/>
    <x v="4"/>
    <x v="21"/>
    <n v="23933"/>
    <n v="46"/>
    <n v="1683"/>
    <n v="50490"/>
    <n v="23.29"/>
    <n v="14883"/>
    <n v="11758"/>
  </r>
  <r>
    <x v="106"/>
    <x v="4"/>
    <x v="22"/>
    <n v="37323"/>
    <n v="32"/>
    <n v="1864"/>
    <n v="55920"/>
    <n v="38.42"/>
    <n v="31874"/>
    <n v="21484"/>
  </r>
  <r>
    <x v="106"/>
    <x v="4"/>
    <x v="23"/>
    <n v="21306"/>
    <n v="49"/>
    <n v="1420"/>
    <n v="42600"/>
    <n v="28.41"/>
    <n v="12551"/>
    <n v="12101"/>
  </r>
  <r>
    <x v="106"/>
    <x v="4"/>
    <x v="24"/>
    <n v="448970"/>
    <n v="501"/>
    <n v="20369"/>
    <n v="611070"/>
    <n v="43.1"/>
    <n v="255746"/>
    <n v="263378"/>
  </r>
  <r>
    <x v="106"/>
    <x v="4"/>
    <x v="25"/>
    <n v="115642"/>
    <n v="161"/>
    <n v="5637"/>
    <n v="169110"/>
    <n v="40.43"/>
    <n v="85440"/>
    <n v="68364"/>
  </r>
  <r>
    <x v="106"/>
    <x v="4"/>
    <x v="26"/>
    <n v="36446"/>
    <n v="49"/>
    <n v="2959"/>
    <n v="88770"/>
    <n v="24.2"/>
    <n v="22530"/>
    <n v="21487"/>
  </r>
  <r>
    <x v="106"/>
    <x v="4"/>
    <x v="27"/>
    <n v="192166"/>
    <n v="110"/>
    <n v="7065"/>
    <n v="211950"/>
    <n v="50.71"/>
    <n v="87469"/>
    <n v="107469"/>
  </r>
  <r>
    <x v="106"/>
    <x v="4"/>
    <x v="28"/>
    <n v="25416"/>
    <n v="49"/>
    <n v="4190"/>
    <n v="125700"/>
    <n v="11.76"/>
    <n v="18144"/>
    <n v="14777"/>
  </r>
  <r>
    <x v="106"/>
    <x v="4"/>
    <x v="29"/>
    <n v="19222"/>
    <n v="58"/>
    <n v="3082"/>
    <n v="92460"/>
    <n v="12.53"/>
    <n v="11051"/>
    <n v="11589"/>
  </r>
  <r>
    <x v="106"/>
    <x v="4"/>
    <x v="30"/>
    <n v="73417"/>
    <n v="82"/>
    <n v="2686"/>
    <n v="80580"/>
    <n v="52.43"/>
    <n v="43436"/>
    <n v="42250"/>
  </r>
  <r>
    <x v="106"/>
    <x v="4"/>
    <x v="31"/>
    <n v="6819"/>
    <n v="33"/>
    <n v="678"/>
    <n v="20340"/>
    <n v="18.510000000000002"/>
    <n v="5152"/>
    <n v="3766"/>
  </r>
  <r>
    <x v="106"/>
    <x v="4"/>
    <x v="32"/>
    <n v="45242"/>
    <n v="36"/>
    <n v="2056"/>
    <n v="61680"/>
    <n v="43.96"/>
    <n v="26691"/>
    <n v="27114"/>
  </r>
  <r>
    <x v="106"/>
    <x v="4"/>
    <x v="33"/>
    <n v="43945"/>
    <n v="86"/>
    <n v="2631"/>
    <n v="78930"/>
    <n v="35.07"/>
    <n v="24778"/>
    <n v="27681"/>
  </r>
  <r>
    <x v="106"/>
    <x v="4"/>
    <x v="34"/>
    <n v="2650414"/>
    <n v="3345"/>
    <n v="143809"/>
    <n v="4314270"/>
    <n v="37.770000000000003"/>
    <n v="1473529"/>
    <n v="1629378"/>
  </r>
  <r>
    <x v="107"/>
    <x v="0"/>
    <x v="0"/>
    <n v="32266"/>
    <n v="33"/>
    <n v="1264"/>
    <n v="39184"/>
    <n v="40.83"/>
    <n v="13524"/>
    <n v="15999"/>
  </r>
  <r>
    <x v="107"/>
    <x v="0"/>
    <x v="1"/>
    <n v="272024"/>
    <n v="71"/>
    <n v="8582"/>
    <n v="266042"/>
    <n v="65.150000000000006"/>
    <n v="144202"/>
    <n v="173319"/>
  </r>
  <r>
    <x v="107"/>
    <x v="0"/>
    <x v="2"/>
    <n v="3825"/>
    <n v="11"/>
    <n v="191"/>
    <n v="5921"/>
    <n v="27.8"/>
    <n v="1535"/>
    <n v="1646"/>
  </r>
  <r>
    <x v="107"/>
    <x v="0"/>
    <x v="3"/>
    <n v="19265"/>
    <n v="27"/>
    <n v="1053"/>
    <n v="32643"/>
    <n v="35.14"/>
    <n v="10211"/>
    <n v="11472"/>
  </r>
  <r>
    <x v="107"/>
    <x v="0"/>
    <x v="4"/>
    <n v="10424"/>
    <n v="9"/>
    <n v="420"/>
    <n v="13020"/>
    <n v="39.89"/>
    <n v="5224"/>
    <n v="5193"/>
  </r>
  <r>
    <x v="107"/>
    <x v="0"/>
    <x v="5"/>
    <n v="68417"/>
    <n v="21"/>
    <n v="1845"/>
    <n v="57195"/>
    <n v="60.8"/>
    <n v="40156"/>
    <n v="34776"/>
  </r>
  <r>
    <x v="107"/>
    <x v="0"/>
    <x v="6"/>
    <n v="13219"/>
    <n v="10"/>
    <n v="564"/>
    <n v="17484"/>
    <n v="41.94"/>
    <n v="7774"/>
    <n v="7333"/>
  </r>
  <r>
    <x v="107"/>
    <x v="0"/>
    <x v="7"/>
    <m/>
    <n v="4"/>
    <n v="59"/>
    <n v="1829"/>
    <m/>
    <m/>
    <m/>
  </r>
  <r>
    <x v="107"/>
    <x v="0"/>
    <x v="8"/>
    <m/>
    <n v="9"/>
    <n v="219"/>
    <n v="6789"/>
    <m/>
    <m/>
    <m/>
  </r>
  <r>
    <x v="107"/>
    <x v="0"/>
    <x v="9"/>
    <n v="9752"/>
    <n v="18"/>
    <n v="487"/>
    <n v="15097"/>
    <n v="37.659999999999997"/>
    <n v="5337"/>
    <n v="5685"/>
  </r>
  <r>
    <x v="107"/>
    <x v="0"/>
    <x v="10"/>
    <n v="11920"/>
    <n v="14"/>
    <n v="476"/>
    <n v="14756"/>
    <n v="46.55"/>
    <n v="6875"/>
    <n v="6869"/>
  </r>
  <r>
    <x v="107"/>
    <x v="0"/>
    <x v="11"/>
    <n v="7270"/>
    <n v="10"/>
    <n v="465"/>
    <n v="14415"/>
    <n v="26.94"/>
    <n v="4078"/>
    <n v="3883"/>
  </r>
  <r>
    <x v="107"/>
    <x v="0"/>
    <x v="12"/>
    <n v="8273"/>
    <n v="23"/>
    <n v="570"/>
    <n v="17670"/>
    <n v="28.68"/>
    <n v="4578"/>
    <n v="5067"/>
  </r>
  <r>
    <x v="107"/>
    <x v="0"/>
    <x v="13"/>
    <m/>
    <n v="3"/>
    <n v="137"/>
    <n v="4247"/>
    <m/>
    <m/>
    <m/>
  </r>
  <r>
    <x v="107"/>
    <x v="0"/>
    <x v="14"/>
    <n v="4777"/>
    <n v="9"/>
    <n v="211"/>
    <n v="6541"/>
    <n v="37"/>
    <m/>
    <n v="2420"/>
  </r>
  <r>
    <x v="107"/>
    <x v="0"/>
    <x v="15"/>
    <m/>
    <n v="4"/>
    <n v="51"/>
    <n v="1581"/>
    <m/>
    <m/>
    <m/>
  </r>
  <r>
    <x v="107"/>
    <x v="0"/>
    <x v="16"/>
    <n v="95719"/>
    <n v="35"/>
    <n v="3573"/>
    <n v="110763"/>
    <n v="54.26"/>
    <n v="48479"/>
    <n v="60098"/>
  </r>
  <r>
    <x v="107"/>
    <x v="0"/>
    <x v="17"/>
    <n v="93670"/>
    <n v="31"/>
    <n v="3437"/>
    <n v="106547"/>
    <n v="55.14"/>
    <n v="47413"/>
    <n v="58751"/>
  </r>
  <r>
    <x v="107"/>
    <x v="0"/>
    <x v="18"/>
    <n v="10559"/>
    <n v="16"/>
    <n v="360"/>
    <n v="11160"/>
    <n v="50.45"/>
    <n v="6511"/>
    <n v="5630"/>
  </r>
  <r>
    <x v="107"/>
    <x v="0"/>
    <x v="19"/>
    <n v="10932"/>
    <n v="11"/>
    <n v="406"/>
    <n v="12586"/>
    <n v="46.39"/>
    <n v="6208"/>
    <n v="5838"/>
  </r>
  <r>
    <x v="107"/>
    <x v="0"/>
    <x v="20"/>
    <n v="140877"/>
    <n v="67"/>
    <n v="4385"/>
    <n v="135935"/>
    <n v="58.69"/>
    <n v="74081"/>
    <n v="79779"/>
  </r>
  <r>
    <x v="107"/>
    <x v="0"/>
    <x v="21"/>
    <m/>
    <n v="7"/>
    <n v="124"/>
    <n v="3844"/>
    <m/>
    <m/>
    <m/>
  </r>
  <r>
    <x v="107"/>
    <x v="0"/>
    <x v="22"/>
    <n v="13659"/>
    <n v="5"/>
    <n v="493"/>
    <n v="15283"/>
    <n v="45.47"/>
    <n v="11196"/>
    <n v="6949"/>
  </r>
  <r>
    <x v="107"/>
    <x v="0"/>
    <x v="23"/>
    <m/>
    <n v="10"/>
    <n v="140"/>
    <n v="4340"/>
    <m/>
    <m/>
    <m/>
  </r>
  <r>
    <x v="107"/>
    <x v="0"/>
    <x v="24"/>
    <n v="159223"/>
    <n v="89"/>
    <n v="5142"/>
    <n v="159402"/>
    <n v="56.59"/>
    <n v="88007"/>
    <n v="90203"/>
  </r>
  <r>
    <x v="107"/>
    <x v="0"/>
    <x v="25"/>
    <n v="27752"/>
    <n v="41"/>
    <n v="1371"/>
    <n v="42501"/>
    <n v="36.39"/>
    <n v="19388"/>
    <n v="15467"/>
  </r>
  <r>
    <x v="107"/>
    <x v="0"/>
    <x v="26"/>
    <n v="10423"/>
    <n v="10"/>
    <n v="499"/>
    <n v="15469"/>
    <n v="27.28"/>
    <n v="4515"/>
    <n v="4220"/>
  </r>
  <r>
    <x v="107"/>
    <x v="0"/>
    <x v="27"/>
    <n v="102346"/>
    <n v="31"/>
    <n v="2856"/>
    <n v="88536"/>
    <n v="58.84"/>
    <n v="42155"/>
    <n v="52098"/>
  </r>
  <r>
    <x v="107"/>
    <x v="0"/>
    <x v="28"/>
    <n v="8473"/>
    <n v="11"/>
    <n v="435"/>
    <n v="13485"/>
    <n v="34.76"/>
    <n v="7013"/>
    <n v="4688"/>
  </r>
  <r>
    <x v="107"/>
    <x v="0"/>
    <x v="29"/>
    <n v="2336"/>
    <n v="13"/>
    <n v="209"/>
    <n v="6479"/>
    <n v="24.85"/>
    <n v="1767"/>
    <n v="1610"/>
  </r>
  <r>
    <x v="107"/>
    <x v="0"/>
    <x v="30"/>
    <n v="21327"/>
    <n v="17"/>
    <n v="752"/>
    <n v="23312"/>
    <n v="51.47"/>
    <n v="13045"/>
    <n v="11999"/>
  </r>
  <r>
    <x v="107"/>
    <x v="0"/>
    <x v="31"/>
    <n v="968"/>
    <n v="7"/>
    <n v="95"/>
    <n v="2945"/>
    <m/>
    <n v="456"/>
    <m/>
  </r>
  <r>
    <x v="107"/>
    <x v="0"/>
    <x v="32"/>
    <n v="15257"/>
    <n v="6"/>
    <n v="565"/>
    <n v="17515"/>
    <n v="52.55"/>
    <n v="8149"/>
    <n v="9204"/>
  </r>
  <r>
    <x v="107"/>
    <x v="0"/>
    <x v="33"/>
    <n v="7451"/>
    <n v="20"/>
    <n v="482"/>
    <n v="14942"/>
    <n v="33.979999999999997"/>
    <n v="5208"/>
    <n v="5077"/>
  </r>
  <r>
    <x v="107"/>
    <x v="0"/>
    <x v="34"/>
    <n v="940951"/>
    <n v="583"/>
    <n v="33339"/>
    <n v="1033509"/>
    <n v="52.64"/>
    <n v="501126"/>
    <n v="544059"/>
  </r>
  <r>
    <x v="107"/>
    <x v="1"/>
    <x v="0"/>
    <n v="54625"/>
    <n v="142"/>
    <n v="1724"/>
    <n v="53444"/>
    <n v="43.96"/>
    <n v="26103"/>
    <n v="23496"/>
  </r>
  <r>
    <x v="107"/>
    <x v="1"/>
    <x v="1"/>
    <n v="112645"/>
    <n v="192"/>
    <n v="3918"/>
    <n v="121458"/>
    <n v="46.04"/>
    <n v="54701"/>
    <n v="55924"/>
  </r>
  <r>
    <x v="107"/>
    <x v="1"/>
    <x v="2"/>
    <n v="25096"/>
    <n v="65"/>
    <n v="694"/>
    <n v="21514"/>
    <n v="49.6"/>
    <n v="12090"/>
    <n v="10672"/>
  </r>
  <r>
    <x v="107"/>
    <x v="1"/>
    <x v="3"/>
    <n v="35386"/>
    <n v="85"/>
    <n v="1473"/>
    <n v="45663"/>
    <n v="41.61"/>
    <n v="22413"/>
    <n v="19001"/>
  </r>
  <r>
    <x v="107"/>
    <x v="1"/>
    <x v="4"/>
    <n v="32840"/>
    <n v="63"/>
    <n v="1029"/>
    <n v="31899"/>
    <n v="47.6"/>
    <n v="14583"/>
    <n v="15184"/>
  </r>
  <r>
    <x v="107"/>
    <x v="1"/>
    <x v="5"/>
    <n v="54449"/>
    <n v="80"/>
    <n v="1430"/>
    <n v="44330"/>
    <n v="46.17"/>
    <n v="34563"/>
    <n v="20468"/>
  </r>
  <r>
    <x v="107"/>
    <x v="1"/>
    <x v="6"/>
    <n v="44578"/>
    <n v="74"/>
    <n v="1239"/>
    <n v="38409"/>
    <n v="55.81"/>
    <n v="27437"/>
    <n v="21435"/>
  </r>
  <r>
    <x v="107"/>
    <x v="1"/>
    <x v="7"/>
    <n v="7742"/>
    <n v="23"/>
    <n v="273"/>
    <n v="8463"/>
    <n v="48.97"/>
    <n v="4790"/>
    <n v="4145"/>
  </r>
  <r>
    <x v="107"/>
    <x v="1"/>
    <x v="8"/>
    <n v="14210"/>
    <n v="34"/>
    <n v="465"/>
    <n v="14415"/>
    <n v="50.12"/>
    <n v="7528"/>
    <n v="7226"/>
  </r>
  <r>
    <x v="107"/>
    <x v="1"/>
    <x v="9"/>
    <n v="24848"/>
    <n v="48"/>
    <n v="807"/>
    <n v="25017"/>
    <n v="53.48"/>
    <n v="13404"/>
    <n v="13380"/>
  </r>
  <r>
    <x v="107"/>
    <x v="1"/>
    <x v="10"/>
    <n v="44861"/>
    <n v="80"/>
    <n v="1414"/>
    <n v="43834"/>
    <n v="48.94"/>
    <n v="22896"/>
    <n v="21453"/>
  </r>
  <r>
    <x v="107"/>
    <x v="1"/>
    <x v="11"/>
    <n v="5595"/>
    <n v="20"/>
    <n v="557"/>
    <n v="17267"/>
    <n v="14.07"/>
    <n v="3230"/>
    <n v="2429"/>
  </r>
  <r>
    <x v="107"/>
    <x v="1"/>
    <x v="12"/>
    <n v="26344"/>
    <n v="66"/>
    <n v="1127"/>
    <n v="34937"/>
    <n v="40.5"/>
    <n v="15536"/>
    <n v="14149"/>
  </r>
  <r>
    <x v="107"/>
    <x v="1"/>
    <x v="13"/>
    <n v="10770"/>
    <n v="25"/>
    <n v="430"/>
    <n v="13330"/>
    <n v="42.5"/>
    <n v="6146"/>
    <n v="5665"/>
  </r>
  <r>
    <x v="107"/>
    <x v="1"/>
    <x v="14"/>
    <n v="7508"/>
    <n v="17"/>
    <n v="234"/>
    <n v="7254"/>
    <n v="50.12"/>
    <n v="4603"/>
    <n v="3636"/>
  </r>
  <r>
    <x v="107"/>
    <x v="1"/>
    <x v="15"/>
    <n v="7716"/>
    <n v="30"/>
    <n v="318"/>
    <n v="9858"/>
    <n v="37.36"/>
    <n v="4649"/>
    <n v="3683"/>
  </r>
  <r>
    <x v="107"/>
    <x v="1"/>
    <x v="16"/>
    <n v="41882"/>
    <n v="67"/>
    <n v="1417"/>
    <n v="43927"/>
    <n v="50.27"/>
    <n v="22858"/>
    <n v="22082"/>
  </r>
  <r>
    <x v="107"/>
    <x v="1"/>
    <x v="17"/>
    <n v="29221"/>
    <n v="38"/>
    <n v="934"/>
    <n v="28954"/>
    <n v="52.75"/>
    <n v="15932"/>
    <n v="15273"/>
  </r>
  <r>
    <x v="107"/>
    <x v="1"/>
    <x v="18"/>
    <n v="23133"/>
    <n v="56"/>
    <n v="762"/>
    <n v="23622"/>
    <n v="46.09"/>
    <n v="14349"/>
    <n v="10887"/>
  </r>
  <r>
    <x v="107"/>
    <x v="1"/>
    <x v="19"/>
    <n v="40521"/>
    <n v="104"/>
    <n v="1343"/>
    <n v="41633"/>
    <n v="47.45"/>
    <n v="21473"/>
    <n v="19754"/>
  </r>
  <r>
    <x v="107"/>
    <x v="1"/>
    <x v="20"/>
    <n v="102012"/>
    <n v="209"/>
    <n v="2971"/>
    <n v="92101"/>
    <n v="47.95"/>
    <n v="55738"/>
    <n v="44163"/>
  </r>
  <r>
    <x v="107"/>
    <x v="1"/>
    <x v="21"/>
    <n v="12801"/>
    <n v="24"/>
    <n v="372"/>
    <n v="11532"/>
    <n v="43.58"/>
    <n v="8607"/>
    <n v="5026"/>
  </r>
  <r>
    <x v="107"/>
    <x v="1"/>
    <x v="22"/>
    <n v="14702"/>
    <n v="17"/>
    <n v="394"/>
    <n v="12214"/>
    <n v="49.13"/>
    <n v="12253"/>
    <n v="6001"/>
  </r>
  <r>
    <x v="107"/>
    <x v="1"/>
    <x v="23"/>
    <n v="14720"/>
    <n v="28"/>
    <n v="365"/>
    <n v="11315"/>
    <n v="60.34"/>
    <n v="7838"/>
    <n v="6828"/>
  </r>
  <r>
    <x v="107"/>
    <x v="1"/>
    <x v="24"/>
    <n v="144235"/>
    <n v="278"/>
    <n v="4102"/>
    <n v="127162"/>
    <n v="48.77"/>
    <n v="84436"/>
    <n v="62018"/>
  </r>
  <r>
    <x v="107"/>
    <x v="1"/>
    <x v="25"/>
    <n v="41375"/>
    <n v="77"/>
    <n v="1076"/>
    <n v="33356"/>
    <n v="54.48"/>
    <n v="29650"/>
    <n v="18171"/>
  </r>
  <r>
    <x v="107"/>
    <x v="1"/>
    <x v="26"/>
    <n v="12202"/>
    <n v="24"/>
    <n v="335"/>
    <n v="10385"/>
    <n v="53.57"/>
    <n v="7298"/>
    <n v="5564"/>
  </r>
  <r>
    <x v="107"/>
    <x v="1"/>
    <x v="27"/>
    <n v="44623"/>
    <n v="55"/>
    <n v="1173"/>
    <n v="36363"/>
    <n v="47.89"/>
    <n v="21220"/>
    <n v="17414"/>
  </r>
  <r>
    <x v="107"/>
    <x v="1"/>
    <x v="28"/>
    <n v="7004"/>
    <n v="22"/>
    <n v="263"/>
    <n v="8153"/>
    <n v="42.78"/>
    <n v="5808"/>
    <n v="3488"/>
  </r>
  <r>
    <x v="107"/>
    <x v="1"/>
    <x v="29"/>
    <n v="7761"/>
    <n v="26"/>
    <n v="272"/>
    <n v="8432"/>
    <n v="44.23"/>
    <n v="4525"/>
    <n v="3729"/>
  </r>
  <r>
    <x v="107"/>
    <x v="1"/>
    <x v="30"/>
    <n v="29991"/>
    <n v="47"/>
    <n v="815"/>
    <n v="25265"/>
    <n v="55.22"/>
    <n v="15862"/>
    <n v="13952"/>
  </r>
  <r>
    <x v="107"/>
    <x v="1"/>
    <x v="31"/>
    <n v="2698"/>
    <n v="15"/>
    <n v="105"/>
    <n v="3255"/>
    <n v="41.21"/>
    <n v="1661"/>
    <n v="1341"/>
  </r>
  <r>
    <x v="107"/>
    <x v="1"/>
    <x v="32"/>
    <n v="14928"/>
    <n v="21"/>
    <n v="352"/>
    <n v="10912"/>
    <n v="58.68"/>
    <n v="8351"/>
    <n v="6403"/>
  </r>
  <r>
    <x v="107"/>
    <x v="1"/>
    <x v="33"/>
    <n v="13643"/>
    <n v="41"/>
    <n v="618"/>
    <n v="19158"/>
    <n v="41.54"/>
    <n v="7808"/>
    <n v="7958"/>
  </r>
  <r>
    <x v="107"/>
    <x v="1"/>
    <x v="34"/>
    <n v="933210"/>
    <n v="1877"/>
    <n v="29765"/>
    <n v="922715"/>
    <n v="47.11"/>
    <n v="519969"/>
    <n v="434705"/>
  </r>
  <r>
    <x v="107"/>
    <x v="2"/>
    <x v="0"/>
    <n v="24697"/>
    <n v="33"/>
    <n v="1335"/>
    <n v="41385"/>
    <n v="54.89"/>
    <n v="10635"/>
    <n v="22715"/>
  </r>
  <r>
    <x v="107"/>
    <x v="2"/>
    <x v="1"/>
    <n v="66121"/>
    <n v="40"/>
    <n v="3860"/>
    <n v="119660"/>
    <n v="51.77"/>
    <n v="28899"/>
    <n v="61951"/>
  </r>
  <r>
    <x v="107"/>
    <x v="2"/>
    <x v="2"/>
    <n v="11463"/>
    <n v="20"/>
    <n v="762"/>
    <n v="23622"/>
    <n v="43.94"/>
    <n v="6088"/>
    <n v="10380"/>
  </r>
  <r>
    <x v="107"/>
    <x v="2"/>
    <x v="3"/>
    <n v="7264"/>
    <n v="14"/>
    <n v="571"/>
    <n v="17701"/>
    <n v="38.770000000000003"/>
    <n v="4923"/>
    <n v="6863"/>
  </r>
  <r>
    <x v="107"/>
    <x v="2"/>
    <x v="4"/>
    <n v="14082"/>
    <n v="15"/>
    <n v="902"/>
    <n v="27962"/>
    <n v="49.19"/>
    <n v="4728"/>
    <n v="13754"/>
  </r>
  <r>
    <x v="107"/>
    <x v="2"/>
    <x v="5"/>
    <n v="19366"/>
    <n v="11"/>
    <n v="1042"/>
    <n v="32302"/>
    <n v="55.03"/>
    <n v="11343"/>
    <n v="17775"/>
  </r>
  <r>
    <x v="107"/>
    <x v="2"/>
    <x v="6"/>
    <n v="19096"/>
    <n v="17"/>
    <n v="1092"/>
    <n v="33852"/>
    <n v="51.05"/>
    <n v="10026"/>
    <n v="17281"/>
  </r>
  <r>
    <x v="107"/>
    <x v="2"/>
    <x v="7"/>
    <m/>
    <n v="3"/>
    <n v="70"/>
    <n v="2170"/>
    <m/>
    <m/>
    <m/>
  </r>
  <r>
    <x v="107"/>
    <x v="2"/>
    <x v="8"/>
    <m/>
    <n v="6"/>
    <n v="141"/>
    <n v="4371"/>
    <m/>
    <m/>
    <m/>
  </r>
  <r>
    <x v="107"/>
    <x v="2"/>
    <x v="9"/>
    <n v="4057"/>
    <n v="10"/>
    <n v="403"/>
    <n v="12493"/>
    <n v="30.22"/>
    <n v="1998"/>
    <n v="3775"/>
  </r>
  <r>
    <x v="107"/>
    <x v="2"/>
    <x v="10"/>
    <n v="13181"/>
    <n v="18"/>
    <n v="773"/>
    <n v="23963"/>
    <n v="51.66"/>
    <n v="4605"/>
    <n v="12378"/>
  </r>
  <r>
    <x v="107"/>
    <x v="2"/>
    <x v="11"/>
    <n v="4948"/>
    <n v="12"/>
    <n v="784"/>
    <n v="24304"/>
    <n v="17.05"/>
    <n v="2741"/>
    <n v="4143"/>
  </r>
  <r>
    <x v="107"/>
    <x v="2"/>
    <x v="12"/>
    <m/>
    <n v="4"/>
    <n v="153"/>
    <n v="4743"/>
    <m/>
    <m/>
    <m/>
  </r>
  <r>
    <x v="107"/>
    <x v="2"/>
    <x v="13"/>
    <m/>
    <n v="3"/>
    <n v="79"/>
    <n v="2449"/>
    <m/>
    <m/>
    <m/>
  </r>
  <r>
    <x v="107"/>
    <x v="2"/>
    <x v="14"/>
    <m/>
    <n v="3"/>
    <n v="75"/>
    <n v="2325"/>
    <m/>
    <m/>
    <m/>
  </r>
  <r>
    <x v="107"/>
    <x v="2"/>
    <x v="15"/>
    <m/>
    <n v="7"/>
    <n v="492"/>
    <n v="15252"/>
    <m/>
    <m/>
    <m/>
  </r>
  <r>
    <x v="107"/>
    <x v="2"/>
    <x v="16"/>
    <m/>
    <n v="15"/>
    <n v="2272"/>
    <n v="70432"/>
    <m/>
    <m/>
    <m/>
  </r>
  <r>
    <x v="107"/>
    <x v="2"/>
    <x v="17"/>
    <n v="34634"/>
    <n v="10"/>
    <n v="1745"/>
    <n v="54095"/>
    <n v="62.7"/>
    <n v="17472"/>
    <n v="33916"/>
  </r>
  <r>
    <x v="107"/>
    <x v="2"/>
    <x v="18"/>
    <n v="15491"/>
    <n v="24"/>
    <n v="900"/>
    <n v="27900"/>
    <n v="47.01"/>
    <n v="7809"/>
    <n v="13115"/>
  </r>
  <r>
    <x v="107"/>
    <x v="2"/>
    <x v="19"/>
    <n v="25523"/>
    <n v="33"/>
    <n v="1372"/>
    <n v="42532"/>
    <n v="53.48"/>
    <n v="15257"/>
    <n v="22746"/>
  </r>
  <r>
    <x v="107"/>
    <x v="2"/>
    <x v="20"/>
    <n v="62769"/>
    <n v="62"/>
    <n v="3876"/>
    <n v="120156"/>
    <n v="46.38"/>
    <n v="34341"/>
    <n v="55726"/>
  </r>
  <r>
    <x v="107"/>
    <x v="2"/>
    <x v="21"/>
    <m/>
    <n v="6"/>
    <n v="455"/>
    <n v="14105"/>
    <m/>
    <m/>
    <m/>
  </r>
  <r>
    <x v="107"/>
    <x v="2"/>
    <x v="22"/>
    <n v="6808"/>
    <n v="6"/>
    <n v="331"/>
    <n v="10261"/>
    <n v="63.47"/>
    <n v="5699"/>
    <n v="6513"/>
  </r>
  <r>
    <x v="107"/>
    <x v="2"/>
    <x v="23"/>
    <m/>
    <n v="4"/>
    <n v="78"/>
    <n v="2418"/>
    <m/>
    <m/>
    <m/>
  </r>
  <r>
    <x v="107"/>
    <x v="2"/>
    <x v="24"/>
    <n v="74154"/>
    <n v="78"/>
    <n v="4740"/>
    <n v="146940"/>
    <n v="44.85"/>
    <n v="42737"/>
    <n v="65907"/>
  </r>
  <r>
    <x v="107"/>
    <x v="2"/>
    <x v="25"/>
    <n v="31606"/>
    <n v="27"/>
    <n v="1616"/>
    <n v="50096"/>
    <n v="49.86"/>
    <n v="23289"/>
    <n v="24976"/>
  </r>
  <r>
    <x v="107"/>
    <x v="2"/>
    <x v="26"/>
    <n v="10630"/>
    <n v="8"/>
    <n v="646"/>
    <n v="20026"/>
    <n v="47.16"/>
    <n v="7005"/>
    <n v="9444"/>
  </r>
  <r>
    <x v="107"/>
    <x v="2"/>
    <x v="27"/>
    <n v="39598"/>
    <n v="19"/>
    <n v="1707"/>
    <n v="52917"/>
    <n v="65.22"/>
    <n v="23895"/>
    <n v="34514"/>
  </r>
  <r>
    <x v="107"/>
    <x v="2"/>
    <x v="28"/>
    <n v="1675"/>
    <n v="5"/>
    <n v="100"/>
    <n v="3100"/>
    <n v="52"/>
    <n v="1203"/>
    <n v="1612"/>
  </r>
  <r>
    <x v="107"/>
    <x v="2"/>
    <x v="29"/>
    <n v="2872"/>
    <n v="8"/>
    <n v="218"/>
    <n v="6758"/>
    <n v="36.69"/>
    <n v="638"/>
    <n v="2480"/>
  </r>
  <r>
    <x v="107"/>
    <x v="2"/>
    <x v="30"/>
    <n v="8788"/>
    <n v="11"/>
    <n v="516"/>
    <n v="15996"/>
    <n v="50.15"/>
    <n v="5552"/>
    <n v="8021"/>
  </r>
  <r>
    <x v="107"/>
    <x v="2"/>
    <x v="31"/>
    <n v="1625"/>
    <n v="5"/>
    <n v="183"/>
    <n v="5673"/>
    <m/>
    <n v="1163"/>
    <m/>
  </r>
  <r>
    <x v="107"/>
    <x v="2"/>
    <x v="32"/>
    <n v="11712"/>
    <n v="6"/>
    <n v="612"/>
    <n v="18972"/>
    <n v="59.73"/>
    <n v="5109"/>
    <n v="11332"/>
  </r>
  <r>
    <x v="107"/>
    <x v="2"/>
    <x v="33"/>
    <n v="6121"/>
    <n v="12"/>
    <n v="419"/>
    <n v="12989"/>
    <n v="39.049999999999997"/>
    <n v="4354"/>
    <n v="5072"/>
  </r>
  <r>
    <x v="107"/>
    <x v="2"/>
    <x v="34"/>
    <n v="459638"/>
    <n v="467"/>
    <n v="27835"/>
    <n v="862885"/>
    <n v="48.08"/>
    <n v="246786"/>
    <n v="414900"/>
  </r>
  <r>
    <x v="107"/>
    <x v="3"/>
    <x v="0"/>
    <n v="96885"/>
    <n v="47"/>
    <n v="6142"/>
    <n v="190402"/>
    <n v="20.34"/>
    <n v="40950"/>
    <n v="38727"/>
  </r>
  <r>
    <x v="107"/>
    <x v="3"/>
    <x v="1"/>
    <n v="39952"/>
    <n v="23"/>
    <n v="2605"/>
    <n v="80755"/>
    <n v="21.26"/>
    <n v="16758"/>
    <n v="17167"/>
  </r>
  <r>
    <x v="107"/>
    <x v="3"/>
    <x v="2"/>
    <n v="59405"/>
    <n v="24"/>
    <n v="2467"/>
    <n v="76477"/>
    <n v="36.4"/>
    <n v="24657"/>
    <n v="27840"/>
  </r>
  <r>
    <x v="107"/>
    <x v="3"/>
    <x v="3"/>
    <n v="21408"/>
    <n v="22"/>
    <n v="1957"/>
    <n v="60667"/>
    <n v="18.309999999999999"/>
    <n v="11320"/>
    <n v="11107"/>
  </r>
  <r>
    <x v="107"/>
    <x v="3"/>
    <x v="4"/>
    <n v="63421"/>
    <n v="20"/>
    <n v="2861"/>
    <n v="88691"/>
    <n v="29.23"/>
    <n v="18458"/>
    <n v="25928"/>
  </r>
  <r>
    <x v="107"/>
    <x v="3"/>
    <x v="5"/>
    <n v="40441"/>
    <n v="13"/>
    <n v="1804"/>
    <n v="55924"/>
    <n v="27.7"/>
    <n v="17488"/>
    <n v="15492"/>
  </r>
  <r>
    <x v="107"/>
    <x v="3"/>
    <x v="6"/>
    <n v="19197"/>
    <n v="10"/>
    <n v="1347"/>
    <n v="41757"/>
    <n v="19.510000000000002"/>
    <n v="10552"/>
    <n v="8147"/>
  </r>
  <r>
    <x v="107"/>
    <x v="3"/>
    <x v="7"/>
    <m/>
    <n v="4"/>
    <n v="1100"/>
    <n v="34100"/>
    <m/>
    <m/>
    <m/>
  </r>
  <r>
    <x v="107"/>
    <x v="3"/>
    <x v="8"/>
    <n v="20918"/>
    <n v="12"/>
    <n v="1510"/>
    <n v="46810"/>
    <n v="18.2"/>
    <n v="6852"/>
    <n v="8520"/>
  </r>
  <r>
    <x v="107"/>
    <x v="3"/>
    <x v="9"/>
    <n v="21133"/>
    <n v="12"/>
    <n v="1267"/>
    <n v="39277"/>
    <n v="20.81"/>
    <n v="8022"/>
    <n v="8173"/>
  </r>
  <r>
    <x v="107"/>
    <x v="3"/>
    <x v="10"/>
    <n v="37047"/>
    <n v="21"/>
    <n v="2132"/>
    <n v="66092"/>
    <n v="23.02"/>
    <n v="15875"/>
    <n v="15212"/>
  </r>
  <r>
    <x v="107"/>
    <x v="3"/>
    <x v="11"/>
    <n v="8633"/>
    <n v="6"/>
    <n v="515"/>
    <n v="15965"/>
    <n v="24.54"/>
    <n v="6658"/>
    <n v="3918"/>
  </r>
  <r>
    <x v="107"/>
    <x v="3"/>
    <x v="12"/>
    <m/>
    <n v="8"/>
    <n v="604"/>
    <n v="18724"/>
    <m/>
    <m/>
    <m/>
  </r>
  <r>
    <x v="107"/>
    <x v="3"/>
    <x v="13"/>
    <m/>
    <n v="3"/>
    <n v="389"/>
    <n v="12059"/>
    <m/>
    <m/>
    <m/>
  </r>
  <r>
    <x v="107"/>
    <x v="3"/>
    <x v="14"/>
    <m/>
    <n v="7"/>
    <n v="843"/>
    <n v="26133"/>
    <m/>
    <m/>
    <m/>
  </r>
  <r>
    <x v="107"/>
    <x v="3"/>
    <x v="15"/>
    <n v="6553"/>
    <n v="8"/>
    <n v="969"/>
    <n v="30039"/>
    <n v="10.35"/>
    <n v="3733"/>
    <n v="3109"/>
  </r>
  <r>
    <x v="107"/>
    <x v="3"/>
    <x v="16"/>
    <m/>
    <n v="3"/>
    <n v="500"/>
    <n v="15500"/>
    <m/>
    <m/>
    <m/>
  </r>
  <r>
    <x v="107"/>
    <x v="3"/>
    <x v="17"/>
    <s v="    -"/>
    <s v="-"/>
    <s v="    -"/>
    <s v="    -"/>
    <s v="-"/>
    <s v="-"/>
    <s v="-"/>
  </r>
  <r>
    <x v="107"/>
    <x v="3"/>
    <x v="18"/>
    <n v="27665"/>
    <n v="17"/>
    <n v="1360"/>
    <n v="42160"/>
    <n v="29.17"/>
    <n v="13068"/>
    <n v="12297"/>
  </r>
  <r>
    <x v="107"/>
    <x v="3"/>
    <x v="19"/>
    <n v="81287"/>
    <n v="22"/>
    <n v="3912"/>
    <n v="121272"/>
    <n v="24.83"/>
    <n v="28842"/>
    <n v="30117"/>
  </r>
  <r>
    <x v="107"/>
    <x v="3"/>
    <x v="20"/>
    <n v="74909"/>
    <n v="38"/>
    <n v="4357"/>
    <n v="135067"/>
    <n v="22.44"/>
    <n v="38432"/>
    <n v="30309"/>
  </r>
  <r>
    <x v="107"/>
    <x v="3"/>
    <x v="21"/>
    <m/>
    <n v="9"/>
    <n v="732"/>
    <n v="22692"/>
    <n v="16.23"/>
    <m/>
    <n v="3684"/>
  </r>
  <r>
    <x v="107"/>
    <x v="3"/>
    <x v="22"/>
    <n v="15822"/>
    <n v="4"/>
    <n v="571"/>
    <n v="17701"/>
    <n v="37.549999999999997"/>
    <n v="12233"/>
    <n v="6647"/>
  </r>
  <r>
    <x v="107"/>
    <x v="3"/>
    <x v="23"/>
    <n v="14005"/>
    <n v="7"/>
    <n v="837"/>
    <n v="25947"/>
    <n v="23.49"/>
    <n v="6418"/>
    <n v="6094"/>
  </r>
  <r>
    <x v="107"/>
    <x v="3"/>
    <x v="24"/>
    <n v="115062"/>
    <n v="58"/>
    <n v="6497"/>
    <n v="201407"/>
    <n v="23.2"/>
    <n v="62243"/>
    <n v="46734"/>
  </r>
  <r>
    <x v="107"/>
    <x v="3"/>
    <x v="25"/>
    <n v="34758"/>
    <n v="18"/>
    <n v="1686"/>
    <n v="52266"/>
    <n v="35.96"/>
    <n v="23112"/>
    <n v="18794"/>
  </r>
  <r>
    <x v="107"/>
    <x v="3"/>
    <x v="26"/>
    <n v="30615"/>
    <n v="6"/>
    <n v="1464"/>
    <n v="45384"/>
    <n v="31.87"/>
    <n v="10004"/>
    <n v="14462"/>
  </r>
  <r>
    <x v="107"/>
    <x v="3"/>
    <x v="27"/>
    <n v="31628"/>
    <n v="7"/>
    <n v="1219"/>
    <n v="37789"/>
    <n v="29.16"/>
    <n v="15754"/>
    <n v="11019"/>
  </r>
  <r>
    <x v="107"/>
    <x v="3"/>
    <x v="28"/>
    <n v="22012"/>
    <n v="11"/>
    <n v="3598"/>
    <n v="111538"/>
    <n v="8.27"/>
    <n v="9020"/>
    <n v="9229"/>
  </r>
  <r>
    <x v="107"/>
    <x v="3"/>
    <x v="29"/>
    <n v="31640"/>
    <n v="11"/>
    <n v="2388"/>
    <n v="74028"/>
    <n v="23.91"/>
    <n v="13341"/>
    <n v="17702"/>
  </r>
  <r>
    <x v="107"/>
    <x v="3"/>
    <x v="30"/>
    <n v="15947"/>
    <n v="7"/>
    <n v="603"/>
    <n v="18693"/>
    <n v="35.01"/>
    <n v="10563"/>
    <n v="6545"/>
  </r>
  <r>
    <x v="107"/>
    <x v="3"/>
    <x v="31"/>
    <n v="6019"/>
    <n v="6"/>
    <n v="305"/>
    <n v="9455"/>
    <n v="26.64"/>
    <n v="3220"/>
    <n v="2519"/>
  </r>
  <r>
    <x v="107"/>
    <x v="3"/>
    <x v="32"/>
    <n v="14429"/>
    <n v="4"/>
    <n v="668"/>
    <n v="20708"/>
    <n v="29.29"/>
    <n v="8876"/>
    <n v="6066"/>
  </r>
  <r>
    <x v="107"/>
    <x v="3"/>
    <x v="33"/>
    <n v="12449"/>
    <n v="11"/>
    <n v="978"/>
    <n v="30318"/>
    <n v="21.37"/>
    <n v="7429"/>
    <n v="6480"/>
  </r>
  <r>
    <x v="107"/>
    <x v="3"/>
    <x v="34"/>
    <n v="908170"/>
    <n v="421"/>
    <n v="53690"/>
    <n v="1664390"/>
    <n v="23.06"/>
    <n v="407787"/>
    <n v="383730"/>
  </r>
  <r>
    <x v="107"/>
    <x v="4"/>
    <x v="0"/>
    <n v="208473"/>
    <n v="255"/>
    <n v="10465"/>
    <n v="324415"/>
    <n v="31.11"/>
    <n v="91211"/>
    <n v="100936"/>
  </r>
  <r>
    <x v="107"/>
    <x v="4"/>
    <x v="1"/>
    <n v="490742"/>
    <n v="326"/>
    <n v="18965"/>
    <n v="587915"/>
    <n v="52.45"/>
    <n v="244560"/>
    <n v="308361"/>
  </r>
  <r>
    <x v="107"/>
    <x v="4"/>
    <x v="2"/>
    <n v="99789"/>
    <n v="120"/>
    <n v="4114"/>
    <n v="127534"/>
    <n v="39.630000000000003"/>
    <n v="44368"/>
    <n v="50537"/>
  </r>
  <r>
    <x v="107"/>
    <x v="4"/>
    <x v="3"/>
    <n v="83323"/>
    <n v="148"/>
    <n v="5054"/>
    <n v="156674"/>
    <n v="30.92"/>
    <n v="48867"/>
    <n v="48442"/>
  </r>
  <r>
    <x v="107"/>
    <x v="4"/>
    <x v="4"/>
    <n v="120767"/>
    <n v="107"/>
    <n v="5212"/>
    <n v="161572"/>
    <n v="37.17"/>
    <n v="42993"/>
    <n v="60059"/>
  </r>
  <r>
    <x v="107"/>
    <x v="4"/>
    <x v="5"/>
    <n v="182672"/>
    <n v="125"/>
    <n v="6121"/>
    <n v="189751"/>
    <n v="46.65"/>
    <n v="103551"/>
    <n v="88511"/>
  </r>
  <r>
    <x v="107"/>
    <x v="4"/>
    <x v="6"/>
    <n v="96089"/>
    <n v="111"/>
    <n v="4242"/>
    <n v="131502"/>
    <n v="41.21"/>
    <n v="55789"/>
    <n v="54196"/>
  </r>
  <r>
    <x v="107"/>
    <x v="4"/>
    <x v="7"/>
    <n v="34534"/>
    <n v="34"/>
    <n v="1502"/>
    <n v="46562"/>
    <n v="29.02"/>
    <n v="13427"/>
    <n v="13515"/>
  </r>
  <r>
    <x v="107"/>
    <x v="4"/>
    <x v="8"/>
    <n v="40106"/>
    <n v="61"/>
    <n v="2335"/>
    <n v="72385"/>
    <n v="26.17"/>
    <n v="16737"/>
    <n v="18940"/>
  </r>
  <r>
    <x v="107"/>
    <x v="4"/>
    <x v="9"/>
    <n v="59790"/>
    <n v="88"/>
    <n v="2964"/>
    <n v="91884"/>
    <n v="33.75"/>
    <n v="28761"/>
    <n v="31013"/>
  </r>
  <r>
    <x v="107"/>
    <x v="4"/>
    <x v="10"/>
    <n v="107009"/>
    <n v="133"/>
    <n v="4795"/>
    <n v="148645"/>
    <n v="37.61"/>
    <n v="50250"/>
    <n v="55912"/>
  </r>
  <r>
    <x v="107"/>
    <x v="4"/>
    <x v="11"/>
    <n v="26446"/>
    <n v="48"/>
    <n v="2321"/>
    <n v="71951"/>
    <n v="19.98"/>
    <n v="16706"/>
    <n v="14374"/>
  </r>
  <r>
    <x v="107"/>
    <x v="4"/>
    <x v="12"/>
    <n v="39075"/>
    <n v="101"/>
    <n v="2454"/>
    <n v="76074"/>
    <n v="28.01"/>
    <n v="21965"/>
    <n v="21310"/>
  </r>
  <r>
    <x v="107"/>
    <x v="4"/>
    <x v="13"/>
    <n v="17502"/>
    <n v="34"/>
    <n v="1035"/>
    <n v="32085"/>
    <n v="28.12"/>
    <n v="10782"/>
    <n v="9022"/>
  </r>
  <r>
    <x v="107"/>
    <x v="4"/>
    <x v="14"/>
    <n v="19472"/>
    <n v="36"/>
    <n v="1363"/>
    <n v="42253"/>
    <n v="22.2"/>
    <n v="11319"/>
    <n v="9379"/>
  </r>
  <r>
    <x v="107"/>
    <x v="4"/>
    <x v="15"/>
    <n v="19617"/>
    <n v="49"/>
    <n v="1830"/>
    <n v="56730"/>
    <n v="19.36"/>
    <n v="10505"/>
    <n v="10981"/>
  </r>
  <r>
    <x v="107"/>
    <x v="4"/>
    <x v="16"/>
    <n v="184100"/>
    <n v="120"/>
    <n v="7762"/>
    <n v="240622"/>
    <n v="50.64"/>
    <n v="95534"/>
    <n v="121839"/>
  </r>
  <r>
    <x v="107"/>
    <x v="4"/>
    <x v="17"/>
    <n v="157525"/>
    <n v="79"/>
    <n v="6116"/>
    <n v="189596"/>
    <n v="56.93"/>
    <n v="80818"/>
    <n v="107939"/>
  </r>
  <r>
    <x v="107"/>
    <x v="4"/>
    <x v="18"/>
    <n v="76849"/>
    <n v="113"/>
    <n v="3382"/>
    <n v="104842"/>
    <n v="39.99"/>
    <n v="41736"/>
    <n v="41929"/>
  </r>
  <r>
    <x v="107"/>
    <x v="4"/>
    <x v="19"/>
    <n v="158263"/>
    <n v="170"/>
    <n v="7033"/>
    <n v="218023"/>
    <n v="35.99"/>
    <n v="71781"/>
    <n v="78456"/>
  </r>
  <r>
    <x v="107"/>
    <x v="4"/>
    <x v="20"/>
    <n v="380567"/>
    <n v="376"/>
    <n v="15589"/>
    <n v="483259"/>
    <n v="43.45"/>
    <n v="202592"/>
    <n v="209977"/>
  </r>
  <r>
    <x v="107"/>
    <x v="4"/>
    <x v="21"/>
    <n v="29421"/>
    <n v="46"/>
    <n v="1683"/>
    <n v="52173"/>
    <n v="26.67"/>
    <n v="17725"/>
    <n v="13915"/>
  </r>
  <r>
    <x v="107"/>
    <x v="4"/>
    <x v="22"/>
    <n v="50991"/>
    <n v="32"/>
    <n v="1789"/>
    <n v="55459"/>
    <n v="47.08"/>
    <n v="41381"/>
    <n v="26110"/>
  </r>
  <r>
    <x v="107"/>
    <x v="4"/>
    <x v="23"/>
    <n v="31695"/>
    <n v="49"/>
    <n v="1420"/>
    <n v="44020"/>
    <n v="33.76"/>
    <n v="15726"/>
    <n v="14860"/>
  </r>
  <r>
    <x v="107"/>
    <x v="4"/>
    <x v="24"/>
    <n v="492674"/>
    <n v="503"/>
    <n v="20481"/>
    <n v="634911"/>
    <n v="41.72"/>
    <n v="277422"/>
    <n v="264862"/>
  </r>
  <r>
    <x v="107"/>
    <x v="4"/>
    <x v="25"/>
    <n v="135491"/>
    <n v="163"/>
    <n v="5749"/>
    <n v="178219"/>
    <n v="43.43"/>
    <n v="95440"/>
    <n v="77407"/>
  </r>
  <r>
    <x v="107"/>
    <x v="4"/>
    <x v="26"/>
    <n v="63870"/>
    <n v="48"/>
    <n v="2944"/>
    <n v="91264"/>
    <n v="36.909999999999997"/>
    <n v="28822"/>
    <n v="33689"/>
  </r>
  <r>
    <x v="107"/>
    <x v="4"/>
    <x v="27"/>
    <n v="218194"/>
    <n v="112"/>
    <n v="6955"/>
    <n v="215605"/>
    <n v="53.36"/>
    <n v="103023"/>
    <n v="115045"/>
  </r>
  <r>
    <x v="107"/>
    <x v="4"/>
    <x v="28"/>
    <n v="39164"/>
    <n v="49"/>
    <n v="4396"/>
    <n v="136276"/>
    <n v="13.95"/>
    <n v="23044"/>
    <n v="19016"/>
  </r>
  <r>
    <x v="107"/>
    <x v="4"/>
    <x v="29"/>
    <n v="44609"/>
    <n v="58"/>
    <n v="3087"/>
    <n v="95697"/>
    <n v="26.67"/>
    <n v="20270"/>
    <n v="25521"/>
  </r>
  <r>
    <x v="107"/>
    <x v="4"/>
    <x v="30"/>
    <n v="76052"/>
    <n v="82"/>
    <n v="2686"/>
    <n v="83266"/>
    <n v="48.66"/>
    <n v="45022"/>
    <n v="40517"/>
  </r>
  <r>
    <x v="107"/>
    <x v="4"/>
    <x v="31"/>
    <n v="11310"/>
    <n v="33"/>
    <n v="688"/>
    <n v="21328"/>
    <n v="28.29"/>
    <n v="6500"/>
    <n v="6034"/>
  </r>
  <r>
    <x v="107"/>
    <x v="4"/>
    <x v="32"/>
    <n v="56326"/>
    <n v="37"/>
    <n v="2197"/>
    <n v="68107"/>
    <n v="48.46"/>
    <n v="30485"/>
    <n v="33005"/>
  </r>
  <r>
    <x v="107"/>
    <x v="4"/>
    <x v="33"/>
    <n v="39664"/>
    <n v="84"/>
    <n v="2497"/>
    <n v="77407"/>
    <n v="31.76"/>
    <n v="24799"/>
    <n v="24586"/>
  </r>
  <r>
    <x v="107"/>
    <x v="4"/>
    <x v="34"/>
    <n v="3241970"/>
    <n v="3348"/>
    <n v="144629"/>
    <n v="4483499"/>
    <n v="39.64"/>
    <n v="1675668"/>
    <n v="1777393"/>
  </r>
  <r>
    <x v="108"/>
    <x v="0"/>
    <x v="0"/>
    <n v="42196"/>
    <n v="35"/>
    <n v="1305"/>
    <n v="40455"/>
    <n v="49.76"/>
    <n v="18176"/>
    <n v="20131"/>
  </r>
  <r>
    <x v="108"/>
    <x v="0"/>
    <x v="1"/>
    <n v="276546"/>
    <n v="71"/>
    <n v="8583"/>
    <n v="266073"/>
    <n v="64.19"/>
    <n v="140620"/>
    <n v="170804"/>
  </r>
  <r>
    <x v="108"/>
    <x v="0"/>
    <x v="2"/>
    <n v="3946"/>
    <n v="11"/>
    <n v="191"/>
    <n v="5921"/>
    <n v="34.99"/>
    <n v="1791"/>
    <n v="2072"/>
  </r>
  <r>
    <x v="108"/>
    <x v="0"/>
    <x v="3"/>
    <n v="21760"/>
    <n v="27"/>
    <n v="1053"/>
    <n v="32643"/>
    <n v="38.409999999999997"/>
    <n v="11554"/>
    <n v="12539"/>
  </r>
  <r>
    <x v="108"/>
    <x v="0"/>
    <x v="4"/>
    <n v="17691"/>
    <n v="11"/>
    <n v="452"/>
    <n v="14012"/>
    <n v="54.35"/>
    <n v="7666"/>
    <n v="7615"/>
  </r>
  <r>
    <x v="108"/>
    <x v="0"/>
    <x v="5"/>
    <n v="78688"/>
    <n v="21"/>
    <n v="1845"/>
    <n v="57195"/>
    <n v="68.73"/>
    <n v="49258"/>
    <n v="39308"/>
  </r>
  <r>
    <x v="108"/>
    <x v="0"/>
    <x v="6"/>
    <n v="15770"/>
    <n v="10"/>
    <n v="564"/>
    <n v="17484"/>
    <n v="44.57"/>
    <n v="9325"/>
    <n v="7793"/>
  </r>
  <r>
    <x v="108"/>
    <x v="0"/>
    <x v="7"/>
    <m/>
    <n v="4"/>
    <n v="59"/>
    <n v="1829"/>
    <m/>
    <m/>
    <m/>
  </r>
  <r>
    <x v="108"/>
    <x v="0"/>
    <x v="8"/>
    <m/>
    <n v="9"/>
    <n v="219"/>
    <n v="6789"/>
    <m/>
    <m/>
    <m/>
  </r>
  <r>
    <x v="108"/>
    <x v="0"/>
    <x v="9"/>
    <n v="10142"/>
    <n v="18"/>
    <n v="487"/>
    <n v="15097"/>
    <n v="36.54"/>
    <n v="5672"/>
    <n v="5516"/>
  </r>
  <r>
    <x v="108"/>
    <x v="0"/>
    <x v="10"/>
    <n v="14923"/>
    <n v="14"/>
    <n v="476"/>
    <n v="14756"/>
    <n v="53.82"/>
    <n v="8621"/>
    <n v="7942"/>
  </r>
  <r>
    <x v="108"/>
    <x v="0"/>
    <x v="11"/>
    <n v="7636"/>
    <n v="10"/>
    <n v="465"/>
    <n v="14415"/>
    <n v="31.45"/>
    <n v="3902"/>
    <n v="4533"/>
  </r>
  <r>
    <x v="108"/>
    <x v="0"/>
    <x v="12"/>
    <n v="8081"/>
    <n v="24"/>
    <n v="575"/>
    <n v="17825"/>
    <n v="29.27"/>
    <n v="4197"/>
    <n v="5217"/>
  </r>
  <r>
    <x v="108"/>
    <x v="0"/>
    <x v="13"/>
    <m/>
    <n v="3"/>
    <n v="137"/>
    <n v="4247"/>
    <m/>
    <m/>
    <m/>
  </r>
  <r>
    <x v="108"/>
    <x v="0"/>
    <x v="14"/>
    <n v="7530"/>
    <n v="10"/>
    <n v="221"/>
    <n v="6851"/>
    <n v="46.36"/>
    <m/>
    <n v="3176"/>
  </r>
  <r>
    <x v="108"/>
    <x v="0"/>
    <x v="15"/>
    <m/>
    <n v="4"/>
    <n v="51"/>
    <n v="1581"/>
    <m/>
    <m/>
    <m/>
  </r>
  <r>
    <x v="108"/>
    <x v="0"/>
    <x v="16"/>
    <n v="109794"/>
    <n v="35"/>
    <n v="3571"/>
    <n v="110701"/>
    <n v="57.69"/>
    <n v="58518"/>
    <n v="63861"/>
  </r>
  <r>
    <x v="108"/>
    <x v="0"/>
    <x v="17"/>
    <n v="107551"/>
    <n v="31"/>
    <n v="3435"/>
    <n v="106485"/>
    <n v="58.55"/>
    <n v="57297"/>
    <n v="62344"/>
  </r>
  <r>
    <x v="108"/>
    <x v="0"/>
    <x v="18"/>
    <n v="16359"/>
    <n v="18"/>
    <n v="424"/>
    <n v="13144"/>
    <n v="62.2"/>
    <n v="9181"/>
    <n v="8175"/>
  </r>
  <r>
    <x v="108"/>
    <x v="0"/>
    <x v="19"/>
    <n v="14349"/>
    <n v="11"/>
    <n v="406"/>
    <n v="12586"/>
    <n v="55.07"/>
    <n v="7892"/>
    <n v="6931"/>
  </r>
  <r>
    <x v="108"/>
    <x v="0"/>
    <x v="20"/>
    <n v="157079"/>
    <n v="69"/>
    <n v="4420"/>
    <n v="137020"/>
    <n v="63.84"/>
    <n v="80947"/>
    <n v="87471"/>
  </r>
  <r>
    <x v="108"/>
    <x v="0"/>
    <x v="21"/>
    <m/>
    <n v="7"/>
    <n v="124"/>
    <n v="3844"/>
    <m/>
    <m/>
    <m/>
  </r>
  <r>
    <x v="108"/>
    <x v="0"/>
    <x v="22"/>
    <n v="14647"/>
    <n v="5"/>
    <n v="493"/>
    <n v="15283"/>
    <n v="51.69"/>
    <m/>
    <n v="7900"/>
  </r>
  <r>
    <x v="108"/>
    <x v="0"/>
    <x v="23"/>
    <m/>
    <n v="11"/>
    <n v="145"/>
    <n v="4495"/>
    <m/>
    <m/>
    <m/>
  </r>
  <r>
    <x v="108"/>
    <x v="0"/>
    <x v="24"/>
    <n v="176996"/>
    <n v="92"/>
    <n v="5182"/>
    <n v="160642"/>
    <n v="61.49"/>
    <n v="95082"/>
    <n v="98773"/>
  </r>
  <r>
    <x v="108"/>
    <x v="0"/>
    <x v="25"/>
    <n v="35006"/>
    <n v="40"/>
    <n v="1362"/>
    <n v="42222"/>
    <n v="45.45"/>
    <n v="26729"/>
    <n v="19190"/>
  </r>
  <r>
    <x v="108"/>
    <x v="0"/>
    <x v="26"/>
    <n v="14454"/>
    <n v="10"/>
    <n v="499"/>
    <n v="15469"/>
    <n v="40.369999999999997"/>
    <n v="6302"/>
    <n v="6245"/>
  </r>
  <r>
    <x v="108"/>
    <x v="0"/>
    <x v="27"/>
    <n v="125251"/>
    <n v="31"/>
    <n v="2856"/>
    <n v="88536"/>
    <n v="74.05"/>
    <n v="50514"/>
    <n v="65557"/>
  </r>
  <r>
    <x v="108"/>
    <x v="0"/>
    <x v="28"/>
    <n v="9482"/>
    <n v="11"/>
    <n v="435"/>
    <n v="13485"/>
    <n v="38.869999999999997"/>
    <n v="8005"/>
    <n v="5242"/>
  </r>
  <r>
    <x v="108"/>
    <x v="0"/>
    <x v="29"/>
    <n v="3044"/>
    <n v="14"/>
    <n v="217"/>
    <n v="6727"/>
    <n v="30.71"/>
    <n v="2200"/>
    <n v="2066"/>
  </r>
  <r>
    <x v="108"/>
    <x v="0"/>
    <x v="30"/>
    <n v="22902"/>
    <n v="17"/>
    <n v="752"/>
    <n v="23312"/>
    <n v="54.52"/>
    <n v="13522"/>
    <n v="12709"/>
  </r>
  <r>
    <x v="108"/>
    <x v="0"/>
    <x v="31"/>
    <n v="1030"/>
    <n v="7"/>
    <n v="94"/>
    <n v="2914"/>
    <m/>
    <n v="662"/>
    <m/>
  </r>
  <r>
    <x v="108"/>
    <x v="0"/>
    <x v="32"/>
    <n v="19104"/>
    <n v="6"/>
    <n v="565"/>
    <n v="17515"/>
    <n v="59.62"/>
    <n v="10087"/>
    <n v="10443"/>
  </r>
  <r>
    <x v="108"/>
    <x v="0"/>
    <x v="33"/>
    <n v="8905"/>
    <n v="20"/>
    <n v="482"/>
    <n v="14942"/>
    <n v="37.35"/>
    <n v="5948"/>
    <n v="5581"/>
  </r>
  <r>
    <x v="108"/>
    <x v="0"/>
    <x v="34"/>
    <n v="1071179"/>
    <n v="594"/>
    <n v="33528"/>
    <n v="1039368"/>
    <n v="57.41"/>
    <n v="564794"/>
    <n v="596703"/>
  </r>
  <r>
    <x v="108"/>
    <x v="1"/>
    <x v="0"/>
    <n v="75316"/>
    <n v="141"/>
    <n v="1695"/>
    <n v="52545"/>
    <n v="58.36"/>
    <n v="32762"/>
    <n v="30663"/>
  </r>
  <r>
    <x v="108"/>
    <x v="1"/>
    <x v="1"/>
    <n v="133365"/>
    <n v="192"/>
    <n v="3934"/>
    <n v="121954"/>
    <n v="51.05"/>
    <n v="60414"/>
    <n v="62253"/>
  </r>
  <r>
    <x v="108"/>
    <x v="1"/>
    <x v="2"/>
    <n v="36879"/>
    <n v="67"/>
    <n v="702"/>
    <n v="21762"/>
    <n v="69.3"/>
    <n v="16929"/>
    <n v="15081"/>
  </r>
  <r>
    <x v="108"/>
    <x v="1"/>
    <x v="3"/>
    <n v="48539"/>
    <n v="86"/>
    <n v="1492"/>
    <n v="46252"/>
    <n v="49.93"/>
    <n v="28128"/>
    <n v="23093"/>
  </r>
  <r>
    <x v="108"/>
    <x v="1"/>
    <x v="4"/>
    <n v="48201"/>
    <n v="62"/>
    <n v="1017"/>
    <n v="31527"/>
    <n v="62.84"/>
    <n v="21029"/>
    <n v="19811"/>
  </r>
  <r>
    <x v="108"/>
    <x v="1"/>
    <x v="5"/>
    <n v="70144"/>
    <n v="80"/>
    <n v="1430"/>
    <n v="44330"/>
    <n v="57.81"/>
    <n v="42587"/>
    <n v="25627"/>
  </r>
  <r>
    <x v="108"/>
    <x v="1"/>
    <x v="6"/>
    <n v="60007"/>
    <n v="75"/>
    <n v="1245"/>
    <n v="38595"/>
    <n v="66.400000000000006"/>
    <n v="35126"/>
    <n v="25625"/>
  </r>
  <r>
    <x v="108"/>
    <x v="1"/>
    <x v="7"/>
    <n v="10955"/>
    <n v="23"/>
    <n v="273"/>
    <n v="8463"/>
    <n v="61.07"/>
    <n v="6577"/>
    <n v="5169"/>
  </r>
  <r>
    <x v="108"/>
    <x v="1"/>
    <x v="8"/>
    <n v="18863"/>
    <n v="34"/>
    <n v="464"/>
    <n v="14384"/>
    <n v="61.44"/>
    <n v="9959"/>
    <n v="8837"/>
  </r>
  <r>
    <x v="108"/>
    <x v="1"/>
    <x v="9"/>
    <n v="26949"/>
    <n v="49"/>
    <n v="822"/>
    <n v="25482"/>
    <n v="54.63"/>
    <n v="13683"/>
    <n v="13922"/>
  </r>
  <r>
    <x v="108"/>
    <x v="1"/>
    <x v="10"/>
    <n v="65407"/>
    <n v="80"/>
    <n v="1414"/>
    <n v="43834"/>
    <n v="64.319999999999993"/>
    <n v="33025"/>
    <n v="28194"/>
  </r>
  <r>
    <x v="108"/>
    <x v="1"/>
    <x v="11"/>
    <n v="7262"/>
    <n v="20"/>
    <n v="557"/>
    <n v="17267"/>
    <n v="16.77"/>
    <n v="4362"/>
    <n v="2896"/>
  </r>
  <r>
    <x v="108"/>
    <x v="1"/>
    <x v="12"/>
    <n v="29600"/>
    <n v="66"/>
    <n v="1127"/>
    <n v="34937"/>
    <n v="40.49"/>
    <n v="17189"/>
    <n v="14147"/>
  </r>
  <r>
    <x v="108"/>
    <x v="1"/>
    <x v="13"/>
    <n v="12182"/>
    <n v="24"/>
    <n v="412"/>
    <n v="12772"/>
    <n v="47.36"/>
    <n v="6740"/>
    <n v="6049"/>
  </r>
  <r>
    <x v="108"/>
    <x v="1"/>
    <x v="14"/>
    <n v="9132"/>
    <n v="17"/>
    <n v="234"/>
    <n v="7254"/>
    <n v="57.1"/>
    <n v="5295"/>
    <n v="4142"/>
  </r>
  <r>
    <x v="108"/>
    <x v="1"/>
    <x v="15"/>
    <n v="9421"/>
    <n v="30"/>
    <n v="318"/>
    <n v="9858"/>
    <n v="46.07"/>
    <n v="5767"/>
    <n v="4542"/>
  </r>
  <r>
    <x v="108"/>
    <x v="1"/>
    <x v="16"/>
    <n v="49900"/>
    <n v="66"/>
    <n v="1427"/>
    <n v="44237"/>
    <n v="54.95"/>
    <n v="25542"/>
    <n v="24309"/>
  </r>
  <r>
    <x v="108"/>
    <x v="1"/>
    <x v="17"/>
    <n v="34815"/>
    <n v="38"/>
    <n v="955"/>
    <n v="29605"/>
    <n v="57.16"/>
    <n v="17236"/>
    <n v="16923"/>
  </r>
  <r>
    <x v="108"/>
    <x v="1"/>
    <x v="18"/>
    <n v="30931"/>
    <n v="51"/>
    <n v="720"/>
    <n v="22320"/>
    <n v="61.91"/>
    <n v="18867"/>
    <n v="13819"/>
  </r>
  <r>
    <x v="108"/>
    <x v="1"/>
    <x v="19"/>
    <n v="65721"/>
    <n v="104"/>
    <n v="1348"/>
    <n v="41788"/>
    <n v="68.790000000000006"/>
    <n v="32238"/>
    <n v="28747"/>
  </r>
  <r>
    <x v="108"/>
    <x v="1"/>
    <x v="20"/>
    <n v="130762"/>
    <n v="209"/>
    <n v="2974"/>
    <n v="92194"/>
    <n v="58.63"/>
    <n v="68549"/>
    <n v="54050"/>
  </r>
  <r>
    <x v="108"/>
    <x v="1"/>
    <x v="21"/>
    <n v="18468"/>
    <n v="24"/>
    <n v="372"/>
    <n v="11532"/>
    <n v="61.45"/>
    <n v="12454"/>
    <n v="7086"/>
  </r>
  <r>
    <x v="108"/>
    <x v="1"/>
    <x v="22"/>
    <n v="18627"/>
    <n v="17"/>
    <n v="394"/>
    <n v="12214"/>
    <n v="60.54"/>
    <n v="13584"/>
    <n v="7395"/>
  </r>
  <r>
    <x v="108"/>
    <x v="1"/>
    <x v="23"/>
    <n v="16096"/>
    <n v="28"/>
    <n v="365"/>
    <n v="11315"/>
    <n v="65.459999999999994"/>
    <n v="9163"/>
    <n v="7407"/>
  </r>
  <r>
    <x v="108"/>
    <x v="1"/>
    <x v="24"/>
    <n v="183953"/>
    <n v="278"/>
    <n v="4105"/>
    <n v="127255"/>
    <n v="59.67"/>
    <n v="103750"/>
    <n v="75937"/>
  </r>
  <r>
    <x v="108"/>
    <x v="1"/>
    <x v="25"/>
    <n v="51559"/>
    <n v="77"/>
    <n v="1076"/>
    <n v="33356"/>
    <n v="66.92"/>
    <n v="37064"/>
    <n v="22322"/>
  </r>
  <r>
    <x v="108"/>
    <x v="1"/>
    <x v="26"/>
    <n v="18017"/>
    <n v="25"/>
    <n v="369"/>
    <n v="11439"/>
    <n v="70.25"/>
    <n v="9784"/>
    <n v="8036"/>
  </r>
  <r>
    <x v="108"/>
    <x v="1"/>
    <x v="27"/>
    <n v="58781"/>
    <n v="55"/>
    <n v="1173"/>
    <n v="36363"/>
    <n v="64.510000000000005"/>
    <n v="23650"/>
    <n v="23459"/>
  </r>
  <r>
    <x v="108"/>
    <x v="1"/>
    <x v="28"/>
    <n v="8851"/>
    <n v="22"/>
    <n v="263"/>
    <n v="8153"/>
    <n v="51.09"/>
    <n v="6688"/>
    <n v="4165"/>
  </r>
  <r>
    <x v="108"/>
    <x v="1"/>
    <x v="29"/>
    <n v="12771"/>
    <n v="26"/>
    <n v="272"/>
    <n v="8432"/>
    <n v="64.92"/>
    <n v="6592"/>
    <n v="5474"/>
  </r>
  <r>
    <x v="108"/>
    <x v="1"/>
    <x v="30"/>
    <n v="35915"/>
    <n v="47"/>
    <n v="817"/>
    <n v="25327"/>
    <n v="64.28"/>
    <n v="18718"/>
    <n v="16281"/>
  </r>
  <r>
    <x v="108"/>
    <x v="1"/>
    <x v="31"/>
    <n v="3642"/>
    <n v="15"/>
    <n v="105"/>
    <n v="3255"/>
    <n v="50.52"/>
    <n v="2167"/>
    <n v="1644"/>
  </r>
  <r>
    <x v="108"/>
    <x v="1"/>
    <x v="32"/>
    <n v="18207"/>
    <n v="21"/>
    <n v="352"/>
    <n v="10912"/>
    <n v="72.12"/>
    <n v="10697"/>
    <n v="7870"/>
  </r>
  <r>
    <x v="108"/>
    <x v="1"/>
    <x v="33"/>
    <n v="17477"/>
    <n v="42"/>
    <n v="619"/>
    <n v="19189"/>
    <n v="47.19"/>
    <n v="9629"/>
    <n v="9055"/>
  </r>
  <r>
    <x v="108"/>
    <x v="1"/>
    <x v="34"/>
    <n v="1217947"/>
    <n v="1875"/>
    <n v="29782"/>
    <n v="923242"/>
    <n v="57.53"/>
    <n v="644957"/>
    <n v="531168"/>
  </r>
  <r>
    <x v="108"/>
    <x v="2"/>
    <x v="0"/>
    <n v="29067"/>
    <n v="33"/>
    <n v="1335"/>
    <n v="41385"/>
    <n v="59.86"/>
    <n v="12758"/>
    <n v="24772"/>
  </r>
  <r>
    <x v="108"/>
    <x v="2"/>
    <x v="1"/>
    <n v="79415"/>
    <n v="41"/>
    <n v="3879"/>
    <n v="120249"/>
    <n v="59.04"/>
    <n v="41345"/>
    <n v="70999"/>
  </r>
  <r>
    <x v="108"/>
    <x v="2"/>
    <x v="2"/>
    <n v="14407"/>
    <n v="20"/>
    <n v="747"/>
    <n v="23157"/>
    <n v="57.14"/>
    <n v="7361"/>
    <n v="13233"/>
  </r>
  <r>
    <x v="108"/>
    <x v="2"/>
    <x v="3"/>
    <n v="8733"/>
    <n v="13"/>
    <n v="537"/>
    <n v="16647"/>
    <n v="51.62"/>
    <n v="4709"/>
    <n v="8594"/>
  </r>
  <r>
    <x v="108"/>
    <x v="2"/>
    <x v="4"/>
    <n v="12890"/>
    <n v="15"/>
    <n v="902"/>
    <n v="27962"/>
    <n v="44.99"/>
    <n v="5183"/>
    <n v="12580"/>
  </r>
  <r>
    <x v="108"/>
    <x v="2"/>
    <x v="5"/>
    <n v="23556"/>
    <n v="11"/>
    <n v="1042"/>
    <n v="32302"/>
    <n v="68.05"/>
    <n v="14097"/>
    <n v="21983"/>
  </r>
  <r>
    <x v="108"/>
    <x v="2"/>
    <x v="6"/>
    <n v="21921"/>
    <n v="17"/>
    <n v="1203"/>
    <n v="37293"/>
    <n v="55.28"/>
    <n v="12488"/>
    <n v="20617"/>
  </r>
  <r>
    <x v="108"/>
    <x v="2"/>
    <x v="7"/>
    <m/>
    <n v="3"/>
    <n v="70"/>
    <n v="2170"/>
    <m/>
    <m/>
    <m/>
  </r>
  <r>
    <x v="108"/>
    <x v="2"/>
    <x v="8"/>
    <m/>
    <n v="6"/>
    <n v="141"/>
    <n v="4371"/>
    <m/>
    <m/>
    <m/>
  </r>
  <r>
    <x v="108"/>
    <x v="2"/>
    <x v="9"/>
    <n v="4132"/>
    <n v="10"/>
    <n v="403"/>
    <n v="12493"/>
    <n v="31.18"/>
    <n v="1431"/>
    <n v="3895"/>
  </r>
  <r>
    <x v="108"/>
    <x v="2"/>
    <x v="10"/>
    <n v="13013"/>
    <n v="19"/>
    <n v="803"/>
    <n v="24893"/>
    <n v="49.04"/>
    <n v="4416"/>
    <n v="12208"/>
  </r>
  <r>
    <x v="108"/>
    <x v="2"/>
    <x v="11"/>
    <n v="5920"/>
    <n v="13"/>
    <n v="953"/>
    <n v="29543"/>
    <n v="17.579999999999998"/>
    <n v="3354"/>
    <n v="5193"/>
  </r>
  <r>
    <x v="108"/>
    <x v="2"/>
    <x v="12"/>
    <m/>
    <n v="4"/>
    <n v="153"/>
    <n v="4743"/>
    <m/>
    <m/>
    <m/>
  </r>
  <r>
    <x v="108"/>
    <x v="2"/>
    <x v="13"/>
    <m/>
    <n v="4"/>
    <n v="104"/>
    <n v="3224"/>
    <m/>
    <m/>
    <m/>
  </r>
  <r>
    <x v="108"/>
    <x v="2"/>
    <x v="14"/>
    <m/>
    <n v="3"/>
    <n v="75"/>
    <n v="2325"/>
    <m/>
    <m/>
    <m/>
  </r>
  <r>
    <x v="108"/>
    <x v="2"/>
    <x v="15"/>
    <m/>
    <n v="7"/>
    <n v="492"/>
    <n v="15252"/>
    <m/>
    <m/>
    <m/>
  </r>
  <r>
    <x v="108"/>
    <x v="2"/>
    <x v="16"/>
    <m/>
    <n v="14"/>
    <n v="2092"/>
    <n v="64852"/>
    <m/>
    <m/>
    <m/>
  </r>
  <r>
    <x v="108"/>
    <x v="2"/>
    <x v="17"/>
    <n v="39621"/>
    <n v="10"/>
    <n v="1745"/>
    <n v="54095"/>
    <n v="71.61"/>
    <n v="21278"/>
    <n v="38735"/>
  </r>
  <r>
    <x v="108"/>
    <x v="2"/>
    <x v="18"/>
    <n v="20027"/>
    <n v="24"/>
    <n v="915"/>
    <n v="28365"/>
    <n v="58.41"/>
    <n v="10159"/>
    <n v="16568"/>
  </r>
  <r>
    <x v="108"/>
    <x v="2"/>
    <x v="19"/>
    <n v="29464"/>
    <n v="33"/>
    <n v="1389"/>
    <n v="43059"/>
    <n v="63.37"/>
    <n v="17252"/>
    <n v="27285"/>
  </r>
  <r>
    <x v="108"/>
    <x v="2"/>
    <x v="20"/>
    <n v="77117"/>
    <n v="62"/>
    <n v="3876"/>
    <n v="120156"/>
    <n v="57.71"/>
    <n v="39322"/>
    <n v="69341"/>
  </r>
  <r>
    <x v="108"/>
    <x v="2"/>
    <x v="21"/>
    <m/>
    <n v="6"/>
    <n v="455"/>
    <n v="14105"/>
    <m/>
    <m/>
    <m/>
  </r>
  <r>
    <x v="108"/>
    <x v="2"/>
    <x v="22"/>
    <n v="9494"/>
    <n v="6"/>
    <n v="361"/>
    <n v="11191"/>
    <n v="84.84"/>
    <n v="8416"/>
    <n v="9494"/>
  </r>
  <r>
    <x v="108"/>
    <x v="2"/>
    <x v="23"/>
    <m/>
    <n v="4"/>
    <n v="78"/>
    <n v="2418"/>
    <m/>
    <m/>
    <m/>
  </r>
  <r>
    <x v="108"/>
    <x v="2"/>
    <x v="24"/>
    <n v="91676"/>
    <n v="78"/>
    <n v="4770"/>
    <n v="147870"/>
    <n v="56.11"/>
    <n v="50860"/>
    <n v="82970"/>
  </r>
  <r>
    <x v="108"/>
    <x v="2"/>
    <x v="25"/>
    <n v="37459"/>
    <n v="27"/>
    <n v="1616"/>
    <n v="50096"/>
    <n v="65.52"/>
    <n v="26510"/>
    <n v="32821"/>
  </r>
  <r>
    <x v="108"/>
    <x v="2"/>
    <x v="26"/>
    <n v="11723"/>
    <n v="8"/>
    <n v="646"/>
    <n v="20026"/>
    <m/>
    <n v="7258"/>
    <m/>
  </r>
  <r>
    <x v="108"/>
    <x v="2"/>
    <x v="27"/>
    <n v="42463"/>
    <n v="19"/>
    <n v="1708"/>
    <n v="52948"/>
    <n v="74.209999999999994"/>
    <n v="25049"/>
    <n v="39292"/>
  </r>
  <r>
    <x v="108"/>
    <x v="2"/>
    <x v="28"/>
    <n v="2020"/>
    <n v="5"/>
    <n v="100"/>
    <n v="3100"/>
    <n v="61.73"/>
    <n v="1888"/>
    <n v="1914"/>
  </r>
  <r>
    <x v="108"/>
    <x v="2"/>
    <x v="29"/>
    <n v="4176"/>
    <n v="7"/>
    <n v="213"/>
    <n v="6603"/>
    <n v="53.39"/>
    <n v="1275"/>
    <n v="3525"/>
  </r>
  <r>
    <x v="108"/>
    <x v="2"/>
    <x v="30"/>
    <n v="10352"/>
    <n v="11"/>
    <n v="516"/>
    <n v="15996"/>
    <n v="61.54"/>
    <n v="6505"/>
    <n v="9845"/>
  </r>
  <r>
    <x v="108"/>
    <x v="2"/>
    <x v="31"/>
    <n v="1405"/>
    <n v="5"/>
    <n v="183"/>
    <n v="5673"/>
    <m/>
    <n v="1093"/>
    <m/>
  </r>
  <r>
    <x v="108"/>
    <x v="2"/>
    <x v="32"/>
    <m/>
    <n v="6"/>
    <n v="612"/>
    <n v="18972"/>
    <m/>
    <m/>
    <m/>
  </r>
  <r>
    <x v="108"/>
    <x v="2"/>
    <x v="33"/>
    <n v="7463"/>
    <n v="13"/>
    <n v="449"/>
    <n v="13919"/>
    <n v="43.51"/>
    <n v="4530"/>
    <n v="6056"/>
  </r>
  <r>
    <x v="108"/>
    <x v="2"/>
    <x v="34"/>
    <n v="537761"/>
    <n v="469"/>
    <n v="28048"/>
    <n v="869488"/>
    <n v="56.27"/>
    <n v="292546"/>
    <n v="489236"/>
  </r>
  <r>
    <x v="108"/>
    <x v="3"/>
    <x v="0"/>
    <n v="185354"/>
    <n v="47"/>
    <n v="6142"/>
    <n v="190402"/>
    <n v="34.36"/>
    <n v="55023"/>
    <n v="65420"/>
  </r>
  <r>
    <x v="108"/>
    <x v="3"/>
    <x v="1"/>
    <n v="78959"/>
    <n v="23"/>
    <n v="2751"/>
    <n v="85281"/>
    <n v="34.869999999999997"/>
    <n v="25645"/>
    <n v="29735"/>
  </r>
  <r>
    <x v="108"/>
    <x v="3"/>
    <x v="2"/>
    <n v="119169"/>
    <n v="25"/>
    <n v="2646"/>
    <n v="82026"/>
    <n v="52.63"/>
    <n v="34515"/>
    <n v="43168"/>
  </r>
  <r>
    <x v="108"/>
    <x v="3"/>
    <x v="3"/>
    <n v="47406"/>
    <n v="22"/>
    <n v="1957"/>
    <n v="60667"/>
    <n v="33.74"/>
    <n v="18561"/>
    <n v="20467"/>
  </r>
  <r>
    <x v="108"/>
    <x v="3"/>
    <x v="4"/>
    <n v="121887"/>
    <n v="20"/>
    <n v="2931"/>
    <n v="90861"/>
    <n v="49.28"/>
    <n v="27284"/>
    <n v="44779"/>
  </r>
  <r>
    <x v="108"/>
    <x v="3"/>
    <x v="5"/>
    <n v="58258"/>
    <n v="13"/>
    <n v="1804"/>
    <n v="55924"/>
    <n v="37.33"/>
    <n v="20614"/>
    <n v="20879"/>
  </r>
  <r>
    <x v="108"/>
    <x v="3"/>
    <x v="6"/>
    <n v="34329"/>
    <n v="10"/>
    <n v="1347"/>
    <n v="41757"/>
    <n v="30.26"/>
    <n v="12869"/>
    <n v="12634"/>
  </r>
  <r>
    <x v="108"/>
    <x v="3"/>
    <x v="7"/>
    <m/>
    <n v="4"/>
    <n v="1100"/>
    <n v="34100"/>
    <m/>
    <m/>
    <m/>
  </r>
  <r>
    <x v="108"/>
    <x v="3"/>
    <x v="8"/>
    <n v="56842"/>
    <n v="12"/>
    <n v="1611"/>
    <n v="49941"/>
    <n v="46.81"/>
    <n v="14172"/>
    <n v="23378"/>
  </r>
  <r>
    <x v="108"/>
    <x v="3"/>
    <x v="9"/>
    <n v="43913"/>
    <n v="12"/>
    <n v="1267"/>
    <n v="39277"/>
    <n v="38.270000000000003"/>
    <n v="11958"/>
    <n v="15030"/>
  </r>
  <r>
    <x v="108"/>
    <x v="3"/>
    <x v="10"/>
    <n v="78518"/>
    <n v="21"/>
    <n v="2132"/>
    <n v="66092"/>
    <n v="40.53"/>
    <n v="22827"/>
    <n v="26785"/>
  </r>
  <r>
    <x v="108"/>
    <x v="3"/>
    <x v="11"/>
    <n v="8619"/>
    <n v="6"/>
    <n v="515"/>
    <n v="15965"/>
    <n v="24.79"/>
    <n v="6970"/>
    <n v="3957"/>
  </r>
  <r>
    <x v="108"/>
    <x v="3"/>
    <x v="12"/>
    <m/>
    <n v="8"/>
    <n v="604"/>
    <n v="18724"/>
    <m/>
    <m/>
    <m/>
  </r>
  <r>
    <x v="108"/>
    <x v="3"/>
    <x v="13"/>
    <m/>
    <n v="3"/>
    <n v="357"/>
    <n v="11067"/>
    <m/>
    <m/>
    <m/>
  </r>
  <r>
    <x v="108"/>
    <x v="3"/>
    <x v="14"/>
    <m/>
    <n v="7"/>
    <n v="843"/>
    <n v="26133"/>
    <m/>
    <n v="5047"/>
    <m/>
  </r>
  <r>
    <x v="108"/>
    <x v="3"/>
    <x v="15"/>
    <n v="13427"/>
    <n v="8"/>
    <n v="969"/>
    <n v="30039"/>
    <n v="17.420000000000002"/>
    <n v="5832"/>
    <n v="5232"/>
  </r>
  <r>
    <x v="108"/>
    <x v="3"/>
    <x v="16"/>
    <m/>
    <n v="3"/>
    <n v="500"/>
    <n v="15500"/>
    <m/>
    <m/>
    <m/>
  </r>
  <r>
    <x v="108"/>
    <x v="3"/>
    <x v="17"/>
    <s v="    -"/>
    <s v="-"/>
    <s v="    -"/>
    <s v="    -"/>
    <s v="-"/>
    <s v="-"/>
    <s v="-"/>
  </r>
  <r>
    <x v="108"/>
    <x v="3"/>
    <x v="18"/>
    <n v="38321"/>
    <n v="17"/>
    <n v="1360"/>
    <n v="42160"/>
    <n v="37.549999999999997"/>
    <n v="15905"/>
    <n v="15833"/>
  </r>
  <r>
    <x v="108"/>
    <x v="3"/>
    <x v="19"/>
    <n v="177524"/>
    <n v="22"/>
    <n v="3916"/>
    <n v="121396"/>
    <n v="51.29"/>
    <n v="42756"/>
    <n v="62260"/>
  </r>
  <r>
    <x v="108"/>
    <x v="3"/>
    <x v="20"/>
    <n v="111519"/>
    <n v="37"/>
    <n v="4338"/>
    <n v="134478"/>
    <n v="33.1"/>
    <n v="49524"/>
    <n v="44516"/>
  </r>
  <r>
    <x v="108"/>
    <x v="3"/>
    <x v="21"/>
    <n v="12487"/>
    <n v="9"/>
    <n v="732"/>
    <n v="22692"/>
    <n v="25.5"/>
    <m/>
    <n v="5786"/>
  </r>
  <r>
    <x v="108"/>
    <x v="3"/>
    <x v="22"/>
    <n v="19022"/>
    <n v="4"/>
    <n v="571"/>
    <n v="17701"/>
    <n v="41.45"/>
    <m/>
    <n v="7337"/>
  </r>
  <r>
    <x v="108"/>
    <x v="3"/>
    <x v="23"/>
    <n v="20920"/>
    <n v="7"/>
    <n v="837"/>
    <n v="25947"/>
    <n v="34.72"/>
    <n v="7492"/>
    <n v="9008"/>
  </r>
  <r>
    <x v="108"/>
    <x v="3"/>
    <x v="24"/>
    <n v="163948"/>
    <n v="57"/>
    <n v="6478"/>
    <n v="200818"/>
    <n v="33.19"/>
    <n v="74903"/>
    <n v="66647"/>
  </r>
  <r>
    <x v="108"/>
    <x v="3"/>
    <x v="25"/>
    <n v="46414"/>
    <n v="18"/>
    <n v="1682"/>
    <n v="52142"/>
    <n v="43.5"/>
    <n v="27964"/>
    <n v="22683"/>
  </r>
  <r>
    <x v="108"/>
    <x v="3"/>
    <x v="26"/>
    <n v="57651"/>
    <n v="6"/>
    <n v="1490"/>
    <n v="46190"/>
    <m/>
    <n v="13863"/>
    <m/>
  </r>
  <r>
    <x v="108"/>
    <x v="3"/>
    <x v="27"/>
    <n v="45147"/>
    <n v="7"/>
    <n v="1219"/>
    <n v="37789"/>
    <n v="40.61"/>
    <n v="18636"/>
    <n v="15346"/>
  </r>
  <r>
    <x v="108"/>
    <x v="3"/>
    <x v="28"/>
    <n v="31338"/>
    <n v="11"/>
    <n v="3629"/>
    <n v="112499"/>
    <n v="11.79"/>
    <n v="12286"/>
    <n v="13267"/>
  </r>
  <r>
    <x v="108"/>
    <x v="3"/>
    <x v="29"/>
    <n v="59049"/>
    <n v="11"/>
    <n v="2388"/>
    <n v="74028"/>
    <n v="34.04"/>
    <n v="13599"/>
    <n v="25201"/>
  </r>
  <r>
    <x v="108"/>
    <x v="3"/>
    <x v="30"/>
    <n v="22318"/>
    <n v="7"/>
    <n v="603"/>
    <n v="18693"/>
    <n v="47.21"/>
    <n v="13466"/>
    <n v="8825"/>
  </r>
  <r>
    <x v="108"/>
    <x v="3"/>
    <x v="31"/>
    <n v="7821"/>
    <n v="7"/>
    <n v="345"/>
    <n v="10695"/>
    <n v="33.799999999999997"/>
    <n v="3329"/>
    <n v="3615"/>
  </r>
  <r>
    <x v="108"/>
    <x v="3"/>
    <x v="32"/>
    <m/>
    <n v="4"/>
    <n v="668"/>
    <n v="20708"/>
    <m/>
    <m/>
    <m/>
  </r>
  <r>
    <x v="108"/>
    <x v="3"/>
    <x v="33"/>
    <n v="16532"/>
    <n v="11"/>
    <n v="978"/>
    <n v="30318"/>
    <n v="33.340000000000003"/>
    <n v="9228"/>
    <n v="10109"/>
  </r>
  <r>
    <x v="108"/>
    <x v="3"/>
    <x v="34"/>
    <n v="1611972"/>
    <n v="422"/>
    <n v="54232"/>
    <n v="1681192"/>
    <n v="36.619999999999997"/>
    <n v="541877"/>
    <n v="615572"/>
  </r>
  <r>
    <x v="108"/>
    <x v="4"/>
    <x v="0"/>
    <n v="331933"/>
    <n v="256"/>
    <n v="10477"/>
    <n v="324787"/>
    <n v="43.41"/>
    <n v="118718"/>
    <n v="140985"/>
  </r>
  <r>
    <x v="108"/>
    <x v="4"/>
    <x v="1"/>
    <n v="568285"/>
    <n v="327"/>
    <n v="19147"/>
    <n v="593557"/>
    <n v="56.24"/>
    <n v="268023"/>
    <n v="333791"/>
  </r>
  <r>
    <x v="108"/>
    <x v="4"/>
    <x v="2"/>
    <n v="174401"/>
    <n v="123"/>
    <n v="4286"/>
    <n v="132866"/>
    <n v="55.36"/>
    <n v="60596"/>
    <n v="73554"/>
  </r>
  <r>
    <x v="108"/>
    <x v="4"/>
    <x v="3"/>
    <n v="126437"/>
    <n v="148"/>
    <n v="5039"/>
    <n v="156209"/>
    <n v="41.41"/>
    <n v="62951"/>
    <n v="64692"/>
  </r>
  <r>
    <x v="108"/>
    <x v="4"/>
    <x v="4"/>
    <n v="200670"/>
    <n v="108"/>
    <n v="5302"/>
    <n v="164362"/>
    <n v="51.58"/>
    <n v="61162"/>
    <n v="84785"/>
  </r>
  <r>
    <x v="108"/>
    <x v="4"/>
    <x v="5"/>
    <n v="230646"/>
    <n v="125"/>
    <n v="6121"/>
    <n v="189751"/>
    <n v="56.81"/>
    <n v="126555"/>
    <n v="107797"/>
  </r>
  <r>
    <x v="108"/>
    <x v="4"/>
    <x v="6"/>
    <n v="132027"/>
    <n v="112"/>
    <n v="4359"/>
    <n v="135129"/>
    <n v="49.34"/>
    <n v="69808"/>
    <n v="66670"/>
  </r>
  <r>
    <x v="108"/>
    <x v="4"/>
    <x v="7"/>
    <n v="56848"/>
    <n v="34"/>
    <n v="1502"/>
    <n v="46562"/>
    <n v="43.65"/>
    <n v="17018"/>
    <n v="20324"/>
  </r>
  <r>
    <x v="108"/>
    <x v="4"/>
    <x v="8"/>
    <n v="82334"/>
    <n v="61"/>
    <n v="2435"/>
    <n v="75485"/>
    <n v="47.82"/>
    <n v="27564"/>
    <n v="36097"/>
  </r>
  <r>
    <x v="108"/>
    <x v="4"/>
    <x v="9"/>
    <n v="85136"/>
    <n v="89"/>
    <n v="2979"/>
    <n v="92349"/>
    <n v="41.54"/>
    <n v="32744"/>
    <n v="38364"/>
  </r>
  <r>
    <x v="108"/>
    <x v="4"/>
    <x v="10"/>
    <n v="171861"/>
    <n v="134"/>
    <n v="4825"/>
    <n v="149575"/>
    <n v="50.23"/>
    <n v="68889"/>
    <n v="75128"/>
  </r>
  <r>
    <x v="108"/>
    <x v="4"/>
    <x v="11"/>
    <n v="29437"/>
    <n v="49"/>
    <n v="2490"/>
    <n v="77190"/>
    <n v="21.48"/>
    <n v="18588"/>
    <n v="16579"/>
  </r>
  <r>
    <x v="108"/>
    <x v="4"/>
    <x v="12"/>
    <n v="43782"/>
    <n v="102"/>
    <n v="2459"/>
    <n v="76229"/>
    <n v="29.28"/>
    <n v="24340"/>
    <n v="22319"/>
  </r>
  <r>
    <x v="108"/>
    <x v="4"/>
    <x v="13"/>
    <n v="24274"/>
    <n v="34"/>
    <n v="1010"/>
    <n v="31310"/>
    <n v="35.69"/>
    <n v="14636"/>
    <n v="11176"/>
  </r>
  <r>
    <x v="108"/>
    <x v="4"/>
    <x v="14"/>
    <n v="29766"/>
    <n v="37"/>
    <n v="1373"/>
    <n v="42563"/>
    <n v="30.95"/>
    <n v="15086"/>
    <n v="13172"/>
  </r>
  <r>
    <x v="108"/>
    <x v="4"/>
    <x v="15"/>
    <n v="29477"/>
    <n v="49"/>
    <n v="1830"/>
    <n v="56730"/>
    <n v="26.9"/>
    <n v="13785"/>
    <n v="15259"/>
  </r>
  <r>
    <x v="108"/>
    <x v="4"/>
    <x v="16"/>
    <n v="214058"/>
    <n v="118"/>
    <n v="7590"/>
    <n v="235290"/>
    <n v="56.83"/>
    <n v="113300"/>
    <n v="133708"/>
  </r>
  <r>
    <x v="108"/>
    <x v="4"/>
    <x v="17"/>
    <n v="181987"/>
    <n v="79"/>
    <n v="6135"/>
    <n v="190185"/>
    <n v="62.05"/>
    <n v="95811"/>
    <n v="118002"/>
  </r>
  <r>
    <x v="108"/>
    <x v="4"/>
    <x v="18"/>
    <n v="105638"/>
    <n v="110"/>
    <n v="3419"/>
    <n v="105989"/>
    <n v="51.32"/>
    <n v="54113"/>
    <n v="54395"/>
  </r>
  <r>
    <x v="108"/>
    <x v="4"/>
    <x v="19"/>
    <n v="287057"/>
    <n v="170"/>
    <n v="7059"/>
    <n v="218829"/>
    <n v="57.22"/>
    <n v="100138"/>
    <n v="125223"/>
  </r>
  <r>
    <x v="108"/>
    <x v="4"/>
    <x v="20"/>
    <n v="476476"/>
    <n v="377"/>
    <n v="15608"/>
    <n v="483848"/>
    <n v="52.78"/>
    <n v="238343"/>
    <n v="255378"/>
  </r>
  <r>
    <x v="108"/>
    <x v="4"/>
    <x v="21"/>
    <n v="38208"/>
    <n v="46"/>
    <n v="1683"/>
    <n v="52173"/>
    <n v="34.92"/>
    <n v="23182"/>
    <n v="18218"/>
  </r>
  <r>
    <x v="108"/>
    <x v="4"/>
    <x v="22"/>
    <n v="61790"/>
    <n v="32"/>
    <n v="1819"/>
    <n v="56389"/>
    <n v="56.97"/>
    <n v="44849"/>
    <n v="32126"/>
  </r>
  <r>
    <x v="108"/>
    <x v="4"/>
    <x v="23"/>
    <n v="40098"/>
    <n v="50"/>
    <n v="1425"/>
    <n v="44175"/>
    <n v="42.12"/>
    <n v="18221"/>
    <n v="18606"/>
  </r>
  <r>
    <x v="108"/>
    <x v="4"/>
    <x v="24"/>
    <n v="616573"/>
    <n v="505"/>
    <n v="20535"/>
    <n v="636585"/>
    <n v="50.95"/>
    <n v="324595"/>
    <n v="324327"/>
  </r>
  <r>
    <x v="108"/>
    <x v="4"/>
    <x v="25"/>
    <n v="170438"/>
    <n v="162"/>
    <n v="5736"/>
    <n v="177816"/>
    <n v="54.56"/>
    <n v="118267"/>
    <n v="97016"/>
  </r>
  <r>
    <x v="108"/>
    <x v="4"/>
    <x v="26"/>
    <n v="101844"/>
    <n v="49"/>
    <n v="3004"/>
    <n v="93124"/>
    <n v="52.49"/>
    <n v="37206"/>
    <n v="48877"/>
  </r>
  <r>
    <x v="108"/>
    <x v="4"/>
    <x v="27"/>
    <n v="271643"/>
    <n v="112"/>
    <n v="6956"/>
    <n v="215636"/>
    <n v="66.62"/>
    <n v="117849"/>
    <n v="143654"/>
  </r>
  <r>
    <x v="108"/>
    <x v="4"/>
    <x v="28"/>
    <n v="51690"/>
    <n v="49"/>
    <n v="4427"/>
    <n v="137237"/>
    <n v="17.920000000000002"/>
    <n v="28867"/>
    <n v="24588"/>
  </r>
  <r>
    <x v="108"/>
    <x v="4"/>
    <x v="29"/>
    <n v="79040"/>
    <n v="58"/>
    <n v="3090"/>
    <n v="95790"/>
    <n v="37.86"/>
    <n v="23666"/>
    <n v="36266"/>
  </r>
  <r>
    <x v="108"/>
    <x v="4"/>
    <x v="30"/>
    <n v="91486"/>
    <n v="82"/>
    <n v="2688"/>
    <n v="83328"/>
    <n v="57.19"/>
    <n v="52211"/>
    <n v="47659"/>
  </r>
  <r>
    <x v="108"/>
    <x v="4"/>
    <x v="31"/>
    <n v="13897"/>
    <n v="34"/>
    <n v="727"/>
    <n v="22537"/>
    <n v="31.57"/>
    <n v="7251"/>
    <n v="7116"/>
  </r>
  <r>
    <x v="108"/>
    <x v="4"/>
    <x v="32"/>
    <n v="67806"/>
    <n v="37"/>
    <n v="2197"/>
    <n v="68107"/>
    <n v="56.32"/>
    <n v="36915"/>
    <n v="38359"/>
  </r>
  <r>
    <x v="108"/>
    <x v="4"/>
    <x v="33"/>
    <n v="50377"/>
    <n v="86"/>
    <n v="2528"/>
    <n v="78368"/>
    <n v="39.299999999999997"/>
    <n v="29334"/>
    <n v="30800"/>
  </r>
  <r>
    <x v="108"/>
    <x v="4"/>
    <x v="34"/>
    <n v="4438860"/>
    <n v="3360"/>
    <n v="145590"/>
    <n v="4513290"/>
    <n v="49.47"/>
    <n v="2044175"/>
    <n v="2232678"/>
  </r>
  <r>
    <x v="109"/>
    <x v="0"/>
    <x v="0"/>
    <n v="40854"/>
    <n v="35"/>
    <n v="1305"/>
    <n v="36540"/>
    <n v="60.59"/>
    <n v="17630"/>
    <n v="22139"/>
  </r>
  <r>
    <x v="109"/>
    <x v="0"/>
    <x v="1"/>
    <n v="300690"/>
    <n v="71"/>
    <n v="8545"/>
    <n v="239260"/>
    <n v="80.97"/>
    <n v="156461"/>
    <n v="193725"/>
  </r>
  <r>
    <x v="109"/>
    <x v="0"/>
    <x v="2"/>
    <n v="3618"/>
    <n v="11"/>
    <n v="191"/>
    <n v="5348"/>
    <n v="32.369999999999997"/>
    <n v="1698"/>
    <n v="1731"/>
  </r>
  <r>
    <x v="109"/>
    <x v="0"/>
    <x v="3"/>
    <n v="22454"/>
    <n v="26"/>
    <n v="1007"/>
    <n v="28196"/>
    <n v="52.46"/>
    <n v="11573"/>
    <n v="14792"/>
  </r>
  <r>
    <x v="109"/>
    <x v="0"/>
    <x v="4"/>
    <n v="12503"/>
    <n v="11"/>
    <n v="452"/>
    <n v="12656"/>
    <n v="53.03"/>
    <n v="6119"/>
    <n v="6711"/>
  </r>
  <r>
    <x v="109"/>
    <x v="0"/>
    <x v="5"/>
    <n v="71459"/>
    <n v="21"/>
    <n v="1845"/>
    <n v="51660"/>
    <n v="76.599999999999994"/>
    <n v="44696"/>
    <n v="39572"/>
  </r>
  <r>
    <x v="109"/>
    <x v="0"/>
    <x v="6"/>
    <n v="13485"/>
    <n v="10"/>
    <n v="564"/>
    <n v="15792"/>
    <n v="46.41"/>
    <n v="8193"/>
    <n v="7330"/>
  </r>
  <r>
    <x v="109"/>
    <x v="0"/>
    <x v="7"/>
    <m/>
    <n v="4"/>
    <n v="59"/>
    <n v="1652"/>
    <m/>
    <m/>
    <m/>
  </r>
  <r>
    <x v="109"/>
    <x v="0"/>
    <x v="8"/>
    <m/>
    <n v="9"/>
    <n v="219"/>
    <n v="6132"/>
    <m/>
    <m/>
    <m/>
  </r>
  <r>
    <x v="109"/>
    <x v="0"/>
    <x v="9"/>
    <n v="9920"/>
    <n v="17"/>
    <n v="474"/>
    <n v="13272"/>
    <n v="49.26"/>
    <n v="5459"/>
    <n v="6538"/>
  </r>
  <r>
    <x v="109"/>
    <x v="0"/>
    <x v="10"/>
    <n v="16293"/>
    <n v="15"/>
    <n v="522"/>
    <n v="14616"/>
    <n v="63.86"/>
    <n v="10070"/>
    <n v="9334"/>
  </r>
  <r>
    <x v="109"/>
    <x v="0"/>
    <x v="11"/>
    <n v="10158"/>
    <n v="10"/>
    <n v="427"/>
    <n v="11956"/>
    <n v="49.9"/>
    <n v="5872"/>
    <n v="5966"/>
  </r>
  <r>
    <x v="109"/>
    <x v="0"/>
    <x v="12"/>
    <n v="9996"/>
    <n v="23"/>
    <n v="569"/>
    <n v="15932"/>
    <n v="44.01"/>
    <n v="5574"/>
    <n v="7012"/>
  </r>
  <r>
    <x v="109"/>
    <x v="0"/>
    <x v="13"/>
    <m/>
    <n v="3"/>
    <n v="137"/>
    <n v="3836"/>
    <m/>
    <m/>
    <m/>
  </r>
  <r>
    <x v="109"/>
    <x v="0"/>
    <x v="14"/>
    <n v="5446"/>
    <n v="9"/>
    <n v="215"/>
    <n v="6020"/>
    <n v="47.83"/>
    <n v="3829"/>
    <n v="2880"/>
  </r>
  <r>
    <x v="109"/>
    <x v="0"/>
    <x v="15"/>
    <m/>
    <n v="4"/>
    <n v="50"/>
    <n v="1400"/>
    <m/>
    <m/>
    <m/>
  </r>
  <r>
    <x v="109"/>
    <x v="0"/>
    <x v="16"/>
    <n v="125757"/>
    <n v="35"/>
    <n v="3571"/>
    <n v="99988"/>
    <n v="82.63"/>
    <n v="66735"/>
    <n v="82623"/>
  </r>
  <r>
    <x v="109"/>
    <x v="0"/>
    <x v="17"/>
    <n v="122793"/>
    <n v="31"/>
    <n v="3435"/>
    <n v="96180"/>
    <n v="83.73"/>
    <n v="65074"/>
    <n v="80530"/>
  </r>
  <r>
    <x v="109"/>
    <x v="0"/>
    <x v="18"/>
    <n v="15420"/>
    <n v="18"/>
    <n v="424"/>
    <n v="11872"/>
    <n v="70.12"/>
    <n v="10394"/>
    <n v="8325"/>
  </r>
  <r>
    <x v="109"/>
    <x v="0"/>
    <x v="19"/>
    <n v="13212"/>
    <n v="11"/>
    <n v="407"/>
    <n v="11396"/>
    <n v="67.400000000000006"/>
    <n v="7681"/>
    <n v="7681"/>
  </r>
  <r>
    <x v="109"/>
    <x v="0"/>
    <x v="20"/>
    <n v="158468"/>
    <n v="69"/>
    <n v="4601"/>
    <n v="128828"/>
    <n v="72.989999999999995"/>
    <n v="93294"/>
    <n v="94033"/>
  </r>
  <r>
    <x v="109"/>
    <x v="0"/>
    <x v="21"/>
    <m/>
    <n v="7"/>
    <n v="124"/>
    <n v="3472"/>
    <m/>
    <m/>
    <m/>
  </r>
  <r>
    <x v="109"/>
    <x v="0"/>
    <x v="22"/>
    <n v="15685"/>
    <n v="5"/>
    <n v="493"/>
    <n v="13804"/>
    <n v="59.94"/>
    <m/>
    <n v="8274"/>
  </r>
  <r>
    <x v="109"/>
    <x v="0"/>
    <x v="23"/>
    <m/>
    <n v="10"/>
    <n v="139"/>
    <n v="3892"/>
    <m/>
    <m/>
    <m/>
  </r>
  <r>
    <x v="109"/>
    <x v="0"/>
    <x v="24"/>
    <n v="179162"/>
    <n v="91"/>
    <n v="5357"/>
    <n v="149996"/>
    <n v="70.599999999999994"/>
    <n v="109184"/>
    <n v="105893"/>
  </r>
  <r>
    <x v="109"/>
    <x v="0"/>
    <x v="25"/>
    <n v="36177"/>
    <n v="39"/>
    <n v="1356"/>
    <n v="37968"/>
    <n v="55.69"/>
    <n v="28904"/>
    <n v="21144"/>
  </r>
  <r>
    <x v="109"/>
    <x v="0"/>
    <x v="26"/>
    <n v="12705"/>
    <n v="10"/>
    <n v="499"/>
    <n v="13972"/>
    <n v="43.88"/>
    <n v="6339"/>
    <n v="6131"/>
  </r>
  <r>
    <x v="109"/>
    <x v="0"/>
    <x v="27"/>
    <n v="106924"/>
    <n v="32"/>
    <n v="2861"/>
    <n v="80108"/>
    <n v="75.22"/>
    <n v="44997"/>
    <n v="60259"/>
  </r>
  <r>
    <x v="109"/>
    <x v="0"/>
    <x v="28"/>
    <n v="11655"/>
    <n v="11"/>
    <n v="435"/>
    <n v="12180"/>
    <n v="54.22"/>
    <n v="8718"/>
    <n v="6605"/>
  </r>
  <r>
    <x v="109"/>
    <x v="0"/>
    <x v="29"/>
    <n v="2764"/>
    <n v="14"/>
    <n v="217"/>
    <n v="6076"/>
    <n v="32.18"/>
    <n v="1960"/>
    <n v="1955"/>
  </r>
  <r>
    <x v="109"/>
    <x v="0"/>
    <x v="30"/>
    <n v="28708"/>
    <n v="17"/>
    <n v="752"/>
    <n v="21056"/>
    <n v="75.27"/>
    <n v="17189"/>
    <n v="15849"/>
  </r>
  <r>
    <x v="109"/>
    <x v="0"/>
    <x v="31"/>
    <n v="1268"/>
    <n v="7"/>
    <n v="94"/>
    <n v="2632"/>
    <m/>
    <n v="779"/>
    <m/>
  </r>
  <r>
    <x v="109"/>
    <x v="0"/>
    <x v="32"/>
    <n v="21274"/>
    <n v="6"/>
    <n v="565"/>
    <n v="15820"/>
    <n v="70.47"/>
    <n v="11225"/>
    <n v="11149"/>
  </r>
  <r>
    <x v="109"/>
    <x v="0"/>
    <x v="33"/>
    <n v="11757"/>
    <n v="20"/>
    <n v="486"/>
    <n v="13608"/>
    <n v="56.39"/>
    <n v="7302"/>
    <n v="7674"/>
  </r>
  <r>
    <x v="109"/>
    <x v="0"/>
    <x v="34"/>
    <n v="1090766"/>
    <n v="590"/>
    <n v="33605"/>
    <n v="940940"/>
    <n v="70"/>
    <n v="602550"/>
    <n v="658671"/>
  </r>
  <r>
    <x v="109"/>
    <x v="1"/>
    <x v="0"/>
    <n v="58638"/>
    <n v="141"/>
    <n v="1647"/>
    <n v="46116"/>
    <n v="63.57"/>
    <n v="28945"/>
    <n v="29316"/>
  </r>
  <r>
    <x v="109"/>
    <x v="1"/>
    <x v="1"/>
    <n v="123298"/>
    <n v="190"/>
    <n v="3866"/>
    <n v="108248"/>
    <n v="61.18"/>
    <n v="61403"/>
    <n v="66227"/>
  </r>
  <r>
    <x v="109"/>
    <x v="1"/>
    <x v="2"/>
    <n v="26044"/>
    <n v="67"/>
    <n v="702"/>
    <n v="19656"/>
    <n v="61.34"/>
    <n v="15177"/>
    <n v="12057"/>
  </r>
  <r>
    <x v="109"/>
    <x v="1"/>
    <x v="3"/>
    <n v="42075"/>
    <n v="86"/>
    <n v="1492"/>
    <n v="41776"/>
    <n v="57.9"/>
    <n v="25849"/>
    <n v="24189"/>
  </r>
  <r>
    <x v="109"/>
    <x v="1"/>
    <x v="4"/>
    <n v="32560"/>
    <n v="60"/>
    <n v="998"/>
    <n v="27944"/>
    <n v="60.88"/>
    <n v="15916"/>
    <n v="17011"/>
  </r>
  <r>
    <x v="109"/>
    <x v="1"/>
    <x v="5"/>
    <n v="49056"/>
    <n v="80"/>
    <n v="1430"/>
    <n v="40040"/>
    <n v="56.32"/>
    <n v="31659"/>
    <n v="22552"/>
  </r>
  <r>
    <x v="109"/>
    <x v="1"/>
    <x v="6"/>
    <n v="46109"/>
    <n v="75"/>
    <n v="1245"/>
    <n v="34860"/>
    <n v="63.29"/>
    <n v="28507"/>
    <n v="22063"/>
  </r>
  <r>
    <x v="109"/>
    <x v="1"/>
    <x v="7"/>
    <n v="8708"/>
    <n v="23"/>
    <n v="273"/>
    <n v="7644"/>
    <n v="67.349999999999994"/>
    <n v="5100"/>
    <n v="5148"/>
  </r>
  <r>
    <x v="109"/>
    <x v="1"/>
    <x v="8"/>
    <n v="12648"/>
    <n v="34"/>
    <n v="463"/>
    <n v="12964"/>
    <n v="57.58"/>
    <n v="7715"/>
    <n v="7465"/>
  </r>
  <r>
    <x v="109"/>
    <x v="1"/>
    <x v="9"/>
    <n v="22497"/>
    <n v="48"/>
    <n v="816"/>
    <n v="22848"/>
    <n v="59.38"/>
    <n v="11776"/>
    <n v="13566"/>
  </r>
  <r>
    <x v="109"/>
    <x v="1"/>
    <x v="10"/>
    <n v="52790"/>
    <n v="79"/>
    <n v="1400"/>
    <n v="39200"/>
    <n v="66.47"/>
    <n v="26923"/>
    <n v="26058"/>
  </r>
  <r>
    <x v="109"/>
    <x v="1"/>
    <x v="11"/>
    <n v="6049"/>
    <n v="20"/>
    <n v="565"/>
    <n v="15820"/>
    <n v="21.94"/>
    <n v="3682"/>
    <n v="3470"/>
  </r>
  <r>
    <x v="109"/>
    <x v="1"/>
    <x v="12"/>
    <n v="29753"/>
    <n v="66"/>
    <n v="1127"/>
    <n v="31556"/>
    <n v="54.64"/>
    <n v="18396"/>
    <n v="17242"/>
  </r>
  <r>
    <x v="109"/>
    <x v="1"/>
    <x v="13"/>
    <n v="10860"/>
    <n v="23"/>
    <n v="402"/>
    <n v="11256"/>
    <n v="53.94"/>
    <n v="6402"/>
    <n v="6072"/>
  </r>
  <r>
    <x v="109"/>
    <x v="1"/>
    <x v="14"/>
    <n v="8203"/>
    <n v="17"/>
    <n v="234"/>
    <n v="6552"/>
    <n v="59.34"/>
    <n v="4942"/>
    <n v="3888"/>
  </r>
  <r>
    <x v="109"/>
    <x v="1"/>
    <x v="15"/>
    <n v="8247"/>
    <n v="30"/>
    <n v="310"/>
    <n v="8680"/>
    <n v="50.62"/>
    <n v="5367"/>
    <n v="4394"/>
  </r>
  <r>
    <x v="109"/>
    <x v="1"/>
    <x v="16"/>
    <n v="54551"/>
    <n v="66"/>
    <n v="1427"/>
    <n v="39956"/>
    <n v="74.349999999999994"/>
    <n v="25953"/>
    <n v="29707"/>
  </r>
  <r>
    <x v="109"/>
    <x v="1"/>
    <x v="17"/>
    <n v="37606"/>
    <n v="38"/>
    <n v="955"/>
    <n v="26740"/>
    <n v="76.56"/>
    <n v="17267"/>
    <n v="20473"/>
  </r>
  <r>
    <x v="109"/>
    <x v="1"/>
    <x v="18"/>
    <n v="28784"/>
    <n v="51"/>
    <n v="719"/>
    <n v="20132"/>
    <n v="72.16"/>
    <n v="17316"/>
    <n v="14526"/>
  </r>
  <r>
    <x v="109"/>
    <x v="1"/>
    <x v="19"/>
    <n v="52551"/>
    <n v="104"/>
    <n v="1348"/>
    <n v="37744"/>
    <n v="72.2"/>
    <n v="29133"/>
    <n v="27252"/>
  </r>
  <r>
    <x v="109"/>
    <x v="1"/>
    <x v="20"/>
    <n v="121368"/>
    <n v="210"/>
    <n v="2979"/>
    <n v="83412"/>
    <n v="69.69"/>
    <n v="66722"/>
    <n v="58132"/>
  </r>
  <r>
    <x v="109"/>
    <x v="1"/>
    <x v="21"/>
    <n v="14216"/>
    <n v="24"/>
    <n v="372"/>
    <n v="10416"/>
    <n v="60.86"/>
    <n v="10124"/>
    <n v="6339"/>
  </r>
  <r>
    <x v="109"/>
    <x v="1"/>
    <x v="22"/>
    <n v="16147"/>
    <n v="17"/>
    <n v="394"/>
    <n v="11032"/>
    <n v="65.459999999999994"/>
    <n v="13993"/>
    <n v="7222"/>
  </r>
  <r>
    <x v="109"/>
    <x v="1"/>
    <x v="23"/>
    <n v="12392"/>
    <n v="28"/>
    <n v="365"/>
    <n v="10220"/>
    <n v="63.61"/>
    <n v="8049"/>
    <n v="6501"/>
  </r>
  <r>
    <x v="109"/>
    <x v="1"/>
    <x v="24"/>
    <n v="164122"/>
    <n v="279"/>
    <n v="4110"/>
    <n v="115080"/>
    <n v="67.95"/>
    <n v="98887"/>
    <n v="78194"/>
  </r>
  <r>
    <x v="109"/>
    <x v="1"/>
    <x v="25"/>
    <n v="46145"/>
    <n v="76"/>
    <n v="1075"/>
    <n v="30100"/>
    <n v="72.39"/>
    <n v="34452"/>
    <n v="21788"/>
  </r>
  <r>
    <x v="109"/>
    <x v="1"/>
    <x v="26"/>
    <n v="13582"/>
    <n v="25"/>
    <n v="369"/>
    <n v="10332"/>
    <n v="62.93"/>
    <n v="8327"/>
    <n v="6502"/>
  </r>
  <r>
    <x v="109"/>
    <x v="1"/>
    <x v="27"/>
    <n v="51247"/>
    <n v="55"/>
    <n v="1207"/>
    <n v="33796"/>
    <n v="65.95"/>
    <n v="21338"/>
    <n v="22288"/>
  </r>
  <r>
    <x v="109"/>
    <x v="1"/>
    <x v="28"/>
    <n v="9349"/>
    <n v="22"/>
    <n v="263"/>
    <n v="7364"/>
    <n v="62.09"/>
    <n v="7169"/>
    <n v="4573"/>
  </r>
  <r>
    <x v="109"/>
    <x v="1"/>
    <x v="29"/>
    <n v="9324"/>
    <n v="26"/>
    <n v="273"/>
    <n v="7644"/>
    <n v="61.08"/>
    <n v="5709"/>
    <n v="4669"/>
  </r>
  <r>
    <x v="109"/>
    <x v="1"/>
    <x v="30"/>
    <n v="35906"/>
    <n v="46"/>
    <n v="804"/>
    <n v="22512"/>
    <n v="81.69"/>
    <n v="18559"/>
    <n v="18389"/>
  </r>
  <r>
    <x v="109"/>
    <x v="1"/>
    <x v="31"/>
    <n v="3669"/>
    <n v="15"/>
    <n v="105"/>
    <n v="2940"/>
    <n v="62.74"/>
    <n v="2391"/>
    <n v="1845"/>
  </r>
  <r>
    <x v="109"/>
    <x v="1"/>
    <x v="32"/>
    <n v="17517"/>
    <n v="21"/>
    <n v="352"/>
    <n v="9856"/>
    <n v="83.03"/>
    <n v="9822"/>
    <n v="8183"/>
  </r>
  <r>
    <x v="109"/>
    <x v="1"/>
    <x v="33"/>
    <n v="20150"/>
    <n v="42"/>
    <n v="622"/>
    <n v="17416"/>
    <n v="66"/>
    <n v="10686"/>
    <n v="11495"/>
  </r>
  <r>
    <x v="109"/>
    <x v="1"/>
    <x v="34"/>
    <n v="1044435"/>
    <n v="1867"/>
    <n v="29644"/>
    <n v="830032"/>
    <n v="63.87"/>
    <n v="587501"/>
    <n v="530128"/>
  </r>
  <r>
    <x v="109"/>
    <x v="2"/>
    <x v="0"/>
    <n v="22219"/>
    <n v="33"/>
    <n v="1335"/>
    <n v="37380"/>
    <n v="50.34"/>
    <n v="9737"/>
    <n v="18818"/>
  </r>
  <r>
    <x v="109"/>
    <x v="2"/>
    <x v="1"/>
    <n v="65298"/>
    <n v="41"/>
    <n v="3819"/>
    <n v="106932"/>
    <n v="57.38"/>
    <n v="26913"/>
    <n v="61361"/>
  </r>
  <r>
    <x v="109"/>
    <x v="2"/>
    <x v="2"/>
    <n v="11680"/>
    <n v="19"/>
    <n v="695"/>
    <n v="19460"/>
    <n v="52.17"/>
    <n v="7048"/>
    <n v="10152"/>
  </r>
  <r>
    <x v="109"/>
    <x v="2"/>
    <x v="3"/>
    <n v="7317"/>
    <n v="13"/>
    <n v="537"/>
    <n v="15036"/>
    <n v="47.5"/>
    <n v="4382"/>
    <n v="7142"/>
  </r>
  <r>
    <x v="109"/>
    <x v="2"/>
    <x v="4"/>
    <n v="10491"/>
    <n v="15"/>
    <n v="902"/>
    <n v="25256"/>
    <n v="38.96"/>
    <n v="4156"/>
    <n v="9841"/>
  </r>
  <r>
    <x v="109"/>
    <x v="2"/>
    <x v="5"/>
    <n v="18814"/>
    <n v="11"/>
    <n v="1042"/>
    <n v="29176"/>
    <n v="59.69"/>
    <n v="11653"/>
    <n v="17415"/>
  </r>
  <r>
    <x v="109"/>
    <x v="2"/>
    <x v="6"/>
    <n v="19769"/>
    <n v="17"/>
    <n v="1171"/>
    <n v="32788"/>
    <n v="55.71"/>
    <n v="11108"/>
    <n v="18267"/>
  </r>
  <r>
    <x v="109"/>
    <x v="2"/>
    <x v="7"/>
    <m/>
    <n v="3"/>
    <n v="70"/>
    <n v="1960"/>
    <m/>
    <m/>
    <m/>
  </r>
  <r>
    <x v="109"/>
    <x v="2"/>
    <x v="8"/>
    <m/>
    <n v="6"/>
    <n v="141"/>
    <n v="3948"/>
    <m/>
    <m/>
    <m/>
  </r>
  <r>
    <x v="109"/>
    <x v="2"/>
    <x v="9"/>
    <n v="4074"/>
    <n v="10"/>
    <n v="403"/>
    <n v="11284"/>
    <n v="33.659999999999997"/>
    <n v="1688"/>
    <n v="3798"/>
  </r>
  <r>
    <x v="109"/>
    <x v="2"/>
    <x v="10"/>
    <n v="13636"/>
    <n v="18"/>
    <n v="773"/>
    <n v="21644"/>
    <n v="58.62"/>
    <n v="4340"/>
    <n v="12688"/>
  </r>
  <r>
    <x v="109"/>
    <x v="2"/>
    <x v="11"/>
    <n v="6682"/>
    <n v="13"/>
    <n v="953"/>
    <n v="26684"/>
    <n v="22.76"/>
    <n v="3389"/>
    <n v="6073"/>
  </r>
  <r>
    <x v="109"/>
    <x v="2"/>
    <x v="12"/>
    <m/>
    <n v="4"/>
    <n v="153"/>
    <n v="4284"/>
    <m/>
    <m/>
    <m/>
  </r>
  <r>
    <x v="109"/>
    <x v="2"/>
    <x v="13"/>
    <n v="2146"/>
    <n v="4"/>
    <n v="104"/>
    <n v="2912"/>
    <n v="45.91"/>
    <n v="1593"/>
    <n v="1337"/>
  </r>
  <r>
    <x v="109"/>
    <x v="2"/>
    <x v="14"/>
    <m/>
    <n v="3"/>
    <n v="75"/>
    <n v="2100"/>
    <m/>
    <m/>
    <m/>
  </r>
  <r>
    <x v="109"/>
    <x v="2"/>
    <x v="15"/>
    <m/>
    <n v="7"/>
    <n v="492"/>
    <n v="13776"/>
    <m/>
    <m/>
    <m/>
  </r>
  <r>
    <x v="109"/>
    <x v="2"/>
    <x v="16"/>
    <m/>
    <n v="14"/>
    <n v="1965"/>
    <n v="55020"/>
    <m/>
    <m/>
    <m/>
  </r>
  <r>
    <x v="109"/>
    <x v="2"/>
    <x v="17"/>
    <n v="35770"/>
    <n v="10"/>
    <n v="1618"/>
    <n v="45304"/>
    <n v="77.61"/>
    <n v="21695"/>
    <n v="35161"/>
  </r>
  <r>
    <x v="109"/>
    <x v="2"/>
    <x v="18"/>
    <n v="16542"/>
    <n v="24"/>
    <n v="911"/>
    <n v="25508"/>
    <n v="56.47"/>
    <n v="8763"/>
    <n v="14405"/>
  </r>
  <r>
    <x v="109"/>
    <x v="2"/>
    <x v="19"/>
    <n v="27099"/>
    <n v="32"/>
    <n v="1327"/>
    <n v="37156"/>
    <n v="67.41"/>
    <n v="15436"/>
    <n v="25046"/>
  </r>
  <r>
    <x v="109"/>
    <x v="2"/>
    <x v="20"/>
    <n v="71294"/>
    <n v="62"/>
    <n v="3840"/>
    <n v="107520"/>
    <n v="59.96"/>
    <n v="37523"/>
    <n v="64471"/>
  </r>
  <r>
    <x v="109"/>
    <x v="2"/>
    <x v="21"/>
    <m/>
    <n v="7"/>
    <n v="458"/>
    <n v="12824"/>
    <m/>
    <m/>
    <m/>
  </r>
  <r>
    <x v="109"/>
    <x v="2"/>
    <x v="22"/>
    <n v="7784"/>
    <n v="6"/>
    <n v="361"/>
    <n v="10108"/>
    <n v="77.010000000000005"/>
    <n v="6709"/>
    <n v="7784"/>
  </r>
  <r>
    <x v="109"/>
    <x v="2"/>
    <x v="23"/>
    <m/>
    <n v="4"/>
    <n v="78"/>
    <n v="2184"/>
    <m/>
    <m/>
    <m/>
  </r>
  <r>
    <x v="109"/>
    <x v="2"/>
    <x v="24"/>
    <n v="84540"/>
    <n v="79"/>
    <n v="4737"/>
    <n v="132636"/>
    <n v="58.08"/>
    <n v="47328"/>
    <n v="77039"/>
  </r>
  <r>
    <x v="109"/>
    <x v="2"/>
    <x v="25"/>
    <n v="35596"/>
    <n v="27"/>
    <n v="1617"/>
    <n v="45276"/>
    <n v="68.95"/>
    <n v="24935"/>
    <n v="31218"/>
  </r>
  <r>
    <x v="109"/>
    <x v="2"/>
    <x v="26"/>
    <n v="10952"/>
    <n v="8"/>
    <n v="646"/>
    <n v="18088"/>
    <n v="57.36"/>
    <n v="6536"/>
    <n v="10375"/>
  </r>
  <r>
    <x v="109"/>
    <x v="2"/>
    <x v="27"/>
    <n v="45351"/>
    <n v="20"/>
    <n v="2028"/>
    <n v="56784"/>
    <n v="74.39"/>
    <n v="20790"/>
    <n v="42244"/>
  </r>
  <r>
    <x v="109"/>
    <x v="2"/>
    <x v="28"/>
    <n v="2025"/>
    <n v="5"/>
    <n v="101"/>
    <n v="2828"/>
    <n v="67.14"/>
    <n v="1658"/>
    <n v="1899"/>
  </r>
  <r>
    <x v="109"/>
    <x v="2"/>
    <x v="29"/>
    <n v="1631"/>
    <n v="8"/>
    <n v="218"/>
    <n v="6104"/>
    <n v="22.51"/>
    <n v="560"/>
    <n v="1374"/>
  </r>
  <r>
    <x v="109"/>
    <x v="2"/>
    <x v="30"/>
    <n v="10039"/>
    <n v="11"/>
    <n v="516"/>
    <n v="14448"/>
    <n v="66.91"/>
    <n v="6103"/>
    <n v="9668"/>
  </r>
  <r>
    <x v="109"/>
    <x v="2"/>
    <x v="31"/>
    <n v="1916"/>
    <n v="5"/>
    <n v="183"/>
    <n v="5124"/>
    <m/>
    <n v="1472"/>
    <m/>
  </r>
  <r>
    <x v="109"/>
    <x v="2"/>
    <x v="32"/>
    <m/>
    <n v="6"/>
    <n v="636"/>
    <n v="17808"/>
    <m/>
    <m/>
    <m/>
  </r>
  <r>
    <x v="109"/>
    <x v="2"/>
    <x v="33"/>
    <n v="7566"/>
    <n v="12"/>
    <n v="433"/>
    <n v="12124"/>
    <n v="57.66"/>
    <n v="4379"/>
    <n v="6990"/>
  </r>
  <r>
    <x v="109"/>
    <x v="2"/>
    <x v="34"/>
    <n v="485937"/>
    <n v="468"/>
    <n v="27983"/>
    <n v="783524"/>
    <n v="57.13"/>
    <n v="257259"/>
    <n v="447640"/>
  </r>
  <r>
    <x v="109"/>
    <x v="3"/>
    <x v="0"/>
    <n v="61743"/>
    <n v="47"/>
    <n v="6142"/>
    <n v="171976"/>
    <n v="17.12"/>
    <n v="32393"/>
    <n v="29441"/>
  </r>
  <r>
    <x v="109"/>
    <x v="3"/>
    <x v="1"/>
    <n v="35006"/>
    <n v="23"/>
    <n v="2751"/>
    <n v="77028"/>
    <n v="22.61"/>
    <n v="17983"/>
    <n v="17417"/>
  </r>
  <r>
    <x v="109"/>
    <x v="3"/>
    <x v="2"/>
    <n v="41319"/>
    <n v="25"/>
    <n v="2646"/>
    <n v="74088"/>
    <n v="26.28"/>
    <n v="19360"/>
    <n v="19468"/>
  </r>
  <r>
    <x v="109"/>
    <x v="3"/>
    <x v="3"/>
    <n v="22060"/>
    <n v="22"/>
    <n v="1957"/>
    <n v="54796"/>
    <n v="21.75"/>
    <n v="12761"/>
    <n v="11920"/>
  </r>
  <r>
    <x v="109"/>
    <x v="3"/>
    <x v="4"/>
    <n v="46821"/>
    <n v="19"/>
    <n v="2837"/>
    <n v="79436"/>
    <n v="30.86"/>
    <n v="17507"/>
    <n v="24513"/>
  </r>
  <r>
    <x v="109"/>
    <x v="3"/>
    <x v="5"/>
    <n v="26526"/>
    <n v="13"/>
    <n v="1798"/>
    <n v="50344"/>
    <n v="23.62"/>
    <n v="12879"/>
    <n v="11892"/>
  </r>
  <r>
    <x v="109"/>
    <x v="3"/>
    <x v="6"/>
    <n v="16202"/>
    <n v="10"/>
    <n v="1347"/>
    <n v="37716"/>
    <n v="22.34"/>
    <n v="9856"/>
    <n v="8427"/>
  </r>
  <r>
    <x v="109"/>
    <x v="3"/>
    <x v="7"/>
    <n v="11467"/>
    <n v="4"/>
    <n v="1100"/>
    <n v="30800"/>
    <n v="16.04"/>
    <n v="4869"/>
    <n v="4941"/>
  </r>
  <r>
    <x v="109"/>
    <x v="3"/>
    <x v="8"/>
    <n v="21023"/>
    <n v="12"/>
    <n v="1611"/>
    <n v="45108"/>
    <n v="24.92"/>
    <n v="10229"/>
    <n v="11241"/>
  </r>
  <r>
    <x v="109"/>
    <x v="3"/>
    <x v="9"/>
    <n v="13066"/>
    <n v="12"/>
    <n v="1220"/>
    <n v="34160"/>
    <n v="18.22"/>
    <n v="5565"/>
    <n v="6223"/>
  </r>
  <r>
    <x v="109"/>
    <x v="3"/>
    <x v="10"/>
    <n v="27699"/>
    <n v="21"/>
    <n v="2054"/>
    <n v="57512"/>
    <n v="21.35"/>
    <n v="14916"/>
    <n v="12279"/>
  </r>
  <r>
    <x v="109"/>
    <x v="3"/>
    <x v="11"/>
    <n v="6038"/>
    <n v="6"/>
    <n v="515"/>
    <n v="14420"/>
    <n v="23.13"/>
    <n v="5024"/>
    <n v="3335"/>
  </r>
  <r>
    <x v="109"/>
    <x v="3"/>
    <x v="12"/>
    <m/>
    <n v="8"/>
    <n v="604"/>
    <n v="16912"/>
    <m/>
    <m/>
    <m/>
  </r>
  <r>
    <x v="109"/>
    <x v="3"/>
    <x v="13"/>
    <m/>
    <n v="3"/>
    <n v="357"/>
    <n v="9996"/>
    <m/>
    <m/>
    <m/>
  </r>
  <r>
    <x v="109"/>
    <x v="3"/>
    <x v="14"/>
    <m/>
    <n v="7"/>
    <n v="843"/>
    <n v="23604"/>
    <m/>
    <m/>
    <m/>
  </r>
  <r>
    <x v="109"/>
    <x v="3"/>
    <x v="15"/>
    <n v="5810"/>
    <n v="8"/>
    <n v="969"/>
    <n v="27132"/>
    <n v="10.3"/>
    <n v="3173"/>
    <n v="2795"/>
  </r>
  <r>
    <x v="109"/>
    <x v="3"/>
    <x v="16"/>
    <m/>
    <n v="3"/>
    <n v="500"/>
    <n v="14000"/>
    <m/>
    <m/>
    <m/>
  </r>
  <r>
    <x v="109"/>
    <x v="3"/>
    <x v="17"/>
    <s v="    -"/>
    <s v="-"/>
    <s v="    -"/>
    <s v="    -"/>
    <s v="-"/>
    <s v="-"/>
    <s v="-"/>
  </r>
  <r>
    <x v="109"/>
    <x v="3"/>
    <x v="18"/>
    <n v="22282"/>
    <n v="18"/>
    <n v="1390"/>
    <n v="38920"/>
    <n v="27.85"/>
    <n v="13263"/>
    <n v="10840"/>
  </r>
  <r>
    <x v="109"/>
    <x v="3"/>
    <x v="19"/>
    <n v="67788"/>
    <n v="23"/>
    <n v="3946"/>
    <n v="110488"/>
    <n v="27.69"/>
    <n v="23654"/>
    <n v="30595"/>
  </r>
  <r>
    <x v="109"/>
    <x v="3"/>
    <x v="20"/>
    <n v="60939"/>
    <n v="37"/>
    <n v="4338"/>
    <n v="121464"/>
    <n v="22.96"/>
    <n v="38573"/>
    <n v="27894"/>
  </r>
  <r>
    <x v="109"/>
    <x v="3"/>
    <x v="21"/>
    <n v="7093"/>
    <n v="9"/>
    <n v="732"/>
    <n v="20496"/>
    <n v="15.36"/>
    <m/>
    <n v="3148"/>
  </r>
  <r>
    <x v="109"/>
    <x v="3"/>
    <x v="22"/>
    <n v="12218"/>
    <n v="4"/>
    <n v="571"/>
    <n v="15988"/>
    <n v="34.020000000000003"/>
    <m/>
    <n v="5440"/>
  </r>
  <r>
    <x v="109"/>
    <x v="3"/>
    <x v="23"/>
    <n v="7677"/>
    <n v="7"/>
    <n v="837"/>
    <n v="23436"/>
    <n v="16.34"/>
    <n v="4943"/>
    <n v="3830"/>
  </r>
  <r>
    <x v="109"/>
    <x v="3"/>
    <x v="24"/>
    <n v="87927"/>
    <n v="57"/>
    <n v="6478"/>
    <n v="181384"/>
    <n v="22.22"/>
    <n v="57267"/>
    <n v="40311"/>
  </r>
  <r>
    <x v="109"/>
    <x v="3"/>
    <x v="25"/>
    <n v="35306"/>
    <n v="18"/>
    <n v="1682"/>
    <n v="47096"/>
    <n v="41.34"/>
    <n v="28323"/>
    <n v="19471"/>
  </r>
  <r>
    <x v="109"/>
    <x v="3"/>
    <x v="26"/>
    <n v="21017"/>
    <n v="6"/>
    <n v="1543"/>
    <n v="43204"/>
    <n v="20.71"/>
    <n v="11613"/>
    <n v="8949"/>
  </r>
  <r>
    <x v="109"/>
    <x v="3"/>
    <x v="27"/>
    <n v="30855"/>
    <n v="7"/>
    <n v="1219"/>
    <n v="34132"/>
    <n v="33.909999999999997"/>
    <n v="16382"/>
    <n v="11575"/>
  </r>
  <r>
    <x v="109"/>
    <x v="3"/>
    <x v="28"/>
    <n v="15094"/>
    <n v="11"/>
    <n v="3619"/>
    <n v="101332"/>
    <n v="7.26"/>
    <n v="8007"/>
    <n v="7353"/>
  </r>
  <r>
    <x v="109"/>
    <x v="3"/>
    <x v="29"/>
    <n v="12183"/>
    <n v="11"/>
    <n v="2388"/>
    <n v="66864"/>
    <n v="9.6"/>
    <n v="5940"/>
    <n v="6417"/>
  </r>
  <r>
    <x v="109"/>
    <x v="3"/>
    <x v="30"/>
    <n v="18749"/>
    <n v="7"/>
    <n v="603"/>
    <n v="16884"/>
    <n v="49.82"/>
    <n v="11943"/>
    <n v="8411"/>
  </r>
  <r>
    <x v="109"/>
    <x v="3"/>
    <x v="31"/>
    <n v="4736"/>
    <n v="6"/>
    <n v="305"/>
    <n v="8540"/>
    <n v="26.85"/>
    <n v="2796"/>
    <n v="2293"/>
  </r>
  <r>
    <x v="109"/>
    <x v="3"/>
    <x v="32"/>
    <m/>
    <n v="4"/>
    <n v="668"/>
    <n v="18704"/>
    <m/>
    <m/>
    <m/>
  </r>
  <r>
    <x v="109"/>
    <x v="3"/>
    <x v="33"/>
    <n v="14274"/>
    <n v="11"/>
    <n v="978"/>
    <n v="27384"/>
    <n v="33.64"/>
    <n v="8440"/>
    <n v="9213"/>
  </r>
  <r>
    <x v="109"/>
    <x v="3"/>
    <x v="34"/>
    <n v="704895"/>
    <n v="422"/>
    <n v="54070"/>
    <n v="1513960"/>
    <n v="22.3"/>
    <n v="378403"/>
    <n v="337681"/>
  </r>
  <r>
    <x v="109"/>
    <x v="4"/>
    <x v="0"/>
    <n v="183454"/>
    <n v="256"/>
    <n v="10429"/>
    <n v="292012"/>
    <n v="34.15"/>
    <n v="88704"/>
    <n v="99714"/>
  </r>
  <r>
    <x v="109"/>
    <x v="4"/>
    <x v="1"/>
    <n v="524292"/>
    <n v="325"/>
    <n v="18981"/>
    <n v="531468"/>
    <n v="63.73"/>
    <n v="262760"/>
    <n v="338731"/>
  </r>
  <r>
    <x v="109"/>
    <x v="4"/>
    <x v="2"/>
    <n v="82661"/>
    <n v="122"/>
    <n v="4234"/>
    <n v="118552"/>
    <n v="36.619999999999997"/>
    <n v="43283"/>
    <n v="43409"/>
  </r>
  <r>
    <x v="109"/>
    <x v="4"/>
    <x v="3"/>
    <n v="93906"/>
    <n v="147"/>
    <n v="4993"/>
    <n v="139804"/>
    <n v="41.52"/>
    <n v="54565"/>
    <n v="58044"/>
  </r>
  <r>
    <x v="109"/>
    <x v="4"/>
    <x v="4"/>
    <n v="102375"/>
    <n v="105"/>
    <n v="5189"/>
    <n v="145292"/>
    <n v="39.97"/>
    <n v="43698"/>
    <n v="58076"/>
  </r>
  <r>
    <x v="109"/>
    <x v="4"/>
    <x v="5"/>
    <n v="165854"/>
    <n v="125"/>
    <n v="6115"/>
    <n v="171220"/>
    <n v="53.4"/>
    <n v="100888"/>
    <n v="91431"/>
  </r>
  <r>
    <x v="109"/>
    <x v="4"/>
    <x v="6"/>
    <n v="95566"/>
    <n v="112"/>
    <n v="4327"/>
    <n v="121156"/>
    <n v="46.29"/>
    <n v="57664"/>
    <n v="56087"/>
  </r>
  <r>
    <x v="109"/>
    <x v="4"/>
    <x v="7"/>
    <n v="22307"/>
    <n v="34"/>
    <n v="1502"/>
    <n v="42056"/>
    <n v="26.92"/>
    <n v="11191"/>
    <n v="11322"/>
  </r>
  <r>
    <x v="109"/>
    <x v="4"/>
    <x v="8"/>
    <n v="38504"/>
    <n v="61"/>
    <n v="2434"/>
    <n v="68152"/>
    <n v="33.51"/>
    <n v="20392"/>
    <n v="22837"/>
  </r>
  <r>
    <x v="109"/>
    <x v="4"/>
    <x v="9"/>
    <n v="49558"/>
    <n v="87"/>
    <n v="2913"/>
    <n v="81564"/>
    <n v="36.93"/>
    <n v="24488"/>
    <n v="30125"/>
  </r>
  <r>
    <x v="109"/>
    <x v="4"/>
    <x v="10"/>
    <n v="110417"/>
    <n v="133"/>
    <n v="4749"/>
    <n v="132972"/>
    <n v="45.39"/>
    <n v="56248"/>
    <n v="60358"/>
  </r>
  <r>
    <x v="109"/>
    <x v="4"/>
    <x v="11"/>
    <n v="28927"/>
    <n v="49"/>
    <n v="2460"/>
    <n v="68880"/>
    <n v="27.36"/>
    <n v="17967"/>
    <n v="18844"/>
  </r>
  <r>
    <x v="109"/>
    <x v="4"/>
    <x v="12"/>
    <n v="43874"/>
    <n v="101"/>
    <n v="2453"/>
    <n v="68684"/>
    <n v="38.92"/>
    <n v="26425"/>
    <n v="26730"/>
  </r>
  <r>
    <x v="109"/>
    <x v="4"/>
    <x v="13"/>
    <n v="18327"/>
    <n v="33"/>
    <n v="1000"/>
    <n v="28000"/>
    <n v="35.58"/>
    <n v="11822"/>
    <n v="9961"/>
  </r>
  <r>
    <x v="109"/>
    <x v="4"/>
    <x v="14"/>
    <n v="20407"/>
    <n v="36"/>
    <n v="1367"/>
    <n v="38276"/>
    <n v="26.41"/>
    <n v="12430"/>
    <n v="10108"/>
  </r>
  <r>
    <x v="109"/>
    <x v="4"/>
    <x v="15"/>
    <n v="20346"/>
    <n v="49"/>
    <n v="1821"/>
    <n v="50988"/>
    <n v="24.68"/>
    <n v="11488"/>
    <n v="12582"/>
  </r>
  <r>
    <x v="109"/>
    <x v="4"/>
    <x v="16"/>
    <n v="231298"/>
    <n v="118"/>
    <n v="7463"/>
    <n v="208964"/>
    <n v="74.42"/>
    <n v="122744"/>
    <n v="155519"/>
  </r>
  <r>
    <x v="109"/>
    <x v="4"/>
    <x v="17"/>
    <n v="196169"/>
    <n v="79"/>
    <n v="6008"/>
    <n v="168224"/>
    <n v="80.94"/>
    <n v="104036"/>
    <n v="136164"/>
  </r>
  <r>
    <x v="109"/>
    <x v="4"/>
    <x v="18"/>
    <n v="83028"/>
    <n v="111"/>
    <n v="3444"/>
    <n v="96432"/>
    <n v="49.87"/>
    <n v="49736"/>
    <n v="48095"/>
  </r>
  <r>
    <x v="109"/>
    <x v="4"/>
    <x v="19"/>
    <n v="160650"/>
    <n v="170"/>
    <n v="7028"/>
    <n v="196784"/>
    <n v="46.03"/>
    <n v="75904"/>
    <n v="90574"/>
  </r>
  <r>
    <x v="109"/>
    <x v="4"/>
    <x v="20"/>
    <n v="412069"/>
    <n v="378"/>
    <n v="15758"/>
    <n v="441224"/>
    <n v="55.42"/>
    <n v="236111"/>
    <n v="244530"/>
  </r>
  <r>
    <x v="109"/>
    <x v="4"/>
    <x v="21"/>
    <n v="28672"/>
    <n v="47"/>
    <n v="1686"/>
    <n v="47208"/>
    <n v="32.72"/>
    <n v="19372"/>
    <n v="15446"/>
  </r>
  <r>
    <x v="109"/>
    <x v="4"/>
    <x v="22"/>
    <n v="51834"/>
    <n v="32"/>
    <n v="1819"/>
    <n v="50932"/>
    <n v="56.39"/>
    <n v="42781"/>
    <n v="28720"/>
  </r>
  <r>
    <x v="109"/>
    <x v="4"/>
    <x v="23"/>
    <n v="23177"/>
    <n v="49"/>
    <n v="1419"/>
    <n v="39732"/>
    <n v="32.07"/>
    <n v="14402"/>
    <n v="12741"/>
  </r>
  <r>
    <x v="109"/>
    <x v="4"/>
    <x v="24"/>
    <n v="515752"/>
    <n v="506"/>
    <n v="20682"/>
    <n v="579096"/>
    <n v="52.05"/>
    <n v="312667"/>
    <n v="301436"/>
  </r>
  <r>
    <x v="109"/>
    <x v="4"/>
    <x v="25"/>
    <n v="153223"/>
    <n v="160"/>
    <n v="5730"/>
    <n v="160440"/>
    <n v="58.35"/>
    <n v="116615"/>
    <n v="93621"/>
  </r>
  <r>
    <x v="109"/>
    <x v="4"/>
    <x v="26"/>
    <n v="58256"/>
    <n v="49"/>
    <n v="3057"/>
    <n v="85596"/>
    <n v="37.33"/>
    <n v="32816"/>
    <n v="31956"/>
  </r>
  <r>
    <x v="109"/>
    <x v="4"/>
    <x v="27"/>
    <n v="234378"/>
    <n v="114"/>
    <n v="7315"/>
    <n v="204820"/>
    <n v="66.58"/>
    <n v="103507"/>
    <n v="136365"/>
  </r>
  <r>
    <x v="109"/>
    <x v="4"/>
    <x v="28"/>
    <n v="38122"/>
    <n v="49"/>
    <n v="4418"/>
    <n v="123704"/>
    <n v="16.510000000000002"/>
    <n v="25551"/>
    <n v="20429"/>
  </r>
  <r>
    <x v="109"/>
    <x v="4"/>
    <x v="29"/>
    <n v="25902"/>
    <n v="59"/>
    <n v="3096"/>
    <n v="86688"/>
    <n v="16.63"/>
    <n v="14170"/>
    <n v="14415"/>
  </r>
  <r>
    <x v="109"/>
    <x v="4"/>
    <x v="30"/>
    <n v="93402"/>
    <n v="81"/>
    <n v="2675"/>
    <n v="74900"/>
    <n v="69.849999999999994"/>
    <n v="53793"/>
    <n v="52317"/>
  </r>
  <r>
    <x v="109"/>
    <x v="4"/>
    <x v="31"/>
    <n v="11589"/>
    <n v="33"/>
    <n v="687"/>
    <n v="19236"/>
    <n v="35.26"/>
    <n v="7438"/>
    <n v="6783"/>
  </r>
  <r>
    <x v="109"/>
    <x v="4"/>
    <x v="32"/>
    <n v="65910"/>
    <n v="37"/>
    <n v="2221"/>
    <n v="62188"/>
    <n v="62.52"/>
    <n v="35950"/>
    <n v="38881"/>
  </r>
  <r>
    <x v="109"/>
    <x v="4"/>
    <x v="33"/>
    <n v="53748"/>
    <n v="85"/>
    <n v="2519"/>
    <n v="70532"/>
    <n v="50.15"/>
    <n v="30807"/>
    <n v="35371"/>
  </r>
  <r>
    <x v="109"/>
    <x v="4"/>
    <x v="34"/>
    <n v="3326033"/>
    <n v="3347"/>
    <n v="145302"/>
    <n v="4068456"/>
    <n v="48.52"/>
    <n v="1825711"/>
    <n v="1974121"/>
  </r>
  <r>
    <x v="110"/>
    <x v="0"/>
    <x v="0"/>
    <n v="36872"/>
    <n v="36"/>
    <n v="1310"/>
    <n v="40610"/>
    <n v="49.94"/>
    <n v="16299"/>
    <n v="20281"/>
  </r>
  <r>
    <x v="110"/>
    <x v="0"/>
    <x v="1"/>
    <n v="310105"/>
    <n v="71"/>
    <n v="8545"/>
    <n v="264895"/>
    <n v="77.34"/>
    <n v="161918"/>
    <n v="204866"/>
  </r>
  <r>
    <x v="110"/>
    <x v="0"/>
    <x v="2"/>
    <n v="3676"/>
    <n v="11"/>
    <n v="190"/>
    <n v="5890"/>
    <n v="30.79"/>
    <n v="1915"/>
    <n v="1813"/>
  </r>
  <r>
    <x v="110"/>
    <x v="0"/>
    <x v="3"/>
    <n v="23697"/>
    <n v="26"/>
    <n v="1007"/>
    <n v="31217"/>
    <n v="53.01"/>
    <n v="12919"/>
    <n v="16549"/>
  </r>
  <r>
    <x v="110"/>
    <x v="0"/>
    <x v="4"/>
    <n v="11491"/>
    <n v="11"/>
    <n v="452"/>
    <n v="14012"/>
    <n v="49.49"/>
    <n v="6653"/>
    <n v="6935"/>
  </r>
  <r>
    <x v="110"/>
    <x v="0"/>
    <x v="5"/>
    <n v="69296"/>
    <n v="21"/>
    <n v="1845"/>
    <n v="57195"/>
    <n v="68.680000000000007"/>
    <n v="43552"/>
    <n v="39283"/>
  </r>
  <r>
    <x v="110"/>
    <x v="0"/>
    <x v="6"/>
    <n v="12692"/>
    <n v="10"/>
    <n v="564"/>
    <n v="17484"/>
    <n v="40.89"/>
    <n v="7644"/>
    <n v="7149"/>
  </r>
  <r>
    <x v="110"/>
    <x v="0"/>
    <x v="7"/>
    <m/>
    <n v="4"/>
    <n v="59"/>
    <n v="1829"/>
    <m/>
    <m/>
    <m/>
  </r>
  <r>
    <x v="110"/>
    <x v="0"/>
    <x v="8"/>
    <n v="2470"/>
    <n v="9"/>
    <n v="223"/>
    <n v="6913"/>
    <n v="26.77"/>
    <m/>
    <n v="1850"/>
  </r>
  <r>
    <x v="110"/>
    <x v="0"/>
    <x v="9"/>
    <n v="10871"/>
    <n v="18"/>
    <n v="487"/>
    <n v="15097"/>
    <n v="49.4"/>
    <n v="5919"/>
    <n v="7459"/>
  </r>
  <r>
    <x v="110"/>
    <x v="0"/>
    <x v="10"/>
    <n v="15074"/>
    <n v="16"/>
    <n v="528"/>
    <n v="16368"/>
    <n v="56.88"/>
    <n v="9664"/>
    <n v="9310"/>
  </r>
  <r>
    <x v="110"/>
    <x v="0"/>
    <x v="11"/>
    <n v="11342"/>
    <n v="10"/>
    <n v="458"/>
    <n v="14198"/>
    <n v="36.380000000000003"/>
    <n v="5900"/>
    <n v="5166"/>
  </r>
  <r>
    <x v="110"/>
    <x v="0"/>
    <x v="12"/>
    <n v="11109"/>
    <n v="23"/>
    <n v="571"/>
    <n v="17701"/>
    <n v="45.19"/>
    <n v="6237"/>
    <n v="8000"/>
  </r>
  <r>
    <x v="110"/>
    <x v="0"/>
    <x v="13"/>
    <m/>
    <n v="3"/>
    <n v="137"/>
    <n v="4247"/>
    <m/>
    <m/>
    <m/>
  </r>
  <r>
    <x v="110"/>
    <x v="0"/>
    <x v="14"/>
    <n v="5472"/>
    <n v="10"/>
    <n v="221"/>
    <n v="6851"/>
    <n v="44.58"/>
    <n v="3696"/>
    <n v="3054"/>
  </r>
  <r>
    <x v="110"/>
    <x v="0"/>
    <x v="15"/>
    <m/>
    <n v="4"/>
    <n v="50"/>
    <n v="1550"/>
    <m/>
    <m/>
    <m/>
  </r>
  <r>
    <x v="110"/>
    <x v="0"/>
    <x v="16"/>
    <n v="124791"/>
    <n v="35"/>
    <n v="3571"/>
    <n v="110701"/>
    <n v="75.86"/>
    <n v="63814"/>
    <n v="83983"/>
  </r>
  <r>
    <x v="110"/>
    <x v="0"/>
    <x v="17"/>
    <n v="121737"/>
    <n v="31"/>
    <n v="3435"/>
    <n v="106485"/>
    <n v="76.75"/>
    <n v="62264"/>
    <n v="81722"/>
  </r>
  <r>
    <x v="110"/>
    <x v="0"/>
    <x v="18"/>
    <n v="15475"/>
    <n v="18"/>
    <n v="424"/>
    <n v="13144"/>
    <n v="63.83"/>
    <n v="10924"/>
    <n v="8390"/>
  </r>
  <r>
    <x v="110"/>
    <x v="0"/>
    <x v="19"/>
    <n v="11670"/>
    <n v="11"/>
    <n v="407"/>
    <n v="12617"/>
    <n v="55.62"/>
    <n v="6502"/>
    <n v="7017"/>
  </r>
  <r>
    <x v="110"/>
    <x v="0"/>
    <x v="20"/>
    <n v="170751"/>
    <n v="70"/>
    <n v="4750"/>
    <n v="147250"/>
    <n v="69.48"/>
    <n v="92783"/>
    <n v="102309"/>
  </r>
  <r>
    <x v="110"/>
    <x v="0"/>
    <x v="21"/>
    <m/>
    <n v="7"/>
    <n v="126"/>
    <n v="3906"/>
    <m/>
    <m/>
    <m/>
  </r>
  <r>
    <x v="110"/>
    <x v="0"/>
    <x v="22"/>
    <n v="13575"/>
    <n v="5"/>
    <n v="493"/>
    <n v="15283"/>
    <n v="47.36"/>
    <m/>
    <n v="7238"/>
  </r>
  <r>
    <x v="110"/>
    <x v="0"/>
    <x v="23"/>
    <m/>
    <n v="11"/>
    <n v="144"/>
    <n v="4464"/>
    <m/>
    <m/>
    <m/>
  </r>
  <r>
    <x v="110"/>
    <x v="0"/>
    <x v="24"/>
    <n v="189436"/>
    <n v="93"/>
    <n v="5513"/>
    <n v="170903"/>
    <n v="66.489999999999995"/>
    <n v="106221"/>
    <n v="113629"/>
  </r>
  <r>
    <x v="110"/>
    <x v="0"/>
    <x v="25"/>
    <n v="32083"/>
    <n v="39"/>
    <n v="1356"/>
    <n v="42036"/>
    <n v="45.55"/>
    <n v="25839"/>
    <n v="19147"/>
  </r>
  <r>
    <x v="110"/>
    <x v="0"/>
    <x v="26"/>
    <n v="11727"/>
    <n v="10"/>
    <n v="499"/>
    <n v="15469"/>
    <n v="32.42"/>
    <n v="6054"/>
    <n v="5015"/>
  </r>
  <r>
    <x v="110"/>
    <x v="0"/>
    <x v="27"/>
    <n v="116231"/>
    <n v="32"/>
    <n v="2861"/>
    <n v="88691"/>
    <n v="78.12"/>
    <n v="51085"/>
    <n v="69284"/>
  </r>
  <r>
    <x v="110"/>
    <x v="0"/>
    <x v="28"/>
    <n v="13713"/>
    <n v="11"/>
    <n v="435"/>
    <n v="13485"/>
    <n v="57.15"/>
    <n v="9278"/>
    <n v="7707"/>
  </r>
  <r>
    <x v="110"/>
    <x v="0"/>
    <x v="29"/>
    <n v="4070"/>
    <n v="14"/>
    <n v="219"/>
    <n v="6789"/>
    <m/>
    <n v="3350"/>
    <m/>
  </r>
  <r>
    <x v="110"/>
    <x v="0"/>
    <x v="30"/>
    <n v="29942"/>
    <n v="16"/>
    <n v="735"/>
    <n v="22785"/>
    <n v="73.209999999999994"/>
    <n v="18302"/>
    <n v="16681"/>
  </r>
  <r>
    <x v="110"/>
    <x v="0"/>
    <x v="31"/>
    <n v="976"/>
    <n v="6"/>
    <n v="66"/>
    <n v="2046"/>
    <m/>
    <n v="711"/>
    <m/>
  </r>
  <r>
    <x v="110"/>
    <x v="0"/>
    <x v="32"/>
    <n v="17686"/>
    <n v="6"/>
    <n v="565"/>
    <n v="17515"/>
    <n v="52.95"/>
    <n v="9346"/>
    <n v="9275"/>
  </r>
  <r>
    <x v="110"/>
    <x v="0"/>
    <x v="33"/>
    <n v="10712"/>
    <n v="19"/>
    <n v="427"/>
    <n v="13237"/>
    <n v="53.24"/>
    <n v="6557"/>
    <n v="7047"/>
  </r>
  <r>
    <x v="110"/>
    <x v="0"/>
    <x v="34"/>
    <n v="1106396"/>
    <n v="593"/>
    <n v="33725"/>
    <n v="1045475"/>
    <n v="65.459999999999994"/>
    <n v="603529"/>
    <n v="684387"/>
  </r>
  <r>
    <x v="110"/>
    <x v="1"/>
    <x v="0"/>
    <n v="53964"/>
    <n v="141"/>
    <n v="1648"/>
    <n v="51088"/>
    <n v="52.05"/>
    <n v="27331"/>
    <n v="26590"/>
  </r>
  <r>
    <x v="110"/>
    <x v="1"/>
    <x v="1"/>
    <n v="128607"/>
    <n v="190"/>
    <n v="3866"/>
    <n v="119846"/>
    <n v="58.54"/>
    <n v="64004"/>
    <n v="70155"/>
  </r>
  <r>
    <x v="110"/>
    <x v="1"/>
    <x v="2"/>
    <n v="26284"/>
    <n v="65"/>
    <n v="683"/>
    <n v="21173"/>
    <n v="58.07"/>
    <n v="14056"/>
    <n v="12296"/>
  </r>
  <r>
    <x v="110"/>
    <x v="1"/>
    <x v="3"/>
    <n v="45972"/>
    <n v="87"/>
    <n v="1517"/>
    <n v="47027"/>
    <n v="57.34"/>
    <n v="27581"/>
    <n v="26965"/>
  </r>
  <r>
    <x v="110"/>
    <x v="1"/>
    <x v="4"/>
    <n v="32221"/>
    <n v="60"/>
    <n v="1012"/>
    <n v="31372"/>
    <n v="54.87"/>
    <n v="15731"/>
    <n v="17214"/>
  </r>
  <r>
    <x v="110"/>
    <x v="1"/>
    <x v="5"/>
    <n v="51426"/>
    <n v="79"/>
    <n v="1429"/>
    <n v="44299"/>
    <n v="50.59"/>
    <n v="30138"/>
    <n v="22411"/>
  </r>
  <r>
    <x v="110"/>
    <x v="1"/>
    <x v="6"/>
    <n v="44544"/>
    <n v="75"/>
    <n v="1245"/>
    <n v="38595"/>
    <n v="59.47"/>
    <n v="25912"/>
    <n v="22953"/>
  </r>
  <r>
    <x v="110"/>
    <x v="1"/>
    <x v="7"/>
    <n v="9544"/>
    <n v="23"/>
    <n v="273"/>
    <n v="8463"/>
    <n v="64.510000000000005"/>
    <n v="5248"/>
    <n v="5460"/>
  </r>
  <r>
    <x v="110"/>
    <x v="1"/>
    <x v="8"/>
    <n v="13322"/>
    <n v="34"/>
    <n v="463"/>
    <n v="14353"/>
    <n v="53.11"/>
    <n v="7886"/>
    <n v="7623"/>
  </r>
  <r>
    <x v="110"/>
    <x v="1"/>
    <x v="9"/>
    <n v="25390"/>
    <n v="49"/>
    <n v="840"/>
    <n v="26040"/>
    <n v="60.73"/>
    <n v="12662"/>
    <n v="15814"/>
  </r>
  <r>
    <x v="110"/>
    <x v="1"/>
    <x v="10"/>
    <n v="56802"/>
    <n v="78"/>
    <n v="1394"/>
    <n v="43214"/>
    <n v="65.95"/>
    <n v="27608"/>
    <n v="28502"/>
  </r>
  <r>
    <x v="110"/>
    <x v="1"/>
    <x v="11"/>
    <n v="5590"/>
    <n v="21"/>
    <n v="570"/>
    <n v="17670"/>
    <n v="18.8"/>
    <n v="3760"/>
    <n v="3323"/>
  </r>
  <r>
    <x v="110"/>
    <x v="1"/>
    <x v="12"/>
    <n v="36858"/>
    <n v="67"/>
    <n v="1128"/>
    <n v="34968"/>
    <n v="60.13"/>
    <n v="19906"/>
    <n v="21025"/>
  </r>
  <r>
    <x v="110"/>
    <x v="1"/>
    <x v="13"/>
    <n v="11043"/>
    <n v="23"/>
    <n v="402"/>
    <n v="12462"/>
    <n v="49.91"/>
    <n v="6423"/>
    <n v="6220"/>
  </r>
  <r>
    <x v="110"/>
    <x v="1"/>
    <x v="14"/>
    <n v="10015"/>
    <n v="17"/>
    <n v="234"/>
    <n v="7254"/>
    <n v="62.11"/>
    <n v="5105"/>
    <n v="4506"/>
  </r>
  <r>
    <x v="110"/>
    <x v="1"/>
    <x v="15"/>
    <n v="8045"/>
    <n v="30"/>
    <n v="309"/>
    <n v="9579"/>
    <n v="46.92"/>
    <n v="5392"/>
    <n v="4494"/>
  </r>
  <r>
    <x v="110"/>
    <x v="1"/>
    <x v="16"/>
    <n v="51533"/>
    <n v="66"/>
    <n v="1427"/>
    <n v="44237"/>
    <n v="66.900000000000006"/>
    <n v="24850"/>
    <n v="29595"/>
  </r>
  <r>
    <x v="110"/>
    <x v="1"/>
    <x v="17"/>
    <n v="35779"/>
    <n v="38"/>
    <n v="955"/>
    <n v="29605"/>
    <n v="69.459999999999994"/>
    <n v="16518"/>
    <n v="20563"/>
  </r>
  <r>
    <x v="110"/>
    <x v="1"/>
    <x v="18"/>
    <n v="29377"/>
    <n v="51"/>
    <n v="719"/>
    <n v="22289"/>
    <n v="66.58"/>
    <n v="18542"/>
    <n v="14839"/>
  </r>
  <r>
    <x v="110"/>
    <x v="1"/>
    <x v="19"/>
    <n v="50727"/>
    <n v="103"/>
    <n v="1348"/>
    <n v="41788"/>
    <n v="63"/>
    <n v="26289"/>
    <n v="26327"/>
  </r>
  <r>
    <x v="110"/>
    <x v="1"/>
    <x v="20"/>
    <n v="120300"/>
    <n v="210"/>
    <n v="2979"/>
    <n v="92349"/>
    <n v="62.61"/>
    <n v="67352"/>
    <n v="57821"/>
  </r>
  <r>
    <x v="110"/>
    <x v="1"/>
    <x v="21"/>
    <n v="14529"/>
    <n v="24"/>
    <n v="372"/>
    <n v="11532"/>
    <n v="58.36"/>
    <n v="9495"/>
    <n v="6730"/>
  </r>
  <r>
    <x v="110"/>
    <x v="1"/>
    <x v="22"/>
    <n v="16717"/>
    <n v="17"/>
    <n v="394"/>
    <n v="12214"/>
    <n v="62.05"/>
    <n v="11672"/>
    <n v="7578"/>
  </r>
  <r>
    <x v="110"/>
    <x v="1"/>
    <x v="23"/>
    <n v="11650"/>
    <n v="28"/>
    <n v="365"/>
    <n v="11315"/>
    <n v="63.02"/>
    <n v="7888"/>
    <n v="7130"/>
  </r>
  <r>
    <x v="110"/>
    <x v="1"/>
    <x v="24"/>
    <n v="163196"/>
    <n v="279"/>
    <n v="4110"/>
    <n v="127410"/>
    <n v="62.21"/>
    <n v="96407"/>
    <n v="79260"/>
  </r>
  <r>
    <x v="110"/>
    <x v="1"/>
    <x v="25"/>
    <n v="46326"/>
    <n v="76"/>
    <n v="1075"/>
    <n v="33325"/>
    <n v="66.42"/>
    <n v="34439"/>
    <n v="22134"/>
  </r>
  <r>
    <x v="110"/>
    <x v="1"/>
    <x v="26"/>
    <n v="12696"/>
    <n v="25"/>
    <n v="371"/>
    <n v="11501"/>
    <n v="53.42"/>
    <n v="8671"/>
    <n v="6144"/>
  </r>
  <r>
    <x v="110"/>
    <x v="1"/>
    <x v="27"/>
    <n v="46527"/>
    <n v="55"/>
    <n v="1207"/>
    <n v="37417"/>
    <n v="60.21"/>
    <n v="22974"/>
    <n v="22527"/>
  </r>
  <r>
    <x v="110"/>
    <x v="1"/>
    <x v="28"/>
    <n v="9743"/>
    <n v="22"/>
    <n v="263"/>
    <n v="8153"/>
    <n v="62.06"/>
    <n v="6739"/>
    <n v="5059"/>
  </r>
  <r>
    <x v="110"/>
    <x v="1"/>
    <x v="29"/>
    <n v="10054"/>
    <n v="26"/>
    <n v="274"/>
    <n v="8494"/>
    <n v="62.24"/>
    <n v="7052"/>
    <n v="5287"/>
  </r>
  <r>
    <x v="110"/>
    <x v="1"/>
    <x v="30"/>
    <n v="35934"/>
    <n v="46"/>
    <n v="819"/>
    <n v="25389"/>
    <n v="74.11"/>
    <n v="19090"/>
    <n v="18817"/>
  </r>
  <r>
    <x v="110"/>
    <x v="1"/>
    <x v="31"/>
    <n v="3501"/>
    <n v="15"/>
    <n v="105"/>
    <n v="3255"/>
    <n v="55.54"/>
    <n v="2296"/>
    <n v="1808"/>
  </r>
  <r>
    <x v="110"/>
    <x v="1"/>
    <x v="32"/>
    <n v="16691"/>
    <n v="21"/>
    <n v="352"/>
    <n v="10912"/>
    <n v="70.78"/>
    <n v="10362"/>
    <n v="7723"/>
  </r>
  <r>
    <x v="110"/>
    <x v="1"/>
    <x v="33"/>
    <n v="20814"/>
    <n v="42"/>
    <n v="622"/>
    <n v="19282"/>
    <n v="63.01"/>
    <n v="11193"/>
    <n v="12149"/>
  </r>
  <r>
    <x v="110"/>
    <x v="1"/>
    <x v="34"/>
    <n v="1056744"/>
    <n v="1866"/>
    <n v="29705"/>
    <n v="920855"/>
    <n v="59.42"/>
    <n v="587647"/>
    <n v="547218"/>
  </r>
  <r>
    <x v="110"/>
    <x v="2"/>
    <x v="0"/>
    <n v="22309"/>
    <n v="32"/>
    <n v="1325"/>
    <n v="41075"/>
    <n v="44.63"/>
    <n v="9012"/>
    <n v="18334"/>
  </r>
  <r>
    <x v="110"/>
    <x v="2"/>
    <x v="1"/>
    <n v="70336"/>
    <n v="39"/>
    <n v="3712"/>
    <n v="115072"/>
    <n v="57.19"/>
    <n v="37011"/>
    <n v="65809"/>
  </r>
  <r>
    <x v="110"/>
    <x v="2"/>
    <x v="2"/>
    <n v="10268"/>
    <n v="19"/>
    <n v="675"/>
    <n v="20925"/>
    <n v="43.81"/>
    <n v="6219"/>
    <n v="9167"/>
  </r>
  <r>
    <x v="110"/>
    <x v="2"/>
    <x v="3"/>
    <n v="8734"/>
    <n v="13"/>
    <n v="545"/>
    <n v="16895"/>
    <n v="50.22"/>
    <n v="4751"/>
    <n v="8485"/>
  </r>
  <r>
    <x v="110"/>
    <x v="2"/>
    <x v="4"/>
    <n v="13448"/>
    <n v="15"/>
    <n v="888"/>
    <n v="27528"/>
    <n v="47.92"/>
    <n v="5440"/>
    <n v="13192"/>
  </r>
  <r>
    <x v="110"/>
    <x v="2"/>
    <x v="5"/>
    <n v="18708"/>
    <n v="11"/>
    <n v="1042"/>
    <n v="32302"/>
    <n v="54.46"/>
    <n v="10843"/>
    <n v="17590"/>
  </r>
  <r>
    <x v="110"/>
    <x v="2"/>
    <x v="6"/>
    <n v="20299"/>
    <n v="17"/>
    <n v="1057"/>
    <n v="32767"/>
    <n v="58.09"/>
    <n v="10521"/>
    <n v="19035"/>
  </r>
  <r>
    <x v="110"/>
    <x v="2"/>
    <x v="7"/>
    <m/>
    <n v="3"/>
    <n v="70"/>
    <n v="2170"/>
    <m/>
    <m/>
    <m/>
  </r>
  <r>
    <x v="110"/>
    <x v="2"/>
    <x v="8"/>
    <n v="1385"/>
    <n v="6"/>
    <n v="153"/>
    <n v="4743"/>
    <n v="23.02"/>
    <m/>
    <n v="1092"/>
  </r>
  <r>
    <x v="110"/>
    <x v="2"/>
    <x v="9"/>
    <n v="4455"/>
    <n v="10"/>
    <n v="403"/>
    <n v="12493"/>
    <n v="32.47"/>
    <n v="1807"/>
    <n v="4056"/>
  </r>
  <r>
    <x v="110"/>
    <x v="2"/>
    <x v="10"/>
    <n v="14967"/>
    <n v="18"/>
    <n v="773"/>
    <n v="23963"/>
    <n v="54.93"/>
    <n v="3821"/>
    <n v="13164"/>
  </r>
  <r>
    <x v="110"/>
    <x v="2"/>
    <x v="11"/>
    <n v="7468"/>
    <n v="13"/>
    <n v="953"/>
    <n v="29543"/>
    <n v="18.579999999999998"/>
    <n v="3824"/>
    <n v="5490"/>
  </r>
  <r>
    <x v="110"/>
    <x v="2"/>
    <x v="12"/>
    <m/>
    <n v="4"/>
    <n v="153"/>
    <n v="4743"/>
    <m/>
    <m/>
    <m/>
  </r>
  <r>
    <x v="110"/>
    <x v="2"/>
    <x v="13"/>
    <m/>
    <n v="4"/>
    <n v="104"/>
    <n v="3224"/>
    <m/>
    <m/>
    <m/>
  </r>
  <r>
    <x v="110"/>
    <x v="2"/>
    <x v="14"/>
    <m/>
    <n v="3"/>
    <n v="75"/>
    <n v="2325"/>
    <m/>
    <m/>
    <m/>
  </r>
  <r>
    <x v="110"/>
    <x v="2"/>
    <x v="15"/>
    <m/>
    <n v="7"/>
    <n v="492"/>
    <n v="15252"/>
    <m/>
    <m/>
    <m/>
  </r>
  <r>
    <x v="110"/>
    <x v="2"/>
    <x v="16"/>
    <m/>
    <n v="14"/>
    <n v="1965"/>
    <n v="60915"/>
    <m/>
    <m/>
    <m/>
  </r>
  <r>
    <x v="110"/>
    <x v="2"/>
    <x v="17"/>
    <n v="41389"/>
    <n v="10"/>
    <n v="1618"/>
    <n v="50158"/>
    <n v="73.739999999999995"/>
    <n v="19919"/>
    <n v="36987"/>
  </r>
  <r>
    <x v="110"/>
    <x v="2"/>
    <x v="18"/>
    <n v="15926"/>
    <n v="24"/>
    <n v="911"/>
    <n v="28241"/>
    <n v="48.16"/>
    <n v="8674"/>
    <n v="13600"/>
  </r>
  <r>
    <x v="110"/>
    <x v="2"/>
    <x v="19"/>
    <n v="25615"/>
    <n v="32"/>
    <n v="1327"/>
    <n v="41137"/>
    <n v="54"/>
    <n v="13214"/>
    <n v="22212"/>
  </r>
  <r>
    <x v="110"/>
    <x v="2"/>
    <x v="20"/>
    <n v="74660"/>
    <n v="62"/>
    <n v="3842"/>
    <n v="119102"/>
    <n v="55.42"/>
    <n v="37266"/>
    <n v="66007"/>
  </r>
  <r>
    <x v="110"/>
    <x v="2"/>
    <x v="21"/>
    <m/>
    <n v="7"/>
    <n v="458"/>
    <n v="14198"/>
    <m/>
    <m/>
    <m/>
  </r>
  <r>
    <x v="110"/>
    <x v="2"/>
    <x v="22"/>
    <n v="6729"/>
    <n v="6"/>
    <n v="361"/>
    <n v="11191"/>
    <n v="53.84"/>
    <n v="5371"/>
    <n v="6025"/>
  </r>
  <r>
    <x v="110"/>
    <x v="2"/>
    <x v="23"/>
    <m/>
    <n v="4"/>
    <n v="78"/>
    <n v="2418"/>
    <m/>
    <m/>
    <m/>
  </r>
  <r>
    <x v="110"/>
    <x v="2"/>
    <x v="24"/>
    <n v="86546"/>
    <n v="79"/>
    <n v="4739"/>
    <n v="146909"/>
    <n v="51.86"/>
    <n v="45555"/>
    <n v="76192"/>
  </r>
  <r>
    <x v="110"/>
    <x v="2"/>
    <x v="25"/>
    <n v="33056"/>
    <n v="27"/>
    <n v="1617"/>
    <n v="50127"/>
    <n v="52.26"/>
    <n v="23256"/>
    <n v="26199"/>
  </r>
  <r>
    <x v="110"/>
    <x v="2"/>
    <x v="26"/>
    <n v="10928"/>
    <n v="8"/>
    <n v="646"/>
    <n v="20026"/>
    <n v="49.56"/>
    <n v="6495"/>
    <n v="9925"/>
  </r>
  <r>
    <x v="110"/>
    <x v="2"/>
    <x v="27"/>
    <n v="46829"/>
    <n v="20"/>
    <n v="2028"/>
    <n v="62868"/>
    <n v="70.56"/>
    <n v="19430"/>
    <n v="44357"/>
  </r>
  <r>
    <x v="110"/>
    <x v="2"/>
    <x v="28"/>
    <n v="1916"/>
    <n v="5"/>
    <n v="101"/>
    <n v="3131"/>
    <n v="56.77"/>
    <n v="1191"/>
    <n v="1778"/>
  </r>
  <r>
    <x v="110"/>
    <x v="2"/>
    <x v="29"/>
    <n v="2645"/>
    <n v="8"/>
    <n v="218"/>
    <n v="6758"/>
    <m/>
    <n v="488"/>
    <m/>
  </r>
  <r>
    <x v="110"/>
    <x v="2"/>
    <x v="30"/>
    <n v="10100"/>
    <n v="11"/>
    <n v="516"/>
    <n v="15996"/>
    <n v="56.49"/>
    <n v="6687"/>
    <n v="9036"/>
  </r>
  <r>
    <x v="110"/>
    <x v="2"/>
    <x v="31"/>
    <n v="980"/>
    <n v="4"/>
    <n v="131"/>
    <n v="4061"/>
    <m/>
    <n v="719"/>
    <m/>
  </r>
  <r>
    <x v="110"/>
    <x v="2"/>
    <x v="32"/>
    <m/>
    <n v="6"/>
    <n v="636"/>
    <n v="19716"/>
    <m/>
    <m/>
    <m/>
  </r>
  <r>
    <x v="110"/>
    <x v="2"/>
    <x v="33"/>
    <n v="5513"/>
    <n v="13"/>
    <n v="445"/>
    <n v="13795"/>
    <n v="31.41"/>
    <n v="3325"/>
    <n v="4334"/>
  </r>
  <r>
    <x v="110"/>
    <x v="2"/>
    <x v="34"/>
    <n v="502840"/>
    <n v="465"/>
    <n v="27700"/>
    <n v="858700"/>
    <n v="52.46"/>
    <n v="256184"/>
    <n v="450486"/>
  </r>
  <r>
    <x v="110"/>
    <x v="3"/>
    <x v="0"/>
    <n v="51438"/>
    <n v="47"/>
    <n v="6142"/>
    <n v="190402"/>
    <n v="13.44"/>
    <n v="28359"/>
    <n v="25587"/>
  </r>
  <r>
    <x v="110"/>
    <x v="3"/>
    <x v="1"/>
    <n v="30110"/>
    <n v="23"/>
    <n v="2751"/>
    <n v="85281"/>
    <n v="16.329999999999998"/>
    <n v="15579"/>
    <n v="13923"/>
  </r>
  <r>
    <x v="110"/>
    <x v="3"/>
    <x v="2"/>
    <n v="34074"/>
    <n v="25"/>
    <n v="2611"/>
    <n v="80941"/>
    <n v="20.82"/>
    <n v="20789"/>
    <n v="16855"/>
  </r>
  <r>
    <x v="110"/>
    <x v="3"/>
    <x v="3"/>
    <n v="21849"/>
    <n v="22"/>
    <n v="1957"/>
    <n v="60667"/>
    <n v="19.170000000000002"/>
    <n v="12796"/>
    <n v="11627"/>
  </r>
  <r>
    <x v="110"/>
    <x v="3"/>
    <x v="4"/>
    <n v="38189"/>
    <n v="19"/>
    <n v="2837"/>
    <n v="87947"/>
    <n v="21.37"/>
    <n v="14476"/>
    <n v="18795"/>
  </r>
  <r>
    <x v="110"/>
    <x v="3"/>
    <x v="5"/>
    <n v="27217"/>
    <n v="13"/>
    <n v="1799"/>
    <n v="55769"/>
    <n v="23.36"/>
    <n v="14140"/>
    <n v="13030"/>
  </r>
  <r>
    <x v="110"/>
    <x v="3"/>
    <x v="6"/>
    <n v="16541"/>
    <n v="10"/>
    <n v="1347"/>
    <n v="41757"/>
    <n v="21.43"/>
    <n v="10345"/>
    <n v="8950"/>
  </r>
  <r>
    <x v="110"/>
    <x v="3"/>
    <x v="7"/>
    <n v="8508"/>
    <n v="4"/>
    <n v="1100"/>
    <n v="34100"/>
    <n v="8.6199999999999992"/>
    <n v="4032"/>
    <n v="2940"/>
  </r>
  <r>
    <x v="110"/>
    <x v="3"/>
    <x v="8"/>
    <n v="13278"/>
    <n v="12"/>
    <n v="1611"/>
    <n v="49941"/>
    <n v="13.93"/>
    <n v="6525"/>
    <n v="6955"/>
  </r>
  <r>
    <x v="110"/>
    <x v="3"/>
    <x v="9"/>
    <n v="12732"/>
    <n v="12"/>
    <n v="1199"/>
    <n v="37169"/>
    <n v="16.16"/>
    <n v="6067"/>
    <n v="6005"/>
  </r>
  <r>
    <x v="110"/>
    <x v="3"/>
    <x v="10"/>
    <n v="25515"/>
    <n v="21"/>
    <n v="2054"/>
    <n v="63674"/>
    <n v="17.54"/>
    <n v="12589"/>
    <n v="11170"/>
  </r>
  <r>
    <x v="110"/>
    <x v="3"/>
    <x v="11"/>
    <n v="5965"/>
    <n v="6"/>
    <n v="515"/>
    <n v="15965"/>
    <n v="19.11"/>
    <n v="4978"/>
    <n v="3050"/>
  </r>
  <r>
    <x v="110"/>
    <x v="3"/>
    <x v="12"/>
    <m/>
    <n v="8"/>
    <n v="604"/>
    <n v="18724"/>
    <m/>
    <m/>
    <m/>
  </r>
  <r>
    <x v="110"/>
    <x v="3"/>
    <x v="13"/>
    <m/>
    <n v="3"/>
    <n v="357"/>
    <n v="11067"/>
    <m/>
    <m/>
    <m/>
  </r>
  <r>
    <x v="110"/>
    <x v="3"/>
    <x v="14"/>
    <m/>
    <n v="7"/>
    <n v="843"/>
    <n v="26133"/>
    <m/>
    <m/>
    <m/>
  </r>
  <r>
    <x v="110"/>
    <x v="3"/>
    <x v="15"/>
    <n v="4786"/>
    <n v="8"/>
    <n v="969"/>
    <n v="30039"/>
    <n v="7.98"/>
    <n v="3035"/>
    <n v="2398"/>
  </r>
  <r>
    <x v="110"/>
    <x v="3"/>
    <x v="16"/>
    <m/>
    <n v="3"/>
    <n v="500"/>
    <n v="15500"/>
    <m/>
    <m/>
    <m/>
  </r>
  <r>
    <x v="110"/>
    <x v="3"/>
    <x v="17"/>
    <s v="    -"/>
    <s v="-"/>
    <s v="    -"/>
    <s v="    -"/>
    <s v="-"/>
    <s v="-"/>
    <s v="-"/>
  </r>
  <r>
    <x v="110"/>
    <x v="3"/>
    <x v="18"/>
    <n v="18273"/>
    <n v="18"/>
    <n v="1390"/>
    <n v="43090"/>
    <n v="20.86"/>
    <n v="11677"/>
    <n v="8990"/>
  </r>
  <r>
    <x v="110"/>
    <x v="3"/>
    <x v="19"/>
    <n v="47650"/>
    <n v="22"/>
    <n v="3934"/>
    <n v="121954"/>
    <n v="16.54"/>
    <n v="21344"/>
    <n v="20167"/>
  </r>
  <r>
    <x v="110"/>
    <x v="3"/>
    <x v="20"/>
    <n v="57931"/>
    <n v="37"/>
    <n v="4344"/>
    <n v="134664"/>
    <n v="20.27"/>
    <n v="34151"/>
    <n v="27298"/>
  </r>
  <r>
    <x v="110"/>
    <x v="3"/>
    <x v="21"/>
    <n v="7567"/>
    <n v="9"/>
    <n v="732"/>
    <n v="22692"/>
    <n v="13.04"/>
    <m/>
    <n v="2960"/>
  </r>
  <r>
    <x v="110"/>
    <x v="3"/>
    <x v="22"/>
    <n v="11085"/>
    <n v="4"/>
    <n v="571"/>
    <n v="17701"/>
    <n v="27.78"/>
    <m/>
    <n v="4918"/>
  </r>
  <r>
    <x v="110"/>
    <x v="3"/>
    <x v="23"/>
    <n v="7547"/>
    <n v="7"/>
    <n v="837"/>
    <n v="25947"/>
    <n v="14.05"/>
    <n v="5289"/>
    <n v="3646"/>
  </r>
  <r>
    <x v="110"/>
    <x v="3"/>
    <x v="24"/>
    <n v="84130"/>
    <n v="57"/>
    <n v="6484"/>
    <n v="201004"/>
    <n v="19.309999999999999"/>
    <n v="52775"/>
    <n v="38821"/>
  </r>
  <r>
    <x v="110"/>
    <x v="3"/>
    <x v="25"/>
    <n v="30697"/>
    <n v="18"/>
    <n v="1679"/>
    <n v="52049"/>
    <n v="27.51"/>
    <n v="24168"/>
    <n v="14321"/>
  </r>
  <r>
    <x v="110"/>
    <x v="3"/>
    <x v="26"/>
    <n v="15535"/>
    <n v="6"/>
    <n v="1543"/>
    <n v="47833"/>
    <n v="14.38"/>
    <n v="9399"/>
    <n v="6880"/>
  </r>
  <r>
    <x v="110"/>
    <x v="3"/>
    <x v="27"/>
    <n v="30853"/>
    <n v="7"/>
    <n v="1219"/>
    <n v="37789"/>
    <n v="30.14"/>
    <n v="15676"/>
    <n v="11389"/>
  </r>
  <r>
    <x v="110"/>
    <x v="3"/>
    <x v="28"/>
    <n v="11146"/>
    <n v="11"/>
    <n v="3619"/>
    <n v="112189"/>
    <n v="4.8899999999999997"/>
    <n v="7267"/>
    <n v="5489"/>
  </r>
  <r>
    <x v="110"/>
    <x v="3"/>
    <x v="29"/>
    <n v="12072"/>
    <n v="11"/>
    <n v="2388"/>
    <n v="74028"/>
    <n v="8.3699999999999992"/>
    <n v="6335"/>
    <n v="6195"/>
  </r>
  <r>
    <x v="110"/>
    <x v="3"/>
    <x v="30"/>
    <n v="17324"/>
    <n v="7"/>
    <n v="603"/>
    <n v="18693"/>
    <n v="41.6"/>
    <n v="11485"/>
    <n v="7776"/>
  </r>
  <r>
    <x v="110"/>
    <x v="3"/>
    <x v="31"/>
    <n v="4466"/>
    <n v="6"/>
    <n v="304"/>
    <n v="9424"/>
    <n v="21.88"/>
    <n v="2659"/>
    <n v="2062"/>
  </r>
  <r>
    <x v="110"/>
    <x v="3"/>
    <x v="32"/>
    <m/>
    <n v="4"/>
    <n v="668"/>
    <n v="20708"/>
    <m/>
    <m/>
    <m/>
  </r>
  <r>
    <x v="110"/>
    <x v="3"/>
    <x v="33"/>
    <n v="13386"/>
    <n v="11"/>
    <n v="978"/>
    <n v="30318"/>
    <n v="24.55"/>
    <n v="8693"/>
    <n v="7443"/>
  </r>
  <r>
    <x v="110"/>
    <x v="3"/>
    <x v="34"/>
    <n v="607666"/>
    <n v="421"/>
    <n v="54005"/>
    <n v="1674155"/>
    <n v="16.98"/>
    <n v="345490"/>
    <n v="284190"/>
  </r>
  <r>
    <x v="110"/>
    <x v="4"/>
    <x v="0"/>
    <n v="164582"/>
    <n v="256"/>
    <n v="10425"/>
    <n v="323175"/>
    <n v="28.09"/>
    <n v="81001"/>
    <n v="90791"/>
  </r>
  <r>
    <x v="110"/>
    <x v="4"/>
    <x v="1"/>
    <n v="539158"/>
    <n v="323"/>
    <n v="18874"/>
    <n v="585094"/>
    <n v="60.63"/>
    <n v="278512"/>
    <n v="354753"/>
  </r>
  <r>
    <x v="110"/>
    <x v="4"/>
    <x v="2"/>
    <n v="74302"/>
    <n v="120"/>
    <n v="4159"/>
    <n v="128929"/>
    <n v="31.13"/>
    <n v="42979"/>
    <n v="40131"/>
  </r>
  <r>
    <x v="110"/>
    <x v="4"/>
    <x v="3"/>
    <n v="100252"/>
    <n v="148"/>
    <n v="5026"/>
    <n v="155806"/>
    <n v="40.840000000000003"/>
    <n v="58047"/>
    <n v="63626"/>
  </r>
  <r>
    <x v="110"/>
    <x v="4"/>
    <x v="4"/>
    <n v="95349"/>
    <n v="105"/>
    <n v="5189"/>
    <n v="160859"/>
    <n v="34.9"/>
    <n v="42299"/>
    <n v="56136"/>
  </r>
  <r>
    <x v="110"/>
    <x v="4"/>
    <x v="5"/>
    <n v="166646"/>
    <n v="124"/>
    <n v="6115"/>
    <n v="189565"/>
    <n v="48.7"/>
    <n v="98673"/>
    <n v="92313"/>
  </r>
  <r>
    <x v="110"/>
    <x v="4"/>
    <x v="6"/>
    <n v="94076"/>
    <n v="112"/>
    <n v="4213"/>
    <n v="130603"/>
    <n v="44.48"/>
    <n v="54423"/>
    <n v="58087"/>
  </r>
  <r>
    <x v="110"/>
    <x v="4"/>
    <x v="7"/>
    <n v="20546"/>
    <n v="34"/>
    <n v="1502"/>
    <n v="46562"/>
    <n v="21.36"/>
    <n v="10530"/>
    <n v="9945"/>
  </r>
  <r>
    <x v="110"/>
    <x v="4"/>
    <x v="8"/>
    <n v="30455"/>
    <n v="61"/>
    <n v="2450"/>
    <n v="75950"/>
    <n v="23.07"/>
    <n v="16489"/>
    <n v="17520"/>
  </r>
  <r>
    <x v="110"/>
    <x v="4"/>
    <x v="9"/>
    <n v="53448"/>
    <n v="89"/>
    <n v="2929"/>
    <n v="90799"/>
    <n v="36.71"/>
    <n v="26455"/>
    <n v="33334"/>
  </r>
  <r>
    <x v="110"/>
    <x v="4"/>
    <x v="10"/>
    <n v="112357"/>
    <n v="133"/>
    <n v="4749"/>
    <n v="147219"/>
    <n v="42.21"/>
    <n v="53681"/>
    <n v="62145"/>
  </r>
  <r>
    <x v="110"/>
    <x v="4"/>
    <x v="11"/>
    <n v="30364"/>
    <n v="50"/>
    <n v="2496"/>
    <n v="77376"/>
    <n v="22.01"/>
    <n v="18462"/>
    <n v="17029"/>
  </r>
  <r>
    <x v="110"/>
    <x v="4"/>
    <x v="12"/>
    <n v="51351"/>
    <n v="102"/>
    <n v="2456"/>
    <n v="76136"/>
    <n v="40.880000000000003"/>
    <n v="28077"/>
    <n v="31127"/>
  </r>
  <r>
    <x v="110"/>
    <x v="4"/>
    <x v="13"/>
    <n v="17346"/>
    <n v="33"/>
    <n v="1000"/>
    <n v="31000"/>
    <n v="31.29"/>
    <n v="10521"/>
    <n v="9699"/>
  </r>
  <r>
    <x v="110"/>
    <x v="4"/>
    <x v="14"/>
    <n v="21537"/>
    <n v="37"/>
    <n v="1373"/>
    <n v="42563"/>
    <n v="24.48"/>
    <n v="12339"/>
    <n v="10419"/>
  </r>
  <r>
    <x v="110"/>
    <x v="4"/>
    <x v="15"/>
    <n v="20380"/>
    <n v="49"/>
    <n v="1820"/>
    <n v="56420"/>
    <n v="24.68"/>
    <n v="11643"/>
    <n v="13926"/>
  </r>
  <r>
    <x v="110"/>
    <x v="4"/>
    <x v="16"/>
    <n v="231632"/>
    <n v="118"/>
    <n v="7463"/>
    <n v="231353"/>
    <n v="68.67"/>
    <n v="116364"/>
    <n v="158880"/>
  </r>
  <r>
    <x v="110"/>
    <x v="4"/>
    <x v="17"/>
    <n v="198905"/>
    <n v="79"/>
    <n v="6008"/>
    <n v="186248"/>
    <n v="74.78"/>
    <n v="98701"/>
    <n v="139271"/>
  </r>
  <r>
    <x v="110"/>
    <x v="4"/>
    <x v="18"/>
    <n v="79051"/>
    <n v="111"/>
    <n v="3444"/>
    <n v="106764"/>
    <n v="42.92"/>
    <n v="49817"/>
    <n v="45819"/>
  </r>
  <r>
    <x v="110"/>
    <x v="4"/>
    <x v="19"/>
    <n v="135661"/>
    <n v="168"/>
    <n v="7016"/>
    <n v="217496"/>
    <n v="34.82"/>
    <n v="67349"/>
    <n v="75723"/>
  </r>
  <r>
    <x v="110"/>
    <x v="4"/>
    <x v="20"/>
    <n v="423641"/>
    <n v="379"/>
    <n v="15915"/>
    <n v="493365"/>
    <n v="51.37"/>
    <n v="231552"/>
    <n v="253435"/>
  </r>
  <r>
    <x v="110"/>
    <x v="4"/>
    <x v="21"/>
    <n v="29053"/>
    <n v="47"/>
    <n v="1688"/>
    <n v="52328"/>
    <n v="29.77"/>
    <n v="18776"/>
    <n v="15579"/>
  </r>
  <r>
    <x v="110"/>
    <x v="4"/>
    <x v="22"/>
    <n v="48107"/>
    <n v="32"/>
    <n v="1819"/>
    <n v="56389"/>
    <n v="45.68"/>
    <n v="35859"/>
    <n v="25759"/>
  </r>
  <r>
    <x v="110"/>
    <x v="4"/>
    <x v="23"/>
    <n v="22507"/>
    <n v="50"/>
    <n v="1424"/>
    <n v="44144"/>
    <n v="29.74"/>
    <n v="14770"/>
    <n v="13129"/>
  </r>
  <r>
    <x v="110"/>
    <x v="4"/>
    <x v="24"/>
    <n v="523308"/>
    <n v="508"/>
    <n v="20846"/>
    <n v="646226"/>
    <n v="47.65"/>
    <n v="300958"/>
    <n v="307902"/>
  </r>
  <r>
    <x v="110"/>
    <x v="4"/>
    <x v="25"/>
    <n v="142162"/>
    <n v="160"/>
    <n v="5727"/>
    <n v="177537"/>
    <n v="46.08"/>
    <n v="107702"/>
    <n v="81801"/>
  </r>
  <r>
    <x v="110"/>
    <x v="4"/>
    <x v="26"/>
    <n v="50885"/>
    <n v="49"/>
    <n v="3059"/>
    <n v="94829"/>
    <n v="29.49"/>
    <n v="30619"/>
    <n v="27964"/>
  </r>
  <r>
    <x v="110"/>
    <x v="4"/>
    <x v="27"/>
    <n v="240439"/>
    <n v="114"/>
    <n v="7315"/>
    <n v="226765"/>
    <n v="65.069999999999993"/>
    <n v="109165"/>
    <n v="147557"/>
  </r>
  <r>
    <x v="110"/>
    <x v="4"/>
    <x v="28"/>
    <n v="36518"/>
    <n v="49"/>
    <n v="4418"/>
    <n v="136958"/>
    <n v="14.63"/>
    <n v="24475"/>
    <n v="20033"/>
  </r>
  <r>
    <x v="110"/>
    <x v="4"/>
    <x v="29"/>
    <n v="28840"/>
    <n v="59"/>
    <n v="3099"/>
    <n v="96069"/>
    <n v="17.350000000000001"/>
    <n v="17225"/>
    <n v="16666"/>
  </r>
  <r>
    <x v="110"/>
    <x v="4"/>
    <x v="30"/>
    <n v="93299"/>
    <n v="80"/>
    <n v="2673"/>
    <n v="82863"/>
    <n v="63.13"/>
    <n v="55564"/>
    <n v="52310"/>
  </r>
  <r>
    <x v="110"/>
    <x v="4"/>
    <x v="31"/>
    <n v="9922"/>
    <n v="31"/>
    <n v="606"/>
    <n v="18786"/>
    <n v="28.25"/>
    <n v="6385"/>
    <n v="5306"/>
  </r>
  <r>
    <x v="110"/>
    <x v="4"/>
    <x v="32"/>
    <n v="59354"/>
    <n v="37"/>
    <n v="2221"/>
    <n v="68851"/>
    <n v="49.92"/>
    <n v="33331"/>
    <n v="34368"/>
  </r>
  <r>
    <x v="110"/>
    <x v="4"/>
    <x v="33"/>
    <n v="50425"/>
    <n v="85"/>
    <n v="2472"/>
    <n v="76632"/>
    <n v="40.42"/>
    <n v="29768"/>
    <n v="30972"/>
  </r>
  <r>
    <x v="110"/>
    <x v="4"/>
    <x v="34"/>
    <n v="3273647"/>
    <n v="3345"/>
    <n v="145135"/>
    <n v="4499185"/>
    <n v="43.7"/>
    <n v="1792850"/>
    <n v="1966282"/>
  </r>
  <r>
    <x v="111"/>
    <x v="0"/>
    <x v="0"/>
    <n v="26357"/>
    <n v="34"/>
    <n v="1256"/>
    <n v="37680"/>
    <n v="38.42"/>
    <n v="12358"/>
    <n v="14476"/>
  </r>
  <r>
    <x v="111"/>
    <x v="0"/>
    <x v="1"/>
    <n v="267878"/>
    <n v="71"/>
    <n v="8566"/>
    <n v="256980"/>
    <n v="65.66"/>
    <n v="133963"/>
    <n v="168736"/>
  </r>
  <r>
    <x v="111"/>
    <x v="0"/>
    <x v="2"/>
    <n v="3531"/>
    <n v="11"/>
    <n v="190"/>
    <n v="5700"/>
    <n v="30.68"/>
    <n v="1724"/>
    <n v="1749"/>
  </r>
  <r>
    <x v="111"/>
    <x v="0"/>
    <x v="3"/>
    <n v="24448"/>
    <n v="26"/>
    <n v="1007"/>
    <n v="30210"/>
    <n v="49.29"/>
    <n v="12187"/>
    <n v="14892"/>
  </r>
  <r>
    <x v="111"/>
    <x v="0"/>
    <x v="4"/>
    <n v="12408"/>
    <n v="11"/>
    <n v="458"/>
    <n v="13740"/>
    <n v="48.76"/>
    <n v="6632"/>
    <n v="6700"/>
  </r>
  <r>
    <x v="111"/>
    <x v="0"/>
    <x v="5"/>
    <n v="66871"/>
    <n v="21"/>
    <n v="1846"/>
    <n v="55380"/>
    <n v="63.81"/>
    <n v="40836"/>
    <n v="35337"/>
  </r>
  <r>
    <x v="111"/>
    <x v="0"/>
    <x v="6"/>
    <n v="13934"/>
    <n v="10"/>
    <n v="564"/>
    <n v="16920"/>
    <n v="40.729999999999997"/>
    <n v="8554"/>
    <n v="6891"/>
  </r>
  <r>
    <x v="111"/>
    <x v="0"/>
    <x v="7"/>
    <m/>
    <n v="4"/>
    <n v="59"/>
    <n v="1770"/>
    <m/>
    <m/>
    <m/>
  </r>
  <r>
    <x v="111"/>
    <x v="0"/>
    <x v="8"/>
    <m/>
    <n v="9"/>
    <n v="223"/>
    <n v="6690"/>
    <m/>
    <m/>
    <m/>
  </r>
  <r>
    <x v="111"/>
    <x v="0"/>
    <x v="9"/>
    <n v="10282"/>
    <n v="18"/>
    <n v="487"/>
    <n v="14610"/>
    <n v="43.64"/>
    <n v="6155"/>
    <n v="6375"/>
  </r>
  <r>
    <x v="111"/>
    <x v="0"/>
    <x v="10"/>
    <n v="12692"/>
    <n v="16"/>
    <n v="528"/>
    <n v="15840"/>
    <n v="46.34"/>
    <n v="7057"/>
    <n v="7340"/>
  </r>
  <r>
    <x v="111"/>
    <x v="0"/>
    <x v="11"/>
    <n v="10119"/>
    <n v="10"/>
    <n v="458"/>
    <n v="13740"/>
    <n v="29.41"/>
    <n v="5665"/>
    <n v="4041"/>
  </r>
  <r>
    <x v="111"/>
    <x v="0"/>
    <x v="12"/>
    <n v="8599"/>
    <n v="23"/>
    <n v="571"/>
    <n v="17130"/>
    <n v="35.04"/>
    <n v="5152"/>
    <n v="6003"/>
  </r>
  <r>
    <x v="111"/>
    <x v="0"/>
    <x v="13"/>
    <m/>
    <n v="3"/>
    <n v="137"/>
    <n v="4110"/>
    <m/>
    <m/>
    <m/>
  </r>
  <r>
    <x v="111"/>
    <x v="0"/>
    <x v="14"/>
    <n v="5197"/>
    <n v="10"/>
    <n v="221"/>
    <n v="6630"/>
    <n v="41.52"/>
    <n v="3591"/>
    <n v="2753"/>
  </r>
  <r>
    <x v="111"/>
    <x v="0"/>
    <x v="15"/>
    <m/>
    <n v="4"/>
    <n v="50"/>
    <n v="1500"/>
    <m/>
    <m/>
    <m/>
  </r>
  <r>
    <x v="111"/>
    <x v="0"/>
    <x v="16"/>
    <n v="106257"/>
    <n v="34"/>
    <n v="3508"/>
    <n v="105240"/>
    <n v="66.31"/>
    <n v="55747"/>
    <n v="69780"/>
  </r>
  <r>
    <x v="111"/>
    <x v="0"/>
    <x v="17"/>
    <n v="104003"/>
    <n v="30"/>
    <n v="3372"/>
    <n v="101160"/>
    <n v="67.31"/>
    <n v="54416"/>
    <n v="68088"/>
  </r>
  <r>
    <x v="111"/>
    <x v="0"/>
    <x v="18"/>
    <n v="11330"/>
    <n v="18"/>
    <n v="424"/>
    <n v="12720"/>
    <n v="48.45"/>
    <n v="7072"/>
    <n v="6162"/>
  </r>
  <r>
    <x v="111"/>
    <x v="0"/>
    <x v="19"/>
    <n v="8798"/>
    <n v="11"/>
    <n v="407"/>
    <n v="12210"/>
    <n v="41.97"/>
    <n v="5172"/>
    <n v="5124"/>
  </r>
  <r>
    <x v="111"/>
    <x v="0"/>
    <x v="20"/>
    <n v="141582"/>
    <n v="71"/>
    <n v="4762"/>
    <n v="142860"/>
    <n v="58.92"/>
    <n v="79153"/>
    <n v="84172"/>
  </r>
  <r>
    <x v="111"/>
    <x v="0"/>
    <x v="21"/>
    <m/>
    <n v="7"/>
    <n v="126"/>
    <n v="3780"/>
    <m/>
    <m/>
    <m/>
  </r>
  <r>
    <x v="111"/>
    <x v="0"/>
    <x v="22"/>
    <n v="10473"/>
    <n v="5"/>
    <n v="493"/>
    <n v="14790"/>
    <n v="36.68"/>
    <n v="5612"/>
    <n v="5425"/>
  </r>
  <r>
    <x v="111"/>
    <x v="0"/>
    <x v="23"/>
    <m/>
    <n v="10"/>
    <n v="129"/>
    <n v="3870"/>
    <m/>
    <m/>
    <m/>
  </r>
  <r>
    <x v="111"/>
    <x v="0"/>
    <x v="24"/>
    <n v="156804"/>
    <n v="93"/>
    <n v="5510"/>
    <n v="165300"/>
    <n v="55.64"/>
    <n v="87739"/>
    <n v="91965"/>
  </r>
  <r>
    <x v="111"/>
    <x v="0"/>
    <x v="25"/>
    <n v="25599"/>
    <n v="39"/>
    <n v="1358"/>
    <n v="40740"/>
    <n v="36.96"/>
    <n v="21058"/>
    <n v="15056"/>
  </r>
  <r>
    <x v="111"/>
    <x v="0"/>
    <x v="26"/>
    <n v="10434"/>
    <n v="10"/>
    <n v="485"/>
    <n v="14550"/>
    <n v="28.91"/>
    <n v="4865"/>
    <n v="4206"/>
  </r>
  <r>
    <x v="111"/>
    <x v="0"/>
    <x v="27"/>
    <n v="98996"/>
    <n v="30"/>
    <n v="2828"/>
    <n v="84840"/>
    <n v="62.57"/>
    <n v="38256"/>
    <n v="53085"/>
  </r>
  <r>
    <x v="111"/>
    <x v="0"/>
    <x v="28"/>
    <n v="10082"/>
    <n v="11"/>
    <n v="435"/>
    <n v="13050"/>
    <n v="43.08"/>
    <n v="6953"/>
    <n v="5622"/>
  </r>
  <r>
    <x v="111"/>
    <x v="0"/>
    <x v="29"/>
    <n v="3443"/>
    <n v="14"/>
    <n v="219"/>
    <n v="6570"/>
    <m/>
    <n v="2500"/>
    <m/>
  </r>
  <r>
    <x v="111"/>
    <x v="0"/>
    <x v="30"/>
    <n v="23217"/>
    <n v="15"/>
    <n v="695"/>
    <n v="20850"/>
    <n v="62.56"/>
    <n v="13209"/>
    <n v="13043"/>
  </r>
  <r>
    <x v="111"/>
    <x v="0"/>
    <x v="31"/>
    <n v="1067"/>
    <n v="7"/>
    <n v="82"/>
    <n v="2460"/>
    <n v="32.409999999999997"/>
    <n v="788"/>
    <n v="797"/>
  </r>
  <r>
    <x v="111"/>
    <x v="0"/>
    <x v="32"/>
    <n v="13549"/>
    <n v="6"/>
    <n v="565"/>
    <n v="16950"/>
    <n v="35.82"/>
    <n v="7755"/>
    <n v="6072"/>
  </r>
  <r>
    <x v="111"/>
    <x v="0"/>
    <x v="33"/>
    <n v="8505"/>
    <n v="19"/>
    <n v="430"/>
    <n v="12900"/>
    <n v="44.36"/>
    <n v="5176"/>
    <n v="5723"/>
  </r>
  <r>
    <x v="111"/>
    <x v="0"/>
    <x v="34"/>
    <n v="947293"/>
    <n v="588"/>
    <n v="33567"/>
    <n v="1007010"/>
    <n v="55.44"/>
    <n v="503959"/>
    <n v="558306"/>
  </r>
  <r>
    <x v="111"/>
    <x v="1"/>
    <x v="0"/>
    <n v="46750"/>
    <n v="139"/>
    <n v="1636"/>
    <n v="49080"/>
    <n v="45.31"/>
    <n v="23933"/>
    <n v="22239"/>
  </r>
  <r>
    <x v="111"/>
    <x v="1"/>
    <x v="1"/>
    <n v="111466"/>
    <n v="191"/>
    <n v="3865"/>
    <n v="115950"/>
    <n v="50.96"/>
    <n v="53755"/>
    <n v="59084"/>
  </r>
  <r>
    <x v="111"/>
    <x v="1"/>
    <x v="2"/>
    <n v="18931"/>
    <n v="66"/>
    <n v="687"/>
    <n v="20610"/>
    <n v="42.72"/>
    <n v="9954"/>
    <n v="8804"/>
  </r>
  <r>
    <x v="111"/>
    <x v="1"/>
    <x v="3"/>
    <n v="42659"/>
    <n v="86"/>
    <n v="1509"/>
    <n v="45270"/>
    <n v="53.54"/>
    <n v="24705"/>
    <n v="24237"/>
  </r>
  <r>
    <x v="111"/>
    <x v="1"/>
    <x v="4"/>
    <n v="31860"/>
    <n v="59"/>
    <n v="1010"/>
    <n v="30300"/>
    <n v="50.98"/>
    <n v="14257"/>
    <n v="15448"/>
  </r>
  <r>
    <x v="111"/>
    <x v="1"/>
    <x v="5"/>
    <n v="51074"/>
    <n v="79"/>
    <n v="1437"/>
    <n v="43110"/>
    <n v="48.47"/>
    <n v="30276"/>
    <n v="20897"/>
  </r>
  <r>
    <x v="111"/>
    <x v="1"/>
    <x v="6"/>
    <n v="38491"/>
    <n v="75"/>
    <n v="1256"/>
    <n v="37680"/>
    <n v="46.74"/>
    <n v="24982"/>
    <n v="17612"/>
  </r>
  <r>
    <x v="111"/>
    <x v="1"/>
    <x v="7"/>
    <n v="7330"/>
    <n v="23"/>
    <n v="271"/>
    <n v="8130"/>
    <n v="50.34"/>
    <n v="4406"/>
    <n v="4092"/>
  </r>
  <r>
    <x v="111"/>
    <x v="1"/>
    <x v="8"/>
    <n v="12413"/>
    <n v="35"/>
    <n v="473"/>
    <n v="14190"/>
    <n v="48.55"/>
    <n v="7782"/>
    <n v="6889"/>
  </r>
  <r>
    <x v="111"/>
    <x v="1"/>
    <x v="9"/>
    <n v="25808"/>
    <n v="49"/>
    <n v="851"/>
    <n v="25530"/>
    <n v="59.9"/>
    <n v="12688"/>
    <n v="15293"/>
  </r>
  <r>
    <x v="111"/>
    <x v="1"/>
    <x v="10"/>
    <n v="48359"/>
    <n v="78"/>
    <n v="1383"/>
    <n v="41490"/>
    <n v="56.44"/>
    <n v="23012"/>
    <n v="23417"/>
  </r>
  <r>
    <x v="111"/>
    <x v="1"/>
    <x v="11"/>
    <n v="6056"/>
    <n v="19"/>
    <n v="564"/>
    <n v="16920"/>
    <n v="17.309999999999999"/>
    <n v="3733"/>
    <n v="2929"/>
  </r>
  <r>
    <x v="111"/>
    <x v="1"/>
    <x v="12"/>
    <n v="27702"/>
    <n v="67"/>
    <n v="1128"/>
    <n v="33840"/>
    <n v="47.03"/>
    <n v="16579"/>
    <n v="15915"/>
  </r>
  <r>
    <x v="111"/>
    <x v="1"/>
    <x v="13"/>
    <n v="9911"/>
    <n v="23"/>
    <n v="402"/>
    <n v="12060"/>
    <n v="45.52"/>
    <n v="5384"/>
    <n v="5490"/>
  </r>
  <r>
    <x v="111"/>
    <x v="1"/>
    <x v="14"/>
    <n v="7590"/>
    <n v="17"/>
    <n v="234"/>
    <n v="7020"/>
    <n v="50.19"/>
    <n v="4068"/>
    <n v="3523"/>
  </r>
  <r>
    <x v="111"/>
    <x v="1"/>
    <x v="15"/>
    <n v="7279"/>
    <n v="30"/>
    <n v="309"/>
    <n v="9270"/>
    <n v="43.42"/>
    <n v="4991"/>
    <n v="4025"/>
  </r>
  <r>
    <x v="111"/>
    <x v="1"/>
    <x v="16"/>
    <n v="44160"/>
    <n v="68"/>
    <n v="1439"/>
    <n v="43170"/>
    <n v="56.57"/>
    <n v="21247"/>
    <n v="24422"/>
  </r>
  <r>
    <x v="111"/>
    <x v="1"/>
    <x v="17"/>
    <n v="30779"/>
    <n v="39"/>
    <n v="956"/>
    <n v="28680"/>
    <n v="58.8"/>
    <n v="14690"/>
    <n v="16863"/>
  </r>
  <r>
    <x v="111"/>
    <x v="1"/>
    <x v="18"/>
    <n v="24314"/>
    <n v="51"/>
    <n v="719"/>
    <n v="21570"/>
    <n v="56.77"/>
    <n v="13635"/>
    <n v="12245"/>
  </r>
  <r>
    <x v="111"/>
    <x v="1"/>
    <x v="19"/>
    <n v="37267"/>
    <n v="103"/>
    <n v="1346"/>
    <n v="40380"/>
    <n v="47.45"/>
    <n v="20519"/>
    <n v="19160"/>
  </r>
  <r>
    <x v="111"/>
    <x v="1"/>
    <x v="20"/>
    <n v="95209"/>
    <n v="207"/>
    <n v="2966"/>
    <n v="88980"/>
    <n v="49.03"/>
    <n v="55639"/>
    <n v="43630"/>
  </r>
  <r>
    <x v="111"/>
    <x v="1"/>
    <x v="21"/>
    <n v="15310"/>
    <n v="25"/>
    <n v="386"/>
    <n v="11580"/>
    <n v="55.19"/>
    <n v="9729"/>
    <n v="6391"/>
  </r>
  <r>
    <x v="111"/>
    <x v="1"/>
    <x v="22"/>
    <n v="11604"/>
    <n v="17"/>
    <n v="394"/>
    <n v="11820"/>
    <n v="44.58"/>
    <n v="8951"/>
    <n v="5270"/>
  </r>
  <r>
    <x v="111"/>
    <x v="1"/>
    <x v="23"/>
    <n v="11480"/>
    <n v="27"/>
    <n v="353"/>
    <n v="10590"/>
    <n v="59.2"/>
    <n v="6857"/>
    <n v="6270"/>
  </r>
  <r>
    <x v="111"/>
    <x v="1"/>
    <x v="24"/>
    <n v="133603"/>
    <n v="276"/>
    <n v="4099"/>
    <n v="122970"/>
    <n v="50.06"/>
    <n v="81176"/>
    <n v="61560"/>
  </r>
  <r>
    <x v="111"/>
    <x v="1"/>
    <x v="25"/>
    <n v="36076"/>
    <n v="75"/>
    <n v="1066"/>
    <n v="31980"/>
    <n v="51.1"/>
    <n v="26209"/>
    <n v="16340"/>
  </r>
  <r>
    <x v="111"/>
    <x v="1"/>
    <x v="26"/>
    <n v="10937"/>
    <n v="24"/>
    <n v="367"/>
    <n v="11010"/>
    <n v="45.95"/>
    <n v="6163"/>
    <n v="5059"/>
  </r>
  <r>
    <x v="111"/>
    <x v="1"/>
    <x v="27"/>
    <n v="36298"/>
    <n v="53"/>
    <n v="1202"/>
    <n v="36060"/>
    <n v="42.29"/>
    <n v="15916"/>
    <n v="15251"/>
  </r>
  <r>
    <x v="111"/>
    <x v="1"/>
    <x v="28"/>
    <n v="7261"/>
    <n v="21"/>
    <n v="262"/>
    <n v="7860"/>
    <n v="48.72"/>
    <n v="5315"/>
    <n v="3829"/>
  </r>
  <r>
    <x v="111"/>
    <x v="1"/>
    <x v="29"/>
    <n v="10414"/>
    <n v="26"/>
    <n v="274"/>
    <n v="8220"/>
    <n v="59.07"/>
    <n v="6591"/>
    <n v="4856"/>
  </r>
  <r>
    <x v="111"/>
    <x v="1"/>
    <x v="30"/>
    <n v="31135"/>
    <n v="46"/>
    <n v="818"/>
    <n v="24540"/>
    <n v="63.87"/>
    <n v="16526"/>
    <n v="15675"/>
  </r>
  <r>
    <x v="111"/>
    <x v="1"/>
    <x v="31"/>
    <n v="2660"/>
    <n v="15"/>
    <n v="105"/>
    <n v="3150"/>
    <n v="42.88"/>
    <n v="1716"/>
    <n v="1351"/>
  </r>
  <r>
    <x v="111"/>
    <x v="1"/>
    <x v="32"/>
    <n v="12072"/>
    <n v="21"/>
    <n v="352"/>
    <n v="10560"/>
    <n v="48.05"/>
    <n v="7575"/>
    <n v="5074"/>
  </r>
  <r>
    <x v="111"/>
    <x v="1"/>
    <x v="33"/>
    <n v="17835"/>
    <n v="40"/>
    <n v="609"/>
    <n v="18270"/>
    <n v="53.94"/>
    <n v="9381"/>
    <n v="9855"/>
  </r>
  <r>
    <x v="111"/>
    <x v="1"/>
    <x v="34"/>
    <n v="897710"/>
    <n v="1855"/>
    <n v="29673"/>
    <n v="890190"/>
    <n v="49.94"/>
    <n v="496473"/>
    <n v="444570"/>
  </r>
  <r>
    <x v="111"/>
    <x v="2"/>
    <x v="0"/>
    <n v="21686"/>
    <n v="32"/>
    <n v="1325"/>
    <n v="39750"/>
    <n v="50.61"/>
    <n v="8117"/>
    <n v="20118"/>
  </r>
  <r>
    <x v="111"/>
    <x v="2"/>
    <x v="1"/>
    <n v="55583"/>
    <n v="39"/>
    <n v="3700"/>
    <n v="111000"/>
    <n v="46.7"/>
    <n v="29144"/>
    <n v="51840"/>
  </r>
  <r>
    <x v="111"/>
    <x v="2"/>
    <x v="2"/>
    <n v="8416"/>
    <n v="19"/>
    <n v="675"/>
    <n v="20250"/>
    <n v="35.11"/>
    <n v="4698"/>
    <n v="7110"/>
  </r>
  <r>
    <x v="111"/>
    <x v="2"/>
    <x v="3"/>
    <n v="7481"/>
    <n v="13"/>
    <n v="558"/>
    <n v="16740"/>
    <n v="42.81"/>
    <n v="4103"/>
    <n v="7167"/>
  </r>
  <r>
    <x v="111"/>
    <x v="2"/>
    <x v="4"/>
    <n v="12757"/>
    <n v="15"/>
    <n v="888"/>
    <n v="26640"/>
    <n v="42.51"/>
    <n v="4492"/>
    <n v="11324"/>
  </r>
  <r>
    <x v="111"/>
    <x v="2"/>
    <x v="5"/>
    <n v="15031"/>
    <n v="11"/>
    <n v="1042"/>
    <n v="31260"/>
    <n v="44.25"/>
    <n v="8151"/>
    <n v="13833"/>
  </r>
  <r>
    <x v="111"/>
    <x v="2"/>
    <x v="6"/>
    <n v="18047"/>
    <n v="17"/>
    <n v="1066"/>
    <n v="31980"/>
    <n v="52.18"/>
    <n v="9628"/>
    <n v="16686"/>
  </r>
  <r>
    <x v="111"/>
    <x v="2"/>
    <x v="7"/>
    <m/>
    <n v="3"/>
    <n v="70"/>
    <n v="2100"/>
    <m/>
    <m/>
    <m/>
  </r>
  <r>
    <x v="111"/>
    <x v="2"/>
    <x v="8"/>
    <m/>
    <n v="5"/>
    <n v="144"/>
    <n v="4320"/>
    <m/>
    <m/>
    <m/>
  </r>
  <r>
    <x v="111"/>
    <x v="2"/>
    <x v="9"/>
    <n v="3861"/>
    <n v="10"/>
    <n v="400"/>
    <n v="12000"/>
    <n v="27.89"/>
    <n v="1526"/>
    <n v="3347"/>
  </r>
  <r>
    <x v="111"/>
    <x v="2"/>
    <x v="10"/>
    <n v="12241"/>
    <n v="18"/>
    <n v="773"/>
    <n v="23190"/>
    <n v="48.39"/>
    <n v="3853"/>
    <n v="11222"/>
  </r>
  <r>
    <x v="111"/>
    <x v="2"/>
    <x v="11"/>
    <n v="5520"/>
    <n v="13"/>
    <n v="953"/>
    <n v="28590"/>
    <n v="17.38"/>
    <n v="3111"/>
    <n v="4969"/>
  </r>
  <r>
    <x v="111"/>
    <x v="2"/>
    <x v="12"/>
    <m/>
    <n v="4"/>
    <n v="153"/>
    <n v="4590"/>
    <m/>
    <m/>
    <m/>
  </r>
  <r>
    <x v="111"/>
    <x v="2"/>
    <x v="13"/>
    <n v="1818"/>
    <n v="4"/>
    <n v="104"/>
    <n v="3120"/>
    <n v="36.01"/>
    <n v="1297"/>
    <n v="1124"/>
  </r>
  <r>
    <x v="111"/>
    <x v="2"/>
    <x v="14"/>
    <m/>
    <n v="3"/>
    <n v="75"/>
    <n v="2250"/>
    <m/>
    <m/>
    <m/>
  </r>
  <r>
    <x v="111"/>
    <x v="2"/>
    <x v="15"/>
    <m/>
    <n v="7"/>
    <n v="492"/>
    <n v="14760"/>
    <m/>
    <m/>
    <m/>
  </r>
  <r>
    <x v="111"/>
    <x v="2"/>
    <x v="16"/>
    <m/>
    <n v="14"/>
    <n v="1965"/>
    <n v="58950"/>
    <m/>
    <m/>
    <m/>
  </r>
  <r>
    <x v="111"/>
    <x v="2"/>
    <x v="17"/>
    <n v="31073"/>
    <n v="10"/>
    <n v="1618"/>
    <n v="48540"/>
    <n v="57.53"/>
    <n v="16318"/>
    <n v="27925"/>
  </r>
  <r>
    <x v="111"/>
    <x v="2"/>
    <x v="18"/>
    <n v="11512"/>
    <n v="24"/>
    <n v="865"/>
    <n v="25950"/>
    <n v="38.89"/>
    <n v="6611"/>
    <n v="10092"/>
  </r>
  <r>
    <x v="111"/>
    <x v="2"/>
    <x v="19"/>
    <n v="16815"/>
    <n v="32"/>
    <n v="1327"/>
    <n v="39810"/>
    <n v="38.64"/>
    <n v="9152"/>
    <n v="15382"/>
  </r>
  <r>
    <x v="111"/>
    <x v="2"/>
    <x v="20"/>
    <n v="58538"/>
    <n v="61"/>
    <n v="3836"/>
    <n v="115080"/>
    <n v="45.14"/>
    <n v="30623"/>
    <n v="51942"/>
  </r>
  <r>
    <x v="111"/>
    <x v="2"/>
    <x v="21"/>
    <m/>
    <n v="7"/>
    <n v="458"/>
    <n v="13740"/>
    <m/>
    <m/>
    <m/>
  </r>
  <r>
    <x v="111"/>
    <x v="2"/>
    <x v="22"/>
    <n v="5516"/>
    <n v="6"/>
    <n v="361"/>
    <n v="10830"/>
    <n v="49.33"/>
    <n v="4960"/>
    <n v="5342"/>
  </r>
  <r>
    <x v="111"/>
    <x v="2"/>
    <x v="23"/>
    <m/>
    <n v="4"/>
    <n v="78"/>
    <n v="2340"/>
    <m/>
    <m/>
    <m/>
  </r>
  <r>
    <x v="111"/>
    <x v="2"/>
    <x v="24"/>
    <n v="67526"/>
    <n v="78"/>
    <n v="4733"/>
    <n v="141990"/>
    <n v="42.3"/>
    <n v="37643"/>
    <n v="60061"/>
  </r>
  <r>
    <x v="111"/>
    <x v="2"/>
    <x v="25"/>
    <n v="26772"/>
    <n v="27"/>
    <n v="1617"/>
    <n v="48510"/>
    <n v="45.56"/>
    <n v="18544"/>
    <n v="22102"/>
  </r>
  <r>
    <x v="111"/>
    <x v="2"/>
    <x v="26"/>
    <n v="8875"/>
    <n v="9"/>
    <n v="680"/>
    <n v="20400"/>
    <n v="40.380000000000003"/>
    <n v="5194"/>
    <n v="8237"/>
  </r>
  <r>
    <x v="111"/>
    <x v="2"/>
    <x v="27"/>
    <n v="43923"/>
    <n v="20"/>
    <n v="2033"/>
    <n v="60990"/>
    <n v="67.790000000000006"/>
    <n v="19323"/>
    <n v="41347"/>
  </r>
  <r>
    <x v="111"/>
    <x v="2"/>
    <x v="28"/>
    <n v="1523"/>
    <n v="5"/>
    <n v="101"/>
    <n v="3030"/>
    <n v="47.29"/>
    <n v="928"/>
    <n v="1433"/>
  </r>
  <r>
    <x v="111"/>
    <x v="2"/>
    <x v="29"/>
    <n v="2410"/>
    <n v="8"/>
    <n v="218"/>
    <n v="6540"/>
    <m/>
    <n v="431"/>
    <m/>
  </r>
  <r>
    <x v="111"/>
    <x v="2"/>
    <x v="30"/>
    <n v="8640"/>
    <n v="11"/>
    <n v="516"/>
    <n v="15480"/>
    <n v="49.86"/>
    <n v="5588"/>
    <n v="7719"/>
  </r>
  <r>
    <x v="111"/>
    <x v="2"/>
    <x v="31"/>
    <n v="667"/>
    <n v="4"/>
    <n v="131"/>
    <n v="3930"/>
    <n v="12.3"/>
    <n v="504"/>
    <n v="484"/>
  </r>
  <r>
    <x v="111"/>
    <x v="2"/>
    <x v="32"/>
    <m/>
    <n v="6"/>
    <n v="636"/>
    <n v="19080"/>
    <m/>
    <m/>
    <m/>
  </r>
  <r>
    <x v="111"/>
    <x v="2"/>
    <x v="33"/>
    <n v="5101"/>
    <n v="12"/>
    <n v="436"/>
    <n v="13080"/>
    <n v="31.2"/>
    <n v="3103"/>
    <n v="4081"/>
  </r>
  <r>
    <x v="111"/>
    <x v="2"/>
    <x v="34"/>
    <n v="405516"/>
    <n v="463"/>
    <n v="27676"/>
    <n v="830280"/>
    <n v="44.22"/>
    <n v="210213"/>
    <n v="367183"/>
  </r>
  <r>
    <x v="111"/>
    <x v="3"/>
    <x v="0"/>
    <n v="50861"/>
    <n v="47"/>
    <n v="6142"/>
    <n v="184260"/>
    <n v="13.11"/>
    <n v="24959"/>
    <n v="24156"/>
  </r>
  <r>
    <x v="111"/>
    <x v="3"/>
    <x v="1"/>
    <n v="32942"/>
    <n v="23"/>
    <n v="2751"/>
    <n v="82530"/>
    <n v="17.47"/>
    <n v="15911"/>
    <n v="14421"/>
  </r>
  <r>
    <x v="111"/>
    <x v="3"/>
    <x v="2"/>
    <n v="26767"/>
    <n v="25"/>
    <n v="2555"/>
    <n v="76650"/>
    <n v="15"/>
    <n v="15494"/>
    <n v="11496"/>
  </r>
  <r>
    <x v="111"/>
    <x v="3"/>
    <x v="3"/>
    <n v="19957"/>
    <n v="22"/>
    <n v="1957"/>
    <n v="58710"/>
    <n v="19.13"/>
    <n v="11041"/>
    <n v="11232"/>
  </r>
  <r>
    <x v="111"/>
    <x v="3"/>
    <x v="4"/>
    <n v="39121"/>
    <n v="18"/>
    <n v="2805"/>
    <n v="84150"/>
    <n v="21.39"/>
    <n v="12692"/>
    <n v="18003"/>
  </r>
  <r>
    <x v="111"/>
    <x v="3"/>
    <x v="5"/>
    <n v="24361"/>
    <n v="13"/>
    <n v="1799"/>
    <n v="53970"/>
    <n v="19.63"/>
    <n v="11644"/>
    <n v="10593"/>
  </r>
  <r>
    <x v="111"/>
    <x v="3"/>
    <x v="6"/>
    <n v="13314"/>
    <n v="10"/>
    <n v="1347"/>
    <n v="40410"/>
    <n v="16.010000000000002"/>
    <n v="8572"/>
    <n v="6472"/>
  </r>
  <r>
    <x v="111"/>
    <x v="3"/>
    <x v="7"/>
    <n v="7211"/>
    <n v="4"/>
    <n v="1100"/>
    <n v="33000"/>
    <n v="8.19"/>
    <n v="3362"/>
    <n v="2703"/>
  </r>
  <r>
    <x v="111"/>
    <x v="3"/>
    <x v="8"/>
    <n v="14961"/>
    <n v="12"/>
    <n v="1611"/>
    <n v="48330"/>
    <n v="14.74"/>
    <n v="5621"/>
    <n v="7126"/>
  </r>
  <r>
    <x v="111"/>
    <x v="3"/>
    <x v="9"/>
    <n v="11471"/>
    <n v="12"/>
    <n v="1199"/>
    <n v="35970"/>
    <n v="14.01"/>
    <n v="4617"/>
    <n v="5039"/>
  </r>
  <r>
    <x v="111"/>
    <x v="3"/>
    <x v="10"/>
    <n v="22612"/>
    <n v="21"/>
    <n v="2054"/>
    <n v="61620"/>
    <n v="14.99"/>
    <n v="10599"/>
    <n v="9236"/>
  </r>
  <r>
    <x v="111"/>
    <x v="3"/>
    <x v="11"/>
    <n v="4933"/>
    <n v="6"/>
    <n v="515"/>
    <n v="15450"/>
    <n v="14.99"/>
    <n v="3983"/>
    <n v="2317"/>
  </r>
  <r>
    <x v="111"/>
    <x v="3"/>
    <x v="12"/>
    <m/>
    <n v="8"/>
    <n v="604"/>
    <n v="18120"/>
    <m/>
    <m/>
    <m/>
  </r>
  <r>
    <x v="111"/>
    <x v="3"/>
    <x v="13"/>
    <m/>
    <n v="3"/>
    <n v="357"/>
    <n v="10710"/>
    <m/>
    <m/>
    <m/>
  </r>
  <r>
    <x v="111"/>
    <x v="3"/>
    <x v="14"/>
    <m/>
    <n v="7"/>
    <n v="843"/>
    <n v="25290"/>
    <m/>
    <m/>
    <m/>
  </r>
  <r>
    <x v="111"/>
    <x v="3"/>
    <x v="15"/>
    <n v="5456"/>
    <n v="8"/>
    <n v="969"/>
    <n v="29070"/>
    <n v="8.2899999999999991"/>
    <n v="2457"/>
    <n v="2409"/>
  </r>
  <r>
    <x v="111"/>
    <x v="3"/>
    <x v="16"/>
    <m/>
    <n v="4"/>
    <n v="524"/>
    <n v="15720"/>
    <m/>
    <m/>
    <m/>
  </r>
  <r>
    <x v="111"/>
    <x v="3"/>
    <x v="17"/>
    <s v="    -"/>
    <s v="-"/>
    <s v="    -"/>
    <s v="    -"/>
    <s v="-"/>
    <s v="-"/>
    <s v="-"/>
  </r>
  <r>
    <x v="111"/>
    <x v="3"/>
    <x v="18"/>
    <n v="17781"/>
    <n v="18"/>
    <n v="1390"/>
    <n v="41700"/>
    <n v="22.72"/>
    <n v="8996"/>
    <n v="9476"/>
  </r>
  <r>
    <x v="111"/>
    <x v="3"/>
    <x v="19"/>
    <n v="34715"/>
    <n v="20"/>
    <n v="3610"/>
    <n v="108300"/>
    <n v="13.52"/>
    <n v="15620"/>
    <n v="14644"/>
  </r>
  <r>
    <x v="111"/>
    <x v="3"/>
    <x v="20"/>
    <n v="71000"/>
    <n v="38"/>
    <n v="4459"/>
    <n v="133770"/>
    <n v="18.8"/>
    <n v="33357"/>
    <n v="25148"/>
  </r>
  <r>
    <x v="111"/>
    <x v="3"/>
    <x v="21"/>
    <n v="8256"/>
    <n v="9"/>
    <n v="732"/>
    <n v="21960"/>
    <n v="13.18"/>
    <n v="4427"/>
    <n v="2895"/>
  </r>
  <r>
    <x v="111"/>
    <x v="3"/>
    <x v="22"/>
    <n v="9474"/>
    <n v="4"/>
    <n v="571"/>
    <n v="17130"/>
    <n v="22.07"/>
    <n v="7209"/>
    <n v="3780"/>
  </r>
  <r>
    <x v="111"/>
    <x v="3"/>
    <x v="23"/>
    <n v="7770"/>
    <n v="7"/>
    <n v="837"/>
    <n v="25110"/>
    <n v="14.12"/>
    <n v="4421"/>
    <n v="3546"/>
  </r>
  <r>
    <x v="111"/>
    <x v="3"/>
    <x v="24"/>
    <n v="96500"/>
    <n v="58"/>
    <n v="6599"/>
    <n v="197970"/>
    <n v="17.87"/>
    <n v="49414"/>
    <n v="35369"/>
  </r>
  <r>
    <x v="111"/>
    <x v="3"/>
    <x v="25"/>
    <n v="23160"/>
    <n v="17"/>
    <n v="1602"/>
    <n v="48060"/>
    <n v="19.88"/>
    <n v="16366"/>
    <n v="9552"/>
  </r>
  <r>
    <x v="111"/>
    <x v="3"/>
    <x v="26"/>
    <n v="14877"/>
    <n v="6"/>
    <n v="1543"/>
    <n v="46290"/>
    <n v="15.05"/>
    <n v="8255"/>
    <n v="6965"/>
  </r>
  <r>
    <x v="111"/>
    <x v="3"/>
    <x v="27"/>
    <n v="28950"/>
    <n v="7"/>
    <n v="1219"/>
    <n v="36570"/>
    <n v="23.82"/>
    <n v="13583"/>
    <n v="8712"/>
  </r>
  <r>
    <x v="111"/>
    <x v="3"/>
    <x v="28"/>
    <n v="9348"/>
    <n v="11"/>
    <n v="3619"/>
    <n v="108570"/>
    <n v="3.81"/>
    <n v="5553"/>
    <n v="4132"/>
  </r>
  <r>
    <x v="111"/>
    <x v="3"/>
    <x v="29"/>
    <n v="18839"/>
    <n v="11"/>
    <n v="2388"/>
    <n v="71640"/>
    <n v="13.68"/>
    <n v="8459"/>
    <n v="9797"/>
  </r>
  <r>
    <x v="111"/>
    <x v="3"/>
    <x v="30"/>
    <n v="13493"/>
    <n v="7"/>
    <n v="603"/>
    <n v="18090"/>
    <n v="30.22"/>
    <n v="8806"/>
    <n v="5466"/>
  </r>
  <r>
    <x v="111"/>
    <x v="3"/>
    <x v="31"/>
    <n v="3359"/>
    <n v="6"/>
    <n v="304"/>
    <n v="9120"/>
    <n v="16.47"/>
    <n v="2354"/>
    <n v="1502"/>
  </r>
  <r>
    <x v="111"/>
    <x v="3"/>
    <x v="32"/>
    <m/>
    <n v="4"/>
    <n v="668"/>
    <n v="20040"/>
    <m/>
    <m/>
    <m/>
  </r>
  <r>
    <x v="111"/>
    <x v="3"/>
    <x v="33"/>
    <n v="9430"/>
    <n v="11"/>
    <n v="978"/>
    <n v="29340"/>
    <n v="19.22"/>
    <n v="5873"/>
    <n v="5640"/>
  </r>
  <r>
    <x v="111"/>
    <x v="3"/>
    <x v="34"/>
    <n v="570556"/>
    <n v="419"/>
    <n v="53655"/>
    <n v="1609650"/>
    <n v="15.39"/>
    <n v="289642"/>
    <n v="247705"/>
  </r>
  <r>
    <x v="111"/>
    <x v="4"/>
    <x v="0"/>
    <n v="145653"/>
    <n v="252"/>
    <n v="10359"/>
    <n v="310770"/>
    <n v="26.06"/>
    <n v="69366"/>
    <n v="80989"/>
  </r>
  <r>
    <x v="111"/>
    <x v="4"/>
    <x v="1"/>
    <n v="467870"/>
    <n v="324"/>
    <n v="18882"/>
    <n v="566460"/>
    <n v="51.92"/>
    <n v="232773"/>
    <n v="294080"/>
  </r>
  <r>
    <x v="111"/>
    <x v="4"/>
    <x v="2"/>
    <n v="57645"/>
    <n v="121"/>
    <n v="4107"/>
    <n v="123210"/>
    <n v="23.67"/>
    <n v="31871"/>
    <n v="29159"/>
  </r>
  <r>
    <x v="111"/>
    <x v="4"/>
    <x v="3"/>
    <n v="94545"/>
    <n v="147"/>
    <n v="5031"/>
    <n v="150930"/>
    <n v="38.119999999999997"/>
    <n v="52037"/>
    <n v="57528"/>
  </r>
  <r>
    <x v="111"/>
    <x v="4"/>
    <x v="4"/>
    <n v="96145"/>
    <n v="103"/>
    <n v="5161"/>
    <n v="154830"/>
    <n v="33.25"/>
    <n v="38074"/>
    <n v="51475"/>
  </r>
  <r>
    <x v="111"/>
    <x v="4"/>
    <x v="5"/>
    <n v="157336"/>
    <n v="124"/>
    <n v="6124"/>
    <n v="183720"/>
    <n v="43.9"/>
    <n v="90908"/>
    <n v="80659"/>
  </r>
  <r>
    <x v="111"/>
    <x v="4"/>
    <x v="6"/>
    <n v="83785"/>
    <n v="112"/>
    <n v="4233"/>
    <n v="126990"/>
    <n v="37.53"/>
    <n v="51736"/>
    <n v="47660"/>
  </r>
  <r>
    <x v="111"/>
    <x v="4"/>
    <x v="7"/>
    <n v="16414"/>
    <n v="34"/>
    <n v="1500"/>
    <n v="45000"/>
    <n v="17.7"/>
    <n v="8747"/>
    <n v="7964"/>
  </r>
  <r>
    <x v="111"/>
    <x v="4"/>
    <x v="8"/>
    <n v="32225"/>
    <n v="61"/>
    <n v="2451"/>
    <n v="73530"/>
    <n v="23.52"/>
    <n v="16129"/>
    <n v="17294"/>
  </r>
  <r>
    <x v="111"/>
    <x v="4"/>
    <x v="9"/>
    <n v="51422"/>
    <n v="89"/>
    <n v="2937"/>
    <n v="88110"/>
    <n v="34.11"/>
    <n v="24986"/>
    <n v="30055"/>
  </r>
  <r>
    <x v="111"/>
    <x v="4"/>
    <x v="10"/>
    <n v="95904"/>
    <n v="133"/>
    <n v="4738"/>
    <n v="142140"/>
    <n v="36.03"/>
    <n v="44521"/>
    <n v="51215"/>
  </r>
  <r>
    <x v="111"/>
    <x v="4"/>
    <x v="11"/>
    <n v="26628"/>
    <n v="48"/>
    <n v="2490"/>
    <n v="74700"/>
    <n v="19.079999999999998"/>
    <n v="16493"/>
    <n v="14256"/>
  </r>
  <r>
    <x v="111"/>
    <x v="4"/>
    <x v="12"/>
    <n v="39291"/>
    <n v="102"/>
    <n v="2456"/>
    <n v="73680"/>
    <n v="32.08"/>
    <n v="23453"/>
    <n v="23638"/>
  </r>
  <r>
    <x v="111"/>
    <x v="4"/>
    <x v="13"/>
    <n v="15954"/>
    <n v="33"/>
    <n v="1000"/>
    <n v="30000"/>
    <n v="28.69"/>
    <n v="9143"/>
    <n v="8607"/>
  </r>
  <r>
    <x v="111"/>
    <x v="4"/>
    <x v="14"/>
    <n v="17805"/>
    <n v="37"/>
    <n v="1373"/>
    <n v="41190"/>
    <n v="20.83"/>
    <n v="10558"/>
    <n v="8581"/>
  </r>
  <r>
    <x v="111"/>
    <x v="4"/>
    <x v="15"/>
    <n v="19942"/>
    <n v="49"/>
    <n v="1820"/>
    <n v="54600"/>
    <n v="23.78"/>
    <n v="10363"/>
    <n v="12986"/>
  </r>
  <r>
    <x v="111"/>
    <x v="4"/>
    <x v="16"/>
    <n v="190252"/>
    <n v="120"/>
    <n v="7436"/>
    <n v="223080"/>
    <n v="56.73"/>
    <n v="97778"/>
    <n v="126558"/>
  </r>
  <r>
    <x v="111"/>
    <x v="4"/>
    <x v="17"/>
    <n v="165855"/>
    <n v="79"/>
    <n v="5946"/>
    <n v="178380"/>
    <n v="63.28"/>
    <n v="85424"/>
    <n v="112876"/>
  </r>
  <r>
    <x v="111"/>
    <x v="4"/>
    <x v="18"/>
    <n v="64937"/>
    <n v="111"/>
    <n v="3398"/>
    <n v="101940"/>
    <n v="37.25"/>
    <n v="36315"/>
    <n v="37975"/>
  </r>
  <r>
    <x v="111"/>
    <x v="4"/>
    <x v="19"/>
    <n v="97595"/>
    <n v="166"/>
    <n v="6690"/>
    <n v="200700"/>
    <n v="27.06"/>
    <n v="50463"/>
    <n v="54309"/>
  </r>
  <r>
    <x v="111"/>
    <x v="4"/>
    <x v="20"/>
    <n v="366330"/>
    <n v="377"/>
    <n v="16023"/>
    <n v="480690"/>
    <n v="42.62"/>
    <n v="198771"/>
    <n v="204892"/>
  </r>
  <r>
    <x v="111"/>
    <x v="4"/>
    <x v="21"/>
    <n v="29537"/>
    <n v="48"/>
    <n v="1702"/>
    <n v="51060"/>
    <n v="25.49"/>
    <n v="17982"/>
    <n v="13014"/>
  </r>
  <r>
    <x v="111"/>
    <x v="4"/>
    <x v="22"/>
    <n v="37067"/>
    <n v="32"/>
    <n v="1819"/>
    <n v="54570"/>
    <n v="36.31"/>
    <n v="26732"/>
    <n v="19817"/>
  </r>
  <r>
    <x v="111"/>
    <x v="4"/>
    <x v="23"/>
    <n v="21499"/>
    <n v="48"/>
    <n v="1397"/>
    <n v="41910"/>
    <n v="26.8"/>
    <n v="12487"/>
    <n v="11232"/>
  </r>
  <r>
    <x v="111"/>
    <x v="4"/>
    <x v="24"/>
    <n v="454432"/>
    <n v="505"/>
    <n v="20941"/>
    <n v="628230"/>
    <n v="39.630000000000003"/>
    <n v="255972"/>
    <n v="248955"/>
  </r>
  <r>
    <x v="111"/>
    <x v="4"/>
    <x v="25"/>
    <n v="111608"/>
    <n v="158"/>
    <n v="5643"/>
    <n v="169290"/>
    <n v="37.24"/>
    <n v="82177"/>
    <n v="63050"/>
  </r>
  <r>
    <x v="111"/>
    <x v="4"/>
    <x v="26"/>
    <n v="45123"/>
    <n v="49"/>
    <n v="3075"/>
    <n v="92250"/>
    <n v="26.52"/>
    <n v="24477"/>
    <n v="24468"/>
  </r>
  <r>
    <x v="111"/>
    <x v="4"/>
    <x v="27"/>
    <n v="208168"/>
    <n v="110"/>
    <n v="7282"/>
    <n v="218460"/>
    <n v="54.2"/>
    <n v="87078"/>
    <n v="118396"/>
  </r>
  <r>
    <x v="111"/>
    <x v="4"/>
    <x v="28"/>
    <n v="28213"/>
    <n v="48"/>
    <n v="4417"/>
    <n v="132510"/>
    <n v="11.33"/>
    <n v="18749"/>
    <n v="15015"/>
  </r>
  <r>
    <x v="111"/>
    <x v="4"/>
    <x v="29"/>
    <n v="35105"/>
    <n v="59"/>
    <n v="3099"/>
    <n v="92970"/>
    <n v="20.55"/>
    <n v="17981"/>
    <n v="19104"/>
  </r>
  <r>
    <x v="111"/>
    <x v="4"/>
    <x v="30"/>
    <n v="76485"/>
    <n v="79"/>
    <n v="2632"/>
    <n v="78960"/>
    <n v="53.07"/>
    <n v="44130"/>
    <n v="41903"/>
  </r>
  <r>
    <x v="111"/>
    <x v="4"/>
    <x v="31"/>
    <n v="7753"/>
    <n v="32"/>
    <n v="622"/>
    <n v="18660"/>
    <n v="22.15"/>
    <n v="5361"/>
    <n v="4133"/>
  </r>
  <r>
    <x v="111"/>
    <x v="4"/>
    <x v="32"/>
    <n v="41970"/>
    <n v="37"/>
    <n v="2221"/>
    <n v="66630"/>
    <n v="33.700000000000003"/>
    <n v="25117"/>
    <n v="22453"/>
  </r>
  <r>
    <x v="111"/>
    <x v="4"/>
    <x v="33"/>
    <n v="40871"/>
    <n v="82"/>
    <n v="2453"/>
    <n v="73590"/>
    <n v="34.380000000000003"/>
    <n v="23533"/>
    <n v="25298"/>
  </r>
  <r>
    <x v="111"/>
    <x v="4"/>
    <x v="34"/>
    <n v="2821076"/>
    <n v="3325"/>
    <n v="144571"/>
    <n v="4337130"/>
    <n v="37.299999999999997"/>
    <n v="1500286"/>
    <n v="1617763"/>
  </r>
  <r>
    <x v="112"/>
    <x v="0"/>
    <x v="0"/>
    <n v="17965"/>
    <n v="34"/>
    <n v="1256"/>
    <n v="38936"/>
    <n v="28.06"/>
    <n v="8162"/>
    <n v="10926"/>
  </r>
  <r>
    <x v="112"/>
    <x v="0"/>
    <x v="1"/>
    <n v="241763"/>
    <n v="71"/>
    <n v="8614"/>
    <n v="267034"/>
    <n v="62.22"/>
    <n v="123430"/>
    <n v="166151"/>
  </r>
  <r>
    <x v="112"/>
    <x v="0"/>
    <x v="2"/>
    <n v="2436"/>
    <n v="11"/>
    <n v="190"/>
    <n v="5890"/>
    <n v="19.77"/>
    <n v="1068"/>
    <n v="1164"/>
  </r>
  <r>
    <x v="112"/>
    <x v="0"/>
    <x v="3"/>
    <n v="21836"/>
    <n v="26"/>
    <n v="1007"/>
    <n v="31217"/>
    <n v="48.63"/>
    <n v="14750"/>
    <n v="15180"/>
  </r>
  <r>
    <x v="112"/>
    <x v="0"/>
    <x v="4"/>
    <n v="8214"/>
    <n v="11"/>
    <n v="458"/>
    <n v="14198"/>
    <n v="37.630000000000003"/>
    <n v="4905"/>
    <n v="5342"/>
  </r>
  <r>
    <x v="112"/>
    <x v="0"/>
    <x v="5"/>
    <n v="48164"/>
    <n v="21"/>
    <n v="1846"/>
    <n v="57226"/>
    <n v="48.19"/>
    <n v="28539"/>
    <n v="27575"/>
  </r>
  <r>
    <x v="112"/>
    <x v="0"/>
    <x v="6"/>
    <n v="7764"/>
    <n v="10"/>
    <n v="564"/>
    <n v="17484"/>
    <n v="26.04"/>
    <n v="5081"/>
    <n v="4553"/>
  </r>
  <r>
    <x v="112"/>
    <x v="0"/>
    <x v="7"/>
    <m/>
    <n v="4"/>
    <n v="59"/>
    <n v="1829"/>
    <m/>
    <m/>
    <m/>
  </r>
  <r>
    <x v="112"/>
    <x v="0"/>
    <x v="8"/>
    <m/>
    <n v="10"/>
    <n v="236"/>
    <n v="7316"/>
    <m/>
    <m/>
    <m/>
  </r>
  <r>
    <x v="112"/>
    <x v="0"/>
    <x v="9"/>
    <n v="7539"/>
    <n v="18"/>
    <n v="484"/>
    <n v="15004"/>
    <n v="36.479999999999997"/>
    <n v="4893"/>
    <n v="5473"/>
  </r>
  <r>
    <x v="112"/>
    <x v="0"/>
    <x v="10"/>
    <n v="8841"/>
    <n v="16"/>
    <n v="522"/>
    <n v="16182"/>
    <n v="33.96"/>
    <n v="5456"/>
    <n v="5495"/>
  </r>
  <r>
    <x v="112"/>
    <x v="0"/>
    <x v="11"/>
    <n v="6123"/>
    <n v="10"/>
    <n v="458"/>
    <n v="14198"/>
    <n v="24.23"/>
    <n v="3662"/>
    <n v="3441"/>
  </r>
  <r>
    <x v="112"/>
    <x v="0"/>
    <x v="12"/>
    <n v="10054"/>
    <n v="23"/>
    <n v="571"/>
    <n v="17701"/>
    <n v="40.68"/>
    <n v="5175"/>
    <n v="7201"/>
  </r>
  <r>
    <x v="112"/>
    <x v="0"/>
    <x v="13"/>
    <m/>
    <n v="3"/>
    <n v="137"/>
    <n v="4247"/>
    <m/>
    <m/>
    <m/>
  </r>
  <r>
    <x v="112"/>
    <x v="0"/>
    <x v="14"/>
    <n v="3657"/>
    <n v="10"/>
    <n v="221"/>
    <n v="6851"/>
    <n v="31.01"/>
    <n v="2559"/>
    <n v="2124"/>
  </r>
  <r>
    <x v="112"/>
    <x v="0"/>
    <x v="15"/>
    <m/>
    <n v="4"/>
    <n v="50"/>
    <n v="1550"/>
    <m/>
    <m/>
    <m/>
  </r>
  <r>
    <x v="112"/>
    <x v="0"/>
    <x v="16"/>
    <n v="97274"/>
    <n v="34"/>
    <n v="3508"/>
    <n v="108748"/>
    <n v="63.14"/>
    <n v="52111"/>
    <n v="68666"/>
  </r>
  <r>
    <x v="112"/>
    <x v="0"/>
    <x v="17"/>
    <n v="94981"/>
    <n v="30"/>
    <n v="3372"/>
    <n v="104532"/>
    <n v="63.99"/>
    <n v="50697"/>
    <n v="66886"/>
  </r>
  <r>
    <x v="112"/>
    <x v="0"/>
    <x v="18"/>
    <n v="5589"/>
    <n v="18"/>
    <n v="424"/>
    <n v="13144"/>
    <n v="26.2"/>
    <n v="3805"/>
    <n v="3444"/>
  </r>
  <r>
    <x v="112"/>
    <x v="0"/>
    <x v="19"/>
    <m/>
    <n v="10"/>
    <n v="380"/>
    <n v="11780"/>
    <m/>
    <m/>
    <m/>
  </r>
  <r>
    <x v="112"/>
    <x v="0"/>
    <x v="20"/>
    <n v="116234"/>
    <n v="68"/>
    <n v="4705"/>
    <n v="145855"/>
    <n v="49.89"/>
    <n v="60792"/>
    <n v="72771"/>
  </r>
  <r>
    <x v="112"/>
    <x v="0"/>
    <x v="21"/>
    <m/>
    <n v="7"/>
    <n v="126"/>
    <n v="3906"/>
    <m/>
    <m/>
    <m/>
  </r>
  <r>
    <x v="112"/>
    <x v="0"/>
    <x v="22"/>
    <m/>
    <n v="5"/>
    <n v="493"/>
    <n v="15283"/>
    <m/>
    <m/>
    <m/>
  </r>
  <r>
    <x v="112"/>
    <x v="0"/>
    <x v="23"/>
    <n v="911"/>
    <n v="10"/>
    <n v="129"/>
    <n v="3999"/>
    <n v="18.899999999999999"/>
    <n v="559"/>
    <n v="756"/>
  </r>
  <r>
    <x v="112"/>
    <x v="0"/>
    <x v="24"/>
    <n v="126516"/>
    <n v="90"/>
    <n v="5453"/>
    <n v="169043"/>
    <n v="46.5"/>
    <n v="66293"/>
    <n v="78607"/>
  </r>
  <r>
    <x v="112"/>
    <x v="0"/>
    <x v="25"/>
    <n v="16892"/>
    <n v="38"/>
    <n v="1307"/>
    <n v="40517"/>
    <n v="26.64"/>
    <n v="12053"/>
    <n v="10794"/>
  </r>
  <r>
    <x v="112"/>
    <x v="0"/>
    <x v="26"/>
    <n v="6234"/>
    <n v="9"/>
    <n v="459"/>
    <n v="14229"/>
    <n v="19.52"/>
    <n v="2432"/>
    <n v="2778"/>
  </r>
  <r>
    <x v="112"/>
    <x v="0"/>
    <x v="27"/>
    <n v="64642"/>
    <n v="31"/>
    <n v="2854"/>
    <n v="88474"/>
    <n v="38.869999999999997"/>
    <n v="25433"/>
    <n v="34394"/>
  </r>
  <r>
    <x v="112"/>
    <x v="0"/>
    <x v="28"/>
    <n v="6401"/>
    <n v="11"/>
    <n v="435"/>
    <n v="13485"/>
    <n v="29.8"/>
    <n v="4059"/>
    <n v="4018"/>
  </r>
  <r>
    <x v="112"/>
    <x v="0"/>
    <x v="29"/>
    <n v="1334"/>
    <n v="14"/>
    <n v="219"/>
    <n v="6789"/>
    <m/>
    <n v="977"/>
    <m/>
  </r>
  <r>
    <x v="112"/>
    <x v="0"/>
    <x v="30"/>
    <n v="19619"/>
    <n v="15"/>
    <n v="695"/>
    <n v="21545"/>
    <n v="53.52"/>
    <n v="11293"/>
    <n v="11532"/>
  </r>
  <r>
    <x v="112"/>
    <x v="0"/>
    <x v="31"/>
    <n v="1023"/>
    <n v="7"/>
    <n v="82"/>
    <n v="2542"/>
    <m/>
    <n v="642"/>
    <m/>
  </r>
  <r>
    <x v="112"/>
    <x v="0"/>
    <x v="32"/>
    <n v="5274"/>
    <n v="6"/>
    <n v="565"/>
    <n v="17515"/>
    <n v="16.25"/>
    <n v="2834"/>
    <n v="2847"/>
  </r>
  <r>
    <x v="112"/>
    <x v="0"/>
    <x v="33"/>
    <n v="8388"/>
    <n v="19"/>
    <n v="430"/>
    <n v="13330"/>
    <n v="44.77"/>
    <n v="4950"/>
    <n v="5968"/>
  </r>
  <r>
    <x v="112"/>
    <x v="0"/>
    <x v="34"/>
    <n v="754614"/>
    <n v="584"/>
    <n v="33484"/>
    <n v="1038004"/>
    <n v="46.88"/>
    <n v="400529"/>
    <n v="486613"/>
  </r>
  <r>
    <x v="112"/>
    <x v="1"/>
    <x v="0"/>
    <n v="29582"/>
    <n v="134"/>
    <n v="1618"/>
    <n v="50158"/>
    <n v="33.700000000000003"/>
    <n v="15245"/>
    <n v="16906"/>
  </r>
  <r>
    <x v="112"/>
    <x v="1"/>
    <x v="1"/>
    <n v="98552"/>
    <n v="191"/>
    <n v="3927"/>
    <n v="121737"/>
    <n v="45.51"/>
    <n v="44173"/>
    <n v="55400"/>
  </r>
  <r>
    <x v="112"/>
    <x v="1"/>
    <x v="2"/>
    <n v="10216"/>
    <n v="65"/>
    <n v="675"/>
    <n v="20925"/>
    <n v="25.4"/>
    <n v="5681"/>
    <n v="5315"/>
  </r>
  <r>
    <x v="112"/>
    <x v="1"/>
    <x v="3"/>
    <n v="33797"/>
    <n v="86"/>
    <n v="1509"/>
    <n v="46779"/>
    <n v="44.57"/>
    <n v="20276"/>
    <n v="20851"/>
  </r>
  <r>
    <x v="112"/>
    <x v="1"/>
    <x v="4"/>
    <n v="24015"/>
    <n v="59"/>
    <n v="1010"/>
    <n v="31310"/>
    <n v="41.89"/>
    <n v="11982"/>
    <n v="13115"/>
  </r>
  <r>
    <x v="112"/>
    <x v="1"/>
    <x v="5"/>
    <n v="29229"/>
    <n v="78"/>
    <n v="1399"/>
    <n v="43369"/>
    <n v="34.43"/>
    <n v="16549"/>
    <n v="14934"/>
  </r>
  <r>
    <x v="112"/>
    <x v="1"/>
    <x v="6"/>
    <n v="24774"/>
    <n v="73"/>
    <n v="1241"/>
    <n v="38471"/>
    <n v="33.94"/>
    <n v="15914"/>
    <n v="13058"/>
  </r>
  <r>
    <x v="112"/>
    <x v="1"/>
    <x v="7"/>
    <n v="6065"/>
    <n v="23"/>
    <n v="271"/>
    <n v="8401"/>
    <n v="45.29"/>
    <n v="3554"/>
    <n v="3804"/>
  </r>
  <r>
    <x v="112"/>
    <x v="1"/>
    <x v="8"/>
    <n v="9650"/>
    <n v="35"/>
    <n v="473"/>
    <n v="14663"/>
    <n v="41.64"/>
    <n v="6046"/>
    <n v="6106"/>
  </r>
  <r>
    <x v="112"/>
    <x v="1"/>
    <x v="9"/>
    <n v="17782"/>
    <n v="48"/>
    <n v="846"/>
    <n v="26226"/>
    <n v="45.34"/>
    <n v="9496"/>
    <n v="11892"/>
  </r>
  <r>
    <x v="112"/>
    <x v="1"/>
    <x v="10"/>
    <n v="28812"/>
    <n v="77"/>
    <n v="1382"/>
    <n v="42842"/>
    <n v="37.6"/>
    <n v="15067"/>
    <n v="16110"/>
  </r>
  <r>
    <x v="112"/>
    <x v="1"/>
    <x v="11"/>
    <n v="2628"/>
    <n v="19"/>
    <n v="564"/>
    <n v="17484"/>
    <n v="8.25"/>
    <n v="1694"/>
    <n v="1442"/>
  </r>
  <r>
    <x v="112"/>
    <x v="1"/>
    <x v="12"/>
    <n v="24833"/>
    <n v="65"/>
    <n v="1120"/>
    <n v="34720"/>
    <n v="44.15"/>
    <n v="14870"/>
    <n v="15328"/>
  </r>
  <r>
    <x v="112"/>
    <x v="1"/>
    <x v="13"/>
    <n v="7642"/>
    <n v="23"/>
    <n v="402"/>
    <n v="12462"/>
    <n v="39.19"/>
    <n v="4564"/>
    <n v="4884"/>
  </r>
  <r>
    <x v="112"/>
    <x v="1"/>
    <x v="14"/>
    <n v="5481"/>
    <n v="17"/>
    <n v="234"/>
    <n v="7254"/>
    <n v="37.76"/>
    <n v="2987"/>
    <n v="2739"/>
  </r>
  <r>
    <x v="112"/>
    <x v="1"/>
    <x v="15"/>
    <n v="5135"/>
    <n v="30"/>
    <n v="309"/>
    <n v="9579"/>
    <n v="32.299999999999997"/>
    <n v="3450"/>
    <n v="3094"/>
  </r>
  <r>
    <x v="112"/>
    <x v="1"/>
    <x v="16"/>
    <n v="36128"/>
    <n v="69"/>
    <n v="1442"/>
    <n v="44702"/>
    <n v="47.57"/>
    <n v="17285"/>
    <n v="21266"/>
  </r>
  <r>
    <x v="112"/>
    <x v="1"/>
    <x v="17"/>
    <n v="25078"/>
    <n v="40"/>
    <n v="959"/>
    <n v="29729"/>
    <n v="48.25"/>
    <n v="11519"/>
    <n v="14344"/>
  </r>
  <r>
    <x v="112"/>
    <x v="1"/>
    <x v="18"/>
    <n v="13083"/>
    <n v="50"/>
    <n v="718"/>
    <n v="22258"/>
    <n v="34.270000000000003"/>
    <n v="8726"/>
    <n v="7629"/>
  </r>
  <r>
    <x v="112"/>
    <x v="1"/>
    <x v="19"/>
    <n v="24850"/>
    <n v="100"/>
    <n v="1323"/>
    <n v="41013"/>
    <n v="35.54"/>
    <n v="13406"/>
    <n v="14577"/>
  </r>
  <r>
    <x v="112"/>
    <x v="1"/>
    <x v="20"/>
    <n v="55864"/>
    <n v="202"/>
    <n v="2947"/>
    <n v="91357"/>
    <n v="31.9"/>
    <n v="32637"/>
    <n v="29144"/>
  </r>
  <r>
    <x v="112"/>
    <x v="1"/>
    <x v="21"/>
    <n v="8787"/>
    <n v="25"/>
    <n v="386"/>
    <n v="11966"/>
    <n v="33.979999999999997"/>
    <n v="5749"/>
    <n v="4067"/>
  </r>
  <r>
    <x v="112"/>
    <x v="1"/>
    <x v="22"/>
    <n v="6425"/>
    <n v="17"/>
    <n v="394"/>
    <n v="12214"/>
    <n v="26.22"/>
    <n v="4905"/>
    <n v="3203"/>
  </r>
  <r>
    <x v="112"/>
    <x v="1"/>
    <x v="23"/>
    <n v="8288"/>
    <n v="27"/>
    <n v="353"/>
    <n v="10943"/>
    <n v="47.83"/>
    <n v="5101"/>
    <n v="5234"/>
  </r>
  <r>
    <x v="112"/>
    <x v="1"/>
    <x v="24"/>
    <n v="79364"/>
    <n v="271"/>
    <n v="4080"/>
    <n v="126480"/>
    <n v="32.93"/>
    <n v="48392"/>
    <n v="41647"/>
  </r>
  <r>
    <x v="112"/>
    <x v="1"/>
    <x v="25"/>
    <n v="17380"/>
    <n v="72"/>
    <n v="1034"/>
    <n v="32054"/>
    <n v="30.37"/>
    <n v="12078"/>
    <n v="9735"/>
  </r>
  <r>
    <x v="112"/>
    <x v="1"/>
    <x v="26"/>
    <n v="4390"/>
    <n v="24"/>
    <n v="367"/>
    <n v="11377"/>
    <n v="22.08"/>
    <n v="3097"/>
    <n v="2512"/>
  </r>
  <r>
    <x v="112"/>
    <x v="1"/>
    <x v="27"/>
    <n v="17040"/>
    <n v="52"/>
    <n v="1196"/>
    <n v="37076"/>
    <n v="21.96"/>
    <n v="7365"/>
    <n v="8142"/>
  </r>
  <r>
    <x v="112"/>
    <x v="1"/>
    <x v="28"/>
    <n v="4890"/>
    <n v="21"/>
    <n v="261"/>
    <n v="8091"/>
    <n v="33.51"/>
    <n v="3531"/>
    <n v="2711"/>
  </r>
  <r>
    <x v="112"/>
    <x v="1"/>
    <x v="29"/>
    <n v="4202"/>
    <n v="26"/>
    <n v="274"/>
    <n v="8494"/>
    <n v="30.45"/>
    <n v="3004"/>
    <n v="2587"/>
  </r>
  <r>
    <x v="112"/>
    <x v="1"/>
    <x v="30"/>
    <n v="26294"/>
    <n v="46"/>
    <n v="818"/>
    <n v="25358"/>
    <n v="59.63"/>
    <n v="13235"/>
    <n v="15120"/>
  </r>
  <r>
    <x v="112"/>
    <x v="1"/>
    <x v="31"/>
    <n v="1742"/>
    <n v="14"/>
    <n v="103"/>
    <n v="3193"/>
    <n v="34.29"/>
    <n v="1161"/>
    <n v="1095"/>
  </r>
  <r>
    <x v="112"/>
    <x v="1"/>
    <x v="32"/>
    <n v="4663"/>
    <n v="19"/>
    <n v="300"/>
    <n v="9300"/>
    <n v="24.37"/>
    <n v="3087"/>
    <n v="2267"/>
  </r>
  <r>
    <x v="112"/>
    <x v="1"/>
    <x v="33"/>
    <n v="13256"/>
    <n v="41"/>
    <n v="613"/>
    <n v="19003"/>
    <n v="44.15"/>
    <n v="7286"/>
    <n v="8390"/>
  </r>
  <r>
    <x v="112"/>
    <x v="1"/>
    <x v="34"/>
    <n v="605473"/>
    <n v="1828"/>
    <n v="29509"/>
    <n v="914779"/>
    <n v="37.46"/>
    <n v="333203"/>
    <n v="342654"/>
  </r>
  <r>
    <x v="112"/>
    <x v="2"/>
    <x v="0"/>
    <n v="16200"/>
    <n v="32"/>
    <n v="1325"/>
    <n v="41075"/>
    <n v="35.33"/>
    <n v="6366"/>
    <n v="14513"/>
  </r>
  <r>
    <x v="112"/>
    <x v="2"/>
    <x v="1"/>
    <n v="49089"/>
    <n v="38"/>
    <n v="3672"/>
    <n v="113832"/>
    <n v="40.04"/>
    <n v="24608"/>
    <n v="45573"/>
  </r>
  <r>
    <x v="112"/>
    <x v="2"/>
    <x v="2"/>
    <n v="4945"/>
    <n v="19"/>
    <n v="673"/>
    <n v="20863"/>
    <n v="21"/>
    <n v="3150"/>
    <n v="4381"/>
  </r>
  <r>
    <x v="112"/>
    <x v="2"/>
    <x v="3"/>
    <n v="4240"/>
    <n v="13"/>
    <n v="558"/>
    <n v="17298"/>
    <n v="24.14"/>
    <n v="2445"/>
    <n v="4176"/>
  </r>
  <r>
    <x v="112"/>
    <x v="2"/>
    <x v="4"/>
    <n v="16575"/>
    <n v="15"/>
    <n v="888"/>
    <n v="27528"/>
    <n v="59.48"/>
    <n v="7535"/>
    <n v="16375"/>
  </r>
  <r>
    <x v="112"/>
    <x v="2"/>
    <x v="5"/>
    <n v="11224"/>
    <n v="11"/>
    <n v="1042"/>
    <n v="32302"/>
    <n v="32.03"/>
    <n v="6166"/>
    <n v="10347"/>
  </r>
  <r>
    <x v="112"/>
    <x v="2"/>
    <x v="6"/>
    <n v="12797"/>
    <n v="17"/>
    <n v="1066"/>
    <n v="33046"/>
    <n v="37.340000000000003"/>
    <n v="6059"/>
    <n v="12341"/>
  </r>
  <r>
    <x v="112"/>
    <x v="2"/>
    <x v="7"/>
    <m/>
    <n v="3"/>
    <n v="70"/>
    <n v="2170"/>
    <m/>
    <m/>
    <m/>
  </r>
  <r>
    <x v="112"/>
    <x v="2"/>
    <x v="8"/>
    <m/>
    <n v="5"/>
    <n v="144"/>
    <n v="4464"/>
    <m/>
    <m/>
    <m/>
  </r>
  <r>
    <x v="112"/>
    <x v="2"/>
    <x v="9"/>
    <n v="2394"/>
    <n v="10"/>
    <n v="401"/>
    <n v="12431"/>
    <n v="17.98"/>
    <n v="1029"/>
    <n v="2236"/>
  </r>
  <r>
    <x v="112"/>
    <x v="2"/>
    <x v="10"/>
    <n v="7001"/>
    <n v="17"/>
    <n v="747"/>
    <n v="23157"/>
    <n v="28.53"/>
    <n v="1957"/>
    <n v="6606"/>
  </r>
  <r>
    <x v="112"/>
    <x v="2"/>
    <x v="11"/>
    <n v="3397"/>
    <n v="13"/>
    <n v="953"/>
    <n v="29543"/>
    <n v="10.81"/>
    <n v="1820"/>
    <n v="3192"/>
  </r>
  <r>
    <x v="112"/>
    <x v="2"/>
    <x v="12"/>
    <m/>
    <n v="4"/>
    <n v="153"/>
    <n v="4743"/>
    <m/>
    <m/>
    <m/>
  </r>
  <r>
    <x v="112"/>
    <x v="2"/>
    <x v="13"/>
    <m/>
    <n v="3"/>
    <n v="79"/>
    <n v="2449"/>
    <m/>
    <m/>
    <m/>
  </r>
  <r>
    <x v="112"/>
    <x v="2"/>
    <x v="14"/>
    <m/>
    <n v="3"/>
    <n v="75"/>
    <n v="2325"/>
    <m/>
    <m/>
    <m/>
  </r>
  <r>
    <x v="112"/>
    <x v="2"/>
    <x v="15"/>
    <m/>
    <n v="7"/>
    <n v="492"/>
    <n v="15252"/>
    <m/>
    <m/>
    <m/>
  </r>
  <r>
    <x v="112"/>
    <x v="2"/>
    <x v="16"/>
    <m/>
    <n v="14"/>
    <n v="2097"/>
    <n v="65007"/>
    <m/>
    <m/>
    <m/>
  </r>
  <r>
    <x v="112"/>
    <x v="2"/>
    <x v="17"/>
    <n v="26870"/>
    <n v="10"/>
    <n v="1750"/>
    <n v="54250"/>
    <n v="48.4"/>
    <n v="12978"/>
    <n v="26259"/>
  </r>
  <r>
    <x v="112"/>
    <x v="2"/>
    <x v="18"/>
    <n v="6402"/>
    <n v="21"/>
    <n v="826"/>
    <n v="25606"/>
    <n v="22.26"/>
    <n v="3477"/>
    <n v="5700"/>
  </r>
  <r>
    <x v="112"/>
    <x v="2"/>
    <x v="19"/>
    <m/>
    <n v="32"/>
    <n v="1318"/>
    <n v="40858"/>
    <m/>
    <m/>
    <m/>
  </r>
  <r>
    <x v="112"/>
    <x v="2"/>
    <x v="20"/>
    <n v="39890"/>
    <n v="56"/>
    <n v="3658"/>
    <n v="113398"/>
    <n v="31.78"/>
    <n v="18429"/>
    <n v="36039"/>
  </r>
  <r>
    <x v="112"/>
    <x v="2"/>
    <x v="21"/>
    <m/>
    <n v="7"/>
    <n v="448"/>
    <n v="13888"/>
    <m/>
    <m/>
    <m/>
  </r>
  <r>
    <x v="112"/>
    <x v="2"/>
    <x v="22"/>
    <n v="3021"/>
    <n v="5"/>
    <n v="326"/>
    <n v="10106"/>
    <n v="29.88"/>
    <n v="2661"/>
    <n v="3020"/>
  </r>
  <r>
    <x v="112"/>
    <x v="2"/>
    <x v="23"/>
    <m/>
    <n v="4"/>
    <n v="78"/>
    <n v="2418"/>
    <m/>
    <m/>
    <m/>
  </r>
  <r>
    <x v="112"/>
    <x v="2"/>
    <x v="24"/>
    <n v="45066"/>
    <n v="72"/>
    <n v="4510"/>
    <n v="139810"/>
    <n v="29.13"/>
    <n v="22441"/>
    <n v="40732"/>
  </r>
  <r>
    <x v="112"/>
    <x v="2"/>
    <x v="25"/>
    <n v="17712"/>
    <n v="26"/>
    <n v="1603"/>
    <n v="49693"/>
    <n v="28.66"/>
    <n v="11916"/>
    <n v="14244"/>
  </r>
  <r>
    <x v="112"/>
    <x v="2"/>
    <x v="26"/>
    <n v="6068"/>
    <n v="8"/>
    <n v="610"/>
    <n v="18910"/>
    <n v="29.84"/>
    <n v="3545"/>
    <n v="5643"/>
  </r>
  <r>
    <x v="112"/>
    <x v="2"/>
    <x v="27"/>
    <m/>
    <n v="20"/>
    <n v="2033"/>
    <n v="63023"/>
    <n v="49.54"/>
    <n v="11655"/>
    <n v="31221"/>
  </r>
  <r>
    <x v="112"/>
    <x v="2"/>
    <x v="28"/>
    <n v="801"/>
    <n v="5"/>
    <n v="101"/>
    <n v="3131"/>
    <m/>
    <n v="462"/>
    <m/>
  </r>
  <r>
    <x v="112"/>
    <x v="2"/>
    <x v="29"/>
    <n v="1177"/>
    <n v="7"/>
    <n v="213"/>
    <n v="6603"/>
    <m/>
    <n v="168"/>
    <m/>
  </r>
  <r>
    <x v="112"/>
    <x v="2"/>
    <x v="30"/>
    <n v="5692"/>
    <n v="11"/>
    <n v="516"/>
    <n v="15996"/>
    <n v="34.18"/>
    <n v="3328"/>
    <n v="5468"/>
  </r>
  <r>
    <x v="112"/>
    <x v="2"/>
    <x v="31"/>
    <m/>
    <n v="3"/>
    <n v="61"/>
    <n v="1891"/>
    <m/>
    <m/>
    <m/>
  </r>
  <r>
    <x v="112"/>
    <x v="2"/>
    <x v="32"/>
    <m/>
    <n v="5"/>
    <n v="340"/>
    <n v="10540"/>
    <m/>
    <m/>
    <m/>
  </r>
  <r>
    <x v="112"/>
    <x v="2"/>
    <x v="33"/>
    <n v="2767"/>
    <n v="11"/>
    <n v="417"/>
    <n v="12927"/>
    <n v="20.48"/>
    <n v="2018"/>
    <n v="2648"/>
  </r>
  <r>
    <x v="112"/>
    <x v="2"/>
    <x v="34"/>
    <n v="294159"/>
    <n v="445"/>
    <n v="26983"/>
    <n v="836473"/>
    <n v="32.56"/>
    <n v="143738"/>
    <n v="272340"/>
  </r>
  <r>
    <x v="112"/>
    <x v="3"/>
    <x v="0"/>
    <n v="23153"/>
    <n v="46"/>
    <n v="6042"/>
    <n v="187302"/>
    <n v="7.73"/>
    <n v="10053"/>
    <n v="14486"/>
  </r>
  <r>
    <x v="112"/>
    <x v="3"/>
    <x v="1"/>
    <n v="15040"/>
    <n v="23"/>
    <n v="2801"/>
    <n v="86831"/>
    <n v="9.3000000000000007"/>
    <n v="7620"/>
    <n v="8075"/>
  </r>
  <r>
    <x v="112"/>
    <x v="3"/>
    <x v="2"/>
    <n v="8896"/>
    <n v="23"/>
    <n v="2425"/>
    <n v="75175"/>
    <n v="6.41"/>
    <n v="4999"/>
    <n v="4822"/>
  </r>
  <r>
    <x v="112"/>
    <x v="3"/>
    <x v="3"/>
    <n v="9145"/>
    <n v="22"/>
    <n v="1957"/>
    <n v="60667"/>
    <n v="9.64"/>
    <n v="5139"/>
    <n v="5848"/>
  </r>
  <r>
    <x v="112"/>
    <x v="3"/>
    <x v="4"/>
    <n v="22048"/>
    <n v="18"/>
    <n v="2805"/>
    <n v="86955"/>
    <n v="12.53"/>
    <n v="6049"/>
    <n v="10898"/>
  </r>
  <r>
    <x v="112"/>
    <x v="3"/>
    <x v="5"/>
    <n v="11056"/>
    <n v="13"/>
    <n v="1799"/>
    <n v="55769"/>
    <n v="10.38"/>
    <n v="5476"/>
    <n v="5787"/>
  </r>
  <r>
    <x v="112"/>
    <x v="3"/>
    <x v="6"/>
    <n v="6551"/>
    <n v="10"/>
    <n v="1347"/>
    <n v="41757"/>
    <n v="8.52"/>
    <n v="3939"/>
    <n v="3556"/>
  </r>
  <r>
    <x v="112"/>
    <x v="3"/>
    <x v="7"/>
    <n v="2361"/>
    <n v="4"/>
    <n v="1100"/>
    <n v="34100"/>
    <n v="3.06"/>
    <n v="1260"/>
    <n v="1044"/>
  </r>
  <r>
    <x v="112"/>
    <x v="3"/>
    <x v="8"/>
    <n v="3684"/>
    <n v="12"/>
    <n v="1611"/>
    <n v="49941"/>
    <n v="3.54"/>
    <n v="1474"/>
    <n v="1768"/>
  </r>
  <r>
    <x v="112"/>
    <x v="3"/>
    <x v="9"/>
    <n v="4477"/>
    <n v="12"/>
    <n v="1199"/>
    <n v="37169"/>
    <n v="5.88"/>
    <n v="1931"/>
    <n v="2186"/>
  </r>
  <r>
    <x v="112"/>
    <x v="3"/>
    <x v="10"/>
    <n v="7907"/>
    <n v="21"/>
    <n v="2054"/>
    <n v="63674"/>
    <n v="6.99"/>
    <n v="4249"/>
    <n v="4452"/>
  </r>
  <r>
    <x v="112"/>
    <x v="3"/>
    <x v="11"/>
    <n v="2007"/>
    <n v="6"/>
    <n v="515"/>
    <n v="15965"/>
    <n v="6.53"/>
    <n v="1552"/>
    <n v="1043"/>
  </r>
  <r>
    <x v="112"/>
    <x v="3"/>
    <x v="12"/>
    <m/>
    <n v="8"/>
    <n v="604"/>
    <n v="18724"/>
    <m/>
    <m/>
    <m/>
  </r>
  <r>
    <x v="112"/>
    <x v="3"/>
    <x v="13"/>
    <m/>
    <n v="3"/>
    <n v="357"/>
    <n v="11067"/>
    <m/>
    <m/>
    <m/>
  </r>
  <r>
    <x v="112"/>
    <x v="3"/>
    <x v="14"/>
    <m/>
    <n v="7"/>
    <n v="843"/>
    <n v="26133"/>
    <m/>
    <m/>
    <m/>
  </r>
  <r>
    <x v="112"/>
    <x v="3"/>
    <x v="15"/>
    <n v="2815"/>
    <n v="8"/>
    <n v="969"/>
    <n v="30039"/>
    <n v="5.13"/>
    <n v="1639"/>
    <n v="1540"/>
  </r>
  <r>
    <x v="112"/>
    <x v="3"/>
    <x v="16"/>
    <m/>
    <n v="4"/>
    <n v="524"/>
    <n v="16244"/>
    <m/>
    <m/>
    <m/>
  </r>
  <r>
    <x v="112"/>
    <x v="3"/>
    <x v="17"/>
    <s v="    -"/>
    <s v="-"/>
    <s v="    -"/>
    <s v="    -"/>
    <s v="-"/>
    <s v="-"/>
    <s v="-"/>
  </r>
  <r>
    <x v="112"/>
    <x v="3"/>
    <x v="18"/>
    <n v="7492"/>
    <n v="17"/>
    <n v="1366"/>
    <n v="42346"/>
    <n v="10.16"/>
    <n v="3768"/>
    <n v="4300"/>
  </r>
  <r>
    <x v="112"/>
    <x v="3"/>
    <x v="19"/>
    <n v="12498"/>
    <n v="20"/>
    <n v="3610"/>
    <n v="111910"/>
    <n v="5.76"/>
    <n v="6178"/>
    <n v="6449"/>
  </r>
  <r>
    <x v="112"/>
    <x v="3"/>
    <x v="20"/>
    <n v="24100"/>
    <n v="36"/>
    <n v="4188"/>
    <n v="129828"/>
    <n v="9.2899999999999991"/>
    <n v="13766"/>
    <n v="12058"/>
  </r>
  <r>
    <x v="112"/>
    <x v="3"/>
    <x v="21"/>
    <n v="3426"/>
    <n v="9"/>
    <n v="732"/>
    <n v="22692"/>
    <n v="5.77"/>
    <n v="2062"/>
    <n v="1309"/>
  </r>
  <r>
    <x v="112"/>
    <x v="3"/>
    <x v="22"/>
    <m/>
    <n v="4"/>
    <n v="571"/>
    <n v="17701"/>
    <m/>
    <m/>
    <m/>
  </r>
  <r>
    <x v="112"/>
    <x v="3"/>
    <x v="23"/>
    <m/>
    <n v="6"/>
    <n v="739"/>
    <n v="22909"/>
    <m/>
    <m/>
    <m/>
  </r>
  <r>
    <x v="112"/>
    <x v="3"/>
    <x v="24"/>
    <n v="34493"/>
    <n v="55"/>
    <n v="6230"/>
    <n v="193130"/>
    <n v="8.49"/>
    <n v="20739"/>
    <n v="16389"/>
  </r>
  <r>
    <x v="112"/>
    <x v="3"/>
    <x v="25"/>
    <n v="9607"/>
    <n v="17"/>
    <n v="1602"/>
    <n v="49662"/>
    <n v="9.2799999999999994"/>
    <n v="7007"/>
    <n v="4607"/>
  </r>
  <r>
    <x v="112"/>
    <x v="3"/>
    <x v="26"/>
    <n v="3524"/>
    <n v="6"/>
    <n v="1543"/>
    <n v="47833"/>
    <n v="4.1100000000000003"/>
    <n v="2422"/>
    <n v="1964"/>
  </r>
  <r>
    <x v="112"/>
    <x v="3"/>
    <x v="27"/>
    <m/>
    <n v="7"/>
    <n v="1219"/>
    <n v="37789"/>
    <n v="10.029999999999999"/>
    <n v="5350"/>
    <n v="3790"/>
  </r>
  <r>
    <x v="112"/>
    <x v="3"/>
    <x v="28"/>
    <n v="2947"/>
    <n v="7"/>
    <n v="813"/>
    <n v="25203"/>
    <m/>
    <n v="1960"/>
    <m/>
  </r>
  <r>
    <x v="112"/>
    <x v="3"/>
    <x v="29"/>
    <n v="3526"/>
    <n v="10"/>
    <n v="2308"/>
    <n v="71548"/>
    <n v="2.81"/>
    <n v="1465"/>
    <n v="2013"/>
  </r>
  <r>
    <x v="112"/>
    <x v="3"/>
    <x v="30"/>
    <n v="6976"/>
    <n v="7"/>
    <n v="603"/>
    <n v="18693"/>
    <n v="17.28"/>
    <n v="4446"/>
    <n v="3230"/>
  </r>
  <r>
    <x v="112"/>
    <x v="3"/>
    <x v="31"/>
    <m/>
    <n v="6"/>
    <n v="304"/>
    <n v="9424"/>
    <m/>
    <m/>
    <m/>
  </r>
  <r>
    <x v="112"/>
    <x v="3"/>
    <x v="32"/>
    <m/>
    <n v="4"/>
    <n v="668"/>
    <n v="20708"/>
    <m/>
    <m/>
    <m/>
  </r>
  <r>
    <x v="112"/>
    <x v="3"/>
    <x v="33"/>
    <n v="3885"/>
    <n v="11"/>
    <n v="978"/>
    <n v="30318"/>
    <n v="7.79"/>
    <n v="2789"/>
    <n v="2361"/>
  </r>
  <r>
    <x v="112"/>
    <x v="3"/>
    <x v="34"/>
    <n v="227006"/>
    <n v="407"/>
    <n v="50196"/>
    <n v="1556076"/>
    <n v="7.61"/>
    <n v="119582"/>
    <n v="118488"/>
  </r>
  <r>
    <x v="112"/>
    <x v="4"/>
    <x v="0"/>
    <n v="86900"/>
    <n v="246"/>
    <n v="10241"/>
    <n v="317471"/>
    <n v="17.899999999999999"/>
    <n v="39827"/>
    <n v="56830"/>
  </r>
  <r>
    <x v="112"/>
    <x v="4"/>
    <x v="1"/>
    <n v="404445"/>
    <n v="323"/>
    <n v="19014"/>
    <n v="589434"/>
    <n v="46.69"/>
    <n v="199831"/>
    <n v="275199"/>
  </r>
  <r>
    <x v="112"/>
    <x v="4"/>
    <x v="2"/>
    <n v="26494"/>
    <n v="118"/>
    <n v="3963"/>
    <n v="122853"/>
    <n v="12.77"/>
    <n v="14898"/>
    <n v="15683"/>
  </r>
  <r>
    <x v="112"/>
    <x v="4"/>
    <x v="3"/>
    <n v="69017"/>
    <n v="147"/>
    <n v="5031"/>
    <n v="155961"/>
    <n v="29.53"/>
    <n v="42609"/>
    <n v="46056"/>
  </r>
  <r>
    <x v="112"/>
    <x v="4"/>
    <x v="4"/>
    <n v="70852"/>
    <n v="103"/>
    <n v="5161"/>
    <n v="159991"/>
    <n v="28.58"/>
    <n v="30471"/>
    <n v="45731"/>
  </r>
  <r>
    <x v="112"/>
    <x v="4"/>
    <x v="5"/>
    <n v="99674"/>
    <n v="123"/>
    <n v="6086"/>
    <n v="188666"/>
    <n v="31.08"/>
    <n v="56730"/>
    <n v="58644"/>
  </r>
  <r>
    <x v="112"/>
    <x v="4"/>
    <x v="6"/>
    <n v="51886"/>
    <n v="110"/>
    <n v="4218"/>
    <n v="130758"/>
    <n v="25.63"/>
    <n v="30993"/>
    <n v="33508"/>
  </r>
  <r>
    <x v="112"/>
    <x v="4"/>
    <x v="7"/>
    <n v="9747"/>
    <n v="34"/>
    <n v="1500"/>
    <n v="46500"/>
    <n v="12.39"/>
    <n v="5626"/>
    <n v="5761"/>
  </r>
  <r>
    <x v="112"/>
    <x v="4"/>
    <x v="8"/>
    <n v="17541"/>
    <n v="62"/>
    <n v="2464"/>
    <n v="76384"/>
    <n v="14.4"/>
    <n v="9509"/>
    <n v="11002"/>
  </r>
  <r>
    <x v="112"/>
    <x v="4"/>
    <x v="9"/>
    <n v="32192"/>
    <n v="88"/>
    <n v="2930"/>
    <n v="90830"/>
    <n v="23.99"/>
    <n v="17348"/>
    <n v="21787"/>
  </r>
  <r>
    <x v="112"/>
    <x v="4"/>
    <x v="10"/>
    <n v="52561"/>
    <n v="131"/>
    <n v="4705"/>
    <n v="145855"/>
    <n v="22.39"/>
    <n v="26729"/>
    <n v="32663"/>
  </r>
  <r>
    <x v="112"/>
    <x v="4"/>
    <x v="11"/>
    <n v="14155"/>
    <n v="48"/>
    <n v="2490"/>
    <n v="77190"/>
    <n v="11.81"/>
    <n v="8727"/>
    <n v="9118"/>
  </r>
  <r>
    <x v="112"/>
    <x v="4"/>
    <x v="12"/>
    <n v="36775"/>
    <n v="100"/>
    <n v="2448"/>
    <n v="75888"/>
    <n v="31.46"/>
    <n v="21208"/>
    <n v="23875"/>
  </r>
  <r>
    <x v="112"/>
    <x v="4"/>
    <x v="13"/>
    <n v="10994"/>
    <n v="32"/>
    <n v="975"/>
    <n v="30225"/>
    <n v="21.48"/>
    <n v="6610"/>
    <n v="6492"/>
  </r>
  <r>
    <x v="112"/>
    <x v="4"/>
    <x v="14"/>
    <n v="11206"/>
    <n v="37"/>
    <n v="1373"/>
    <n v="42563"/>
    <n v="14.07"/>
    <n v="6674"/>
    <n v="5988"/>
  </r>
  <r>
    <x v="112"/>
    <x v="4"/>
    <x v="15"/>
    <n v="11482"/>
    <n v="49"/>
    <n v="1820"/>
    <n v="56420"/>
    <n v="13.82"/>
    <n v="6687"/>
    <n v="7798"/>
  </r>
  <r>
    <x v="112"/>
    <x v="4"/>
    <x v="16"/>
    <n v="165215"/>
    <n v="121"/>
    <n v="7571"/>
    <n v="234701"/>
    <n v="50.53"/>
    <n v="84640"/>
    <n v="118604"/>
  </r>
  <r>
    <x v="112"/>
    <x v="4"/>
    <x v="17"/>
    <n v="146929"/>
    <n v="80"/>
    <n v="6081"/>
    <n v="188511"/>
    <n v="57.02"/>
    <n v="75193"/>
    <n v="107490"/>
  </r>
  <r>
    <x v="112"/>
    <x v="4"/>
    <x v="18"/>
    <n v="32566"/>
    <n v="106"/>
    <n v="3334"/>
    <n v="103354"/>
    <n v="20.39"/>
    <n v="19776"/>
    <n v="21073"/>
  </r>
  <r>
    <x v="112"/>
    <x v="4"/>
    <x v="19"/>
    <n v="53743"/>
    <n v="162"/>
    <n v="6631"/>
    <n v="205561"/>
    <n v="17.09"/>
    <n v="27931"/>
    <n v="35123"/>
  </r>
  <r>
    <x v="112"/>
    <x v="4"/>
    <x v="20"/>
    <n v="236088"/>
    <n v="362"/>
    <n v="15498"/>
    <n v="480438"/>
    <n v="31.22"/>
    <n v="125623"/>
    <n v="150012"/>
  </r>
  <r>
    <x v="112"/>
    <x v="4"/>
    <x v="21"/>
    <n v="15745"/>
    <n v="48"/>
    <n v="1692"/>
    <n v="52452"/>
    <n v="14.57"/>
    <n v="10245"/>
    <n v="7642"/>
  </r>
  <r>
    <x v="112"/>
    <x v="4"/>
    <x v="22"/>
    <n v="20980"/>
    <n v="31"/>
    <n v="1784"/>
    <n v="55304"/>
    <n v="21.77"/>
    <n v="14385"/>
    <n v="12041"/>
  </r>
  <r>
    <x v="112"/>
    <x v="4"/>
    <x v="23"/>
    <n v="12625"/>
    <n v="47"/>
    <n v="1299"/>
    <n v="40269"/>
    <n v="19.07"/>
    <n v="7613"/>
    <n v="7680"/>
  </r>
  <r>
    <x v="112"/>
    <x v="4"/>
    <x v="24"/>
    <n v="285438"/>
    <n v="488"/>
    <n v="20273"/>
    <n v="628463"/>
    <n v="28.22"/>
    <n v="157866"/>
    <n v="177375"/>
  </r>
  <r>
    <x v="112"/>
    <x v="4"/>
    <x v="25"/>
    <n v="61591"/>
    <n v="153"/>
    <n v="5546"/>
    <n v="171926"/>
    <n v="22.91"/>
    <n v="43054"/>
    <n v="39380"/>
  </r>
  <r>
    <x v="112"/>
    <x v="4"/>
    <x v="26"/>
    <n v="20214"/>
    <n v="47"/>
    <n v="2979"/>
    <n v="92349"/>
    <n v="13.97"/>
    <n v="11496"/>
    <n v="12897"/>
  </r>
  <r>
    <x v="112"/>
    <x v="4"/>
    <x v="27"/>
    <n v="124309"/>
    <n v="110"/>
    <n v="7302"/>
    <n v="226362"/>
    <n v="34.26"/>
    <n v="49805"/>
    <n v="77547"/>
  </r>
  <r>
    <x v="112"/>
    <x v="4"/>
    <x v="28"/>
    <n v="15039"/>
    <n v="44"/>
    <n v="1610"/>
    <n v="49910"/>
    <n v="17.54"/>
    <n v="10012"/>
    <n v="8754"/>
  </r>
  <r>
    <x v="112"/>
    <x v="4"/>
    <x v="29"/>
    <n v="10239"/>
    <n v="57"/>
    <n v="3014"/>
    <n v="93434"/>
    <n v="7.14"/>
    <n v="5613"/>
    <n v="6674"/>
  </r>
  <r>
    <x v="112"/>
    <x v="4"/>
    <x v="30"/>
    <n v="58579"/>
    <n v="79"/>
    <n v="2632"/>
    <n v="81592"/>
    <n v="43.33"/>
    <n v="32302"/>
    <n v="35350"/>
  </r>
  <r>
    <x v="112"/>
    <x v="4"/>
    <x v="31"/>
    <n v="4107"/>
    <n v="30"/>
    <n v="550"/>
    <n v="17050"/>
    <n v="14.22"/>
    <n v="2970"/>
    <n v="2425"/>
  </r>
  <r>
    <x v="112"/>
    <x v="4"/>
    <x v="32"/>
    <n v="15996"/>
    <n v="34"/>
    <n v="1873"/>
    <n v="58063"/>
    <n v="16.18"/>
    <n v="10065"/>
    <n v="9396"/>
  </r>
  <r>
    <x v="112"/>
    <x v="4"/>
    <x v="33"/>
    <n v="28296"/>
    <n v="82"/>
    <n v="2438"/>
    <n v="75578"/>
    <n v="25.62"/>
    <n v="17043"/>
    <n v="19366"/>
  </r>
  <r>
    <x v="112"/>
    <x v="4"/>
    <x v="34"/>
    <n v="1881253"/>
    <n v="3264"/>
    <n v="140172"/>
    <n v="4345332"/>
    <n v="28.08"/>
    <n v="997050"/>
    <n v="1220095"/>
  </r>
  <r>
    <x v="113"/>
    <x v="0"/>
    <x v="0"/>
    <n v="14094"/>
    <n v="34"/>
    <n v="1256"/>
    <n v="37680"/>
    <n v="21.93"/>
    <n v="6994"/>
    <n v="8264"/>
  </r>
  <r>
    <x v="113"/>
    <x v="0"/>
    <x v="1"/>
    <n v="214165"/>
    <n v="70"/>
    <n v="8612"/>
    <n v="258360"/>
    <n v="56.45"/>
    <n v="110581"/>
    <n v="145842"/>
  </r>
  <r>
    <x v="113"/>
    <x v="0"/>
    <x v="2"/>
    <n v="1715"/>
    <n v="10"/>
    <n v="184"/>
    <n v="5520"/>
    <n v="16.399999999999999"/>
    <n v="780"/>
    <n v="905"/>
  </r>
  <r>
    <x v="113"/>
    <x v="0"/>
    <x v="3"/>
    <n v="21159"/>
    <n v="25"/>
    <n v="997"/>
    <n v="29910"/>
    <n v="51.16"/>
    <n v="14074"/>
    <n v="15301"/>
  </r>
  <r>
    <x v="113"/>
    <x v="0"/>
    <x v="4"/>
    <n v="9407"/>
    <n v="11"/>
    <n v="458"/>
    <n v="13740"/>
    <n v="40.33"/>
    <n v="5802"/>
    <n v="5541"/>
  </r>
  <r>
    <x v="113"/>
    <x v="0"/>
    <x v="5"/>
    <n v="49772"/>
    <n v="21"/>
    <n v="1846"/>
    <n v="55380"/>
    <n v="51.07"/>
    <n v="30133"/>
    <n v="28284"/>
  </r>
  <r>
    <x v="113"/>
    <x v="0"/>
    <x v="6"/>
    <n v="9087"/>
    <n v="10"/>
    <n v="564"/>
    <n v="16920"/>
    <n v="30.64"/>
    <n v="5823"/>
    <n v="5185"/>
  </r>
  <r>
    <x v="113"/>
    <x v="0"/>
    <x v="7"/>
    <m/>
    <n v="4"/>
    <n v="59"/>
    <n v="1770"/>
    <m/>
    <m/>
    <m/>
  </r>
  <r>
    <x v="113"/>
    <x v="0"/>
    <x v="8"/>
    <m/>
    <n v="10"/>
    <n v="236"/>
    <n v="7080"/>
    <m/>
    <m/>
    <m/>
  </r>
  <r>
    <x v="113"/>
    <x v="0"/>
    <x v="9"/>
    <n v="8614"/>
    <n v="18"/>
    <n v="484"/>
    <n v="14520"/>
    <n v="41.75"/>
    <n v="5284"/>
    <n v="6062"/>
  </r>
  <r>
    <x v="113"/>
    <x v="0"/>
    <x v="10"/>
    <n v="8625"/>
    <n v="16"/>
    <n v="522"/>
    <n v="15660"/>
    <n v="35.67"/>
    <n v="5198"/>
    <n v="5586"/>
  </r>
  <r>
    <x v="113"/>
    <x v="0"/>
    <x v="11"/>
    <n v="7154"/>
    <n v="10"/>
    <n v="458"/>
    <n v="13740"/>
    <n v="32.369999999999997"/>
    <n v="3708"/>
    <n v="4447"/>
  </r>
  <r>
    <x v="113"/>
    <x v="0"/>
    <x v="12"/>
    <n v="9214"/>
    <n v="22"/>
    <n v="556"/>
    <n v="16680"/>
    <n v="39.479999999999997"/>
    <n v="5697"/>
    <n v="6585"/>
  </r>
  <r>
    <x v="113"/>
    <x v="0"/>
    <x v="13"/>
    <m/>
    <n v="3"/>
    <n v="137"/>
    <n v="4110"/>
    <m/>
    <m/>
    <m/>
  </r>
  <r>
    <x v="113"/>
    <x v="0"/>
    <x v="14"/>
    <n v="3768"/>
    <n v="9"/>
    <n v="215"/>
    <n v="6450"/>
    <n v="35.28"/>
    <n v="2608"/>
    <n v="2276"/>
  </r>
  <r>
    <x v="113"/>
    <x v="0"/>
    <x v="15"/>
    <m/>
    <n v="4"/>
    <n v="50"/>
    <n v="1500"/>
    <m/>
    <m/>
    <m/>
  </r>
  <r>
    <x v="113"/>
    <x v="0"/>
    <x v="16"/>
    <n v="88098"/>
    <n v="34"/>
    <n v="3508"/>
    <n v="105240"/>
    <n v="59.27"/>
    <n v="45853"/>
    <n v="62377"/>
  </r>
  <r>
    <x v="113"/>
    <x v="0"/>
    <x v="17"/>
    <n v="86200"/>
    <n v="31"/>
    <n v="3384"/>
    <n v="101520"/>
    <n v="59.99"/>
    <n v="44667"/>
    <n v="60905"/>
  </r>
  <r>
    <x v="113"/>
    <x v="0"/>
    <x v="18"/>
    <n v="4756"/>
    <n v="17"/>
    <n v="410"/>
    <n v="12300"/>
    <n v="24.56"/>
    <n v="3065"/>
    <n v="3021"/>
  </r>
  <r>
    <x v="113"/>
    <x v="0"/>
    <x v="19"/>
    <m/>
    <n v="9"/>
    <n v="354"/>
    <n v="10620"/>
    <m/>
    <m/>
    <m/>
  </r>
  <r>
    <x v="113"/>
    <x v="0"/>
    <x v="20"/>
    <n v="101105"/>
    <n v="69"/>
    <n v="4716"/>
    <n v="141480"/>
    <n v="44.2"/>
    <n v="56836"/>
    <n v="62540"/>
  </r>
  <r>
    <x v="113"/>
    <x v="0"/>
    <x v="21"/>
    <m/>
    <n v="7"/>
    <n v="127"/>
    <n v="3810"/>
    <m/>
    <m/>
    <m/>
  </r>
  <r>
    <x v="113"/>
    <x v="0"/>
    <x v="22"/>
    <n v="4946"/>
    <n v="5"/>
    <n v="493"/>
    <n v="14790"/>
    <n v="21.85"/>
    <n v="2858"/>
    <n v="3232"/>
  </r>
  <r>
    <x v="113"/>
    <x v="0"/>
    <x v="23"/>
    <m/>
    <n v="10"/>
    <n v="129"/>
    <n v="3870"/>
    <m/>
    <m/>
    <m/>
  </r>
  <r>
    <x v="113"/>
    <x v="0"/>
    <x v="24"/>
    <n v="109216"/>
    <n v="91"/>
    <n v="5465"/>
    <n v="163950"/>
    <n v="41.18"/>
    <n v="61762"/>
    <n v="67516"/>
  </r>
  <r>
    <x v="113"/>
    <x v="0"/>
    <x v="25"/>
    <n v="11665"/>
    <n v="38"/>
    <n v="1307"/>
    <n v="39210"/>
    <n v="20.39"/>
    <n v="7941"/>
    <n v="7995"/>
  </r>
  <r>
    <x v="113"/>
    <x v="0"/>
    <x v="26"/>
    <n v="6136"/>
    <n v="8"/>
    <n v="452"/>
    <n v="13560"/>
    <n v="20.02"/>
    <n v="2364"/>
    <n v="2715"/>
  </r>
  <r>
    <x v="113"/>
    <x v="0"/>
    <x v="27"/>
    <n v="73776"/>
    <n v="31"/>
    <n v="2857"/>
    <n v="85710"/>
    <n v="46.77"/>
    <n v="26763"/>
    <n v="40088"/>
  </r>
  <r>
    <x v="113"/>
    <x v="0"/>
    <x v="28"/>
    <n v="4385"/>
    <n v="11"/>
    <n v="435"/>
    <n v="13050"/>
    <n v="22.47"/>
    <n v="2911"/>
    <n v="2932"/>
  </r>
  <r>
    <x v="113"/>
    <x v="0"/>
    <x v="29"/>
    <n v="1425"/>
    <n v="13"/>
    <n v="209"/>
    <n v="6270"/>
    <n v="17.46"/>
    <n v="992"/>
    <n v="1095"/>
  </r>
  <r>
    <x v="113"/>
    <x v="0"/>
    <x v="30"/>
    <n v="15935"/>
    <n v="16"/>
    <n v="735"/>
    <n v="22050"/>
    <n v="45.82"/>
    <n v="9425"/>
    <n v="10103"/>
  </r>
  <r>
    <x v="113"/>
    <x v="0"/>
    <x v="31"/>
    <n v="1100"/>
    <n v="7"/>
    <n v="82"/>
    <n v="2460"/>
    <m/>
    <n v="673"/>
    <m/>
  </r>
  <r>
    <x v="113"/>
    <x v="0"/>
    <x v="32"/>
    <n v="3129"/>
    <n v="5"/>
    <n v="553"/>
    <n v="16590"/>
    <n v="10.130000000000001"/>
    <n v="1677"/>
    <n v="1681"/>
  </r>
  <r>
    <x v="113"/>
    <x v="0"/>
    <x v="33"/>
    <n v="6754"/>
    <n v="19"/>
    <n v="430"/>
    <n v="12900"/>
    <m/>
    <n v="3966"/>
    <m/>
  </r>
  <r>
    <x v="113"/>
    <x v="0"/>
    <x v="34"/>
    <n v="690738"/>
    <n v="576"/>
    <n v="33431"/>
    <n v="1002930"/>
    <n v="44.33"/>
    <n v="368584"/>
    <n v="444603"/>
  </r>
  <r>
    <x v="113"/>
    <x v="1"/>
    <x v="0"/>
    <n v="24357"/>
    <n v="130"/>
    <n v="1589"/>
    <n v="47670"/>
    <n v="27.89"/>
    <n v="13537"/>
    <n v="13297"/>
  </r>
  <r>
    <x v="113"/>
    <x v="1"/>
    <x v="1"/>
    <n v="89039"/>
    <n v="189"/>
    <n v="3894"/>
    <n v="116820"/>
    <n v="43.26"/>
    <n v="43629"/>
    <n v="50542"/>
  </r>
  <r>
    <x v="113"/>
    <x v="1"/>
    <x v="2"/>
    <n v="8317"/>
    <n v="63"/>
    <n v="661"/>
    <n v="19830"/>
    <n v="21.98"/>
    <n v="4759"/>
    <n v="4359"/>
  </r>
  <r>
    <x v="113"/>
    <x v="1"/>
    <x v="3"/>
    <n v="39463"/>
    <n v="86"/>
    <n v="1509"/>
    <n v="45270"/>
    <n v="51.53"/>
    <n v="20990"/>
    <n v="23327"/>
  </r>
  <r>
    <x v="113"/>
    <x v="1"/>
    <x v="4"/>
    <n v="21673"/>
    <n v="59"/>
    <n v="1010"/>
    <n v="30300"/>
    <n v="39.299999999999997"/>
    <n v="11346"/>
    <n v="11909"/>
  </r>
  <r>
    <x v="113"/>
    <x v="1"/>
    <x v="5"/>
    <n v="33922"/>
    <n v="78"/>
    <n v="1399"/>
    <n v="41970"/>
    <n v="38.340000000000003"/>
    <n v="20558"/>
    <n v="16090"/>
  </r>
  <r>
    <x v="113"/>
    <x v="1"/>
    <x v="6"/>
    <n v="25926"/>
    <n v="73"/>
    <n v="1241"/>
    <n v="37230"/>
    <n v="35.5"/>
    <n v="16063"/>
    <n v="13218"/>
  </r>
  <r>
    <x v="113"/>
    <x v="1"/>
    <x v="7"/>
    <n v="5668"/>
    <n v="22"/>
    <n v="262"/>
    <n v="7860"/>
    <n v="48.88"/>
    <n v="3151"/>
    <n v="3842"/>
  </r>
  <r>
    <x v="113"/>
    <x v="1"/>
    <x v="8"/>
    <n v="8425"/>
    <n v="35"/>
    <n v="473"/>
    <n v="14190"/>
    <n v="38.549999999999997"/>
    <n v="5118"/>
    <n v="5470"/>
  </r>
  <r>
    <x v="113"/>
    <x v="1"/>
    <x v="9"/>
    <n v="20658"/>
    <n v="50"/>
    <n v="879"/>
    <n v="26370"/>
    <n v="49.43"/>
    <n v="10780"/>
    <n v="13035"/>
  </r>
  <r>
    <x v="113"/>
    <x v="1"/>
    <x v="10"/>
    <n v="27180"/>
    <n v="76"/>
    <n v="1381"/>
    <n v="41430"/>
    <n v="38.25"/>
    <n v="14597"/>
    <n v="15847"/>
  </r>
  <r>
    <x v="113"/>
    <x v="1"/>
    <x v="11"/>
    <n v="5559"/>
    <n v="20"/>
    <n v="595"/>
    <n v="17850"/>
    <n v="12.92"/>
    <n v="3020"/>
    <n v="2307"/>
  </r>
  <r>
    <x v="113"/>
    <x v="1"/>
    <x v="12"/>
    <n v="21388"/>
    <n v="65"/>
    <n v="1122"/>
    <n v="33660"/>
    <n v="40.909999999999997"/>
    <n v="13285"/>
    <n v="13772"/>
  </r>
  <r>
    <x v="113"/>
    <x v="1"/>
    <x v="13"/>
    <n v="6471"/>
    <n v="23"/>
    <n v="402"/>
    <n v="12060"/>
    <n v="34.47"/>
    <n v="3860"/>
    <n v="4158"/>
  </r>
  <r>
    <x v="113"/>
    <x v="1"/>
    <x v="14"/>
    <n v="4935"/>
    <n v="18"/>
    <n v="235"/>
    <n v="7050"/>
    <n v="33.99"/>
    <n v="2638"/>
    <n v="2396"/>
  </r>
  <r>
    <x v="113"/>
    <x v="1"/>
    <x v="15"/>
    <n v="5762"/>
    <n v="30"/>
    <n v="309"/>
    <n v="9270"/>
    <n v="35.630000000000003"/>
    <n v="3802"/>
    <n v="3303"/>
  </r>
  <r>
    <x v="113"/>
    <x v="1"/>
    <x v="16"/>
    <n v="34483"/>
    <n v="69"/>
    <n v="1442"/>
    <n v="43260"/>
    <n v="47.93"/>
    <n v="15995"/>
    <n v="20734"/>
  </r>
  <r>
    <x v="113"/>
    <x v="1"/>
    <x v="17"/>
    <n v="22522"/>
    <n v="40"/>
    <n v="959"/>
    <n v="28770"/>
    <n v="48.09"/>
    <n v="10113"/>
    <n v="13836"/>
  </r>
  <r>
    <x v="113"/>
    <x v="1"/>
    <x v="18"/>
    <n v="13462"/>
    <n v="49"/>
    <n v="715"/>
    <n v="21450"/>
    <n v="34.69"/>
    <n v="8742"/>
    <n v="7441"/>
  </r>
  <r>
    <x v="113"/>
    <x v="1"/>
    <x v="19"/>
    <n v="18622"/>
    <n v="94"/>
    <n v="1285"/>
    <n v="38550"/>
    <n v="29.34"/>
    <n v="10053"/>
    <n v="11311"/>
  </r>
  <r>
    <x v="113"/>
    <x v="1"/>
    <x v="20"/>
    <n v="54449"/>
    <n v="203"/>
    <n v="2956"/>
    <n v="88680"/>
    <n v="30.92"/>
    <n v="31812"/>
    <n v="27423"/>
  </r>
  <r>
    <x v="113"/>
    <x v="1"/>
    <x v="21"/>
    <n v="8793"/>
    <n v="24"/>
    <n v="357"/>
    <n v="10710"/>
    <n v="35.33"/>
    <n v="5651"/>
    <n v="3784"/>
  </r>
  <r>
    <x v="113"/>
    <x v="1"/>
    <x v="22"/>
    <n v="4747"/>
    <n v="17"/>
    <n v="394"/>
    <n v="11820"/>
    <n v="19.47"/>
    <n v="3410"/>
    <n v="2301"/>
  </r>
  <r>
    <x v="113"/>
    <x v="1"/>
    <x v="23"/>
    <n v="7825"/>
    <n v="27"/>
    <n v="353"/>
    <n v="10590"/>
    <n v="49.18"/>
    <n v="5296"/>
    <n v="5208"/>
  </r>
  <r>
    <x v="113"/>
    <x v="1"/>
    <x v="24"/>
    <n v="75814"/>
    <n v="271"/>
    <n v="4060"/>
    <n v="121800"/>
    <n v="31.79"/>
    <n v="46169"/>
    <n v="38716"/>
  </r>
  <r>
    <x v="113"/>
    <x v="1"/>
    <x v="25"/>
    <n v="14706"/>
    <n v="70"/>
    <n v="1007"/>
    <n v="30210"/>
    <n v="27.2"/>
    <n v="9649"/>
    <n v="8217"/>
  </r>
  <r>
    <x v="113"/>
    <x v="1"/>
    <x v="26"/>
    <n v="4728"/>
    <n v="22"/>
    <n v="351"/>
    <n v="10530"/>
    <n v="19.91"/>
    <n v="3056"/>
    <n v="2097"/>
  </r>
  <r>
    <x v="113"/>
    <x v="1"/>
    <x v="27"/>
    <n v="23551"/>
    <n v="54"/>
    <n v="1203"/>
    <n v="36090"/>
    <n v="26.72"/>
    <n v="8538"/>
    <n v="9645"/>
  </r>
  <r>
    <x v="113"/>
    <x v="1"/>
    <x v="28"/>
    <n v="3941"/>
    <n v="21"/>
    <n v="261"/>
    <n v="7830"/>
    <n v="28.42"/>
    <n v="2809"/>
    <n v="2225"/>
  </r>
  <r>
    <x v="113"/>
    <x v="1"/>
    <x v="29"/>
    <n v="3362"/>
    <n v="26"/>
    <n v="274"/>
    <n v="8220"/>
    <n v="26.78"/>
    <n v="2269"/>
    <n v="2201"/>
  </r>
  <r>
    <x v="113"/>
    <x v="1"/>
    <x v="30"/>
    <n v="23157"/>
    <n v="45"/>
    <n v="812"/>
    <n v="24360"/>
    <n v="53.67"/>
    <n v="11505"/>
    <n v="13075"/>
  </r>
  <r>
    <x v="113"/>
    <x v="1"/>
    <x v="31"/>
    <n v="1646"/>
    <n v="13"/>
    <n v="95"/>
    <n v="2850"/>
    <n v="35.64"/>
    <n v="952"/>
    <n v="1016"/>
  </r>
  <r>
    <x v="113"/>
    <x v="1"/>
    <x v="32"/>
    <n v="3143"/>
    <n v="18"/>
    <n v="285"/>
    <n v="8550"/>
    <n v="18.71"/>
    <n v="1804"/>
    <n v="1599"/>
  </r>
  <r>
    <x v="113"/>
    <x v="1"/>
    <x v="33"/>
    <n v="12141"/>
    <n v="41"/>
    <n v="615"/>
    <n v="18450"/>
    <n v="43.69"/>
    <n v="6302"/>
    <n v="8060"/>
  </r>
  <r>
    <x v="113"/>
    <x v="1"/>
    <x v="34"/>
    <n v="581494"/>
    <n v="1810"/>
    <n v="29366"/>
    <n v="880980"/>
    <n v="36.69"/>
    <n v="318976"/>
    <n v="323207"/>
  </r>
  <r>
    <x v="113"/>
    <x v="2"/>
    <x v="0"/>
    <n v="9438"/>
    <n v="30"/>
    <n v="1235"/>
    <n v="37050"/>
    <n v="24.47"/>
    <n v="4179"/>
    <n v="9065"/>
  </r>
  <r>
    <x v="113"/>
    <x v="2"/>
    <x v="1"/>
    <n v="40104"/>
    <n v="37"/>
    <n v="3651"/>
    <n v="109530"/>
    <n v="34.65"/>
    <n v="15704"/>
    <n v="37957"/>
  </r>
  <r>
    <x v="113"/>
    <x v="2"/>
    <x v="2"/>
    <n v="4056"/>
    <n v="18"/>
    <n v="665"/>
    <n v="19950"/>
    <n v="18.46"/>
    <n v="2162"/>
    <n v="3682"/>
  </r>
  <r>
    <x v="113"/>
    <x v="2"/>
    <x v="3"/>
    <n v="4503"/>
    <n v="13"/>
    <n v="558"/>
    <n v="16740"/>
    <n v="25.33"/>
    <n v="2524"/>
    <n v="4240"/>
  </r>
  <r>
    <x v="113"/>
    <x v="2"/>
    <x v="4"/>
    <n v="12118"/>
    <n v="15"/>
    <n v="887"/>
    <n v="26610"/>
    <n v="43.99"/>
    <n v="4749"/>
    <n v="11706"/>
  </r>
  <r>
    <x v="113"/>
    <x v="2"/>
    <x v="5"/>
    <n v="10533"/>
    <n v="11"/>
    <n v="1042"/>
    <n v="31260"/>
    <n v="29.58"/>
    <n v="5888"/>
    <n v="9246"/>
  </r>
  <r>
    <x v="113"/>
    <x v="2"/>
    <x v="6"/>
    <n v="9726"/>
    <n v="16"/>
    <n v="1051"/>
    <n v="31530"/>
    <n v="28.9"/>
    <n v="5093"/>
    <n v="9113"/>
  </r>
  <r>
    <x v="113"/>
    <x v="2"/>
    <x v="7"/>
    <m/>
    <n v="3"/>
    <n v="70"/>
    <n v="2100"/>
    <m/>
    <m/>
    <m/>
  </r>
  <r>
    <x v="113"/>
    <x v="2"/>
    <x v="8"/>
    <m/>
    <n v="4"/>
    <n v="130"/>
    <n v="3900"/>
    <m/>
    <m/>
    <m/>
  </r>
  <r>
    <x v="113"/>
    <x v="2"/>
    <x v="9"/>
    <n v="2005"/>
    <n v="9"/>
    <n v="390"/>
    <n v="11700"/>
    <n v="15.5"/>
    <n v="842"/>
    <n v="1814"/>
  </r>
  <r>
    <x v="113"/>
    <x v="2"/>
    <x v="10"/>
    <n v="7186"/>
    <n v="17"/>
    <n v="747"/>
    <n v="22410"/>
    <n v="30.73"/>
    <n v="1839"/>
    <n v="6887"/>
  </r>
  <r>
    <x v="113"/>
    <x v="2"/>
    <x v="11"/>
    <n v="4988"/>
    <n v="14"/>
    <n v="1010"/>
    <n v="30300"/>
    <n v="15.71"/>
    <n v="2621"/>
    <n v="4759"/>
  </r>
  <r>
    <x v="113"/>
    <x v="2"/>
    <x v="12"/>
    <m/>
    <n v="4"/>
    <n v="153"/>
    <n v="4590"/>
    <m/>
    <m/>
    <m/>
  </r>
  <r>
    <x v="113"/>
    <x v="2"/>
    <x v="13"/>
    <m/>
    <n v="3"/>
    <n v="79"/>
    <n v="2370"/>
    <m/>
    <m/>
    <m/>
  </r>
  <r>
    <x v="113"/>
    <x v="2"/>
    <x v="14"/>
    <m/>
    <n v="3"/>
    <n v="75"/>
    <n v="2250"/>
    <m/>
    <m/>
    <m/>
  </r>
  <r>
    <x v="113"/>
    <x v="2"/>
    <x v="15"/>
    <m/>
    <n v="5"/>
    <n v="321"/>
    <n v="9630"/>
    <m/>
    <m/>
    <m/>
  </r>
  <r>
    <x v="113"/>
    <x v="2"/>
    <x v="16"/>
    <m/>
    <n v="14"/>
    <n v="2097"/>
    <n v="62910"/>
    <m/>
    <m/>
    <m/>
  </r>
  <r>
    <x v="113"/>
    <x v="2"/>
    <x v="17"/>
    <n v="26644"/>
    <n v="10"/>
    <n v="1750"/>
    <n v="52500"/>
    <n v="50.19"/>
    <n v="11231"/>
    <n v="26348"/>
  </r>
  <r>
    <x v="113"/>
    <x v="2"/>
    <x v="18"/>
    <n v="5319"/>
    <n v="19"/>
    <n v="770"/>
    <n v="23100"/>
    <n v="20.88"/>
    <n v="2773"/>
    <n v="4824"/>
  </r>
  <r>
    <x v="113"/>
    <x v="2"/>
    <x v="19"/>
    <m/>
    <n v="25"/>
    <n v="1172"/>
    <n v="35160"/>
    <m/>
    <m/>
    <m/>
  </r>
  <r>
    <x v="113"/>
    <x v="2"/>
    <x v="20"/>
    <n v="41440"/>
    <n v="55"/>
    <n v="3562"/>
    <n v="106860"/>
    <n v="34.659999999999997"/>
    <n v="18665"/>
    <n v="37039"/>
  </r>
  <r>
    <x v="113"/>
    <x v="2"/>
    <x v="21"/>
    <n v="1502"/>
    <n v="7"/>
    <n v="448"/>
    <n v="13440"/>
    <n v="9.75"/>
    <n v="983"/>
    <n v="1310"/>
  </r>
  <r>
    <x v="113"/>
    <x v="2"/>
    <x v="22"/>
    <m/>
    <n v="5"/>
    <n v="326"/>
    <n v="9780"/>
    <m/>
    <m/>
    <m/>
  </r>
  <r>
    <x v="113"/>
    <x v="2"/>
    <x v="23"/>
    <m/>
    <n v="3"/>
    <n v="60"/>
    <n v="1800"/>
    <m/>
    <m/>
    <m/>
  </r>
  <r>
    <x v="113"/>
    <x v="2"/>
    <x v="24"/>
    <n v="46501"/>
    <n v="70"/>
    <n v="4396"/>
    <n v="131880"/>
    <n v="31.57"/>
    <n v="22607"/>
    <n v="41635"/>
  </r>
  <r>
    <x v="113"/>
    <x v="2"/>
    <x v="25"/>
    <n v="14825"/>
    <n v="26"/>
    <n v="1603"/>
    <n v="48090"/>
    <n v="24.82"/>
    <n v="9404"/>
    <n v="11934"/>
  </r>
  <r>
    <x v="113"/>
    <x v="2"/>
    <x v="26"/>
    <n v="6669"/>
    <n v="9"/>
    <n v="627"/>
    <n v="18810"/>
    <n v="33.770000000000003"/>
    <n v="3367"/>
    <n v="6352"/>
  </r>
  <r>
    <x v="113"/>
    <x v="2"/>
    <x v="27"/>
    <m/>
    <n v="20"/>
    <n v="2041"/>
    <n v="61230"/>
    <n v="59.94"/>
    <n v="12000"/>
    <n v="36702"/>
  </r>
  <r>
    <x v="113"/>
    <x v="2"/>
    <x v="28"/>
    <m/>
    <n v="5"/>
    <n v="101"/>
    <n v="3030"/>
    <m/>
    <m/>
    <m/>
  </r>
  <r>
    <x v="113"/>
    <x v="2"/>
    <x v="29"/>
    <n v="484"/>
    <n v="6"/>
    <n v="188"/>
    <n v="5640"/>
    <n v="8.1199999999999992"/>
    <n v="102"/>
    <n v="458"/>
  </r>
  <r>
    <x v="113"/>
    <x v="2"/>
    <x v="30"/>
    <n v="5739"/>
    <n v="11"/>
    <n v="516"/>
    <n v="15480"/>
    <n v="35.58"/>
    <n v="3188"/>
    <n v="5508"/>
  </r>
  <r>
    <x v="113"/>
    <x v="2"/>
    <x v="31"/>
    <m/>
    <n v="2"/>
    <n v="33"/>
    <n v="990"/>
    <m/>
    <m/>
    <m/>
  </r>
  <r>
    <x v="113"/>
    <x v="2"/>
    <x v="32"/>
    <m/>
    <n v="4"/>
    <n v="331"/>
    <n v="9930"/>
    <m/>
    <m/>
    <m/>
  </r>
  <r>
    <x v="113"/>
    <x v="2"/>
    <x v="33"/>
    <n v="1931"/>
    <n v="9"/>
    <n v="354"/>
    <n v="10620"/>
    <m/>
    <n v="1007"/>
    <m/>
  </r>
  <r>
    <x v="113"/>
    <x v="2"/>
    <x v="34"/>
    <n v="268280"/>
    <n v="422"/>
    <n v="26293"/>
    <n v="788790"/>
    <n v="31.57"/>
    <n v="119556"/>
    <n v="249005"/>
  </r>
  <r>
    <x v="113"/>
    <x v="3"/>
    <x v="0"/>
    <n v="18067"/>
    <n v="43"/>
    <n v="5422"/>
    <n v="162660"/>
    <n v="6.87"/>
    <n v="7514"/>
    <n v="11173"/>
  </r>
  <r>
    <x v="113"/>
    <x v="3"/>
    <x v="1"/>
    <n v="12409"/>
    <n v="23"/>
    <n v="2801"/>
    <n v="84030"/>
    <n v="7.9"/>
    <n v="5681"/>
    <n v="6634"/>
  </r>
  <r>
    <x v="113"/>
    <x v="3"/>
    <x v="2"/>
    <n v="7681"/>
    <n v="23"/>
    <n v="2425"/>
    <n v="72750"/>
    <n v="5.17"/>
    <n v="4886"/>
    <n v="3763"/>
  </r>
  <r>
    <x v="113"/>
    <x v="3"/>
    <x v="3"/>
    <n v="8310"/>
    <n v="22"/>
    <n v="1957"/>
    <n v="58710"/>
    <n v="8.02"/>
    <n v="4340"/>
    <n v="4711"/>
  </r>
  <r>
    <x v="113"/>
    <x v="3"/>
    <x v="4"/>
    <n v="20978"/>
    <n v="18"/>
    <n v="2805"/>
    <n v="84150"/>
    <n v="11.67"/>
    <n v="5050"/>
    <n v="9818"/>
  </r>
  <r>
    <x v="113"/>
    <x v="3"/>
    <x v="5"/>
    <n v="10568"/>
    <n v="13"/>
    <n v="1799"/>
    <n v="53970"/>
    <n v="9.61"/>
    <n v="4993"/>
    <n v="5187"/>
  </r>
  <r>
    <x v="113"/>
    <x v="3"/>
    <x v="6"/>
    <n v="6237"/>
    <n v="10"/>
    <n v="1347"/>
    <n v="40410"/>
    <n v="8.41"/>
    <n v="3400"/>
    <n v="3397"/>
  </r>
  <r>
    <x v="113"/>
    <x v="3"/>
    <x v="7"/>
    <n v="2074"/>
    <n v="4"/>
    <n v="1100"/>
    <n v="33000"/>
    <n v="2.8"/>
    <n v="1012"/>
    <n v="923"/>
  </r>
  <r>
    <x v="113"/>
    <x v="3"/>
    <x v="8"/>
    <n v="3441"/>
    <n v="11"/>
    <n v="1406"/>
    <n v="42180"/>
    <n v="3.29"/>
    <n v="1307"/>
    <n v="1387"/>
  </r>
  <r>
    <x v="113"/>
    <x v="3"/>
    <x v="9"/>
    <n v="4650"/>
    <n v="12"/>
    <n v="1199"/>
    <n v="35970"/>
    <n v="5.94"/>
    <n v="1982"/>
    <n v="2137"/>
  </r>
  <r>
    <x v="113"/>
    <x v="3"/>
    <x v="10"/>
    <n v="6802"/>
    <n v="21"/>
    <n v="2054"/>
    <n v="61620"/>
    <n v="6.63"/>
    <n v="3459"/>
    <n v="4084"/>
  </r>
  <r>
    <x v="113"/>
    <x v="3"/>
    <x v="11"/>
    <n v="2059"/>
    <n v="6"/>
    <n v="515"/>
    <n v="15450"/>
    <n v="5.32"/>
    <n v="1550"/>
    <n v="821"/>
  </r>
  <r>
    <x v="113"/>
    <x v="3"/>
    <x v="12"/>
    <m/>
    <n v="8"/>
    <n v="604"/>
    <n v="18120"/>
    <m/>
    <m/>
    <m/>
  </r>
  <r>
    <x v="113"/>
    <x v="3"/>
    <x v="13"/>
    <m/>
    <n v="3"/>
    <n v="357"/>
    <n v="10710"/>
    <m/>
    <m/>
    <m/>
  </r>
  <r>
    <x v="113"/>
    <x v="3"/>
    <x v="14"/>
    <m/>
    <n v="7"/>
    <n v="843"/>
    <n v="25290"/>
    <m/>
    <m/>
    <m/>
  </r>
  <r>
    <x v="113"/>
    <x v="3"/>
    <x v="15"/>
    <n v="2569"/>
    <n v="8"/>
    <n v="969"/>
    <n v="29070"/>
    <n v="5.07"/>
    <n v="1407"/>
    <n v="1475"/>
  </r>
  <r>
    <x v="113"/>
    <x v="3"/>
    <x v="16"/>
    <m/>
    <n v="4"/>
    <n v="524"/>
    <n v="15720"/>
    <m/>
    <m/>
    <m/>
  </r>
  <r>
    <x v="113"/>
    <x v="3"/>
    <x v="17"/>
    <s v="    -"/>
    <s v="-"/>
    <s v="    -"/>
    <s v="    -"/>
    <s v="-"/>
    <s v="-"/>
    <s v="-"/>
  </r>
  <r>
    <x v="113"/>
    <x v="3"/>
    <x v="18"/>
    <n v="5777"/>
    <n v="17"/>
    <n v="1366"/>
    <n v="40980"/>
    <n v="7.81"/>
    <n v="2334"/>
    <n v="3201"/>
  </r>
  <r>
    <x v="113"/>
    <x v="3"/>
    <x v="19"/>
    <n v="9467"/>
    <n v="18"/>
    <n v="3333"/>
    <n v="99990"/>
    <n v="4.99"/>
    <n v="4310"/>
    <n v="4987"/>
  </r>
  <r>
    <x v="113"/>
    <x v="3"/>
    <x v="20"/>
    <n v="21524"/>
    <n v="37"/>
    <n v="4372"/>
    <n v="131160"/>
    <n v="8.01"/>
    <n v="10716"/>
    <n v="10509"/>
  </r>
  <r>
    <x v="113"/>
    <x v="3"/>
    <x v="21"/>
    <m/>
    <n v="8"/>
    <n v="614"/>
    <n v="18420"/>
    <m/>
    <m/>
    <m/>
  </r>
  <r>
    <x v="113"/>
    <x v="3"/>
    <x v="22"/>
    <m/>
    <n v="3"/>
    <n v="431"/>
    <n v="12930"/>
    <m/>
    <m/>
    <m/>
  </r>
  <r>
    <x v="113"/>
    <x v="3"/>
    <x v="23"/>
    <n v="2472"/>
    <n v="6"/>
    <n v="739"/>
    <n v="22170"/>
    <n v="5.05"/>
    <n v="1366"/>
    <n v="1120"/>
  </r>
  <r>
    <x v="113"/>
    <x v="3"/>
    <x v="24"/>
    <n v="29826"/>
    <n v="54"/>
    <n v="6156"/>
    <n v="184680"/>
    <n v="7.6"/>
    <n v="15844"/>
    <n v="14031"/>
  </r>
  <r>
    <x v="113"/>
    <x v="3"/>
    <x v="25"/>
    <n v="5460"/>
    <n v="16"/>
    <n v="1548"/>
    <n v="46440"/>
    <n v="5.27"/>
    <n v="3777"/>
    <n v="2448"/>
  </r>
  <r>
    <x v="113"/>
    <x v="3"/>
    <x v="26"/>
    <n v="2788"/>
    <n v="6"/>
    <n v="1543"/>
    <n v="46290"/>
    <n v="3.41"/>
    <n v="1608"/>
    <n v="1577"/>
  </r>
  <r>
    <x v="113"/>
    <x v="3"/>
    <x v="27"/>
    <m/>
    <n v="7"/>
    <n v="1219"/>
    <n v="36570"/>
    <n v="9.14"/>
    <n v="3982"/>
    <n v="3343"/>
  </r>
  <r>
    <x v="113"/>
    <x v="3"/>
    <x v="28"/>
    <m/>
    <n v="6"/>
    <n v="743"/>
    <n v="22290"/>
    <m/>
    <m/>
    <m/>
  </r>
  <r>
    <x v="113"/>
    <x v="3"/>
    <x v="29"/>
    <n v="3137"/>
    <n v="10"/>
    <n v="2308"/>
    <n v="69240"/>
    <n v="2.58"/>
    <n v="1232"/>
    <n v="1785"/>
  </r>
  <r>
    <x v="113"/>
    <x v="3"/>
    <x v="30"/>
    <n v="5726"/>
    <n v="7"/>
    <n v="603"/>
    <n v="18090"/>
    <n v="12.47"/>
    <n v="3646"/>
    <n v="2257"/>
  </r>
  <r>
    <x v="113"/>
    <x v="3"/>
    <x v="31"/>
    <m/>
    <n v="5"/>
    <n v="239"/>
    <n v="7170"/>
    <n v="3.18"/>
    <m/>
    <n v="228"/>
  </r>
  <r>
    <x v="113"/>
    <x v="3"/>
    <x v="32"/>
    <m/>
    <n v="3"/>
    <n v="557"/>
    <n v="16710"/>
    <m/>
    <m/>
    <m/>
  </r>
  <r>
    <x v="113"/>
    <x v="3"/>
    <x v="33"/>
    <n v="2284"/>
    <n v="11"/>
    <n v="958"/>
    <n v="28740"/>
    <n v="3.87"/>
    <n v="1511"/>
    <n v="1113"/>
  </r>
  <r>
    <x v="113"/>
    <x v="3"/>
    <x v="34"/>
    <n v="190374"/>
    <n v="396"/>
    <n v="48700"/>
    <n v="1461000"/>
    <n v="6.55"/>
    <n v="91875"/>
    <n v="95654"/>
  </r>
  <r>
    <x v="113"/>
    <x v="4"/>
    <x v="0"/>
    <n v="65956"/>
    <n v="237"/>
    <n v="9502"/>
    <n v="285060"/>
    <n v="14.66"/>
    <n v="32224"/>
    <n v="41799"/>
  </r>
  <r>
    <x v="113"/>
    <x v="4"/>
    <x v="1"/>
    <n v="355716"/>
    <n v="319"/>
    <n v="18958"/>
    <n v="568740"/>
    <n v="42.37"/>
    <n v="175594"/>
    <n v="240975"/>
  </r>
  <r>
    <x v="113"/>
    <x v="4"/>
    <x v="2"/>
    <n v="21769"/>
    <n v="114"/>
    <n v="3935"/>
    <n v="118050"/>
    <n v="10.77"/>
    <n v="12586"/>
    <n v="12709"/>
  </r>
  <r>
    <x v="113"/>
    <x v="4"/>
    <x v="3"/>
    <n v="73435"/>
    <n v="146"/>
    <n v="5021"/>
    <n v="150630"/>
    <n v="31.59"/>
    <n v="41928"/>
    <n v="47579"/>
  </r>
  <r>
    <x v="113"/>
    <x v="4"/>
    <x v="4"/>
    <n v="64176"/>
    <n v="103"/>
    <n v="5160"/>
    <n v="154800"/>
    <n v="25.18"/>
    <n v="26947"/>
    <n v="38974"/>
  </r>
  <r>
    <x v="113"/>
    <x v="4"/>
    <x v="5"/>
    <n v="104795"/>
    <n v="123"/>
    <n v="6086"/>
    <n v="182580"/>
    <n v="32.21"/>
    <n v="61572"/>
    <n v="58808"/>
  </r>
  <r>
    <x v="113"/>
    <x v="4"/>
    <x v="6"/>
    <n v="50976"/>
    <n v="109"/>
    <n v="4203"/>
    <n v="126090"/>
    <n v="24.52"/>
    <n v="30380"/>
    <n v="30913"/>
  </r>
  <r>
    <x v="113"/>
    <x v="4"/>
    <x v="7"/>
    <n v="8686"/>
    <n v="33"/>
    <n v="1491"/>
    <n v="44730"/>
    <n v="12.11"/>
    <n v="4724"/>
    <n v="5418"/>
  </r>
  <r>
    <x v="113"/>
    <x v="4"/>
    <x v="8"/>
    <n v="15009"/>
    <n v="60"/>
    <n v="2245"/>
    <n v="67350"/>
    <n v="13.9"/>
    <n v="8154"/>
    <n v="9360"/>
  </r>
  <r>
    <x v="113"/>
    <x v="4"/>
    <x v="9"/>
    <n v="35927"/>
    <n v="89"/>
    <n v="2952"/>
    <n v="88560"/>
    <n v="26.03"/>
    <n v="18888"/>
    <n v="23048"/>
  </r>
  <r>
    <x v="113"/>
    <x v="4"/>
    <x v="10"/>
    <n v="49793"/>
    <n v="130"/>
    <n v="4704"/>
    <n v="141120"/>
    <n v="22.96"/>
    <n v="25094"/>
    <n v="32404"/>
  </r>
  <r>
    <x v="113"/>
    <x v="4"/>
    <x v="11"/>
    <n v="19760"/>
    <n v="50"/>
    <n v="2578"/>
    <n v="77340"/>
    <n v="15.95"/>
    <n v="10899"/>
    <n v="12335"/>
  </r>
  <r>
    <x v="113"/>
    <x v="4"/>
    <x v="12"/>
    <n v="32273"/>
    <n v="99"/>
    <n v="2435"/>
    <n v="73050"/>
    <n v="29.54"/>
    <n v="19963"/>
    <n v="21576"/>
  </r>
  <r>
    <x v="113"/>
    <x v="4"/>
    <x v="13"/>
    <n v="8969"/>
    <n v="32"/>
    <n v="975"/>
    <n v="29250"/>
    <n v="18.52"/>
    <n v="5389"/>
    <n v="5418"/>
  </r>
  <r>
    <x v="113"/>
    <x v="4"/>
    <x v="14"/>
    <n v="10242"/>
    <n v="37"/>
    <n v="1368"/>
    <n v="41040"/>
    <n v="13.15"/>
    <n v="6164"/>
    <n v="5396"/>
  </r>
  <r>
    <x v="113"/>
    <x v="4"/>
    <x v="15"/>
    <n v="10120"/>
    <n v="47"/>
    <n v="1649"/>
    <n v="49470"/>
    <n v="12.63"/>
    <n v="6109"/>
    <n v="6249"/>
  </r>
  <r>
    <x v="113"/>
    <x v="4"/>
    <x v="16"/>
    <n v="154000"/>
    <n v="121"/>
    <n v="7571"/>
    <n v="227130"/>
    <n v="49.26"/>
    <n v="75140"/>
    <n v="111895"/>
  </r>
  <r>
    <x v="113"/>
    <x v="4"/>
    <x v="17"/>
    <n v="135366"/>
    <n v="81"/>
    <n v="6093"/>
    <n v="182790"/>
    <n v="55.3"/>
    <n v="66010"/>
    <n v="101089"/>
  </r>
  <r>
    <x v="113"/>
    <x v="4"/>
    <x v="18"/>
    <n v="29313"/>
    <n v="102"/>
    <n v="3261"/>
    <n v="97830"/>
    <n v="18.899999999999999"/>
    <n v="16913"/>
    <n v="18486"/>
  </r>
  <r>
    <x v="113"/>
    <x v="4"/>
    <x v="19"/>
    <n v="40549"/>
    <n v="146"/>
    <n v="6144"/>
    <n v="184320"/>
    <n v="14.72"/>
    <n v="20601"/>
    <n v="27139"/>
  </r>
  <r>
    <x v="113"/>
    <x v="4"/>
    <x v="20"/>
    <n v="218518"/>
    <n v="364"/>
    <n v="15606"/>
    <n v="468180"/>
    <n v="29.37"/>
    <n v="118029"/>
    <n v="137511"/>
  </r>
  <r>
    <x v="113"/>
    <x v="4"/>
    <x v="21"/>
    <n v="15730"/>
    <n v="46"/>
    <n v="1546"/>
    <n v="46380"/>
    <n v="16.12"/>
    <n v="9877"/>
    <n v="7477"/>
  </r>
  <r>
    <x v="113"/>
    <x v="4"/>
    <x v="22"/>
    <n v="15370"/>
    <n v="30"/>
    <n v="1644"/>
    <n v="49320"/>
    <n v="19.38"/>
    <n v="11055"/>
    <n v="9559"/>
  </r>
  <r>
    <x v="113"/>
    <x v="4"/>
    <x v="23"/>
    <n v="11739"/>
    <n v="46"/>
    <n v="1281"/>
    <n v="38430"/>
    <n v="19.13"/>
    <n v="7421"/>
    <n v="7351"/>
  </r>
  <r>
    <x v="113"/>
    <x v="4"/>
    <x v="24"/>
    <n v="261357"/>
    <n v="486"/>
    <n v="20077"/>
    <n v="602310"/>
    <n v="26.88"/>
    <n v="146382"/>
    <n v="161897"/>
  </r>
  <r>
    <x v="113"/>
    <x v="4"/>
    <x v="25"/>
    <n v="46655"/>
    <n v="150"/>
    <n v="5465"/>
    <n v="163950"/>
    <n v="18.66"/>
    <n v="30771"/>
    <n v="30594"/>
  </r>
  <r>
    <x v="113"/>
    <x v="4"/>
    <x v="26"/>
    <n v="20321"/>
    <n v="45"/>
    <n v="2973"/>
    <n v="89190"/>
    <n v="14.28"/>
    <n v="10394"/>
    <n v="12741"/>
  </r>
  <r>
    <x v="113"/>
    <x v="4"/>
    <x v="27"/>
    <n v="144440"/>
    <n v="112"/>
    <n v="7320"/>
    <n v="219600"/>
    <n v="40.880000000000003"/>
    <n v="51284"/>
    <n v="89777"/>
  </r>
  <r>
    <x v="113"/>
    <x v="4"/>
    <x v="28"/>
    <n v="11014"/>
    <n v="43"/>
    <n v="1540"/>
    <n v="46200"/>
    <n v="14.43"/>
    <n v="7372"/>
    <n v="6666"/>
  </r>
  <r>
    <x v="113"/>
    <x v="4"/>
    <x v="29"/>
    <n v="8408"/>
    <n v="55"/>
    <n v="2979"/>
    <n v="89370"/>
    <n v="6.2"/>
    <n v="4595"/>
    <n v="5539"/>
  </r>
  <r>
    <x v="113"/>
    <x v="4"/>
    <x v="30"/>
    <n v="50557"/>
    <n v="79"/>
    <n v="2666"/>
    <n v="79980"/>
    <n v="38.69"/>
    <n v="27763"/>
    <n v="30942"/>
  </r>
  <r>
    <x v="113"/>
    <x v="4"/>
    <x v="31"/>
    <n v="3511"/>
    <n v="27"/>
    <n v="449"/>
    <n v="13470"/>
    <n v="15.76"/>
    <n v="2372"/>
    <n v="2123"/>
  </r>
  <r>
    <x v="113"/>
    <x v="4"/>
    <x v="32"/>
    <n v="10052"/>
    <n v="30"/>
    <n v="1726"/>
    <n v="51780"/>
    <n v="11.67"/>
    <n v="6005"/>
    <n v="6041"/>
  </r>
  <r>
    <x v="113"/>
    <x v="4"/>
    <x v="33"/>
    <n v="23109"/>
    <n v="80"/>
    <n v="2357"/>
    <n v="70710"/>
    <n v="22.16"/>
    <n v="12785"/>
    <n v="15671"/>
  </r>
  <r>
    <x v="113"/>
    <x v="4"/>
    <x v="34"/>
    <n v="1730887"/>
    <n v="3204"/>
    <n v="137790"/>
    <n v="4133700"/>
    <n v="26.91"/>
    <n v="898991"/>
    <n v="1112469"/>
  </r>
  <r>
    <x v="114"/>
    <x v="0"/>
    <x v="0"/>
    <n v="15688"/>
    <n v="34"/>
    <n v="1227"/>
    <n v="38037"/>
    <n v="23.46"/>
    <n v="8198"/>
    <n v="8924"/>
  </r>
  <r>
    <x v="114"/>
    <x v="0"/>
    <x v="1"/>
    <n v="255563"/>
    <n v="71"/>
    <n v="8703"/>
    <n v="269793"/>
    <n v="61.57"/>
    <n v="131412"/>
    <n v="166101"/>
  </r>
  <r>
    <x v="114"/>
    <x v="0"/>
    <x v="2"/>
    <n v="2112"/>
    <n v="10"/>
    <n v="184"/>
    <n v="5704"/>
    <n v="17.75"/>
    <n v="1018"/>
    <n v="1013"/>
  </r>
  <r>
    <x v="114"/>
    <x v="0"/>
    <x v="3"/>
    <n v="23577"/>
    <n v="25"/>
    <n v="1008"/>
    <n v="31248"/>
    <n v="45.91"/>
    <n v="13842"/>
    <n v="14344"/>
  </r>
  <r>
    <x v="114"/>
    <x v="0"/>
    <x v="4"/>
    <n v="9719"/>
    <n v="11"/>
    <n v="458"/>
    <n v="14198"/>
    <n v="37.74"/>
    <n v="5712"/>
    <n v="5358"/>
  </r>
  <r>
    <x v="114"/>
    <x v="0"/>
    <x v="5"/>
    <n v="61660"/>
    <n v="21"/>
    <n v="1846"/>
    <n v="57226"/>
    <n v="55.37"/>
    <n v="37381"/>
    <n v="31688"/>
  </r>
  <r>
    <x v="114"/>
    <x v="0"/>
    <x v="6"/>
    <n v="11787"/>
    <n v="10"/>
    <n v="564"/>
    <n v="17484"/>
    <n v="35.25"/>
    <n v="7223"/>
    <n v="6162"/>
  </r>
  <r>
    <x v="114"/>
    <x v="0"/>
    <x v="7"/>
    <m/>
    <n v="4"/>
    <n v="59"/>
    <n v="1829"/>
    <m/>
    <m/>
    <m/>
  </r>
  <r>
    <x v="114"/>
    <x v="0"/>
    <x v="8"/>
    <m/>
    <n v="10"/>
    <n v="236"/>
    <n v="7316"/>
    <m/>
    <m/>
    <m/>
  </r>
  <r>
    <x v="114"/>
    <x v="0"/>
    <x v="9"/>
    <n v="10163"/>
    <n v="18"/>
    <n v="484"/>
    <n v="15004"/>
    <n v="43.06"/>
    <n v="5284"/>
    <n v="6461"/>
  </r>
  <r>
    <x v="114"/>
    <x v="0"/>
    <x v="10"/>
    <n v="9837"/>
    <n v="16"/>
    <n v="522"/>
    <n v="16182"/>
    <n v="35.82"/>
    <n v="5639"/>
    <n v="5797"/>
  </r>
  <r>
    <x v="114"/>
    <x v="0"/>
    <x v="11"/>
    <n v="19585"/>
    <n v="11"/>
    <n v="499"/>
    <n v="15469"/>
    <n v="54.84"/>
    <n v="8188"/>
    <n v="8484"/>
  </r>
  <r>
    <x v="114"/>
    <x v="0"/>
    <x v="12"/>
    <n v="10624"/>
    <n v="21"/>
    <n v="551"/>
    <n v="17081"/>
    <n v="41.59"/>
    <n v="5989"/>
    <n v="7104"/>
  </r>
  <r>
    <x v="114"/>
    <x v="0"/>
    <x v="13"/>
    <m/>
    <n v="3"/>
    <n v="137"/>
    <n v="4247"/>
    <m/>
    <m/>
    <m/>
  </r>
  <r>
    <x v="114"/>
    <x v="0"/>
    <x v="14"/>
    <m/>
    <n v="9"/>
    <n v="215"/>
    <n v="6665"/>
    <m/>
    <m/>
    <m/>
  </r>
  <r>
    <x v="114"/>
    <x v="0"/>
    <x v="15"/>
    <m/>
    <n v="4"/>
    <n v="50"/>
    <n v="1550"/>
    <m/>
    <m/>
    <m/>
  </r>
  <r>
    <x v="114"/>
    <x v="0"/>
    <x v="16"/>
    <n v="100406"/>
    <n v="34"/>
    <n v="3508"/>
    <n v="108748"/>
    <n v="60.98"/>
    <n v="52858"/>
    <n v="66309"/>
  </r>
  <r>
    <x v="114"/>
    <x v="0"/>
    <x v="17"/>
    <n v="98094"/>
    <n v="31"/>
    <n v="3384"/>
    <n v="104904"/>
    <n v="61.49"/>
    <n v="51740"/>
    <n v="64501"/>
  </r>
  <r>
    <x v="114"/>
    <x v="0"/>
    <x v="18"/>
    <n v="5034"/>
    <n v="17"/>
    <n v="410"/>
    <n v="12710"/>
    <n v="25.3"/>
    <n v="3444"/>
    <n v="3215"/>
  </r>
  <r>
    <x v="114"/>
    <x v="0"/>
    <x v="19"/>
    <m/>
    <n v="9"/>
    <n v="354"/>
    <n v="10974"/>
    <m/>
    <m/>
    <m/>
  </r>
  <r>
    <x v="114"/>
    <x v="0"/>
    <x v="20"/>
    <n v="128553"/>
    <n v="69"/>
    <n v="4736"/>
    <n v="146816"/>
    <n v="50.97"/>
    <n v="67624"/>
    <n v="74828"/>
  </r>
  <r>
    <x v="114"/>
    <x v="0"/>
    <x v="21"/>
    <m/>
    <n v="7"/>
    <n v="127"/>
    <n v="3937"/>
    <m/>
    <m/>
    <m/>
  </r>
  <r>
    <x v="114"/>
    <x v="0"/>
    <x v="22"/>
    <n v="11654"/>
    <n v="5"/>
    <n v="493"/>
    <n v="15283"/>
    <n v="31.7"/>
    <n v="5199"/>
    <n v="4844"/>
  </r>
  <r>
    <x v="114"/>
    <x v="0"/>
    <x v="23"/>
    <m/>
    <n v="10"/>
    <n v="129"/>
    <n v="3999"/>
    <m/>
    <m/>
    <m/>
  </r>
  <r>
    <x v="114"/>
    <x v="0"/>
    <x v="24"/>
    <n v="144314"/>
    <n v="91"/>
    <n v="5485"/>
    <n v="170035"/>
    <n v="48.62"/>
    <n v="75488"/>
    <n v="82671"/>
  </r>
  <r>
    <x v="114"/>
    <x v="0"/>
    <x v="25"/>
    <n v="13637"/>
    <n v="37"/>
    <n v="1288"/>
    <n v="39928"/>
    <n v="22.24"/>
    <n v="9123"/>
    <n v="8881"/>
  </r>
  <r>
    <x v="114"/>
    <x v="0"/>
    <x v="26"/>
    <n v="16336"/>
    <n v="9"/>
    <n v="459"/>
    <n v="14229"/>
    <n v="49.62"/>
    <n v="5356"/>
    <n v="7061"/>
  </r>
  <r>
    <x v="114"/>
    <x v="0"/>
    <x v="27"/>
    <n v="134197"/>
    <n v="31"/>
    <n v="2857"/>
    <n v="88567"/>
    <n v="76.680000000000007"/>
    <n v="38590"/>
    <n v="67912"/>
  </r>
  <r>
    <x v="114"/>
    <x v="0"/>
    <x v="28"/>
    <n v="6765"/>
    <n v="11"/>
    <n v="435"/>
    <n v="13485"/>
    <n v="28.67"/>
    <n v="4234"/>
    <n v="3866"/>
  </r>
  <r>
    <x v="114"/>
    <x v="0"/>
    <x v="29"/>
    <n v="1490"/>
    <n v="14"/>
    <n v="220"/>
    <n v="6820"/>
    <n v="16.72"/>
    <n v="1054"/>
    <n v="1141"/>
  </r>
  <r>
    <x v="114"/>
    <x v="0"/>
    <x v="30"/>
    <n v="19334"/>
    <n v="16"/>
    <n v="735"/>
    <n v="22785"/>
    <n v="48.56"/>
    <n v="11392"/>
    <n v="11065"/>
  </r>
  <r>
    <x v="114"/>
    <x v="0"/>
    <x v="31"/>
    <n v="974"/>
    <n v="7"/>
    <n v="82"/>
    <n v="2542"/>
    <m/>
    <n v="588"/>
    <m/>
  </r>
  <r>
    <x v="114"/>
    <x v="0"/>
    <x v="32"/>
    <n v="4899"/>
    <n v="5"/>
    <n v="553"/>
    <n v="17143"/>
    <n v="13.76"/>
    <n v="2166"/>
    <n v="2359"/>
  </r>
  <r>
    <x v="114"/>
    <x v="0"/>
    <x v="33"/>
    <n v="6877"/>
    <n v="19"/>
    <n v="430"/>
    <n v="13330"/>
    <n v="37.42"/>
    <n v="4488"/>
    <n v="4989"/>
  </r>
  <r>
    <x v="114"/>
    <x v="0"/>
    <x v="34"/>
    <n v="897889"/>
    <n v="578"/>
    <n v="33559"/>
    <n v="1040329"/>
    <n v="50.94"/>
    <n v="447008"/>
    <n v="529973"/>
  </r>
  <r>
    <x v="114"/>
    <x v="1"/>
    <x v="0"/>
    <n v="27655"/>
    <n v="130"/>
    <n v="1583"/>
    <n v="49073"/>
    <n v="29.67"/>
    <n v="15329"/>
    <n v="14559"/>
  </r>
  <r>
    <x v="114"/>
    <x v="1"/>
    <x v="1"/>
    <n v="103448"/>
    <n v="190"/>
    <n v="3958"/>
    <n v="122698"/>
    <n v="45.38"/>
    <n v="49064"/>
    <n v="55686"/>
  </r>
  <r>
    <x v="114"/>
    <x v="1"/>
    <x v="2"/>
    <n v="8494"/>
    <n v="63"/>
    <n v="661"/>
    <n v="20491"/>
    <n v="22.41"/>
    <n v="5030"/>
    <n v="4592"/>
  </r>
  <r>
    <x v="114"/>
    <x v="1"/>
    <x v="3"/>
    <n v="38062"/>
    <n v="86"/>
    <n v="1510"/>
    <n v="46810"/>
    <n v="46.47"/>
    <n v="21594"/>
    <n v="21751"/>
  </r>
  <r>
    <x v="114"/>
    <x v="1"/>
    <x v="4"/>
    <n v="25601"/>
    <n v="59"/>
    <n v="1007"/>
    <n v="31217"/>
    <n v="43.03"/>
    <n v="12500"/>
    <n v="13434"/>
  </r>
  <r>
    <x v="114"/>
    <x v="1"/>
    <x v="5"/>
    <n v="46906"/>
    <n v="78"/>
    <n v="1399"/>
    <n v="43369"/>
    <n v="46.31"/>
    <n v="28509"/>
    <n v="20085"/>
  </r>
  <r>
    <x v="114"/>
    <x v="1"/>
    <x v="6"/>
    <n v="40685"/>
    <n v="72"/>
    <n v="1237"/>
    <n v="38347"/>
    <n v="45.6"/>
    <n v="25660"/>
    <n v="17486"/>
  </r>
  <r>
    <x v="114"/>
    <x v="1"/>
    <x v="7"/>
    <n v="5446"/>
    <n v="21"/>
    <n v="247"/>
    <n v="7657"/>
    <n v="45.94"/>
    <n v="3198"/>
    <n v="3518"/>
  </r>
  <r>
    <x v="114"/>
    <x v="1"/>
    <x v="8"/>
    <n v="9297"/>
    <n v="35"/>
    <n v="473"/>
    <n v="14663"/>
    <n v="36.85"/>
    <n v="5612"/>
    <n v="5403"/>
  </r>
  <r>
    <x v="114"/>
    <x v="1"/>
    <x v="9"/>
    <n v="18747"/>
    <n v="49"/>
    <n v="869"/>
    <n v="26939"/>
    <n v="43.97"/>
    <n v="9922"/>
    <n v="11846"/>
  </r>
  <r>
    <x v="114"/>
    <x v="1"/>
    <x v="10"/>
    <n v="31087"/>
    <n v="77"/>
    <n v="1395"/>
    <n v="43245"/>
    <n v="38.22"/>
    <n v="16699"/>
    <n v="16529"/>
  </r>
  <r>
    <x v="114"/>
    <x v="1"/>
    <x v="11"/>
    <n v="20494"/>
    <n v="22"/>
    <n v="640"/>
    <n v="19840"/>
    <n v="32.19"/>
    <n v="9316"/>
    <n v="6387"/>
  </r>
  <r>
    <x v="114"/>
    <x v="1"/>
    <x v="12"/>
    <n v="25025"/>
    <n v="65"/>
    <n v="1122"/>
    <n v="34782"/>
    <n v="42.41"/>
    <n v="15867"/>
    <n v="14752"/>
  </r>
  <r>
    <x v="114"/>
    <x v="1"/>
    <x v="13"/>
    <n v="8296"/>
    <n v="23"/>
    <n v="402"/>
    <n v="12462"/>
    <n v="39.31"/>
    <n v="4950"/>
    <n v="4899"/>
  </r>
  <r>
    <x v="114"/>
    <x v="1"/>
    <x v="14"/>
    <n v="6518"/>
    <n v="17"/>
    <n v="234"/>
    <n v="7254"/>
    <n v="41"/>
    <n v="3055"/>
    <n v="2974"/>
  </r>
  <r>
    <x v="114"/>
    <x v="1"/>
    <x v="15"/>
    <n v="5930"/>
    <n v="30"/>
    <n v="309"/>
    <n v="9579"/>
    <n v="34.01"/>
    <n v="3953"/>
    <n v="3258"/>
  </r>
  <r>
    <x v="114"/>
    <x v="1"/>
    <x v="16"/>
    <n v="39723"/>
    <n v="69"/>
    <n v="1442"/>
    <n v="44702"/>
    <n v="47.97"/>
    <n v="18965"/>
    <n v="21442"/>
  </r>
  <r>
    <x v="114"/>
    <x v="1"/>
    <x v="17"/>
    <n v="26781"/>
    <n v="40"/>
    <n v="959"/>
    <n v="29729"/>
    <n v="46.88"/>
    <n v="11822"/>
    <n v="13937"/>
  </r>
  <r>
    <x v="114"/>
    <x v="1"/>
    <x v="18"/>
    <n v="13827"/>
    <n v="49"/>
    <n v="725"/>
    <n v="22475"/>
    <n v="33.9"/>
    <n v="8010"/>
    <n v="7619"/>
  </r>
  <r>
    <x v="114"/>
    <x v="1"/>
    <x v="19"/>
    <n v="21195"/>
    <n v="94"/>
    <n v="1274"/>
    <n v="39494"/>
    <n v="31.67"/>
    <n v="11376"/>
    <n v="12509"/>
  </r>
  <r>
    <x v="114"/>
    <x v="1"/>
    <x v="20"/>
    <n v="77142"/>
    <n v="202"/>
    <n v="2959"/>
    <n v="91729"/>
    <n v="38.54"/>
    <n v="43619"/>
    <n v="35357"/>
  </r>
  <r>
    <x v="114"/>
    <x v="1"/>
    <x v="21"/>
    <n v="12521"/>
    <n v="24"/>
    <n v="359"/>
    <n v="11129"/>
    <n v="43.71"/>
    <n v="8114"/>
    <n v="4864"/>
  </r>
  <r>
    <x v="114"/>
    <x v="1"/>
    <x v="22"/>
    <n v="8838"/>
    <n v="17"/>
    <n v="394"/>
    <n v="12214"/>
    <n v="28.71"/>
    <n v="6300"/>
    <n v="3507"/>
  </r>
  <r>
    <x v="114"/>
    <x v="1"/>
    <x v="23"/>
    <n v="7736"/>
    <n v="27"/>
    <n v="353"/>
    <n v="10943"/>
    <n v="46.58"/>
    <n v="5346"/>
    <n v="5097"/>
  </r>
  <r>
    <x v="114"/>
    <x v="1"/>
    <x v="24"/>
    <n v="106237"/>
    <n v="270"/>
    <n v="4065"/>
    <n v="126015"/>
    <n v="38.75"/>
    <n v="63378"/>
    <n v="48825"/>
  </r>
  <r>
    <x v="114"/>
    <x v="1"/>
    <x v="25"/>
    <n v="19573"/>
    <n v="71"/>
    <n v="1015"/>
    <n v="31465"/>
    <n v="30.48"/>
    <n v="13388"/>
    <n v="9592"/>
  </r>
  <r>
    <x v="114"/>
    <x v="1"/>
    <x v="26"/>
    <n v="17402"/>
    <n v="23"/>
    <n v="358"/>
    <n v="11098"/>
    <n v="60.13"/>
    <n v="5845"/>
    <n v="6673"/>
  </r>
  <r>
    <x v="114"/>
    <x v="1"/>
    <x v="27"/>
    <n v="69193"/>
    <n v="54"/>
    <n v="1197"/>
    <n v="37107"/>
    <n v="65.180000000000007"/>
    <n v="24180"/>
    <n v="24186"/>
  </r>
  <r>
    <x v="114"/>
    <x v="1"/>
    <x v="28"/>
    <n v="5324"/>
    <n v="21"/>
    <n v="262"/>
    <n v="8122"/>
    <n v="36.46"/>
    <n v="3604"/>
    <n v="2961"/>
  </r>
  <r>
    <x v="114"/>
    <x v="1"/>
    <x v="29"/>
    <n v="4351"/>
    <n v="26"/>
    <n v="274"/>
    <n v="8494"/>
    <n v="27.67"/>
    <n v="2964"/>
    <n v="2350"/>
  </r>
  <r>
    <x v="114"/>
    <x v="1"/>
    <x v="30"/>
    <n v="26775"/>
    <n v="44"/>
    <n v="809"/>
    <n v="25079"/>
    <n v="55"/>
    <n v="13311"/>
    <n v="13792"/>
  </r>
  <r>
    <x v="114"/>
    <x v="1"/>
    <x v="31"/>
    <n v="1693"/>
    <n v="11"/>
    <n v="87"/>
    <n v="2697"/>
    <n v="34.08"/>
    <n v="1024"/>
    <n v="919"/>
  </r>
  <r>
    <x v="114"/>
    <x v="1"/>
    <x v="32"/>
    <n v="3480"/>
    <n v="18"/>
    <n v="286"/>
    <n v="8866"/>
    <n v="15.61"/>
    <n v="2112"/>
    <n v="1384"/>
  </r>
  <r>
    <x v="114"/>
    <x v="1"/>
    <x v="33"/>
    <n v="15015"/>
    <n v="40"/>
    <n v="603"/>
    <n v="18693"/>
    <n v="46.42"/>
    <n v="7300"/>
    <n v="8677"/>
  </r>
  <r>
    <x v="114"/>
    <x v="1"/>
    <x v="34"/>
    <n v="765478"/>
    <n v="1807"/>
    <n v="29443"/>
    <n v="912733"/>
    <n v="41.42"/>
    <n v="405716"/>
    <n v="378085"/>
  </r>
  <r>
    <x v="114"/>
    <x v="2"/>
    <x v="0"/>
    <n v="10494"/>
    <n v="31"/>
    <n v="1300"/>
    <n v="40300"/>
    <n v="24.18"/>
    <n v="4268"/>
    <n v="9745"/>
  </r>
  <r>
    <x v="114"/>
    <x v="2"/>
    <x v="1"/>
    <n v="43185"/>
    <n v="38"/>
    <n v="3712"/>
    <n v="115072"/>
    <n v="34.68"/>
    <n v="17572"/>
    <n v="39909"/>
  </r>
  <r>
    <x v="114"/>
    <x v="2"/>
    <x v="2"/>
    <n v="3062"/>
    <n v="17"/>
    <n v="648"/>
    <n v="20088"/>
    <n v="13.7"/>
    <n v="2097"/>
    <n v="2752"/>
  </r>
  <r>
    <x v="114"/>
    <x v="2"/>
    <x v="3"/>
    <n v="4887"/>
    <n v="14"/>
    <n v="583"/>
    <n v="18073"/>
    <n v="26.02"/>
    <n v="2634"/>
    <n v="4702"/>
  </r>
  <r>
    <x v="114"/>
    <x v="2"/>
    <x v="4"/>
    <n v="13576"/>
    <n v="15"/>
    <n v="887"/>
    <n v="27497"/>
    <n v="46.79"/>
    <n v="5856"/>
    <n v="12865"/>
  </r>
  <r>
    <x v="114"/>
    <x v="2"/>
    <x v="5"/>
    <n v="13240"/>
    <n v="11"/>
    <n v="1042"/>
    <n v="32302"/>
    <n v="35.25"/>
    <n v="7770"/>
    <n v="11385"/>
  </r>
  <r>
    <x v="114"/>
    <x v="2"/>
    <x v="6"/>
    <n v="11853"/>
    <n v="17"/>
    <n v="1066"/>
    <n v="33046"/>
    <n v="33.049999999999997"/>
    <n v="6430"/>
    <n v="10921"/>
  </r>
  <r>
    <x v="114"/>
    <x v="2"/>
    <x v="7"/>
    <m/>
    <n v="3"/>
    <n v="70"/>
    <n v="2170"/>
    <m/>
    <m/>
    <m/>
  </r>
  <r>
    <x v="114"/>
    <x v="2"/>
    <x v="8"/>
    <m/>
    <n v="5"/>
    <n v="144"/>
    <n v="4464"/>
    <m/>
    <m/>
    <m/>
  </r>
  <r>
    <x v="114"/>
    <x v="2"/>
    <x v="9"/>
    <n v="2223"/>
    <n v="9"/>
    <n v="390"/>
    <n v="12090"/>
    <n v="16.41"/>
    <n v="788"/>
    <n v="1984"/>
  </r>
  <r>
    <x v="114"/>
    <x v="2"/>
    <x v="10"/>
    <n v="6911"/>
    <n v="16"/>
    <n v="712"/>
    <n v="22072"/>
    <n v="29.09"/>
    <n v="1922"/>
    <n v="6420"/>
  </r>
  <r>
    <x v="114"/>
    <x v="2"/>
    <x v="11"/>
    <n v="11537"/>
    <n v="15"/>
    <n v="1051"/>
    <n v="32581"/>
    <n v="29.14"/>
    <n v="5452"/>
    <n v="9495"/>
  </r>
  <r>
    <x v="114"/>
    <x v="2"/>
    <x v="12"/>
    <m/>
    <n v="4"/>
    <n v="153"/>
    <n v="4743"/>
    <m/>
    <m/>
    <m/>
  </r>
  <r>
    <x v="114"/>
    <x v="2"/>
    <x v="13"/>
    <m/>
    <n v="3"/>
    <n v="79"/>
    <n v="2449"/>
    <m/>
    <m/>
    <m/>
  </r>
  <r>
    <x v="114"/>
    <x v="2"/>
    <x v="14"/>
    <m/>
    <n v="3"/>
    <n v="75"/>
    <n v="2325"/>
    <m/>
    <m/>
    <m/>
  </r>
  <r>
    <x v="114"/>
    <x v="2"/>
    <x v="15"/>
    <m/>
    <n v="6"/>
    <n v="367"/>
    <n v="11377"/>
    <m/>
    <m/>
    <m/>
  </r>
  <r>
    <x v="114"/>
    <x v="2"/>
    <x v="16"/>
    <m/>
    <n v="14"/>
    <n v="2097"/>
    <n v="65007"/>
    <m/>
    <m/>
    <m/>
  </r>
  <r>
    <x v="114"/>
    <x v="2"/>
    <x v="17"/>
    <n v="26594"/>
    <n v="10"/>
    <n v="1750"/>
    <n v="54250"/>
    <n v="47.59"/>
    <n v="11006"/>
    <n v="25820"/>
  </r>
  <r>
    <x v="114"/>
    <x v="2"/>
    <x v="18"/>
    <n v="6723"/>
    <n v="19"/>
    <n v="770"/>
    <n v="23870"/>
    <n v="27.2"/>
    <n v="2976"/>
    <n v="6492"/>
  </r>
  <r>
    <x v="114"/>
    <x v="2"/>
    <x v="19"/>
    <m/>
    <n v="24"/>
    <n v="1132"/>
    <n v="35092"/>
    <m/>
    <m/>
    <m/>
  </r>
  <r>
    <x v="114"/>
    <x v="2"/>
    <x v="20"/>
    <n v="46484"/>
    <n v="56"/>
    <n v="3671"/>
    <n v="113801"/>
    <n v="34.869999999999997"/>
    <n v="21279"/>
    <n v="39688"/>
  </r>
  <r>
    <x v="114"/>
    <x v="2"/>
    <x v="21"/>
    <n v="2643"/>
    <n v="6"/>
    <n v="445"/>
    <n v="13795"/>
    <n v="14.62"/>
    <n v="1929"/>
    <n v="2017"/>
  </r>
  <r>
    <x v="114"/>
    <x v="2"/>
    <x v="22"/>
    <m/>
    <n v="5"/>
    <n v="326"/>
    <n v="10106"/>
    <m/>
    <m/>
    <m/>
  </r>
  <r>
    <x v="114"/>
    <x v="2"/>
    <x v="23"/>
    <m/>
    <n v="4"/>
    <n v="78"/>
    <n v="2418"/>
    <m/>
    <m/>
    <m/>
  </r>
  <r>
    <x v="114"/>
    <x v="2"/>
    <x v="24"/>
    <n v="53810"/>
    <n v="71"/>
    <n v="4520"/>
    <n v="140120"/>
    <n v="32.880000000000003"/>
    <n v="26921"/>
    <n v="46065"/>
  </r>
  <r>
    <x v="114"/>
    <x v="2"/>
    <x v="25"/>
    <n v="17333"/>
    <n v="25"/>
    <n v="1554"/>
    <n v="48174"/>
    <n v="30.39"/>
    <n v="10860"/>
    <n v="14642"/>
  </r>
  <r>
    <x v="114"/>
    <x v="2"/>
    <x v="26"/>
    <n v="11895"/>
    <n v="9"/>
    <n v="630"/>
    <n v="19530"/>
    <n v="59"/>
    <n v="4783"/>
    <n v="11523"/>
  </r>
  <r>
    <x v="114"/>
    <x v="2"/>
    <x v="27"/>
    <n v="54374"/>
    <n v="20"/>
    <n v="2104"/>
    <n v="65224"/>
    <n v="76.290000000000006"/>
    <n v="17484"/>
    <n v="49761"/>
  </r>
  <r>
    <x v="114"/>
    <x v="2"/>
    <x v="28"/>
    <n v="627"/>
    <n v="4"/>
    <n v="89"/>
    <n v="2759"/>
    <m/>
    <m/>
    <m/>
  </r>
  <r>
    <x v="114"/>
    <x v="2"/>
    <x v="29"/>
    <n v="398"/>
    <n v="5"/>
    <n v="179"/>
    <n v="5549"/>
    <n v="6.11"/>
    <n v="93"/>
    <n v="339"/>
  </r>
  <r>
    <x v="114"/>
    <x v="2"/>
    <x v="30"/>
    <n v="5826"/>
    <n v="11"/>
    <n v="516"/>
    <n v="15996"/>
    <n v="35.130000000000003"/>
    <n v="3283"/>
    <n v="5619"/>
  </r>
  <r>
    <x v="114"/>
    <x v="2"/>
    <x v="31"/>
    <m/>
    <n v="3"/>
    <n v="103"/>
    <n v="3193"/>
    <m/>
    <m/>
    <m/>
  </r>
  <r>
    <x v="114"/>
    <x v="2"/>
    <x v="32"/>
    <m/>
    <n v="4"/>
    <n v="331"/>
    <n v="10261"/>
    <m/>
    <m/>
    <m/>
  </r>
  <r>
    <x v="114"/>
    <x v="2"/>
    <x v="33"/>
    <n v="1779"/>
    <n v="9"/>
    <n v="356"/>
    <n v="11036"/>
    <n v="14.57"/>
    <n v="1081"/>
    <n v="1608"/>
  </r>
  <r>
    <x v="114"/>
    <x v="2"/>
    <x v="34"/>
    <n v="317615"/>
    <n v="425"/>
    <n v="26660"/>
    <n v="826460"/>
    <n v="34.909999999999997"/>
    <n v="141853"/>
    <n v="288479"/>
  </r>
  <r>
    <x v="114"/>
    <x v="3"/>
    <x v="0"/>
    <n v="17792"/>
    <n v="44"/>
    <n v="5662"/>
    <n v="175522"/>
    <n v="6.21"/>
    <n v="7880"/>
    <n v="10902"/>
  </r>
  <r>
    <x v="114"/>
    <x v="3"/>
    <x v="1"/>
    <n v="14220"/>
    <n v="23"/>
    <n v="2801"/>
    <n v="86831"/>
    <n v="8.48"/>
    <n v="6778"/>
    <n v="7362"/>
  </r>
  <r>
    <x v="114"/>
    <x v="3"/>
    <x v="2"/>
    <n v="8199"/>
    <n v="23"/>
    <n v="2425"/>
    <n v="75175"/>
    <n v="5.07"/>
    <n v="5328"/>
    <n v="3808"/>
  </r>
  <r>
    <x v="114"/>
    <x v="3"/>
    <x v="3"/>
    <n v="9286"/>
    <n v="22"/>
    <n v="1957"/>
    <n v="60667"/>
    <n v="7.32"/>
    <n v="5268"/>
    <n v="4443"/>
  </r>
  <r>
    <x v="114"/>
    <x v="3"/>
    <x v="4"/>
    <n v="22214"/>
    <n v="18"/>
    <n v="2803"/>
    <n v="86893"/>
    <n v="12.61"/>
    <n v="6626"/>
    <n v="10954"/>
  </r>
  <r>
    <x v="114"/>
    <x v="3"/>
    <x v="5"/>
    <n v="13745"/>
    <n v="13"/>
    <n v="1799"/>
    <n v="55769"/>
    <n v="9.9499999999999993"/>
    <n v="6605"/>
    <n v="5548"/>
  </r>
  <r>
    <x v="114"/>
    <x v="3"/>
    <x v="6"/>
    <n v="8897"/>
    <n v="10"/>
    <n v="1347"/>
    <n v="41757"/>
    <n v="10.14"/>
    <n v="4872"/>
    <n v="4233"/>
  </r>
  <r>
    <x v="114"/>
    <x v="3"/>
    <x v="7"/>
    <n v="2348"/>
    <n v="4"/>
    <n v="1100"/>
    <n v="34100"/>
    <n v="2.68"/>
    <m/>
    <n v="913"/>
  </r>
  <r>
    <x v="114"/>
    <x v="3"/>
    <x v="8"/>
    <n v="4483"/>
    <n v="10"/>
    <n v="1236"/>
    <n v="38316"/>
    <n v="4.8499999999999996"/>
    <n v="1385"/>
    <n v="1857"/>
  </r>
  <r>
    <x v="114"/>
    <x v="3"/>
    <x v="9"/>
    <n v="4973"/>
    <n v="12"/>
    <n v="1199"/>
    <n v="37169"/>
    <n v="6.23"/>
    <n v="1948"/>
    <n v="2317"/>
  </r>
  <r>
    <x v="114"/>
    <x v="3"/>
    <x v="10"/>
    <n v="8734"/>
    <n v="20"/>
    <n v="1984"/>
    <n v="61504"/>
    <n v="6.52"/>
    <n v="4075"/>
    <n v="4010"/>
  </r>
  <r>
    <x v="114"/>
    <x v="3"/>
    <x v="11"/>
    <n v="4655"/>
    <n v="6"/>
    <n v="515"/>
    <n v="15965"/>
    <n v="10.91"/>
    <n v="2835"/>
    <n v="1741"/>
  </r>
  <r>
    <x v="114"/>
    <x v="3"/>
    <x v="12"/>
    <m/>
    <n v="8"/>
    <n v="604"/>
    <n v="18724"/>
    <m/>
    <m/>
    <m/>
  </r>
  <r>
    <x v="114"/>
    <x v="3"/>
    <x v="13"/>
    <m/>
    <n v="3"/>
    <n v="357"/>
    <n v="11067"/>
    <m/>
    <m/>
    <m/>
  </r>
  <r>
    <x v="114"/>
    <x v="3"/>
    <x v="14"/>
    <n v="1268"/>
    <n v="7"/>
    <n v="843"/>
    <n v="26133"/>
    <n v="2.35"/>
    <n v="560"/>
    <n v="613"/>
  </r>
  <r>
    <x v="114"/>
    <x v="3"/>
    <x v="15"/>
    <n v="1841"/>
    <n v="8"/>
    <n v="949"/>
    <n v="29419"/>
    <n v="3.05"/>
    <n v="1053"/>
    <n v="899"/>
  </r>
  <r>
    <x v="114"/>
    <x v="3"/>
    <x v="16"/>
    <m/>
    <n v="4"/>
    <n v="524"/>
    <n v="16244"/>
    <m/>
    <m/>
    <m/>
  </r>
  <r>
    <x v="114"/>
    <x v="3"/>
    <x v="17"/>
    <s v="    -"/>
    <s v="-"/>
    <s v="    -"/>
    <s v="    -"/>
    <s v="-"/>
    <s v="-"/>
    <s v="-"/>
  </r>
  <r>
    <x v="114"/>
    <x v="3"/>
    <x v="18"/>
    <n v="5976"/>
    <n v="16"/>
    <n v="1336"/>
    <n v="41416"/>
    <n v="7.86"/>
    <n v="3102"/>
    <n v="3255"/>
  </r>
  <r>
    <x v="114"/>
    <x v="3"/>
    <x v="19"/>
    <n v="9588"/>
    <n v="18"/>
    <n v="3333"/>
    <n v="103323"/>
    <n v="4.88"/>
    <n v="4416"/>
    <n v="5042"/>
  </r>
  <r>
    <x v="114"/>
    <x v="3"/>
    <x v="20"/>
    <n v="27473"/>
    <n v="36"/>
    <n v="4366"/>
    <n v="135346"/>
    <n v="9.74"/>
    <n v="13703"/>
    <n v="13180"/>
  </r>
  <r>
    <x v="114"/>
    <x v="3"/>
    <x v="21"/>
    <m/>
    <n v="7"/>
    <n v="538"/>
    <n v="16678"/>
    <m/>
    <m/>
    <m/>
  </r>
  <r>
    <x v="114"/>
    <x v="3"/>
    <x v="22"/>
    <m/>
    <n v="3"/>
    <n v="431"/>
    <n v="13361"/>
    <m/>
    <m/>
    <m/>
  </r>
  <r>
    <x v="114"/>
    <x v="3"/>
    <x v="23"/>
    <n v="2678"/>
    <n v="6"/>
    <n v="739"/>
    <n v="22909"/>
    <n v="4.8"/>
    <n v="1675"/>
    <n v="1099"/>
  </r>
  <r>
    <x v="114"/>
    <x v="3"/>
    <x v="24"/>
    <n v="39173"/>
    <n v="52"/>
    <n v="6074"/>
    <n v="188294"/>
    <n v="9.1999999999999993"/>
    <n v="21550"/>
    <n v="17330"/>
  </r>
  <r>
    <x v="114"/>
    <x v="3"/>
    <x v="25"/>
    <n v="8136"/>
    <n v="14"/>
    <n v="1448"/>
    <n v="44888"/>
    <n v="7.3"/>
    <n v="6453"/>
    <n v="3279"/>
  </r>
  <r>
    <x v="114"/>
    <x v="3"/>
    <x v="26"/>
    <n v="5889"/>
    <n v="6"/>
    <n v="1543"/>
    <n v="47833"/>
    <n v="6.91"/>
    <n v="2670"/>
    <n v="3304"/>
  </r>
  <r>
    <x v="114"/>
    <x v="3"/>
    <x v="27"/>
    <n v="16825"/>
    <n v="7"/>
    <n v="1219"/>
    <n v="37789"/>
    <n v="15.91"/>
    <n v="7014"/>
    <n v="6011"/>
  </r>
  <r>
    <x v="114"/>
    <x v="3"/>
    <x v="28"/>
    <n v="2156"/>
    <n v="7"/>
    <n v="807"/>
    <n v="25017"/>
    <m/>
    <m/>
    <m/>
  </r>
  <r>
    <x v="114"/>
    <x v="3"/>
    <x v="29"/>
    <n v="4316"/>
    <n v="10"/>
    <n v="2308"/>
    <n v="71548"/>
    <n v="3.16"/>
    <n v="1766"/>
    <n v="2258"/>
  </r>
  <r>
    <x v="114"/>
    <x v="3"/>
    <x v="30"/>
    <n v="7563"/>
    <n v="7"/>
    <n v="603"/>
    <n v="18693"/>
    <n v="15.29"/>
    <n v="4281"/>
    <n v="2858"/>
  </r>
  <r>
    <x v="114"/>
    <x v="3"/>
    <x v="31"/>
    <m/>
    <n v="5"/>
    <n v="239"/>
    <n v="7409"/>
    <m/>
    <m/>
    <m/>
  </r>
  <r>
    <x v="114"/>
    <x v="3"/>
    <x v="32"/>
    <m/>
    <n v="4"/>
    <n v="668"/>
    <n v="20708"/>
    <m/>
    <m/>
    <m/>
  </r>
  <r>
    <x v="114"/>
    <x v="3"/>
    <x v="33"/>
    <n v="2503"/>
    <n v="10"/>
    <n v="875"/>
    <n v="27125"/>
    <n v="4.1900000000000004"/>
    <n v="1641"/>
    <n v="1137"/>
  </r>
  <r>
    <x v="114"/>
    <x v="3"/>
    <x v="34"/>
    <n v="234519"/>
    <n v="391"/>
    <n v="48558"/>
    <n v="1505298"/>
    <n v="7.25"/>
    <n v="117043"/>
    <n v="109168"/>
  </r>
  <r>
    <x v="114"/>
    <x v="4"/>
    <x v="0"/>
    <n v="71628"/>
    <n v="239"/>
    <n v="9772"/>
    <n v="302932"/>
    <n v="14.57"/>
    <n v="35675"/>
    <n v="44130"/>
  </r>
  <r>
    <x v="114"/>
    <x v="4"/>
    <x v="1"/>
    <n v="416416"/>
    <n v="322"/>
    <n v="19174"/>
    <n v="594394"/>
    <n v="45.27"/>
    <n v="204827"/>
    <n v="269058"/>
  </r>
  <r>
    <x v="114"/>
    <x v="4"/>
    <x v="2"/>
    <n v="21866"/>
    <n v="113"/>
    <n v="3918"/>
    <n v="121458"/>
    <n v="10.02"/>
    <n v="13473"/>
    <n v="12165"/>
  </r>
  <r>
    <x v="114"/>
    <x v="4"/>
    <x v="3"/>
    <n v="75812"/>
    <n v="147"/>
    <n v="5058"/>
    <n v="156798"/>
    <n v="28.85"/>
    <n v="43338"/>
    <n v="45241"/>
  </r>
  <r>
    <x v="114"/>
    <x v="4"/>
    <x v="4"/>
    <n v="71111"/>
    <n v="103"/>
    <n v="5155"/>
    <n v="159805"/>
    <n v="26.66"/>
    <n v="30693"/>
    <n v="42611"/>
  </r>
  <r>
    <x v="114"/>
    <x v="4"/>
    <x v="5"/>
    <n v="135550"/>
    <n v="123"/>
    <n v="6086"/>
    <n v="188666"/>
    <n v="36.42"/>
    <n v="80265"/>
    <n v="68706"/>
  </r>
  <r>
    <x v="114"/>
    <x v="4"/>
    <x v="6"/>
    <n v="73222"/>
    <n v="109"/>
    <n v="4214"/>
    <n v="130634"/>
    <n v="29.7"/>
    <n v="44185"/>
    <n v="38802"/>
  </r>
  <r>
    <x v="114"/>
    <x v="4"/>
    <x v="7"/>
    <n v="8993"/>
    <n v="32"/>
    <n v="1476"/>
    <n v="45756"/>
    <n v="11.36"/>
    <n v="5193"/>
    <n v="5196"/>
  </r>
  <r>
    <x v="114"/>
    <x v="4"/>
    <x v="8"/>
    <n v="17050"/>
    <n v="60"/>
    <n v="2089"/>
    <n v="64759"/>
    <n v="15.29"/>
    <n v="8891"/>
    <n v="9902"/>
  </r>
  <r>
    <x v="114"/>
    <x v="4"/>
    <x v="9"/>
    <n v="36106"/>
    <n v="88"/>
    <n v="2942"/>
    <n v="91202"/>
    <n v="24.79"/>
    <n v="17942"/>
    <n v="22608"/>
  </r>
  <r>
    <x v="114"/>
    <x v="4"/>
    <x v="10"/>
    <n v="56569"/>
    <n v="129"/>
    <n v="4613"/>
    <n v="143003"/>
    <n v="22.91"/>
    <n v="28335"/>
    <n v="32756"/>
  </r>
  <r>
    <x v="114"/>
    <x v="4"/>
    <x v="11"/>
    <n v="56270"/>
    <n v="54"/>
    <n v="2705"/>
    <n v="83855"/>
    <n v="31.13"/>
    <n v="25792"/>
    <n v="26107"/>
  </r>
  <r>
    <x v="114"/>
    <x v="4"/>
    <x v="12"/>
    <n v="37049"/>
    <n v="98"/>
    <n v="2430"/>
    <n v="75330"/>
    <n v="30.48"/>
    <n v="22550"/>
    <n v="22958"/>
  </r>
  <r>
    <x v="114"/>
    <x v="4"/>
    <x v="13"/>
    <n v="11129"/>
    <n v="32"/>
    <n v="975"/>
    <n v="30225"/>
    <n v="21.88"/>
    <n v="6762"/>
    <n v="6615"/>
  </r>
  <r>
    <x v="114"/>
    <x v="4"/>
    <x v="14"/>
    <n v="12166"/>
    <n v="36"/>
    <n v="1367"/>
    <n v="42377"/>
    <n v="14.05"/>
    <n v="6443"/>
    <n v="5955"/>
  </r>
  <r>
    <x v="114"/>
    <x v="4"/>
    <x v="15"/>
    <n v="10099"/>
    <n v="48"/>
    <n v="1675"/>
    <n v="51925"/>
    <n v="11.44"/>
    <n v="6187"/>
    <n v="5942"/>
  </r>
  <r>
    <x v="114"/>
    <x v="4"/>
    <x v="16"/>
    <n v="171881"/>
    <n v="121"/>
    <n v="7571"/>
    <n v="234701"/>
    <n v="49.4"/>
    <n v="85422"/>
    <n v="115936"/>
  </r>
  <r>
    <x v="114"/>
    <x v="4"/>
    <x v="17"/>
    <n v="151468"/>
    <n v="81"/>
    <n v="6093"/>
    <n v="188883"/>
    <n v="55.2"/>
    <n v="74568"/>
    <n v="104258"/>
  </r>
  <r>
    <x v="114"/>
    <x v="4"/>
    <x v="18"/>
    <n v="31559"/>
    <n v="101"/>
    <n v="3241"/>
    <n v="100471"/>
    <n v="20.48"/>
    <n v="17532"/>
    <n v="20581"/>
  </r>
  <r>
    <x v="114"/>
    <x v="4"/>
    <x v="19"/>
    <n v="45371"/>
    <n v="145"/>
    <n v="6093"/>
    <n v="188883"/>
    <n v="15.87"/>
    <n v="23098"/>
    <n v="29979"/>
  </r>
  <r>
    <x v="114"/>
    <x v="4"/>
    <x v="20"/>
    <n v="279652"/>
    <n v="363"/>
    <n v="15732"/>
    <n v="487692"/>
    <n v="33.43"/>
    <n v="146224"/>
    <n v="163053"/>
  </r>
  <r>
    <x v="114"/>
    <x v="4"/>
    <x v="21"/>
    <n v="22494"/>
    <n v="44"/>
    <n v="1469"/>
    <n v="45539"/>
    <n v="23.09"/>
    <n v="14827"/>
    <n v="10514"/>
  </r>
  <r>
    <x v="114"/>
    <x v="4"/>
    <x v="22"/>
    <n v="29187"/>
    <n v="30"/>
    <n v="1644"/>
    <n v="50964"/>
    <n v="27.04"/>
    <n v="18278"/>
    <n v="13779"/>
  </r>
  <r>
    <x v="114"/>
    <x v="4"/>
    <x v="23"/>
    <n v="12201"/>
    <n v="47"/>
    <n v="1299"/>
    <n v="40269"/>
    <n v="18.73"/>
    <n v="8008"/>
    <n v="7544"/>
  </r>
  <r>
    <x v="114"/>
    <x v="4"/>
    <x v="24"/>
    <n v="343534"/>
    <n v="484"/>
    <n v="20144"/>
    <n v="624464"/>
    <n v="31.21"/>
    <n v="187338"/>
    <n v="194890"/>
  </r>
  <r>
    <x v="114"/>
    <x v="4"/>
    <x v="25"/>
    <n v="58679"/>
    <n v="147"/>
    <n v="5305"/>
    <n v="164455"/>
    <n v="22.13"/>
    <n v="39824"/>
    <n v="36393"/>
  </r>
  <r>
    <x v="114"/>
    <x v="4"/>
    <x v="26"/>
    <n v="51522"/>
    <n v="47"/>
    <n v="2990"/>
    <n v="92690"/>
    <n v="30.81"/>
    <n v="18654"/>
    <n v="28561"/>
  </r>
  <r>
    <x v="114"/>
    <x v="4"/>
    <x v="27"/>
    <n v="274589"/>
    <n v="112"/>
    <n v="7377"/>
    <n v="228687"/>
    <n v="64.66"/>
    <n v="87267"/>
    <n v="147871"/>
  </r>
  <r>
    <x v="114"/>
    <x v="4"/>
    <x v="28"/>
    <n v="14873"/>
    <n v="43"/>
    <n v="1593"/>
    <n v="49383"/>
    <n v="16.79"/>
    <n v="9841"/>
    <n v="8292"/>
  </r>
  <r>
    <x v="114"/>
    <x v="4"/>
    <x v="29"/>
    <n v="10555"/>
    <n v="55"/>
    <n v="2981"/>
    <n v="92411"/>
    <n v="6.59"/>
    <n v="5877"/>
    <n v="6088"/>
  </r>
  <r>
    <x v="114"/>
    <x v="4"/>
    <x v="30"/>
    <n v="59497"/>
    <n v="78"/>
    <n v="2663"/>
    <n v="82553"/>
    <n v="40.380000000000003"/>
    <n v="32266"/>
    <n v="33335"/>
  </r>
  <r>
    <x v="114"/>
    <x v="4"/>
    <x v="31"/>
    <n v="3520"/>
    <n v="26"/>
    <n v="511"/>
    <n v="15841"/>
    <n v="13.52"/>
    <n v="2424"/>
    <n v="2142"/>
  </r>
  <r>
    <x v="114"/>
    <x v="4"/>
    <x v="32"/>
    <n v="12713"/>
    <n v="31"/>
    <n v="1838"/>
    <n v="56978"/>
    <n v="11.37"/>
    <n v="7020"/>
    <n v="6477"/>
  </r>
  <r>
    <x v="114"/>
    <x v="4"/>
    <x v="33"/>
    <n v="26173"/>
    <n v="78"/>
    <n v="2264"/>
    <n v="70184"/>
    <n v="23.38"/>
    <n v="14510"/>
    <n v="16410"/>
  </r>
  <r>
    <x v="114"/>
    <x v="4"/>
    <x v="34"/>
    <n v="2215500"/>
    <n v="3201"/>
    <n v="138220"/>
    <n v="4284820"/>
    <n v="30.47"/>
    <n v="1111619"/>
    <n v="1305705"/>
  </r>
  <r>
    <x v="115"/>
    <x v="0"/>
    <x v="0"/>
    <n v="14155"/>
    <n v="34"/>
    <n v="1222"/>
    <n v="37882"/>
    <n v="22.11"/>
    <n v="7083"/>
    <n v="8377"/>
  </r>
  <r>
    <x v="115"/>
    <x v="0"/>
    <x v="1"/>
    <n v="272949"/>
    <n v="72"/>
    <n v="8736"/>
    <n v="270816"/>
    <n v="64.27"/>
    <n v="139482"/>
    <n v="174052"/>
  </r>
  <r>
    <x v="115"/>
    <x v="0"/>
    <x v="2"/>
    <n v="2040"/>
    <n v="10"/>
    <n v="184"/>
    <n v="5704"/>
    <n v="18.18"/>
    <n v="1002"/>
    <n v="1037"/>
  </r>
  <r>
    <x v="115"/>
    <x v="0"/>
    <x v="3"/>
    <n v="19477"/>
    <n v="26"/>
    <n v="1011"/>
    <n v="31341"/>
    <n v="39.770000000000003"/>
    <n v="10138"/>
    <n v="12464"/>
  </r>
  <r>
    <x v="115"/>
    <x v="0"/>
    <x v="4"/>
    <n v="8493"/>
    <n v="11"/>
    <n v="458"/>
    <n v="14198"/>
    <n v="35.630000000000003"/>
    <n v="4903"/>
    <n v="5059"/>
  </r>
  <r>
    <x v="115"/>
    <x v="0"/>
    <x v="5"/>
    <n v="50405"/>
    <n v="21"/>
    <n v="1846"/>
    <n v="57226"/>
    <n v="51.62"/>
    <n v="30968"/>
    <n v="29539"/>
  </r>
  <r>
    <x v="115"/>
    <x v="0"/>
    <x v="6"/>
    <n v="8459"/>
    <n v="10"/>
    <n v="564"/>
    <n v="17484"/>
    <n v="29.78"/>
    <n v="5894"/>
    <n v="5207"/>
  </r>
  <r>
    <x v="115"/>
    <x v="0"/>
    <x v="7"/>
    <m/>
    <n v="4"/>
    <n v="59"/>
    <n v="1829"/>
    <m/>
    <m/>
    <m/>
  </r>
  <r>
    <x v="115"/>
    <x v="0"/>
    <x v="8"/>
    <n v="2147"/>
    <n v="10"/>
    <n v="237"/>
    <n v="7347"/>
    <n v="23.25"/>
    <m/>
    <n v="1708"/>
  </r>
  <r>
    <x v="115"/>
    <x v="0"/>
    <x v="9"/>
    <n v="8295"/>
    <n v="18"/>
    <n v="484"/>
    <n v="15004"/>
    <n v="39.06"/>
    <n v="5005"/>
    <n v="5860"/>
  </r>
  <r>
    <x v="115"/>
    <x v="0"/>
    <x v="10"/>
    <n v="8400"/>
    <n v="16"/>
    <n v="522"/>
    <n v="16182"/>
    <n v="32.85"/>
    <n v="5044"/>
    <n v="5316"/>
  </r>
  <r>
    <x v="115"/>
    <x v="0"/>
    <x v="11"/>
    <n v="16946"/>
    <n v="11"/>
    <n v="510"/>
    <n v="15810"/>
    <n v="49.16"/>
    <n v="6469"/>
    <n v="7772"/>
  </r>
  <r>
    <x v="115"/>
    <x v="0"/>
    <x v="12"/>
    <n v="9136"/>
    <n v="22"/>
    <n v="556"/>
    <n v="17236"/>
    <n v="38.479999999999997"/>
    <n v="5366"/>
    <n v="6633"/>
  </r>
  <r>
    <x v="115"/>
    <x v="0"/>
    <x v="13"/>
    <m/>
    <n v="3"/>
    <n v="137"/>
    <n v="4247"/>
    <m/>
    <m/>
    <m/>
  </r>
  <r>
    <x v="115"/>
    <x v="0"/>
    <x v="14"/>
    <n v="3681"/>
    <n v="9"/>
    <n v="208"/>
    <n v="6448"/>
    <n v="32.56"/>
    <n v="2636"/>
    <n v="2099"/>
  </r>
  <r>
    <x v="115"/>
    <x v="0"/>
    <x v="15"/>
    <m/>
    <n v="4"/>
    <n v="49"/>
    <n v="1519"/>
    <m/>
    <m/>
    <m/>
  </r>
  <r>
    <x v="115"/>
    <x v="0"/>
    <x v="16"/>
    <n v="86467"/>
    <n v="34"/>
    <n v="3508"/>
    <n v="108748"/>
    <n v="57.72"/>
    <n v="43792"/>
    <n v="62765"/>
  </r>
  <r>
    <x v="115"/>
    <x v="0"/>
    <x v="17"/>
    <n v="83789"/>
    <n v="31"/>
    <n v="3384"/>
    <n v="104904"/>
    <n v="57.81"/>
    <n v="42502"/>
    <n v="60645"/>
  </r>
  <r>
    <x v="115"/>
    <x v="0"/>
    <x v="18"/>
    <n v="5814"/>
    <n v="17"/>
    <n v="410"/>
    <n v="12710"/>
    <n v="29.79"/>
    <n v="3737"/>
    <n v="3786"/>
  </r>
  <r>
    <x v="115"/>
    <x v="0"/>
    <x v="19"/>
    <m/>
    <n v="8"/>
    <n v="298"/>
    <n v="9238"/>
    <m/>
    <n v="2761"/>
    <m/>
  </r>
  <r>
    <x v="115"/>
    <x v="0"/>
    <x v="20"/>
    <n v="128509"/>
    <n v="68"/>
    <n v="4726"/>
    <n v="146506"/>
    <n v="54.34"/>
    <n v="69399"/>
    <n v="79607"/>
  </r>
  <r>
    <x v="115"/>
    <x v="0"/>
    <x v="21"/>
    <m/>
    <n v="7"/>
    <n v="127"/>
    <n v="3937"/>
    <m/>
    <m/>
    <m/>
  </r>
  <r>
    <x v="115"/>
    <x v="0"/>
    <x v="22"/>
    <n v="8300"/>
    <n v="5"/>
    <n v="493"/>
    <n v="15283"/>
    <n v="27.84"/>
    <n v="5125"/>
    <n v="4254"/>
  </r>
  <r>
    <x v="115"/>
    <x v="0"/>
    <x v="23"/>
    <m/>
    <n v="10"/>
    <n v="129"/>
    <n v="3999"/>
    <m/>
    <m/>
    <m/>
  </r>
  <r>
    <x v="115"/>
    <x v="0"/>
    <x v="24"/>
    <n v="140160"/>
    <n v="90"/>
    <n v="5475"/>
    <n v="169725"/>
    <n v="50.54"/>
    <n v="76682"/>
    <n v="85772"/>
  </r>
  <r>
    <x v="115"/>
    <x v="0"/>
    <x v="25"/>
    <n v="13213"/>
    <n v="38"/>
    <n v="1293"/>
    <n v="40083"/>
    <n v="22.15"/>
    <n v="9515"/>
    <n v="8879"/>
  </r>
  <r>
    <x v="115"/>
    <x v="0"/>
    <x v="26"/>
    <n v="17510"/>
    <n v="9"/>
    <n v="459"/>
    <n v="14229"/>
    <n v="52.98"/>
    <n v="5759"/>
    <n v="7538"/>
  </r>
  <r>
    <x v="115"/>
    <x v="0"/>
    <x v="27"/>
    <n v="131344"/>
    <n v="31"/>
    <n v="2857"/>
    <n v="88567"/>
    <n v="75.540000000000006"/>
    <n v="38039"/>
    <n v="66900"/>
  </r>
  <r>
    <x v="115"/>
    <x v="0"/>
    <x v="28"/>
    <n v="5631"/>
    <n v="10"/>
    <n v="378"/>
    <n v="11718"/>
    <n v="28.73"/>
    <n v="3839"/>
    <n v="3366"/>
  </r>
  <r>
    <x v="115"/>
    <x v="0"/>
    <x v="29"/>
    <m/>
    <n v="13"/>
    <n v="214"/>
    <n v="6634"/>
    <m/>
    <m/>
    <m/>
  </r>
  <r>
    <x v="115"/>
    <x v="0"/>
    <x v="30"/>
    <n v="15190"/>
    <n v="16"/>
    <n v="735"/>
    <n v="22785"/>
    <n v="42.71"/>
    <n v="9420"/>
    <n v="9731"/>
  </r>
  <r>
    <x v="115"/>
    <x v="0"/>
    <x v="31"/>
    <n v="1090"/>
    <n v="8"/>
    <n v="97"/>
    <n v="3007"/>
    <n v="27.5"/>
    <n v="582"/>
    <n v="827"/>
  </r>
  <r>
    <x v="115"/>
    <x v="0"/>
    <x v="32"/>
    <n v="4084"/>
    <n v="5"/>
    <n v="553"/>
    <n v="17143"/>
    <n v="11.68"/>
    <n v="1933"/>
    <n v="2003"/>
  </r>
  <r>
    <x v="115"/>
    <x v="0"/>
    <x v="33"/>
    <n v="6579"/>
    <n v="19"/>
    <n v="430"/>
    <n v="13330"/>
    <n v="37.94"/>
    <n v="4711"/>
    <n v="5057"/>
  </r>
  <r>
    <x v="115"/>
    <x v="0"/>
    <x v="34"/>
    <n v="860282"/>
    <n v="579"/>
    <n v="33490"/>
    <n v="1038190"/>
    <n v="50.79"/>
    <n v="428386"/>
    <n v="527292"/>
  </r>
  <r>
    <x v="115"/>
    <x v="1"/>
    <x v="0"/>
    <n v="23525"/>
    <n v="129"/>
    <n v="1578"/>
    <n v="48918"/>
    <n v="26.95"/>
    <n v="13009"/>
    <n v="13185"/>
  </r>
  <r>
    <x v="115"/>
    <x v="1"/>
    <x v="1"/>
    <n v="99996"/>
    <n v="190"/>
    <n v="3903"/>
    <n v="120993"/>
    <n v="46.33"/>
    <n v="45446"/>
    <n v="56051"/>
  </r>
  <r>
    <x v="115"/>
    <x v="1"/>
    <x v="2"/>
    <n v="8265"/>
    <n v="64"/>
    <n v="670"/>
    <n v="20770"/>
    <n v="22.14"/>
    <n v="5058"/>
    <n v="4598"/>
  </r>
  <r>
    <x v="115"/>
    <x v="1"/>
    <x v="3"/>
    <n v="34212"/>
    <n v="87"/>
    <n v="1511"/>
    <n v="46841"/>
    <n v="43.51"/>
    <n v="19837"/>
    <n v="20383"/>
  </r>
  <r>
    <x v="115"/>
    <x v="1"/>
    <x v="4"/>
    <n v="20414"/>
    <n v="58"/>
    <n v="1006"/>
    <n v="31186"/>
    <n v="37.93"/>
    <n v="11016"/>
    <n v="11829"/>
  </r>
  <r>
    <x v="115"/>
    <x v="1"/>
    <x v="5"/>
    <n v="35695"/>
    <n v="78"/>
    <n v="1399"/>
    <n v="43369"/>
    <n v="37.75"/>
    <n v="20582"/>
    <n v="16371"/>
  </r>
  <r>
    <x v="115"/>
    <x v="1"/>
    <x v="6"/>
    <n v="28405"/>
    <n v="73"/>
    <n v="1241"/>
    <n v="38471"/>
    <n v="36.17"/>
    <n v="17388"/>
    <n v="13915"/>
  </r>
  <r>
    <x v="115"/>
    <x v="1"/>
    <x v="7"/>
    <n v="5404"/>
    <n v="22"/>
    <n v="256"/>
    <n v="7936"/>
    <n v="44.7"/>
    <n v="3096"/>
    <n v="3548"/>
  </r>
  <r>
    <x v="115"/>
    <x v="1"/>
    <x v="8"/>
    <n v="8925"/>
    <n v="34"/>
    <n v="465"/>
    <n v="14415"/>
    <n v="37.81"/>
    <n v="5185"/>
    <n v="5451"/>
  </r>
  <r>
    <x v="115"/>
    <x v="1"/>
    <x v="9"/>
    <n v="16738"/>
    <n v="48"/>
    <n v="846"/>
    <n v="26226"/>
    <n v="42.96"/>
    <n v="8939"/>
    <n v="11265"/>
  </r>
  <r>
    <x v="115"/>
    <x v="1"/>
    <x v="10"/>
    <n v="28497"/>
    <n v="78"/>
    <n v="1395"/>
    <n v="43245"/>
    <n v="36.65"/>
    <n v="15065"/>
    <n v="15849"/>
  </r>
  <r>
    <x v="115"/>
    <x v="1"/>
    <x v="11"/>
    <n v="16587"/>
    <n v="22"/>
    <n v="642"/>
    <n v="19902"/>
    <n v="30.24"/>
    <n v="7650"/>
    <n v="6018"/>
  </r>
  <r>
    <x v="115"/>
    <x v="1"/>
    <x v="12"/>
    <n v="25435"/>
    <n v="65"/>
    <n v="1122"/>
    <n v="34782"/>
    <n v="43.3"/>
    <n v="14292"/>
    <n v="15061"/>
  </r>
  <r>
    <x v="115"/>
    <x v="1"/>
    <x v="13"/>
    <n v="7801"/>
    <n v="24"/>
    <n v="428"/>
    <n v="13268"/>
    <n v="33.72"/>
    <n v="4592"/>
    <n v="4474"/>
  </r>
  <r>
    <x v="115"/>
    <x v="1"/>
    <x v="14"/>
    <n v="6017"/>
    <n v="17"/>
    <n v="234"/>
    <n v="7254"/>
    <n v="43.19"/>
    <n v="2980"/>
    <n v="3133"/>
  </r>
  <r>
    <x v="115"/>
    <x v="1"/>
    <x v="15"/>
    <n v="5874"/>
    <n v="30"/>
    <n v="307"/>
    <n v="9517"/>
    <n v="34.89"/>
    <n v="3434"/>
    <n v="3321"/>
  </r>
  <r>
    <x v="115"/>
    <x v="1"/>
    <x v="16"/>
    <n v="31017"/>
    <n v="68"/>
    <n v="1441"/>
    <n v="44671"/>
    <n v="41.16"/>
    <n v="13966"/>
    <n v="18386"/>
  </r>
  <r>
    <x v="115"/>
    <x v="1"/>
    <x v="17"/>
    <n v="20796"/>
    <n v="39"/>
    <n v="958"/>
    <n v="29698"/>
    <n v="40.29"/>
    <n v="8777"/>
    <n v="11965"/>
  </r>
  <r>
    <x v="115"/>
    <x v="1"/>
    <x v="18"/>
    <n v="15821"/>
    <n v="49"/>
    <n v="725"/>
    <n v="22475"/>
    <n v="39"/>
    <n v="9167"/>
    <n v="8766"/>
  </r>
  <r>
    <x v="115"/>
    <x v="1"/>
    <x v="19"/>
    <n v="21746"/>
    <n v="95"/>
    <n v="1312"/>
    <n v="40672"/>
    <n v="31.98"/>
    <n v="11272"/>
    <n v="13008"/>
  </r>
  <r>
    <x v="115"/>
    <x v="1"/>
    <x v="20"/>
    <n v="68147"/>
    <n v="202"/>
    <n v="2953"/>
    <n v="91543"/>
    <n v="36.770000000000003"/>
    <n v="39105"/>
    <n v="33660"/>
  </r>
  <r>
    <x v="115"/>
    <x v="1"/>
    <x v="21"/>
    <n v="9674"/>
    <n v="25"/>
    <n v="368"/>
    <n v="11408"/>
    <n v="35.159999999999997"/>
    <n v="6158"/>
    <n v="4011"/>
  </r>
  <r>
    <x v="115"/>
    <x v="1"/>
    <x v="22"/>
    <n v="8281"/>
    <n v="17"/>
    <n v="395"/>
    <n v="12245"/>
    <n v="28.28"/>
    <n v="5073"/>
    <n v="3463"/>
  </r>
  <r>
    <x v="115"/>
    <x v="1"/>
    <x v="23"/>
    <n v="8449"/>
    <n v="27"/>
    <n v="353"/>
    <n v="10943"/>
    <n v="51.56"/>
    <n v="5207"/>
    <n v="5642"/>
  </r>
  <r>
    <x v="115"/>
    <x v="1"/>
    <x v="24"/>
    <n v="94551"/>
    <n v="271"/>
    <n v="4069"/>
    <n v="126139"/>
    <n v="37.08"/>
    <n v="55542"/>
    <n v="46776"/>
  </r>
  <r>
    <x v="115"/>
    <x v="1"/>
    <x v="25"/>
    <n v="16016"/>
    <n v="70"/>
    <n v="1011"/>
    <n v="31341"/>
    <n v="28.47"/>
    <n v="10764"/>
    <n v="8922"/>
  </r>
  <r>
    <x v="115"/>
    <x v="1"/>
    <x v="26"/>
    <n v="24223"/>
    <n v="24"/>
    <n v="467"/>
    <n v="14477"/>
    <n v="69.72"/>
    <n v="6972"/>
    <n v="10094"/>
  </r>
  <r>
    <x v="115"/>
    <x v="1"/>
    <x v="27"/>
    <n v="61786"/>
    <n v="54"/>
    <n v="1197"/>
    <n v="37107"/>
    <n v="65.45"/>
    <n v="16604"/>
    <n v="24285"/>
  </r>
  <r>
    <x v="115"/>
    <x v="1"/>
    <x v="28"/>
    <n v="4881"/>
    <n v="22"/>
    <n v="279"/>
    <n v="8649"/>
    <n v="33.880000000000003"/>
    <n v="3502"/>
    <n v="2931"/>
  </r>
  <r>
    <x v="115"/>
    <x v="1"/>
    <x v="29"/>
    <n v="3547"/>
    <n v="26"/>
    <n v="277"/>
    <n v="8587"/>
    <n v="25.57"/>
    <n v="2401"/>
    <n v="2196"/>
  </r>
  <r>
    <x v="115"/>
    <x v="1"/>
    <x v="30"/>
    <n v="22569"/>
    <n v="43"/>
    <n v="768"/>
    <n v="23808"/>
    <n v="50.78"/>
    <n v="10798"/>
    <n v="12090"/>
  </r>
  <r>
    <x v="115"/>
    <x v="1"/>
    <x v="31"/>
    <n v="1558"/>
    <n v="12"/>
    <n v="91"/>
    <n v="2821"/>
    <n v="33.29"/>
    <n v="810"/>
    <n v="939"/>
  </r>
  <r>
    <x v="115"/>
    <x v="1"/>
    <x v="32"/>
    <n v="2875"/>
    <n v="18"/>
    <n v="286"/>
    <n v="8866"/>
    <n v="15"/>
    <n v="1864"/>
    <n v="1330"/>
  </r>
  <r>
    <x v="115"/>
    <x v="1"/>
    <x v="33"/>
    <n v="11616"/>
    <n v="40"/>
    <n v="603"/>
    <n v="18693"/>
    <n v="39.909999999999997"/>
    <n v="6270"/>
    <n v="7461"/>
  </r>
  <r>
    <x v="115"/>
    <x v="1"/>
    <x v="34"/>
    <n v="683993"/>
    <n v="1811"/>
    <n v="29529"/>
    <n v="915399"/>
    <n v="39.51"/>
    <n v="347501"/>
    <n v="361634"/>
  </r>
  <r>
    <x v="115"/>
    <x v="2"/>
    <x v="0"/>
    <n v="8692"/>
    <n v="31"/>
    <n v="1309"/>
    <n v="40579"/>
    <n v="19.84"/>
    <n v="3911"/>
    <n v="8049"/>
  </r>
  <r>
    <x v="115"/>
    <x v="2"/>
    <x v="1"/>
    <n v="42047"/>
    <n v="38"/>
    <n v="3710"/>
    <n v="115010"/>
    <n v="34.1"/>
    <n v="21511"/>
    <n v="39215"/>
  </r>
  <r>
    <x v="115"/>
    <x v="2"/>
    <x v="2"/>
    <n v="3333"/>
    <n v="18"/>
    <n v="665"/>
    <n v="20615"/>
    <n v="14.48"/>
    <n v="2045"/>
    <n v="2984"/>
  </r>
  <r>
    <x v="115"/>
    <x v="2"/>
    <x v="3"/>
    <n v="4270"/>
    <n v="14"/>
    <n v="587"/>
    <n v="18197"/>
    <n v="22.72"/>
    <n v="2370"/>
    <n v="4135"/>
  </r>
  <r>
    <x v="115"/>
    <x v="2"/>
    <x v="4"/>
    <n v="8709"/>
    <n v="15"/>
    <n v="887"/>
    <n v="27497"/>
    <n v="31.11"/>
    <n v="2014"/>
    <n v="8556"/>
  </r>
  <r>
    <x v="115"/>
    <x v="2"/>
    <x v="5"/>
    <n v="10658"/>
    <n v="11"/>
    <n v="1042"/>
    <n v="32302"/>
    <n v="30.03"/>
    <n v="5164"/>
    <n v="9699"/>
  </r>
  <r>
    <x v="115"/>
    <x v="2"/>
    <x v="6"/>
    <n v="9884"/>
    <n v="17"/>
    <n v="1066"/>
    <n v="33046"/>
    <n v="28.3"/>
    <n v="4939"/>
    <n v="9353"/>
  </r>
  <r>
    <x v="115"/>
    <x v="2"/>
    <x v="7"/>
    <m/>
    <n v="3"/>
    <n v="70"/>
    <n v="2170"/>
    <m/>
    <m/>
    <m/>
  </r>
  <r>
    <x v="115"/>
    <x v="2"/>
    <x v="8"/>
    <m/>
    <n v="5"/>
    <n v="144"/>
    <n v="4464"/>
    <m/>
    <m/>
    <m/>
  </r>
  <r>
    <x v="115"/>
    <x v="2"/>
    <x v="9"/>
    <n v="2122"/>
    <n v="10"/>
    <n v="393"/>
    <n v="12183"/>
    <n v="15.71"/>
    <n v="917"/>
    <n v="1913"/>
  </r>
  <r>
    <x v="115"/>
    <x v="2"/>
    <x v="10"/>
    <n v="5545"/>
    <n v="16"/>
    <n v="712"/>
    <n v="22072"/>
    <n v="24.11"/>
    <n v="1940"/>
    <n v="5321"/>
  </r>
  <r>
    <x v="115"/>
    <x v="2"/>
    <x v="11"/>
    <n v="8122"/>
    <n v="15"/>
    <n v="990"/>
    <n v="30690"/>
    <n v="22.35"/>
    <n v="4310"/>
    <n v="6860"/>
  </r>
  <r>
    <x v="115"/>
    <x v="2"/>
    <x v="12"/>
    <m/>
    <n v="4"/>
    <n v="153"/>
    <n v="4743"/>
    <m/>
    <m/>
    <m/>
  </r>
  <r>
    <x v="115"/>
    <x v="2"/>
    <x v="13"/>
    <m/>
    <n v="3"/>
    <n v="79"/>
    <n v="2449"/>
    <m/>
    <m/>
    <m/>
  </r>
  <r>
    <x v="115"/>
    <x v="2"/>
    <x v="14"/>
    <m/>
    <n v="3"/>
    <n v="75"/>
    <n v="2325"/>
    <m/>
    <m/>
    <m/>
  </r>
  <r>
    <x v="115"/>
    <x v="2"/>
    <x v="15"/>
    <m/>
    <n v="5"/>
    <n v="354"/>
    <n v="10974"/>
    <m/>
    <m/>
    <m/>
  </r>
  <r>
    <x v="115"/>
    <x v="2"/>
    <x v="16"/>
    <m/>
    <n v="13"/>
    <n v="1943"/>
    <n v="60233"/>
    <m/>
    <m/>
    <m/>
  </r>
  <r>
    <x v="115"/>
    <x v="2"/>
    <x v="17"/>
    <n v="23210"/>
    <n v="10"/>
    <n v="1750"/>
    <n v="54250"/>
    <n v="42.15"/>
    <n v="12626"/>
    <n v="22869"/>
  </r>
  <r>
    <x v="115"/>
    <x v="2"/>
    <x v="18"/>
    <n v="5120"/>
    <n v="19"/>
    <n v="793"/>
    <n v="24583"/>
    <n v="20.09"/>
    <n v="2617"/>
    <n v="4939"/>
  </r>
  <r>
    <x v="115"/>
    <x v="2"/>
    <x v="19"/>
    <m/>
    <n v="26"/>
    <n v="1174"/>
    <n v="36394"/>
    <m/>
    <n v="3885"/>
    <m/>
  </r>
  <r>
    <x v="115"/>
    <x v="2"/>
    <x v="20"/>
    <n v="42749"/>
    <n v="57"/>
    <n v="3784"/>
    <n v="117304"/>
    <n v="31.94"/>
    <n v="17892"/>
    <n v="37462"/>
  </r>
  <r>
    <x v="115"/>
    <x v="2"/>
    <x v="21"/>
    <n v="2112"/>
    <n v="6"/>
    <n v="445"/>
    <n v="13795"/>
    <n v="12.6"/>
    <n v="1354"/>
    <n v="1738"/>
  </r>
  <r>
    <x v="115"/>
    <x v="2"/>
    <x v="22"/>
    <m/>
    <n v="5"/>
    <n v="326"/>
    <n v="10106"/>
    <m/>
    <m/>
    <m/>
  </r>
  <r>
    <x v="115"/>
    <x v="2"/>
    <x v="23"/>
    <m/>
    <n v="4"/>
    <n v="78"/>
    <n v="2418"/>
    <m/>
    <m/>
    <m/>
  </r>
  <r>
    <x v="115"/>
    <x v="2"/>
    <x v="24"/>
    <n v="49061"/>
    <n v="72"/>
    <n v="4633"/>
    <n v="143623"/>
    <n v="30.05"/>
    <n v="22561"/>
    <n v="43157"/>
  </r>
  <r>
    <x v="115"/>
    <x v="2"/>
    <x v="25"/>
    <n v="13697"/>
    <n v="25"/>
    <n v="1582"/>
    <n v="49042"/>
    <n v="23.41"/>
    <n v="9043"/>
    <n v="11481"/>
  </r>
  <r>
    <x v="115"/>
    <x v="2"/>
    <x v="26"/>
    <n v="10954"/>
    <n v="9"/>
    <n v="630"/>
    <n v="19530"/>
    <n v="52.11"/>
    <n v="4283"/>
    <n v="10178"/>
  </r>
  <r>
    <x v="115"/>
    <x v="2"/>
    <x v="27"/>
    <n v="44427"/>
    <n v="20"/>
    <n v="2104"/>
    <n v="65224"/>
    <n v="61.85"/>
    <n v="12140"/>
    <n v="40344"/>
  </r>
  <r>
    <x v="115"/>
    <x v="2"/>
    <x v="28"/>
    <m/>
    <n v="4"/>
    <n v="89"/>
    <n v="2759"/>
    <m/>
    <m/>
    <m/>
  </r>
  <r>
    <x v="115"/>
    <x v="2"/>
    <x v="29"/>
    <m/>
    <n v="6"/>
    <n v="207"/>
    <n v="6417"/>
    <m/>
    <m/>
    <m/>
  </r>
  <r>
    <x v="115"/>
    <x v="2"/>
    <x v="30"/>
    <m/>
    <n v="10"/>
    <n v="491"/>
    <n v="15221"/>
    <n v="30.03"/>
    <n v="2780"/>
    <n v="4572"/>
  </r>
  <r>
    <x v="115"/>
    <x v="2"/>
    <x v="31"/>
    <m/>
    <n v="2"/>
    <n v="33"/>
    <n v="1023"/>
    <m/>
    <m/>
    <m/>
  </r>
  <r>
    <x v="115"/>
    <x v="2"/>
    <x v="32"/>
    <m/>
    <n v="5"/>
    <n v="344"/>
    <n v="10664"/>
    <m/>
    <m/>
    <m/>
  </r>
  <r>
    <x v="115"/>
    <x v="2"/>
    <x v="33"/>
    <n v="1949"/>
    <n v="9"/>
    <n v="356"/>
    <n v="11036"/>
    <n v="14.75"/>
    <n v="843"/>
    <n v="1628"/>
  </r>
  <r>
    <x v="115"/>
    <x v="2"/>
    <x v="34"/>
    <n v="273912"/>
    <n v="428"/>
    <n v="26615"/>
    <n v="825065"/>
    <n v="30.44"/>
    <n v="123787"/>
    <n v="251121"/>
  </r>
  <r>
    <x v="115"/>
    <x v="3"/>
    <x v="0"/>
    <n v="17685"/>
    <n v="42"/>
    <n v="5483"/>
    <n v="169973"/>
    <n v="6.56"/>
    <n v="7466"/>
    <n v="11143"/>
  </r>
  <r>
    <x v="115"/>
    <x v="3"/>
    <x v="1"/>
    <n v="11726"/>
    <n v="23"/>
    <n v="2807"/>
    <n v="87017"/>
    <n v="7.42"/>
    <n v="6264"/>
    <n v="6454"/>
  </r>
  <r>
    <x v="115"/>
    <x v="3"/>
    <x v="2"/>
    <n v="8521"/>
    <n v="23"/>
    <n v="2385"/>
    <n v="73935"/>
    <n v="5.92"/>
    <n v="5221"/>
    <n v="4376"/>
  </r>
  <r>
    <x v="115"/>
    <x v="3"/>
    <x v="3"/>
    <n v="7616"/>
    <n v="22"/>
    <n v="1957"/>
    <n v="60667"/>
    <n v="7"/>
    <n v="4071"/>
    <n v="4245"/>
  </r>
  <r>
    <x v="115"/>
    <x v="3"/>
    <x v="4"/>
    <n v="15676"/>
    <n v="18"/>
    <n v="2843"/>
    <n v="88133"/>
    <n v="9.09"/>
    <n v="4183"/>
    <n v="8014"/>
  </r>
  <r>
    <x v="115"/>
    <x v="3"/>
    <x v="5"/>
    <n v="10200"/>
    <n v="13"/>
    <n v="1799"/>
    <n v="55769"/>
    <n v="8.42"/>
    <n v="5090"/>
    <n v="4694"/>
  </r>
  <r>
    <x v="115"/>
    <x v="3"/>
    <x v="6"/>
    <n v="8080"/>
    <n v="10"/>
    <n v="1347"/>
    <n v="41757"/>
    <n v="11.73"/>
    <n v="3995"/>
    <n v="4896"/>
  </r>
  <r>
    <x v="115"/>
    <x v="3"/>
    <x v="7"/>
    <n v="3083"/>
    <n v="4"/>
    <n v="1100"/>
    <n v="34100"/>
    <m/>
    <n v="1061"/>
    <m/>
  </r>
  <r>
    <x v="115"/>
    <x v="3"/>
    <x v="8"/>
    <m/>
    <n v="11"/>
    <n v="1406"/>
    <n v="43586"/>
    <m/>
    <n v="925"/>
    <m/>
  </r>
  <r>
    <x v="115"/>
    <x v="3"/>
    <x v="9"/>
    <n v="4004"/>
    <n v="12"/>
    <n v="1199"/>
    <n v="37169"/>
    <n v="5.41"/>
    <n v="1766"/>
    <n v="2012"/>
  </r>
  <r>
    <x v="115"/>
    <x v="3"/>
    <x v="10"/>
    <n v="7159"/>
    <n v="20"/>
    <n v="1984"/>
    <n v="61504"/>
    <n v="5.49"/>
    <n v="3710"/>
    <n v="3375"/>
  </r>
  <r>
    <x v="115"/>
    <x v="3"/>
    <x v="11"/>
    <n v="5592"/>
    <n v="6"/>
    <n v="415"/>
    <n v="12865"/>
    <n v="16.079999999999998"/>
    <n v="3784"/>
    <n v="2069"/>
  </r>
  <r>
    <x v="115"/>
    <x v="3"/>
    <x v="12"/>
    <m/>
    <n v="8"/>
    <n v="604"/>
    <n v="18724"/>
    <m/>
    <m/>
    <m/>
  </r>
  <r>
    <x v="115"/>
    <x v="3"/>
    <x v="13"/>
    <m/>
    <n v="3"/>
    <n v="357"/>
    <n v="11067"/>
    <m/>
    <m/>
    <m/>
  </r>
  <r>
    <x v="115"/>
    <x v="3"/>
    <x v="14"/>
    <m/>
    <n v="7"/>
    <n v="843"/>
    <n v="26133"/>
    <m/>
    <m/>
    <m/>
  </r>
  <r>
    <x v="115"/>
    <x v="3"/>
    <x v="15"/>
    <n v="1895"/>
    <n v="8"/>
    <n v="963"/>
    <n v="29853"/>
    <n v="3.5"/>
    <n v="1079"/>
    <n v="1044"/>
  </r>
  <r>
    <x v="115"/>
    <x v="3"/>
    <x v="16"/>
    <m/>
    <n v="3"/>
    <n v="379"/>
    <n v="11749"/>
    <m/>
    <m/>
    <m/>
  </r>
  <r>
    <x v="115"/>
    <x v="3"/>
    <x v="17"/>
    <s v="    -"/>
    <s v="-"/>
    <s v="    -"/>
    <s v="    -"/>
    <s v="-"/>
    <s v="-"/>
    <s v="-"/>
  </r>
  <r>
    <x v="115"/>
    <x v="3"/>
    <x v="18"/>
    <n v="5278"/>
    <n v="14"/>
    <n v="1266"/>
    <n v="39246"/>
    <n v="7.51"/>
    <n v="2426"/>
    <n v="2948"/>
  </r>
  <r>
    <x v="115"/>
    <x v="3"/>
    <x v="19"/>
    <n v="9466"/>
    <n v="18"/>
    <n v="3333"/>
    <n v="103323"/>
    <n v="4.9000000000000004"/>
    <n v="3982"/>
    <n v="5059"/>
  </r>
  <r>
    <x v="115"/>
    <x v="3"/>
    <x v="20"/>
    <n v="24972"/>
    <n v="36"/>
    <n v="4356"/>
    <n v="135036"/>
    <n v="9.23"/>
    <n v="12026"/>
    <n v="12470"/>
  </r>
  <r>
    <x v="115"/>
    <x v="3"/>
    <x v="21"/>
    <m/>
    <n v="7"/>
    <n v="538"/>
    <n v="16678"/>
    <m/>
    <m/>
    <m/>
  </r>
  <r>
    <x v="115"/>
    <x v="3"/>
    <x v="22"/>
    <m/>
    <n v="3"/>
    <n v="431"/>
    <n v="13361"/>
    <m/>
    <m/>
    <m/>
  </r>
  <r>
    <x v="115"/>
    <x v="3"/>
    <x v="23"/>
    <n v="2354"/>
    <n v="6"/>
    <n v="739"/>
    <n v="22909"/>
    <n v="5.23"/>
    <n v="1523"/>
    <n v="1199"/>
  </r>
  <r>
    <x v="115"/>
    <x v="3"/>
    <x v="24"/>
    <n v="34803"/>
    <n v="52"/>
    <n v="6064"/>
    <n v="187984"/>
    <n v="8.81"/>
    <n v="18352"/>
    <n v="16556"/>
  </r>
  <r>
    <x v="115"/>
    <x v="3"/>
    <x v="25"/>
    <n v="7108"/>
    <n v="15"/>
    <n v="1471"/>
    <n v="45601"/>
    <n v="7.57"/>
    <n v="5077"/>
    <n v="3454"/>
  </r>
  <r>
    <x v="115"/>
    <x v="3"/>
    <x v="26"/>
    <n v="7280"/>
    <n v="6"/>
    <n v="1543"/>
    <n v="47833"/>
    <n v="6.56"/>
    <n v="4216"/>
    <n v="3137"/>
  </r>
  <r>
    <x v="115"/>
    <x v="3"/>
    <x v="27"/>
    <n v="13509"/>
    <n v="7"/>
    <n v="1219"/>
    <n v="37789"/>
    <n v="14.75"/>
    <n v="5348"/>
    <n v="5574"/>
  </r>
  <r>
    <x v="115"/>
    <x v="3"/>
    <x v="28"/>
    <m/>
    <n v="7"/>
    <n v="837"/>
    <n v="25947"/>
    <m/>
    <m/>
    <m/>
  </r>
  <r>
    <x v="115"/>
    <x v="3"/>
    <x v="29"/>
    <n v="5499"/>
    <n v="10"/>
    <n v="2308"/>
    <n v="71548"/>
    <n v="3.99"/>
    <n v="2215"/>
    <n v="2856"/>
  </r>
  <r>
    <x v="115"/>
    <x v="3"/>
    <x v="30"/>
    <m/>
    <n v="7"/>
    <n v="603"/>
    <n v="18693"/>
    <n v="12.3"/>
    <n v="3406"/>
    <n v="2300"/>
  </r>
  <r>
    <x v="115"/>
    <x v="3"/>
    <x v="31"/>
    <m/>
    <n v="5"/>
    <n v="239"/>
    <n v="7409"/>
    <m/>
    <m/>
    <m/>
  </r>
  <r>
    <x v="115"/>
    <x v="3"/>
    <x v="32"/>
    <m/>
    <n v="4"/>
    <n v="668"/>
    <n v="20708"/>
    <m/>
    <m/>
    <m/>
  </r>
  <r>
    <x v="115"/>
    <x v="3"/>
    <x v="33"/>
    <n v="2167"/>
    <n v="11"/>
    <n v="958"/>
    <n v="29698"/>
    <n v="3.66"/>
    <n v="1200"/>
    <n v="1088"/>
  </r>
  <r>
    <x v="115"/>
    <x v="3"/>
    <x v="34"/>
    <n v="207059"/>
    <n v="389"/>
    <n v="48380"/>
    <n v="1499780"/>
    <n v="6.87"/>
    <n v="101609"/>
    <n v="103081"/>
  </r>
  <r>
    <x v="115"/>
    <x v="4"/>
    <x v="0"/>
    <n v="64057"/>
    <n v="236"/>
    <n v="9592"/>
    <n v="297352"/>
    <n v="13.71"/>
    <n v="31470"/>
    <n v="40753"/>
  </r>
  <r>
    <x v="115"/>
    <x v="4"/>
    <x v="1"/>
    <n v="426718"/>
    <n v="323"/>
    <n v="19156"/>
    <n v="593836"/>
    <n v="46.44"/>
    <n v="212703"/>
    <n v="275772"/>
  </r>
  <r>
    <x v="115"/>
    <x v="4"/>
    <x v="2"/>
    <n v="22158"/>
    <n v="115"/>
    <n v="3904"/>
    <n v="121024"/>
    <n v="10.74"/>
    <n v="13326"/>
    <n v="12995"/>
  </r>
  <r>
    <x v="115"/>
    <x v="4"/>
    <x v="3"/>
    <n v="65575"/>
    <n v="149"/>
    <n v="5066"/>
    <n v="157046"/>
    <n v="26.25"/>
    <n v="36417"/>
    <n v="41226"/>
  </r>
  <r>
    <x v="115"/>
    <x v="4"/>
    <x v="4"/>
    <n v="53292"/>
    <n v="102"/>
    <n v="5194"/>
    <n v="161014"/>
    <n v="20.78"/>
    <n v="22117"/>
    <n v="33457"/>
  </r>
  <r>
    <x v="115"/>
    <x v="4"/>
    <x v="5"/>
    <n v="106957"/>
    <n v="123"/>
    <n v="6086"/>
    <n v="188666"/>
    <n v="31.96"/>
    <n v="61803"/>
    <n v="60304"/>
  </r>
  <r>
    <x v="115"/>
    <x v="4"/>
    <x v="6"/>
    <n v="54827"/>
    <n v="110"/>
    <n v="4218"/>
    <n v="130758"/>
    <n v="25.52"/>
    <n v="32216"/>
    <n v="33371"/>
  </r>
  <r>
    <x v="115"/>
    <x v="4"/>
    <x v="7"/>
    <n v="9513"/>
    <n v="33"/>
    <n v="1485"/>
    <n v="46035"/>
    <n v="12.4"/>
    <n v="4745"/>
    <n v="5708"/>
  </r>
  <r>
    <x v="115"/>
    <x v="4"/>
    <x v="8"/>
    <n v="14968"/>
    <n v="60"/>
    <n v="2252"/>
    <n v="69812"/>
    <n v="13.38"/>
    <n v="7991"/>
    <n v="9343"/>
  </r>
  <r>
    <x v="115"/>
    <x v="4"/>
    <x v="9"/>
    <n v="31159"/>
    <n v="88"/>
    <n v="2922"/>
    <n v="90582"/>
    <n v="23.24"/>
    <n v="16625"/>
    <n v="21052"/>
  </r>
  <r>
    <x v="115"/>
    <x v="4"/>
    <x v="10"/>
    <n v="49600"/>
    <n v="130"/>
    <n v="4613"/>
    <n v="143003"/>
    <n v="20.88"/>
    <n v="25759"/>
    <n v="29861"/>
  </r>
  <r>
    <x v="115"/>
    <x v="4"/>
    <x v="11"/>
    <n v="47247"/>
    <n v="54"/>
    <n v="2557"/>
    <n v="79267"/>
    <n v="28.66"/>
    <n v="22213"/>
    <n v="22718"/>
  </r>
  <r>
    <x v="115"/>
    <x v="4"/>
    <x v="12"/>
    <n v="36155"/>
    <n v="99"/>
    <n v="2435"/>
    <n v="75485"/>
    <n v="30.33"/>
    <n v="20622"/>
    <n v="22896"/>
  </r>
  <r>
    <x v="115"/>
    <x v="4"/>
    <x v="13"/>
    <n v="10642"/>
    <n v="33"/>
    <n v="1001"/>
    <n v="31031"/>
    <n v="19.18"/>
    <n v="6292"/>
    <n v="5953"/>
  </r>
  <r>
    <x v="115"/>
    <x v="4"/>
    <x v="14"/>
    <n v="10811"/>
    <n v="36"/>
    <n v="1360"/>
    <n v="42160"/>
    <n v="13.64"/>
    <n v="6321"/>
    <n v="5749"/>
  </r>
  <r>
    <x v="115"/>
    <x v="4"/>
    <x v="15"/>
    <n v="9659"/>
    <n v="47"/>
    <n v="1673"/>
    <n v="51863"/>
    <n v="11.14"/>
    <n v="5230"/>
    <n v="5777"/>
  </r>
  <r>
    <x v="115"/>
    <x v="4"/>
    <x v="16"/>
    <n v="144460"/>
    <n v="118"/>
    <n v="7271"/>
    <n v="225401"/>
    <n v="47"/>
    <n v="72161"/>
    <n v="105941"/>
  </r>
  <r>
    <x v="115"/>
    <x v="4"/>
    <x v="17"/>
    <n v="127795"/>
    <n v="80"/>
    <n v="6092"/>
    <n v="188852"/>
    <n v="50.56"/>
    <n v="63905"/>
    <n v="95479"/>
  </r>
  <r>
    <x v="115"/>
    <x v="4"/>
    <x v="18"/>
    <n v="32032"/>
    <n v="99"/>
    <n v="3194"/>
    <n v="99014"/>
    <n v="20.64"/>
    <n v="17947"/>
    <n v="20439"/>
  </r>
  <r>
    <x v="115"/>
    <x v="4"/>
    <x v="19"/>
    <n v="45832"/>
    <n v="147"/>
    <n v="6117"/>
    <n v="189627"/>
    <n v="16.059999999999999"/>
    <n v="21900"/>
    <n v="30454"/>
  </r>
  <r>
    <x v="115"/>
    <x v="4"/>
    <x v="20"/>
    <n v="264378"/>
    <n v="363"/>
    <n v="15819"/>
    <n v="490389"/>
    <n v="33.28"/>
    <n v="138421"/>
    <n v="163199"/>
  </r>
  <r>
    <x v="115"/>
    <x v="4"/>
    <x v="21"/>
    <n v="17565"/>
    <n v="45"/>
    <n v="1478"/>
    <n v="45818"/>
    <n v="18.010000000000002"/>
    <n v="11101"/>
    <n v="8252"/>
  </r>
  <r>
    <x v="115"/>
    <x v="4"/>
    <x v="22"/>
    <n v="24156"/>
    <n v="30"/>
    <n v="1645"/>
    <n v="50995"/>
    <n v="24.89"/>
    <n v="16019"/>
    <n v="12694"/>
  </r>
  <r>
    <x v="115"/>
    <x v="4"/>
    <x v="23"/>
    <n v="12476"/>
    <n v="47"/>
    <n v="1299"/>
    <n v="40269"/>
    <n v="20.149999999999999"/>
    <n v="7596"/>
    <n v="8116"/>
  </r>
  <r>
    <x v="115"/>
    <x v="4"/>
    <x v="24"/>
    <n v="318575"/>
    <n v="485"/>
    <n v="20241"/>
    <n v="627471"/>
    <n v="30.64"/>
    <n v="173137"/>
    <n v="192261"/>
  </r>
  <r>
    <x v="115"/>
    <x v="4"/>
    <x v="25"/>
    <n v="50034"/>
    <n v="148"/>
    <n v="5357"/>
    <n v="166067"/>
    <n v="19.71"/>
    <n v="34399"/>
    <n v="32735"/>
  </r>
  <r>
    <x v="115"/>
    <x v="4"/>
    <x v="26"/>
    <n v="59967"/>
    <n v="48"/>
    <n v="3099"/>
    <n v="96069"/>
    <n v="32.21"/>
    <n v="21230"/>
    <n v="30947"/>
  </r>
  <r>
    <x v="115"/>
    <x v="4"/>
    <x v="27"/>
    <n v="251066"/>
    <n v="112"/>
    <n v="7377"/>
    <n v="228687"/>
    <n v="59.95"/>
    <n v="72131"/>
    <n v="137103"/>
  </r>
  <r>
    <x v="115"/>
    <x v="4"/>
    <x v="28"/>
    <n v="13041"/>
    <n v="43"/>
    <n v="1583"/>
    <n v="49073"/>
    <n v="15.65"/>
    <n v="9011"/>
    <n v="7679"/>
  </r>
  <r>
    <x v="115"/>
    <x v="4"/>
    <x v="29"/>
    <n v="10563"/>
    <n v="55"/>
    <n v="3006"/>
    <n v="93186"/>
    <n v="6.69"/>
    <n v="5594"/>
    <n v="6232"/>
  </r>
  <r>
    <x v="115"/>
    <x v="4"/>
    <x v="30"/>
    <n v="49483"/>
    <n v="76"/>
    <n v="2597"/>
    <n v="80507"/>
    <n v="35.64"/>
    <n v="26404"/>
    <n v="28693"/>
  </r>
  <r>
    <x v="115"/>
    <x v="4"/>
    <x v="31"/>
    <n v="3372"/>
    <n v="27"/>
    <n v="460"/>
    <n v="14260"/>
    <n v="15.34"/>
    <n v="2055"/>
    <n v="2187"/>
  </r>
  <r>
    <x v="115"/>
    <x v="4"/>
    <x v="32"/>
    <n v="11175"/>
    <n v="32"/>
    <n v="1851"/>
    <n v="57381"/>
    <n v="10.97"/>
    <n v="6440"/>
    <n v="6292"/>
  </r>
  <r>
    <x v="115"/>
    <x v="4"/>
    <x v="33"/>
    <n v="22311"/>
    <n v="79"/>
    <n v="2347"/>
    <n v="72757"/>
    <n v="20.94"/>
    <n v="13024"/>
    <n v="15234"/>
  </r>
  <r>
    <x v="115"/>
    <x v="4"/>
    <x v="34"/>
    <n v="2025246"/>
    <n v="3207"/>
    <n v="138014"/>
    <n v="4278434"/>
    <n v="29.06"/>
    <n v="1001283"/>
    <n v="1243129"/>
  </r>
  <r>
    <x v="116"/>
    <x v="0"/>
    <x v="0"/>
    <n v="17638"/>
    <n v="34"/>
    <n v="1222"/>
    <n v="36660"/>
    <n v="27.14"/>
    <n v="9034"/>
    <n v="9951"/>
  </r>
  <r>
    <x v="116"/>
    <x v="0"/>
    <x v="1"/>
    <n v="266778"/>
    <n v="71"/>
    <n v="8705"/>
    <n v="261150"/>
    <n v="66.66"/>
    <n v="139735"/>
    <n v="174073"/>
  </r>
  <r>
    <x v="116"/>
    <x v="0"/>
    <x v="2"/>
    <n v="2098"/>
    <n v="11"/>
    <n v="189"/>
    <n v="5670"/>
    <n v="17.82"/>
    <n v="1045"/>
    <n v="1011"/>
  </r>
  <r>
    <x v="116"/>
    <x v="0"/>
    <x v="3"/>
    <n v="20835"/>
    <n v="26"/>
    <n v="1011"/>
    <n v="30330"/>
    <n v="46.56"/>
    <n v="11369"/>
    <n v="14122"/>
  </r>
  <r>
    <x v="116"/>
    <x v="0"/>
    <x v="4"/>
    <n v="8517"/>
    <n v="11"/>
    <n v="458"/>
    <n v="13740"/>
    <n v="36.92"/>
    <n v="4693"/>
    <n v="5073"/>
  </r>
  <r>
    <x v="116"/>
    <x v="0"/>
    <x v="5"/>
    <n v="56616"/>
    <n v="21"/>
    <n v="1856"/>
    <n v="55680"/>
    <n v="58.01"/>
    <n v="35457"/>
    <n v="32302"/>
  </r>
  <r>
    <x v="116"/>
    <x v="0"/>
    <x v="6"/>
    <n v="9208"/>
    <n v="10"/>
    <n v="564"/>
    <n v="16920"/>
    <n v="28.22"/>
    <n v="5956"/>
    <n v="4775"/>
  </r>
  <r>
    <x v="116"/>
    <x v="0"/>
    <x v="7"/>
    <m/>
    <n v="4"/>
    <n v="59"/>
    <n v="1770"/>
    <m/>
    <m/>
    <m/>
  </r>
  <r>
    <x v="116"/>
    <x v="0"/>
    <x v="8"/>
    <m/>
    <n v="10"/>
    <n v="237"/>
    <n v="7110"/>
    <m/>
    <m/>
    <m/>
  </r>
  <r>
    <x v="116"/>
    <x v="0"/>
    <x v="9"/>
    <n v="8007"/>
    <n v="18"/>
    <n v="484"/>
    <n v="14520"/>
    <n v="39.020000000000003"/>
    <n v="4284"/>
    <n v="5666"/>
  </r>
  <r>
    <x v="116"/>
    <x v="0"/>
    <x v="10"/>
    <n v="10114"/>
    <n v="16"/>
    <n v="522"/>
    <n v="15660"/>
    <n v="39.65"/>
    <n v="6178"/>
    <n v="6210"/>
  </r>
  <r>
    <x v="116"/>
    <x v="0"/>
    <x v="11"/>
    <n v="13998"/>
    <n v="11"/>
    <n v="510"/>
    <n v="15300"/>
    <n v="46.55"/>
    <n v="7558"/>
    <n v="7122"/>
  </r>
  <r>
    <x v="116"/>
    <x v="0"/>
    <x v="12"/>
    <n v="11042"/>
    <n v="22"/>
    <n v="556"/>
    <n v="16680"/>
    <n v="45.87"/>
    <n v="6757"/>
    <n v="7651"/>
  </r>
  <r>
    <x v="116"/>
    <x v="0"/>
    <x v="13"/>
    <m/>
    <n v="3"/>
    <n v="137"/>
    <n v="4110"/>
    <m/>
    <m/>
    <m/>
  </r>
  <r>
    <x v="116"/>
    <x v="0"/>
    <x v="14"/>
    <n v="4111"/>
    <n v="10"/>
    <n v="222"/>
    <n v="6660"/>
    <n v="35.76"/>
    <n v="2564"/>
    <n v="2381"/>
  </r>
  <r>
    <x v="116"/>
    <x v="0"/>
    <x v="15"/>
    <m/>
    <n v="4"/>
    <n v="49"/>
    <n v="1470"/>
    <m/>
    <m/>
    <m/>
  </r>
  <r>
    <x v="116"/>
    <x v="0"/>
    <x v="16"/>
    <n v="111770"/>
    <n v="34"/>
    <n v="3503"/>
    <n v="105090"/>
    <n v="70.59"/>
    <n v="56681"/>
    <n v="74188"/>
  </r>
  <r>
    <x v="116"/>
    <x v="0"/>
    <x v="17"/>
    <n v="109141"/>
    <n v="31"/>
    <n v="3379"/>
    <n v="101370"/>
    <n v="71.17"/>
    <n v="55555"/>
    <n v="72142"/>
  </r>
  <r>
    <x v="116"/>
    <x v="0"/>
    <x v="18"/>
    <n v="5622"/>
    <n v="16"/>
    <n v="365"/>
    <n v="10950"/>
    <n v="32.549999999999997"/>
    <n v="3845"/>
    <n v="3564"/>
  </r>
  <r>
    <x v="116"/>
    <x v="0"/>
    <x v="19"/>
    <m/>
    <n v="8"/>
    <n v="298"/>
    <n v="8940"/>
    <m/>
    <n v="2900"/>
    <m/>
  </r>
  <r>
    <x v="116"/>
    <x v="0"/>
    <x v="20"/>
    <n v="123874"/>
    <n v="64"/>
    <n v="4522"/>
    <n v="135660"/>
    <n v="57.62"/>
    <n v="62360"/>
    <n v="78171"/>
  </r>
  <r>
    <x v="116"/>
    <x v="0"/>
    <x v="21"/>
    <m/>
    <n v="7"/>
    <n v="127"/>
    <n v="3810"/>
    <m/>
    <m/>
    <m/>
  </r>
  <r>
    <x v="116"/>
    <x v="0"/>
    <x v="22"/>
    <n v="9658"/>
    <n v="5"/>
    <n v="493"/>
    <n v="14790"/>
    <m/>
    <n v="6591"/>
    <m/>
  </r>
  <r>
    <x v="116"/>
    <x v="0"/>
    <x v="23"/>
    <m/>
    <n v="10"/>
    <n v="129"/>
    <n v="3870"/>
    <n v="9.99"/>
    <m/>
    <n v="387"/>
  </r>
  <r>
    <x v="116"/>
    <x v="0"/>
    <x v="24"/>
    <n v="136764"/>
    <n v="86"/>
    <n v="5271"/>
    <n v="158130"/>
    <n v="54.41"/>
    <n v="71053"/>
    <n v="86046"/>
  </r>
  <r>
    <x v="116"/>
    <x v="0"/>
    <x v="25"/>
    <n v="15579"/>
    <n v="39"/>
    <n v="1344"/>
    <n v="40320"/>
    <n v="24.13"/>
    <n v="11869"/>
    <n v="9729"/>
  </r>
  <r>
    <x v="116"/>
    <x v="0"/>
    <x v="26"/>
    <n v="13293"/>
    <n v="9"/>
    <n v="459"/>
    <n v="13770"/>
    <n v="41.22"/>
    <n v="6123"/>
    <n v="5675"/>
  </r>
  <r>
    <x v="116"/>
    <x v="0"/>
    <x v="27"/>
    <n v="101367"/>
    <n v="32"/>
    <n v="2868"/>
    <n v="86040"/>
    <n v="64.790000000000006"/>
    <n v="36940"/>
    <n v="55742"/>
  </r>
  <r>
    <x v="116"/>
    <x v="0"/>
    <x v="28"/>
    <n v="5623"/>
    <n v="11"/>
    <n v="433"/>
    <n v="12990"/>
    <n v="25.2"/>
    <n v="4241"/>
    <n v="3273"/>
  </r>
  <r>
    <x v="116"/>
    <x v="0"/>
    <x v="29"/>
    <m/>
    <n v="13"/>
    <n v="214"/>
    <n v="6420"/>
    <m/>
    <m/>
    <m/>
  </r>
  <r>
    <x v="116"/>
    <x v="0"/>
    <x v="30"/>
    <n v="19558"/>
    <n v="16"/>
    <n v="735"/>
    <n v="22050"/>
    <n v="54.62"/>
    <n v="11896"/>
    <n v="12043"/>
  </r>
  <r>
    <x v="116"/>
    <x v="0"/>
    <x v="31"/>
    <n v="858"/>
    <n v="7"/>
    <n v="82"/>
    <n v="2460"/>
    <m/>
    <n v="438"/>
    <m/>
  </r>
  <r>
    <x v="116"/>
    <x v="0"/>
    <x v="32"/>
    <n v="6505"/>
    <n v="6"/>
    <n v="565"/>
    <n v="16950"/>
    <n v="18.12"/>
    <n v="3394"/>
    <n v="3071"/>
  </r>
  <r>
    <x v="116"/>
    <x v="0"/>
    <x v="33"/>
    <n v="5909"/>
    <n v="19"/>
    <n v="530"/>
    <n v="15900"/>
    <m/>
    <n v="4047"/>
    <m/>
  </r>
  <r>
    <x v="116"/>
    <x v="0"/>
    <x v="34"/>
    <n v="863524"/>
    <n v="578"/>
    <n v="33448"/>
    <n v="1003440"/>
    <n v="53.47"/>
    <n v="452074"/>
    <n v="536557"/>
  </r>
  <r>
    <x v="116"/>
    <x v="1"/>
    <x v="0"/>
    <n v="29151"/>
    <n v="133"/>
    <n v="1601"/>
    <n v="48030"/>
    <n v="31.62"/>
    <n v="16171"/>
    <n v="15188"/>
  </r>
  <r>
    <x v="116"/>
    <x v="1"/>
    <x v="1"/>
    <n v="105013"/>
    <n v="188"/>
    <n v="3899"/>
    <n v="116970"/>
    <n v="49.48"/>
    <n v="50947"/>
    <n v="57873"/>
  </r>
  <r>
    <x v="116"/>
    <x v="1"/>
    <x v="2"/>
    <n v="8999"/>
    <n v="64"/>
    <n v="668"/>
    <n v="20040"/>
    <n v="24.21"/>
    <n v="5355"/>
    <n v="4851"/>
  </r>
  <r>
    <x v="116"/>
    <x v="1"/>
    <x v="3"/>
    <n v="39818"/>
    <n v="88"/>
    <n v="1529"/>
    <n v="45870"/>
    <n v="50.56"/>
    <n v="22203"/>
    <n v="23194"/>
  </r>
  <r>
    <x v="116"/>
    <x v="1"/>
    <x v="4"/>
    <n v="25470"/>
    <n v="58"/>
    <n v="1000"/>
    <n v="30000"/>
    <n v="45.88"/>
    <n v="12341"/>
    <n v="13764"/>
  </r>
  <r>
    <x v="116"/>
    <x v="1"/>
    <x v="5"/>
    <n v="43118"/>
    <n v="78"/>
    <n v="1399"/>
    <n v="41970"/>
    <n v="45.32"/>
    <n v="25009"/>
    <n v="19021"/>
  </r>
  <r>
    <x v="116"/>
    <x v="1"/>
    <x v="6"/>
    <n v="33190"/>
    <n v="72"/>
    <n v="1234"/>
    <n v="37020"/>
    <n v="43.18"/>
    <n v="20544"/>
    <n v="15984"/>
  </r>
  <r>
    <x v="116"/>
    <x v="1"/>
    <x v="7"/>
    <n v="5337"/>
    <n v="22"/>
    <n v="256"/>
    <n v="7680"/>
    <n v="46.06"/>
    <n v="3219"/>
    <n v="3537"/>
  </r>
  <r>
    <x v="116"/>
    <x v="1"/>
    <x v="8"/>
    <n v="10123"/>
    <n v="34"/>
    <n v="465"/>
    <n v="13950"/>
    <n v="42.72"/>
    <n v="5742"/>
    <n v="5960"/>
  </r>
  <r>
    <x v="116"/>
    <x v="1"/>
    <x v="9"/>
    <n v="17870"/>
    <n v="48"/>
    <n v="812"/>
    <n v="24360"/>
    <n v="46.71"/>
    <n v="8976"/>
    <n v="11379"/>
  </r>
  <r>
    <x v="116"/>
    <x v="1"/>
    <x v="10"/>
    <n v="31204"/>
    <n v="77"/>
    <n v="1376"/>
    <n v="41280"/>
    <n v="41.92"/>
    <n v="17252"/>
    <n v="17305"/>
  </r>
  <r>
    <x v="116"/>
    <x v="1"/>
    <x v="11"/>
    <n v="14186"/>
    <n v="22"/>
    <n v="642"/>
    <n v="19260"/>
    <n v="28.42"/>
    <n v="6599"/>
    <n v="5473"/>
  </r>
  <r>
    <x v="116"/>
    <x v="1"/>
    <x v="12"/>
    <n v="29762"/>
    <n v="64"/>
    <n v="1097"/>
    <n v="32910"/>
    <n v="50.21"/>
    <n v="16060"/>
    <n v="16525"/>
  </r>
  <r>
    <x v="116"/>
    <x v="1"/>
    <x v="13"/>
    <n v="9348"/>
    <n v="23"/>
    <n v="402"/>
    <n v="12060"/>
    <n v="38.630000000000003"/>
    <n v="5170"/>
    <n v="4659"/>
  </r>
  <r>
    <x v="116"/>
    <x v="1"/>
    <x v="14"/>
    <n v="7125"/>
    <n v="17"/>
    <n v="234"/>
    <n v="7020"/>
    <n v="52.05"/>
    <n v="3348"/>
    <n v="3654"/>
  </r>
  <r>
    <x v="116"/>
    <x v="1"/>
    <x v="15"/>
    <n v="6821"/>
    <n v="29"/>
    <n v="306"/>
    <n v="9180"/>
    <n v="41.29"/>
    <n v="3975"/>
    <n v="3791"/>
  </r>
  <r>
    <x v="116"/>
    <x v="1"/>
    <x v="16"/>
    <n v="40884"/>
    <n v="69"/>
    <n v="1442"/>
    <n v="43260"/>
    <n v="52.01"/>
    <n v="19917"/>
    <n v="22498"/>
  </r>
  <r>
    <x v="116"/>
    <x v="1"/>
    <x v="17"/>
    <n v="27603"/>
    <n v="40"/>
    <n v="959"/>
    <n v="28770"/>
    <n v="52.01"/>
    <n v="12938"/>
    <n v="14963"/>
  </r>
  <r>
    <x v="116"/>
    <x v="1"/>
    <x v="18"/>
    <n v="15404"/>
    <n v="50"/>
    <n v="726"/>
    <n v="21780"/>
    <n v="36.799999999999997"/>
    <n v="8978"/>
    <n v="8014"/>
  </r>
  <r>
    <x v="116"/>
    <x v="1"/>
    <x v="19"/>
    <n v="27438"/>
    <n v="100"/>
    <n v="1342"/>
    <n v="40260"/>
    <n v="37.65"/>
    <n v="14132"/>
    <n v="15156"/>
  </r>
  <r>
    <x v="116"/>
    <x v="1"/>
    <x v="20"/>
    <n v="92522"/>
    <n v="200"/>
    <n v="2909"/>
    <n v="87270"/>
    <n v="51.74"/>
    <n v="46502"/>
    <n v="45152"/>
  </r>
  <r>
    <x v="116"/>
    <x v="1"/>
    <x v="21"/>
    <n v="12139"/>
    <n v="26"/>
    <n v="387"/>
    <n v="11610"/>
    <n v="40.799999999999997"/>
    <n v="7779"/>
    <n v="4737"/>
  </r>
  <r>
    <x v="116"/>
    <x v="1"/>
    <x v="22"/>
    <n v="10250"/>
    <n v="16"/>
    <n v="386"/>
    <n v="11580"/>
    <n v="44.65"/>
    <n v="8605"/>
    <n v="5170"/>
  </r>
  <r>
    <x v="116"/>
    <x v="1"/>
    <x v="23"/>
    <n v="10911"/>
    <n v="27"/>
    <n v="353"/>
    <n v="10590"/>
    <n v="60.18"/>
    <n v="6455"/>
    <n v="6373"/>
  </r>
  <r>
    <x v="116"/>
    <x v="1"/>
    <x v="24"/>
    <n v="125821"/>
    <n v="269"/>
    <n v="4035"/>
    <n v="121050"/>
    <n v="50.75"/>
    <n v="69341"/>
    <n v="61432"/>
  </r>
  <r>
    <x v="116"/>
    <x v="1"/>
    <x v="25"/>
    <n v="21445"/>
    <n v="73"/>
    <n v="1044"/>
    <n v="31320"/>
    <n v="35.04"/>
    <n v="14791"/>
    <n v="10974"/>
  </r>
  <r>
    <x v="116"/>
    <x v="1"/>
    <x v="26"/>
    <n v="12463"/>
    <n v="24"/>
    <n v="467"/>
    <n v="14010"/>
    <n v="41.37"/>
    <n v="5216"/>
    <n v="5796"/>
  </r>
  <r>
    <x v="116"/>
    <x v="1"/>
    <x v="27"/>
    <n v="42719"/>
    <n v="54"/>
    <n v="1187"/>
    <n v="35610"/>
    <n v="46.83"/>
    <n v="14311"/>
    <n v="16678"/>
  </r>
  <r>
    <x v="116"/>
    <x v="1"/>
    <x v="28"/>
    <n v="5930"/>
    <n v="22"/>
    <n v="279"/>
    <n v="8370"/>
    <n v="40.71"/>
    <n v="4021"/>
    <n v="3408"/>
  </r>
  <r>
    <x v="116"/>
    <x v="1"/>
    <x v="29"/>
    <n v="4314"/>
    <n v="26"/>
    <n v="277"/>
    <n v="8310"/>
    <n v="29.19"/>
    <n v="2754"/>
    <n v="2425"/>
  </r>
  <r>
    <x v="116"/>
    <x v="1"/>
    <x v="30"/>
    <n v="25854"/>
    <n v="44"/>
    <n v="774"/>
    <n v="23220"/>
    <n v="56.8"/>
    <n v="13627"/>
    <n v="13188"/>
  </r>
  <r>
    <x v="116"/>
    <x v="1"/>
    <x v="31"/>
    <n v="1278"/>
    <n v="13"/>
    <n v="95"/>
    <n v="2850"/>
    <n v="27.27"/>
    <n v="731"/>
    <n v="777"/>
  </r>
  <r>
    <x v="116"/>
    <x v="1"/>
    <x v="32"/>
    <n v="5403"/>
    <n v="20"/>
    <n v="306"/>
    <n v="9180"/>
    <n v="26.09"/>
    <n v="3347"/>
    <n v="2395"/>
  </r>
  <r>
    <x v="116"/>
    <x v="1"/>
    <x v="33"/>
    <n v="11587"/>
    <n v="40"/>
    <n v="603"/>
    <n v="18090"/>
    <n v="40.380000000000003"/>
    <n v="5803"/>
    <n v="7304"/>
  </r>
  <r>
    <x v="116"/>
    <x v="1"/>
    <x v="34"/>
    <n v="757074"/>
    <n v="1821"/>
    <n v="29497"/>
    <n v="884910"/>
    <n v="44.32"/>
    <n v="399879"/>
    <n v="392203"/>
  </r>
  <r>
    <x v="116"/>
    <x v="2"/>
    <x v="0"/>
    <n v="9969"/>
    <n v="32"/>
    <n v="1306"/>
    <n v="39180"/>
    <n v="23.54"/>
    <n v="4773"/>
    <n v="9221"/>
  </r>
  <r>
    <x v="116"/>
    <x v="2"/>
    <x v="1"/>
    <n v="52365"/>
    <n v="40"/>
    <n v="3798"/>
    <n v="113940"/>
    <n v="42.66"/>
    <n v="25831"/>
    <n v="48603"/>
  </r>
  <r>
    <x v="116"/>
    <x v="2"/>
    <x v="2"/>
    <n v="3411"/>
    <n v="18"/>
    <n v="665"/>
    <n v="19950"/>
    <n v="15.76"/>
    <n v="2269"/>
    <n v="3144"/>
  </r>
  <r>
    <x v="116"/>
    <x v="2"/>
    <x v="3"/>
    <n v="4809"/>
    <n v="14"/>
    <n v="584"/>
    <n v="17520"/>
    <n v="24.49"/>
    <n v="2600"/>
    <n v="4290"/>
  </r>
  <r>
    <x v="116"/>
    <x v="2"/>
    <x v="4"/>
    <n v="9911"/>
    <n v="15"/>
    <n v="887"/>
    <n v="26610"/>
    <n v="35.97"/>
    <n v="2976"/>
    <n v="9571"/>
  </r>
  <r>
    <x v="116"/>
    <x v="2"/>
    <x v="5"/>
    <n v="12410"/>
    <n v="11"/>
    <n v="1042"/>
    <n v="31260"/>
    <n v="36.74"/>
    <n v="6930"/>
    <n v="11485"/>
  </r>
  <r>
    <x v="116"/>
    <x v="2"/>
    <x v="6"/>
    <n v="11708"/>
    <n v="17"/>
    <n v="1064"/>
    <n v="31920"/>
    <n v="34.24"/>
    <n v="6350"/>
    <n v="10931"/>
  </r>
  <r>
    <x v="116"/>
    <x v="2"/>
    <x v="7"/>
    <m/>
    <n v="3"/>
    <n v="70"/>
    <n v="2100"/>
    <m/>
    <m/>
    <m/>
  </r>
  <r>
    <x v="116"/>
    <x v="2"/>
    <x v="8"/>
    <n v="976"/>
    <n v="5"/>
    <n v="144"/>
    <n v="4320"/>
    <n v="19.350000000000001"/>
    <m/>
    <n v="836"/>
  </r>
  <r>
    <x v="116"/>
    <x v="2"/>
    <x v="9"/>
    <n v="2379"/>
    <n v="10"/>
    <n v="393"/>
    <n v="11790"/>
    <n v="14.54"/>
    <n v="954"/>
    <n v="1714"/>
  </r>
  <r>
    <x v="116"/>
    <x v="2"/>
    <x v="10"/>
    <n v="6581"/>
    <n v="16"/>
    <n v="712"/>
    <n v="21360"/>
    <n v="29.7"/>
    <n v="2027"/>
    <n v="6345"/>
  </r>
  <r>
    <x v="116"/>
    <x v="2"/>
    <x v="11"/>
    <n v="10108"/>
    <n v="13"/>
    <n v="887"/>
    <n v="26610"/>
    <n v="32.979999999999997"/>
    <n v="4840"/>
    <n v="8776"/>
  </r>
  <r>
    <x v="116"/>
    <x v="2"/>
    <x v="12"/>
    <m/>
    <n v="4"/>
    <n v="153"/>
    <n v="4590"/>
    <m/>
    <m/>
    <m/>
  </r>
  <r>
    <x v="116"/>
    <x v="2"/>
    <x v="13"/>
    <m/>
    <n v="3"/>
    <n v="79"/>
    <n v="2370"/>
    <m/>
    <m/>
    <m/>
  </r>
  <r>
    <x v="116"/>
    <x v="2"/>
    <x v="14"/>
    <m/>
    <n v="3"/>
    <n v="75"/>
    <n v="2250"/>
    <m/>
    <m/>
    <m/>
  </r>
  <r>
    <x v="116"/>
    <x v="2"/>
    <x v="15"/>
    <m/>
    <n v="5"/>
    <n v="354"/>
    <n v="10620"/>
    <m/>
    <m/>
    <m/>
  </r>
  <r>
    <x v="116"/>
    <x v="2"/>
    <x v="16"/>
    <m/>
    <n v="14"/>
    <n v="2093"/>
    <n v="62790"/>
    <m/>
    <m/>
    <m/>
  </r>
  <r>
    <x v="116"/>
    <x v="2"/>
    <x v="17"/>
    <n v="25811"/>
    <n v="10"/>
    <n v="1746"/>
    <n v="52380"/>
    <n v="48.4"/>
    <n v="13703"/>
    <n v="25355"/>
  </r>
  <r>
    <x v="116"/>
    <x v="2"/>
    <x v="18"/>
    <n v="5432"/>
    <n v="20"/>
    <n v="819"/>
    <n v="24570"/>
    <n v="20.13"/>
    <n v="3185"/>
    <n v="4947"/>
  </r>
  <r>
    <x v="116"/>
    <x v="2"/>
    <x v="19"/>
    <m/>
    <n v="28"/>
    <n v="1214"/>
    <n v="36420"/>
    <m/>
    <n v="3972"/>
    <m/>
  </r>
  <r>
    <x v="116"/>
    <x v="2"/>
    <x v="20"/>
    <n v="35273"/>
    <n v="56"/>
    <n v="3470"/>
    <n v="104100"/>
    <n v="29.6"/>
    <n v="15663"/>
    <n v="30815"/>
  </r>
  <r>
    <x v="116"/>
    <x v="2"/>
    <x v="21"/>
    <n v="1866"/>
    <n v="6"/>
    <n v="445"/>
    <n v="13350"/>
    <n v="10.87"/>
    <n v="1175"/>
    <n v="1452"/>
  </r>
  <r>
    <x v="116"/>
    <x v="2"/>
    <x v="22"/>
    <m/>
    <n v="6"/>
    <n v="361"/>
    <n v="10830"/>
    <m/>
    <m/>
    <m/>
  </r>
  <r>
    <x v="116"/>
    <x v="2"/>
    <x v="23"/>
    <m/>
    <n v="4"/>
    <n v="78"/>
    <n v="2340"/>
    <m/>
    <m/>
    <m/>
  </r>
  <r>
    <x v="116"/>
    <x v="2"/>
    <x v="24"/>
    <n v="41029"/>
    <n v="72"/>
    <n v="4354"/>
    <n v="130620"/>
    <n v="27.39"/>
    <n v="19732"/>
    <n v="35771"/>
  </r>
  <r>
    <x v="116"/>
    <x v="2"/>
    <x v="25"/>
    <n v="13057"/>
    <n v="26"/>
    <n v="1631"/>
    <n v="48930"/>
    <n v="21.35"/>
    <n v="8790"/>
    <n v="10448"/>
  </r>
  <r>
    <x v="116"/>
    <x v="2"/>
    <x v="26"/>
    <n v="7984"/>
    <n v="9"/>
    <n v="630"/>
    <n v="18900"/>
    <n v="39.74"/>
    <n v="3690"/>
    <n v="7512"/>
  </r>
  <r>
    <x v="116"/>
    <x v="2"/>
    <x v="27"/>
    <m/>
    <n v="20"/>
    <n v="2104"/>
    <n v="63120"/>
    <n v="48.31"/>
    <n v="9911"/>
    <n v="30493"/>
  </r>
  <r>
    <x v="116"/>
    <x v="2"/>
    <x v="28"/>
    <m/>
    <n v="4"/>
    <n v="89"/>
    <n v="2670"/>
    <m/>
    <m/>
    <m/>
  </r>
  <r>
    <x v="116"/>
    <x v="2"/>
    <x v="29"/>
    <m/>
    <n v="5"/>
    <n v="191"/>
    <n v="5730"/>
    <m/>
    <m/>
    <m/>
  </r>
  <r>
    <x v="116"/>
    <x v="2"/>
    <x v="30"/>
    <n v="4609"/>
    <n v="10"/>
    <n v="486"/>
    <n v="14580"/>
    <n v="30.21"/>
    <n v="2637"/>
    <n v="4405"/>
  </r>
  <r>
    <x v="116"/>
    <x v="2"/>
    <x v="31"/>
    <m/>
    <n v="2"/>
    <n v="84"/>
    <n v="2520"/>
    <m/>
    <m/>
    <m/>
  </r>
  <r>
    <x v="116"/>
    <x v="2"/>
    <x v="32"/>
    <m/>
    <n v="5"/>
    <n v="344"/>
    <n v="10320"/>
    <m/>
    <m/>
    <m/>
  </r>
  <r>
    <x v="116"/>
    <x v="2"/>
    <x v="33"/>
    <n v="1837"/>
    <n v="10"/>
    <n v="375"/>
    <n v="11250"/>
    <m/>
    <n v="789"/>
    <m/>
  </r>
  <r>
    <x v="116"/>
    <x v="2"/>
    <x v="34"/>
    <n v="275214"/>
    <n v="434"/>
    <n v="26627"/>
    <n v="798810"/>
    <n v="31.44"/>
    <n v="130768"/>
    <n v="251145"/>
  </r>
  <r>
    <x v="116"/>
    <x v="3"/>
    <x v="0"/>
    <n v="21168"/>
    <n v="44"/>
    <n v="5623"/>
    <n v="168690"/>
    <n v="6.78"/>
    <n v="11210"/>
    <n v="11438"/>
  </r>
  <r>
    <x v="116"/>
    <x v="3"/>
    <x v="1"/>
    <n v="14275"/>
    <n v="22"/>
    <n v="2711"/>
    <n v="81330"/>
    <n v="9.15"/>
    <n v="7159"/>
    <n v="7444"/>
  </r>
  <r>
    <x v="116"/>
    <x v="3"/>
    <x v="2"/>
    <n v="9700"/>
    <n v="23"/>
    <n v="2368"/>
    <n v="71040"/>
    <n v="6.69"/>
    <n v="6044"/>
    <n v="4755"/>
  </r>
  <r>
    <x v="116"/>
    <x v="3"/>
    <x v="3"/>
    <n v="10609"/>
    <n v="22"/>
    <n v="1957"/>
    <n v="58710"/>
    <n v="9.6199999999999992"/>
    <n v="5828"/>
    <n v="5647"/>
  </r>
  <r>
    <x v="116"/>
    <x v="3"/>
    <x v="4"/>
    <n v="22436"/>
    <n v="18"/>
    <n v="2843"/>
    <n v="85290"/>
    <n v="12.02"/>
    <n v="5825"/>
    <n v="10248"/>
  </r>
  <r>
    <x v="116"/>
    <x v="3"/>
    <x v="5"/>
    <n v="17624"/>
    <n v="13"/>
    <n v="1799"/>
    <n v="53970"/>
    <n v="15.32"/>
    <n v="8423"/>
    <n v="8267"/>
  </r>
  <r>
    <x v="116"/>
    <x v="3"/>
    <x v="6"/>
    <n v="9589"/>
    <n v="10"/>
    <n v="1347"/>
    <n v="40410"/>
    <n v="12.54"/>
    <n v="5456"/>
    <n v="5067"/>
  </r>
  <r>
    <x v="116"/>
    <x v="3"/>
    <x v="7"/>
    <n v="2432"/>
    <n v="4"/>
    <n v="1100"/>
    <n v="33000"/>
    <n v="3.13"/>
    <n v="1177"/>
    <n v="1035"/>
  </r>
  <r>
    <x v="116"/>
    <x v="3"/>
    <x v="8"/>
    <m/>
    <n v="11"/>
    <n v="1556"/>
    <n v="46680"/>
    <m/>
    <n v="1744"/>
    <m/>
  </r>
  <r>
    <x v="116"/>
    <x v="3"/>
    <x v="9"/>
    <n v="4912"/>
    <n v="12"/>
    <n v="1199"/>
    <n v="35970"/>
    <n v="6.97"/>
    <n v="2084"/>
    <n v="2507"/>
  </r>
  <r>
    <x v="116"/>
    <x v="3"/>
    <x v="10"/>
    <n v="9920"/>
    <n v="22"/>
    <n v="2080"/>
    <n v="62400"/>
    <n v="8.68"/>
    <n v="5665"/>
    <n v="5413"/>
  </r>
  <r>
    <x v="116"/>
    <x v="3"/>
    <x v="11"/>
    <n v="4855"/>
    <n v="6"/>
    <n v="415"/>
    <n v="12450"/>
    <n v="15.58"/>
    <n v="3473"/>
    <n v="1940"/>
  </r>
  <r>
    <x v="116"/>
    <x v="3"/>
    <x v="12"/>
    <m/>
    <n v="8"/>
    <n v="604"/>
    <n v="18120"/>
    <m/>
    <m/>
    <m/>
  </r>
  <r>
    <x v="116"/>
    <x v="3"/>
    <x v="13"/>
    <m/>
    <n v="3"/>
    <n v="357"/>
    <n v="10710"/>
    <m/>
    <m/>
    <m/>
  </r>
  <r>
    <x v="116"/>
    <x v="3"/>
    <x v="14"/>
    <m/>
    <n v="7"/>
    <n v="843"/>
    <n v="25290"/>
    <m/>
    <m/>
    <m/>
  </r>
  <r>
    <x v="116"/>
    <x v="3"/>
    <x v="15"/>
    <n v="2342"/>
    <n v="8"/>
    <n v="963"/>
    <n v="28890"/>
    <n v="4.2699999999999996"/>
    <n v="1208"/>
    <n v="1233"/>
  </r>
  <r>
    <x v="116"/>
    <x v="3"/>
    <x v="16"/>
    <m/>
    <n v="3"/>
    <n v="379"/>
    <n v="11370"/>
    <m/>
    <m/>
    <m/>
  </r>
  <r>
    <x v="116"/>
    <x v="3"/>
    <x v="17"/>
    <s v="    -"/>
    <s v="-"/>
    <s v="    -"/>
    <s v="    -"/>
    <s v="-"/>
    <s v="-"/>
    <s v="-"/>
  </r>
  <r>
    <x v="116"/>
    <x v="3"/>
    <x v="18"/>
    <n v="7983"/>
    <n v="15"/>
    <n v="1274"/>
    <n v="38220"/>
    <n v="8.15"/>
    <n v="5019"/>
    <n v="3116"/>
  </r>
  <r>
    <x v="116"/>
    <x v="3"/>
    <x v="19"/>
    <n v="14218"/>
    <n v="19"/>
    <n v="3363"/>
    <n v="100890"/>
    <n v="6.58"/>
    <n v="6826"/>
    <n v="6642"/>
  </r>
  <r>
    <x v="116"/>
    <x v="3"/>
    <x v="20"/>
    <n v="37226"/>
    <n v="37"/>
    <n v="4464"/>
    <n v="133920"/>
    <n v="13.25"/>
    <n v="19653"/>
    <n v="17745"/>
  </r>
  <r>
    <x v="116"/>
    <x v="3"/>
    <x v="21"/>
    <m/>
    <n v="8"/>
    <n v="656"/>
    <n v="19680"/>
    <m/>
    <m/>
    <m/>
  </r>
  <r>
    <x v="116"/>
    <x v="3"/>
    <x v="22"/>
    <m/>
    <n v="3"/>
    <n v="431"/>
    <n v="12930"/>
    <m/>
    <m/>
    <m/>
  </r>
  <r>
    <x v="116"/>
    <x v="3"/>
    <x v="23"/>
    <m/>
    <n v="6"/>
    <n v="739"/>
    <n v="22170"/>
    <m/>
    <m/>
    <m/>
  </r>
  <r>
    <x v="116"/>
    <x v="3"/>
    <x v="24"/>
    <n v="51856"/>
    <n v="54"/>
    <n v="6290"/>
    <n v="188700"/>
    <n v="12.35"/>
    <n v="29888"/>
    <n v="23296"/>
  </r>
  <r>
    <x v="116"/>
    <x v="3"/>
    <x v="25"/>
    <n v="13528"/>
    <n v="15"/>
    <n v="1509"/>
    <n v="45270"/>
    <n v="14.02"/>
    <n v="10182"/>
    <n v="6348"/>
  </r>
  <r>
    <x v="116"/>
    <x v="3"/>
    <x v="26"/>
    <n v="8015"/>
    <n v="6"/>
    <n v="1543"/>
    <n v="46290"/>
    <n v="8.9499999999999993"/>
    <n v="4816"/>
    <n v="4141"/>
  </r>
  <r>
    <x v="116"/>
    <x v="3"/>
    <x v="27"/>
    <m/>
    <n v="7"/>
    <n v="1219"/>
    <n v="36570"/>
    <n v="19.25"/>
    <n v="9490"/>
    <n v="7041"/>
  </r>
  <r>
    <x v="116"/>
    <x v="3"/>
    <x v="28"/>
    <m/>
    <n v="8"/>
    <n v="901"/>
    <n v="27030"/>
    <m/>
    <m/>
    <m/>
  </r>
  <r>
    <x v="116"/>
    <x v="3"/>
    <x v="29"/>
    <n v="5926"/>
    <n v="10"/>
    <n v="2308"/>
    <n v="69240"/>
    <n v="4.78"/>
    <n v="2623"/>
    <n v="3307"/>
  </r>
  <r>
    <x v="116"/>
    <x v="3"/>
    <x v="30"/>
    <n v="10734"/>
    <n v="7"/>
    <n v="603"/>
    <n v="18090"/>
    <n v="22.22"/>
    <n v="6766"/>
    <n v="4020"/>
  </r>
  <r>
    <x v="116"/>
    <x v="3"/>
    <x v="31"/>
    <m/>
    <n v="6"/>
    <n v="304"/>
    <n v="9120"/>
    <n v="3.28"/>
    <m/>
    <n v="299"/>
  </r>
  <r>
    <x v="116"/>
    <x v="3"/>
    <x v="32"/>
    <m/>
    <n v="4"/>
    <n v="668"/>
    <n v="20040"/>
    <m/>
    <m/>
    <m/>
  </r>
  <r>
    <x v="116"/>
    <x v="3"/>
    <x v="33"/>
    <n v="3992"/>
    <n v="11"/>
    <n v="958"/>
    <n v="28740"/>
    <n v="8.0299999999999994"/>
    <n v="2716"/>
    <n v="2308"/>
  </r>
  <r>
    <x v="116"/>
    <x v="3"/>
    <x v="34"/>
    <n v="288036"/>
    <n v="398"/>
    <n v="49084"/>
    <n v="1472520"/>
    <n v="9.17"/>
    <n v="155521"/>
    <n v="135092"/>
  </r>
  <r>
    <x v="116"/>
    <x v="4"/>
    <x v="0"/>
    <n v="77926"/>
    <n v="243"/>
    <n v="9752"/>
    <n v="292560"/>
    <n v="15.65"/>
    <n v="41188"/>
    <n v="45798"/>
  </r>
  <r>
    <x v="116"/>
    <x v="4"/>
    <x v="1"/>
    <n v="438431"/>
    <n v="321"/>
    <n v="19113"/>
    <n v="573390"/>
    <n v="50.23"/>
    <n v="223672"/>
    <n v="287993"/>
  </r>
  <r>
    <x v="116"/>
    <x v="4"/>
    <x v="2"/>
    <n v="24208"/>
    <n v="116"/>
    <n v="3890"/>
    <n v="116700"/>
    <n v="11.79"/>
    <n v="14713"/>
    <n v="13760"/>
  </r>
  <r>
    <x v="116"/>
    <x v="4"/>
    <x v="3"/>
    <n v="76070"/>
    <n v="150"/>
    <n v="5081"/>
    <n v="152430"/>
    <n v="31"/>
    <n v="42000"/>
    <n v="47253"/>
  </r>
  <r>
    <x v="116"/>
    <x v="4"/>
    <x v="4"/>
    <n v="66334"/>
    <n v="102"/>
    <n v="5188"/>
    <n v="155640"/>
    <n v="24.84"/>
    <n v="25834"/>
    <n v="38656"/>
  </r>
  <r>
    <x v="116"/>
    <x v="4"/>
    <x v="5"/>
    <n v="129768"/>
    <n v="123"/>
    <n v="6096"/>
    <n v="182880"/>
    <n v="38.86"/>
    <n v="75819"/>
    <n v="71075"/>
  </r>
  <r>
    <x v="116"/>
    <x v="4"/>
    <x v="6"/>
    <n v="63695"/>
    <n v="109"/>
    <n v="4209"/>
    <n v="126270"/>
    <n v="29.11"/>
    <n v="38306"/>
    <n v="36757"/>
  </r>
  <r>
    <x v="116"/>
    <x v="4"/>
    <x v="7"/>
    <n v="8784"/>
    <n v="33"/>
    <n v="1485"/>
    <n v="44550"/>
    <n v="11.81"/>
    <n v="4979"/>
    <n v="5261"/>
  </r>
  <r>
    <x v="116"/>
    <x v="4"/>
    <x v="8"/>
    <n v="17975"/>
    <n v="60"/>
    <n v="2402"/>
    <n v="72060"/>
    <n v="14.94"/>
    <n v="9540"/>
    <n v="10764"/>
  </r>
  <r>
    <x v="116"/>
    <x v="4"/>
    <x v="9"/>
    <n v="33168"/>
    <n v="88"/>
    <n v="2888"/>
    <n v="86640"/>
    <n v="24.55"/>
    <n v="16299"/>
    <n v="21267"/>
  </r>
  <r>
    <x v="116"/>
    <x v="4"/>
    <x v="10"/>
    <n v="57819"/>
    <n v="131"/>
    <n v="4690"/>
    <n v="140700"/>
    <n v="25.07"/>
    <n v="31123"/>
    <n v="35272"/>
  </r>
  <r>
    <x v="116"/>
    <x v="4"/>
    <x v="11"/>
    <n v="43147"/>
    <n v="52"/>
    <n v="2454"/>
    <n v="73620"/>
    <n v="31.66"/>
    <n v="22470"/>
    <n v="23311"/>
  </r>
  <r>
    <x v="116"/>
    <x v="4"/>
    <x v="12"/>
    <n v="42635"/>
    <n v="98"/>
    <n v="2410"/>
    <n v="72300"/>
    <n v="35.299999999999997"/>
    <n v="23954"/>
    <n v="25522"/>
  </r>
  <r>
    <x v="116"/>
    <x v="4"/>
    <x v="13"/>
    <n v="13544"/>
    <n v="32"/>
    <n v="975"/>
    <n v="29250"/>
    <n v="22.93"/>
    <n v="7522"/>
    <n v="6708"/>
  </r>
  <r>
    <x v="116"/>
    <x v="4"/>
    <x v="14"/>
    <n v="13062"/>
    <n v="37"/>
    <n v="1374"/>
    <n v="41220"/>
    <n v="16.63"/>
    <n v="7064"/>
    <n v="6853"/>
  </r>
  <r>
    <x v="116"/>
    <x v="4"/>
    <x v="15"/>
    <n v="11961"/>
    <n v="46"/>
    <n v="1672"/>
    <n v="50160"/>
    <n v="14.68"/>
    <n v="6339"/>
    <n v="7362"/>
  </r>
  <r>
    <x v="116"/>
    <x v="4"/>
    <x v="16"/>
    <n v="184489"/>
    <n v="120"/>
    <n v="7417"/>
    <n v="222510"/>
    <n v="56.07"/>
    <n v="93382"/>
    <n v="124756"/>
  </r>
  <r>
    <x v="116"/>
    <x v="4"/>
    <x v="17"/>
    <n v="162554"/>
    <n v="81"/>
    <n v="6084"/>
    <n v="182520"/>
    <n v="61.61"/>
    <n v="82195"/>
    <n v="112459"/>
  </r>
  <r>
    <x v="116"/>
    <x v="4"/>
    <x v="18"/>
    <n v="34441"/>
    <n v="101"/>
    <n v="3184"/>
    <n v="95520"/>
    <n v="20.56"/>
    <n v="21027"/>
    <n v="19641"/>
  </r>
  <r>
    <x v="116"/>
    <x v="4"/>
    <x v="19"/>
    <n v="55800"/>
    <n v="155"/>
    <n v="6217"/>
    <n v="186510"/>
    <n v="17.98"/>
    <n v="27830"/>
    <n v="33541"/>
  </r>
  <r>
    <x v="116"/>
    <x v="4"/>
    <x v="20"/>
    <n v="288895"/>
    <n v="357"/>
    <n v="15365"/>
    <n v="460950"/>
    <n v="37.29"/>
    <n v="144178"/>
    <n v="171882"/>
  </r>
  <r>
    <x v="116"/>
    <x v="4"/>
    <x v="21"/>
    <n v="20957"/>
    <n v="47"/>
    <n v="1615"/>
    <n v="48450"/>
    <n v="20.53"/>
    <n v="13276"/>
    <n v="9947"/>
  </r>
  <r>
    <x v="116"/>
    <x v="4"/>
    <x v="22"/>
    <n v="29019"/>
    <n v="30"/>
    <n v="1671"/>
    <n v="50130"/>
    <n v="31.01"/>
    <n v="22606"/>
    <n v="15545"/>
  </r>
  <r>
    <x v="116"/>
    <x v="4"/>
    <x v="23"/>
    <n v="16598"/>
    <n v="47"/>
    <n v="1299"/>
    <n v="38970"/>
    <n v="23.53"/>
    <n v="9955"/>
    <n v="9171"/>
  </r>
  <r>
    <x v="116"/>
    <x v="4"/>
    <x v="24"/>
    <n v="355469"/>
    <n v="481"/>
    <n v="19950"/>
    <n v="598500"/>
    <n v="34.51"/>
    <n v="190014"/>
    <n v="206545"/>
  </r>
  <r>
    <x v="116"/>
    <x v="4"/>
    <x v="25"/>
    <n v="63609"/>
    <n v="153"/>
    <n v="5528"/>
    <n v="165840"/>
    <n v="22.61"/>
    <n v="45632"/>
    <n v="37500"/>
  </r>
  <r>
    <x v="116"/>
    <x v="4"/>
    <x v="26"/>
    <n v="41755"/>
    <n v="48"/>
    <n v="3099"/>
    <n v="92970"/>
    <n v="24.87"/>
    <n v="19845"/>
    <n v="23124"/>
  </r>
  <r>
    <x v="116"/>
    <x v="4"/>
    <x v="27"/>
    <n v="196686"/>
    <n v="113"/>
    <n v="7378"/>
    <n v="221340"/>
    <n v="49.68"/>
    <n v="70653"/>
    <n v="109954"/>
  </r>
  <r>
    <x v="116"/>
    <x v="4"/>
    <x v="28"/>
    <n v="15093"/>
    <n v="45"/>
    <n v="1702"/>
    <n v="51060"/>
    <n v="16.8"/>
    <n v="10923"/>
    <n v="8579"/>
  </r>
  <r>
    <x v="116"/>
    <x v="4"/>
    <x v="29"/>
    <n v="12052"/>
    <n v="54"/>
    <n v="2990"/>
    <n v="89700"/>
    <n v="7.75"/>
    <n v="6528"/>
    <n v="6951"/>
  </r>
  <r>
    <x v="116"/>
    <x v="4"/>
    <x v="30"/>
    <n v="60755"/>
    <n v="77"/>
    <n v="2598"/>
    <n v="77940"/>
    <n v="43.18"/>
    <n v="34926"/>
    <n v="33657"/>
  </r>
  <r>
    <x v="116"/>
    <x v="4"/>
    <x v="31"/>
    <n v="3187"/>
    <n v="28"/>
    <n v="565"/>
    <n v="16950"/>
    <n v="11.41"/>
    <n v="2089"/>
    <n v="1935"/>
  </r>
  <r>
    <x v="116"/>
    <x v="4"/>
    <x v="32"/>
    <n v="18660"/>
    <n v="35"/>
    <n v="1883"/>
    <n v="56490"/>
    <n v="16.899999999999999"/>
    <n v="11218"/>
    <n v="9547"/>
  </r>
  <r>
    <x v="116"/>
    <x v="4"/>
    <x v="33"/>
    <n v="23325"/>
    <n v="80"/>
    <n v="2466"/>
    <n v="73980"/>
    <n v="21.16"/>
    <n v="13355"/>
    <n v="15655"/>
  </r>
  <r>
    <x v="116"/>
    <x v="4"/>
    <x v="34"/>
    <n v="2183847"/>
    <n v="3231"/>
    <n v="138656"/>
    <n v="4159680"/>
    <n v="31.61"/>
    <n v="1138242"/>
    <n v="1314997"/>
  </r>
  <r>
    <x v="117"/>
    <x v="0"/>
    <x v="0"/>
    <n v="24574"/>
    <n v="35"/>
    <n v="1271"/>
    <n v="39401"/>
    <n v="35.18"/>
    <n v="11755"/>
    <n v="13863"/>
  </r>
  <r>
    <x v="117"/>
    <x v="0"/>
    <x v="1"/>
    <n v="291018"/>
    <n v="71"/>
    <n v="8705"/>
    <n v="269855"/>
    <n v="69.569999999999993"/>
    <n v="144392"/>
    <n v="187751"/>
  </r>
  <r>
    <x v="117"/>
    <x v="0"/>
    <x v="2"/>
    <n v="2616"/>
    <n v="11"/>
    <n v="189"/>
    <n v="5859"/>
    <n v="20.59"/>
    <n v="1449"/>
    <n v="1206"/>
  </r>
  <r>
    <x v="117"/>
    <x v="0"/>
    <x v="3"/>
    <n v="26439"/>
    <n v="26"/>
    <n v="998"/>
    <n v="30938"/>
    <n v="53.51"/>
    <n v="13109"/>
    <n v="16556"/>
  </r>
  <r>
    <x v="117"/>
    <x v="0"/>
    <x v="4"/>
    <n v="10029"/>
    <n v="11"/>
    <n v="458"/>
    <n v="14198"/>
    <n v="40.07"/>
    <n v="5176"/>
    <n v="5689"/>
  </r>
  <r>
    <x v="117"/>
    <x v="0"/>
    <x v="5"/>
    <n v="65317"/>
    <n v="21"/>
    <n v="1856"/>
    <n v="57536"/>
    <n v="63.71"/>
    <n v="39629"/>
    <n v="36658"/>
  </r>
  <r>
    <x v="117"/>
    <x v="0"/>
    <x v="6"/>
    <n v="14657"/>
    <n v="10"/>
    <n v="564"/>
    <n v="17484"/>
    <n v="47.09"/>
    <n v="9365"/>
    <n v="8233"/>
  </r>
  <r>
    <x v="117"/>
    <x v="0"/>
    <x v="7"/>
    <m/>
    <n v="4"/>
    <n v="59"/>
    <n v="1829"/>
    <m/>
    <m/>
    <m/>
  </r>
  <r>
    <x v="117"/>
    <x v="0"/>
    <x v="8"/>
    <m/>
    <n v="10"/>
    <n v="237"/>
    <n v="7347"/>
    <m/>
    <m/>
    <m/>
  </r>
  <r>
    <x v="117"/>
    <x v="0"/>
    <x v="9"/>
    <n v="10327"/>
    <n v="18"/>
    <n v="475"/>
    <n v="14725"/>
    <n v="43.9"/>
    <n v="5301"/>
    <n v="6464"/>
  </r>
  <r>
    <x v="117"/>
    <x v="0"/>
    <x v="10"/>
    <n v="12016"/>
    <n v="16"/>
    <n v="522"/>
    <n v="16182"/>
    <n v="42.12"/>
    <n v="7410"/>
    <n v="6816"/>
  </r>
  <r>
    <x v="117"/>
    <x v="0"/>
    <x v="11"/>
    <n v="13882"/>
    <n v="11"/>
    <n v="510"/>
    <n v="15810"/>
    <n v="46.06"/>
    <n v="6743"/>
    <n v="7282"/>
  </r>
  <r>
    <x v="117"/>
    <x v="0"/>
    <x v="12"/>
    <n v="9697"/>
    <n v="22"/>
    <n v="544"/>
    <n v="16864"/>
    <n v="36.299999999999997"/>
    <n v="5844"/>
    <n v="6121"/>
  </r>
  <r>
    <x v="117"/>
    <x v="0"/>
    <x v="13"/>
    <m/>
    <n v="3"/>
    <n v="137"/>
    <n v="4247"/>
    <m/>
    <m/>
    <m/>
  </r>
  <r>
    <x v="117"/>
    <x v="0"/>
    <x v="14"/>
    <m/>
    <n v="10"/>
    <n v="226"/>
    <n v="7006"/>
    <n v="32.1"/>
    <m/>
    <n v="2249"/>
  </r>
  <r>
    <x v="117"/>
    <x v="0"/>
    <x v="15"/>
    <m/>
    <n v="4"/>
    <n v="49"/>
    <n v="1519"/>
    <m/>
    <m/>
    <m/>
  </r>
  <r>
    <x v="117"/>
    <x v="0"/>
    <x v="16"/>
    <n v="117170"/>
    <n v="34"/>
    <n v="3503"/>
    <n v="108593"/>
    <n v="70.78"/>
    <n v="62239"/>
    <n v="76858"/>
  </r>
  <r>
    <x v="117"/>
    <x v="0"/>
    <x v="17"/>
    <n v="113634"/>
    <n v="31"/>
    <n v="3379"/>
    <n v="104749"/>
    <n v="70.900000000000006"/>
    <n v="60613"/>
    <n v="74272"/>
  </r>
  <r>
    <x v="117"/>
    <x v="0"/>
    <x v="18"/>
    <n v="7156"/>
    <n v="17"/>
    <n v="379"/>
    <n v="11749"/>
    <n v="35.93"/>
    <n v="4934"/>
    <n v="4222"/>
  </r>
  <r>
    <x v="117"/>
    <x v="0"/>
    <x v="19"/>
    <n v="8896"/>
    <n v="14"/>
    <n v="462"/>
    <n v="14322"/>
    <n v="37.5"/>
    <n v="5025"/>
    <n v="5371"/>
  </r>
  <r>
    <x v="117"/>
    <x v="0"/>
    <x v="20"/>
    <n v="150450"/>
    <n v="65"/>
    <n v="4536"/>
    <n v="140616"/>
    <n v="67.38"/>
    <n v="76251"/>
    <n v="94745"/>
  </r>
  <r>
    <x v="117"/>
    <x v="0"/>
    <x v="21"/>
    <m/>
    <n v="7"/>
    <n v="127"/>
    <n v="3937"/>
    <m/>
    <m/>
    <m/>
  </r>
  <r>
    <x v="117"/>
    <x v="0"/>
    <x v="22"/>
    <n v="7171"/>
    <n v="5"/>
    <n v="493"/>
    <n v="15283"/>
    <n v="27.52"/>
    <n v="4970"/>
    <n v="4206"/>
  </r>
  <r>
    <x v="117"/>
    <x v="0"/>
    <x v="23"/>
    <m/>
    <n v="10"/>
    <n v="129"/>
    <n v="3999"/>
    <m/>
    <m/>
    <m/>
  </r>
  <r>
    <x v="117"/>
    <x v="0"/>
    <x v="24"/>
    <n v="160967"/>
    <n v="87"/>
    <n v="5285"/>
    <n v="163835"/>
    <n v="61.41"/>
    <n v="83412"/>
    <n v="100616"/>
  </r>
  <r>
    <x v="117"/>
    <x v="0"/>
    <x v="25"/>
    <n v="20807"/>
    <n v="39"/>
    <n v="1328"/>
    <n v="41168"/>
    <n v="31.04"/>
    <n v="13608"/>
    <n v="12780"/>
  </r>
  <r>
    <x v="117"/>
    <x v="0"/>
    <x v="26"/>
    <n v="10011"/>
    <n v="9"/>
    <n v="459"/>
    <n v="14229"/>
    <n v="28.56"/>
    <n v="3401"/>
    <n v="4064"/>
  </r>
  <r>
    <x v="117"/>
    <x v="0"/>
    <x v="27"/>
    <n v="89771"/>
    <n v="32"/>
    <n v="2868"/>
    <n v="88908"/>
    <n v="54.08"/>
    <n v="33346"/>
    <n v="48084"/>
  </r>
  <r>
    <x v="117"/>
    <x v="0"/>
    <x v="28"/>
    <n v="6541"/>
    <n v="11"/>
    <n v="433"/>
    <n v="13423"/>
    <n v="31.91"/>
    <n v="4781"/>
    <n v="4283"/>
  </r>
  <r>
    <x v="117"/>
    <x v="0"/>
    <x v="29"/>
    <n v="2275"/>
    <n v="13"/>
    <n v="214"/>
    <n v="6634"/>
    <n v="23.69"/>
    <n v="1528"/>
    <n v="1572"/>
  </r>
  <r>
    <x v="117"/>
    <x v="0"/>
    <x v="30"/>
    <n v="20437"/>
    <n v="16"/>
    <n v="735"/>
    <n v="22785"/>
    <n v="53.33"/>
    <n v="12033"/>
    <n v="12150"/>
  </r>
  <r>
    <x v="117"/>
    <x v="0"/>
    <x v="31"/>
    <n v="903"/>
    <n v="7"/>
    <n v="82"/>
    <n v="2542"/>
    <m/>
    <n v="533"/>
    <m/>
  </r>
  <r>
    <x v="117"/>
    <x v="0"/>
    <x v="32"/>
    <n v="8876"/>
    <n v="6"/>
    <n v="565"/>
    <n v="17515"/>
    <n v="24.6"/>
    <n v="4808"/>
    <n v="4308"/>
  </r>
  <r>
    <x v="117"/>
    <x v="0"/>
    <x v="33"/>
    <n v="7125"/>
    <n v="19"/>
    <n v="430"/>
    <n v="13330"/>
    <n v="39.01"/>
    <n v="4576"/>
    <n v="5200"/>
  </r>
  <r>
    <x v="117"/>
    <x v="0"/>
    <x v="34"/>
    <n v="952661"/>
    <n v="587"/>
    <n v="33543"/>
    <n v="1039833"/>
    <n v="56.12"/>
    <n v="491270"/>
    <n v="583575"/>
  </r>
  <r>
    <x v="117"/>
    <x v="1"/>
    <x v="0"/>
    <n v="39111"/>
    <n v="136"/>
    <n v="1629"/>
    <n v="50499"/>
    <n v="38.880000000000003"/>
    <n v="21545"/>
    <n v="19637"/>
  </r>
  <r>
    <x v="117"/>
    <x v="1"/>
    <x v="1"/>
    <n v="115018"/>
    <n v="191"/>
    <n v="3925"/>
    <n v="121675"/>
    <n v="51.99"/>
    <n v="55580"/>
    <n v="63265"/>
  </r>
  <r>
    <x v="117"/>
    <x v="1"/>
    <x v="2"/>
    <n v="14523"/>
    <n v="65"/>
    <n v="673"/>
    <n v="20863"/>
    <n v="34.659999999999997"/>
    <n v="8510"/>
    <n v="7231"/>
  </r>
  <r>
    <x v="117"/>
    <x v="1"/>
    <x v="3"/>
    <n v="43411"/>
    <n v="88"/>
    <n v="1523"/>
    <n v="47213"/>
    <n v="54.51"/>
    <n v="24170"/>
    <n v="25736"/>
  </r>
  <r>
    <x v="117"/>
    <x v="1"/>
    <x v="4"/>
    <n v="26435"/>
    <n v="59"/>
    <n v="993"/>
    <n v="30783"/>
    <n v="43.84"/>
    <n v="14080"/>
    <n v="13496"/>
  </r>
  <r>
    <x v="117"/>
    <x v="1"/>
    <x v="5"/>
    <n v="47787"/>
    <n v="78"/>
    <n v="1399"/>
    <n v="43369"/>
    <n v="45.52"/>
    <n v="27448"/>
    <n v="19741"/>
  </r>
  <r>
    <x v="117"/>
    <x v="1"/>
    <x v="6"/>
    <n v="38225"/>
    <n v="73"/>
    <n v="1238"/>
    <n v="38378"/>
    <n v="46.24"/>
    <n v="23894"/>
    <n v="17748"/>
  </r>
  <r>
    <x v="117"/>
    <x v="1"/>
    <x v="7"/>
    <n v="5992"/>
    <n v="22"/>
    <n v="256"/>
    <n v="7936"/>
    <n v="47.09"/>
    <n v="3776"/>
    <n v="3737"/>
  </r>
  <r>
    <x v="117"/>
    <x v="1"/>
    <x v="8"/>
    <n v="12142"/>
    <n v="34"/>
    <n v="476"/>
    <n v="14756"/>
    <n v="45.42"/>
    <n v="7319"/>
    <n v="6702"/>
  </r>
  <r>
    <x v="117"/>
    <x v="1"/>
    <x v="9"/>
    <n v="24350"/>
    <n v="48"/>
    <n v="812"/>
    <n v="25172"/>
    <n v="53.31"/>
    <n v="12600"/>
    <n v="13418"/>
  </r>
  <r>
    <x v="117"/>
    <x v="1"/>
    <x v="10"/>
    <n v="39554"/>
    <n v="77"/>
    <n v="1375"/>
    <n v="42625"/>
    <n v="47.97"/>
    <n v="23280"/>
    <n v="20449"/>
  </r>
  <r>
    <x v="117"/>
    <x v="1"/>
    <x v="11"/>
    <n v="10323"/>
    <n v="21"/>
    <n v="637"/>
    <n v="19747"/>
    <n v="20.79"/>
    <n v="5590"/>
    <n v="4106"/>
  </r>
  <r>
    <x v="117"/>
    <x v="1"/>
    <x v="12"/>
    <n v="24549"/>
    <n v="64"/>
    <n v="1100"/>
    <n v="34100"/>
    <n v="41.37"/>
    <n v="15235"/>
    <n v="14106"/>
  </r>
  <r>
    <x v="117"/>
    <x v="1"/>
    <x v="13"/>
    <n v="9176"/>
    <n v="23"/>
    <n v="402"/>
    <n v="12462"/>
    <n v="38.36"/>
    <n v="6275"/>
    <n v="4781"/>
  </r>
  <r>
    <x v="117"/>
    <x v="1"/>
    <x v="14"/>
    <n v="6211"/>
    <n v="17"/>
    <n v="234"/>
    <n v="7254"/>
    <n v="44.09"/>
    <n v="3664"/>
    <n v="3198"/>
  </r>
  <r>
    <x v="117"/>
    <x v="1"/>
    <x v="15"/>
    <n v="7605"/>
    <n v="29"/>
    <n v="306"/>
    <n v="9486"/>
    <n v="43.09"/>
    <n v="4444"/>
    <n v="4088"/>
  </r>
  <r>
    <x v="117"/>
    <x v="1"/>
    <x v="16"/>
    <n v="47604"/>
    <n v="68"/>
    <n v="1444"/>
    <n v="44764"/>
    <n v="55.67"/>
    <n v="22720"/>
    <n v="24920"/>
  </r>
  <r>
    <x v="117"/>
    <x v="1"/>
    <x v="17"/>
    <n v="31907"/>
    <n v="39"/>
    <n v="958"/>
    <n v="29698"/>
    <n v="54.77"/>
    <n v="14924"/>
    <n v="16265"/>
  </r>
  <r>
    <x v="117"/>
    <x v="1"/>
    <x v="18"/>
    <n v="18363"/>
    <n v="51"/>
    <n v="728"/>
    <n v="22568"/>
    <n v="43.04"/>
    <n v="10845"/>
    <n v="9714"/>
  </r>
  <r>
    <x v="117"/>
    <x v="1"/>
    <x v="19"/>
    <n v="27011"/>
    <n v="102"/>
    <n v="1312"/>
    <n v="40672"/>
    <n v="36.93"/>
    <n v="14370"/>
    <n v="15022"/>
  </r>
  <r>
    <x v="117"/>
    <x v="1"/>
    <x v="20"/>
    <n v="88547"/>
    <n v="203"/>
    <n v="2948"/>
    <n v="91388"/>
    <n v="49.26"/>
    <n v="45542"/>
    <n v="45015"/>
  </r>
  <r>
    <x v="117"/>
    <x v="1"/>
    <x v="21"/>
    <n v="13894"/>
    <n v="26"/>
    <n v="388"/>
    <n v="12028"/>
    <n v="47.21"/>
    <n v="8749"/>
    <n v="5679"/>
  </r>
  <r>
    <x v="117"/>
    <x v="1"/>
    <x v="22"/>
    <n v="13319"/>
    <n v="17"/>
    <n v="381"/>
    <n v="11811"/>
    <n v="53.37"/>
    <n v="8936"/>
    <n v="6303"/>
  </r>
  <r>
    <x v="117"/>
    <x v="1"/>
    <x v="23"/>
    <n v="14054"/>
    <n v="27"/>
    <n v="350"/>
    <n v="10850"/>
    <n v="70.64"/>
    <n v="7321"/>
    <n v="7664"/>
  </r>
  <r>
    <x v="117"/>
    <x v="1"/>
    <x v="24"/>
    <n v="129815"/>
    <n v="273"/>
    <n v="4067"/>
    <n v="126077"/>
    <n v="51.29"/>
    <n v="70548"/>
    <n v="64661"/>
  </r>
  <r>
    <x v="117"/>
    <x v="1"/>
    <x v="25"/>
    <n v="30126"/>
    <n v="76"/>
    <n v="1064"/>
    <n v="32984"/>
    <n v="44.6"/>
    <n v="20889"/>
    <n v="14710"/>
  </r>
  <r>
    <x v="117"/>
    <x v="1"/>
    <x v="26"/>
    <n v="8140"/>
    <n v="24"/>
    <n v="468"/>
    <n v="14508"/>
    <n v="28.79"/>
    <n v="4518"/>
    <n v="4177"/>
  </r>
  <r>
    <x v="117"/>
    <x v="1"/>
    <x v="27"/>
    <n v="26804"/>
    <n v="51"/>
    <n v="1167"/>
    <n v="36177"/>
    <n v="32.75"/>
    <n v="11243"/>
    <n v="11849"/>
  </r>
  <r>
    <x v="117"/>
    <x v="1"/>
    <x v="28"/>
    <n v="7141"/>
    <n v="22"/>
    <n v="279"/>
    <n v="8649"/>
    <n v="47.63"/>
    <n v="4944"/>
    <n v="4119"/>
  </r>
  <r>
    <x v="117"/>
    <x v="1"/>
    <x v="29"/>
    <n v="7433"/>
    <n v="27"/>
    <n v="280"/>
    <n v="8680"/>
    <n v="43.73"/>
    <n v="4492"/>
    <n v="3796"/>
  </r>
  <r>
    <x v="117"/>
    <x v="1"/>
    <x v="30"/>
    <n v="26849"/>
    <n v="45"/>
    <n v="780"/>
    <n v="24180"/>
    <n v="59.09"/>
    <n v="14132"/>
    <n v="14289"/>
  </r>
  <r>
    <x v="117"/>
    <x v="1"/>
    <x v="31"/>
    <n v="1937"/>
    <n v="14"/>
    <n v="104"/>
    <n v="3224"/>
    <n v="31.67"/>
    <n v="1193"/>
    <n v="1021"/>
  </r>
  <r>
    <x v="117"/>
    <x v="1"/>
    <x v="32"/>
    <n v="7221"/>
    <n v="21"/>
    <n v="354"/>
    <n v="10974"/>
    <n v="29.79"/>
    <n v="4507"/>
    <n v="3270"/>
  </r>
  <r>
    <x v="117"/>
    <x v="1"/>
    <x v="33"/>
    <n v="14580"/>
    <n v="40"/>
    <n v="603"/>
    <n v="18693"/>
    <n v="46.59"/>
    <n v="7860"/>
    <n v="8710"/>
  </r>
  <r>
    <x v="117"/>
    <x v="1"/>
    <x v="34"/>
    <n v="817432"/>
    <n v="1839"/>
    <n v="29628"/>
    <n v="918468"/>
    <n v="45.91"/>
    <n v="449670"/>
    <n v="421694"/>
  </r>
  <r>
    <x v="117"/>
    <x v="2"/>
    <x v="0"/>
    <n v="16989"/>
    <n v="32"/>
    <n v="1306"/>
    <n v="40486"/>
    <n v="38.01"/>
    <n v="7320"/>
    <n v="15391"/>
  </r>
  <r>
    <x v="117"/>
    <x v="2"/>
    <x v="1"/>
    <n v="60803"/>
    <n v="41"/>
    <n v="3844"/>
    <n v="119164"/>
    <n v="48.09"/>
    <n v="28016"/>
    <n v="57306"/>
  </r>
  <r>
    <x v="117"/>
    <x v="2"/>
    <x v="2"/>
    <n v="5835"/>
    <n v="19"/>
    <n v="673"/>
    <n v="20863"/>
    <n v="25.4"/>
    <n v="3480"/>
    <n v="5299"/>
  </r>
  <r>
    <x v="117"/>
    <x v="2"/>
    <x v="3"/>
    <n v="5633"/>
    <n v="14"/>
    <n v="584"/>
    <n v="18104"/>
    <n v="27.74"/>
    <n v="3107"/>
    <n v="5023"/>
  </r>
  <r>
    <x v="117"/>
    <x v="2"/>
    <x v="4"/>
    <n v="10200"/>
    <n v="15"/>
    <n v="887"/>
    <n v="27497"/>
    <n v="36.1"/>
    <n v="3155"/>
    <n v="9925"/>
  </r>
  <r>
    <x v="117"/>
    <x v="2"/>
    <x v="5"/>
    <n v="14305"/>
    <n v="11"/>
    <n v="1042"/>
    <n v="32302"/>
    <n v="40.15"/>
    <n v="7142"/>
    <n v="12969"/>
  </r>
  <r>
    <x v="117"/>
    <x v="2"/>
    <x v="6"/>
    <n v="13781"/>
    <n v="17"/>
    <n v="1066"/>
    <n v="33046"/>
    <n v="37.51"/>
    <n v="6690"/>
    <n v="12395"/>
  </r>
  <r>
    <x v="117"/>
    <x v="2"/>
    <x v="7"/>
    <m/>
    <n v="3"/>
    <n v="76"/>
    <n v="2356"/>
    <m/>
    <m/>
    <m/>
  </r>
  <r>
    <x v="117"/>
    <x v="2"/>
    <x v="8"/>
    <m/>
    <n v="6"/>
    <n v="153"/>
    <n v="4743"/>
    <m/>
    <m/>
    <m/>
  </r>
  <r>
    <x v="117"/>
    <x v="2"/>
    <x v="9"/>
    <n v="4222"/>
    <n v="11"/>
    <n v="433"/>
    <n v="13423"/>
    <n v="29.75"/>
    <n v="2015"/>
    <n v="3994"/>
  </r>
  <r>
    <x v="117"/>
    <x v="2"/>
    <x v="10"/>
    <n v="9440"/>
    <n v="17"/>
    <n v="749"/>
    <n v="23219"/>
    <n v="39.700000000000003"/>
    <n v="2417"/>
    <n v="9218"/>
  </r>
  <r>
    <x v="117"/>
    <x v="2"/>
    <x v="11"/>
    <n v="6756"/>
    <n v="13"/>
    <n v="892"/>
    <n v="27652"/>
    <n v="20"/>
    <n v="3796"/>
    <n v="5530"/>
  </r>
  <r>
    <x v="117"/>
    <x v="2"/>
    <x v="12"/>
    <m/>
    <n v="4"/>
    <n v="153"/>
    <n v="4743"/>
    <m/>
    <m/>
    <m/>
  </r>
  <r>
    <x v="117"/>
    <x v="2"/>
    <x v="13"/>
    <n v="1359"/>
    <n v="4"/>
    <n v="104"/>
    <n v="3224"/>
    <n v="33.450000000000003"/>
    <n v="780"/>
    <n v="1078"/>
  </r>
  <r>
    <x v="117"/>
    <x v="2"/>
    <x v="14"/>
    <m/>
    <n v="3"/>
    <n v="75"/>
    <n v="2325"/>
    <m/>
    <m/>
    <m/>
  </r>
  <r>
    <x v="117"/>
    <x v="2"/>
    <x v="15"/>
    <m/>
    <n v="6"/>
    <n v="479"/>
    <n v="14849"/>
    <m/>
    <m/>
    <m/>
  </r>
  <r>
    <x v="117"/>
    <x v="2"/>
    <x v="16"/>
    <m/>
    <n v="14"/>
    <n v="2093"/>
    <n v="64883"/>
    <m/>
    <m/>
    <m/>
  </r>
  <r>
    <x v="117"/>
    <x v="2"/>
    <x v="17"/>
    <n v="29045"/>
    <n v="10"/>
    <n v="1746"/>
    <n v="54126"/>
    <n v="52.91"/>
    <n v="13388"/>
    <n v="28640"/>
  </r>
  <r>
    <x v="117"/>
    <x v="2"/>
    <x v="18"/>
    <n v="8595"/>
    <n v="23"/>
    <n v="879"/>
    <n v="27249"/>
    <n v="29.04"/>
    <n v="5001"/>
    <n v="7913"/>
  </r>
  <r>
    <x v="117"/>
    <x v="2"/>
    <x v="19"/>
    <n v="12670"/>
    <n v="30"/>
    <n v="1288"/>
    <n v="39928"/>
    <n v="29.17"/>
    <n v="5817"/>
    <n v="11649"/>
  </r>
  <r>
    <x v="117"/>
    <x v="2"/>
    <x v="20"/>
    <n v="42230"/>
    <n v="56"/>
    <n v="3406"/>
    <n v="105586"/>
    <n v="35.590000000000003"/>
    <n v="19470"/>
    <n v="37580"/>
  </r>
  <r>
    <x v="117"/>
    <x v="2"/>
    <x v="21"/>
    <n v="2441"/>
    <n v="6"/>
    <n v="439"/>
    <n v="13609"/>
    <n v="15.68"/>
    <n v="1586"/>
    <n v="2134"/>
  </r>
  <r>
    <x v="117"/>
    <x v="2"/>
    <x v="22"/>
    <m/>
    <n v="6"/>
    <n v="361"/>
    <n v="11191"/>
    <m/>
    <m/>
    <m/>
  </r>
  <r>
    <x v="117"/>
    <x v="2"/>
    <x v="23"/>
    <m/>
    <n v="4"/>
    <n v="78"/>
    <n v="2418"/>
    <m/>
    <m/>
    <m/>
  </r>
  <r>
    <x v="117"/>
    <x v="2"/>
    <x v="24"/>
    <n v="49761"/>
    <n v="72"/>
    <n v="4284"/>
    <n v="132804"/>
    <n v="33.24"/>
    <n v="24485"/>
    <n v="44148"/>
  </r>
  <r>
    <x v="117"/>
    <x v="2"/>
    <x v="25"/>
    <n v="17514"/>
    <n v="27"/>
    <n v="1645"/>
    <n v="50995"/>
    <n v="26.55"/>
    <n v="12340"/>
    <n v="13539"/>
  </r>
  <r>
    <x v="117"/>
    <x v="2"/>
    <x v="26"/>
    <n v="5247"/>
    <n v="9"/>
    <n v="630"/>
    <n v="19530"/>
    <n v="25.18"/>
    <n v="3405"/>
    <n v="4918"/>
  </r>
  <r>
    <x v="117"/>
    <x v="2"/>
    <x v="27"/>
    <n v="26569"/>
    <n v="20"/>
    <n v="2104"/>
    <n v="65224"/>
    <n v="37.950000000000003"/>
    <n v="10762"/>
    <n v="24755"/>
  </r>
  <r>
    <x v="117"/>
    <x v="2"/>
    <x v="28"/>
    <n v="873"/>
    <n v="4"/>
    <n v="88"/>
    <n v="2728"/>
    <n v="29.8"/>
    <n v="620"/>
    <n v="813"/>
  </r>
  <r>
    <x v="117"/>
    <x v="2"/>
    <x v="29"/>
    <n v="988"/>
    <n v="7"/>
    <n v="217"/>
    <n v="6727"/>
    <n v="11.97"/>
    <n v="191"/>
    <n v="805"/>
  </r>
  <r>
    <x v="117"/>
    <x v="2"/>
    <x v="30"/>
    <n v="5055"/>
    <n v="10"/>
    <n v="465"/>
    <n v="14415"/>
    <n v="31.71"/>
    <n v="3119"/>
    <n v="4571"/>
  </r>
  <r>
    <x v="117"/>
    <x v="2"/>
    <x v="31"/>
    <m/>
    <n v="3"/>
    <n v="85"/>
    <n v="2635"/>
    <m/>
    <m/>
    <m/>
  </r>
  <r>
    <x v="117"/>
    <x v="2"/>
    <x v="32"/>
    <n v="2711"/>
    <n v="5"/>
    <n v="344"/>
    <n v="10664"/>
    <n v="24.59"/>
    <n v="1715"/>
    <n v="2622"/>
  </r>
  <r>
    <x v="117"/>
    <x v="2"/>
    <x v="33"/>
    <n v="3505"/>
    <n v="12"/>
    <n v="429"/>
    <n v="13299"/>
    <n v="23"/>
    <n v="1831"/>
    <n v="3059"/>
  </r>
  <r>
    <x v="117"/>
    <x v="2"/>
    <x v="34"/>
    <n v="319048"/>
    <n v="452"/>
    <n v="27067"/>
    <n v="839077"/>
    <n v="34.79"/>
    <n v="153966"/>
    <n v="291893"/>
  </r>
  <r>
    <x v="117"/>
    <x v="3"/>
    <x v="0"/>
    <n v="39291"/>
    <n v="46"/>
    <n v="6042"/>
    <n v="187302"/>
    <n v="10.97"/>
    <n v="21092"/>
    <n v="20553"/>
  </r>
  <r>
    <x v="117"/>
    <x v="3"/>
    <x v="1"/>
    <n v="24329"/>
    <n v="23"/>
    <n v="2807"/>
    <n v="87017"/>
    <n v="13.77"/>
    <n v="12721"/>
    <n v="11979"/>
  </r>
  <r>
    <x v="117"/>
    <x v="3"/>
    <x v="2"/>
    <n v="21292"/>
    <n v="23"/>
    <n v="2368"/>
    <n v="73408"/>
    <n v="14.07"/>
    <n v="12617"/>
    <n v="10328"/>
  </r>
  <r>
    <x v="117"/>
    <x v="3"/>
    <x v="3"/>
    <n v="14553"/>
    <n v="22"/>
    <n v="1963"/>
    <n v="60853"/>
    <n v="12.66"/>
    <n v="8212"/>
    <n v="7702"/>
  </r>
  <r>
    <x v="117"/>
    <x v="3"/>
    <x v="4"/>
    <n v="27149"/>
    <n v="18"/>
    <n v="2843"/>
    <n v="88133"/>
    <n v="15.87"/>
    <n v="9028"/>
    <n v="13983"/>
  </r>
  <r>
    <x v="117"/>
    <x v="3"/>
    <x v="5"/>
    <n v="21813"/>
    <n v="13"/>
    <n v="1855"/>
    <n v="57505"/>
    <n v="17.5"/>
    <n v="10294"/>
    <n v="10065"/>
  </r>
  <r>
    <x v="117"/>
    <x v="3"/>
    <x v="6"/>
    <n v="12319"/>
    <n v="10"/>
    <n v="1347"/>
    <n v="41757"/>
    <n v="15.15"/>
    <n v="7144"/>
    <n v="6325"/>
  </r>
  <r>
    <x v="117"/>
    <x v="3"/>
    <x v="7"/>
    <n v="3955"/>
    <n v="4"/>
    <n v="1100"/>
    <n v="34100"/>
    <n v="4.54"/>
    <n v="2214"/>
    <n v="1548"/>
  </r>
  <r>
    <x v="117"/>
    <x v="3"/>
    <x v="8"/>
    <n v="8219"/>
    <n v="11"/>
    <n v="1556"/>
    <n v="48236"/>
    <n v="8.48"/>
    <n v="4600"/>
    <n v="4092"/>
  </r>
  <r>
    <x v="117"/>
    <x v="3"/>
    <x v="9"/>
    <n v="7688"/>
    <n v="12"/>
    <n v="1199"/>
    <n v="37169"/>
    <n v="10.16"/>
    <n v="3626"/>
    <n v="3777"/>
  </r>
  <r>
    <x v="117"/>
    <x v="3"/>
    <x v="10"/>
    <n v="14719"/>
    <n v="22"/>
    <n v="2080"/>
    <n v="64480"/>
    <n v="11.38"/>
    <n v="8315"/>
    <n v="7338"/>
  </r>
  <r>
    <x v="117"/>
    <x v="3"/>
    <x v="11"/>
    <n v="4957"/>
    <n v="6"/>
    <n v="415"/>
    <n v="12865"/>
    <n v="16.59"/>
    <n v="3810"/>
    <n v="2134"/>
  </r>
  <r>
    <x v="117"/>
    <x v="3"/>
    <x v="12"/>
    <m/>
    <n v="8"/>
    <n v="604"/>
    <n v="18724"/>
    <m/>
    <m/>
    <m/>
  </r>
  <r>
    <x v="117"/>
    <x v="3"/>
    <x v="13"/>
    <m/>
    <n v="3"/>
    <n v="357"/>
    <n v="11067"/>
    <m/>
    <m/>
    <m/>
  </r>
  <r>
    <x v="117"/>
    <x v="3"/>
    <x v="14"/>
    <n v="3045"/>
    <n v="7"/>
    <n v="843"/>
    <n v="26133"/>
    <m/>
    <n v="1746"/>
    <m/>
  </r>
  <r>
    <x v="117"/>
    <x v="3"/>
    <x v="15"/>
    <n v="4114"/>
    <n v="8"/>
    <n v="963"/>
    <n v="29853"/>
    <n v="7.14"/>
    <n v="2099"/>
    <n v="2131"/>
  </r>
  <r>
    <x v="117"/>
    <x v="3"/>
    <x v="16"/>
    <m/>
    <n v="3"/>
    <n v="379"/>
    <n v="11749"/>
    <m/>
    <m/>
    <m/>
  </r>
  <r>
    <x v="117"/>
    <x v="3"/>
    <x v="17"/>
    <s v="    -"/>
    <s v="-"/>
    <s v="    -"/>
    <s v="    -"/>
    <s v="-"/>
    <s v="-"/>
    <s v="-"/>
  </r>
  <r>
    <x v="117"/>
    <x v="3"/>
    <x v="18"/>
    <n v="10643"/>
    <n v="17"/>
    <n v="1357"/>
    <n v="42067"/>
    <n v="10.57"/>
    <n v="6374"/>
    <n v="4446"/>
  </r>
  <r>
    <x v="117"/>
    <x v="3"/>
    <x v="19"/>
    <n v="20727"/>
    <n v="20"/>
    <n v="3610"/>
    <n v="111910"/>
    <n v="8.42"/>
    <n v="10611"/>
    <n v="9420"/>
  </r>
  <r>
    <x v="117"/>
    <x v="3"/>
    <x v="20"/>
    <n v="38061"/>
    <n v="38"/>
    <n v="4389"/>
    <n v="136059"/>
    <n v="14.19"/>
    <n v="19600"/>
    <n v="19302"/>
  </r>
  <r>
    <x v="117"/>
    <x v="3"/>
    <x v="21"/>
    <m/>
    <n v="9"/>
    <n v="732"/>
    <n v="22692"/>
    <m/>
    <m/>
    <m/>
  </r>
  <r>
    <x v="117"/>
    <x v="3"/>
    <x v="22"/>
    <m/>
    <n v="4"/>
    <n v="571"/>
    <n v="17701"/>
    <m/>
    <m/>
    <m/>
  </r>
  <r>
    <x v="117"/>
    <x v="3"/>
    <x v="23"/>
    <n v="7176"/>
    <n v="7"/>
    <n v="837"/>
    <n v="25947"/>
    <n v="13.17"/>
    <n v="3847"/>
    <n v="3418"/>
  </r>
  <r>
    <x v="117"/>
    <x v="3"/>
    <x v="24"/>
    <n v="58138"/>
    <n v="58"/>
    <n v="6529"/>
    <n v="202399"/>
    <n v="13.78"/>
    <n v="31785"/>
    <n v="27881"/>
  </r>
  <r>
    <x v="117"/>
    <x v="3"/>
    <x v="25"/>
    <n v="19144"/>
    <n v="18"/>
    <n v="1618"/>
    <n v="50158"/>
    <n v="17.13"/>
    <n v="13387"/>
    <n v="8593"/>
  </r>
  <r>
    <x v="117"/>
    <x v="3"/>
    <x v="26"/>
    <n v="9206"/>
    <n v="6"/>
    <n v="1565"/>
    <n v="48515"/>
    <n v="10.23"/>
    <n v="5498"/>
    <n v="4965"/>
  </r>
  <r>
    <x v="117"/>
    <x v="3"/>
    <x v="27"/>
    <n v="16757"/>
    <n v="7"/>
    <n v="1219"/>
    <n v="37789"/>
    <n v="18.07"/>
    <n v="7853"/>
    <n v="6830"/>
  </r>
  <r>
    <x v="117"/>
    <x v="3"/>
    <x v="28"/>
    <n v="6245"/>
    <n v="11"/>
    <n v="3633"/>
    <n v="112623"/>
    <n v="2.4900000000000002"/>
    <n v="4161"/>
    <n v="2807"/>
  </r>
  <r>
    <x v="117"/>
    <x v="3"/>
    <x v="29"/>
    <n v="8887"/>
    <n v="11"/>
    <n v="2388"/>
    <n v="74028"/>
    <n v="6.29"/>
    <n v="4380"/>
    <n v="4658"/>
  </r>
  <r>
    <x v="117"/>
    <x v="3"/>
    <x v="30"/>
    <n v="11567"/>
    <n v="7"/>
    <n v="603"/>
    <n v="18693"/>
    <n v="22.5"/>
    <n v="6373"/>
    <n v="4207"/>
  </r>
  <r>
    <x v="117"/>
    <x v="3"/>
    <x v="31"/>
    <m/>
    <n v="6"/>
    <n v="304"/>
    <n v="9424"/>
    <n v="9.5399999999999991"/>
    <m/>
    <n v="899"/>
  </r>
  <r>
    <x v="117"/>
    <x v="3"/>
    <x v="32"/>
    <n v="8410"/>
    <n v="5"/>
    <n v="1009"/>
    <n v="31279"/>
    <n v="12.41"/>
    <n v="4853"/>
    <n v="3881"/>
  </r>
  <r>
    <x v="117"/>
    <x v="3"/>
    <x v="33"/>
    <n v="3782"/>
    <n v="10"/>
    <n v="617"/>
    <n v="19127"/>
    <n v="8.4499999999999993"/>
    <n v="2714"/>
    <n v="1616"/>
  </r>
  <r>
    <x v="117"/>
    <x v="3"/>
    <x v="34"/>
    <n v="393046"/>
    <n v="415"/>
    <n v="53173"/>
    <n v="1648363"/>
    <n v="11.4"/>
    <n v="212522"/>
    <n v="187925"/>
  </r>
  <r>
    <x v="117"/>
    <x v="4"/>
    <x v="0"/>
    <n v="119965"/>
    <n v="249"/>
    <n v="10248"/>
    <n v="317688"/>
    <n v="21.86"/>
    <n v="61712"/>
    <n v="69443"/>
  </r>
  <r>
    <x v="117"/>
    <x v="4"/>
    <x v="1"/>
    <n v="491169"/>
    <n v="326"/>
    <n v="19281"/>
    <n v="597711"/>
    <n v="53.59"/>
    <n v="240709"/>
    <n v="320302"/>
  </r>
  <r>
    <x v="117"/>
    <x v="4"/>
    <x v="2"/>
    <n v="44266"/>
    <n v="118"/>
    <n v="3903"/>
    <n v="120993"/>
    <n v="19.89"/>
    <n v="26055"/>
    <n v="24064"/>
  </r>
  <r>
    <x v="117"/>
    <x v="4"/>
    <x v="3"/>
    <n v="90036"/>
    <n v="150"/>
    <n v="5068"/>
    <n v="157108"/>
    <n v="35.020000000000003"/>
    <n v="48598"/>
    <n v="55017"/>
  </r>
  <r>
    <x v="117"/>
    <x v="4"/>
    <x v="4"/>
    <n v="73812"/>
    <n v="103"/>
    <n v="5181"/>
    <n v="160611"/>
    <n v="26.83"/>
    <n v="31439"/>
    <n v="43094"/>
  </r>
  <r>
    <x v="117"/>
    <x v="4"/>
    <x v="5"/>
    <n v="149221"/>
    <n v="123"/>
    <n v="6152"/>
    <n v="190712"/>
    <n v="41.65"/>
    <n v="84514"/>
    <n v="79432"/>
  </r>
  <r>
    <x v="117"/>
    <x v="4"/>
    <x v="6"/>
    <n v="78981"/>
    <n v="110"/>
    <n v="4215"/>
    <n v="130665"/>
    <n v="34.21"/>
    <n v="47093"/>
    <n v="44700"/>
  </r>
  <r>
    <x v="117"/>
    <x v="4"/>
    <x v="7"/>
    <n v="11322"/>
    <n v="33"/>
    <n v="1491"/>
    <n v="46221"/>
    <n v="13.42"/>
    <n v="6753"/>
    <n v="6204"/>
  </r>
  <r>
    <x v="117"/>
    <x v="4"/>
    <x v="8"/>
    <n v="25100"/>
    <n v="61"/>
    <n v="2422"/>
    <n v="75082"/>
    <n v="18.8"/>
    <n v="14460"/>
    <n v="14116"/>
  </r>
  <r>
    <x v="117"/>
    <x v="4"/>
    <x v="9"/>
    <n v="46586"/>
    <n v="89"/>
    <n v="2919"/>
    <n v="90489"/>
    <n v="30.56"/>
    <n v="23542"/>
    <n v="27653"/>
  </r>
  <r>
    <x v="117"/>
    <x v="4"/>
    <x v="10"/>
    <n v="75730"/>
    <n v="132"/>
    <n v="4726"/>
    <n v="146506"/>
    <n v="29.91"/>
    <n v="41421"/>
    <n v="43821"/>
  </r>
  <r>
    <x v="117"/>
    <x v="4"/>
    <x v="11"/>
    <n v="35918"/>
    <n v="51"/>
    <n v="2454"/>
    <n v="76074"/>
    <n v="25.04"/>
    <n v="19939"/>
    <n v="19052"/>
  </r>
  <r>
    <x v="117"/>
    <x v="4"/>
    <x v="12"/>
    <n v="36645"/>
    <n v="98"/>
    <n v="2401"/>
    <n v="74431"/>
    <n v="29.36"/>
    <n v="22500"/>
    <n v="21850"/>
  </r>
  <r>
    <x v="117"/>
    <x v="4"/>
    <x v="13"/>
    <n v="14695"/>
    <n v="33"/>
    <n v="1000"/>
    <n v="31000"/>
    <n v="26.17"/>
    <n v="9404"/>
    <n v="8112"/>
  </r>
  <r>
    <x v="117"/>
    <x v="4"/>
    <x v="14"/>
    <n v="13848"/>
    <n v="37"/>
    <n v="1378"/>
    <n v="42718"/>
    <n v="16.25"/>
    <n v="8641"/>
    <n v="6941"/>
  </r>
  <r>
    <x v="117"/>
    <x v="4"/>
    <x v="15"/>
    <n v="15525"/>
    <n v="47"/>
    <n v="1797"/>
    <n v="55707"/>
    <n v="16.46"/>
    <n v="8318"/>
    <n v="9169"/>
  </r>
  <r>
    <x v="117"/>
    <x v="4"/>
    <x v="16"/>
    <n v="201183"/>
    <n v="119"/>
    <n v="7419"/>
    <n v="229989"/>
    <n v="58.33"/>
    <n v="102020"/>
    <n v="134145"/>
  </r>
  <r>
    <x v="117"/>
    <x v="4"/>
    <x v="17"/>
    <n v="174586"/>
    <n v="80"/>
    <n v="6083"/>
    <n v="188573"/>
    <n v="63.2"/>
    <n v="88925"/>
    <n v="119177"/>
  </r>
  <r>
    <x v="117"/>
    <x v="4"/>
    <x v="18"/>
    <n v="44756"/>
    <n v="108"/>
    <n v="3343"/>
    <n v="103633"/>
    <n v="25.37"/>
    <n v="27154"/>
    <n v="26295"/>
  </r>
  <r>
    <x v="117"/>
    <x v="4"/>
    <x v="19"/>
    <n v="69304"/>
    <n v="166"/>
    <n v="6672"/>
    <n v="206832"/>
    <n v="20.05"/>
    <n v="35823"/>
    <n v="41462"/>
  </r>
  <r>
    <x v="117"/>
    <x v="4"/>
    <x v="20"/>
    <n v="319288"/>
    <n v="362"/>
    <n v="15279"/>
    <n v="473649"/>
    <n v="41.52"/>
    <n v="160864"/>
    <n v="196641"/>
  </r>
  <r>
    <x v="117"/>
    <x v="4"/>
    <x v="21"/>
    <n v="25294"/>
    <n v="48"/>
    <n v="1686"/>
    <n v="52266"/>
    <n v="21.77"/>
    <n v="15749"/>
    <n v="11378"/>
  </r>
  <r>
    <x v="117"/>
    <x v="4"/>
    <x v="22"/>
    <n v="30714"/>
    <n v="32"/>
    <n v="1806"/>
    <n v="55986"/>
    <n v="30.11"/>
    <n v="21570"/>
    <n v="16859"/>
  </r>
  <r>
    <x v="117"/>
    <x v="4"/>
    <x v="23"/>
    <n v="23385"/>
    <n v="48"/>
    <n v="1394"/>
    <n v="43214"/>
    <n v="28.76"/>
    <n v="12047"/>
    <n v="12427"/>
  </r>
  <r>
    <x v="117"/>
    <x v="4"/>
    <x v="24"/>
    <n v="398681"/>
    <n v="490"/>
    <n v="20165"/>
    <n v="625115"/>
    <n v="37.96"/>
    <n v="210230"/>
    <n v="237306"/>
  </r>
  <r>
    <x v="117"/>
    <x v="4"/>
    <x v="25"/>
    <n v="87592"/>
    <n v="160"/>
    <n v="5655"/>
    <n v="175305"/>
    <n v="28.31"/>
    <n v="60223"/>
    <n v="49622"/>
  </r>
  <r>
    <x v="117"/>
    <x v="4"/>
    <x v="26"/>
    <n v="32603"/>
    <n v="48"/>
    <n v="3122"/>
    <n v="96782"/>
    <n v="18.73"/>
    <n v="16822"/>
    <n v="18124"/>
  </r>
  <r>
    <x v="117"/>
    <x v="4"/>
    <x v="27"/>
    <n v="159900"/>
    <n v="110"/>
    <n v="7358"/>
    <n v="228098"/>
    <n v="40.119999999999997"/>
    <n v="63204"/>
    <n v="91517"/>
  </r>
  <r>
    <x v="117"/>
    <x v="4"/>
    <x v="28"/>
    <n v="20800"/>
    <n v="48"/>
    <n v="4433"/>
    <n v="137423"/>
    <n v="8.75"/>
    <n v="14505"/>
    <n v="12022"/>
  </r>
  <r>
    <x v="117"/>
    <x v="4"/>
    <x v="29"/>
    <n v="19583"/>
    <n v="58"/>
    <n v="3099"/>
    <n v="96069"/>
    <n v="11.27"/>
    <n v="10590"/>
    <n v="10831"/>
  </r>
  <r>
    <x v="117"/>
    <x v="4"/>
    <x v="30"/>
    <n v="63908"/>
    <n v="78"/>
    <n v="2583"/>
    <n v="80073"/>
    <n v="43.98"/>
    <n v="35657"/>
    <n v="35217"/>
  </r>
  <r>
    <x v="117"/>
    <x v="4"/>
    <x v="31"/>
    <n v="4854"/>
    <n v="30"/>
    <n v="575"/>
    <n v="17825"/>
    <n v="16.34"/>
    <n v="3236"/>
    <n v="2913"/>
  </r>
  <r>
    <x v="117"/>
    <x v="4"/>
    <x v="32"/>
    <n v="27218"/>
    <n v="37"/>
    <n v="2272"/>
    <n v="70432"/>
    <n v="19.989999999999998"/>
    <n v="15883"/>
    <n v="14080"/>
  </r>
  <r>
    <x v="117"/>
    <x v="4"/>
    <x v="33"/>
    <n v="28991"/>
    <n v="81"/>
    <n v="2079"/>
    <n v="64449"/>
    <n v="28.84"/>
    <n v="16981"/>
    <n v="18585"/>
  </r>
  <r>
    <x v="117"/>
    <x v="4"/>
    <x v="34"/>
    <n v="2482187"/>
    <n v="3293"/>
    <n v="143411"/>
    <n v="4445741"/>
    <n v="33.4"/>
    <n v="1307428"/>
    <n v="1485087"/>
  </r>
  <r>
    <x v="118"/>
    <x v="0"/>
    <x v="0"/>
    <n v="26362"/>
    <n v="35"/>
    <n v="1271"/>
    <n v="38130"/>
    <n v="38.049999999999997"/>
    <n v="12751"/>
    <n v="14507"/>
  </r>
  <r>
    <x v="118"/>
    <x v="0"/>
    <x v="1"/>
    <n v="327394"/>
    <n v="70"/>
    <n v="8636"/>
    <n v="259080"/>
    <n v="80.959999999999994"/>
    <n v="170040"/>
    <n v="209744"/>
  </r>
  <r>
    <x v="118"/>
    <x v="0"/>
    <x v="2"/>
    <n v="2915"/>
    <n v="11"/>
    <n v="189"/>
    <n v="5670"/>
    <n v="25.88"/>
    <n v="1555"/>
    <n v="1468"/>
  </r>
  <r>
    <x v="118"/>
    <x v="0"/>
    <x v="3"/>
    <n v="26435"/>
    <n v="26"/>
    <n v="998"/>
    <n v="29940"/>
    <n v="56.14"/>
    <n v="14971"/>
    <n v="16809"/>
  </r>
  <r>
    <x v="118"/>
    <x v="0"/>
    <x v="4"/>
    <n v="10807"/>
    <n v="11"/>
    <n v="458"/>
    <n v="13740"/>
    <n v="49.46"/>
    <n v="5217"/>
    <n v="6796"/>
  </r>
  <r>
    <x v="118"/>
    <x v="0"/>
    <x v="5"/>
    <n v="67302"/>
    <n v="21"/>
    <n v="1856"/>
    <n v="55680"/>
    <n v="69.099999999999994"/>
    <n v="40741"/>
    <n v="38474"/>
  </r>
  <r>
    <x v="118"/>
    <x v="0"/>
    <x v="6"/>
    <n v="12880"/>
    <n v="10"/>
    <n v="564"/>
    <n v="16920"/>
    <n v="42.97"/>
    <n v="7374"/>
    <n v="7270"/>
  </r>
  <r>
    <x v="118"/>
    <x v="0"/>
    <x v="7"/>
    <m/>
    <n v="4"/>
    <n v="59"/>
    <n v="1770"/>
    <m/>
    <m/>
    <m/>
  </r>
  <r>
    <x v="118"/>
    <x v="0"/>
    <x v="8"/>
    <m/>
    <n v="10"/>
    <n v="237"/>
    <n v="7110"/>
    <m/>
    <m/>
    <m/>
  </r>
  <r>
    <x v="118"/>
    <x v="0"/>
    <x v="9"/>
    <n v="10337"/>
    <n v="18"/>
    <n v="475"/>
    <n v="14250"/>
    <n v="49.41"/>
    <n v="5608"/>
    <n v="7042"/>
  </r>
  <r>
    <x v="118"/>
    <x v="0"/>
    <x v="10"/>
    <n v="12321"/>
    <n v="16"/>
    <n v="522"/>
    <n v="15660"/>
    <n v="46.9"/>
    <n v="7928"/>
    <n v="7345"/>
  </r>
  <r>
    <x v="118"/>
    <x v="0"/>
    <x v="11"/>
    <n v="9097"/>
    <n v="11"/>
    <n v="517"/>
    <n v="15510"/>
    <n v="43.52"/>
    <n v="5086"/>
    <n v="6750"/>
  </r>
  <r>
    <x v="118"/>
    <x v="0"/>
    <x v="12"/>
    <n v="9451"/>
    <n v="22"/>
    <n v="544"/>
    <n v="16320"/>
    <n v="40.99"/>
    <n v="5234"/>
    <n v="6690"/>
  </r>
  <r>
    <x v="118"/>
    <x v="0"/>
    <x v="13"/>
    <m/>
    <n v="3"/>
    <n v="137"/>
    <n v="4110"/>
    <m/>
    <m/>
    <m/>
  </r>
  <r>
    <x v="118"/>
    <x v="0"/>
    <x v="14"/>
    <n v="3769"/>
    <n v="10"/>
    <n v="227"/>
    <n v="6810"/>
    <n v="33.409999999999997"/>
    <n v="2755"/>
    <n v="2275"/>
  </r>
  <r>
    <x v="118"/>
    <x v="0"/>
    <x v="15"/>
    <m/>
    <n v="4"/>
    <n v="49"/>
    <n v="1470"/>
    <m/>
    <m/>
    <m/>
  </r>
  <r>
    <x v="118"/>
    <x v="0"/>
    <x v="16"/>
    <n v="112097"/>
    <n v="34"/>
    <n v="3502"/>
    <n v="105060"/>
    <n v="73.709999999999994"/>
    <n v="59105"/>
    <n v="77442"/>
  </r>
  <r>
    <x v="118"/>
    <x v="0"/>
    <x v="17"/>
    <n v="109357"/>
    <n v="31"/>
    <n v="3378"/>
    <n v="101340"/>
    <n v="74.099999999999994"/>
    <n v="57803"/>
    <n v="75090"/>
  </r>
  <r>
    <x v="118"/>
    <x v="0"/>
    <x v="18"/>
    <n v="8843"/>
    <n v="17"/>
    <n v="379"/>
    <n v="11370"/>
    <n v="45.13"/>
    <n v="5997"/>
    <n v="5131"/>
  </r>
  <r>
    <x v="118"/>
    <x v="0"/>
    <x v="19"/>
    <n v="11455"/>
    <n v="14"/>
    <n v="462"/>
    <n v="13860"/>
    <n v="53.12"/>
    <n v="7247"/>
    <n v="7363"/>
  </r>
  <r>
    <x v="118"/>
    <x v="0"/>
    <x v="20"/>
    <n v="160971"/>
    <n v="64"/>
    <n v="4529"/>
    <n v="135870"/>
    <n v="76.459999999999994"/>
    <n v="82388"/>
    <n v="103892"/>
  </r>
  <r>
    <x v="118"/>
    <x v="0"/>
    <x v="21"/>
    <m/>
    <n v="7"/>
    <n v="127"/>
    <n v="3810"/>
    <m/>
    <m/>
    <m/>
  </r>
  <r>
    <x v="118"/>
    <x v="0"/>
    <x v="22"/>
    <m/>
    <n v="5"/>
    <n v="493"/>
    <n v="14790"/>
    <m/>
    <m/>
    <m/>
  </r>
  <r>
    <x v="118"/>
    <x v="0"/>
    <x v="23"/>
    <m/>
    <n v="10"/>
    <n v="129"/>
    <n v="3870"/>
    <m/>
    <n v="434"/>
    <m/>
  </r>
  <r>
    <x v="118"/>
    <x v="0"/>
    <x v="24"/>
    <n v="181413"/>
    <n v="86"/>
    <n v="5278"/>
    <n v="158340"/>
    <n v="71.69"/>
    <n v="99426"/>
    <n v="113511"/>
  </r>
  <r>
    <x v="118"/>
    <x v="0"/>
    <x v="25"/>
    <n v="27374"/>
    <n v="39"/>
    <n v="1328"/>
    <n v="39840"/>
    <n v="43.21"/>
    <n v="21762"/>
    <n v="17216"/>
  </r>
  <r>
    <x v="118"/>
    <x v="0"/>
    <x v="26"/>
    <n v="10142"/>
    <n v="9"/>
    <n v="459"/>
    <n v="13770"/>
    <n v="33.01"/>
    <n v="4324"/>
    <n v="4545"/>
  </r>
  <r>
    <x v="118"/>
    <x v="0"/>
    <x v="27"/>
    <n v="98883"/>
    <n v="32"/>
    <n v="2854"/>
    <n v="85620"/>
    <n v="64.47"/>
    <n v="41837"/>
    <n v="55201"/>
  </r>
  <r>
    <x v="118"/>
    <x v="0"/>
    <x v="28"/>
    <n v="7919"/>
    <n v="11"/>
    <n v="433"/>
    <n v="12990"/>
    <n v="40.049999999999997"/>
    <n v="6390"/>
    <n v="5203"/>
  </r>
  <r>
    <x v="118"/>
    <x v="0"/>
    <x v="29"/>
    <n v="2229"/>
    <n v="14"/>
    <n v="215"/>
    <n v="6450"/>
    <n v="24.99"/>
    <n v="1623"/>
    <n v="1612"/>
  </r>
  <r>
    <x v="118"/>
    <x v="0"/>
    <x v="30"/>
    <n v="23961"/>
    <n v="16"/>
    <n v="735"/>
    <n v="22050"/>
    <n v="62.21"/>
    <n v="14796"/>
    <n v="13717"/>
  </r>
  <r>
    <x v="118"/>
    <x v="0"/>
    <x v="31"/>
    <n v="962"/>
    <n v="8"/>
    <n v="86"/>
    <n v="2580"/>
    <m/>
    <n v="603"/>
    <m/>
  </r>
  <r>
    <x v="118"/>
    <x v="0"/>
    <x v="32"/>
    <n v="10884"/>
    <n v="6"/>
    <n v="565"/>
    <n v="16950"/>
    <n v="40.44"/>
    <n v="6843"/>
    <n v="6855"/>
  </r>
  <r>
    <x v="118"/>
    <x v="0"/>
    <x v="33"/>
    <n v="9339"/>
    <n v="19"/>
    <n v="435"/>
    <n v="13050"/>
    <n v="51.7"/>
    <n v="5904"/>
    <n v="6747"/>
  </r>
  <r>
    <x v="118"/>
    <x v="0"/>
    <x v="34"/>
    <n v="1030592"/>
    <n v="587"/>
    <n v="33470"/>
    <n v="1004100"/>
    <n v="64.17"/>
    <n v="558608"/>
    <n v="644292"/>
  </r>
  <r>
    <x v="118"/>
    <x v="1"/>
    <x v="0"/>
    <n v="40144"/>
    <n v="139"/>
    <n v="1677"/>
    <n v="50310"/>
    <n v="41.43"/>
    <n v="21061"/>
    <n v="20843"/>
  </r>
  <r>
    <x v="118"/>
    <x v="1"/>
    <x v="1"/>
    <n v="117922"/>
    <n v="191"/>
    <n v="3927"/>
    <n v="117810"/>
    <n v="56.02"/>
    <n v="61216"/>
    <n v="65997"/>
  </r>
  <r>
    <x v="118"/>
    <x v="1"/>
    <x v="2"/>
    <n v="17423"/>
    <n v="66"/>
    <n v="682"/>
    <n v="20460"/>
    <n v="44.12"/>
    <n v="10636"/>
    <n v="9028"/>
  </r>
  <r>
    <x v="118"/>
    <x v="1"/>
    <x v="3"/>
    <n v="44632"/>
    <n v="88"/>
    <n v="1524"/>
    <n v="45720"/>
    <n v="58.87"/>
    <n v="23226"/>
    <n v="26916"/>
  </r>
  <r>
    <x v="118"/>
    <x v="1"/>
    <x v="4"/>
    <n v="28419"/>
    <n v="58"/>
    <n v="1012"/>
    <n v="30360"/>
    <n v="50.51"/>
    <n v="13394"/>
    <n v="15336"/>
  </r>
  <r>
    <x v="118"/>
    <x v="1"/>
    <x v="5"/>
    <n v="41255"/>
    <n v="78"/>
    <n v="1401"/>
    <n v="42030"/>
    <n v="47.98"/>
    <n v="26046"/>
    <n v="20165"/>
  </r>
  <r>
    <x v="118"/>
    <x v="1"/>
    <x v="6"/>
    <n v="34469"/>
    <n v="73"/>
    <n v="1238"/>
    <n v="37140"/>
    <n v="46.54"/>
    <n v="21604"/>
    <n v="17284"/>
  </r>
  <r>
    <x v="118"/>
    <x v="1"/>
    <x v="7"/>
    <n v="7221"/>
    <n v="22"/>
    <n v="256"/>
    <n v="7680"/>
    <n v="57.09"/>
    <n v="4280"/>
    <n v="4384"/>
  </r>
  <r>
    <x v="118"/>
    <x v="1"/>
    <x v="8"/>
    <n v="11069"/>
    <n v="34"/>
    <n v="476"/>
    <n v="14280"/>
    <n v="46.8"/>
    <n v="6296"/>
    <n v="6683"/>
  </r>
  <r>
    <x v="118"/>
    <x v="1"/>
    <x v="9"/>
    <n v="23565"/>
    <n v="48"/>
    <n v="812"/>
    <n v="24360"/>
    <n v="58.68"/>
    <n v="12620"/>
    <n v="14294"/>
  </r>
  <r>
    <x v="118"/>
    <x v="1"/>
    <x v="10"/>
    <n v="36858"/>
    <n v="77"/>
    <n v="1375"/>
    <n v="41250"/>
    <n v="50.07"/>
    <n v="20945"/>
    <n v="20653"/>
  </r>
  <r>
    <x v="118"/>
    <x v="1"/>
    <x v="11"/>
    <n v="3950"/>
    <n v="20"/>
    <n v="596"/>
    <n v="17880"/>
    <n v="12.5"/>
    <n v="2716"/>
    <n v="2235"/>
  </r>
  <r>
    <x v="118"/>
    <x v="1"/>
    <x v="12"/>
    <n v="25319"/>
    <n v="64"/>
    <n v="1100"/>
    <n v="33000"/>
    <n v="44.47"/>
    <n v="15269"/>
    <n v="14676"/>
  </r>
  <r>
    <x v="118"/>
    <x v="1"/>
    <x v="13"/>
    <n v="8752"/>
    <n v="23"/>
    <n v="402"/>
    <n v="12060"/>
    <n v="44.96"/>
    <n v="5359"/>
    <n v="5423"/>
  </r>
  <r>
    <x v="118"/>
    <x v="1"/>
    <x v="14"/>
    <n v="6787"/>
    <n v="17"/>
    <n v="234"/>
    <n v="7020"/>
    <n v="50.61"/>
    <n v="3836"/>
    <n v="3553"/>
  </r>
  <r>
    <x v="118"/>
    <x v="1"/>
    <x v="15"/>
    <n v="7048"/>
    <n v="29"/>
    <n v="306"/>
    <n v="9180"/>
    <n v="43.39"/>
    <n v="4372"/>
    <n v="3983"/>
  </r>
  <r>
    <x v="118"/>
    <x v="1"/>
    <x v="16"/>
    <n v="43449"/>
    <n v="68"/>
    <n v="1435"/>
    <n v="43050"/>
    <n v="58.19"/>
    <n v="22733"/>
    <n v="25050"/>
  </r>
  <r>
    <x v="118"/>
    <x v="1"/>
    <x v="17"/>
    <n v="30405"/>
    <n v="39"/>
    <n v="949"/>
    <n v="28470"/>
    <n v="59.61"/>
    <n v="15969"/>
    <n v="16970"/>
  </r>
  <r>
    <x v="118"/>
    <x v="1"/>
    <x v="18"/>
    <n v="19809"/>
    <n v="51"/>
    <n v="728"/>
    <n v="21840"/>
    <n v="51.21"/>
    <n v="12618"/>
    <n v="11185"/>
  </r>
  <r>
    <x v="118"/>
    <x v="1"/>
    <x v="19"/>
    <n v="31775"/>
    <n v="105"/>
    <n v="1321"/>
    <n v="39630"/>
    <n v="45.72"/>
    <n v="17883"/>
    <n v="18121"/>
  </r>
  <r>
    <x v="118"/>
    <x v="1"/>
    <x v="20"/>
    <n v="94857"/>
    <n v="201"/>
    <n v="2927"/>
    <n v="87810"/>
    <n v="56.82"/>
    <n v="52349"/>
    <n v="49892"/>
  </r>
  <r>
    <x v="118"/>
    <x v="1"/>
    <x v="21"/>
    <n v="11072"/>
    <n v="27"/>
    <n v="414"/>
    <n v="12420"/>
    <n v="40.549999999999997"/>
    <n v="7311"/>
    <n v="5036"/>
  </r>
  <r>
    <x v="118"/>
    <x v="1"/>
    <x v="22"/>
    <n v="17448"/>
    <n v="16"/>
    <n v="511"/>
    <n v="15330"/>
    <n v="58.79"/>
    <n v="15819"/>
    <n v="9013"/>
  </r>
  <r>
    <x v="118"/>
    <x v="1"/>
    <x v="23"/>
    <n v="10032"/>
    <n v="27"/>
    <n v="350"/>
    <n v="10500"/>
    <n v="59.43"/>
    <n v="6356"/>
    <n v="6241"/>
  </r>
  <r>
    <x v="118"/>
    <x v="1"/>
    <x v="24"/>
    <n v="133408"/>
    <n v="271"/>
    <n v="4202"/>
    <n v="126060"/>
    <n v="55.67"/>
    <n v="81835"/>
    <n v="70182"/>
  </r>
  <r>
    <x v="118"/>
    <x v="1"/>
    <x v="25"/>
    <n v="36107"/>
    <n v="76"/>
    <n v="1064"/>
    <n v="31920"/>
    <n v="58.64"/>
    <n v="25370"/>
    <n v="18717"/>
  </r>
  <r>
    <x v="118"/>
    <x v="1"/>
    <x v="26"/>
    <n v="9569"/>
    <n v="25"/>
    <n v="516"/>
    <n v="15480"/>
    <n v="31.87"/>
    <n v="5611"/>
    <n v="4933"/>
  </r>
  <r>
    <x v="118"/>
    <x v="1"/>
    <x v="27"/>
    <n v="33595"/>
    <n v="50"/>
    <n v="1172"/>
    <n v="35160"/>
    <n v="41.54"/>
    <n v="14154"/>
    <n v="14605"/>
  </r>
  <r>
    <x v="118"/>
    <x v="1"/>
    <x v="28"/>
    <n v="8045"/>
    <n v="22"/>
    <n v="280"/>
    <n v="8400"/>
    <n v="53.38"/>
    <n v="5944"/>
    <n v="4484"/>
  </r>
  <r>
    <x v="118"/>
    <x v="1"/>
    <x v="29"/>
    <n v="6397"/>
    <n v="26"/>
    <n v="274"/>
    <n v="8220"/>
    <n v="44.09"/>
    <n v="4236"/>
    <n v="3624"/>
  </r>
  <r>
    <x v="118"/>
    <x v="1"/>
    <x v="30"/>
    <n v="27991"/>
    <n v="45"/>
    <n v="780"/>
    <n v="23400"/>
    <n v="65.760000000000005"/>
    <n v="15066"/>
    <n v="15389"/>
  </r>
  <r>
    <x v="118"/>
    <x v="1"/>
    <x v="31"/>
    <n v="2355"/>
    <n v="14"/>
    <n v="104"/>
    <n v="3120"/>
    <n v="41.3"/>
    <n v="1628"/>
    <n v="1289"/>
  </r>
  <r>
    <x v="118"/>
    <x v="1"/>
    <x v="32"/>
    <n v="11030"/>
    <n v="21"/>
    <n v="354"/>
    <n v="10620"/>
    <n v="48.18"/>
    <n v="7018"/>
    <n v="5117"/>
  </r>
  <r>
    <x v="118"/>
    <x v="1"/>
    <x v="33"/>
    <n v="17488"/>
    <n v="40"/>
    <n v="604"/>
    <n v="18120"/>
    <n v="58.35"/>
    <n v="8707"/>
    <n v="10574"/>
  </r>
  <r>
    <x v="118"/>
    <x v="1"/>
    <x v="34"/>
    <n v="835850"/>
    <n v="1841"/>
    <n v="29852"/>
    <n v="895560"/>
    <n v="50.77"/>
    <n v="475676"/>
    <n v="454719"/>
  </r>
  <r>
    <x v="118"/>
    <x v="2"/>
    <x v="0"/>
    <n v="19589"/>
    <n v="33"/>
    <n v="1312"/>
    <n v="39360"/>
    <n v="45.15"/>
    <n v="8595"/>
    <n v="17773"/>
  </r>
  <r>
    <x v="118"/>
    <x v="2"/>
    <x v="1"/>
    <n v="77009"/>
    <n v="41"/>
    <n v="3829"/>
    <n v="114870"/>
    <n v="59.11"/>
    <n v="38362"/>
    <n v="67897"/>
  </r>
  <r>
    <x v="118"/>
    <x v="2"/>
    <x v="2"/>
    <n v="7202"/>
    <n v="19"/>
    <n v="673"/>
    <n v="20190"/>
    <n v="32.03"/>
    <n v="4734"/>
    <n v="6467"/>
  </r>
  <r>
    <x v="118"/>
    <x v="2"/>
    <x v="3"/>
    <n v="7079"/>
    <n v="14"/>
    <n v="584"/>
    <n v="17520"/>
    <n v="39.619999999999997"/>
    <n v="3857"/>
    <n v="6941"/>
  </r>
  <r>
    <x v="118"/>
    <x v="2"/>
    <x v="4"/>
    <n v="11877"/>
    <n v="15"/>
    <n v="887"/>
    <n v="26610"/>
    <n v="43.71"/>
    <n v="3730"/>
    <n v="11633"/>
  </r>
  <r>
    <x v="118"/>
    <x v="2"/>
    <x v="5"/>
    <n v="16123"/>
    <n v="11"/>
    <n v="1042"/>
    <n v="31260"/>
    <n v="47.07"/>
    <n v="8221"/>
    <n v="14715"/>
  </r>
  <r>
    <x v="118"/>
    <x v="2"/>
    <x v="6"/>
    <n v="15097"/>
    <n v="17"/>
    <n v="1066"/>
    <n v="31980"/>
    <n v="44.55"/>
    <n v="8624"/>
    <n v="14247"/>
  </r>
  <r>
    <x v="118"/>
    <x v="2"/>
    <x v="7"/>
    <m/>
    <n v="3"/>
    <n v="76"/>
    <n v="2280"/>
    <m/>
    <m/>
    <m/>
  </r>
  <r>
    <x v="118"/>
    <x v="2"/>
    <x v="8"/>
    <m/>
    <n v="6"/>
    <n v="153"/>
    <n v="4590"/>
    <m/>
    <m/>
    <m/>
  </r>
  <r>
    <x v="118"/>
    <x v="2"/>
    <x v="9"/>
    <n v="4391"/>
    <n v="11"/>
    <n v="433"/>
    <n v="12990"/>
    <n v="28.83"/>
    <n v="1725"/>
    <n v="3745"/>
  </r>
  <r>
    <x v="118"/>
    <x v="2"/>
    <x v="10"/>
    <n v="12646"/>
    <n v="17"/>
    <n v="755"/>
    <n v="22650"/>
    <n v="55.17"/>
    <n v="2709"/>
    <n v="12497"/>
  </r>
  <r>
    <x v="118"/>
    <x v="2"/>
    <x v="11"/>
    <n v="7910"/>
    <n v="14"/>
    <n v="954"/>
    <n v="28620"/>
    <m/>
    <n v="4587"/>
    <m/>
  </r>
  <r>
    <x v="118"/>
    <x v="2"/>
    <x v="12"/>
    <m/>
    <n v="4"/>
    <n v="153"/>
    <n v="4590"/>
    <m/>
    <m/>
    <m/>
  </r>
  <r>
    <x v="118"/>
    <x v="2"/>
    <x v="13"/>
    <n v="1558"/>
    <n v="4"/>
    <n v="104"/>
    <n v="3120"/>
    <n v="30.54"/>
    <n v="1130"/>
    <n v="953"/>
  </r>
  <r>
    <x v="118"/>
    <x v="2"/>
    <x v="14"/>
    <m/>
    <n v="3"/>
    <n v="75"/>
    <n v="2250"/>
    <m/>
    <m/>
    <m/>
  </r>
  <r>
    <x v="118"/>
    <x v="2"/>
    <x v="15"/>
    <m/>
    <n v="6"/>
    <n v="479"/>
    <n v="14370"/>
    <m/>
    <m/>
    <m/>
  </r>
  <r>
    <x v="118"/>
    <x v="2"/>
    <x v="16"/>
    <m/>
    <n v="14"/>
    <n v="2097"/>
    <n v="62910"/>
    <m/>
    <m/>
    <m/>
  </r>
  <r>
    <x v="118"/>
    <x v="2"/>
    <x v="17"/>
    <n v="33687"/>
    <n v="10"/>
    <n v="1750"/>
    <n v="52500"/>
    <n v="60.93"/>
    <n v="18810"/>
    <n v="31988"/>
  </r>
  <r>
    <x v="118"/>
    <x v="2"/>
    <x v="18"/>
    <n v="12489"/>
    <n v="24"/>
    <n v="903"/>
    <n v="27090"/>
    <n v="42.66"/>
    <n v="6637"/>
    <n v="11556"/>
  </r>
  <r>
    <x v="118"/>
    <x v="2"/>
    <x v="19"/>
    <n v="18443"/>
    <n v="30"/>
    <n v="1235"/>
    <n v="37050"/>
    <n v="46.14"/>
    <n v="9368"/>
    <n v="17094"/>
  </r>
  <r>
    <x v="118"/>
    <x v="2"/>
    <x v="20"/>
    <n v="56543"/>
    <n v="58"/>
    <n v="3455"/>
    <n v="103650"/>
    <n v="49.03"/>
    <n v="27848"/>
    <n v="50822"/>
  </r>
  <r>
    <x v="118"/>
    <x v="2"/>
    <x v="21"/>
    <n v="3194"/>
    <n v="5"/>
    <n v="396"/>
    <n v="11880"/>
    <m/>
    <n v="2019"/>
    <m/>
  </r>
  <r>
    <x v="118"/>
    <x v="2"/>
    <x v="22"/>
    <m/>
    <n v="7"/>
    <n v="471"/>
    <n v="14130"/>
    <m/>
    <n v="5285"/>
    <m/>
  </r>
  <r>
    <x v="118"/>
    <x v="2"/>
    <x v="23"/>
    <m/>
    <n v="4"/>
    <n v="79"/>
    <n v="2370"/>
    <m/>
    <n v="506"/>
    <m/>
  </r>
  <r>
    <x v="118"/>
    <x v="2"/>
    <x v="24"/>
    <n v="67953"/>
    <n v="74"/>
    <n v="4401"/>
    <n v="132030"/>
    <n v="45.98"/>
    <n v="35658"/>
    <n v="60706"/>
  </r>
  <r>
    <x v="118"/>
    <x v="2"/>
    <x v="25"/>
    <n v="24935"/>
    <n v="27"/>
    <n v="1645"/>
    <n v="49350"/>
    <n v="41.58"/>
    <n v="18020"/>
    <n v="20521"/>
  </r>
  <r>
    <x v="118"/>
    <x v="2"/>
    <x v="26"/>
    <n v="6644"/>
    <n v="9"/>
    <n v="630"/>
    <n v="18900"/>
    <m/>
    <n v="4209"/>
    <m/>
  </r>
  <r>
    <x v="118"/>
    <x v="2"/>
    <x v="27"/>
    <n v="34436"/>
    <n v="20"/>
    <n v="2104"/>
    <n v="63120"/>
    <n v="50.61"/>
    <n v="16022"/>
    <n v="31947"/>
  </r>
  <r>
    <x v="118"/>
    <x v="2"/>
    <x v="28"/>
    <n v="1150"/>
    <n v="5"/>
    <n v="100"/>
    <n v="3000"/>
    <n v="35.83"/>
    <n v="812"/>
    <n v="1075"/>
  </r>
  <r>
    <x v="118"/>
    <x v="2"/>
    <x v="29"/>
    <n v="2340"/>
    <n v="8"/>
    <n v="229"/>
    <n v="6870"/>
    <n v="31.98"/>
    <n v="355"/>
    <n v="2197"/>
  </r>
  <r>
    <x v="118"/>
    <x v="2"/>
    <x v="30"/>
    <n v="6769"/>
    <n v="10"/>
    <n v="465"/>
    <n v="13950"/>
    <n v="44.42"/>
    <n v="4127"/>
    <n v="6196"/>
  </r>
  <r>
    <x v="118"/>
    <x v="2"/>
    <x v="31"/>
    <n v="761"/>
    <n v="5"/>
    <n v="183"/>
    <n v="5490"/>
    <m/>
    <n v="533"/>
    <m/>
  </r>
  <r>
    <x v="118"/>
    <x v="2"/>
    <x v="32"/>
    <n v="9840"/>
    <n v="6"/>
    <n v="640"/>
    <n v="19200"/>
    <n v="50.02"/>
    <n v="4701"/>
    <n v="9604"/>
  </r>
  <r>
    <x v="118"/>
    <x v="2"/>
    <x v="33"/>
    <n v="4549"/>
    <n v="12"/>
    <n v="429"/>
    <n v="12870"/>
    <n v="29.96"/>
    <n v="3224"/>
    <n v="3856"/>
  </r>
  <r>
    <x v="118"/>
    <x v="2"/>
    <x v="34"/>
    <n v="413411"/>
    <n v="462"/>
    <n v="27636"/>
    <n v="829080"/>
    <n v="45.29"/>
    <n v="212679"/>
    <n v="375518"/>
  </r>
  <r>
    <x v="118"/>
    <x v="3"/>
    <x v="0"/>
    <n v="32211"/>
    <n v="46"/>
    <n v="5903"/>
    <n v="177090"/>
    <n v="9.08"/>
    <n v="19239"/>
    <n v="16071"/>
  </r>
  <r>
    <x v="118"/>
    <x v="3"/>
    <x v="1"/>
    <n v="23524"/>
    <n v="23"/>
    <n v="2807"/>
    <n v="84210"/>
    <n v="14.13"/>
    <n v="13224"/>
    <n v="11901"/>
  </r>
  <r>
    <x v="118"/>
    <x v="3"/>
    <x v="2"/>
    <n v="21368"/>
    <n v="23"/>
    <n v="2415"/>
    <n v="72450"/>
    <n v="14.18"/>
    <n v="13672"/>
    <n v="10277"/>
  </r>
  <r>
    <x v="118"/>
    <x v="3"/>
    <x v="3"/>
    <n v="16031"/>
    <n v="22"/>
    <n v="1963"/>
    <n v="58890"/>
    <n v="14.87"/>
    <n v="9310"/>
    <n v="8756"/>
  </r>
  <r>
    <x v="118"/>
    <x v="3"/>
    <x v="4"/>
    <n v="26655"/>
    <n v="18"/>
    <n v="2843"/>
    <n v="85290"/>
    <n v="16.8"/>
    <n v="8856"/>
    <n v="14327"/>
  </r>
  <r>
    <x v="118"/>
    <x v="3"/>
    <x v="5"/>
    <n v="20554"/>
    <n v="13"/>
    <n v="1857"/>
    <n v="55710"/>
    <n v="17.27"/>
    <n v="11220"/>
    <n v="9619"/>
  </r>
  <r>
    <x v="118"/>
    <x v="3"/>
    <x v="6"/>
    <n v="12491"/>
    <n v="10"/>
    <n v="1347"/>
    <n v="40410"/>
    <n v="16.329999999999998"/>
    <n v="7688"/>
    <n v="6598"/>
  </r>
  <r>
    <x v="118"/>
    <x v="3"/>
    <x v="7"/>
    <n v="4182"/>
    <n v="4"/>
    <n v="1100"/>
    <n v="33000"/>
    <n v="5.16"/>
    <n v="2532"/>
    <n v="1701"/>
  </r>
  <r>
    <x v="118"/>
    <x v="3"/>
    <x v="8"/>
    <n v="9756"/>
    <n v="12"/>
    <n v="1702"/>
    <n v="51060"/>
    <n v="10.06"/>
    <n v="5612"/>
    <n v="5137"/>
  </r>
  <r>
    <x v="118"/>
    <x v="3"/>
    <x v="9"/>
    <n v="8660"/>
    <n v="12"/>
    <n v="1199"/>
    <n v="35970"/>
    <n v="11.31"/>
    <n v="4605"/>
    <n v="4069"/>
  </r>
  <r>
    <x v="118"/>
    <x v="3"/>
    <x v="10"/>
    <n v="14461"/>
    <n v="22"/>
    <n v="2080"/>
    <n v="62400"/>
    <n v="12.85"/>
    <n v="8607"/>
    <n v="8019"/>
  </r>
  <r>
    <x v="118"/>
    <x v="3"/>
    <x v="11"/>
    <n v="5825"/>
    <n v="6"/>
    <n v="415"/>
    <n v="12450"/>
    <m/>
    <n v="4627"/>
    <m/>
  </r>
  <r>
    <x v="118"/>
    <x v="3"/>
    <x v="12"/>
    <m/>
    <n v="8"/>
    <n v="604"/>
    <n v="18120"/>
    <m/>
    <m/>
    <m/>
  </r>
  <r>
    <x v="118"/>
    <x v="3"/>
    <x v="13"/>
    <m/>
    <n v="3"/>
    <n v="357"/>
    <n v="10710"/>
    <m/>
    <m/>
    <m/>
  </r>
  <r>
    <x v="118"/>
    <x v="3"/>
    <x v="14"/>
    <m/>
    <n v="7"/>
    <n v="843"/>
    <n v="25290"/>
    <m/>
    <m/>
    <m/>
  </r>
  <r>
    <x v="118"/>
    <x v="3"/>
    <x v="15"/>
    <n v="3373"/>
    <n v="8"/>
    <n v="963"/>
    <n v="28890"/>
    <n v="7.03"/>
    <n v="2058"/>
    <n v="2032"/>
  </r>
  <r>
    <x v="118"/>
    <x v="3"/>
    <x v="16"/>
    <m/>
    <n v="3"/>
    <n v="379"/>
    <n v="11370"/>
    <m/>
    <m/>
    <m/>
  </r>
  <r>
    <x v="118"/>
    <x v="3"/>
    <x v="17"/>
    <s v="-"/>
    <s v="-"/>
    <s v="-"/>
    <s v="-"/>
    <s v="-"/>
    <s v="-"/>
    <s v="-"/>
  </r>
  <r>
    <x v="118"/>
    <x v="3"/>
    <x v="18"/>
    <n v="15755"/>
    <n v="18"/>
    <n v="1387"/>
    <n v="41610"/>
    <n v="16.920000000000002"/>
    <n v="9507"/>
    <n v="7040"/>
  </r>
  <r>
    <x v="118"/>
    <x v="3"/>
    <x v="19"/>
    <n v="26647"/>
    <n v="22"/>
    <n v="3691"/>
    <n v="110730"/>
    <n v="11.23"/>
    <n v="14734"/>
    <n v="12430"/>
  </r>
  <r>
    <x v="118"/>
    <x v="3"/>
    <x v="20"/>
    <n v="48634"/>
    <n v="38"/>
    <n v="4389"/>
    <n v="131670"/>
    <n v="17.489999999999998"/>
    <n v="27295"/>
    <n v="23032"/>
  </r>
  <r>
    <x v="118"/>
    <x v="3"/>
    <x v="21"/>
    <m/>
    <n v="9"/>
    <n v="732"/>
    <n v="21960"/>
    <m/>
    <m/>
    <m/>
  </r>
  <r>
    <x v="118"/>
    <x v="3"/>
    <x v="22"/>
    <m/>
    <n v="4"/>
    <n v="571"/>
    <n v="17130"/>
    <m/>
    <m/>
    <m/>
  </r>
  <r>
    <x v="118"/>
    <x v="3"/>
    <x v="23"/>
    <n v="6491"/>
    <n v="7"/>
    <n v="837"/>
    <n v="25110"/>
    <n v="12.6"/>
    <n v="3853"/>
    <n v="3164"/>
  </r>
  <r>
    <x v="118"/>
    <x v="3"/>
    <x v="24"/>
    <n v="70821"/>
    <n v="58"/>
    <n v="6529"/>
    <n v="195870"/>
    <n v="16.91"/>
    <n v="41547"/>
    <n v="33113"/>
  </r>
  <r>
    <x v="118"/>
    <x v="3"/>
    <x v="25"/>
    <n v="20670"/>
    <n v="19"/>
    <n v="1699"/>
    <n v="50970"/>
    <n v="20.09"/>
    <n v="14684"/>
    <n v="10239"/>
  </r>
  <r>
    <x v="118"/>
    <x v="3"/>
    <x v="26"/>
    <n v="11906"/>
    <n v="6"/>
    <n v="1565"/>
    <n v="46950"/>
    <m/>
    <n v="8033"/>
    <m/>
  </r>
  <r>
    <x v="118"/>
    <x v="3"/>
    <x v="27"/>
    <n v="17760"/>
    <n v="7"/>
    <n v="1219"/>
    <n v="36570"/>
    <n v="20.61"/>
    <n v="10084"/>
    <n v="7535"/>
  </r>
  <r>
    <x v="118"/>
    <x v="3"/>
    <x v="28"/>
    <n v="7329"/>
    <n v="11"/>
    <n v="3633"/>
    <n v="108990"/>
    <n v="2.93"/>
    <n v="4098"/>
    <n v="3189"/>
  </r>
  <r>
    <x v="118"/>
    <x v="3"/>
    <x v="29"/>
    <n v="7110"/>
    <n v="11"/>
    <n v="2388"/>
    <n v="71640"/>
    <n v="5.29"/>
    <n v="3365"/>
    <n v="3790"/>
  </r>
  <r>
    <x v="118"/>
    <x v="3"/>
    <x v="30"/>
    <n v="11362"/>
    <n v="7"/>
    <n v="603"/>
    <n v="18090"/>
    <n v="28.29"/>
    <n v="7779"/>
    <n v="5118"/>
  </r>
  <r>
    <x v="118"/>
    <x v="3"/>
    <x v="31"/>
    <n v="1932"/>
    <n v="6"/>
    <n v="304"/>
    <n v="9120"/>
    <n v="8.67"/>
    <n v="1668"/>
    <n v="790"/>
  </r>
  <r>
    <x v="118"/>
    <x v="3"/>
    <x v="32"/>
    <n v="12447"/>
    <n v="5"/>
    <n v="1009"/>
    <n v="30270"/>
    <n v="20.88"/>
    <n v="7358"/>
    <n v="6321"/>
  </r>
  <r>
    <x v="118"/>
    <x v="3"/>
    <x v="33"/>
    <n v="4819"/>
    <n v="10"/>
    <n v="617"/>
    <n v="18510"/>
    <n v="12.26"/>
    <n v="3785"/>
    <n v="2269"/>
  </r>
  <r>
    <x v="118"/>
    <x v="3"/>
    <x v="34"/>
    <n v="422931"/>
    <n v="420"/>
    <n v="53421"/>
    <n v="1602630"/>
    <n v="13"/>
    <n v="247351"/>
    <n v="208333"/>
  </r>
  <r>
    <x v="118"/>
    <x v="4"/>
    <x v="0"/>
    <n v="118307"/>
    <n v="253"/>
    <n v="10163"/>
    <n v="304890"/>
    <n v="22.69"/>
    <n v="61646"/>
    <n v="69194"/>
  </r>
  <r>
    <x v="118"/>
    <x v="4"/>
    <x v="1"/>
    <n v="545849"/>
    <n v="325"/>
    <n v="19199"/>
    <n v="575970"/>
    <n v="61.73"/>
    <n v="282842"/>
    <n v="355538"/>
  </r>
  <r>
    <x v="118"/>
    <x v="4"/>
    <x v="2"/>
    <n v="48908"/>
    <n v="119"/>
    <n v="3959"/>
    <n v="118770"/>
    <n v="22.93"/>
    <n v="30597"/>
    <n v="27239"/>
  </r>
  <r>
    <x v="118"/>
    <x v="4"/>
    <x v="3"/>
    <n v="94177"/>
    <n v="150"/>
    <n v="5069"/>
    <n v="152070"/>
    <n v="39.08"/>
    <n v="51363"/>
    <n v="59422"/>
  </r>
  <r>
    <x v="118"/>
    <x v="4"/>
    <x v="4"/>
    <n v="77757"/>
    <n v="102"/>
    <n v="5200"/>
    <n v="156000"/>
    <n v="30.83"/>
    <n v="31197"/>
    <n v="48091"/>
  </r>
  <r>
    <x v="118"/>
    <x v="4"/>
    <x v="5"/>
    <n v="145234"/>
    <n v="123"/>
    <n v="6156"/>
    <n v="184680"/>
    <n v="44.93"/>
    <n v="86227"/>
    <n v="82973"/>
  </r>
  <r>
    <x v="118"/>
    <x v="4"/>
    <x v="6"/>
    <n v="74937"/>
    <n v="110"/>
    <n v="4215"/>
    <n v="126450"/>
    <n v="35.9"/>
    <n v="45290"/>
    <n v="45398"/>
  </r>
  <r>
    <x v="118"/>
    <x v="4"/>
    <x v="7"/>
    <n v="13011"/>
    <n v="33"/>
    <n v="1491"/>
    <n v="44730"/>
    <n v="15.92"/>
    <n v="7728"/>
    <n v="7121"/>
  </r>
  <r>
    <x v="118"/>
    <x v="4"/>
    <x v="8"/>
    <n v="25379"/>
    <n v="62"/>
    <n v="2568"/>
    <n v="77040"/>
    <n v="19.72"/>
    <n v="14423"/>
    <n v="15190"/>
  </r>
  <r>
    <x v="118"/>
    <x v="4"/>
    <x v="9"/>
    <n v="46953"/>
    <n v="89"/>
    <n v="2919"/>
    <n v="87570"/>
    <n v="33.29"/>
    <n v="24559"/>
    <n v="29150"/>
  </r>
  <r>
    <x v="118"/>
    <x v="4"/>
    <x v="10"/>
    <n v="76286"/>
    <n v="132"/>
    <n v="4732"/>
    <n v="141960"/>
    <n v="34.17"/>
    <n v="40189"/>
    <n v="48514"/>
  </r>
  <r>
    <x v="118"/>
    <x v="4"/>
    <x v="11"/>
    <n v="26782"/>
    <n v="51"/>
    <n v="2482"/>
    <n v="74460"/>
    <n v="25.81"/>
    <n v="17016"/>
    <n v="19220"/>
  </r>
  <r>
    <x v="118"/>
    <x v="4"/>
    <x v="12"/>
    <n v="37275"/>
    <n v="98"/>
    <n v="2401"/>
    <n v="72030"/>
    <n v="32.25"/>
    <n v="22016"/>
    <n v="23231"/>
  </r>
  <r>
    <x v="118"/>
    <x v="4"/>
    <x v="13"/>
    <n v="14393"/>
    <n v="33"/>
    <n v="1000"/>
    <n v="30000"/>
    <n v="28.71"/>
    <n v="9142"/>
    <n v="8612"/>
  </r>
  <r>
    <x v="118"/>
    <x v="4"/>
    <x v="14"/>
    <n v="14108"/>
    <n v="37"/>
    <n v="1379"/>
    <n v="41370"/>
    <n v="18.190000000000001"/>
    <n v="8863"/>
    <n v="7525"/>
  </r>
  <r>
    <x v="118"/>
    <x v="4"/>
    <x v="15"/>
    <n v="14758"/>
    <n v="47"/>
    <n v="1797"/>
    <n v="53910"/>
    <n v="18.14"/>
    <n v="8236"/>
    <n v="9779"/>
  </r>
  <r>
    <x v="118"/>
    <x v="4"/>
    <x v="16"/>
    <n v="198831"/>
    <n v="119"/>
    <n v="7413"/>
    <n v="222390"/>
    <n v="62.98"/>
    <n v="105855"/>
    <n v="140060"/>
  </r>
  <r>
    <x v="118"/>
    <x v="4"/>
    <x v="17"/>
    <n v="173449"/>
    <n v="80"/>
    <n v="6077"/>
    <n v="182310"/>
    <n v="68.040000000000006"/>
    <n v="92582"/>
    <n v="124048"/>
  </r>
  <r>
    <x v="118"/>
    <x v="4"/>
    <x v="18"/>
    <n v="56897"/>
    <n v="110"/>
    <n v="3397"/>
    <n v="101910"/>
    <n v="34.26"/>
    <n v="34759"/>
    <n v="34913"/>
  </r>
  <r>
    <x v="118"/>
    <x v="4"/>
    <x v="19"/>
    <n v="88320"/>
    <n v="171"/>
    <n v="6709"/>
    <n v="201270"/>
    <n v="27.33"/>
    <n v="49232"/>
    <n v="55008"/>
  </r>
  <r>
    <x v="118"/>
    <x v="4"/>
    <x v="20"/>
    <n v="361006"/>
    <n v="361"/>
    <n v="15300"/>
    <n v="459000"/>
    <n v="49.59"/>
    <n v="189880"/>
    <n v="227638"/>
  </r>
  <r>
    <x v="118"/>
    <x v="4"/>
    <x v="21"/>
    <n v="24040"/>
    <n v="48"/>
    <n v="1669"/>
    <n v="50070"/>
    <n v="24.95"/>
    <n v="15771"/>
    <n v="12492"/>
  </r>
  <r>
    <x v="118"/>
    <x v="4"/>
    <x v="22"/>
    <n v="49393"/>
    <n v="32"/>
    <n v="2046"/>
    <n v="61380"/>
    <n v="43.1"/>
    <n v="41666"/>
    <n v="26454"/>
  </r>
  <r>
    <x v="118"/>
    <x v="4"/>
    <x v="23"/>
    <n v="19157"/>
    <n v="48"/>
    <n v="1395"/>
    <n v="41850"/>
    <n v="26.11"/>
    <n v="11149"/>
    <n v="10928"/>
  </r>
  <r>
    <x v="118"/>
    <x v="4"/>
    <x v="24"/>
    <n v="453595"/>
    <n v="489"/>
    <n v="20410"/>
    <n v="612300"/>
    <n v="45.32"/>
    <n v="258466"/>
    <n v="277511"/>
  </r>
  <r>
    <x v="118"/>
    <x v="4"/>
    <x v="25"/>
    <n v="109087"/>
    <n v="161"/>
    <n v="5736"/>
    <n v="172080"/>
    <n v="38.76"/>
    <n v="79836"/>
    <n v="66692"/>
  </r>
  <r>
    <x v="118"/>
    <x v="4"/>
    <x v="26"/>
    <n v="38262"/>
    <n v="49"/>
    <n v="3170"/>
    <n v="95100"/>
    <n v="23.92"/>
    <n v="22176"/>
    <n v="22747"/>
  </r>
  <r>
    <x v="118"/>
    <x v="4"/>
    <x v="27"/>
    <n v="184673"/>
    <n v="109"/>
    <n v="7349"/>
    <n v="220470"/>
    <n v="49.57"/>
    <n v="82096"/>
    <n v="109289"/>
  </r>
  <r>
    <x v="118"/>
    <x v="4"/>
    <x v="28"/>
    <n v="24443"/>
    <n v="49"/>
    <n v="4446"/>
    <n v="133380"/>
    <n v="10.46"/>
    <n v="17245"/>
    <n v="13951"/>
  </r>
  <r>
    <x v="118"/>
    <x v="4"/>
    <x v="29"/>
    <n v="18076"/>
    <n v="59"/>
    <n v="3106"/>
    <n v="93180"/>
    <n v="12.04"/>
    <n v="9579"/>
    <n v="11222"/>
  </r>
  <r>
    <x v="118"/>
    <x v="4"/>
    <x v="30"/>
    <n v="70084"/>
    <n v="78"/>
    <n v="2583"/>
    <n v="77490"/>
    <n v="52.16"/>
    <n v="41767"/>
    <n v="40420"/>
  </r>
  <r>
    <x v="118"/>
    <x v="4"/>
    <x v="31"/>
    <n v="6009"/>
    <n v="33"/>
    <n v="677"/>
    <n v="20310"/>
    <n v="17.28"/>
    <n v="4432"/>
    <n v="3509"/>
  </r>
  <r>
    <x v="118"/>
    <x v="4"/>
    <x v="32"/>
    <n v="44201"/>
    <n v="38"/>
    <n v="2568"/>
    <n v="77040"/>
    <n v="36.21"/>
    <n v="25920"/>
    <n v="27897"/>
  </r>
  <r>
    <x v="118"/>
    <x v="4"/>
    <x v="33"/>
    <n v="36194"/>
    <n v="81"/>
    <n v="2085"/>
    <n v="62550"/>
    <n v="37.479999999999997"/>
    <n v="21620"/>
    <n v="23446"/>
  </r>
  <r>
    <x v="118"/>
    <x v="4"/>
    <x v="34"/>
    <n v="2702784"/>
    <n v="3310"/>
    <n v="144379"/>
    <n v="4331370"/>
    <n v="38.85"/>
    <n v="1494314"/>
    <n v="1682862"/>
  </r>
  <r>
    <x v="119"/>
    <x v="0"/>
    <x v="0"/>
    <n v="30525"/>
    <n v="36"/>
    <n v="1277"/>
    <n v="39587"/>
    <n v="37.200000000000003"/>
    <n v="13737"/>
    <n v="14728"/>
  </r>
  <r>
    <x v="119"/>
    <x v="0"/>
    <x v="1"/>
    <n v="290747"/>
    <n v="70"/>
    <n v="8642"/>
    <n v="267902"/>
    <n v="67.260000000000005"/>
    <n v="149334"/>
    <n v="180194"/>
  </r>
  <r>
    <x v="119"/>
    <x v="0"/>
    <x v="2"/>
    <n v="3705"/>
    <n v="11"/>
    <n v="189"/>
    <n v="5859"/>
    <n v="26.16"/>
    <n v="1897"/>
    <n v="1533"/>
  </r>
  <r>
    <x v="119"/>
    <x v="0"/>
    <x v="3"/>
    <n v="17655"/>
    <n v="26"/>
    <n v="994"/>
    <n v="30814"/>
    <n v="35.69"/>
    <n v="11254"/>
    <n v="10996"/>
  </r>
  <r>
    <x v="119"/>
    <x v="0"/>
    <x v="4"/>
    <n v="12324"/>
    <n v="11"/>
    <n v="458"/>
    <n v="14198"/>
    <n v="43.12"/>
    <n v="6914"/>
    <n v="6123"/>
  </r>
  <r>
    <x v="119"/>
    <x v="0"/>
    <x v="5"/>
    <n v="64663"/>
    <n v="21"/>
    <n v="1856"/>
    <n v="57536"/>
    <n v="58.64"/>
    <n v="35391"/>
    <n v="33742"/>
  </r>
  <r>
    <x v="119"/>
    <x v="0"/>
    <x v="6"/>
    <n v="12931"/>
    <n v="10"/>
    <n v="564"/>
    <n v="17484"/>
    <n v="38.159999999999997"/>
    <n v="7096"/>
    <n v="6672"/>
  </r>
  <r>
    <x v="119"/>
    <x v="0"/>
    <x v="7"/>
    <m/>
    <n v="4"/>
    <n v="59"/>
    <n v="1829"/>
    <m/>
    <m/>
    <m/>
  </r>
  <r>
    <x v="119"/>
    <x v="0"/>
    <x v="8"/>
    <m/>
    <n v="10"/>
    <n v="237"/>
    <n v="7347"/>
    <m/>
    <m/>
    <m/>
  </r>
  <r>
    <x v="119"/>
    <x v="0"/>
    <x v="9"/>
    <n v="8581"/>
    <n v="18"/>
    <n v="475"/>
    <n v="14725"/>
    <n v="35.840000000000003"/>
    <n v="4558"/>
    <n v="5277"/>
  </r>
  <r>
    <x v="119"/>
    <x v="0"/>
    <x v="10"/>
    <n v="11436"/>
    <n v="16"/>
    <n v="522"/>
    <n v="16182"/>
    <n v="39.06"/>
    <n v="6339"/>
    <n v="6321"/>
  </r>
  <r>
    <x v="119"/>
    <x v="0"/>
    <x v="11"/>
    <n v="9879"/>
    <n v="10"/>
    <n v="476"/>
    <n v="14756"/>
    <n v="36.92"/>
    <n v="5343"/>
    <n v="5448"/>
  </r>
  <r>
    <x v="119"/>
    <x v="0"/>
    <x v="12"/>
    <n v="7099"/>
    <n v="21"/>
    <n v="537"/>
    <n v="16647"/>
    <n v="29.8"/>
    <n v="4244"/>
    <n v="4961"/>
  </r>
  <r>
    <x v="119"/>
    <x v="0"/>
    <x v="13"/>
    <m/>
    <n v="3"/>
    <n v="137"/>
    <n v="4247"/>
    <m/>
    <m/>
    <m/>
  </r>
  <r>
    <x v="119"/>
    <x v="0"/>
    <x v="14"/>
    <n v="4536"/>
    <n v="10"/>
    <n v="227"/>
    <n v="7037"/>
    <n v="31.17"/>
    <n v="3094"/>
    <n v="2193"/>
  </r>
  <r>
    <x v="119"/>
    <x v="0"/>
    <x v="15"/>
    <m/>
    <n v="4"/>
    <n v="49"/>
    <n v="1519"/>
    <m/>
    <m/>
    <m/>
  </r>
  <r>
    <x v="119"/>
    <x v="0"/>
    <x v="16"/>
    <n v="98834"/>
    <n v="34"/>
    <n v="3502"/>
    <n v="108562"/>
    <n v="56.77"/>
    <n v="54437"/>
    <n v="61632"/>
  </r>
  <r>
    <x v="119"/>
    <x v="0"/>
    <x v="17"/>
    <n v="96523"/>
    <n v="31"/>
    <n v="3378"/>
    <n v="104718"/>
    <n v="57.17"/>
    <n v="53495"/>
    <n v="59864"/>
  </r>
  <r>
    <x v="119"/>
    <x v="0"/>
    <x v="18"/>
    <n v="10092"/>
    <n v="17"/>
    <n v="379"/>
    <n v="11749"/>
    <n v="44.57"/>
    <n v="6877"/>
    <n v="5237"/>
  </r>
  <r>
    <x v="119"/>
    <x v="0"/>
    <x v="19"/>
    <n v="12505"/>
    <n v="14"/>
    <n v="462"/>
    <n v="14322"/>
    <n v="47.33"/>
    <n v="7418"/>
    <n v="6779"/>
  </r>
  <r>
    <x v="119"/>
    <x v="0"/>
    <x v="20"/>
    <n v="143075"/>
    <n v="64"/>
    <n v="4507"/>
    <n v="139717"/>
    <n v="61.25"/>
    <n v="75318"/>
    <n v="85583"/>
  </r>
  <r>
    <x v="119"/>
    <x v="0"/>
    <x v="21"/>
    <m/>
    <n v="7"/>
    <n v="127"/>
    <n v="3937"/>
    <m/>
    <m/>
    <m/>
  </r>
  <r>
    <x v="119"/>
    <x v="0"/>
    <x v="22"/>
    <n v="15712"/>
    <n v="5"/>
    <n v="493"/>
    <n v="15283"/>
    <m/>
    <m/>
    <m/>
  </r>
  <r>
    <x v="119"/>
    <x v="0"/>
    <x v="23"/>
    <m/>
    <n v="9"/>
    <n v="124"/>
    <n v="3844"/>
    <m/>
    <n v="342"/>
    <m/>
  </r>
  <r>
    <x v="119"/>
    <x v="0"/>
    <x v="24"/>
    <n v="162750"/>
    <n v="85"/>
    <n v="5251"/>
    <n v="162781"/>
    <n v="59.67"/>
    <n v="90116"/>
    <n v="97136"/>
  </r>
  <r>
    <x v="119"/>
    <x v="0"/>
    <x v="25"/>
    <n v="25462"/>
    <n v="39"/>
    <n v="1330"/>
    <n v="41230"/>
    <n v="36.39"/>
    <n v="17845"/>
    <n v="15003"/>
  </r>
  <r>
    <x v="119"/>
    <x v="0"/>
    <x v="26"/>
    <n v="12599"/>
    <n v="9"/>
    <n v="459"/>
    <n v="14229"/>
    <n v="38.47"/>
    <n v="4920"/>
    <n v="5475"/>
  </r>
  <r>
    <x v="119"/>
    <x v="0"/>
    <x v="27"/>
    <n v="109888"/>
    <n v="32"/>
    <n v="2854"/>
    <n v="88474"/>
    <n v="62.48"/>
    <n v="40700"/>
    <n v="55275"/>
  </r>
  <r>
    <x v="119"/>
    <x v="0"/>
    <x v="28"/>
    <n v="7168"/>
    <n v="11"/>
    <n v="433"/>
    <n v="13423"/>
    <n v="30.71"/>
    <n v="5516"/>
    <n v="4122"/>
  </r>
  <r>
    <x v="119"/>
    <x v="0"/>
    <x v="29"/>
    <n v="2044"/>
    <n v="14"/>
    <n v="215"/>
    <n v="6665"/>
    <n v="22.36"/>
    <n v="1431"/>
    <n v="1490"/>
  </r>
  <r>
    <x v="119"/>
    <x v="0"/>
    <x v="30"/>
    <n v="21456"/>
    <n v="16"/>
    <n v="735"/>
    <n v="22785"/>
    <n v="52.25"/>
    <n v="13364"/>
    <n v="11904"/>
  </r>
  <r>
    <x v="119"/>
    <x v="0"/>
    <x v="31"/>
    <n v="845"/>
    <n v="8"/>
    <n v="86"/>
    <n v="2666"/>
    <m/>
    <n v="551"/>
    <m/>
  </r>
  <r>
    <x v="119"/>
    <x v="0"/>
    <x v="32"/>
    <n v="14542"/>
    <n v="6"/>
    <n v="565"/>
    <n v="17515"/>
    <n v="47.95"/>
    <n v="8133"/>
    <n v="8398"/>
  </r>
  <r>
    <x v="119"/>
    <x v="0"/>
    <x v="33"/>
    <n v="8543"/>
    <n v="20"/>
    <n v="482"/>
    <n v="14942"/>
    <n v="37.76"/>
    <n v="5397"/>
    <n v="5642"/>
  </r>
  <r>
    <x v="119"/>
    <x v="0"/>
    <x v="34"/>
    <n v="968154"/>
    <n v="586"/>
    <n v="33452"/>
    <n v="1037012"/>
    <n v="54.1"/>
    <n v="510088"/>
    <n v="561003"/>
  </r>
  <r>
    <x v="119"/>
    <x v="1"/>
    <x v="0"/>
    <n v="50987"/>
    <n v="140"/>
    <n v="1690"/>
    <n v="52390"/>
    <n v="43.47"/>
    <n v="24646"/>
    <n v="22776"/>
  </r>
  <r>
    <x v="119"/>
    <x v="1"/>
    <x v="1"/>
    <n v="118945"/>
    <n v="191"/>
    <n v="3927"/>
    <n v="121737"/>
    <n v="50.08"/>
    <n v="58033"/>
    <n v="60966"/>
  </r>
  <r>
    <x v="119"/>
    <x v="1"/>
    <x v="2"/>
    <n v="21249"/>
    <n v="66"/>
    <n v="682"/>
    <n v="21142"/>
    <n v="45.2"/>
    <n v="10709"/>
    <n v="9557"/>
  </r>
  <r>
    <x v="119"/>
    <x v="1"/>
    <x v="3"/>
    <n v="35502"/>
    <n v="88"/>
    <n v="1524"/>
    <n v="47244"/>
    <n v="41.31"/>
    <n v="21153"/>
    <n v="19514"/>
  </r>
  <r>
    <x v="119"/>
    <x v="1"/>
    <x v="4"/>
    <n v="33594"/>
    <n v="58"/>
    <n v="1013"/>
    <n v="31403"/>
    <n v="48.2"/>
    <n v="15885"/>
    <n v="15136"/>
  </r>
  <r>
    <x v="119"/>
    <x v="1"/>
    <x v="5"/>
    <n v="50300"/>
    <n v="78"/>
    <n v="1400"/>
    <n v="43400"/>
    <n v="48.78"/>
    <n v="30984"/>
    <n v="21172"/>
  </r>
  <r>
    <x v="119"/>
    <x v="1"/>
    <x v="6"/>
    <n v="40187"/>
    <n v="73"/>
    <n v="1231"/>
    <n v="38161"/>
    <n v="46.96"/>
    <n v="26169"/>
    <n v="17919"/>
  </r>
  <r>
    <x v="119"/>
    <x v="1"/>
    <x v="7"/>
    <n v="8293"/>
    <n v="22"/>
    <n v="256"/>
    <n v="7936"/>
    <n v="58.24"/>
    <n v="5043"/>
    <n v="4622"/>
  </r>
  <r>
    <x v="119"/>
    <x v="1"/>
    <x v="8"/>
    <n v="14539"/>
    <n v="35"/>
    <n v="485"/>
    <n v="15035"/>
    <n v="49.02"/>
    <n v="7818"/>
    <n v="7370"/>
  </r>
  <r>
    <x v="119"/>
    <x v="1"/>
    <x v="9"/>
    <n v="21204"/>
    <n v="48"/>
    <n v="812"/>
    <n v="25172"/>
    <n v="44.44"/>
    <n v="10841"/>
    <n v="11187"/>
  </r>
  <r>
    <x v="119"/>
    <x v="1"/>
    <x v="10"/>
    <n v="43410"/>
    <n v="78"/>
    <n v="1379"/>
    <n v="42749"/>
    <n v="47.18"/>
    <n v="23515"/>
    <n v="20171"/>
  </r>
  <r>
    <x v="119"/>
    <x v="1"/>
    <x v="11"/>
    <n v="4839"/>
    <n v="19"/>
    <n v="566"/>
    <n v="17546"/>
    <n v="13.43"/>
    <n v="3076"/>
    <n v="2356"/>
  </r>
  <r>
    <x v="119"/>
    <x v="1"/>
    <x v="12"/>
    <n v="23780"/>
    <n v="64"/>
    <n v="1104"/>
    <n v="34224"/>
    <n v="35.36"/>
    <n v="13400"/>
    <n v="12102"/>
  </r>
  <r>
    <x v="119"/>
    <x v="1"/>
    <x v="13"/>
    <n v="8873"/>
    <n v="23"/>
    <n v="402"/>
    <n v="12462"/>
    <n v="40.229999999999997"/>
    <n v="5144"/>
    <n v="5013"/>
  </r>
  <r>
    <x v="119"/>
    <x v="1"/>
    <x v="14"/>
    <n v="7651"/>
    <n v="17"/>
    <n v="234"/>
    <n v="7254"/>
    <n v="50.8"/>
    <n v="4481"/>
    <n v="3685"/>
  </r>
  <r>
    <x v="119"/>
    <x v="1"/>
    <x v="15"/>
    <n v="8790"/>
    <n v="29"/>
    <n v="306"/>
    <n v="9486"/>
    <n v="47.53"/>
    <n v="5127"/>
    <n v="4509"/>
  </r>
  <r>
    <x v="119"/>
    <x v="1"/>
    <x v="16"/>
    <n v="42676"/>
    <n v="67"/>
    <n v="1385"/>
    <n v="42935"/>
    <n v="50.03"/>
    <n v="20948"/>
    <n v="21482"/>
  </r>
  <r>
    <x v="119"/>
    <x v="1"/>
    <x v="17"/>
    <n v="29474"/>
    <n v="38"/>
    <n v="899"/>
    <n v="27869"/>
    <n v="52.35"/>
    <n v="14508"/>
    <n v="14589"/>
  </r>
  <r>
    <x v="119"/>
    <x v="1"/>
    <x v="18"/>
    <n v="23656"/>
    <n v="51"/>
    <n v="731"/>
    <n v="22661"/>
    <n v="49.06"/>
    <n v="14065"/>
    <n v="11118"/>
  </r>
  <r>
    <x v="119"/>
    <x v="1"/>
    <x v="19"/>
    <n v="38018"/>
    <n v="104"/>
    <n v="1304"/>
    <n v="40424"/>
    <n v="45.53"/>
    <n v="19151"/>
    <n v="18406"/>
  </r>
  <r>
    <x v="119"/>
    <x v="1"/>
    <x v="20"/>
    <n v="90679"/>
    <n v="202"/>
    <n v="2931"/>
    <n v="90861"/>
    <n v="47.95"/>
    <n v="51243"/>
    <n v="43569"/>
  </r>
  <r>
    <x v="119"/>
    <x v="1"/>
    <x v="21"/>
    <n v="11686"/>
    <n v="27"/>
    <n v="414"/>
    <n v="12834"/>
    <n v="39.090000000000003"/>
    <n v="7825"/>
    <n v="5017"/>
  </r>
  <r>
    <x v="119"/>
    <x v="1"/>
    <x v="22"/>
    <n v="17859"/>
    <n v="17"/>
    <n v="516"/>
    <n v="15996"/>
    <n v="60.99"/>
    <n v="13361"/>
    <n v="9756"/>
  </r>
  <r>
    <x v="119"/>
    <x v="1"/>
    <x v="23"/>
    <n v="11117"/>
    <n v="27"/>
    <n v="350"/>
    <n v="10850"/>
    <n v="57.35"/>
    <n v="6805"/>
    <n v="6223"/>
  </r>
  <r>
    <x v="119"/>
    <x v="1"/>
    <x v="24"/>
    <n v="131341"/>
    <n v="273"/>
    <n v="4211"/>
    <n v="130541"/>
    <n v="49.46"/>
    <n v="79235"/>
    <n v="64565"/>
  </r>
  <r>
    <x v="119"/>
    <x v="1"/>
    <x v="25"/>
    <n v="36894"/>
    <n v="76"/>
    <n v="1064"/>
    <n v="32984"/>
    <n v="53.18"/>
    <n v="26247"/>
    <n v="17542"/>
  </r>
  <r>
    <x v="119"/>
    <x v="1"/>
    <x v="26"/>
    <n v="12428"/>
    <n v="25"/>
    <n v="516"/>
    <n v="15996"/>
    <n v="36.04"/>
    <n v="6580"/>
    <n v="5765"/>
  </r>
  <r>
    <x v="119"/>
    <x v="1"/>
    <x v="27"/>
    <n v="40268"/>
    <n v="52"/>
    <n v="1192"/>
    <n v="36952"/>
    <n v="43.58"/>
    <n v="17117"/>
    <n v="16105"/>
  </r>
  <r>
    <x v="119"/>
    <x v="1"/>
    <x v="28"/>
    <n v="7518"/>
    <n v="22"/>
    <n v="280"/>
    <n v="8680"/>
    <n v="45.9"/>
    <n v="5638"/>
    <n v="3984"/>
  </r>
  <r>
    <x v="119"/>
    <x v="1"/>
    <x v="29"/>
    <n v="7777"/>
    <n v="26"/>
    <n v="274"/>
    <n v="8494"/>
    <n v="43.3"/>
    <n v="4586"/>
    <n v="3678"/>
  </r>
  <r>
    <x v="119"/>
    <x v="1"/>
    <x v="30"/>
    <n v="26516"/>
    <n v="45"/>
    <n v="780"/>
    <n v="24180"/>
    <n v="52.75"/>
    <n v="13904"/>
    <n v="12755"/>
  </r>
  <r>
    <x v="119"/>
    <x v="1"/>
    <x v="31"/>
    <n v="2056"/>
    <n v="15"/>
    <n v="106"/>
    <n v="3286"/>
    <n v="32.79"/>
    <n v="1444"/>
    <n v="1077"/>
  </r>
  <r>
    <x v="119"/>
    <x v="1"/>
    <x v="32"/>
    <n v="13351"/>
    <n v="21"/>
    <n v="354"/>
    <n v="10974"/>
    <n v="50.96"/>
    <n v="7658"/>
    <n v="5592"/>
  </r>
  <r>
    <x v="119"/>
    <x v="1"/>
    <x v="33"/>
    <n v="14145"/>
    <n v="40"/>
    <n v="604"/>
    <n v="18724"/>
    <n v="43.05"/>
    <n v="7018"/>
    <n v="8061"/>
  </r>
  <r>
    <x v="119"/>
    <x v="1"/>
    <x v="34"/>
    <n v="888787"/>
    <n v="1846"/>
    <n v="29812"/>
    <n v="924172"/>
    <n v="46.33"/>
    <n v="489611"/>
    <n v="428185"/>
  </r>
  <r>
    <x v="119"/>
    <x v="2"/>
    <x v="0"/>
    <n v="23103"/>
    <n v="32"/>
    <n v="1292"/>
    <n v="40052"/>
    <n v="53.2"/>
    <n v="9003"/>
    <n v="21308"/>
  </r>
  <r>
    <x v="119"/>
    <x v="2"/>
    <x v="1"/>
    <n v="65691"/>
    <n v="40"/>
    <n v="3777"/>
    <n v="117087"/>
    <n v="49.34"/>
    <n v="34596"/>
    <n v="57765"/>
  </r>
  <r>
    <x v="119"/>
    <x v="2"/>
    <x v="2"/>
    <n v="10643"/>
    <n v="19"/>
    <n v="673"/>
    <n v="20863"/>
    <n v="43.92"/>
    <n v="5386"/>
    <n v="9162"/>
  </r>
  <r>
    <x v="119"/>
    <x v="2"/>
    <x v="3"/>
    <n v="7427"/>
    <n v="14"/>
    <n v="584"/>
    <n v="18104"/>
    <n v="37.69"/>
    <n v="4135"/>
    <n v="6824"/>
  </r>
  <r>
    <x v="119"/>
    <x v="2"/>
    <x v="4"/>
    <n v="12172"/>
    <n v="15"/>
    <n v="887"/>
    <n v="27497"/>
    <n v="41.16"/>
    <n v="5259"/>
    <n v="11317"/>
  </r>
  <r>
    <x v="119"/>
    <x v="2"/>
    <x v="5"/>
    <n v="17418"/>
    <n v="11"/>
    <n v="1042"/>
    <n v="32302"/>
    <n v="48.8"/>
    <n v="8611"/>
    <n v="15762"/>
  </r>
  <r>
    <x v="119"/>
    <x v="2"/>
    <x v="6"/>
    <n v="17931"/>
    <n v="17"/>
    <n v="1066"/>
    <n v="33046"/>
    <n v="50.51"/>
    <n v="9067"/>
    <n v="16692"/>
  </r>
  <r>
    <x v="119"/>
    <x v="2"/>
    <x v="7"/>
    <m/>
    <n v="3"/>
    <n v="76"/>
    <n v="2356"/>
    <m/>
    <m/>
    <m/>
  </r>
  <r>
    <x v="119"/>
    <x v="2"/>
    <x v="8"/>
    <m/>
    <n v="6"/>
    <n v="153"/>
    <n v="4743"/>
    <m/>
    <m/>
    <m/>
  </r>
  <r>
    <x v="119"/>
    <x v="2"/>
    <x v="9"/>
    <n v="4747"/>
    <n v="11"/>
    <n v="433"/>
    <n v="13423"/>
    <n v="31.19"/>
    <n v="1907"/>
    <n v="4186"/>
  </r>
  <r>
    <x v="119"/>
    <x v="2"/>
    <x v="10"/>
    <n v="14272"/>
    <n v="17"/>
    <n v="774"/>
    <n v="23994"/>
    <n v="57.6"/>
    <n v="2874"/>
    <n v="13822"/>
  </r>
  <r>
    <x v="119"/>
    <x v="2"/>
    <x v="11"/>
    <n v="5982"/>
    <n v="14"/>
    <n v="918"/>
    <n v="28458"/>
    <n v="17.54"/>
    <n v="3351"/>
    <n v="4991"/>
  </r>
  <r>
    <x v="119"/>
    <x v="2"/>
    <x v="12"/>
    <m/>
    <n v="4"/>
    <n v="153"/>
    <n v="4743"/>
    <m/>
    <m/>
    <m/>
  </r>
  <r>
    <x v="119"/>
    <x v="2"/>
    <x v="13"/>
    <n v="1797"/>
    <n v="4"/>
    <n v="104"/>
    <n v="3224"/>
    <n v="39.92"/>
    <n v="1191"/>
    <n v="1287"/>
  </r>
  <r>
    <x v="119"/>
    <x v="2"/>
    <x v="14"/>
    <m/>
    <n v="3"/>
    <n v="75"/>
    <n v="2325"/>
    <m/>
    <m/>
    <m/>
  </r>
  <r>
    <x v="119"/>
    <x v="2"/>
    <x v="15"/>
    <m/>
    <n v="6"/>
    <n v="479"/>
    <n v="14849"/>
    <m/>
    <m/>
    <m/>
  </r>
  <r>
    <x v="119"/>
    <x v="2"/>
    <x v="16"/>
    <m/>
    <n v="14"/>
    <n v="2097"/>
    <n v="65007"/>
    <m/>
    <m/>
    <m/>
  </r>
  <r>
    <x v="119"/>
    <x v="2"/>
    <x v="17"/>
    <n v="34325"/>
    <n v="10"/>
    <n v="1750"/>
    <n v="54250"/>
    <n v="62"/>
    <n v="19745"/>
    <n v="33636"/>
  </r>
  <r>
    <x v="119"/>
    <x v="2"/>
    <x v="18"/>
    <n v="15011"/>
    <n v="24"/>
    <n v="883"/>
    <n v="27373"/>
    <n v="44.33"/>
    <n v="8201"/>
    <n v="12134"/>
  </r>
  <r>
    <x v="119"/>
    <x v="2"/>
    <x v="19"/>
    <n v="23626"/>
    <n v="31"/>
    <n v="1262"/>
    <n v="39122"/>
    <n v="50.81"/>
    <n v="11669"/>
    <n v="19877"/>
  </r>
  <r>
    <x v="119"/>
    <x v="2"/>
    <x v="20"/>
    <n v="53913"/>
    <n v="58"/>
    <n v="3476"/>
    <n v="107756"/>
    <n v="42.99"/>
    <n v="29898"/>
    <n v="46320"/>
  </r>
  <r>
    <x v="119"/>
    <x v="2"/>
    <x v="21"/>
    <n v="3226"/>
    <n v="6"/>
    <n v="459"/>
    <n v="14229"/>
    <n v="18.760000000000002"/>
    <n v="1998"/>
    <n v="2669"/>
  </r>
  <r>
    <x v="119"/>
    <x v="2"/>
    <x v="22"/>
    <m/>
    <n v="7"/>
    <n v="469"/>
    <n v="14539"/>
    <m/>
    <n v="6831"/>
    <m/>
  </r>
  <r>
    <x v="119"/>
    <x v="2"/>
    <x v="23"/>
    <m/>
    <n v="4"/>
    <n v="79"/>
    <n v="2449"/>
    <m/>
    <n v="628"/>
    <m/>
  </r>
  <r>
    <x v="119"/>
    <x v="2"/>
    <x v="24"/>
    <n v="66073"/>
    <n v="75"/>
    <n v="4483"/>
    <n v="138973"/>
    <n v="41.1"/>
    <n v="39355"/>
    <n v="57114"/>
  </r>
  <r>
    <x v="119"/>
    <x v="2"/>
    <x v="25"/>
    <n v="29082"/>
    <n v="27"/>
    <n v="1645"/>
    <n v="50995"/>
    <n v="46.81"/>
    <n v="21310"/>
    <n v="23872"/>
  </r>
  <r>
    <x v="119"/>
    <x v="2"/>
    <x v="26"/>
    <n v="9474"/>
    <n v="9"/>
    <n v="630"/>
    <n v="19530"/>
    <n v="46.78"/>
    <n v="6423"/>
    <n v="9137"/>
  </r>
  <r>
    <x v="119"/>
    <x v="2"/>
    <x v="27"/>
    <n v="45128"/>
    <n v="20"/>
    <n v="2104"/>
    <n v="65224"/>
    <n v="63.77"/>
    <n v="20682"/>
    <n v="41597"/>
  </r>
  <r>
    <x v="119"/>
    <x v="2"/>
    <x v="28"/>
    <n v="1305"/>
    <n v="4"/>
    <n v="88"/>
    <n v="2728"/>
    <n v="42.6"/>
    <n v="1176"/>
    <n v="1162"/>
  </r>
  <r>
    <x v="119"/>
    <x v="2"/>
    <x v="29"/>
    <n v="4400"/>
    <n v="8"/>
    <n v="229"/>
    <n v="7099"/>
    <n v="54.13"/>
    <n v="1898"/>
    <n v="3842"/>
  </r>
  <r>
    <x v="119"/>
    <x v="2"/>
    <x v="30"/>
    <n v="8073"/>
    <n v="10"/>
    <n v="465"/>
    <n v="14415"/>
    <n v="53.7"/>
    <n v="5151"/>
    <n v="7741"/>
  </r>
  <r>
    <x v="119"/>
    <x v="2"/>
    <x v="31"/>
    <n v="768"/>
    <n v="5"/>
    <n v="183"/>
    <n v="5673"/>
    <m/>
    <n v="627"/>
    <m/>
  </r>
  <r>
    <x v="119"/>
    <x v="2"/>
    <x v="32"/>
    <n v="11378"/>
    <n v="6"/>
    <n v="640"/>
    <n v="19840"/>
    <n v="55.9"/>
    <n v="5324"/>
    <n v="11091"/>
  </r>
  <r>
    <x v="119"/>
    <x v="2"/>
    <x v="33"/>
    <n v="4562"/>
    <n v="12"/>
    <n v="429"/>
    <n v="13299"/>
    <n v="28.76"/>
    <n v="3491"/>
    <n v="3824"/>
  </r>
  <r>
    <x v="119"/>
    <x v="2"/>
    <x v="34"/>
    <n v="444234"/>
    <n v="461"/>
    <n v="27624"/>
    <n v="856344"/>
    <n v="46.48"/>
    <n v="234260"/>
    <n v="398046"/>
  </r>
  <r>
    <x v="119"/>
    <x v="3"/>
    <x v="0"/>
    <n v="97251"/>
    <n v="48"/>
    <n v="6155"/>
    <n v="190805"/>
    <n v="20.75"/>
    <n v="41442"/>
    <n v="39590"/>
  </r>
  <r>
    <x v="119"/>
    <x v="3"/>
    <x v="1"/>
    <n v="40325"/>
    <n v="23"/>
    <n v="2807"/>
    <n v="87017"/>
    <n v="19.38"/>
    <n v="18450"/>
    <n v="16868"/>
  </r>
  <r>
    <x v="119"/>
    <x v="3"/>
    <x v="2"/>
    <n v="58785"/>
    <n v="25"/>
    <n v="2498"/>
    <n v="77438"/>
    <n v="32.090000000000003"/>
    <n v="28217"/>
    <n v="24849"/>
  </r>
  <r>
    <x v="119"/>
    <x v="3"/>
    <x v="3"/>
    <n v="28596"/>
    <n v="22"/>
    <n v="1963"/>
    <n v="60853"/>
    <n v="21.26"/>
    <n v="13693"/>
    <n v="12938"/>
  </r>
  <r>
    <x v="119"/>
    <x v="3"/>
    <x v="4"/>
    <n v="56561"/>
    <n v="19"/>
    <n v="2875"/>
    <n v="89125"/>
    <n v="27.15"/>
    <n v="15487"/>
    <n v="24199"/>
  </r>
  <r>
    <x v="119"/>
    <x v="3"/>
    <x v="5"/>
    <n v="36365"/>
    <n v="13"/>
    <n v="1857"/>
    <n v="57567"/>
    <n v="23.74"/>
    <n v="15474"/>
    <n v="13665"/>
  </r>
  <r>
    <x v="119"/>
    <x v="3"/>
    <x v="6"/>
    <n v="20713"/>
    <n v="10"/>
    <n v="1347"/>
    <n v="41757"/>
    <n v="21.91"/>
    <n v="10605"/>
    <n v="9148"/>
  </r>
  <r>
    <x v="119"/>
    <x v="3"/>
    <x v="7"/>
    <m/>
    <n v="4"/>
    <n v="1100"/>
    <n v="34100"/>
    <m/>
    <n v="5003"/>
    <m/>
  </r>
  <r>
    <x v="119"/>
    <x v="3"/>
    <x v="8"/>
    <n v="20056"/>
    <n v="12"/>
    <n v="1833"/>
    <n v="56823"/>
    <n v="15.25"/>
    <n v="7303"/>
    <n v="8667"/>
  </r>
  <r>
    <x v="119"/>
    <x v="3"/>
    <x v="9"/>
    <n v="15508"/>
    <n v="12"/>
    <n v="1199"/>
    <n v="37169"/>
    <n v="18.440000000000001"/>
    <n v="6539"/>
    <n v="6854"/>
  </r>
  <r>
    <x v="119"/>
    <x v="3"/>
    <x v="10"/>
    <n v="35055"/>
    <n v="22"/>
    <n v="2080"/>
    <n v="64480"/>
    <n v="20.45"/>
    <n v="14789"/>
    <n v="13187"/>
  </r>
  <r>
    <x v="119"/>
    <x v="3"/>
    <x v="11"/>
    <n v="7535"/>
    <n v="6"/>
    <n v="415"/>
    <n v="12865"/>
    <n v="26.35"/>
    <n v="5866"/>
    <n v="3390"/>
  </r>
  <r>
    <x v="119"/>
    <x v="3"/>
    <x v="12"/>
    <m/>
    <n v="8"/>
    <n v="604"/>
    <n v="18724"/>
    <m/>
    <m/>
    <m/>
  </r>
  <r>
    <x v="119"/>
    <x v="3"/>
    <x v="13"/>
    <m/>
    <n v="3"/>
    <n v="357"/>
    <n v="11067"/>
    <m/>
    <m/>
    <m/>
  </r>
  <r>
    <x v="119"/>
    <x v="3"/>
    <x v="14"/>
    <m/>
    <n v="7"/>
    <n v="843"/>
    <n v="26133"/>
    <m/>
    <m/>
    <m/>
  </r>
  <r>
    <x v="119"/>
    <x v="3"/>
    <x v="15"/>
    <n v="7966"/>
    <n v="8"/>
    <n v="963"/>
    <n v="29853"/>
    <n v="11.78"/>
    <n v="3896"/>
    <n v="3516"/>
  </r>
  <r>
    <x v="119"/>
    <x v="3"/>
    <x v="16"/>
    <m/>
    <n v="3"/>
    <n v="379"/>
    <n v="11749"/>
    <m/>
    <m/>
    <m/>
  </r>
  <r>
    <x v="119"/>
    <x v="3"/>
    <x v="17"/>
    <s v="-"/>
    <s v="-"/>
    <s v="-"/>
    <s v="-"/>
    <s v="-"/>
    <s v="-"/>
    <s v="-"/>
  </r>
  <r>
    <x v="119"/>
    <x v="3"/>
    <x v="18"/>
    <n v="30597"/>
    <n v="17"/>
    <n v="1361"/>
    <n v="42191"/>
    <n v="30.98"/>
    <n v="14219"/>
    <n v="13071"/>
  </r>
  <r>
    <x v="119"/>
    <x v="3"/>
    <x v="19"/>
    <n v="74541"/>
    <n v="23"/>
    <n v="3783"/>
    <n v="117273"/>
    <n v="23.88"/>
    <n v="28740"/>
    <n v="28008"/>
  </r>
  <r>
    <x v="119"/>
    <x v="3"/>
    <x v="20"/>
    <n v="82783"/>
    <n v="38"/>
    <n v="4430"/>
    <n v="137330"/>
    <n v="24.57"/>
    <n v="39390"/>
    <n v="33741"/>
  </r>
  <r>
    <x v="119"/>
    <x v="3"/>
    <x v="21"/>
    <m/>
    <n v="9"/>
    <n v="732"/>
    <n v="22692"/>
    <m/>
    <m/>
    <m/>
  </r>
  <r>
    <x v="119"/>
    <x v="3"/>
    <x v="22"/>
    <m/>
    <n v="4"/>
    <n v="571"/>
    <n v="17701"/>
    <m/>
    <m/>
    <m/>
  </r>
  <r>
    <x v="119"/>
    <x v="3"/>
    <x v="23"/>
    <n v="10156"/>
    <n v="7"/>
    <n v="837"/>
    <n v="25947"/>
    <n v="17.510000000000002"/>
    <n v="4923"/>
    <n v="4543"/>
  </r>
  <r>
    <x v="119"/>
    <x v="3"/>
    <x v="24"/>
    <n v="118943"/>
    <n v="58"/>
    <n v="6570"/>
    <n v="203670"/>
    <n v="23.93"/>
    <n v="59817"/>
    <n v="48748"/>
  </r>
  <r>
    <x v="119"/>
    <x v="3"/>
    <x v="25"/>
    <n v="28964"/>
    <n v="18"/>
    <n v="1615"/>
    <n v="50065"/>
    <n v="25.96"/>
    <n v="21460"/>
    <n v="12999"/>
  </r>
  <r>
    <x v="119"/>
    <x v="3"/>
    <x v="26"/>
    <n v="31032"/>
    <n v="6"/>
    <n v="1565"/>
    <n v="48515"/>
    <n v="31.01"/>
    <n v="14544"/>
    <n v="15045"/>
  </r>
  <r>
    <x v="119"/>
    <x v="3"/>
    <x v="27"/>
    <n v="29209"/>
    <n v="7"/>
    <n v="1219"/>
    <n v="37789"/>
    <n v="27.26"/>
    <n v="14251"/>
    <n v="10300"/>
  </r>
  <r>
    <x v="119"/>
    <x v="3"/>
    <x v="28"/>
    <n v="16223"/>
    <n v="11"/>
    <n v="3633"/>
    <n v="112623"/>
    <n v="6.4"/>
    <n v="8229"/>
    <n v="7209"/>
  </r>
  <r>
    <x v="119"/>
    <x v="3"/>
    <x v="29"/>
    <n v="21640"/>
    <n v="11"/>
    <n v="2388"/>
    <n v="74028"/>
    <n v="18.399999999999999"/>
    <n v="9624"/>
    <n v="13623"/>
  </r>
  <r>
    <x v="119"/>
    <x v="3"/>
    <x v="30"/>
    <n v="15353"/>
    <n v="7"/>
    <n v="603"/>
    <n v="18693"/>
    <n v="33.6"/>
    <n v="9797"/>
    <n v="6280"/>
  </r>
  <r>
    <x v="119"/>
    <x v="3"/>
    <x v="31"/>
    <n v="5691"/>
    <n v="6"/>
    <n v="304"/>
    <n v="9424"/>
    <n v="26.2"/>
    <n v="3427"/>
    <n v="2469"/>
  </r>
  <r>
    <x v="119"/>
    <x v="3"/>
    <x v="32"/>
    <n v="16559"/>
    <n v="5"/>
    <n v="1009"/>
    <n v="31279"/>
    <n v="24.49"/>
    <n v="9837"/>
    <n v="7659"/>
  </r>
  <r>
    <x v="119"/>
    <x v="3"/>
    <x v="33"/>
    <n v="5895"/>
    <n v="10"/>
    <n v="617"/>
    <n v="19127"/>
    <n v="13.66"/>
    <n v="4284"/>
    <n v="2613"/>
  </r>
  <r>
    <x v="119"/>
    <x v="3"/>
    <x v="34"/>
    <n v="864089"/>
    <n v="424"/>
    <n v="53942"/>
    <n v="1672202"/>
    <n v="21.64"/>
    <n v="400176"/>
    <n v="361895"/>
  </r>
  <r>
    <x v="119"/>
    <x v="4"/>
    <x v="0"/>
    <n v="201866"/>
    <n v="256"/>
    <n v="10414"/>
    <n v="322834"/>
    <n v="30.48"/>
    <n v="88827"/>
    <n v="98401"/>
  </r>
  <r>
    <x v="119"/>
    <x v="4"/>
    <x v="1"/>
    <n v="515708"/>
    <n v="324"/>
    <n v="19153"/>
    <n v="593743"/>
    <n v="53.19"/>
    <n v="260413"/>
    <n v="315793"/>
  </r>
  <r>
    <x v="119"/>
    <x v="4"/>
    <x v="2"/>
    <n v="94382"/>
    <n v="121"/>
    <n v="4042"/>
    <n v="125302"/>
    <n v="35.99"/>
    <n v="46208"/>
    <n v="45101"/>
  </r>
  <r>
    <x v="119"/>
    <x v="4"/>
    <x v="3"/>
    <n v="89180"/>
    <n v="150"/>
    <n v="5065"/>
    <n v="157015"/>
    <n v="32.020000000000003"/>
    <n v="50235"/>
    <n v="50272"/>
  </r>
  <r>
    <x v="119"/>
    <x v="4"/>
    <x v="4"/>
    <n v="114651"/>
    <n v="103"/>
    <n v="5233"/>
    <n v="162223"/>
    <n v="35"/>
    <n v="43545"/>
    <n v="56774"/>
  </r>
  <r>
    <x v="119"/>
    <x v="4"/>
    <x v="5"/>
    <n v="168747"/>
    <n v="123"/>
    <n v="6155"/>
    <n v="190805"/>
    <n v="44.2"/>
    <n v="90461"/>
    <n v="84340"/>
  </r>
  <r>
    <x v="119"/>
    <x v="4"/>
    <x v="6"/>
    <n v="91762"/>
    <n v="110"/>
    <n v="4208"/>
    <n v="130448"/>
    <n v="38.659999999999997"/>
    <n v="52938"/>
    <n v="50431"/>
  </r>
  <r>
    <x v="119"/>
    <x v="4"/>
    <x v="7"/>
    <n v="26670"/>
    <n v="33"/>
    <n v="1491"/>
    <n v="46221"/>
    <n v="23.67"/>
    <n v="11210"/>
    <n v="10943"/>
  </r>
  <r>
    <x v="119"/>
    <x v="4"/>
    <x v="8"/>
    <n v="40402"/>
    <n v="63"/>
    <n v="2708"/>
    <n v="83948"/>
    <n v="24.28"/>
    <n v="18239"/>
    <n v="20381"/>
  </r>
  <r>
    <x v="119"/>
    <x v="4"/>
    <x v="9"/>
    <n v="50040"/>
    <n v="89"/>
    <n v="2919"/>
    <n v="90489"/>
    <n v="30.39"/>
    <n v="23845"/>
    <n v="27504"/>
  </r>
  <r>
    <x v="119"/>
    <x v="4"/>
    <x v="10"/>
    <n v="104174"/>
    <n v="133"/>
    <n v="4755"/>
    <n v="147405"/>
    <n v="36.299999999999997"/>
    <n v="47518"/>
    <n v="53501"/>
  </r>
  <r>
    <x v="119"/>
    <x v="4"/>
    <x v="11"/>
    <n v="28234"/>
    <n v="49"/>
    <n v="2375"/>
    <n v="73625"/>
    <n v="21.98"/>
    <n v="17636"/>
    <n v="16185"/>
  </r>
  <r>
    <x v="119"/>
    <x v="4"/>
    <x v="12"/>
    <n v="35285"/>
    <n v="97"/>
    <n v="2398"/>
    <n v="74338"/>
    <n v="26.6"/>
    <n v="20226"/>
    <n v="19773"/>
  </r>
  <r>
    <x v="119"/>
    <x v="4"/>
    <x v="13"/>
    <n v="17515"/>
    <n v="33"/>
    <n v="1000"/>
    <n v="31000"/>
    <n v="28.83"/>
    <n v="10467"/>
    <n v="8938"/>
  </r>
  <r>
    <x v="119"/>
    <x v="4"/>
    <x v="14"/>
    <n v="22233"/>
    <n v="37"/>
    <n v="1379"/>
    <n v="42749"/>
    <n v="24.36"/>
    <n v="11908"/>
    <n v="10414"/>
  </r>
  <r>
    <x v="119"/>
    <x v="4"/>
    <x v="15"/>
    <n v="21890"/>
    <n v="47"/>
    <n v="1797"/>
    <n v="55707"/>
    <n v="21.88"/>
    <n v="10897"/>
    <n v="12187"/>
  </r>
  <r>
    <x v="119"/>
    <x v="4"/>
    <x v="16"/>
    <n v="187138"/>
    <n v="118"/>
    <n v="7363"/>
    <n v="228253"/>
    <n v="53.58"/>
    <n v="101118"/>
    <n v="122301"/>
  </r>
  <r>
    <x v="119"/>
    <x v="4"/>
    <x v="17"/>
    <n v="160323"/>
    <n v="79"/>
    <n v="6027"/>
    <n v="186837"/>
    <n v="57.85"/>
    <n v="87747"/>
    <n v="108089"/>
  </r>
  <r>
    <x v="119"/>
    <x v="4"/>
    <x v="18"/>
    <n v="79356"/>
    <n v="109"/>
    <n v="3354"/>
    <n v="103974"/>
    <n v="39.97"/>
    <n v="43362"/>
    <n v="41559"/>
  </r>
  <r>
    <x v="119"/>
    <x v="4"/>
    <x v="19"/>
    <n v="148690"/>
    <n v="172"/>
    <n v="6811"/>
    <n v="211141"/>
    <n v="34.61"/>
    <n v="66978"/>
    <n v="73070"/>
  </r>
  <r>
    <x v="119"/>
    <x v="4"/>
    <x v="20"/>
    <n v="370450"/>
    <n v="362"/>
    <n v="15344"/>
    <n v="475664"/>
    <n v="43.98"/>
    <n v="195849"/>
    <n v="209213"/>
  </r>
  <r>
    <x v="119"/>
    <x v="4"/>
    <x v="21"/>
    <n v="27956"/>
    <n v="49"/>
    <n v="1732"/>
    <n v="53692"/>
    <n v="25.78"/>
    <n v="16901"/>
    <n v="13843"/>
  </r>
  <r>
    <x v="119"/>
    <x v="4"/>
    <x v="22"/>
    <n v="57406"/>
    <n v="33"/>
    <n v="2049"/>
    <n v="63519"/>
    <n v="51.02"/>
    <n v="43075"/>
    <n v="32407"/>
  </r>
  <r>
    <x v="119"/>
    <x v="4"/>
    <x v="23"/>
    <n v="23295"/>
    <n v="47"/>
    <n v="1390"/>
    <n v="43090"/>
    <n v="28.08"/>
    <n v="12697"/>
    <n v="12100"/>
  </r>
  <r>
    <x v="119"/>
    <x v="4"/>
    <x v="24"/>
    <n v="479107"/>
    <n v="491"/>
    <n v="20515"/>
    <n v="635965"/>
    <n v="42.07"/>
    <n v="268523"/>
    <n v="267562"/>
  </r>
  <r>
    <x v="119"/>
    <x v="4"/>
    <x v="25"/>
    <n v="120402"/>
    <n v="160"/>
    <n v="5654"/>
    <n v="175274"/>
    <n v="39.6"/>
    <n v="86862"/>
    <n v="69416"/>
  </r>
  <r>
    <x v="119"/>
    <x v="4"/>
    <x v="26"/>
    <n v="65533"/>
    <n v="49"/>
    <n v="3170"/>
    <n v="98270"/>
    <n v="36.049999999999997"/>
    <n v="32468"/>
    <n v="35422"/>
  </r>
  <r>
    <x v="119"/>
    <x v="4"/>
    <x v="27"/>
    <n v="224493"/>
    <n v="111"/>
    <n v="7369"/>
    <n v="228439"/>
    <n v="53.96"/>
    <n v="92751"/>
    <n v="123276"/>
  </r>
  <r>
    <x v="119"/>
    <x v="4"/>
    <x v="28"/>
    <n v="32214"/>
    <n v="48"/>
    <n v="4434"/>
    <n v="137454"/>
    <n v="11.99"/>
    <n v="20559"/>
    <n v="16477"/>
  </r>
  <r>
    <x v="119"/>
    <x v="4"/>
    <x v="29"/>
    <n v="35861"/>
    <n v="59"/>
    <n v="3106"/>
    <n v="96286"/>
    <n v="23.51"/>
    <n v="17538"/>
    <n v="22633"/>
  </r>
  <r>
    <x v="119"/>
    <x v="4"/>
    <x v="30"/>
    <n v="71398"/>
    <n v="78"/>
    <n v="2583"/>
    <n v="80073"/>
    <n v="48.31"/>
    <n v="42216"/>
    <n v="38680"/>
  </r>
  <r>
    <x v="119"/>
    <x v="4"/>
    <x v="31"/>
    <n v="9360"/>
    <n v="34"/>
    <n v="679"/>
    <n v="21049"/>
    <n v="23.35"/>
    <n v="6048"/>
    <n v="4915"/>
  </r>
  <r>
    <x v="119"/>
    <x v="4"/>
    <x v="32"/>
    <n v="55830"/>
    <n v="38"/>
    <n v="2568"/>
    <n v="79608"/>
    <n v="41.13"/>
    <n v="30952"/>
    <n v="32740"/>
  </r>
  <r>
    <x v="119"/>
    <x v="4"/>
    <x v="33"/>
    <n v="33145"/>
    <n v="82"/>
    <n v="2132"/>
    <n v="66092"/>
    <n v="30.47"/>
    <n v="20189"/>
    <n v="20140"/>
  </r>
  <r>
    <x v="119"/>
    <x v="4"/>
    <x v="34"/>
    <n v="3165264"/>
    <n v="3317"/>
    <n v="144830"/>
    <n v="4489730"/>
    <n v="38.96"/>
    <n v="1634135"/>
    <n v="1749129"/>
  </r>
  <r>
    <x v="120"/>
    <x v="0"/>
    <x v="0"/>
    <n v="41692"/>
    <n v="36"/>
    <n v="1278"/>
    <n v="39618"/>
    <n v="52.97"/>
    <n v="18505"/>
    <n v="20986"/>
  </r>
  <r>
    <x v="120"/>
    <x v="0"/>
    <x v="1"/>
    <n v="314007"/>
    <n v="70"/>
    <n v="8523"/>
    <n v="264213"/>
    <n v="68.23"/>
    <n v="157199"/>
    <n v="180280"/>
  </r>
  <r>
    <x v="120"/>
    <x v="0"/>
    <x v="2"/>
    <n v="5621"/>
    <n v="11"/>
    <n v="190"/>
    <n v="5890"/>
    <n v="39.799999999999997"/>
    <n v="2622"/>
    <n v="2344"/>
  </r>
  <r>
    <x v="120"/>
    <x v="0"/>
    <x v="3"/>
    <n v="18255"/>
    <n v="26"/>
    <n v="994"/>
    <n v="30814"/>
    <n v="37.57"/>
    <n v="11042"/>
    <n v="11576"/>
  </r>
  <r>
    <x v="120"/>
    <x v="0"/>
    <x v="4"/>
    <n v="17665"/>
    <n v="11"/>
    <n v="458"/>
    <n v="14198"/>
    <n v="60.76"/>
    <n v="8367"/>
    <n v="8627"/>
  </r>
  <r>
    <x v="120"/>
    <x v="0"/>
    <x v="5"/>
    <n v="79298"/>
    <n v="21"/>
    <n v="1856"/>
    <n v="57536"/>
    <n v="66.760000000000005"/>
    <n v="44981"/>
    <n v="38409"/>
  </r>
  <r>
    <x v="120"/>
    <x v="0"/>
    <x v="6"/>
    <n v="17601"/>
    <n v="10"/>
    <n v="564"/>
    <n v="17484"/>
    <n v="51.36"/>
    <n v="10258"/>
    <n v="8979"/>
  </r>
  <r>
    <x v="120"/>
    <x v="0"/>
    <x v="7"/>
    <m/>
    <n v="4"/>
    <n v="59"/>
    <n v="1829"/>
    <m/>
    <m/>
    <m/>
  </r>
  <r>
    <x v="120"/>
    <x v="0"/>
    <x v="8"/>
    <m/>
    <n v="10"/>
    <n v="237"/>
    <n v="7347"/>
    <m/>
    <m/>
    <m/>
  </r>
  <r>
    <x v="120"/>
    <x v="0"/>
    <x v="9"/>
    <n v="10339"/>
    <n v="19"/>
    <n v="480"/>
    <n v="14880"/>
    <n v="39.65"/>
    <n v="5447"/>
    <n v="5900"/>
  </r>
  <r>
    <x v="120"/>
    <x v="0"/>
    <x v="10"/>
    <n v="15411"/>
    <n v="16"/>
    <n v="522"/>
    <n v="16182"/>
    <n v="47.83"/>
    <n v="8823"/>
    <n v="7740"/>
  </r>
  <r>
    <x v="120"/>
    <x v="0"/>
    <x v="11"/>
    <n v="11000"/>
    <n v="10"/>
    <n v="467"/>
    <n v="14477"/>
    <n v="39.630000000000003"/>
    <n v="6120"/>
    <n v="5738"/>
  </r>
  <r>
    <x v="120"/>
    <x v="0"/>
    <x v="12"/>
    <n v="6334"/>
    <n v="22"/>
    <n v="553"/>
    <n v="17143"/>
    <n v="25.85"/>
    <n v="3516"/>
    <n v="4431"/>
  </r>
  <r>
    <x v="120"/>
    <x v="0"/>
    <x v="13"/>
    <m/>
    <n v="3"/>
    <n v="137"/>
    <n v="4247"/>
    <m/>
    <m/>
    <m/>
  </r>
  <r>
    <x v="120"/>
    <x v="0"/>
    <x v="14"/>
    <n v="5783"/>
    <n v="10"/>
    <n v="227"/>
    <n v="7037"/>
    <n v="41.07"/>
    <n v="3740"/>
    <n v="2890"/>
  </r>
  <r>
    <x v="120"/>
    <x v="0"/>
    <x v="15"/>
    <m/>
    <n v="4"/>
    <n v="49"/>
    <n v="1519"/>
    <m/>
    <m/>
    <m/>
  </r>
  <r>
    <x v="120"/>
    <x v="0"/>
    <x v="16"/>
    <n v="105642"/>
    <n v="34"/>
    <n v="3502"/>
    <n v="108562"/>
    <n v="56.31"/>
    <n v="51510"/>
    <n v="61129"/>
  </r>
  <r>
    <x v="120"/>
    <x v="0"/>
    <x v="17"/>
    <n v="103964"/>
    <n v="31"/>
    <n v="3378"/>
    <n v="104718"/>
    <n v="57.14"/>
    <n v="50620"/>
    <n v="59836"/>
  </r>
  <r>
    <x v="120"/>
    <x v="0"/>
    <x v="18"/>
    <n v="14623"/>
    <n v="17"/>
    <n v="379"/>
    <n v="11749"/>
    <n v="60.87"/>
    <n v="8464"/>
    <n v="7151"/>
  </r>
  <r>
    <x v="120"/>
    <x v="0"/>
    <x v="19"/>
    <n v="15764"/>
    <n v="13"/>
    <n v="454"/>
    <n v="14074"/>
    <n v="60.46"/>
    <n v="8708"/>
    <n v="8509"/>
  </r>
  <r>
    <x v="120"/>
    <x v="0"/>
    <x v="20"/>
    <n v="169862"/>
    <n v="63"/>
    <n v="4503"/>
    <n v="139593"/>
    <n v="71.959999999999994"/>
    <n v="78726"/>
    <n v="100452"/>
  </r>
  <r>
    <x v="120"/>
    <x v="0"/>
    <x v="21"/>
    <m/>
    <n v="7"/>
    <n v="127"/>
    <n v="3937"/>
    <m/>
    <m/>
    <m/>
  </r>
  <r>
    <x v="120"/>
    <x v="0"/>
    <x v="22"/>
    <n v="17286"/>
    <n v="5"/>
    <n v="493"/>
    <n v="15283"/>
    <m/>
    <m/>
    <m/>
  </r>
  <r>
    <x v="120"/>
    <x v="0"/>
    <x v="23"/>
    <m/>
    <n v="9"/>
    <n v="124"/>
    <n v="3844"/>
    <n v="33.409999999999997"/>
    <n v="1015"/>
    <n v="1284"/>
  </r>
  <r>
    <x v="120"/>
    <x v="0"/>
    <x v="24"/>
    <n v="192598"/>
    <n v="84"/>
    <n v="5247"/>
    <n v="162657"/>
    <n v="69.290000000000006"/>
    <n v="95917"/>
    <n v="112699"/>
  </r>
  <r>
    <x v="120"/>
    <x v="0"/>
    <x v="25"/>
    <n v="32266"/>
    <n v="39"/>
    <n v="1330"/>
    <n v="41230"/>
    <n v="44.59"/>
    <n v="24906"/>
    <n v="18383"/>
  </r>
  <r>
    <x v="120"/>
    <x v="0"/>
    <x v="26"/>
    <n v="10376"/>
    <n v="9"/>
    <n v="458"/>
    <n v="14198"/>
    <n v="33.979999999999997"/>
    <n v="5233"/>
    <n v="4825"/>
  </r>
  <r>
    <x v="120"/>
    <x v="0"/>
    <x v="27"/>
    <n v="123864"/>
    <n v="33"/>
    <n v="2859"/>
    <n v="88629"/>
    <n v="70.900000000000006"/>
    <n v="45077"/>
    <n v="62837"/>
  </r>
  <r>
    <x v="120"/>
    <x v="0"/>
    <x v="28"/>
    <n v="8676"/>
    <n v="11"/>
    <n v="433"/>
    <n v="13423"/>
    <n v="39.880000000000003"/>
    <n v="6234"/>
    <n v="5353"/>
  </r>
  <r>
    <x v="120"/>
    <x v="0"/>
    <x v="29"/>
    <n v="2781"/>
    <n v="14"/>
    <n v="216"/>
    <n v="6696"/>
    <n v="20.8"/>
    <n v="1901"/>
    <n v="1393"/>
  </r>
  <r>
    <x v="120"/>
    <x v="0"/>
    <x v="30"/>
    <n v="22546"/>
    <n v="16"/>
    <n v="735"/>
    <n v="22785"/>
    <n v="52.92"/>
    <n v="13675"/>
    <n v="12059"/>
  </r>
  <r>
    <x v="120"/>
    <x v="0"/>
    <x v="31"/>
    <n v="842"/>
    <n v="8"/>
    <n v="86"/>
    <n v="2666"/>
    <m/>
    <n v="537"/>
    <m/>
  </r>
  <r>
    <x v="120"/>
    <x v="0"/>
    <x v="32"/>
    <n v="17528"/>
    <n v="6"/>
    <n v="565"/>
    <n v="17515"/>
    <n v="56.78"/>
    <n v="8800"/>
    <n v="9945"/>
  </r>
  <r>
    <x v="120"/>
    <x v="0"/>
    <x v="33"/>
    <n v="9480"/>
    <n v="20"/>
    <n v="482"/>
    <n v="14942"/>
    <n v="40.51"/>
    <n v="5573"/>
    <n v="6052"/>
  </r>
  <r>
    <x v="120"/>
    <x v="0"/>
    <x v="34"/>
    <n v="1109368"/>
    <n v="587"/>
    <n v="33340"/>
    <n v="1033540"/>
    <n v="59.36"/>
    <n v="561812"/>
    <n v="613541"/>
  </r>
  <r>
    <x v="120"/>
    <x v="1"/>
    <x v="0"/>
    <n v="71597"/>
    <n v="141"/>
    <n v="1702"/>
    <n v="52762"/>
    <n v="56.86"/>
    <n v="33009"/>
    <n v="29999"/>
  </r>
  <r>
    <x v="120"/>
    <x v="1"/>
    <x v="1"/>
    <n v="130835"/>
    <n v="191"/>
    <n v="3928"/>
    <n v="121768"/>
    <n v="54.13"/>
    <n v="59908"/>
    <n v="65910"/>
  </r>
  <r>
    <x v="120"/>
    <x v="1"/>
    <x v="2"/>
    <n v="35148"/>
    <n v="66"/>
    <n v="682"/>
    <n v="21142"/>
    <n v="64.5"/>
    <n v="16363"/>
    <n v="13638"/>
  </r>
  <r>
    <x v="120"/>
    <x v="1"/>
    <x v="3"/>
    <n v="44537"/>
    <n v="87"/>
    <n v="1528"/>
    <n v="47368"/>
    <n v="47.92"/>
    <n v="25463"/>
    <n v="22698"/>
  </r>
  <r>
    <x v="120"/>
    <x v="1"/>
    <x v="4"/>
    <n v="45656"/>
    <n v="58"/>
    <n v="1013"/>
    <n v="31403"/>
    <n v="62.94"/>
    <n v="20143"/>
    <n v="19765"/>
  </r>
  <r>
    <x v="120"/>
    <x v="1"/>
    <x v="5"/>
    <n v="67561"/>
    <n v="78"/>
    <n v="1400"/>
    <n v="43400"/>
    <n v="62"/>
    <n v="40491"/>
    <n v="26910"/>
  </r>
  <r>
    <x v="120"/>
    <x v="1"/>
    <x v="6"/>
    <n v="58673"/>
    <n v="73"/>
    <n v="1231"/>
    <n v="38161"/>
    <n v="64.58"/>
    <n v="36206"/>
    <n v="24644"/>
  </r>
  <r>
    <x v="120"/>
    <x v="1"/>
    <x v="7"/>
    <n v="11017"/>
    <n v="22"/>
    <n v="257"/>
    <n v="7967"/>
    <n v="69.87"/>
    <n v="5836"/>
    <n v="5566"/>
  </r>
  <r>
    <x v="120"/>
    <x v="1"/>
    <x v="8"/>
    <n v="17166"/>
    <n v="35"/>
    <n v="488"/>
    <n v="15128"/>
    <n v="53.65"/>
    <n v="9150"/>
    <n v="8117"/>
  </r>
  <r>
    <x v="120"/>
    <x v="1"/>
    <x v="9"/>
    <n v="26845"/>
    <n v="50"/>
    <n v="831"/>
    <n v="25761"/>
    <n v="52.13"/>
    <n v="14259"/>
    <n v="13430"/>
  </r>
  <r>
    <x v="120"/>
    <x v="1"/>
    <x v="10"/>
    <n v="65687"/>
    <n v="78"/>
    <n v="1380"/>
    <n v="42780"/>
    <n v="65.37"/>
    <n v="31932"/>
    <n v="27964"/>
  </r>
  <r>
    <x v="120"/>
    <x v="1"/>
    <x v="11"/>
    <n v="7568"/>
    <n v="19"/>
    <n v="566"/>
    <n v="17546"/>
    <n v="19.239999999999998"/>
    <n v="4657"/>
    <n v="3375"/>
  </r>
  <r>
    <x v="120"/>
    <x v="1"/>
    <x v="12"/>
    <n v="24474"/>
    <n v="64"/>
    <n v="1104"/>
    <n v="34224"/>
    <n v="36.869999999999997"/>
    <n v="15362"/>
    <n v="12619"/>
  </r>
  <r>
    <x v="120"/>
    <x v="1"/>
    <x v="13"/>
    <n v="10110"/>
    <n v="23"/>
    <n v="401"/>
    <n v="12431"/>
    <n v="41.11"/>
    <n v="5980"/>
    <n v="5111"/>
  </r>
  <r>
    <x v="120"/>
    <x v="1"/>
    <x v="14"/>
    <n v="8707"/>
    <n v="17"/>
    <n v="234"/>
    <n v="7254"/>
    <n v="53.46"/>
    <n v="5053"/>
    <n v="3878"/>
  </r>
  <r>
    <x v="120"/>
    <x v="1"/>
    <x v="15"/>
    <n v="9978"/>
    <n v="29"/>
    <n v="305"/>
    <n v="9455"/>
    <n v="50.23"/>
    <n v="6098"/>
    <n v="4749"/>
  </r>
  <r>
    <x v="120"/>
    <x v="1"/>
    <x v="16"/>
    <n v="44679"/>
    <n v="67"/>
    <n v="1385"/>
    <n v="42935"/>
    <n v="50.7"/>
    <n v="24103"/>
    <n v="21768"/>
  </r>
  <r>
    <x v="120"/>
    <x v="1"/>
    <x v="17"/>
    <n v="31228"/>
    <n v="38"/>
    <n v="899"/>
    <n v="27869"/>
    <n v="53.17"/>
    <n v="17211"/>
    <n v="14819"/>
  </r>
  <r>
    <x v="120"/>
    <x v="1"/>
    <x v="18"/>
    <n v="28901"/>
    <n v="51"/>
    <n v="731"/>
    <n v="22661"/>
    <n v="58.35"/>
    <n v="18113"/>
    <n v="13222"/>
  </r>
  <r>
    <x v="120"/>
    <x v="1"/>
    <x v="19"/>
    <n v="60647"/>
    <n v="104"/>
    <n v="1304"/>
    <n v="40424"/>
    <n v="66.86"/>
    <n v="29443"/>
    <n v="27027"/>
  </r>
  <r>
    <x v="120"/>
    <x v="1"/>
    <x v="20"/>
    <n v="117895"/>
    <n v="202"/>
    <n v="2909"/>
    <n v="90179"/>
    <n v="61"/>
    <n v="66009"/>
    <n v="55009"/>
  </r>
  <r>
    <x v="120"/>
    <x v="1"/>
    <x v="21"/>
    <n v="18482"/>
    <n v="28"/>
    <n v="416"/>
    <n v="12896"/>
    <n v="56.55"/>
    <n v="11817"/>
    <n v="7292"/>
  </r>
  <r>
    <x v="120"/>
    <x v="1"/>
    <x v="22"/>
    <n v="20322"/>
    <n v="17"/>
    <n v="516"/>
    <n v="15996"/>
    <n v="71.61"/>
    <n v="15684"/>
    <n v="11455"/>
  </r>
  <r>
    <x v="120"/>
    <x v="1"/>
    <x v="23"/>
    <n v="14176"/>
    <n v="27"/>
    <n v="350"/>
    <n v="10850"/>
    <n v="69.37"/>
    <n v="8314"/>
    <n v="7527"/>
  </r>
  <r>
    <x v="120"/>
    <x v="1"/>
    <x v="24"/>
    <n v="170874"/>
    <n v="274"/>
    <n v="4191"/>
    <n v="129921"/>
    <n v="62.56"/>
    <n v="101823"/>
    <n v="81283"/>
  </r>
  <r>
    <x v="120"/>
    <x v="1"/>
    <x v="25"/>
    <n v="48095"/>
    <n v="75"/>
    <n v="1057"/>
    <n v="32767"/>
    <n v="66.010000000000005"/>
    <n v="33760"/>
    <n v="21631"/>
  </r>
  <r>
    <x v="120"/>
    <x v="1"/>
    <x v="26"/>
    <n v="18711"/>
    <n v="25"/>
    <n v="516"/>
    <n v="15996"/>
    <n v="52.08"/>
    <n v="9606"/>
    <n v="8331"/>
  </r>
  <r>
    <x v="120"/>
    <x v="1"/>
    <x v="27"/>
    <n v="51955"/>
    <n v="52"/>
    <n v="1188"/>
    <n v="36828"/>
    <n v="55.13"/>
    <n v="21044"/>
    <n v="20302"/>
  </r>
  <r>
    <x v="120"/>
    <x v="1"/>
    <x v="28"/>
    <n v="9354"/>
    <n v="22"/>
    <n v="279"/>
    <n v="8649"/>
    <n v="53.17"/>
    <n v="7106"/>
    <n v="4598"/>
  </r>
  <r>
    <x v="120"/>
    <x v="1"/>
    <x v="29"/>
    <n v="10663"/>
    <n v="27"/>
    <n v="280"/>
    <n v="8680"/>
    <n v="55.23"/>
    <n v="6026"/>
    <n v="4794"/>
  </r>
  <r>
    <x v="120"/>
    <x v="1"/>
    <x v="30"/>
    <n v="32871"/>
    <n v="45"/>
    <n v="780"/>
    <n v="24180"/>
    <n v="66.19"/>
    <n v="17853"/>
    <n v="16004"/>
  </r>
  <r>
    <x v="120"/>
    <x v="1"/>
    <x v="31"/>
    <n v="3442"/>
    <n v="16"/>
    <n v="107"/>
    <n v="3317"/>
    <n v="50.23"/>
    <n v="2403"/>
    <n v="1666"/>
  </r>
  <r>
    <x v="120"/>
    <x v="1"/>
    <x v="32"/>
    <n v="15806"/>
    <n v="21"/>
    <n v="361"/>
    <n v="11191"/>
    <n v="58.23"/>
    <n v="8869"/>
    <n v="6517"/>
  </r>
  <r>
    <x v="120"/>
    <x v="1"/>
    <x v="33"/>
    <n v="17607"/>
    <n v="41"/>
    <n v="618"/>
    <n v="19158"/>
    <n v="49.31"/>
    <n v="8788"/>
    <n v="9446"/>
  </r>
  <r>
    <x v="120"/>
    <x v="1"/>
    <x v="34"/>
    <n v="1149163"/>
    <n v="1851"/>
    <n v="29847"/>
    <n v="925257"/>
    <n v="56.74"/>
    <n v="618846"/>
    <n v="524961"/>
  </r>
  <r>
    <x v="120"/>
    <x v="2"/>
    <x v="0"/>
    <n v="26439"/>
    <n v="31"/>
    <n v="1266"/>
    <n v="39246"/>
    <n v="59.35"/>
    <n v="11519"/>
    <n v="23294"/>
  </r>
  <r>
    <x v="120"/>
    <x v="2"/>
    <x v="1"/>
    <n v="82114"/>
    <n v="40"/>
    <n v="3777"/>
    <n v="117087"/>
    <n v="57.35"/>
    <n v="42269"/>
    <n v="67147"/>
  </r>
  <r>
    <x v="120"/>
    <x v="2"/>
    <x v="2"/>
    <n v="14477"/>
    <n v="19"/>
    <n v="673"/>
    <n v="20863"/>
    <n v="55.38"/>
    <n v="6713"/>
    <n v="11554"/>
  </r>
  <r>
    <x v="120"/>
    <x v="2"/>
    <x v="3"/>
    <n v="9063"/>
    <n v="14"/>
    <n v="595"/>
    <n v="18445"/>
    <n v="45.46"/>
    <n v="5042"/>
    <n v="8386"/>
  </r>
  <r>
    <x v="120"/>
    <x v="2"/>
    <x v="4"/>
    <n v="13369"/>
    <n v="15"/>
    <n v="887"/>
    <n v="27497"/>
    <n v="46.36"/>
    <n v="5274"/>
    <n v="12748"/>
  </r>
  <r>
    <x v="120"/>
    <x v="2"/>
    <x v="5"/>
    <n v="17658"/>
    <n v="11"/>
    <n v="1042"/>
    <n v="32302"/>
    <n v="49.76"/>
    <n v="10011"/>
    <n v="16072"/>
  </r>
  <r>
    <x v="120"/>
    <x v="2"/>
    <x v="6"/>
    <n v="23982"/>
    <n v="17"/>
    <n v="1076"/>
    <n v="33356"/>
    <n v="64.44"/>
    <n v="12928"/>
    <n v="21495"/>
  </r>
  <r>
    <x v="120"/>
    <x v="2"/>
    <x v="7"/>
    <m/>
    <n v="3"/>
    <n v="76"/>
    <n v="2356"/>
    <m/>
    <m/>
    <m/>
  </r>
  <r>
    <x v="120"/>
    <x v="2"/>
    <x v="8"/>
    <m/>
    <n v="6"/>
    <n v="153"/>
    <n v="4743"/>
    <m/>
    <m/>
    <m/>
  </r>
  <r>
    <x v="120"/>
    <x v="2"/>
    <x v="9"/>
    <n v="3642"/>
    <n v="10"/>
    <n v="289"/>
    <n v="8959"/>
    <n v="32.31"/>
    <n v="1734"/>
    <n v="2895"/>
  </r>
  <r>
    <x v="120"/>
    <x v="2"/>
    <x v="10"/>
    <n v="13687"/>
    <n v="18"/>
    <n v="804"/>
    <n v="24924"/>
    <n v="51.07"/>
    <n v="3950"/>
    <n v="12728"/>
  </r>
  <r>
    <x v="120"/>
    <x v="2"/>
    <x v="11"/>
    <n v="6914"/>
    <n v="13"/>
    <n v="861"/>
    <n v="26691"/>
    <n v="20.89"/>
    <n v="4287"/>
    <n v="5576"/>
  </r>
  <r>
    <x v="120"/>
    <x v="2"/>
    <x v="12"/>
    <m/>
    <n v="4"/>
    <n v="153"/>
    <n v="4743"/>
    <m/>
    <m/>
    <m/>
  </r>
  <r>
    <x v="120"/>
    <x v="2"/>
    <x v="13"/>
    <n v="1948"/>
    <n v="4"/>
    <n v="104"/>
    <n v="3224"/>
    <n v="42.75"/>
    <n v="1412"/>
    <n v="1378"/>
  </r>
  <r>
    <x v="120"/>
    <x v="2"/>
    <x v="14"/>
    <m/>
    <n v="3"/>
    <n v="75"/>
    <n v="2325"/>
    <m/>
    <m/>
    <m/>
  </r>
  <r>
    <x v="120"/>
    <x v="2"/>
    <x v="15"/>
    <m/>
    <n v="7"/>
    <n v="480"/>
    <n v="14880"/>
    <m/>
    <m/>
    <m/>
  </r>
  <r>
    <x v="120"/>
    <x v="2"/>
    <x v="16"/>
    <m/>
    <n v="14"/>
    <n v="2097"/>
    <n v="65007"/>
    <m/>
    <m/>
    <m/>
  </r>
  <r>
    <x v="120"/>
    <x v="2"/>
    <x v="17"/>
    <n v="35724"/>
    <n v="10"/>
    <n v="1750"/>
    <n v="54250"/>
    <n v="61.21"/>
    <n v="19735"/>
    <n v="33207"/>
  </r>
  <r>
    <x v="120"/>
    <x v="2"/>
    <x v="18"/>
    <n v="18651"/>
    <n v="24"/>
    <n v="886"/>
    <n v="27466"/>
    <n v="57.05"/>
    <n v="11209"/>
    <n v="15669"/>
  </r>
  <r>
    <x v="120"/>
    <x v="2"/>
    <x v="19"/>
    <n v="30721"/>
    <n v="32"/>
    <n v="1293"/>
    <n v="40083"/>
    <n v="68.66"/>
    <n v="16484"/>
    <n v="27520"/>
  </r>
  <r>
    <x v="120"/>
    <x v="2"/>
    <x v="20"/>
    <n v="68737"/>
    <n v="58"/>
    <n v="3196"/>
    <n v="99076"/>
    <n v="62.23"/>
    <n v="34783"/>
    <n v="61652"/>
  </r>
  <r>
    <x v="120"/>
    <x v="2"/>
    <x v="21"/>
    <m/>
    <n v="6"/>
    <n v="459"/>
    <n v="14229"/>
    <m/>
    <m/>
    <m/>
  </r>
  <r>
    <x v="120"/>
    <x v="2"/>
    <x v="22"/>
    <n v="9182"/>
    <n v="7"/>
    <n v="469"/>
    <n v="14539"/>
    <m/>
    <m/>
    <m/>
  </r>
  <r>
    <x v="120"/>
    <x v="2"/>
    <x v="23"/>
    <m/>
    <n v="4"/>
    <n v="79"/>
    <n v="2449"/>
    <n v="29.97"/>
    <n v="864"/>
    <n v="734"/>
  </r>
  <r>
    <x v="120"/>
    <x v="2"/>
    <x v="24"/>
    <n v="83251"/>
    <n v="75"/>
    <n v="4203"/>
    <n v="130293"/>
    <n v="57.1"/>
    <n v="44787"/>
    <n v="74402"/>
  </r>
  <r>
    <x v="120"/>
    <x v="2"/>
    <x v="25"/>
    <n v="38549"/>
    <n v="27"/>
    <n v="1645"/>
    <n v="50995"/>
    <n v="58.44"/>
    <n v="27071"/>
    <n v="29799"/>
  </r>
  <r>
    <x v="120"/>
    <x v="2"/>
    <x v="26"/>
    <n v="11619"/>
    <n v="9"/>
    <n v="630"/>
    <n v="19530"/>
    <n v="54.08"/>
    <n v="7294"/>
    <n v="10563"/>
  </r>
  <r>
    <x v="120"/>
    <x v="2"/>
    <x v="27"/>
    <n v="58056"/>
    <n v="20"/>
    <n v="2104"/>
    <n v="65224"/>
    <n v="71.31"/>
    <n v="33820"/>
    <n v="46512"/>
  </r>
  <r>
    <x v="120"/>
    <x v="2"/>
    <x v="28"/>
    <n v="1781"/>
    <n v="4"/>
    <n v="88"/>
    <n v="2728"/>
    <n v="54.9"/>
    <n v="1571"/>
    <n v="1498"/>
  </r>
  <r>
    <x v="120"/>
    <x v="2"/>
    <x v="29"/>
    <n v="5380"/>
    <n v="7"/>
    <n v="217"/>
    <n v="6727"/>
    <n v="67.680000000000007"/>
    <n v="1438"/>
    <n v="4553"/>
  </r>
  <r>
    <x v="120"/>
    <x v="2"/>
    <x v="30"/>
    <n v="9809"/>
    <n v="10"/>
    <n v="465"/>
    <n v="14415"/>
    <n v="60.54"/>
    <n v="5902"/>
    <n v="8727"/>
  </r>
  <r>
    <x v="120"/>
    <x v="2"/>
    <x v="31"/>
    <n v="1223"/>
    <n v="4"/>
    <n v="155"/>
    <n v="4805"/>
    <m/>
    <n v="987"/>
    <m/>
  </r>
  <r>
    <x v="120"/>
    <x v="2"/>
    <x v="32"/>
    <n v="13862"/>
    <n v="6"/>
    <n v="636"/>
    <n v="19716"/>
    <n v="67.75"/>
    <n v="6493"/>
    <n v="13358"/>
  </r>
  <r>
    <x v="120"/>
    <x v="2"/>
    <x v="33"/>
    <n v="7131"/>
    <n v="13"/>
    <n v="444"/>
    <n v="13764"/>
    <n v="42"/>
    <n v="4819"/>
    <n v="5781"/>
  </r>
  <r>
    <x v="120"/>
    <x v="2"/>
    <x v="34"/>
    <n v="539250"/>
    <n v="460"/>
    <n v="27174"/>
    <n v="842394"/>
    <n v="55.16"/>
    <n v="291222"/>
    <n v="464673"/>
  </r>
  <r>
    <x v="120"/>
    <x v="3"/>
    <x v="0"/>
    <n v="187605"/>
    <n v="48"/>
    <n v="6162"/>
    <n v="191022"/>
    <n v="38.61"/>
    <n v="58867"/>
    <n v="73745"/>
  </r>
  <r>
    <x v="120"/>
    <x v="3"/>
    <x v="1"/>
    <n v="84592"/>
    <n v="23"/>
    <n v="2813"/>
    <n v="87203"/>
    <n v="38.07"/>
    <n v="28699"/>
    <n v="33198"/>
  </r>
  <r>
    <x v="120"/>
    <x v="3"/>
    <x v="2"/>
    <n v="105514"/>
    <n v="25"/>
    <n v="2549"/>
    <n v="79019"/>
    <n v="48.16"/>
    <n v="37797"/>
    <n v="38057"/>
  </r>
  <r>
    <x v="120"/>
    <x v="3"/>
    <x v="3"/>
    <n v="49607"/>
    <n v="22"/>
    <n v="2005"/>
    <n v="62155"/>
    <n v="34.94"/>
    <n v="18953"/>
    <n v="21719"/>
  </r>
  <r>
    <x v="120"/>
    <x v="3"/>
    <x v="4"/>
    <n v="112469"/>
    <n v="19"/>
    <n v="2830"/>
    <n v="87730"/>
    <n v="43.95"/>
    <n v="23924"/>
    <n v="38561"/>
  </r>
  <r>
    <x v="120"/>
    <x v="3"/>
    <x v="5"/>
    <n v="58249"/>
    <n v="13"/>
    <n v="1876"/>
    <n v="58156"/>
    <n v="35.590000000000003"/>
    <n v="20069"/>
    <n v="20701"/>
  </r>
  <r>
    <x v="120"/>
    <x v="3"/>
    <x v="6"/>
    <n v="32718"/>
    <n v="10"/>
    <n v="1347"/>
    <n v="41757"/>
    <n v="31.96"/>
    <n v="14340"/>
    <n v="13345"/>
  </r>
  <r>
    <x v="120"/>
    <x v="3"/>
    <x v="7"/>
    <m/>
    <n v="4"/>
    <n v="1100"/>
    <n v="34100"/>
    <m/>
    <m/>
    <m/>
  </r>
  <r>
    <x v="120"/>
    <x v="3"/>
    <x v="8"/>
    <n v="40649"/>
    <n v="12"/>
    <n v="1833"/>
    <n v="56823"/>
    <n v="27.37"/>
    <n v="13378"/>
    <n v="15552"/>
  </r>
  <r>
    <x v="120"/>
    <x v="3"/>
    <x v="9"/>
    <n v="37113"/>
    <n v="12"/>
    <n v="1199"/>
    <n v="37169"/>
    <n v="37.57"/>
    <n v="10959"/>
    <n v="13965"/>
  </r>
  <r>
    <x v="120"/>
    <x v="3"/>
    <x v="10"/>
    <n v="66668"/>
    <n v="22"/>
    <n v="2083"/>
    <n v="64573"/>
    <n v="35.28"/>
    <n v="21064"/>
    <n v="22781"/>
  </r>
  <r>
    <x v="120"/>
    <x v="3"/>
    <x v="11"/>
    <n v="11038"/>
    <n v="6"/>
    <n v="415"/>
    <n v="12865"/>
    <n v="39.229999999999997"/>
    <n v="8664"/>
    <n v="5047"/>
  </r>
  <r>
    <x v="120"/>
    <x v="3"/>
    <x v="12"/>
    <m/>
    <n v="8"/>
    <n v="604"/>
    <n v="18724"/>
    <m/>
    <m/>
    <m/>
  </r>
  <r>
    <x v="120"/>
    <x v="3"/>
    <x v="13"/>
    <m/>
    <n v="3"/>
    <n v="360"/>
    <n v="11160"/>
    <m/>
    <m/>
    <m/>
  </r>
  <r>
    <x v="120"/>
    <x v="3"/>
    <x v="14"/>
    <m/>
    <n v="7"/>
    <n v="843"/>
    <n v="26133"/>
    <m/>
    <m/>
    <m/>
  </r>
  <r>
    <x v="120"/>
    <x v="3"/>
    <x v="15"/>
    <n v="20752"/>
    <n v="8"/>
    <n v="961"/>
    <n v="29791"/>
    <n v="29.81"/>
    <n v="10305"/>
    <n v="8882"/>
  </r>
  <r>
    <x v="120"/>
    <x v="3"/>
    <x v="16"/>
    <m/>
    <n v="3"/>
    <n v="379"/>
    <n v="11749"/>
    <m/>
    <m/>
    <m/>
  </r>
  <r>
    <x v="120"/>
    <x v="3"/>
    <x v="17"/>
    <s v="-"/>
    <s v="-"/>
    <s v="-"/>
    <s v="-"/>
    <s v="-"/>
    <s v="-"/>
    <s v="-"/>
  </r>
  <r>
    <x v="120"/>
    <x v="3"/>
    <x v="18"/>
    <n v="36492"/>
    <n v="17"/>
    <n v="1368"/>
    <n v="42408"/>
    <n v="31.78"/>
    <n v="15601"/>
    <n v="13479"/>
  </r>
  <r>
    <x v="120"/>
    <x v="3"/>
    <x v="19"/>
    <n v="175042"/>
    <n v="23"/>
    <n v="3942"/>
    <n v="122202"/>
    <n v="52.17"/>
    <n v="45116"/>
    <n v="63752"/>
  </r>
  <r>
    <x v="120"/>
    <x v="3"/>
    <x v="20"/>
    <n v="115368"/>
    <n v="39"/>
    <n v="4436"/>
    <n v="137516"/>
    <n v="30.95"/>
    <n v="48572"/>
    <n v="42564"/>
  </r>
  <r>
    <x v="120"/>
    <x v="3"/>
    <x v="21"/>
    <n v="14690"/>
    <n v="9"/>
    <n v="732"/>
    <n v="22692"/>
    <n v="25.9"/>
    <n v="6370"/>
    <n v="5876"/>
  </r>
  <r>
    <x v="120"/>
    <x v="3"/>
    <x v="22"/>
    <n v="20163"/>
    <n v="4"/>
    <n v="578"/>
    <n v="17918"/>
    <n v="53.45"/>
    <n v="11331"/>
    <n v="9578"/>
  </r>
  <r>
    <x v="120"/>
    <x v="3"/>
    <x v="23"/>
    <n v="15980"/>
    <n v="7"/>
    <n v="837"/>
    <n v="25947"/>
    <n v="25.52"/>
    <n v="6384"/>
    <n v="6621"/>
  </r>
  <r>
    <x v="120"/>
    <x v="3"/>
    <x v="24"/>
    <n v="166202"/>
    <n v="59"/>
    <n v="6583"/>
    <n v="204073"/>
    <n v="31.67"/>
    <n v="72656"/>
    <n v="64640"/>
  </r>
  <r>
    <x v="120"/>
    <x v="3"/>
    <x v="25"/>
    <n v="43631"/>
    <n v="19"/>
    <n v="1692"/>
    <n v="52452"/>
    <n v="36.47"/>
    <n v="29839"/>
    <n v="19128"/>
  </r>
  <r>
    <x v="120"/>
    <x v="3"/>
    <x v="26"/>
    <n v="60849"/>
    <n v="6"/>
    <n v="1565"/>
    <n v="48515"/>
    <n v="45.32"/>
    <n v="14441"/>
    <n v="21985"/>
  </r>
  <r>
    <x v="120"/>
    <x v="3"/>
    <x v="27"/>
    <n v="35830"/>
    <n v="7"/>
    <n v="1219"/>
    <n v="37789"/>
    <n v="32.619999999999997"/>
    <n v="16532"/>
    <n v="12326"/>
  </r>
  <r>
    <x v="120"/>
    <x v="3"/>
    <x v="28"/>
    <n v="28135"/>
    <n v="11"/>
    <n v="3633"/>
    <n v="112623"/>
    <n v="9.69"/>
    <n v="11881"/>
    <n v="10911"/>
  </r>
  <r>
    <x v="120"/>
    <x v="3"/>
    <x v="29"/>
    <n v="51521"/>
    <n v="11"/>
    <n v="2388"/>
    <n v="74028"/>
    <n v="34.83"/>
    <n v="14527"/>
    <n v="25786"/>
  </r>
  <r>
    <x v="120"/>
    <x v="3"/>
    <x v="30"/>
    <n v="20956"/>
    <n v="7"/>
    <n v="603"/>
    <n v="18693"/>
    <n v="43.71"/>
    <n v="12428"/>
    <n v="8171"/>
  </r>
  <r>
    <x v="120"/>
    <x v="3"/>
    <x v="31"/>
    <n v="5468"/>
    <n v="6"/>
    <n v="304"/>
    <n v="9424"/>
    <n v="24.5"/>
    <n v="2705"/>
    <n v="2309"/>
  </r>
  <r>
    <x v="120"/>
    <x v="3"/>
    <x v="32"/>
    <n v="21168"/>
    <n v="5"/>
    <n v="1009"/>
    <n v="31279"/>
    <n v="35.74"/>
    <n v="11270"/>
    <n v="11179"/>
  </r>
  <r>
    <x v="120"/>
    <x v="3"/>
    <x v="33"/>
    <n v="7933"/>
    <n v="10"/>
    <n v="617"/>
    <n v="19127"/>
    <n v="20.56"/>
    <n v="4932"/>
    <n v="3932"/>
  </r>
  <r>
    <x v="120"/>
    <x v="3"/>
    <x v="34"/>
    <n v="1537092"/>
    <n v="426"/>
    <n v="54282"/>
    <n v="1682742"/>
    <n v="35.15"/>
    <n v="547827"/>
    <n v="591486"/>
  </r>
  <r>
    <x v="120"/>
    <x v="4"/>
    <x v="0"/>
    <n v="327332"/>
    <n v="256"/>
    <n v="10408"/>
    <n v="322648"/>
    <n v="45.88"/>
    <n v="121900"/>
    <n v="148024"/>
  </r>
  <r>
    <x v="120"/>
    <x v="4"/>
    <x v="1"/>
    <n v="611548"/>
    <n v="324"/>
    <n v="19041"/>
    <n v="590271"/>
    <n v="58.71"/>
    <n v="288076"/>
    <n v="346535"/>
  </r>
  <r>
    <x v="120"/>
    <x v="4"/>
    <x v="2"/>
    <n v="160760"/>
    <n v="121"/>
    <n v="4094"/>
    <n v="126914"/>
    <n v="51.68"/>
    <n v="63495"/>
    <n v="65593"/>
  </r>
  <r>
    <x v="120"/>
    <x v="4"/>
    <x v="3"/>
    <n v="121461"/>
    <n v="149"/>
    <n v="5122"/>
    <n v="158782"/>
    <n v="40.549999999999997"/>
    <n v="60500"/>
    <n v="64378"/>
  </r>
  <r>
    <x v="120"/>
    <x v="4"/>
    <x v="4"/>
    <n v="189159"/>
    <n v="103"/>
    <n v="5188"/>
    <n v="160828"/>
    <n v="49.56"/>
    <n v="57708"/>
    <n v="79700"/>
  </r>
  <r>
    <x v="120"/>
    <x v="4"/>
    <x v="5"/>
    <n v="222766"/>
    <n v="123"/>
    <n v="6174"/>
    <n v="191394"/>
    <n v="53.34"/>
    <n v="115551"/>
    <n v="102091"/>
  </r>
  <r>
    <x v="120"/>
    <x v="4"/>
    <x v="6"/>
    <n v="132974"/>
    <n v="110"/>
    <n v="4218"/>
    <n v="130758"/>
    <n v="52.36"/>
    <n v="73732"/>
    <n v="68463"/>
  </r>
  <r>
    <x v="120"/>
    <x v="4"/>
    <x v="7"/>
    <n v="53228"/>
    <n v="33"/>
    <n v="1492"/>
    <n v="46252"/>
    <n v="40.79"/>
    <n v="15967"/>
    <n v="18865"/>
  </r>
  <r>
    <x v="120"/>
    <x v="4"/>
    <x v="8"/>
    <n v="64641"/>
    <n v="63"/>
    <n v="2711"/>
    <n v="84041"/>
    <n v="33.03"/>
    <n v="26050"/>
    <n v="27756"/>
  </r>
  <r>
    <x v="120"/>
    <x v="4"/>
    <x v="9"/>
    <n v="77939"/>
    <n v="91"/>
    <n v="2799"/>
    <n v="86769"/>
    <n v="41.71"/>
    <n v="32400"/>
    <n v="36189"/>
  </r>
  <r>
    <x v="120"/>
    <x v="4"/>
    <x v="10"/>
    <n v="161453"/>
    <n v="134"/>
    <n v="4789"/>
    <n v="148459"/>
    <n v="47.97"/>
    <n v="65770"/>
    <n v="71212"/>
  </r>
  <r>
    <x v="120"/>
    <x v="4"/>
    <x v="11"/>
    <n v="36520"/>
    <n v="48"/>
    <n v="2309"/>
    <n v="71579"/>
    <n v="27.57"/>
    <n v="23727"/>
    <n v="19736"/>
  </r>
  <r>
    <x v="120"/>
    <x v="4"/>
    <x v="12"/>
    <n v="36944"/>
    <n v="98"/>
    <n v="2414"/>
    <n v="74834"/>
    <n v="26.37"/>
    <n v="21325"/>
    <n v="19736"/>
  </r>
  <r>
    <x v="120"/>
    <x v="4"/>
    <x v="13"/>
    <n v="21215"/>
    <n v="33"/>
    <n v="1002"/>
    <n v="31062"/>
    <n v="33.24"/>
    <n v="11861"/>
    <n v="10324"/>
  </r>
  <r>
    <x v="120"/>
    <x v="4"/>
    <x v="14"/>
    <n v="28095"/>
    <n v="37"/>
    <n v="1379"/>
    <n v="42749"/>
    <n v="32.950000000000003"/>
    <n v="16995"/>
    <n v="14085"/>
  </r>
  <r>
    <x v="120"/>
    <x v="4"/>
    <x v="15"/>
    <n v="36235"/>
    <n v="48"/>
    <n v="1795"/>
    <n v="55645"/>
    <n v="32.4"/>
    <n v="18434"/>
    <n v="18031"/>
  </r>
  <r>
    <x v="120"/>
    <x v="4"/>
    <x v="16"/>
    <n v="199075"/>
    <n v="118"/>
    <n v="7363"/>
    <n v="228253"/>
    <n v="53.62"/>
    <n v="102559"/>
    <n v="122378"/>
  </r>
  <r>
    <x v="120"/>
    <x v="4"/>
    <x v="17"/>
    <n v="170916"/>
    <n v="79"/>
    <n v="6027"/>
    <n v="186837"/>
    <n v="57.73"/>
    <n v="87566"/>
    <n v="107861"/>
  </r>
  <r>
    <x v="120"/>
    <x v="4"/>
    <x v="18"/>
    <n v="98667"/>
    <n v="109"/>
    <n v="3364"/>
    <n v="104284"/>
    <n v="47.49"/>
    <n v="53386"/>
    <n v="49522"/>
  </r>
  <r>
    <x v="120"/>
    <x v="4"/>
    <x v="19"/>
    <n v="282174"/>
    <n v="172"/>
    <n v="6993"/>
    <n v="216783"/>
    <n v="58.5"/>
    <n v="99751"/>
    <n v="126808"/>
  </r>
  <r>
    <x v="120"/>
    <x v="4"/>
    <x v="20"/>
    <n v="471861"/>
    <n v="362"/>
    <n v="15044"/>
    <n v="466364"/>
    <n v="55.68"/>
    <n v="228090"/>
    <n v="259677"/>
  </r>
  <r>
    <x v="120"/>
    <x v="4"/>
    <x v="21"/>
    <n v="40786"/>
    <n v="50"/>
    <n v="1734"/>
    <n v="53754"/>
    <n v="33.54"/>
    <n v="23050"/>
    <n v="18030"/>
  </r>
  <r>
    <x v="120"/>
    <x v="4"/>
    <x v="22"/>
    <n v="66953"/>
    <n v="33"/>
    <n v="2056"/>
    <n v="63736"/>
    <n v="61.43"/>
    <n v="47468"/>
    <n v="39150"/>
  </r>
  <r>
    <x v="120"/>
    <x v="4"/>
    <x v="23"/>
    <n v="33324"/>
    <n v="47"/>
    <n v="1390"/>
    <n v="43090"/>
    <n v="37.520000000000003"/>
    <n v="16577"/>
    <n v="16166"/>
  </r>
  <r>
    <x v="120"/>
    <x v="4"/>
    <x v="24"/>
    <n v="612924"/>
    <n v="492"/>
    <n v="20224"/>
    <n v="626944"/>
    <n v="53.12"/>
    <n v="315184"/>
    <n v="333023"/>
  </r>
  <r>
    <x v="120"/>
    <x v="4"/>
    <x v="25"/>
    <n v="162541"/>
    <n v="160"/>
    <n v="5724"/>
    <n v="177444"/>
    <n v="50.12"/>
    <n v="115575"/>
    <n v="88941"/>
  </r>
  <r>
    <x v="120"/>
    <x v="4"/>
    <x v="26"/>
    <n v="101555"/>
    <n v="49"/>
    <n v="3169"/>
    <n v="98239"/>
    <n v="46.52"/>
    <n v="36574"/>
    <n v="45702"/>
  </r>
  <r>
    <x v="120"/>
    <x v="4"/>
    <x v="27"/>
    <n v="269705"/>
    <n v="112"/>
    <n v="7370"/>
    <n v="228470"/>
    <n v="62.14"/>
    <n v="116472"/>
    <n v="141977"/>
  </r>
  <r>
    <x v="120"/>
    <x v="4"/>
    <x v="28"/>
    <n v="47947"/>
    <n v="48"/>
    <n v="4433"/>
    <n v="137423"/>
    <n v="16.27"/>
    <n v="26792"/>
    <n v="22359"/>
  </r>
  <r>
    <x v="120"/>
    <x v="4"/>
    <x v="29"/>
    <n v="70345"/>
    <n v="59"/>
    <n v="3101"/>
    <n v="96131"/>
    <n v="38"/>
    <n v="23892"/>
    <n v="36526"/>
  </r>
  <r>
    <x v="120"/>
    <x v="4"/>
    <x v="30"/>
    <n v="86181"/>
    <n v="78"/>
    <n v="2583"/>
    <n v="80073"/>
    <n v="56.15"/>
    <n v="49857"/>
    <n v="44961"/>
  </r>
  <r>
    <x v="120"/>
    <x v="4"/>
    <x v="31"/>
    <n v="10975"/>
    <n v="34"/>
    <n v="652"/>
    <n v="20212"/>
    <n v="27.38"/>
    <n v="6632"/>
    <n v="5535"/>
  </r>
  <r>
    <x v="120"/>
    <x v="4"/>
    <x v="32"/>
    <n v="68363"/>
    <n v="38"/>
    <n v="2571"/>
    <n v="79701"/>
    <n v="51.44"/>
    <n v="35431"/>
    <n v="40999"/>
  </r>
  <r>
    <x v="120"/>
    <x v="4"/>
    <x v="33"/>
    <n v="42151"/>
    <n v="84"/>
    <n v="2161"/>
    <n v="66991"/>
    <n v="37.630000000000003"/>
    <n v="24112"/>
    <n v="25212"/>
  </r>
  <r>
    <x v="120"/>
    <x v="4"/>
    <x v="34"/>
    <n v="4334874"/>
    <n v="3324"/>
    <n v="144643"/>
    <n v="4483933"/>
    <n v="48.94"/>
    <n v="2019706"/>
    <n v="2194660"/>
  </r>
  <r>
    <x v="121"/>
    <x v="0"/>
    <x v="0"/>
    <n v="34971"/>
    <n v="35"/>
    <n v="1263"/>
    <n v="35364"/>
    <n v="54.37"/>
    <n v="15656"/>
    <n v="19227"/>
  </r>
  <r>
    <x v="121"/>
    <x v="0"/>
    <x v="1"/>
    <n v="323393"/>
    <n v="70"/>
    <n v="8524"/>
    <n v="238672"/>
    <n v="82.54"/>
    <n v="165115"/>
    <n v="197011"/>
  </r>
  <r>
    <x v="121"/>
    <x v="0"/>
    <x v="2"/>
    <n v="4346"/>
    <n v="11"/>
    <n v="190"/>
    <n v="5320"/>
    <n v="35.6"/>
    <n v="2346"/>
    <n v="1894"/>
  </r>
  <r>
    <x v="121"/>
    <x v="0"/>
    <x v="3"/>
    <n v="23287"/>
    <n v="26"/>
    <n v="994"/>
    <n v="27832"/>
    <n v="51.45"/>
    <n v="14219"/>
    <n v="14318"/>
  </r>
  <r>
    <x v="121"/>
    <x v="0"/>
    <x v="4"/>
    <n v="13247"/>
    <n v="10"/>
    <n v="441"/>
    <n v="12348"/>
    <n v="59.63"/>
    <n v="6889"/>
    <n v="7363"/>
  </r>
  <r>
    <x v="121"/>
    <x v="0"/>
    <x v="5"/>
    <n v="68354"/>
    <n v="21"/>
    <n v="1856"/>
    <n v="51968"/>
    <n v="76.12"/>
    <n v="41400"/>
    <n v="39559"/>
  </r>
  <r>
    <x v="121"/>
    <x v="0"/>
    <x v="6"/>
    <n v="15140"/>
    <n v="10"/>
    <n v="564"/>
    <n v="15792"/>
    <n v="52.46"/>
    <n v="9154"/>
    <n v="8284"/>
  </r>
  <r>
    <x v="121"/>
    <x v="0"/>
    <x v="7"/>
    <m/>
    <n v="4"/>
    <n v="59"/>
    <n v="1652"/>
    <m/>
    <m/>
    <m/>
  </r>
  <r>
    <x v="121"/>
    <x v="0"/>
    <x v="8"/>
    <m/>
    <n v="10"/>
    <n v="237"/>
    <n v="6636"/>
    <m/>
    <m/>
    <m/>
  </r>
  <r>
    <x v="121"/>
    <x v="0"/>
    <x v="9"/>
    <n v="8791"/>
    <n v="19"/>
    <n v="480"/>
    <n v="13440"/>
    <n v="43.07"/>
    <n v="5000"/>
    <n v="5789"/>
  </r>
  <r>
    <x v="121"/>
    <x v="0"/>
    <x v="10"/>
    <n v="15072"/>
    <n v="16"/>
    <n v="522"/>
    <n v="14616"/>
    <n v="60.29"/>
    <n v="9788"/>
    <n v="8812"/>
  </r>
  <r>
    <x v="121"/>
    <x v="0"/>
    <x v="11"/>
    <n v="10599"/>
    <n v="10"/>
    <n v="467"/>
    <n v="13076"/>
    <n v="52.49"/>
    <n v="5530"/>
    <n v="6864"/>
  </r>
  <r>
    <x v="121"/>
    <x v="0"/>
    <x v="12"/>
    <n v="10745"/>
    <n v="20"/>
    <n v="544"/>
    <n v="15232"/>
    <n v="45.69"/>
    <n v="6152"/>
    <n v="6959"/>
  </r>
  <r>
    <x v="121"/>
    <x v="0"/>
    <x v="13"/>
    <m/>
    <n v="3"/>
    <n v="137"/>
    <n v="3836"/>
    <m/>
    <m/>
    <m/>
  </r>
  <r>
    <x v="121"/>
    <x v="0"/>
    <x v="14"/>
    <n v="5270"/>
    <n v="10"/>
    <n v="227"/>
    <n v="6356"/>
    <n v="47.35"/>
    <n v="3577"/>
    <n v="3009"/>
  </r>
  <r>
    <x v="121"/>
    <x v="0"/>
    <x v="15"/>
    <m/>
    <n v="4"/>
    <n v="49"/>
    <n v="1372"/>
    <m/>
    <m/>
    <m/>
  </r>
  <r>
    <x v="121"/>
    <x v="0"/>
    <x v="16"/>
    <n v="127416"/>
    <n v="34"/>
    <n v="3479"/>
    <n v="97412"/>
    <n v="85.6"/>
    <n v="67723"/>
    <n v="83385"/>
  </r>
  <r>
    <x v="121"/>
    <x v="0"/>
    <x v="17"/>
    <n v="124332"/>
    <n v="31"/>
    <n v="3355"/>
    <n v="93940"/>
    <n v="86.37"/>
    <n v="65784"/>
    <n v="81138"/>
  </r>
  <r>
    <x v="121"/>
    <x v="0"/>
    <x v="18"/>
    <n v="13887"/>
    <n v="17"/>
    <n v="379"/>
    <n v="10612"/>
    <n v="71.22"/>
    <n v="8571"/>
    <n v="7558"/>
  </r>
  <r>
    <x v="121"/>
    <x v="0"/>
    <x v="19"/>
    <n v="15547"/>
    <n v="13"/>
    <n v="454"/>
    <n v="12712"/>
    <n v="69.13"/>
    <n v="9273"/>
    <n v="8787"/>
  </r>
  <r>
    <x v="121"/>
    <x v="0"/>
    <x v="20"/>
    <n v="125745"/>
    <n v="61"/>
    <n v="4326"/>
    <n v="121128"/>
    <n v="60.31"/>
    <n v="65139"/>
    <n v="73056"/>
  </r>
  <r>
    <x v="121"/>
    <x v="0"/>
    <x v="21"/>
    <m/>
    <n v="7"/>
    <n v="127"/>
    <n v="3556"/>
    <m/>
    <m/>
    <m/>
  </r>
  <r>
    <x v="121"/>
    <x v="0"/>
    <x v="22"/>
    <m/>
    <n v="5"/>
    <n v="493"/>
    <n v="13804"/>
    <m/>
    <m/>
    <m/>
  </r>
  <r>
    <x v="121"/>
    <x v="0"/>
    <x v="23"/>
    <n v="1630"/>
    <n v="9"/>
    <n v="124"/>
    <n v="3472"/>
    <n v="36.64"/>
    <n v="1015"/>
    <n v="1272"/>
  </r>
  <r>
    <x v="121"/>
    <x v="0"/>
    <x v="24"/>
    <n v="148487"/>
    <n v="82"/>
    <n v="5070"/>
    <n v="141960"/>
    <n v="60.7"/>
    <n v="82559"/>
    <n v="86171"/>
  </r>
  <r>
    <x v="121"/>
    <x v="0"/>
    <x v="25"/>
    <n v="35106"/>
    <n v="39"/>
    <n v="1330"/>
    <n v="37240"/>
    <n v="56.67"/>
    <n v="30047"/>
    <n v="21104"/>
  </r>
  <r>
    <x v="121"/>
    <x v="0"/>
    <x v="26"/>
    <n v="13678"/>
    <n v="9"/>
    <n v="458"/>
    <n v="12824"/>
    <n v="49.63"/>
    <n v="7051"/>
    <n v="6365"/>
  </r>
  <r>
    <x v="121"/>
    <x v="0"/>
    <x v="27"/>
    <n v="113987"/>
    <n v="33"/>
    <n v="2859"/>
    <n v="80052"/>
    <n v="80.23"/>
    <n v="46742"/>
    <n v="64227"/>
  </r>
  <r>
    <x v="121"/>
    <x v="0"/>
    <x v="28"/>
    <n v="9321"/>
    <n v="11"/>
    <n v="433"/>
    <n v="12124"/>
    <n v="47.3"/>
    <n v="6859"/>
    <n v="5735"/>
  </r>
  <r>
    <x v="121"/>
    <x v="0"/>
    <x v="29"/>
    <n v="2683"/>
    <n v="15"/>
    <n v="231"/>
    <n v="6468"/>
    <n v="28.88"/>
    <n v="1846"/>
    <n v="1868"/>
  </r>
  <r>
    <x v="121"/>
    <x v="0"/>
    <x v="30"/>
    <n v="30064"/>
    <n v="17"/>
    <n v="750"/>
    <n v="21000"/>
    <n v="80.319999999999993"/>
    <n v="18592"/>
    <n v="16868"/>
  </r>
  <r>
    <x v="121"/>
    <x v="0"/>
    <x v="31"/>
    <n v="1191"/>
    <n v="8"/>
    <n v="86"/>
    <n v="2408"/>
    <m/>
    <n v="775"/>
    <m/>
  </r>
  <r>
    <x v="121"/>
    <x v="0"/>
    <x v="32"/>
    <n v="18277"/>
    <n v="6"/>
    <n v="565"/>
    <n v="15820"/>
    <n v="59.65"/>
    <n v="9674"/>
    <n v="9437"/>
  </r>
  <r>
    <x v="121"/>
    <x v="0"/>
    <x v="33"/>
    <n v="10983"/>
    <n v="20"/>
    <n v="485"/>
    <n v="13580"/>
    <n v="56.38"/>
    <n v="6753"/>
    <n v="7656"/>
  </r>
  <r>
    <x v="121"/>
    <x v="0"/>
    <x v="34"/>
    <n v="1080736"/>
    <n v="583"/>
    <n v="33133"/>
    <n v="927724"/>
    <n v="69.37"/>
    <n v="585550"/>
    <n v="643533"/>
  </r>
  <r>
    <x v="121"/>
    <x v="1"/>
    <x v="0"/>
    <n v="56691"/>
    <n v="141"/>
    <n v="1695"/>
    <n v="47460"/>
    <n v="59"/>
    <n v="28190"/>
    <n v="28002"/>
  </r>
  <r>
    <x v="121"/>
    <x v="1"/>
    <x v="1"/>
    <n v="130068"/>
    <n v="189"/>
    <n v="3856"/>
    <n v="107968"/>
    <n v="66.03"/>
    <n v="65783"/>
    <n v="71293"/>
  </r>
  <r>
    <x v="121"/>
    <x v="1"/>
    <x v="2"/>
    <n v="25418"/>
    <n v="66"/>
    <n v="682"/>
    <n v="19096"/>
    <n v="62.88"/>
    <n v="14253"/>
    <n v="12007"/>
  </r>
  <r>
    <x v="121"/>
    <x v="1"/>
    <x v="3"/>
    <n v="42957"/>
    <n v="87"/>
    <n v="1533"/>
    <n v="42924"/>
    <n v="57.69"/>
    <n v="27100"/>
    <n v="24762"/>
  </r>
  <r>
    <x v="121"/>
    <x v="1"/>
    <x v="4"/>
    <n v="34351"/>
    <n v="58"/>
    <n v="1016"/>
    <n v="28448"/>
    <n v="61.49"/>
    <n v="16584"/>
    <n v="17491"/>
  </r>
  <r>
    <x v="121"/>
    <x v="1"/>
    <x v="5"/>
    <n v="52962"/>
    <n v="78"/>
    <n v="1400"/>
    <n v="39200"/>
    <n v="60.77"/>
    <n v="32838"/>
    <n v="23823"/>
  </r>
  <r>
    <x v="121"/>
    <x v="1"/>
    <x v="6"/>
    <n v="43965"/>
    <n v="72"/>
    <n v="1227"/>
    <n v="34356"/>
    <n v="63.84"/>
    <n v="28230"/>
    <n v="21934"/>
  </r>
  <r>
    <x v="121"/>
    <x v="1"/>
    <x v="7"/>
    <n v="8937"/>
    <n v="22"/>
    <n v="257"/>
    <n v="7196"/>
    <n v="73.17"/>
    <n v="4726"/>
    <n v="5265"/>
  </r>
  <r>
    <x v="121"/>
    <x v="1"/>
    <x v="8"/>
    <n v="15563"/>
    <n v="35"/>
    <n v="488"/>
    <n v="13664"/>
    <n v="59.62"/>
    <n v="8298"/>
    <n v="8146"/>
  </r>
  <r>
    <x v="121"/>
    <x v="1"/>
    <x v="9"/>
    <n v="22121"/>
    <n v="50"/>
    <n v="831"/>
    <n v="23268"/>
    <n v="56.79"/>
    <n v="11691"/>
    <n v="13214"/>
  </r>
  <r>
    <x v="121"/>
    <x v="1"/>
    <x v="10"/>
    <n v="51226"/>
    <n v="77"/>
    <n v="1366"/>
    <n v="38248"/>
    <n v="68.03"/>
    <n v="26182"/>
    <n v="26022"/>
  </r>
  <r>
    <x v="121"/>
    <x v="1"/>
    <x v="11"/>
    <n v="6698"/>
    <n v="20"/>
    <n v="596"/>
    <n v="16688"/>
    <n v="22.37"/>
    <n v="4526"/>
    <n v="3733"/>
  </r>
  <r>
    <x v="121"/>
    <x v="1"/>
    <x v="12"/>
    <n v="30851"/>
    <n v="63"/>
    <n v="1097"/>
    <n v="30716"/>
    <n v="55.53"/>
    <n v="18563"/>
    <n v="17057"/>
  </r>
  <r>
    <x v="121"/>
    <x v="1"/>
    <x v="13"/>
    <n v="12678"/>
    <n v="23"/>
    <n v="401"/>
    <n v="11228"/>
    <n v="58.85"/>
    <n v="6994"/>
    <n v="6608"/>
  </r>
  <r>
    <x v="121"/>
    <x v="1"/>
    <x v="14"/>
    <n v="8293"/>
    <n v="17"/>
    <n v="234"/>
    <n v="6552"/>
    <n v="62.47"/>
    <n v="5000"/>
    <n v="4093"/>
  </r>
  <r>
    <x v="121"/>
    <x v="1"/>
    <x v="15"/>
    <n v="9857"/>
    <n v="29"/>
    <n v="304"/>
    <n v="8512"/>
    <n v="62.22"/>
    <n v="6371"/>
    <n v="5296"/>
  </r>
  <r>
    <x v="121"/>
    <x v="1"/>
    <x v="16"/>
    <n v="51395"/>
    <n v="67"/>
    <n v="1385"/>
    <n v="38780"/>
    <n v="70.260000000000005"/>
    <n v="26586"/>
    <n v="27247"/>
  </r>
  <r>
    <x v="121"/>
    <x v="1"/>
    <x v="17"/>
    <n v="34593"/>
    <n v="38"/>
    <n v="899"/>
    <n v="25172"/>
    <n v="71.39"/>
    <n v="18274"/>
    <n v="17971"/>
  </r>
  <r>
    <x v="121"/>
    <x v="1"/>
    <x v="18"/>
    <n v="27114"/>
    <n v="50"/>
    <n v="730"/>
    <n v="20440"/>
    <n v="69.63"/>
    <n v="17246"/>
    <n v="14233"/>
  </r>
  <r>
    <x v="121"/>
    <x v="1"/>
    <x v="19"/>
    <n v="50212"/>
    <n v="103"/>
    <n v="1298"/>
    <n v="36344"/>
    <n v="71.66"/>
    <n v="26300"/>
    <n v="26045"/>
  </r>
  <r>
    <x v="121"/>
    <x v="1"/>
    <x v="20"/>
    <n v="106468"/>
    <n v="202"/>
    <n v="2908"/>
    <n v="81424"/>
    <n v="68.180000000000007"/>
    <n v="59524"/>
    <n v="55515"/>
  </r>
  <r>
    <x v="121"/>
    <x v="1"/>
    <x v="21"/>
    <n v="15099"/>
    <n v="28"/>
    <n v="416"/>
    <n v="11648"/>
    <n v="59.97"/>
    <n v="10068"/>
    <n v="6985"/>
  </r>
  <r>
    <x v="121"/>
    <x v="1"/>
    <x v="22"/>
    <n v="17299"/>
    <n v="17"/>
    <n v="516"/>
    <n v="14448"/>
    <n v="77.63"/>
    <n v="13341"/>
    <n v="11216"/>
  </r>
  <r>
    <x v="121"/>
    <x v="1"/>
    <x v="23"/>
    <n v="13162"/>
    <n v="27"/>
    <n v="350"/>
    <n v="9800"/>
    <n v="79.58"/>
    <n v="7727"/>
    <n v="7799"/>
  </r>
  <r>
    <x v="121"/>
    <x v="1"/>
    <x v="24"/>
    <n v="152028"/>
    <n v="274"/>
    <n v="4190"/>
    <n v="117320"/>
    <n v="69.48"/>
    <n v="90660"/>
    <n v="81515"/>
  </r>
  <r>
    <x v="121"/>
    <x v="1"/>
    <x v="25"/>
    <n v="47266"/>
    <n v="76"/>
    <n v="1064"/>
    <n v="29792"/>
    <n v="72.91"/>
    <n v="32608"/>
    <n v="21720"/>
  </r>
  <r>
    <x v="121"/>
    <x v="1"/>
    <x v="26"/>
    <n v="16507"/>
    <n v="25"/>
    <n v="516"/>
    <n v="14448"/>
    <n v="55.77"/>
    <n v="8969"/>
    <n v="8058"/>
  </r>
  <r>
    <x v="121"/>
    <x v="1"/>
    <x v="27"/>
    <n v="46408"/>
    <n v="52"/>
    <n v="1188"/>
    <n v="33264"/>
    <n v="61.98"/>
    <n v="21346"/>
    <n v="20618"/>
  </r>
  <r>
    <x v="121"/>
    <x v="1"/>
    <x v="28"/>
    <n v="11309"/>
    <n v="22"/>
    <n v="279"/>
    <n v="7812"/>
    <n v="75.38"/>
    <n v="7987"/>
    <n v="5889"/>
  </r>
  <r>
    <x v="121"/>
    <x v="1"/>
    <x v="29"/>
    <n v="8632"/>
    <n v="27"/>
    <n v="280"/>
    <n v="7840"/>
    <n v="57.52"/>
    <n v="5168"/>
    <n v="4510"/>
  </r>
  <r>
    <x v="121"/>
    <x v="1"/>
    <x v="30"/>
    <n v="33155"/>
    <n v="45"/>
    <n v="780"/>
    <n v="21840"/>
    <n v="81.290000000000006"/>
    <n v="17397"/>
    <n v="17755"/>
  </r>
  <r>
    <x v="121"/>
    <x v="1"/>
    <x v="31"/>
    <n v="3361"/>
    <n v="16"/>
    <n v="107"/>
    <n v="2996"/>
    <n v="59.55"/>
    <n v="2460"/>
    <n v="1784"/>
  </r>
  <r>
    <x v="121"/>
    <x v="1"/>
    <x v="32"/>
    <n v="15399"/>
    <n v="21"/>
    <n v="359"/>
    <n v="10052"/>
    <n v="72.349999999999994"/>
    <n v="8032"/>
    <n v="7273"/>
  </r>
  <r>
    <x v="121"/>
    <x v="1"/>
    <x v="33"/>
    <n v="19513"/>
    <n v="41"/>
    <n v="618"/>
    <n v="17304"/>
    <n v="65.73"/>
    <n v="10253"/>
    <n v="11374"/>
  </r>
  <r>
    <x v="121"/>
    <x v="1"/>
    <x v="34"/>
    <n v="1034935"/>
    <n v="1846"/>
    <n v="29777"/>
    <n v="833756"/>
    <n v="64.38"/>
    <n v="580340"/>
    <n v="536768"/>
  </r>
  <r>
    <x v="121"/>
    <x v="2"/>
    <x v="0"/>
    <n v="22084"/>
    <n v="31"/>
    <n v="1266"/>
    <n v="35448"/>
    <n v="56.4"/>
    <n v="9841"/>
    <n v="19994"/>
  </r>
  <r>
    <x v="121"/>
    <x v="2"/>
    <x v="1"/>
    <n v="68632"/>
    <n v="40"/>
    <n v="3781"/>
    <n v="105868"/>
    <n v="59.96"/>
    <n v="35349"/>
    <n v="63473"/>
  </r>
  <r>
    <x v="121"/>
    <x v="2"/>
    <x v="2"/>
    <n v="11287"/>
    <n v="19"/>
    <n v="673"/>
    <n v="18844"/>
    <n v="53.11"/>
    <n v="6240"/>
    <n v="10007"/>
  </r>
  <r>
    <x v="121"/>
    <x v="2"/>
    <x v="3"/>
    <n v="8130"/>
    <n v="14"/>
    <n v="595"/>
    <n v="16660"/>
    <n v="46.45"/>
    <n v="5544"/>
    <n v="7738"/>
  </r>
  <r>
    <x v="121"/>
    <x v="2"/>
    <x v="4"/>
    <n v="9542"/>
    <n v="14"/>
    <n v="847"/>
    <n v="23716"/>
    <n v="39.159999999999997"/>
    <n v="4169"/>
    <n v="9286"/>
  </r>
  <r>
    <x v="121"/>
    <x v="2"/>
    <x v="5"/>
    <n v="18653"/>
    <n v="11"/>
    <n v="1042"/>
    <n v="29176"/>
    <n v="59.45"/>
    <n v="9632"/>
    <n v="17346"/>
  </r>
  <r>
    <x v="121"/>
    <x v="2"/>
    <x v="6"/>
    <n v="20984"/>
    <n v="17"/>
    <n v="1084"/>
    <n v="30352"/>
    <n v="65.290000000000006"/>
    <n v="11715"/>
    <n v="19817"/>
  </r>
  <r>
    <x v="121"/>
    <x v="2"/>
    <x v="7"/>
    <m/>
    <n v="3"/>
    <n v="76"/>
    <n v="2128"/>
    <m/>
    <m/>
    <m/>
  </r>
  <r>
    <x v="121"/>
    <x v="2"/>
    <x v="8"/>
    <m/>
    <n v="6"/>
    <n v="153"/>
    <n v="4284"/>
    <m/>
    <m/>
    <m/>
  </r>
  <r>
    <x v="121"/>
    <x v="2"/>
    <x v="9"/>
    <n v="5172"/>
    <n v="11"/>
    <n v="433"/>
    <n v="12124"/>
    <n v="35.25"/>
    <n v="2236"/>
    <n v="4274"/>
  </r>
  <r>
    <x v="121"/>
    <x v="2"/>
    <x v="10"/>
    <n v="15183"/>
    <n v="18"/>
    <n v="805"/>
    <n v="22540"/>
    <n v="62.13"/>
    <n v="3806"/>
    <n v="14005"/>
  </r>
  <r>
    <x v="121"/>
    <x v="2"/>
    <x v="11"/>
    <n v="7979"/>
    <n v="14"/>
    <n v="928"/>
    <n v="25984"/>
    <n v="26.41"/>
    <n v="4049"/>
    <n v="6862"/>
  </r>
  <r>
    <x v="121"/>
    <x v="2"/>
    <x v="12"/>
    <m/>
    <n v="4"/>
    <n v="153"/>
    <n v="4284"/>
    <m/>
    <m/>
    <m/>
  </r>
  <r>
    <x v="121"/>
    <x v="2"/>
    <x v="13"/>
    <n v="1961"/>
    <n v="4"/>
    <n v="104"/>
    <n v="2912"/>
    <n v="42.73"/>
    <n v="1462"/>
    <n v="1244"/>
  </r>
  <r>
    <x v="121"/>
    <x v="2"/>
    <x v="14"/>
    <m/>
    <n v="3"/>
    <n v="75"/>
    <n v="2100"/>
    <m/>
    <m/>
    <m/>
  </r>
  <r>
    <x v="121"/>
    <x v="2"/>
    <x v="15"/>
    <m/>
    <n v="7"/>
    <n v="480"/>
    <n v="13440"/>
    <m/>
    <m/>
    <m/>
  </r>
  <r>
    <x v="121"/>
    <x v="2"/>
    <x v="16"/>
    <m/>
    <n v="14"/>
    <n v="2097"/>
    <n v="58716"/>
    <m/>
    <m/>
    <m/>
  </r>
  <r>
    <x v="121"/>
    <x v="2"/>
    <x v="17"/>
    <n v="39213"/>
    <n v="10"/>
    <n v="1750"/>
    <n v="49000"/>
    <n v="75.510000000000005"/>
    <n v="17761"/>
    <n v="37002"/>
  </r>
  <r>
    <x v="121"/>
    <x v="2"/>
    <x v="18"/>
    <n v="16071"/>
    <n v="24"/>
    <n v="886"/>
    <n v="24808"/>
    <n v="57.47"/>
    <n v="10706"/>
    <n v="14258"/>
  </r>
  <r>
    <x v="121"/>
    <x v="2"/>
    <x v="19"/>
    <n v="27196"/>
    <n v="32"/>
    <n v="1275"/>
    <n v="35700"/>
    <n v="68.56"/>
    <n v="13562"/>
    <n v="24476"/>
  </r>
  <r>
    <x v="121"/>
    <x v="2"/>
    <x v="20"/>
    <n v="45446"/>
    <n v="57"/>
    <n v="2970"/>
    <n v="83160"/>
    <n v="44.39"/>
    <n v="24510"/>
    <n v="36916"/>
  </r>
  <r>
    <x v="121"/>
    <x v="2"/>
    <x v="21"/>
    <m/>
    <n v="6"/>
    <n v="459"/>
    <n v="12852"/>
    <m/>
    <m/>
    <m/>
  </r>
  <r>
    <x v="121"/>
    <x v="2"/>
    <x v="22"/>
    <m/>
    <n v="7"/>
    <n v="480"/>
    <n v="13440"/>
    <m/>
    <m/>
    <m/>
  </r>
  <r>
    <x v="121"/>
    <x v="2"/>
    <x v="23"/>
    <n v="1535"/>
    <n v="4"/>
    <n v="79"/>
    <n v="2212"/>
    <n v="38.25"/>
    <n v="937"/>
    <n v="846"/>
  </r>
  <r>
    <x v="121"/>
    <x v="2"/>
    <x v="24"/>
    <n v="59081"/>
    <n v="74"/>
    <n v="3988"/>
    <n v="111664"/>
    <n v="43.93"/>
    <n v="34849"/>
    <n v="49054"/>
  </r>
  <r>
    <x v="121"/>
    <x v="2"/>
    <x v="25"/>
    <n v="35233"/>
    <n v="27"/>
    <n v="1645"/>
    <n v="46060"/>
    <n v="64.63"/>
    <n v="23447"/>
    <n v="29769"/>
  </r>
  <r>
    <x v="121"/>
    <x v="2"/>
    <x v="26"/>
    <n v="10717"/>
    <n v="9"/>
    <n v="630"/>
    <n v="17640"/>
    <m/>
    <n v="6767"/>
    <m/>
  </r>
  <r>
    <x v="121"/>
    <x v="2"/>
    <x v="27"/>
    <n v="48158"/>
    <n v="20"/>
    <n v="2104"/>
    <n v="58912"/>
    <n v="75.59"/>
    <n v="19539"/>
    <n v="44534"/>
  </r>
  <r>
    <x v="121"/>
    <x v="2"/>
    <x v="28"/>
    <m/>
    <n v="3"/>
    <n v="76"/>
    <n v="2128"/>
    <m/>
    <m/>
    <m/>
  </r>
  <r>
    <x v="121"/>
    <x v="2"/>
    <x v="29"/>
    <n v="1763"/>
    <n v="7"/>
    <n v="217"/>
    <n v="6076"/>
    <n v="25.21"/>
    <n v="401"/>
    <n v="1532"/>
  </r>
  <r>
    <x v="121"/>
    <x v="2"/>
    <x v="30"/>
    <n v="10612"/>
    <n v="10"/>
    <n v="465"/>
    <n v="13020"/>
    <n v="75.97"/>
    <n v="6181"/>
    <n v="9891"/>
  </r>
  <r>
    <x v="121"/>
    <x v="2"/>
    <x v="31"/>
    <n v="921"/>
    <n v="4"/>
    <n v="155"/>
    <n v="4340"/>
    <m/>
    <n v="737"/>
    <m/>
  </r>
  <r>
    <x v="121"/>
    <x v="2"/>
    <x v="32"/>
    <n v="13006"/>
    <n v="6"/>
    <n v="636"/>
    <n v="17808"/>
    <n v="71.02"/>
    <n v="5643"/>
    <n v="12648"/>
  </r>
  <r>
    <x v="121"/>
    <x v="2"/>
    <x v="33"/>
    <n v="6695"/>
    <n v="13"/>
    <n v="444"/>
    <n v="12432"/>
    <n v="44.64"/>
    <n v="4051"/>
    <n v="5550"/>
  </r>
  <r>
    <x v="121"/>
    <x v="2"/>
    <x v="34"/>
    <n v="469943"/>
    <n v="459"/>
    <n v="27113"/>
    <n v="759164"/>
    <n v="55.81"/>
    <n v="243679"/>
    <n v="423709"/>
  </r>
  <r>
    <x v="121"/>
    <x v="3"/>
    <x v="0"/>
    <n v="58011"/>
    <n v="48"/>
    <n v="6175"/>
    <n v="172900"/>
    <n v="17.98"/>
    <n v="29964"/>
    <n v="31092"/>
  </r>
  <r>
    <x v="121"/>
    <x v="3"/>
    <x v="1"/>
    <n v="34381"/>
    <n v="23"/>
    <n v="2820"/>
    <n v="78960"/>
    <n v="22.09"/>
    <n v="16954"/>
    <n v="17446"/>
  </r>
  <r>
    <x v="121"/>
    <x v="3"/>
    <x v="2"/>
    <n v="39251"/>
    <n v="25"/>
    <n v="2579"/>
    <n v="72212"/>
    <n v="26.99"/>
    <n v="19165"/>
    <n v="19488"/>
  </r>
  <r>
    <x v="121"/>
    <x v="3"/>
    <x v="3"/>
    <n v="21383"/>
    <n v="22"/>
    <n v="2005"/>
    <n v="56140"/>
    <n v="20.47"/>
    <n v="11772"/>
    <n v="11493"/>
  </r>
  <r>
    <x v="121"/>
    <x v="3"/>
    <x v="4"/>
    <n v="41738"/>
    <n v="18"/>
    <n v="2798"/>
    <n v="78344"/>
    <n v="25.44"/>
    <n v="15292"/>
    <n v="19928"/>
  </r>
  <r>
    <x v="121"/>
    <x v="3"/>
    <x v="5"/>
    <n v="25692"/>
    <n v="13"/>
    <n v="1876"/>
    <n v="52528"/>
    <n v="21.8"/>
    <n v="12653"/>
    <n v="11454"/>
  </r>
  <r>
    <x v="121"/>
    <x v="3"/>
    <x v="6"/>
    <n v="15501"/>
    <n v="10"/>
    <n v="1347"/>
    <n v="37716"/>
    <n v="20.440000000000001"/>
    <n v="9625"/>
    <n v="7708"/>
  </r>
  <r>
    <x v="121"/>
    <x v="3"/>
    <x v="7"/>
    <n v="11444"/>
    <n v="4"/>
    <n v="1100"/>
    <n v="30800"/>
    <n v="14.65"/>
    <n v="4766"/>
    <n v="4511"/>
  </r>
  <r>
    <x v="121"/>
    <x v="3"/>
    <x v="8"/>
    <n v="18304"/>
    <n v="12"/>
    <n v="1833"/>
    <n v="51324"/>
    <n v="17.649999999999999"/>
    <n v="7912"/>
    <n v="9059"/>
  </r>
  <r>
    <x v="121"/>
    <x v="3"/>
    <x v="9"/>
    <n v="12951"/>
    <n v="12"/>
    <n v="1199"/>
    <n v="33572"/>
    <n v="19.13"/>
    <n v="5221"/>
    <n v="6421"/>
  </r>
  <r>
    <x v="121"/>
    <x v="3"/>
    <x v="10"/>
    <n v="25618"/>
    <n v="22"/>
    <n v="2083"/>
    <n v="58324"/>
    <n v="19.02"/>
    <n v="13901"/>
    <n v="11092"/>
  </r>
  <r>
    <x v="121"/>
    <x v="3"/>
    <x v="11"/>
    <n v="7169"/>
    <n v="6"/>
    <n v="415"/>
    <n v="11620"/>
    <n v="28.71"/>
    <n v="6173"/>
    <n v="3336"/>
  </r>
  <r>
    <x v="121"/>
    <x v="3"/>
    <x v="12"/>
    <m/>
    <n v="8"/>
    <n v="604"/>
    <n v="16912"/>
    <m/>
    <m/>
    <m/>
  </r>
  <r>
    <x v="121"/>
    <x v="3"/>
    <x v="13"/>
    <m/>
    <n v="3"/>
    <n v="360"/>
    <n v="10080"/>
    <m/>
    <m/>
    <m/>
  </r>
  <r>
    <x v="121"/>
    <x v="3"/>
    <x v="14"/>
    <m/>
    <n v="7"/>
    <n v="843"/>
    <n v="23604"/>
    <m/>
    <m/>
    <m/>
  </r>
  <r>
    <x v="121"/>
    <x v="3"/>
    <x v="15"/>
    <n v="5961"/>
    <n v="8"/>
    <n v="961"/>
    <n v="26908"/>
    <n v="10.84"/>
    <n v="3467"/>
    <n v="2917"/>
  </r>
  <r>
    <x v="121"/>
    <x v="3"/>
    <x v="16"/>
    <m/>
    <n v="3"/>
    <n v="379"/>
    <n v="10612"/>
    <m/>
    <m/>
    <m/>
  </r>
  <r>
    <x v="121"/>
    <x v="3"/>
    <x v="17"/>
    <s v="-"/>
    <s v="-"/>
    <s v="-"/>
    <s v="-"/>
    <s v="-"/>
    <s v="-"/>
    <s v="-"/>
  </r>
  <r>
    <x v="121"/>
    <x v="3"/>
    <x v="18"/>
    <n v="21358"/>
    <n v="17"/>
    <n v="1368"/>
    <n v="38304"/>
    <n v="25.88"/>
    <n v="12898"/>
    <n v="9913"/>
  </r>
  <r>
    <x v="121"/>
    <x v="3"/>
    <x v="19"/>
    <n v="66982"/>
    <n v="23"/>
    <n v="3942"/>
    <n v="110376"/>
    <n v="27.83"/>
    <n v="27064"/>
    <n v="30720"/>
  </r>
  <r>
    <x v="121"/>
    <x v="3"/>
    <x v="20"/>
    <n v="53488"/>
    <n v="39"/>
    <n v="4436"/>
    <n v="124208"/>
    <n v="20.07"/>
    <n v="33584"/>
    <n v="24930"/>
  </r>
  <r>
    <x v="121"/>
    <x v="3"/>
    <x v="21"/>
    <n v="7396"/>
    <n v="9"/>
    <n v="732"/>
    <n v="20496"/>
    <n v="14.39"/>
    <n v="4589"/>
    <n v="2949"/>
  </r>
  <r>
    <x v="121"/>
    <x v="3"/>
    <x v="22"/>
    <n v="12816"/>
    <n v="4"/>
    <n v="578"/>
    <n v="16184"/>
    <n v="43.94"/>
    <n v="10622"/>
    <n v="7111"/>
  </r>
  <r>
    <x v="121"/>
    <x v="3"/>
    <x v="23"/>
    <n v="8824"/>
    <n v="7"/>
    <n v="837"/>
    <n v="23436"/>
    <n v="17.54"/>
    <n v="4645"/>
    <n v="4110"/>
  </r>
  <r>
    <x v="121"/>
    <x v="3"/>
    <x v="24"/>
    <n v="82524"/>
    <n v="59"/>
    <n v="6583"/>
    <n v="184324"/>
    <n v="21.21"/>
    <n v="53439"/>
    <n v="39100"/>
  </r>
  <r>
    <x v="121"/>
    <x v="3"/>
    <x v="25"/>
    <n v="34582"/>
    <n v="19"/>
    <n v="1693"/>
    <n v="47404"/>
    <n v="35.1"/>
    <n v="25499"/>
    <n v="16637"/>
  </r>
  <r>
    <x v="121"/>
    <x v="3"/>
    <x v="26"/>
    <n v="41154"/>
    <n v="6"/>
    <n v="1565"/>
    <n v="43820"/>
    <m/>
    <n v="11534"/>
    <m/>
  </r>
  <r>
    <x v="121"/>
    <x v="3"/>
    <x v="27"/>
    <n v="29388"/>
    <n v="7"/>
    <n v="1219"/>
    <n v="34132"/>
    <n v="32.630000000000003"/>
    <n v="16154"/>
    <n v="11136"/>
  </r>
  <r>
    <x v="121"/>
    <x v="3"/>
    <x v="28"/>
    <m/>
    <n v="11"/>
    <n v="3633"/>
    <n v="101724"/>
    <m/>
    <m/>
    <m/>
  </r>
  <r>
    <x v="121"/>
    <x v="3"/>
    <x v="29"/>
    <n v="12643"/>
    <n v="11"/>
    <n v="2388"/>
    <n v="66864"/>
    <n v="9.8000000000000007"/>
    <n v="5323"/>
    <n v="6553"/>
  </r>
  <r>
    <x v="121"/>
    <x v="3"/>
    <x v="30"/>
    <n v="17270"/>
    <n v="7"/>
    <n v="603"/>
    <n v="16884"/>
    <n v="46.55"/>
    <n v="11485"/>
    <n v="7860"/>
  </r>
  <r>
    <x v="121"/>
    <x v="3"/>
    <x v="31"/>
    <n v="4127"/>
    <n v="6"/>
    <n v="304"/>
    <n v="8512"/>
    <n v="24"/>
    <n v="2732"/>
    <n v="2043"/>
  </r>
  <r>
    <x v="121"/>
    <x v="3"/>
    <x v="32"/>
    <n v="17885"/>
    <n v="5"/>
    <n v="1009"/>
    <n v="28252"/>
    <n v="36.4"/>
    <n v="10006"/>
    <n v="10285"/>
  </r>
  <r>
    <x v="121"/>
    <x v="3"/>
    <x v="33"/>
    <n v="7226"/>
    <n v="10"/>
    <n v="617"/>
    <n v="17276"/>
    <n v="21.64"/>
    <n v="4928"/>
    <n v="3738"/>
  </r>
  <r>
    <x v="121"/>
    <x v="3"/>
    <x v="34"/>
    <n v="689834"/>
    <n v="425"/>
    <n v="54301"/>
    <n v="1520428"/>
    <n v="21.54"/>
    <n v="360617"/>
    <n v="327531"/>
  </r>
  <r>
    <x v="121"/>
    <x v="4"/>
    <x v="0"/>
    <n v="171758"/>
    <n v="255"/>
    <n v="10399"/>
    <n v="291172"/>
    <n v="33.770000000000003"/>
    <n v="83650"/>
    <n v="98315"/>
  </r>
  <r>
    <x v="121"/>
    <x v="4"/>
    <x v="1"/>
    <n v="556473"/>
    <n v="322"/>
    <n v="18981"/>
    <n v="531468"/>
    <n v="65.709999999999994"/>
    <n v="283200"/>
    <n v="349224"/>
  </r>
  <r>
    <x v="121"/>
    <x v="4"/>
    <x v="2"/>
    <n v="80302"/>
    <n v="121"/>
    <n v="4124"/>
    <n v="115472"/>
    <n v="37.58"/>
    <n v="42004"/>
    <n v="43396"/>
  </r>
  <r>
    <x v="121"/>
    <x v="4"/>
    <x v="3"/>
    <n v="95758"/>
    <n v="149"/>
    <n v="5127"/>
    <n v="143556"/>
    <n v="40.619999999999997"/>
    <n v="58635"/>
    <n v="58312"/>
  </r>
  <r>
    <x v="121"/>
    <x v="4"/>
    <x v="4"/>
    <n v="98879"/>
    <n v="100"/>
    <n v="5102"/>
    <n v="142856"/>
    <n v="37.85"/>
    <n v="42933"/>
    <n v="54069"/>
  </r>
  <r>
    <x v="121"/>
    <x v="4"/>
    <x v="5"/>
    <n v="165660"/>
    <n v="123"/>
    <n v="6174"/>
    <n v="172872"/>
    <n v="53.32"/>
    <n v="96523"/>
    <n v="92182"/>
  </r>
  <r>
    <x v="121"/>
    <x v="4"/>
    <x v="6"/>
    <n v="95590"/>
    <n v="109"/>
    <n v="4222"/>
    <n v="118216"/>
    <n v="48.85"/>
    <n v="58724"/>
    <n v="57743"/>
  </r>
  <r>
    <x v="121"/>
    <x v="4"/>
    <x v="7"/>
    <n v="22426"/>
    <n v="33"/>
    <n v="1492"/>
    <n v="41776"/>
    <n v="26.7"/>
    <n v="10504"/>
    <n v="11153"/>
  </r>
  <r>
    <x v="121"/>
    <x v="4"/>
    <x v="8"/>
    <n v="39569"/>
    <n v="63"/>
    <n v="2711"/>
    <n v="75908"/>
    <n v="27.84"/>
    <n v="19503"/>
    <n v="21137"/>
  </r>
  <r>
    <x v="121"/>
    <x v="4"/>
    <x v="9"/>
    <n v="49035"/>
    <n v="92"/>
    <n v="2943"/>
    <n v="82404"/>
    <n v="36.04"/>
    <n v="24149"/>
    <n v="29698"/>
  </r>
  <r>
    <x v="121"/>
    <x v="4"/>
    <x v="10"/>
    <n v="107099"/>
    <n v="133"/>
    <n v="4776"/>
    <n v="133728"/>
    <n v="44.81"/>
    <n v="53677"/>
    <n v="59930"/>
  </r>
  <r>
    <x v="121"/>
    <x v="4"/>
    <x v="11"/>
    <n v="32445"/>
    <n v="50"/>
    <n v="2406"/>
    <n v="67368"/>
    <n v="30.87"/>
    <n v="20278"/>
    <n v="20795"/>
  </r>
  <r>
    <x v="121"/>
    <x v="4"/>
    <x v="12"/>
    <n v="44666"/>
    <n v="95"/>
    <n v="2398"/>
    <n v="67144"/>
    <n v="38.68"/>
    <n v="26721"/>
    <n v="25971"/>
  </r>
  <r>
    <x v="121"/>
    <x v="4"/>
    <x v="13"/>
    <n v="19702"/>
    <n v="33"/>
    <n v="1002"/>
    <n v="28056"/>
    <n v="37.83"/>
    <n v="12111"/>
    <n v="10615"/>
  </r>
  <r>
    <x v="121"/>
    <x v="4"/>
    <x v="14"/>
    <n v="21265"/>
    <n v="37"/>
    <n v="1379"/>
    <n v="38612"/>
    <n v="27.25"/>
    <n v="12746"/>
    <n v="10522"/>
  </r>
  <r>
    <x v="121"/>
    <x v="4"/>
    <x v="15"/>
    <n v="20321"/>
    <n v="48"/>
    <n v="1794"/>
    <n v="50232"/>
    <n v="24.57"/>
    <n v="11955"/>
    <n v="12344"/>
  </r>
  <r>
    <x v="121"/>
    <x v="4"/>
    <x v="16"/>
    <n v="229548"/>
    <n v="118"/>
    <n v="7340"/>
    <n v="205520"/>
    <n v="74.739999999999995"/>
    <n v="118799"/>
    <n v="153610"/>
  </r>
  <r>
    <x v="121"/>
    <x v="4"/>
    <x v="17"/>
    <n v="198137"/>
    <n v="79"/>
    <n v="6004"/>
    <n v="168112"/>
    <n v="80.959999999999994"/>
    <n v="101818"/>
    <n v="136111"/>
  </r>
  <r>
    <x v="121"/>
    <x v="4"/>
    <x v="18"/>
    <n v="78431"/>
    <n v="108"/>
    <n v="3363"/>
    <n v="94164"/>
    <n v="48.81"/>
    <n v="49421"/>
    <n v="45962"/>
  </r>
  <r>
    <x v="121"/>
    <x v="4"/>
    <x v="19"/>
    <n v="159936"/>
    <n v="171"/>
    <n v="6969"/>
    <n v="195132"/>
    <n v="46.14"/>
    <n v="76199"/>
    <n v="90029"/>
  </r>
  <r>
    <x v="121"/>
    <x v="4"/>
    <x v="20"/>
    <n v="331147"/>
    <n v="359"/>
    <n v="14640"/>
    <n v="409920"/>
    <n v="46.45"/>
    <n v="182757"/>
    <n v="190418"/>
  </r>
  <r>
    <x v="121"/>
    <x v="4"/>
    <x v="21"/>
    <n v="29523"/>
    <n v="50"/>
    <n v="1734"/>
    <n v="48552"/>
    <n v="30.47"/>
    <n v="19404"/>
    <n v="14795"/>
  </r>
  <r>
    <x v="121"/>
    <x v="4"/>
    <x v="22"/>
    <n v="56299"/>
    <n v="33"/>
    <n v="2067"/>
    <n v="57876"/>
    <n v="63.24"/>
    <n v="45023"/>
    <n v="36599"/>
  </r>
  <r>
    <x v="121"/>
    <x v="4"/>
    <x v="23"/>
    <n v="25151"/>
    <n v="47"/>
    <n v="1390"/>
    <n v="38920"/>
    <n v="36.04"/>
    <n v="14323"/>
    <n v="14027"/>
  </r>
  <r>
    <x v="121"/>
    <x v="4"/>
    <x v="24"/>
    <n v="442120"/>
    <n v="489"/>
    <n v="19831"/>
    <n v="555268"/>
    <n v="46.07"/>
    <n v="261507"/>
    <n v="255839"/>
  </r>
  <r>
    <x v="121"/>
    <x v="4"/>
    <x v="25"/>
    <n v="152187"/>
    <n v="161"/>
    <n v="5732"/>
    <n v="160496"/>
    <n v="55.6"/>
    <n v="111601"/>
    <n v="89231"/>
  </r>
  <r>
    <x v="121"/>
    <x v="4"/>
    <x v="26"/>
    <n v="82057"/>
    <n v="49"/>
    <n v="3169"/>
    <n v="88732"/>
    <n v="46.52"/>
    <n v="34321"/>
    <n v="41282"/>
  </r>
  <r>
    <x v="121"/>
    <x v="4"/>
    <x v="27"/>
    <n v="237941"/>
    <n v="112"/>
    <n v="7370"/>
    <n v="206360"/>
    <n v="68.09"/>
    <n v="103782"/>
    <n v="140516"/>
  </r>
  <r>
    <x v="121"/>
    <x v="4"/>
    <x v="28"/>
    <n v="36872"/>
    <n v="47"/>
    <n v="4421"/>
    <n v="123788"/>
    <n v="15.66"/>
    <n v="24809"/>
    <n v="19381"/>
  </r>
  <r>
    <x v="121"/>
    <x v="4"/>
    <x v="29"/>
    <n v="25720"/>
    <n v="60"/>
    <n v="3116"/>
    <n v="87248"/>
    <n v="16.579999999999998"/>
    <n v="12738"/>
    <n v="14462"/>
  </r>
  <r>
    <x v="121"/>
    <x v="4"/>
    <x v="30"/>
    <n v="91102"/>
    <n v="79"/>
    <n v="2598"/>
    <n v="72744"/>
    <n v="72"/>
    <n v="53654"/>
    <n v="52373"/>
  </r>
  <r>
    <x v="121"/>
    <x v="4"/>
    <x v="31"/>
    <n v="9601"/>
    <n v="34"/>
    <n v="652"/>
    <n v="18256"/>
    <n v="30.08"/>
    <n v="6703"/>
    <n v="5491"/>
  </r>
  <r>
    <x v="121"/>
    <x v="4"/>
    <x v="32"/>
    <n v="64567"/>
    <n v="38"/>
    <n v="2569"/>
    <n v="71932"/>
    <n v="55.11"/>
    <n v="33354"/>
    <n v="39643"/>
  </r>
  <r>
    <x v="121"/>
    <x v="4"/>
    <x v="33"/>
    <n v="44418"/>
    <n v="84"/>
    <n v="2164"/>
    <n v="60592"/>
    <n v="46.74"/>
    <n v="25984"/>
    <n v="28318"/>
  </r>
  <r>
    <x v="121"/>
    <x v="4"/>
    <x v="34"/>
    <n v="3275448"/>
    <n v="3313"/>
    <n v="144324"/>
    <n v="4041072"/>
    <n v="47.8"/>
    <n v="1770186"/>
    <n v="1931541"/>
  </r>
  <r>
    <x v="122"/>
    <x v="0"/>
    <x v="0"/>
    <n v="32763"/>
    <n v="35"/>
    <n v="1263"/>
    <n v="39153"/>
    <n v="48.68"/>
    <n v="16457"/>
    <n v="19058"/>
  </r>
  <r>
    <x v="122"/>
    <x v="0"/>
    <x v="1"/>
    <n v="333285"/>
    <n v="70"/>
    <n v="8519"/>
    <n v="264089"/>
    <n v="77.790000000000006"/>
    <n v="186623"/>
    <n v="205438"/>
  </r>
  <r>
    <x v="122"/>
    <x v="0"/>
    <x v="2"/>
    <n v="4260"/>
    <n v="11"/>
    <n v="190"/>
    <n v="5890"/>
    <n v="32.799999999999997"/>
    <n v="2326"/>
    <n v="1932"/>
  </r>
  <r>
    <x v="122"/>
    <x v="0"/>
    <x v="3"/>
    <n v="21866"/>
    <n v="26"/>
    <n v="997"/>
    <n v="30907"/>
    <n v="43.31"/>
    <n v="12059"/>
    <n v="13385"/>
  </r>
  <r>
    <x v="122"/>
    <x v="0"/>
    <x v="4"/>
    <n v="12298"/>
    <n v="10"/>
    <n v="441"/>
    <n v="13671"/>
    <n v="50.76"/>
    <n v="7055"/>
    <n v="6939"/>
  </r>
  <r>
    <x v="122"/>
    <x v="0"/>
    <x v="5"/>
    <n v="60788"/>
    <n v="20"/>
    <n v="1849"/>
    <n v="57319"/>
    <n v="60.86"/>
    <n v="39924"/>
    <n v="34883"/>
  </r>
  <r>
    <x v="122"/>
    <x v="0"/>
    <x v="6"/>
    <n v="14217"/>
    <n v="10"/>
    <n v="564"/>
    <n v="17484"/>
    <n v="47.81"/>
    <n v="9012"/>
    <n v="8359"/>
  </r>
  <r>
    <x v="122"/>
    <x v="0"/>
    <x v="7"/>
    <m/>
    <n v="4"/>
    <n v="59"/>
    <n v="1829"/>
    <m/>
    <m/>
    <m/>
  </r>
  <r>
    <x v="122"/>
    <x v="0"/>
    <x v="8"/>
    <m/>
    <n v="10"/>
    <n v="237"/>
    <n v="7347"/>
    <n v="33.659999999999997"/>
    <m/>
    <n v="2473"/>
  </r>
  <r>
    <x v="122"/>
    <x v="0"/>
    <x v="9"/>
    <n v="10496"/>
    <n v="19"/>
    <n v="480"/>
    <n v="14880"/>
    <n v="50.73"/>
    <n v="5687"/>
    <n v="7548"/>
  </r>
  <r>
    <x v="122"/>
    <x v="0"/>
    <x v="10"/>
    <n v="13641"/>
    <n v="16"/>
    <n v="522"/>
    <n v="16182"/>
    <n v="49.94"/>
    <n v="8315"/>
    <n v="8082"/>
  </r>
  <r>
    <x v="122"/>
    <x v="0"/>
    <x v="11"/>
    <n v="9955"/>
    <n v="11"/>
    <n v="479"/>
    <n v="14849"/>
    <n v="43.56"/>
    <n v="5715"/>
    <n v="6468"/>
  </r>
  <r>
    <x v="122"/>
    <x v="0"/>
    <x v="12"/>
    <n v="10829"/>
    <n v="20"/>
    <n v="544"/>
    <n v="16864"/>
    <n v="45.86"/>
    <n v="5798"/>
    <n v="7734"/>
  </r>
  <r>
    <x v="122"/>
    <x v="0"/>
    <x v="13"/>
    <m/>
    <n v="3"/>
    <n v="137"/>
    <n v="4247"/>
    <m/>
    <m/>
    <m/>
  </r>
  <r>
    <x v="122"/>
    <x v="0"/>
    <x v="14"/>
    <n v="6037"/>
    <n v="10"/>
    <n v="227"/>
    <n v="7037"/>
    <n v="46.76"/>
    <n v="3866"/>
    <n v="3291"/>
  </r>
  <r>
    <x v="122"/>
    <x v="0"/>
    <x v="15"/>
    <m/>
    <n v="4"/>
    <n v="49"/>
    <n v="1519"/>
    <m/>
    <m/>
    <m/>
  </r>
  <r>
    <x v="122"/>
    <x v="0"/>
    <x v="16"/>
    <n v="132820"/>
    <n v="34"/>
    <n v="3479"/>
    <n v="107849"/>
    <n v="78.95"/>
    <n v="73193"/>
    <n v="85144"/>
  </r>
  <r>
    <x v="122"/>
    <x v="0"/>
    <x v="17"/>
    <n v="129104"/>
    <n v="31"/>
    <n v="3355"/>
    <n v="104005"/>
    <n v="79.38"/>
    <n v="71426"/>
    <n v="82562"/>
  </r>
  <r>
    <x v="122"/>
    <x v="0"/>
    <x v="18"/>
    <n v="11736"/>
    <n v="17"/>
    <n v="379"/>
    <n v="11749"/>
    <n v="58.81"/>
    <n v="7616"/>
    <n v="6909"/>
  </r>
  <r>
    <x v="122"/>
    <x v="0"/>
    <x v="19"/>
    <n v="13339"/>
    <n v="13"/>
    <n v="456"/>
    <n v="14136"/>
    <n v="55.94"/>
    <n v="7775"/>
    <n v="7908"/>
  </r>
  <r>
    <x v="122"/>
    <x v="0"/>
    <x v="20"/>
    <n v="54114"/>
    <n v="37"/>
    <n v="1686"/>
    <n v="52266"/>
    <n v="67.400000000000006"/>
    <n v="22818"/>
    <n v="35226"/>
  </r>
  <r>
    <x v="122"/>
    <x v="0"/>
    <x v="21"/>
    <m/>
    <n v="7"/>
    <n v="127"/>
    <n v="3937"/>
    <m/>
    <m/>
    <m/>
  </r>
  <r>
    <x v="122"/>
    <x v="0"/>
    <x v="22"/>
    <n v="14091"/>
    <n v="5"/>
    <n v="493"/>
    <n v="15283"/>
    <m/>
    <n v="10229"/>
    <m/>
  </r>
  <r>
    <x v="122"/>
    <x v="0"/>
    <x v="23"/>
    <m/>
    <n v="9"/>
    <n v="124"/>
    <n v="3844"/>
    <m/>
    <m/>
    <m/>
  </r>
  <r>
    <x v="122"/>
    <x v="0"/>
    <x v="24"/>
    <n v="73837"/>
    <n v="58"/>
    <n v="2430"/>
    <n v="75330"/>
    <n v="61.69"/>
    <n v="36855"/>
    <n v="46470"/>
  </r>
  <r>
    <x v="122"/>
    <x v="0"/>
    <x v="25"/>
    <n v="30699"/>
    <n v="39"/>
    <n v="1330"/>
    <n v="41230"/>
    <n v="46.04"/>
    <n v="24916"/>
    <n v="18984"/>
  </r>
  <r>
    <x v="122"/>
    <x v="0"/>
    <x v="26"/>
    <n v="12580"/>
    <n v="9"/>
    <n v="458"/>
    <n v="14198"/>
    <n v="40.369999999999997"/>
    <n v="6615"/>
    <n v="5732"/>
  </r>
  <r>
    <x v="122"/>
    <x v="0"/>
    <x v="27"/>
    <n v="107195"/>
    <n v="33"/>
    <n v="2859"/>
    <n v="88629"/>
    <n v="66.97"/>
    <n v="43944"/>
    <n v="59359"/>
  </r>
  <r>
    <x v="122"/>
    <x v="0"/>
    <x v="28"/>
    <n v="8314"/>
    <n v="11"/>
    <n v="433"/>
    <n v="13423"/>
    <n v="37.86"/>
    <n v="6980"/>
    <n v="5082"/>
  </r>
  <r>
    <x v="122"/>
    <x v="0"/>
    <x v="29"/>
    <n v="3515"/>
    <n v="15"/>
    <n v="231"/>
    <n v="7161"/>
    <n v="32.29"/>
    <n v="2582"/>
    <n v="2313"/>
  </r>
  <r>
    <x v="122"/>
    <x v="0"/>
    <x v="30"/>
    <n v="30626"/>
    <n v="17"/>
    <n v="750"/>
    <n v="23250"/>
    <n v="74.540000000000006"/>
    <n v="19698"/>
    <n v="17330"/>
  </r>
  <r>
    <x v="122"/>
    <x v="0"/>
    <x v="31"/>
    <n v="1403"/>
    <n v="8"/>
    <n v="86"/>
    <n v="2666"/>
    <m/>
    <n v="942"/>
    <m/>
  </r>
  <r>
    <x v="122"/>
    <x v="0"/>
    <x v="32"/>
    <n v="14633"/>
    <n v="6"/>
    <n v="565"/>
    <n v="17515"/>
    <n v="42.88"/>
    <n v="7351"/>
    <n v="7511"/>
  </r>
  <r>
    <x v="122"/>
    <x v="0"/>
    <x v="33"/>
    <n v="10700"/>
    <n v="20"/>
    <n v="485"/>
    <n v="15035"/>
    <n v="49.16"/>
    <n v="6593"/>
    <n v="7391"/>
  </r>
  <r>
    <x v="122"/>
    <x v="0"/>
    <x v="34"/>
    <n v="989243"/>
    <n v="559"/>
    <n v="30498"/>
    <n v="945438"/>
    <n v="63.35"/>
    <n v="552078"/>
    <n v="598961"/>
  </r>
  <r>
    <x v="122"/>
    <x v="1"/>
    <x v="0"/>
    <n v="53220"/>
    <n v="140"/>
    <n v="1689"/>
    <n v="52359"/>
    <n v="52.57"/>
    <n v="27549"/>
    <n v="27525"/>
  </r>
  <r>
    <x v="122"/>
    <x v="1"/>
    <x v="1"/>
    <n v="137520"/>
    <n v="189"/>
    <n v="3905"/>
    <n v="121055"/>
    <n v="62.53"/>
    <n v="67057"/>
    <n v="75691"/>
  </r>
  <r>
    <x v="122"/>
    <x v="1"/>
    <x v="2"/>
    <n v="24049"/>
    <n v="66"/>
    <n v="670"/>
    <n v="20770"/>
    <n v="54.85"/>
    <n v="13377"/>
    <n v="11392"/>
  </r>
  <r>
    <x v="122"/>
    <x v="1"/>
    <x v="3"/>
    <n v="48610"/>
    <n v="87"/>
    <n v="1533"/>
    <n v="47523"/>
    <n v="59.93"/>
    <n v="26383"/>
    <n v="28481"/>
  </r>
  <r>
    <x v="122"/>
    <x v="1"/>
    <x v="4"/>
    <n v="36740"/>
    <n v="58"/>
    <n v="1016"/>
    <n v="31496"/>
    <n v="57.91"/>
    <n v="16600"/>
    <n v="18239"/>
  </r>
  <r>
    <x v="122"/>
    <x v="1"/>
    <x v="5"/>
    <n v="46233"/>
    <n v="78"/>
    <n v="1399"/>
    <n v="43369"/>
    <n v="51.02"/>
    <n v="26700"/>
    <n v="22129"/>
  </r>
  <r>
    <x v="122"/>
    <x v="1"/>
    <x v="6"/>
    <n v="43341"/>
    <n v="72"/>
    <n v="1229"/>
    <n v="38099"/>
    <n v="57.06"/>
    <n v="24754"/>
    <n v="21740"/>
  </r>
  <r>
    <x v="122"/>
    <x v="1"/>
    <x v="7"/>
    <n v="9596"/>
    <n v="21"/>
    <n v="245"/>
    <n v="7595"/>
    <n v="79.5"/>
    <n v="5339"/>
    <n v="6038"/>
  </r>
  <r>
    <x v="122"/>
    <x v="1"/>
    <x v="8"/>
    <n v="13590"/>
    <n v="34"/>
    <n v="467"/>
    <n v="14477"/>
    <n v="55.17"/>
    <n v="8738"/>
    <n v="7986"/>
  </r>
  <r>
    <x v="122"/>
    <x v="1"/>
    <x v="9"/>
    <n v="29317"/>
    <n v="50"/>
    <n v="831"/>
    <n v="25761"/>
    <n v="64.83"/>
    <n v="14744"/>
    <n v="16700"/>
  </r>
  <r>
    <x v="122"/>
    <x v="1"/>
    <x v="10"/>
    <n v="51892"/>
    <n v="77"/>
    <n v="1366"/>
    <n v="42346"/>
    <n v="63.69"/>
    <n v="25102"/>
    <n v="26971"/>
  </r>
  <r>
    <x v="122"/>
    <x v="1"/>
    <x v="11"/>
    <n v="8113"/>
    <n v="20"/>
    <n v="596"/>
    <n v="18476"/>
    <n v="22.4"/>
    <n v="4646"/>
    <n v="4138"/>
  </r>
  <r>
    <x v="122"/>
    <x v="1"/>
    <x v="12"/>
    <n v="35844"/>
    <n v="63"/>
    <n v="1097"/>
    <n v="34007"/>
    <n v="57.53"/>
    <n v="19420"/>
    <n v="19565"/>
  </r>
  <r>
    <x v="122"/>
    <x v="1"/>
    <x v="13"/>
    <n v="10218"/>
    <n v="23"/>
    <n v="401"/>
    <n v="12431"/>
    <n v="49.98"/>
    <n v="5865"/>
    <n v="6214"/>
  </r>
  <r>
    <x v="122"/>
    <x v="1"/>
    <x v="14"/>
    <n v="8946"/>
    <n v="17"/>
    <n v="234"/>
    <n v="7254"/>
    <n v="61.37"/>
    <n v="4948"/>
    <n v="4452"/>
  </r>
  <r>
    <x v="122"/>
    <x v="1"/>
    <x v="15"/>
    <n v="9986"/>
    <n v="29"/>
    <n v="304"/>
    <n v="9424"/>
    <n v="58.39"/>
    <n v="6220"/>
    <n v="5502"/>
  </r>
  <r>
    <x v="122"/>
    <x v="1"/>
    <x v="16"/>
    <n v="53154"/>
    <n v="67"/>
    <n v="1387"/>
    <n v="42997"/>
    <n v="68.72"/>
    <n v="26915"/>
    <n v="29546"/>
  </r>
  <r>
    <x v="122"/>
    <x v="1"/>
    <x v="17"/>
    <n v="35879"/>
    <n v="38"/>
    <n v="901"/>
    <n v="27931"/>
    <n v="69.61"/>
    <n v="18029"/>
    <n v="19442"/>
  </r>
  <r>
    <x v="122"/>
    <x v="1"/>
    <x v="18"/>
    <n v="25235"/>
    <n v="49"/>
    <n v="721"/>
    <n v="22351"/>
    <n v="60.47"/>
    <n v="16591"/>
    <n v="13515"/>
  </r>
  <r>
    <x v="122"/>
    <x v="1"/>
    <x v="19"/>
    <n v="46007"/>
    <n v="103"/>
    <n v="1300"/>
    <n v="40300"/>
    <n v="60.62"/>
    <n v="23179"/>
    <n v="24429"/>
  </r>
  <r>
    <x v="122"/>
    <x v="1"/>
    <x v="20"/>
    <n v="114204"/>
    <n v="192"/>
    <n v="2672"/>
    <n v="82832"/>
    <n v="72.95"/>
    <n v="52691"/>
    <n v="60426"/>
  </r>
  <r>
    <x v="122"/>
    <x v="1"/>
    <x v="21"/>
    <n v="19463"/>
    <n v="28"/>
    <n v="416"/>
    <n v="12896"/>
    <n v="66.58"/>
    <n v="13587"/>
    <n v="8586"/>
  </r>
  <r>
    <x v="122"/>
    <x v="1"/>
    <x v="22"/>
    <n v="18033"/>
    <n v="17"/>
    <n v="516"/>
    <n v="15996"/>
    <n v="60.43"/>
    <n v="14546"/>
    <n v="9666"/>
  </r>
  <r>
    <x v="122"/>
    <x v="1"/>
    <x v="23"/>
    <n v="14806"/>
    <n v="27"/>
    <n v="350"/>
    <n v="10850"/>
    <n v="74.510000000000005"/>
    <n v="8900"/>
    <n v="8085"/>
  </r>
  <r>
    <x v="122"/>
    <x v="1"/>
    <x v="24"/>
    <n v="166505"/>
    <n v="264"/>
    <n v="3954"/>
    <n v="122574"/>
    <n v="70.78"/>
    <n v="89724"/>
    <n v="86763"/>
  </r>
  <r>
    <x v="122"/>
    <x v="1"/>
    <x v="25"/>
    <n v="40025"/>
    <n v="74"/>
    <n v="1047"/>
    <n v="32457"/>
    <n v="60.97"/>
    <n v="28583"/>
    <n v="19789"/>
  </r>
  <r>
    <x v="122"/>
    <x v="1"/>
    <x v="26"/>
    <n v="16063"/>
    <n v="25"/>
    <n v="516"/>
    <n v="15996"/>
    <n v="46.46"/>
    <n v="8438"/>
    <n v="7432"/>
  </r>
  <r>
    <x v="122"/>
    <x v="1"/>
    <x v="27"/>
    <n v="40607"/>
    <n v="52"/>
    <n v="1179"/>
    <n v="36549"/>
    <n v="53.19"/>
    <n v="18631"/>
    <n v="19441"/>
  </r>
  <r>
    <x v="122"/>
    <x v="1"/>
    <x v="28"/>
    <n v="10052"/>
    <n v="22"/>
    <n v="279"/>
    <n v="8649"/>
    <n v="62.66"/>
    <n v="6922"/>
    <n v="5420"/>
  </r>
  <r>
    <x v="122"/>
    <x v="1"/>
    <x v="29"/>
    <n v="9204"/>
    <n v="27"/>
    <n v="280"/>
    <n v="8680"/>
    <n v="57.97"/>
    <n v="6294"/>
    <n v="5031"/>
  </r>
  <r>
    <x v="122"/>
    <x v="1"/>
    <x v="30"/>
    <n v="35238"/>
    <n v="45"/>
    <n v="780"/>
    <n v="24180"/>
    <n v="78.400000000000006"/>
    <n v="18157"/>
    <n v="18956"/>
  </r>
  <r>
    <x v="122"/>
    <x v="1"/>
    <x v="31"/>
    <n v="3325"/>
    <n v="16"/>
    <n v="107"/>
    <n v="3317"/>
    <n v="54.41"/>
    <n v="2223"/>
    <n v="1805"/>
  </r>
  <r>
    <x v="122"/>
    <x v="1"/>
    <x v="32"/>
    <n v="13436"/>
    <n v="21"/>
    <n v="359"/>
    <n v="11129"/>
    <n v="58.56"/>
    <n v="7067"/>
    <n v="6517"/>
  </r>
  <r>
    <x v="122"/>
    <x v="1"/>
    <x v="33"/>
    <n v="20157"/>
    <n v="41"/>
    <n v="618"/>
    <n v="19158"/>
    <n v="60.74"/>
    <n v="9729"/>
    <n v="11637"/>
  </r>
  <r>
    <x v="122"/>
    <x v="1"/>
    <x v="34"/>
    <n v="1046221"/>
    <n v="1830"/>
    <n v="29509"/>
    <n v="914779"/>
    <n v="60.46"/>
    <n v="559894"/>
    <n v="553044"/>
  </r>
  <r>
    <x v="122"/>
    <x v="2"/>
    <x v="0"/>
    <n v="22868"/>
    <n v="32"/>
    <n v="1294"/>
    <n v="40114"/>
    <n v="50.34"/>
    <n v="9938"/>
    <n v="20194"/>
  </r>
  <r>
    <x v="122"/>
    <x v="2"/>
    <x v="1"/>
    <n v="78405"/>
    <n v="40"/>
    <n v="3781"/>
    <n v="117211"/>
    <n v="60.65"/>
    <n v="39631"/>
    <n v="71085"/>
  </r>
  <r>
    <x v="122"/>
    <x v="2"/>
    <x v="2"/>
    <n v="9953"/>
    <n v="19"/>
    <n v="674"/>
    <n v="20894"/>
    <n v="42.93"/>
    <n v="5991"/>
    <n v="8970"/>
  </r>
  <r>
    <x v="122"/>
    <x v="2"/>
    <x v="3"/>
    <n v="9439"/>
    <n v="14"/>
    <n v="605"/>
    <n v="18755"/>
    <n v="47.71"/>
    <n v="4820"/>
    <n v="8948"/>
  </r>
  <r>
    <x v="122"/>
    <x v="2"/>
    <x v="4"/>
    <n v="11635"/>
    <n v="14"/>
    <n v="853"/>
    <n v="26443"/>
    <n v="42.61"/>
    <n v="4497"/>
    <n v="11267"/>
  </r>
  <r>
    <x v="122"/>
    <x v="2"/>
    <x v="5"/>
    <n v="18313"/>
    <n v="11"/>
    <n v="1042"/>
    <n v="32302"/>
    <n v="53.75"/>
    <n v="7675"/>
    <n v="17363"/>
  </r>
  <r>
    <x v="122"/>
    <x v="2"/>
    <x v="6"/>
    <n v="19664"/>
    <n v="17"/>
    <n v="1084"/>
    <n v="33604"/>
    <n v="52.31"/>
    <n v="10220"/>
    <n v="17578"/>
  </r>
  <r>
    <x v="122"/>
    <x v="2"/>
    <x v="7"/>
    <m/>
    <n v="3"/>
    <n v="76"/>
    <n v="2356"/>
    <m/>
    <m/>
    <m/>
  </r>
  <r>
    <x v="122"/>
    <x v="2"/>
    <x v="8"/>
    <m/>
    <n v="6"/>
    <n v="153"/>
    <n v="4743"/>
    <n v="20.51"/>
    <m/>
    <n v="973"/>
  </r>
  <r>
    <x v="122"/>
    <x v="2"/>
    <x v="9"/>
    <n v="5333"/>
    <n v="11"/>
    <n v="433"/>
    <n v="13423"/>
    <n v="36.31"/>
    <n v="2110"/>
    <n v="4874"/>
  </r>
  <r>
    <x v="122"/>
    <x v="2"/>
    <x v="10"/>
    <n v="15895"/>
    <n v="18"/>
    <n v="808"/>
    <n v="25048"/>
    <n v="60.1"/>
    <n v="3491"/>
    <n v="15054"/>
  </r>
  <r>
    <x v="122"/>
    <x v="2"/>
    <x v="11"/>
    <n v="9649"/>
    <n v="14"/>
    <n v="949"/>
    <n v="29419"/>
    <n v="29.72"/>
    <n v="5044"/>
    <n v="8744"/>
  </r>
  <r>
    <x v="122"/>
    <x v="2"/>
    <x v="12"/>
    <m/>
    <n v="4"/>
    <n v="153"/>
    <n v="4743"/>
    <m/>
    <m/>
    <m/>
  </r>
  <r>
    <x v="122"/>
    <x v="2"/>
    <x v="13"/>
    <n v="1892"/>
    <n v="4"/>
    <n v="104"/>
    <n v="3224"/>
    <n v="39.799999999999997"/>
    <n v="1414"/>
    <n v="1283"/>
  </r>
  <r>
    <x v="122"/>
    <x v="2"/>
    <x v="14"/>
    <m/>
    <n v="3"/>
    <n v="75"/>
    <n v="2325"/>
    <m/>
    <m/>
    <m/>
  </r>
  <r>
    <x v="122"/>
    <x v="2"/>
    <x v="15"/>
    <m/>
    <n v="7"/>
    <n v="480"/>
    <n v="14880"/>
    <m/>
    <m/>
    <m/>
  </r>
  <r>
    <x v="122"/>
    <x v="2"/>
    <x v="16"/>
    <m/>
    <n v="14"/>
    <n v="2097"/>
    <n v="65007"/>
    <m/>
    <m/>
    <m/>
  </r>
  <r>
    <x v="122"/>
    <x v="2"/>
    <x v="17"/>
    <n v="42638"/>
    <n v="10"/>
    <n v="1750"/>
    <n v="54250"/>
    <n v="72.7"/>
    <n v="19217"/>
    <n v="39442"/>
  </r>
  <r>
    <x v="122"/>
    <x v="2"/>
    <x v="18"/>
    <n v="14085"/>
    <n v="24"/>
    <n v="886"/>
    <n v="27466"/>
    <n v="41.87"/>
    <n v="9122"/>
    <n v="11501"/>
  </r>
  <r>
    <x v="122"/>
    <x v="2"/>
    <x v="19"/>
    <n v="25963"/>
    <n v="32"/>
    <n v="1275"/>
    <n v="39525"/>
    <n v="59.5"/>
    <n v="12656"/>
    <n v="23515"/>
  </r>
  <r>
    <x v="122"/>
    <x v="2"/>
    <x v="20"/>
    <n v="24868"/>
    <n v="43"/>
    <n v="2107"/>
    <n v="65317"/>
    <n v="30.61"/>
    <n v="12969"/>
    <n v="19993"/>
  </r>
  <r>
    <x v="122"/>
    <x v="2"/>
    <x v="21"/>
    <m/>
    <n v="6"/>
    <n v="459"/>
    <n v="14229"/>
    <m/>
    <m/>
    <m/>
  </r>
  <r>
    <x v="122"/>
    <x v="2"/>
    <x v="22"/>
    <n v="8077"/>
    <n v="7"/>
    <n v="480"/>
    <n v="14880"/>
    <n v="51.07"/>
    <n v="6672"/>
    <n v="7599"/>
  </r>
  <r>
    <x v="122"/>
    <x v="2"/>
    <x v="23"/>
    <m/>
    <n v="4"/>
    <n v="79"/>
    <n v="2449"/>
    <m/>
    <m/>
    <m/>
  </r>
  <r>
    <x v="122"/>
    <x v="2"/>
    <x v="24"/>
    <n v="37639"/>
    <n v="60"/>
    <n v="3125"/>
    <n v="96875"/>
    <n v="31.99"/>
    <n v="22713"/>
    <n v="30988"/>
  </r>
  <r>
    <x v="122"/>
    <x v="2"/>
    <x v="25"/>
    <n v="32451"/>
    <n v="27"/>
    <n v="1657"/>
    <n v="51367"/>
    <n v="53.54"/>
    <n v="21789"/>
    <n v="27500"/>
  </r>
  <r>
    <x v="122"/>
    <x v="2"/>
    <x v="26"/>
    <n v="10866"/>
    <n v="9"/>
    <n v="630"/>
    <n v="19530"/>
    <m/>
    <n v="6274"/>
    <m/>
  </r>
  <r>
    <x v="122"/>
    <x v="2"/>
    <x v="27"/>
    <n v="47057"/>
    <n v="20"/>
    <n v="2104"/>
    <n v="65224"/>
    <n v="70.489999999999995"/>
    <n v="18877"/>
    <n v="45979"/>
  </r>
  <r>
    <x v="122"/>
    <x v="2"/>
    <x v="28"/>
    <m/>
    <n v="3"/>
    <n v="76"/>
    <n v="2356"/>
    <m/>
    <m/>
    <m/>
  </r>
  <r>
    <x v="122"/>
    <x v="2"/>
    <x v="29"/>
    <n v="3132"/>
    <n v="8"/>
    <n v="231"/>
    <n v="7161"/>
    <n v="41.57"/>
    <n v="603"/>
    <n v="2977"/>
  </r>
  <r>
    <x v="122"/>
    <x v="2"/>
    <x v="30"/>
    <n v="10247"/>
    <n v="10"/>
    <n v="465"/>
    <n v="14415"/>
    <n v="68"/>
    <n v="5632"/>
    <n v="9802"/>
  </r>
  <r>
    <x v="122"/>
    <x v="2"/>
    <x v="31"/>
    <n v="836"/>
    <n v="4"/>
    <n v="155"/>
    <n v="4805"/>
    <m/>
    <n v="657"/>
    <m/>
  </r>
  <r>
    <x v="122"/>
    <x v="2"/>
    <x v="32"/>
    <n v="11549"/>
    <n v="6"/>
    <n v="636"/>
    <n v="19716"/>
    <n v="57.1"/>
    <n v="5308"/>
    <n v="11257"/>
  </r>
  <r>
    <x v="122"/>
    <x v="2"/>
    <x v="33"/>
    <n v="6822"/>
    <n v="13"/>
    <n v="444"/>
    <n v="13764"/>
    <n v="40.090000000000003"/>
    <n v="3803"/>
    <n v="5518"/>
  </r>
  <r>
    <x v="122"/>
    <x v="2"/>
    <x v="34"/>
    <n v="461467"/>
    <n v="447"/>
    <n v="26345"/>
    <n v="816695"/>
    <n v="51.26"/>
    <n v="228857"/>
    <n v="418647"/>
  </r>
  <r>
    <x v="122"/>
    <x v="3"/>
    <x v="0"/>
    <n v="50713"/>
    <n v="48"/>
    <n v="6175"/>
    <n v="191425"/>
    <n v="13.67"/>
    <n v="28254"/>
    <n v="26175"/>
  </r>
  <r>
    <x v="122"/>
    <x v="3"/>
    <x v="1"/>
    <n v="33466"/>
    <n v="23"/>
    <n v="2820"/>
    <n v="87420"/>
    <n v="19.260000000000002"/>
    <n v="18046"/>
    <n v="16838"/>
  </r>
  <r>
    <x v="122"/>
    <x v="3"/>
    <x v="2"/>
    <n v="34519"/>
    <n v="25"/>
    <n v="2579"/>
    <n v="79949"/>
    <n v="20.86"/>
    <n v="19962"/>
    <n v="16678"/>
  </r>
  <r>
    <x v="122"/>
    <x v="3"/>
    <x v="3"/>
    <n v="23206"/>
    <n v="22"/>
    <n v="2005"/>
    <n v="62155"/>
    <n v="18.87"/>
    <n v="11807"/>
    <n v="11729"/>
  </r>
  <r>
    <x v="122"/>
    <x v="3"/>
    <x v="4"/>
    <n v="39142"/>
    <n v="18"/>
    <n v="2802"/>
    <n v="86862"/>
    <n v="22.69"/>
    <n v="14903"/>
    <n v="19707"/>
  </r>
  <r>
    <x v="122"/>
    <x v="3"/>
    <x v="5"/>
    <n v="25162"/>
    <n v="13"/>
    <n v="1876"/>
    <n v="58156"/>
    <n v="19.510000000000002"/>
    <n v="11427"/>
    <n v="11348"/>
  </r>
  <r>
    <x v="122"/>
    <x v="3"/>
    <x v="6"/>
    <n v="14724"/>
    <n v="10"/>
    <n v="1347"/>
    <n v="41757"/>
    <n v="17.329999999999998"/>
    <n v="8243"/>
    <n v="7237"/>
  </r>
  <r>
    <x v="122"/>
    <x v="3"/>
    <x v="7"/>
    <n v="10360"/>
    <n v="4"/>
    <n v="1100"/>
    <n v="34100"/>
    <n v="13.24"/>
    <n v="4291"/>
    <n v="4516"/>
  </r>
  <r>
    <x v="122"/>
    <x v="3"/>
    <x v="8"/>
    <n v="11025"/>
    <n v="12"/>
    <n v="1833"/>
    <n v="56823"/>
    <n v="9.01"/>
    <n v="5387"/>
    <n v="5121"/>
  </r>
  <r>
    <x v="122"/>
    <x v="3"/>
    <x v="9"/>
    <n v="12929"/>
    <n v="12"/>
    <n v="1199"/>
    <n v="37169"/>
    <n v="16.89"/>
    <n v="5896"/>
    <n v="6278"/>
  </r>
  <r>
    <x v="122"/>
    <x v="3"/>
    <x v="10"/>
    <n v="20542"/>
    <n v="22"/>
    <n v="2083"/>
    <n v="64573"/>
    <n v="14.19"/>
    <n v="11615"/>
    <n v="9161"/>
  </r>
  <r>
    <x v="122"/>
    <x v="3"/>
    <x v="11"/>
    <n v="5620"/>
    <n v="6"/>
    <n v="415"/>
    <n v="12865"/>
    <n v="20.82"/>
    <n v="4773"/>
    <n v="2679"/>
  </r>
  <r>
    <x v="122"/>
    <x v="3"/>
    <x v="12"/>
    <m/>
    <n v="8"/>
    <n v="604"/>
    <n v="18724"/>
    <m/>
    <m/>
    <m/>
  </r>
  <r>
    <x v="122"/>
    <x v="3"/>
    <x v="13"/>
    <m/>
    <n v="3"/>
    <n v="360"/>
    <n v="11160"/>
    <m/>
    <m/>
    <m/>
  </r>
  <r>
    <x v="122"/>
    <x v="3"/>
    <x v="14"/>
    <m/>
    <n v="7"/>
    <n v="843"/>
    <n v="26133"/>
    <m/>
    <m/>
    <m/>
  </r>
  <r>
    <x v="122"/>
    <x v="3"/>
    <x v="15"/>
    <n v="5331"/>
    <n v="8"/>
    <n v="961"/>
    <n v="29791"/>
    <n v="9.49"/>
    <n v="2973"/>
    <n v="2828"/>
  </r>
  <r>
    <x v="122"/>
    <x v="3"/>
    <x v="16"/>
    <m/>
    <n v="3"/>
    <n v="379"/>
    <n v="11749"/>
    <m/>
    <m/>
    <m/>
  </r>
  <r>
    <x v="122"/>
    <x v="3"/>
    <x v="17"/>
    <s v="-"/>
    <s v="-"/>
    <s v="-"/>
    <s v="-"/>
    <s v="-"/>
    <s v="-"/>
    <s v="-"/>
  </r>
  <r>
    <x v="122"/>
    <x v="3"/>
    <x v="18"/>
    <n v="19602"/>
    <n v="17"/>
    <n v="1368"/>
    <n v="42408"/>
    <n v="21.35"/>
    <n v="12154"/>
    <n v="9053"/>
  </r>
  <r>
    <x v="122"/>
    <x v="3"/>
    <x v="19"/>
    <n v="47744"/>
    <n v="21"/>
    <n v="3857"/>
    <n v="119567"/>
    <n v="17.260000000000002"/>
    <n v="21167"/>
    <n v="20633"/>
  </r>
  <r>
    <x v="122"/>
    <x v="3"/>
    <x v="20"/>
    <n v="58916"/>
    <n v="39"/>
    <n v="4436"/>
    <n v="137516"/>
    <n v="19.62"/>
    <n v="27034"/>
    <n v="26984"/>
  </r>
  <r>
    <x v="122"/>
    <x v="3"/>
    <x v="21"/>
    <n v="7569"/>
    <n v="9"/>
    <n v="732"/>
    <n v="22692"/>
    <m/>
    <n v="4594"/>
    <m/>
  </r>
  <r>
    <x v="122"/>
    <x v="3"/>
    <x v="22"/>
    <n v="10370"/>
    <n v="4"/>
    <n v="578"/>
    <n v="17918"/>
    <m/>
    <n v="8329"/>
    <m/>
  </r>
  <r>
    <x v="122"/>
    <x v="3"/>
    <x v="23"/>
    <n v="9351"/>
    <n v="7"/>
    <n v="837"/>
    <n v="25947"/>
    <n v="18"/>
    <n v="5415"/>
    <n v="4669"/>
  </r>
  <r>
    <x v="122"/>
    <x v="3"/>
    <x v="24"/>
    <n v="86206"/>
    <n v="59"/>
    <n v="6583"/>
    <n v="204073"/>
    <n v="19.75"/>
    <n v="45372"/>
    <n v="40313"/>
  </r>
  <r>
    <x v="122"/>
    <x v="3"/>
    <x v="25"/>
    <n v="28115"/>
    <n v="19"/>
    <n v="1693"/>
    <n v="52483"/>
    <n v="26.07"/>
    <n v="21419"/>
    <n v="13683"/>
  </r>
  <r>
    <x v="122"/>
    <x v="3"/>
    <x v="26"/>
    <n v="22365"/>
    <n v="6"/>
    <n v="1565"/>
    <n v="48515"/>
    <m/>
    <n v="10300"/>
    <m/>
  </r>
  <r>
    <x v="122"/>
    <x v="3"/>
    <x v="27"/>
    <n v="23063"/>
    <n v="7"/>
    <n v="1219"/>
    <n v="37789"/>
    <n v="27.7"/>
    <n v="13038"/>
    <n v="10466"/>
  </r>
  <r>
    <x v="122"/>
    <x v="3"/>
    <x v="28"/>
    <m/>
    <n v="11"/>
    <n v="3633"/>
    <n v="112623"/>
    <m/>
    <m/>
    <m/>
  </r>
  <r>
    <x v="122"/>
    <x v="3"/>
    <x v="29"/>
    <n v="12195"/>
    <n v="11"/>
    <n v="2388"/>
    <n v="74028"/>
    <n v="8.23"/>
    <n v="5280"/>
    <n v="6095"/>
  </r>
  <r>
    <x v="122"/>
    <x v="3"/>
    <x v="30"/>
    <n v="17156"/>
    <n v="7"/>
    <n v="603"/>
    <n v="18693"/>
    <n v="40.71"/>
    <n v="10660"/>
    <n v="7610"/>
  </r>
  <r>
    <x v="122"/>
    <x v="3"/>
    <x v="31"/>
    <n v="3761"/>
    <n v="6"/>
    <n v="304"/>
    <n v="9424"/>
    <n v="19.54"/>
    <n v="3114"/>
    <n v="1841"/>
  </r>
  <r>
    <x v="122"/>
    <x v="3"/>
    <x v="32"/>
    <n v="14835"/>
    <n v="5"/>
    <n v="1009"/>
    <n v="31279"/>
    <n v="25.08"/>
    <n v="8459"/>
    <n v="7844"/>
  </r>
  <r>
    <x v="122"/>
    <x v="3"/>
    <x v="33"/>
    <n v="6340"/>
    <n v="10"/>
    <n v="617"/>
    <n v="19127"/>
    <n v="15.94"/>
    <n v="4133"/>
    <n v="3049"/>
  </r>
  <r>
    <x v="122"/>
    <x v="3"/>
    <x v="34"/>
    <n v="598940"/>
    <n v="423"/>
    <n v="54220"/>
    <n v="1680820"/>
    <n v="17.079999999999998"/>
    <n v="320651"/>
    <n v="287028"/>
  </r>
  <r>
    <x v="122"/>
    <x v="4"/>
    <x v="0"/>
    <n v="159565"/>
    <n v="255"/>
    <n v="10421"/>
    <n v="323051"/>
    <n v="28.77"/>
    <n v="82197"/>
    <n v="92953"/>
  </r>
  <r>
    <x v="122"/>
    <x v="4"/>
    <x v="1"/>
    <n v="582675"/>
    <n v="322"/>
    <n v="19025"/>
    <n v="589775"/>
    <n v="62.58"/>
    <n v="311357"/>
    <n v="369052"/>
  </r>
  <r>
    <x v="122"/>
    <x v="4"/>
    <x v="2"/>
    <n v="72780"/>
    <n v="121"/>
    <n v="4113"/>
    <n v="127503"/>
    <n v="30.57"/>
    <n v="41656"/>
    <n v="38972"/>
  </r>
  <r>
    <x v="122"/>
    <x v="4"/>
    <x v="3"/>
    <n v="103121"/>
    <n v="149"/>
    <n v="5140"/>
    <n v="159340"/>
    <n v="39.25"/>
    <n v="55070"/>
    <n v="62543"/>
  </r>
  <r>
    <x v="122"/>
    <x v="4"/>
    <x v="4"/>
    <n v="99814"/>
    <n v="100"/>
    <n v="5112"/>
    <n v="158472"/>
    <n v="35.43"/>
    <n v="43055"/>
    <n v="56153"/>
  </r>
  <r>
    <x v="122"/>
    <x v="4"/>
    <x v="5"/>
    <n v="150496"/>
    <n v="122"/>
    <n v="6166"/>
    <n v="191146"/>
    <n v="44.85"/>
    <n v="85726"/>
    <n v="85723"/>
  </r>
  <r>
    <x v="122"/>
    <x v="4"/>
    <x v="6"/>
    <n v="91946"/>
    <n v="109"/>
    <n v="4224"/>
    <n v="130944"/>
    <n v="41.94"/>
    <n v="52229"/>
    <n v="54914"/>
  </r>
  <r>
    <x v="122"/>
    <x v="4"/>
    <x v="7"/>
    <n v="22201"/>
    <n v="32"/>
    <n v="1480"/>
    <n v="45880"/>
    <n v="26.48"/>
    <n v="10704"/>
    <n v="12151"/>
  </r>
  <r>
    <x v="122"/>
    <x v="4"/>
    <x v="8"/>
    <n v="29482"/>
    <n v="62"/>
    <n v="2690"/>
    <n v="83390"/>
    <n v="19.850000000000001"/>
    <n v="17135"/>
    <n v="16554"/>
  </r>
  <r>
    <x v="122"/>
    <x v="4"/>
    <x v="9"/>
    <n v="58074"/>
    <n v="92"/>
    <n v="2943"/>
    <n v="91233"/>
    <n v="38.799999999999997"/>
    <n v="28438"/>
    <n v="35401"/>
  </r>
  <r>
    <x v="122"/>
    <x v="4"/>
    <x v="10"/>
    <n v="101970"/>
    <n v="133"/>
    <n v="4779"/>
    <n v="148149"/>
    <n v="40.01"/>
    <n v="48523"/>
    <n v="59268"/>
  </r>
  <r>
    <x v="122"/>
    <x v="4"/>
    <x v="11"/>
    <n v="33337"/>
    <n v="51"/>
    <n v="2439"/>
    <n v="75609"/>
    <n v="29.13"/>
    <n v="20178"/>
    <n v="22028"/>
  </r>
  <r>
    <x v="122"/>
    <x v="4"/>
    <x v="12"/>
    <n v="50570"/>
    <n v="95"/>
    <n v="2398"/>
    <n v="74338"/>
    <n v="39.72"/>
    <n v="27500"/>
    <n v="29525"/>
  </r>
  <r>
    <x v="122"/>
    <x v="4"/>
    <x v="13"/>
    <n v="15996"/>
    <n v="33"/>
    <n v="1002"/>
    <n v="31062"/>
    <n v="30.73"/>
    <n v="9809"/>
    <n v="9545"/>
  </r>
  <r>
    <x v="122"/>
    <x v="4"/>
    <x v="14"/>
    <n v="20929"/>
    <n v="37"/>
    <n v="1379"/>
    <n v="42749"/>
    <n v="25.74"/>
    <n v="12044"/>
    <n v="11005"/>
  </r>
  <r>
    <x v="122"/>
    <x v="4"/>
    <x v="15"/>
    <n v="22396"/>
    <n v="48"/>
    <n v="1794"/>
    <n v="55614"/>
    <n v="26.34"/>
    <n v="12314"/>
    <n v="14647"/>
  </r>
  <r>
    <x v="122"/>
    <x v="4"/>
    <x v="16"/>
    <n v="242455"/>
    <n v="118"/>
    <n v="7342"/>
    <n v="227602"/>
    <n v="71.27"/>
    <n v="126194"/>
    <n v="162205"/>
  </r>
  <r>
    <x v="122"/>
    <x v="4"/>
    <x v="17"/>
    <n v="207621"/>
    <n v="79"/>
    <n v="6006"/>
    <n v="186186"/>
    <n v="75.97"/>
    <n v="108671"/>
    <n v="141447"/>
  </r>
  <r>
    <x v="122"/>
    <x v="4"/>
    <x v="18"/>
    <n v="70658"/>
    <n v="107"/>
    <n v="3354"/>
    <n v="103974"/>
    <n v="39.409999999999997"/>
    <n v="45481"/>
    <n v="40978"/>
  </r>
  <r>
    <x v="122"/>
    <x v="4"/>
    <x v="19"/>
    <n v="133053"/>
    <n v="169"/>
    <n v="6888"/>
    <n v="213528"/>
    <n v="35.82"/>
    <n v="64776"/>
    <n v="76485"/>
  </r>
  <r>
    <x v="122"/>
    <x v="4"/>
    <x v="20"/>
    <n v="252102"/>
    <n v="311"/>
    <n v="10901"/>
    <n v="337931"/>
    <n v="42.21"/>
    <n v="115511"/>
    <n v="142629"/>
  </r>
  <r>
    <x v="122"/>
    <x v="4"/>
    <x v="21"/>
    <n v="34341"/>
    <n v="50"/>
    <n v="1734"/>
    <n v="53754"/>
    <n v="31.06"/>
    <n v="23248"/>
    <n v="16695"/>
  </r>
  <r>
    <x v="122"/>
    <x v="4"/>
    <x v="22"/>
    <n v="50571"/>
    <n v="33"/>
    <n v="2067"/>
    <n v="64077"/>
    <n v="47.63"/>
    <n v="39776"/>
    <n v="30520"/>
  </r>
  <r>
    <x v="122"/>
    <x v="4"/>
    <x v="23"/>
    <n v="27173"/>
    <n v="47"/>
    <n v="1390"/>
    <n v="43090"/>
    <n v="34.090000000000003"/>
    <n v="16128"/>
    <n v="14689"/>
  </r>
  <r>
    <x v="122"/>
    <x v="4"/>
    <x v="24"/>
    <n v="364187"/>
    <n v="441"/>
    <n v="16092"/>
    <n v="498852"/>
    <n v="41"/>
    <n v="194664"/>
    <n v="204534"/>
  </r>
  <r>
    <x v="122"/>
    <x v="4"/>
    <x v="25"/>
    <n v="131289"/>
    <n v="159"/>
    <n v="5727"/>
    <n v="177537"/>
    <n v="45.04"/>
    <n v="96707"/>
    <n v="79955"/>
  </r>
  <r>
    <x v="122"/>
    <x v="4"/>
    <x v="26"/>
    <n v="61873"/>
    <n v="49"/>
    <n v="3169"/>
    <n v="98239"/>
    <n v="35.770000000000003"/>
    <n v="31627"/>
    <n v="35138"/>
  </r>
  <r>
    <x v="122"/>
    <x v="4"/>
    <x v="27"/>
    <n v="217922"/>
    <n v="112"/>
    <n v="7361"/>
    <n v="228191"/>
    <n v="59.27"/>
    <n v="94489"/>
    <n v="135245"/>
  </r>
  <r>
    <x v="122"/>
    <x v="4"/>
    <x v="28"/>
    <n v="29970"/>
    <n v="47"/>
    <n v="4421"/>
    <n v="137051"/>
    <n v="11.96"/>
    <n v="21322"/>
    <n v="16392"/>
  </r>
  <r>
    <x v="122"/>
    <x v="4"/>
    <x v="29"/>
    <n v="28046"/>
    <n v="61"/>
    <n v="3130"/>
    <n v="97030"/>
    <n v="16.920000000000002"/>
    <n v="14759"/>
    <n v="16416"/>
  </r>
  <r>
    <x v="122"/>
    <x v="4"/>
    <x v="30"/>
    <n v="93267"/>
    <n v="79"/>
    <n v="2598"/>
    <n v="80538"/>
    <n v="66.67"/>
    <n v="54147"/>
    <n v="53698"/>
  </r>
  <r>
    <x v="122"/>
    <x v="4"/>
    <x v="31"/>
    <n v="9326"/>
    <n v="34"/>
    <n v="652"/>
    <n v="20212"/>
    <n v="27.11"/>
    <n v="6936"/>
    <n v="5479"/>
  </r>
  <r>
    <x v="122"/>
    <x v="4"/>
    <x v="32"/>
    <n v="54453"/>
    <n v="38"/>
    <n v="2569"/>
    <n v="79639"/>
    <n v="41.6"/>
    <n v="28185"/>
    <n v="33130"/>
  </r>
  <r>
    <x v="122"/>
    <x v="4"/>
    <x v="33"/>
    <n v="44019"/>
    <n v="84"/>
    <n v="2164"/>
    <n v="67084"/>
    <n v="41.14"/>
    <n v="24259"/>
    <n v="27595"/>
  </r>
  <r>
    <x v="122"/>
    <x v="4"/>
    <x v="34"/>
    <n v="3095870"/>
    <n v="3259"/>
    <n v="140572"/>
    <n v="4357732"/>
    <n v="42.63"/>
    <n v="1661480"/>
    <n v="1857680"/>
  </r>
  <r>
    <x v="123"/>
    <x v="0"/>
    <x v="0"/>
    <n v="27553"/>
    <n v="35"/>
    <n v="1263"/>
    <n v="37890"/>
    <n v="37.39"/>
    <n v="13165"/>
    <n v="14166"/>
  </r>
  <r>
    <x v="123"/>
    <x v="0"/>
    <x v="1"/>
    <n v="288819"/>
    <n v="70"/>
    <n v="8523"/>
    <n v="255690"/>
    <n v="70.25"/>
    <n v="143789"/>
    <n v="179631"/>
  </r>
  <r>
    <x v="123"/>
    <x v="0"/>
    <x v="2"/>
    <n v="3672"/>
    <n v="11"/>
    <n v="190"/>
    <n v="5700"/>
    <n v="28.54"/>
    <n v="1850"/>
    <n v="1627"/>
  </r>
  <r>
    <x v="123"/>
    <x v="0"/>
    <x v="3"/>
    <n v="24676"/>
    <n v="25"/>
    <n v="983"/>
    <n v="29490"/>
    <n v="51.83"/>
    <n v="13522"/>
    <n v="15286"/>
  </r>
  <r>
    <x v="123"/>
    <x v="0"/>
    <x v="4"/>
    <n v="11312"/>
    <n v="10"/>
    <n v="441"/>
    <n v="13230"/>
    <n v="46.9"/>
    <n v="6590"/>
    <n v="6205"/>
  </r>
  <r>
    <x v="123"/>
    <x v="0"/>
    <x v="5"/>
    <n v="61428"/>
    <n v="20"/>
    <n v="1849"/>
    <n v="55470"/>
    <n v="61.07"/>
    <n v="36276"/>
    <n v="33878"/>
  </r>
  <r>
    <x v="123"/>
    <x v="0"/>
    <x v="6"/>
    <n v="13982"/>
    <n v="10"/>
    <n v="564"/>
    <n v="16920"/>
    <n v="47.41"/>
    <n v="8477"/>
    <n v="8022"/>
  </r>
  <r>
    <x v="123"/>
    <x v="0"/>
    <x v="7"/>
    <m/>
    <n v="4"/>
    <n v="59"/>
    <n v="1770"/>
    <m/>
    <m/>
    <m/>
  </r>
  <r>
    <x v="123"/>
    <x v="0"/>
    <x v="8"/>
    <m/>
    <n v="10"/>
    <n v="241"/>
    <n v="7230"/>
    <m/>
    <m/>
    <m/>
  </r>
  <r>
    <x v="123"/>
    <x v="0"/>
    <x v="9"/>
    <n v="9679"/>
    <n v="19"/>
    <n v="480"/>
    <n v="14400"/>
    <n v="44.82"/>
    <n v="4688"/>
    <n v="6454"/>
  </r>
  <r>
    <x v="123"/>
    <x v="0"/>
    <x v="10"/>
    <n v="12397"/>
    <n v="16"/>
    <n v="522"/>
    <n v="15660"/>
    <n v="46.54"/>
    <n v="6899"/>
    <n v="7288"/>
  </r>
  <r>
    <x v="123"/>
    <x v="0"/>
    <x v="11"/>
    <n v="9656"/>
    <n v="12"/>
    <n v="490"/>
    <n v="14700"/>
    <n v="39.090000000000003"/>
    <n v="5361"/>
    <n v="5746"/>
  </r>
  <r>
    <x v="123"/>
    <x v="0"/>
    <x v="12"/>
    <n v="9747"/>
    <n v="20"/>
    <n v="544"/>
    <n v="16320"/>
    <n v="40.72"/>
    <n v="5252"/>
    <n v="6645"/>
  </r>
  <r>
    <x v="123"/>
    <x v="0"/>
    <x v="13"/>
    <m/>
    <n v="3"/>
    <n v="137"/>
    <n v="4110"/>
    <m/>
    <m/>
    <m/>
  </r>
  <r>
    <x v="123"/>
    <x v="0"/>
    <x v="14"/>
    <n v="5321"/>
    <n v="10"/>
    <n v="227"/>
    <n v="6810"/>
    <n v="42.47"/>
    <n v="3270"/>
    <n v="2892"/>
  </r>
  <r>
    <x v="123"/>
    <x v="0"/>
    <x v="15"/>
    <m/>
    <n v="4"/>
    <n v="49"/>
    <n v="1470"/>
    <m/>
    <m/>
    <m/>
  </r>
  <r>
    <x v="123"/>
    <x v="0"/>
    <x v="16"/>
    <n v="108506"/>
    <n v="34"/>
    <n v="3479"/>
    <n v="104370"/>
    <n v="67.86"/>
    <n v="55443"/>
    <n v="70828"/>
  </r>
  <r>
    <x v="123"/>
    <x v="0"/>
    <x v="17"/>
    <n v="105376"/>
    <n v="31"/>
    <n v="3355"/>
    <n v="100650"/>
    <n v="68.11"/>
    <n v="54031"/>
    <n v="68552"/>
  </r>
  <r>
    <x v="123"/>
    <x v="0"/>
    <x v="18"/>
    <n v="10523"/>
    <n v="17"/>
    <n v="379"/>
    <n v="11370"/>
    <n v="49.78"/>
    <n v="7446"/>
    <n v="5660"/>
  </r>
  <r>
    <x v="123"/>
    <x v="0"/>
    <x v="19"/>
    <n v="9686"/>
    <n v="13"/>
    <n v="455"/>
    <n v="13650"/>
    <n v="42.9"/>
    <n v="5658"/>
    <n v="5855"/>
  </r>
  <r>
    <x v="123"/>
    <x v="0"/>
    <x v="20"/>
    <n v="50028"/>
    <n v="39"/>
    <n v="1659"/>
    <n v="49770"/>
    <n v="68.61"/>
    <n v="21569"/>
    <n v="34146"/>
  </r>
  <r>
    <x v="123"/>
    <x v="0"/>
    <x v="21"/>
    <m/>
    <n v="7"/>
    <n v="115"/>
    <n v="3450"/>
    <m/>
    <m/>
    <m/>
  </r>
  <r>
    <x v="123"/>
    <x v="0"/>
    <x v="22"/>
    <n v="11143"/>
    <n v="5"/>
    <n v="493"/>
    <n v="14790"/>
    <m/>
    <n v="7900"/>
    <m/>
  </r>
  <r>
    <x v="123"/>
    <x v="0"/>
    <x v="23"/>
    <m/>
    <n v="9"/>
    <n v="124"/>
    <n v="3720"/>
    <n v="22.87"/>
    <m/>
    <n v="851"/>
  </r>
  <r>
    <x v="123"/>
    <x v="0"/>
    <x v="24"/>
    <n v="66437"/>
    <n v="60"/>
    <n v="2391"/>
    <n v="71730"/>
    <n v="59.55"/>
    <n v="32922"/>
    <n v="42714"/>
  </r>
  <r>
    <x v="123"/>
    <x v="0"/>
    <x v="25"/>
    <n v="20893"/>
    <n v="37"/>
    <n v="1263"/>
    <n v="37890"/>
    <n v="33.31"/>
    <n v="17609"/>
    <n v="12623"/>
  </r>
  <r>
    <x v="123"/>
    <x v="0"/>
    <x v="26"/>
    <n v="10133"/>
    <n v="9"/>
    <n v="458"/>
    <n v="13740"/>
    <n v="30.68"/>
    <n v="4323"/>
    <n v="4216"/>
  </r>
  <r>
    <x v="123"/>
    <x v="0"/>
    <x v="27"/>
    <n v="93323"/>
    <n v="32"/>
    <n v="2854"/>
    <n v="85620"/>
    <n v="54.98"/>
    <n v="33832"/>
    <n v="47078"/>
  </r>
  <r>
    <x v="123"/>
    <x v="0"/>
    <x v="28"/>
    <n v="6558"/>
    <n v="11"/>
    <n v="433"/>
    <n v="12990"/>
    <n v="29.53"/>
    <n v="5600"/>
    <n v="3836"/>
  </r>
  <r>
    <x v="123"/>
    <x v="0"/>
    <x v="29"/>
    <n v="3454"/>
    <n v="15"/>
    <n v="231"/>
    <n v="6930"/>
    <n v="25.69"/>
    <n v="2474"/>
    <n v="1780"/>
  </r>
  <r>
    <x v="123"/>
    <x v="0"/>
    <x v="30"/>
    <n v="25956"/>
    <n v="18"/>
    <n v="766"/>
    <n v="22980"/>
    <n v="64.28"/>
    <n v="16128"/>
    <n v="14772"/>
  </r>
  <r>
    <x v="123"/>
    <x v="0"/>
    <x v="31"/>
    <n v="921"/>
    <n v="8"/>
    <n v="86"/>
    <n v="2580"/>
    <m/>
    <n v="621"/>
    <m/>
  </r>
  <r>
    <x v="123"/>
    <x v="0"/>
    <x v="32"/>
    <n v="10045"/>
    <n v="6"/>
    <n v="565"/>
    <n v="16950"/>
    <n v="29.7"/>
    <n v="5136"/>
    <n v="5035"/>
  </r>
  <r>
    <x v="123"/>
    <x v="0"/>
    <x v="33"/>
    <n v="8710"/>
    <n v="19"/>
    <n v="470"/>
    <n v="14100"/>
    <n v="41.07"/>
    <n v="5833"/>
    <n v="5791"/>
  </r>
  <r>
    <x v="123"/>
    <x v="0"/>
    <x v="34"/>
    <n v="859520"/>
    <n v="558"/>
    <n v="30392"/>
    <n v="911760"/>
    <n v="56.2"/>
    <n v="445649"/>
    <n v="512417"/>
  </r>
  <r>
    <x v="123"/>
    <x v="1"/>
    <x v="0"/>
    <n v="45194"/>
    <n v="139"/>
    <n v="1683"/>
    <n v="50490"/>
    <n v="43.25"/>
    <n v="23233"/>
    <n v="21835"/>
  </r>
  <r>
    <x v="123"/>
    <x v="1"/>
    <x v="1"/>
    <n v="119754"/>
    <n v="190"/>
    <n v="3929"/>
    <n v="117870"/>
    <n v="54.83"/>
    <n v="59437"/>
    <n v="64633"/>
  </r>
  <r>
    <x v="123"/>
    <x v="1"/>
    <x v="2"/>
    <n v="18828"/>
    <n v="64"/>
    <n v="662"/>
    <n v="19860"/>
    <n v="42.23"/>
    <n v="10139"/>
    <n v="8387"/>
  </r>
  <r>
    <x v="123"/>
    <x v="1"/>
    <x v="3"/>
    <n v="47390"/>
    <n v="87"/>
    <n v="1533"/>
    <n v="45990"/>
    <n v="54.63"/>
    <n v="26248"/>
    <n v="25124"/>
  </r>
  <r>
    <x v="123"/>
    <x v="1"/>
    <x v="4"/>
    <n v="32489"/>
    <n v="58"/>
    <n v="1008"/>
    <n v="30240"/>
    <n v="55.39"/>
    <n v="15450"/>
    <n v="16749"/>
  </r>
  <r>
    <x v="123"/>
    <x v="1"/>
    <x v="5"/>
    <n v="52466"/>
    <n v="78"/>
    <n v="1399"/>
    <n v="41970"/>
    <n v="53.57"/>
    <n v="30108"/>
    <n v="22483"/>
  </r>
  <r>
    <x v="123"/>
    <x v="1"/>
    <x v="6"/>
    <n v="42693"/>
    <n v="71"/>
    <n v="1216"/>
    <n v="36480"/>
    <n v="52.9"/>
    <n v="26786"/>
    <n v="19298"/>
  </r>
  <r>
    <x v="123"/>
    <x v="1"/>
    <x v="7"/>
    <n v="7767"/>
    <n v="21"/>
    <n v="246"/>
    <n v="7380"/>
    <n v="57.78"/>
    <n v="4528"/>
    <n v="4264"/>
  </r>
  <r>
    <x v="123"/>
    <x v="1"/>
    <x v="8"/>
    <n v="10990"/>
    <n v="34"/>
    <n v="467"/>
    <n v="14010"/>
    <n v="43.04"/>
    <n v="6404"/>
    <n v="6031"/>
  </r>
  <r>
    <x v="123"/>
    <x v="1"/>
    <x v="9"/>
    <n v="24295"/>
    <n v="51"/>
    <n v="832"/>
    <n v="24960"/>
    <n v="57.33"/>
    <n v="11829"/>
    <n v="14309"/>
  </r>
  <r>
    <x v="123"/>
    <x v="1"/>
    <x v="10"/>
    <n v="43541"/>
    <n v="77"/>
    <n v="1366"/>
    <n v="40980"/>
    <n v="53.16"/>
    <n v="21169"/>
    <n v="21784"/>
  </r>
  <r>
    <x v="123"/>
    <x v="1"/>
    <x v="11"/>
    <n v="5808"/>
    <n v="20"/>
    <n v="596"/>
    <n v="17880"/>
    <n v="17.010000000000002"/>
    <n v="3486"/>
    <n v="3041"/>
  </r>
  <r>
    <x v="123"/>
    <x v="1"/>
    <x v="12"/>
    <n v="29332"/>
    <n v="64"/>
    <n v="1104"/>
    <n v="33120"/>
    <n v="46.86"/>
    <n v="16115"/>
    <n v="15521"/>
  </r>
  <r>
    <x v="123"/>
    <x v="1"/>
    <x v="13"/>
    <n v="8533"/>
    <n v="23"/>
    <n v="401"/>
    <n v="12030"/>
    <n v="42.38"/>
    <n v="5116"/>
    <n v="5099"/>
  </r>
  <r>
    <x v="123"/>
    <x v="1"/>
    <x v="14"/>
    <n v="6986"/>
    <n v="17"/>
    <n v="234"/>
    <n v="7020"/>
    <n v="48.73"/>
    <n v="3977"/>
    <n v="3421"/>
  </r>
  <r>
    <x v="123"/>
    <x v="1"/>
    <x v="15"/>
    <n v="8786"/>
    <n v="29"/>
    <n v="304"/>
    <n v="9120"/>
    <n v="49.81"/>
    <n v="5299"/>
    <n v="4543"/>
  </r>
  <r>
    <x v="123"/>
    <x v="1"/>
    <x v="16"/>
    <n v="47050"/>
    <n v="66"/>
    <n v="1385"/>
    <n v="41550"/>
    <n v="61.34"/>
    <n v="23015"/>
    <n v="25486"/>
  </r>
  <r>
    <x v="123"/>
    <x v="1"/>
    <x v="17"/>
    <n v="31641"/>
    <n v="37"/>
    <n v="899"/>
    <n v="26970"/>
    <n v="62.35"/>
    <n v="15759"/>
    <n v="16815"/>
  </r>
  <r>
    <x v="123"/>
    <x v="1"/>
    <x v="18"/>
    <n v="24835"/>
    <n v="48"/>
    <n v="712"/>
    <n v="21360"/>
    <n v="58.96"/>
    <n v="13946"/>
    <n v="12595"/>
  </r>
  <r>
    <x v="123"/>
    <x v="1"/>
    <x v="19"/>
    <n v="36344"/>
    <n v="102"/>
    <n v="1295"/>
    <n v="38850"/>
    <n v="46.88"/>
    <n v="18729"/>
    <n v="18213"/>
  </r>
  <r>
    <x v="123"/>
    <x v="1"/>
    <x v="20"/>
    <n v="103504"/>
    <n v="193"/>
    <n v="2681"/>
    <n v="80430"/>
    <n v="70.17"/>
    <n v="54126"/>
    <n v="56439"/>
  </r>
  <r>
    <x v="123"/>
    <x v="1"/>
    <x v="21"/>
    <n v="19761"/>
    <n v="28"/>
    <n v="416"/>
    <n v="12480"/>
    <n v="64.48"/>
    <n v="13223"/>
    <n v="8048"/>
  </r>
  <r>
    <x v="123"/>
    <x v="1"/>
    <x v="22"/>
    <n v="14198"/>
    <n v="17"/>
    <n v="516"/>
    <n v="15480"/>
    <n v="47.07"/>
    <n v="11847"/>
    <n v="7286"/>
  </r>
  <r>
    <x v="123"/>
    <x v="1"/>
    <x v="23"/>
    <n v="12829"/>
    <n v="27"/>
    <n v="351"/>
    <n v="10530"/>
    <n v="65.38"/>
    <n v="7843"/>
    <n v="6885"/>
  </r>
  <r>
    <x v="123"/>
    <x v="1"/>
    <x v="24"/>
    <n v="150291"/>
    <n v="265"/>
    <n v="3964"/>
    <n v="118920"/>
    <n v="66.14"/>
    <n v="87039"/>
    <n v="78657"/>
  </r>
  <r>
    <x v="123"/>
    <x v="1"/>
    <x v="25"/>
    <n v="33802"/>
    <n v="74"/>
    <n v="1047"/>
    <n v="31410"/>
    <n v="49.94"/>
    <n v="23770"/>
    <n v="15686"/>
  </r>
  <r>
    <x v="123"/>
    <x v="1"/>
    <x v="26"/>
    <n v="12620"/>
    <n v="24"/>
    <n v="467"/>
    <n v="14010"/>
    <n v="40.86"/>
    <n v="6567"/>
    <n v="5724"/>
  </r>
  <r>
    <x v="123"/>
    <x v="1"/>
    <x v="27"/>
    <n v="33479"/>
    <n v="49"/>
    <n v="1141"/>
    <n v="34230"/>
    <n v="41.79"/>
    <n v="13375"/>
    <n v="14304"/>
  </r>
  <r>
    <x v="123"/>
    <x v="1"/>
    <x v="28"/>
    <n v="7827"/>
    <n v="22"/>
    <n v="279"/>
    <n v="8370"/>
    <n v="49.1"/>
    <n v="5383"/>
    <n v="4110"/>
  </r>
  <r>
    <x v="123"/>
    <x v="1"/>
    <x v="29"/>
    <n v="10423"/>
    <n v="28"/>
    <n v="286"/>
    <n v="8580"/>
    <n v="56.75"/>
    <n v="6396"/>
    <n v="4869"/>
  </r>
  <r>
    <x v="123"/>
    <x v="1"/>
    <x v="30"/>
    <n v="33262"/>
    <n v="45"/>
    <n v="780"/>
    <n v="23400"/>
    <n v="68.33"/>
    <n v="17815"/>
    <n v="15990"/>
  </r>
  <r>
    <x v="123"/>
    <x v="1"/>
    <x v="31"/>
    <n v="2922"/>
    <n v="16"/>
    <n v="107"/>
    <n v="3210"/>
    <n v="46.93"/>
    <n v="1756"/>
    <n v="1506"/>
  </r>
  <r>
    <x v="123"/>
    <x v="1"/>
    <x v="32"/>
    <n v="10154"/>
    <n v="21"/>
    <n v="359"/>
    <n v="10770"/>
    <n v="41.2"/>
    <n v="5939"/>
    <n v="4437"/>
  </r>
  <r>
    <x v="123"/>
    <x v="1"/>
    <x v="33"/>
    <n v="16356"/>
    <n v="41"/>
    <n v="618"/>
    <n v="18540"/>
    <n v="49.46"/>
    <n v="8626"/>
    <n v="9170"/>
  </r>
  <r>
    <x v="123"/>
    <x v="1"/>
    <x v="34"/>
    <n v="924218"/>
    <n v="1824"/>
    <n v="29420"/>
    <n v="882600"/>
    <n v="52.94"/>
    <n v="501682"/>
    <n v="467268"/>
  </r>
  <r>
    <x v="123"/>
    <x v="2"/>
    <x v="0"/>
    <n v="23638"/>
    <n v="32"/>
    <n v="1294"/>
    <n v="38820"/>
    <n v="57.95"/>
    <n v="10145"/>
    <n v="22496"/>
  </r>
  <r>
    <x v="123"/>
    <x v="2"/>
    <x v="1"/>
    <n v="65520"/>
    <n v="39"/>
    <n v="3755"/>
    <n v="112650"/>
    <n v="54.91"/>
    <n v="28075"/>
    <n v="61853"/>
  </r>
  <r>
    <x v="123"/>
    <x v="2"/>
    <x v="2"/>
    <n v="8304"/>
    <n v="19"/>
    <n v="674"/>
    <n v="20220"/>
    <n v="37.86"/>
    <n v="4549"/>
    <n v="7655"/>
  </r>
  <r>
    <x v="123"/>
    <x v="2"/>
    <x v="3"/>
    <n v="7857"/>
    <n v="14"/>
    <n v="605"/>
    <n v="18150"/>
    <n v="41.9"/>
    <n v="4390"/>
    <n v="7604"/>
  </r>
  <r>
    <x v="123"/>
    <x v="2"/>
    <x v="4"/>
    <n v="11715"/>
    <n v="14"/>
    <n v="868"/>
    <n v="26040"/>
    <n v="44.2"/>
    <n v="3743"/>
    <n v="11508"/>
  </r>
  <r>
    <x v="123"/>
    <x v="2"/>
    <x v="5"/>
    <n v="14495"/>
    <n v="11"/>
    <n v="1042"/>
    <n v="31260"/>
    <n v="42.07"/>
    <n v="9852"/>
    <n v="13151"/>
  </r>
  <r>
    <x v="123"/>
    <x v="2"/>
    <x v="6"/>
    <n v="17798"/>
    <n v="17"/>
    <n v="1084"/>
    <n v="32520"/>
    <n v="51.32"/>
    <n v="9952"/>
    <n v="16688"/>
  </r>
  <r>
    <x v="123"/>
    <x v="2"/>
    <x v="7"/>
    <m/>
    <n v="3"/>
    <n v="76"/>
    <n v="2280"/>
    <m/>
    <m/>
    <m/>
  </r>
  <r>
    <x v="123"/>
    <x v="2"/>
    <x v="8"/>
    <m/>
    <n v="6"/>
    <n v="153"/>
    <n v="4590"/>
    <m/>
    <m/>
    <m/>
  </r>
  <r>
    <x v="123"/>
    <x v="2"/>
    <x v="9"/>
    <n v="4858"/>
    <n v="11"/>
    <n v="433"/>
    <n v="12990"/>
    <n v="34.56"/>
    <n v="1824"/>
    <n v="4489"/>
  </r>
  <r>
    <x v="123"/>
    <x v="2"/>
    <x v="10"/>
    <n v="13253"/>
    <n v="18"/>
    <n v="808"/>
    <n v="24240"/>
    <n v="50.5"/>
    <n v="4093"/>
    <n v="12242"/>
  </r>
  <r>
    <x v="123"/>
    <x v="2"/>
    <x v="11"/>
    <n v="7086"/>
    <n v="13"/>
    <n v="854"/>
    <n v="25620"/>
    <n v="25.16"/>
    <n v="4176"/>
    <n v="6447"/>
  </r>
  <r>
    <x v="123"/>
    <x v="2"/>
    <x v="12"/>
    <m/>
    <n v="4"/>
    <n v="153"/>
    <n v="4590"/>
    <m/>
    <m/>
    <m/>
  </r>
  <r>
    <x v="123"/>
    <x v="2"/>
    <x v="13"/>
    <n v="1449"/>
    <n v="4"/>
    <n v="104"/>
    <n v="3120"/>
    <n v="35.51"/>
    <n v="1048"/>
    <n v="1108"/>
  </r>
  <r>
    <x v="123"/>
    <x v="2"/>
    <x v="14"/>
    <m/>
    <n v="3"/>
    <n v="75"/>
    <n v="2250"/>
    <m/>
    <m/>
    <m/>
  </r>
  <r>
    <x v="123"/>
    <x v="2"/>
    <x v="15"/>
    <m/>
    <n v="7"/>
    <n v="480"/>
    <n v="14400"/>
    <m/>
    <m/>
    <m/>
  </r>
  <r>
    <x v="123"/>
    <x v="2"/>
    <x v="16"/>
    <m/>
    <n v="14"/>
    <n v="2097"/>
    <n v="62910"/>
    <m/>
    <m/>
    <m/>
  </r>
  <r>
    <x v="123"/>
    <x v="2"/>
    <x v="17"/>
    <n v="36463"/>
    <n v="10"/>
    <n v="1750"/>
    <n v="52500"/>
    <n v="68.63"/>
    <n v="18465"/>
    <n v="36030"/>
  </r>
  <r>
    <x v="123"/>
    <x v="2"/>
    <x v="18"/>
    <n v="11809"/>
    <n v="24"/>
    <n v="903"/>
    <n v="27090"/>
    <n v="34.630000000000003"/>
    <n v="8063"/>
    <n v="9381"/>
  </r>
  <r>
    <x v="123"/>
    <x v="2"/>
    <x v="19"/>
    <n v="19782"/>
    <n v="32"/>
    <n v="1275"/>
    <n v="38250"/>
    <n v="47.22"/>
    <n v="9293"/>
    <n v="18061"/>
  </r>
  <r>
    <x v="123"/>
    <x v="2"/>
    <x v="20"/>
    <n v="21769"/>
    <n v="39"/>
    <n v="1842"/>
    <n v="55260"/>
    <n v="30.3"/>
    <n v="11385"/>
    <n v="16745"/>
  </r>
  <r>
    <x v="123"/>
    <x v="2"/>
    <x v="21"/>
    <m/>
    <n v="6"/>
    <n v="459"/>
    <n v="13770"/>
    <n v="28.12"/>
    <m/>
    <n v="3872"/>
  </r>
  <r>
    <x v="123"/>
    <x v="2"/>
    <x v="22"/>
    <n v="7643"/>
    <n v="7"/>
    <n v="480"/>
    <n v="14400"/>
    <m/>
    <n v="6196"/>
    <m/>
  </r>
  <r>
    <x v="123"/>
    <x v="2"/>
    <x v="23"/>
    <m/>
    <n v="4"/>
    <n v="79"/>
    <n v="2370"/>
    <m/>
    <m/>
    <m/>
  </r>
  <r>
    <x v="123"/>
    <x v="2"/>
    <x v="24"/>
    <n v="35167"/>
    <n v="56"/>
    <n v="2860"/>
    <n v="85800"/>
    <n v="33.44"/>
    <n v="20882"/>
    <n v="28689"/>
  </r>
  <r>
    <x v="123"/>
    <x v="2"/>
    <x v="25"/>
    <n v="26585"/>
    <n v="25"/>
    <n v="1592"/>
    <n v="47760"/>
    <n v="46.66"/>
    <n v="17598"/>
    <n v="22284"/>
  </r>
  <r>
    <x v="123"/>
    <x v="2"/>
    <x v="26"/>
    <n v="8854"/>
    <n v="9"/>
    <n v="630"/>
    <n v="18900"/>
    <n v="43.56"/>
    <n v="5835"/>
    <n v="8233"/>
  </r>
  <r>
    <x v="123"/>
    <x v="2"/>
    <x v="27"/>
    <n v="41968"/>
    <n v="20"/>
    <n v="2104"/>
    <n v="63120"/>
    <n v="62.24"/>
    <n v="17381"/>
    <n v="39286"/>
  </r>
  <r>
    <x v="123"/>
    <x v="2"/>
    <x v="28"/>
    <n v="1483"/>
    <n v="5"/>
    <n v="102"/>
    <n v="3060"/>
    <n v="38.590000000000003"/>
    <n v="1006"/>
    <n v="1181"/>
  </r>
  <r>
    <x v="123"/>
    <x v="2"/>
    <x v="29"/>
    <n v="2956"/>
    <n v="8"/>
    <n v="231"/>
    <n v="6930"/>
    <n v="39.19"/>
    <n v="703"/>
    <n v="2716"/>
  </r>
  <r>
    <x v="123"/>
    <x v="2"/>
    <x v="30"/>
    <n v="8311"/>
    <n v="9"/>
    <n v="440"/>
    <n v="13200"/>
    <n v="59.54"/>
    <n v="4558"/>
    <n v="7859"/>
  </r>
  <r>
    <x v="123"/>
    <x v="2"/>
    <x v="31"/>
    <n v="751"/>
    <n v="4"/>
    <n v="155"/>
    <n v="4650"/>
    <m/>
    <n v="506"/>
    <m/>
  </r>
  <r>
    <x v="123"/>
    <x v="2"/>
    <x v="32"/>
    <n v="7920"/>
    <n v="6"/>
    <n v="636"/>
    <n v="19080"/>
    <n v="40.25"/>
    <n v="4146"/>
    <n v="7680"/>
  </r>
  <r>
    <x v="123"/>
    <x v="2"/>
    <x v="33"/>
    <n v="4957"/>
    <n v="13"/>
    <n v="444"/>
    <n v="13320"/>
    <n v="35.22"/>
    <n v="2751"/>
    <n v="4691"/>
  </r>
  <r>
    <x v="123"/>
    <x v="2"/>
    <x v="34"/>
    <n v="395096"/>
    <n v="440"/>
    <n v="25927"/>
    <n v="777810"/>
    <n v="46.73"/>
    <n v="198130"/>
    <n v="363483"/>
  </r>
  <r>
    <x v="123"/>
    <x v="3"/>
    <x v="0"/>
    <n v="53405"/>
    <n v="48"/>
    <n v="6175"/>
    <n v="185250"/>
    <n v="13.69"/>
    <n v="26151"/>
    <n v="25365"/>
  </r>
  <r>
    <x v="123"/>
    <x v="3"/>
    <x v="1"/>
    <n v="34364"/>
    <n v="23"/>
    <n v="2820"/>
    <n v="84600"/>
    <n v="18.61"/>
    <n v="17360"/>
    <n v="15744"/>
  </r>
  <r>
    <x v="123"/>
    <x v="3"/>
    <x v="2"/>
    <n v="31921"/>
    <n v="25"/>
    <n v="2579"/>
    <n v="77370"/>
    <n v="18.829999999999998"/>
    <n v="17933"/>
    <n v="14572"/>
  </r>
  <r>
    <x v="123"/>
    <x v="3"/>
    <x v="3"/>
    <n v="19264"/>
    <n v="22"/>
    <n v="2005"/>
    <n v="60150"/>
    <n v="15.14"/>
    <n v="9993"/>
    <n v="9106"/>
  </r>
  <r>
    <x v="123"/>
    <x v="3"/>
    <x v="4"/>
    <n v="41281"/>
    <n v="18"/>
    <n v="2802"/>
    <n v="84060"/>
    <n v="21.27"/>
    <n v="11052"/>
    <n v="17882"/>
  </r>
  <r>
    <x v="123"/>
    <x v="3"/>
    <x v="5"/>
    <n v="27084"/>
    <n v="14"/>
    <n v="1918"/>
    <n v="57540"/>
    <n v="19.11"/>
    <n v="12111"/>
    <n v="10994"/>
  </r>
  <r>
    <x v="123"/>
    <x v="3"/>
    <x v="6"/>
    <n v="14913"/>
    <n v="10"/>
    <n v="1347"/>
    <n v="40410"/>
    <n v="16.13"/>
    <n v="8282"/>
    <n v="6520"/>
  </r>
  <r>
    <x v="123"/>
    <x v="3"/>
    <x v="7"/>
    <n v="6293"/>
    <n v="4"/>
    <n v="1100"/>
    <n v="33000"/>
    <n v="7.05"/>
    <n v="2957"/>
    <n v="2325"/>
  </r>
  <r>
    <x v="123"/>
    <x v="3"/>
    <x v="8"/>
    <n v="6524"/>
    <n v="12"/>
    <n v="1833"/>
    <n v="54990"/>
    <n v="5.07"/>
    <n v="2751"/>
    <n v="2787"/>
  </r>
  <r>
    <x v="123"/>
    <x v="3"/>
    <x v="9"/>
    <n v="11185"/>
    <n v="12"/>
    <n v="1199"/>
    <n v="35970"/>
    <n v="13.29"/>
    <n v="4524"/>
    <n v="4780"/>
  </r>
  <r>
    <x v="123"/>
    <x v="3"/>
    <x v="10"/>
    <n v="18080"/>
    <n v="22"/>
    <n v="2083"/>
    <n v="62490"/>
    <n v="12.98"/>
    <n v="9050"/>
    <n v="8112"/>
  </r>
  <r>
    <x v="123"/>
    <x v="3"/>
    <x v="11"/>
    <n v="5595"/>
    <n v="5"/>
    <n v="406"/>
    <n v="12180"/>
    <n v="22.61"/>
    <n v="4144"/>
    <n v="2754"/>
  </r>
  <r>
    <x v="123"/>
    <x v="3"/>
    <x v="12"/>
    <m/>
    <n v="8"/>
    <n v="604"/>
    <n v="18120"/>
    <m/>
    <m/>
    <m/>
  </r>
  <r>
    <x v="123"/>
    <x v="3"/>
    <x v="13"/>
    <m/>
    <n v="3"/>
    <n v="360"/>
    <n v="10800"/>
    <m/>
    <m/>
    <m/>
  </r>
  <r>
    <x v="123"/>
    <x v="3"/>
    <x v="14"/>
    <m/>
    <n v="7"/>
    <n v="843"/>
    <n v="25290"/>
    <m/>
    <m/>
    <m/>
  </r>
  <r>
    <x v="123"/>
    <x v="3"/>
    <x v="15"/>
    <n v="5189"/>
    <n v="8"/>
    <n v="961"/>
    <n v="28830"/>
    <n v="10.4"/>
    <n v="3103"/>
    <n v="2997"/>
  </r>
  <r>
    <x v="123"/>
    <x v="3"/>
    <x v="16"/>
    <m/>
    <n v="3"/>
    <n v="379"/>
    <n v="11370"/>
    <m/>
    <m/>
    <m/>
  </r>
  <r>
    <x v="123"/>
    <x v="3"/>
    <x v="17"/>
    <s v="-"/>
    <s v="-"/>
    <s v="-"/>
    <s v="-"/>
    <s v="-"/>
    <s v="-"/>
    <s v="-"/>
  </r>
  <r>
    <x v="123"/>
    <x v="3"/>
    <x v="18"/>
    <n v="16129"/>
    <n v="17"/>
    <n v="1368"/>
    <n v="41040"/>
    <n v="16.989999999999998"/>
    <n v="9305"/>
    <n v="6972"/>
  </r>
  <r>
    <x v="123"/>
    <x v="3"/>
    <x v="19"/>
    <n v="32230"/>
    <n v="21"/>
    <n v="3857"/>
    <n v="115710"/>
    <n v="12.21"/>
    <n v="14485"/>
    <n v="14130"/>
  </r>
  <r>
    <x v="123"/>
    <x v="3"/>
    <x v="20"/>
    <n v="49836"/>
    <n v="39"/>
    <n v="4442"/>
    <n v="133260"/>
    <n v="17.850000000000001"/>
    <n v="24741"/>
    <n v="23786"/>
  </r>
  <r>
    <x v="123"/>
    <x v="3"/>
    <x v="21"/>
    <n v="6960"/>
    <n v="9"/>
    <n v="732"/>
    <n v="21960"/>
    <m/>
    <n v="3821"/>
    <m/>
  </r>
  <r>
    <x v="123"/>
    <x v="3"/>
    <x v="22"/>
    <n v="9971"/>
    <n v="4"/>
    <n v="578"/>
    <n v="17340"/>
    <n v="25.25"/>
    <n v="7631"/>
    <n v="4379"/>
  </r>
  <r>
    <x v="123"/>
    <x v="3"/>
    <x v="23"/>
    <n v="8408"/>
    <n v="7"/>
    <n v="837"/>
    <n v="25110"/>
    <m/>
    <n v="4587"/>
    <m/>
  </r>
  <r>
    <x v="123"/>
    <x v="3"/>
    <x v="24"/>
    <n v="75174"/>
    <n v="59"/>
    <n v="6589"/>
    <n v="197670"/>
    <n v="17.579999999999998"/>
    <n v="40779"/>
    <n v="34746"/>
  </r>
  <r>
    <x v="123"/>
    <x v="3"/>
    <x v="25"/>
    <n v="22921"/>
    <n v="18"/>
    <n v="1684"/>
    <n v="50520"/>
    <n v="20.9"/>
    <n v="18576"/>
    <n v="10559"/>
  </r>
  <r>
    <x v="123"/>
    <x v="3"/>
    <x v="26"/>
    <n v="20828"/>
    <n v="6"/>
    <n v="1565"/>
    <n v="46950"/>
    <n v="22.21"/>
    <n v="9496"/>
    <n v="10429"/>
  </r>
  <r>
    <x v="123"/>
    <x v="3"/>
    <x v="27"/>
    <n v="23350"/>
    <n v="7"/>
    <n v="1219"/>
    <n v="36570"/>
    <n v="25.47"/>
    <n v="12814"/>
    <n v="9316"/>
  </r>
  <r>
    <x v="123"/>
    <x v="3"/>
    <x v="28"/>
    <n v="8688"/>
    <n v="11"/>
    <n v="3633"/>
    <n v="108990"/>
    <n v="3.54"/>
    <n v="5509"/>
    <n v="3857"/>
  </r>
  <r>
    <x v="123"/>
    <x v="3"/>
    <x v="29"/>
    <n v="15216"/>
    <n v="11"/>
    <n v="2388"/>
    <n v="71640"/>
    <n v="10.5"/>
    <n v="6684"/>
    <n v="7523"/>
  </r>
  <r>
    <x v="123"/>
    <x v="3"/>
    <x v="30"/>
    <n v="12938"/>
    <n v="7"/>
    <n v="603"/>
    <n v="18090"/>
    <n v="28.92"/>
    <n v="8047"/>
    <n v="5231"/>
  </r>
  <r>
    <x v="123"/>
    <x v="3"/>
    <x v="31"/>
    <n v="3066"/>
    <n v="6"/>
    <n v="304"/>
    <n v="9120"/>
    <n v="14.59"/>
    <n v="2156"/>
    <n v="1331"/>
  </r>
  <r>
    <x v="123"/>
    <x v="3"/>
    <x v="32"/>
    <n v="11065"/>
    <n v="5"/>
    <n v="1009"/>
    <n v="30270"/>
    <n v="17.75"/>
    <n v="6581"/>
    <n v="5372"/>
  </r>
  <r>
    <x v="123"/>
    <x v="3"/>
    <x v="33"/>
    <n v="4381"/>
    <n v="10"/>
    <n v="617"/>
    <n v="18510"/>
    <n v="10.55"/>
    <n v="2891"/>
    <n v="1953"/>
  </r>
  <r>
    <x v="123"/>
    <x v="3"/>
    <x v="34"/>
    <n v="536493"/>
    <n v="422"/>
    <n v="54250"/>
    <n v="1627500"/>
    <n v="14.85"/>
    <n v="275471"/>
    <n v="241715"/>
  </r>
  <r>
    <x v="123"/>
    <x v="4"/>
    <x v="0"/>
    <n v="149789"/>
    <n v="254"/>
    <n v="10415"/>
    <n v="312450"/>
    <n v="26.84"/>
    <n v="72695"/>
    <n v="83862"/>
  </r>
  <r>
    <x v="123"/>
    <x v="4"/>
    <x v="1"/>
    <n v="508457"/>
    <n v="322"/>
    <n v="19027"/>
    <n v="570810"/>
    <n v="56.39"/>
    <n v="248661"/>
    <n v="321860"/>
  </r>
  <r>
    <x v="123"/>
    <x v="4"/>
    <x v="2"/>
    <n v="62724"/>
    <n v="119"/>
    <n v="4105"/>
    <n v="123150"/>
    <n v="26.18"/>
    <n v="34470"/>
    <n v="32241"/>
  </r>
  <r>
    <x v="123"/>
    <x v="4"/>
    <x v="3"/>
    <n v="99188"/>
    <n v="148"/>
    <n v="5126"/>
    <n v="153780"/>
    <n v="37.14"/>
    <n v="54153"/>
    <n v="57120"/>
  </r>
  <r>
    <x v="123"/>
    <x v="4"/>
    <x v="4"/>
    <n v="96796"/>
    <n v="100"/>
    <n v="5119"/>
    <n v="153570"/>
    <n v="34.090000000000003"/>
    <n v="36835"/>
    <n v="52345"/>
  </r>
  <r>
    <x v="123"/>
    <x v="4"/>
    <x v="5"/>
    <n v="155473"/>
    <n v="123"/>
    <n v="6208"/>
    <n v="186240"/>
    <n v="43.23"/>
    <n v="88347"/>
    <n v="80506"/>
  </r>
  <r>
    <x v="123"/>
    <x v="4"/>
    <x v="6"/>
    <n v="89385"/>
    <n v="108"/>
    <n v="4211"/>
    <n v="126330"/>
    <n v="40"/>
    <n v="53497"/>
    <n v="50527"/>
  </r>
  <r>
    <x v="123"/>
    <x v="4"/>
    <x v="7"/>
    <n v="16048"/>
    <n v="32"/>
    <n v="1481"/>
    <n v="44430"/>
    <n v="17.89"/>
    <n v="8435"/>
    <n v="7948"/>
  </r>
  <r>
    <x v="123"/>
    <x v="4"/>
    <x v="8"/>
    <n v="21768"/>
    <n v="62"/>
    <n v="2694"/>
    <n v="80820"/>
    <n v="14.54"/>
    <n v="11725"/>
    <n v="11754"/>
  </r>
  <r>
    <x v="123"/>
    <x v="4"/>
    <x v="9"/>
    <n v="50017"/>
    <n v="93"/>
    <n v="2944"/>
    <n v="88320"/>
    <n v="34"/>
    <n v="22865"/>
    <n v="30032"/>
  </r>
  <r>
    <x v="123"/>
    <x v="4"/>
    <x v="10"/>
    <n v="87271"/>
    <n v="133"/>
    <n v="4779"/>
    <n v="143370"/>
    <n v="34.47"/>
    <n v="41212"/>
    <n v="49426"/>
  </r>
  <r>
    <x v="123"/>
    <x v="4"/>
    <x v="11"/>
    <n v="28145"/>
    <n v="50"/>
    <n v="2346"/>
    <n v="70380"/>
    <n v="25.56"/>
    <n v="17167"/>
    <n v="17988"/>
  </r>
  <r>
    <x v="123"/>
    <x v="4"/>
    <x v="12"/>
    <n v="42379"/>
    <n v="96"/>
    <n v="2405"/>
    <n v="72150"/>
    <n v="33.28"/>
    <n v="23334"/>
    <n v="24013"/>
  </r>
  <r>
    <x v="123"/>
    <x v="4"/>
    <x v="13"/>
    <n v="14079"/>
    <n v="33"/>
    <n v="1002"/>
    <n v="30060"/>
    <n v="26.56"/>
    <n v="8685"/>
    <n v="7984"/>
  </r>
  <r>
    <x v="123"/>
    <x v="4"/>
    <x v="14"/>
    <n v="16020"/>
    <n v="37"/>
    <n v="1379"/>
    <n v="41370"/>
    <n v="19.45"/>
    <n v="9314"/>
    <n v="8046"/>
  </r>
  <r>
    <x v="123"/>
    <x v="4"/>
    <x v="15"/>
    <n v="21436"/>
    <n v="48"/>
    <n v="1794"/>
    <n v="53820"/>
    <n v="26.55"/>
    <n v="11240"/>
    <n v="14292"/>
  </r>
  <r>
    <x v="123"/>
    <x v="4"/>
    <x v="16"/>
    <n v="200870"/>
    <n v="117"/>
    <n v="7340"/>
    <n v="220200"/>
    <n v="62.42"/>
    <n v="101333"/>
    <n v="137440"/>
  </r>
  <r>
    <x v="123"/>
    <x v="4"/>
    <x v="17"/>
    <n v="173481"/>
    <n v="78"/>
    <n v="6004"/>
    <n v="180120"/>
    <n v="67.400000000000006"/>
    <n v="88254"/>
    <n v="121396"/>
  </r>
  <r>
    <x v="123"/>
    <x v="4"/>
    <x v="18"/>
    <n v="63295"/>
    <n v="106"/>
    <n v="3362"/>
    <n v="100860"/>
    <n v="34.31"/>
    <n v="38759"/>
    <n v="34607"/>
  </r>
  <r>
    <x v="123"/>
    <x v="4"/>
    <x v="19"/>
    <n v="98042"/>
    <n v="168"/>
    <n v="6882"/>
    <n v="206460"/>
    <n v="27.25"/>
    <n v="48164"/>
    <n v="56259"/>
  </r>
  <r>
    <x v="123"/>
    <x v="4"/>
    <x v="20"/>
    <n v="225136"/>
    <n v="310"/>
    <n v="10624"/>
    <n v="318720"/>
    <n v="41.14"/>
    <n v="111820"/>
    <n v="131115"/>
  </r>
  <r>
    <x v="123"/>
    <x v="4"/>
    <x v="21"/>
    <n v="35001"/>
    <n v="50"/>
    <n v="1722"/>
    <n v="51660"/>
    <n v="32.409999999999997"/>
    <n v="22285"/>
    <n v="16742"/>
  </r>
  <r>
    <x v="123"/>
    <x v="4"/>
    <x v="22"/>
    <n v="42954"/>
    <n v="33"/>
    <n v="2067"/>
    <n v="62010"/>
    <n v="39.61"/>
    <n v="33573"/>
    <n v="24564"/>
  </r>
  <r>
    <x v="123"/>
    <x v="4"/>
    <x v="23"/>
    <n v="23978"/>
    <n v="47"/>
    <n v="1391"/>
    <n v="41730"/>
    <n v="29.68"/>
    <n v="13944"/>
    <n v="12385"/>
  </r>
  <r>
    <x v="123"/>
    <x v="4"/>
    <x v="24"/>
    <n v="327069"/>
    <n v="440"/>
    <n v="15804"/>
    <n v="474120"/>
    <n v="38.979999999999997"/>
    <n v="181621"/>
    <n v="184806"/>
  </r>
  <r>
    <x v="123"/>
    <x v="4"/>
    <x v="25"/>
    <n v="104201"/>
    <n v="154"/>
    <n v="5586"/>
    <n v="167580"/>
    <n v="36.49"/>
    <n v="77552"/>
    <n v="61152"/>
  </r>
  <r>
    <x v="123"/>
    <x v="4"/>
    <x v="26"/>
    <n v="52435"/>
    <n v="48"/>
    <n v="3120"/>
    <n v="93600"/>
    <n v="30.56"/>
    <n v="26221"/>
    <n v="28602"/>
  </r>
  <r>
    <x v="123"/>
    <x v="4"/>
    <x v="27"/>
    <n v="192120"/>
    <n v="108"/>
    <n v="7318"/>
    <n v="219540"/>
    <n v="50.1"/>
    <n v="77402"/>
    <n v="109984"/>
  </r>
  <r>
    <x v="123"/>
    <x v="4"/>
    <x v="28"/>
    <n v="24557"/>
    <n v="49"/>
    <n v="4447"/>
    <n v="133410"/>
    <n v="9.73"/>
    <n v="17498"/>
    <n v="12983"/>
  </r>
  <r>
    <x v="123"/>
    <x v="4"/>
    <x v="29"/>
    <n v="32049"/>
    <n v="62"/>
    <n v="3136"/>
    <n v="94080"/>
    <n v="17.95"/>
    <n v="16257"/>
    <n v="16889"/>
  </r>
  <r>
    <x v="123"/>
    <x v="4"/>
    <x v="30"/>
    <n v="80467"/>
    <n v="79"/>
    <n v="2589"/>
    <n v="77670"/>
    <n v="56.46"/>
    <n v="46549"/>
    <n v="43852"/>
  </r>
  <r>
    <x v="123"/>
    <x v="4"/>
    <x v="31"/>
    <n v="7660"/>
    <n v="34"/>
    <n v="652"/>
    <n v="19560"/>
    <n v="21.67"/>
    <n v="5039"/>
    <n v="4239"/>
  </r>
  <r>
    <x v="123"/>
    <x v="4"/>
    <x v="32"/>
    <n v="39183"/>
    <n v="38"/>
    <n v="2569"/>
    <n v="77070"/>
    <n v="29.22"/>
    <n v="21803"/>
    <n v="22524"/>
  </r>
  <r>
    <x v="123"/>
    <x v="4"/>
    <x v="33"/>
    <n v="34404"/>
    <n v="83"/>
    <n v="2149"/>
    <n v="64470"/>
    <n v="33.51"/>
    <n v="20102"/>
    <n v="21605"/>
  </r>
  <r>
    <x v="123"/>
    <x v="4"/>
    <x v="34"/>
    <n v="2715326"/>
    <n v="3244"/>
    <n v="139989"/>
    <n v="4199670"/>
    <n v="37.74"/>
    <n v="1420933"/>
    <n v="1584883"/>
  </r>
  <r>
    <x v="124"/>
    <x v="0"/>
    <x v="0"/>
    <n v="17029"/>
    <n v="35"/>
    <n v="1265"/>
    <n v="39215"/>
    <n v="26.71"/>
    <n v="8267"/>
    <n v="10476"/>
  </r>
  <r>
    <x v="124"/>
    <x v="0"/>
    <x v="1"/>
    <n v="282036"/>
    <n v="70"/>
    <n v="8523"/>
    <n v="264213"/>
    <n v="68.040000000000006"/>
    <n v="144291"/>
    <n v="179783"/>
  </r>
  <r>
    <x v="124"/>
    <x v="0"/>
    <x v="2"/>
    <n v="2417"/>
    <n v="11"/>
    <n v="190"/>
    <n v="5890"/>
    <n v="21.23"/>
    <n v="1131"/>
    <n v="1251"/>
  </r>
  <r>
    <x v="124"/>
    <x v="0"/>
    <x v="3"/>
    <n v="20504"/>
    <n v="25"/>
    <n v="983"/>
    <n v="30473"/>
    <n v="46.65"/>
    <n v="12081"/>
    <n v="14217"/>
  </r>
  <r>
    <x v="124"/>
    <x v="0"/>
    <x v="4"/>
    <n v="9125"/>
    <n v="9"/>
    <n v="433"/>
    <n v="13423"/>
    <n v="44.2"/>
    <n v="5224"/>
    <n v="5933"/>
  </r>
  <r>
    <x v="124"/>
    <x v="0"/>
    <x v="5"/>
    <n v="44833"/>
    <n v="20"/>
    <n v="1849"/>
    <n v="57319"/>
    <n v="46.07"/>
    <n v="26877"/>
    <n v="26408"/>
  </r>
  <r>
    <x v="124"/>
    <x v="0"/>
    <x v="6"/>
    <n v="9364"/>
    <n v="10"/>
    <n v="564"/>
    <n v="17484"/>
    <n v="31.43"/>
    <n v="5431"/>
    <n v="5495"/>
  </r>
  <r>
    <x v="124"/>
    <x v="0"/>
    <x v="7"/>
    <m/>
    <n v="4"/>
    <n v="59"/>
    <n v="1829"/>
    <m/>
    <m/>
    <m/>
  </r>
  <r>
    <x v="124"/>
    <x v="0"/>
    <x v="8"/>
    <m/>
    <n v="10"/>
    <n v="241"/>
    <n v="7471"/>
    <m/>
    <m/>
    <m/>
  </r>
  <r>
    <x v="124"/>
    <x v="0"/>
    <x v="9"/>
    <n v="7679"/>
    <n v="19"/>
    <n v="480"/>
    <n v="14880"/>
    <n v="39.770000000000003"/>
    <n v="4167"/>
    <n v="5918"/>
  </r>
  <r>
    <x v="124"/>
    <x v="0"/>
    <x v="10"/>
    <n v="8510"/>
    <n v="16"/>
    <n v="522"/>
    <n v="16182"/>
    <n v="35.92"/>
    <n v="5243"/>
    <n v="5813"/>
  </r>
  <r>
    <x v="124"/>
    <x v="0"/>
    <x v="11"/>
    <n v="6237"/>
    <n v="12"/>
    <n v="495"/>
    <n v="15345"/>
    <n v="29.61"/>
    <n v="4290"/>
    <n v="4544"/>
  </r>
  <r>
    <x v="124"/>
    <x v="0"/>
    <x v="12"/>
    <n v="9324"/>
    <n v="20"/>
    <n v="544"/>
    <n v="16864"/>
    <n v="40.43"/>
    <n v="5654"/>
    <n v="6818"/>
  </r>
  <r>
    <x v="124"/>
    <x v="0"/>
    <x v="13"/>
    <m/>
    <n v="3"/>
    <n v="137"/>
    <n v="4247"/>
    <m/>
    <m/>
    <m/>
  </r>
  <r>
    <x v="124"/>
    <x v="0"/>
    <x v="14"/>
    <n v="3382"/>
    <n v="10"/>
    <n v="225"/>
    <n v="6975"/>
    <n v="30.97"/>
    <n v="2069"/>
    <n v="2160"/>
  </r>
  <r>
    <x v="124"/>
    <x v="0"/>
    <x v="15"/>
    <m/>
    <n v="4"/>
    <n v="49"/>
    <n v="1519"/>
    <m/>
    <m/>
    <m/>
  </r>
  <r>
    <x v="124"/>
    <x v="0"/>
    <x v="16"/>
    <n v="106446"/>
    <n v="34"/>
    <n v="3479"/>
    <n v="107849"/>
    <n v="71.88"/>
    <n v="54709"/>
    <n v="77521"/>
  </r>
  <r>
    <x v="124"/>
    <x v="0"/>
    <x v="17"/>
    <n v="104052"/>
    <n v="31"/>
    <n v="3355"/>
    <n v="104005"/>
    <n v="72.58"/>
    <n v="53427"/>
    <n v="75490"/>
  </r>
  <r>
    <x v="124"/>
    <x v="0"/>
    <x v="18"/>
    <n v="4876"/>
    <n v="16"/>
    <n v="365"/>
    <n v="11315"/>
    <n v="27.94"/>
    <n v="3146"/>
    <n v="3162"/>
  </r>
  <r>
    <x v="124"/>
    <x v="0"/>
    <x v="19"/>
    <n v="6434"/>
    <n v="12"/>
    <n v="428"/>
    <n v="13268"/>
    <n v="33.14"/>
    <n v="3658"/>
    <n v="4397"/>
  </r>
  <r>
    <x v="124"/>
    <x v="0"/>
    <x v="20"/>
    <n v="46106"/>
    <n v="39"/>
    <n v="1677"/>
    <n v="51987"/>
    <n v="61.83"/>
    <n v="21276"/>
    <n v="32146"/>
  </r>
  <r>
    <x v="124"/>
    <x v="0"/>
    <x v="21"/>
    <m/>
    <n v="7"/>
    <n v="115"/>
    <n v="3565"/>
    <m/>
    <m/>
    <m/>
  </r>
  <r>
    <x v="124"/>
    <x v="0"/>
    <x v="22"/>
    <n v="7193"/>
    <n v="5"/>
    <n v="493"/>
    <n v="15283"/>
    <m/>
    <m/>
    <m/>
  </r>
  <r>
    <x v="124"/>
    <x v="0"/>
    <x v="23"/>
    <m/>
    <n v="9"/>
    <n v="124"/>
    <n v="3844"/>
    <n v="22.86"/>
    <m/>
    <n v="879"/>
  </r>
  <r>
    <x v="124"/>
    <x v="0"/>
    <x v="24"/>
    <n v="57373"/>
    <n v="60"/>
    <n v="2409"/>
    <n v="74679"/>
    <n v="51.24"/>
    <n v="28765"/>
    <n v="38269"/>
  </r>
  <r>
    <x v="124"/>
    <x v="0"/>
    <x v="25"/>
    <n v="12803"/>
    <n v="37"/>
    <n v="1258"/>
    <n v="38998"/>
    <n v="22.13"/>
    <n v="9831"/>
    <n v="8630"/>
  </r>
  <r>
    <x v="124"/>
    <x v="0"/>
    <x v="26"/>
    <n v="6838"/>
    <n v="8"/>
    <n v="434"/>
    <n v="13454"/>
    <n v="22.26"/>
    <n v="2626"/>
    <n v="2995"/>
  </r>
  <r>
    <x v="124"/>
    <x v="0"/>
    <x v="27"/>
    <n v="57122"/>
    <n v="32"/>
    <n v="2854"/>
    <n v="88474"/>
    <n v="39.119999999999997"/>
    <n v="23213"/>
    <n v="34613"/>
  </r>
  <r>
    <x v="124"/>
    <x v="0"/>
    <x v="28"/>
    <n v="4374"/>
    <n v="11"/>
    <n v="433"/>
    <n v="13423"/>
    <n v="22.04"/>
    <n v="3338"/>
    <n v="2958"/>
  </r>
  <r>
    <x v="124"/>
    <x v="0"/>
    <x v="29"/>
    <n v="1268"/>
    <n v="15"/>
    <n v="231"/>
    <n v="7161"/>
    <n v="10.49"/>
    <n v="892"/>
    <n v="751"/>
  </r>
  <r>
    <x v="124"/>
    <x v="0"/>
    <x v="30"/>
    <n v="20366"/>
    <n v="18"/>
    <n v="766"/>
    <n v="23746"/>
    <n v="52.63"/>
    <n v="12451"/>
    <n v="12498"/>
  </r>
  <r>
    <x v="124"/>
    <x v="0"/>
    <x v="31"/>
    <n v="931"/>
    <n v="8"/>
    <n v="86"/>
    <n v="2666"/>
    <m/>
    <n v="530"/>
    <m/>
  </r>
  <r>
    <x v="124"/>
    <x v="0"/>
    <x v="32"/>
    <n v="6082"/>
    <n v="6"/>
    <n v="565"/>
    <n v="17515"/>
    <n v="18.46"/>
    <n v="3402"/>
    <n v="3234"/>
  </r>
  <r>
    <x v="124"/>
    <x v="0"/>
    <x v="33"/>
    <n v="7722"/>
    <n v="17"/>
    <n v="407"/>
    <n v="12617"/>
    <n v="45.82"/>
    <n v="5097"/>
    <n v="5782"/>
  </r>
  <r>
    <x v="124"/>
    <x v="0"/>
    <x v="34"/>
    <n v="718935"/>
    <n v="552"/>
    <n v="30274"/>
    <n v="938494"/>
    <n v="49.9"/>
    <n v="379607"/>
    <n v="468320"/>
  </r>
  <r>
    <x v="124"/>
    <x v="1"/>
    <x v="0"/>
    <n v="25781"/>
    <n v="137"/>
    <n v="1665"/>
    <n v="51615"/>
    <n v="28.9"/>
    <n v="14331"/>
    <n v="14917"/>
  </r>
  <r>
    <x v="124"/>
    <x v="1"/>
    <x v="1"/>
    <n v="105272"/>
    <n v="190"/>
    <n v="3898"/>
    <n v="120838"/>
    <n v="49.41"/>
    <n v="52452"/>
    <n v="59707"/>
  </r>
  <r>
    <x v="124"/>
    <x v="1"/>
    <x v="2"/>
    <n v="9664"/>
    <n v="63"/>
    <n v="653"/>
    <n v="20243"/>
    <n v="24.93"/>
    <n v="5358"/>
    <n v="5047"/>
  </r>
  <r>
    <x v="124"/>
    <x v="1"/>
    <x v="3"/>
    <n v="33783"/>
    <n v="87"/>
    <n v="1533"/>
    <n v="47523"/>
    <n v="44.86"/>
    <n v="20139"/>
    <n v="21318"/>
  </r>
  <r>
    <x v="124"/>
    <x v="1"/>
    <x v="4"/>
    <n v="23074"/>
    <n v="59"/>
    <n v="1018"/>
    <n v="31558"/>
    <n v="42.38"/>
    <n v="11137"/>
    <n v="13376"/>
  </r>
  <r>
    <x v="124"/>
    <x v="1"/>
    <x v="5"/>
    <n v="26759"/>
    <n v="78"/>
    <n v="1399"/>
    <n v="43369"/>
    <n v="34.299999999999997"/>
    <n v="15874"/>
    <n v="14874"/>
  </r>
  <r>
    <x v="124"/>
    <x v="1"/>
    <x v="6"/>
    <n v="23161"/>
    <n v="72"/>
    <n v="1217"/>
    <n v="37727"/>
    <n v="32.299999999999997"/>
    <n v="14883"/>
    <n v="12185"/>
  </r>
  <r>
    <x v="124"/>
    <x v="1"/>
    <x v="7"/>
    <n v="5731"/>
    <n v="21"/>
    <n v="247"/>
    <n v="7657"/>
    <n v="48.49"/>
    <n v="3418"/>
    <n v="3713"/>
  </r>
  <r>
    <x v="124"/>
    <x v="1"/>
    <x v="8"/>
    <n v="9285"/>
    <n v="34"/>
    <n v="467"/>
    <n v="14477"/>
    <n v="41.57"/>
    <n v="5084"/>
    <n v="6018"/>
  </r>
  <r>
    <x v="124"/>
    <x v="1"/>
    <x v="9"/>
    <n v="18411"/>
    <n v="51"/>
    <n v="832"/>
    <n v="25792"/>
    <n v="47.67"/>
    <n v="9038"/>
    <n v="12294"/>
  </r>
  <r>
    <x v="124"/>
    <x v="1"/>
    <x v="10"/>
    <n v="30212"/>
    <n v="77"/>
    <n v="1393"/>
    <n v="43183"/>
    <n v="42.68"/>
    <n v="15074"/>
    <n v="18430"/>
  </r>
  <r>
    <x v="124"/>
    <x v="1"/>
    <x v="11"/>
    <n v="2809"/>
    <n v="20"/>
    <n v="596"/>
    <n v="18476"/>
    <n v="8.4700000000000006"/>
    <n v="1626"/>
    <n v="1565"/>
  </r>
  <r>
    <x v="124"/>
    <x v="1"/>
    <x v="12"/>
    <n v="24726"/>
    <n v="65"/>
    <n v="1129"/>
    <n v="34999"/>
    <n v="44.33"/>
    <n v="15183"/>
    <n v="15514"/>
  </r>
  <r>
    <x v="124"/>
    <x v="1"/>
    <x v="13"/>
    <n v="7999"/>
    <n v="23"/>
    <n v="401"/>
    <n v="12431"/>
    <n v="41.17"/>
    <n v="4323"/>
    <n v="5117"/>
  </r>
  <r>
    <x v="124"/>
    <x v="1"/>
    <x v="14"/>
    <n v="5248"/>
    <n v="17"/>
    <n v="234"/>
    <n v="7254"/>
    <n v="38.65"/>
    <n v="2788"/>
    <n v="2804"/>
  </r>
  <r>
    <x v="124"/>
    <x v="1"/>
    <x v="15"/>
    <n v="6319"/>
    <n v="29"/>
    <n v="304"/>
    <n v="9424"/>
    <n v="39.57"/>
    <n v="4136"/>
    <n v="3729"/>
  </r>
  <r>
    <x v="124"/>
    <x v="1"/>
    <x v="16"/>
    <n v="38496"/>
    <n v="65"/>
    <n v="1384"/>
    <n v="42904"/>
    <n v="53.46"/>
    <n v="18772"/>
    <n v="22936"/>
  </r>
  <r>
    <x v="124"/>
    <x v="1"/>
    <x v="17"/>
    <n v="25118"/>
    <n v="37"/>
    <n v="899"/>
    <n v="27869"/>
    <n v="52.27"/>
    <n v="12236"/>
    <n v="14568"/>
  </r>
  <r>
    <x v="124"/>
    <x v="1"/>
    <x v="18"/>
    <n v="14056"/>
    <n v="47"/>
    <n v="696"/>
    <n v="21576"/>
    <n v="38.770000000000003"/>
    <n v="8409"/>
    <n v="8365"/>
  </r>
  <r>
    <x v="124"/>
    <x v="1"/>
    <x v="19"/>
    <n v="21864"/>
    <n v="99"/>
    <n v="1270"/>
    <n v="39370"/>
    <n v="34.06"/>
    <n v="11273"/>
    <n v="13410"/>
  </r>
  <r>
    <x v="124"/>
    <x v="1"/>
    <x v="20"/>
    <n v="84835"/>
    <n v="191"/>
    <n v="2631"/>
    <n v="81561"/>
    <n v="62.05"/>
    <n v="39642"/>
    <n v="50606"/>
  </r>
  <r>
    <x v="124"/>
    <x v="1"/>
    <x v="21"/>
    <n v="10735"/>
    <n v="28"/>
    <n v="423"/>
    <n v="13113"/>
    <n v="37.21"/>
    <n v="6719"/>
    <n v="4879"/>
  </r>
  <r>
    <x v="124"/>
    <x v="1"/>
    <x v="22"/>
    <n v="4971"/>
    <n v="16"/>
    <n v="304"/>
    <n v="9424"/>
    <n v="26.96"/>
    <n v="3972"/>
    <n v="2541"/>
  </r>
  <r>
    <x v="124"/>
    <x v="1"/>
    <x v="23"/>
    <n v="10333"/>
    <n v="27"/>
    <n v="351"/>
    <n v="10881"/>
    <n v="61.43"/>
    <n v="6349"/>
    <n v="6684"/>
  </r>
  <r>
    <x v="124"/>
    <x v="1"/>
    <x v="24"/>
    <n v="110874"/>
    <n v="262"/>
    <n v="3709"/>
    <n v="114979"/>
    <n v="56.28"/>
    <n v="56682"/>
    <n v="64710"/>
  </r>
  <r>
    <x v="124"/>
    <x v="1"/>
    <x v="25"/>
    <n v="16605"/>
    <n v="71"/>
    <n v="971"/>
    <n v="30101"/>
    <n v="29.94"/>
    <n v="11771"/>
    <n v="9013"/>
  </r>
  <r>
    <x v="124"/>
    <x v="1"/>
    <x v="26"/>
    <n v="4268"/>
    <n v="23"/>
    <n v="444"/>
    <n v="13764"/>
    <n v="17.100000000000001"/>
    <n v="2462"/>
    <n v="2354"/>
  </r>
  <r>
    <x v="124"/>
    <x v="1"/>
    <x v="27"/>
    <n v="16666"/>
    <n v="50"/>
    <n v="1142"/>
    <n v="35402"/>
    <n v="22.02"/>
    <n v="6677"/>
    <n v="7795"/>
  </r>
  <r>
    <x v="124"/>
    <x v="1"/>
    <x v="28"/>
    <n v="5351"/>
    <n v="22"/>
    <n v="279"/>
    <n v="8649"/>
    <n v="37.06"/>
    <n v="3675"/>
    <n v="3205"/>
  </r>
  <r>
    <x v="124"/>
    <x v="1"/>
    <x v="29"/>
    <n v="3921"/>
    <n v="28"/>
    <n v="286"/>
    <n v="8866"/>
    <n v="27.36"/>
    <n v="2665"/>
    <n v="2426"/>
  </r>
  <r>
    <x v="124"/>
    <x v="1"/>
    <x v="30"/>
    <n v="26738"/>
    <n v="43"/>
    <n v="765"/>
    <n v="23715"/>
    <n v="63.41"/>
    <n v="13534"/>
    <n v="15037"/>
  </r>
  <r>
    <x v="124"/>
    <x v="1"/>
    <x v="31"/>
    <n v="1833"/>
    <n v="16"/>
    <n v="107"/>
    <n v="3317"/>
    <n v="34.94"/>
    <n v="1078"/>
    <n v="1159"/>
  </r>
  <r>
    <x v="124"/>
    <x v="1"/>
    <x v="32"/>
    <n v="4080"/>
    <n v="20"/>
    <n v="311"/>
    <n v="9641"/>
    <n v="21.9"/>
    <n v="2706"/>
    <n v="2111"/>
  </r>
  <r>
    <x v="124"/>
    <x v="1"/>
    <x v="33"/>
    <n v="13415"/>
    <n v="41"/>
    <n v="624"/>
    <n v="19344"/>
    <n v="45.85"/>
    <n v="7496"/>
    <n v="8870"/>
  </r>
  <r>
    <x v="124"/>
    <x v="1"/>
    <x v="34"/>
    <n v="636399"/>
    <n v="1810"/>
    <n v="28974"/>
    <n v="898194"/>
    <n v="41.42"/>
    <n v="342042"/>
    <n v="371999"/>
  </r>
  <r>
    <x v="124"/>
    <x v="2"/>
    <x v="0"/>
    <n v="18161"/>
    <n v="29"/>
    <n v="1226"/>
    <n v="38006"/>
    <n v="44.98"/>
    <n v="7236"/>
    <n v="17097"/>
  </r>
  <r>
    <x v="124"/>
    <x v="2"/>
    <x v="1"/>
    <n v="54358"/>
    <n v="39"/>
    <n v="3761"/>
    <n v="116591"/>
    <n v="44.33"/>
    <n v="23235"/>
    <n v="51684"/>
  </r>
  <r>
    <x v="124"/>
    <x v="2"/>
    <x v="2"/>
    <n v="5252"/>
    <n v="19"/>
    <n v="674"/>
    <n v="20894"/>
    <n v="23.53"/>
    <n v="2538"/>
    <n v="4916"/>
  </r>
  <r>
    <x v="124"/>
    <x v="2"/>
    <x v="3"/>
    <n v="4241"/>
    <n v="14"/>
    <n v="605"/>
    <n v="18755"/>
    <n v="21.77"/>
    <n v="2470"/>
    <n v="4082"/>
  </r>
  <r>
    <x v="124"/>
    <x v="2"/>
    <x v="4"/>
    <n v="16151"/>
    <n v="14"/>
    <n v="868"/>
    <n v="26908"/>
    <n v="59.33"/>
    <n v="3794"/>
    <n v="15964"/>
  </r>
  <r>
    <x v="124"/>
    <x v="2"/>
    <x v="5"/>
    <n v="9170"/>
    <n v="11"/>
    <n v="1042"/>
    <n v="32302"/>
    <n v="27.01"/>
    <n v="5906"/>
    <n v="8724"/>
  </r>
  <r>
    <x v="124"/>
    <x v="2"/>
    <x v="6"/>
    <n v="11184"/>
    <n v="16"/>
    <n v="1056"/>
    <n v="32736"/>
    <n v="30.68"/>
    <n v="5811"/>
    <n v="10042"/>
  </r>
  <r>
    <x v="124"/>
    <x v="2"/>
    <x v="7"/>
    <m/>
    <n v="3"/>
    <n v="76"/>
    <n v="2356"/>
    <m/>
    <m/>
    <m/>
  </r>
  <r>
    <x v="124"/>
    <x v="2"/>
    <x v="8"/>
    <m/>
    <n v="5"/>
    <n v="139"/>
    <n v="4309"/>
    <m/>
    <m/>
    <m/>
  </r>
  <r>
    <x v="124"/>
    <x v="2"/>
    <x v="9"/>
    <n v="2812"/>
    <n v="11"/>
    <n v="433"/>
    <n v="13423"/>
    <n v="18.57"/>
    <n v="963"/>
    <n v="2493"/>
  </r>
  <r>
    <x v="124"/>
    <x v="2"/>
    <x v="10"/>
    <n v="7714"/>
    <n v="17"/>
    <n v="794"/>
    <n v="24614"/>
    <n v="30.48"/>
    <n v="2093"/>
    <n v="7503"/>
  </r>
  <r>
    <x v="124"/>
    <x v="2"/>
    <x v="11"/>
    <n v="3357"/>
    <n v="13"/>
    <n v="892"/>
    <n v="27652"/>
    <n v="11.07"/>
    <n v="1835"/>
    <n v="3060"/>
  </r>
  <r>
    <x v="124"/>
    <x v="2"/>
    <x v="12"/>
    <m/>
    <n v="4"/>
    <n v="153"/>
    <n v="4743"/>
    <m/>
    <m/>
    <m/>
  </r>
  <r>
    <x v="124"/>
    <x v="2"/>
    <x v="13"/>
    <m/>
    <n v="4"/>
    <n v="104"/>
    <n v="3224"/>
    <n v="20.079999999999998"/>
    <n v="593"/>
    <n v="647"/>
  </r>
  <r>
    <x v="124"/>
    <x v="2"/>
    <x v="14"/>
    <m/>
    <n v="3"/>
    <n v="75"/>
    <n v="2325"/>
    <m/>
    <m/>
    <m/>
  </r>
  <r>
    <x v="124"/>
    <x v="2"/>
    <x v="15"/>
    <m/>
    <n v="7"/>
    <n v="480"/>
    <n v="14880"/>
    <m/>
    <m/>
    <m/>
  </r>
  <r>
    <x v="124"/>
    <x v="2"/>
    <x v="16"/>
    <m/>
    <n v="14"/>
    <n v="2103"/>
    <n v="65193"/>
    <m/>
    <m/>
    <m/>
  </r>
  <r>
    <x v="124"/>
    <x v="2"/>
    <x v="17"/>
    <n v="30459"/>
    <n v="10"/>
    <n v="1756"/>
    <n v="54436"/>
    <n v="51.16"/>
    <n v="13480"/>
    <n v="27850"/>
  </r>
  <r>
    <x v="124"/>
    <x v="2"/>
    <x v="18"/>
    <n v="5890"/>
    <n v="20"/>
    <n v="824"/>
    <n v="25544"/>
    <n v="21.41"/>
    <n v="4004"/>
    <n v="5470"/>
  </r>
  <r>
    <x v="124"/>
    <x v="2"/>
    <x v="19"/>
    <n v="14022"/>
    <n v="30"/>
    <n v="1239"/>
    <n v="38409"/>
    <n v="32.07"/>
    <n v="5867"/>
    <n v="12317"/>
  </r>
  <r>
    <x v="124"/>
    <x v="2"/>
    <x v="20"/>
    <n v="17139"/>
    <n v="38"/>
    <n v="1966"/>
    <n v="60946"/>
    <n v="23.93"/>
    <n v="9083"/>
    <n v="14586"/>
  </r>
  <r>
    <x v="124"/>
    <x v="2"/>
    <x v="21"/>
    <m/>
    <n v="6"/>
    <n v="459"/>
    <n v="14229"/>
    <m/>
    <m/>
    <m/>
  </r>
  <r>
    <x v="124"/>
    <x v="2"/>
    <x v="22"/>
    <n v="6257"/>
    <n v="7"/>
    <n v="480"/>
    <n v="14880"/>
    <n v="35.36"/>
    <n v="5578"/>
    <n v="5262"/>
  </r>
  <r>
    <x v="124"/>
    <x v="2"/>
    <x v="23"/>
    <m/>
    <n v="4"/>
    <n v="79"/>
    <n v="2449"/>
    <m/>
    <m/>
    <m/>
  </r>
  <r>
    <x v="124"/>
    <x v="2"/>
    <x v="24"/>
    <n v="26003"/>
    <n v="55"/>
    <n v="2984"/>
    <n v="92504"/>
    <n v="23.79"/>
    <n v="16120"/>
    <n v="22008"/>
  </r>
  <r>
    <x v="124"/>
    <x v="2"/>
    <x v="25"/>
    <n v="16956"/>
    <n v="26"/>
    <n v="1643"/>
    <n v="50933"/>
    <n v="27.88"/>
    <n v="11295"/>
    <n v="14202"/>
  </r>
  <r>
    <x v="124"/>
    <x v="2"/>
    <x v="26"/>
    <n v="6832"/>
    <n v="10"/>
    <n v="673"/>
    <n v="20863"/>
    <n v="30.64"/>
    <n v="3839"/>
    <n v="6393"/>
  </r>
  <r>
    <x v="124"/>
    <x v="2"/>
    <x v="27"/>
    <n v="28608"/>
    <n v="20"/>
    <n v="2104"/>
    <n v="65224"/>
    <n v="41.62"/>
    <n v="10442"/>
    <n v="27148"/>
  </r>
  <r>
    <x v="124"/>
    <x v="2"/>
    <x v="28"/>
    <n v="833"/>
    <n v="4"/>
    <n v="90"/>
    <n v="2790"/>
    <n v="22.72"/>
    <n v="535"/>
    <n v="634"/>
  </r>
  <r>
    <x v="124"/>
    <x v="2"/>
    <x v="29"/>
    <n v="1364"/>
    <n v="7"/>
    <n v="202"/>
    <n v="6262"/>
    <n v="21.17"/>
    <n v="319"/>
    <n v="1326"/>
  </r>
  <r>
    <x v="124"/>
    <x v="2"/>
    <x v="30"/>
    <n v="6249"/>
    <n v="9"/>
    <n v="440"/>
    <n v="13640"/>
    <n v="43.64"/>
    <n v="3101"/>
    <n v="5953"/>
  </r>
  <r>
    <x v="124"/>
    <x v="2"/>
    <x v="31"/>
    <m/>
    <n v="2"/>
    <n v="84"/>
    <n v="2604"/>
    <m/>
    <m/>
    <m/>
  </r>
  <r>
    <x v="124"/>
    <x v="2"/>
    <x v="32"/>
    <n v="2654"/>
    <n v="5"/>
    <n v="340"/>
    <n v="10540"/>
    <n v="24.29"/>
    <n v="1614"/>
    <n v="2560"/>
  </r>
  <r>
    <x v="124"/>
    <x v="2"/>
    <x v="33"/>
    <n v="3474"/>
    <n v="12"/>
    <n v="425"/>
    <n v="13175"/>
    <n v="20.98"/>
    <n v="1743"/>
    <n v="2764"/>
  </r>
  <r>
    <x v="124"/>
    <x v="2"/>
    <x v="34"/>
    <n v="281383"/>
    <n v="423"/>
    <n v="25529"/>
    <n v="791399"/>
    <n v="32.74"/>
    <n v="130989"/>
    <n v="259099"/>
  </r>
  <r>
    <x v="124"/>
    <x v="3"/>
    <x v="0"/>
    <n v="23948"/>
    <n v="45"/>
    <n v="5801"/>
    <n v="179831"/>
    <n v="9.18"/>
    <n v="9583"/>
    <n v="16508"/>
  </r>
  <r>
    <x v="124"/>
    <x v="3"/>
    <x v="1"/>
    <n v="17888"/>
    <n v="23"/>
    <n v="2820"/>
    <n v="87420"/>
    <n v="10.57"/>
    <n v="7023"/>
    <n v="9243"/>
  </r>
  <r>
    <x v="124"/>
    <x v="3"/>
    <x v="2"/>
    <n v="9190"/>
    <n v="25"/>
    <n v="2601"/>
    <n v="80631"/>
    <n v="5.69"/>
    <n v="5355"/>
    <n v="4591"/>
  </r>
  <r>
    <x v="124"/>
    <x v="3"/>
    <x v="3"/>
    <n v="9276"/>
    <n v="22"/>
    <n v="2005"/>
    <n v="62155"/>
    <n v="8.7200000000000006"/>
    <n v="4562"/>
    <n v="5418"/>
  </r>
  <r>
    <x v="124"/>
    <x v="3"/>
    <x v="4"/>
    <n v="31278"/>
    <n v="18"/>
    <n v="2802"/>
    <n v="86862"/>
    <n v="16.690000000000001"/>
    <n v="7794"/>
    <n v="14497"/>
  </r>
  <r>
    <x v="124"/>
    <x v="3"/>
    <x v="5"/>
    <n v="14272"/>
    <n v="13"/>
    <n v="1883"/>
    <n v="58373"/>
    <n v="11.87"/>
    <n v="4697"/>
    <n v="6930"/>
  </r>
  <r>
    <x v="124"/>
    <x v="3"/>
    <x v="6"/>
    <n v="6588"/>
    <n v="10"/>
    <n v="1347"/>
    <n v="41757"/>
    <n v="8.89"/>
    <n v="3303"/>
    <n v="3711"/>
  </r>
  <r>
    <x v="124"/>
    <x v="3"/>
    <x v="7"/>
    <n v="2168"/>
    <n v="4"/>
    <n v="1100"/>
    <n v="34100"/>
    <n v="2.8"/>
    <n v="1189"/>
    <n v="955"/>
  </r>
  <r>
    <x v="124"/>
    <x v="3"/>
    <x v="8"/>
    <n v="4083"/>
    <n v="12"/>
    <n v="1833"/>
    <n v="56823"/>
    <n v="3.31"/>
    <n v="1120"/>
    <n v="1882"/>
  </r>
  <r>
    <x v="124"/>
    <x v="3"/>
    <x v="9"/>
    <n v="4147"/>
    <n v="12"/>
    <n v="1199"/>
    <n v="37169"/>
    <n v="5.79"/>
    <n v="1646"/>
    <n v="2153"/>
  </r>
  <r>
    <x v="124"/>
    <x v="3"/>
    <x v="10"/>
    <n v="7882"/>
    <n v="20"/>
    <n v="1807"/>
    <n v="56017"/>
    <n v="8.51"/>
    <n v="3963"/>
    <n v="4766"/>
  </r>
  <r>
    <x v="124"/>
    <x v="3"/>
    <x v="11"/>
    <n v="1843"/>
    <n v="5"/>
    <n v="406"/>
    <n v="12586"/>
    <n v="7.89"/>
    <n v="1386"/>
    <n v="993"/>
  </r>
  <r>
    <x v="124"/>
    <x v="3"/>
    <x v="12"/>
    <m/>
    <n v="8"/>
    <n v="604"/>
    <n v="18724"/>
    <m/>
    <m/>
    <m/>
  </r>
  <r>
    <x v="124"/>
    <x v="3"/>
    <x v="13"/>
    <m/>
    <n v="3"/>
    <n v="360"/>
    <n v="11160"/>
    <m/>
    <m/>
    <m/>
  </r>
  <r>
    <x v="124"/>
    <x v="3"/>
    <x v="14"/>
    <m/>
    <n v="7"/>
    <n v="843"/>
    <n v="26133"/>
    <m/>
    <m/>
    <m/>
  </r>
  <r>
    <x v="124"/>
    <x v="3"/>
    <x v="15"/>
    <n v="2562"/>
    <n v="8"/>
    <n v="961"/>
    <n v="29791"/>
    <n v="5.27"/>
    <n v="1463"/>
    <n v="1570"/>
  </r>
  <r>
    <x v="124"/>
    <x v="3"/>
    <x v="16"/>
    <m/>
    <n v="3"/>
    <n v="379"/>
    <n v="11749"/>
    <m/>
    <m/>
    <m/>
  </r>
  <r>
    <x v="124"/>
    <x v="3"/>
    <x v="17"/>
    <s v="-"/>
    <s v="-"/>
    <s v="-"/>
    <s v="-"/>
    <s v="-"/>
    <s v="-"/>
    <s v="-"/>
  </r>
  <r>
    <x v="124"/>
    <x v="3"/>
    <x v="18"/>
    <n v="11477"/>
    <n v="15"/>
    <n v="1241"/>
    <n v="38471"/>
    <n v="15.2"/>
    <n v="6699"/>
    <n v="5848"/>
  </r>
  <r>
    <x v="124"/>
    <x v="3"/>
    <x v="19"/>
    <n v="14045"/>
    <n v="20"/>
    <n v="3610"/>
    <n v="111910"/>
    <n v="7.27"/>
    <n v="6054"/>
    <n v="8139"/>
  </r>
  <r>
    <x v="124"/>
    <x v="3"/>
    <x v="20"/>
    <n v="32438"/>
    <n v="37"/>
    <n v="4395"/>
    <n v="136245"/>
    <n v="12.88"/>
    <n v="14061"/>
    <n v="17549"/>
  </r>
  <r>
    <x v="124"/>
    <x v="3"/>
    <x v="21"/>
    <n v="5988"/>
    <n v="8"/>
    <n v="656"/>
    <n v="20336"/>
    <n v="14.21"/>
    <n v="2794"/>
    <n v="2890"/>
  </r>
  <r>
    <x v="124"/>
    <x v="3"/>
    <x v="22"/>
    <n v="3914"/>
    <n v="4"/>
    <n v="578"/>
    <n v="17918"/>
    <m/>
    <m/>
    <m/>
  </r>
  <r>
    <x v="124"/>
    <x v="3"/>
    <x v="23"/>
    <n v="3276"/>
    <n v="7"/>
    <n v="837"/>
    <n v="25947"/>
    <m/>
    <m/>
    <m/>
  </r>
  <r>
    <x v="124"/>
    <x v="3"/>
    <x v="24"/>
    <n v="45617"/>
    <n v="56"/>
    <n v="6466"/>
    <n v="200446"/>
    <n v="11.84"/>
    <n v="21716"/>
    <n v="23724"/>
  </r>
  <r>
    <x v="124"/>
    <x v="3"/>
    <x v="25"/>
    <n v="9654"/>
    <n v="17"/>
    <n v="1607"/>
    <n v="49817"/>
    <n v="9.57"/>
    <n v="7930"/>
    <n v="4766"/>
  </r>
  <r>
    <x v="124"/>
    <x v="3"/>
    <x v="26"/>
    <n v="7436"/>
    <n v="6"/>
    <n v="1565"/>
    <n v="48515"/>
    <n v="7.78"/>
    <n v="2824"/>
    <n v="3776"/>
  </r>
  <r>
    <x v="124"/>
    <x v="3"/>
    <x v="27"/>
    <n v="9420"/>
    <n v="7"/>
    <n v="1219"/>
    <n v="37789"/>
    <n v="10.56"/>
    <n v="4701"/>
    <n v="3990"/>
  </r>
  <r>
    <x v="124"/>
    <x v="3"/>
    <x v="28"/>
    <n v="3015"/>
    <n v="9"/>
    <n v="963"/>
    <n v="29853"/>
    <n v="4.95"/>
    <n v="2074"/>
    <n v="1479"/>
  </r>
  <r>
    <x v="124"/>
    <x v="3"/>
    <x v="29"/>
    <n v="3694"/>
    <n v="10"/>
    <n v="2308"/>
    <n v="71548"/>
    <n v="2.95"/>
    <n v="1442"/>
    <n v="2113"/>
  </r>
  <r>
    <x v="124"/>
    <x v="3"/>
    <x v="30"/>
    <n v="6966"/>
    <n v="7"/>
    <n v="603"/>
    <n v="18693"/>
    <n v="16.489999999999998"/>
    <n v="4387"/>
    <n v="3082"/>
  </r>
  <r>
    <x v="124"/>
    <x v="3"/>
    <x v="31"/>
    <m/>
    <n v="6"/>
    <n v="304"/>
    <n v="9424"/>
    <n v="7.27"/>
    <m/>
    <n v="685"/>
  </r>
  <r>
    <x v="124"/>
    <x v="3"/>
    <x v="32"/>
    <n v="4241"/>
    <n v="5"/>
    <n v="1009"/>
    <n v="31279"/>
    <n v="7.56"/>
    <n v="2629"/>
    <n v="2364"/>
  </r>
  <r>
    <x v="124"/>
    <x v="3"/>
    <x v="33"/>
    <n v="2253"/>
    <n v="10"/>
    <n v="617"/>
    <n v="19127"/>
    <n v="5.78"/>
    <n v="1439"/>
    <n v="1106"/>
  </r>
  <r>
    <x v="124"/>
    <x v="3"/>
    <x v="34"/>
    <n v="261456"/>
    <n v="406"/>
    <n v="50263"/>
    <n v="1558153"/>
    <n v="8.84"/>
    <n v="120072"/>
    <n v="137805"/>
  </r>
  <r>
    <x v="124"/>
    <x v="4"/>
    <x v="0"/>
    <n v="84919"/>
    <n v="246"/>
    <n v="9957"/>
    <n v="308667"/>
    <n v="19.11"/>
    <n v="39417"/>
    <n v="58997"/>
  </r>
  <r>
    <x v="124"/>
    <x v="4"/>
    <x v="1"/>
    <n v="459554"/>
    <n v="322"/>
    <n v="19002"/>
    <n v="589062"/>
    <n v="51"/>
    <n v="227001"/>
    <n v="300417"/>
  </r>
  <r>
    <x v="124"/>
    <x v="4"/>
    <x v="2"/>
    <n v="26523"/>
    <n v="118"/>
    <n v="4118"/>
    <n v="127658"/>
    <n v="12.38"/>
    <n v="14382"/>
    <n v="15805"/>
  </r>
  <r>
    <x v="124"/>
    <x v="4"/>
    <x v="3"/>
    <n v="67804"/>
    <n v="148"/>
    <n v="5126"/>
    <n v="158906"/>
    <n v="28.34"/>
    <n v="39252"/>
    <n v="45034"/>
  </r>
  <r>
    <x v="124"/>
    <x v="4"/>
    <x v="4"/>
    <n v="79629"/>
    <n v="100"/>
    <n v="5121"/>
    <n v="158751"/>
    <n v="31.35"/>
    <n v="27950"/>
    <n v="49770"/>
  </r>
  <r>
    <x v="124"/>
    <x v="4"/>
    <x v="5"/>
    <n v="95033"/>
    <n v="122"/>
    <n v="6173"/>
    <n v="191363"/>
    <n v="29.75"/>
    <n v="53353"/>
    <n v="56937"/>
  </r>
  <r>
    <x v="124"/>
    <x v="4"/>
    <x v="6"/>
    <n v="50297"/>
    <n v="108"/>
    <n v="4184"/>
    <n v="129704"/>
    <n v="24.23"/>
    <n v="29427"/>
    <n v="31433"/>
  </r>
  <r>
    <x v="124"/>
    <x v="4"/>
    <x v="7"/>
    <n v="9139"/>
    <n v="32"/>
    <n v="1482"/>
    <n v="45942"/>
    <n v="11.99"/>
    <n v="5202"/>
    <n v="5510"/>
  </r>
  <r>
    <x v="124"/>
    <x v="4"/>
    <x v="8"/>
    <n v="17597"/>
    <n v="61"/>
    <n v="2680"/>
    <n v="83080"/>
    <n v="13.47"/>
    <n v="8505"/>
    <n v="11190"/>
  </r>
  <r>
    <x v="124"/>
    <x v="4"/>
    <x v="9"/>
    <n v="33049"/>
    <n v="93"/>
    <n v="2944"/>
    <n v="91264"/>
    <n v="25.05"/>
    <n v="15813"/>
    <n v="22858"/>
  </r>
  <r>
    <x v="124"/>
    <x v="4"/>
    <x v="10"/>
    <n v="54317"/>
    <n v="130"/>
    <n v="4516"/>
    <n v="139996"/>
    <n v="26.08"/>
    <n v="26372"/>
    <n v="36511"/>
  </r>
  <r>
    <x v="124"/>
    <x v="4"/>
    <x v="11"/>
    <n v="14246"/>
    <n v="50"/>
    <n v="2389"/>
    <n v="74059"/>
    <n v="13.72"/>
    <n v="9137"/>
    <n v="10162"/>
  </r>
  <r>
    <x v="124"/>
    <x v="4"/>
    <x v="12"/>
    <n v="35714"/>
    <n v="97"/>
    <n v="2430"/>
    <n v="75330"/>
    <n v="31.18"/>
    <n v="21911"/>
    <n v="23486"/>
  </r>
  <r>
    <x v="124"/>
    <x v="4"/>
    <x v="13"/>
    <n v="10999"/>
    <n v="33"/>
    <n v="1002"/>
    <n v="31062"/>
    <n v="22.37"/>
    <n v="6112"/>
    <n v="6948"/>
  </r>
  <r>
    <x v="124"/>
    <x v="4"/>
    <x v="14"/>
    <n v="10347"/>
    <n v="37"/>
    <n v="1377"/>
    <n v="42687"/>
    <n v="14.12"/>
    <n v="5798"/>
    <n v="6027"/>
  </r>
  <r>
    <x v="124"/>
    <x v="4"/>
    <x v="15"/>
    <n v="11472"/>
    <n v="48"/>
    <n v="1794"/>
    <n v="55614"/>
    <n v="13.34"/>
    <n v="6792"/>
    <n v="7419"/>
  </r>
  <r>
    <x v="124"/>
    <x v="4"/>
    <x v="16"/>
    <n v="179532"/>
    <n v="116"/>
    <n v="7345"/>
    <n v="227695"/>
    <n v="57.26"/>
    <n v="89069"/>
    <n v="130370"/>
  </r>
  <r>
    <x v="124"/>
    <x v="4"/>
    <x v="17"/>
    <n v="159630"/>
    <n v="78"/>
    <n v="6010"/>
    <n v="186310"/>
    <n v="63.29"/>
    <n v="79143"/>
    <n v="117908"/>
  </r>
  <r>
    <x v="124"/>
    <x v="4"/>
    <x v="18"/>
    <n v="36299"/>
    <n v="98"/>
    <n v="3126"/>
    <n v="96906"/>
    <n v="23.57"/>
    <n v="22258"/>
    <n v="22845"/>
  </r>
  <r>
    <x v="124"/>
    <x v="4"/>
    <x v="19"/>
    <n v="56365"/>
    <n v="161"/>
    <n v="6547"/>
    <n v="202957"/>
    <n v="18.850000000000001"/>
    <n v="26852"/>
    <n v="38263"/>
  </r>
  <r>
    <x v="124"/>
    <x v="4"/>
    <x v="20"/>
    <n v="180519"/>
    <n v="305"/>
    <n v="10669"/>
    <n v="330739"/>
    <n v="34.74"/>
    <n v="84062"/>
    <n v="114887"/>
  </r>
  <r>
    <x v="124"/>
    <x v="4"/>
    <x v="21"/>
    <n v="20846"/>
    <n v="49"/>
    <n v="1653"/>
    <n v="51243"/>
    <n v="20.149999999999999"/>
    <n v="12294"/>
    <n v="10325"/>
  </r>
  <r>
    <x v="124"/>
    <x v="4"/>
    <x v="22"/>
    <n v="22335"/>
    <n v="32"/>
    <n v="1855"/>
    <n v="57505"/>
    <n v="23.25"/>
    <n v="17420"/>
    <n v="13372"/>
  </r>
  <r>
    <x v="124"/>
    <x v="4"/>
    <x v="23"/>
    <n v="16167"/>
    <n v="47"/>
    <n v="1391"/>
    <n v="43121"/>
    <n v="23.48"/>
    <n v="9508"/>
    <n v="10127"/>
  </r>
  <r>
    <x v="124"/>
    <x v="4"/>
    <x v="24"/>
    <n v="239867"/>
    <n v="433"/>
    <n v="15568"/>
    <n v="482608"/>
    <n v="30.81"/>
    <n v="123284"/>
    <n v="148711"/>
  </r>
  <r>
    <x v="124"/>
    <x v="4"/>
    <x v="25"/>
    <n v="56018"/>
    <n v="151"/>
    <n v="5479"/>
    <n v="169849"/>
    <n v="21.56"/>
    <n v="40827"/>
    <n v="36611"/>
  </r>
  <r>
    <x v="124"/>
    <x v="4"/>
    <x v="26"/>
    <n v="25374"/>
    <n v="47"/>
    <n v="3116"/>
    <n v="96596"/>
    <n v="16.059999999999999"/>
    <n v="11751"/>
    <n v="15518"/>
  </r>
  <r>
    <x v="124"/>
    <x v="4"/>
    <x v="27"/>
    <n v="111816"/>
    <n v="109"/>
    <n v="7319"/>
    <n v="226889"/>
    <n v="32.409999999999997"/>
    <n v="45033"/>
    <n v="73546"/>
  </r>
  <r>
    <x v="124"/>
    <x v="4"/>
    <x v="28"/>
    <n v="13572"/>
    <n v="46"/>
    <n v="1765"/>
    <n v="54715"/>
    <n v="15.12"/>
    <n v="9621"/>
    <n v="8276"/>
  </r>
  <r>
    <x v="124"/>
    <x v="4"/>
    <x v="29"/>
    <n v="10247"/>
    <n v="60"/>
    <n v="3027"/>
    <n v="93837"/>
    <n v="7.05"/>
    <n v="5317"/>
    <n v="6616"/>
  </r>
  <r>
    <x v="124"/>
    <x v="4"/>
    <x v="30"/>
    <n v="60319"/>
    <n v="77"/>
    <n v="2574"/>
    <n v="79794"/>
    <n v="45.83"/>
    <n v="33473"/>
    <n v="36570"/>
  </r>
  <r>
    <x v="124"/>
    <x v="4"/>
    <x v="31"/>
    <n v="4206"/>
    <n v="32"/>
    <n v="581"/>
    <n v="18011"/>
    <n v="14.46"/>
    <n v="2679"/>
    <n v="2604"/>
  </r>
  <r>
    <x v="124"/>
    <x v="4"/>
    <x v="32"/>
    <n v="17058"/>
    <n v="36"/>
    <n v="2225"/>
    <n v="68975"/>
    <n v="14.89"/>
    <n v="10351"/>
    <n v="10269"/>
  </r>
  <r>
    <x v="124"/>
    <x v="4"/>
    <x v="33"/>
    <n v="26865"/>
    <n v="80"/>
    <n v="2073"/>
    <n v="64263"/>
    <n v="28.82"/>
    <n v="15774"/>
    <n v="18521"/>
  </r>
  <r>
    <x v="124"/>
    <x v="4"/>
    <x v="34"/>
    <n v="1898174"/>
    <n v="3191"/>
    <n v="135040"/>
    <n v="4186240"/>
    <n v="29.55"/>
    <n v="972710"/>
    <n v="1237222"/>
  </r>
  <r>
    <x v="125"/>
    <x v="0"/>
    <x v="0"/>
    <n v="12778"/>
    <n v="34"/>
    <n v="1233"/>
    <n v="36990"/>
    <n v="21.36"/>
    <n v="6524"/>
    <n v="7901"/>
  </r>
  <r>
    <x v="125"/>
    <x v="0"/>
    <x v="1"/>
    <n v="241039"/>
    <n v="70"/>
    <n v="8511"/>
    <n v="255330"/>
    <n v="60.42"/>
    <n v="121159"/>
    <n v="154273"/>
  </r>
  <r>
    <x v="125"/>
    <x v="0"/>
    <x v="2"/>
    <n v="1786"/>
    <n v="10"/>
    <n v="184"/>
    <n v="5520"/>
    <n v="15.43"/>
    <n v="909"/>
    <n v="852"/>
  </r>
  <r>
    <x v="125"/>
    <x v="0"/>
    <x v="3"/>
    <n v="24781"/>
    <n v="25"/>
    <n v="983"/>
    <n v="29490"/>
    <n v="51.26"/>
    <n v="12124"/>
    <n v="15116"/>
  </r>
  <r>
    <x v="125"/>
    <x v="0"/>
    <x v="4"/>
    <n v="8981"/>
    <n v="9"/>
    <n v="433"/>
    <n v="12990"/>
    <n v="44.7"/>
    <n v="4518"/>
    <n v="5806"/>
  </r>
  <r>
    <x v="125"/>
    <x v="0"/>
    <x v="5"/>
    <n v="46659"/>
    <n v="19"/>
    <n v="1779"/>
    <n v="53370"/>
    <n v="51.1"/>
    <n v="26966"/>
    <n v="27274"/>
  </r>
  <r>
    <x v="125"/>
    <x v="0"/>
    <x v="6"/>
    <n v="10882"/>
    <n v="10"/>
    <n v="564"/>
    <n v="16920"/>
    <n v="37.75"/>
    <n v="6415"/>
    <n v="6387"/>
  </r>
  <r>
    <x v="125"/>
    <x v="0"/>
    <x v="7"/>
    <m/>
    <n v="4"/>
    <n v="59"/>
    <n v="1770"/>
    <m/>
    <m/>
    <m/>
  </r>
  <r>
    <x v="125"/>
    <x v="0"/>
    <x v="8"/>
    <n v="2677"/>
    <n v="10"/>
    <n v="241"/>
    <n v="7230"/>
    <n v="27.45"/>
    <m/>
    <n v="1985"/>
  </r>
  <r>
    <x v="125"/>
    <x v="0"/>
    <x v="9"/>
    <n v="7310"/>
    <n v="17"/>
    <n v="460"/>
    <n v="13800"/>
    <n v="37.72"/>
    <n v="4139"/>
    <n v="5206"/>
  </r>
  <r>
    <x v="125"/>
    <x v="0"/>
    <x v="10"/>
    <n v="9370"/>
    <n v="16"/>
    <n v="522"/>
    <n v="15660"/>
    <n v="38.11"/>
    <n v="5442"/>
    <n v="5969"/>
  </r>
  <r>
    <x v="125"/>
    <x v="0"/>
    <x v="11"/>
    <n v="7514"/>
    <n v="13"/>
    <n v="536"/>
    <n v="16080"/>
    <n v="29.45"/>
    <n v="4444"/>
    <n v="4736"/>
  </r>
  <r>
    <x v="125"/>
    <x v="0"/>
    <x v="12"/>
    <n v="8813"/>
    <n v="20"/>
    <n v="544"/>
    <n v="16320"/>
    <n v="38.94"/>
    <n v="5185"/>
    <n v="6355"/>
  </r>
  <r>
    <x v="125"/>
    <x v="0"/>
    <x v="13"/>
    <m/>
    <n v="3"/>
    <n v="137"/>
    <n v="4110"/>
    <m/>
    <m/>
    <m/>
  </r>
  <r>
    <x v="125"/>
    <x v="0"/>
    <x v="14"/>
    <n v="3571"/>
    <n v="10"/>
    <n v="225"/>
    <n v="6750"/>
    <n v="30.4"/>
    <n v="2437"/>
    <n v="2052"/>
  </r>
  <r>
    <x v="125"/>
    <x v="0"/>
    <x v="15"/>
    <m/>
    <n v="4"/>
    <n v="49"/>
    <n v="1470"/>
    <m/>
    <m/>
    <m/>
  </r>
  <r>
    <x v="125"/>
    <x v="0"/>
    <x v="16"/>
    <n v="99609"/>
    <n v="34"/>
    <n v="3479"/>
    <n v="104370"/>
    <n v="67.3"/>
    <n v="50589"/>
    <n v="70244"/>
  </r>
  <r>
    <x v="125"/>
    <x v="0"/>
    <x v="17"/>
    <n v="96990"/>
    <n v="31"/>
    <n v="3355"/>
    <n v="100650"/>
    <n v="67.790000000000006"/>
    <n v="49320"/>
    <n v="68226"/>
  </r>
  <r>
    <x v="125"/>
    <x v="0"/>
    <x v="18"/>
    <n v="3735"/>
    <n v="16"/>
    <n v="365"/>
    <n v="10950"/>
    <n v="21.81"/>
    <n v="2362"/>
    <n v="2388"/>
  </r>
  <r>
    <x v="125"/>
    <x v="0"/>
    <x v="19"/>
    <n v="6785"/>
    <n v="11"/>
    <n v="418"/>
    <n v="12540"/>
    <n v="33.01"/>
    <n v="3254"/>
    <n v="4139"/>
  </r>
  <r>
    <x v="125"/>
    <x v="0"/>
    <x v="20"/>
    <n v="39210"/>
    <n v="39"/>
    <n v="1677"/>
    <n v="50310"/>
    <n v="56.44"/>
    <n v="17825"/>
    <n v="28396"/>
  </r>
  <r>
    <x v="125"/>
    <x v="0"/>
    <x v="21"/>
    <m/>
    <n v="7"/>
    <n v="115"/>
    <n v="3450"/>
    <m/>
    <m/>
    <m/>
  </r>
  <r>
    <x v="125"/>
    <x v="0"/>
    <x v="22"/>
    <n v="6405"/>
    <n v="5"/>
    <n v="493"/>
    <n v="14790"/>
    <n v="22.58"/>
    <n v="4059"/>
    <n v="3339"/>
  </r>
  <r>
    <x v="125"/>
    <x v="0"/>
    <x v="23"/>
    <m/>
    <n v="9"/>
    <n v="124"/>
    <n v="3720"/>
    <m/>
    <m/>
    <m/>
  </r>
  <r>
    <x v="125"/>
    <x v="0"/>
    <x v="24"/>
    <n v="49290"/>
    <n v="60"/>
    <n v="2409"/>
    <n v="72270"/>
    <n v="46.5"/>
    <n v="24340"/>
    <n v="33606"/>
  </r>
  <r>
    <x v="125"/>
    <x v="0"/>
    <x v="25"/>
    <n v="10827"/>
    <n v="35"/>
    <n v="1059"/>
    <n v="31770"/>
    <n v="23.25"/>
    <n v="7325"/>
    <n v="7388"/>
  </r>
  <r>
    <x v="125"/>
    <x v="0"/>
    <x v="26"/>
    <n v="6772"/>
    <n v="8"/>
    <n v="434"/>
    <n v="13020"/>
    <n v="21"/>
    <n v="2502"/>
    <n v="2734"/>
  </r>
  <r>
    <x v="125"/>
    <x v="0"/>
    <x v="27"/>
    <n v="60579"/>
    <n v="31"/>
    <n v="2840"/>
    <n v="85200"/>
    <n v="35.64"/>
    <n v="21988"/>
    <n v="30366"/>
  </r>
  <r>
    <x v="125"/>
    <x v="0"/>
    <x v="28"/>
    <n v="4047"/>
    <n v="11"/>
    <n v="433"/>
    <n v="12990"/>
    <n v="21.74"/>
    <n v="3596"/>
    <n v="2824"/>
  </r>
  <r>
    <x v="125"/>
    <x v="0"/>
    <x v="29"/>
    <n v="1285"/>
    <n v="15"/>
    <n v="231"/>
    <n v="6930"/>
    <n v="9.49"/>
    <n v="921"/>
    <n v="658"/>
  </r>
  <r>
    <x v="125"/>
    <x v="0"/>
    <x v="30"/>
    <n v="16375"/>
    <n v="17"/>
    <n v="761"/>
    <n v="22830"/>
    <n v="45.3"/>
    <n v="10248"/>
    <n v="10341"/>
  </r>
  <r>
    <x v="125"/>
    <x v="0"/>
    <x v="31"/>
    <n v="663"/>
    <n v="8"/>
    <n v="86"/>
    <n v="2580"/>
    <m/>
    <n v="443"/>
    <m/>
  </r>
  <r>
    <x v="125"/>
    <x v="0"/>
    <x v="32"/>
    <n v="4272"/>
    <n v="6"/>
    <n v="565"/>
    <n v="16950"/>
    <n v="13.88"/>
    <n v="2456"/>
    <n v="2352"/>
  </r>
  <r>
    <x v="125"/>
    <x v="0"/>
    <x v="33"/>
    <n v="6498"/>
    <n v="18"/>
    <n v="423"/>
    <n v="12690"/>
    <n v="37.94"/>
    <n v="3927"/>
    <n v="4815"/>
  </r>
  <r>
    <x v="125"/>
    <x v="0"/>
    <x v="34"/>
    <n v="659110"/>
    <n v="544"/>
    <n v="29963"/>
    <n v="898890"/>
    <n v="46.44"/>
    <n v="337229"/>
    <n v="417456"/>
  </r>
  <r>
    <x v="125"/>
    <x v="1"/>
    <x v="0"/>
    <n v="24175"/>
    <n v="133"/>
    <n v="1633"/>
    <n v="48990"/>
    <n v="28.42"/>
    <n v="13353"/>
    <n v="13925"/>
  </r>
  <r>
    <x v="125"/>
    <x v="1"/>
    <x v="1"/>
    <n v="95971"/>
    <n v="187"/>
    <n v="3885"/>
    <n v="116550"/>
    <n v="47.3"/>
    <n v="47144"/>
    <n v="55128"/>
  </r>
  <r>
    <x v="125"/>
    <x v="1"/>
    <x v="2"/>
    <n v="7923"/>
    <n v="62"/>
    <n v="652"/>
    <n v="19560"/>
    <n v="22.77"/>
    <n v="4467"/>
    <n v="4454"/>
  </r>
  <r>
    <x v="125"/>
    <x v="1"/>
    <x v="3"/>
    <n v="37238"/>
    <n v="86"/>
    <n v="1522"/>
    <n v="45660"/>
    <n v="49.12"/>
    <n v="20724"/>
    <n v="22429"/>
  </r>
  <r>
    <x v="125"/>
    <x v="1"/>
    <x v="4"/>
    <n v="23514"/>
    <n v="59"/>
    <n v="1009"/>
    <n v="30270"/>
    <n v="44.07"/>
    <n v="11644"/>
    <n v="13339"/>
  </r>
  <r>
    <x v="125"/>
    <x v="1"/>
    <x v="5"/>
    <n v="31647"/>
    <n v="78"/>
    <n v="1399"/>
    <n v="41970"/>
    <n v="37.86"/>
    <n v="18829"/>
    <n v="15891"/>
  </r>
  <r>
    <x v="125"/>
    <x v="1"/>
    <x v="6"/>
    <n v="24523"/>
    <n v="72"/>
    <n v="1217"/>
    <n v="36510"/>
    <n v="34.93"/>
    <n v="15427"/>
    <n v="12752"/>
  </r>
  <r>
    <x v="125"/>
    <x v="1"/>
    <x v="7"/>
    <n v="5217"/>
    <n v="21"/>
    <n v="247"/>
    <n v="7410"/>
    <n v="48.29"/>
    <n v="3053"/>
    <n v="3578"/>
  </r>
  <r>
    <x v="125"/>
    <x v="1"/>
    <x v="8"/>
    <n v="9173"/>
    <n v="34"/>
    <n v="467"/>
    <n v="14010"/>
    <n v="40.659999999999997"/>
    <n v="5076"/>
    <n v="5697"/>
  </r>
  <r>
    <x v="125"/>
    <x v="1"/>
    <x v="9"/>
    <n v="17922"/>
    <n v="51"/>
    <n v="834"/>
    <n v="25020"/>
    <n v="48"/>
    <n v="9479"/>
    <n v="12011"/>
  </r>
  <r>
    <x v="125"/>
    <x v="1"/>
    <x v="10"/>
    <n v="26550"/>
    <n v="75"/>
    <n v="1350"/>
    <n v="40500"/>
    <n v="38.04"/>
    <n v="14076"/>
    <n v="15407"/>
  </r>
  <r>
    <x v="125"/>
    <x v="1"/>
    <x v="11"/>
    <n v="4381"/>
    <n v="20"/>
    <n v="596"/>
    <n v="17880"/>
    <n v="11.9"/>
    <n v="2542"/>
    <n v="2127"/>
  </r>
  <r>
    <x v="125"/>
    <x v="1"/>
    <x v="12"/>
    <n v="21250"/>
    <n v="63"/>
    <n v="1063"/>
    <n v="31890"/>
    <n v="41.24"/>
    <n v="13145"/>
    <n v="13150"/>
  </r>
  <r>
    <x v="125"/>
    <x v="1"/>
    <x v="13"/>
    <n v="6757"/>
    <n v="23"/>
    <n v="401"/>
    <n v="12030"/>
    <n v="35.75"/>
    <n v="3877"/>
    <n v="4301"/>
  </r>
  <r>
    <x v="125"/>
    <x v="1"/>
    <x v="14"/>
    <n v="5619"/>
    <n v="17"/>
    <n v="234"/>
    <n v="7020"/>
    <n v="40.659999999999997"/>
    <n v="2792"/>
    <n v="2855"/>
  </r>
  <r>
    <x v="125"/>
    <x v="1"/>
    <x v="15"/>
    <n v="5587"/>
    <n v="29"/>
    <n v="303"/>
    <n v="9090"/>
    <n v="34.76"/>
    <n v="3642"/>
    <n v="3159"/>
  </r>
  <r>
    <x v="125"/>
    <x v="1"/>
    <x v="16"/>
    <n v="37262"/>
    <n v="65"/>
    <n v="1389"/>
    <n v="41670"/>
    <n v="54.83"/>
    <n v="17323"/>
    <n v="22849"/>
  </r>
  <r>
    <x v="125"/>
    <x v="1"/>
    <x v="17"/>
    <n v="24569"/>
    <n v="37"/>
    <n v="890"/>
    <n v="26700"/>
    <n v="54.52"/>
    <n v="11800"/>
    <n v="14558"/>
  </r>
  <r>
    <x v="125"/>
    <x v="1"/>
    <x v="18"/>
    <n v="14247"/>
    <n v="47"/>
    <n v="696"/>
    <n v="20880"/>
    <n v="36.5"/>
    <n v="8326"/>
    <n v="7621"/>
  </r>
  <r>
    <x v="125"/>
    <x v="1"/>
    <x v="19"/>
    <n v="20000"/>
    <n v="94"/>
    <n v="1202"/>
    <n v="36060"/>
    <n v="33.909999999999997"/>
    <n v="10352"/>
    <n v="12226"/>
  </r>
  <r>
    <x v="125"/>
    <x v="1"/>
    <x v="20"/>
    <n v="78535"/>
    <n v="195"/>
    <n v="2666"/>
    <n v="79980"/>
    <n v="58.1"/>
    <n v="37267"/>
    <n v="46471"/>
  </r>
  <r>
    <x v="125"/>
    <x v="1"/>
    <x v="21"/>
    <n v="11421"/>
    <n v="28"/>
    <n v="424"/>
    <n v="12720"/>
    <n v="40.65"/>
    <n v="6842"/>
    <n v="5170"/>
  </r>
  <r>
    <x v="125"/>
    <x v="1"/>
    <x v="22"/>
    <n v="4292"/>
    <n v="15"/>
    <n v="296"/>
    <n v="8880"/>
    <n v="22.25"/>
    <n v="3410"/>
    <n v="1976"/>
  </r>
  <r>
    <x v="125"/>
    <x v="1"/>
    <x v="23"/>
    <n v="10650"/>
    <n v="27"/>
    <n v="353"/>
    <n v="10590"/>
    <n v="61.31"/>
    <n v="6186"/>
    <n v="6493"/>
  </r>
  <r>
    <x v="125"/>
    <x v="1"/>
    <x v="24"/>
    <n v="104899"/>
    <n v="265"/>
    <n v="3739"/>
    <n v="112170"/>
    <n v="53.59"/>
    <n v="53704"/>
    <n v="60110"/>
  </r>
  <r>
    <x v="125"/>
    <x v="1"/>
    <x v="25"/>
    <n v="15980"/>
    <n v="68"/>
    <n v="939"/>
    <n v="28170"/>
    <n v="30.19"/>
    <n v="10847"/>
    <n v="8506"/>
  </r>
  <r>
    <x v="125"/>
    <x v="1"/>
    <x v="26"/>
    <n v="4743"/>
    <n v="22"/>
    <n v="438"/>
    <n v="13140"/>
    <n v="18.329999999999998"/>
    <n v="2472"/>
    <n v="2409"/>
  </r>
  <r>
    <x v="125"/>
    <x v="1"/>
    <x v="27"/>
    <n v="18861"/>
    <n v="51"/>
    <n v="1146"/>
    <n v="34380"/>
    <n v="24.25"/>
    <n v="7284"/>
    <n v="8339"/>
  </r>
  <r>
    <x v="125"/>
    <x v="1"/>
    <x v="28"/>
    <n v="4914"/>
    <n v="22"/>
    <n v="279"/>
    <n v="8370"/>
    <n v="32.46"/>
    <n v="3182"/>
    <n v="2717"/>
  </r>
  <r>
    <x v="125"/>
    <x v="1"/>
    <x v="29"/>
    <n v="3112"/>
    <n v="27"/>
    <n v="280"/>
    <n v="8400"/>
    <n v="23.64"/>
    <n v="2109"/>
    <n v="1985"/>
  </r>
  <r>
    <x v="125"/>
    <x v="1"/>
    <x v="30"/>
    <n v="21357"/>
    <n v="43"/>
    <n v="768"/>
    <n v="23040"/>
    <n v="52.6"/>
    <n v="11156"/>
    <n v="12118"/>
  </r>
  <r>
    <x v="125"/>
    <x v="1"/>
    <x v="31"/>
    <n v="1443"/>
    <n v="13"/>
    <n v="94"/>
    <n v="2820"/>
    <n v="29.98"/>
    <n v="835"/>
    <n v="845"/>
  </r>
  <r>
    <x v="125"/>
    <x v="1"/>
    <x v="32"/>
    <n v="2605"/>
    <n v="19"/>
    <n v="295"/>
    <n v="8850"/>
    <n v="15.53"/>
    <n v="1462"/>
    <n v="1374"/>
  </r>
  <r>
    <x v="125"/>
    <x v="1"/>
    <x v="33"/>
    <n v="10701"/>
    <n v="40"/>
    <n v="612"/>
    <n v="18360"/>
    <n v="39.840000000000003"/>
    <n v="5562"/>
    <n v="7315"/>
  </r>
  <r>
    <x v="125"/>
    <x v="1"/>
    <x v="34"/>
    <n v="607570"/>
    <n v="1786"/>
    <n v="28689"/>
    <n v="860670"/>
    <n v="40.51"/>
    <n v="323881"/>
    <n v="348614"/>
  </r>
  <r>
    <x v="125"/>
    <x v="2"/>
    <x v="0"/>
    <n v="13264"/>
    <n v="28"/>
    <n v="1200"/>
    <n v="36000"/>
    <n v="35.21"/>
    <n v="5109"/>
    <n v="12675"/>
  </r>
  <r>
    <x v="125"/>
    <x v="2"/>
    <x v="1"/>
    <n v="47269"/>
    <n v="39"/>
    <n v="3761"/>
    <n v="112830"/>
    <n v="39.43"/>
    <n v="23241"/>
    <n v="44485"/>
  </r>
  <r>
    <x v="125"/>
    <x v="2"/>
    <x v="2"/>
    <n v="5106"/>
    <n v="18"/>
    <n v="687"/>
    <n v="20610"/>
    <n v="23.72"/>
    <n v="2317"/>
    <n v="4890"/>
  </r>
  <r>
    <x v="125"/>
    <x v="2"/>
    <x v="3"/>
    <n v="4216"/>
    <n v="14"/>
    <n v="605"/>
    <n v="18150"/>
    <n v="22.46"/>
    <n v="2608"/>
    <n v="4076"/>
  </r>
  <r>
    <x v="125"/>
    <x v="2"/>
    <x v="4"/>
    <n v="11994"/>
    <n v="14"/>
    <n v="868"/>
    <n v="26040"/>
    <n v="45.83"/>
    <n v="2583"/>
    <n v="11933"/>
  </r>
  <r>
    <x v="125"/>
    <x v="2"/>
    <x v="5"/>
    <n v="9271"/>
    <n v="11"/>
    <n v="1042"/>
    <n v="31260"/>
    <n v="25.2"/>
    <n v="4959"/>
    <n v="7878"/>
  </r>
  <r>
    <x v="125"/>
    <x v="2"/>
    <x v="6"/>
    <n v="10288"/>
    <n v="16"/>
    <n v="1056"/>
    <n v="31680"/>
    <n v="27.66"/>
    <n v="5377"/>
    <n v="8763"/>
  </r>
  <r>
    <x v="125"/>
    <x v="2"/>
    <x v="7"/>
    <m/>
    <n v="3"/>
    <n v="76"/>
    <n v="2280"/>
    <m/>
    <m/>
    <m/>
  </r>
  <r>
    <x v="125"/>
    <x v="2"/>
    <x v="8"/>
    <n v="828"/>
    <n v="5"/>
    <n v="139"/>
    <n v="4170"/>
    <n v="14.82"/>
    <m/>
    <n v="618"/>
  </r>
  <r>
    <x v="125"/>
    <x v="2"/>
    <x v="9"/>
    <n v="2382"/>
    <n v="10"/>
    <n v="421"/>
    <n v="12630"/>
    <n v="16.21"/>
    <n v="916"/>
    <n v="2047"/>
  </r>
  <r>
    <x v="125"/>
    <x v="2"/>
    <x v="10"/>
    <n v="6346"/>
    <n v="17"/>
    <n v="778"/>
    <n v="23340"/>
    <n v="26"/>
    <n v="1892"/>
    <n v="6067"/>
  </r>
  <r>
    <x v="125"/>
    <x v="2"/>
    <x v="11"/>
    <n v="4116"/>
    <n v="13"/>
    <n v="887"/>
    <n v="26610"/>
    <n v="13.71"/>
    <n v="2099"/>
    <n v="3649"/>
  </r>
  <r>
    <x v="125"/>
    <x v="2"/>
    <x v="12"/>
    <m/>
    <n v="4"/>
    <n v="153"/>
    <n v="4590"/>
    <m/>
    <m/>
    <m/>
  </r>
  <r>
    <x v="125"/>
    <x v="2"/>
    <x v="13"/>
    <n v="831"/>
    <n v="4"/>
    <n v="104"/>
    <n v="3120"/>
    <n v="20.03"/>
    <n v="493"/>
    <n v="625"/>
  </r>
  <r>
    <x v="125"/>
    <x v="2"/>
    <x v="14"/>
    <m/>
    <n v="3"/>
    <n v="75"/>
    <n v="2250"/>
    <m/>
    <m/>
    <m/>
  </r>
  <r>
    <x v="125"/>
    <x v="2"/>
    <x v="15"/>
    <m/>
    <n v="6"/>
    <n v="355"/>
    <n v="10650"/>
    <m/>
    <m/>
    <m/>
  </r>
  <r>
    <x v="125"/>
    <x v="2"/>
    <x v="16"/>
    <m/>
    <n v="13"/>
    <n v="2089"/>
    <n v="62670"/>
    <m/>
    <m/>
    <m/>
  </r>
  <r>
    <x v="125"/>
    <x v="2"/>
    <x v="17"/>
    <n v="28514"/>
    <n v="10"/>
    <n v="1756"/>
    <n v="52680"/>
    <n v="50"/>
    <n v="12301"/>
    <n v="26341"/>
  </r>
  <r>
    <x v="125"/>
    <x v="2"/>
    <x v="18"/>
    <n v="5605"/>
    <n v="19"/>
    <n v="814"/>
    <n v="24420"/>
    <n v="21.81"/>
    <n v="2939"/>
    <n v="5325"/>
  </r>
  <r>
    <x v="125"/>
    <x v="2"/>
    <x v="19"/>
    <n v="9543"/>
    <n v="28"/>
    <n v="1192"/>
    <n v="35760"/>
    <n v="23.79"/>
    <n v="4229"/>
    <n v="8508"/>
  </r>
  <r>
    <x v="125"/>
    <x v="2"/>
    <x v="20"/>
    <n v="14617"/>
    <n v="35"/>
    <n v="1928"/>
    <n v="57840"/>
    <n v="23.4"/>
    <n v="8715"/>
    <n v="13533"/>
  </r>
  <r>
    <x v="125"/>
    <x v="2"/>
    <x v="21"/>
    <m/>
    <n v="6"/>
    <n v="459"/>
    <n v="13770"/>
    <m/>
    <m/>
    <m/>
  </r>
  <r>
    <x v="125"/>
    <x v="2"/>
    <x v="22"/>
    <n v="3390"/>
    <n v="6"/>
    <n v="445"/>
    <n v="13350"/>
    <n v="24.8"/>
    <n v="2874"/>
    <n v="3311"/>
  </r>
  <r>
    <x v="125"/>
    <x v="2"/>
    <x v="23"/>
    <m/>
    <n v="3"/>
    <n v="61"/>
    <n v="1830"/>
    <m/>
    <m/>
    <m/>
  </r>
  <r>
    <x v="125"/>
    <x v="2"/>
    <x v="24"/>
    <n v="20897"/>
    <n v="50"/>
    <n v="2893"/>
    <n v="86790"/>
    <n v="22.15"/>
    <n v="12852"/>
    <n v="19223"/>
  </r>
  <r>
    <x v="125"/>
    <x v="2"/>
    <x v="25"/>
    <n v="14736"/>
    <n v="24"/>
    <n v="1548"/>
    <n v="46440"/>
    <n v="27.62"/>
    <n v="9527"/>
    <n v="12826"/>
  </r>
  <r>
    <x v="125"/>
    <x v="2"/>
    <x v="26"/>
    <n v="6447"/>
    <n v="10"/>
    <n v="661"/>
    <n v="19830"/>
    <m/>
    <n v="3263"/>
    <m/>
  </r>
  <r>
    <x v="125"/>
    <x v="2"/>
    <x v="27"/>
    <n v="31951"/>
    <n v="20"/>
    <n v="2104"/>
    <n v="63120"/>
    <n v="47.28"/>
    <n v="10027"/>
    <n v="29844"/>
  </r>
  <r>
    <x v="125"/>
    <x v="2"/>
    <x v="28"/>
    <m/>
    <n v="3"/>
    <n v="76"/>
    <n v="2280"/>
    <m/>
    <m/>
    <m/>
  </r>
  <r>
    <x v="125"/>
    <x v="2"/>
    <x v="29"/>
    <n v="688"/>
    <n v="5"/>
    <n v="177"/>
    <n v="5310"/>
    <n v="10.15"/>
    <n v="210"/>
    <n v="539"/>
  </r>
  <r>
    <x v="125"/>
    <x v="2"/>
    <x v="30"/>
    <n v="4426"/>
    <n v="8"/>
    <n v="396"/>
    <n v="11880"/>
    <n v="34.49"/>
    <n v="1950"/>
    <n v="4098"/>
  </r>
  <r>
    <x v="125"/>
    <x v="2"/>
    <x v="31"/>
    <m/>
    <n v="1"/>
    <n v="14"/>
    <n v="420"/>
    <m/>
    <m/>
    <m/>
  </r>
  <r>
    <x v="125"/>
    <x v="2"/>
    <x v="32"/>
    <n v="1955"/>
    <n v="4"/>
    <n v="331"/>
    <n v="9930"/>
    <n v="18.97"/>
    <n v="1059"/>
    <n v="1884"/>
  </r>
  <r>
    <x v="125"/>
    <x v="2"/>
    <x v="33"/>
    <n v="2282"/>
    <n v="10"/>
    <n v="371"/>
    <n v="11130"/>
    <n v="16.98"/>
    <n v="1697"/>
    <n v="1890"/>
  </r>
  <r>
    <x v="125"/>
    <x v="2"/>
    <x v="34"/>
    <n v="246926"/>
    <n v="400"/>
    <n v="24873"/>
    <n v="746190"/>
    <n v="30.54"/>
    <n v="113985"/>
    <n v="227856"/>
  </r>
  <r>
    <x v="125"/>
    <x v="3"/>
    <x v="0"/>
    <n v="16667"/>
    <n v="46"/>
    <n v="5821"/>
    <n v="174630"/>
    <n v="6.39"/>
    <n v="6673"/>
    <n v="11167"/>
  </r>
  <r>
    <x v="125"/>
    <x v="3"/>
    <x v="1"/>
    <n v="17619"/>
    <n v="22"/>
    <n v="2727"/>
    <n v="81810"/>
    <n v="10.55"/>
    <n v="6374"/>
    <n v="8627"/>
  </r>
  <r>
    <x v="125"/>
    <x v="3"/>
    <x v="2"/>
    <n v="11675"/>
    <n v="25"/>
    <n v="2721"/>
    <n v="81630"/>
    <n v="7.02"/>
    <n v="5642"/>
    <n v="5732"/>
  </r>
  <r>
    <x v="125"/>
    <x v="3"/>
    <x v="3"/>
    <n v="8871"/>
    <n v="22"/>
    <n v="2005"/>
    <n v="60150"/>
    <n v="8.41"/>
    <n v="4584"/>
    <n v="5059"/>
  </r>
  <r>
    <x v="125"/>
    <x v="3"/>
    <x v="4"/>
    <n v="25570"/>
    <n v="18"/>
    <n v="2802"/>
    <n v="84060"/>
    <n v="12.46"/>
    <n v="6439"/>
    <n v="10473"/>
  </r>
  <r>
    <x v="125"/>
    <x v="3"/>
    <x v="5"/>
    <n v="10975"/>
    <n v="13"/>
    <n v="1883"/>
    <n v="56490"/>
    <n v="10.210000000000001"/>
    <n v="4727"/>
    <n v="5770"/>
  </r>
  <r>
    <x v="125"/>
    <x v="3"/>
    <x v="6"/>
    <n v="5857"/>
    <n v="10"/>
    <n v="1347"/>
    <n v="40410"/>
    <n v="7.27"/>
    <n v="2965"/>
    <n v="2937"/>
  </r>
  <r>
    <x v="125"/>
    <x v="3"/>
    <x v="7"/>
    <n v="2035"/>
    <n v="4"/>
    <n v="1100"/>
    <n v="33000"/>
    <n v="2.66"/>
    <n v="1039"/>
    <n v="878"/>
  </r>
  <r>
    <x v="125"/>
    <x v="3"/>
    <x v="8"/>
    <n v="4074"/>
    <n v="12"/>
    <n v="1833"/>
    <n v="54990"/>
    <n v="3.56"/>
    <n v="1214"/>
    <n v="1957"/>
  </r>
  <r>
    <x v="125"/>
    <x v="3"/>
    <x v="9"/>
    <n v="4196"/>
    <n v="12"/>
    <n v="1199"/>
    <n v="35970"/>
    <n v="5.98"/>
    <n v="1702"/>
    <n v="2150"/>
  </r>
  <r>
    <x v="125"/>
    <x v="3"/>
    <x v="10"/>
    <n v="7122"/>
    <n v="20"/>
    <n v="1809"/>
    <n v="54270"/>
    <n v="7.03"/>
    <n v="3985"/>
    <n v="3817"/>
  </r>
  <r>
    <x v="125"/>
    <x v="3"/>
    <x v="11"/>
    <n v="1830"/>
    <n v="5"/>
    <n v="406"/>
    <n v="12180"/>
    <n v="6.36"/>
    <n v="1276"/>
    <n v="774"/>
  </r>
  <r>
    <x v="125"/>
    <x v="3"/>
    <x v="12"/>
    <m/>
    <n v="8"/>
    <n v="604"/>
    <n v="18120"/>
    <m/>
    <m/>
    <m/>
  </r>
  <r>
    <x v="125"/>
    <x v="3"/>
    <x v="13"/>
    <m/>
    <n v="3"/>
    <n v="360"/>
    <n v="10800"/>
    <m/>
    <m/>
    <m/>
  </r>
  <r>
    <x v="125"/>
    <x v="3"/>
    <x v="14"/>
    <m/>
    <n v="7"/>
    <n v="843"/>
    <n v="25290"/>
    <m/>
    <m/>
    <m/>
  </r>
  <r>
    <x v="125"/>
    <x v="3"/>
    <x v="15"/>
    <n v="2142"/>
    <n v="8"/>
    <n v="961"/>
    <n v="28830"/>
    <n v="4"/>
    <n v="1217"/>
    <n v="1153"/>
  </r>
  <r>
    <x v="125"/>
    <x v="3"/>
    <x v="16"/>
    <m/>
    <n v="3"/>
    <n v="379"/>
    <n v="11370"/>
    <m/>
    <m/>
    <m/>
  </r>
  <r>
    <x v="125"/>
    <x v="3"/>
    <x v="17"/>
    <s v="-"/>
    <s v="-"/>
    <s v="-"/>
    <s v="-"/>
    <s v="-"/>
    <s v="-"/>
    <s v="-"/>
  </r>
  <r>
    <x v="125"/>
    <x v="3"/>
    <x v="18"/>
    <n v="8648"/>
    <n v="15"/>
    <n v="1314"/>
    <n v="39420"/>
    <n v="11.04"/>
    <n v="4897"/>
    <n v="4351"/>
  </r>
  <r>
    <x v="125"/>
    <x v="3"/>
    <x v="19"/>
    <n v="11621"/>
    <n v="20"/>
    <n v="3610"/>
    <n v="108300"/>
    <n v="6.31"/>
    <n v="4348"/>
    <n v="6834"/>
  </r>
  <r>
    <x v="125"/>
    <x v="3"/>
    <x v="20"/>
    <n v="28069"/>
    <n v="36"/>
    <n v="4190"/>
    <n v="125700"/>
    <n v="12.08"/>
    <n v="10299"/>
    <n v="15183"/>
  </r>
  <r>
    <x v="125"/>
    <x v="3"/>
    <x v="21"/>
    <m/>
    <n v="8"/>
    <n v="656"/>
    <n v="19680"/>
    <m/>
    <n v="2595"/>
    <m/>
  </r>
  <r>
    <x v="125"/>
    <x v="3"/>
    <x v="22"/>
    <n v="3011"/>
    <n v="4"/>
    <n v="578"/>
    <n v="17340"/>
    <n v="7.61"/>
    <n v="2109"/>
    <n v="1319"/>
  </r>
  <r>
    <x v="125"/>
    <x v="3"/>
    <x v="23"/>
    <m/>
    <n v="6"/>
    <n v="739"/>
    <n v="22170"/>
    <m/>
    <n v="1652"/>
    <m/>
  </r>
  <r>
    <x v="125"/>
    <x v="3"/>
    <x v="24"/>
    <n v="40389"/>
    <n v="54"/>
    <n v="6163"/>
    <n v="184890"/>
    <n v="11.28"/>
    <n v="16654"/>
    <n v="20863"/>
  </r>
  <r>
    <x v="125"/>
    <x v="3"/>
    <x v="25"/>
    <n v="7086"/>
    <n v="17"/>
    <n v="1637"/>
    <n v="49110"/>
    <n v="7.08"/>
    <n v="5122"/>
    <n v="3476"/>
  </r>
  <r>
    <x v="125"/>
    <x v="3"/>
    <x v="26"/>
    <n v="6216"/>
    <n v="6"/>
    <n v="1565"/>
    <n v="46950"/>
    <m/>
    <n v="1912"/>
    <m/>
  </r>
  <r>
    <x v="125"/>
    <x v="3"/>
    <x v="27"/>
    <n v="8508"/>
    <n v="7"/>
    <n v="1219"/>
    <n v="36570"/>
    <n v="9.57"/>
    <n v="4013"/>
    <n v="3499"/>
  </r>
  <r>
    <x v="125"/>
    <x v="3"/>
    <x v="28"/>
    <m/>
    <n v="8"/>
    <n v="891"/>
    <n v="26730"/>
    <m/>
    <m/>
    <m/>
  </r>
  <r>
    <x v="125"/>
    <x v="3"/>
    <x v="29"/>
    <n v="2988"/>
    <n v="10"/>
    <n v="2308"/>
    <n v="69240"/>
    <n v="2.65"/>
    <n v="1349"/>
    <n v="1832"/>
  </r>
  <r>
    <x v="125"/>
    <x v="3"/>
    <x v="30"/>
    <n v="5173"/>
    <n v="7"/>
    <n v="603"/>
    <n v="18090"/>
    <n v="12.35"/>
    <n v="2951"/>
    <n v="2235"/>
  </r>
  <r>
    <x v="125"/>
    <x v="3"/>
    <x v="31"/>
    <m/>
    <n v="6"/>
    <n v="304"/>
    <n v="9120"/>
    <n v="2.86"/>
    <m/>
    <n v="261"/>
  </r>
  <r>
    <x v="125"/>
    <x v="3"/>
    <x v="32"/>
    <n v="2231"/>
    <n v="5"/>
    <n v="1009"/>
    <n v="30270"/>
    <n v="4.33"/>
    <n v="1435"/>
    <n v="1311"/>
  </r>
  <r>
    <x v="125"/>
    <x v="3"/>
    <x v="33"/>
    <n v="1583"/>
    <n v="10"/>
    <n v="617"/>
    <n v="18510"/>
    <n v="3.94"/>
    <n v="837"/>
    <n v="730"/>
  </r>
  <r>
    <x v="125"/>
    <x v="3"/>
    <x v="34"/>
    <n v="222744"/>
    <n v="403"/>
    <n v="50040"/>
    <n v="1501200"/>
    <n v="7.56"/>
    <n v="96743"/>
    <n v="113508"/>
  </r>
  <r>
    <x v="125"/>
    <x v="4"/>
    <x v="0"/>
    <n v="66884"/>
    <n v="241"/>
    <n v="9887"/>
    <n v="296610"/>
    <n v="15.4"/>
    <n v="31660"/>
    <n v="45669"/>
  </r>
  <r>
    <x v="125"/>
    <x v="4"/>
    <x v="1"/>
    <n v="401897"/>
    <n v="318"/>
    <n v="18884"/>
    <n v="566520"/>
    <n v="46.34"/>
    <n v="197917"/>
    <n v="262512"/>
  </r>
  <r>
    <x v="125"/>
    <x v="4"/>
    <x v="2"/>
    <n v="26490"/>
    <n v="115"/>
    <n v="4244"/>
    <n v="127320"/>
    <n v="12.51"/>
    <n v="13335"/>
    <n v="15927"/>
  </r>
  <r>
    <x v="125"/>
    <x v="4"/>
    <x v="3"/>
    <n v="75106"/>
    <n v="147"/>
    <n v="5115"/>
    <n v="153450"/>
    <n v="30.42"/>
    <n v="40039"/>
    <n v="46681"/>
  </r>
  <r>
    <x v="125"/>
    <x v="4"/>
    <x v="4"/>
    <n v="70058"/>
    <n v="100"/>
    <n v="5112"/>
    <n v="153360"/>
    <n v="27.09"/>
    <n v="25184"/>
    <n v="41551"/>
  </r>
  <r>
    <x v="125"/>
    <x v="4"/>
    <x v="5"/>
    <n v="98551"/>
    <n v="121"/>
    <n v="6103"/>
    <n v="183090"/>
    <n v="31.03"/>
    <n v="55481"/>
    <n v="56812"/>
  </r>
  <r>
    <x v="125"/>
    <x v="4"/>
    <x v="6"/>
    <n v="51550"/>
    <n v="108"/>
    <n v="4184"/>
    <n v="125520"/>
    <n v="24.57"/>
    <n v="30183"/>
    <n v="30838"/>
  </r>
  <r>
    <x v="125"/>
    <x v="4"/>
    <x v="7"/>
    <n v="8360"/>
    <n v="32"/>
    <n v="1482"/>
    <n v="44460"/>
    <n v="11.67"/>
    <n v="4569"/>
    <n v="5190"/>
  </r>
  <r>
    <x v="125"/>
    <x v="4"/>
    <x v="8"/>
    <n v="16752"/>
    <n v="61"/>
    <n v="2680"/>
    <n v="80400"/>
    <n v="12.76"/>
    <n v="8564"/>
    <n v="10257"/>
  </r>
  <r>
    <x v="125"/>
    <x v="4"/>
    <x v="9"/>
    <n v="31809"/>
    <n v="90"/>
    <n v="2914"/>
    <n v="87420"/>
    <n v="24.5"/>
    <n v="16236"/>
    <n v="21414"/>
  </r>
  <r>
    <x v="125"/>
    <x v="4"/>
    <x v="10"/>
    <n v="49388"/>
    <n v="128"/>
    <n v="4459"/>
    <n v="133770"/>
    <n v="23.37"/>
    <n v="25395"/>
    <n v="31260"/>
  </r>
  <r>
    <x v="125"/>
    <x v="4"/>
    <x v="11"/>
    <n v="17840"/>
    <n v="51"/>
    <n v="2425"/>
    <n v="72750"/>
    <n v="15.51"/>
    <n v="10361"/>
    <n v="11287"/>
  </r>
  <r>
    <x v="125"/>
    <x v="4"/>
    <x v="12"/>
    <n v="31388"/>
    <n v="95"/>
    <n v="2364"/>
    <n v="70920"/>
    <n v="28.91"/>
    <n v="19108"/>
    <n v="20504"/>
  </r>
  <r>
    <x v="125"/>
    <x v="4"/>
    <x v="13"/>
    <n v="9365"/>
    <n v="33"/>
    <n v="1002"/>
    <n v="30060"/>
    <n v="19.41"/>
    <n v="5387"/>
    <n v="5835"/>
  </r>
  <r>
    <x v="125"/>
    <x v="4"/>
    <x v="14"/>
    <n v="10883"/>
    <n v="37"/>
    <n v="1377"/>
    <n v="41310"/>
    <n v="13.88"/>
    <n v="6094"/>
    <n v="5736"/>
  </r>
  <r>
    <x v="125"/>
    <x v="4"/>
    <x v="15"/>
    <n v="9800"/>
    <n v="47"/>
    <n v="1668"/>
    <n v="50040"/>
    <n v="12.03"/>
    <n v="5808"/>
    <n v="6021"/>
  </r>
  <r>
    <x v="125"/>
    <x v="4"/>
    <x v="16"/>
    <n v="169405"/>
    <n v="115"/>
    <n v="7336"/>
    <n v="220080"/>
    <n v="55.14"/>
    <n v="82134"/>
    <n v="121358"/>
  </r>
  <r>
    <x v="125"/>
    <x v="4"/>
    <x v="17"/>
    <n v="150072"/>
    <n v="78"/>
    <n v="6001"/>
    <n v="180030"/>
    <n v="60.61"/>
    <n v="73421"/>
    <n v="109125"/>
  </r>
  <r>
    <x v="125"/>
    <x v="4"/>
    <x v="18"/>
    <n v="32235"/>
    <n v="97"/>
    <n v="3189"/>
    <n v="95670"/>
    <n v="20.58"/>
    <n v="18523"/>
    <n v="19685"/>
  </r>
  <r>
    <x v="125"/>
    <x v="4"/>
    <x v="19"/>
    <n v="47949"/>
    <n v="153"/>
    <n v="6422"/>
    <n v="192660"/>
    <n v="16.46"/>
    <n v="22183"/>
    <n v="31707"/>
  </r>
  <r>
    <x v="125"/>
    <x v="4"/>
    <x v="20"/>
    <n v="160431"/>
    <n v="305"/>
    <n v="10461"/>
    <n v="313830"/>
    <n v="33.01"/>
    <n v="74105"/>
    <n v="103582"/>
  </r>
  <r>
    <x v="125"/>
    <x v="4"/>
    <x v="21"/>
    <n v="22034"/>
    <n v="49"/>
    <n v="1654"/>
    <n v="49620"/>
    <n v="21.85"/>
    <n v="12037"/>
    <n v="10844"/>
  </r>
  <r>
    <x v="125"/>
    <x v="4"/>
    <x v="22"/>
    <n v="17098"/>
    <n v="30"/>
    <n v="1812"/>
    <n v="54360"/>
    <n v="18.3"/>
    <n v="12451"/>
    <n v="9945"/>
  </r>
  <r>
    <x v="125"/>
    <x v="4"/>
    <x v="23"/>
    <n v="15912"/>
    <n v="45"/>
    <n v="1277"/>
    <n v="38310"/>
    <n v="24.62"/>
    <n v="8957"/>
    <n v="9431"/>
  </r>
  <r>
    <x v="125"/>
    <x v="4"/>
    <x v="24"/>
    <n v="215474"/>
    <n v="429"/>
    <n v="15204"/>
    <n v="456120"/>
    <n v="29.33"/>
    <n v="107551"/>
    <n v="133802"/>
  </r>
  <r>
    <x v="125"/>
    <x v="4"/>
    <x v="25"/>
    <n v="48629"/>
    <n v="144"/>
    <n v="5183"/>
    <n v="155490"/>
    <n v="20.71"/>
    <n v="32821"/>
    <n v="32195"/>
  </r>
  <r>
    <x v="125"/>
    <x v="4"/>
    <x v="26"/>
    <n v="24178"/>
    <n v="46"/>
    <n v="3098"/>
    <n v="92940"/>
    <n v="15.94"/>
    <n v="10149"/>
    <n v="14811"/>
  </r>
  <r>
    <x v="125"/>
    <x v="4"/>
    <x v="27"/>
    <n v="119899"/>
    <n v="109"/>
    <n v="7309"/>
    <n v="219270"/>
    <n v="32.86"/>
    <n v="43312"/>
    <n v="72048"/>
  </r>
  <r>
    <x v="125"/>
    <x v="4"/>
    <x v="28"/>
    <n v="11961"/>
    <n v="44"/>
    <n v="1679"/>
    <n v="50370"/>
    <n v="14.27"/>
    <n v="8703"/>
    <n v="7187"/>
  </r>
  <r>
    <x v="125"/>
    <x v="4"/>
    <x v="29"/>
    <n v="8074"/>
    <n v="57"/>
    <n v="2996"/>
    <n v="89880"/>
    <n v="5.58"/>
    <n v="4589"/>
    <n v="5015"/>
  </r>
  <r>
    <x v="125"/>
    <x v="4"/>
    <x v="30"/>
    <n v="47331"/>
    <n v="75"/>
    <n v="2528"/>
    <n v="75840"/>
    <n v="37.96"/>
    <n v="26305"/>
    <n v="28792"/>
  </r>
  <r>
    <x v="125"/>
    <x v="4"/>
    <x v="31"/>
    <n v="2969"/>
    <n v="28"/>
    <n v="498"/>
    <n v="14940"/>
    <n v="11.19"/>
    <n v="1813"/>
    <n v="1672"/>
  </r>
  <r>
    <x v="125"/>
    <x v="4"/>
    <x v="32"/>
    <n v="11063"/>
    <n v="34"/>
    <n v="2200"/>
    <n v="66000"/>
    <n v="10.49"/>
    <n v="6413"/>
    <n v="6921"/>
  </r>
  <r>
    <x v="125"/>
    <x v="4"/>
    <x v="33"/>
    <n v="21064"/>
    <n v="78"/>
    <n v="2023"/>
    <n v="60690"/>
    <n v="24.3"/>
    <n v="12023"/>
    <n v="14749"/>
  </r>
  <r>
    <x v="125"/>
    <x v="4"/>
    <x v="34"/>
    <n v="1736350"/>
    <n v="3133"/>
    <n v="133565"/>
    <n v="4006950"/>
    <n v="27.64"/>
    <n v="871839"/>
    <n v="1107434"/>
  </r>
  <r>
    <x v="126"/>
    <x v="0"/>
    <x v="0"/>
    <n v="17941"/>
    <n v="35"/>
    <n v="1258"/>
    <n v="38998"/>
    <n v="27.15"/>
    <n v="8793"/>
    <n v="10587"/>
  </r>
  <r>
    <x v="126"/>
    <x v="0"/>
    <x v="1"/>
    <n v="295725"/>
    <n v="73"/>
    <n v="9051"/>
    <n v="280581"/>
    <n v="67.37"/>
    <n v="157735"/>
    <n v="189020"/>
  </r>
  <r>
    <x v="126"/>
    <x v="0"/>
    <x v="2"/>
    <n v="2151"/>
    <n v="10"/>
    <n v="184"/>
    <n v="5704"/>
    <n v="17.489999999999998"/>
    <n v="1242"/>
    <n v="998"/>
  </r>
  <r>
    <x v="126"/>
    <x v="0"/>
    <x v="3"/>
    <n v="25571"/>
    <n v="25"/>
    <n v="983"/>
    <n v="30473"/>
    <n v="48.85"/>
    <n v="12400"/>
    <n v="14886"/>
  </r>
  <r>
    <x v="126"/>
    <x v="0"/>
    <x v="4"/>
    <n v="9030"/>
    <n v="9"/>
    <n v="433"/>
    <n v="13423"/>
    <n v="41.97"/>
    <n v="4777"/>
    <n v="5634"/>
  </r>
  <r>
    <x v="126"/>
    <x v="0"/>
    <x v="5"/>
    <n v="59164"/>
    <n v="19"/>
    <n v="1779"/>
    <n v="55149"/>
    <n v="57.14"/>
    <n v="34086"/>
    <n v="31513"/>
  </r>
  <r>
    <x v="126"/>
    <x v="0"/>
    <x v="6"/>
    <n v="12966"/>
    <n v="10"/>
    <n v="564"/>
    <n v="17484"/>
    <n v="45.19"/>
    <n v="8116"/>
    <n v="7901"/>
  </r>
  <r>
    <x v="126"/>
    <x v="0"/>
    <x v="7"/>
    <m/>
    <n v="4"/>
    <n v="59"/>
    <n v="1829"/>
    <m/>
    <m/>
    <m/>
  </r>
  <r>
    <x v="126"/>
    <x v="0"/>
    <x v="8"/>
    <m/>
    <n v="10"/>
    <n v="241"/>
    <n v="7471"/>
    <m/>
    <m/>
    <m/>
  </r>
  <r>
    <x v="126"/>
    <x v="0"/>
    <x v="9"/>
    <n v="8687"/>
    <n v="17"/>
    <n v="460"/>
    <n v="14260"/>
    <n v="39.28"/>
    <n v="4870"/>
    <n v="5602"/>
  </r>
  <r>
    <x v="126"/>
    <x v="0"/>
    <x v="10"/>
    <n v="8509"/>
    <n v="16"/>
    <n v="522"/>
    <n v="16182"/>
    <n v="32.76"/>
    <n v="5127"/>
    <n v="5302"/>
  </r>
  <r>
    <x v="126"/>
    <x v="0"/>
    <x v="11"/>
    <n v="16528"/>
    <n v="13"/>
    <n v="514"/>
    <n v="15934"/>
    <n v="50.53"/>
    <n v="7332"/>
    <n v="8051"/>
  </r>
  <r>
    <x v="126"/>
    <x v="0"/>
    <x v="12"/>
    <n v="8510"/>
    <n v="20"/>
    <n v="545"/>
    <n v="16895"/>
    <n v="38.22"/>
    <n v="4566"/>
    <n v="6458"/>
  </r>
  <r>
    <x v="126"/>
    <x v="0"/>
    <x v="13"/>
    <m/>
    <n v="3"/>
    <n v="137"/>
    <n v="4247"/>
    <m/>
    <m/>
    <m/>
  </r>
  <r>
    <x v="126"/>
    <x v="0"/>
    <x v="14"/>
    <m/>
    <n v="10"/>
    <n v="225"/>
    <n v="6975"/>
    <m/>
    <m/>
    <m/>
  </r>
  <r>
    <x v="126"/>
    <x v="0"/>
    <x v="15"/>
    <m/>
    <n v="4"/>
    <n v="49"/>
    <n v="1519"/>
    <m/>
    <m/>
    <m/>
  </r>
  <r>
    <x v="126"/>
    <x v="0"/>
    <x v="16"/>
    <n v="114094"/>
    <n v="34"/>
    <n v="3479"/>
    <n v="107849"/>
    <n v="70.349999999999994"/>
    <n v="55589"/>
    <n v="75869"/>
  </r>
  <r>
    <x v="126"/>
    <x v="0"/>
    <x v="17"/>
    <n v="111431"/>
    <n v="31"/>
    <n v="3355"/>
    <n v="104005"/>
    <n v="71.069999999999993"/>
    <n v="54180"/>
    <n v="73918"/>
  </r>
  <r>
    <x v="126"/>
    <x v="0"/>
    <x v="18"/>
    <n v="4180"/>
    <n v="16"/>
    <n v="365"/>
    <n v="11315"/>
    <n v="21.55"/>
    <n v="2898"/>
    <n v="2439"/>
  </r>
  <r>
    <x v="126"/>
    <x v="0"/>
    <x v="19"/>
    <n v="6877"/>
    <n v="11"/>
    <n v="418"/>
    <n v="12958"/>
    <n v="34"/>
    <n v="3784"/>
    <n v="4406"/>
  </r>
  <r>
    <x v="126"/>
    <x v="0"/>
    <x v="20"/>
    <n v="50192"/>
    <n v="40"/>
    <n v="1735"/>
    <n v="53785"/>
    <n v="60.21"/>
    <n v="23450"/>
    <n v="32385"/>
  </r>
  <r>
    <x v="126"/>
    <x v="0"/>
    <x v="21"/>
    <m/>
    <n v="7"/>
    <n v="115"/>
    <n v="3565"/>
    <m/>
    <m/>
    <m/>
  </r>
  <r>
    <x v="126"/>
    <x v="0"/>
    <x v="22"/>
    <m/>
    <n v="5"/>
    <n v="493"/>
    <n v="15283"/>
    <n v="32.770000000000003"/>
    <m/>
    <n v="5009"/>
  </r>
  <r>
    <x v="126"/>
    <x v="0"/>
    <x v="23"/>
    <n v="1424"/>
    <n v="9"/>
    <n v="124"/>
    <n v="3844"/>
    <m/>
    <n v="714"/>
    <m/>
  </r>
  <r>
    <x v="126"/>
    <x v="0"/>
    <x v="24"/>
    <n v="65839"/>
    <n v="61"/>
    <n v="2467"/>
    <n v="76477"/>
    <n v="51.83"/>
    <n v="31724"/>
    <n v="39639"/>
  </r>
  <r>
    <x v="126"/>
    <x v="0"/>
    <x v="25"/>
    <n v="10113"/>
    <n v="34"/>
    <n v="999"/>
    <n v="30969"/>
    <n v="21.3"/>
    <n v="7430"/>
    <n v="6596"/>
  </r>
  <r>
    <x v="126"/>
    <x v="0"/>
    <x v="26"/>
    <n v="21866"/>
    <n v="10"/>
    <n v="473"/>
    <n v="14663"/>
    <n v="58.23"/>
    <n v="7108"/>
    <n v="8538"/>
  </r>
  <r>
    <x v="126"/>
    <x v="0"/>
    <x v="27"/>
    <n v="125811"/>
    <n v="34"/>
    <n v="3130"/>
    <n v="97030"/>
    <n v="61.99"/>
    <n v="39998"/>
    <n v="60145"/>
  </r>
  <r>
    <x v="126"/>
    <x v="0"/>
    <x v="28"/>
    <n v="6041"/>
    <n v="11"/>
    <n v="433"/>
    <n v="13423"/>
    <n v="22.97"/>
    <n v="3711"/>
    <n v="3083"/>
  </r>
  <r>
    <x v="126"/>
    <x v="0"/>
    <x v="29"/>
    <m/>
    <n v="15"/>
    <n v="231"/>
    <n v="7161"/>
    <m/>
    <n v="865"/>
    <m/>
  </r>
  <r>
    <x v="126"/>
    <x v="0"/>
    <x v="30"/>
    <n v="22312"/>
    <n v="17"/>
    <n v="761"/>
    <n v="23591"/>
    <n v="54.89"/>
    <n v="13278"/>
    <n v="12949"/>
  </r>
  <r>
    <x v="126"/>
    <x v="0"/>
    <x v="31"/>
    <n v="745"/>
    <n v="8"/>
    <n v="86"/>
    <n v="2666"/>
    <m/>
    <n v="477"/>
    <m/>
  </r>
  <r>
    <x v="126"/>
    <x v="0"/>
    <x v="32"/>
    <n v="4109"/>
    <n v="6"/>
    <n v="565"/>
    <n v="17515"/>
    <n v="12.31"/>
    <n v="1666"/>
    <n v="2156"/>
  </r>
  <r>
    <x v="126"/>
    <x v="0"/>
    <x v="33"/>
    <n v="6928"/>
    <n v="18"/>
    <n v="423"/>
    <n v="13113"/>
    <n v="38.08"/>
    <n v="4353"/>
    <n v="4993"/>
  </r>
  <r>
    <x v="126"/>
    <x v="0"/>
    <x v="34"/>
    <n v="864557"/>
    <n v="553"/>
    <n v="30834"/>
    <n v="955854"/>
    <n v="53.71"/>
    <n v="427570"/>
    <n v="513434"/>
  </r>
  <r>
    <x v="126"/>
    <x v="1"/>
    <x v="0"/>
    <n v="30944"/>
    <n v="134"/>
    <n v="1650"/>
    <n v="51150"/>
    <n v="32.01"/>
    <n v="16710"/>
    <n v="16375"/>
  </r>
  <r>
    <x v="126"/>
    <x v="1"/>
    <x v="1"/>
    <n v="114858"/>
    <n v="184"/>
    <n v="3881"/>
    <n v="120311"/>
    <n v="50.67"/>
    <n v="53566"/>
    <n v="60965"/>
  </r>
  <r>
    <x v="126"/>
    <x v="1"/>
    <x v="2"/>
    <n v="9993"/>
    <n v="62"/>
    <n v="649"/>
    <n v="20119"/>
    <n v="24.83"/>
    <n v="5079"/>
    <n v="4996"/>
  </r>
  <r>
    <x v="126"/>
    <x v="1"/>
    <x v="3"/>
    <n v="40418"/>
    <n v="87"/>
    <n v="1537"/>
    <n v="47647"/>
    <n v="46.67"/>
    <n v="23715"/>
    <n v="22235"/>
  </r>
  <r>
    <x v="126"/>
    <x v="1"/>
    <x v="4"/>
    <n v="27399"/>
    <n v="59"/>
    <n v="1013"/>
    <n v="31403"/>
    <n v="43.72"/>
    <n v="12965"/>
    <n v="13730"/>
  </r>
  <r>
    <x v="126"/>
    <x v="1"/>
    <x v="5"/>
    <n v="47368"/>
    <n v="77"/>
    <n v="1387"/>
    <n v="42997"/>
    <n v="48.54"/>
    <n v="28240"/>
    <n v="20869"/>
  </r>
  <r>
    <x v="126"/>
    <x v="1"/>
    <x v="6"/>
    <n v="39259"/>
    <n v="72"/>
    <n v="1217"/>
    <n v="37727"/>
    <n v="45.74"/>
    <n v="24534"/>
    <n v="17255"/>
  </r>
  <r>
    <x v="126"/>
    <x v="1"/>
    <x v="7"/>
    <n v="5671"/>
    <n v="21"/>
    <n v="247"/>
    <n v="7657"/>
    <n v="45.52"/>
    <n v="3255"/>
    <n v="3486"/>
  </r>
  <r>
    <x v="126"/>
    <x v="1"/>
    <x v="8"/>
    <n v="8349"/>
    <n v="34"/>
    <n v="467"/>
    <n v="14477"/>
    <n v="35.200000000000003"/>
    <n v="4789"/>
    <n v="5096"/>
  </r>
  <r>
    <x v="126"/>
    <x v="1"/>
    <x v="9"/>
    <n v="20102"/>
    <n v="49"/>
    <n v="817"/>
    <n v="25327"/>
    <n v="46.34"/>
    <n v="10464"/>
    <n v="11738"/>
  </r>
  <r>
    <x v="126"/>
    <x v="1"/>
    <x v="10"/>
    <n v="26675"/>
    <n v="75"/>
    <n v="1352"/>
    <n v="41912"/>
    <n v="36.14"/>
    <n v="14741"/>
    <n v="15147"/>
  </r>
  <r>
    <x v="126"/>
    <x v="1"/>
    <x v="11"/>
    <n v="15103"/>
    <n v="21"/>
    <n v="637"/>
    <n v="19747"/>
    <n v="27.52"/>
    <n v="6599"/>
    <n v="5433"/>
  </r>
  <r>
    <x v="126"/>
    <x v="1"/>
    <x v="12"/>
    <n v="27074"/>
    <n v="63"/>
    <n v="1063"/>
    <n v="32953"/>
    <n v="42.51"/>
    <n v="14480"/>
    <n v="14008"/>
  </r>
  <r>
    <x v="126"/>
    <x v="1"/>
    <x v="13"/>
    <n v="7594"/>
    <n v="22"/>
    <n v="395"/>
    <n v="12245"/>
    <n v="36.53"/>
    <n v="4643"/>
    <n v="4473"/>
  </r>
  <r>
    <x v="126"/>
    <x v="1"/>
    <x v="14"/>
    <n v="6359"/>
    <n v="17"/>
    <n v="234"/>
    <n v="7254"/>
    <n v="43.23"/>
    <n v="3320"/>
    <n v="3136"/>
  </r>
  <r>
    <x v="126"/>
    <x v="1"/>
    <x v="15"/>
    <n v="7101"/>
    <n v="29"/>
    <n v="302"/>
    <n v="9362"/>
    <n v="39.47"/>
    <n v="4234"/>
    <n v="3695"/>
  </r>
  <r>
    <x v="126"/>
    <x v="1"/>
    <x v="16"/>
    <n v="45761"/>
    <n v="66"/>
    <n v="1390"/>
    <n v="43090"/>
    <n v="58.71"/>
    <n v="21681"/>
    <n v="25298"/>
  </r>
  <r>
    <x v="126"/>
    <x v="1"/>
    <x v="17"/>
    <n v="30765"/>
    <n v="38"/>
    <n v="891"/>
    <n v="27621"/>
    <n v="60.16"/>
    <n v="14586"/>
    <n v="16617"/>
  </r>
  <r>
    <x v="126"/>
    <x v="1"/>
    <x v="18"/>
    <n v="13404"/>
    <n v="48"/>
    <n v="712"/>
    <n v="22072"/>
    <n v="33.47"/>
    <n v="8534"/>
    <n v="7388"/>
  </r>
  <r>
    <x v="126"/>
    <x v="1"/>
    <x v="19"/>
    <n v="25498"/>
    <n v="93"/>
    <n v="1234"/>
    <n v="38254"/>
    <n v="36.520000000000003"/>
    <n v="12081"/>
    <n v="13970"/>
  </r>
  <r>
    <x v="126"/>
    <x v="1"/>
    <x v="20"/>
    <n v="98912"/>
    <n v="196"/>
    <n v="2829"/>
    <n v="87699"/>
    <n v="62.06"/>
    <n v="49167"/>
    <n v="54427"/>
  </r>
  <r>
    <x v="126"/>
    <x v="1"/>
    <x v="21"/>
    <n v="16037"/>
    <n v="28"/>
    <n v="424"/>
    <n v="13144"/>
    <n v="49.59"/>
    <n v="9918"/>
    <n v="6518"/>
  </r>
  <r>
    <x v="126"/>
    <x v="1"/>
    <x v="22"/>
    <n v="6800"/>
    <n v="15"/>
    <n v="296"/>
    <n v="9176"/>
    <n v="28.95"/>
    <n v="5032"/>
    <n v="2656"/>
  </r>
  <r>
    <x v="126"/>
    <x v="1"/>
    <x v="23"/>
    <n v="13382"/>
    <n v="27"/>
    <n v="353"/>
    <n v="10943"/>
    <n v="69.41"/>
    <n v="7292"/>
    <n v="7596"/>
  </r>
  <r>
    <x v="126"/>
    <x v="1"/>
    <x v="24"/>
    <n v="135131"/>
    <n v="266"/>
    <n v="3902"/>
    <n v="120962"/>
    <n v="58.86"/>
    <n v="71408"/>
    <n v="71197"/>
  </r>
  <r>
    <x v="126"/>
    <x v="1"/>
    <x v="25"/>
    <n v="18784"/>
    <n v="68"/>
    <n v="985"/>
    <n v="30535"/>
    <n v="30.63"/>
    <n v="12309"/>
    <n v="9354"/>
  </r>
  <r>
    <x v="126"/>
    <x v="1"/>
    <x v="26"/>
    <n v="22643"/>
    <n v="25"/>
    <n v="470"/>
    <n v="14570"/>
    <n v="58.95"/>
    <n v="7327"/>
    <n v="8589"/>
  </r>
  <r>
    <x v="126"/>
    <x v="1"/>
    <x v="27"/>
    <n v="57353"/>
    <n v="51"/>
    <n v="1153"/>
    <n v="35743"/>
    <n v="58.69"/>
    <n v="15124"/>
    <n v="20979"/>
  </r>
  <r>
    <x v="126"/>
    <x v="1"/>
    <x v="28"/>
    <n v="7115"/>
    <n v="22"/>
    <n v="279"/>
    <n v="8649"/>
    <n v="43.56"/>
    <n v="4680"/>
    <n v="3767"/>
  </r>
  <r>
    <x v="126"/>
    <x v="1"/>
    <x v="29"/>
    <n v="3664"/>
    <n v="27"/>
    <n v="280"/>
    <n v="8680"/>
    <n v="23.57"/>
    <n v="2486"/>
    <n v="2046"/>
  </r>
  <r>
    <x v="126"/>
    <x v="1"/>
    <x v="30"/>
    <n v="29225"/>
    <n v="43"/>
    <n v="768"/>
    <n v="23808"/>
    <n v="61.75"/>
    <n v="15909"/>
    <n v="14702"/>
  </r>
  <r>
    <x v="126"/>
    <x v="1"/>
    <x v="31"/>
    <n v="1660"/>
    <n v="12"/>
    <n v="92"/>
    <n v="2852"/>
    <n v="34.89"/>
    <n v="1082"/>
    <n v="995"/>
  </r>
  <r>
    <x v="126"/>
    <x v="1"/>
    <x v="32"/>
    <n v="3722"/>
    <n v="17"/>
    <n v="282"/>
    <n v="8742"/>
    <n v="19.5"/>
    <n v="2165"/>
    <n v="1705"/>
  </r>
  <r>
    <x v="126"/>
    <x v="1"/>
    <x v="33"/>
    <n v="13295"/>
    <n v="42"/>
    <n v="618"/>
    <n v="19158"/>
    <n v="41.37"/>
    <n v="6402"/>
    <n v="7925"/>
  </r>
  <r>
    <x v="126"/>
    <x v="1"/>
    <x v="34"/>
    <n v="811522"/>
    <n v="1786"/>
    <n v="29013"/>
    <n v="899403"/>
    <n v="45.65"/>
    <n v="412520"/>
    <n v="410550"/>
  </r>
  <r>
    <x v="126"/>
    <x v="2"/>
    <x v="0"/>
    <n v="11099"/>
    <n v="28"/>
    <n v="1201"/>
    <n v="37231"/>
    <n v="28.3"/>
    <n v="4873"/>
    <n v="10536"/>
  </r>
  <r>
    <x v="126"/>
    <x v="2"/>
    <x v="1"/>
    <n v="53830"/>
    <n v="37"/>
    <n v="3566"/>
    <n v="110546"/>
    <n v="45.13"/>
    <n v="25479"/>
    <n v="49888"/>
  </r>
  <r>
    <x v="126"/>
    <x v="2"/>
    <x v="2"/>
    <n v="3705"/>
    <n v="18"/>
    <n v="687"/>
    <n v="21297"/>
    <n v="14.63"/>
    <n v="2204"/>
    <n v="3117"/>
  </r>
  <r>
    <x v="126"/>
    <x v="2"/>
    <x v="3"/>
    <n v="4407"/>
    <n v="14"/>
    <n v="605"/>
    <n v="18755"/>
    <n v="19.68"/>
    <n v="2401"/>
    <n v="3691"/>
  </r>
  <r>
    <x v="126"/>
    <x v="2"/>
    <x v="4"/>
    <n v="13721"/>
    <n v="13"/>
    <n v="843"/>
    <n v="26133"/>
    <n v="52"/>
    <n v="2487"/>
    <n v="13590"/>
  </r>
  <r>
    <x v="126"/>
    <x v="2"/>
    <x v="5"/>
    <n v="13848"/>
    <n v="11"/>
    <n v="1042"/>
    <n v="32302"/>
    <n v="39.94"/>
    <n v="8112"/>
    <n v="12902"/>
  </r>
  <r>
    <x v="126"/>
    <x v="2"/>
    <x v="6"/>
    <n v="12616"/>
    <n v="16"/>
    <n v="1056"/>
    <n v="32736"/>
    <n v="30.38"/>
    <n v="6574"/>
    <n v="9944"/>
  </r>
  <r>
    <x v="126"/>
    <x v="2"/>
    <x v="7"/>
    <m/>
    <n v="3"/>
    <n v="76"/>
    <n v="2356"/>
    <m/>
    <m/>
    <m/>
  </r>
  <r>
    <x v="126"/>
    <x v="2"/>
    <x v="8"/>
    <m/>
    <n v="6"/>
    <n v="153"/>
    <n v="4743"/>
    <m/>
    <m/>
    <m/>
  </r>
  <r>
    <x v="126"/>
    <x v="2"/>
    <x v="9"/>
    <n v="3359"/>
    <n v="10"/>
    <n v="421"/>
    <n v="13051"/>
    <n v="22.59"/>
    <n v="1345"/>
    <n v="2948"/>
  </r>
  <r>
    <x v="126"/>
    <x v="2"/>
    <x v="10"/>
    <n v="5964"/>
    <n v="15"/>
    <n v="738"/>
    <n v="22878"/>
    <n v="24.4"/>
    <n v="1558"/>
    <n v="5581"/>
  </r>
  <r>
    <x v="126"/>
    <x v="2"/>
    <x v="11"/>
    <n v="10265"/>
    <n v="13"/>
    <n v="887"/>
    <n v="27497"/>
    <n v="27.44"/>
    <n v="4859"/>
    <n v="7545"/>
  </r>
  <r>
    <x v="126"/>
    <x v="2"/>
    <x v="12"/>
    <m/>
    <n v="4"/>
    <n v="153"/>
    <n v="4743"/>
    <m/>
    <m/>
    <m/>
  </r>
  <r>
    <x v="126"/>
    <x v="2"/>
    <x v="13"/>
    <m/>
    <n v="3"/>
    <n v="79"/>
    <n v="2449"/>
    <m/>
    <m/>
    <m/>
  </r>
  <r>
    <x v="126"/>
    <x v="2"/>
    <x v="14"/>
    <m/>
    <n v="3"/>
    <n v="75"/>
    <n v="2325"/>
    <m/>
    <m/>
    <m/>
  </r>
  <r>
    <x v="126"/>
    <x v="2"/>
    <x v="15"/>
    <m/>
    <n v="6"/>
    <n v="355"/>
    <n v="11005"/>
    <m/>
    <m/>
    <m/>
  </r>
  <r>
    <x v="126"/>
    <x v="2"/>
    <x v="16"/>
    <m/>
    <n v="12"/>
    <n v="1935"/>
    <n v="59985"/>
    <m/>
    <m/>
    <m/>
  </r>
  <r>
    <x v="126"/>
    <x v="2"/>
    <x v="17"/>
    <m/>
    <n v="10"/>
    <n v="1756"/>
    <n v="54436"/>
    <m/>
    <m/>
    <m/>
  </r>
  <r>
    <x v="126"/>
    <x v="2"/>
    <x v="18"/>
    <n v="7238"/>
    <n v="19"/>
    <n v="814"/>
    <n v="25234"/>
    <n v="26.58"/>
    <n v="3601"/>
    <n v="6706"/>
  </r>
  <r>
    <x v="126"/>
    <x v="2"/>
    <x v="19"/>
    <n v="10372"/>
    <n v="24"/>
    <n v="1095"/>
    <n v="33945"/>
    <n v="28.93"/>
    <n v="4531"/>
    <n v="9822"/>
  </r>
  <r>
    <x v="126"/>
    <x v="2"/>
    <x v="20"/>
    <n v="21679"/>
    <n v="40"/>
    <n v="2110"/>
    <n v="65410"/>
    <n v="27.65"/>
    <n v="12019"/>
    <n v="18085"/>
  </r>
  <r>
    <x v="126"/>
    <x v="2"/>
    <x v="21"/>
    <m/>
    <n v="6"/>
    <n v="459"/>
    <n v="14229"/>
    <n v="18.239999999999998"/>
    <m/>
    <n v="2596"/>
  </r>
  <r>
    <x v="126"/>
    <x v="2"/>
    <x v="22"/>
    <n v="4476"/>
    <n v="6"/>
    <n v="445"/>
    <n v="13795"/>
    <m/>
    <n v="3324"/>
    <m/>
  </r>
  <r>
    <x v="126"/>
    <x v="2"/>
    <x v="23"/>
    <m/>
    <n v="4"/>
    <n v="79"/>
    <n v="2449"/>
    <m/>
    <m/>
    <m/>
  </r>
  <r>
    <x v="126"/>
    <x v="2"/>
    <x v="24"/>
    <n v="30547"/>
    <n v="56"/>
    <n v="3093"/>
    <n v="95883"/>
    <n v="27.08"/>
    <n v="17715"/>
    <n v="25963"/>
  </r>
  <r>
    <x v="126"/>
    <x v="2"/>
    <x v="25"/>
    <n v="14991"/>
    <n v="21"/>
    <n v="1469"/>
    <n v="45539"/>
    <n v="27.27"/>
    <n v="9953"/>
    <n v="12419"/>
  </r>
  <r>
    <x v="126"/>
    <x v="2"/>
    <x v="26"/>
    <n v="12221"/>
    <n v="10"/>
    <n v="661"/>
    <n v="20491"/>
    <n v="56.23"/>
    <n v="5394"/>
    <n v="11523"/>
  </r>
  <r>
    <x v="126"/>
    <x v="2"/>
    <x v="27"/>
    <n v="46887"/>
    <n v="20"/>
    <n v="2111"/>
    <n v="65441"/>
    <n v="66.650000000000006"/>
    <n v="14978"/>
    <n v="43613"/>
  </r>
  <r>
    <x v="126"/>
    <x v="2"/>
    <x v="28"/>
    <m/>
    <n v="3"/>
    <n v="76"/>
    <n v="2356"/>
    <m/>
    <m/>
    <m/>
  </r>
  <r>
    <x v="126"/>
    <x v="2"/>
    <x v="29"/>
    <m/>
    <n v="5"/>
    <n v="177"/>
    <n v="5487"/>
    <m/>
    <n v="128"/>
    <m/>
  </r>
  <r>
    <x v="126"/>
    <x v="2"/>
    <x v="30"/>
    <n v="6268"/>
    <n v="9"/>
    <n v="440"/>
    <n v="13640"/>
    <n v="41.84"/>
    <n v="3329"/>
    <n v="5707"/>
  </r>
  <r>
    <x v="126"/>
    <x v="2"/>
    <x v="31"/>
    <m/>
    <n v="1"/>
    <n v="14"/>
    <n v="434"/>
    <m/>
    <m/>
    <m/>
  </r>
  <r>
    <x v="126"/>
    <x v="2"/>
    <x v="32"/>
    <m/>
    <n v="4"/>
    <n v="331"/>
    <n v="10261"/>
    <m/>
    <m/>
    <m/>
  </r>
  <r>
    <x v="126"/>
    <x v="2"/>
    <x v="33"/>
    <n v="1409"/>
    <n v="10"/>
    <n v="371"/>
    <n v="11501"/>
    <n v="11.03"/>
    <n v="1075"/>
    <n v="1269"/>
  </r>
  <r>
    <x v="126"/>
    <x v="2"/>
    <x v="34"/>
    <n v="303295"/>
    <n v="394"/>
    <n v="24524"/>
    <n v="760244"/>
    <n v="35.97"/>
    <n v="138452"/>
    <n v="273434"/>
  </r>
  <r>
    <x v="126"/>
    <x v="3"/>
    <x v="0"/>
    <n v="22331"/>
    <n v="45"/>
    <n v="5705"/>
    <n v="176855"/>
    <n v="7.15"/>
    <n v="10130"/>
    <n v="12647"/>
  </r>
  <r>
    <x v="126"/>
    <x v="3"/>
    <x v="1"/>
    <n v="21279"/>
    <n v="22"/>
    <n v="2727"/>
    <n v="84537"/>
    <n v="11.83"/>
    <n v="7961"/>
    <n v="9999"/>
  </r>
  <r>
    <x v="126"/>
    <x v="3"/>
    <x v="2"/>
    <n v="10028"/>
    <n v="24"/>
    <n v="2628"/>
    <n v="81468"/>
    <n v="5.65"/>
    <n v="5446"/>
    <n v="4599"/>
  </r>
  <r>
    <x v="126"/>
    <x v="3"/>
    <x v="3"/>
    <n v="10187"/>
    <n v="22"/>
    <n v="2005"/>
    <n v="62155"/>
    <n v="8.1199999999999992"/>
    <n v="5572"/>
    <n v="5044"/>
  </r>
  <r>
    <x v="126"/>
    <x v="3"/>
    <x v="4"/>
    <n v="32303"/>
    <n v="18"/>
    <n v="2802"/>
    <n v="86862"/>
    <n v="16.45"/>
    <n v="5297"/>
    <n v="14287"/>
  </r>
  <r>
    <x v="126"/>
    <x v="3"/>
    <x v="5"/>
    <n v="15527"/>
    <n v="13"/>
    <n v="1883"/>
    <n v="58373"/>
    <n v="11.83"/>
    <n v="6717"/>
    <n v="6905"/>
  </r>
  <r>
    <x v="126"/>
    <x v="3"/>
    <x v="6"/>
    <n v="8131"/>
    <n v="10"/>
    <n v="1347"/>
    <n v="41757"/>
    <n v="8.32"/>
    <n v="4047"/>
    <n v="3476"/>
  </r>
  <r>
    <x v="126"/>
    <x v="3"/>
    <x v="7"/>
    <n v="2429"/>
    <n v="4"/>
    <n v="1100"/>
    <n v="34100"/>
    <n v="3.06"/>
    <n v="1316"/>
    <n v="1045"/>
  </r>
  <r>
    <x v="126"/>
    <x v="3"/>
    <x v="8"/>
    <n v="3933"/>
    <n v="12"/>
    <n v="1833"/>
    <n v="56823"/>
    <n v="3.26"/>
    <n v="1306"/>
    <n v="1853"/>
  </r>
  <r>
    <x v="126"/>
    <x v="3"/>
    <x v="9"/>
    <n v="5701"/>
    <n v="12"/>
    <n v="1199"/>
    <n v="37169"/>
    <n v="6.8"/>
    <n v="2541"/>
    <n v="2527"/>
  </r>
  <r>
    <x v="126"/>
    <x v="3"/>
    <x v="10"/>
    <n v="9241"/>
    <n v="22"/>
    <n v="2085"/>
    <n v="64635"/>
    <n v="6.57"/>
    <n v="4660"/>
    <n v="4246"/>
  </r>
  <r>
    <x v="126"/>
    <x v="3"/>
    <x v="11"/>
    <n v="5404"/>
    <n v="6"/>
    <n v="415"/>
    <n v="12865"/>
    <n v="16.5"/>
    <n v="3846"/>
    <n v="2123"/>
  </r>
  <r>
    <x v="126"/>
    <x v="3"/>
    <x v="12"/>
    <m/>
    <n v="8"/>
    <n v="604"/>
    <n v="18724"/>
    <m/>
    <m/>
    <m/>
  </r>
  <r>
    <x v="126"/>
    <x v="3"/>
    <x v="13"/>
    <m/>
    <n v="3"/>
    <n v="360"/>
    <n v="11160"/>
    <m/>
    <m/>
    <m/>
  </r>
  <r>
    <x v="126"/>
    <x v="3"/>
    <x v="14"/>
    <n v="1301"/>
    <n v="7"/>
    <n v="843"/>
    <n v="26133"/>
    <n v="1.74"/>
    <n v="581"/>
    <n v="454"/>
  </r>
  <r>
    <x v="126"/>
    <x v="3"/>
    <x v="15"/>
    <n v="2757"/>
    <n v="8"/>
    <n v="961"/>
    <n v="29791"/>
    <n v="5.1100000000000003"/>
    <n v="1313"/>
    <n v="1522"/>
  </r>
  <r>
    <x v="126"/>
    <x v="3"/>
    <x v="16"/>
    <m/>
    <n v="4"/>
    <n v="419"/>
    <n v="12989"/>
    <m/>
    <m/>
    <m/>
  </r>
  <r>
    <x v="126"/>
    <x v="3"/>
    <x v="17"/>
    <m/>
    <n v="1"/>
    <n v="39"/>
    <n v="1209"/>
    <m/>
    <m/>
    <n v="112"/>
  </r>
  <r>
    <x v="126"/>
    <x v="3"/>
    <x v="18"/>
    <n v="10205"/>
    <n v="15"/>
    <n v="1314"/>
    <n v="40734"/>
    <n v="12.37"/>
    <n v="5990"/>
    <n v="5039"/>
  </r>
  <r>
    <x v="126"/>
    <x v="3"/>
    <x v="19"/>
    <n v="12727"/>
    <n v="20"/>
    <n v="3610"/>
    <n v="111910"/>
    <n v="6.18"/>
    <n v="4891"/>
    <n v="6914"/>
  </r>
  <r>
    <x v="126"/>
    <x v="3"/>
    <x v="20"/>
    <n v="28056"/>
    <n v="36"/>
    <n v="4196"/>
    <n v="130076"/>
    <n v="11.15"/>
    <n v="11917"/>
    <n v="14503"/>
  </r>
  <r>
    <x v="126"/>
    <x v="3"/>
    <x v="21"/>
    <n v="6213"/>
    <n v="8"/>
    <n v="656"/>
    <n v="20336"/>
    <m/>
    <n v="3600"/>
    <m/>
  </r>
  <r>
    <x v="126"/>
    <x v="3"/>
    <x v="22"/>
    <m/>
    <n v="4"/>
    <n v="578"/>
    <n v="17918"/>
    <m/>
    <m/>
    <m/>
  </r>
  <r>
    <x v="126"/>
    <x v="3"/>
    <x v="23"/>
    <m/>
    <n v="6"/>
    <n v="739"/>
    <n v="22909"/>
    <m/>
    <m/>
    <m/>
  </r>
  <r>
    <x v="126"/>
    <x v="3"/>
    <x v="24"/>
    <n v="42881"/>
    <n v="54"/>
    <n v="6169"/>
    <n v="191239"/>
    <n v="11.07"/>
    <n v="20663"/>
    <n v="21164"/>
  </r>
  <r>
    <x v="126"/>
    <x v="3"/>
    <x v="25"/>
    <n v="10358"/>
    <n v="18"/>
    <n v="1681"/>
    <n v="52111"/>
    <n v="9.5500000000000007"/>
    <n v="7323"/>
    <n v="4979"/>
  </r>
  <r>
    <x v="126"/>
    <x v="3"/>
    <x v="26"/>
    <n v="8523"/>
    <n v="6"/>
    <n v="1565"/>
    <n v="48515"/>
    <n v="7.67"/>
    <n v="2792"/>
    <n v="3719"/>
  </r>
  <r>
    <x v="126"/>
    <x v="3"/>
    <x v="27"/>
    <n v="16083"/>
    <n v="7"/>
    <n v="1219"/>
    <n v="37789"/>
    <n v="14.67"/>
    <n v="6210"/>
    <n v="5544"/>
  </r>
  <r>
    <x v="126"/>
    <x v="3"/>
    <x v="28"/>
    <m/>
    <n v="8"/>
    <n v="891"/>
    <n v="27621"/>
    <m/>
    <m/>
    <m/>
  </r>
  <r>
    <x v="126"/>
    <x v="3"/>
    <x v="29"/>
    <n v="3045"/>
    <n v="10"/>
    <n v="2308"/>
    <n v="71548"/>
    <n v="2.89"/>
    <n v="1593"/>
    <n v="2067"/>
  </r>
  <r>
    <x v="126"/>
    <x v="3"/>
    <x v="30"/>
    <n v="7140"/>
    <n v="7"/>
    <n v="603"/>
    <n v="18693"/>
    <n v="14.24"/>
    <n v="4264"/>
    <n v="2661"/>
  </r>
  <r>
    <x v="126"/>
    <x v="3"/>
    <x v="31"/>
    <m/>
    <n v="6"/>
    <n v="304"/>
    <n v="9424"/>
    <m/>
    <m/>
    <m/>
  </r>
  <r>
    <x v="126"/>
    <x v="3"/>
    <x v="32"/>
    <m/>
    <n v="5"/>
    <n v="1009"/>
    <n v="31279"/>
    <m/>
    <m/>
    <m/>
  </r>
  <r>
    <x v="126"/>
    <x v="3"/>
    <x v="33"/>
    <n v="1787"/>
    <n v="10"/>
    <n v="617"/>
    <n v="19127"/>
    <n v="4.0599999999999996"/>
    <n v="1201"/>
    <n v="777"/>
  </r>
  <r>
    <x v="126"/>
    <x v="3"/>
    <x v="34"/>
    <n v="279756"/>
    <n v="406"/>
    <n v="50206"/>
    <n v="1556386"/>
    <n v="8.31"/>
    <n v="123476"/>
    <n v="129329"/>
  </r>
  <r>
    <x v="126"/>
    <x v="4"/>
    <x v="0"/>
    <n v="82315"/>
    <n v="242"/>
    <n v="9814"/>
    <n v="304234"/>
    <n v="16.48"/>
    <n v="40506"/>
    <n v="50145"/>
  </r>
  <r>
    <x v="126"/>
    <x v="4"/>
    <x v="1"/>
    <n v="485692"/>
    <n v="316"/>
    <n v="19225"/>
    <n v="595975"/>
    <n v="51.99"/>
    <n v="244741"/>
    <n v="309872"/>
  </r>
  <r>
    <x v="126"/>
    <x v="4"/>
    <x v="2"/>
    <n v="25877"/>
    <n v="114"/>
    <n v="4148"/>
    <n v="128588"/>
    <n v="10.66"/>
    <n v="13971"/>
    <n v="13709"/>
  </r>
  <r>
    <x v="126"/>
    <x v="4"/>
    <x v="3"/>
    <n v="80583"/>
    <n v="148"/>
    <n v="5130"/>
    <n v="159030"/>
    <n v="28.83"/>
    <n v="44087"/>
    <n v="45856"/>
  </r>
  <r>
    <x v="126"/>
    <x v="4"/>
    <x v="4"/>
    <n v="82453"/>
    <n v="99"/>
    <n v="5091"/>
    <n v="157821"/>
    <n v="29.93"/>
    <n v="25526"/>
    <n v="47241"/>
  </r>
  <r>
    <x v="126"/>
    <x v="4"/>
    <x v="5"/>
    <n v="135907"/>
    <n v="120"/>
    <n v="6091"/>
    <n v="188821"/>
    <n v="38.229999999999997"/>
    <n v="77154"/>
    <n v="72189"/>
  </r>
  <r>
    <x v="126"/>
    <x v="4"/>
    <x v="6"/>
    <n v="72973"/>
    <n v="108"/>
    <n v="4184"/>
    <n v="129704"/>
    <n v="29.74"/>
    <n v="43271"/>
    <n v="38575"/>
  </r>
  <r>
    <x v="126"/>
    <x v="4"/>
    <x v="7"/>
    <n v="9618"/>
    <n v="32"/>
    <n v="1482"/>
    <n v="45942"/>
    <n v="11.79"/>
    <n v="5299"/>
    <n v="5415"/>
  </r>
  <r>
    <x v="126"/>
    <x v="4"/>
    <x v="8"/>
    <n v="16063"/>
    <n v="62"/>
    <n v="2694"/>
    <n v="83514"/>
    <n v="11.6"/>
    <n v="8181"/>
    <n v="9688"/>
  </r>
  <r>
    <x v="126"/>
    <x v="4"/>
    <x v="9"/>
    <n v="37849"/>
    <n v="88"/>
    <n v="2897"/>
    <n v="89807"/>
    <n v="25.4"/>
    <n v="19220"/>
    <n v="22815"/>
  </r>
  <r>
    <x v="126"/>
    <x v="4"/>
    <x v="10"/>
    <n v="50389"/>
    <n v="128"/>
    <n v="4697"/>
    <n v="145607"/>
    <n v="20.79"/>
    <n v="26087"/>
    <n v="30276"/>
  </r>
  <r>
    <x v="126"/>
    <x v="4"/>
    <x v="11"/>
    <n v="47299"/>
    <n v="53"/>
    <n v="2453"/>
    <n v="76043"/>
    <n v="30.45"/>
    <n v="22635"/>
    <n v="23152"/>
  </r>
  <r>
    <x v="126"/>
    <x v="4"/>
    <x v="12"/>
    <n v="37016"/>
    <n v="95"/>
    <n v="2365"/>
    <n v="73315"/>
    <n v="29.38"/>
    <n v="19953"/>
    <n v="21541"/>
  </r>
  <r>
    <x v="126"/>
    <x v="4"/>
    <x v="13"/>
    <n v="10742"/>
    <n v="31"/>
    <n v="971"/>
    <n v="30101"/>
    <n v="20.71"/>
    <n v="6431"/>
    <n v="6233"/>
  </r>
  <r>
    <x v="126"/>
    <x v="4"/>
    <x v="14"/>
    <n v="12701"/>
    <n v="37"/>
    <n v="1377"/>
    <n v="42687"/>
    <n v="14.77"/>
    <n v="6780"/>
    <n v="6307"/>
  </r>
  <r>
    <x v="126"/>
    <x v="4"/>
    <x v="15"/>
    <n v="11567"/>
    <n v="47"/>
    <n v="1667"/>
    <n v="51677"/>
    <n v="12.77"/>
    <n v="6469"/>
    <n v="6599"/>
  </r>
  <r>
    <x v="126"/>
    <x v="4"/>
    <x v="16"/>
    <n v="200804"/>
    <n v="116"/>
    <n v="7223"/>
    <n v="223913"/>
    <n v="59.55"/>
    <n v="93485"/>
    <n v="133334"/>
  </r>
  <r>
    <x v="126"/>
    <x v="4"/>
    <x v="17"/>
    <n v="174446"/>
    <n v="80"/>
    <n v="6041"/>
    <n v="187271"/>
    <n v="64.09"/>
    <n v="82616"/>
    <n v="120024"/>
  </r>
  <r>
    <x v="126"/>
    <x v="4"/>
    <x v="18"/>
    <n v="35027"/>
    <n v="98"/>
    <n v="3205"/>
    <n v="99355"/>
    <n v="21.71"/>
    <n v="21023"/>
    <n v="21572"/>
  </r>
  <r>
    <x v="126"/>
    <x v="4"/>
    <x v="19"/>
    <n v="55472"/>
    <n v="148"/>
    <n v="6357"/>
    <n v="197067"/>
    <n v="17.82"/>
    <n v="25287"/>
    <n v="35111"/>
  </r>
  <r>
    <x v="126"/>
    <x v="4"/>
    <x v="20"/>
    <n v="198839"/>
    <n v="312"/>
    <n v="10870"/>
    <n v="336970"/>
    <n v="35.43"/>
    <n v="96552"/>
    <n v="119400"/>
  </r>
  <r>
    <x v="126"/>
    <x v="4"/>
    <x v="21"/>
    <n v="28453"/>
    <n v="49"/>
    <n v="1654"/>
    <n v="51274"/>
    <n v="27.49"/>
    <n v="17449"/>
    <n v="14096"/>
  </r>
  <r>
    <x v="126"/>
    <x v="4"/>
    <x v="22"/>
    <n v="27100"/>
    <n v="30"/>
    <n v="1812"/>
    <n v="56172"/>
    <n v="24.22"/>
    <n v="17038"/>
    <n v="13603"/>
  </r>
  <r>
    <x v="126"/>
    <x v="4"/>
    <x v="23"/>
    <n v="20007"/>
    <n v="46"/>
    <n v="1295"/>
    <n v="40145"/>
    <n v="27.06"/>
    <n v="10471"/>
    <n v="10864"/>
  </r>
  <r>
    <x v="126"/>
    <x v="4"/>
    <x v="24"/>
    <n v="274399"/>
    <n v="437"/>
    <n v="15631"/>
    <n v="484561"/>
    <n v="32.6"/>
    <n v="141510"/>
    <n v="157962"/>
  </r>
  <r>
    <x v="126"/>
    <x v="4"/>
    <x v="25"/>
    <n v="54245"/>
    <n v="141"/>
    <n v="5134"/>
    <n v="159154"/>
    <n v="20.95"/>
    <n v="37015"/>
    <n v="33348"/>
  </r>
  <r>
    <x v="126"/>
    <x v="4"/>
    <x v="26"/>
    <n v="65253"/>
    <n v="51"/>
    <n v="3169"/>
    <n v="98239"/>
    <n v="32.950000000000003"/>
    <n v="22621"/>
    <n v="32369"/>
  </r>
  <r>
    <x v="126"/>
    <x v="4"/>
    <x v="27"/>
    <n v="246134"/>
    <n v="112"/>
    <n v="7613"/>
    <n v="236003"/>
    <n v="55.2"/>
    <n v="76310"/>
    <n v="130280"/>
  </r>
  <r>
    <x v="126"/>
    <x v="4"/>
    <x v="28"/>
    <n v="16390"/>
    <n v="44"/>
    <n v="1679"/>
    <n v="52049"/>
    <n v="16.41"/>
    <n v="10620"/>
    <n v="8539"/>
  </r>
  <r>
    <x v="126"/>
    <x v="4"/>
    <x v="29"/>
    <n v="8353"/>
    <n v="57"/>
    <n v="2996"/>
    <n v="92876"/>
    <n v="5.44"/>
    <n v="5072"/>
    <n v="5054"/>
  </r>
  <r>
    <x v="126"/>
    <x v="4"/>
    <x v="30"/>
    <n v="64944"/>
    <n v="76"/>
    <n v="2572"/>
    <n v="79732"/>
    <n v="45.18"/>
    <n v="36780"/>
    <n v="36019"/>
  </r>
  <r>
    <x v="126"/>
    <x v="4"/>
    <x v="31"/>
    <n v="3469"/>
    <n v="27"/>
    <n v="496"/>
    <n v="15376"/>
    <n v="13.28"/>
    <n v="2414"/>
    <n v="2042"/>
  </r>
  <r>
    <x v="126"/>
    <x v="4"/>
    <x v="32"/>
    <n v="12179"/>
    <n v="32"/>
    <n v="2187"/>
    <n v="67797"/>
    <n v="9.65"/>
    <n v="6542"/>
    <n v="6542"/>
  </r>
  <r>
    <x v="126"/>
    <x v="4"/>
    <x v="33"/>
    <n v="23419"/>
    <n v="80"/>
    <n v="2029"/>
    <n v="62899"/>
    <n v="23.79"/>
    <n v="13031"/>
    <n v="14965"/>
  </r>
  <r>
    <x v="126"/>
    <x v="4"/>
    <x v="34"/>
    <n v="2259130"/>
    <n v="3139"/>
    <n v="134577"/>
    <n v="4171887"/>
    <n v="31.8"/>
    <n v="1102018"/>
    <n v="1326749"/>
  </r>
  <r>
    <x v="127"/>
    <x v="0"/>
    <x v="0"/>
    <n v="15275"/>
    <n v="35"/>
    <n v="1258"/>
    <n v="38998"/>
    <n v="22.85"/>
    <n v="8422"/>
    <n v="8911"/>
  </r>
  <r>
    <x v="127"/>
    <x v="0"/>
    <x v="1"/>
    <n v="302541"/>
    <n v="72"/>
    <n v="8826"/>
    <n v="273606"/>
    <n v="71.430000000000007"/>
    <n v="159244"/>
    <n v="195449"/>
  </r>
  <r>
    <x v="127"/>
    <x v="0"/>
    <x v="2"/>
    <n v="1846"/>
    <n v="11"/>
    <n v="194"/>
    <n v="6014"/>
    <n v="14.61"/>
    <n v="966"/>
    <n v="879"/>
  </r>
  <r>
    <x v="127"/>
    <x v="0"/>
    <x v="3"/>
    <n v="23172"/>
    <n v="25"/>
    <n v="986"/>
    <n v="30566"/>
    <n v="43.62"/>
    <n v="11552"/>
    <n v="13333"/>
  </r>
  <r>
    <x v="127"/>
    <x v="0"/>
    <x v="4"/>
    <n v="10064"/>
    <n v="9"/>
    <n v="433"/>
    <n v="13423"/>
    <n v="48.7"/>
    <n v="5056"/>
    <n v="6537"/>
  </r>
  <r>
    <x v="127"/>
    <x v="0"/>
    <x v="5"/>
    <n v="53586"/>
    <n v="19"/>
    <n v="1779"/>
    <n v="55149"/>
    <n v="55.7"/>
    <n v="39050"/>
    <n v="30717"/>
  </r>
  <r>
    <x v="127"/>
    <x v="0"/>
    <x v="6"/>
    <n v="11471"/>
    <n v="9"/>
    <n v="537"/>
    <n v="16647"/>
    <n v="38.799999999999997"/>
    <n v="7192"/>
    <n v="6459"/>
  </r>
  <r>
    <x v="127"/>
    <x v="0"/>
    <x v="7"/>
    <m/>
    <n v="4"/>
    <n v="59"/>
    <n v="1829"/>
    <m/>
    <m/>
    <m/>
  </r>
  <r>
    <x v="127"/>
    <x v="0"/>
    <x v="8"/>
    <m/>
    <n v="9"/>
    <n v="213"/>
    <n v="6603"/>
    <m/>
    <m/>
    <m/>
  </r>
  <r>
    <x v="127"/>
    <x v="0"/>
    <x v="9"/>
    <n v="8052"/>
    <n v="17"/>
    <n v="460"/>
    <n v="14260"/>
    <n v="41.94"/>
    <n v="4450"/>
    <n v="5981"/>
  </r>
  <r>
    <x v="127"/>
    <x v="0"/>
    <x v="10"/>
    <n v="11663"/>
    <n v="16"/>
    <n v="522"/>
    <n v="16182"/>
    <n v="45.72"/>
    <n v="6900"/>
    <n v="7399"/>
  </r>
  <r>
    <x v="127"/>
    <x v="0"/>
    <x v="11"/>
    <n v="16602"/>
    <n v="12"/>
    <n v="501"/>
    <n v="15531"/>
    <n v="50.78"/>
    <n v="7603"/>
    <n v="7886"/>
  </r>
  <r>
    <x v="127"/>
    <x v="0"/>
    <x v="12"/>
    <n v="9023"/>
    <n v="20"/>
    <n v="545"/>
    <n v="16895"/>
    <n v="39.869999999999997"/>
    <n v="5241"/>
    <n v="6736"/>
  </r>
  <r>
    <x v="127"/>
    <x v="0"/>
    <x v="13"/>
    <m/>
    <n v="3"/>
    <n v="137"/>
    <n v="4247"/>
    <m/>
    <m/>
    <m/>
  </r>
  <r>
    <x v="127"/>
    <x v="0"/>
    <x v="14"/>
    <m/>
    <n v="10"/>
    <n v="225"/>
    <n v="6975"/>
    <m/>
    <m/>
    <m/>
  </r>
  <r>
    <x v="127"/>
    <x v="0"/>
    <x v="15"/>
    <m/>
    <n v="4"/>
    <n v="49"/>
    <n v="1519"/>
    <m/>
    <m/>
    <m/>
  </r>
  <r>
    <x v="127"/>
    <x v="0"/>
    <x v="16"/>
    <n v="117191"/>
    <n v="35"/>
    <n v="3541"/>
    <n v="109771"/>
    <n v="74.73"/>
    <n v="61299"/>
    <n v="82031"/>
  </r>
  <r>
    <x v="127"/>
    <x v="0"/>
    <x v="17"/>
    <n v="113836"/>
    <n v="32"/>
    <n v="3417"/>
    <n v="105927"/>
    <n v="75.28"/>
    <n v="59724"/>
    <n v="79742"/>
  </r>
  <r>
    <x v="127"/>
    <x v="0"/>
    <x v="18"/>
    <n v="4079"/>
    <n v="16"/>
    <n v="365"/>
    <n v="11315"/>
    <n v="23.74"/>
    <n v="2660"/>
    <n v="2686"/>
  </r>
  <r>
    <x v="127"/>
    <x v="0"/>
    <x v="19"/>
    <n v="7601"/>
    <n v="12"/>
    <n v="425"/>
    <n v="13175"/>
    <n v="38.450000000000003"/>
    <n v="4275"/>
    <n v="5066"/>
  </r>
  <r>
    <x v="127"/>
    <x v="0"/>
    <x v="20"/>
    <n v="51049"/>
    <n v="40"/>
    <n v="1685"/>
    <n v="52235"/>
    <n v="63.64"/>
    <n v="25190"/>
    <n v="33243"/>
  </r>
  <r>
    <x v="127"/>
    <x v="0"/>
    <x v="21"/>
    <m/>
    <n v="7"/>
    <n v="115"/>
    <n v="3565"/>
    <m/>
    <m/>
    <m/>
  </r>
  <r>
    <x v="127"/>
    <x v="0"/>
    <x v="22"/>
    <n v="8771"/>
    <n v="5"/>
    <n v="493"/>
    <n v="15283"/>
    <n v="28.8"/>
    <n v="4962"/>
    <n v="4401"/>
  </r>
  <r>
    <x v="127"/>
    <x v="0"/>
    <x v="23"/>
    <m/>
    <n v="9"/>
    <n v="124"/>
    <n v="3844"/>
    <m/>
    <m/>
    <m/>
  </r>
  <r>
    <x v="127"/>
    <x v="0"/>
    <x v="24"/>
    <n v="63084"/>
    <n v="61"/>
    <n v="2417"/>
    <n v="74927"/>
    <n v="52.5"/>
    <n v="32342"/>
    <n v="39337"/>
  </r>
  <r>
    <x v="127"/>
    <x v="0"/>
    <x v="25"/>
    <n v="10523"/>
    <n v="36"/>
    <n v="1096"/>
    <n v="33976"/>
    <n v="20.65"/>
    <n v="8127"/>
    <n v="7017"/>
  </r>
  <r>
    <x v="127"/>
    <x v="0"/>
    <x v="26"/>
    <n v="21617"/>
    <n v="11"/>
    <n v="497"/>
    <n v="15407"/>
    <n v="60.4"/>
    <n v="6585"/>
    <n v="9306"/>
  </r>
  <r>
    <x v="127"/>
    <x v="0"/>
    <x v="27"/>
    <n v="136016"/>
    <n v="34"/>
    <n v="3130"/>
    <n v="97030"/>
    <n v="69.739999999999995"/>
    <n v="39986"/>
    <n v="67670"/>
  </r>
  <r>
    <x v="127"/>
    <x v="0"/>
    <x v="28"/>
    <n v="5924"/>
    <n v="11"/>
    <n v="433"/>
    <n v="13423"/>
    <n v="26.06"/>
    <n v="3682"/>
    <n v="3497"/>
  </r>
  <r>
    <x v="127"/>
    <x v="0"/>
    <x v="29"/>
    <m/>
    <n v="15"/>
    <n v="231"/>
    <n v="7161"/>
    <m/>
    <n v="1000"/>
    <m/>
  </r>
  <r>
    <x v="127"/>
    <x v="0"/>
    <x v="30"/>
    <n v="20875"/>
    <n v="17"/>
    <n v="761"/>
    <n v="23591"/>
    <n v="53.71"/>
    <n v="13013"/>
    <n v="12672"/>
  </r>
  <r>
    <x v="127"/>
    <x v="0"/>
    <x v="31"/>
    <n v="682"/>
    <n v="8"/>
    <n v="86"/>
    <n v="2666"/>
    <m/>
    <n v="446"/>
    <m/>
  </r>
  <r>
    <x v="127"/>
    <x v="0"/>
    <x v="32"/>
    <n v="2888"/>
    <n v="5"/>
    <n v="553"/>
    <n v="17143"/>
    <n v="9.61"/>
    <n v="1472"/>
    <n v="1648"/>
  </r>
  <r>
    <x v="127"/>
    <x v="0"/>
    <x v="33"/>
    <n v="6577"/>
    <n v="17"/>
    <n v="409"/>
    <n v="12679"/>
    <n v="39.56"/>
    <n v="3873"/>
    <n v="5016"/>
  </r>
  <r>
    <x v="127"/>
    <x v="0"/>
    <x v="34"/>
    <n v="869684"/>
    <n v="553"/>
    <n v="30668"/>
    <n v="950708"/>
    <n v="56.01"/>
    <n v="439256"/>
    <n v="532460"/>
  </r>
  <r>
    <x v="127"/>
    <x v="1"/>
    <x v="0"/>
    <n v="28514"/>
    <n v="132"/>
    <n v="1642"/>
    <n v="50902"/>
    <n v="30.38"/>
    <n v="15627"/>
    <n v="15463"/>
  </r>
  <r>
    <x v="127"/>
    <x v="1"/>
    <x v="1"/>
    <n v="116034"/>
    <n v="185"/>
    <n v="3882"/>
    <n v="120342"/>
    <n v="53.39"/>
    <n v="57074"/>
    <n v="64251"/>
  </r>
  <r>
    <x v="127"/>
    <x v="1"/>
    <x v="2"/>
    <n v="9609"/>
    <n v="63"/>
    <n v="654"/>
    <n v="20274"/>
    <n v="22.88"/>
    <n v="4558"/>
    <n v="4639"/>
  </r>
  <r>
    <x v="127"/>
    <x v="1"/>
    <x v="3"/>
    <n v="36357"/>
    <n v="87"/>
    <n v="1537"/>
    <n v="47647"/>
    <n v="45.5"/>
    <n v="20082"/>
    <n v="21678"/>
  </r>
  <r>
    <x v="127"/>
    <x v="1"/>
    <x v="4"/>
    <n v="30147"/>
    <n v="59"/>
    <n v="1013"/>
    <n v="31403"/>
    <n v="47.6"/>
    <n v="13546"/>
    <n v="14949"/>
  </r>
  <r>
    <x v="127"/>
    <x v="1"/>
    <x v="5"/>
    <n v="40131"/>
    <n v="77"/>
    <n v="1387"/>
    <n v="42997"/>
    <n v="44.82"/>
    <n v="24037"/>
    <n v="19270"/>
  </r>
  <r>
    <x v="127"/>
    <x v="1"/>
    <x v="6"/>
    <n v="34180"/>
    <n v="73"/>
    <n v="1230"/>
    <n v="38130"/>
    <n v="44.14"/>
    <n v="21204"/>
    <n v="16829"/>
  </r>
  <r>
    <x v="127"/>
    <x v="1"/>
    <x v="7"/>
    <n v="6695"/>
    <n v="21"/>
    <n v="248"/>
    <n v="7688"/>
    <n v="47.86"/>
    <n v="3598"/>
    <n v="3680"/>
  </r>
  <r>
    <x v="127"/>
    <x v="1"/>
    <x v="8"/>
    <n v="8541"/>
    <n v="34"/>
    <n v="468"/>
    <n v="14508"/>
    <n v="37.590000000000003"/>
    <n v="4685"/>
    <n v="5453"/>
  </r>
  <r>
    <x v="127"/>
    <x v="1"/>
    <x v="9"/>
    <n v="17827"/>
    <n v="47"/>
    <n v="804"/>
    <n v="24924"/>
    <n v="49.43"/>
    <n v="9151"/>
    <n v="12321"/>
  </r>
  <r>
    <x v="127"/>
    <x v="1"/>
    <x v="10"/>
    <n v="30114"/>
    <n v="75"/>
    <n v="1352"/>
    <n v="41912"/>
    <n v="41.63"/>
    <n v="15490"/>
    <n v="17448"/>
  </r>
  <r>
    <x v="127"/>
    <x v="1"/>
    <x v="11"/>
    <n v="18061"/>
    <n v="21"/>
    <n v="637"/>
    <n v="19747"/>
    <n v="36.35"/>
    <n v="9216"/>
    <n v="7178"/>
  </r>
  <r>
    <x v="127"/>
    <x v="1"/>
    <x v="12"/>
    <n v="26361"/>
    <n v="63"/>
    <n v="1063"/>
    <n v="32953"/>
    <n v="46.92"/>
    <n v="14857"/>
    <n v="15463"/>
  </r>
  <r>
    <x v="127"/>
    <x v="1"/>
    <x v="13"/>
    <n v="7302"/>
    <n v="22"/>
    <n v="395"/>
    <n v="12245"/>
    <n v="35.6"/>
    <n v="4020"/>
    <n v="4359"/>
  </r>
  <r>
    <x v="127"/>
    <x v="1"/>
    <x v="14"/>
    <n v="4505"/>
    <n v="17"/>
    <n v="234"/>
    <n v="7254"/>
    <n v="37.5"/>
    <n v="2502"/>
    <n v="2720"/>
  </r>
  <r>
    <x v="127"/>
    <x v="1"/>
    <x v="15"/>
    <n v="5603"/>
    <n v="29"/>
    <n v="302"/>
    <n v="9362"/>
    <n v="34.15"/>
    <n v="3574"/>
    <n v="3197"/>
  </r>
  <r>
    <x v="127"/>
    <x v="1"/>
    <x v="16"/>
    <n v="49102"/>
    <n v="65"/>
    <n v="1379"/>
    <n v="42749"/>
    <n v="63.36"/>
    <n v="21874"/>
    <n v="27086"/>
  </r>
  <r>
    <x v="127"/>
    <x v="1"/>
    <x v="17"/>
    <n v="33557"/>
    <n v="38"/>
    <n v="891"/>
    <n v="27621"/>
    <n v="66.08"/>
    <n v="15143"/>
    <n v="18252"/>
  </r>
  <r>
    <x v="127"/>
    <x v="1"/>
    <x v="18"/>
    <n v="17452"/>
    <n v="47"/>
    <n v="710"/>
    <n v="22010"/>
    <n v="43.53"/>
    <n v="10367"/>
    <n v="9580"/>
  </r>
  <r>
    <x v="127"/>
    <x v="1"/>
    <x v="19"/>
    <n v="24929"/>
    <n v="95"/>
    <n v="1249"/>
    <n v="38719"/>
    <n v="36.49"/>
    <n v="12119"/>
    <n v="14127"/>
  </r>
  <r>
    <x v="127"/>
    <x v="1"/>
    <x v="20"/>
    <n v="102663"/>
    <n v="198"/>
    <n v="2852"/>
    <n v="88412"/>
    <n v="66.069999999999993"/>
    <n v="48870"/>
    <n v="58411"/>
  </r>
  <r>
    <x v="127"/>
    <x v="1"/>
    <x v="21"/>
    <n v="10298"/>
    <n v="27"/>
    <n v="396"/>
    <n v="12276"/>
    <n v="36.25"/>
    <n v="6384"/>
    <n v="4450"/>
  </r>
  <r>
    <x v="127"/>
    <x v="1"/>
    <x v="22"/>
    <n v="5714"/>
    <n v="15"/>
    <n v="296"/>
    <n v="9176"/>
    <n v="27.8"/>
    <n v="3760"/>
    <n v="2551"/>
  </r>
  <r>
    <x v="127"/>
    <x v="1"/>
    <x v="23"/>
    <n v="10612"/>
    <n v="27"/>
    <n v="353"/>
    <n v="10943"/>
    <n v="58.94"/>
    <n v="5846"/>
    <n v="6450"/>
  </r>
  <r>
    <x v="127"/>
    <x v="1"/>
    <x v="24"/>
    <n v="129287"/>
    <n v="267"/>
    <n v="3897"/>
    <n v="120807"/>
    <n v="59.49"/>
    <n v="64860"/>
    <n v="71862"/>
  </r>
  <r>
    <x v="127"/>
    <x v="1"/>
    <x v="25"/>
    <n v="15642"/>
    <n v="68"/>
    <n v="985"/>
    <n v="30535"/>
    <n v="28.42"/>
    <n v="10823"/>
    <n v="8678"/>
  </r>
  <r>
    <x v="127"/>
    <x v="1"/>
    <x v="26"/>
    <n v="23428"/>
    <n v="24"/>
    <n v="448"/>
    <n v="13888"/>
    <n v="69.680000000000007"/>
    <n v="6682"/>
    <n v="9677"/>
  </r>
  <r>
    <x v="127"/>
    <x v="1"/>
    <x v="27"/>
    <n v="57312"/>
    <n v="53"/>
    <n v="1167"/>
    <n v="36177"/>
    <n v="63.34"/>
    <n v="15450"/>
    <n v="22914"/>
  </r>
  <r>
    <x v="127"/>
    <x v="1"/>
    <x v="28"/>
    <n v="5373"/>
    <n v="22"/>
    <n v="279"/>
    <n v="8649"/>
    <n v="37.200000000000003"/>
    <n v="3285"/>
    <n v="3218"/>
  </r>
  <r>
    <x v="127"/>
    <x v="1"/>
    <x v="29"/>
    <n v="4571"/>
    <n v="27"/>
    <n v="280"/>
    <n v="8680"/>
    <n v="30.09"/>
    <n v="2789"/>
    <n v="2612"/>
  </r>
  <r>
    <x v="127"/>
    <x v="1"/>
    <x v="30"/>
    <n v="24461"/>
    <n v="44"/>
    <n v="774"/>
    <n v="23994"/>
    <n v="55.16"/>
    <n v="13388"/>
    <n v="13235"/>
  </r>
  <r>
    <x v="127"/>
    <x v="1"/>
    <x v="31"/>
    <n v="1848"/>
    <n v="15"/>
    <n v="106"/>
    <n v="3286"/>
    <n v="30.43"/>
    <n v="1169"/>
    <n v="1000"/>
  </r>
  <r>
    <x v="127"/>
    <x v="1"/>
    <x v="32"/>
    <n v="2629"/>
    <n v="19"/>
    <n v="302"/>
    <n v="9362"/>
    <n v="15.71"/>
    <n v="1617"/>
    <n v="1470"/>
  </r>
  <r>
    <x v="127"/>
    <x v="1"/>
    <x v="33"/>
    <n v="13195"/>
    <n v="42"/>
    <n v="623"/>
    <n v="19313"/>
    <n v="43.44"/>
    <n v="6464"/>
    <n v="8390"/>
  </r>
  <r>
    <x v="127"/>
    <x v="1"/>
    <x v="34"/>
    <n v="789209"/>
    <n v="1793"/>
    <n v="29047"/>
    <n v="900457"/>
    <n v="46.95"/>
    <n v="394107"/>
    <n v="422747"/>
  </r>
  <r>
    <x v="127"/>
    <x v="2"/>
    <x v="0"/>
    <n v="10297"/>
    <n v="29"/>
    <n v="1228"/>
    <n v="38068"/>
    <n v="26.01"/>
    <n v="4759"/>
    <n v="9901"/>
  </r>
  <r>
    <x v="127"/>
    <x v="2"/>
    <x v="1"/>
    <n v="56064"/>
    <n v="37"/>
    <n v="3509"/>
    <n v="108779"/>
    <n v="48.58"/>
    <n v="23389"/>
    <n v="52848"/>
  </r>
  <r>
    <x v="127"/>
    <x v="2"/>
    <x v="2"/>
    <n v="2990"/>
    <n v="17"/>
    <n v="669"/>
    <n v="20739"/>
    <n v="12.3"/>
    <n v="1682"/>
    <n v="2550"/>
  </r>
  <r>
    <x v="127"/>
    <x v="2"/>
    <x v="3"/>
    <n v="4201"/>
    <n v="15"/>
    <n v="633"/>
    <n v="19623"/>
    <n v="17.3"/>
    <n v="2308"/>
    <n v="3396"/>
  </r>
  <r>
    <x v="127"/>
    <x v="2"/>
    <x v="4"/>
    <n v="15680"/>
    <n v="14"/>
    <n v="873"/>
    <n v="27063"/>
    <n v="57.2"/>
    <n v="2615"/>
    <n v="15481"/>
  </r>
  <r>
    <x v="127"/>
    <x v="2"/>
    <x v="5"/>
    <n v="13573"/>
    <n v="11"/>
    <n v="1042"/>
    <n v="32302"/>
    <n v="38.93"/>
    <n v="7261"/>
    <n v="12574"/>
  </r>
  <r>
    <x v="127"/>
    <x v="2"/>
    <x v="6"/>
    <n v="11460"/>
    <n v="16"/>
    <n v="1056"/>
    <n v="32736"/>
    <n v="28.17"/>
    <n v="5843"/>
    <n v="9220"/>
  </r>
  <r>
    <x v="127"/>
    <x v="2"/>
    <x v="7"/>
    <m/>
    <n v="3"/>
    <n v="76"/>
    <n v="2356"/>
    <m/>
    <m/>
    <m/>
  </r>
  <r>
    <x v="127"/>
    <x v="2"/>
    <x v="8"/>
    <m/>
    <n v="6"/>
    <n v="153"/>
    <n v="4743"/>
    <m/>
    <m/>
    <m/>
  </r>
  <r>
    <x v="127"/>
    <x v="2"/>
    <x v="9"/>
    <n v="2096"/>
    <n v="11"/>
    <n v="433"/>
    <n v="13423"/>
    <n v="13.03"/>
    <n v="928"/>
    <n v="1750"/>
  </r>
  <r>
    <x v="127"/>
    <x v="2"/>
    <x v="10"/>
    <n v="6643"/>
    <n v="15"/>
    <n v="738"/>
    <n v="22878"/>
    <n v="28.25"/>
    <n v="1475"/>
    <n v="6462"/>
  </r>
  <r>
    <x v="127"/>
    <x v="2"/>
    <x v="11"/>
    <n v="10562"/>
    <n v="13"/>
    <n v="906"/>
    <n v="28086"/>
    <n v="32.06"/>
    <n v="5283"/>
    <n v="9003"/>
  </r>
  <r>
    <x v="127"/>
    <x v="2"/>
    <x v="12"/>
    <m/>
    <n v="4"/>
    <n v="153"/>
    <n v="4743"/>
    <m/>
    <m/>
    <m/>
  </r>
  <r>
    <x v="127"/>
    <x v="2"/>
    <x v="13"/>
    <m/>
    <n v="3"/>
    <n v="79"/>
    <n v="2449"/>
    <m/>
    <m/>
    <m/>
  </r>
  <r>
    <x v="127"/>
    <x v="2"/>
    <x v="14"/>
    <m/>
    <n v="3"/>
    <n v="75"/>
    <n v="2325"/>
    <m/>
    <m/>
    <m/>
  </r>
  <r>
    <x v="127"/>
    <x v="2"/>
    <x v="15"/>
    <m/>
    <n v="6"/>
    <n v="355"/>
    <n v="11005"/>
    <m/>
    <m/>
    <m/>
  </r>
  <r>
    <x v="127"/>
    <x v="2"/>
    <x v="16"/>
    <m/>
    <n v="14"/>
    <n v="2124"/>
    <n v="65844"/>
    <m/>
    <m/>
    <m/>
  </r>
  <r>
    <x v="127"/>
    <x v="2"/>
    <x v="17"/>
    <m/>
    <n v="10"/>
    <n v="1777"/>
    <n v="55087"/>
    <m/>
    <m/>
    <m/>
  </r>
  <r>
    <x v="127"/>
    <x v="2"/>
    <x v="18"/>
    <n v="6301"/>
    <n v="18"/>
    <n v="784"/>
    <n v="24304"/>
    <n v="22.9"/>
    <n v="3807"/>
    <n v="5565"/>
  </r>
  <r>
    <x v="127"/>
    <x v="2"/>
    <x v="19"/>
    <n v="8951"/>
    <n v="26"/>
    <n v="1139"/>
    <n v="35309"/>
    <n v="23.6"/>
    <n v="4161"/>
    <n v="8334"/>
  </r>
  <r>
    <x v="127"/>
    <x v="2"/>
    <x v="20"/>
    <n v="20852"/>
    <n v="42"/>
    <n v="2323"/>
    <n v="72013"/>
    <n v="25.72"/>
    <n v="10507"/>
    <n v="18522"/>
  </r>
  <r>
    <x v="127"/>
    <x v="2"/>
    <x v="21"/>
    <n v="2031"/>
    <n v="6"/>
    <n v="459"/>
    <n v="14229"/>
    <n v="12.92"/>
    <n v="1108"/>
    <n v="1838"/>
  </r>
  <r>
    <x v="127"/>
    <x v="2"/>
    <x v="22"/>
    <m/>
    <n v="6"/>
    <n v="445"/>
    <n v="13795"/>
    <m/>
    <m/>
    <m/>
  </r>
  <r>
    <x v="127"/>
    <x v="2"/>
    <x v="23"/>
    <m/>
    <n v="4"/>
    <n v="79"/>
    <n v="2449"/>
    <m/>
    <m/>
    <m/>
  </r>
  <r>
    <x v="127"/>
    <x v="2"/>
    <x v="24"/>
    <n v="28491"/>
    <n v="58"/>
    <n v="3306"/>
    <n v="102486"/>
    <n v="24.62"/>
    <n v="15125"/>
    <n v="25227"/>
  </r>
  <r>
    <x v="127"/>
    <x v="2"/>
    <x v="25"/>
    <n v="12986"/>
    <n v="21"/>
    <n v="1469"/>
    <n v="45539"/>
    <n v="22.8"/>
    <n v="8194"/>
    <n v="10383"/>
  </r>
  <r>
    <x v="127"/>
    <x v="2"/>
    <x v="26"/>
    <n v="12312"/>
    <n v="9"/>
    <n v="618"/>
    <n v="19158"/>
    <n v="60.91"/>
    <n v="5000"/>
    <n v="11669"/>
  </r>
  <r>
    <x v="127"/>
    <x v="2"/>
    <x v="27"/>
    <n v="40916"/>
    <n v="20"/>
    <n v="2111"/>
    <n v="65441"/>
    <n v="58.31"/>
    <n v="12950"/>
    <n v="38162"/>
  </r>
  <r>
    <x v="127"/>
    <x v="2"/>
    <x v="28"/>
    <m/>
    <n v="3"/>
    <n v="76"/>
    <n v="2356"/>
    <m/>
    <m/>
    <m/>
  </r>
  <r>
    <x v="127"/>
    <x v="2"/>
    <x v="29"/>
    <m/>
    <n v="6"/>
    <n v="206"/>
    <n v="6386"/>
    <m/>
    <n v="77"/>
    <m/>
  </r>
  <r>
    <x v="127"/>
    <x v="2"/>
    <x v="30"/>
    <m/>
    <n v="9"/>
    <n v="440"/>
    <n v="13640"/>
    <n v="36.76"/>
    <n v="2794"/>
    <n v="5015"/>
  </r>
  <r>
    <x v="127"/>
    <x v="2"/>
    <x v="31"/>
    <m/>
    <n v="1"/>
    <n v="14"/>
    <n v="434"/>
    <m/>
    <m/>
    <m/>
  </r>
  <r>
    <x v="127"/>
    <x v="2"/>
    <x v="32"/>
    <n v="1470"/>
    <n v="5"/>
    <n v="340"/>
    <n v="10540"/>
    <n v="13.23"/>
    <m/>
    <n v="1394"/>
  </r>
  <r>
    <x v="127"/>
    <x v="2"/>
    <x v="33"/>
    <n v="2292"/>
    <n v="10"/>
    <n v="407"/>
    <n v="12617"/>
    <n v="16.7"/>
    <n v="1338"/>
    <n v="2107"/>
  </r>
  <r>
    <x v="127"/>
    <x v="2"/>
    <x v="34"/>
    <n v="289497"/>
    <n v="403"/>
    <n v="25012"/>
    <n v="775372"/>
    <n v="34.270000000000003"/>
    <n v="125849"/>
    <n v="265697"/>
  </r>
  <r>
    <x v="127"/>
    <x v="3"/>
    <x v="0"/>
    <n v="15752"/>
    <n v="46"/>
    <n v="5847"/>
    <n v="181257"/>
    <n v="5.13"/>
    <n v="7534"/>
    <n v="9291"/>
  </r>
  <r>
    <x v="127"/>
    <x v="3"/>
    <x v="1"/>
    <n v="18098"/>
    <n v="22"/>
    <n v="2727"/>
    <n v="84537"/>
    <n v="10.58"/>
    <n v="7132"/>
    <n v="8945"/>
  </r>
  <r>
    <x v="127"/>
    <x v="3"/>
    <x v="2"/>
    <n v="9540"/>
    <n v="24"/>
    <n v="2628"/>
    <n v="81468"/>
    <n v="5.72"/>
    <n v="5817"/>
    <n v="4663"/>
  </r>
  <r>
    <x v="127"/>
    <x v="3"/>
    <x v="3"/>
    <n v="9609"/>
    <n v="22"/>
    <n v="2005"/>
    <n v="62155"/>
    <n v="8.34"/>
    <n v="4676"/>
    <n v="5182"/>
  </r>
  <r>
    <x v="127"/>
    <x v="3"/>
    <x v="4"/>
    <n v="25853"/>
    <n v="18"/>
    <n v="2802"/>
    <n v="86862"/>
    <n v="12.28"/>
    <n v="4517"/>
    <n v="10668"/>
  </r>
  <r>
    <x v="127"/>
    <x v="3"/>
    <x v="5"/>
    <n v="11675"/>
    <n v="13"/>
    <n v="1883"/>
    <n v="58373"/>
    <n v="9.86"/>
    <n v="5155"/>
    <n v="5755"/>
  </r>
  <r>
    <x v="127"/>
    <x v="3"/>
    <x v="6"/>
    <n v="7631"/>
    <n v="10"/>
    <n v="1347"/>
    <n v="41757"/>
    <n v="7.73"/>
    <n v="3945"/>
    <n v="3228"/>
  </r>
  <r>
    <x v="127"/>
    <x v="3"/>
    <x v="7"/>
    <n v="2293"/>
    <n v="4"/>
    <n v="1100"/>
    <n v="34100"/>
    <n v="2.61"/>
    <m/>
    <n v="891"/>
  </r>
  <r>
    <x v="127"/>
    <x v="3"/>
    <x v="8"/>
    <n v="5381"/>
    <n v="12"/>
    <n v="1833"/>
    <n v="56823"/>
    <n v="4.59"/>
    <n v="2760"/>
    <n v="2611"/>
  </r>
  <r>
    <x v="127"/>
    <x v="3"/>
    <x v="9"/>
    <n v="3495"/>
    <n v="12"/>
    <n v="1199"/>
    <n v="37169"/>
    <n v="4.68"/>
    <n v="1447"/>
    <n v="1738"/>
  </r>
  <r>
    <x v="127"/>
    <x v="3"/>
    <x v="10"/>
    <n v="8607"/>
    <n v="20"/>
    <n v="2010"/>
    <n v="62310"/>
    <n v="7.22"/>
    <n v="4286"/>
    <n v="4502"/>
  </r>
  <r>
    <x v="127"/>
    <x v="3"/>
    <x v="11"/>
    <n v="5425"/>
    <n v="6"/>
    <n v="415"/>
    <n v="12865"/>
    <n v="16.899999999999999"/>
    <n v="3848"/>
    <n v="2174"/>
  </r>
  <r>
    <x v="127"/>
    <x v="3"/>
    <x v="12"/>
    <m/>
    <n v="8"/>
    <n v="604"/>
    <n v="18724"/>
    <m/>
    <m/>
    <m/>
  </r>
  <r>
    <x v="127"/>
    <x v="3"/>
    <x v="13"/>
    <m/>
    <n v="3"/>
    <n v="360"/>
    <n v="11160"/>
    <m/>
    <m/>
    <m/>
  </r>
  <r>
    <x v="127"/>
    <x v="3"/>
    <x v="14"/>
    <n v="758"/>
    <n v="7"/>
    <n v="843"/>
    <n v="26133"/>
    <n v="1.27"/>
    <n v="503"/>
    <n v="332"/>
  </r>
  <r>
    <x v="127"/>
    <x v="3"/>
    <x v="15"/>
    <n v="2478"/>
    <n v="8"/>
    <n v="961"/>
    <n v="29791"/>
    <n v="5.41"/>
    <n v="1232"/>
    <n v="1611"/>
  </r>
  <r>
    <x v="127"/>
    <x v="3"/>
    <x v="16"/>
    <m/>
    <n v="4"/>
    <n v="419"/>
    <n v="12989"/>
    <m/>
    <m/>
    <m/>
  </r>
  <r>
    <x v="127"/>
    <x v="3"/>
    <x v="17"/>
    <m/>
    <n v="1"/>
    <n v="39"/>
    <n v="1209"/>
    <m/>
    <m/>
    <n v="138"/>
  </r>
  <r>
    <x v="127"/>
    <x v="3"/>
    <x v="18"/>
    <n v="10310"/>
    <n v="15"/>
    <n v="1314"/>
    <n v="40734"/>
    <n v="12.86"/>
    <n v="5937"/>
    <n v="5237"/>
  </r>
  <r>
    <x v="127"/>
    <x v="3"/>
    <x v="19"/>
    <n v="13183"/>
    <n v="21"/>
    <n v="3670"/>
    <n v="113770"/>
    <n v="5.94"/>
    <n v="5565"/>
    <n v="6761"/>
  </r>
  <r>
    <x v="127"/>
    <x v="3"/>
    <x v="20"/>
    <n v="29751"/>
    <n v="36"/>
    <n v="4298"/>
    <n v="133238"/>
    <n v="11.49"/>
    <n v="12477"/>
    <n v="15314"/>
  </r>
  <r>
    <x v="127"/>
    <x v="3"/>
    <x v="21"/>
    <m/>
    <n v="8"/>
    <n v="656"/>
    <n v="20336"/>
    <m/>
    <m/>
    <m/>
  </r>
  <r>
    <x v="127"/>
    <x v="3"/>
    <x v="22"/>
    <m/>
    <n v="3"/>
    <n v="438"/>
    <n v="13578"/>
    <m/>
    <m/>
    <m/>
  </r>
  <r>
    <x v="127"/>
    <x v="3"/>
    <x v="23"/>
    <n v="3345"/>
    <n v="6"/>
    <n v="739"/>
    <n v="22909"/>
    <n v="6.59"/>
    <n v="1752"/>
    <n v="1509"/>
  </r>
  <r>
    <x v="127"/>
    <x v="3"/>
    <x v="24"/>
    <n v="42348"/>
    <n v="53"/>
    <n v="6131"/>
    <n v="190061"/>
    <n v="11.38"/>
    <n v="20109"/>
    <n v="21630"/>
  </r>
  <r>
    <x v="127"/>
    <x v="3"/>
    <x v="25"/>
    <n v="7583"/>
    <n v="16"/>
    <n v="1615"/>
    <n v="50065"/>
    <n v="7.73"/>
    <n v="5731"/>
    <n v="3870"/>
  </r>
  <r>
    <x v="127"/>
    <x v="3"/>
    <x v="26"/>
    <n v="9287"/>
    <n v="6"/>
    <n v="1565"/>
    <n v="48515"/>
    <n v="8"/>
    <n v="2957"/>
    <n v="3880"/>
  </r>
  <r>
    <x v="127"/>
    <x v="3"/>
    <x v="27"/>
    <n v="11670"/>
    <n v="7"/>
    <n v="1219"/>
    <n v="37789"/>
    <n v="13.45"/>
    <n v="5057"/>
    <n v="5083"/>
  </r>
  <r>
    <x v="127"/>
    <x v="3"/>
    <x v="28"/>
    <m/>
    <n v="8"/>
    <n v="891"/>
    <n v="27621"/>
    <m/>
    <m/>
    <m/>
  </r>
  <r>
    <x v="127"/>
    <x v="3"/>
    <x v="29"/>
    <n v="5901"/>
    <n v="10"/>
    <n v="2308"/>
    <n v="71548"/>
    <n v="4.4400000000000004"/>
    <n v="2426"/>
    <n v="3177"/>
  </r>
  <r>
    <x v="127"/>
    <x v="3"/>
    <x v="30"/>
    <m/>
    <n v="6"/>
    <n v="553"/>
    <n v="17143"/>
    <n v="13.86"/>
    <n v="3513"/>
    <n v="2376"/>
  </r>
  <r>
    <x v="127"/>
    <x v="3"/>
    <x v="31"/>
    <m/>
    <n v="6"/>
    <n v="304"/>
    <n v="9424"/>
    <m/>
    <m/>
    <m/>
  </r>
  <r>
    <x v="127"/>
    <x v="3"/>
    <x v="32"/>
    <n v="2702"/>
    <n v="5"/>
    <n v="1009"/>
    <n v="31279"/>
    <n v="3.93"/>
    <m/>
    <n v="1230"/>
  </r>
  <r>
    <x v="127"/>
    <x v="3"/>
    <x v="33"/>
    <n v="1380"/>
    <n v="10"/>
    <n v="617"/>
    <n v="19127"/>
    <n v="4.03"/>
    <n v="912"/>
    <n v="771"/>
  </r>
  <r>
    <x v="127"/>
    <x v="3"/>
    <x v="34"/>
    <n v="246969"/>
    <n v="402"/>
    <n v="50179"/>
    <n v="1555549"/>
    <n v="7.75"/>
    <n v="114004"/>
    <n v="120565"/>
  </r>
  <r>
    <x v="127"/>
    <x v="4"/>
    <x v="0"/>
    <n v="69838"/>
    <n v="242"/>
    <n v="9975"/>
    <n v="309225"/>
    <n v="14.09"/>
    <n v="36343"/>
    <n v="43566"/>
  </r>
  <r>
    <x v="127"/>
    <x v="4"/>
    <x v="1"/>
    <n v="492737"/>
    <n v="316"/>
    <n v="18944"/>
    <n v="587264"/>
    <n v="54.74"/>
    <n v="246837"/>
    <n v="321492"/>
  </r>
  <r>
    <x v="127"/>
    <x v="4"/>
    <x v="2"/>
    <n v="23985"/>
    <n v="115"/>
    <n v="4145"/>
    <n v="128495"/>
    <n v="9.91"/>
    <n v="13023"/>
    <n v="12730"/>
  </r>
  <r>
    <x v="127"/>
    <x v="4"/>
    <x v="3"/>
    <n v="73338"/>
    <n v="149"/>
    <n v="5161"/>
    <n v="159991"/>
    <n v="27.24"/>
    <n v="38618"/>
    <n v="43589"/>
  </r>
  <r>
    <x v="127"/>
    <x v="4"/>
    <x v="4"/>
    <n v="81743"/>
    <n v="100"/>
    <n v="5121"/>
    <n v="158751"/>
    <n v="30.01"/>
    <n v="25735"/>
    <n v="47635"/>
  </r>
  <r>
    <x v="127"/>
    <x v="4"/>
    <x v="5"/>
    <n v="118965"/>
    <n v="120"/>
    <n v="6091"/>
    <n v="188821"/>
    <n v="36.18"/>
    <n v="75504"/>
    <n v="68317"/>
  </r>
  <r>
    <x v="127"/>
    <x v="4"/>
    <x v="6"/>
    <n v="64741"/>
    <n v="108"/>
    <n v="4170"/>
    <n v="129270"/>
    <n v="27.64"/>
    <n v="38184"/>
    <n v="35737"/>
  </r>
  <r>
    <x v="127"/>
    <x v="4"/>
    <x v="7"/>
    <n v="10257"/>
    <n v="32"/>
    <n v="1483"/>
    <n v="45973"/>
    <n v="11.77"/>
    <n v="5227"/>
    <n v="5410"/>
  </r>
  <r>
    <x v="127"/>
    <x v="4"/>
    <x v="8"/>
    <n v="17000"/>
    <n v="61"/>
    <n v="2667"/>
    <n v="82677"/>
    <n v="12.63"/>
    <n v="9269"/>
    <n v="10443"/>
  </r>
  <r>
    <x v="127"/>
    <x v="4"/>
    <x v="9"/>
    <n v="31469"/>
    <n v="87"/>
    <n v="2896"/>
    <n v="89776"/>
    <n v="24.27"/>
    <n v="15975"/>
    <n v="21790"/>
  </r>
  <r>
    <x v="127"/>
    <x v="4"/>
    <x v="10"/>
    <n v="57027"/>
    <n v="126"/>
    <n v="4622"/>
    <n v="143282"/>
    <n v="24.99"/>
    <n v="28151"/>
    <n v="35810"/>
  </r>
  <r>
    <x v="127"/>
    <x v="4"/>
    <x v="11"/>
    <n v="50650"/>
    <n v="52"/>
    <n v="2459"/>
    <n v="76229"/>
    <n v="34.42"/>
    <n v="25951"/>
    <n v="26242"/>
  </r>
  <r>
    <x v="127"/>
    <x v="4"/>
    <x v="12"/>
    <n v="37140"/>
    <n v="95"/>
    <n v="2365"/>
    <n v="73315"/>
    <n v="31.97"/>
    <n v="21109"/>
    <n v="23441"/>
  </r>
  <r>
    <x v="127"/>
    <x v="4"/>
    <x v="13"/>
    <n v="10612"/>
    <n v="31"/>
    <n v="971"/>
    <n v="30101"/>
    <n v="20.87"/>
    <n v="5831"/>
    <n v="6283"/>
  </r>
  <r>
    <x v="127"/>
    <x v="4"/>
    <x v="14"/>
    <n v="8664"/>
    <n v="37"/>
    <n v="1377"/>
    <n v="42687"/>
    <n v="11.75"/>
    <n v="5125"/>
    <n v="5018"/>
  </r>
  <r>
    <x v="127"/>
    <x v="4"/>
    <x v="15"/>
    <n v="10352"/>
    <n v="47"/>
    <n v="1667"/>
    <n v="51677"/>
    <n v="12.5"/>
    <n v="5844"/>
    <n v="6460"/>
  </r>
  <r>
    <x v="127"/>
    <x v="4"/>
    <x v="16"/>
    <n v="202158"/>
    <n v="118"/>
    <n v="7463"/>
    <n v="231353"/>
    <n v="61.05"/>
    <n v="98716"/>
    <n v="141246"/>
  </r>
  <r>
    <x v="127"/>
    <x v="4"/>
    <x v="17"/>
    <n v="178236"/>
    <n v="81"/>
    <n v="6124"/>
    <n v="189844"/>
    <n v="67.19"/>
    <n v="88089"/>
    <n v="127548"/>
  </r>
  <r>
    <x v="127"/>
    <x v="4"/>
    <x v="18"/>
    <n v="38142"/>
    <n v="96"/>
    <n v="3173"/>
    <n v="98363"/>
    <n v="23.45"/>
    <n v="22772"/>
    <n v="23068"/>
  </r>
  <r>
    <x v="127"/>
    <x v="4"/>
    <x v="19"/>
    <n v="54664"/>
    <n v="154"/>
    <n v="6483"/>
    <n v="200973"/>
    <n v="17.059999999999999"/>
    <n v="26121"/>
    <n v="34288"/>
  </r>
  <r>
    <x v="127"/>
    <x v="4"/>
    <x v="20"/>
    <n v="204315"/>
    <n v="316"/>
    <n v="11158"/>
    <n v="345898"/>
    <n v="36.28"/>
    <n v="97044"/>
    <n v="125490"/>
  </r>
  <r>
    <x v="127"/>
    <x v="4"/>
    <x v="21"/>
    <n v="19917"/>
    <n v="48"/>
    <n v="1626"/>
    <n v="50406"/>
    <n v="21.16"/>
    <n v="12103"/>
    <n v="10666"/>
  </r>
  <r>
    <x v="127"/>
    <x v="4"/>
    <x v="22"/>
    <n v="22355"/>
    <n v="29"/>
    <n v="1672"/>
    <n v="51832"/>
    <n v="23.73"/>
    <n v="14486"/>
    <n v="12301"/>
  </r>
  <r>
    <x v="127"/>
    <x v="4"/>
    <x v="23"/>
    <n v="16623"/>
    <n v="46"/>
    <n v="1295"/>
    <n v="40145"/>
    <n v="23.91"/>
    <n v="8803"/>
    <n v="9599"/>
  </r>
  <r>
    <x v="127"/>
    <x v="4"/>
    <x v="24"/>
    <n v="263210"/>
    <n v="439"/>
    <n v="15751"/>
    <n v="488281"/>
    <n v="32.369999999999997"/>
    <n v="132436"/>
    <n v="158056"/>
  </r>
  <r>
    <x v="127"/>
    <x v="4"/>
    <x v="25"/>
    <n v="46734"/>
    <n v="141"/>
    <n v="5165"/>
    <n v="160115"/>
    <n v="18.7"/>
    <n v="32876"/>
    <n v="29948"/>
  </r>
  <r>
    <x v="127"/>
    <x v="4"/>
    <x v="26"/>
    <n v="66644"/>
    <n v="50"/>
    <n v="3128"/>
    <n v="96968"/>
    <n v="35.61"/>
    <n v="21224"/>
    <n v="34532"/>
  </r>
  <r>
    <x v="127"/>
    <x v="4"/>
    <x v="27"/>
    <n v="245913"/>
    <n v="114"/>
    <n v="7627"/>
    <n v="236437"/>
    <n v="56.6"/>
    <n v="73442"/>
    <n v="133829"/>
  </r>
  <r>
    <x v="127"/>
    <x v="4"/>
    <x v="28"/>
    <n v="14573"/>
    <n v="44"/>
    <n v="1679"/>
    <n v="52049"/>
    <n v="16.350000000000001"/>
    <n v="9010"/>
    <n v="8511"/>
  </r>
  <r>
    <x v="127"/>
    <x v="4"/>
    <x v="29"/>
    <n v="12180"/>
    <n v="58"/>
    <n v="3025"/>
    <n v="93775"/>
    <n v="7.25"/>
    <n v="6291"/>
    <n v="6798"/>
  </r>
  <r>
    <x v="127"/>
    <x v="4"/>
    <x v="30"/>
    <n v="56276"/>
    <n v="76"/>
    <n v="2528"/>
    <n v="78368"/>
    <n v="42.49"/>
    <n v="32708"/>
    <n v="33297"/>
  </r>
  <r>
    <x v="127"/>
    <x v="4"/>
    <x v="31"/>
    <n v="3211"/>
    <n v="30"/>
    <n v="510"/>
    <n v="15810"/>
    <n v="12.07"/>
    <n v="2197"/>
    <n v="1908"/>
  </r>
  <r>
    <x v="127"/>
    <x v="4"/>
    <x v="32"/>
    <n v="9689"/>
    <n v="34"/>
    <n v="2204"/>
    <n v="68324"/>
    <n v="8.4"/>
    <n v="6112"/>
    <n v="5742"/>
  </r>
  <r>
    <x v="127"/>
    <x v="4"/>
    <x v="33"/>
    <n v="23444"/>
    <n v="79"/>
    <n v="2056"/>
    <n v="63736"/>
    <n v="25.55"/>
    <n v="12587"/>
    <n v="16284"/>
  </r>
  <r>
    <x v="127"/>
    <x v="4"/>
    <x v="34"/>
    <n v="2195358"/>
    <n v="3151"/>
    <n v="134906"/>
    <n v="4182086"/>
    <n v="32.08"/>
    <n v="1073216"/>
    <n v="1341468"/>
  </r>
  <r>
    <x v="128"/>
    <x v="0"/>
    <x v="0"/>
    <n v="20199"/>
    <n v="35"/>
    <n v="1258"/>
    <n v="37740"/>
    <n v="34.53"/>
    <n v="10748"/>
    <n v="13033"/>
  </r>
  <r>
    <x v="128"/>
    <x v="0"/>
    <x v="1"/>
    <n v="286867"/>
    <n v="75"/>
    <n v="8899"/>
    <n v="266970"/>
    <n v="68.03"/>
    <n v="142986"/>
    <n v="181631"/>
  </r>
  <r>
    <x v="128"/>
    <x v="0"/>
    <x v="2"/>
    <n v="1946"/>
    <n v="11"/>
    <n v="190"/>
    <n v="5700"/>
    <n v="16.149999999999999"/>
    <n v="857"/>
    <n v="920"/>
  </r>
  <r>
    <x v="128"/>
    <x v="0"/>
    <x v="3"/>
    <n v="21018"/>
    <n v="25"/>
    <n v="986"/>
    <n v="29580"/>
    <n v="45.21"/>
    <n v="11359"/>
    <n v="13373"/>
  </r>
  <r>
    <x v="128"/>
    <x v="0"/>
    <x v="4"/>
    <n v="9268"/>
    <n v="10"/>
    <n v="455"/>
    <n v="13650"/>
    <n v="43.23"/>
    <n v="5378"/>
    <n v="5901"/>
  </r>
  <r>
    <x v="128"/>
    <x v="0"/>
    <x v="5"/>
    <n v="42510"/>
    <n v="19"/>
    <n v="1779"/>
    <n v="53370"/>
    <n v="46.15"/>
    <n v="23729"/>
    <n v="24628"/>
  </r>
  <r>
    <x v="128"/>
    <x v="0"/>
    <x v="6"/>
    <n v="11250"/>
    <n v="9"/>
    <n v="537"/>
    <n v="16110"/>
    <n v="40.479999999999997"/>
    <n v="5573"/>
    <n v="6521"/>
  </r>
  <r>
    <x v="128"/>
    <x v="0"/>
    <x v="7"/>
    <m/>
    <n v="4"/>
    <n v="59"/>
    <n v="1770"/>
    <m/>
    <m/>
    <m/>
  </r>
  <r>
    <x v="128"/>
    <x v="0"/>
    <x v="8"/>
    <m/>
    <n v="10"/>
    <n v="241"/>
    <n v="7230"/>
    <m/>
    <m/>
    <m/>
  </r>
  <r>
    <x v="128"/>
    <x v="0"/>
    <x v="9"/>
    <n v="8820"/>
    <n v="18"/>
    <n v="467"/>
    <n v="14010"/>
    <n v="44.4"/>
    <n v="4483"/>
    <n v="6221"/>
  </r>
  <r>
    <x v="128"/>
    <x v="0"/>
    <x v="10"/>
    <n v="12095"/>
    <n v="16"/>
    <n v="522"/>
    <n v="15660"/>
    <n v="47.06"/>
    <n v="7864"/>
    <n v="7369"/>
  </r>
  <r>
    <x v="128"/>
    <x v="0"/>
    <x v="11"/>
    <n v="13500"/>
    <n v="12"/>
    <n v="473"/>
    <n v="14190"/>
    <n v="50.33"/>
    <n v="7053"/>
    <n v="7142"/>
  </r>
  <r>
    <x v="128"/>
    <x v="0"/>
    <x v="12"/>
    <n v="7565"/>
    <n v="21"/>
    <n v="550"/>
    <n v="16500"/>
    <n v="34.58"/>
    <n v="4800"/>
    <n v="5707"/>
  </r>
  <r>
    <x v="128"/>
    <x v="0"/>
    <x v="13"/>
    <m/>
    <n v="3"/>
    <n v="137"/>
    <n v="4110"/>
    <m/>
    <m/>
    <m/>
  </r>
  <r>
    <x v="128"/>
    <x v="0"/>
    <x v="14"/>
    <m/>
    <n v="10"/>
    <n v="225"/>
    <n v="6750"/>
    <m/>
    <n v="2336"/>
    <m/>
  </r>
  <r>
    <x v="128"/>
    <x v="0"/>
    <x v="15"/>
    <m/>
    <n v="3"/>
    <n v="40"/>
    <n v="1200"/>
    <m/>
    <m/>
    <m/>
  </r>
  <r>
    <x v="128"/>
    <x v="0"/>
    <x v="16"/>
    <n v="115023"/>
    <n v="35"/>
    <n v="3479"/>
    <n v="104370"/>
    <n v="73.180000000000007"/>
    <n v="51824"/>
    <n v="76381"/>
  </r>
  <r>
    <x v="128"/>
    <x v="0"/>
    <x v="17"/>
    <n v="112000"/>
    <n v="32"/>
    <n v="3355"/>
    <n v="100650"/>
    <n v="73.73"/>
    <n v="50253"/>
    <n v="74212"/>
  </r>
  <r>
    <x v="128"/>
    <x v="0"/>
    <x v="18"/>
    <n v="4538"/>
    <n v="16"/>
    <n v="365"/>
    <n v="10950"/>
    <n v="25.31"/>
    <n v="3059"/>
    <n v="2771"/>
  </r>
  <r>
    <x v="128"/>
    <x v="0"/>
    <x v="19"/>
    <n v="8028"/>
    <n v="12"/>
    <n v="425"/>
    <n v="12750"/>
    <n v="40.840000000000003"/>
    <n v="4360"/>
    <n v="5207"/>
  </r>
  <r>
    <x v="128"/>
    <x v="0"/>
    <x v="20"/>
    <n v="49338"/>
    <n v="42"/>
    <n v="1815"/>
    <n v="54450"/>
    <n v="60.8"/>
    <n v="25954"/>
    <n v="33105"/>
  </r>
  <r>
    <x v="128"/>
    <x v="0"/>
    <x v="21"/>
    <m/>
    <n v="8"/>
    <n v="122"/>
    <n v="3660"/>
    <m/>
    <m/>
    <m/>
  </r>
  <r>
    <x v="128"/>
    <x v="0"/>
    <x v="22"/>
    <n v="7816"/>
    <n v="5"/>
    <n v="493"/>
    <n v="14790"/>
    <n v="28.91"/>
    <n v="5305"/>
    <n v="4276"/>
  </r>
  <r>
    <x v="128"/>
    <x v="0"/>
    <x v="23"/>
    <m/>
    <n v="9"/>
    <n v="131"/>
    <n v="3930"/>
    <m/>
    <m/>
    <m/>
  </r>
  <r>
    <x v="128"/>
    <x v="0"/>
    <x v="24"/>
    <n v="60910"/>
    <n v="64"/>
    <n v="2561"/>
    <n v="76830"/>
    <n v="51.3"/>
    <n v="33644"/>
    <n v="39413"/>
  </r>
  <r>
    <x v="128"/>
    <x v="0"/>
    <x v="25"/>
    <n v="11539"/>
    <n v="38"/>
    <n v="1289"/>
    <n v="38670"/>
    <n v="20.329999999999998"/>
    <n v="8607"/>
    <n v="7860"/>
  </r>
  <r>
    <x v="128"/>
    <x v="0"/>
    <x v="26"/>
    <n v="12621"/>
    <n v="10"/>
    <n v="482"/>
    <n v="14460"/>
    <n v="36.35"/>
    <n v="3880"/>
    <n v="5257"/>
  </r>
  <r>
    <x v="128"/>
    <x v="0"/>
    <x v="27"/>
    <n v="90073"/>
    <n v="34"/>
    <n v="3130"/>
    <n v="93900"/>
    <n v="48.71"/>
    <n v="29171"/>
    <n v="45743"/>
  </r>
  <r>
    <x v="128"/>
    <x v="0"/>
    <x v="28"/>
    <n v="5155"/>
    <n v="11"/>
    <n v="433"/>
    <n v="12990"/>
    <n v="23.19"/>
    <n v="3289"/>
    <n v="3013"/>
  </r>
  <r>
    <x v="128"/>
    <x v="0"/>
    <x v="29"/>
    <n v="1501"/>
    <n v="15"/>
    <n v="231"/>
    <n v="6930"/>
    <m/>
    <n v="910"/>
    <m/>
  </r>
  <r>
    <x v="128"/>
    <x v="0"/>
    <x v="30"/>
    <n v="23309"/>
    <n v="18"/>
    <n v="777"/>
    <n v="23310"/>
    <n v="56.62"/>
    <n v="13026"/>
    <n v="13198"/>
  </r>
  <r>
    <x v="128"/>
    <x v="0"/>
    <x v="31"/>
    <n v="866"/>
    <n v="8"/>
    <n v="86"/>
    <n v="2580"/>
    <m/>
    <n v="536"/>
    <m/>
  </r>
  <r>
    <x v="128"/>
    <x v="0"/>
    <x v="32"/>
    <n v="4727"/>
    <n v="6"/>
    <n v="565"/>
    <n v="16950"/>
    <n v="14.89"/>
    <n v="2349"/>
    <n v="2524"/>
  </r>
  <r>
    <x v="128"/>
    <x v="0"/>
    <x v="33"/>
    <n v="7914"/>
    <n v="16"/>
    <n v="402"/>
    <n v="12060"/>
    <n v="45.45"/>
    <n v="4112"/>
    <n v="5482"/>
  </r>
  <r>
    <x v="128"/>
    <x v="0"/>
    <x v="34"/>
    <n v="790421"/>
    <n v="564"/>
    <n v="31043"/>
    <n v="931290"/>
    <n v="52.22"/>
    <n v="388701"/>
    <n v="486337"/>
  </r>
  <r>
    <x v="128"/>
    <x v="1"/>
    <x v="0"/>
    <n v="27481"/>
    <n v="136"/>
    <n v="1643"/>
    <n v="49290"/>
    <n v="32.67"/>
    <n v="15522"/>
    <n v="16103"/>
  </r>
  <r>
    <x v="128"/>
    <x v="1"/>
    <x v="1"/>
    <n v="108232"/>
    <n v="188"/>
    <n v="3912"/>
    <n v="117360"/>
    <n v="52.18"/>
    <n v="48401"/>
    <n v="61235"/>
  </r>
  <r>
    <x v="128"/>
    <x v="1"/>
    <x v="2"/>
    <n v="11887"/>
    <n v="62"/>
    <n v="657"/>
    <n v="19710"/>
    <n v="29.59"/>
    <n v="6037"/>
    <n v="5831"/>
  </r>
  <r>
    <x v="128"/>
    <x v="1"/>
    <x v="3"/>
    <n v="36560"/>
    <n v="87"/>
    <n v="1537"/>
    <n v="46110"/>
    <n v="46.95"/>
    <n v="21660"/>
    <n v="21649"/>
  </r>
  <r>
    <x v="128"/>
    <x v="1"/>
    <x v="4"/>
    <n v="23071"/>
    <n v="59"/>
    <n v="1009"/>
    <n v="30270"/>
    <n v="42.42"/>
    <n v="12959"/>
    <n v="12841"/>
  </r>
  <r>
    <x v="128"/>
    <x v="1"/>
    <x v="5"/>
    <n v="37814"/>
    <n v="78"/>
    <n v="1400"/>
    <n v="42000"/>
    <n v="43.28"/>
    <n v="22925"/>
    <n v="18178"/>
  </r>
  <r>
    <x v="128"/>
    <x v="1"/>
    <x v="6"/>
    <n v="33009"/>
    <n v="72"/>
    <n v="1217"/>
    <n v="36510"/>
    <n v="43.98"/>
    <n v="20758"/>
    <n v="16058"/>
  </r>
  <r>
    <x v="128"/>
    <x v="1"/>
    <x v="7"/>
    <n v="6158"/>
    <n v="21"/>
    <n v="248"/>
    <n v="7440"/>
    <n v="49.74"/>
    <n v="3641"/>
    <n v="3700"/>
  </r>
  <r>
    <x v="128"/>
    <x v="1"/>
    <x v="8"/>
    <n v="11472"/>
    <n v="34"/>
    <n v="467"/>
    <n v="14010"/>
    <n v="47.95"/>
    <n v="6276"/>
    <n v="6718"/>
  </r>
  <r>
    <x v="128"/>
    <x v="1"/>
    <x v="9"/>
    <n v="20015"/>
    <n v="47"/>
    <n v="804"/>
    <n v="24120"/>
    <n v="53.69"/>
    <n v="10512"/>
    <n v="12950"/>
  </r>
  <r>
    <x v="128"/>
    <x v="1"/>
    <x v="10"/>
    <n v="35180"/>
    <n v="75"/>
    <n v="1352"/>
    <n v="40560"/>
    <n v="49.59"/>
    <n v="19021"/>
    <n v="20114"/>
  </r>
  <r>
    <x v="128"/>
    <x v="1"/>
    <x v="11"/>
    <n v="14009"/>
    <n v="21"/>
    <n v="639"/>
    <n v="19170"/>
    <n v="32.57"/>
    <n v="7293"/>
    <n v="6244"/>
  </r>
  <r>
    <x v="128"/>
    <x v="1"/>
    <x v="12"/>
    <n v="22691"/>
    <n v="64"/>
    <n v="1088"/>
    <n v="32640"/>
    <n v="42.7"/>
    <n v="14161"/>
    <n v="13936"/>
  </r>
  <r>
    <x v="128"/>
    <x v="1"/>
    <x v="13"/>
    <n v="6995"/>
    <n v="22"/>
    <n v="395"/>
    <n v="11850"/>
    <n v="34.42"/>
    <n v="4402"/>
    <n v="4078"/>
  </r>
  <r>
    <x v="128"/>
    <x v="1"/>
    <x v="14"/>
    <n v="5791"/>
    <n v="17"/>
    <n v="234"/>
    <n v="7020"/>
    <n v="45.46"/>
    <n v="3321"/>
    <n v="3191"/>
  </r>
  <r>
    <x v="128"/>
    <x v="1"/>
    <x v="15"/>
    <n v="6632"/>
    <n v="29"/>
    <n v="302"/>
    <n v="9060"/>
    <n v="40.770000000000003"/>
    <n v="4217"/>
    <n v="3694"/>
  </r>
  <r>
    <x v="128"/>
    <x v="1"/>
    <x v="16"/>
    <n v="45801"/>
    <n v="66"/>
    <n v="1390"/>
    <n v="41700"/>
    <n v="60.29"/>
    <n v="21952"/>
    <n v="25140"/>
  </r>
  <r>
    <x v="128"/>
    <x v="1"/>
    <x v="17"/>
    <n v="30394"/>
    <n v="37"/>
    <n v="890"/>
    <n v="26700"/>
    <n v="61.14"/>
    <n v="14744"/>
    <n v="16324"/>
  </r>
  <r>
    <x v="128"/>
    <x v="1"/>
    <x v="18"/>
    <n v="14607"/>
    <n v="47"/>
    <n v="712"/>
    <n v="21360"/>
    <n v="38.369999999999997"/>
    <n v="9309"/>
    <n v="8196"/>
  </r>
  <r>
    <x v="128"/>
    <x v="1"/>
    <x v="19"/>
    <n v="22678"/>
    <n v="101"/>
    <n v="1267"/>
    <n v="38010"/>
    <n v="35.880000000000003"/>
    <n v="12770"/>
    <n v="13639"/>
  </r>
  <r>
    <x v="128"/>
    <x v="1"/>
    <x v="20"/>
    <n v="95706"/>
    <n v="193"/>
    <n v="2661"/>
    <n v="79830"/>
    <n v="67.02"/>
    <n v="46601"/>
    <n v="53500"/>
  </r>
  <r>
    <x v="128"/>
    <x v="1"/>
    <x v="21"/>
    <n v="9992"/>
    <n v="26"/>
    <n v="383"/>
    <n v="11490"/>
    <n v="38.08"/>
    <n v="6281"/>
    <n v="4376"/>
  </r>
  <r>
    <x v="128"/>
    <x v="1"/>
    <x v="22"/>
    <n v="5180"/>
    <n v="15"/>
    <n v="296"/>
    <n v="8880"/>
    <n v="27.8"/>
    <n v="3975"/>
    <n v="2469"/>
  </r>
  <r>
    <x v="128"/>
    <x v="1"/>
    <x v="23"/>
    <n v="11866"/>
    <n v="27"/>
    <n v="353"/>
    <n v="10590"/>
    <n v="66.12"/>
    <n v="7081"/>
    <n v="7003"/>
  </r>
  <r>
    <x v="128"/>
    <x v="1"/>
    <x v="24"/>
    <n v="122744"/>
    <n v="261"/>
    <n v="3693"/>
    <n v="110790"/>
    <n v="60.79"/>
    <n v="63938"/>
    <n v="67347"/>
  </r>
  <r>
    <x v="128"/>
    <x v="1"/>
    <x v="25"/>
    <n v="19662"/>
    <n v="70"/>
    <n v="1008"/>
    <n v="30240"/>
    <n v="34.83"/>
    <n v="13290"/>
    <n v="10532"/>
  </r>
  <r>
    <x v="128"/>
    <x v="1"/>
    <x v="26"/>
    <n v="14501"/>
    <n v="24"/>
    <n v="448"/>
    <n v="13440"/>
    <n v="42.99"/>
    <n v="5348"/>
    <n v="5779"/>
  </r>
  <r>
    <x v="128"/>
    <x v="1"/>
    <x v="27"/>
    <n v="36638"/>
    <n v="53"/>
    <n v="1167"/>
    <n v="35010"/>
    <n v="42.77"/>
    <n v="12481"/>
    <n v="14972"/>
  </r>
  <r>
    <x v="128"/>
    <x v="1"/>
    <x v="28"/>
    <n v="5821"/>
    <n v="22"/>
    <n v="279"/>
    <n v="8370"/>
    <n v="38.340000000000003"/>
    <n v="4171"/>
    <n v="3209"/>
  </r>
  <r>
    <x v="128"/>
    <x v="1"/>
    <x v="29"/>
    <n v="4562"/>
    <n v="28"/>
    <n v="286"/>
    <n v="8580"/>
    <n v="31.75"/>
    <n v="3212"/>
    <n v="2724"/>
  </r>
  <r>
    <x v="128"/>
    <x v="1"/>
    <x v="30"/>
    <n v="25721"/>
    <n v="45"/>
    <n v="780"/>
    <n v="23400"/>
    <n v="60.6"/>
    <n v="14142"/>
    <n v="14181"/>
  </r>
  <r>
    <x v="128"/>
    <x v="1"/>
    <x v="31"/>
    <n v="1830"/>
    <n v="15"/>
    <n v="106"/>
    <n v="3180"/>
    <n v="32.92"/>
    <n v="1130"/>
    <n v="1047"/>
  </r>
  <r>
    <x v="128"/>
    <x v="1"/>
    <x v="32"/>
    <n v="4043"/>
    <n v="19"/>
    <n v="302"/>
    <n v="9060"/>
    <n v="19.399999999999999"/>
    <n v="2605"/>
    <n v="1758"/>
  </r>
  <r>
    <x v="128"/>
    <x v="1"/>
    <x v="33"/>
    <n v="16160"/>
    <n v="41"/>
    <n v="615"/>
    <n v="18450"/>
    <n v="53.83"/>
    <n v="7929"/>
    <n v="9932"/>
  </r>
  <r>
    <x v="128"/>
    <x v="1"/>
    <x v="34"/>
    <n v="741762"/>
    <n v="1804"/>
    <n v="28957"/>
    <n v="868710"/>
    <n v="46.62"/>
    <n v="393382"/>
    <n v="404979"/>
  </r>
  <r>
    <x v="128"/>
    <x v="2"/>
    <x v="0"/>
    <n v="14194"/>
    <n v="29"/>
    <n v="1228"/>
    <n v="36840"/>
    <n v="35.909999999999997"/>
    <n v="6383"/>
    <n v="13230"/>
  </r>
  <r>
    <x v="128"/>
    <x v="2"/>
    <x v="1"/>
    <n v="67327"/>
    <n v="38"/>
    <n v="3687"/>
    <n v="110610"/>
    <n v="55.61"/>
    <n v="38216"/>
    <n v="61505"/>
  </r>
  <r>
    <x v="128"/>
    <x v="2"/>
    <x v="2"/>
    <n v="4561"/>
    <n v="17"/>
    <n v="649"/>
    <n v="19470"/>
    <n v="21.1"/>
    <n v="2700"/>
    <n v="4108"/>
  </r>
  <r>
    <x v="128"/>
    <x v="2"/>
    <x v="3"/>
    <n v="5380"/>
    <n v="14"/>
    <n v="605"/>
    <n v="18150"/>
    <n v="23.92"/>
    <n v="3029"/>
    <n v="4342"/>
  </r>
  <r>
    <x v="128"/>
    <x v="2"/>
    <x v="4"/>
    <n v="9565"/>
    <n v="14"/>
    <n v="873"/>
    <n v="26190"/>
    <n v="35.590000000000003"/>
    <n v="3441"/>
    <n v="9321"/>
  </r>
  <r>
    <x v="128"/>
    <x v="2"/>
    <x v="5"/>
    <n v="15523"/>
    <n v="11"/>
    <n v="1042"/>
    <n v="31260"/>
    <n v="44.38"/>
    <n v="8978"/>
    <n v="13872"/>
  </r>
  <r>
    <x v="128"/>
    <x v="2"/>
    <x v="6"/>
    <n v="15822"/>
    <n v="16"/>
    <n v="1056"/>
    <n v="31680"/>
    <n v="40.86"/>
    <n v="8206"/>
    <n v="12946"/>
  </r>
  <r>
    <x v="128"/>
    <x v="2"/>
    <x v="7"/>
    <m/>
    <n v="2"/>
    <n v="60"/>
    <n v="1800"/>
    <m/>
    <m/>
    <m/>
  </r>
  <r>
    <x v="128"/>
    <x v="2"/>
    <x v="8"/>
    <m/>
    <n v="6"/>
    <n v="153"/>
    <n v="4590"/>
    <m/>
    <m/>
    <m/>
  </r>
  <r>
    <x v="128"/>
    <x v="2"/>
    <x v="9"/>
    <n v="3276"/>
    <n v="11"/>
    <n v="433"/>
    <n v="12990"/>
    <n v="20.39"/>
    <n v="1423"/>
    <n v="2649"/>
  </r>
  <r>
    <x v="128"/>
    <x v="2"/>
    <x v="10"/>
    <n v="8419"/>
    <n v="16"/>
    <n v="764"/>
    <n v="22920"/>
    <n v="33.33"/>
    <n v="3394"/>
    <n v="7639"/>
  </r>
  <r>
    <x v="128"/>
    <x v="2"/>
    <x v="11"/>
    <n v="10663"/>
    <n v="13"/>
    <n v="906"/>
    <n v="27180"/>
    <n v="30.48"/>
    <n v="5335"/>
    <n v="8286"/>
  </r>
  <r>
    <x v="128"/>
    <x v="2"/>
    <x v="12"/>
    <m/>
    <n v="4"/>
    <n v="153"/>
    <n v="4590"/>
    <m/>
    <m/>
    <m/>
  </r>
  <r>
    <x v="128"/>
    <x v="2"/>
    <x v="13"/>
    <m/>
    <n v="3"/>
    <n v="79"/>
    <n v="2370"/>
    <m/>
    <m/>
    <m/>
  </r>
  <r>
    <x v="128"/>
    <x v="2"/>
    <x v="14"/>
    <m/>
    <n v="3"/>
    <n v="75"/>
    <n v="2250"/>
    <m/>
    <m/>
    <m/>
  </r>
  <r>
    <x v="128"/>
    <x v="2"/>
    <x v="15"/>
    <m/>
    <n v="6"/>
    <n v="355"/>
    <n v="10650"/>
    <m/>
    <m/>
    <m/>
  </r>
  <r>
    <x v="128"/>
    <x v="2"/>
    <x v="16"/>
    <m/>
    <n v="14"/>
    <n v="2070"/>
    <n v="62100"/>
    <m/>
    <m/>
    <m/>
  </r>
  <r>
    <x v="128"/>
    <x v="2"/>
    <x v="17"/>
    <m/>
    <n v="10"/>
    <n v="1723"/>
    <n v="51690"/>
    <m/>
    <m/>
    <m/>
  </r>
  <r>
    <x v="128"/>
    <x v="2"/>
    <x v="18"/>
    <n v="6166"/>
    <n v="22"/>
    <n v="855"/>
    <n v="25650"/>
    <n v="22.11"/>
    <n v="3960"/>
    <n v="5671"/>
  </r>
  <r>
    <x v="128"/>
    <x v="2"/>
    <x v="19"/>
    <n v="9263"/>
    <n v="29"/>
    <n v="1161"/>
    <n v="34830"/>
    <n v="25.06"/>
    <n v="4642"/>
    <n v="8730"/>
  </r>
  <r>
    <x v="128"/>
    <x v="2"/>
    <x v="20"/>
    <n v="22098"/>
    <n v="41"/>
    <n v="2166"/>
    <n v="64980"/>
    <n v="29.25"/>
    <n v="12312"/>
    <n v="19005"/>
  </r>
  <r>
    <x v="128"/>
    <x v="2"/>
    <x v="21"/>
    <n v="2710"/>
    <n v="6"/>
    <n v="459"/>
    <n v="13770"/>
    <n v="17.89"/>
    <n v="1477"/>
    <n v="2463"/>
  </r>
  <r>
    <x v="128"/>
    <x v="2"/>
    <x v="22"/>
    <m/>
    <n v="7"/>
    <n v="480"/>
    <n v="14400"/>
    <m/>
    <m/>
    <m/>
  </r>
  <r>
    <x v="128"/>
    <x v="2"/>
    <x v="23"/>
    <m/>
    <n v="4"/>
    <n v="79"/>
    <n v="2370"/>
    <m/>
    <m/>
    <m/>
  </r>
  <r>
    <x v="128"/>
    <x v="2"/>
    <x v="24"/>
    <n v="30774"/>
    <n v="58"/>
    <n v="3184"/>
    <n v="95520"/>
    <n v="28.06"/>
    <n v="17846"/>
    <n v="26801"/>
  </r>
  <r>
    <x v="128"/>
    <x v="2"/>
    <x v="25"/>
    <n v="15446"/>
    <n v="23"/>
    <n v="1574"/>
    <n v="47220"/>
    <n v="26.45"/>
    <n v="10725"/>
    <n v="12488"/>
  </r>
  <r>
    <x v="128"/>
    <x v="2"/>
    <x v="26"/>
    <n v="8477"/>
    <n v="8"/>
    <n v="613"/>
    <n v="18390"/>
    <n v="36.57"/>
    <n v="4160"/>
    <n v="6726"/>
  </r>
  <r>
    <x v="128"/>
    <x v="2"/>
    <x v="27"/>
    <m/>
    <n v="20"/>
    <n v="2111"/>
    <n v="63330"/>
    <n v="50.38"/>
    <m/>
    <n v="31904"/>
  </r>
  <r>
    <x v="128"/>
    <x v="2"/>
    <x v="28"/>
    <n v="911"/>
    <n v="5"/>
    <n v="102"/>
    <n v="3060"/>
    <n v="24.15"/>
    <n v="647"/>
    <n v="739"/>
  </r>
  <r>
    <x v="128"/>
    <x v="2"/>
    <x v="29"/>
    <n v="465"/>
    <n v="7"/>
    <n v="136"/>
    <n v="4080"/>
    <m/>
    <n v="194"/>
    <m/>
  </r>
  <r>
    <x v="128"/>
    <x v="2"/>
    <x v="30"/>
    <m/>
    <n v="9"/>
    <n v="440"/>
    <n v="13200"/>
    <n v="47.85"/>
    <n v="3425"/>
    <n v="6317"/>
  </r>
  <r>
    <x v="128"/>
    <x v="2"/>
    <x v="31"/>
    <m/>
    <n v="1"/>
    <n v="14"/>
    <n v="420"/>
    <m/>
    <m/>
    <m/>
  </r>
  <r>
    <x v="128"/>
    <x v="2"/>
    <x v="32"/>
    <n v="2053"/>
    <n v="5"/>
    <n v="340"/>
    <n v="10200"/>
    <n v="18.97"/>
    <m/>
    <n v="1935"/>
  </r>
  <r>
    <x v="128"/>
    <x v="2"/>
    <x v="33"/>
    <n v="3239"/>
    <n v="12"/>
    <n v="417"/>
    <n v="12510"/>
    <n v="20.87"/>
    <n v="2448"/>
    <n v="2611"/>
  </r>
  <r>
    <x v="128"/>
    <x v="2"/>
    <x v="34"/>
    <n v="310158"/>
    <n v="416"/>
    <n v="25135"/>
    <n v="754050"/>
    <n v="36.67"/>
    <n v="159992"/>
    <n v="276543"/>
  </r>
  <r>
    <x v="128"/>
    <x v="3"/>
    <x v="0"/>
    <n v="22946"/>
    <n v="47"/>
    <n v="5868"/>
    <n v="176040"/>
    <n v="7.22"/>
    <n v="13148"/>
    <n v="12703"/>
  </r>
  <r>
    <x v="128"/>
    <x v="3"/>
    <x v="1"/>
    <n v="26024"/>
    <n v="23"/>
    <n v="2823"/>
    <n v="84690"/>
    <n v="14.46"/>
    <n v="11886"/>
    <n v="12248"/>
  </r>
  <r>
    <x v="128"/>
    <x v="3"/>
    <x v="2"/>
    <n v="14771"/>
    <n v="24"/>
    <n v="2628"/>
    <n v="78840"/>
    <n v="9.23"/>
    <n v="9470"/>
    <n v="7277"/>
  </r>
  <r>
    <x v="128"/>
    <x v="3"/>
    <x v="3"/>
    <n v="14404"/>
    <n v="22"/>
    <n v="2005"/>
    <n v="60150"/>
    <n v="12.72"/>
    <n v="8778"/>
    <n v="7652"/>
  </r>
  <r>
    <x v="128"/>
    <x v="3"/>
    <x v="4"/>
    <n v="35147"/>
    <n v="18"/>
    <n v="2802"/>
    <n v="84060"/>
    <n v="18.239999999999998"/>
    <n v="11350"/>
    <n v="15333"/>
  </r>
  <r>
    <x v="128"/>
    <x v="3"/>
    <x v="5"/>
    <n v="20646"/>
    <n v="13"/>
    <n v="1883"/>
    <n v="56490"/>
    <n v="16.96"/>
    <n v="10898"/>
    <n v="9584"/>
  </r>
  <r>
    <x v="128"/>
    <x v="3"/>
    <x v="6"/>
    <n v="11576"/>
    <n v="10"/>
    <n v="1347"/>
    <n v="40410"/>
    <n v="12.78"/>
    <n v="6965"/>
    <n v="5166"/>
  </r>
  <r>
    <x v="128"/>
    <x v="3"/>
    <x v="7"/>
    <n v="3032"/>
    <n v="5"/>
    <n v="1115"/>
    <n v="33450"/>
    <n v="4.04"/>
    <n v="1656"/>
    <n v="1353"/>
  </r>
  <r>
    <x v="128"/>
    <x v="3"/>
    <x v="8"/>
    <n v="5716"/>
    <n v="12"/>
    <n v="1833"/>
    <n v="54990"/>
    <n v="5.77"/>
    <n v="2565"/>
    <n v="3171"/>
  </r>
  <r>
    <x v="128"/>
    <x v="3"/>
    <x v="9"/>
    <n v="8807"/>
    <n v="12"/>
    <n v="1199"/>
    <n v="35970"/>
    <n v="10.17"/>
    <n v="4856"/>
    <n v="3660"/>
  </r>
  <r>
    <x v="128"/>
    <x v="3"/>
    <x v="10"/>
    <n v="12576"/>
    <n v="21"/>
    <n v="2060"/>
    <n v="61800"/>
    <n v="9.6999999999999993"/>
    <n v="7365"/>
    <n v="5995"/>
  </r>
  <r>
    <x v="128"/>
    <x v="3"/>
    <x v="11"/>
    <n v="6124"/>
    <n v="6"/>
    <n v="427"/>
    <n v="12810"/>
    <n v="18.91"/>
    <n v="4704"/>
    <n v="2422"/>
  </r>
  <r>
    <x v="128"/>
    <x v="3"/>
    <x v="12"/>
    <m/>
    <n v="8"/>
    <n v="604"/>
    <n v="18120"/>
    <m/>
    <m/>
    <m/>
  </r>
  <r>
    <x v="128"/>
    <x v="3"/>
    <x v="13"/>
    <m/>
    <n v="3"/>
    <n v="360"/>
    <n v="10800"/>
    <m/>
    <m/>
    <m/>
  </r>
  <r>
    <x v="128"/>
    <x v="3"/>
    <x v="14"/>
    <n v="1570"/>
    <n v="7"/>
    <n v="843"/>
    <n v="25290"/>
    <n v="2.72"/>
    <m/>
    <n v="687"/>
  </r>
  <r>
    <x v="128"/>
    <x v="3"/>
    <x v="15"/>
    <n v="3134"/>
    <n v="8"/>
    <n v="961"/>
    <n v="28830"/>
    <n v="6.67"/>
    <n v="1827"/>
    <n v="1924"/>
  </r>
  <r>
    <x v="128"/>
    <x v="3"/>
    <x v="16"/>
    <m/>
    <n v="4"/>
    <n v="419"/>
    <n v="12570"/>
    <m/>
    <m/>
    <m/>
  </r>
  <r>
    <x v="128"/>
    <x v="3"/>
    <x v="17"/>
    <m/>
    <n v="1"/>
    <n v="39"/>
    <n v="1170"/>
    <m/>
    <m/>
    <n v="792"/>
  </r>
  <r>
    <x v="128"/>
    <x v="3"/>
    <x v="18"/>
    <n v="9366"/>
    <n v="15"/>
    <n v="1314"/>
    <n v="39420"/>
    <n v="11.42"/>
    <n v="6421"/>
    <n v="4502"/>
  </r>
  <r>
    <x v="128"/>
    <x v="3"/>
    <x v="19"/>
    <n v="16298"/>
    <n v="22"/>
    <n v="3700"/>
    <n v="111000"/>
    <n v="7.92"/>
    <n v="10878"/>
    <n v="8793"/>
  </r>
  <r>
    <x v="128"/>
    <x v="3"/>
    <x v="20"/>
    <n v="32912"/>
    <n v="36"/>
    <n v="4298"/>
    <n v="128940"/>
    <n v="12.71"/>
    <n v="18488"/>
    <n v="16390"/>
  </r>
  <r>
    <x v="128"/>
    <x v="3"/>
    <x v="21"/>
    <m/>
    <n v="8"/>
    <n v="656"/>
    <n v="19680"/>
    <m/>
    <m/>
    <m/>
  </r>
  <r>
    <x v="128"/>
    <x v="3"/>
    <x v="22"/>
    <m/>
    <n v="3"/>
    <n v="438"/>
    <n v="13140"/>
    <m/>
    <m/>
    <m/>
  </r>
  <r>
    <x v="128"/>
    <x v="3"/>
    <x v="23"/>
    <m/>
    <n v="6"/>
    <n v="739"/>
    <n v="22170"/>
    <m/>
    <m/>
    <m/>
  </r>
  <r>
    <x v="128"/>
    <x v="3"/>
    <x v="24"/>
    <n v="45756"/>
    <n v="53"/>
    <n v="6131"/>
    <n v="183930"/>
    <n v="12.39"/>
    <n v="27477"/>
    <n v="22798"/>
  </r>
  <r>
    <x v="128"/>
    <x v="3"/>
    <x v="25"/>
    <n v="12653"/>
    <n v="17"/>
    <n v="1669"/>
    <n v="50070"/>
    <n v="13.2"/>
    <n v="10185"/>
    <n v="6610"/>
  </r>
  <r>
    <x v="128"/>
    <x v="3"/>
    <x v="26"/>
    <n v="8681"/>
    <n v="6"/>
    <n v="1565"/>
    <n v="46950"/>
    <n v="8.43"/>
    <n v="3260"/>
    <n v="3960"/>
  </r>
  <r>
    <x v="128"/>
    <x v="3"/>
    <x v="27"/>
    <m/>
    <n v="7"/>
    <n v="1219"/>
    <n v="36570"/>
    <n v="16.87"/>
    <m/>
    <n v="6171"/>
  </r>
  <r>
    <x v="128"/>
    <x v="3"/>
    <x v="28"/>
    <n v="3298"/>
    <n v="10"/>
    <n v="3613"/>
    <n v="108390"/>
    <n v="1.39"/>
    <n v="2361"/>
    <n v="1510"/>
  </r>
  <r>
    <x v="128"/>
    <x v="3"/>
    <x v="29"/>
    <n v="6665"/>
    <n v="10"/>
    <n v="2206"/>
    <n v="66180"/>
    <n v="5.49"/>
    <n v="3103"/>
    <n v="3634"/>
  </r>
  <r>
    <x v="128"/>
    <x v="3"/>
    <x v="30"/>
    <m/>
    <n v="6"/>
    <n v="553"/>
    <n v="16590"/>
    <n v="41.67"/>
    <n v="9861"/>
    <n v="6913"/>
  </r>
  <r>
    <x v="128"/>
    <x v="3"/>
    <x v="31"/>
    <m/>
    <n v="6"/>
    <n v="304"/>
    <n v="9120"/>
    <n v="6.37"/>
    <m/>
    <n v="581"/>
  </r>
  <r>
    <x v="128"/>
    <x v="3"/>
    <x v="32"/>
    <n v="4934"/>
    <n v="5"/>
    <n v="1009"/>
    <n v="30270"/>
    <n v="7.67"/>
    <m/>
    <n v="2323"/>
  </r>
  <r>
    <x v="128"/>
    <x v="3"/>
    <x v="33"/>
    <n v="4465"/>
    <n v="10"/>
    <n v="617"/>
    <n v="18510"/>
    <n v="11.63"/>
    <n v="2660"/>
    <n v="2153"/>
  </r>
  <r>
    <x v="128"/>
    <x v="3"/>
    <x v="34"/>
    <n v="347001"/>
    <n v="410"/>
    <n v="53077"/>
    <n v="1592310"/>
    <n v="10.35"/>
    <n v="192688"/>
    <n v="164877"/>
  </r>
  <r>
    <x v="128"/>
    <x v="4"/>
    <x v="0"/>
    <n v="84819"/>
    <n v="247"/>
    <n v="9997"/>
    <n v="299910"/>
    <n v="18.36"/>
    <n v="45800"/>
    <n v="55069"/>
  </r>
  <r>
    <x v="128"/>
    <x v="4"/>
    <x v="1"/>
    <n v="488451"/>
    <n v="324"/>
    <n v="19321"/>
    <n v="579630"/>
    <n v="54.62"/>
    <n v="241489"/>
    <n v="316619"/>
  </r>
  <r>
    <x v="128"/>
    <x v="4"/>
    <x v="2"/>
    <n v="33165"/>
    <n v="114"/>
    <n v="4124"/>
    <n v="123720"/>
    <n v="14.66"/>
    <n v="19064"/>
    <n v="18136"/>
  </r>
  <r>
    <x v="128"/>
    <x v="4"/>
    <x v="3"/>
    <n v="77361"/>
    <n v="148"/>
    <n v="5133"/>
    <n v="153990"/>
    <n v="30.53"/>
    <n v="44827"/>
    <n v="47015"/>
  </r>
  <r>
    <x v="128"/>
    <x v="4"/>
    <x v="4"/>
    <n v="77051"/>
    <n v="101"/>
    <n v="5139"/>
    <n v="154170"/>
    <n v="28.15"/>
    <n v="33128"/>
    <n v="43395"/>
  </r>
  <r>
    <x v="128"/>
    <x v="4"/>
    <x v="5"/>
    <n v="116493"/>
    <n v="121"/>
    <n v="6104"/>
    <n v="183120"/>
    <n v="36.19"/>
    <n v="66530"/>
    <n v="66262"/>
  </r>
  <r>
    <x v="128"/>
    <x v="4"/>
    <x v="6"/>
    <n v="71656"/>
    <n v="107"/>
    <n v="4157"/>
    <n v="124710"/>
    <n v="32.630000000000003"/>
    <n v="41501"/>
    <n v="40691"/>
  </r>
  <r>
    <x v="128"/>
    <x v="4"/>
    <x v="7"/>
    <n v="10403"/>
    <n v="32"/>
    <n v="1482"/>
    <n v="44460"/>
    <n v="12.97"/>
    <n v="5863"/>
    <n v="5767"/>
  </r>
  <r>
    <x v="128"/>
    <x v="4"/>
    <x v="8"/>
    <n v="21210"/>
    <n v="62"/>
    <n v="2694"/>
    <n v="80820"/>
    <n v="15.9"/>
    <n v="10721"/>
    <n v="12848"/>
  </r>
  <r>
    <x v="128"/>
    <x v="4"/>
    <x v="9"/>
    <n v="40918"/>
    <n v="88"/>
    <n v="2903"/>
    <n v="87090"/>
    <n v="29.26"/>
    <n v="21273"/>
    <n v="25479"/>
  </r>
  <r>
    <x v="128"/>
    <x v="4"/>
    <x v="10"/>
    <n v="68270"/>
    <n v="128"/>
    <n v="4698"/>
    <n v="140940"/>
    <n v="29.17"/>
    <n v="37644"/>
    <n v="41118"/>
  </r>
  <r>
    <x v="128"/>
    <x v="4"/>
    <x v="11"/>
    <n v="44296"/>
    <n v="52"/>
    <n v="2445"/>
    <n v="73350"/>
    <n v="32.85"/>
    <n v="24385"/>
    <n v="24094"/>
  </r>
  <r>
    <x v="128"/>
    <x v="4"/>
    <x v="12"/>
    <n v="32044"/>
    <n v="97"/>
    <n v="2395"/>
    <n v="71850"/>
    <n v="29.17"/>
    <n v="20125"/>
    <n v="20957"/>
  </r>
  <r>
    <x v="128"/>
    <x v="4"/>
    <x v="13"/>
    <n v="11603"/>
    <n v="31"/>
    <n v="971"/>
    <n v="29130"/>
    <n v="22.56"/>
    <n v="7460"/>
    <n v="6571"/>
  </r>
  <r>
    <x v="128"/>
    <x v="4"/>
    <x v="14"/>
    <n v="11290"/>
    <n v="37"/>
    <n v="1377"/>
    <n v="41310"/>
    <n v="15.32"/>
    <n v="6951"/>
    <n v="6329"/>
  </r>
  <r>
    <x v="128"/>
    <x v="4"/>
    <x v="15"/>
    <n v="11821"/>
    <n v="46"/>
    <n v="1658"/>
    <n v="49740"/>
    <n v="13.89"/>
    <n v="6965"/>
    <n v="6910"/>
  </r>
  <r>
    <x v="128"/>
    <x v="4"/>
    <x v="16"/>
    <n v="202938"/>
    <n v="119"/>
    <n v="7358"/>
    <n v="220740"/>
    <n v="61.62"/>
    <n v="94684"/>
    <n v="136027"/>
  </r>
  <r>
    <x v="128"/>
    <x v="4"/>
    <x v="17"/>
    <n v="175208"/>
    <n v="80"/>
    <n v="6007"/>
    <n v="180210"/>
    <n v="67.11"/>
    <n v="80435"/>
    <n v="120930"/>
  </r>
  <r>
    <x v="128"/>
    <x v="4"/>
    <x v="18"/>
    <n v="34677"/>
    <n v="100"/>
    <n v="3246"/>
    <n v="97380"/>
    <n v="21.71"/>
    <n v="22749"/>
    <n v="21140"/>
  </r>
  <r>
    <x v="128"/>
    <x v="4"/>
    <x v="19"/>
    <n v="56266"/>
    <n v="164"/>
    <n v="6553"/>
    <n v="196590"/>
    <n v="18.5"/>
    <n v="32650"/>
    <n v="36370"/>
  </r>
  <r>
    <x v="128"/>
    <x v="4"/>
    <x v="20"/>
    <n v="200054"/>
    <n v="312"/>
    <n v="10940"/>
    <n v="328200"/>
    <n v="37.17"/>
    <n v="103355"/>
    <n v="122001"/>
  </r>
  <r>
    <x v="128"/>
    <x v="4"/>
    <x v="21"/>
    <n v="19640"/>
    <n v="48"/>
    <n v="1620"/>
    <n v="48600"/>
    <n v="22.27"/>
    <n v="12373"/>
    <n v="10826"/>
  </r>
  <r>
    <x v="128"/>
    <x v="4"/>
    <x v="22"/>
    <n v="21784"/>
    <n v="30"/>
    <n v="1707"/>
    <n v="51210"/>
    <n v="24.99"/>
    <n v="16256"/>
    <n v="12799"/>
  </r>
  <r>
    <x v="128"/>
    <x v="4"/>
    <x v="23"/>
    <n v="18705"/>
    <n v="46"/>
    <n v="1302"/>
    <n v="39060"/>
    <n v="27.48"/>
    <n v="10921"/>
    <n v="10735"/>
  </r>
  <r>
    <x v="128"/>
    <x v="4"/>
    <x v="24"/>
    <n v="260184"/>
    <n v="436"/>
    <n v="15569"/>
    <n v="467070"/>
    <n v="33.479999999999997"/>
    <n v="142904"/>
    <n v="156360"/>
  </r>
  <r>
    <x v="128"/>
    <x v="4"/>
    <x v="25"/>
    <n v="59299"/>
    <n v="148"/>
    <n v="5540"/>
    <n v="166200"/>
    <n v="22.56"/>
    <n v="42807"/>
    <n v="37490"/>
  </r>
  <r>
    <x v="128"/>
    <x v="4"/>
    <x v="26"/>
    <n v="44280"/>
    <n v="48"/>
    <n v="3108"/>
    <n v="93240"/>
    <n v="23.3"/>
    <n v="16648"/>
    <n v="21721"/>
  </r>
  <r>
    <x v="128"/>
    <x v="4"/>
    <x v="27"/>
    <n v="178662"/>
    <n v="114"/>
    <n v="7627"/>
    <n v="228810"/>
    <n v="43.18"/>
    <n v="60635"/>
    <n v="98790"/>
  </r>
  <r>
    <x v="128"/>
    <x v="4"/>
    <x v="28"/>
    <n v="15185"/>
    <n v="48"/>
    <n v="4427"/>
    <n v="132810"/>
    <n v="6.38"/>
    <n v="10467"/>
    <n v="8471"/>
  </r>
  <r>
    <x v="128"/>
    <x v="4"/>
    <x v="29"/>
    <n v="13192"/>
    <n v="60"/>
    <n v="2859"/>
    <n v="85770"/>
    <n v="8.68"/>
    <n v="7418"/>
    <n v="7444"/>
  </r>
  <r>
    <x v="128"/>
    <x v="4"/>
    <x v="30"/>
    <n v="72065"/>
    <n v="78"/>
    <n v="2550"/>
    <n v="76500"/>
    <n v="53.08"/>
    <n v="40454"/>
    <n v="40608"/>
  </r>
  <r>
    <x v="128"/>
    <x v="4"/>
    <x v="31"/>
    <n v="4209"/>
    <n v="30"/>
    <n v="510"/>
    <n v="15300"/>
    <n v="15.27"/>
    <n v="3040"/>
    <n v="2337"/>
  </r>
  <r>
    <x v="128"/>
    <x v="4"/>
    <x v="32"/>
    <n v="15756"/>
    <n v="35"/>
    <n v="2216"/>
    <n v="66480"/>
    <n v="12.85"/>
    <n v="9432"/>
    <n v="8540"/>
  </r>
  <r>
    <x v="128"/>
    <x v="4"/>
    <x v="33"/>
    <n v="31778"/>
    <n v="79"/>
    <n v="2051"/>
    <n v="61530"/>
    <n v="32.79"/>
    <n v="17150"/>
    <n v="20177"/>
  </r>
  <r>
    <x v="128"/>
    <x v="4"/>
    <x v="34"/>
    <n v="2189342"/>
    <n v="3194"/>
    <n v="138212"/>
    <n v="4146360"/>
    <n v="32.14"/>
    <n v="1134763"/>
    <n v="1332734"/>
  </r>
  <r>
    <x v="129"/>
    <x v="0"/>
    <x v="0"/>
    <n v="24963"/>
    <n v="35"/>
    <n v="1258"/>
    <n v="38998"/>
    <n v="34.31"/>
    <n v="12557"/>
    <n v="13379"/>
  </r>
  <r>
    <x v="129"/>
    <x v="0"/>
    <x v="1"/>
    <n v="317527"/>
    <n v="75"/>
    <n v="8899"/>
    <n v="275869"/>
    <n v="74.89"/>
    <n v="143328"/>
    <n v="206585"/>
  </r>
  <r>
    <x v="129"/>
    <x v="0"/>
    <x v="2"/>
    <n v="2546"/>
    <n v="11"/>
    <n v="190"/>
    <n v="5890"/>
    <n v="20.36"/>
    <n v="1046"/>
    <n v="1199"/>
  </r>
  <r>
    <x v="129"/>
    <x v="0"/>
    <x v="3"/>
    <n v="25500"/>
    <n v="25"/>
    <n v="985"/>
    <n v="30535"/>
    <n v="47.41"/>
    <n v="11680"/>
    <n v="14478"/>
  </r>
  <r>
    <x v="129"/>
    <x v="0"/>
    <x v="4"/>
    <n v="13485"/>
    <n v="10"/>
    <n v="455"/>
    <n v="14105"/>
    <n v="63.58"/>
    <n v="6660"/>
    <n v="8969"/>
  </r>
  <r>
    <x v="129"/>
    <x v="0"/>
    <x v="5"/>
    <n v="51951"/>
    <n v="19"/>
    <n v="1779"/>
    <n v="55149"/>
    <n v="56.02"/>
    <n v="32188"/>
    <n v="30896"/>
  </r>
  <r>
    <x v="129"/>
    <x v="0"/>
    <x v="6"/>
    <n v="10932"/>
    <n v="9"/>
    <n v="537"/>
    <n v="16647"/>
    <n v="41.52"/>
    <n v="6649"/>
    <n v="6913"/>
  </r>
  <r>
    <x v="129"/>
    <x v="0"/>
    <x v="7"/>
    <m/>
    <n v="4"/>
    <n v="59"/>
    <n v="1829"/>
    <m/>
    <m/>
    <m/>
  </r>
  <r>
    <x v="129"/>
    <x v="0"/>
    <x v="8"/>
    <m/>
    <n v="10"/>
    <n v="241"/>
    <n v="7471"/>
    <n v="28.49"/>
    <m/>
    <n v="2128"/>
  </r>
  <r>
    <x v="129"/>
    <x v="0"/>
    <x v="9"/>
    <n v="9026"/>
    <n v="17"/>
    <n v="464"/>
    <n v="14384"/>
    <n v="44.44"/>
    <n v="4833"/>
    <n v="6393"/>
  </r>
  <r>
    <x v="129"/>
    <x v="0"/>
    <x v="10"/>
    <n v="13268"/>
    <n v="16"/>
    <n v="522"/>
    <n v="16182"/>
    <n v="48.78"/>
    <n v="9561"/>
    <n v="7893"/>
  </r>
  <r>
    <x v="129"/>
    <x v="0"/>
    <x v="11"/>
    <n v="10386"/>
    <n v="12"/>
    <n v="477"/>
    <n v="14787"/>
    <n v="38.07"/>
    <n v="6345"/>
    <n v="5629"/>
  </r>
  <r>
    <x v="129"/>
    <x v="0"/>
    <x v="12"/>
    <n v="8805"/>
    <n v="20"/>
    <n v="545"/>
    <n v="16895"/>
    <n v="33.86"/>
    <n v="5406"/>
    <n v="5721"/>
  </r>
  <r>
    <x v="129"/>
    <x v="0"/>
    <x v="13"/>
    <m/>
    <n v="3"/>
    <n v="137"/>
    <n v="4247"/>
    <m/>
    <m/>
    <m/>
  </r>
  <r>
    <x v="129"/>
    <x v="0"/>
    <x v="14"/>
    <m/>
    <n v="10"/>
    <n v="228"/>
    <n v="7068"/>
    <n v="43.21"/>
    <m/>
    <n v="3054"/>
  </r>
  <r>
    <x v="129"/>
    <x v="0"/>
    <x v="15"/>
    <m/>
    <n v="3"/>
    <n v="40"/>
    <n v="1240"/>
    <m/>
    <m/>
    <m/>
  </r>
  <r>
    <x v="129"/>
    <x v="0"/>
    <x v="16"/>
    <n v="116634"/>
    <n v="35"/>
    <n v="3470"/>
    <n v="107570"/>
    <n v="71.94"/>
    <n v="52619"/>
    <n v="77391"/>
  </r>
  <r>
    <x v="129"/>
    <x v="0"/>
    <x v="17"/>
    <n v="113684"/>
    <n v="32"/>
    <n v="3346"/>
    <n v="103726"/>
    <n v="72.62"/>
    <n v="51218"/>
    <n v="75328"/>
  </r>
  <r>
    <x v="129"/>
    <x v="0"/>
    <x v="18"/>
    <n v="6822"/>
    <n v="17"/>
    <n v="379"/>
    <n v="11749"/>
    <n v="33.22"/>
    <n v="4478"/>
    <n v="3903"/>
  </r>
  <r>
    <x v="129"/>
    <x v="0"/>
    <x v="19"/>
    <n v="9260"/>
    <n v="14"/>
    <n v="462"/>
    <n v="14322"/>
    <n v="37.83"/>
    <n v="4953"/>
    <n v="5417"/>
  </r>
  <r>
    <x v="129"/>
    <x v="0"/>
    <x v="20"/>
    <n v="56068"/>
    <n v="47"/>
    <n v="1956"/>
    <n v="60636"/>
    <n v="61.2"/>
    <n v="27498"/>
    <n v="37110"/>
  </r>
  <r>
    <x v="129"/>
    <x v="0"/>
    <x v="21"/>
    <m/>
    <n v="7"/>
    <n v="117"/>
    <n v="3627"/>
    <m/>
    <m/>
    <m/>
  </r>
  <r>
    <x v="129"/>
    <x v="0"/>
    <x v="22"/>
    <m/>
    <n v="5"/>
    <n v="493"/>
    <n v="15283"/>
    <m/>
    <m/>
    <m/>
  </r>
  <r>
    <x v="129"/>
    <x v="0"/>
    <x v="23"/>
    <m/>
    <n v="9"/>
    <n v="131"/>
    <n v="4061"/>
    <n v="26.92"/>
    <n v="696"/>
    <n v="1093"/>
  </r>
  <r>
    <x v="129"/>
    <x v="0"/>
    <x v="24"/>
    <n v="67974"/>
    <n v="68"/>
    <n v="2697"/>
    <n v="83607"/>
    <n v="52.13"/>
    <n v="34584"/>
    <n v="43581"/>
  </r>
  <r>
    <x v="129"/>
    <x v="0"/>
    <x v="25"/>
    <n v="15569"/>
    <n v="37"/>
    <n v="1273"/>
    <n v="39463"/>
    <n v="24.94"/>
    <n v="11271"/>
    <n v="9842"/>
  </r>
  <r>
    <x v="129"/>
    <x v="0"/>
    <x v="26"/>
    <n v="8437"/>
    <n v="9"/>
    <n v="458"/>
    <n v="14198"/>
    <n v="24.2"/>
    <n v="3595"/>
    <n v="3436"/>
  </r>
  <r>
    <x v="129"/>
    <x v="0"/>
    <x v="27"/>
    <n v="76610"/>
    <n v="35"/>
    <n v="3135"/>
    <n v="97185"/>
    <n v="42.64"/>
    <n v="30089"/>
    <n v="41438"/>
  </r>
  <r>
    <x v="129"/>
    <x v="0"/>
    <x v="28"/>
    <n v="4908"/>
    <n v="11"/>
    <n v="433"/>
    <n v="13423"/>
    <n v="23.54"/>
    <n v="2925"/>
    <n v="3160"/>
  </r>
  <r>
    <x v="129"/>
    <x v="0"/>
    <x v="29"/>
    <n v="1763"/>
    <n v="15"/>
    <n v="231"/>
    <n v="7161"/>
    <n v="12.05"/>
    <n v="1162"/>
    <n v="863"/>
  </r>
  <r>
    <x v="129"/>
    <x v="0"/>
    <x v="30"/>
    <n v="20368"/>
    <n v="19"/>
    <n v="803"/>
    <n v="24893"/>
    <n v="48.12"/>
    <n v="12252"/>
    <n v="11978"/>
  </r>
  <r>
    <x v="129"/>
    <x v="0"/>
    <x v="31"/>
    <n v="1040"/>
    <n v="8"/>
    <n v="86"/>
    <n v="2666"/>
    <m/>
    <n v="622"/>
    <m/>
  </r>
  <r>
    <x v="129"/>
    <x v="0"/>
    <x v="32"/>
    <n v="5661"/>
    <n v="6"/>
    <n v="565"/>
    <n v="17515"/>
    <n v="17.21"/>
    <n v="2890"/>
    <n v="3014"/>
  </r>
  <r>
    <x v="129"/>
    <x v="0"/>
    <x v="33"/>
    <n v="7625"/>
    <n v="18"/>
    <n v="456"/>
    <n v="14136"/>
    <n v="38.020000000000003"/>
    <n v="4512"/>
    <n v="5375"/>
  </r>
  <r>
    <x v="129"/>
    <x v="0"/>
    <x v="34"/>
    <n v="841818"/>
    <n v="571"/>
    <n v="31264"/>
    <n v="969184"/>
    <n v="54.14"/>
    <n v="412131"/>
    <n v="524709"/>
  </r>
  <r>
    <x v="129"/>
    <x v="1"/>
    <x v="0"/>
    <n v="35873"/>
    <n v="135"/>
    <n v="1617"/>
    <n v="50127"/>
    <n v="37.28"/>
    <n v="19965"/>
    <n v="18686"/>
  </r>
  <r>
    <x v="129"/>
    <x v="1"/>
    <x v="1"/>
    <n v="128198"/>
    <n v="189"/>
    <n v="4032"/>
    <n v="124992"/>
    <n v="56.22"/>
    <n v="60168"/>
    <n v="70267"/>
  </r>
  <r>
    <x v="129"/>
    <x v="1"/>
    <x v="2"/>
    <n v="17969"/>
    <n v="63"/>
    <n v="660"/>
    <n v="20460"/>
    <n v="39.24"/>
    <n v="9056"/>
    <n v="8029"/>
  </r>
  <r>
    <x v="129"/>
    <x v="1"/>
    <x v="3"/>
    <n v="45703"/>
    <n v="88"/>
    <n v="1556"/>
    <n v="48236"/>
    <n v="53.09"/>
    <n v="26483"/>
    <n v="25609"/>
  </r>
  <r>
    <x v="129"/>
    <x v="1"/>
    <x v="4"/>
    <n v="30096"/>
    <n v="58"/>
    <n v="1002"/>
    <n v="31062"/>
    <n v="53.4"/>
    <n v="14339"/>
    <n v="16586"/>
  </r>
  <r>
    <x v="129"/>
    <x v="1"/>
    <x v="5"/>
    <n v="48660"/>
    <n v="77"/>
    <n v="1388"/>
    <n v="43028"/>
    <n v="50.75"/>
    <n v="28032"/>
    <n v="21836"/>
  </r>
  <r>
    <x v="129"/>
    <x v="1"/>
    <x v="6"/>
    <n v="36464"/>
    <n v="71"/>
    <n v="1211"/>
    <n v="37541"/>
    <n v="48.51"/>
    <n v="22705"/>
    <n v="18212"/>
  </r>
  <r>
    <x v="129"/>
    <x v="1"/>
    <x v="7"/>
    <n v="7047"/>
    <n v="21"/>
    <n v="248"/>
    <n v="7688"/>
    <n v="50.48"/>
    <n v="4403"/>
    <n v="3881"/>
  </r>
  <r>
    <x v="129"/>
    <x v="1"/>
    <x v="8"/>
    <n v="13434"/>
    <n v="34"/>
    <n v="467"/>
    <n v="14477"/>
    <n v="48.25"/>
    <n v="6634"/>
    <n v="6985"/>
  </r>
  <r>
    <x v="129"/>
    <x v="1"/>
    <x v="9"/>
    <n v="22310"/>
    <n v="47"/>
    <n v="804"/>
    <n v="24924"/>
    <n v="55.02"/>
    <n v="11417"/>
    <n v="13712"/>
  </r>
  <r>
    <x v="129"/>
    <x v="1"/>
    <x v="10"/>
    <n v="40108"/>
    <n v="76"/>
    <n v="1353"/>
    <n v="41943"/>
    <n v="48.35"/>
    <n v="20320"/>
    <n v="20278"/>
  </r>
  <r>
    <x v="129"/>
    <x v="1"/>
    <x v="11"/>
    <n v="8957"/>
    <n v="21"/>
    <n v="639"/>
    <n v="19809"/>
    <n v="19.649999999999999"/>
    <n v="5113"/>
    <n v="3893"/>
  </r>
  <r>
    <x v="129"/>
    <x v="1"/>
    <x v="12"/>
    <n v="34798"/>
    <n v="63"/>
    <n v="1070"/>
    <n v="33170"/>
    <n v="51.57"/>
    <n v="17511"/>
    <n v="17107"/>
  </r>
  <r>
    <x v="129"/>
    <x v="1"/>
    <x v="13"/>
    <n v="9756"/>
    <n v="22"/>
    <n v="400"/>
    <n v="12400"/>
    <n v="39.71"/>
    <n v="5261"/>
    <n v="4924"/>
  </r>
  <r>
    <x v="129"/>
    <x v="1"/>
    <x v="14"/>
    <n v="9000"/>
    <n v="17"/>
    <n v="234"/>
    <n v="7254"/>
    <n v="55.69"/>
    <n v="4162"/>
    <n v="4040"/>
  </r>
  <r>
    <x v="129"/>
    <x v="1"/>
    <x v="15"/>
    <n v="8651"/>
    <n v="29"/>
    <n v="302"/>
    <n v="9362"/>
    <n v="48.2"/>
    <n v="4884"/>
    <n v="4512"/>
  </r>
  <r>
    <x v="129"/>
    <x v="1"/>
    <x v="16"/>
    <n v="48025"/>
    <n v="66"/>
    <n v="1382"/>
    <n v="42842"/>
    <n v="61.48"/>
    <n v="21014"/>
    <n v="26341"/>
  </r>
  <r>
    <x v="129"/>
    <x v="1"/>
    <x v="17"/>
    <n v="31899"/>
    <n v="37"/>
    <n v="882"/>
    <n v="27342"/>
    <n v="62.84"/>
    <n v="14002"/>
    <n v="17181"/>
  </r>
  <r>
    <x v="129"/>
    <x v="1"/>
    <x v="18"/>
    <n v="17792"/>
    <n v="46"/>
    <n v="700"/>
    <n v="21700"/>
    <n v="42.12"/>
    <n v="10680"/>
    <n v="9140"/>
  </r>
  <r>
    <x v="129"/>
    <x v="1"/>
    <x v="19"/>
    <n v="33657"/>
    <n v="100"/>
    <n v="1263"/>
    <n v="39153"/>
    <n v="44.94"/>
    <n v="17322"/>
    <n v="17597"/>
  </r>
  <r>
    <x v="129"/>
    <x v="1"/>
    <x v="20"/>
    <n v="102184"/>
    <n v="192"/>
    <n v="2639"/>
    <n v="81809"/>
    <n v="69.39"/>
    <n v="51739"/>
    <n v="56766"/>
  </r>
  <r>
    <x v="129"/>
    <x v="1"/>
    <x v="21"/>
    <n v="14355"/>
    <n v="29"/>
    <n v="429"/>
    <n v="13299"/>
    <n v="45.48"/>
    <n v="8807"/>
    <n v="6048"/>
  </r>
  <r>
    <x v="129"/>
    <x v="1"/>
    <x v="22"/>
    <n v="7070"/>
    <n v="17"/>
    <n v="340"/>
    <n v="10540"/>
    <n v="32.44"/>
    <n v="5782"/>
    <n v="3419"/>
  </r>
  <r>
    <x v="129"/>
    <x v="1"/>
    <x v="23"/>
    <n v="12336"/>
    <n v="27"/>
    <n v="353"/>
    <n v="10943"/>
    <n v="65.52"/>
    <n v="7380"/>
    <n v="7169"/>
  </r>
  <r>
    <x v="129"/>
    <x v="1"/>
    <x v="24"/>
    <n v="135945"/>
    <n v="265"/>
    <n v="3761"/>
    <n v="116591"/>
    <n v="62.96"/>
    <n v="73708"/>
    <n v="73402"/>
  </r>
  <r>
    <x v="129"/>
    <x v="1"/>
    <x v="25"/>
    <n v="27441"/>
    <n v="72"/>
    <n v="1019"/>
    <n v="31589"/>
    <n v="43.08"/>
    <n v="17232"/>
    <n v="13610"/>
  </r>
  <r>
    <x v="129"/>
    <x v="1"/>
    <x v="26"/>
    <n v="7435"/>
    <n v="25"/>
    <n v="472"/>
    <n v="14632"/>
    <n v="23.79"/>
    <n v="4252"/>
    <n v="3481"/>
  </r>
  <r>
    <x v="129"/>
    <x v="1"/>
    <x v="27"/>
    <n v="24850"/>
    <n v="52"/>
    <n v="1144"/>
    <n v="35464"/>
    <n v="31.38"/>
    <n v="10505"/>
    <n v="11127"/>
  </r>
  <r>
    <x v="129"/>
    <x v="1"/>
    <x v="28"/>
    <n v="7089"/>
    <n v="22"/>
    <n v="279"/>
    <n v="8649"/>
    <n v="41.27"/>
    <n v="4846"/>
    <n v="3569"/>
  </r>
  <r>
    <x v="129"/>
    <x v="1"/>
    <x v="29"/>
    <n v="5784"/>
    <n v="28"/>
    <n v="286"/>
    <n v="8866"/>
    <n v="30.02"/>
    <n v="3504"/>
    <n v="2662"/>
  </r>
  <r>
    <x v="129"/>
    <x v="1"/>
    <x v="30"/>
    <n v="25349"/>
    <n v="45"/>
    <n v="788"/>
    <n v="24428"/>
    <n v="57.17"/>
    <n v="14178"/>
    <n v="13967"/>
  </r>
  <r>
    <x v="129"/>
    <x v="1"/>
    <x v="31"/>
    <n v="2372"/>
    <n v="16"/>
    <n v="107"/>
    <n v="3317"/>
    <n v="38.29"/>
    <n v="1420"/>
    <n v="1270"/>
  </r>
  <r>
    <x v="129"/>
    <x v="1"/>
    <x v="32"/>
    <n v="5034"/>
    <n v="20"/>
    <n v="350"/>
    <n v="10850"/>
    <n v="20.83"/>
    <n v="3418"/>
    <n v="2260"/>
  </r>
  <r>
    <x v="129"/>
    <x v="1"/>
    <x v="33"/>
    <n v="15092"/>
    <n v="41"/>
    <n v="615"/>
    <n v="19065"/>
    <n v="47.62"/>
    <n v="8261"/>
    <n v="9079"/>
  </r>
  <r>
    <x v="129"/>
    <x v="1"/>
    <x v="34"/>
    <n v="852888"/>
    <n v="1809"/>
    <n v="29149"/>
    <n v="903619"/>
    <n v="49.36"/>
    <n v="450792"/>
    <n v="446062"/>
  </r>
  <r>
    <x v="129"/>
    <x v="2"/>
    <x v="0"/>
    <n v="15678"/>
    <n v="29"/>
    <n v="1228"/>
    <n v="38068"/>
    <n v="38.020000000000003"/>
    <n v="6994"/>
    <n v="14475"/>
  </r>
  <r>
    <x v="129"/>
    <x v="2"/>
    <x v="1"/>
    <n v="77844"/>
    <n v="38"/>
    <n v="3688"/>
    <n v="114328"/>
    <n v="64.959999999999994"/>
    <n v="37786"/>
    <n v="74270"/>
  </r>
  <r>
    <x v="129"/>
    <x v="2"/>
    <x v="2"/>
    <n v="6049"/>
    <n v="18"/>
    <n v="657"/>
    <n v="20367"/>
    <n v="26.96"/>
    <n v="3213"/>
    <n v="5491"/>
  </r>
  <r>
    <x v="129"/>
    <x v="2"/>
    <x v="3"/>
    <n v="6923"/>
    <n v="14"/>
    <n v="605"/>
    <n v="18755"/>
    <n v="31.99"/>
    <n v="4483"/>
    <n v="6000"/>
  </r>
  <r>
    <x v="129"/>
    <x v="2"/>
    <x v="4"/>
    <n v="9880"/>
    <n v="14"/>
    <n v="879"/>
    <n v="27249"/>
    <n v="35.549999999999997"/>
    <n v="3578"/>
    <n v="9688"/>
  </r>
  <r>
    <x v="129"/>
    <x v="2"/>
    <x v="5"/>
    <n v="11762"/>
    <n v="11"/>
    <n v="1042"/>
    <n v="32302"/>
    <n v="33.61"/>
    <n v="6709"/>
    <n v="10858"/>
  </r>
  <r>
    <x v="129"/>
    <x v="2"/>
    <x v="6"/>
    <n v="15870"/>
    <n v="16"/>
    <n v="1056"/>
    <n v="32736"/>
    <n v="42.19"/>
    <n v="8545"/>
    <n v="13810"/>
  </r>
  <r>
    <x v="129"/>
    <x v="2"/>
    <x v="7"/>
    <m/>
    <n v="2"/>
    <n v="60"/>
    <n v="1860"/>
    <m/>
    <m/>
    <m/>
  </r>
  <r>
    <x v="129"/>
    <x v="2"/>
    <x v="8"/>
    <m/>
    <n v="5"/>
    <n v="139"/>
    <n v="4309"/>
    <n v="23.04"/>
    <m/>
    <n v="993"/>
  </r>
  <r>
    <x v="129"/>
    <x v="2"/>
    <x v="9"/>
    <n v="4096"/>
    <n v="11"/>
    <n v="433"/>
    <n v="13423"/>
    <n v="20.190000000000001"/>
    <n v="1573"/>
    <n v="2710"/>
  </r>
  <r>
    <x v="129"/>
    <x v="2"/>
    <x v="10"/>
    <n v="10066"/>
    <n v="18"/>
    <n v="809"/>
    <n v="25079"/>
    <n v="36.71"/>
    <n v="2739"/>
    <n v="9208"/>
  </r>
  <r>
    <x v="129"/>
    <x v="2"/>
    <x v="11"/>
    <n v="7174"/>
    <n v="13"/>
    <n v="857"/>
    <n v="26567"/>
    <n v="20.71"/>
    <n v="3739"/>
    <n v="5501"/>
  </r>
  <r>
    <x v="129"/>
    <x v="2"/>
    <x v="12"/>
    <m/>
    <n v="3"/>
    <n v="139"/>
    <n v="4309"/>
    <m/>
    <m/>
    <m/>
  </r>
  <r>
    <x v="129"/>
    <x v="2"/>
    <x v="13"/>
    <m/>
    <n v="4"/>
    <n v="104"/>
    <n v="3224"/>
    <n v="32.44"/>
    <n v="1059"/>
    <n v="1046"/>
  </r>
  <r>
    <x v="129"/>
    <x v="2"/>
    <x v="14"/>
    <m/>
    <n v="3"/>
    <n v="75"/>
    <n v="2325"/>
    <m/>
    <m/>
    <m/>
  </r>
  <r>
    <x v="129"/>
    <x v="2"/>
    <x v="15"/>
    <m/>
    <n v="7"/>
    <n v="480"/>
    <n v="14880"/>
    <m/>
    <m/>
    <m/>
  </r>
  <r>
    <x v="129"/>
    <x v="2"/>
    <x v="16"/>
    <m/>
    <n v="14"/>
    <n v="2089"/>
    <n v="64759"/>
    <m/>
    <m/>
    <m/>
  </r>
  <r>
    <x v="129"/>
    <x v="2"/>
    <x v="17"/>
    <m/>
    <n v="10"/>
    <n v="1742"/>
    <n v="54002"/>
    <m/>
    <m/>
    <m/>
  </r>
  <r>
    <x v="129"/>
    <x v="2"/>
    <x v="18"/>
    <n v="9667"/>
    <n v="23"/>
    <n v="870"/>
    <n v="26970"/>
    <n v="32.770000000000003"/>
    <n v="5964"/>
    <n v="8839"/>
  </r>
  <r>
    <x v="129"/>
    <x v="2"/>
    <x v="19"/>
    <n v="13836"/>
    <n v="31"/>
    <n v="1209"/>
    <n v="37479"/>
    <n v="34.58"/>
    <n v="7023"/>
    <n v="12961"/>
  </r>
  <r>
    <x v="129"/>
    <x v="2"/>
    <x v="20"/>
    <n v="25715"/>
    <n v="46"/>
    <n v="2299"/>
    <n v="71269"/>
    <n v="31.94"/>
    <n v="14708"/>
    <n v="22764"/>
  </r>
  <r>
    <x v="129"/>
    <x v="2"/>
    <x v="21"/>
    <n v="3565"/>
    <n v="6"/>
    <n v="459"/>
    <n v="14229"/>
    <n v="22.67"/>
    <m/>
    <n v="3226"/>
  </r>
  <r>
    <x v="129"/>
    <x v="2"/>
    <x v="22"/>
    <m/>
    <n v="6"/>
    <n v="359"/>
    <n v="11129"/>
    <m/>
    <n v="3165"/>
    <m/>
  </r>
  <r>
    <x v="129"/>
    <x v="2"/>
    <x v="23"/>
    <m/>
    <n v="4"/>
    <n v="79"/>
    <n v="2449"/>
    <m/>
    <m/>
    <m/>
  </r>
  <r>
    <x v="129"/>
    <x v="2"/>
    <x v="24"/>
    <n v="34600"/>
    <n v="62"/>
    <n v="3196"/>
    <n v="99076"/>
    <n v="30.91"/>
    <n v="20276"/>
    <n v="30625"/>
  </r>
  <r>
    <x v="129"/>
    <x v="2"/>
    <x v="25"/>
    <n v="17454"/>
    <n v="25"/>
    <n v="1597"/>
    <n v="49507"/>
    <n v="28.55"/>
    <n v="12617"/>
    <n v="14135"/>
  </r>
  <r>
    <x v="129"/>
    <x v="2"/>
    <x v="26"/>
    <n v="5288"/>
    <n v="9"/>
    <n v="617"/>
    <n v="19127"/>
    <n v="26.16"/>
    <n v="3583"/>
    <n v="5003"/>
  </r>
  <r>
    <x v="129"/>
    <x v="2"/>
    <x v="27"/>
    <n v="32977"/>
    <n v="20"/>
    <n v="2111"/>
    <n v="65441"/>
    <n v="44.38"/>
    <m/>
    <n v="29040"/>
  </r>
  <r>
    <x v="129"/>
    <x v="2"/>
    <x v="28"/>
    <n v="1041"/>
    <n v="5"/>
    <n v="102"/>
    <n v="3162"/>
    <n v="26.96"/>
    <n v="742"/>
    <n v="853"/>
  </r>
  <r>
    <x v="129"/>
    <x v="2"/>
    <x v="29"/>
    <n v="1603"/>
    <n v="9"/>
    <n v="239"/>
    <n v="7409"/>
    <n v="18.41"/>
    <n v="855"/>
    <n v="1364"/>
  </r>
  <r>
    <x v="129"/>
    <x v="2"/>
    <x v="30"/>
    <n v="6971"/>
    <n v="9"/>
    <n v="440"/>
    <n v="13640"/>
    <n v="42.97"/>
    <n v="4104"/>
    <n v="5861"/>
  </r>
  <r>
    <x v="129"/>
    <x v="2"/>
    <x v="31"/>
    <m/>
    <n v="3"/>
    <n v="136"/>
    <n v="4216"/>
    <m/>
    <m/>
    <m/>
  </r>
  <r>
    <x v="129"/>
    <x v="2"/>
    <x v="32"/>
    <n v="2578"/>
    <n v="5"/>
    <n v="340"/>
    <n v="10540"/>
    <n v="23.62"/>
    <n v="1770"/>
    <n v="2490"/>
  </r>
  <r>
    <x v="129"/>
    <x v="2"/>
    <x v="33"/>
    <n v="3744"/>
    <n v="13"/>
    <n v="447"/>
    <n v="13857"/>
    <n v="24.76"/>
    <n v="2512"/>
    <n v="3431"/>
  </r>
  <r>
    <x v="129"/>
    <x v="2"/>
    <x v="34"/>
    <n v="337996"/>
    <n v="434"/>
    <n v="25644"/>
    <n v="794964"/>
    <n v="38.479999999999997"/>
    <n v="171744"/>
    <n v="305885"/>
  </r>
  <r>
    <x v="129"/>
    <x v="3"/>
    <x v="0"/>
    <n v="31672"/>
    <n v="47"/>
    <n v="5868"/>
    <n v="181908"/>
    <n v="8.58"/>
    <n v="19307"/>
    <n v="15615"/>
  </r>
  <r>
    <x v="129"/>
    <x v="3"/>
    <x v="1"/>
    <n v="33982"/>
    <n v="23"/>
    <n v="2823"/>
    <n v="87513"/>
    <n v="18.27"/>
    <n v="15590"/>
    <n v="15992"/>
  </r>
  <r>
    <x v="129"/>
    <x v="3"/>
    <x v="2"/>
    <n v="24720"/>
    <n v="24"/>
    <n v="2629"/>
    <n v="81499"/>
    <n v="14.66"/>
    <n v="15358"/>
    <n v="11947"/>
  </r>
  <r>
    <x v="129"/>
    <x v="3"/>
    <x v="3"/>
    <n v="16351"/>
    <n v="22"/>
    <n v="2005"/>
    <n v="62155"/>
    <n v="14.07"/>
    <n v="9843"/>
    <n v="8745"/>
  </r>
  <r>
    <x v="129"/>
    <x v="3"/>
    <x v="4"/>
    <n v="27341"/>
    <n v="18"/>
    <n v="2802"/>
    <n v="86862"/>
    <n v="14.18"/>
    <n v="7753"/>
    <n v="12315"/>
  </r>
  <r>
    <x v="129"/>
    <x v="3"/>
    <x v="5"/>
    <n v="21006"/>
    <n v="13"/>
    <n v="1883"/>
    <n v="58373"/>
    <n v="16.88"/>
    <n v="10191"/>
    <n v="9852"/>
  </r>
  <r>
    <x v="129"/>
    <x v="3"/>
    <x v="6"/>
    <n v="11056"/>
    <n v="10"/>
    <n v="1347"/>
    <n v="41757"/>
    <n v="12.39"/>
    <n v="6166"/>
    <n v="5174"/>
  </r>
  <r>
    <x v="129"/>
    <x v="3"/>
    <x v="7"/>
    <n v="3751"/>
    <n v="5"/>
    <n v="1115"/>
    <n v="34565"/>
    <n v="4.62"/>
    <n v="1995"/>
    <n v="1598"/>
  </r>
  <r>
    <x v="129"/>
    <x v="3"/>
    <x v="8"/>
    <n v="6560"/>
    <n v="11"/>
    <n v="1779"/>
    <n v="55149"/>
    <n v="6.55"/>
    <n v="2963"/>
    <n v="3613"/>
  </r>
  <r>
    <x v="129"/>
    <x v="3"/>
    <x v="9"/>
    <n v="7496"/>
    <n v="12"/>
    <n v="1199"/>
    <n v="37169"/>
    <n v="9.32"/>
    <n v="3351"/>
    <n v="3463"/>
  </r>
  <r>
    <x v="129"/>
    <x v="3"/>
    <x v="10"/>
    <n v="15320"/>
    <n v="21"/>
    <n v="2022"/>
    <n v="62682"/>
    <n v="10.69"/>
    <n v="7765"/>
    <n v="6701"/>
  </r>
  <r>
    <x v="129"/>
    <x v="3"/>
    <x v="11"/>
    <n v="4645"/>
    <n v="6"/>
    <n v="427"/>
    <n v="13237"/>
    <n v="14.47"/>
    <n v="3585"/>
    <n v="1916"/>
  </r>
  <r>
    <x v="129"/>
    <x v="3"/>
    <x v="12"/>
    <m/>
    <n v="8"/>
    <n v="604"/>
    <n v="18724"/>
    <m/>
    <m/>
    <m/>
  </r>
  <r>
    <x v="129"/>
    <x v="3"/>
    <x v="13"/>
    <m/>
    <n v="3"/>
    <n v="360"/>
    <n v="11160"/>
    <m/>
    <m/>
    <m/>
  </r>
  <r>
    <x v="129"/>
    <x v="3"/>
    <x v="14"/>
    <n v="4489"/>
    <n v="7"/>
    <n v="843"/>
    <n v="26133"/>
    <m/>
    <n v="1649"/>
    <m/>
  </r>
  <r>
    <x v="129"/>
    <x v="3"/>
    <x v="15"/>
    <n v="4229"/>
    <n v="8"/>
    <n v="961"/>
    <n v="29791"/>
    <n v="7.33"/>
    <n v="2321"/>
    <n v="2183"/>
  </r>
  <r>
    <x v="129"/>
    <x v="3"/>
    <x v="16"/>
    <m/>
    <n v="4"/>
    <n v="419"/>
    <n v="12989"/>
    <m/>
    <m/>
    <m/>
  </r>
  <r>
    <x v="129"/>
    <x v="3"/>
    <x v="17"/>
    <m/>
    <n v="1"/>
    <n v="39"/>
    <n v="1209"/>
    <m/>
    <m/>
    <n v="644"/>
  </r>
  <r>
    <x v="129"/>
    <x v="3"/>
    <x v="18"/>
    <n v="10730"/>
    <n v="16"/>
    <n v="1338"/>
    <n v="41478"/>
    <n v="11.37"/>
    <n v="7444"/>
    <n v="4716"/>
  </r>
  <r>
    <x v="129"/>
    <x v="3"/>
    <x v="19"/>
    <n v="26218"/>
    <n v="23"/>
    <n v="3947"/>
    <n v="122357"/>
    <n v="9.25"/>
    <n v="12286"/>
    <n v="11315"/>
  </r>
  <r>
    <x v="129"/>
    <x v="3"/>
    <x v="20"/>
    <n v="45830"/>
    <n v="35"/>
    <n v="4205"/>
    <n v="130355"/>
    <n v="16.93"/>
    <n v="24673"/>
    <n v="22072"/>
  </r>
  <r>
    <x v="129"/>
    <x v="3"/>
    <x v="21"/>
    <m/>
    <n v="9"/>
    <n v="732"/>
    <n v="22692"/>
    <m/>
    <n v="4752"/>
    <m/>
  </r>
  <r>
    <x v="129"/>
    <x v="3"/>
    <x v="22"/>
    <n v="5562"/>
    <n v="4"/>
    <n v="578"/>
    <n v="17918"/>
    <n v="12.54"/>
    <m/>
    <n v="2246"/>
  </r>
  <r>
    <x v="129"/>
    <x v="3"/>
    <x v="23"/>
    <m/>
    <n v="7"/>
    <n v="837"/>
    <n v="25947"/>
    <m/>
    <m/>
    <m/>
  </r>
  <r>
    <x v="129"/>
    <x v="3"/>
    <x v="24"/>
    <n v="65118"/>
    <n v="55"/>
    <n v="6352"/>
    <n v="196912"/>
    <n v="15.62"/>
    <n v="36679"/>
    <n v="30765"/>
  </r>
  <r>
    <x v="129"/>
    <x v="3"/>
    <x v="25"/>
    <n v="17150"/>
    <n v="18"/>
    <n v="1705"/>
    <n v="52855"/>
    <n v="17.52"/>
    <n v="11970"/>
    <n v="9258"/>
  </r>
  <r>
    <x v="129"/>
    <x v="3"/>
    <x v="26"/>
    <n v="12773"/>
    <n v="6"/>
    <n v="1565"/>
    <n v="48515"/>
    <n v="12.05"/>
    <n v="5201"/>
    <n v="5844"/>
  </r>
  <r>
    <x v="129"/>
    <x v="3"/>
    <x v="27"/>
    <n v="15768"/>
    <n v="7"/>
    <n v="1219"/>
    <n v="37789"/>
    <n v="16.22"/>
    <m/>
    <n v="6129"/>
  </r>
  <r>
    <x v="129"/>
    <x v="3"/>
    <x v="28"/>
    <n v="6429"/>
    <n v="11"/>
    <n v="3633"/>
    <n v="112623"/>
    <n v="2.62"/>
    <n v="3714"/>
    <n v="2948"/>
  </r>
  <r>
    <x v="129"/>
    <x v="3"/>
    <x v="29"/>
    <n v="8747"/>
    <n v="11"/>
    <n v="2286"/>
    <n v="70866"/>
    <n v="6.56"/>
    <n v="3789"/>
    <n v="4650"/>
  </r>
  <r>
    <x v="129"/>
    <x v="3"/>
    <x v="30"/>
    <n v="11410"/>
    <n v="6"/>
    <n v="553"/>
    <n v="17143"/>
    <n v="26.73"/>
    <n v="6872"/>
    <n v="4582"/>
  </r>
  <r>
    <x v="129"/>
    <x v="3"/>
    <x v="31"/>
    <m/>
    <n v="6"/>
    <n v="304"/>
    <n v="9424"/>
    <n v="11.21"/>
    <m/>
    <n v="1056"/>
  </r>
  <r>
    <x v="129"/>
    <x v="3"/>
    <x v="32"/>
    <n v="5232"/>
    <n v="5"/>
    <n v="1009"/>
    <n v="31279"/>
    <n v="7.8"/>
    <n v="3223"/>
    <n v="2441"/>
  </r>
  <r>
    <x v="129"/>
    <x v="3"/>
    <x v="33"/>
    <n v="3354"/>
    <n v="10"/>
    <n v="612"/>
    <n v="18972"/>
    <n v="8.7200000000000006"/>
    <n v="2454"/>
    <n v="1655"/>
  </r>
  <r>
    <x v="129"/>
    <x v="3"/>
    <x v="34"/>
    <n v="412715"/>
    <n v="416"/>
    <n v="53609"/>
    <n v="1661879"/>
    <n v="11.65"/>
    <n v="218361"/>
    <n v="193661"/>
  </r>
  <r>
    <x v="129"/>
    <x v="4"/>
    <x v="0"/>
    <n v="108187"/>
    <n v="246"/>
    <n v="9971"/>
    <n v="309101"/>
    <n v="20.11"/>
    <n v="58823"/>
    <n v="62154"/>
  </r>
  <r>
    <x v="129"/>
    <x v="4"/>
    <x v="1"/>
    <n v="557551"/>
    <n v="325"/>
    <n v="19442"/>
    <n v="602702"/>
    <n v="60.91"/>
    <n v="256871"/>
    <n v="367114"/>
  </r>
  <r>
    <x v="129"/>
    <x v="4"/>
    <x v="2"/>
    <n v="51284"/>
    <n v="116"/>
    <n v="4136"/>
    <n v="128216"/>
    <n v="20.8"/>
    <n v="28673"/>
    <n v="26666"/>
  </r>
  <r>
    <x v="129"/>
    <x v="4"/>
    <x v="3"/>
    <n v="94477"/>
    <n v="149"/>
    <n v="5151"/>
    <n v="159681"/>
    <n v="34.340000000000003"/>
    <n v="52489"/>
    <n v="54832"/>
  </r>
  <r>
    <x v="129"/>
    <x v="4"/>
    <x v="4"/>
    <n v="80802"/>
    <n v="100"/>
    <n v="5138"/>
    <n v="159278"/>
    <n v="29.86"/>
    <n v="32330"/>
    <n v="47558"/>
  </r>
  <r>
    <x v="129"/>
    <x v="4"/>
    <x v="5"/>
    <n v="133379"/>
    <n v="120"/>
    <n v="6092"/>
    <n v="188852"/>
    <n v="38.89"/>
    <n v="77120"/>
    <n v="73442"/>
  </r>
  <r>
    <x v="129"/>
    <x v="4"/>
    <x v="6"/>
    <n v="74322"/>
    <n v="106"/>
    <n v="4151"/>
    <n v="128681"/>
    <n v="34.28"/>
    <n v="44065"/>
    <n v="44108"/>
  </r>
  <r>
    <x v="129"/>
    <x v="4"/>
    <x v="7"/>
    <n v="12450"/>
    <n v="32"/>
    <n v="1482"/>
    <n v="45942"/>
    <n v="13.89"/>
    <n v="7067"/>
    <n v="6382"/>
  </r>
  <r>
    <x v="129"/>
    <x v="4"/>
    <x v="8"/>
    <n v="24489"/>
    <n v="60"/>
    <n v="2626"/>
    <n v="81406"/>
    <n v="16.850000000000001"/>
    <n v="11806"/>
    <n v="13719"/>
  </r>
  <r>
    <x v="129"/>
    <x v="4"/>
    <x v="9"/>
    <n v="42927"/>
    <n v="87"/>
    <n v="2900"/>
    <n v="89900"/>
    <n v="29.23"/>
    <n v="21174"/>
    <n v="26277"/>
  </r>
  <r>
    <x v="129"/>
    <x v="4"/>
    <x v="10"/>
    <n v="78762"/>
    <n v="131"/>
    <n v="4706"/>
    <n v="145886"/>
    <n v="30.22"/>
    <n v="40384"/>
    <n v="44080"/>
  </r>
  <r>
    <x v="129"/>
    <x v="4"/>
    <x v="11"/>
    <n v="31161"/>
    <n v="52"/>
    <n v="2400"/>
    <n v="74400"/>
    <n v="22.77"/>
    <n v="18782"/>
    <n v="16939"/>
  </r>
  <r>
    <x v="129"/>
    <x v="4"/>
    <x v="12"/>
    <n v="46165"/>
    <n v="94"/>
    <n v="2358"/>
    <n v="73098"/>
    <n v="33.369999999999997"/>
    <n v="24407"/>
    <n v="24394"/>
  </r>
  <r>
    <x v="129"/>
    <x v="4"/>
    <x v="13"/>
    <n v="15817"/>
    <n v="32"/>
    <n v="1001"/>
    <n v="31031"/>
    <n v="25.12"/>
    <n v="8685"/>
    <n v="7796"/>
  </r>
  <r>
    <x v="129"/>
    <x v="4"/>
    <x v="14"/>
    <n v="19073"/>
    <n v="37"/>
    <n v="1380"/>
    <n v="42780"/>
    <n v="23.57"/>
    <n v="9222"/>
    <n v="10083"/>
  </r>
  <r>
    <x v="129"/>
    <x v="4"/>
    <x v="15"/>
    <n v="16042"/>
    <n v="47"/>
    <n v="1783"/>
    <n v="55273"/>
    <n v="16.72"/>
    <n v="8424"/>
    <n v="9242"/>
  </r>
  <r>
    <x v="129"/>
    <x v="4"/>
    <x v="16"/>
    <n v="208739"/>
    <n v="119"/>
    <n v="7360"/>
    <n v="228160"/>
    <n v="61.71"/>
    <n v="95855"/>
    <n v="140788"/>
  </r>
  <r>
    <x v="129"/>
    <x v="4"/>
    <x v="17"/>
    <n v="179395"/>
    <n v="80"/>
    <n v="6009"/>
    <n v="186279"/>
    <n v="66.989999999999995"/>
    <n v="82188"/>
    <n v="124789"/>
  </r>
  <r>
    <x v="129"/>
    <x v="4"/>
    <x v="18"/>
    <n v="45012"/>
    <n v="102"/>
    <n v="3287"/>
    <n v="101897"/>
    <n v="26.1"/>
    <n v="28565"/>
    <n v="26598"/>
  </r>
  <r>
    <x v="129"/>
    <x v="4"/>
    <x v="19"/>
    <n v="82971"/>
    <n v="168"/>
    <n v="6881"/>
    <n v="213311"/>
    <n v="22.17"/>
    <n v="41583"/>
    <n v="47291"/>
  </r>
  <r>
    <x v="129"/>
    <x v="4"/>
    <x v="20"/>
    <n v="229797"/>
    <n v="320"/>
    <n v="11099"/>
    <n v="344069"/>
    <n v="40.32"/>
    <n v="118617"/>
    <n v="138712"/>
  </r>
  <r>
    <x v="129"/>
    <x v="4"/>
    <x v="21"/>
    <n v="28894"/>
    <n v="51"/>
    <n v="1737"/>
    <n v="53847"/>
    <n v="27.26"/>
    <n v="17363"/>
    <n v="14679"/>
  </r>
  <r>
    <x v="129"/>
    <x v="4"/>
    <x v="22"/>
    <n v="23609"/>
    <n v="32"/>
    <n v="1770"/>
    <n v="54870"/>
    <n v="24.59"/>
    <n v="17504"/>
    <n v="13494"/>
  </r>
  <r>
    <x v="129"/>
    <x v="4"/>
    <x v="23"/>
    <n v="21336"/>
    <n v="47"/>
    <n v="1400"/>
    <n v="43400"/>
    <n v="26.47"/>
    <n v="11763"/>
    <n v="11489"/>
  </r>
  <r>
    <x v="129"/>
    <x v="4"/>
    <x v="24"/>
    <n v="303637"/>
    <n v="450"/>
    <n v="16006"/>
    <n v="496186"/>
    <n v="35.950000000000003"/>
    <n v="165247"/>
    <n v="178374"/>
  </r>
  <r>
    <x v="129"/>
    <x v="4"/>
    <x v="25"/>
    <n v="77614"/>
    <n v="152"/>
    <n v="5594"/>
    <n v="173414"/>
    <n v="27.01"/>
    <n v="53090"/>
    <n v="46844"/>
  </r>
  <r>
    <x v="129"/>
    <x v="4"/>
    <x v="26"/>
    <n v="33933"/>
    <n v="49"/>
    <n v="3112"/>
    <n v="96472"/>
    <n v="18.41"/>
    <n v="16631"/>
    <n v="17764"/>
  </r>
  <r>
    <x v="129"/>
    <x v="4"/>
    <x v="27"/>
    <n v="150204"/>
    <n v="114"/>
    <n v="7609"/>
    <n v="235879"/>
    <n v="37.19"/>
    <n v="59728"/>
    <n v="87734"/>
  </r>
  <r>
    <x v="129"/>
    <x v="4"/>
    <x v="28"/>
    <n v="19467"/>
    <n v="49"/>
    <n v="4447"/>
    <n v="137857"/>
    <n v="7.64"/>
    <n v="12227"/>
    <n v="10530"/>
  </r>
  <r>
    <x v="129"/>
    <x v="4"/>
    <x v="29"/>
    <n v="17896"/>
    <n v="63"/>
    <n v="3042"/>
    <n v="94302"/>
    <n v="10.11"/>
    <n v="9310"/>
    <n v="9538"/>
  </r>
  <r>
    <x v="129"/>
    <x v="4"/>
    <x v="30"/>
    <n v="64098"/>
    <n v="79"/>
    <n v="2584"/>
    <n v="80104"/>
    <n v="45.42"/>
    <n v="37406"/>
    <n v="36387"/>
  </r>
  <r>
    <x v="129"/>
    <x v="4"/>
    <x v="31"/>
    <n v="6639"/>
    <n v="33"/>
    <n v="633"/>
    <n v="19623"/>
    <n v="20.07"/>
    <n v="4023"/>
    <n v="3938"/>
  </r>
  <r>
    <x v="129"/>
    <x v="4"/>
    <x v="32"/>
    <n v="18505"/>
    <n v="36"/>
    <n v="2264"/>
    <n v="70184"/>
    <n v="14.54"/>
    <n v="11301"/>
    <n v="10205"/>
  </r>
  <r>
    <x v="129"/>
    <x v="4"/>
    <x v="33"/>
    <n v="29815"/>
    <n v="82"/>
    <n v="2130"/>
    <n v="66030"/>
    <n v="29.59"/>
    <n v="17740"/>
    <n v="19539"/>
  </r>
  <r>
    <x v="129"/>
    <x v="4"/>
    <x v="34"/>
    <n v="2445416"/>
    <n v="3230"/>
    <n v="139666"/>
    <n v="4329646"/>
    <n v="33.96"/>
    <n v="1253027"/>
    <n v="1470317"/>
  </r>
  <r>
    <x v="130"/>
    <x v="0"/>
    <x v="0"/>
    <n v="27962"/>
    <n v="36"/>
    <n v="1263"/>
    <n v="37890"/>
    <n v="43.12"/>
    <n v="15562"/>
    <n v="16338"/>
  </r>
  <r>
    <x v="130"/>
    <x v="0"/>
    <x v="1"/>
    <n v="317638"/>
    <n v="75"/>
    <n v="8973"/>
    <n v="269190"/>
    <n v="76.599999999999994"/>
    <n v="165877"/>
    <n v="206194"/>
  </r>
  <r>
    <x v="130"/>
    <x v="0"/>
    <x v="2"/>
    <n v="2621"/>
    <n v="11"/>
    <n v="190"/>
    <n v="5700"/>
    <n v="27.13"/>
    <n v="1046"/>
    <n v="1546"/>
  </r>
  <r>
    <x v="130"/>
    <x v="0"/>
    <x v="3"/>
    <n v="26667"/>
    <n v="25"/>
    <n v="985"/>
    <n v="29550"/>
    <n v="54.14"/>
    <n v="12857"/>
    <n v="15999"/>
  </r>
  <r>
    <x v="130"/>
    <x v="0"/>
    <x v="4"/>
    <n v="11367"/>
    <n v="10"/>
    <n v="455"/>
    <n v="13650"/>
    <n v="56.04"/>
    <n v="6369"/>
    <n v="7650"/>
  </r>
  <r>
    <x v="130"/>
    <x v="0"/>
    <x v="5"/>
    <n v="64314"/>
    <n v="20"/>
    <n v="1787"/>
    <n v="53610"/>
    <n v="70.22"/>
    <n v="41516"/>
    <n v="37647"/>
  </r>
  <r>
    <x v="130"/>
    <x v="0"/>
    <x v="6"/>
    <n v="14648"/>
    <n v="9"/>
    <n v="537"/>
    <n v="16110"/>
    <n v="52.54"/>
    <n v="8785"/>
    <n v="8464"/>
  </r>
  <r>
    <x v="130"/>
    <x v="0"/>
    <x v="7"/>
    <m/>
    <n v="4"/>
    <n v="59"/>
    <n v="1770"/>
    <m/>
    <m/>
    <m/>
  </r>
  <r>
    <x v="130"/>
    <x v="0"/>
    <x v="8"/>
    <m/>
    <n v="10"/>
    <n v="241"/>
    <n v="7230"/>
    <m/>
    <m/>
    <m/>
  </r>
  <r>
    <x v="130"/>
    <x v="0"/>
    <x v="9"/>
    <n v="10042"/>
    <n v="18"/>
    <n v="477"/>
    <n v="14310"/>
    <n v="51.74"/>
    <n v="5399"/>
    <n v="7404"/>
  </r>
  <r>
    <x v="130"/>
    <x v="0"/>
    <x v="10"/>
    <n v="15609"/>
    <n v="16"/>
    <n v="522"/>
    <n v="15660"/>
    <n v="58.61"/>
    <n v="10427"/>
    <n v="9179"/>
  </r>
  <r>
    <x v="130"/>
    <x v="0"/>
    <x v="11"/>
    <n v="9335"/>
    <n v="12"/>
    <n v="477"/>
    <n v="14310"/>
    <n v="42.26"/>
    <n v="5970"/>
    <n v="6047"/>
  </r>
  <r>
    <x v="130"/>
    <x v="0"/>
    <x v="12"/>
    <n v="9713"/>
    <n v="20"/>
    <n v="545"/>
    <n v="16350"/>
    <n v="41.71"/>
    <n v="5731"/>
    <n v="6819"/>
  </r>
  <r>
    <x v="130"/>
    <x v="0"/>
    <x v="13"/>
    <m/>
    <n v="3"/>
    <n v="137"/>
    <n v="4110"/>
    <m/>
    <m/>
    <m/>
  </r>
  <r>
    <x v="130"/>
    <x v="0"/>
    <x v="14"/>
    <n v="4437"/>
    <n v="10"/>
    <n v="228"/>
    <n v="6840"/>
    <n v="39.130000000000003"/>
    <n v="2840"/>
    <n v="2677"/>
  </r>
  <r>
    <x v="130"/>
    <x v="0"/>
    <x v="15"/>
    <m/>
    <n v="3"/>
    <n v="40"/>
    <n v="1200"/>
    <m/>
    <m/>
    <m/>
  </r>
  <r>
    <x v="130"/>
    <x v="0"/>
    <x v="16"/>
    <n v="122839"/>
    <n v="35"/>
    <n v="3470"/>
    <n v="104100"/>
    <n v="81.849999999999994"/>
    <n v="62036"/>
    <n v="85208"/>
  </r>
  <r>
    <x v="130"/>
    <x v="0"/>
    <x v="17"/>
    <n v="119988"/>
    <n v="32"/>
    <n v="3346"/>
    <n v="100380"/>
    <n v="82.62"/>
    <n v="60374"/>
    <n v="82934"/>
  </r>
  <r>
    <x v="130"/>
    <x v="0"/>
    <x v="18"/>
    <n v="8996"/>
    <n v="17"/>
    <n v="379"/>
    <n v="11370"/>
    <n v="46.82"/>
    <n v="6178"/>
    <n v="5323"/>
  </r>
  <r>
    <x v="130"/>
    <x v="0"/>
    <x v="19"/>
    <n v="10485"/>
    <n v="14"/>
    <n v="462"/>
    <n v="13860"/>
    <n v="50.53"/>
    <n v="7003"/>
    <n v="7004"/>
  </r>
  <r>
    <x v="130"/>
    <x v="0"/>
    <x v="20"/>
    <n v="61795"/>
    <n v="47"/>
    <n v="1958"/>
    <n v="58740"/>
    <n v="69.040000000000006"/>
    <n v="34971"/>
    <n v="40556"/>
  </r>
  <r>
    <x v="130"/>
    <x v="0"/>
    <x v="21"/>
    <m/>
    <n v="6"/>
    <n v="110"/>
    <n v="3300"/>
    <m/>
    <m/>
    <m/>
  </r>
  <r>
    <x v="130"/>
    <x v="0"/>
    <x v="22"/>
    <m/>
    <n v="5"/>
    <n v="493"/>
    <n v="14790"/>
    <m/>
    <m/>
    <m/>
  </r>
  <r>
    <x v="130"/>
    <x v="0"/>
    <x v="23"/>
    <m/>
    <n v="9"/>
    <n v="131"/>
    <n v="3930"/>
    <n v="41.35"/>
    <n v="1177"/>
    <n v="1625"/>
  </r>
  <r>
    <x v="130"/>
    <x v="0"/>
    <x v="24"/>
    <n v="78254"/>
    <n v="67"/>
    <n v="2692"/>
    <n v="80760"/>
    <n v="62.37"/>
    <n v="45354"/>
    <n v="50369"/>
  </r>
  <r>
    <x v="130"/>
    <x v="0"/>
    <x v="25"/>
    <n v="23251"/>
    <n v="39"/>
    <n v="1340"/>
    <n v="40200"/>
    <n v="36.450000000000003"/>
    <n v="19727"/>
    <n v="14654"/>
  </r>
  <r>
    <x v="130"/>
    <x v="0"/>
    <x v="26"/>
    <n v="10682"/>
    <n v="9"/>
    <n v="458"/>
    <n v="13740"/>
    <n v="35.74"/>
    <n v="5074"/>
    <n v="4910"/>
  </r>
  <r>
    <x v="130"/>
    <x v="0"/>
    <x v="27"/>
    <n v="104591"/>
    <n v="35"/>
    <n v="3135"/>
    <n v="94050"/>
    <n v="62.96"/>
    <n v="43149"/>
    <n v="59211"/>
  </r>
  <r>
    <x v="130"/>
    <x v="0"/>
    <x v="28"/>
    <n v="7103"/>
    <n v="11"/>
    <n v="433"/>
    <n v="12990"/>
    <n v="33.89"/>
    <n v="5055"/>
    <n v="4402"/>
  </r>
  <r>
    <x v="130"/>
    <x v="0"/>
    <x v="29"/>
    <m/>
    <n v="15"/>
    <n v="231"/>
    <n v="6930"/>
    <n v="20.38"/>
    <n v="1634"/>
    <n v="1413"/>
  </r>
  <r>
    <x v="130"/>
    <x v="0"/>
    <x v="30"/>
    <n v="28504"/>
    <n v="19"/>
    <n v="803"/>
    <n v="24090"/>
    <n v="69.98"/>
    <n v="18891"/>
    <n v="16857"/>
  </r>
  <r>
    <x v="130"/>
    <x v="0"/>
    <x v="31"/>
    <n v="1264"/>
    <n v="8"/>
    <n v="86"/>
    <n v="2580"/>
    <n v="34.79"/>
    <n v="747"/>
    <n v="898"/>
  </r>
  <r>
    <x v="130"/>
    <x v="0"/>
    <x v="32"/>
    <n v="10839"/>
    <n v="6"/>
    <n v="565"/>
    <n v="16950"/>
    <n v="34.770000000000003"/>
    <n v="6171"/>
    <n v="5894"/>
  </r>
  <r>
    <x v="130"/>
    <x v="0"/>
    <x v="33"/>
    <n v="10124"/>
    <n v="18"/>
    <n v="456"/>
    <n v="13680"/>
    <n v="50.69"/>
    <n v="6707"/>
    <n v="6934"/>
  </r>
  <r>
    <x v="130"/>
    <x v="0"/>
    <x v="34"/>
    <n v="939772"/>
    <n v="575"/>
    <n v="31426"/>
    <n v="942780"/>
    <n v="62.87"/>
    <n v="513021"/>
    <n v="592765"/>
  </r>
  <r>
    <x v="130"/>
    <x v="1"/>
    <x v="0"/>
    <n v="45742"/>
    <n v="136"/>
    <n v="1646"/>
    <n v="49380"/>
    <n v="48.15"/>
    <n v="23606"/>
    <n v="23779"/>
  </r>
  <r>
    <x v="130"/>
    <x v="1"/>
    <x v="1"/>
    <n v="119929"/>
    <n v="190"/>
    <n v="3919"/>
    <n v="117570"/>
    <n v="57.5"/>
    <n v="58260"/>
    <n v="67606"/>
  </r>
  <r>
    <x v="130"/>
    <x v="1"/>
    <x v="2"/>
    <n v="18303"/>
    <n v="63"/>
    <n v="660"/>
    <n v="19800"/>
    <n v="44.13"/>
    <n v="10397"/>
    <n v="8738"/>
  </r>
  <r>
    <x v="130"/>
    <x v="1"/>
    <x v="3"/>
    <n v="43864"/>
    <n v="88"/>
    <n v="1556"/>
    <n v="46680"/>
    <n v="57.21"/>
    <n v="23919"/>
    <n v="26707"/>
  </r>
  <r>
    <x v="130"/>
    <x v="1"/>
    <x v="4"/>
    <n v="30252"/>
    <n v="57"/>
    <n v="992"/>
    <n v="29760"/>
    <n v="57.62"/>
    <n v="14535"/>
    <n v="17147"/>
  </r>
  <r>
    <x v="130"/>
    <x v="1"/>
    <x v="5"/>
    <n v="46812"/>
    <n v="77"/>
    <n v="1388"/>
    <n v="41640"/>
    <n v="56.19"/>
    <n v="28322"/>
    <n v="23396"/>
  </r>
  <r>
    <x v="130"/>
    <x v="1"/>
    <x v="6"/>
    <n v="36300"/>
    <n v="73"/>
    <n v="1220"/>
    <n v="36600"/>
    <n v="50.02"/>
    <n v="21574"/>
    <n v="18306"/>
  </r>
  <r>
    <x v="130"/>
    <x v="1"/>
    <x v="7"/>
    <n v="6892"/>
    <n v="21"/>
    <n v="248"/>
    <n v="7440"/>
    <n v="59.17"/>
    <n v="4284"/>
    <n v="4402"/>
  </r>
  <r>
    <x v="130"/>
    <x v="1"/>
    <x v="8"/>
    <n v="12839"/>
    <n v="34"/>
    <n v="467"/>
    <n v="14010"/>
    <n v="54.19"/>
    <n v="6642"/>
    <n v="7592"/>
  </r>
  <r>
    <x v="130"/>
    <x v="1"/>
    <x v="9"/>
    <n v="21425"/>
    <n v="47"/>
    <n v="804"/>
    <n v="24120"/>
    <n v="58.03"/>
    <n v="10993"/>
    <n v="13996"/>
  </r>
  <r>
    <x v="130"/>
    <x v="1"/>
    <x v="10"/>
    <n v="36119"/>
    <n v="76"/>
    <n v="1353"/>
    <n v="40590"/>
    <n v="49.86"/>
    <n v="20716"/>
    <n v="20237"/>
  </r>
  <r>
    <x v="130"/>
    <x v="1"/>
    <x v="11"/>
    <n v="6433"/>
    <n v="21"/>
    <n v="639"/>
    <n v="19170"/>
    <n v="21"/>
    <n v="3407"/>
    <n v="4025"/>
  </r>
  <r>
    <x v="130"/>
    <x v="1"/>
    <x v="12"/>
    <n v="26311"/>
    <n v="63"/>
    <n v="1070"/>
    <n v="32100"/>
    <n v="49.64"/>
    <n v="17187"/>
    <n v="15936"/>
  </r>
  <r>
    <x v="130"/>
    <x v="1"/>
    <x v="13"/>
    <n v="8306"/>
    <n v="22"/>
    <n v="400"/>
    <n v="12000"/>
    <n v="40.08"/>
    <n v="5167"/>
    <n v="4810"/>
  </r>
  <r>
    <x v="130"/>
    <x v="1"/>
    <x v="14"/>
    <n v="7137"/>
    <n v="17"/>
    <n v="234"/>
    <n v="7020"/>
    <n v="56.04"/>
    <n v="4181"/>
    <n v="3934"/>
  </r>
  <r>
    <x v="130"/>
    <x v="1"/>
    <x v="15"/>
    <n v="7239"/>
    <n v="29"/>
    <n v="302"/>
    <n v="9060"/>
    <n v="48.51"/>
    <n v="4645"/>
    <n v="4395"/>
  </r>
  <r>
    <x v="130"/>
    <x v="1"/>
    <x v="16"/>
    <n v="45986"/>
    <n v="66"/>
    <n v="1382"/>
    <n v="41460"/>
    <n v="65.099999999999994"/>
    <n v="22177"/>
    <n v="26993"/>
  </r>
  <r>
    <x v="130"/>
    <x v="1"/>
    <x v="17"/>
    <n v="30147"/>
    <n v="37"/>
    <n v="882"/>
    <n v="26460"/>
    <n v="65.959999999999994"/>
    <n v="14593"/>
    <n v="17453"/>
  </r>
  <r>
    <x v="130"/>
    <x v="1"/>
    <x v="18"/>
    <n v="19373"/>
    <n v="46"/>
    <n v="700"/>
    <n v="21000"/>
    <n v="49.66"/>
    <n v="12191"/>
    <n v="10429"/>
  </r>
  <r>
    <x v="130"/>
    <x v="1"/>
    <x v="19"/>
    <n v="32742"/>
    <n v="101"/>
    <n v="1267"/>
    <n v="38010"/>
    <n v="51.42"/>
    <n v="18334"/>
    <n v="19546"/>
  </r>
  <r>
    <x v="130"/>
    <x v="1"/>
    <x v="20"/>
    <n v="116666"/>
    <n v="191"/>
    <n v="2629"/>
    <n v="78870"/>
    <n v="79.62"/>
    <n v="60601"/>
    <n v="62795"/>
  </r>
  <r>
    <x v="130"/>
    <x v="1"/>
    <x v="21"/>
    <n v="13560"/>
    <n v="29"/>
    <n v="429"/>
    <n v="12870"/>
    <n v="48.51"/>
    <n v="8943"/>
    <n v="6244"/>
  </r>
  <r>
    <x v="130"/>
    <x v="1"/>
    <x v="22"/>
    <n v="11911"/>
    <n v="16"/>
    <n v="289"/>
    <n v="8670"/>
    <n v="68.17"/>
    <n v="10154"/>
    <n v="5911"/>
  </r>
  <r>
    <x v="130"/>
    <x v="1"/>
    <x v="23"/>
    <n v="13966"/>
    <n v="27"/>
    <n v="353"/>
    <n v="10590"/>
    <n v="76.89"/>
    <n v="8063"/>
    <n v="8142"/>
  </r>
  <r>
    <x v="130"/>
    <x v="1"/>
    <x v="24"/>
    <n v="156103"/>
    <n v="263"/>
    <n v="3700"/>
    <n v="111000"/>
    <n v="74.86"/>
    <n v="87762"/>
    <n v="83091"/>
  </r>
  <r>
    <x v="130"/>
    <x v="1"/>
    <x v="25"/>
    <n v="32623"/>
    <n v="75"/>
    <n v="1047"/>
    <n v="31410"/>
    <n v="53.73"/>
    <n v="23463"/>
    <n v="16877"/>
  </r>
  <r>
    <x v="130"/>
    <x v="1"/>
    <x v="26"/>
    <n v="13576"/>
    <n v="24"/>
    <n v="471"/>
    <n v="14130"/>
    <n v="47.95"/>
    <n v="7919"/>
    <n v="6775"/>
  </r>
  <r>
    <x v="130"/>
    <x v="1"/>
    <x v="27"/>
    <n v="32660"/>
    <n v="52"/>
    <n v="1144"/>
    <n v="34320"/>
    <n v="46.81"/>
    <n v="15767"/>
    <n v="16064"/>
  </r>
  <r>
    <x v="130"/>
    <x v="1"/>
    <x v="28"/>
    <n v="8794"/>
    <n v="22"/>
    <n v="279"/>
    <n v="8370"/>
    <n v="57.54"/>
    <n v="6170"/>
    <n v="4816"/>
  </r>
  <r>
    <x v="130"/>
    <x v="1"/>
    <x v="29"/>
    <n v="7623"/>
    <n v="28"/>
    <n v="286"/>
    <n v="8580"/>
    <n v="50.22"/>
    <n v="4478"/>
    <n v="4309"/>
  </r>
  <r>
    <x v="130"/>
    <x v="1"/>
    <x v="30"/>
    <n v="31160"/>
    <n v="45"/>
    <n v="788"/>
    <n v="23640"/>
    <n v="75.37"/>
    <n v="16124"/>
    <n v="17817"/>
  </r>
  <r>
    <x v="130"/>
    <x v="1"/>
    <x v="31"/>
    <n v="2765"/>
    <n v="16"/>
    <n v="107"/>
    <n v="3210"/>
    <n v="47.38"/>
    <n v="1798"/>
    <n v="1521"/>
  </r>
  <r>
    <x v="130"/>
    <x v="1"/>
    <x v="32"/>
    <n v="9167"/>
    <n v="20"/>
    <n v="350"/>
    <n v="10500"/>
    <n v="42.3"/>
    <n v="6126"/>
    <n v="4441"/>
  </r>
  <r>
    <x v="130"/>
    <x v="1"/>
    <x v="33"/>
    <n v="18083"/>
    <n v="40"/>
    <n v="603"/>
    <n v="18090"/>
    <n v="61.35"/>
    <n v="9408"/>
    <n v="11098"/>
  </r>
  <r>
    <x v="130"/>
    <x v="1"/>
    <x v="34"/>
    <n v="884557"/>
    <n v="1812"/>
    <n v="29022"/>
    <n v="870660"/>
    <n v="56.14"/>
    <n v="489550"/>
    <n v="488781"/>
  </r>
  <r>
    <x v="130"/>
    <x v="2"/>
    <x v="0"/>
    <n v="17141"/>
    <n v="28"/>
    <n v="1227"/>
    <n v="36810"/>
    <n v="41.48"/>
    <n v="7163"/>
    <n v="15270"/>
  </r>
  <r>
    <x v="130"/>
    <x v="2"/>
    <x v="1"/>
    <n v="70362"/>
    <n v="38"/>
    <n v="3688"/>
    <n v="110640"/>
    <n v="59.93"/>
    <n v="32550"/>
    <n v="66307"/>
  </r>
  <r>
    <x v="130"/>
    <x v="2"/>
    <x v="2"/>
    <n v="7867"/>
    <n v="18"/>
    <n v="657"/>
    <n v="19710"/>
    <n v="32.96"/>
    <n v="4281"/>
    <n v="6497"/>
  </r>
  <r>
    <x v="130"/>
    <x v="2"/>
    <x v="3"/>
    <n v="6560"/>
    <n v="13"/>
    <n v="584"/>
    <n v="17520"/>
    <n v="31.62"/>
    <n v="3792"/>
    <n v="5540"/>
  </r>
  <r>
    <x v="130"/>
    <x v="2"/>
    <x v="4"/>
    <n v="9779"/>
    <n v="14"/>
    <n v="879"/>
    <n v="26370"/>
    <n v="36.06"/>
    <n v="3461"/>
    <n v="9508"/>
  </r>
  <r>
    <x v="130"/>
    <x v="2"/>
    <x v="5"/>
    <n v="14061"/>
    <n v="11"/>
    <n v="1042"/>
    <n v="31260"/>
    <n v="43.2"/>
    <n v="8338"/>
    <n v="13504"/>
  </r>
  <r>
    <x v="130"/>
    <x v="2"/>
    <x v="6"/>
    <n v="17385"/>
    <n v="16"/>
    <n v="1056"/>
    <n v="31680"/>
    <n v="47.97"/>
    <n v="9302"/>
    <n v="15197"/>
  </r>
  <r>
    <x v="130"/>
    <x v="2"/>
    <x v="7"/>
    <m/>
    <n v="2"/>
    <n v="60"/>
    <n v="1800"/>
    <m/>
    <m/>
    <m/>
  </r>
  <r>
    <x v="130"/>
    <x v="2"/>
    <x v="8"/>
    <m/>
    <n v="5"/>
    <n v="139"/>
    <n v="4170"/>
    <m/>
    <m/>
    <m/>
  </r>
  <r>
    <x v="130"/>
    <x v="2"/>
    <x v="9"/>
    <n v="4418"/>
    <n v="11"/>
    <n v="433"/>
    <n v="12990"/>
    <n v="22.92"/>
    <n v="1667"/>
    <n v="2978"/>
  </r>
  <r>
    <x v="130"/>
    <x v="2"/>
    <x v="10"/>
    <n v="12362"/>
    <n v="18"/>
    <n v="816"/>
    <n v="24480"/>
    <n v="45.22"/>
    <n v="3080"/>
    <n v="11070"/>
  </r>
  <r>
    <x v="130"/>
    <x v="2"/>
    <x v="11"/>
    <n v="6984"/>
    <n v="13"/>
    <n v="857"/>
    <n v="25710"/>
    <n v="22.32"/>
    <n v="3936"/>
    <n v="5740"/>
  </r>
  <r>
    <x v="130"/>
    <x v="2"/>
    <x v="12"/>
    <m/>
    <n v="3"/>
    <n v="139"/>
    <n v="4170"/>
    <m/>
    <m/>
    <m/>
  </r>
  <r>
    <x v="130"/>
    <x v="2"/>
    <x v="13"/>
    <n v="1248"/>
    <n v="4"/>
    <n v="104"/>
    <n v="3120"/>
    <n v="31.35"/>
    <n v="811"/>
    <n v="978"/>
  </r>
  <r>
    <x v="130"/>
    <x v="2"/>
    <x v="14"/>
    <m/>
    <n v="3"/>
    <n v="75"/>
    <n v="2250"/>
    <m/>
    <m/>
    <m/>
  </r>
  <r>
    <x v="130"/>
    <x v="2"/>
    <x v="15"/>
    <m/>
    <n v="7"/>
    <n v="480"/>
    <n v="14400"/>
    <m/>
    <m/>
    <m/>
  </r>
  <r>
    <x v="130"/>
    <x v="2"/>
    <x v="16"/>
    <m/>
    <n v="14"/>
    <n v="2089"/>
    <n v="62670"/>
    <m/>
    <m/>
    <m/>
  </r>
  <r>
    <x v="130"/>
    <x v="2"/>
    <x v="17"/>
    <m/>
    <n v="10"/>
    <n v="1742"/>
    <n v="52260"/>
    <m/>
    <m/>
    <m/>
  </r>
  <r>
    <x v="130"/>
    <x v="2"/>
    <x v="18"/>
    <n v="13038"/>
    <n v="23"/>
    <n v="870"/>
    <n v="26100"/>
    <n v="43.3"/>
    <n v="7996"/>
    <n v="11301"/>
  </r>
  <r>
    <x v="130"/>
    <x v="2"/>
    <x v="19"/>
    <n v="16779"/>
    <n v="30"/>
    <n v="1184"/>
    <n v="35520"/>
    <n v="42.88"/>
    <n v="8638"/>
    <n v="15233"/>
  </r>
  <r>
    <x v="130"/>
    <x v="2"/>
    <x v="20"/>
    <n v="34152"/>
    <n v="45"/>
    <n v="2217"/>
    <n v="66510"/>
    <n v="42.45"/>
    <n v="16990"/>
    <n v="28235"/>
  </r>
  <r>
    <x v="130"/>
    <x v="2"/>
    <x v="21"/>
    <m/>
    <n v="6"/>
    <n v="459"/>
    <n v="13770"/>
    <n v="21.15"/>
    <m/>
    <n v="2913"/>
  </r>
  <r>
    <x v="130"/>
    <x v="2"/>
    <x v="22"/>
    <m/>
    <n v="7"/>
    <n v="480"/>
    <n v="14400"/>
    <m/>
    <m/>
    <m/>
  </r>
  <r>
    <x v="130"/>
    <x v="2"/>
    <x v="23"/>
    <m/>
    <n v="4"/>
    <n v="79"/>
    <n v="2370"/>
    <m/>
    <n v="632"/>
    <m/>
  </r>
  <r>
    <x v="130"/>
    <x v="2"/>
    <x v="24"/>
    <n v="45717"/>
    <n v="62"/>
    <n v="3235"/>
    <n v="97050"/>
    <n v="38.82"/>
    <n v="24553"/>
    <n v="37672"/>
  </r>
  <r>
    <x v="130"/>
    <x v="2"/>
    <x v="25"/>
    <n v="25914"/>
    <n v="26"/>
    <n v="1643"/>
    <n v="49290"/>
    <n v="43.04"/>
    <n v="18522"/>
    <n v="21212"/>
  </r>
  <r>
    <x v="130"/>
    <x v="2"/>
    <x v="26"/>
    <n v="7312"/>
    <n v="9"/>
    <n v="623"/>
    <n v="18690"/>
    <n v="35.46"/>
    <n v="5022"/>
    <n v="6627"/>
  </r>
  <r>
    <x v="130"/>
    <x v="2"/>
    <x v="27"/>
    <n v="37986"/>
    <n v="20"/>
    <n v="2111"/>
    <n v="63330"/>
    <n v="53.07"/>
    <n v="13990"/>
    <n v="33608"/>
  </r>
  <r>
    <x v="130"/>
    <x v="2"/>
    <x v="28"/>
    <n v="1405"/>
    <n v="6"/>
    <n v="114"/>
    <n v="3420"/>
    <n v="35.03"/>
    <n v="876"/>
    <n v="1198"/>
  </r>
  <r>
    <x v="130"/>
    <x v="2"/>
    <x v="29"/>
    <m/>
    <n v="9"/>
    <n v="251"/>
    <n v="7530"/>
    <n v="23.86"/>
    <n v="553"/>
    <n v="1797"/>
  </r>
  <r>
    <x v="130"/>
    <x v="2"/>
    <x v="30"/>
    <n v="6914"/>
    <n v="9"/>
    <n v="440"/>
    <n v="13200"/>
    <n v="47.56"/>
    <n v="4352"/>
    <n v="6278"/>
  </r>
  <r>
    <x v="130"/>
    <x v="2"/>
    <x v="31"/>
    <n v="648"/>
    <n v="4"/>
    <n v="155"/>
    <n v="4650"/>
    <n v="13.25"/>
    <n v="466"/>
    <n v="616"/>
  </r>
  <r>
    <x v="130"/>
    <x v="2"/>
    <x v="32"/>
    <n v="9555"/>
    <n v="6"/>
    <n v="636"/>
    <n v="19080"/>
    <n v="48.88"/>
    <n v="4397"/>
    <n v="9327"/>
  </r>
  <r>
    <x v="130"/>
    <x v="2"/>
    <x v="33"/>
    <n v="3959"/>
    <n v="13"/>
    <n v="447"/>
    <n v="13410"/>
    <n v="27.36"/>
    <n v="2396"/>
    <n v="3669"/>
  </r>
  <r>
    <x v="130"/>
    <x v="2"/>
    <x v="34"/>
    <n v="384258"/>
    <n v="435"/>
    <n v="26034"/>
    <n v="781020"/>
    <n v="43.89"/>
    <n v="192913"/>
    <n v="342811"/>
  </r>
  <r>
    <x v="130"/>
    <x v="3"/>
    <x v="0"/>
    <n v="32402"/>
    <n v="47"/>
    <n v="5926"/>
    <n v="177780"/>
    <n v="9.35"/>
    <n v="19637"/>
    <n v="16622"/>
  </r>
  <r>
    <x v="130"/>
    <x v="3"/>
    <x v="1"/>
    <n v="28118"/>
    <n v="23"/>
    <n v="2823"/>
    <n v="84690"/>
    <n v="15.94"/>
    <n v="13373"/>
    <n v="13498"/>
  </r>
  <r>
    <x v="130"/>
    <x v="3"/>
    <x v="2"/>
    <n v="25985"/>
    <n v="25"/>
    <n v="2700"/>
    <n v="81000"/>
    <n v="15.91"/>
    <n v="17328"/>
    <n v="12890"/>
  </r>
  <r>
    <x v="130"/>
    <x v="3"/>
    <x v="3"/>
    <n v="14853"/>
    <n v="22"/>
    <n v="2005"/>
    <n v="60150"/>
    <n v="13.26"/>
    <n v="8879"/>
    <n v="7975"/>
  </r>
  <r>
    <x v="130"/>
    <x v="3"/>
    <x v="4"/>
    <n v="30536"/>
    <n v="19"/>
    <n v="2834"/>
    <n v="85020"/>
    <n v="16.57"/>
    <n v="8634"/>
    <n v="14089"/>
  </r>
  <r>
    <x v="130"/>
    <x v="3"/>
    <x v="5"/>
    <n v="22625"/>
    <n v="12"/>
    <n v="1833"/>
    <n v="54990"/>
    <n v="22.68"/>
    <n v="10473"/>
    <n v="12472"/>
  </r>
  <r>
    <x v="130"/>
    <x v="3"/>
    <x v="6"/>
    <n v="11057"/>
    <n v="10"/>
    <n v="1347"/>
    <n v="40410"/>
    <n v="13.65"/>
    <n v="6520"/>
    <n v="5514"/>
  </r>
  <r>
    <x v="130"/>
    <x v="3"/>
    <x v="7"/>
    <n v="4194"/>
    <n v="5"/>
    <n v="1115"/>
    <n v="33450"/>
    <n v="5.49"/>
    <n v="2340"/>
    <n v="1835"/>
  </r>
  <r>
    <x v="130"/>
    <x v="3"/>
    <x v="8"/>
    <n v="7101"/>
    <n v="12"/>
    <n v="1953"/>
    <n v="58590"/>
    <n v="6.46"/>
    <n v="3790"/>
    <n v="3784"/>
  </r>
  <r>
    <x v="130"/>
    <x v="3"/>
    <x v="9"/>
    <n v="7337"/>
    <n v="12"/>
    <n v="1199"/>
    <n v="35970"/>
    <n v="10.39"/>
    <n v="3462"/>
    <n v="3736"/>
  </r>
  <r>
    <x v="130"/>
    <x v="3"/>
    <x v="10"/>
    <n v="13558"/>
    <n v="20"/>
    <n v="1945"/>
    <n v="58350"/>
    <n v="13.5"/>
    <n v="6791"/>
    <n v="7875"/>
  </r>
  <r>
    <x v="130"/>
    <x v="3"/>
    <x v="11"/>
    <n v="4974"/>
    <n v="6"/>
    <n v="427"/>
    <n v="12810"/>
    <n v="18.39"/>
    <n v="4456"/>
    <n v="2356"/>
  </r>
  <r>
    <x v="130"/>
    <x v="3"/>
    <x v="12"/>
    <m/>
    <n v="8"/>
    <n v="604"/>
    <n v="18120"/>
    <m/>
    <m/>
    <m/>
  </r>
  <r>
    <x v="130"/>
    <x v="3"/>
    <x v="13"/>
    <m/>
    <n v="3"/>
    <n v="360"/>
    <n v="10800"/>
    <m/>
    <m/>
    <m/>
  </r>
  <r>
    <x v="130"/>
    <x v="3"/>
    <x v="14"/>
    <m/>
    <n v="7"/>
    <n v="843"/>
    <n v="25290"/>
    <m/>
    <m/>
    <m/>
  </r>
  <r>
    <x v="130"/>
    <x v="3"/>
    <x v="15"/>
    <n v="4088"/>
    <n v="8"/>
    <n v="961"/>
    <n v="28830"/>
    <n v="8.25"/>
    <n v="2191"/>
    <n v="2379"/>
  </r>
  <r>
    <x v="130"/>
    <x v="3"/>
    <x v="16"/>
    <m/>
    <n v="4"/>
    <n v="419"/>
    <n v="12570"/>
    <m/>
    <m/>
    <m/>
  </r>
  <r>
    <x v="130"/>
    <x v="3"/>
    <x v="17"/>
    <m/>
    <n v="1"/>
    <n v="39"/>
    <n v="1170"/>
    <m/>
    <m/>
    <n v="775"/>
  </r>
  <r>
    <x v="130"/>
    <x v="3"/>
    <x v="18"/>
    <n v="16181"/>
    <n v="16"/>
    <n v="1338"/>
    <n v="40140"/>
    <n v="17.95"/>
    <n v="10734"/>
    <n v="7206"/>
  </r>
  <r>
    <x v="130"/>
    <x v="3"/>
    <x v="19"/>
    <n v="31063"/>
    <n v="24"/>
    <n v="3959"/>
    <n v="118770"/>
    <n v="11.52"/>
    <n v="16392"/>
    <n v="13683"/>
  </r>
  <r>
    <x v="130"/>
    <x v="3"/>
    <x v="20"/>
    <n v="56970"/>
    <n v="36"/>
    <n v="4257"/>
    <n v="127710"/>
    <n v="20.98"/>
    <n v="31122"/>
    <n v="26792"/>
  </r>
  <r>
    <x v="130"/>
    <x v="3"/>
    <x v="21"/>
    <n v="8236"/>
    <n v="9"/>
    <n v="732"/>
    <n v="21960"/>
    <m/>
    <n v="4696"/>
    <m/>
  </r>
  <r>
    <x v="130"/>
    <x v="3"/>
    <x v="22"/>
    <n v="9830"/>
    <n v="4"/>
    <n v="578"/>
    <n v="17340"/>
    <n v="25.05"/>
    <n v="7140"/>
    <n v="4343"/>
  </r>
  <r>
    <x v="130"/>
    <x v="3"/>
    <x v="23"/>
    <n v="8351"/>
    <n v="7"/>
    <n v="837"/>
    <n v="25110"/>
    <m/>
    <n v="4797"/>
    <m/>
  </r>
  <r>
    <x v="130"/>
    <x v="3"/>
    <x v="24"/>
    <n v="83386"/>
    <n v="56"/>
    <n v="6404"/>
    <n v="192120"/>
    <n v="20.399999999999999"/>
    <n v="47755"/>
    <n v="39185"/>
  </r>
  <r>
    <x v="130"/>
    <x v="3"/>
    <x v="25"/>
    <n v="24841"/>
    <n v="18"/>
    <n v="1705"/>
    <n v="51150"/>
    <n v="24.67"/>
    <n v="20252"/>
    <n v="12620"/>
  </r>
  <r>
    <x v="130"/>
    <x v="3"/>
    <x v="26"/>
    <n v="12645"/>
    <n v="6"/>
    <n v="1565"/>
    <n v="46950"/>
    <n v="11.81"/>
    <n v="6188"/>
    <n v="5546"/>
  </r>
  <r>
    <x v="130"/>
    <x v="3"/>
    <x v="27"/>
    <n v="18740"/>
    <n v="7"/>
    <n v="1219"/>
    <n v="36570"/>
    <n v="22.41"/>
    <n v="11272"/>
    <n v="8195"/>
  </r>
  <r>
    <x v="130"/>
    <x v="3"/>
    <x v="28"/>
    <n v="6933"/>
    <n v="11"/>
    <n v="3633"/>
    <n v="108990"/>
    <n v="2.9"/>
    <n v="4601"/>
    <n v="3159"/>
  </r>
  <r>
    <x v="130"/>
    <x v="3"/>
    <x v="29"/>
    <n v="5741"/>
    <n v="11"/>
    <n v="2286"/>
    <n v="68580"/>
    <n v="4.5599999999999996"/>
    <n v="2952"/>
    <n v="3128"/>
  </r>
  <r>
    <x v="130"/>
    <x v="3"/>
    <x v="30"/>
    <n v="12801"/>
    <n v="6"/>
    <n v="553"/>
    <n v="16590"/>
    <n v="31.94"/>
    <n v="8544"/>
    <n v="5298"/>
  </r>
  <r>
    <x v="130"/>
    <x v="3"/>
    <x v="31"/>
    <n v="2780"/>
    <n v="6"/>
    <n v="304"/>
    <n v="9120"/>
    <n v="12.72"/>
    <n v="2079"/>
    <n v="1160"/>
  </r>
  <r>
    <x v="130"/>
    <x v="3"/>
    <x v="32"/>
    <n v="10816"/>
    <n v="6"/>
    <n v="1049"/>
    <n v="31470"/>
    <n v="17.079999999999998"/>
    <n v="6838"/>
    <n v="5375"/>
  </r>
  <r>
    <x v="130"/>
    <x v="3"/>
    <x v="33"/>
    <n v="4492"/>
    <n v="10"/>
    <n v="612"/>
    <n v="18360"/>
    <n v="12.05"/>
    <n v="3441"/>
    <n v="2213"/>
  </r>
  <r>
    <x v="130"/>
    <x v="3"/>
    <x v="34"/>
    <n v="454016"/>
    <n v="420"/>
    <n v="53921"/>
    <n v="1617630"/>
    <n v="13.65"/>
    <n v="258203"/>
    <n v="220786"/>
  </r>
  <r>
    <x v="130"/>
    <x v="4"/>
    <x v="0"/>
    <n v="123248"/>
    <n v="247"/>
    <n v="10062"/>
    <n v="301860"/>
    <n v="23.85"/>
    <n v="65967"/>
    <n v="72008"/>
  </r>
  <r>
    <x v="130"/>
    <x v="4"/>
    <x v="1"/>
    <n v="536047"/>
    <n v="326"/>
    <n v="19403"/>
    <n v="582090"/>
    <n v="60.75"/>
    <n v="270061"/>
    <n v="353605"/>
  </r>
  <r>
    <x v="130"/>
    <x v="4"/>
    <x v="2"/>
    <n v="54776"/>
    <n v="117"/>
    <n v="4207"/>
    <n v="126210"/>
    <n v="23.51"/>
    <n v="33051"/>
    <n v="29671"/>
  </r>
  <r>
    <x v="130"/>
    <x v="4"/>
    <x v="3"/>
    <n v="91943"/>
    <n v="148"/>
    <n v="5130"/>
    <n v="153900"/>
    <n v="36.53"/>
    <n v="49446"/>
    <n v="56221"/>
  </r>
  <r>
    <x v="130"/>
    <x v="4"/>
    <x v="4"/>
    <n v="81935"/>
    <n v="100"/>
    <n v="5160"/>
    <n v="154800"/>
    <n v="31.26"/>
    <n v="32998"/>
    <n v="48395"/>
  </r>
  <r>
    <x v="130"/>
    <x v="4"/>
    <x v="5"/>
    <n v="147812"/>
    <n v="120"/>
    <n v="6050"/>
    <n v="181500"/>
    <n v="47.94"/>
    <n v="88649"/>
    <n v="87020"/>
  </r>
  <r>
    <x v="130"/>
    <x v="4"/>
    <x v="6"/>
    <n v="79390"/>
    <n v="108"/>
    <n v="4160"/>
    <n v="124800"/>
    <n v="38.049999999999997"/>
    <n v="46181"/>
    <n v="47481"/>
  </r>
  <r>
    <x v="130"/>
    <x v="4"/>
    <x v="7"/>
    <n v="12463"/>
    <n v="32"/>
    <n v="1482"/>
    <n v="44460"/>
    <n v="15.83"/>
    <n v="7351"/>
    <n v="7037"/>
  </r>
  <r>
    <x v="130"/>
    <x v="4"/>
    <x v="8"/>
    <n v="24969"/>
    <n v="61"/>
    <n v="2800"/>
    <n v="84000"/>
    <n v="17.920000000000002"/>
    <n v="12654"/>
    <n v="15052"/>
  </r>
  <r>
    <x v="130"/>
    <x v="4"/>
    <x v="9"/>
    <n v="43221"/>
    <n v="88"/>
    <n v="2913"/>
    <n v="87390"/>
    <n v="32.17"/>
    <n v="21521"/>
    <n v="28114"/>
  </r>
  <r>
    <x v="130"/>
    <x v="4"/>
    <x v="10"/>
    <n v="77649"/>
    <n v="130"/>
    <n v="4636"/>
    <n v="139080"/>
    <n v="34.770000000000003"/>
    <n v="41014"/>
    <n v="48360"/>
  </r>
  <r>
    <x v="130"/>
    <x v="4"/>
    <x v="11"/>
    <n v="27726"/>
    <n v="52"/>
    <n v="2400"/>
    <n v="72000"/>
    <n v="25.23"/>
    <n v="17769"/>
    <n v="18168"/>
  </r>
  <r>
    <x v="130"/>
    <x v="4"/>
    <x v="12"/>
    <n v="37837"/>
    <n v="94"/>
    <n v="2358"/>
    <n v="70740"/>
    <n v="33.97"/>
    <n v="24225"/>
    <n v="24030"/>
  </r>
  <r>
    <x v="130"/>
    <x v="4"/>
    <x v="13"/>
    <n v="12853"/>
    <n v="32"/>
    <n v="1001"/>
    <n v="30030"/>
    <n v="25.05"/>
    <n v="8208"/>
    <n v="7522"/>
  </r>
  <r>
    <x v="130"/>
    <x v="4"/>
    <x v="14"/>
    <n v="16680"/>
    <n v="37"/>
    <n v="1380"/>
    <n v="41400"/>
    <n v="23.87"/>
    <n v="9090"/>
    <n v="9883"/>
  </r>
  <r>
    <x v="130"/>
    <x v="4"/>
    <x v="15"/>
    <n v="15936"/>
    <n v="47"/>
    <n v="1783"/>
    <n v="53490"/>
    <n v="19.64"/>
    <n v="8954"/>
    <n v="10507"/>
  </r>
  <r>
    <x v="130"/>
    <x v="4"/>
    <x v="16"/>
    <n v="214869"/>
    <n v="119"/>
    <n v="7360"/>
    <n v="220800"/>
    <n v="68.89"/>
    <n v="108509"/>
    <n v="152110"/>
  </r>
  <r>
    <x v="130"/>
    <x v="4"/>
    <x v="17"/>
    <n v="187076"/>
    <n v="80"/>
    <n v="6009"/>
    <n v="180270"/>
    <n v="75.27"/>
    <n v="94509"/>
    <n v="135696"/>
  </r>
  <r>
    <x v="130"/>
    <x v="4"/>
    <x v="18"/>
    <n v="57588"/>
    <n v="102"/>
    <n v="3287"/>
    <n v="98610"/>
    <n v="34.74"/>
    <n v="37098"/>
    <n v="34259"/>
  </r>
  <r>
    <x v="130"/>
    <x v="4"/>
    <x v="19"/>
    <n v="91069"/>
    <n v="169"/>
    <n v="6872"/>
    <n v="206160"/>
    <n v="26.9"/>
    <n v="50367"/>
    <n v="55466"/>
  </r>
  <r>
    <x v="130"/>
    <x v="4"/>
    <x v="20"/>
    <n v="269582"/>
    <n v="319"/>
    <n v="11061"/>
    <n v="331830"/>
    <n v="47.73"/>
    <n v="143685"/>
    <n v="158377"/>
  </r>
  <r>
    <x v="130"/>
    <x v="4"/>
    <x v="21"/>
    <n v="27953"/>
    <n v="50"/>
    <n v="1730"/>
    <n v="51900"/>
    <n v="29.09"/>
    <n v="17739"/>
    <n v="15096"/>
  </r>
  <r>
    <x v="130"/>
    <x v="4"/>
    <x v="22"/>
    <n v="38695"/>
    <n v="32"/>
    <n v="1840"/>
    <n v="55200"/>
    <n v="40.54"/>
    <n v="29330"/>
    <n v="22380"/>
  </r>
  <r>
    <x v="130"/>
    <x v="4"/>
    <x v="23"/>
    <n v="27229"/>
    <n v="47"/>
    <n v="1400"/>
    <n v="42000"/>
    <n v="34.44"/>
    <n v="14670"/>
    <n v="14464"/>
  </r>
  <r>
    <x v="130"/>
    <x v="4"/>
    <x v="24"/>
    <n v="363460"/>
    <n v="448"/>
    <n v="16031"/>
    <n v="480930"/>
    <n v="43.73"/>
    <n v="205424"/>
    <n v="210317"/>
  </r>
  <r>
    <x v="130"/>
    <x v="4"/>
    <x v="25"/>
    <n v="106629"/>
    <n v="158"/>
    <n v="5735"/>
    <n v="172050"/>
    <n v="37.99"/>
    <n v="81964"/>
    <n v="65363"/>
  </r>
  <r>
    <x v="130"/>
    <x v="4"/>
    <x v="26"/>
    <n v="44216"/>
    <n v="48"/>
    <n v="3117"/>
    <n v="93510"/>
    <n v="25.51"/>
    <n v="24204"/>
    <n v="23858"/>
  </r>
  <r>
    <x v="130"/>
    <x v="4"/>
    <x v="27"/>
    <n v="193977"/>
    <n v="114"/>
    <n v="7609"/>
    <n v="228270"/>
    <n v="51.29"/>
    <n v="84177"/>
    <n v="117079"/>
  </r>
  <r>
    <x v="130"/>
    <x v="4"/>
    <x v="28"/>
    <n v="24235"/>
    <n v="50"/>
    <n v="4459"/>
    <n v="133770"/>
    <n v="10.15"/>
    <n v="16703"/>
    <n v="13575"/>
  </r>
  <r>
    <x v="130"/>
    <x v="4"/>
    <x v="29"/>
    <n v="18207"/>
    <n v="63"/>
    <n v="3054"/>
    <n v="91620"/>
    <n v="11.62"/>
    <n v="9617"/>
    <n v="10647"/>
  </r>
  <r>
    <x v="130"/>
    <x v="4"/>
    <x v="30"/>
    <n v="79379"/>
    <n v="79"/>
    <n v="2584"/>
    <n v="77520"/>
    <n v="59.66"/>
    <n v="47912"/>
    <n v="46250"/>
  </r>
  <r>
    <x v="130"/>
    <x v="4"/>
    <x v="31"/>
    <n v="7456"/>
    <n v="34"/>
    <n v="652"/>
    <n v="19560"/>
    <n v="21.44"/>
    <n v="5091"/>
    <n v="4194"/>
  </r>
  <r>
    <x v="130"/>
    <x v="4"/>
    <x v="32"/>
    <n v="40377"/>
    <n v="38"/>
    <n v="2600"/>
    <n v="78000"/>
    <n v="32.1"/>
    <n v="23532"/>
    <n v="25038"/>
  </r>
  <r>
    <x v="130"/>
    <x v="4"/>
    <x v="33"/>
    <n v="36658"/>
    <n v="81"/>
    <n v="2118"/>
    <n v="63540"/>
    <n v="37.64"/>
    <n v="21952"/>
    <n v="23914"/>
  </r>
  <r>
    <x v="130"/>
    <x v="4"/>
    <x v="34"/>
    <n v="2662602"/>
    <n v="3242"/>
    <n v="140403"/>
    <n v="4212090"/>
    <n v="39.06"/>
    <n v="1453687"/>
    <n v="1645143"/>
  </r>
  <r>
    <x v="131"/>
    <x v="0"/>
    <x v="0"/>
    <n v="31020"/>
    <n v="34"/>
    <n v="1226"/>
    <n v="38006"/>
    <n v="43.59"/>
    <n v="15305"/>
    <n v="16566"/>
  </r>
  <r>
    <x v="131"/>
    <x v="0"/>
    <x v="1"/>
    <n v="329995"/>
    <n v="76"/>
    <n v="9162"/>
    <n v="284022"/>
    <n v="66.55"/>
    <n v="160793"/>
    <n v="189016"/>
  </r>
  <r>
    <x v="131"/>
    <x v="0"/>
    <x v="2"/>
    <n v="3711"/>
    <n v="11"/>
    <n v="179"/>
    <n v="5549"/>
    <n v="27.84"/>
    <n v="1941"/>
    <n v="1545"/>
  </r>
  <r>
    <x v="131"/>
    <x v="0"/>
    <x v="3"/>
    <n v="20238"/>
    <n v="25"/>
    <n v="986"/>
    <n v="30566"/>
    <n v="37.97"/>
    <n v="10514"/>
    <n v="11605"/>
  </r>
  <r>
    <x v="131"/>
    <x v="0"/>
    <x v="4"/>
    <n v="13383"/>
    <n v="10"/>
    <n v="455"/>
    <n v="14105"/>
    <n v="50.22"/>
    <n v="6511"/>
    <n v="7084"/>
  </r>
  <r>
    <x v="131"/>
    <x v="0"/>
    <x v="5"/>
    <n v="67018"/>
    <n v="19"/>
    <n v="1779"/>
    <n v="55149"/>
    <n v="60.87"/>
    <n v="44215"/>
    <n v="33567"/>
  </r>
  <r>
    <x v="131"/>
    <x v="0"/>
    <x v="6"/>
    <n v="14064"/>
    <n v="9"/>
    <n v="537"/>
    <n v="16647"/>
    <n v="42.79"/>
    <n v="7316"/>
    <n v="7123"/>
  </r>
  <r>
    <x v="131"/>
    <x v="0"/>
    <x v="7"/>
    <m/>
    <n v="4"/>
    <n v="59"/>
    <n v="1829"/>
    <m/>
    <m/>
    <m/>
  </r>
  <r>
    <x v="131"/>
    <x v="0"/>
    <x v="8"/>
    <m/>
    <n v="10"/>
    <n v="241"/>
    <n v="7471"/>
    <n v="35.119999999999997"/>
    <m/>
    <n v="2624"/>
  </r>
  <r>
    <x v="131"/>
    <x v="0"/>
    <x v="9"/>
    <n v="9846"/>
    <n v="18"/>
    <n v="475"/>
    <n v="14725"/>
    <n v="42.43"/>
    <n v="4831"/>
    <n v="6247"/>
  </r>
  <r>
    <x v="131"/>
    <x v="0"/>
    <x v="10"/>
    <n v="16460"/>
    <n v="16"/>
    <n v="522"/>
    <n v="16182"/>
    <n v="53.53"/>
    <n v="11576"/>
    <n v="8662"/>
  </r>
  <r>
    <x v="131"/>
    <x v="0"/>
    <x v="11"/>
    <n v="9495"/>
    <n v="12"/>
    <n v="477"/>
    <n v="14787"/>
    <n v="32.700000000000003"/>
    <n v="6387"/>
    <n v="4835"/>
  </r>
  <r>
    <x v="131"/>
    <x v="0"/>
    <x v="12"/>
    <n v="7879"/>
    <n v="20"/>
    <n v="545"/>
    <n v="16895"/>
    <n v="30.19"/>
    <n v="4583"/>
    <n v="5101"/>
  </r>
  <r>
    <x v="131"/>
    <x v="0"/>
    <x v="13"/>
    <m/>
    <n v="3"/>
    <n v="137"/>
    <n v="4247"/>
    <m/>
    <m/>
    <m/>
  </r>
  <r>
    <x v="131"/>
    <x v="0"/>
    <x v="14"/>
    <n v="4448"/>
    <n v="10"/>
    <n v="218"/>
    <n v="6758"/>
    <n v="34.68"/>
    <n v="2584"/>
    <n v="2344"/>
  </r>
  <r>
    <x v="131"/>
    <x v="0"/>
    <x v="15"/>
    <m/>
    <n v="3"/>
    <n v="40"/>
    <n v="1240"/>
    <m/>
    <m/>
    <m/>
  </r>
  <r>
    <x v="131"/>
    <x v="0"/>
    <x v="16"/>
    <n v="104150"/>
    <n v="35"/>
    <n v="3470"/>
    <n v="107570"/>
    <n v="60.86"/>
    <n v="56288"/>
    <n v="65467"/>
  </r>
  <r>
    <x v="131"/>
    <x v="0"/>
    <x v="17"/>
    <n v="102021"/>
    <n v="32"/>
    <n v="3346"/>
    <n v="103726"/>
    <n v="61.7"/>
    <n v="55161"/>
    <n v="63997"/>
  </r>
  <r>
    <x v="131"/>
    <x v="0"/>
    <x v="18"/>
    <n v="9136"/>
    <n v="17"/>
    <n v="379"/>
    <n v="11749"/>
    <n v="41.01"/>
    <n v="6144"/>
    <n v="4818"/>
  </r>
  <r>
    <x v="131"/>
    <x v="0"/>
    <x v="19"/>
    <n v="12266"/>
    <n v="14"/>
    <n v="462"/>
    <n v="14322"/>
    <n v="48.78"/>
    <n v="6929"/>
    <n v="6987"/>
  </r>
  <r>
    <x v="131"/>
    <x v="0"/>
    <x v="20"/>
    <n v="56145"/>
    <n v="45"/>
    <n v="1920"/>
    <n v="59520"/>
    <n v="59.44"/>
    <n v="32444"/>
    <n v="35376"/>
  </r>
  <r>
    <x v="131"/>
    <x v="0"/>
    <x v="21"/>
    <m/>
    <n v="6"/>
    <n v="110"/>
    <n v="3410"/>
    <m/>
    <m/>
    <m/>
  </r>
  <r>
    <x v="131"/>
    <x v="0"/>
    <x v="22"/>
    <m/>
    <n v="5"/>
    <n v="493"/>
    <n v="15283"/>
    <m/>
    <m/>
    <m/>
  </r>
  <r>
    <x v="131"/>
    <x v="0"/>
    <x v="23"/>
    <m/>
    <n v="9"/>
    <n v="131"/>
    <n v="4061"/>
    <m/>
    <m/>
    <m/>
  </r>
  <r>
    <x v="131"/>
    <x v="0"/>
    <x v="24"/>
    <n v="76165"/>
    <n v="65"/>
    <n v="2654"/>
    <n v="82274"/>
    <n v="55.56"/>
    <n v="44452"/>
    <n v="45711"/>
  </r>
  <r>
    <x v="131"/>
    <x v="0"/>
    <x v="25"/>
    <n v="23630"/>
    <n v="38"/>
    <n v="1324"/>
    <n v="41044"/>
    <n v="31.56"/>
    <n v="20493"/>
    <n v="12955"/>
  </r>
  <r>
    <x v="131"/>
    <x v="0"/>
    <x v="26"/>
    <n v="12639"/>
    <n v="9"/>
    <n v="458"/>
    <n v="14198"/>
    <n v="37.33"/>
    <n v="5979"/>
    <n v="5300"/>
  </r>
  <r>
    <x v="131"/>
    <x v="0"/>
    <x v="27"/>
    <n v="119071"/>
    <n v="35"/>
    <n v="3135"/>
    <n v="97185"/>
    <n v="60.23"/>
    <n v="48152"/>
    <n v="58535"/>
  </r>
  <r>
    <x v="131"/>
    <x v="0"/>
    <x v="28"/>
    <n v="7076"/>
    <n v="11"/>
    <n v="434"/>
    <n v="13454"/>
    <n v="32.17"/>
    <n v="5916"/>
    <n v="4328"/>
  </r>
  <r>
    <x v="131"/>
    <x v="0"/>
    <x v="29"/>
    <n v="2248"/>
    <n v="15"/>
    <n v="231"/>
    <n v="7161"/>
    <n v="15.69"/>
    <n v="1370"/>
    <n v="1124"/>
  </r>
  <r>
    <x v="131"/>
    <x v="0"/>
    <x v="30"/>
    <n v="25935"/>
    <n v="19"/>
    <n v="803"/>
    <n v="24893"/>
    <n v="56.27"/>
    <n v="15811"/>
    <n v="14008"/>
  </r>
  <r>
    <x v="131"/>
    <x v="0"/>
    <x v="31"/>
    <n v="953"/>
    <n v="8"/>
    <n v="86"/>
    <n v="2666"/>
    <m/>
    <n v="544"/>
    <m/>
  </r>
  <r>
    <x v="131"/>
    <x v="0"/>
    <x v="32"/>
    <n v="15063"/>
    <n v="6"/>
    <n v="565"/>
    <n v="17515"/>
    <n v="52.94"/>
    <n v="6968"/>
    <n v="9272"/>
  </r>
  <r>
    <x v="131"/>
    <x v="0"/>
    <x v="33"/>
    <n v="9183"/>
    <n v="18"/>
    <n v="456"/>
    <n v="14136"/>
    <n v="39.590000000000003"/>
    <n v="5965"/>
    <n v="5597"/>
  </r>
  <r>
    <x v="131"/>
    <x v="0"/>
    <x v="34"/>
    <n v="952530"/>
    <n v="570"/>
    <n v="31495"/>
    <n v="976345"/>
    <n v="54.56"/>
    <n v="505134"/>
    <n v="532694"/>
  </r>
  <r>
    <x v="131"/>
    <x v="1"/>
    <x v="0"/>
    <n v="55037"/>
    <n v="136"/>
    <n v="1644"/>
    <n v="50964"/>
    <n v="47.75"/>
    <n v="25971"/>
    <n v="24337"/>
  </r>
  <r>
    <x v="131"/>
    <x v="1"/>
    <x v="1"/>
    <n v="124794"/>
    <n v="189"/>
    <n v="3890"/>
    <n v="120590"/>
    <n v="52.73"/>
    <n v="62040"/>
    <n v="63587"/>
  </r>
  <r>
    <x v="131"/>
    <x v="1"/>
    <x v="2"/>
    <n v="21366"/>
    <n v="64"/>
    <n v="663"/>
    <n v="20553"/>
    <n v="45.1"/>
    <n v="10905"/>
    <n v="9269"/>
  </r>
  <r>
    <x v="131"/>
    <x v="1"/>
    <x v="3"/>
    <n v="37125"/>
    <n v="88"/>
    <n v="1556"/>
    <n v="48236"/>
    <n v="41.84"/>
    <n v="21671"/>
    <n v="20183"/>
  </r>
  <r>
    <x v="131"/>
    <x v="1"/>
    <x v="4"/>
    <n v="33310"/>
    <n v="57"/>
    <n v="990"/>
    <n v="30690"/>
    <n v="50.38"/>
    <n v="16720"/>
    <n v="15461"/>
  </r>
  <r>
    <x v="131"/>
    <x v="1"/>
    <x v="5"/>
    <n v="53254"/>
    <n v="76"/>
    <n v="1381"/>
    <n v="42811"/>
    <n v="53.29"/>
    <n v="32443"/>
    <n v="22815"/>
  </r>
  <r>
    <x v="131"/>
    <x v="1"/>
    <x v="6"/>
    <n v="44562"/>
    <n v="73"/>
    <n v="1222"/>
    <n v="37882"/>
    <n v="52.14"/>
    <n v="28288"/>
    <n v="19753"/>
  </r>
  <r>
    <x v="131"/>
    <x v="1"/>
    <x v="7"/>
    <n v="8430"/>
    <n v="22"/>
    <n v="259"/>
    <n v="8029"/>
    <n v="53.53"/>
    <n v="4958"/>
    <n v="4298"/>
  </r>
  <r>
    <x v="131"/>
    <x v="1"/>
    <x v="8"/>
    <n v="13607"/>
    <n v="34"/>
    <n v="467"/>
    <n v="14477"/>
    <n v="46.8"/>
    <n v="6810"/>
    <n v="6775"/>
  </r>
  <r>
    <x v="131"/>
    <x v="1"/>
    <x v="9"/>
    <n v="18777"/>
    <n v="47"/>
    <n v="804"/>
    <n v="24924"/>
    <n v="42.9"/>
    <n v="10063"/>
    <n v="10694"/>
  </r>
  <r>
    <x v="131"/>
    <x v="1"/>
    <x v="10"/>
    <n v="43612"/>
    <n v="77"/>
    <n v="1379"/>
    <n v="42749"/>
    <n v="47.49"/>
    <n v="23008"/>
    <n v="20301"/>
  </r>
  <r>
    <x v="131"/>
    <x v="1"/>
    <x v="11"/>
    <n v="5866"/>
    <n v="20"/>
    <n v="598"/>
    <n v="18538"/>
    <n v="15.6"/>
    <n v="3618"/>
    <n v="2892"/>
  </r>
  <r>
    <x v="131"/>
    <x v="1"/>
    <x v="12"/>
    <n v="23627"/>
    <n v="63"/>
    <n v="1070"/>
    <n v="33170"/>
    <n v="38.04"/>
    <n v="14084"/>
    <n v="12616"/>
  </r>
  <r>
    <x v="131"/>
    <x v="1"/>
    <x v="13"/>
    <n v="8738"/>
    <n v="22"/>
    <n v="400"/>
    <n v="12400"/>
    <n v="36.83"/>
    <n v="5317"/>
    <n v="4567"/>
  </r>
  <r>
    <x v="131"/>
    <x v="1"/>
    <x v="14"/>
    <n v="7294"/>
    <n v="17"/>
    <n v="234"/>
    <n v="7254"/>
    <n v="47.56"/>
    <n v="4124"/>
    <n v="3450"/>
  </r>
  <r>
    <x v="131"/>
    <x v="1"/>
    <x v="15"/>
    <n v="8105"/>
    <n v="29"/>
    <n v="302"/>
    <n v="9362"/>
    <n v="44.87"/>
    <n v="4541"/>
    <n v="4201"/>
  </r>
  <r>
    <x v="131"/>
    <x v="1"/>
    <x v="16"/>
    <n v="40774"/>
    <n v="66"/>
    <n v="1381"/>
    <n v="42811"/>
    <n v="49.59"/>
    <n v="21144"/>
    <n v="21229"/>
  </r>
  <r>
    <x v="131"/>
    <x v="1"/>
    <x v="17"/>
    <n v="27647"/>
    <n v="37"/>
    <n v="882"/>
    <n v="27342"/>
    <n v="50.54"/>
    <n v="14416"/>
    <n v="13820"/>
  </r>
  <r>
    <x v="131"/>
    <x v="1"/>
    <x v="18"/>
    <n v="20169"/>
    <n v="47"/>
    <n v="712"/>
    <n v="22072"/>
    <n v="45.43"/>
    <n v="12933"/>
    <n v="10027"/>
  </r>
  <r>
    <x v="131"/>
    <x v="1"/>
    <x v="19"/>
    <n v="39497"/>
    <n v="102"/>
    <n v="1299"/>
    <n v="40269"/>
    <n v="50.42"/>
    <n v="19383"/>
    <n v="20306"/>
  </r>
  <r>
    <x v="131"/>
    <x v="1"/>
    <x v="20"/>
    <n v="111897"/>
    <n v="192"/>
    <n v="2672"/>
    <n v="82832"/>
    <n v="65.959999999999994"/>
    <n v="64866"/>
    <n v="54633"/>
  </r>
  <r>
    <x v="131"/>
    <x v="1"/>
    <x v="21"/>
    <n v="14158"/>
    <n v="29"/>
    <n v="429"/>
    <n v="13299"/>
    <n v="44.47"/>
    <n v="9266"/>
    <n v="5914"/>
  </r>
  <r>
    <x v="131"/>
    <x v="1"/>
    <x v="22"/>
    <n v="13040"/>
    <n v="16"/>
    <n v="289"/>
    <n v="8959"/>
    <n v="72.75"/>
    <n v="10636"/>
    <n v="6518"/>
  </r>
  <r>
    <x v="131"/>
    <x v="1"/>
    <x v="23"/>
    <n v="12680"/>
    <n v="27"/>
    <n v="357"/>
    <n v="11067"/>
    <n v="62.61"/>
    <n v="7374"/>
    <n v="6929"/>
  </r>
  <r>
    <x v="131"/>
    <x v="1"/>
    <x v="24"/>
    <n v="151775"/>
    <n v="264"/>
    <n v="3747"/>
    <n v="116157"/>
    <n v="63.7"/>
    <n v="92142"/>
    <n v="73994"/>
  </r>
  <r>
    <x v="131"/>
    <x v="1"/>
    <x v="25"/>
    <n v="36593"/>
    <n v="75"/>
    <n v="1047"/>
    <n v="32457"/>
    <n v="51.01"/>
    <n v="25335"/>
    <n v="16556"/>
  </r>
  <r>
    <x v="131"/>
    <x v="1"/>
    <x v="26"/>
    <n v="21761"/>
    <n v="24"/>
    <n v="471"/>
    <n v="14601"/>
    <n v="57.14"/>
    <n v="11457"/>
    <n v="8343"/>
  </r>
  <r>
    <x v="131"/>
    <x v="1"/>
    <x v="27"/>
    <n v="40520"/>
    <n v="52"/>
    <n v="1136"/>
    <n v="35216"/>
    <n v="48.26"/>
    <n v="19124"/>
    <n v="16996"/>
  </r>
  <r>
    <x v="131"/>
    <x v="1"/>
    <x v="28"/>
    <n v="8346"/>
    <n v="22"/>
    <n v="279"/>
    <n v="8649"/>
    <n v="48.63"/>
    <n v="5800"/>
    <n v="4206"/>
  </r>
  <r>
    <x v="131"/>
    <x v="1"/>
    <x v="29"/>
    <n v="7500"/>
    <n v="28"/>
    <n v="286"/>
    <n v="8866"/>
    <n v="41.92"/>
    <n v="4249"/>
    <n v="3717"/>
  </r>
  <r>
    <x v="131"/>
    <x v="1"/>
    <x v="30"/>
    <n v="28453"/>
    <n v="45"/>
    <n v="788"/>
    <n v="24428"/>
    <n v="58.26"/>
    <n v="14475"/>
    <n v="14232"/>
  </r>
  <r>
    <x v="131"/>
    <x v="1"/>
    <x v="31"/>
    <n v="2513"/>
    <n v="16"/>
    <n v="107"/>
    <n v="3317"/>
    <n v="38.81"/>
    <n v="1470"/>
    <n v="1287"/>
  </r>
  <r>
    <x v="131"/>
    <x v="1"/>
    <x v="32"/>
    <n v="11132"/>
    <n v="20"/>
    <n v="350"/>
    <n v="10850"/>
    <n v="42.48"/>
    <n v="6945"/>
    <n v="4609"/>
  </r>
  <r>
    <x v="131"/>
    <x v="1"/>
    <x v="33"/>
    <n v="13833"/>
    <n v="41"/>
    <n v="615"/>
    <n v="19065"/>
    <n v="40.26"/>
    <n v="7959"/>
    <n v="7676"/>
  </r>
  <r>
    <x v="131"/>
    <x v="1"/>
    <x v="34"/>
    <n v="930366"/>
    <n v="1816"/>
    <n v="29077"/>
    <n v="901387"/>
    <n v="49.74"/>
    <n v="516974"/>
    <n v="448374"/>
  </r>
  <r>
    <x v="131"/>
    <x v="2"/>
    <x v="0"/>
    <n v="19452"/>
    <n v="29"/>
    <n v="1271"/>
    <n v="39401"/>
    <n v="45.57"/>
    <n v="8692"/>
    <n v="17956"/>
  </r>
  <r>
    <x v="131"/>
    <x v="2"/>
    <x v="1"/>
    <n v="73321"/>
    <n v="40"/>
    <n v="3842"/>
    <n v="119102"/>
    <n v="51.65"/>
    <n v="35174"/>
    <n v="61517"/>
  </r>
  <r>
    <x v="131"/>
    <x v="2"/>
    <x v="2"/>
    <n v="9530"/>
    <n v="18"/>
    <n v="657"/>
    <n v="20367"/>
    <n v="41.2"/>
    <n v="5245"/>
    <n v="8392"/>
  </r>
  <r>
    <x v="131"/>
    <x v="2"/>
    <x v="3"/>
    <n v="7207"/>
    <n v="13"/>
    <n v="584"/>
    <n v="18104"/>
    <n v="32.840000000000003"/>
    <n v="4313"/>
    <n v="5945"/>
  </r>
  <r>
    <x v="131"/>
    <x v="2"/>
    <x v="4"/>
    <n v="11702"/>
    <n v="15"/>
    <n v="904"/>
    <n v="28024"/>
    <n v="40.49"/>
    <n v="4738"/>
    <n v="11346"/>
  </r>
  <r>
    <x v="131"/>
    <x v="2"/>
    <x v="5"/>
    <n v="17194"/>
    <n v="11"/>
    <n v="1042"/>
    <n v="32302"/>
    <n v="50.67"/>
    <n v="9589"/>
    <n v="16367"/>
  </r>
  <r>
    <x v="131"/>
    <x v="2"/>
    <x v="6"/>
    <n v="17956"/>
    <n v="16"/>
    <n v="1056"/>
    <n v="32736"/>
    <n v="43.99"/>
    <n v="9427"/>
    <n v="14402"/>
  </r>
  <r>
    <x v="131"/>
    <x v="2"/>
    <x v="7"/>
    <m/>
    <n v="2"/>
    <n v="60"/>
    <n v="1860"/>
    <m/>
    <m/>
    <m/>
  </r>
  <r>
    <x v="131"/>
    <x v="2"/>
    <x v="8"/>
    <m/>
    <n v="5"/>
    <n v="139"/>
    <n v="4309"/>
    <n v="32.770000000000003"/>
    <m/>
    <n v="1412"/>
  </r>
  <r>
    <x v="131"/>
    <x v="2"/>
    <x v="9"/>
    <n v="4225"/>
    <n v="11"/>
    <n v="433"/>
    <n v="13423"/>
    <n v="28.1"/>
    <n v="1631"/>
    <n v="3772"/>
  </r>
  <r>
    <x v="131"/>
    <x v="2"/>
    <x v="10"/>
    <n v="14696"/>
    <n v="18"/>
    <n v="816"/>
    <n v="25296"/>
    <n v="53.61"/>
    <n v="3128"/>
    <n v="13560"/>
  </r>
  <r>
    <x v="131"/>
    <x v="2"/>
    <x v="11"/>
    <n v="6531"/>
    <n v="13"/>
    <n v="854"/>
    <n v="26474"/>
    <n v="19.350000000000001"/>
    <n v="3939"/>
    <n v="5123"/>
  </r>
  <r>
    <x v="131"/>
    <x v="2"/>
    <x v="12"/>
    <m/>
    <n v="3"/>
    <n v="120"/>
    <n v="3720"/>
    <m/>
    <m/>
    <m/>
  </r>
  <r>
    <x v="131"/>
    <x v="2"/>
    <x v="13"/>
    <n v="2211"/>
    <n v="4"/>
    <n v="104"/>
    <n v="3224"/>
    <n v="38.79"/>
    <n v="1279"/>
    <n v="1251"/>
  </r>
  <r>
    <x v="131"/>
    <x v="2"/>
    <x v="14"/>
    <m/>
    <n v="3"/>
    <n v="75"/>
    <n v="2325"/>
    <m/>
    <m/>
    <m/>
  </r>
  <r>
    <x v="131"/>
    <x v="2"/>
    <x v="15"/>
    <m/>
    <n v="6"/>
    <n v="479"/>
    <n v="14849"/>
    <m/>
    <m/>
    <m/>
  </r>
  <r>
    <x v="131"/>
    <x v="2"/>
    <x v="16"/>
    <m/>
    <n v="14"/>
    <n v="2089"/>
    <n v="64759"/>
    <m/>
    <m/>
    <m/>
  </r>
  <r>
    <x v="131"/>
    <x v="2"/>
    <x v="17"/>
    <m/>
    <n v="10"/>
    <n v="1742"/>
    <n v="54002"/>
    <m/>
    <m/>
    <m/>
  </r>
  <r>
    <x v="131"/>
    <x v="2"/>
    <x v="18"/>
    <n v="14496"/>
    <n v="23"/>
    <n v="872"/>
    <n v="27032"/>
    <n v="47.51"/>
    <n v="8550"/>
    <n v="12843"/>
  </r>
  <r>
    <x v="131"/>
    <x v="2"/>
    <x v="19"/>
    <n v="21266"/>
    <n v="32"/>
    <n v="1218"/>
    <n v="37758"/>
    <n v="51.63"/>
    <n v="10788"/>
    <n v="19494"/>
  </r>
  <r>
    <x v="131"/>
    <x v="2"/>
    <x v="20"/>
    <n v="32135"/>
    <n v="46"/>
    <n v="2218"/>
    <n v="68758"/>
    <n v="43.83"/>
    <n v="16410"/>
    <n v="30139"/>
  </r>
  <r>
    <x v="131"/>
    <x v="2"/>
    <x v="21"/>
    <m/>
    <n v="6"/>
    <n v="459"/>
    <n v="14229"/>
    <m/>
    <m/>
    <m/>
  </r>
  <r>
    <x v="131"/>
    <x v="2"/>
    <x v="22"/>
    <m/>
    <n v="7"/>
    <n v="480"/>
    <n v="14880"/>
    <m/>
    <m/>
    <m/>
  </r>
  <r>
    <x v="131"/>
    <x v="2"/>
    <x v="23"/>
    <m/>
    <n v="4"/>
    <n v="79"/>
    <n v="2449"/>
    <m/>
    <m/>
    <m/>
  </r>
  <r>
    <x v="131"/>
    <x v="2"/>
    <x v="24"/>
    <n v="46541"/>
    <n v="63"/>
    <n v="3236"/>
    <n v="100316"/>
    <n v="41.6"/>
    <n v="26810"/>
    <n v="41729"/>
  </r>
  <r>
    <x v="131"/>
    <x v="2"/>
    <x v="25"/>
    <n v="29663"/>
    <n v="26"/>
    <n v="1641"/>
    <n v="50871"/>
    <n v="48.23"/>
    <n v="20793"/>
    <n v="24535"/>
  </r>
  <r>
    <x v="131"/>
    <x v="2"/>
    <x v="26"/>
    <n v="9871"/>
    <n v="9"/>
    <n v="623"/>
    <n v="19313"/>
    <n v="48.06"/>
    <n v="6080"/>
    <n v="9282"/>
  </r>
  <r>
    <x v="131"/>
    <x v="2"/>
    <x v="27"/>
    <n v="44680"/>
    <n v="20"/>
    <n v="2111"/>
    <n v="65441"/>
    <n v="63.09"/>
    <n v="18091"/>
    <n v="41287"/>
  </r>
  <r>
    <x v="131"/>
    <x v="2"/>
    <x v="28"/>
    <n v="1583"/>
    <n v="5"/>
    <n v="102"/>
    <n v="3162"/>
    <n v="42.5"/>
    <n v="957"/>
    <n v="1344"/>
  </r>
  <r>
    <x v="131"/>
    <x v="2"/>
    <x v="29"/>
    <n v="3883"/>
    <n v="9"/>
    <n v="251"/>
    <n v="7781"/>
    <n v="44.31"/>
    <n v="685"/>
    <n v="3448"/>
  </r>
  <r>
    <x v="131"/>
    <x v="2"/>
    <x v="30"/>
    <n v="7826"/>
    <n v="9"/>
    <n v="443"/>
    <n v="13733"/>
    <n v="53.94"/>
    <n v="4344"/>
    <n v="7408"/>
  </r>
  <r>
    <x v="131"/>
    <x v="2"/>
    <x v="31"/>
    <n v="869"/>
    <n v="4"/>
    <n v="155"/>
    <n v="4805"/>
    <m/>
    <n v="563"/>
    <m/>
  </r>
  <r>
    <x v="131"/>
    <x v="2"/>
    <x v="32"/>
    <n v="11214"/>
    <n v="6"/>
    <n v="636"/>
    <n v="19716"/>
    <n v="48.79"/>
    <n v="4711"/>
    <n v="9619"/>
  </r>
  <r>
    <x v="131"/>
    <x v="2"/>
    <x v="33"/>
    <n v="5707"/>
    <n v="13"/>
    <n v="450"/>
    <n v="13950"/>
    <n v="38.6"/>
    <n v="3986"/>
    <n v="5385"/>
  </r>
  <r>
    <x v="131"/>
    <x v="2"/>
    <x v="34"/>
    <n v="420496"/>
    <n v="440"/>
    <n v="26263"/>
    <n v="814153"/>
    <n v="45.77"/>
    <n v="210710"/>
    <n v="372603"/>
  </r>
  <r>
    <x v="131"/>
    <x v="3"/>
    <x v="0"/>
    <n v="90241"/>
    <n v="47"/>
    <n v="6132"/>
    <n v="190092"/>
    <n v="18.91"/>
    <n v="37729"/>
    <n v="35952"/>
  </r>
  <r>
    <x v="131"/>
    <x v="3"/>
    <x v="1"/>
    <n v="50527"/>
    <n v="23"/>
    <n v="2823"/>
    <n v="87513"/>
    <n v="25.13"/>
    <n v="17943"/>
    <n v="21988"/>
  </r>
  <r>
    <x v="131"/>
    <x v="3"/>
    <x v="2"/>
    <n v="70503"/>
    <n v="26"/>
    <n v="2793"/>
    <n v="86583"/>
    <n v="34.53"/>
    <n v="33977"/>
    <n v="29896"/>
  </r>
  <r>
    <x v="131"/>
    <x v="3"/>
    <x v="3"/>
    <n v="23519"/>
    <n v="22"/>
    <n v="2005"/>
    <n v="62155"/>
    <n v="17.32"/>
    <n v="11135"/>
    <n v="10763"/>
  </r>
  <r>
    <x v="131"/>
    <x v="3"/>
    <x v="4"/>
    <n v="58047"/>
    <n v="20"/>
    <n v="2861"/>
    <n v="88691"/>
    <n v="28.27"/>
    <n v="17089"/>
    <n v="25074"/>
  </r>
  <r>
    <x v="131"/>
    <x v="3"/>
    <x v="5"/>
    <n v="32645"/>
    <n v="12"/>
    <n v="1833"/>
    <n v="56823"/>
    <n v="22.02"/>
    <n v="14205"/>
    <n v="12511"/>
  </r>
  <r>
    <x v="131"/>
    <x v="3"/>
    <x v="6"/>
    <n v="18600"/>
    <n v="10"/>
    <n v="1347"/>
    <n v="41757"/>
    <n v="18.309999999999999"/>
    <n v="9409"/>
    <n v="7645"/>
  </r>
  <r>
    <x v="131"/>
    <x v="3"/>
    <x v="7"/>
    <m/>
    <n v="5"/>
    <n v="1115"/>
    <n v="34565"/>
    <m/>
    <m/>
    <m/>
  </r>
  <r>
    <x v="131"/>
    <x v="3"/>
    <x v="8"/>
    <n v="21588"/>
    <n v="11"/>
    <n v="1767"/>
    <n v="54777"/>
    <n v="14.86"/>
    <n v="7385"/>
    <n v="8141"/>
  </r>
  <r>
    <x v="131"/>
    <x v="3"/>
    <x v="9"/>
    <n v="19461"/>
    <n v="12"/>
    <n v="1198"/>
    <n v="37138"/>
    <n v="21.21"/>
    <n v="6747"/>
    <n v="7877"/>
  </r>
  <r>
    <x v="131"/>
    <x v="3"/>
    <x v="10"/>
    <n v="26536"/>
    <n v="20"/>
    <n v="1945"/>
    <n v="60295"/>
    <n v="19.600000000000001"/>
    <n v="9894"/>
    <n v="11818"/>
  </r>
  <r>
    <x v="131"/>
    <x v="3"/>
    <x v="11"/>
    <n v="7080"/>
    <n v="6"/>
    <n v="427"/>
    <n v="13237"/>
    <n v="22.3"/>
    <n v="6031"/>
    <n v="2952"/>
  </r>
  <r>
    <x v="131"/>
    <x v="3"/>
    <x v="12"/>
    <m/>
    <n v="8"/>
    <n v="604"/>
    <n v="18724"/>
    <m/>
    <m/>
    <m/>
  </r>
  <r>
    <x v="131"/>
    <x v="3"/>
    <x v="13"/>
    <m/>
    <n v="3"/>
    <n v="360"/>
    <n v="11160"/>
    <m/>
    <m/>
    <m/>
  </r>
  <r>
    <x v="131"/>
    <x v="3"/>
    <x v="14"/>
    <m/>
    <n v="7"/>
    <n v="843"/>
    <n v="26133"/>
    <m/>
    <n v="3609"/>
    <m/>
  </r>
  <r>
    <x v="131"/>
    <x v="3"/>
    <x v="15"/>
    <n v="7576"/>
    <n v="8"/>
    <n v="961"/>
    <n v="29791"/>
    <n v="12.14"/>
    <n v="3545"/>
    <n v="3618"/>
  </r>
  <r>
    <x v="131"/>
    <x v="3"/>
    <x v="16"/>
    <m/>
    <n v="4"/>
    <n v="419"/>
    <n v="12989"/>
    <m/>
    <m/>
    <m/>
  </r>
  <r>
    <x v="131"/>
    <x v="3"/>
    <x v="17"/>
    <m/>
    <n v="1"/>
    <n v="39"/>
    <n v="1209"/>
    <m/>
    <m/>
    <n v="849"/>
  </r>
  <r>
    <x v="131"/>
    <x v="3"/>
    <x v="18"/>
    <n v="24811"/>
    <n v="16"/>
    <n v="1338"/>
    <n v="41478"/>
    <n v="24.75"/>
    <n v="13799"/>
    <n v="10268"/>
  </r>
  <r>
    <x v="131"/>
    <x v="3"/>
    <x v="19"/>
    <n v="78847"/>
    <n v="24"/>
    <n v="3959"/>
    <n v="122729"/>
    <n v="25.27"/>
    <n v="29945"/>
    <n v="31013"/>
  </r>
  <r>
    <x v="131"/>
    <x v="3"/>
    <x v="20"/>
    <n v="92083"/>
    <n v="37"/>
    <n v="4420"/>
    <n v="137020"/>
    <n v="27.97"/>
    <n v="44901"/>
    <n v="38329"/>
  </r>
  <r>
    <x v="131"/>
    <x v="3"/>
    <x v="21"/>
    <n v="13264"/>
    <n v="9"/>
    <n v="732"/>
    <n v="22692"/>
    <n v="25.66"/>
    <n v="6698"/>
    <n v="5824"/>
  </r>
  <r>
    <x v="131"/>
    <x v="3"/>
    <x v="22"/>
    <n v="17108"/>
    <n v="4"/>
    <n v="578"/>
    <n v="17918"/>
    <n v="39.24"/>
    <n v="12146"/>
    <n v="7030"/>
  </r>
  <r>
    <x v="131"/>
    <x v="3"/>
    <x v="23"/>
    <n v="11679"/>
    <n v="7"/>
    <n v="870"/>
    <n v="26970"/>
    <n v="18.18"/>
    <n v="5329"/>
    <n v="4904"/>
  </r>
  <r>
    <x v="131"/>
    <x v="3"/>
    <x v="24"/>
    <n v="134134"/>
    <n v="57"/>
    <n v="6600"/>
    <n v="204600"/>
    <n v="27.41"/>
    <n v="69073"/>
    <n v="56087"/>
  </r>
  <r>
    <x v="131"/>
    <x v="3"/>
    <x v="25"/>
    <n v="32643"/>
    <n v="18"/>
    <n v="1705"/>
    <n v="52855"/>
    <n v="29.76"/>
    <n v="22771"/>
    <n v="15730"/>
  </r>
  <r>
    <x v="131"/>
    <x v="3"/>
    <x v="26"/>
    <n v="41257"/>
    <n v="6"/>
    <n v="1565"/>
    <n v="48515"/>
    <n v="30.38"/>
    <n v="15227"/>
    <n v="14738"/>
  </r>
  <r>
    <x v="131"/>
    <x v="3"/>
    <x v="27"/>
    <n v="36609"/>
    <n v="7"/>
    <n v="1219"/>
    <n v="37789"/>
    <n v="34.08"/>
    <n v="16152"/>
    <n v="12877"/>
  </r>
  <r>
    <x v="131"/>
    <x v="3"/>
    <x v="28"/>
    <n v="18241"/>
    <n v="11"/>
    <n v="3633"/>
    <n v="112623"/>
    <n v="5.98"/>
    <n v="7990"/>
    <n v="6739"/>
  </r>
  <r>
    <x v="131"/>
    <x v="3"/>
    <x v="29"/>
    <n v="27305"/>
    <n v="11"/>
    <n v="2286"/>
    <n v="70866"/>
    <n v="20.260000000000002"/>
    <n v="11905"/>
    <n v="14356"/>
  </r>
  <r>
    <x v="131"/>
    <x v="3"/>
    <x v="30"/>
    <n v="14524"/>
    <n v="6"/>
    <n v="553"/>
    <n v="17143"/>
    <n v="33.83"/>
    <n v="9720"/>
    <n v="5799"/>
  </r>
  <r>
    <x v="131"/>
    <x v="3"/>
    <x v="31"/>
    <n v="5376"/>
    <n v="6"/>
    <n v="304"/>
    <n v="9424"/>
    <n v="23.49"/>
    <n v="3649"/>
    <n v="2213"/>
  </r>
  <r>
    <x v="131"/>
    <x v="3"/>
    <x v="32"/>
    <n v="15111"/>
    <n v="5"/>
    <n v="1009"/>
    <n v="31279"/>
    <n v="23.11"/>
    <n v="9041"/>
    <n v="7229"/>
  </r>
  <r>
    <x v="131"/>
    <x v="3"/>
    <x v="33"/>
    <n v="5934"/>
    <n v="10"/>
    <n v="612"/>
    <n v="18972"/>
    <n v="14.22"/>
    <n v="4391"/>
    <n v="2698"/>
  </r>
  <r>
    <x v="131"/>
    <x v="3"/>
    <x v="34"/>
    <n v="904729"/>
    <n v="421"/>
    <n v="54216"/>
    <n v="1680696"/>
    <n v="22.4"/>
    <n v="406540"/>
    <n v="376478"/>
  </r>
  <r>
    <x v="131"/>
    <x v="4"/>
    <x v="0"/>
    <n v="195751"/>
    <n v="246"/>
    <n v="10273"/>
    <n v="318463"/>
    <n v="29.77"/>
    <n v="87697"/>
    <n v="94811"/>
  </r>
  <r>
    <x v="131"/>
    <x v="4"/>
    <x v="1"/>
    <n v="578635"/>
    <n v="328"/>
    <n v="19717"/>
    <n v="611227"/>
    <n v="54.99"/>
    <n v="275949"/>
    <n v="336107"/>
  </r>
  <r>
    <x v="131"/>
    <x v="4"/>
    <x v="2"/>
    <n v="105110"/>
    <n v="119"/>
    <n v="4292"/>
    <n v="133052"/>
    <n v="36.9"/>
    <n v="52068"/>
    <n v="49102"/>
  </r>
  <r>
    <x v="131"/>
    <x v="4"/>
    <x v="3"/>
    <n v="88089"/>
    <n v="148"/>
    <n v="5131"/>
    <n v="159061"/>
    <n v="30.49"/>
    <n v="47632"/>
    <n v="48495"/>
  </r>
  <r>
    <x v="131"/>
    <x v="4"/>
    <x v="4"/>
    <n v="116441"/>
    <n v="102"/>
    <n v="5210"/>
    <n v="161510"/>
    <n v="36.51"/>
    <n v="45057"/>
    <n v="58965"/>
  </r>
  <r>
    <x v="131"/>
    <x v="4"/>
    <x v="5"/>
    <n v="170110"/>
    <n v="118"/>
    <n v="6035"/>
    <n v="187085"/>
    <n v="45.57"/>
    <n v="100452"/>
    <n v="85260"/>
  </r>
  <r>
    <x v="131"/>
    <x v="4"/>
    <x v="6"/>
    <n v="95182"/>
    <n v="108"/>
    <n v="4162"/>
    <n v="129022"/>
    <n v="37.92"/>
    <n v="54439"/>
    <n v="48923"/>
  </r>
  <r>
    <x v="131"/>
    <x v="4"/>
    <x v="7"/>
    <n v="25518"/>
    <n v="33"/>
    <n v="1493"/>
    <n v="46283"/>
    <n v="22.25"/>
    <n v="10448"/>
    <n v="10300"/>
  </r>
  <r>
    <x v="131"/>
    <x v="4"/>
    <x v="8"/>
    <n v="41375"/>
    <n v="60"/>
    <n v="2614"/>
    <n v="81034"/>
    <n v="23.39"/>
    <n v="17079"/>
    <n v="18953"/>
  </r>
  <r>
    <x v="131"/>
    <x v="4"/>
    <x v="9"/>
    <n v="52309"/>
    <n v="88"/>
    <n v="2910"/>
    <n v="90210"/>
    <n v="31.69"/>
    <n v="23272"/>
    <n v="28589"/>
  </r>
  <r>
    <x v="131"/>
    <x v="4"/>
    <x v="10"/>
    <n v="101305"/>
    <n v="131"/>
    <n v="4662"/>
    <n v="144522"/>
    <n v="37.6"/>
    <n v="47606"/>
    <n v="54342"/>
  </r>
  <r>
    <x v="131"/>
    <x v="4"/>
    <x v="11"/>
    <n v="28971"/>
    <n v="51"/>
    <n v="2356"/>
    <n v="73036"/>
    <n v="21.64"/>
    <n v="19975"/>
    <n v="15802"/>
  </r>
  <r>
    <x v="131"/>
    <x v="4"/>
    <x v="12"/>
    <n v="34988"/>
    <n v="94"/>
    <n v="2339"/>
    <n v="72509"/>
    <n v="27.2"/>
    <n v="20482"/>
    <n v="19723"/>
  </r>
  <r>
    <x v="131"/>
    <x v="4"/>
    <x v="13"/>
    <n v="20340"/>
    <n v="32"/>
    <n v="1001"/>
    <n v="31031"/>
    <n v="32.57"/>
    <n v="10268"/>
    <n v="10107"/>
  </r>
  <r>
    <x v="131"/>
    <x v="4"/>
    <x v="14"/>
    <n v="21290"/>
    <n v="37"/>
    <n v="1370"/>
    <n v="42470"/>
    <n v="25.59"/>
    <n v="10479"/>
    <n v="10868"/>
  </r>
  <r>
    <x v="131"/>
    <x v="4"/>
    <x v="15"/>
    <n v="20592"/>
    <n v="46"/>
    <n v="1782"/>
    <n v="55242"/>
    <n v="20.440000000000001"/>
    <n v="10407"/>
    <n v="11293"/>
  </r>
  <r>
    <x v="131"/>
    <x v="4"/>
    <x v="16"/>
    <n v="184270"/>
    <n v="119"/>
    <n v="7359"/>
    <n v="228129"/>
    <n v="52.75"/>
    <n v="96038"/>
    <n v="120331"/>
  </r>
  <r>
    <x v="131"/>
    <x v="4"/>
    <x v="17"/>
    <n v="160645"/>
    <n v="80"/>
    <n v="6009"/>
    <n v="186279"/>
    <n v="57.73"/>
    <n v="83421"/>
    <n v="107533"/>
  </r>
  <r>
    <x v="131"/>
    <x v="4"/>
    <x v="18"/>
    <n v="68612"/>
    <n v="103"/>
    <n v="3301"/>
    <n v="102331"/>
    <n v="37.090000000000003"/>
    <n v="41426"/>
    <n v="37955"/>
  </r>
  <r>
    <x v="131"/>
    <x v="4"/>
    <x v="19"/>
    <n v="151875"/>
    <n v="172"/>
    <n v="6938"/>
    <n v="215078"/>
    <n v="36.17"/>
    <n v="67045"/>
    <n v="77799"/>
  </r>
  <r>
    <x v="131"/>
    <x v="4"/>
    <x v="20"/>
    <n v="292260"/>
    <n v="320"/>
    <n v="11230"/>
    <n v="348130"/>
    <n v="45.52"/>
    <n v="158621"/>
    <n v="158478"/>
  </r>
  <r>
    <x v="131"/>
    <x v="4"/>
    <x v="21"/>
    <n v="34656"/>
    <n v="50"/>
    <n v="1730"/>
    <n v="53630"/>
    <n v="31.26"/>
    <n v="20586"/>
    <n v="16765"/>
  </r>
  <r>
    <x v="131"/>
    <x v="4"/>
    <x v="22"/>
    <n v="52089"/>
    <n v="32"/>
    <n v="1840"/>
    <n v="57040"/>
    <n v="48.85"/>
    <n v="38688"/>
    <n v="27866"/>
  </r>
  <r>
    <x v="131"/>
    <x v="4"/>
    <x v="23"/>
    <n v="29611"/>
    <n v="47"/>
    <n v="1437"/>
    <n v="44547"/>
    <n v="32.35"/>
    <n v="14581"/>
    <n v="14412"/>
  </r>
  <r>
    <x v="131"/>
    <x v="4"/>
    <x v="24"/>
    <n v="408616"/>
    <n v="449"/>
    <n v="16237"/>
    <n v="503347"/>
    <n v="43.21"/>
    <n v="232477"/>
    <n v="217520"/>
  </r>
  <r>
    <x v="131"/>
    <x v="4"/>
    <x v="25"/>
    <n v="122530"/>
    <n v="157"/>
    <n v="5717"/>
    <n v="177227"/>
    <n v="39.369999999999997"/>
    <n v="89391"/>
    <n v="69776"/>
  </r>
  <r>
    <x v="131"/>
    <x v="4"/>
    <x v="26"/>
    <n v="85527"/>
    <n v="48"/>
    <n v="3117"/>
    <n v="96627"/>
    <n v="38.979999999999997"/>
    <n v="38742"/>
    <n v="37663"/>
  </r>
  <r>
    <x v="131"/>
    <x v="4"/>
    <x v="27"/>
    <n v="240880"/>
    <n v="114"/>
    <n v="7601"/>
    <n v="235631"/>
    <n v="55.04"/>
    <n v="101518"/>
    <n v="129695"/>
  </r>
  <r>
    <x v="131"/>
    <x v="4"/>
    <x v="28"/>
    <n v="35246"/>
    <n v="49"/>
    <n v="4448"/>
    <n v="137888"/>
    <n v="12.05"/>
    <n v="20663"/>
    <n v="16617"/>
  </r>
  <r>
    <x v="131"/>
    <x v="4"/>
    <x v="29"/>
    <n v="40935"/>
    <n v="63"/>
    <n v="3054"/>
    <n v="94674"/>
    <n v="23.92"/>
    <n v="18208"/>
    <n v="22645"/>
  </r>
  <r>
    <x v="131"/>
    <x v="4"/>
    <x v="30"/>
    <n v="76738"/>
    <n v="79"/>
    <n v="2587"/>
    <n v="80197"/>
    <n v="51.68"/>
    <n v="44350"/>
    <n v="41446"/>
  </r>
  <r>
    <x v="131"/>
    <x v="4"/>
    <x v="31"/>
    <n v="9711"/>
    <n v="34"/>
    <n v="652"/>
    <n v="20212"/>
    <n v="24.63"/>
    <n v="6225"/>
    <n v="4979"/>
  </r>
  <r>
    <x v="131"/>
    <x v="4"/>
    <x v="32"/>
    <n v="52520"/>
    <n v="37"/>
    <n v="2560"/>
    <n v="79360"/>
    <n v="38.72"/>
    <n v="27665"/>
    <n v="30728"/>
  </r>
  <r>
    <x v="131"/>
    <x v="4"/>
    <x v="33"/>
    <n v="34657"/>
    <n v="82"/>
    <n v="2133"/>
    <n v="66123"/>
    <n v="32.299999999999997"/>
    <n v="22301"/>
    <n v="21355"/>
  </r>
  <r>
    <x v="131"/>
    <x v="4"/>
    <x v="34"/>
    <n v="3208121"/>
    <n v="3247"/>
    <n v="141051"/>
    <n v="4372581"/>
    <n v="39.57"/>
    <n v="1639359"/>
    <n v="1730150"/>
  </r>
  <r>
    <x v="132"/>
    <x v="0"/>
    <x v="0"/>
    <n v="38564"/>
    <n v="33"/>
    <n v="1221"/>
    <n v="37851"/>
    <n v="53.24"/>
    <n v="19191"/>
    <n v="20151"/>
  </r>
  <r>
    <x v="132"/>
    <x v="0"/>
    <x v="1"/>
    <n v="317923"/>
    <n v="77"/>
    <n v="9289"/>
    <n v="287959"/>
    <n v="63.99"/>
    <n v="160991"/>
    <n v="184256"/>
  </r>
  <r>
    <x v="132"/>
    <x v="0"/>
    <x v="2"/>
    <n v="5065"/>
    <n v="11"/>
    <n v="179"/>
    <n v="5549"/>
    <n v="36.33"/>
    <n v="2501"/>
    <n v="2016"/>
  </r>
  <r>
    <x v="132"/>
    <x v="0"/>
    <x v="3"/>
    <n v="19422"/>
    <n v="25"/>
    <n v="986"/>
    <n v="30566"/>
    <n v="35.29"/>
    <n v="10467"/>
    <n v="10786"/>
  </r>
  <r>
    <x v="132"/>
    <x v="0"/>
    <x v="4"/>
    <n v="15568"/>
    <n v="10"/>
    <n v="456"/>
    <n v="14136"/>
    <n v="53.7"/>
    <n v="7804"/>
    <n v="7591"/>
  </r>
  <r>
    <x v="132"/>
    <x v="0"/>
    <x v="5"/>
    <n v="77170"/>
    <n v="19"/>
    <n v="1779"/>
    <n v="55149"/>
    <n v="68.11"/>
    <n v="50458"/>
    <n v="37561"/>
  </r>
  <r>
    <x v="132"/>
    <x v="0"/>
    <x v="6"/>
    <n v="16496"/>
    <n v="9"/>
    <n v="531"/>
    <n v="16461"/>
    <n v="54.09"/>
    <n v="9571"/>
    <n v="8903"/>
  </r>
  <r>
    <x v="132"/>
    <x v="0"/>
    <x v="7"/>
    <m/>
    <n v="4"/>
    <n v="59"/>
    <n v="1829"/>
    <m/>
    <m/>
    <m/>
  </r>
  <r>
    <x v="132"/>
    <x v="0"/>
    <x v="8"/>
    <m/>
    <n v="10"/>
    <n v="243"/>
    <n v="7533"/>
    <n v="36.79"/>
    <m/>
    <n v="2771"/>
  </r>
  <r>
    <x v="132"/>
    <x v="0"/>
    <x v="9"/>
    <n v="11133"/>
    <n v="18"/>
    <n v="475"/>
    <n v="14725"/>
    <n v="46.97"/>
    <n v="5456"/>
    <n v="6916"/>
  </r>
  <r>
    <x v="132"/>
    <x v="0"/>
    <x v="10"/>
    <n v="20674"/>
    <n v="16"/>
    <n v="522"/>
    <n v="16182"/>
    <n v="63.74"/>
    <n v="13692"/>
    <n v="10314"/>
  </r>
  <r>
    <x v="132"/>
    <x v="0"/>
    <x v="11"/>
    <n v="12300"/>
    <n v="12"/>
    <n v="478"/>
    <n v="14818"/>
    <n v="45.71"/>
    <n v="7889"/>
    <n v="6774"/>
  </r>
  <r>
    <x v="132"/>
    <x v="0"/>
    <x v="12"/>
    <n v="7107"/>
    <n v="21"/>
    <n v="559"/>
    <n v="17329"/>
    <n v="27.84"/>
    <n v="3908"/>
    <n v="4824"/>
  </r>
  <r>
    <x v="132"/>
    <x v="0"/>
    <x v="13"/>
    <m/>
    <n v="3"/>
    <n v="137"/>
    <n v="4247"/>
    <m/>
    <m/>
    <m/>
  </r>
  <r>
    <x v="132"/>
    <x v="0"/>
    <x v="14"/>
    <n v="6063"/>
    <n v="10"/>
    <n v="218"/>
    <n v="6758"/>
    <n v="44.72"/>
    <n v="3465"/>
    <n v="3022"/>
  </r>
  <r>
    <x v="132"/>
    <x v="0"/>
    <x v="15"/>
    <m/>
    <n v="4"/>
    <n v="49"/>
    <n v="1519"/>
    <m/>
    <m/>
    <m/>
  </r>
  <r>
    <x v="132"/>
    <x v="0"/>
    <x v="16"/>
    <n v="110963"/>
    <n v="36"/>
    <n v="3483"/>
    <n v="107973"/>
    <n v="58.64"/>
    <n v="52151"/>
    <n v="63310"/>
  </r>
  <r>
    <x v="132"/>
    <x v="0"/>
    <x v="17"/>
    <n v="109111"/>
    <n v="33"/>
    <n v="3359"/>
    <n v="104129"/>
    <n v="59.55"/>
    <n v="51210"/>
    <n v="62007"/>
  </r>
  <r>
    <x v="132"/>
    <x v="0"/>
    <x v="18"/>
    <n v="13032"/>
    <n v="17"/>
    <n v="379"/>
    <n v="11749"/>
    <n v="57.49"/>
    <n v="8342"/>
    <n v="6755"/>
  </r>
  <r>
    <x v="132"/>
    <x v="0"/>
    <x v="19"/>
    <n v="15810"/>
    <n v="14"/>
    <n v="462"/>
    <n v="14322"/>
    <n v="60.04"/>
    <n v="8608"/>
    <n v="8600"/>
  </r>
  <r>
    <x v="132"/>
    <x v="0"/>
    <x v="20"/>
    <n v="64083"/>
    <n v="45"/>
    <n v="1990"/>
    <n v="61690"/>
    <n v="62.36"/>
    <n v="37247"/>
    <n v="38472"/>
  </r>
  <r>
    <x v="132"/>
    <x v="0"/>
    <x v="21"/>
    <m/>
    <n v="6"/>
    <n v="108"/>
    <n v="3348"/>
    <m/>
    <m/>
    <m/>
  </r>
  <r>
    <x v="132"/>
    <x v="0"/>
    <x v="22"/>
    <m/>
    <n v="5"/>
    <n v="434"/>
    <n v="13454"/>
    <m/>
    <m/>
    <m/>
  </r>
  <r>
    <x v="132"/>
    <x v="0"/>
    <x v="23"/>
    <m/>
    <n v="9"/>
    <n v="131"/>
    <n v="4061"/>
    <m/>
    <n v="679"/>
    <m/>
  </r>
  <r>
    <x v="132"/>
    <x v="0"/>
    <x v="24"/>
    <n v="82468"/>
    <n v="65"/>
    <n v="2663"/>
    <n v="82553"/>
    <n v="59.16"/>
    <n v="47812"/>
    <n v="48839"/>
  </r>
  <r>
    <x v="132"/>
    <x v="0"/>
    <x v="25"/>
    <n v="30240"/>
    <n v="39"/>
    <n v="1347"/>
    <n v="41757"/>
    <n v="40.5"/>
    <n v="25232"/>
    <n v="16911"/>
  </r>
  <r>
    <x v="132"/>
    <x v="0"/>
    <x v="26"/>
    <n v="15473"/>
    <n v="9"/>
    <n v="458"/>
    <n v="14198"/>
    <n v="48.25"/>
    <n v="7026"/>
    <n v="6851"/>
  </r>
  <r>
    <x v="132"/>
    <x v="0"/>
    <x v="27"/>
    <n v="137429"/>
    <n v="35"/>
    <n v="3134"/>
    <n v="97154"/>
    <n v="70.930000000000007"/>
    <n v="52104"/>
    <n v="68911"/>
  </r>
  <r>
    <x v="132"/>
    <x v="0"/>
    <x v="28"/>
    <n v="7737"/>
    <n v="11"/>
    <n v="434"/>
    <n v="13454"/>
    <n v="33.97"/>
    <n v="6642"/>
    <n v="4571"/>
  </r>
  <r>
    <x v="132"/>
    <x v="0"/>
    <x v="29"/>
    <n v="2704"/>
    <n v="15"/>
    <n v="231"/>
    <n v="7161"/>
    <n v="19.59"/>
    <n v="1821"/>
    <n v="1403"/>
  </r>
  <r>
    <x v="132"/>
    <x v="0"/>
    <x v="30"/>
    <n v="24031"/>
    <n v="19"/>
    <n v="802"/>
    <n v="24862"/>
    <n v="53.05"/>
    <n v="15344"/>
    <n v="13189"/>
  </r>
  <r>
    <x v="132"/>
    <x v="0"/>
    <x v="31"/>
    <n v="1020"/>
    <n v="8"/>
    <n v="86"/>
    <n v="2666"/>
    <n v="24.43"/>
    <n v="641"/>
    <n v="651"/>
  </r>
  <r>
    <x v="132"/>
    <x v="0"/>
    <x v="32"/>
    <n v="18040"/>
    <n v="6"/>
    <n v="565"/>
    <n v="17515"/>
    <n v="52.52"/>
    <n v="12488"/>
    <n v="9199"/>
  </r>
  <r>
    <x v="132"/>
    <x v="0"/>
    <x v="33"/>
    <n v="9021"/>
    <n v="19"/>
    <n v="473"/>
    <n v="14663"/>
    <n v="38.65"/>
    <n v="6002"/>
    <n v="5668"/>
  </r>
  <r>
    <x v="132"/>
    <x v="0"/>
    <x v="34"/>
    <n v="1025090"/>
    <n v="575"/>
    <n v="31698"/>
    <n v="982638"/>
    <n v="57.27"/>
    <n v="544236"/>
    <n v="562752"/>
  </r>
  <r>
    <x v="132"/>
    <x v="1"/>
    <x v="0"/>
    <n v="75288"/>
    <n v="137"/>
    <n v="1651"/>
    <n v="51181"/>
    <n v="59.16"/>
    <n v="33679"/>
    <n v="30281"/>
  </r>
  <r>
    <x v="132"/>
    <x v="1"/>
    <x v="1"/>
    <n v="144389"/>
    <n v="188"/>
    <n v="3880"/>
    <n v="120280"/>
    <n v="56.17"/>
    <n v="62654"/>
    <n v="67558"/>
  </r>
  <r>
    <x v="132"/>
    <x v="1"/>
    <x v="2"/>
    <n v="34204"/>
    <n v="63"/>
    <n v="684"/>
    <n v="21204"/>
    <n v="62.37"/>
    <n v="15160"/>
    <n v="13226"/>
  </r>
  <r>
    <x v="132"/>
    <x v="1"/>
    <x v="3"/>
    <n v="45302"/>
    <n v="87"/>
    <n v="1554"/>
    <n v="48174"/>
    <n v="47.67"/>
    <n v="25628"/>
    <n v="22966"/>
  </r>
  <r>
    <x v="132"/>
    <x v="1"/>
    <x v="4"/>
    <n v="43791"/>
    <n v="57"/>
    <n v="992"/>
    <n v="30752"/>
    <n v="62.35"/>
    <n v="19611"/>
    <n v="19173"/>
  </r>
  <r>
    <x v="132"/>
    <x v="1"/>
    <x v="5"/>
    <n v="68391"/>
    <n v="77"/>
    <n v="1391"/>
    <n v="43121"/>
    <n v="62.7"/>
    <n v="39571"/>
    <n v="27037"/>
  </r>
  <r>
    <x v="132"/>
    <x v="1"/>
    <x v="6"/>
    <n v="58865"/>
    <n v="73"/>
    <n v="1223"/>
    <n v="37913"/>
    <n v="66.56"/>
    <n v="34180"/>
    <n v="25236"/>
  </r>
  <r>
    <x v="132"/>
    <x v="1"/>
    <x v="7"/>
    <n v="10292"/>
    <n v="22"/>
    <n v="259"/>
    <n v="8029"/>
    <n v="59.48"/>
    <n v="5717"/>
    <n v="4775"/>
  </r>
  <r>
    <x v="132"/>
    <x v="1"/>
    <x v="8"/>
    <n v="16121"/>
    <n v="34"/>
    <n v="468"/>
    <n v="14508"/>
    <n v="52.16"/>
    <n v="8902"/>
    <n v="7568"/>
  </r>
  <r>
    <x v="132"/>
    <x v="1"/>
    <x v="9"/>
    <n v="28069"/>
    <n v="47"/>
    <n v="803"/>
    <n v="24893"/>
    <n v="61.37"/>
    <n v="13659"/>
    <n v="15276"/>
  </r>
  <r>
    <x v="132"/>
    <x v="1"/>
    <x v="10"/>
    <n v="63774"/>
    <n v="77"/>
    <n v="1379"/>
    <n v="42749"/>
    <n v="64.22"/>
    <n v="31481"/>
    <n v="27452"/>
  </r>
  <r>
    <x v="132"/>
    <x v="1"/>
    <x v="11"/>
    <n v="8170"/>
    <n v="20"/>
    <n v="598"/>
    <n v="18538"/>
    <n v="20.25"/>
    <n v="5134"/>
    <n v="3755"/>
  </r>
  <r>
    <x v="132"/>
    <x v="1"/>
    <x v="12"/>
    <n v="24805"/>
    <n v="63"/>
    <n v="1067"/>
    <n v="33077"/>
    <n v="40.03"/>
    <n v="14233"/>
    <n v="13240"/>
  </r>
  <r>
    <x v="132"/>
    <x v="1"/>
    <x v="13"/>
    <n v="14719"/>
    <n v="22"/>
    <n v="407"/>
    <n v="12617"/>
    <n v="59.55"/>
    <n v="6004"/>
    <n v="7514"/>
  </r>
  <r>
    <x v="132"/>
    <x v="1"/>
    <x v="14"/>
    <n v="9211"/>
    <n v="18"/>
    <n v="237"/>
    <n v="7347"/>
    <n v="57.79"/>
    <n v="5046"/>
    <n v="4246"/>
  </r>
  <r>
    <x v="132"/>
    <x v="1"/>
    <x v="15"/>
    <n v="9258"/>
    <n v="29"/>
    <n v="302"/>
    <n v="9362"/>
    <n v="47.93"/>
    <n v="5491"/>
    <n v="4487"/>
  </r>
  <r>
    <x v="132"/>
    <x v="1"/>
    <x v="16"/>
    <n v="46654"/>
    <n v="66"/>
    <n v="1381"/>
    <n v="42811"/>
    <n v="56.2"/>
    <n v="23529"/>
    <n v="24059"/>
  </r>
  <r>
    <x v="132"/>
    <x v="1"/>
    <x v="17"/>
    <n v="32117"/>
    <n v="37"/>
    <n v="882"/>
    <n v="27342"/>
    <n v="58.91"/>
    <n v="16059"/>
    <n v="16107"/>
  </r>
  <r>
    <x v="132"/>
    <x v="1"/>
    <x v="18"/>
    <n v="27995"/>
    <n v="47"/>
    <n v="712"/>
    <n v="22072"/>
    <n v="58.14"/>
    <n v="17155"/>
    <n v="12832"/>
  </r>
  <r>
    <x v="132"/>
    <x v="1"/>
    <x v="19"/>
    <n v="57797"/>
    <n v="102"/>
    <n v="1299"/>
    <n v="40269"/>
    <n v="64.989999999999995"/>
    <n v="27407"/>
    <n v="26170"/>
  </r>
  <r>
    <x v="132"/>
    <x v="1"/>
    <x v="20"/>
    <n v="118699"/>
    <n v="194"/>
    <n v="2681"/>
    <n v="83111"/>
    <n v="68.06"/>
    <n v="68226"/>
    <n v="56563"/>
  </r>
  <r>
    <x v="132"/>
    <x v="1"/>
    <x v="21"/>
    <n v="20783"/>
    <n v="28"/>
    <n v="401"/>
    <n v="12431"/>
    <n v="67.05"/>
    <n v="13320"/>
    <n v="8335"/>
  </r>
  <r>
    <x v="132"/>
    <x v="1"/>
    <x v="22"/>
    <n v="17408"/>
    <n v="17"/>
    <n v="414"/>
    <n v="12834"/>
    <n v="58.1"/>
    <n v="14465"/>
    <n v="7456"/>
  </r>
  <r>
    <x v="132"/>
    <x v="1"/>
    <x v="23"/>
    <n v="16995"/>
    <n v="27"/>
    <n v="357"/>
    <n v="11067"/>
    <n v="73.61"/>
    <n v="9091"/>
    <n v="8146"/>
  </r>
  <r>
    <x v="132"/>
    <x v="1"/>
    <x v="24"/>
    <n v="173885"/>
    <n v="266"/>
    <n v="3853"/>
    <n v="119443"/>
    <n v="67.400000000000006"/>
    <n v="105102"/>
    <n v="80501"/>
  </r>
  <r>
    <x v="132"/>
    <x v="1"/>
    <x v="25"/>
    <n v="50487"/>
    <n v="75"/>
    <n v="1046"/>
    <n v="32426"/>
    <n v="65.58"/>
    <n v="36897"/>
    <n v="21265"/>
  </r>
  <r>
    <x v="132"/>
    <x v="1"/>
    <x v="26"/>
    <n v="31249"/>
    <n v="24"/>
    <n v="471"/>
    <n v="14601"/>
    <n v="73.38"/>
    <n v="15575"/>
    <n v="10714"/>
  </r>
  <r>
    <x v="132"/>
    <x v="1"/>
    <x v="27"/>
    <n v="51295"/>
    <n v="52"/>
    <n v="1145"/>
    <n v="35495"/>
    <n v="62.25"/>
    <n v="21073"/>
    <n v="22094"/>
  </r>
  <r>
    <x v="132"/>
    <x v="1"/>
    <x v="28"/>
    <n v="12002"/>
    <n v="22"/>
    <n v="279"/>
    <n v="8649"/>
    <n v="59.9"/>
    <n v="7667"/>
    <n v="5180"/>
  </r>
  <r>
    <x v="132"/>
    <x v="1"/>
    <x v="29"/>
    <n v="11662"/>
    <n v="28"/>
    <n v="286"/>
    <n v="8866"/>
    <n v="59.63"/>
    <n v="6200"/>
    <n v="5287"/>
  </r>
  <r>
    <x v="132"/>
    <x v="1"/>
    <x v="30"/>
    <n v="28069"/>
    <n v="44"/>
    <n v="738"/>
    <n v="22878"/>
    <n v="60.32"/>
    <n v="14708"/>
    <n v="13800"/>
  </r>
  <r>
    <x v="132"/>
    <x v="1"/>
    <x v="31"/>
    <n v="3065"/>
    <n v="16"/>
    <n v="107"/>
    <n v="3317"/>
    <n v="42.89"/>
    <n v="2157"/>
    <n v="1423"/>
  </r>
  <r>
    <x v="132"/>
    <x v="1"/>
    <x v="32"/>
    <n v="15261"/>
    <n v="20"/>
    <n v="350"/>
    <n v="10850"/>
    <n v="57.63"/>
    <n v="8878"/>
    <n v="6253"/>
  </r>
  <r>
    <x v="132"/>
    <x v="1"/>
    <x v="33"/>
    <n v="18699"/>
    <n v="41"/>
    <n v="616"/>
    <n v="19096"/>
    <n v="49.97"/>
    <n v="9340"/>
    <n v="9543"/>
  </r>
  <r>
    <x v="132"/>
    <x v="1"/>
    <x v="34"/>
    <n v="1182769"/>
    <n v="1817"/>
    <n v="29178"/>
    <n v="904518"/>
    <n v="58.92"/>
    <n v="621838"/>
    <n v="532911"/>
  </r>
  <r>
    <x v="132"/>
    <x v="2"/>
    <x v="0"/>
    <n v="23915"/>
    <n v="29"/>
    <n v="1278"/>
    <n v="39618"/>
    <n v="52.82"/>
    <n v="10663"/>
    <n v="20928"/>
  </r>
  <r>
    <x v="132"/>
    <x v="2"/>
    <x v="1"/>
    <n v="72418"/>
    <n v="40"/>
    <n v="3843"/>
    <n v="119133"/>
    <n v="58.18"/>
    <n v="40058"/>
    <n v="69313"/>
  </r>
  <r>
    <x v="132"/>
    <x v="2"/>
    <x v="2"/>
    <n v="11974"/>
    <n v="18"/>
    <n v="657"/>
    <n v="20367"/>
    <n v="50.13"/>
    <n v="5263"/>
    <n v="10210"/>
  </r>
  <r>
    <x v="132"/>
    <x v="2"/>
    <x v="3"/>
    <n v="7912"/>
    <n v="12"/>
    <n v="525"/>
    <n v="16275"/>
    <n v="38.15"/>
    <n v="3893"/>
    <n v="6209"/>
  </r>
  <r>
    <x v="132"/>
    <x v="2"/>
    <x v="4"/>
    <n v="11620"/>
    <n v="15"/>
    <n v="911"/>
    <n v="28241"/>
    <n v="39.130000000000003"/>
    <n v="4425"/>
    <n v="11049"/>
  </r>
  <r>
    <x v="132"/>
    <x v="2"/>
    <x v="5"/>
    <n v="19663"/>
    <n v="11"/>
    <n v="1052"/>
    <n v="32612"/>
    <n v="57.26"/>
    <n v="12276"/>
    <n v="18673"/>
  </r>
  <r>
    <x v="132"/>
    <x v="2"/>
    <x v="6"/>
    <n v="21269"/>
    <n v="16"/>
    <n v="1056"/>
    <n v="32736"/>
    <n v="56.96"/>
    <n v="11659"/>
    <n v="18648"/>
  </r>
  <r>
    <x v="132"/>
    <x v="2"/>
    <x v="7"/>
    <m/>
    <n v="2"/>
    <n v="60"/>
    <n v="1860"/>
    <m/>
    <m/>
    <m/>
  </r>
  <r>
    <x v="132"/>
    <x v="2"/>
    <x v="8"/>
    <m/>
    <n v="5"/>
    <n v="139"/>
    <n v="4309"/>
    <n v="29.89"/>
    <m/>
    <n v="1288"/>
  </r>
  <r>
    <x v="132"/>
    <x v="2"/>
    <x v="9"/>
    <n v="4568"/>
    <n v="11"/>
    <n v="433"/>
    <n v="13423"/>
    <n v="28.97"/>
    <n v="1878"/>
    <n v="3888"/>
  </r>
  <r>
    <x v="132"/>
    <x v="2"/>
    <x v="10"/>
    <n v="13065"/>
    <n v="18"/>
    <n v="816"/>
    <n v="25296"/>
    <n v="46.94"/>
    <n v="4447"/>
    <n v="11873"/>
  </r>
  <r>
    <x v="132"/>
    <x v="2"/>
    <x v="11"/>
    <n v="8257"/>
    <n v="14"/>
    <n v="939"/>
    <n v="29109"/>
    <n v="22.19"/>
    <n v="4727"/>
    <n v="6459"/>
  </r>
  <r>
    <x v="132"/>
    <x v="2"/>
    <x v="12"/>
    <m/>
    <n v="3"/>
    <n v="120"/>
    <n v="3720"/>
    <m/>
    <m/>
    <m/>
  </r>
  <r>
    <x v="132"/>
    <x v="2"/>
    <x v="13"/>
    <n v="2741"/>
    <n v="4"/>
    <n v="104"/>
    <n v="3224"/>
    <n v="48.06"/>
    <n v="1732"/>
    <n v="1549"/>
  </r>
  <r>
    <x v="132"/>
    <x v="2"/>
    <x v="14"/>
    <m/>
    <n v="3"/>
    <n v="75"/>
    <n v="2325"/>
    <m/>
    <m/>
    <m/>
  </r>
  <r>
    <x v="132"/>
    <x v="2"/>
    <x v="15"/>
    <m/>
    <n v="6"/>
    <n v="373"/>
    <n v="11563"/>
    <m/>
    <m/>
    <m/>
  </r>
  <r>
    <x v="132"/>
    <x v="2"/>
    <x v="16"/>
    <m/>
    <n v="14"/>
    <n v="2089"/>
    <n v="64759"/>
    <m/>
    <m/>
    <m/>
  </r>
  <r>
    <x v="132"/>
    <x v="2"/>
    <x v="17"/>
    <m/>
    <n v="10"/>
    <n v="1742"/>
    <n v="54002"/>
    <m/>
    <m/>
    <m/>
  </r>
  <r>
    <x v="132"/>
    <x v="2"/>
    <x v="18"/>
    <n v="16275"/>
    <n v="24"/>
    <n v="896"/>
    <n v="27776"/>
    <n v="50.48"/>
    <n v="10070"/>
    <n v="14020"/>
  </r>
  <r>
    <x v="132"/>
    <x v="2"/>
    <x v="19"/>
    <n v="26497"/>
    <n v="32"/>
    <n v="1218"/>
    <n v="37758"/>
    <n v="63.52"/>
    <n v="14479"/>
    <n v="23983"/>
  </r>
  <r>
    <x v="132"/>
    <x v="2"/>
    <x v="20"/>
    <n v="37087"/>
    <n v="45"/>
    <n v="2214"/>
    <n v="68634"/>
    <n v="49.87"/>
    <n v="20451"/>
    <n v="34230"/>
  </r>
  <r>
    <x v="132"/>
    <x v="2"/>
    <x v="21"/>
    <m/>
    <n v="6"/>
    <n v="459"/>
    <n v="14229"/>
    <m/>
    <m/>
    <m/>
  </r>
  <r>
    <x v="132"/>
    <x v="2"/>
    <x v="22"/>
    <m/>
    <n v="6"/>
    <n v="371"/>
    <n v="11501"/>
    <m/>
    <m/>
    <m/>
  </r>
  <r>
    <x v="132"/>
    <x v="2"/>
    <x v="23"/>
    <m/>
    <n v="4"/>
    <n v="79"/>
    <n v="2449"/>
    <m/>
    <n v="952"/>
    <m/>
  </r>
  <r>
    <x v="132"/>
    <x v="2"/>
    <x v="24"/>
    <n v="53092"/>
    <n v="61"/>
    <n v="3123"/>
    <n v="96813"/>
    <n v="49.22"/>
    <n v="31244"/>
    <n v="47655"/>
  </r>
  <r>
    <x v="132"/>
    <x v="2"/>
    <x v="25"/>
    <n v="36566"/>
    <n v="26"/>
    <n v="1652"/>
    <n v="51212"/>
    <n v="60.8"/>
    <n v="24961"/>
    <n v="31135"/>
  </r>
  <r>
    <x v="132"/>
    <x v="2"/>
    <x v="26"/>
    <n v="12645"/>
    <n v="9"/>
    <n v="623"/>
    <n v="19313"/>
    <n v="59.22"/>
    <n v="8294"/>
    <n v="11438"/>
  </r>
  <r>
    <x v="132"/>
    <x v="2"/>
    <x v="27"/>
    <n v="51916"/>
    <n v="20"/>
    <n v="2095"/>
    <n v="64945"/>
    <n v="74.180000000000007"/>
    <n v="21789"/>
    <n v="48178"/>
  </r>
  <r>
    <x v="132"/>
    <x v="2"/>
    <x v="28"/>
    <n v="1988"/>
    <n v="5"/>
    <n v="102"/>
    <n v="3162"/>
    <n v="54.33"/>
    <n v="1350"/>
    <n v="1718"/>
  </r>
  <r>
    <x v="132"/>
    <x v="2"/>
    <x v="29"/>
    <n v="5652"/>
    <n v="9"/>
    <n v="259"/>
    <n v="8029"/>
    <n v="63.24"/>
    <n v="706"/>
    <n v="5077"/>
  </r>
  <r>
    <x v="132"/>
    <x v="2"/>
    <x v="30"/>
    <n v="10138"/>
    <n v="9"/>
    <n v="443"/>
    <n v="13733"/>
    <n v="70.33"/>
    <n v="5776"/>
    <n v="9658"/>
  </r>
  <r>
    <x v="132"/>
    <x v="2"/>
    <x v="31"/>
    <n v="770"/>
    <n v="4"/>
    <n v="155"/>
    <n v="4805"/>
    <n v="16.02"/>
    <n v="633"/>
    <n v="770"/>
  </r>
  <r>
    <x v="132"/>
    <x v="2"/>
    <x v="32"/>
    <n v="11795"/>
    <n v="6"/>
    <n v="636"/>
    <n v="19716"/>
    <n v="57.92"/>
    <n v="5627"/>
    <n v="11419"/>
  </r>
  <r>
    <x v="132"/>
    <x v="2"/>
    <x v="33"/>
    <n v="7027"/>
    <n v="13"/>
    <n v="454"/>
    <n v="14074"/>
    <n v="41.67"/>
    <n v="5263"/>
    <n v="5864"/>
  </r>
  <r>
    <x v="132"/>
    <x v="2"/>
    <x v="34"/>
    <n v="476395"/>
    <n v="439"/>
    <n v="26126"/>
    <n v="809906"/>
    <n v="53.21"/>
    <n v="250768"/>
    <n v="430912"/>
  </r>
  <r>
    <x v="132"/>
    <x v="3"/>
    <x v="0"/>
    <n v="183076"/>
    <n v="47"/>
    <n v="6136"/>
    <n v="190216"/>
    <n v="35.42"/>
    <n v="63420"/>
    <n v="67365"/>
  </r>
  <r>
    <x v="132"/>
    <x v="3"/>
    <x v="1"/>
    <n v="78052"/>
    <n v="23"/>
    <n v="2823"/>
    <n v="87513"/>
    <n v="35.11"/>
    <n v="25641"/>
    <n v="30724"/>
  </r>
  <r>
    <x v="132"/>
    <x v="3"/>
    <x v="2"/>
    <n v="96938"/>
    <n v="26"/>
    <n v="2763"/>
    <n v="85653"/>
    <n v="44.73"/>
    <n v="36003"/>
    <n v="38311"/>
  </r>
  <r>
    <x v="132"/>
    <x v="3"/>
    <x v="3"/>
    <n v="44988"/>
    <n v="22"/>
    <n v="2005"/>
    <n v="62155"/>
    <n v="32.17"/>
    <n v="17589"/>
    <n v="19995"/>
  </r>
  <r>
    <x v="132"/>
    <x v="3"/>
    <x v="4"/>
    <n v="96728"/>
    <n v="20"/>
    <n v="2867"/>
    <n v="88877"/>
    <n v="40.619999999999997"/>
    <n v="30110"/>
    <n v="36102"/>
  </r>
  <r>
    <x v="132"/>
    <x v="3"/>
    <x v="5"/>
    <n v="55926"/>
    <n v="12"/>
    <n v="1833"/>
    <n v="56823"/>
    <n v="40.950000000000003"/>
    <n v="19029"/>
    <n v="23267"/>
  </r>
  <r>
    <x v="132"/>
    <x v="3"/>
    <x v="6"/>
    <n v="29348"/>
    <n v="10"/>
    <n v="1347"/>
    <n v="41757"/>
    <n v="27.99"/>
    <n v="12728"/>
    <n v="11688"/>
  </r>
  <r>
    <x v="132"/>
    <x v="3"/>
    <x v="7"/>
    <n v="14726"/>
    <n v="5"/>
    <n v="1133"/>
    <n v="35123"/>
    <n v="12.22"/>
    <n v="4396"/>
    <n v="4292"/>
  </r>
  <r>
    <x v="132"/>
    <x v="3"/>
    <x v="8"/>
    <n v="36916"/>
    <n v="11"/>
    <n v="1767"/>
    <n v="54777"/>
    <n v="26.96"/>
    <n v="14594"/>
    <n v="14769"/>
  </r>
  <r>
    <x v="132"/>
    <x v="3"/>
    <x v="9"/>
    <n v="38036"/>
    <n v="12"/>
    <n v="1198"/>
    <n v="37138"/>
    <n v="43.52"/>
    <n v="11799"/>
    <n v="16164"/>
  </r>
  <r>
    <x v="132"/>
    <x v="3"/>
    <x v="10"/>
    <n v="50076"/>
    <n v="21"/>
    <n v="1975"/>
    <n v="61225"/>
    <n v="33.83"/>
    <n v="16924"/>
    <n v="20714"/>
  </r>
  <r>
    <x v="132"/>
    <x v="3"/>
    <x v="11"/>
    <n v="8242"/>
    <n v="6"/>
    <n v="427"/>
    <n v="13237"/>
    <n v="25.86"/>
    <n v="6899"/>
    <n v="3423"/>
  </r>
  <r>
    <x v="132"/>
    <x v="3"/>
    <x v="12"/>
    <m/>
    <n v="8"/>
    <n v="604"/>
    <n v="18724"/>
    <m/>
    <m/>
    <m/>
  </r>
  <r>
    <x v="132"/>
    <x v="3"/>
    <x v="13"/>
    <m/>
    <n v="3"/>
    <n v="360"/>
    <n v="11160"/>
    <m/>
    <m/>
    <m/>
  </r>
  <r>
    <x v="132"/>
    <x v="3"/>
    <x v="14"/>
    <m/>
    <n v="7"/>
    <n v="843"/>
    <n v="26133"/>
    <m/>
    <m/>
    <m/>
  </r>
  <r>
    <x v="132"/>
    <x v="3"/>
    <x v="15"/>
    <n v="20559"/>
    <n v="8"/>
    <n v="961"/>
    <n v="29791"/>
    <n v="30.55"/>
    <n v="10588"/>
    <n v="9100"/>
  </r>
  <r>
    <x v="132"/>
    <x v="3"/>
    <x v="16"/>
    <m/>
    <n v="4"/>
    <n v="419"/>
    <n v="12989"/>
    <m/>
    <m/>
    <m/>
  </r>
  <r>
    <x v="132"/>
    <x v="3"/>
    <x v="17"/>
    <m/>
    <n v="1"/>
    <n v="39"/>
    <n v="1209"/>
    <m/>
    <m/>
    <n v="841"/>
  </r>
  <r>
    <x v="132"/>
    <x v="3"/>
    <x v="18"/>
    <n v="37157"/>
    <n v="16"/>
    <n v="1338"/>
    <n v="41478"/>
    <n v="34.03"/>
    <n v="16669"/>
    <n v="14117"/>
  </r>
  <r>
    <x v="132"/>
    <x v="3"/>
    <x v="19"/>
    <n v="159619"/>
    <n v="24"/>
    <n v="3977"/>
    <n v="123287"/>
    <n v="46.34"/>
    <n v="40863"/>
    <n v="57126"/>
  </r>
  <r>
    <x v="132"/>
    <x v="3"/>
    <x v="20"/>
    <n v="118865"/>
    <n v="38"/>
    <n v="4623"/>
    <n v="143313"/>
    <n v="32.78"/>
    <n v="49768"/>
    <n v="46973"/>
  </r>
  <r>
    <x v="132"/>
    <x v="3"/>
    <x v="21"/>
    <n v="21020"/>
    <n v="9"/>
    <n v="732"/>
    <n v="22692"/>
    <n v="35.83"/>
    <n v="9721"/>
    <n v="8131"/>
  </r>
  <r>
    <x v="132"/>
    <x v="3"/>
    <x v="22"/>
    <n v="24444"/>
    <n v="4"/>
    <n v="578"/>
    <n v="17918"/>
    <n v="58.38"/>
    <n v="12705"/>
    <n v="10460"/>
  </r>
  <r>
    <x v="132"/>
    <x v="3"/>
    <x v="23"/>
    <n v="18245"/>
    <n v="7"/>
    <n v="870"/>
    <n v="26970"/>
    <n v="28.98"/>
    <n v="7014"/>
    <n v="7817"/>
  </r>
  <r>
    <x v="132"/>
    <x v="3"/>
    <x v="24"/>
    <n v="182574"/>
    <n v="58"/>
    <n v="6803"/>
    <n v="210893"/>
    <n v="34.799999999999997"/>
    <n v="79208"/>
    <n v="73381"/>
  </r>
  <r>
    <x v="132"/>
    <x v="3"/>
    <x v="25"/>
    <n v="43799"/>
    <n v="18"/>
    <n v="1705"/>
    <n v="52855"/>
    <n v="39.85"/>
    <n v="30315"/>
    <n v="21061"/>
  </r>
  <r>
    <x v="132"/>
    <x v="3"/>
    <x v="26"/>
    <n v="65106"/>
    <n v="6"/>
    <n v="1565"/>
    <n v="48515"/>
    <n v="45.49"/>
    <n v="17036"/>
    <n v="22070"/>
  </r>
  <r>
    <x v="132"/>
    <x v="3"/>
    <x v="27"/>
    <n v="48353"/>
    <n v="7"/>
    <n v="1219"/>
    <n v="37789"/>
    <n v="41.67"/>
    <n v="20008"/>
    <n v="15745"/>
  </r>
  <r>
    <x v="132"/>
    <x v="3"/>
    <x v="28"/>
    <n v="27434"/>
    <n v="11"/>
    <n v="3633"/>
    <n v="112623"/>
    <n v="8.94"/>
    <n v="10638"/>
    <n v="10071"/>
  </r>
  <r>
    <x v="132"/>
    <x v="3"/>
    <x v="29"/>
    <n v="58027"/>
    <n v="11"/>
    <n v="2291"/>
    <n v="71021"/>
    <n v="36.49"/>
    <n v="14098"/>
    <n v="25917"/>
  </r>
  <r>
    <x v="132"/>
    <x v="3"/>
    <x v="30"/>
    <n v="19225"/>
    <n v="6"/>
    <n v="553"/>
    <n v="17143"/>
    <n v="43.98"/>
    <n v="12069"/>
    <n v="7539"/>
  </r>
  <r>
    <x v="132"/>
    <x v="3"/>
    <x v="31"/>
    <n v="7443"/>
    <n v="6"/>
    <n v="304"/>
    <n v="9424"/>
    <n v="36.75"/>
    <n v="4449"/>
    <n v="3463"/>
  </r>
  <r>
    <x v="132"/>
    <x v="3"/>
    <x v="32"/>
    <n v="21086"/>
    <n v="5"/>
    <n v="1009"/>
    <n v="31279"/>
    <n v="29.98"/>
    <n v="10998"/>
    <n v="9376"/>
  </r>
  <r>
    <x v="132"/>
    <x v="3"/>
    <x v="33"/>
    <n v="8528"/>
    <n v="10"/>
    <n v="612"/>
    <n v="18972"/>
    <n v="19.97"/>
    <n v="5549"/>
    <n v="3790"/>
  </r>
  <r>
    <x v="132"/>
    <x v="3"/>
    <x v="34"/>
    <n v="1467457"/>
    <n v="423"/>
    <n v="54470"/>
    <n v="1688570"/>
    <n v="34.17"/>
    <n v="551166"/>
    <n v="576942"/>
  </r>
  <r>
    <x v="132"/>
    <x v="4"/>
    <x v="0"/>
    <n v="320844"/>
    <n v="246"/>
    <n v="10286"/>
    <n v="318866"/>
    <n v="43.51"/>
    <n v="126953"/>
    <n v="138725"/>
  </r>
  <r>
    <x v="132"/>
    <x v="4"/>
    <x v="1"/>
    <n v="612782"/>
    <n v="328"/>
    <n v="19835"/>
    <n v="614885"/>
    <n v="57.22"/>
    <n v="289344"/>
    <n v="351851"/>
  </r>
  <r>
    <x v="132"/>
    <x v="4"/>
    <x v="2"/>
    <n v="148180"/>
    <n v="118"/>
    <n v="4283"/>
    <n v="132773"/>
    <n v="48.02"/>
    <n v="58927"/>
    <n v="63763"/>
  </r>
  <r>
    <x v="132"/>
    <x v="4"/>
    <x v="3"/>
    <n v="117624"/>
    <n v="146"/>
    <n v="5070"/>
    <n v="157170"/>
    <n v="38.15"/>
    <n v="57577"/>
    <n v="59956"/>
  </r>
  <r>
    <x v="132"/>
    <x v="4"/>
    <x v="4"/>
    <n v="167707"/>
    <n v="102"/>
    <n v="5226"/>
    <n v="162006"/>
    <n v="45.62"/>
    <n v="61949"/>
    <n v="73915"/>
  </r>
  <r>
    <x v="132"/>
    <x v="4"/>
    <x v="5"/>
    <n v="221150"/>
    <n v="119"/>
    <n v="6055"/>
    <n v="187705"/>
    <n v="56.76"/>
    <n v="121333"/>
    <n v="106539"/>
  </r>
  <r>
    <x v="132"/>
    <x v="4"/>
    <x v="6"/>
    <n v="125977"/>
    <n v="108"/>
    <n v="4157"/>
    <n v="128867"/>
    <n v="50.03"/>
    <n v="68138"/>
    <n v="64474"/>
  </r>
  <r>
    <x v="132"/>
    <x v="4"/>
    <x v="7"/>
    <n v="27360"/>
    <n v="33"/>
    <n v="1511"/>
    <n v="46841"/>
    <n v="21.64"/>
    <n v="11125"/>
    <n v="10134"/>
  </r>
  <r>
    <x v="132"/>
    <x v="4"/>
    <x v="8"/>
    <n v="60064"/>
    <n v="60"/>
    <n v="2617"/>
    <n v="81127"/>
    <n v="32.54"/>
    <n v="27009"/>
    <n v="26395"/>
  </r>
  <r>
    <x v="132"/>
    <x v="4"/>
    <x v="9"/>
    <n v="81806"/>
    <n v="88"/>
    <n v="2909"/>
    <n v="90179"/>
    <n v="46.85"/>
    <n v="32792"/>
    <n v="42245"/>
  </r>
  <r>
    <x v="132"/>
    <x v="4"/>
    <x v="10"/>
    <n v="147589"/>
    <n v="132"/>
    <n v="4692"/>
    <n v="145452"/>
    <n v="48.37"/>
    <n v="66543"/>
    <n v="70352"/>
  </r>
  <r>
    <x v="132"/>
    <x v="4"/>
    <x v="11"/>
    <n v="36969"/>
    <n v="52"/>
    <n v="2442"/>
    <n v="75702"/>
    <n v="26.96"/>
    <n v="24650"/>
    <n v="20410"/>
  </r>
  <r>
    <x v="132"/>
    <x v="4"/>
    <x v="12"/>
    <n v="36252"/>
    <n v="95"/>
    <n v="2350"/>
    <n v="72850"/>
    <n v="27.96"/>
    <n v="20094"/>
    <n v="20365"/>
  </r>
  <r>
    <x v="132"/>
    <x v="4"/>
    <x v="13"/>
    <n v="27073"/>
    <n v="32"/>
    <n v="1008"/>
    <n v="31248"/>
    <n v="41.19"/>
    <n v="12923"/>
    <n v="12872"/>
  </r>
  <r>
    <x v="132"/>
    <x v="4"/>
    <x v="14"/>
    <n v="29952"/>
    <n v="38"/>
    <n v="1373"/>
    <n v="42563"/>
    <n v="38.19"/>
    <n v="16583"/>
    <n v="16256"/>
  </r>
  <r>
    <x v="132"/>
    <x v="4"/>
    <x v="15"/>
    <n v="36946"/>
    <n v="47"/>
    <n v="1685"/>
    <n v="52235"/>
    <n v="36.11"/>
    <n v="18124"/>
    <n v="18860"/>
  </r>
  <r>
    <x v="132"/>
    <x v="4"/>
    <x v="16"/>
    <n v="202254"/>
    <n v="120"/>
    <n v="7372"/>
    <n v="228532"/>
    <n v="54.79"/>
    <n v="97633"/>
    <n v="125224"/>
  </r>
  <r>
    <x v="132"/>
    <x v="4"/>
    <x v="17"/>
    <n v="175082"/>
    <n v="81"/>
    <n v="6022"/>
    <n v="186682"/>
    <n v="59.25"/>
    <n v="83236"/>
    <n v="110609"/>
  </r>
  <r>
    <x v="132"/>
    <x v="4"/>
    <x v="18"/>
    <n v="94459"/>
    <n v="104"/>
    <n v="3325"/>
    <n v="103075"/>
    <n v="46.3"/>
    <n v="52236"/>
    <n v="47724"/>
  </r>
  <r>
    <x v="132"/>
    <x v="4"/>
    <x v="19"/>
    <n v="259722"/>
    <n v="172"/>
    <n v="6956"/>
    <n v="215636"/>
    <n v="53.74"/>
    <n v="91357"/>
    <n v="115879"/>
  </r>
  <r>
    <x v="132"/>
    <x v="4"/>
    <x v="20"/>
    <n v="338734"/>
    <n v="322"/>
    <n v="11508"/>
    <n v="356748"/>
    <n v="49.4"/>
    <n v="175692"/>
    <n v="176238"/>
  </r>
  <r>
    <x v="132"/>
    <x v="4"/>
    <x v="21"/>
    <n v="50286"/>
    <n v="49"/>
    <n v="1700"/>
    <n v="52700"/>
    <n v="42.19"/>
    <n v="27663"/>
    <n v="22236"/>
  </r>
  <r>
    <x v="132"/>
    <x v="4"/>
    <x v="22"/>
    <n v="63835"/>
    <n v="32"/>
    <n v="1797"/>
    <n v="55707"/>
    <n v="60.34"/>
    <n v="42275"/>
    <n v="33614"/>
  </r>
  <r>
    <x v="132"/>
    <x v="4"/>
    <x v="23"/>
    <n v="39165"/>
    <n v="47"/>
    <n v="1437"/>
    <n v="44547"/>
    <n v="41.05"/>
    <n v="17735"/>
    <n v="18287"/>
  </r>
  <r>
    <x v="132"/>
    <x v="4"/>
    <x v="24"/>
    <n v="492019"/>
    <n v="450"/>
    <n v="16442"/>
    <n v="509702"/>
    <n v="49.12"/>
    <n v="263365"/>
    <n v="250375"/>
  </r>
  <r>
    <x v="132"/>
    <x v="4"/>
    <x v="25"/>
    <n v="161091"/>
    <n v="158"/>
    <n v="5750"/>
    <n v="178250"/>
    <n v="50.7"/>
    <n v="117405"/>
    <n v="90372"/>
  </r>
  <r>
    <x v="132"/>
    <x v="4"/>
    <x v="26"/>
    <n v="124473"/>
    <n v="48"/>
    <n v="3117"/>
    <n v="96627"/>
    <n v="52.86"/>
    <n v="47931"/>
    <n v="51073"/>
  </r>
  <r>
    <x v="132"/>
    <x v="4"/>
    <x v="27"/>
    <n v="288994"/>
    <n v="114"/>
    <n v="7593"/>
    <n v="235383"/>
    <n v="65.819999999999993"/>
    <n v="114975"/>
    <n v="154929"/>
  </r>
  <r>
    <x v="132"/>
    <x v="4"/>
    <x v="28"/>
    <n v="49161"/>
    <n v="49"/>
    <n v="4448"/>
    <n v="137888"/>
    <n v="15.62"/>
    <n v="26296"/>
    <n v="21540"/>
  </r>
  <r>
    <x v="132"/>
    <x v="4"/>
    <x v="29"/>
    <n v="78046"/>
    <n v="63"/>
    <n v="3067"/>
    <n v="95077"/>
    <n v="39.64"/>
    <n v="22825"/>
    <n v="37685"/>
  </r>
  <r>
    <x v="132"/>
    <x v="4"/>
    <x v="30"/>
    <n v="81463"/>
    <n v="78"/>
    <n v="2536"/>
    <n v="78616"/>
    <n v="56.21"/>
    <n v="47898"/>
    <n v="44186"/>
  </r>
  <r>
    <x v="132"/>
    <x v="4"/>
    <x v="31"/>
    <n v="12297"/>
    <n v="34"/>
    <n v="652"/>
    <n v="20212"/>
    <n v="31.2"/>
    <n v="7880"/>
    <n v="6307"/>
  </r>
  <r>
    <x v="132"/>
    <x v="4"/>
    <x v="32"/>
    <n v="66181"/>
    <n v="37"/>
    <n v="2560"/>
    <n v="79360"/>
    <n v="45.67"/>
    <n v="37991"/>
    <n v="36247"/>
  </r>
  <r>
    <x v="132"/>
    <x v="4"/>
    <x v="33"/>
    <n v="43275"/>
    <n v="83"/>
    <n v="2155"/>
    <n v="66805"/>
    <n v="37.22"/>
    <n v="26154"/>
    <n v="24864"/>
  </r>
  <r>
    <x v="132"/>
    <x v="4"/>
    <x v="34"/>
    <n v="4151711"/>
    <n v="3254"/>
    <n v="141472"/>
    <n v="4385632"/>
    <n v="47.96"/>
    <n v="1968008"/>
    <n v="2103516"/>
  </r>
  <r>
    <x v="133"/>
    <x v="0"/>
    <x v="0"/>
    <n v="33388"/>
    <n v="33"/>
    <n v="1221"/>
    <n v="35409"/>
    <n v="59.65"/>
    <n v="18048"/>
    <n v="21121"/>
  </r>
  <r>
    <x v="133"/>
    <x v="0"/>
    <x v="1"/>
    <n v="330473"/>
    <n v="77"/>
    <n v="9282"/>
    <n v="269178"/>
    <n v="77.290000000000006"/>
    <n v="174909"/>
    <n v="208054"/>
  </r>
  <r>
    <x v="133"/>
    <x v="0"/>
    <x v="2"/>
    <n v="4248"/>
    <n v="11"/>
    <n v="179"/>
    <n v="5191"/>
    <n v="37.130000000000003"/>
    <n v="2354"/>
    <n v="1927"/>
  </r>
  <r>
    <x v="133"/>
    <x v="0"/>
    <x v="3"/>
    <n v="24013"/>
    <n v="25"/>
    <n v="975"/>
    <n v="28275"/>
    <n v="49.2"/>
    <n v="11342"/>
    <n v="13911"/>
  </r>
  <r>
    <x v="133"/>
    <x v="0"/>
    <x v="4"/>
    <n v="13546"/>
    <n v="10"/>
    <n v="456"/>
    <n v="13224"/>
    <n v="59.41"/>
    <n v="7065"/>
    <n v="7857"/>
  </r>
  <r>
    <x v="133"/>
    <x v="0"/>
    <x v="5"/>
    <n v="62121"/>
    <n v="19"/>
    <n v="1779"/>
    <n v="51591"/>
    <n v="65.88"/>
    <n v="40951"/>
    <n v="33987"/>
  </r>
  <r>
    <x v="133"/>
    <x v="0"/>
    <x v="6"/>
    <n v="15867"/>
    <n v="9"/>
    <n v="531"/>
    <n v="15399"/>
    <n v="53.03"/>
    <n v="8403"/>
    <n v="8166"/>
  </r>
  <r>
    <x v="133"/>
    <x v="0"/>
    <x v="7"/>
    <m/>
    <n v="4"/>
    <n v="59"/>
    <n v="1711"/>
    <m/>
    <m/>
    <m/>
  </r>
  <r>
    <x v="133"/>
    <x v="0"/>
    <x v="8"/>
    <m/>
    <n v="10"/>
    <n v="243"/>
    <n v="7047"/>
    <m/>
    <m/>
    <m/>
  </r>
  <r>
    <x v="133"/>
    <x v="0"/>
    <x v="9"/>
    <n v="10937"/>
    <n v="17"/>
    <n v="467"/>
    <n v="13543"/>
    <n v="56.73"/>
    <n v="5681"/>
    <n v="7683"/>
  </r>
  <r>
    <x v="133"/>
    <x v="0"/>
    <x v="10"/>
    <n v="20082"/>
    <n v="16"/>
    <n v="522"/>
    <n v="15138"/>
    <n v="67.36"/>
    <n v="13068"/>
    <n v="10197"/>
  </r>
  <r>
    <x v="133"/>
    <x v="0"/>
    <x v="11"/>
    <n v="12153"/>
    <n v="11"/>
    <n v="461"/>
    <n v="13369"/>
    <n v="52.46"/>
    <n v="7956"/>
    <n v="7013"/>
  </r>
  <r>
    <x v="133"/>
    <x v="0"/>
    <x v="12"/>
    <n v="10497"/>
    <n v="20"/>
    <n v="543"/>
    <n v="15747"/>
    <n v="42.07"/>
    <n v="6119"/>
    <n v="6625"/>
  </r>
  <r>
    <x v="133"/>
    <x v="0"/>
    <x v="13"/>
    <m/>
    <n v="3"/>
    <n v="137"/>
    <n v="3973"/>
    <m/>
    <m/>
    <m/>
  </r>
  <r>
    <x v="133"/>
    <x v="0"/>
    <x v="14"/>
    <n v="5274"/>
    <n v="10"/>
    <n v="218"/>
    <n v="6322"/>
    <n v="47.17"/>
    <n v="3052"/>
    <n v="2982"/>
  </r>
  <r>
    <x v="133"/>
    <x v="0"/>
    <x v="15"/>
    <m/>
    <n v="3"/>
    <n v="40"/>
    <n v="1160"/>
    <m/>
    <m/>
    <m/>
  </r>
  <r>
    <x v="133"/>
    <x v="0"/>
    <x v="16"/>
    <n v="127057"/>
    <n v="36"/>
    <n v="3483"/>
    <n v="101007"/>
    <n v="83.1"/>
    <n v="63046"/>
    <n v="83938"/>
  </r>
  <r>
    <x v="133"/>
    <x v="0"/>
    <x v="17"/>
    <n v="123826"/>
    <n v="33"/>
    <n v="3359"/>
    <n v="97411"/>
    <n v="83.74"/>
    <n v="61521"/>
    <n v="81573"/>
  </r>
  <r>
    <x v="133"/>
    <x v="0"/>
    <x v="18"/>
    <n v="11754"/>
    <n v="17"/>
    <n v="379"/>
    <n v="10991"/>
    <n v="59.81"/>
    <n v="7474"/>
    <n v="6574"/>
  </r>
  <r>
    <x v="133"/>
    <x v="0"/>
    <x v="19"/>
    <n v="16365"/>
    <n v="15"/>
    <n v="504"/>
    <n v="14616"/>
    <n v="63.64"/>
    <n v="9561"/>
    <n v="9302"/>
  </r>
  <r>
    <x v="133"/>
    <x v="0"/>
    <x v="20"/>
    <n v="56502"/>
    <n v="42"/>
    <n v="1776"/>
    <n v="51504"/>
    <n v="67.34"/>
    <n v="32145"/>
    <n v="34684"/>
  </r>
  <r>
    <x v="133"/>
    <x v="0"/>
    <x v="21"/>
    <m/>
    <n v="6"/>
    <n v="108"/>
    <n v="3132"/>
    <m/>
    <m/>
    <m/>
  </r>
  <r>
    <x v="133"/>
    <x v="0"/>
    <x v="22"/>
    <m/>
    <n v="5"/>
    <n v="434"/>
    <n v="12586"/>
    <m/>
    <m/>
    <m/>
  </r>
  <r>
    <x v="133"/>
    <x v="0"/>
    <x v="23"/>
    <n v="2251"/>
    <n v="9"/>
    <n v="131"/>
    <n v="3799"/>
    <m/>
    <m/>
    <m/>
  </r>
  <r>
    <x v="133"/>
    <x v="0"/>
    <x v="24"/>
    <n v="73230"/>
    <n v="62"/>
    <n v="2449"/>
    <n v="71021"/>
    <n v="63.33"/>
    <n v="41030"/>
    <n v="44976"/>
  </r>
  <r>
    <x v="133"/>
    <x v="0"/>
    <x v="25"/>
    <n v="28813"/>
    <n v="39"/>
    <n v="1347"/>
    <n v="39063"/>
    <n v="44.9"/>
    <n v="20802"/>
    <n v="17539"/>
  </r>
  <r>
    <x v="133"/>
    <x v="0"/>
    <x v="26"/>
    <n v="13110"/>
    <n v="9"/>
    <n v="458"/>
    <n v="13282"/>
    <n v="45.23"/>
    <n v="6504"/>
    <n v="6008"/>
  </r>
  <r>
    <x v="133"/>
    <x v="0"/>
    <x v="27"/>
    <n v="108139"/>
    <n v="35"/>
    <n v="3134"/>
    <n v="90886"/>
    <n v="68.510000000000005"/>
    <n v="44094"/>
    <n v="62267"/>
  </r>
  <r>
    <x v="133"/>
    <x v="0"/>
    <x v="28"/>
    <n v="7046"/>
    <n v="11"/>
    <n v="434"/>
    <n v="12586"/>
    <n v="34.409999999999997"/>
    <n v="5990"/>
    <n v="4330"/>
  </r>
  <r>
    <x v="133"/>
    <x v="0"/>
    <x v="29"/>
    <n v="2920"/>
    <n v="15"/>
    <n v="231"/>
    <n v="6699"/>
    <n v="22.36"/>
    <n v="1967"/>
    <n v="1498"/>
  </r>
  <r>
    <x v="133"/>
    <x v="0"/>
    <x v="30"/>
    <n v="29303"/>
    <n v="19"/>
    <n v="801"/>
    <n v="23229"/>
    <n v="72.34"/>
    <n v="18246"/>
    <n v="16803"/>
  </r>
  <r>
    <x v="133"/>
    <x v="0"/>
    <x v="31"/>
    <n v="1382"/>
    <n v="8"/>
    <n v="86"/>
    <n v="2494"/>
    <m/>
    <n v="865"/>
    <m/>
  </r>
  <r>
    <x v="133"/>
    <x v="0"/>
    <x v="32"/>
    <n v="15256"/>
    <n v="6"/>
    <n v="565"/>
    <n v="16385"/>
    <n v="50.65"/>
    <n v="12308"/>
    <n v="8300"/>
  </r>
  <r>
    <x v="133"/>
    <x v="0"/>
    <x v="33"/>
    <n v="10087"/>
    <n v="19"/>
    <n v="473"/>
    <n v="13717"/>
    <n v="49.29"/>
    <n v="5937"/>
    <n v="6761"/>
  </r>
  <r>
    <x v="133"/>
    <x v="0"/>
    <x v="34"/>
    <n v="995246"/>
    <n v="569"/>
    <n v="31457"/>
    <n v="912253"/>
    <n v="66.14"/>
    <n v="541759"/>
    <n v="603333"/>
  </r>
  <r>
    <x v="133"/>
    <x v="1"/>
    <x v="0"/>
    <n v="56573"/>
    <n v="138"/>
    <n v="1655"/>
    <n v="47995"/>
    <n v="58.78"/>
    <n v="29163"/>
    <n v="28211"/>
  </r>
  <r>
    <x v="133"/>
    <x v="1"/>
    <x v="1"/>
    <n v="134054"/>
    <n v="188"/>
    <n v="3881"/>
    <n v="112549"/>
    <n v="63.72"/>
    <n v="63904"/>
    <n v="71719"/>
  </r>
  <r>
    <x v="133"/>
    <x v="1"/>
    <x v="2"/>
    <n v="24156"/>
    <n v="64"/>
    <n v="667"/>
    <n v="19343"/>
    <n v="59.13"/>
    <n v="13134"/>
    <n v="11438"/>
  </r>
  <r>
    <x v="133"/>
    <x v="1"/>
    <x v="3"/>
    <n v="47404"/>
    <n v="87"/>
    <n v="1554"/>
    <n v="45066"/>
    <n v="58.15"/>
    <n v="27745"/>
    <n v="26207"/>
  </r>
  <r>
    <x v="133"/>
    <x v="1"/>
    <x v="4"/>
    <n v="33099"/>
    <n v="57"/>
    <n v="992"/>
    <n v="28768"/>
    <n v="61.17"/>
    <n v="16150"/>
    <n v="17597"/>
  </r>
  <r>
    <x v="133"/>
    <x v="1"/>
    <x v="5"/>
    <n v="49954"/>
    <n v="77"/>
    <n v="1393"/>
    <n v="40397"/>
    <n v="57.92"/>
    <n v="29388"/>
    <n v="23399"/>
  </r>
  <r>
    <x v="133"/>
    <x v="1"/>
    <x v="6"/>
    <n v="46857"/>
    <n v="73"/>
    <n v="1223"/>
    <n v="35467"/>
    <n v="63.59"/>
    <n v="29032"/>
    <n v="22554"/>
  </r>
  <r>
    <x v="133"/>
    <x v="1"/>
    <x v="7"/>
    <n v="8559"/>
    <n v="22"/>
    <n v="259"/>
    <n v="7511"/>
    <n v="57.8"/>
    <n v="4973"/>
    <n v="4342"/>
  </r>
  <r>
    <x v="133"/>
    <x v="1"/>
    <x v="8"/>
    <n v="13016"/>
    <n v="34"/>
    <n v="468"/>
    <n v="13572"/>
    <n v="53.18"/>
    <n v="8344"/>
    <n v="7218"/>
  </r>
  <r>
    <x v="133"/>
    <x v="1"/>
    <x v="9"/>
    <n v="26246"/>
    <n v="47"/>
    <n v="803"/>
    <n v="23287"/>
    <n v="73.430000000000007"/>
    <n v="12165"/>
    <n v="17099"/>
  </r>
  <r>
    <x v="133"/>
    <x v="1"/>
    <x v="10"/>
    <n v="52324"/>
    <n v="77"/>
    <n v="1379"/>
    <n v="39991"/>
    <n v="67.73"/>
    <n v="27844"/>
    <n v="27087"/>
  </r>
  <r>
    <x v="133"/>
    <x v="1"/>
    <x v="11"/>
    <n v="6923"/>
    <n v="20"/>
    <n v="598"/>
    <n v="17342"/>
    <n v="21.7"/>
    <n v="4436"/>
    <n v="3764"/>
  </r>
  <r>
    <x v="133"/>
    <x v="1"/>
    <x v="12"/>
    <n v="31841"/>
    <n v="63"/>
    <n v="1067"/>
    <n v="30943"/>
    <n v="59.23"/>
    <n v="18547"/>
    <n v="18329"/>
  </r>
  <r>
    <x v="133"/>
    <x v="1"/>
    <x v="13"/>
    <n v="9993"/>
    <n v="22"/>
    <n v="407"/>
    <n v="11803"/>
    <n v="47.63"/>
    <n v="5960"/>
    <n v="5621"/>
  </r>
  <r>
    <x v="133"/>
    <x v="1"/>
    <x v="14"/>
    <n v="8903"/>
    <n v="18"/>
    <n v="237"/>
    <n v="6873"/>
    <n v="65.17"/>
    <n v="5800"/>
    <n v="4479"/>
  </r>
  <r>
    <x v="133"/>
    <x v="1"/>
    <x v="15"/>
    <n v="8800"/>
    <n v="29"/>
    <n v="302"/>
    <n v="8758"/>
    <n v="54.76"/>
    <n v="5798"/>
    <n v="4796"/>
  </r>
  <r>
    <x v="133"/>
    <x v="1"/>
    <x v="16"/>
    <n v="53004"/>
    <n v="66"/>
    <n v="1381"/>
    <n v="40049"/>
    <n v="74.03"/>
    <n v="25795"/>
    <n v="29646"/>
  </r>
  <r>
    <x v="133"/>
    <x v="1"/>
    <x v="17"/>
    <n v="36613"/>
    <n v="37"/>
    <n v="882"/>
    <n v="25578"/>
    <n v="78.11"/>
    <n v="17152"/>
    <n v="19979"/>
  </r>
  <r>
    <x v="133"/>
    <x v="1"/>
    <x v="18"/>
    <n v="25133"/>
    <n v="47"/>
    <n v="712"/>
    <n v="20648"/>
    <n v="64.010000000000005"/>
    <n v="15900"/>
    <n v="13217"/>
  </r>
  <r>
    <x v="133"/>
    <x v="1"/>
    <x v="19"/>
    <n v="43895"/>
    <n v="101"/>
    <n v="1274"/>
    <n v="36946"/>
    <n v="63.9"/>
    <n v="23128"/>
    <n v="23610"/>
  </r>
  <r>
    <x v="133"/>
    <x v="1"/>
    <x v="20"/>
    <n v="118994"/>
    <n v="190"/>
    <n v="2664"/>
    <n v="77256"/>
    <n v="79.69"/>
    <n v="62681"/>
    <n v="61566"/>
  </r>
  <r>
    <x v="133"/>
    <x v="1"/>
    <x v="21"/>
    <n v="14614"/>
    <n v="28"/>
    <n v="403"/>
    <n v="11687"/>
    <n v="57.69"/>
    <n v="9881"/>
    <n v="6742"/>
  </r>
  <r>
    <x v="133"/>
    <x v="1"/>
    <x v="22"/>
    <n v="16337"/>
    <n v="17"/>
    <n v="414"/>
    <n v="12006"/>
    <n v="59.62"/>
    <n v="13834"/>
    <n v="7157"/>
  </r>
  <r>
    <x v="133"/>
    <x v="1"/>
    <x v="23"/>
    <n v="13518"/>
    <n v="27"/>
    <n v="357"/>
    <n v="10353"/>
    <n v="73.31"/>
    <n v="8502"/>
    <n v="7590"/>
  </r>
  <r>
    <x v="133"/>
    <x v="1"/>
    <x v="24"/>
    <n v="163463"/>
    <n v="262"/>
    <n v="3838"/>
    <n v="111302"/>
    <n v="74.62"/>
    <n v="94898"/>
    <n v="83056"/>
  </r>
  <r>
    <x v="133"/>
    <x v="1"/>
    <x v="25"/>
    <n v="45205"/>
    <n v="75"/>
    <n v="1048"/>
    <n v="30392"/>
    <n v="70.61"/>
    <n v="32118"/>
    <n v="21459"/>
  </r>
  <r>
    <x v="133"/>
    <x v="1"/>
    <x v="26"/>
    <n v="15643"/>
    <n v="23"/>
    <n v="447"/>
    <n v="12963"/>
    <n v="56.01"/>
    <n v="10069"/>
    <n v="7260"/>
  </r>
  <r>
    <x v="133"/>
    <x v="1"/>
    <x v="27"/>
    <n v="41854"/>
    <n v="52"/>
    <n v="1145"/>
    <n v="33205"/>
    <n v="59.84"/>
    <n v="19336"/>
    <n v="19871"/>
  </r>
  <r>
    <x v="133"/>
    <x v="1"/>
    <x v="28"/>
    <n v="10845"/>
    <n v="22"/>
    <n v="279"/>
    <n v="8091"/>
    <n v="68.27"/>
    <n v="7761"/>
    <n v="5524"/>
  </r>
  <r>
    <x v="133"/>
    <x v="1"/>
    <x v="29"/>
    <n v="10052"/>
    <n v="28"/>
    <n v="286"/>
    <n v="8294"/>
    <n v="62.6"/>
    <n v="6147"/>
    <n v="5192"/>
  </r>
  <r>
    <x v="133"/>
    <x v="1"/>
    <x v="30"/>
    <n v="31708"/>
    <n v="45"/>
    <n v="738"/>
    <n v="21402"/>
    <n v="79.81"/>
    <n v="16933"/>
    <n v="17081"/>
  </r>
  <r>
    <x v="133"/>
    <x v="1"/>
    <x v="31"/>
    <n v="3474"/>
    <n v="16"/>
    <n v="107"/>
    <n v="3103"/>
    <n v="57.26"/>
    <n v="2252"/>
    <n v="1777"/>
  </r>
  <r>
    <x v="133"/>
    <x v="1"/>
    <x v="32"/>
    <n v="12846"/>
    <n v="20"/>
    <n v="350"/>
    <n v="10150"/>
    <n v="60.52"/>
    <n v="7570"/>
    <n v="6143"/>
  </r>
  <r>
    <x v="133"/>
    <x v="1"/>
    <x v="33"/>
    <n v="18261"/>
    <n v="41"/>
    <n v="616"/>
    <n v="17864"/>
    <n v="62.25"/>
    <n v="9979"/>
    <n v="11121"/>
  </r>
  <r>
    <x v="133"/>
    <x v="1"/>
    <x v="34"/>
    <n v="1034086"/>
    <n v="1814"/>
    <n v="29106"/>
    <n v="844074"/>
    <n v="63.84"/>
    <n v="574273"/>
    <n v="538815"/>
  </r>
  <r>
    <x v="133"/>
    <x v="2"/>
    <x v="0"/>
    <n v="20884"/>
    <n v="29"/>
    <n v="1283"/>
    <n v="37207"/>
    <n v="51.27"/>
    <n v="9520"/>
    <n v="19077"/>
  </r>
  <r>
    <x v="133"/>
    <x v="2"/>
    <x v="1"/>
    <n v="73404"/>
    <n v="39"/>
    <n v="3842"/>
    <n v="111418"/>
    <n v="63.29"/>
    <n v="42096"/>
    <n v="70521"/>
  </r>
  <r>
    <x v="133"/>
    <x v="2"/>
    <x v="2"/>
    <n v="10119"/>
    <n v="18"/>
    <n v="657"/>
    <n v="19053"/>
    <n v="49.18"/>
    <n v="5205"/>
    <n v="9371"/>
  </r>
  <r>
    <x v="133"/>
    <x v="2"/>
    <x v="3"/>
    <n v="7744"/>
    <n v="12"/>
    <n v="525"/>
    <n v="15225"/>
    <n v="49.56"/>
    <n v="4383"/>
    <n v="7545"/>
  </r>
  <r>
    <x v="133"/>
    <x v="2"/>
    <x v="4"/>
    <n v="10464"/>
    <n v="15"/>
    <n v="916"/>
    <n v="26564"/>
    <n v="37.97"/>
    <n v="3641"/>
    <n v="10087"/>
  </r>
  <r>
    <x v="133"/>
    <x v="2"/>
    <x v="5"/>
    <n v="16175"/>
    <n v="11"/>
    <n v="1052"/>
    <n v="30508"/>
    <n v="50.74"/>
    <n v="10848"/>
    <n v="15481"/>
  </r>
  <r>
    <x v="133"/>
    <x v="2"/>
    <x v="6"/>
    <n v="19194"/>
    <n v="16"/>
    <n v="1056"/>
    <n v="30624"/>
    <n v="59.63"/>
    <n v="10944"/>
    <n v="18261"/>
  </r>
  <r>
    <x v="133"/>
    <x v="2"/>
    <x v="7"/>
    <m/>
    <n v="2"/>
    <n v="60"/>
    <n v="1740"/>
    <m/>
    <m/>
    <m/>
  </r>
  <r>
    <x v="133"/>
    <x v="2"/>
    <x v="8"/>
    <m/>
    <n v="5"/>
    <n v="139"/>
    <n v="4031"/>
    <m/>
    <m/>
    <m/>
  </r>
  <r>
    <x v="133"/>
    <x v="2"/>
    <x v="9"/>
    <n v="4629"/>
    <n v="11"/>
    <n v="433"/>
    <n v="12557"/>
    <n v="34.15"/>
    <n v="2091"/>
    <n v="4288"/>
  </r>
  <r>
    <x v="133"/>
    <x v="2"/>
    <x v="10"/>
    <n v="13468"/>
    <n v="18"/>
    <n v="816"/>
    <n v="23664"/>
    <n v="53.83"/>
    <n v="4283"/>
    <n v="12739"/>
  </r>
  <r>
    <x v="133"/>
    <x v="2"/>
    <x v="11"/>
    <n v="8916"/>
    <n v="13"/>
    <n v="887"/>
    <n v="25723"/>
    <n v="29.06"/>
    <n v="4655"/>
    <n v="7475"/>
  </r>
  <r>
    <x v="133"/>
    <x v="2"/>
    <x v="12"/>
    <m/>
    <n v="3"/>
    <n v="120"/>
    <n v="3480"/>
    <m/>
    <m/>
    <m/>
  </r>
  <r>
    <x v="133"/>
    <x v="2"/>
    <x v="13"/>
    <n v="1675"/>
    <n v="4"/>
    <n v="104"/>
    <n v="3016"/>
    <n v="42.04"/>
    <n v="1142"/>
    <n v="1268"/>
  </r>
  <r>
    <x v="133"/>
    <x v="2"/>
    <x v="14"/>
    <m/>
    <n v="3"/>
    <n v="75"/>
    <n v="2175"/>
    <m/>
    <m/>
    <m/>
  </r>
  <r>
    <x v="133"/>
    <x v="2"/>
    <x v="15"/>
    <m/>
    <n v="6"/>
    <n v="373"/>
    <n v="10817"/>
    <m/>
    <m/>
    <m/>
  </r>
  <r>
    <x v="133"/>
    <x v="2"/>
    <x v="16"/>
    <m/>
    <n v="14"/>
    <n v="2108"/>
    <n v="61132"/>
    <m/>
    <m/>
    <m/>
  </r>
  <r>
    <x v="133"/>
    <x v="2"/>
    <x v="17"/>
    <m/>
    <n v="10"/>
    <n v="1761"/>
    <n v="51069"/>
    <m/>
    <m/>
    <m/>
  </r>
  <r>
    <x v="133"/>
    <x v="2"/>
    <x v="18"/>
    <n v="14674"/>
    <n v="24"/>
    <n v="896"/>
    <n v="25984"/>
    <n v="49.46"/>
    <n v="9540"/>
    <n v="12853"/>
  </r>
  <r>
    <x v="133"/>
    <x v="2"/>
    <x v="19"/>
    <n v="27269"/>
    <n v="33"/>
    <n v="1309"/>
    <n v="37961"/>
    <n v="65.61"/>
    <n v="14652"/>
    <n v="24907"/>
  </r>
  <r>
    <x v="133"/>
    <x v="2"/>
    <x v="20"/>
    <n v="34428"/>
    <n v="47"/>
    <n v="2254"/>
    <n v="65366"/>
    <n v="49.5"/>
    <n v="20228"/>
    <n v="32359"/>
  </r>
  <r>
    <x v="133"/>
    <x v="2"/>
    <x v="21"/>
    <m/>
    <n v="6"/>
    <n v="459"/>
    <n v="13311"/>
    <m/>
    <m/>
    <m/>
  </r>
  <r>
    <x v="133"/>
    <x v="2"/>
    <x v="22"/>
    <n v="8351"/>
    <n v="6"/>
    <n v="371"/>
    <n v="10759"/>
    <m/>
    <m/>
    <m/>
  </r>
  <r>
    <x v="133"/>
    <x v="2"/>
    <x v="23"/>
    <m/>
    <n v="4"/>
    <n v="79"/>
    <n v="2291"/>
    <m/>
    <m/>
    <m/>
  </r>
  <r>
    <x v="133"/>
    <x v="2"/>
    <x v="24"/>
    <n v="48842"/>
    <n v="63"/>
    <n v="3163"/>
    <n v="91727"/>
    <n v="49.34"/>
    <n v="30202"/>
    <n v="45260"/>
  </r>
  <r>
    <x v="133"/>
    <x v="2"/>
    <x v="25"/>
    <n v="33265"/>
    <n v="25"/>
    <n v="1606"/>
    <n v="46574"/>
    <n v="60.53"/>
    <n v="23279"/>
    <n v="28192"/>
  </r>
  <r>
    <x v="133"/>
    <x v="2"/>
    <x v="26"/>
    <n v="11136"/>
    <n v="9"/>
    <n v="623"/>
    <n v="18067"/>
    <n v="58.47"/>
    <n v="6957"/>
    <n v="10564"/>
  </r>
  <r>
    <x v="133"/>
    <x v="2"/>
    <x v="27"/>
    <n v="49802"/>
    <n v="20"/>
    <n v="2095"/>
    <n v="60755"/>
    <n v="76.739999999999995"/>
    <n v="21172"/>
    <n v="46624"/>
  </r>
  <r>
    <x v="133"/>
    <x v="2"/>
    <x v="28"/>
    <n v="2115"/>
    <n v="6"/>
    <n v="114"/>
    <n v="3306"/>
    <n v="55.05"/>
    <n v="1275"/>
    <n v="1820"/>
  </r>
  <r>
    <x v="133"/>
    <x v="2"/>
    <x v="29"/>
    <n v="2685"/>
    <n v="9"/>
    <n v="259"/>
    <n v="7511"/>
    <n v="32.39"/>
    <n v="821"/>
    <n v="2433"/>
  </r>
  <r>
    <x v="133"/>
    <x v="2"/>
    <x v="30"/>
    <n v="9966"/>
    <n v="9"/>
    <n v="443"/>
    <n v="12847"/>
    <n v="74.17"/>
    <n v="5789"/>
    <n v="9529"/>
  </r>
  <r>
    <x v="133"/>
    <x v="2"/>
    <x v="31"/>
    <n v="1028"/>
    <n v="4"/>
    <n v="155"/>
    <n v="4495"/>
    <m/>
    <n v="833"/>
    <m/>
  </r>
  <r>
    <x v="133"/>
    <x v="2"/>
    <x v="32"/>
    <n v="11286"/>
    <n v="6"/>
    <n v="636"/>
    <n v="18444"/>
    <n v="59.15"/>
    <n v="5480"/>
    <n v="10910"/>
  </r>
  <r>
    <x v="133"/>
    <x v="2"/>
    <x v="33"/>
    <n v="6560"/>
    <n v="13"/>
    <n v="449"/>
    <n v="13021"/>
    <n v="40.26"/>
    <n v="4627"/>
    <n v="5243"/>
  </r>
  <r>
    <x v="133"/>
    <x v="2"/>
    <x v="34"/>
    <n v="453352"/>
    <n v="440"/>
    <n v="26194"/>
    <n v="759626"/>
    <n v="55.42"/>
    <n v="246194"/>
    <n v="421003"/>
  </r>
  <r>
    <x v="133"/>
    <x v="3"/>
    <x v="0"/>
    <n v="69613"/>
    <n v="47"/>
    <n v="6136"/>
    <n v="177944"/>
    <n v="18.55"/>
    <n v="33397"/>
    <n v="33009"/>
  </r>
  <r>
    <x v="133"/>
    <x v="3"/>
    <x v="1"/>
    <n v="44420"/>
    <n v="23"/>
    <n v="2746"/>
    <n v="79634"/>
    <n v="24.72"/>
    <n v="20486"/>
    <n v="19688"/>
  </r>
  <r>
    <x v="133"/>
    <x v="3"/>
    <x v="2"/>
    <n v="46933"/>
    <n v="26"/>
    <n v="2873"/>
    <n v="83317"/>
    <n v="27.34"/>
    <n v="24164"/>
    <n v="22781"/>
  </r>
  <r>
    <x v="133"/>
    <x v="3"/>
    <x v="3"/>
    <n v="23155"/>
    <n v="22"/>
    <n v="2005"/>
    <n v="58145"/>
    <n v="21.07"/>
    <n v="11581"/>
    <n v="12253"/>
  </r>
  <r>
    <x v="133"/>
    <x v="3"/>
    <x v="4"/>
    <n v="39870"/>
    <n v="19"/>
    <n v="2835"/>
    <n v="82215"/>
    <n v="23.25"/>
    <n v="14063"/>
    <n v="19119"/>
  </r>
  <r>
    <x v="133"/>
    <x v="3"/>
    <x v="5"/>
    <n v="26908"/>
    <n v="12"/>
    <n v="1833"/>
    <n v="53157"/>
    <n v="22.89"/>
    <n v="12229"/>
    <n v="12167"/>
  </r>
  <r>
    <x v="133"/>
    <x v="3"/>
    <x v="6"/>
    <n v="16182"/>
    <n v="10"/>
    <n v="1347"/>
    <n v="39063"/>
    <n v="19.55"/>
    <n v="9425"/>
    <n v="7637"/>
  </r>
  <r>
    <x v="133"/>
    <x v="3"/>
    <x v="7"/>
    <n v="10481"/>
    <n v="5"/>
    <n v="1133"/>
    <n v="32857"/>
    <n v="13.56"/>
    <n v="4189"/>
    <n v="4457"/>
  </r>
  <r>
    <x v="133"/>
    <x v="3"/>
    <x v="8"/>
    <n v="15969"/>
    <n v="11"/>
    <n v="1767"/>
    <n v="51243"/>
    <n v="12.79"/>
    <n v="5639"/>
    <n v="6554"/>
  </r>
  <r>
    <x v="133"/>
    <x v="3"/>
    <x v="9"/>
    <n v="19505"/>
    <n v="12"/>
    <n v="1153"/>
    <n v="33437"/>
    <n v="28.32"/>
    <n v="9223"/>
    <n v="9471"/>
  </r>
  <r>
    <x v="133"/>
    <x v="3"/>
    <x v="10"/>
    <n v="23383"/>
    <n v="21"/>
    <n v="1979"/>
    <n v="57391"/>
    <n v="19.739999999999998"/>
    <n v="10646"/>
    <n v="11329"/>
  </r>
  <r>
    <x v="133"/>
    <x v="3"/>
    <x v="11"/>
    <n v="6596"/>
    <n v="6"/>
    <n v="427"/>
    <n v="12383"/>
    <n v="23.72"/>
    <n v="5629"/>
    <n v="2938"/>
  </r>
  <r>
    <x v="133"/>
    <x v="3"/>
    <x v="12"/>
    <m/>
    <n v="8"/>
    <n v="604"/>
    <n v="17516"/>
    <m/>
    <m/>
    <m/>
  </r>
  <r>
    <x v="133"/>
    <x v="3"/>
    <x v="13"/>
    <m/>
    <n v="3"/>
    <n v="360"/>
    <n v="10440"/>
    <m/>
    <m/>
    <m/>
  </r>
  <r>
    <x v="133"/>
    <x v="3"/>
    <x v="14"/>
    <m/>
    <n v="7"/>
    <n v="843"/>
    <n v="24447"/>
    <m/>
    <m/>
    <m/>
  </r>
  <r>
    <x v="133"/>
    <x v="3"/>
    <x v="15"/>
    <n v="7129"/>
    <n v="8"/>
    <n v="961"/>
    <n v="27869"/>
    <n v="12.41"/>
    <n v="3966"/>
    <n v="3459"/>
  </r>
  <r>
    <x v="133"/>
    <x v="3"/>
    <x v="16"/>
    <m/>
    <n v="4"/>
    <n v="419"/>
    <n v="12151"/>
    <m/>
    <m/>
    <m/>
  </r>
  <r>
    <x v="133"/>
    <x v="3"/>
    <x v="17"/>
    <m/>
    <n v="1"/>
    <n v="39"/>
    <n v="1131"/>
    <m/>
    <m/>
    <n v="939"/>
  </r>
  <r>
    <x v="133"/>
    <x v="3"/>
    <x v="18"/>
    <n v="22663"/>
    <n v="16"/>
    <n v="1338"/>
    <n v="38802"/>
    <n v="26.51"/>
    <n v="13838"/>
    <n v="10288"/>
  </r>
  <r>
    <x v="133"/>
    <x v="3"/>
    <x v="19"/>
    <n v="69404"/>
    <n v="23"/>
    <n v="3951"/>
    <n v="114579"/>
    <n v="27.82"/>
    <n v="28191"/>
    <n v="31877"/>
  </r>
  <r>
    <x v="133"/>
    <x v="3"/>
    <x v="20"/>
    <n v="69288"/>
    <n v="38"/>
    <n v="4623"/>
    <n v="134067"/>
    <n v="25.6"/>
    <n v="36990"/>
    <n v="34323"/>
  </r>
  <r>
    <x v="133"/>
    <x v="3"/>
    <x v="21"/>
    <n v="11380"/>
    <n v="9"/>
    <n v="732"/>
    <n v="21228"/>
    <n v="26.99"/>
    <n v="6900"/>
    <n v="5730"/>
  </r>
  <r>
    <x v="133"/>
    <x v="3"/>
    <x v="22"/>
    <m/>
    <n v="4"/>
    <n v="578"/>
    <n v="16762"/>
    <n v="30.61"/>
    <n v="9025"/>
    <n v="5131"/>
  </r>
  <r>
    <x v="133"/>
    <x v="3"/>
    <x v="23"/>
    <m/>
    <n v="7"/>
    <n v="870"/>
    <n v="25230"/>
    <n v="15.74"/>
    <n v="5470"/>
    <n v="3972"/>
  </r>
  <r>
    <x v="133"/>
    <x v="3"/>
    <x v="24"/>
    <n v="101018"/>
    <n v="58"/>
    <n v="6803"/>
    <n v="197287"/>
    <n v="24.92"/>
    <n v="58385"/>
    <n v="49157"/>
  </r>
  <r>
    <x v="133"/>
    <x v="3"/>
    <x v="25"/>
    <n v="32905"/>
    <n v="18"/>
    <n v="1705"/>
    <n v="49445"/>
    <n v="32.03"/>
    <n v="25749"/>
    <n v="15835"/>
  </r>
  <r>
    <x v="133"/>
    <x v="3"/>
    <x v="26"/>
    <n v="21314"/>
    <n v="6"/>
    <n v="1565"/>
    <n v="45385"/>
    <n v="18.34"/>
    <n v="10324"/>
    <n v="8322"/>
  </r>
  <r>
    <x v="133"/>
    <x v="3"/>
    <x v="27"/>
    <n v="26762"/>
    <n v="7"/>
    <n v="1219"/>
    <n v="35351"/>
    <n v="29.61"/>
    <n v="13357"/>
    <n v="10469"/>
  </r>
  <r>
    <x v="133"/>
    <x v="3"/>
    <x v="28"/>
    <n v="13989"/>
    <n v="11"/>
    <n v="3633"/>
    <n v="105357"/>
    <n v="6.27"/>
    <n v="7809"/>
    <n v="6607"/>
  </r>
  <r>
    <x v="133"/>
    <x v="3"/>
    <x v="29"/>
    <n v="17423"/>
    <n v="11"/>
    <n v="2291"/>
    <n v="66439"/>
    <n v="13.68"/>
    <n v="6155"/>
    <n v="9087"/>
  </r>
  <r>
    <x v="133"/>
    <x v="3"/>
    <x v="30"/>
    <n v="15153"/>
    <n v="6"/>
    <n v="553"/>
    <n v="16037"/>
    <n v="43.67"/>
    <n v="10427"/>
    <n v="7004"/>
  </r>
  <r>
    <x v="133"/>
    <x v="3"/>
    <x v="31"/>
    <n v="4702"/>
    <n v="6"/>
    <n v="304"/>
    <n v="8816"/>
    <n v="27.03"/>
    <n v="3293"/>
    <n v="2383"/>
  </r>
  <r>
    <x v="133"/>
    <x v="3"/>
    <x v="32"/>
    <n v="15085"/>
    <n v="6"/>
    <n v="1049"/>
    <n v="30421"/>
    <n v="25.08"/>
    <n v="7318"/>
    <n v="7630"/>
  </r>
  <r>
    <x v="133"/>
    <x v="3"/>
    <x v="33"/>
    <n v="8027"/>
    <n v="10"/>
    <n v="612"/>
    <n v="17748"/>
    <n v="23.12"/>
    <n v="5484"/>
    <n v="4104"/>
  </r>
  <r>
    <x v="133"/>
    <x v="3"/>
    <x v="34"/>
    <n v="726202"/>
    <n v="422"/>
    <n v="54444"/>
    <n v="1578876"/>
    <n v="21.62"/>
    <n v="370167"/>
    <n v="341378"/>
  </r>
  <r>
    <x v="133"/>
    <x v="4"/>
    <x v="0"/>
    <n v="180458"/>
    <n v="247"/>
    <n v="10295"/>
    <n v="298555"/>
    <n v="33.97"/>
    <n v="90128"/>
    <n v="101418"/>
  </r>
  <r>
    <x v="133"/>
    <x v="4"/>
    <x v="1"/>
    <n v="582350"/>
    <n v="327"/>
    <n v="19751"/>
    <n v="572779"/>
    <n v="64.59"/>
    <n v="301395"/>
    <n v="369982"/>
  </r>
  <r>
    <x v="133"/>
    <x v="4"/>
    <x v="2"/>
    <n v="85455"/>
    <n v="119"/>
    <n v="4376"/>
    <n v="126904"/>
    <n v="35.869999999999997"/>
    <n v="44857"/>
    <n v="45517"/>
  </r>
  <r>
    <x v="133"/>
    <x v="4"/>
    <x v="3"/>
    <n v="102316"/>
    <n v="146"/>
    <n v="5059"/>
    <n v="146711"/>
    <n v="40.840000000000003"/>
    <n v="55051"/>
    <n v="59916"/>
  </r>
  <r>
    <x v="133"/>
    <x v="4"/>
    <x v="4"/>
    <n v="96979"/>
    <n v="101"/>
    <n v="5199"/>
    <n v="150771"/>
    <n v="36.25"/>
    <n v="40919"/>
    <n v="54659"/>
  </r>
  <r>
    <x v="133"/>
    <x v="4"/>
    <x v="5"/>
    <n v="155159"/>
    <n v="119"/>
    <n v="6057"/>
    <n v="175653"/>
    <n v="48.41"/>
    <n v="93416"/>
    <n v="85033"/>
  </r>
  <r>
    <x v="133"/>
    <x v="4"/>
    <x v="6"/>
    <n v="98101"/>
    <n v="108"/>
    <n v="4157"/>
    <n v="120553"/>
    <n v="46.97"/>
    <n v="57804"/>
    <n v="56618"/>
  </r>
  <r>
    <x v="133"/>
    <x v="4"/>
    <x v="7"/>
    <n v="20760"/>
    <n v="33"/>
    <n v="1511"/>
    <n v="43819"/>
    <n v="22.43"/>
    <n v="10023"/>
    <n v="9829"/>
  </r>
  <r>
    <x v="133"/>
    <x v="4"/>
    <x v="8"/>
    <n v="34991"/>
    <n v="60"/>
    <n v="2617"/>
    <n v="75893"/>
    <n v="23.78"/>
    <n v="17252"/>
    <n v="18044"/>
  </r>
  <r>
    <x v="133"/>
    <x v="4"/>
    <x v="9"/>
    <n v="61316"/>
    <n v="87"/>
    <n v="2856"/>
    <n v="82824"/>
    <n v="46.53"/>
    <n v="29159"/>
    <n v="38541"/>
  </r>
  <r>
    <x v="133"/>
    <x v="4"/>
    <x v="10"/>
    <n v="109257"/>
    <n v="132"/>
    <n v="4696"/>
    <n v="136184"/>
    <n v="45.05"/>
    <n v="55841"/>
    <n v="61351"/>
  </r>
  <r>
    <x v="133"/>
    <x v="4"/>
    <x v="11"/>
    <n v="34587"/>
    <n v="50"/>
    <n v="2373"/>
    <n v="68817"/>
    <n v="30.79"/>
    <n v="22676"/>
    <n v="21190"/>
  </r>
  <r>
    <x v="133"/>
    <x v="4"/>
    <x v="12"/>
    <n v="46303"/>
    <n v="94"/>
    <n v="2334"/>
    <n v="67686"/>
    <n v="40.299999999999997"/>
    <n v="26545"/>
    <n v="27277"/>
  </r>
  <r>
    <x v="133"/>
    <x v="4"/>
    <x v="13"/>
    <n v="17040"/>
    <n v="32"/>
    <n v="1008"/>
    <n v="29232"/>
    <n v="32.299999999999997"/>
    <n v="10828"/>
    <n v="9441"/>
  </r>
  <r>
    <x v="133"/>
    <x v="4"/>
    <x v="14"/>
    <n v="24587"/>
    <n v="38"/>
    <n v="1373"/>
    <n v="39817"/>
    <n v="34.56"/>
    <n v="14147"/>
    <n v="13761"/>
  </r>
  <r>
    <x v="133"/>
    <x v="4"/>
    <x v="15"/>
    <n v="22500"/>
    <n v="46"/>
    <n v="1676"/>
    <n v="48604"/>
    <n v="27.25"/>
    <n v="12995"/>
    <n v="13243"/>
  </r>
  <r>
    <x v="133"/>
    <x v="4"/>
    <x v="16"/>
    <n v="229875"/>
    <n v="120"/>
    <n v="7391"/>
    <n v="214339"/>
    <n v="72.8"/>
    <n v="113531"/>
    <n v="156047"/>
  </r>
  <r>
    <x v="133"/>
    <x v="4"/>
    <x v="17"/>
    <n v="197560"/>
    <n v="81"/>
    <n v="6041"/>
    <n v="175189"/>
    <n v="78.5"/>
    <n v="95770"/>
    <n v="137531"/>
  </r>
  <r>
    <x v="133"/>
    <x v="4"/>
    <x v="18"/>
    <n v="74222"/>
    <n v="104"/>
    <n v="3325"/>
    <n v="96425"/>
    <n v="44.52"/>
    <n v="46751"/>
    <n v="42932"/>
  </r>
  <r>
    <x v="133"/>
    <x v="4"/>
    <x v="19"/>
    <n v="156932"/>
    <n v="172"/>
    <n v="7038"/>
    <n v="204102"/>
    <n v="43.95"/>
    <n v="75532"/>
    <n v="89696"/>
  </r>
  <r>
    <x v="133"/>
    <x v="4"/>
    <x v="20"/>
    <n v="279212"/>
    <n v="317"/>
    <n v="11317"/>
    <n v="328193"/>
    <n v="49.65"/>
    <n v="152044"/>
    <n v="162933"/>
  </r>
  <r>
    <x v="133"/>
    <x v="4"/>
    <x v="21"/>
    <n v="33312"/>
    <n v="49"/>
    <n v="1702"/>
    <n v="49358"/>
    <n v="36.4"/>
    <n v="20171"/>
    <n v="17965"/>
  </r>
  <r>
    <x v="133"/>
    <x v="4"/>
    <x v="22"/>
    <n v="47775"/>
    <n v="32"/>
    <n v="1797"/>
    <n v="52113"/>
    <n v="52.16"/>
    <n v="36269"/>
    <n v="27184"/>
  </r>
  <r>
    <x v="133"/>
    <x v="4"/>
    <x v="23"/>
    <n v="26255"/>
    <n v="47"/>
    <n v="1437"/>
    <n v="41673"/>
    <n v="34.47"/>
    <n v="16031"/>
    <n v="14367"/>
  </r>
  <r>
    <x v="133"/>
    <x v="4"/>
    <x v="24"/>
    <n v="386553"/>
    <n v="445"/>
    <n v="16253"/>
    <n v="471337"/>
    <n v="47.2"/>
    <n v="224515"/>
    <n v="222449"/>
  </r>
  <r>
    <x v="133"/>
    <x v="4"/>
    <x v="25"/>
    <n v="140187"/>
    <n v="157"/>
    <n v="5706"/>
    <n v="165474"/>
    <n v="50.17"/>
    <n v="101948"/>
    <n v="83025"/>
  </r>
  <r>
    <x v="133"/>
    <x v="4"/>
    <x v="26"/>
    <n v="61203"/>
    <n v="47"/>
    <n v="3093"/>
    <n v="89697"/>
    <n v="35.85"/>
    <n v="33854"/>
    <n v="32154"/>
  </r>
  <r>
    <x v="133"/>
    <x v="4"/>
    <x v="27"/>
    <n v="226557"/>
    <n v="114"/>
    <n v="7593"/>
    <n v="220197"/>
    <n v="63.23"/>
    <n v="97959"/>
    <n v="139231"/>
  </r>
  <r>
    <x v="133"/>
    <x v="4"/>
    <x v="28"/>
    <n v="33995"/>
    <n v="50"/>
    <n v="4460"/>
    <n v="129340"/>
    <n v="14.13"/>
    <n v="22835"/>
    <n v="18281"/>
  </r>
  <r>
    <x v="133"/>
    <x v="4"/>
    <x v="29"/>
    <n v="33080"/>
    <n v="63"/>
    <n v="3067"/>
    <n v="88943"/>
    <n v="20.47"/>
    <n v="15090"/>
    <n v="18210"/>
  </r>
  <r>
    <x v="133"/>
    <x v="4"/>
    <x v="30"/>
    <n v="86131"/>
    <n v="79"/>
    <n v="2535"/>
    <n v="73515"/>
    <n v="68.58"/>
    <n v="51395"/>
    <n v="50416"/>
  </r>
  <r>
    <x v="133"/>
    <x v="4"/>
    <x v="31"/>
    <n v="10586"/>
    <n v="34"/>
    <n v="652"/>
    <n v="18908"/>
    <n v="32.04"/>
    <n v="7243"/>
    <n v="6058"/>
  </r>
  <r>
    <x v="133"/>
    <x v="4"/>
    <x v="32"/>
    <n v="54473"/>
    <n v="38"/>
    <n v="2600"/>
    <n v="75400"/>
    <n v="43.74"/>
    <n v="32676"/>
    <n v="32982"/>
  </r>
  <r>
    <x v="133"/>
    <x v="4"/>
    <x v="33"/>
    <n v="42934"/>
    <n v="83"/>
    <n v="2150"/>
    <n v="62350"/>
    <n v="43.67"/>
    <n v="26027"/>
    <n v="27228"/>
  </r>
  <r>
    <x v="133"/>
    <x v="4"/>
    <x v="34"/>
    <n v="3208886"/>
    <n v="3245"/>
    <n v="141201"/>
    <n v="4094829"/>
    <n v="46.51"/>
    <n v="1732393"/>
    <n v="1904530"/>
  </r>
  <r>
    <x v="134"/>
    <x v="0"/>
    <x v="0"/>
    <n v="33116"/>
    <n v="33"/>
    <n v="1196"/>
    <n v="37076"/>
    <n v="48"/>
    <n v="17901"/>
    <n v="17798"/>
  </r>
  <r>
    <x v="134"/>
    <x v="0"/>
    <x v="1"/>
    <n v="362867"/>
    <n v="76"/>
    <n v="9281"/>
    <n v="287711"/>
    <n v="79.41"/>
    <n v="186291"/>
    <n v="228475"/>
  </r>
  <r>
    <x v="134"/>
    <x v="0"/>
    <x v="2"/>
    <n v="3745"/>
    <n v="11"/>
    <n v="179"/>
    <n v="5549"/>
    <n v="22.77"/>
    <n v="2180"/>
    <n v="1264"/>
  </r>
  <r>
    <x v="134"/>
    <x v="0"/>
    <x v="3"/>
    <n v="26124"/>
    <n v="25"/>
    <n v="975"/>
    <n v="30225"/>
    <n v="49.77"/>
    <n v="12102"/>
    <n v="15043"/>
  </r>
  <r>
    <x v="134"/>
    <x v="0"/>
    <x v="4"/>
    <n v="13145"/>
    <n v="10"/>
    <n v="456"/>
    <n v="14136"/>
    <n v="54.95"/>
    <n v="7040"/>
    <n v="7768"/>
  </r>
  <r>
    <x v="134"/>
    <x v="0"/>
    <x v="5"/>
    <n v="62822"/>
    <n v="19"/>
    <n v="1779"/>
    <n v="55149"/>
    <n v="63.99"/>
    <n v="42987"/>
    <n v="35290"/>
  </r>
  <r>
    <x v="134"/>
    <x v="0"/>
    <x v="6"/>
    <n v="13443"/>
    <n v="9"/>
    <n v="531"/>
    <n v="16461"/>
    <n v="50.51"/>
    <n v="9056"/>
    <n v="8314"/>
  </r>
  <r>
    <x v="134"/>
    <x v="0"/>
    <x v="7"/>
    <m/>
    <n v="4"/>
    <n v="59"/>
    <n v="1829"/>
    <m/>
    <m/>
    <m/>
  </r>
  <r>
    <x v="134"/>
    <x v="0"/>
    <x v="8"/>
    <m/>
    <n v="10"/>
    <n v="243"/>
    <n v="7533"/>
    <m/>
    <m/>
    <m/>
  </r>
  <r>
    <x v="134"/>
    <x v="0"/>
    <x v="9"/>
    <n v="11596"/>
    <n v="17"/>
    <n v="474"/>
    <n v="14694"/>
    <n v="58.95"/>
    <n v="5835"/>
    <n v="8663"/>
  </r>
  <r>
    <x v="134"/>
    <x v="0"/>
    <x v="10"/>
    <n v="12907"/>
    <n v="16"/>
    <n v="520"/>
    <n v="16120"/>
    <n v="49.9"/>
    <n v="7959"/>
    <n v="8043"/>
  </r>
  <r>
    <x v="134"/>
    <x v="0"/>
    <x v="11"/>
    <n v="11345"/>
    <n v="11"/>
    <n v="466"/>
    <n v="14446"/>
    <n v="47.31"/>
    <n v="8253"/>
    <n v="6835"/>
  </r>
  <r>
    <x v="134"/>
    <x v="0"/>
    <x v="12"/>
    <n v="11781"/>
    <n v="20"/>
    <n v="543"/>
    <n v="16833"/>
    <n v="46.81"/>
    <n v="6390"/>
    <n v="7879"/>
  </r>
  <r>
    <x v="134"/>
    <x v="0"/>
    <x v="13"/>
    <m/>
    <n v="3"/>
    <n v="137"/>
    <n v="4247"/>
    <m/>
    <m/>
    <m/>
  </r>
  <r>
    <x v="134"/>
    <x v="0"/>
    <x v="14"/>
    <n v="4974"/>
    <n v="10"/>
    <n v="218"/>
    <n v="6758"/>
    <n v="43.6"/>
    <n v="3178"/>
    <n v="2946"/>
  </r>
  <r>
    <x v="134"/>
    <x v="0"/>
    <x v="15"/>
    <m/>
    <n v="3"/>
    <n v="40"/>
    <n v="1240"/>
    <m/>
    <m/>
    <m/>
  </r>
  <r>
    <x v="134"/>
    <x v="0"/>
    <x v="16"/>
    <n v="133735"/>
    <n v="34"/>
    <n v="3438"/>
    <n v="106578"/>
    <n v="84.32"/>
    <n v="67662"/>
    <n v="89862"/>
  </r>
  <r>
    <x v="134"/>
    <x v="0"/>
    <x v="17"/>
    <n v="131526"/>
    <n v="32"/>
    <n v="3334"/>
    <n v="103354"/>
    <n v="85.11"/>
    <n v="66485"/>
    <n v="87962"/>
  </r>
  <r>
    <x v="134"/>
    <x v="0"/>
    <x v="18"/>
    <n v="11161"/>
    <n v="17"/>
    <n v="379"/>
    <n v="11749"/>
    <n v="55.03"/>
    <n v="7081"/>
    <n v="6466"/>
  </r>
  <r>
    <x v="134"/>
    <x v="0"/>
    <x v="19"/>
    <n v="14208"/>
    <n v="15"/>
    <n v="504"/>
    <n v="15624"/>
    <n v="54.35"/>
    <n v="8429"/>
    <n v="8492"/>
  </r>
  <r>
    <x v="134"/>
    <x v="0"/>
    <x v="20"/>
    <n v="61927"/>
    <n v="42"/>
    <n v="1774"/>
    <n v="54994"/>
    <n v="66.540000000000006"/>
    <n v="36003"/>
    <n v="36591"/>
  </r>
  <r>
    <x v="134"/>
    <x v="0"/>
    <x v="21"/>
    <m/>
    <n v="6"/>
    <n v="108"/>
    <n v="3348"/>
    <m/>
    <m/>
    <m/>
  </r>
  <r>
    <x v="134"/>
    <x v="0"/>
    <x v="22"/>
    <m/>
    <n v="5"/>
    <n v="434"/>
    <n v="13454"/>
    <m/>
    <m/>
    <m/>
  </r>
  <r>
    <x v="134"/>
    <x v="0"/>
    <x v="23"/>
    <m/>
    <n v="9"/>
    <n v="131"/>
    <n v="4061"/>
    <m/>
    <n v="1317"/>
    <m/>
  </r>
  <r>
    <x v="134"/>
    <x v="0"/>
    <x v="24"/>
    <n v="79698"/>
    <n v="62"/>
    <n v="2447"/>
    <n v="75857"/>
    <n v="61.38"/>
    <n v="46144"/>
    <n v="46563"/>
  </r>
  <r>
    <x v="134"/>
    <x v="0"/>
    <x v="25"/>
    <n v="24629"/>
    <n v="38"/>
    <n v="1334"/>
    <n v="41354"/>
    <n v="36.869999999999997"/>
    <n v="19610"/>
    <n v="15248"/>
  </r>
  <r>
    <x v="134"/>
    <x v="0"/>
    <x v="26"/>
    <n v="10944"/>
    <n v="9"/>
    <n v="458"/>
    <n v="14198"/>
    <n v="36.03"/>
    <n v="5554"/>
    <n v="5115"/>
  </r>
  <r>
    <x v="134"/>
    <x v="0"/>
    <x v="27"/>
    <n v="115102"/>
    <n v="35"/>
    <n v="3134"/>
    <n v="97154"/>
    <n v="66.31"/>
    <n v="47341"/>
    <n v="64427"/>
  </r>
  <r>
    <x v="134"/>
    <x v="0"/>
    <x v="28"/>
    <n v="10921"/>
    <n v="11"/>
    <n v="434"/>
    <n v="13454"/>
    <n v="48.81"/>
    <n v="7436"/>
    <n v="6567"/>
  </r>
  <r>
    <x v="134"/>
    <x v="0"/>
    <x v="29"/>
    <n v="3456"/>
    <n v="15"/>
    <n v="231"/>
    <n v="7161"/>
    <n v="23.57"/>
    <n v="2840"/>
    <n v="1688"/>
  </r>
  <r>
    <x v="134"/>
    <x v="0"/>
    <x v="30"/>
    <n v="29960"/>
    <n v="19"/>
    <n v="795"/>
    <n v="24645"/>
    <n v="71.61"/>
    <n v="18705"/>
    <n v="17648"/>
  </r>
  <r>
    <x v="134"/>
    <x v="0"/>
    <x v="31"/>
    <n v="1331"/>
    <n v="8"/>
    <n v="86"/>
    <n v="2666"/>
    <m/>
    <n v="830"/>
    <m/>
  </r>
  <r>
    <x v="134"/>
    <x v="0"/>
    <x v="32"/>
    <n v="12503"/>
    <n v="6"/>
    <n v="565"/>
    <n v="17515"/>
    <n v="41.56"/>
    <n v="7058"/>
    <n v="7279"/>
  </r>
  <r>
    <x v="134"/>
    <x v="0"/>
    <x v="33"/>
    <n v="9417"/>
    <n v="19"/>
    <n v="473"/>
    <n v="14663"/>
    <n v="45.42"/>
    <n v="6026"/>
    <n v="6660"/>
  </r>
  <r>
    <x v="134"/>
    <x v="0"/>
    <x v="34"/>
    <n v="1032509"/>
    <n v="565"/>
    <n v="31375"/>
    <n v="972625"/>
    <n v="64.760000000000005"/>
    <n v="559197"/>
    <n v="629876"/>
  </r>
  <r>
    <x v="134"/>
    <x v="1"/>
    <x v="0"/>
    <n v="49314"/>
    <n v="137"/>
    <n v="1653"/>
    <n v="51243"/>
    <n v="48.91"/>
    <n v="26308"/>
    <n v="25065"/>
  </r>
  <r>
    <x v="134"/>
    <x v="1"/>
    <x v="1"/>
    <n v="141343"/>
    <n v="189"/>
    <n v="3880"/>
    <n v="120280"/>
    <n v="63.31"/>
    <n v="67401"/>
    <n v="76153"/>
  </r>
  <r>
    <x v="134"/>
    <x v="1"/>
    <x v="2"/>
    <n v="21935"/>
    <n v="63"/>
    <n v="664"/>
    <n v="20584"/>
    <n v="50.81"/>
    <n v="12340"/>
    <n v="10459"/>
  </r>
  <r>
    <x v="134"/>
    <x v="1"/>
    <x v="3"/>
    <n v="51277"/>
    <n v="87"/>
    <n v="1554"/>
    <n v="48174"/>
    <n v="60.73"/>
    <n v="29502"/>
    <n v="29255"/>
  </r>
  <r>
    <x v="134"/>
    <x v="1"/>
    <x v="4"/>
    <n v="32496"/>
    <n v="56"/>
    <n v="975"/>
    <n v="30225"/>
    <n v="57.66"/>
    <n v="16083"/>
    <n v="17426"/>
  </r>
  <r>
    <x v="134"/>
    <x v="1"/>
    <x v="5"/>
    <n v="48280"/>
    <n v="77"/>
    <n v="1393"/>
    <n v="43183"/>
    <n v="53.94"/>
    <n v="28625"/>
    <n v="23292"/>
  </r>
  <r>
    <x v="134"/>
    <x v="1"/>
    <x v="6"/>
    <n v="44063"/>
    <n v="73"/>
    <n v="1223"/>
    <n v="37913"/>
    <n v="58.96"/>
    <n v="25318"/>
    <n v="22352"/>
  </r>
  <r>
    <x v="134"/>
    <x v="1"/>
    <x v="7"/>
    <n v="8454"/>
    <n v="22"/>
    <n v="260"/>
    <n v="8060"/>
    <n v="56.66"/>
    <n v="5490"/>
    <n v="4567"/>
  </r>
  <r>
    <x v="134"/>
    <x v="1"/>
    <x v="8"/>
    <n v="12728"/>
    <n v="34"/>
    <n v="468"/>
    <n v="14508"/>
    <n v="47.91"/>
    <n v="6861"/>
    <n v="6952"/>
  </r>
  <r>
    <x v="134"/>
    <x v="1"/>
    <x v="9"/>
    <n v="27417"/>
    <n v="47"/>
    <n v="803"/>
    <n v="24893"/>
    <n v="71.650000000000006"/>
    <n v="13244"/>
    <n v="17837"/>
  </r>
  <r>
    <x v="134"/>
    <x v="1"/>
    <x v="10"/>
    <n v="53311"/>
    <n v="77"/>
    <n v="1379"/>
    <n v="42749"/>
    <n v="64.03"/>
    <n v="25060"/>
    <n v="27374"/>
  </r>
  <r>
    <x v="134"/>
    <x v="1"/>
    <x v="11"/>
    <n v="6704"/>
    <n v="20"/>
    <n v="598"/>
    <n v="18538"/>
    <n v="18.66"/>
    <n v="4652"/>
    <n v="3460"/>
  </r>
  <r>
    <x v="134"/>
    <x v="1"/>
    <x v="12"/>
    <n v="40945"/>
    <n v="63"/>
    <n v="1067"/>
    <n v="33077"/>
    <n v="66.77"/>
    <n v="21847"/>
    <n v="22085"/>
  </r>
  <r>
    <x v="134"/>
    <x v="1"/>
    <x v="13"/>
    <n v="10280"/>
    <n v="22"/>
    <n v="407"/>
    <n v="12617"/>
    <n v="45.65"/>
    <n v="6235"/>
    <n v="5760"/>
  </r>
  <r>
    <x v="134"/>
    <x v="1"/>
    <x v="14"/>
    <n v="8945"/>
    <n v="18"/>
    <n v="237"/>
    <n v="7347"/>
    <n v="61.66"/>
    <n v="5396"/>
    <n v="4530"/>
  </r>
  <r>
    <x v="134"/>
    <x v="1"/>
    <x v="15"/>
    <n v="9254"/>
    <n v="29"/>
    <n v="302"/>
    <n v="9362"/>
    <n v="53.85"/>
    <n v="5863"/>
    <n v="5042"/>
  </r>
  <r>
    <x v="134"/>
    <x v="1"/>
    <x v="16"/>
    <n v="44989"/>
    <n v="66"/>
    <n v="1381"/>
    <n v="42811"/>
    <n v="59.8"/>
    <n v="21706"/>
    <n v="25601"/>
  </r>
  <r>
    <x v="134"/>
    <x v="1"/>
    <x v="17"/>
    <n v="29852"/>
    <n v="37"/>
    <n v="882"/>
    <n v="27342"/>
    <n v="59.35"/>
    <n v="14155"/>
    <n v="16229"/>
  </r>
  <r>
    <x v="134"/>
    <x v="1"/>
    <x v="18"/>
    <n v="25620"/>
    <n v="47"/>
    <n v="712"/>
    <n v="22072"/>
    <n v="61.45"/>
    <n v="15628"/>
    <n v="13564"/>
  </r>
  <r>
    <x v="134"/>
    <x v="1"/>
    <x v="19"/>
    <n v="44813"/>
    <n v="103"/>
    <n v="1378"/>
    <n v="42718"/>
    <n v="58.62"/>
    <n v="22984"/>
    <n v="25042"/>
  </r>
  <r>
    <x v="134"/>
    <x v="1"/>
    <x v="20"/>
    <n v="115564"/>
    <n v="190"/>
    <n v="2663"/>
    <n v="82553"/>
    <n v="72.349999999999994"/>
    <n v="60128"/>
    <n v="59726"/>
  </r>
  <r>
    <x v="134"/>
    <x v="1"/>
    <x v="21"/>
    <n v="16757"/>
    <n v="29"/>
    <n v="431"/>
    <n v="13361"/>
    <n v="58.19"/>
    <n v="10769"/>
    <n v="7775"/>
  </r>
  <r>
    <x v="134"/>
    <x v="1"/>
    <x v="22"/>
    <n v="17818"/>
    <n v="16"/>
    <n v="409"/>
    <n v="12679"/>
    <n v="58.64"/>
    <n v="12817"/>
    <n v="7435"/>
  </r>
  <r>
    <x v="134"/>
    <x v="1"/>
    <x v="23"/>
    <n v="15276"/>
    <n v="27"/>
    <n v="357"/>
    <n v="11067"/>
    <n v="74.239999999999995"/>
    <n v="8812"/>
    <n v="8217"/>
  </r>
  <r>
    <x v="134"/>
    <x v="1"/>
    <x v="24"/>
    <n v="165414"/>
    <n v="262"/>
    <n v="3860"/>
    <n v="119660"/>
    <n v="69.489999999999995"/>
    <n v="92525"/>
    <n v="83153"/>
  </r>
  <r>
    <x v="134"/>
    <x v="1"/>
    <x v="25"/>
    <n v="41375"/>
    <n v="73"/>
    <n v="1039"/>
    <n v="32209"/>
    <n v="63.9"/>
    <n v="29525"/>
    <n v="20583"/>
  </r>
  <r>
    <x v="134"/>
    <x v="1"/>
    <x v="26"/>
    <n v="14635"/>
    <n v="23"/>
    <n v="447"/>
    <n v="13857"/>
    <n v="45.43"/>
    <n v="7613"/>
    <n v="6295"/>
  </r>
  <r>
    <x v="134"/>
    <x v="1"/>
    <x v="27"/>
    <n v="37024"/>
    <n v="53"/>
    <n v="1147"/>
    <n v="35557"/>
    <n v="50.77"/>
    <n v="15661"/>
    <n v="18053"/>
  </r>
  <r>
    <x v="134"/>
    <x v="1"/>
    <x v="28"/>
    <n v="11008"/>
    <n v="21"/>
    <n v="272"/>
    <n v="8432"/>
    <n v="67.61"/>
    <n v="7683"/>
    <n v="5701"/>
  </r>
  <r>
    <x v="134"/>
    <x v="1"/>
    <x v="29"/>
    <n v="9687"/>
    <n v="28"/>
    <n v="285"/>
    <n v="8835"/>
    <n v="58.9"/>
    <n v="6490"/>
    <n v="5204"/>
  </r>
  <r>
    <x v="134"/>
    <x v="1"/>
    <x v="30"/>
    <n v="29841"/>
    <n v="45"/>
    <n v="738"/>
    <n v="22878"/>
    <n v="72.599999999999994"/>
    <n v="16093"/>
    <n v="16611"/>
  </r>
  <r>
    <x v="134"/>
    <x v="1"/>
    <x v="31"/>
    <n v="3277"/>
    <n v="15"/>
    <n v="106"/>
    <n v="3286"/>
    <n v="52.12"/>
    <n v="2317"/>
    <n v="1713"/>
  </r>
  <r>
    <x v="134"/>
    <x v="1"/>
    <x v="32"/>
    <n v="11539"/>
    <n v="20"/>
    <n v="350"/>
    <n v="10850"/>
    <n v="49.07"/>
    <n v="7131"/>
    <n v="5324"/>
  </r>
  <r>
    <x v="134"/>
    <x v="1"/>
    <x v="33"/>
    <n v="18466"/>
    <n v="41"/>
    <n v="616"/>
    <n v="19096"/>
    <n v="58.53"/>
    <n v="9406"/>
    <n v="11177"/>
  </r>
  <r>
    <x v="134"/>
    <x v="1"/>
    <x v="34"/>
    <n v="1024432"/>
    <n v="1811"/>
    <n v="29194"/>
    <n v="905014"/>
    <n v="59.63"/>
    <n v="554987"/>
    <n v="539627"/>
  </r>
  <r>
    <x v="134"/>
    <x v="2"/>
    <x v="0"/>
    <n v="19368"/>
    <n v="29"/>
    <n v="1283"/>
    <n v="39773"/>
    <n v="42.86"/>
    <n v="8326"/>
    <n v="17048"/>
  </r>
  <r>
    <x v="134"/>
    <x v="2"/>
    <x v="1"/>
    <n v="81697"/>
    <n v="40"/>
    <n v="3995"/>
    <n v="123845"/>
    <n v="60.75"/>
    <n v="45136"/>
    <n v="75233"/>
  </r>
  <r>
    <x v="134"/>
    <x v="2"/>
    <x v="2"/>
    <n v="8830"/>
    <n v="18"/>
    <n v="657"/>
    <n v="20367"/>
    <n v="37.979999999999997"/>
    <n v="5111"/>
    <n v="7735"/>
  </r>
  <r>
    <x v="134"/>
    <x v="2"/>
    <x v="3"/>
    <n v="11287"/>
    <n v="13"/>
    <n v="649"/>
    <n v="20119"/>
    <n v="46.73"/>
    <n v="5413"/>
    <n v="9402"/>
  </r>
  <r>
    <x v="134"/>
    <x v="2"/>
    <x v="4"/>
    <n v="12405"/>
    <n v="15"/>
    <n v="916"/>
    <n v="28396"/>
    <n v="42.18"/>
    <n v="5032"/>
    <n v="11977"/>
  </r>
  <r>
    <x v="134"/>
    <x v="2"/>
    <x v="5"/>
    <n v="16672"/>
    <n v="11"/>
    <n v="1052"/>
    <n v="32612"/>
    <n v="47.94"/>
    <n v="10161"/>
    <n v="15634"/>
  </r>
  <r>
    <x v="134"/>
    <x v="2"/>
    <x v="6"/>
    <n v="19705"/>
    <n v="16"/>
    <n v="1056"/>
    <n v="32736"/>
    <n v="54.51"/>
    <n v="10762"/>
    <n v="17844"/>
  </r>
  <r>
    <x v="134"/>
    <x v="2"/>
    <x v="7"/>
    <m/>
    <n v="2"/>
    <n v="60"/>
    <n v="1860"/>
    <m/>
    <m/>
    <m/>
  </r>
  <r>
    <x v="134"/>
    <x v="2"/>
    <x v="8"/>
    <m/>
    <n v="5"/>
    <n v="139"/>
    <n v="4309"/>
    <m/>
    <m/>
    <m/>
  </r>
  <r>
    <x v="134"/>
    <x v="2"/>
    <x v="9"/>
    <n v="5630"/>
    <n v="11"/>
    <n v="433"/>
    <n v="13423"/>
    <n v="38.799999999999997"/>
    <n v="2410"/>
    <n v="5208"/>
  </r>
  <r>
    <x v="134"/>
    <x v="2"/>
    <x v="10"/>
    <n v="14033"/>
    <n v="18"/>
    <n v="824"/>
    <n v="25544"/>
    <n v="51.04"/>
    <n v="3474"/>
    <n v="13038"/>
  </r>
  <r>
    <x v="134"/>
    <x v="2"/>
    <x v="11"/>
    <n v="9933"/>
    <n v="13"/>
    <n v="887"/>
    <n v="27497"/>
    <n v="27.24"/>
    <n v="5734"/>
    <n v="7491"/>
  </r>
  <r>
    <x v="134"/>
    <x v="2"/>
    <x v="12"/>
    <m/>
    <n v="3"/>
    <n v="120"/>
    <n v="3720"/>
    <m/>
    <m/>
    <m/>
  </r>
  <r>
    <x v="134"/>
    <x v="2"/>
    <x v="13"/>
    <n v="1620"/>
    <n v="4"/>
    <n v="104"/>
    <n v="3224"/>
    <n v="38"/>
    <n v="1139"/>
    <n v="1225"/>
  </r>
  <r>
    <x v="134"/>
    <x v="2"/>
    <x v="14"/>
    <m/>
    <n v="3"/>
    <n v="75"/>
    <n v="2325"/>
    <m/>
    <m/>
    <m/>
  </r>
  <r>
    <x v="134"/>
    <x v="2"/>
    <x v="15"/>
    <m/>
    <n v="6"/>
    <n v="373"/>
    <n v="11563"/>
    <m/>
    <m/>
    <m/>
  </r>
  <r>
    <x v="134"/>
    <x v="2"/>
    <x v="16"/>
    <m/>
    <n v="14"/>
    <n v="2110"/>
    <n v="65410"/>
    <m/>
    <m/>
    <m/>
  </r>
  <r>
    <x v="134"/>
    <x v="2"/>
    <x v="17"/>
    <m/>
    <n v="10"/>
    <n v="1763"/>
    <n v="54653"/>
    <m/>
    <m/>
    <m/>
  </r>
  <r>
    <x v="134"/>
    <x v="2"/>
    <x v="18"/>
    <n v="13302"/>
    <n v="22"/>
    <n v="825"/>
    <n v="25575"/>
    <n v="46.95"/>
    <n v="8480"/>
    <n v="12008"/>
  </r>
  <r>
    <x v="134"/>
    <x v="2"/>
    <x v="19"/>
    <n v="22363"/>
    <n v="32"/>
    <n v="1207"/>
    <n v="37417"/>
    <n v="53.55"/>
    <n v="11283"/>
    <n v="20036"/>
  </r>
  <r>
    <x v="134"/>
    <x v="2"/>
    <x v="20"/>
    <n v="30801"/>
    <n v="45"/>
    <n v="2200"/>
    <n v="68200"/>
    <n v="42.02"/>
    <n v="18674"/>
    <n v="28654"/>
  </r>
  <r>
    <x v="134"/>
    <x v="2"/>
    <x v="21"/>
    <m/>
    <n v="6"/>
    <n v="459"/>
    <n v="14229"/>
    <m/>
    <m/>
    <m/>
  </r>
  <r>
    <x v="134"/>
    <x v="2"/>
    <x v="22"/>
    <m/>
    <n v="6"/>
    <n v="371"/>
    <n v="11501"/>
    <m/>
    <m/>
    <m/>
  </r>
  <r>
    <x v="134"/>
    <x v="2"/>
    <x v="23"/>
    <m/>
    <n v="4"/>
    <n v="79"/>
    <n v="2449"/>
    <m/>
    <n v="758"/>
    <m/>
  </r>
  <r>
    <x v="134"/>
    <x v="2"/>
    <x v="24"/>
    <n v="44409"/>
    <n v="61"/>
    <n v="3109"/>
    <n v="96379"/>
    <n v="42.19"/>
    <n v="28155"/>
    <n v="40662"/>
  </r>
  <r>
    <x v="134"/>
    <x v="2"/>
    <x v="25"/>
    <n v="28855"/>
    <n v="25"/>
    <n v="1606"/>
    <n v="49786"/>
    <n v="49.47"/>
    <n v="20543"/>
    <n v="24628"/>
  </r>
  <r>
    <x v="134"/>
    <x v="2"/>
    <x v="26"/>
    <n v="10262"/>
    <n v="9"/>
    <n v="623"/>
    <n v="19313"/>
    <n v="50.13"/>
    <n v="6768"/>
    <n v="9681"/>
  </r>
  <r>
    <x v="134"/>
    <x v="2"/>
    <x v="27"/>
    <n v="44359"/>
    <n v="20"/>
    <n v="2095"/>
    <n v="64945"/>
    <n v="66.56"/>
    <n v="18595"/>
    <n v="43228"/>
  </r>
  <r>
    <x v="134"/>
    <x v="2"/>
    <x v="28"/>
    <n v="2051"/>
    <n v="6"/>
    <n v="111"/>
    <n v="3441"/>
    <n v="42.36"/>
    <n v="1245"/>
    <n v="1458"/>
  </r>
  <r>
    <x v="134"/>
    <x v="2"/>
    <x v="29"/>
    <n v="3499"/>
    <n v="9"/>
    <n v="259"/>
    <n v="8029"/>
    <n v="43.18"/>
    <n v="1130"/>
    <n v="3467"/>
  </r>
  <r>
    <x v="134"/>
    <x v="2"/>
    <x v="30"/>
    <n v="9311"/>
    <n v="9"/>
    <n v="443"/>
    <n v="13733"/>
    <n v="64.760000000000005"/>
    <n v="5345"/>
    <n v="8893"/>
  </r>
  <r>
    <x v="134"/>
    <x v="2"/>
    <x v="31"/>
    <n v="875"/>
    <n v="4"/>
    <n v="155"/>
    <n v="4805"/>
    <m/>
    <n v="640"/>
    <m/>
  </r>
  <r>
    <x v="134"/>
    <x v="2"/>
    <x v="32"/>
    <n v="10732"/>
    <n v="6"/>
    <n v="636"/>
    <n v="19716"/>
    <n v="52.69"/>
    <n v="4828"/>
    <n v="10389"/>
  </r>
  <r>
    <x v="134"/>
    <x v="2"/>
    <x v="33"/>
    <n v="5863"/>
    <n v="13"/>
    <n v="449"/>
    <n v="13919"/>
    <n v="34.380000000000003"/>
    <n v="4484"/>
    <n v="4785"/>
  </r>
  <r>
    <x v="134"/>
    <x v="2"/>
    <x v="34"/>
    <n v="448794"/>
    <n v="437"/>
    <n v="26251"/>
    <n v="813781"/>
    <n v="50.5"/>
    <n v="238819"/>
    <n v="410980"/>
  </r>
  <r>
    <x v="134"/>
    <x v="3"/>
    <x v="0"/>
    <n v="40583"/>
    <n v="48"/>
    <n v="6148"/>
    <n v="190588"/>
    <n v="10.130000000000001"/>
    <n v="24366"/>
    <n v="19313"/>
  </r>
  <r>
    <x v="134"/>
    <x v="3"/>
    <x v="1"/>
    <n v="34899"/>
    <n v="23"/>
    <n v="2736"/>
    <n v="84816"/>
    <n v="18.95"/>
    <n v="17997"/>
    <n v="16069"/>
  </r>
  <r>
    <x v="134"/>
    <x v="3"/>
    <x v="2"/>
    <n v="36075"/>
    <n v="26"/>
    <n v="2873"/>
    <n v="89063"/>
    <n v="18.87"/>
    <n v="20850"/>
    <n v="16805"/>
  </r>
  <r>
    <x v="134"/>
    <x v="3"/>
    <x v="3"/>
    <n v="21183"/>
    <n v="21"/>
    <n v="1881"/>
    <n v="58311"/>
    <n v="17.03"/>
    <n v="11441"/>
    <n v="9928"/>
  </r>
  <r>
    <x v="134"/>
    <x v="3"/>
    <x v="4"/>
    <n v="30120"/>
    <n v="19"/>
    <n v="2835"/>
    <n v="87885"/>
    <n v="17.059999999999999"/>
    <n v="11592"/>
    <n v="14990"/>
  </r>
  <r>
    <x v="134"/>
    <x v="3"/>
    <x v="5"/>
    <n v="24125"/>
    <n v="12"/>
    <n v="1833"/>
    <n v="56823"/>
    <n v="18.63"/>
    <n v="11461"/>
    <n v="10584"/>
  </r>
  <r>
    <x v="134"/>
    <x v="3"/>
    <x v="6"/>
    <n v="15167"/>
    <n v="10"/>
    <n v="1347"/>
    <n v="41757"/>
    <n v="19.239999999999998"/>
    <n v="8194"/>
    <n v="8033"/>
  </r>
  <r>
    <x v="134"/>
    <x v="3"/>
    <x v="7"/>
    <n v="7335"/>
    <n v="5"/>
    <n v="1133"/>
    <n v="35123"/>
    <n v="8.67"/>
    <n v="2936"/>
    <n v="3044"/>
  </r>
  <r>
    <x v="134"/>
    <x v="3"/>
    <x v="8"/>
    <n v="11827"/>
    <n v="11"/>
    <n v="1767"/>
    <n v="54777"/>
    <n v="8.92"/>
    <n v="5175"/>
    <n v="4886"/>
  </r>
  <r>
    <x v="134"/>
    <x v="3"/>
    <x v="9"/>
    <n v="16297"/>
    <n v="12"/>
    <n v="1153"/>
    <n v="35743"/>
    <n v="21.74"/>
    <n v="6688"/>
    <n v="7772"/>
  </r>
  <r>
    <x v="134"/>
    <x v="3"/>
    <x v="10"/>
    <n v="17559"/>
    <n v="21"/>
    <n v="1979"/>
    <n v="61349"/>
    <n v="14.06"/>
    <n v="7648"/>
    <n v="8626"/>
  </r>
  <r>
    <x v="134"/>
    <x v="3"/>
    <x v="11"/>
    <n v="5357"/>
    <n v="6"/>
    <n v="427"/>
    <n v="13237"/>
    <n v="18.02"/>
    <n v="4566"/>
    <n v="2385"/>
  </r>
  <r>
    <x v="134"/>
    <x v="3"/>
    <x v="12"/>
    <m/>
    <n v="8"/>
    <n v="604"/>
    <n v="18724"/>
    <m/>
    <m/>
    <m/>
  </r>
  <r>
    <x v="134"/>
    <x v="3"/>
    <x v="13"/>
    <m/>
    <n v="3"/>
    <n v="360"/>
    <n v="11160"/>
    <m/>
    <m/>
    <m/>
  </r>
  <r>
    <x v="134"/>
    <x v="3"/>
    <x v="14"/>
    <m/>
    <n v="7"/>
    <n v="843"/>
    <n v="26133"/>
    <m/>
    <m/>
    <m/>
  </r>
  <r>
    <x v="134"/>
    <x v="3"/>
    <x v="15"/>
    <n v="5607"/>
    <n v="8"/>
    <n v="848"/>
    <n v="26288"/>
    <n v="11.45"/>
    <n v="2951"/>
    <n v="3010"/>
  </r>
  <r>
    <x v="134"/>
    <x v="3"/>
    <x v="16"/>
    <m/>
    <n v="4"/>
    <n v="419"/>
    <n v="12989"/>
    <m/>
    <m/>
    <m/>
  </r>
  <r>
    <x v="134"/>
    <x v="3"/>
    <x v="17"/>
    <m/>
    <n v="1"/>
    <n v="39"/>
    <n v="1209"/>
    <m/>
    <m/>
    <n v="860"/>
  </r>
  <r>
    <x v="134"/>
    <x v="3"/>
    <x v="18"/>
    <n v="18945"/>
    <n v="16"/>
    <n v="1338"/>
    <n v="41478"/>
    <n v="21.51"/>
    <n v="12864"/>
    <n v="8920"/>
  </r>
  <r>
    <x v="134"/>
    <x v="3"/>
    <x v="19"/>
    <n v="44186"/>
    <n v="23"/>
    <n v="3951"/>
    <n v="122481"/>
    <n v="15.89"/>
    <n v="21201"/>
    <n v="19465"/>
  </r>
  <r>
    <x v="134"/>
    <x v="3"/>
    <x v="20"/>
    <n v="58519"/>
    <n v="37"/>
    <n v="4530"/>
    <n v="140430"/>
    <n v="20.61"/>
    <n v="31707"/>
    <n v="28942"/>
  </r>
  <r>
    <x v="134"/>
    <x v="3"/>
    <x v="21"/>
    <n v="9823"/>
    <n v="9"/>
    <n v="727"/>
    <n v="22537"/>
    <n v="22.13"/>
    <n v="6059"/>
    <n v="4987"/>
  </r>
  <r>
    <x v="134"/>
    <x v="3"/>
    <x v="22"/>
    <n v="10971"/>
    <n v="4"/>
    <n v="578"/>
    <n v="17918"/>
    <n v="28.16"/>
    <n v="8702"/>
    <n v="5045"/>
  </r>
  <r>
    <x v="134"/>
    <x v="3"/>
    <x v="23"/>
    <n v="7347"/>
    <n v="7"/>
    <n v="870"/>
    <n v="26970"/>
    <n v="13.28"/>
    <n v="4780"/>
    <n v="3583"/>
  </r>
  <r>
    <x v="134"/>
    <x v="3"/>
    <x v="24"/>
    <n v="86659"/>
    <n v="57"/>
    <n v="6705"/>
    <n v="207855"/>
    <n v="20.47"/>
    <n v="51248"/>
    <n v="42556"/>
  </r>
  <r>
    <x v="134"/>
    <x v="3"/>
    <x v="25"/>
    <n v="27899"/>
    <n v="18"/>
    <n v="1705"/>
    <n v="52855"/>
    <n v="25.42"/>
    <n v="21107"/>
    <n v="13434"/>
  </r>
  <r>
    <x v="134"/>
    <x v="3"/>
    <x v="26"/>
    <n v="16992"/>
    <n v="6"/>
    <n v="1565"/>
    <n v="48515"/>
    <n v="14.42"/>
    <n v="8258"/>
    <n v="6998"/>
  </r>
  <r>
    <x v="134"/>
    <x v="3"/>
    <x v="27"/>
    <n v="24701"/>
    <n v="7"/>
    <n v="1219"/>
    <n v="37789"/>
    <n v="23.31"/>
    <n v="11931"/>
    <n v="8807"/>
  </r>
  <r>
    <x v="134"/>
    <x v="3"/>
    <x v="28"/>
    <n v="9700"/>
    <n v="11"/>
    <n v="3633"/>
    <n v="112623"/>
    <n v="4.05"/>
    <n v="5328"/>
    <n v="4566"/>
  </r>
  <r>
    <x v="134"/>
    <x v="3"/>
    <x v="29"/>
    <n v="12205"/>
    <n v="11"/>
    <n v="2291"/>
    <n v="71021"/>
    <n v="8.32"/>
    <n v="5010"/>
    <n v="5912"/>
  </r>
  <r>
    <x v="134"/>
    <x v="3"/>
    <x v="30"/>
    <n v="14349"/>
    <n v="6"/>
    <n v="553"/>
    <n v="17143"/>
    <n v="36.94"/>
    <n v="9533"/>
    <n v="6332"/>
  </r>
  <r>
    <x v="134"/>
    <x v="3"/>
    <x v="31"/>
    <n v="4110"/>
    <n v="6"/>
    <n v="304"/>
    <n v="9424"/>
    <n v="22.07"/>
    <n v="3061"/>
    <n v="2080"/>
  </r>
  <r>
    <x v="134"/>
    <x v="3"/>
    <x v="32"/>
    <n v="11915"/>
    <n v="6"/>
    <n v="1049"/>
    <n v="32519"/>
    <n v="18.32"/>
    <n v="7820"/>
    <n v="5959"/>
  </r>
  <r>
    <x v="134"/>
    <x v="3"/>
    <x v="33"/>
    <n v="5463"/>
    <n v="10"/>
    <n v="612"/>
    <n v="18972"/>
    <n v="14.42"/>
    <n v="4299"/>
    <n v="2735"/>
  </r>
  <r>
    <x v="134"/>
    <x v="3"/>
    <x v="34"/>
    <n v="565531"/>
    <n v="421"/>
    <n v="54111"/>
    <n v="1677441"/>
    <n v="15.74"/>
    <n v="309539"/>
    <n v="263957"/>
  </r>
  <r>
    <x v="134"/>
    <x v="4"/>
    <x v="0"/>
    <n v="142382"/>
    <n v="247"/>
    <n v="10280"/>
    <n v="318680"/>
    <n v="24.86"/>
    <n v="76901"/>
    <n v="79224"/>
  </r>
  <r>
    <x v="134"/>
    <x v="4"/>
    <x v="1"/>
    <n v="620806"/>
    <n v="328"/>
    <n v="19892"/>
    <n v="616652"/>
    <n v="64.209999999999994"/>
    <n v="316825"/>
    <n v="395930"/>
  </r>
  <r>
    <x v="134"/>
    <x v="4"/>
    <x v="2"/>
    <n v="70584"/>
    <n v="118"/>
    <n v="4373"/>
    <n v="135563"/>
    <n v="26.75"/>
    <n v="40480"/>
    <n v="36263"/>
  </r>
  <r>
    <x v="134"/>
    <x v="4"/>
    <x v="3"/>
    <n v="109871"/>
    <n v="146"/>
    <n v="5059"/>
    <n v="156829"/>
    <n v="40.57"/>
    <n v="58458"/>
    <n v="63627"/>
  </r>
  <r>
    <x v="134"/>
    <x v="4"/>
    <x v="4"/>
    <n v="88166"/>
    <n v="100"/>
    <n v="5182"/>
    <n v="160642"/>
    <n v="32.47"/>
    <n v="39747"/>
    <n v="52161"/>
  </r>
  <r>
    <x v="134"/>
    <x v="4"/>
    <x v="5"/>
    <n v="151900"/>
    <n v="119"/>
    <n v="6057"/>
    <n v="187767"/>
    <n v="45.16"/>
    <n v="93233"/>
    <n v="84800"/>
  </r>
  <r>
    <x v="134"/>
    <x v="4"/>
    <x v="6"/>
    <n v="92378"/>
    <n v="108"/>
    <n v="4157"/>
    <n v="128867"/>
    <n v="43.88"/>
    <n v="53330"/>
    <n v="56544"/>
  </r>
  <r>
    <x v="134"/>
    <x v="4"/>
    <x v="7"/>
    <n v="17248"/>
    <n v="33"/>
    <n v="1512"/>
    <n v="46872"/>
    <n v="18.079999999999998"/>
    <n v="9080"/>
    <n v="8473"/>
  </r>
  <r>
    <x v="134"/>
    <x v="4"/>
    <x v="8"/>
    <n v="29830"/>
    <n v="60"/>
    <n v="2617"/>
    <n v="81127"/>
    <n v="19.13"/>
    <n v="15721"/>
    <n v="15521"/>
  </r>
  <r>
    <x v="134"/>
    <x v="4"/>
    <x v="9"/>
    <n v="60939"/>
    <n v="87"/>
    <n v="2863"/>
    <n v="88753"/>
    <n v="44.48"/>
    <n v="28177"/>
    <n v="39480"/>
  </r>
  <r>
    <x v="134"/>
    <x v="4"/>
    <x v="10"/>
    <n v="97810"/>
    <n v="132"/>
    <n v="4702"/>
    <n v="145762"/>
    <n v="39.159999999999997"/>
    <n v="44142"/>
    <n v="57081"/>
  </r>
  <r>
    <x v="134"/>
    <x v="4"/>
    <x v="11"/>
    <n v="33338"/>
    <n v="50"/>
    <n v="2378"/>
    <n v="73718"/>
    <n v="27.36"/>
    <n v="23204"/>
    <n v="20170"/>
  </r>
  <r>
    <x v="134"/>
    <x v="4"/>
    <x v="12"/>
    <n v="56787"/>
    <n v="94"/>
    <n v="2334"/>
    <n v="72354"/>
    <n v="44.71"/>
    <n v="30462"/>
    <n v="32350"/>
  </r>
  <r>
    <x v="134"/>
    <x v="4"/>
    <x v="13"/>
    <n v="17309"/>
    <n v="32"/>
    <n v="1008"/>
    <n v="31248"/>
    <n v="30.55"/>
    <n v="11000"/>
    <n v="9545"/>
  </r>
  <r>
    <x v="134"/>
    <x v="4"/>
    <x v="14"/>
    <n v="21621"/>
    <n v="38"/>
    <n v="1373"/>
    <n v="42563"/>
    <n v="28.16"/>
    <n v="11915"/>
    <n v="11988"/>
  </r>
  <r>
    <x v="134"/>
    <x v="4"/>
    <x v="15"/>
    <n v="21604"/>
    <n v="46"/>
    <n v="1563"/>
    <n v="48453"/>
    <n v="27.81"/>
    <n v="11809"/>
    <n v="13474"/>
  </r>
  <r>
    <x v="134"/>
    <x v="4"/>
    <x v="16"/>
    <n v="229662"/>
    <n v="118"/>
    <n v="7348"/>
    <n v="227788"/>
    <n v="70.53"/>
    <n v="114793"/>
    <n v="160650"/>
  </r>
  <r>
    <x v="134"/>
    <x v="4"/>
    <x v="17"/>
    <n v="200127"/>
    <n v="80"/>
    <n v="6018"/>
    <n v="186558"/>
    <n v="76.14"/>
    <n v="98787"/>
    <n v="142050"/>
  </r>
  <r>
    <x v="134"/>
    <x v="4"/>
    <x v="18"/>
    <n v="69028"/>
    <n v="102"/>
    <n v="3254"/>
    <n v="100874"/>
    <n v="40.6"/>
    <n v="44053"/>
    <n v="40958"/>
  </r>
  <r>
    <x v="134"/>
    <x v="4"/>
    <x v="19"/>
    <n v="125569"/>
    <n v="173"/>
    <n v="7040"/>
    <n v="218240"/>
    <n v="33.47"/>
    <n v="63897"/>
    <n v="73035"/>
  </r>
  <r>
    <x v="134"/>
    <x v="4"/>
    <x v="20"/>
    <n v="266812"/>
    <n v="314"/>
    <n v="11167"/>
    <n v="346177"/>
    <n v="44.46"/>
    <n v="146512"/>
    <n v="153912"/>
  </r>
  <r>
    <x v="134"/>
    <x v="4"/>
    <x v="21"/>
    <n v="33855"/>
    <n v="50"/>
    <n v="1725"/>
    <n v="53475"/>
    <n v="33.67"/>
    <n v="20676"/>
    <n v="18005"/>
  </r>
  <r>
    <x v="134"/>
    <x v="4"/>
    <x v="22"/>
    <n v="48399"/>
    <n v="31"/>
    <n v="1792"/>
    <n v="55552"/>
    <n v="47.5"/>
    <n v="35218"/>
    <n v="26386"/>
  </r>
  <r>
    <x v="134"/>
    <x v="4"/>
    <x v="23"/>
    <n v="27115"/>
    <n v="47"/>
    <n v="1437"/>
    <n v="44547"/>
    <n v="32.840000000000003"/>
    <n v="15666"/>
    <n v="14631"/>
  </r>
  <r>
    <x v="134"/>
    <x v="4"/>
    <x v="24"/>
    <n v="376181"/>
    <n v="442"/>
    <n v="16121"/>
    <n v="499751"/>
    <n v="42.61"/>
    <n v="218072"/>
    <n v="212934"/>
  </r>
  <r>
    <x v="134"/>
    <x v="4"/>
    <x v="25"/>
    <n v="122758"/>
    <n v="154"/>
    <n v="5684"/>
    <n v="176204"/>
    <n v="41.94"/>
    <n v="90785"/>
    <n v="73893"/>
  </r>
  <r>
    <x v="134"/>
    <x v="4"/>
    <x v="26"/>
    <n v="52833"/>
    <n v="47"/>
    <n v="3093"/>
    <n v="95883"/>
    <n v="29.3"/>
    <n v="28193"/>
    <n v="28089"/>
  </r>
  <r>
    <x v="134"/>
    <x v="4"/>
    <x v="27"/>
    <n v="221187"/>
    <n v="115"/>
    <n v="7595"/>
    <n v="235445"/>
    <n v="57.13"/>
    <n v="93528"/>
    <n v="134515"/>
  </r>
  <r>
    <x v="134"/>
    <x v="4"/>
    <x v="28"/>
    <n v="33680"/>
    <n v="49"/>
    <n v="4450"/>
    <n v="137950"/>
    <n v="13.26"/>
    <n v="21691"/>
    <n v="18291"/>
  </r>
  <r>
    <x v="134"/>
    <x v="4"/>
    <x v="29"/>
    <n v="28847"/>
    <n v="63"/>
    <n v="3066"/>
    <n v="95046"/>
    <n v="17.12"/>
    <n v="15470"/>
    <n v="16270"/>
  </r>
  <r>
    <x v="134"/>
    <x v="4"/>
    <x v="30"/>
    <n v="83460"/>
    <n v="79"/>
    <n v="2529"/>
    <n v="78399"/>
    <n v="63.12"/>
    <n v="49676"/>
    <n v="49484"/>
  </r>
  <r>
    <x v="134"/>
    <x v="4"/>
    <x v="31"/>
    <n v="9593"/>
    <n v="33"/>
    <n v="651"/>
    <n v="20181"/>
    <n v="26.69"/>
    <n v="6847"/>
    <n v="5385"/>
  </r>
  <r>
    <x v="134"/>
    <x v="4"/>
    <x v="32"/>
    <n v="46689"/>
    <n v="38"/>
    <n v="2600"/>
    <n v="80600"/>
    <n v="35.92"/>
    <n v="26838"/>
    <n v="28951"/>
  </r>
  <r>
    <x v="134"/>
    <x v="4"/>
    <x v="33"/>
    <n v="39210"/>
    <n v="83"/>
    <n v="2150"/>
    <n v="66650"/>
    <n v="38.04"/>
    <n v="24216"/>
    <n v="25356"/>
  </r>
  <r>
    <x v="134"/>
    <x v="4"/>
    <x v="34"/>
    <n v="3071265"/>
    <n v="3234"/>
    <n v="140931"/>
    <n v="4368861"/>
    <n v="42.22"/>
    <n v="1662542"/>
    <n v="1844440"/>
  </r>
  <r>
    <x v="135"/>
    <x v="0"/>
    <x v="0"/>
    <n v="24115"/>
    <n v="32"/>
    <n v="1172"/>
    <n v="35160"/>
    <n v="39.090000000000003"/>
    <n v="15067"/>
    <n v="13744"/>
  </r>
  <r>
    <x v="135"/>
    <x v="0"/>
    <x v="1"/>
    <n v="318615"/>
    <n v="76"/>
    <n v="9278"/>
    <n v="278340"/>
    <n v="67.62"/>
    <n v="158210"/>
    <n v="188204"/>
  </r>
  <r>
    <x v="135"/>
    <x v="0"/>
    <x v="2"/>
    <n v="2974"/>
    <n v="11"/>
    <n v="179"/>
    <n v="5370"/>
    <n v="23.09"/>
    <n v="1724"/>
    <n v="1240"/>
  </r>
  <r>
    <x v="135"/>
    <x v="0"/>
    <x v="3"/>
    <n v="23631"/>
    <n v="25"/>
    <n v="975"/>
    <n v="29250"/>
    <n v="46.61"/>
    <n v="11276"/>
    <n v="13632"/>
  </r>
  <r>
    <x v="135"/>
    <x v="0"/>
    <x v="4"/>
    <n v="11262"/>
    <n v="10"/>
    <n v="456"/>
    <n v="13680"/>
    <n v="46.42"/>
    <n v="6434"/>
    <n v="6350"/>
  </r>
  <r>
    <x v="135"/>
    <x v="0"/>
    <x v="5"/>
    <n v="63036"/>
    <n v="19"/>
    <n v="1779"/>
    <n v="53370"/>
    <n v="60.64"/>
    <n v="42836"/>
    <n v="32365"/>
  </r>
  <r>
    <x v="135"/>
    <x v="0"/>
    <x v="6"/>
    <n v="12288"/>
    <n v="9"/>
    <n v="531"/>
    <n v="15930"/>
    <n v="44.08"/>
    <n v="8546"/>
    <n v="7022"/>
  </r>
  <r>
    <x v="135"/>
    <x v="0"/>
    <x v="7"/>
    <m/>
    <n v="4"/>
    <n v="59"/>
    <n v="1770"/>
    <m/>
    <m/>
    <m/>
  </r>
  <r>
    <x v="135"/>
    <x v="0"/>
    <x v="8"/>
    <m/>
    <n v="10"/>
    <n v="243"/>
    <n v="7290"/>
    <m/>
    <m/>
    <m/>
  </r>
  <r>
    <x v="135"/>
    <x v="0"/>
    <x v="9"/>
    <n v="10769"/>
    <n v="16"/>
    <n v="467"/>
    <n v="14010"/>
    <n v="48.88"/>
    <n v="5644"/>
    <n v="6848"/>
  </r>
  <r>
    <x v="135"/>
    <x v="0"/>
    <x v="10"/>
    <n v="9992"/>
    <n v="15"/>
    <n v="514"/>
    <n v="15420"/>
    <n v="38.61"/>
    <n v="5941"/>
    <n v="5954"/>
  </r>
  <r>
    <x v="135"/>
    <x v="0"/>
    <x v="11"/>
    <n v="9200"/>
    <n v="11"/>
    <n v="466"/>
    <n v="13980"/>
    <n v="36.51"/>
    <n v="4840"/>
    <n v="5104"/>
  </r>
  <r>
    <x v="135"/>
    <x v="0"/>
    <x v="12"/>
    <n v="7889"/>
    <n v="20"/>
    <n v="543"/>
    <n v="16290"/>
    <n v="35.72"/>
    <n v="4510"/>
    <n v="5818"/>
  </r>
  <r>
    <x v="135"/>
    <x v="0"/>
    <x v="13"/>
    <m/>
    <n v="3"/>
    <n v="137"/>
    <n v="4110"/>
    <m/>
    <m/>
    <m/>
  </r>
  <r>
    <x v="135"/>
    <x v="0"/>
    <x v="14"/>
    <n v="4959"/>
    <n v="10"/>
    <n v="218"/>
    <n v="6540"/>
    <n v="39.32"/>
    <n v="2251"/>
    <n v="2572"/>
  </r>
  <r>
    <x v="135"/>
    <x v="0"/>
    <x v="15"/>
    <m/>
    <n v="3"/>
    <n v="40"/>
    <n v="1200"/>
    <m/>
    <m/>
    <m/>
  </r>
  <r>
    <x v="135"/>
    <x v="0"/>
    <x v="16"/>
    <n v="103624"/>
    <n v="35"/>
    <n v="3458"/>
    <n v="103740"/>
    <n v="62.78"/>
    <n v="53988"/>
    <n v="65132"/>
  </r>
  <r>
    <x v="135"/>
    <x v="0"/>
    <x v="17"/>
    <n v="100726"/>
    <n v="32"/>
    <n v="3334"/>
    <n v="100020"/>
    <n v="63.84"/>
    <n v="52522"/>
    <n v="63854"/>
  </r>
  <r>
    <x v="135"/>
    <x v="0"/>
    <x v="18"/>
    <n v="8047"/>
    <n v="17"/>
    <n v="379"/>
    <n v="11370"/>
    <n v="40.93"/>
    <n v="5484"/>
    <n v="4654"/>
  </r>
  <r>
    <x v="135"/>
    <x v="0"/>
    <x v="19"/>
    <n v="9847"/>
    <n v="16"/>
    <n v="510"/>
    <n v="15300"/>
    <n v="37.979999999999997"/>
    <n v="6005"/>
    <n v="5811"/>
  </r>
  <r>
    <x v="135"/>
    <x v="0"/>
    <x v="20"/>
    <n v="48601"/>
    <n v="42"/>
    <n v="1729"/>
    <n v="51870"/>
    <n v="55.94"/>
    <n v="30533"/>
    <n v="29014"/>
  </r>
  <r>
    <x v="135"/>
    <x v="0"/>
    <x v="21"/>
    <m/>
    <n v="6"/>
    <n v="108"/>
    <n v="3240"/>
    <m/>
    <m/>
    <m/>
  </r>
  <r>
    <x v="135"/>
    <x v="0"/>
    <x v="22"/>
    <m/>
    <n v="5"/>
    <n v="434"/>
    <n v="13020"/>
    <m/>
    <m/>
    <m/>
  </r>
  <r>
    <x v="135"/>
    <x v="0"/>
    <x v="23"/>
    <m/>
    <n v="9"/>
    <n v="131"/>
    <n v="3930"/>
    <m/>
    <n v="1026"/>
    <m/>
  </r>
  <r>
    <x v="135"/>
    <x v="0"/>
    <x v="24"/>
    <n v="64025"/>
    <n v="62"/>
    <n v="2402"/>
    <n v="72060"/>
    <n v="50.99"/>
    <n v="40861"/>
    <n v="36743"/>
  </r>
  <r>
    <x v="135"/>
    <x v="0"/>
    <x v="25"/>
    <n v="19685"/>
    <n v="38"/>
    <n v="1334"/>
    <n v="40020"/>
    <n v="29.76"/>
    <n v="14003"/>
    <n v="11909"/>
  </r>
  <r>
    <x v="135"/>
    <x v="0"/>
    <x v="26"/>
    <n v="12429"/>
    <n v="9"/>
    <n v="458"/>
    <n v="13740"/>
    <n v="38.61"/>
    <n v="5739"/>
    <n v="5305"/>
  </r>
  <r>
    <x v="135"/>
    <x v="0"/>
    <x v="27"/>
    <n v="104633"/>
    <n v="35"/>
    <n v="3134"/>
    <n v="94020"/>
    <n v="59.69"/>
    <n v="41668"/>
    <n v="56116"/>
  </r>
  <r>
    <x v="135"/>
    <x v="0"/>
    <x v="28"/>
    <n v="8022"/>
    <n v="11"/>
    <n v="434"/>
    <n v="13020"/>
    <n v="41.39"/>
    <n v="5781"/>
    <n v="5389"/>
  </r>
  <r>
    <x v="135"/>
    <x v="0"/>
    <x v="29"/>
    <n v="3184"/>
    <n v="15"/>
    <n v="231"/>
    <n v="6930"/>
    <n v="25.28"/>
    <n v="2247"/>
    <n v="1752"/>
  </r>
  <r>
    <x v="135"/>
    <x v="0"/>
    <x v="30"/>
    <n v="23966"/>
    <n v="19"/>
    <n v="795"/>
    <n v="23850"/>
    <n v="54.92"/>
    <n v="14996"/>
    <n v="13099"/>
  </r>
  <r>
    <x v="135"/>
    <x v="0"/>
    <x v="31"/>
    <n v="874"/>
    <n v="8"/>
    <n v="86"/>
    <n v="2580"/>
    <m/>
    <n v="555"/>
    <m/>
  </r>
  <r>
    <x v="135"/>
    <x v="0"/>
    <x v="32"/>
    <n v="10987"/>
    <n v="6"/>
    <n v="565"/>
    <n v="16950"/>
    <n v="34.35"/>
    <n v="6355"/>
    <n v="5823"/>
  </r>
  <r>
    <x v="135"/>
    <x v="0"/>
    <x v="33"/>
    <n v="8541"/>
    <n v="18"/>
    <n v="426"/>
    <n v="12780"/>
    <n v="44.35"/>
    <n v="4972"/>
    <n v="5667"/>
  </r>
  <r>
    <x v="135"/>
    <x v="0"/>
    <x v="34"/>
    <n v="882656"/>
    <n v="563"/>
    <n v="31269"/>
    <n v="938070"/>
    <n v="54.41"/>
    <n v="473152"/>
    <n v="510385"/>
  </r>
  <r>
    <x v="135"/>
    <x v="1"/>
    <x v="0"/>
    <n v="41921"/>
    <n v="135"/>
    <n v="1616"/>
    <n v="48480"/>
    <n v="41.61"/>
    <n v="22933"/>
    <n v="20174"/>
  </r>
  <r>
    <x v="135"/>
    <x v="1"/>
    <x v="1"/>
    <n v="119651"/>
    <n v="191"/>
    <n v="3909"/>
    <n v="117270"/>
    <n v="53.94"/>
    <n v="57559"/>
    <n v="63251"/>
  </r>
  <r>
    <x v="135"/>
    <x v="1"/>
    <x v="2"/>
    <n v="18147"/>
    <n v="63"/>
    <n v="664"/>
    <n v="19920"/>
    <n v="41.49"/>
    <n v="10002"/>
    <n v="8264"/>
  </r>
  <r>
    <x v="135"/>
    <x v="1"/>
    <x v="3"/>
    <n v="46619"/>
    <n v="89"/>
    <n v="1578"/>
    <n v="47340"/>
    <n v="55.4"/>
    <n v="26425"/>
    <n v="26227"/>
  </r>
  <r>
    <x v="135"/>
    <x v="1"/>
    <x v="4"/>
    <n v="31505"/>
    <n v="57"/>
    <n v="976"/>
    <n v="29280"/>
    <n v="52.06"/>
    <n v="15010"/>
    <n v="15243"/>
  </r>
  <r>
    <x v="135"/>
    <x v="1"/>
    <x v="5"/>
    <n v="52402"/>
    <n v="77"/>
    <n v="1393"/>
    <n v="41790"/>
    <n v="51.32"/>
    <n v="30446"/>
    <n v="21448"/>
  </r>
  <r>
    <x v="135"/>
    <x v="1"/>
    <x v="6"/>
    <n v="38407"/>
    <n v="71"/>
    <n v="1214"/>
    <n v="36420"/>
    <n v="48.62"/>
    <n v="23729"/>
    <n v="17709"/>
  </r>
  <r>
    <x v="135"/>
    <x v="1"/>
    <x v="7"/>
    <n v="5677"/>
    <n v="21"/>
    <n v="248"/>
    <n v="7440"/>
    <n v="45.07"/>
    <n v="3239"/>
    <n v="3353"/>
  </r>
  <r>
    <x v="135"/>
    <x v="1"/>
    <x v="8"/>
    <n v="9446"/>
    <n v="34"/>
    <n v="468"/>
    <n v="14040"/>
    <n v="40.39"/>
    <n v="5695"/>
    <n v="5671"/>
  </r>
  <r>
    <x v="135"/>
    <x v="1"/>
    <x v="9"/>
    <n v="25254"/>
    <n v="47"/>
    <n v="803"/>
    <n v="24090"/>
    <n v="64.59"/>
    <n v="12187"/>
    <n v="15559"/>
  </r>
  <r>
    <x v="135"/>
    <x v="1"/>
    <x v="10"/>
    <n v="38451"/>
    <n v="76"/>
    <n v="1378"/>
    <n v="41340"/>
    <n v="47.42"/>
    <n v="19835"/>
    <n v="19604"/>
  </r>
  <r>
    <x v="135"/>
    <x v="1"/>
    <x v="11"/>
    <n v="5766"/>
    <n v="20"/>
    <n v="598"/>
    <n v="17940"/>
    <n v="15.41"/>
    <n v="3643"/>
    <n v="2764"/>
  </r>
  <r>
    <x v="135"/>
    <x v="1"/>
    <x v="12"/>
    <n v="29235"/>
    <n v="63"/>
    <n v="1067"/>
    <n v="32010"/>
    <n v="47.79"/>
    <n v="16683"/>
    <n v="15298"/>
  </r>
  <r>
    <x v="135"/>
    <x v="1"/>
    <x v="13"/>
    <n v="8709"/>
    <n v="22"/>
    <n v="406"/>
    <n v="12180"/>
    <n v="38.71"/>
    <n v="5076"/>
    <n v="4715"/>
  </r>
  <r>
    <x v="135"/>
    <x v="1"/>
    <x v="14"/>
    <n v="6309"/>
    <n v="18"/>
    <n v="237"/>
    <n v="7110"/>
    <n v="45.63"/>
    <n v="3709"/>
    <n v="3244"/>
  </r>
  <r>
    <x v="135"/>
    <x v="1"/>
    <x v="15"/>
    <n v="7438"/>
    <n v="29"/>
    <n v="302"/>
    <n v="9060"/>
    <n v="44.02"/>
    <n v="4558"/>
    <n v="3988"/>
  </r>
  <r>
    <x v="135"/>
    <x v="1"/>
    <x v="16"/>
    <n v="36462"/>
    <n v="65"/>
    <n v="1380"/>
    <n v="41400"/>
    <n v="48.01"/>
    <n v="17717"/>
    <n v="19878"/>
  </r>
  <r>
    <x v="135"/>
    <x v="1"/>
    <x v="17"/>
    <n v="24017"/>
    <n v="36"/>
    <n v="881"/>
    <n v="26430"/>
    <n v="47.28"/>
    <n v="11432"/>
    <n v="12497"/>
  </r>
  <r>
    <x v="135"/>
    <x v="1"/>
    <x v="18"/>
    <n v="22972"/>
    <n v="47"/>
    <n v="712"/>
    <n v="21360"/>
    <n v="54.06"/>
    <n v="13142"/>
    <n v="11548"/>
  </r>
  <r>
    <x v="135"/>
    <x v="1"/>
    <x v="19"/>
    <n v="30889"/>
    <n v="99"/>
    <n v="1247"/>
    <n v="37410"/>
    <n v="42.57"/>
    <n v="15993"/>
    <n v="15924"/>
  </r>
  <r>
    <x v="135"/>
    <x v="1"/>
    <x v="20"/>
    <n v="103422"/>
    <n v="191"/>
    <n v="2667"/>
    <n v="80010"/>
    <n v="64.52"/>
    <n v="54620"/>
    <n v="51624"/>
  </r>
  <r>
    <x v="135"/>
    <x v="1"/>
    <x v="21"/>
    <n v="15949"/>
    <n v="29"/>
    <n v="431"/>
    <n v="12930"/>
    <n v="53.07"/>
    <n v="10209"/>
    <n v="6862"/>
  </r>
  <r>
    <x v="135"/>
    <x v="1"/>
    <x v="22"/>
    <n v="12834"/>
    <n v="16"/>
    <n v="409"/>
    <n v="12270"/>
    <n v="48.09"/>
    <n v="9938"/>
    <n v="5900"/>
  </r>
  <r>
    <x v="135"/>
    <x v="1"/>
    <x v="23"/>
    <n v="12205"/>
    <n v="27"/>
    <n v="357"/>
    <n v="10710"/>
    <n v="65.16"/>
    <n v="7249"/>
    <n v="6978"/>
  </r>
  <r>
    <x v="135"/>
    <x v="1"/>
    <x v="24"/>
    <n v="144411"/>
    <n v="263"/>
    <n v="3864"/>
    <n v="115920"/>
    <n v="61.56"/>
    <n v="82017"/>
    <n v="71364"/>
  </r>
  <r>
    <x v="135"/>
    <x v="1"/>
    <x v="25"/>
    <n v="35185"/>
    <n v="72"/>
    <n v="1032"/>
    <n v="30960"/>
    <n v="53.3"/>
    <n v="24686"/>
    <n v="16502"/>
  </r>
  <r>
    <x v="135"/>
    <x v="1"/>
    <x v="26"/>
    <n v="13834"/>
    <n v="23"/>
    <n v="447"/>
    <n v="13410"/>
    <n v="43.94"/>
    <n v="6932"/>
    <n v="5892"/>
  </r>
  <r>
    <x v="135"/>
    <x v="1"/>
    <x v="27"/>
    <n v="35049"/>
    <n v="53"/>
    <n v="1147"/>
    <n v="34410"/>
    <n v="42.99"/>
    <n v="15094"/>
    <n v="14794"/>
  </r>
  <r>
    <x v="135"/>
    <x v="1"/>
    <x v="28"/>
    <n v="9075"/>
    <n v="22"/>
    <n v="279"/>
    <n v="8370"/>
    <n v="53.97"/>
    <n v="6315"/>
    <n v="4517"/>
  </r>
  <r>
    <x v="135"/>
    <x v="1"/>
    <x v="29"/>
    <n v="9549"/>
    <n v="28"/>
    <n v="285"/>
    <n v="8550"/>
    <n v="57.1"/>
    <n v="5924"/>
    <n v="4882"/>
  </r>
  <r>
    <x v="135"/>
    <x v="1"/>
    <x v="30"/>
    <n v="27655"/>
    <n v="45"/>
    <n v="738"/>
    <n v="22140"/>
    <n v="62.19"/>
    <n v="14090"/>
    <n v="13769"/>
  </r>
  <r>
    <x v="135"/>
    <x v="1"/>
    <x v="31"/>
    <n v="2679"/>
    <n v="15"/>
    <n v="106"/>
    <n v="3180"/>
    <n v="43.23"/>
    <n v="1852"/>
    <n v="1375"/>
  </r>
  <r>
    <x v="135"/>
    <x v="1"/>
    <x v="32"/>
    <n v="9292"/>
    <n v="20"/>
    <n v="350"/>
    <n v="10500"/>
    <n v="39.06"/>
    <n v="5727"/>
    <n v="4101"/>
  </r>
  <r>
    <x v="135"/>
    <x v="1"/>
    <x v="33"/>
    <n v="15552"/>
    <n v="41"/>
    <n v="616"/>
    <n v="18480"/>
    <n v="49"/>
    <n v="8724"/>
    <n v="9055"/>
  </r>
  <r>
    <x v="135"/>
    <x v="1"/>
    <x v="34"/>
    <n v="877539"/>
    <n v="1806"/>
    <n v="29060"/>
    <n v="871800"/>
    <n v="50.48"/>
    <n v="478941"/>
    <n v="440114"/>
  </r>
  <r>
    <x v="135"/>
    <x v="2"/>
    <x v="0"/>
    <n v="19602"/>
    <n v="29"/>
    <n v="1283"/>
    <n v="38490"/>
    <n v="44.86"/>
    <n v="7625"/>
    <n v="17268"/>
  </r>
  <r>
    <x v="135"/>
    <x v="2"/>
    <x v="1"/>
    <n v="64198"/>
    <n v="40"/>
    <n v="3995"/>
    <n v="119850"/>
    <n v="50.63"/>
    <n v="34003"/>
    <n v="60686"/>
  </r>
  <r>
    <x v="135"/>
    <x v="2"/>
    <x v="2"/>
    <n v="5615"/>
    <n v="18"/>
    <n v="657"/>
    <n v="19710"/>
    <n v="26.11"/>
    <n v="3248"/>
    <n v="5146"/>
  </r>
  <r>
    <x v="135"/>
    <x v="2"/>
    <x v="3"/>
    <n v="11472"/>
    <n v="13"/>
    <n v="695"/>
    <n v="20850"/>
    <n v="48.06"/>
    <n v="4867"/>
    <n v="10022"/>
  </r>
  <r>
    <x v="135"/>
    <x v="2"/>
    <x v="4"/>
    <n v="13837"/>
    <n v="14"/>
    <n v="888"/>
    <n v="26640"/>
    <n v="51.59"/>
    <n v="5243"/>
    <n v="13745"/>
  </r>
  <r>
    <x v="135"/>
    <x v="2"/>
    <x v="5"/>
    <n v="14147"/>
    <n v="11"/>
    <n v="1052"/>
    <n v="31560"/>
    <n v="42.29"/>
    <n v="10121"/>
    <n v="13345"/>
  </r>
  <r>
    <x v="135"/>
    <x v="2"/>
    <x v="6"/>
    <n v="16053"/>
    <n v="16"/>
    <n v="1056"/>
    <n v="31680"/>
    <n v="47.35"/>
    <n v="9058"/>
    <n v="15000"/>
  </r>
  <r>
    <x v="135"/>
    <x v="2"/>
    <x v="7"/>
    <m/>
    <n v="2"/>
    <n v="60"/>
    <n v="1800"/>
    <m/>
    <m/>
    <m/>
  </r>
  <r>
    <x v="135"/>
    <x v="2"/>
    <x v="8"/>
    <m/>
    <n v="5"/>
    <n v="139"/>
    <n v="4170"/>
    <m/>
    <m/>
    <m/>
  </r>
  <r>
    <x v="135"/>
    <x v="2"/>
    <x v="9"/>
    <n v="3776"/>
    <n v="11"/>
    <n v="433"/>
    <n v="12990"/>
    <n v="27.18"/>
    <n v="1433"/>
    <n v="3530"/>
  </r>
  <r>
    <x v="135"/>
    <x v="2"/>
    <x v="10"/>
    <n v="9663"/>
    <n v="18"/>
    <n v="822"/>
    <n v="24660"/>
    <n v="37"/>
    <n v="2530"/>
    <n v="9124"/>
  </r>
  <r>
    <x v="135"/>
    <x v="2"/>
    <x v="11"/>
    <n v="6583"/>
    <n v="13"/>
    <n v="887"/>
    <n v="26610"/>
    <n v="22.78"/>
    <n v="3778"/>
    <n v="6062"/>
  </r>
  <r>
    <x v="135"/>
    <x v="2"/>
    <x v="12"/>
    <m/>
    <n v="3"/>
    <n v="120"/>
    <n v="3600"/>
    <m/>
    <m/>
    <m/>
  </r>
  <r>
    <x v="135"/>
    <x v="2"/>
    <x v="13"/>
    <n v="1063"/>
    <n v="4"/>
    <n v="104"/>
    <n v="3120"/>
    <n v="32.5"/>
    <n v="870"/>
    <n v="1014"/>
  </r>
  <r>
    <x v="135"/>
    <x v="2"/>
    <x v="14"/>
    <m/>
    <n v="3"/>
    <n v="75"/>
    <n v="2250"/>
    <m/>
    <m/>
    <m/>
  </r>
  <r>
    <x v="135"/>
    <x v="2"/>
    <x v="15"/>
    <m/>
    <n v="6"/>
    <n v="373"/>
    <n v="11190"/>
    <m/>
    <m/>
    <m/>
  </r>
  <r>
    <x v="135"/>
    <x v="2"/>
    <x v="16"/>
    <m/>
    <n v="13"/>
    <n v="2096"/>
    <n v="62880"/>
    <m/>
    <m/>
    <m/>
  </r>
  <r>
    <x v="135"/>
    <x v="2"/>
    <x v="17"/>
    <m/>
    <n v="10"/>
    <n v="1763"/>
    <n v="52890"/>
    <m/>
    <m/>
    <m/>
  </r>
  <r>
    <x v="135"/>
    <x v="2"/>
    <x v="18"/>
    <n v="10977"/>
    <n v="24"/>
    <n v="892"/>
    <n v="26760"/>
    <n v="35.99"/>
    <n v="6607"/>
    <n v="9631"/>
  </r>
  <r>
    <x v="135"/>
    <x v="2"/>
    <x v="19"/>
    <n v="18254"/>
    <n v="32"/>
    <n v="1298"/>
    <n v="38940"/>
    <n v="42.17"/>
    <n v="8896"/>
    <n v="16422"/>
  </r>
  <r>
    <x v="135"/>
    <x v="2"/>
    <x v="20"/>
    <n v="28044"/>
    <n v="45"/>
    <n v="2195"/>
    <n v="65850"/>
    <n v="38.92"/>
    <n v="16375"/>
    <n v="25628"/>
  </r>
  <r>
    <x v="135"/>
    <x v="2"/>
    <x v="21"/>
    <m/>
    <n v="6"/>
    <n v="459"/>
    <n v="13770"/>
    <n v="21.84"/>
    <m/>
    <n v="3008"/>
  </r>
  <r>
    <x v="135"/>
    <x v="2"/>
    <x v="22"/>
    <m/>
    <n v="6"/>
    <n v="371"/>
    <n v="11130"/>
    <m/>
    <m/>
    <m/>
  </r>
  <r>
    <x v="135"/>
    <x v="2"/>
    <x v="23"/>
    <m/>
    <n v="4"/>
    <n v="79"/>
    <n v="2370"/>
    <m/>
    <n v="621"/>
    <m/>
  </r>
  <r>
    <x v="135"/>
    <x v="2"/>
    <x v="24"/>
    <n v="39449"/>
    <n v="61"/>
    <n v="3104"/>
    <n v="93120"/>
    <n v="38.799999999999997"/>
    <n v="24406"/>
    <n v="36134"/>
  </r>
  <r>
    <x v="135"/>
    <x v="2"/>
    <x v="25"/>
    <n v="24461"/>
    <n v="25"/>
    <n v="1606"/>
    <n v="48180"/>
    <n v="43.91"/>
    <n v="17507"/>
    <n v="21156"/>
  </r>
  <r>
    <x v="135"/>
    <x v="2"/>
    <x v="26"/>
    <n v="9553"/>
    <n v="9"/>
    <n v="623"/>
    <n v="18690"/>
    <n v="48.43"/>
    <n v="5983"/>
    <n v="9051"/>
  </r>
  <r>
    <x v="135"/>
    <x v="2"/>
    <x v="27"/>
    <n v="44143"/>
    <n v="20"/>
    <n v="2095"/>
    <n v="62850"/>
    <n v="68.62"/>
    <n v="17149"/>
    <n v="43128"/>
  </r>
  <r>
    <x v="135"/>
    <x v="2"/>
    <x v="28"/>
    <n v="1163"/>
    <n v="5"/>
    <n v="99"/>
    <n v="2970"/>
    <m/>
    <n v="980"/>
    <m/>
  </r>
  <r>
    <x v="135"/>
    <x v="2"/>
    <x v="29"/>
    <n v="3361"/>
    <n v="9"/>
    <n v="259"/>
    <n v="7770"/>
    <n v="42.19"/>
    <n v="985"/>
    <n v="3278"/>
  </r>
  <r>
    <x v="135"/>
    <x v="2"/>
    <x v="30"/>
    <n v="7387"/>
    <n v="9"/>
    <n v="443"/>
    <n v="13290"/>
    <n v="52.68"/>
    <n v="4100"/>
    <n v="7002"/>
  </r>
  <r>
    <x v="135"/>
    <x v="2"/>
    <x v="31"/>
    <n v="568"/>
    <n v="4"/>
    <n v="155"/>
    <n v="4650"/>
    <m/>
    <n v="561"/>
    <m/>
  </r>
  <r>
    <x v="135"/>
    <x v="2"/>
    <x v="32"/>
    <n v="6024"/>
    <n v="6"/>
    <n v="636"/>
    <n v="19080"/>
    <n v="30.54"/>
    <n v="3221"/>
    <n v="5827"/>
  </r>
  <r>
    <x v="135"/>
    <x v="2"/>
    <x v="33"/>
    <n v="4304"/>
    <n v="12"/>
    <n v="440"/>
    <n v="13200"/>
    <n v="26.52"/>
    <n v="3428"/>
    <n v="3501"/>
  </r>
  <r>
    <x v="135"/>
    <x v="2"/>
    <x v="34"/>
    <n v="374136"/>
    <n v="435"/>
    <n v="26385"/>
    <n v="791550"/>
    <n v="43.96"/>
    <n v="195796"/>
    <n v="347957"/>
  </r>
  <r>
    <x v="135"/>
    <x v="3"/>
    <x v="0"/>
    <n v="40113"/>
    <n v="49"/>
    <n v="6202"/>
    <n v="186060"/>
    <n v="10.48"/>
    <n v="20466"/>
    <n v="19495"/>
  </r>
  <r>
    <x v="135"/>
    <x v="3"/>
    <x v="1"/>
    <n v="34625"/>
    <n v="23"/>
    <n v="2736"/>
    <n v="82080"/>
    <n v="19.02"/>
    <n v="15599"/>
    <n v="15612"/>
  </r>
  <r>
    <x v="135"/>
    <x v="3"/>
    <x v="2"/>
    <n v="31599"/>
    <n v="26"/>
    <n v="2873"/>
    <n v="86190"/>
    <n v="16.55"/>
    <n v="17060"/>
    <n v="14265"/>
  </r>
  <r>
    <x v="135"/>
    <x v="3"/>
    <x v="3"/>
    <n v="18746"/>
    <n v="21"/>
    <n v="1881"/>
    <n v="56430"/>
    <n v="15.31"/>
    <n v="9685"/>
    <n v="8638"/>
  </r>
  <r>
    <x v="135"/>
    <x v="3"/>
    <x v="4"/>
    <n v="31112"/>
    <n v="18"/>
    <n v="2808"/>
    <n v="84240"/>
    <n v="17"/>
    <n v="10669"/>
    <n v="14324"/>
  </r>
  <r>
    <x v="135"/>
    <x v="3"/>
    <x v="5"/>
    <n v="27114"/>
    <n v="12"/>
    <n v="1833"/>
    <n v="54990"/>
    <n v="19.96"/>
    <n v="12063"/>
    <n v="10974"/>
  </r>
  <r>
    <x v="135"/>
    <x v="3"/>
    <x v="6"/>
    <n v="13383"/>
    <n v="10"/>
    <n v="1347"/>
    <n v="40410"/>
    <n v="13.86"/>
    <n v="7474"/>
    <n v="5601"/>
  </r>
  <r>
    <x v="135"/>
    <x v="3"/>
    <x v="7"/>
    <n v="7620"/>
    <n v="5"/>
    <n v="1133"/>
    <n v="33990"/>
    <n v="10.3"/>
    <n v="3046"/>
    <n v="3501"/>
  </r>
  <r>
    <x v="135"/>
    <x v="3"/>
    <x v="8"/>
    <n v="10887"/>
    <n v="11"/>
    <n v="1767"/>
    <n v="53010"/>
    <n v="8.18"/>
    <n v="4358"/>
    <n v="4334"/>
  </r>
  <r>
    <x v="135"/>
    <x v="3"/>
    <x v="9"/>
    <n v="11958"/>
    <n v="12"/>
    <n v="1153"/>
    <n v="34590"/>
    <n v="17.14"/>
    <n v="5197"/>
    <n v="5927"/>
  </r>
  <r>
    <x v="135"/>
    <x v="3"/>
    <x v="10"/>
    <n v="12428"/>
    <n v="21"/>
    <n v="1979"/>
    <n v="59370"/>
    <n v="9.98"/>
    <n v="5079"/>
    <n v="5928"/>
  </r>
  <r>
    <x v="135"/>
    <x v="3"/>
    <x v="11"/>
    <n v="4464"/>
    <n v="6"/>
    <n v="427"/>
    <n v="12810"/>
    <n v="14.77"/>
    <n v="3741"/>
    <n v="1892"/>
  </r>
  <r>
    <x v="135"/>
    <x v="3"/>
    <x v="12"/>
    <m/>
    <n v="8"/>
    <n v="604"/>
    <n v="18120"/>
    <m/>
    <m/>
    <m/>
  </r>
  <r>
    <x v="135"/>
    <x v="3"/>
    <x v="13"/>
    <m/>
    <n v="3"/>
    <n v="360"/>
    <n v="10800"/>
    <m/>
    <m/>
    <m/>
  </r>
  <r>
    <x v="135"/>
    <x v="3"/>
    <x v="14"/>
    <m/>
    <n v="7"/>
    <n v="843"/>
    <n v="25290"/>
    <m/>
    <m/>
    <m/>
  </r>
  <r>
    <x v="135"/>
    <x v="3"/>
    <x v="15"/>
    <n v="6304"/>
    <n v="8"/>
    <n v="848"/>
    <n v="25440"/>
    <n v="14.01"/>
    <n v="3315"/>
    <n v="3565"/>
  </r>
  <r>
    <x v="135"/>
    <x v="3"/>
    <x v="16"/>
    <m/>
    <n v="4"/>
    <n v="419"/>
    <n v="12570"/>
    <m/>
    <m/>
    <m/>
  </r>
  <r>
    <x v="135"/>
    <x v="3"/>
    <x v="17"/>
    <m/>
    <n v="1"/>
    <n v="39"/>
    <n v="1170"/>
    <m/>
    <m/>
    <n v="562"/>
  </r>
  <r>
    <x v="135"/>
    <x v="3"/>
    <x v="18"/>
    <n v="16217"/>
    <n v="16"/>
    <n v="1338"/>
    <n v="40140"/>
    <n v="18.510000000000002"/>
    <n v="10066"/>
    <n v="7431"/>
  </r>
  <r>
    <x v="135"/>
    <x v="3"/>
    <x v="19"/>
    <n v="33702"/>
    <n v="23"/>
    <n v="3951"/>
    <n v="118530"/>
    <n v="12.22"/>
    <n v="14921"/>
    <n v="14479"/>
  </r>
  <r>
    <x v="135"/>
    <x v="3"/>
    <x v="20"/>
    <n v="51999"/>
    <n v="37"/>
    <n v="4530"/>
    <n v="135900"/>
    <n v="18.79"/>
    <n v="26807"/>
    <n v="25529"/>
  </r>
  <r>
    <x v="135"/>
    <x v="3"/>
    <x v="21"/>
    <n v="10547"/>
    <n v="9"/>
    <n v="727"/>
    <n v="21810"/>
    <m/>
    <n v="5776"/>
    <m/>
  </r>
  <r>
    <x v="135"/>
    <x v="3"/>
    <x v="22"/>
    <n v="10732"/>
    <n v="4"/>
    <n v="578"/>
    <n v="17340"/>
    <n v="25.17"/>
    <n v="8338"/>
    <n v="4364"/>
  </r>
  <r>
    <x v="135"/>
    <x v="3"/>
    <x v="23"/>
    <n v="9279"/>
    <n v="7"/>
    <n v="847"/>
    <n v="25410"/>
    <m/>
    <n v="5153"/>
    <m/>
  </r>
  <r>
    <x v="135"/>
    <x v="3"/>
    <x v="24"/>
    <n v="82557"/>
    <n v="57"/>
    <n v="6682"/>
    <n v="200460"/>
    <n v="19.239999999999998"/>
    <n v="46074"/>
    <n v="38566"/>
  </r>
  <r>
    <x v="135"/>
    <x v="3"/>
    <x v="25"/>
    <n v="23488"/>
    <n v="18"/>
    <n v="1705"/>
    <n v="51150"/>
    <n v="22.23"/>
    <n v="17470"/>
    <n v="11369"/>
  </r>
  <r>
    <x v="135"/>
    <x v="3"/>
    <x v="26"/>
    <n v="19097"/>
    <n v="6"/>
    <n v="1565"/>
    <n v="46950"/>
    <n v="15.11"/>
    <n v="8930"/>
    <n v="7092"/>
  </r>
  <r>
    <x v="135"/>
    <x v="3"/>
    <x v="27"/>
    <n v="24612"/>
    <n v="7"/>
    <n v="1219"/>
    <n v="36570"/>
    <n v="21.32"/>
    <n v="12134"/>
    <n v="7798"/>
  </r>
  <r>
    <x v="135"/>
    <x v="3"/>
    <x v="28"/>
    <n v="8646"/>
    <n v="10"/>
    <n v="3569"/>
    <n v="107070"/>
    <m/>
    <n v="4714"/>
    <m/>
  </r>
  <r>
    <x v="135"/>
    <x v="3"/>
    <x v="29"/>
    <n v="17097"/>
    <n v="11"/>
    <n v="2291"/>
    <n v="68730"/>
    <n v="12.78"/>
    <n v="8529"/>
    <n v="8787"/>
  </r>
  <r>
    <x v="135"/>
    <x v="3"/>
    <x v="30"/>
    <n v="13295"/>
    <n v="6"/>
    <n v="553"/>
    <n v="16590"/>
    <n v="29.85"/>
    <n v="7465"/>
    <n v="4952"/>
  </r>
  <r>
    <x v="135"/>
    <x v="3"/>
    <x v="31"/>
    <n v="3311"/>
    <n v="6"/>
    <n v="304"/>
    <n v="9120"/>
    <n v="15.42"/>
    <n v="2125"/>
    <n v="1406"/>
  </r>
  <r>
    <x v="135"/>
    <x v="3"/>
    <x v="32"/>
    <n v="9689"/>
    <n v="6"/>
    <n v="1049"/>
    <n v="31470"/>
    <n v="14.2"/>
    <n v="5992"/>
    <n v="4467"/>
  </r>
  <r>
    <x v="135"/>
    <x v="3"/>
    <x v="33"/>
    <n v="5009"/>
    <n v="10"/>
    <n v="612"/>
    <n v="18360"/>
    <n v="12.61"/>
    <n v="3565"/>
    <n v="2315"/>
  </r>
  <r>
    <x v="135"/>
    <x v="3"/>
    <x v="34"/>
    <n v="524356"/>
    <n v="420"/>
    <n v="54051"/>
    <n v="1621530"/>
    <n v="14.47"/>
    <n v="268348"/>
    <n v="234605"/>
  </r>
  <r>
    <x v="135"/>
    <x v="4"/>
    <x v="0"/>
    <n v="125750"/>
    <n v="245"/>
    <n v="10273"/>
    <n v="308190"/>
    <n v="22.93"/>
    <n v="66091"/>
    <n v="70681"/>
  </r>
  <r>
    <x v="135"/>
    <x v="4"/>
    <x v="1"/>
    <n v="537090"/>
    <n v="330"/>
    <n v="19918"/>
    <n v="597540"/>
    <n v="54.85"/>
    <n v="265371"/>
    <n v="327753"/>
  </r>
  <r>
    <x v="135"/>
    <x v="4"/>
    <x v="2"/>
    <n v="58335"/>
    <n v="118"/>
    <n v="4373"/>
    <n v="131190"/>
    <n v="22.04"/>
    <n v="32034"/>
    <n v="28914"/>
  </r>
  <r>
    <x v="135"/>
    <x v="4"/>
    <x v="3"/>
    <n v="100468"/>
    <n v="148"/>
    <n v="5129"/>
    <n v="153870"/>
    <n v="38.03"/>
    <n v="52253"/>
    <n v="58519"/>
  </r>
  <r>
    <x v="135"/>
    <x v="4"/>
    <x v="4"/>
    <n v="87715"/>
    <n v="99"/>
    <n v="5128"/>
    <n v="153840"/>
    <n v="32.28"/>
    <n v="37355"/>
    <n v="49661"/>
  </r>
  <r>
    <x v="135"/>
    <x v="4"/>
    <x v="5"/>
    <n v="156699"/>
    <n v="119"/>
    <n v="6057"/>
    <n v="181710"/>
    <n v="43"/>
    <n v="95466"/>
    <n v="78131"/>
  </r>
  <r>
    <x v="135"/>
    <x v="4"/>
    <x v="6"/>
    <n v="80131"/>
    <n v="106"/>
    <n v="4148"/>
    <n v="124440"/>
    <n v="36.43"/>
    <n v="48807"/>
    <n v="45332"/>
  </r>
  <r>
    <x v="135"/>
    <x v="4"/>
    <x v="7"/>
    <n v="14764"/>
    <n v="32"/>
    <n v="1500"/>
    <n v="45000"/>
    <n v="16.91"/>
    <n v="6999"/>
    <n v="7611"/>
  </r>
  <r>
    <x v="135"/>
    <x v="4"/>
    <x v="8"/>
    <n v="24012"/>
    <n v="60"/>
    <n v="2617"/>
    <n v="78510"/>
    <n v="16.36"/>
    <n v="12062"/>
    <n v="12843"/>
  </r>
  <r>
    <x v="135"/>
    <x v="4"/>
    <x v="9"/>
    <n v="51755"/>
    <n v="86"/>
    <n v="2856"/>
    <n v="85680"/>
    <n v="37.19"/>
    <n v="24460"/>
    <n v="31865"/>
  </r>
  <r>
    <x v="135"/>
    <x v="4"/>
    <x v="10"/>
    <n v="70534"/>
    <n v="130"/>
    <n v="4693"/>
    <n v="140790"/>
    <n v="28.84"/>
    <n v="33385"/>
    <n v="40611"/>
  </r>
  <r>
    <x v="135"/>
    <x v="4"/>
    <x v="11"/>
    <n v="26013"/>
    <n v="50"/>
    <n v="2378"/>
    <n v="71340"/>
    <n v="22.18"/>
    <n v="16001"/>
    <n v="15822"/>
  </r>
  <r>
    <x v="135"/>
    <x v="4"/>
    <x v="12"/>
    <n v="40055"/>
    <n v="94"/>
    <n v="2334"/>
    <n v="70020"/>
    <n v="32.479999999999997"/>
    <n v="22760"/>
    <n v="22745"/>
  </r>
  <r>
    <x v="135"/>
    <x v="4"/>
    <x v="13"/>
    <n v="12662"/>
    <n v="32"/>
    <n v="1007"/>
    <n v="30210"/>
    <n v="23.33"/>
    <n v="7735"/>
    <n v="7048"/>
  </r>
  <r>
    <x v="135"/>
    <x v="4"/>
    <x v="14"/>
    <n v="18013"/>
    <n v="38"/>
    <n v="1373"/>
    <n v="41190"/>
    <n v="23.44"/>
    <n v="8644"/>
    <n v="9654"/>
  </r>
  <r>
    <x v="135"/>
    <x v="4"/>
    <x v="15"/>
    <n v="18770"/>
    <n v="46"/>
    <n v="1563"/>
    <n v="46890"/>
    <n v="23.46"/>
    <n v="9823"/>
    <n v="10999"/>
  </r>
  <r>
    <x v="135"/>
    <x v="4"/>
    <x v="16"/>
    <n v="179180"/>
    <n v="117"/>
    <n v="7353"/>
    <n v="220590"/>
    <n v="54.12"/>
    <n v="92020"/>
    <n v="119382"/>
  </r>
  <r>
    <x v="135"/>
    <x v="4"/>
    <x v="17"/>
    <n v="155173"/>
    <n v="79"/>
    <n v="6017"/>
    <n v="180510"/>
    <n v="58.63"/>
    <n v="79165"/>
    <n v="105842"/>
  </r>
  <r>
    <x v="135"/>
    <x v="4"/>
    <x v="18"/>
    <n v="58212"/>
    <n v="104"/>
    <n v="3321"/>
    <n v="99630"/>
    <n v="33.39"/>
    <n v="35300"/>
    <n v="33264"/>
  </r>
  <r>
    <x v="135"/>
    <x v="4"/>
    <x v="19"/>
    <n v="92691"/>
    <n v="170"/>
    <n v="7006"/>
    <n v="210180"/>
    <n v="25.04"/>
    <n v="45816"/>
    <n v="52635"/>
  </r>
  <r>
    <x v="135"/>
    <x v="4"/>
    <x v="20"/>
    <n v="232066"/>
    <n v="315"/>
    <n v="11121"/>
    <n v="333630"/>
    <n v="39.5"/>
    <n v="128335"/>
    <n v="131795"/>
  </r>
  <r>
    <x v="135"/>
    <x v="4"/>
    <x v="21"/>
    <n v="32673"/>
    <n v="50"/>
    <n v="1725"/>
    <n v="51750"/>
    <n v="31.08"/>
    <n v="19623"/>
    <n v="16083"/>
  </r>
  <r>
    <x v="135"/>
    <x v="4"/>
    <x v="22"/>
    <n v="40920"/>
    <n v="31"/>
    <n v="1792"/>
    <n v="53760"/>
    <n v="40.67"/>
    <n v="31352"/>
    <n v="21865"/>
  </r>
  <r>
    <x v="135"/>
    <x v="4"/>
    <x v="23"/>
    <n v="24783"/>
    <n v="47"/>
    <n v="1414"/>
    <n v="42420"/>
    <n v="30.8"/>
    <n v="14049"/>
    <n v="13065"/>
  </r>
  <r>
    <x v="135"/>
    <x v="4"/>
    <x v="24"/>
    <n v="330442"/>
    <n v="443"/>
    <n v="16052"/>
    <n v="481560"/>
    <n v="37.96"/>
    <n v="193359"/>
    <n v="182807"/>
  </r>
  <r>
    <x v="135"/>
    <x v="4"/>
    <x v="25"/>
    <n v="102818"/>
    <n v="153"/>
    <n v="5677"/>
    <n v="170310"/>
    <n v="35.78"/>
    <n v="73665"/>
    <n v="60935"/>
  </r>
  <r>
    <x v="135"/>
    <x v="4"/>
    <x v="26"/>
    <n v="54913"/>
    <n v="47"/>
    <n v="3093"/>
    <n v="92790"/>
    <n v="29.47"/>
    <n v="27585"/>
    <n v="27341"/>
  </r>
  <r>
    <x v="135"/>
    <x v="4"/>
    <x v="27"/>
    <n v="208436"/>
    <n v="115"/>
    <n v="7595"/>
    <n v="227850"/>
    <n v="53.47"/>
    <n v="86045"/>
    <n v="121836"/>
  </r>
  <r>
    <x v="135"/>
    <x v="4"/>
    <x v="28"/>
    <n v="26906"/>
    <n v="48"/>
    <n v="4381"/>
    <n v="131430"/>
    <n v="11.03"/>
    <n v="17790"/>
    <n v="14493"/>
  </r>
  <r>
    <x v="135"/>
    <x v="4"/>
    <x v="29"/>
    <n v="33191"/>
    <n v="63"/>
    <n v="3066"/>
    <n v="91980"/>
    <n v="20.329999999999998"/>
    <n v="17685"/>
    <n v="18699"/>
  </r>
  <r>
    <x v="135"/>
    <x v="4"/>
    <x v="30"/>
    <n v="72303"/>
    <n v="79"/>
    <n v="2529"/>
    <n v="75870"/>
    <n v="51.17"/>
    <n v="40651"/>
    <n v="38821"/>
  </r>
  <r>
    <x v="135"/>
    <x v="4"/>
    <x v="31"/>
    <n v="7432"/>
    <n v="33"/>
    <n v="651"/>
    <n v="19530"/>
    <n v="19.98"/>
    <n v="5094"/>
    <n v="3903"/>
  </r>
  <r>
    <x v="135"/>
    <x v="4"/>
    <x v="32"/>
    <n v="35992"/>
    <n v="38"/>
    <n v="2600"/>
    <n v="78000"/>
    <n v="25.92"/>
    <n v="21294"/>
    <n v="20218"/>
  </r>
  <r>
    <x v="135"/>
    <x v="4"/>
    <x v="33"/>
    <n v="33405"/>
    <n v="81"/>
    <n v="2094"/>
    <n v="62820"/>
    <n v="32.69"/>
    <n v="20688"/>
    <n v="20538"/>
  </r>
  <r>
    <x v="135"/>
    <x v="4"/>
    <x v="34"/>
    <n v="2658687"/>
    <n v="3224"/>
    <n v="140765"/>
    <n v="4222950"/>
    <n v="36.299999999999997"/>
    <n v="1416237"/>
    <n v="1533060"/>
  </r>
  <r>
    <x v="136"/>
    <x v="0"/>
    <x v="0"/>
    <n v="15789"/>
    <n v="31"/>
    <n v="1167"/>
    <n v="36177"/>
    <n v="27.57"/>
    <n v="9401"/>
    <n v="9975"/>
  </r>
  <r>
    <x v="136"/>
    <x v="0"/>
    <x v="1"/>
    <n v="288441"/>
    <n v="76"/>
    <n v="9278"/>
    <n v="287618"/>
    <n v="64.430000000000007"/>
    <n v="136762"/>
    <n v="185320"/>
  </r>
  <r>
    <x v="136"/>
    <x v="0"/>
    <x v="2"/>
    <n v="1998"/>
    <n v="11"/>
    <n v="179"/>
    <n v="5549"/>
    <n v="16.7"/>
    <n v="981"/>
    <n v="927"/>
  </r>
  <r>
    <x v="136"/>
    <x v="0"/>
    <x v="3"/>
    <n v="21353"/>
    <n v="25"/>
    <n v="975"/>
    <n v="30225"/>
    <n v="42.75"/>
    <n v="9484"/>
    <n v="12921"/>
  </r>
  <r>
    <x v="136"/>
    <x v="0"/>
    <x v="4"/>
    <m/>
    <n v="9"/>
    <n v="448"/>
    <n v="13888"/>
    <m/>
    <n v="5678"/>
    <m/>
  </r>
  <r>
    <x v="136"/>
    <x v="0"/>
    <x v="5"/>
    <n v="45283"/>
    <n v="19"/>
    <n v="1780"/>
    <n v="55180"/>
    <n v="46.17"/>
    <n v="30372"/>
    <n v="25478"/>
  </r>
  <r>
    <x v="136"/>
    <x v="0"/>
    <x v="6"/>
    <n v="10987"/>
    <n v="9"/>
    <n v="531"/>
    <n v="16461"/>
    <n v="38.86"/>
    <n v="6658"/>
    <n v="6397"/>
  </r>
  <r>
    <x v="136"/>
    <x v="0"/>
    <x v="7"/>
    <m/>
    <n v="4"/>
    <n v="59"/>
    <n v="1829"/>
    <m/>
    <m/>
    <m/>
  </r>
  <r>
    <x v="136"/>
    <x v="0"/>
    <x v="8"/>
    <m/>
    <n v="10"/>
    <n v="243"/>
    <n v="7533"/>
    <m/>
    <m/>
    <m/>
  </r>
  <r>
    <x v="136"/>
    <x v="0"/>
    <x v="9"/>
    <n v="8120"/>
    <n v="16"/>
    <n v="467"/>
    <n v="14477"/>
    <n v="43.74"/>
    <n v="4503"/>
    <n v="6332"/>
  </r>
  <r>
    <x v="136"/>
    <x v="0"/>
    <x v="10"/>
    <n v="8568"/>
    <n v="15"/>
    <n v="514"/>
    <n v="15934"/>
    <n v="38.130000000000003"/>
    <n v="5015"/>
    <n v="6076"/>
  </r>
  <r>
    <x v="136"/>
    <x v="0"/>
    <x v="11"/>
    <n v="6300"/>
    <n v="11"/>
    <n v="500"/>
    <n v="15500"/>
    <n v="25.12"/>
    <n v="3431"/>
    <n v="3894"/>
  </r>
  <r>
    <x v="136"/>
    <x v="0"/>
    <x v="12"/>
    <n v="8394"/>
    <n v="20"/>
    <n v="543"/>
    <n v="16833"/>
    <n v="37.950000000000003"/>
    <n v="4605"/>
    <n v="6388"/>
  </r>
  <r>
    <x v="136"/>
    <x v="0"/>
    <x v="13"/>
    <m/>
    <n v="3"/>
    <n v="137"/>
    <n v="4247"/>
    <m/>
    <m/>
    <m/>
  </r>
  <r>
    <x v="136"/>
    <x v="0"/>
    <x v="14"/>
    <n v="2996"/>
    <n v="10"/>
    <n v="219"/>
    <n v="6789"/>
    <n v="27.42"/>
    <n v="1759"/>
    <n v="1861"/>
  </r>
  <r>
    <x v="136"/>
    <x v="0"/>
    <x v="15"/>
    <m/>
    <n v="3"/>
    <n v="41"/>
    <n v="1271"/>
    <m/>
    <m/>
    <m/>
  </r>
  <r>
    <x v="136"/>
    <x v="0"/>
    <x v="16"/>
    <n v="106487"/>
    <n v="35"/>
    <n v="3458"/>
    <n v="107198"/>
    <n v="70.819999999999993"/>
    <n v="57580"/>
    <n v="75912"/>
  </r>
  <r>
    <x v="136"/>
    <x v="0"/>
    <x v="17"/>
    <n v="104031"/>
    <n v="32"/>
    <n v="3334"/>
    <n v="103354"/>
    <n v="71.489999999999995"/>
    <n v="56166"/>
    <n v="73884"/>
  </r>
  <r>
    <x v="136"/>
    <x v="0"/>
    <x v="18"/>
    <n v="5457"/>
    <n v="16"/>
    <n v="371"/>
    <n v="11501"/>
    <n v="30.61"/>
    <n v="3291"/>
    <n v="3520"/>
  </r>
  <r>
    <x v="136"/>
    <x v="0"/>
    <x v="19"/>
    <n v="6601"/>
    <n v="11"/>
    <n v="419"/>
    <n v="12989"/>
    <n v="35.020000000000003"/>
    <n v="3875"/>
    <n v="4548"/>
  </r>
  <r>
    <x v="136"/>
    <x v="0"/>
    <x v="20"/>
    <n v="40624"/>
    <n v="41"/>
    <n v="1706"/>
    <n v="52886"/>
    <n v="52.52"/>
    <n v="22945"/>
    <n v="27773"/>
  </r>
  <r>
    <x v="136"/>
    <x v="0"/>
    <x v="21"/>
    <m/>
    <n v="6"/>
    <n v="108"/>
    <n v="3348"/>
    <m/>
    <m/>
    <m/>
  </r>
  <r>
    <x v="136"/>
    <x v="0"/>
    <x v="22"/>
    <m/>
    <n v="5"/>
    <n v="434"/>
    <n v="13454"/>
    <m/>
    <m/>
    <m/>
  </r>
  <r>
    <x v="136"/>
    <x v="0"/>
    <x v="23"/>
    <n v="1337"/>
    <n v="9"/>
    <n v="131"/>
    <n v="4061"/>
    <n v="27.24"/>
    <n v="705"/>
    <n v="1106"/>
  </r>
  <r>
    <x v="136"/>
    <x v="0"/>
    <x v="24"/>
    <n v="50638"/>
    <n v="61"/>
    <n v="2379"/>
    <n v="73749"/>
    <n v="46.3"/>
    <n v="29200"/>
    <n v="34148"/>
  </r>
  <r>
    <x v="136"/>
    <x v="0"/>
    <x v="25"/>
    <n v="13896"/>
    <n v="35"/>
    <n v="1157"/>
    <n v="35867"/>
    <n v="24.95"/>
    <n v="9598"/>
    <n v="8950"/>
  </r>
  <r>
    <x v="136"/>
    <x v="0"/>
    <x v="26"/>
    <n v="7924"/>
    <n v="9"/>
    <n v="458"/>
    <n v="14198"/>
    <n v="23.19"/>
    <n v="2920"/>
    <n v="3292"/>
  </r>
  <r>
    <x v="136"/>
    <x v="0"/>
    <x v="27"/>
    <n v="66726"/>
    <n v="35"/>
    <n v="3134"/>
    <n v="97154"/>
    <n v="39.56"/>
    <n v="27378"/>
    <n v="38438"/>
  </r>
  <r>
    <x v="136"/>
    <x v="0"/>
    <x v="28"/>
    <n v="5886"/>
    <n v="11"/>
    <n v="434"/>
    <n v="13454"/>
    <n v="32.659999999999997"/>
    <n v="3365"/>
    <n v="4394"/>
  </r>
  <r>
    <x v="136"/>
    <x v="0"/>
    <x v="29"/>
    <n v="1438"/>
    <n v="14"/>
    <n v="222"/>
    <n v="6882"/>
    <n v="11.24"/>
    <n v="969"/>
    <n v="773"/>
  </r>
  <r>
    <x v="136"/>
    <x v="0"/>
    <x v="30"/>
    <n v="22651"/>
    <n v="19"/>
    <n v="795"/>
    <n v="24645"/>
    <n v="56.51"/>
    <n v="14288"/>
    <n v="13927"/>
  </r>
  <r>
    <x v="136"/>
    <x v="0"/>
    <x v="31"/>
    <n v="838"/>
    <n v="8"/>
    <n v="86"/>
    <n v="2666"/>
    <m/>
    <n v="608"/>
    <m/>
  </r>
  <r>
    <x v="136"/>
    <x v="0"/>
    <x v="32"/>
    <n v="5928"/>
    <n v="6"/>
    <n v="565"/>
    <n v="17515"/>
    <n v="18.28"/>
    <n v="3611"/>
    <n v="3202"/>
  </r>
  <r>
    <x v="136"/>
    <x v="0"/>
    <x v="33"/>
    <n v="7685"/>
    <n v="16"/>
    <n v="403"/>
    <n v="12493"/>
    <n v="45.4"/>
    <n v="4957"/>
    <n v="5672"/>
  </r>
  <r>
    <x v="136"/>
    <x v="0"/>
    <x v="34"/>
    <n v="733786"/>
    <n v="548"/>
    <n v="30962"/>
    <n v="959822"/>
    <n v="49.18"/>
    <n v="382923"/>
    <n v="472052"/>
  </r>
  <r>
    <x v="136"/>
    <x v="1"/>
    <x v="0"/>
    <n v="27784"/>
    <n v="136"/>
    <n v="1622"/>
    <n v="50282"/>
    <n v="30.49"/>
    <n v="15561"/>
    <n v="15331"/>
  </r>
  <r>
    <x v="136"/>
    <x v="1"/>
    <x v="1"/>
    <n v="96256"/>
    <n v="186"/>
    <n v="3837"/>
    <n v="118947"/>
    <n v="47.54"/>
    <n v="47867"/>
    <n v="56543"/>
  </r>
  <r>
    <x v="136"/>
    <x v="1"/>
    <x v="2"/>
    <n v="9870"/>
    <n v="63"/>
    <n v="664"/>
    <n v="20584"/>
    <n v="26.42"/>
    <n v="5382"/>
    <n v="5438"/>
  </r>
  <r>
    <x v="136"/>
    <x v="1"/>
    <x v="3"/>
    <n v="42364"/>
    <n v="88"/>
    <n v="1577"/>
    <n v="48887"/>
    <n v="51.45"/>
    <n v="21777"/>
    <n v="25151"/>
  </r>
  <r>
    <x v="136"/>
    <x v="1"/>
    <x v="4"/>
    <n v="24359"/>
    <n v="57"/>
    <n v="976"/>
    <n v="30256"/>
    <n v="46.46"/>
    <n v="11559"/>
    <n v="14056"/>
  </r>
  <r>
    <x v="136"/>
    <x v="1"/>
    <x v="5"/>
    <n v="30033"/>
    <n v="77"/>
    <n v="1394"/>
    <n v="43214"/>
    <n v="36.79"/>
    <n v="17135"/>
    <n v="15899"/>
  </r>
  <r>
    <x v="136"/>
    <x v="1"/>
    <x v="6"/>
    <n v="24048"/>
    <n v="69"/>
    <n v="1189"/>
    <n v="36859"/>
    <n v="37.17"/>
    <n v="15178"/>
    <n v="13701"/>
  </r>
  <r>
    <x v="136"/>
    <x v="1"/>
    <x v="7"/>
    <n v="5051"/>
    <n v="21"/>
    <n v="248"/>
    <n v="7688"/>
    <n v="42.91"/>
    <n v="2875"/>
    <n v="3299"/>
  </r>
  <r>
    <x v="136"/>
    <x v="1"/>
    <x v="8"/>
    <n v="8479"/>
    <n v="35"/>
    <n v="493"/>
    <n v="15283"/>
    <n v="38.450000000000003"/>
    <n v="5216"/>
    <n v="5876"/>
  </r>
  <r>
    <x v="136"/>
    <x v="1"/>
    <x v="9"/>
    <n v="19571"/>
    <n v="47"/>
    <n v="803"/>
    <n v="24893"/>
    <n v="56.44"/>
    <n v="9576"/>
    <n v="14050"/>
  </r>
  <r>
    <x v="136"/>
    <x v="1"/>
    <x v="10"/>
    <n v="28880"/>
    <n v="76"/>
    <n v="1379"/>
    <n v="42749"/>
    <n v="41.07"/>
    <n v="15160"/>
    <n v="17556"/>
  </r>
  <r>
    <x v="136"/>
    <x v="1"/>
    <x v="11"/>
    <n v="3702"/>
    <n v="20"/>
    <n v="598"/>
    <n v="18538"/>
    <n v="11.74"/>
    <n v="2374"/>
    <n v="2177"/>
  </r>
  <r>
    <x v="136"/>
    <x v="1"/>
    <x v="12"/>
    <n v="24010"/>
    <n v="63"/>
    <n v="1067"/>
    <n v="33077"/>
    <n v="45.21"/>
    <n v="14357"/>
    <n v="14955"/>
  </r>
  <r>
    <x v="136"/>
    <x v="1"/>
    <x v="13"/>
    <n v="6703"/>
    <n v="22"/>
    <n v="406"/>
    <n v="12586"/>
    <n v="33.9"/>
    <n v="4174"/>
    <n v="4266"/>
  </r>
  <r>
    <x v="136"/>
    <x v="1"/>
    <x v="14"/>
    <n v="5522"/>
    <n v="18"/>
    <n v="237"/>
    <n v="7347"/>
    <n v="42.71"/>
    <n v="2960"/>
    <n v="3138"/>
  </r>
  <r>
    <x v="136"/>
    <x v="1"/>
    <x v="15"/>
    <n v="5878"/>
    <n v="29"/>
    <n v="301"/>
    <n v="9331"/>
    <n v="38.119999999999997"/>
    <n v="3585"/>
    <n v="3557"/>
  </r>
  <r>
    <x v="136"/>
    <x v="1"/>
    <x v="16"/>
    <n v="32748"/>
    <n v="65"/>
    <n v="1380"/>
    <n v="42780"/>
    <n v="48.18"/>
    <n v="16333"/>
    <n v="20613"/>
  </r>
  <r>
    <x v="136"/>
    <x v="1"/>
    <x v="17"/>
    <n v="21535"/>
    <n v="36"/>
    <n v="881"/>
    <n v="27311"/>
    <n v="47.36"/>
    <n v="10587"/>
    <n v="12934"/>
  </r>
  <r>
    <x v="136"/>
    <x v="1"/>
    <x v="18"/>
    <n v="14771"/>
    <n v="48"/>
    <n v="715"/>
    <n v="22165"/>
    <n v="40.04"/>
    <n v="9038"/>
    <n v="8876"/>
  </r>
  <r>
    <x v="136"/>
    <x v="1"/>
    <x v="19"/>
    <n v="20787"/>
    <n v="94"/>
    <n v="1219"/>
    <n v="37789"/>
    <n v="32.869999999999997"/>
    <n v="9827"/>
    <n v="12421"/>
  </r>
  <r>
    <x v="136"/>
    <x v="1"/>
    <x v="20"/>
    <n v="86734"/>
    <n v="191"/>
    <n v="2679"/>
    <n v="83049"/>
    <n v="56.78"/>
    <n v="39414"/>
    <n v="47153"/>
  </r>
  <r>
    <x v="136"/>
    <x v="1"/>
    <x v="21"/>
    <n v="9710"/>
    <n v="29"/>
    <n v="431"/>
    <n v="13361"/>
    <n v="36.26"/>
    <n v="6104"/>
    <n v="4844"/>
  </r>
  <r>
    <x v="136"/>
    <x v="1"/>
    <x v="22"/>
    <n v="6539"/>
    <n v="16"/>
    <n v="409"/>
    <n v="12679"/>
    <n v="24.91"/>
    <n v="5280"/>
    <n v="3159"/>
  </r>
  <r>
    <x v="136"/>
    <x v="1"/>
    <x v="23"/>
    <n v="10533"/>
    <n v="27"/>
    <n v="357"/>
    <n v="11067"/>
    <n v="58.29"/>
    <n v="6407"/>
    <n v="6451"/>
  </r>
  <r>
    <x v="136"/>
    <x v="1"/>
    <x v="24"/>
    <n v="113516"/>
    <n v="263"/>
    <n v="3876"/>
    <n v="120156"/>
    <n v="51.27"/>
    <n v="57206"/>
    <n v="61607"/>
  </r>
  <r>
    <x v="136"/>
    <x v="1"/>
    <x v="25"/>
    <n v="19121"/>
    <n v="72"/>
    <n v="1026"/>
    <n v="31806"/>
    <n v="34.700000000000003"/>
    <n v="12534"/>
    <n v="11038"/>
  </r>
  <r>
    <x v="136"/>
    <x v="1"/>
    <x v="26"/>
    <n v="5806"/>
    <n v="23"/>
    <n v="447"/>
    <n v="13857"/>
    <n v="20.99"/>
    <n v="3340"/>
    <n v="2909"/>
  </r>
  <r>
    <x v="136"/>
    <x v="1"/>
    <x v="27"/>
    <n v="18573"/>
    <n v="53"/>
    <n v="1128"/>
    <n v="34968"/>
    <n v="26.99"/>
    <n v="7908"/>
    <n v="9437"/>
  </r>
  <r>
    <x v="136"/>
    <x v="1"/>
    <x v="28"/>
    <n v="6141"/>
    <n v="21"/>
    <n v="278"/>
    <n v="8618"/>
    <n v="41.06"/>
    <n v="4476"/>
    <n v="3539"/>
  </r>
  <r>
    <x v="136"/>
    <x v="1"/>
    <x v="29"/>
    <n v="3788"/>
    <n v="28"/>
    <n v="285"/>
    <n v="8835"/>
    <n v="28.34"/>
    <n v="2378"/>
    <n v="2504"/>
  </r>
  <r>
    <x v="136"/>
    <x v="1"/>
    <x v="30"/>
    <n v="24325"/>
    <n v="44"/>
    <n v="737"/>
    <n v="22847"/>
    <n v="56.6"/>
    <n v="12344"/>
    <n v="12931"/>
  </r>
  <r>
    <x v="136"/>
    <x v="1"/>
    <x v="31"/>
    <n v="1916"/>
    <n v="15"/>
    <n v="106"/>
    <n v="3286"/>
    <n v="31.31"/>
    <n v="1253"/>
    <n v="1029"/>
  </r>
  <r>
    <x v="136"/>
    <x v="1"/>
    <x v="32"/>
    <n v="4052"/>
    <n v="18"/>
    <n v="298"/>
    <n v="9238"/>
    <n v="22.01"/>
    <n v="2538"/>
    <n v="2034"/>
  </r>
  <r>
    <x v="136"/>
    <x v="1"/>
    <x v="33"/>
    <n v="13354"/>
    <n v="41"/>
    <n v="616"/>
    <n v="19096"/>
    <n v="47.14"/>
    <n v="7895"/>
    <n v="9001"/>
  </r>
  <r>
    <x v="136"/>
    <x v="1"/>
    <x v="34"/>
    <n v="641410"/>
    <n v="1792"/>
    <n v="28902"/>
    <n v="895962"/>
    <n v="41.62"/>
    <n v="341804"/>
    <n v="372930"/>
  </r>
  <r>
    <x v="136"/>
    <x v="2"/>
    <x v="0"/>
    <n v="13965"/>
    <n v="27"/>
    <n v="1242"/>
    <n v="38502"/>
    <n v="33.28"/>
    <n v="6284"/>
    <n v="12815"/>
  </r>
  <r>
    <x v="136"/>
    <x v="2"/>
    <x v="1"/>
    <n v="55717"/>
    <n v="40"/>
    <n v="4016"/>
    <n v="124496"/>
    <n v="41.89"/>
    <n v="28253"/>
    <n v="52153"/>
  </r>
  <r>
    <x v="136"/>
    <x v="2"/>
    <x v="2"/>
    <n v="3226"/>
    <n v="18"/>
    <n v="657"/>
    <n v="20367"/>
    <n v="13.95"/>
    <n v="1725"/>
    <n v="2841"/>
  </r>
  <r>
    <x v="136"/>
    <x v="2"/>
    <x v="3"/>
    <n v="6362"/>
    <n v="12"/>
    <n v="685"/>
    <n v="21235"/>
    <n v="25.26"/>
    <n v="2730"/>
    <n v="5365"/>
  </r>
  <r>
    <x v="136"/>
    <x v="2"/>
    <x v="4"/>
    <m/>
    <n v="16"/>
    <n v="927"/>
    <n v="28737"/>
    <m/>
    <n v="3325"/>
    <m/>
  </r>
  <r>
    <x v="136"/>
    <x v="2"/>
    <x v="5"/>
    <n v="8023"/>
    <n v="11"/>
    <n v="1052"/>
    <n v="32612"/>
    <n v="23.42"/>
    <n v="5853"/>
    <n v="7639"/>
  </r>
  <r>
    <x v="136"/>
    <x v="2"/>
    <x v="6"/>
    <n v="10139"/>
    <n v="16"/>
    <n v="1056"/>
    <n v="32736"/>
    <n v="28.87"/>
    <n v="5452"/>
    <n v="9449"/>
  </r>
  <r>
    <x v="136"/>
    <x v="2"/>
    <x v="7"/>
    <m/>
    <n v="2"/>
    <n v="60"/>
    <n v="1860"/>
    <m/>
    <m/>
    <m/>
  </r>
  <r>
    <x v="136"/>
    <x v="2"/>
    <x v="8"/>
    <m/>
    <n v="4"/>
    <n v="130"/>
    <n v="4030"/>
    <m/>
    <m/>
    <m/>
  </r>
  <r>
    <x v="136"/>
    <x v="2"/>
    <x v="9"/>
    <n v="2550"/>
    <n v="11"/>
    <n v="433"/>
    <n v="13423"/>
    <n v="17.86"/>
    <n v="824"/>
    <n v="2397"/>
  </r>
  <r>
    <x v="136"/>
    <x v="2"/>
    <x v="10"/>
    <n v="8007"/>
    <n v="18"/>
    <n v="827"/>
    <n v="25637"/>
    <n v="28.82"/>
    <n v="1669"/>
    <n v="7387"/>
  </r>
  <r>
    <x v="136"/>
    <x v="2"/>
    <x v="11"/>
    <n v="3421"/>
    <n v="13"/>
    <n v="880"/>
    <n v="27280"/>
    <n v="10.35"/>
    <n v="1970"/>
    <n v="2824"/>
  </r>
  <r>
    <x v="136"/>
    <x v="2"/>
    <x v="12"/>
    <m/>
    <n v="3"/>
    <n v="120"/>
    <n v="3720"/>
    <m/>
    <m/>
    <m/>
  </r>
  <r>
    <x v="136"/>
    <x v="2"/>
    <x v="13"/>
    <n v="869"/>
    <n v="4"/>
    <n v="104"/>
    <n v="3224"/>
    <n v="19.82"/>
    <n v="630"/>
    <n v="639"/>
  </r>
  <r>
    <x v="136"/>
    <x v="2"/>
    <x v="14"/>
    <m/>
    <n v="3"/>
    <n v="75"/>
    <n v="2325"/>
    <m/>
    <m/>
    <m/>
  </r>
  <r>
    <x v="136"/>
    <x v="2"/>
    <x v="15"/>
    <m/>
    <n v="6"/>
    <n v="373"/>
    <n v="11563"/>
    <m/>
    <m/>
    <m/>
  </r>
  <r>
    <x v="136"/>
    <x v="2"/>
    <x v="16"/>
    <m/>
    <n v="12"/>
    <n v="2072"/>
    <n v="64232"/>
    <m/>
    <m/>
    <m/>
  </r>
  <r>
    <x v="136"/>
    <x v="2"/>
    <x v="17"/>
    <m/>
    <n v="9"/>
    <n v="1739"/>
    <n v="53909"/>
    <m/>
    <m/>
    <m/>
  </r>
  <r>
    <x v="136"/>
    <x v="2"/>
    <x v="18"/>
    <n v="7607"/>
    <n v="22"/>
    <n v="889"/>
    <n v="27559"/>
    <n v="25.31"/>
    <n v="3647"/>
    <n v="6975"/>
  </r>
  <r>
    <x v="136"/>
    <x v="2"/>
    <x v="19"/>
    <n v="11801"/>
    <n v="29"/>
    <n v="1239"/>
    <n v="38409"/>
    <n v="27.22"/>
    <n v="5160"/>
    <n v="10455"/>
  </r>
  <r>
    <x v="136"/>
    <x v="2"/>
    <x v="20"/>
    <n v="19315"/>
    <n v="41"/>
    <n v="2080"/>
    <n v="64480"/>
    <n v="27.22"/>
    <n v="9690"/>
    <n v="17554"/>
  </r>
  <r>
    <x v="136"/>
    <x v="2"/>
    <x v="21"/>
    <m/>
    <n v="6"/>
    <n v="459"/>
    <n v="14229"/>
    <m/>
    <m/>
    <m/>
  </r>
  <r>
    <x v="136"/>
    <x v="2"/>
    <x v="22"/>
    <n v="4713"/>
    <n v="6"/>
    <n v="371"/>
    <n v="11501"/>
    <n v="36.15"/>
    <n v="3556"/>
    <n v="4158"/>
  </r>
  <r>
    <x v="136"/>
    <x v="2"/>
    <x v="23"/>
    <m/>
    <n v="4"/>
    <n v="79"/>
    <n v="2449"/>
    <m/>
    <m/>
    <m/>
  </r>
  <r>
    <x v="136"/>
    <x v="2"/>
    <x v="24"/>
    <n v="26787"/>
    <n v="57"/>
    <n v="2989"/>
    <n v="92659"/>
    <n v="25.97"/>
    <n v="14572"/>
    <n v="24068"/>
  </r>
  <r>
    <x v="136"/>
    <x v="2"/>
    <x v="25"/>
    <n v="14331"/>
    <n v="24"/>
    <n v="1557"/>
    <n v="48267"/>
    <n v="26.01"/>
    <n v="9785"/>
    <n v="12553"/>
  </r>
  <r>
    <x v="136"/>
    <x v="2"/>
    <x v="26"/>
    <n v="6725"/>
    <n v="9"/>
    <n v="623"/>
    <n v="19313"/>
    <n v="31.18"/>
    <n v="4038"/>
    <n v="6022"/>
  </r>
  <r>
    <x v="136"/>
    <x v="2"/>
    <x v="27"/>
    <n v="31315"/>
    <n v="21"/>
    <n v="2115"/>
    <n v="65565"/>
    <n v="46.79"/>
    <n v="11300"/>
    <n v="30679"/>
  </r>
  <r>
    <x v="136"/>
    <x v="2"/>
    <x v="28"/>
    <n v="1034"/>
    <n v="5"/>
    <n v="99"/>
    <n v="3069"/>
    <n v="21.18"/>
    <n v="653"/>
    <n v="650"/>
  </r>
  <r>
    <x v="136"/>
    <x v="2"/>
    <x v="29"/>
    <n v="1871"/>
    <n v="9"/>
    <n v="259"/>
    <n v="8029"/>
    <n v="23.22"/>
    <n v="386"/>
    <n v="1864"/>
  </r>
  <r>
    <x v="136"/>
    <x v="2"/>
    <x v="30"/>
    <n v="5551"/>
    <n v="9"/>
    <n v="443"/>
    <n v="13733"/>
    <n v="38.76"/>
    <n v="3097"/>
    <n v="5322"/>
  </r>
  <r>
    <x v="136"/>
    <x v="2"/>
    <x v="31"/>
    <m/>
    <n v="3"/>
    <n v="103"/>
    <n v="3193"/>
    <m/>
    <m/>
    <m/>
  </r>
  <r>
    <x v="136"/>
    <x v="2"/>
    <x v="32"/>
    <n v="2803"/>
    <n v="5"/>
    <n v="340"/>
    <n v="10540"/>
    <n v="25.93"/>
    <n v="1675"/>
    <n v="2733"/>
  </r>
  <r>
    <x v="136"/>
    <x v="2"/>
    <x v="33"/>
    <n v="2814"/>
    <n v="11"/>
    <n v="421"/>
    <n v="13051"/>
    <n v="17.760000000000002"/>
    <n v="2026"/>
    <n v="2318"/>
  </r>
  <r>
    <x v="136"/>
    <x v="2"/>
    <x v="34"/>
    <n v="265151"/>
    <n v="420"/>
    <n v="25786"/>
    <n v="799366"/>
    <n v="30.6"/>
    <n v="127608"/>
    <n v="244635"/>
  </r>
  <r>
    <x v="136"/>
    <x v="3"/>
    <x v="0"/>
    <n v="22079"/>
    <n v="45"/>
    <n v="5689"/>
    <n v="176359"/>
    <n v="6.75"/>
    <n v="8215"/>
    <n v="11912"/>
  </r>
  <r>
    <x v="136"/>
    <x v="3"/>
    <x v="1"/>
    <n v="17898"/>
    <n v="22"/>
    <n v="2640"/>
    <n v="81840"/>
    <n v="11.19"/>
    <n v="6614"/>
    <n v="9158"/>
  </r>
  <r>
    <x v="136"/>
    <x v="3"/>
    <x v="2"/>
    <n v="12977"/>
    <n v="25"/>
    <n v="2873"/>
    <n v="89063"/>
    <n v="8.25"/>
    <n v="7127"/>
    <n v="7349"/>
  </r>
  <r>
    <x v="136"/>
    <x v="3"/>
    <x v="3"/>
    <n v="9056"/>
    <n v="21"/>
    <n v="1881"/>
    <n v="58311"/>
    <n v="8.57"/>
    <n v="4911"/>
    <n v="4995"/>
  </r>
  <r>
    <x v="136"/>
    <x v="3"/>
    <x v="4"/>
    <n v="20652"/>
    <n v="18"/>
    <n v="2808"/>
    <n v="87048"/>
    <n v="12.75"/>
    <n v="7373"/>
    <n v="11098"/>
  </r>
  <r>
    <x v="136"/>
    <x v="3"/>
    <x v="5"/>
    <n v="13655"/>
    <n v="12"/>
    <n v="1833"/>
    <n v="56823"/>
    <n v="11.94"/>
    <n v="6895"/>
    <n v="6785"/>
  </r>
  <r>
    <x v="136"/>
    <x v="3"/>
    <x v="6"/>
    <n v="6620"/>
    <n v="10"/>
    <n v="1347"/>
    <n v="41757"/>
    <n v="8.19"/>
    <n v="3811"/>
    <n v="3421"/>
  </r>
  <r>
    <x v="136"/>
    <x v="3"/>
    <x v="7"/>
    <n v="3033"/>
    <n v="5"/>
    <n v="1133"/>
    <n v="35123"/>
    <n v="4.6399999999999997"/>
    <n v="1447"/>
    <n v="1631"/>
  </r>
  <r>
    <x v="136"/>
    <x v="3"/>
    <x v="8"/>
    <n v="5107"/>
    <n v="10"/>
    <n v="1712"/>
    <n v="53072"/>
    <n v="5.1100000000000003"/>
    <n v="2963"/>
    <n v="2714"/>
  </r>
  <r>
    <x v="136"/>
    <x v="3"/>
    <x v="9"/>
    <n v="4691"/>
    <n v="12"/>
    <n v="1153"/>
    <n v="35743"/>
    <n v="7.79"/>
    <n v="2169"/>
    <n v="2783"/>
  </r>
  <r>
    <x v="136"/>
    <x v="3"/>
    <x v="10"/>
    <n v="6890"/>
    <n v="20"/>
    <n v="1959"/>
    <n v="60729"/>
    <n v="6.01"/>
    <n v="2684"/>
    <n v="3653"/>
  </r>
  <r>
    <x v="136"/>
    <x v="3"/>
    <x v="11"/>
    <n v="1576"/>
    <n v="6"/>
    <n v="427"/>
    <n v="13237"/>
    <n v="5.48"/>
    <n v="1336"/>
    <n v="725"/>
  </r>
  <r>
    <x v="136"/>
    <x v="3"/>
    <x v="12"/>
    <m/>
    <n v="8"/>
    <n v="604"/>
    <n v="18724"/>
    <m/>
    <m/>
    <m/>
  </r>
  <r>
    <x v="136"/>
    <x v="3"/>
    <x v="13"/>
    <m/>
    <n v="3"/>
    <n v="360"/>
    <n v="11160"/>
    <m/>
    <m/>
    <m/>
  </r>
  <r>
    <x v="136"/>
    <x v="3"/>
    <x v="14"/>
    <m/>
    <n v="7"/>
    <n v="843"/>
    <n v="26133"/>
    <m/>
    <m/>
    <m/>
  </r>
  <r>
    <x v="136"/>
    <x v="3"/>
    <x v="15"/>
    <n v="2888"/>
    <n v="8"/>
    <n v="853"/>
    <n v="26443"/>
    <n v="7.16"/>
    <n v="1352"/>
    <n v="1892"/>
  </r>
  <r>
    <x v="136"/>
    <x v="3"/>
    <x v="16"/>
    <m/>
    <n v="4"/>
    <n v="419"/>
    <n v="12989"/>
    <m/>
    <m/>
    <m/>
  </r>
  <r>
    <x v="136"/>
    <x v="3"/>
    <x v="17"/>
    <m/>
    <n v="1"/>
    <n v="39"/>
    <n v="1209"/>
    <m/>
    <m/>
    <n v="328"/>
  </r>
  <r>
    <x v="136"/>
    <x v="3"/>
    <x v="18"/>
    <n v="9667"/>
    <n v="16"/>
    <n v="1338"/>
    <n v="41478"/>
    <n v="11.57"/>
    <n v="6275"/>
    <n v="4800"/>
  </r>
  <r>
    <x v="136"/>
    <x v="3"/>
    <x v="19"/>
    <n v="14820"/>
    <n v="20"/>
    <n v="3416"/>
    <n v="105896"/>
    <n v="7.38"/>
    <n v="6537"/>
    <n v="7810"/>
  </r>
  <r>
    <x v="136"/>
    <x v="3"/>
    <x v="20"/>
    <n v="32683"/>
    <n v="37"/>
    <n v="4530"/>
    <n v="140430"/>
    <n v="12.3"/>
    <n v="16147"/>
    <n v="17276"/>
  </r>
  <r>
    <x v="136"/>
    <x v="3"/>
    <x v="21"/>
    <n v="5130"/>
    <n v="9"/>
    <n v="727"/>
    <n v="22537"/>
    <n v="11.67"/>
    <n v="2878"/>
    <n v="2631"/>
  </r>
  <r>
    <x v="136"/>
    <x v="3"/>
    <x v="22"/>
    <m/>
    <n v="3"/>
    <n v="438"/>
    <n v="13578"/>
    <m/>
    <m/>
    <m/>
  </r>
  <r>
    <x v="136"/>
    <x v="3"/>
    <x v="23"/>
    <m/>
    <n v="6"/>
    <n v="749"/>
    <n v="23219"/>
    <m/>
    <m/>
    <m/>
  </r>
  <r>
    <x v="136"/>
    <x v="3"/>
    <x v="24"/>
    <n v="45656"/>
    <n v="55"/>
    <n v="6444"/>
    <n v="199764"/>
    <n v="11.77"/>
    <n v="24354"/>
    <n v="23517"/>
  </r>
  <r>
    <x v="136"/>
    <x v="3"/>
    <x v="25"/>
    <n v="10082"/>
    <n v="18"/>
    <n v="1712"/>
    <n v="53072"/>
    <n v="9.7899999999999991"/>
    <n v="7513"/>
    <n v="5196"/>
  </r>
  <r>
    <x v="136"/>
    <x v="3"/>
    <x v="26"/>
    <n v="4884"/>
    <n v="6"/>
    <n v="1565"/>
    <n v="48515"/>
    <n v="4.4800000000000004"/>
    <n v="2221"/>
    <n v="2171"/>
  </r>
  <r>
    <x v="136"/>
    <x v="3"/>
    <x v="27"/>
    <n v="11349"/>
    <n v="7"/>
    <n v="1219"/>
    <n v="37789"/>
    <n v="12.22"/>
    <n v="4400"/>
    <n v="4618"/>
  </r>
  <r>
    <x v="136"/>
    <x v="3"/>
    <x v="28"/>
    <n v="2439"/>
    <n v="8"/>
    <n v="899"/>
    <n v="27869"/>
    <n v="3.9"/>
    <n v="1458"/>
    <n v="1088"/>
  </r>
  <r>
    <x v="136"/>
    <x v="3"/>
    <x v="29"/>
    <n v="3807"/>
    <n v="10"/>
    <n v="2211"/>
    <n v="68541"/>
    <n v="2.96"/>
    <n v="1648"/>
    <n v="2028"/>
  </r>
  <r>
    <x v="136"/>
    <x v="3"/>
    <x v="30"/>
    <n v="6515"/>
    <n v="6"/>
    <n v="553"/>
    <n v="17143"/>
    <n v="16.579999999999998"/>
    <n v="4127"/>
    <n v="2842"/>
  </r>
  <r>
    <x v="136"/>
    <x v="3"/>
    <x v="31"/>
    <m/>
    <n v="6"/>
    <n v="304"/>
    <n v="9424"/>
    <n v="5.72"/>
    <m/>
    <n v="539"/>
  </r>
  <r>
    <x v="136"/>
    <x v="3"/>
    <x v="32"/>
    <n v="3591"/>
    <n v="6"/>
    <n v="1049"/>
    <n v="32519"/>
    <n v="5.9"/>
    <n v="2269"/>
    <n v="1919"/>
  </r>
  <r>
    <x v="136"/>
    <x v="3"/>
    <x v="33"/>
    <n v="1813"/>
    <n v="10"/>
    <n v="612"/>
    <n v="18972"/>
    <n v="4.9400000000000004"/>
    <n v="1298"/>
    <n v="937"/>
  </r>
  <r>
    <x v="136"/>
    <x v="3"/>
    <x v="34"/>
    <n v="252211"/>
    <n v="404"/>
    <n v="49856"/>
    <n v="1545536"/>
    <n v="8.44"/>
    <n v="124569"/>
    <n v="130437"/>
  </r>
  <r>
    <x v="136"/>
    <x v="4"/>
    <x v="0"/>
    <n v="79616"/>
    <n v="239"/>
    <n v="9720"/>
    <n v="301320"/>
    <n v="16.600000000000001"/>
    <n v="39462"/>
    <n v="50033"/>
  </r>
  <r>
    <x v="136"/>
    <x v="4"/>
    <x v="1"/>
    <n v="458311"/>
    <n v="324"/>
    <n v="19771"/>
    <n v="612901"/>
    <n v="49.47"/>
    <n v="219495"/>
    <n v="303174"/>
  </r>
  <r>
    <x v="136"/>
    <x v="4"/>
    <x v="2"/>
    <n v="28071"/>
    <n v="117"/>
    <n v="4373"/>
    <n v="135563"/>
    <n v="12.21"/>
    <n v="15215"/>
    <n v="16554"/>
  </r>
  <r>
    <x v="136"/>
    <x v="4"/>
    <x v="3"/>
    <n v="79135"/>
    <n v="146"/>
    <n v="5118"/>
    <n v="158658"/>
    <n v="30.53"/>
    <n v="38902"/>
    <n v="48431"/>
  </r>
  <r>
    <x v="136"/>
    <x v="4"/>
    <x v="4"/>
    <n v="63118"/>
    <n v="100"/>
    <n v="5159"/>
    <n v="159929"/>
    <n v="24.55"/>
    <n v="27935"/>
    <n v="39265"/>
  </r>
  <r>
    <x v="136"/>
    <x v="4"/>
    <x v="5"/>
    <n v="96994"/>
    <n v="119"/>
    <n v="6059"/>
    <n v="187829"/>
    <n v="29.71"/>
    <n v="60254"/>
    <n v="55801"/>
  </r>
  <r>
    <x v="136"/>
    <x v="4"/>
    <x v="6"/>
    <n v="51794"/>
    <n v="104"/>
    <n v="4123"/>
    <n v="127813"/>
    <n v="25.79"/>
    <n v="31099"/>
    <n v="32968"/>
  </r>
  <r>
    <x v="136"/>
    <x v="4"/>
    <x v="7"/>
    <n v="8927"/>
    <n v="32"/>
    <n v="1500"/>
    <n v="46500"/>
    <n v="11.74"/>
    <n v="4759"/>
    <n v="5460"/>
  </r>
  <r>
    <x v="136"/>
    <x v="4"/>
    <x v="8"/>
    <n v="16467"/>
    <n v="59"/>
    <n v="2578"/>
    <n v="79918"/>
    <n v="13.66"/>
    <n v="9801"/>
    <n v="10916"/>
  </r>
  <r>
    <x v="136"/>
    <x v="4"/>
    <x v="9"/>
    <n v="34932"/>
    <n v="86"/>
    <n v="2856"/>
    <n v="88536"/>
    <n v="28.87"/>
    <n v="17072"/>
    <n v="25561"/>
  </r>
  <r>
    <x v="136"/>
    <x v="4"/>
    <x v="10"/>
    <n v="52345"/>
    <n v="129"/>
    <n v="4679"/>
    <n v="145049"/>
    <n v="23.9"/>
    <n v="24529"/>
    <n v="34671"/>
  </r>
  <r>
    <x v="136"/>
    <x v="4"/>
    <x v="11"/>
    <n v="14998"/>
    <n v="50"/>
    <n v="2405"/>
    <n v="74555"/>
    <n v="12.9"/>
    <n v="9110"/>
    <n v="9620"/>
  </r>
  <r>
    <x v="136"/>
    <x v="4"/>
    <x v="12"/>
    <n v="35315"/>
    <n v="94"/>
    <n v="2334"/>
    <n v="72354"/>
    <n v="32.25"/>
    <n v="20072"/>
    <n v="23337"/>
  </r>
  <r>
    <x v="136"/>
    <x v="4"/>
    <x v="13"/>
    <n v="9353"/>
    <n v="32"/>
    <n v="1007"/>
    <n v="31217"/>
    <n v="18.66"/>
    <n v="5855"/>
    <n v="5824"/>
  </r>
  <r>
    <x v="136"/>
    <x v="4"/>
    <x v="14"/>
    <n v="10549"/>
    <n v="38"/>
    <n v="1374"/>
    <n v="42594"/>
    <n v="14.45"/>
    <n v="5804"/>
    <n v="6156"/>
  </r>
  <r>
    <x v="136"/>
    <x v="4"/>
    <x v="15"/>
    <n v="11171"/>
    <n v="46"/>
    <n v="1568"/>
    <n v="48608"/>
    <n v="14.94"/>
    <n v="6143"/>
    <n v="7263"/>
  </r>
  <r>
    <x v="136"/>
    <x v="4"/>
    <x v="16"/>
    <n v="170997"/>
    <n v="116"/>
    <n v="7329"/>
    <n v="227199"/>
    <n v="54.99"/>
    <n v="87026"/>
    <n v="124928"/>
  </r>
  <r>
    <x v="136"/>
    <x v="4"/>
    <x v="17"/>
    <n v="152366"/>
    <n v="78"/>
    <n v="5993"/>
    <n v="185783"/>
    <n v="60.55"/>
    <n v="77483"/>
    <n v="112488"/>
  </r>
  <r>
    <x v="136"/>
    <x v="4"/>
    <x v="18"/>
    <n v="37502"/>
    <n v="102"/>
    <n v="3313"/>
    <n v="102703"/>
    <n v="23.53"/>
    <n v="22251"/>
    <n v="24171"/>
  </r>
  <r>
    <x v="136"/>
    <x v="4"/>
    <x v="19"/>
    <n v="54009"/>
    <n v="154"/>
    <n v="6293"/>
    <n v="195083"/>
    <n v="18.059999999999999"/>
    <n v="25398"/>
    <n v="35234"/>
  </r>
  <r>
    <x v="136"/>
    <x v="4"/>
    <x v="20"/>
    <n v="179356"/>
    <n v="310"/>
    <n v="10995"/>
    <n v="340845"/>
    <n v="32.200000000000003"/>
    <n v="88196"/>
    <n v="109756"/>
  </r>
  <r>
    <x v="136"/>
    <x v="4"/>
    <x v="21"/>
    <n v="18681"/>
    <n v="50"/>
    <n v="1725"/>
    <n v="53475"/>
    <n v="18.89"/>
    <n v="11279"/>
    <n v="10099"/>
  </r>
  <r>
    <x v="136"/>
    <x v="4"/>
    <x v="22"/>
    <n v="21830"/>
    <n v="30"/>
    <n v="1652"/>
    <n v="51212"/>
    <n v="25.51"/>
    <n v="16110"/>
    <n v="13065"/>
  </r>
  <r>
    <x v="136"/>
    <x v="4"/>
    <x v="23"/>
    <n v="16731"/>
    <n v="46"/>
    <n v="1316"/>
    <n v="40796"/>
    <n v="25.54"/>
    <n v="9746"/>
    <n v="10420"/>
  </r>
  <r>
    <x v="136"/>
    <x v="4"/>
    <x v="24"/>
    <n v="236597"/>
    <n v="436"/>
    <n v="15688"/>
    <n v="486328"/>
    <n v="29.47"/>
    <n v="125332"/>
    <n v="143340"/>
  </r>
  <r>
    <x v="136"/>
    <x v="4"/>
    <x v="25"/>
    <n v="57429"/>
    <n v="149"/>
    <n v="5452"/>
    <n v="169012"/>
    <n v="22.33"/>
    <n v="39430"/>
    <n v="37735"/>
  </r>
  <r>
    <x v="136"/>
    <x v="4"/>
    <x v="26"/>
    <n v="25339"/>
    <n v="47"/>
    <n v="3093"/>
    <n v="95883"/>
    <n v="15.01"/>
    <n v="12519"/>
    <n v="14394"/>
  </r>
  <r>
    <x v="136"/>
    <x v="4"/>
    <x v="27"/>
    <n v="127964"/>
    <n v="116"/>
    <n v="7596"/>
    <n v="235476"/>
    <n v="35.32"/>
    <n v="50985"/>
    <n v="83172"/>
  </r>
  <r>
    <x v="136"/>
    <x v="4"/>
    <x v="28"/>
    <n v="15500"/>
    <n v="45"/>
    <n v="1710"/>
    <n v="53010"/>
    <n v="18.239999999999998"/>
    <n v="9952"/>
    <n v="9670"/>
  </r>
  <r>
    <x v="136"/>
    <x v="4"/>
    <x v="29"/>
    <n v="10904"/>
    <n v="61"/>
    <n v="2977"/>
    <n v="92287"/>
    <n v="7.77"/>
    <n v="5380"/>
    <n v="7169"/>
  </r>
  <r>
    <x v="136"/>
    <x v="4"/>
    <x v="30"/>
    <n v="59043"/>
    <n v="78"/>
    <n v="2528"/>
    <n v="78368"/>
    <n v="44.69"/>
    <n v="33855"/>
    <n v="35022"/>
  </r>
  <r>
    <x v="136"/>
    <x v="4"/>
    <x v="31"/>
    <n v="4139"/>
    <n v="32"/>
    <n v="599"/>
    <n v="18569"/>
    <n v="12.75"/>
    <n v="3003"/>
    <n v="2367"/>
  </r>
  <r>
    <x v="136"/>
    <x v="4"/>
    <x v="32"/>
    <n v="16374"/>
    <n v="35"/>
    <n v="2252"/>
    <n v="69812"/>
    <n v="14.16"/>
    <n v="10093"/>
    <n v="9888"/>
  </r>
  <r>
    <x v="136"/>
    <x v="4"/>
    <x v="33"/>
    <n v="25666"/>
    <n v="78"/>
    <n v="2052"/>
    <n v="63612"/>
    <n v="28.18"/>
    <n v="16176"/>
    <n v="17928"/>
  </r>
  <r>
    <x v="136"/>
    <x v="4"/>
    <x v="34"/>
    <n v="1892558"/>
    <n v="3164"/>
    <n v="135506"/>
    <n v="4200686"/>
    <n v="29.04"/>
    <n v="976905"/>
    <n v="1220054"/>
  </r>
  <r>
    <x v="137"/>
    <x v="0"/>
    <x v="0"/>
    <n v="13323"/>
    <n v="31"/>
    <n v="1167"/>
    <n v="35010"/>
    <n v="21.07"/>
    <n v="7357"/>
    <n v="7375"/>
  </r>
  <r>
    <x v="137"/>
    <x v="0"/>
    <x v="1"/>
    <n v="281503"/>
    <n v="74"/>
    <n v="9329"/>
    <n v="279870"/>
    <n v="63.9"/>
    <n v="133806"/>
    <n v="178834"/>
  </r>
  <r>
    <x v="137"/>
    <x v="0"/>
    <x v="2"/>
    <n v="1934"/>
    <n v="11"/>
    <n v="179"/>
    <n v="5370"/>
    <n v="17.149999999999999"/>
    <n v="1007"/>
    <n v="921"/>
  </r>
  <r>
    <x v="137"/>
    <x v="0"/>
    <x v="3"/>
    <n v="25915"/>
    <n v="25"/>
    <n v="975"/>
    <n v="29250"/>
    <n v="53.71"/>
    <n v="10997"/>
    <n v="15711"/>
  </r>
  <r>
    <x v="137"/>
    <x v="0"/>
    <x v="4"/>
    <n v="9295"/>
    <n v="9"/>
    <n v="448"/>
    <n v="13440"/>
    <n v="42.38"/>
    <n v="5963"/>
    <n v="5696"/>
  </r>
  <r>
    <x v="137"/>
    <x v="0"/>
    <x v="5"/>
    <n v="50891"/>
    <n v="19"/>
    <n v="1780"/>
    <n v="53400"/>
    <n v="52.53"/>
    <n v="31092"/>
    <n v="28054"/>
  </r>
  <r>
    <x v="137"/>
    <x v="0"/>
    <x v="6"/>
    <n v="10523"/>
    <n v="9"/>
    <n v="530"/>
    <n v="15900"/>
    <n v="38.97"/>
    <n v="5605"/>
    <n v="6197"/>
  </r>
  <r>
    <x v="137"/>
    <x v="0"/>
    <x v="7"/>
    <m/>
    <n v="4"/>
    <n v="59"/>
    <n v="1770"/>
    <m/>
    <m/>
    <m/>
  </r>
  <r>
    <x v="137"/>
    <x v="0"/>
    <x v="8"/>
    <m/>
    <n v="10"/>
    <n v="243"/>
    <n v="7290"/>
    <m/>
    <m/>
    <m/>
  </r>
  <r>
    <x v="137"/>
    <x v="0"/>
    <x v="9"/>
    <n v="7599"/>
    <n v="16"/>
    <n v="467"/>
    <n v="14010"/>
    <n v="36"/>
    <n v="4245"/>
    <n v="5043"/>
  </r>
  <r>
    <x v="137"/>
    <x v="0"/>
    <x v="10"/>
    <n v="9079"/>
    <n v="15"/>
    <n v="514"/>
    <n v="15420"/>
    <n v="38.85"/>
    <n v="5567"/>
    <n v="5991"/>
  </r>
  <r>
    <x v="137"/>
    <x v="0"/>
    <x v="11"/>
    <n v="7313"/>
    <n v="11"/>
    <n v="500"/>
    <n v="15000"/>
    <n v="28.33"/>
    <n v="3633"/>
    <n v="4249"/>
  </r>
  <r>
    <x v="137"/>
    <x v="0"/>
    <x v="12"/>
    <n v="7866"/>
    <n v="20"/>
    <n v="543"/>
    <n v="16290"/>
    <n v="37.57"/>
    <n v="4834"/>
    <n v="6120"/>
  </r>
  <r>
    <x v="137"/>
    <x v="0"/>
    <x v="13"/>
    <m/>
    <n v="3"/>
    <n v="137"/>
    <n v="4110"/>
    <m/>
    <m/>
    <m/>
  </r>
  <r>
    <x v="137"/>
    <x v="0"/>
    <x v="14"/>
    <n v="3684"/>
    <n v="10"/>
    <n v="219"/>
    <n v="6570"/>
    <n v="31.91"/>
    <n v="2097"/>
    <n v="2097"/>
  </r>
  <r>
    <x v="137"/>
    <x v="0"/>
    <x v="15"/>
    <m/>
    <n v="3"/>
    <n v="41"/>
    <n v="1230"/>
    <m/>
    <m/>
    <m/>
  </r>
  <r>
    <x v="137"/>
    <x v="0"/>
    <x v="16"/>
    <n v="96074"/>
    <n v="35"/>
    <n v="3450"/>
    <n v="103500"/>
    <n v="66.75"/>
    <n v="48416"/>
    <n v="69087"/>
  </r>
  <r>
    <x v="137"/>
    <x v="0"/>
    <x v="17"/>
    <n v="93769"/>
    <n v="32"/>
    <n v="3326"/>
    <n v="99780"/>
    <n v="67.430000000000007"/>
    <n v="47259"/>
    <n v="67283"/>
  </r>
  <r>
    <x v="137"/>
    <x v="0"/>
    <x v="18"/>
    <n v="3521"/>
    <n v="15"/>
    <n v="357"/>
    <n v="10710"/>
    <n v="22.31"/>
    <n v="2509"/>
    <n v="2390"/>
  </r>
  <r>
    <x v="137"/>
    <x v="0"/>
    <x v="19"/>
    <n v="5571"/>
    <n v="11"/>
    <n v="419"/>
    <n v="12570"/>
    <n v="29.97"/>
    <n v="3319"/>
    <n v="3768"/>
  </r>
  <r>
    <x v="137"/>
    <x v="0"/>
    <x v="20"/>
    <n v="41721"/>
    <n v="42"/>
    <n v="1768"/>
    <n v="53040"/>
    <n v="48.49"/>
    <n v="19872"/>
    <n v="25720"/>
  </r>
  <r>
    <x v="137"/>
    <x v="0"/>
    <x v="21"/>
    <m/>
    <n v="6"/>
    <n v="108"/>
    <n v="3240"/>
    <m/>
    <m/>
    <m/>
  </r>
  <r>
    <x v="137"/>
    <x v="0"/>
    <x v="22"/>
    <m/>
    <n v="5"/>
    <n v="434"/>
    <n v="13020"/>
    <m/>
    <m/>
    <m/>
  </r>
  <r>
    <x v="137"/>
    <x v="0"/>
    <x v="23"/>
    <n v="740"/>
    <n v="9"/>
    <n v="131"/>
    <n v="3930"/>
    <n v="15.52"/>
    <n v="539"/>
    <n v="610"/>
  </r>
  <r>
    <x v="137"/>
    <x v="0"/>
    <x v="24"/>
    <n v="51690"/>
    <n v="62"/>
    <n v="2441"/>
    <n v="73230"/>
    <n v="42.62"/>
    <n v="25859"/>
    <n v="31213"/>
  </r>
  <r>
    <x v="137"/>
    <x v="0"/>
    <x v="25"/>
    <n v="10187"/>
    <n v="35"/>
    <n v="1157"/>
    <n v="34710"/>
    <n v="19.72"/>
    <n v="6968"/>
    <n v="6846"/>
  </r>
  <r>
    <x v="137"/>
    <x v="0"/>
    <x v="26"/>
    <n v="6616"/>
    <n v="8"/>
    <n v="452"/>
    <n v="13560"/>
    <n v="18.12"/>
    <n v="2528"/>
    <n v="2457"/>
  </r>
  <r>
    <x v="137"/>
    <x v="0"/>
    <x v="27"/>
    <n v="78551"/>
    <n v="33"/>
    <n v="3115"/>
    <n v="93450"/>
    <n v="43.49"/>
    <n v="29310"/>
    <n v="40637"/>
  </r>
  <r>
    <x v="137"/>
    <x v="0"/>
    <x v="28"/>
    <n v="3866"/>
    <n v="11"/>
    <n v="434"/>
    <n v="13020"/>
    <n v="22.64"/>
    <n v="2717"/>
    <n v="2948"/>
  </r>
  <r>
    <x v="137"/>
    <x v="0"/>
    <x v="29"/>
    <n v="1354"/>
    <n v="14"/>
    <n v="222"/>
    <n v="6660"/>
    <n v="11.15"/>
    <m/>
    <n v="742"/>
  </r>
  <r>
    <x v="137"/>
    <x v="0"/>
    <x v="30"/>
    <n v="16426"/>
    <n v="18"/>
    <n v="780"/>
    <n v="23400"/>
    <n v="43.1"/>
    <n v="10408"/>
    <n v="10085"/>
  </r>
  <r>
    <x v="137"/>
    <x v="0"/>
    <x v="31"/>
    <n v="769"/>
    <n v="8"/>
    <n v="86"/>
    <n v="2580"/>
    <m/>
    <n v="451"/>
    <m/>
  </r>
  <r>
    <x v="137"/>
    <x v="0"/>
    <x v="32"/>
    <n v="3085"/>
    <n v="5"/>
    <n v="553"/>
    <n v="16590"/>
    <n v="10.23"/>
    <n v="2222"/>
    <n v="1697"/>
  </r>
  <r>
    <x v="137"/>
    <x v="0"/>
    <x v="33"/>
    <n v="6360"/>
    <n v="17"/>
    <n v="419"/>
    <n v="12570"/>
    <n v="38.39"/>
    <n v="3949"/>
    <n v="4826"/>
  </r>
  <r>
    <x v="137"/>
    <x v="0"/>
    <x v="34"/>
    <n v="718132"/>
    <n v="542"/>
    <n v="31016"/>
    <n v="930480"/>
    <n v="48.04"/>
    <n v="358606"/>
    <n v="447005"/>
  </r>
  <r>
    <x v="137"/>
    <x v="1"/>
    <x v="0"/>
    <n v="25482"/>
    <n v="131"/>
    <n v="1614"/>
    <n v="48420"/>
    <n v="28.8"/>
    <n v="14258"/>
    <n v="13945"/>
  </r>
  <r>
    <x v="137"/>
    <x v="1"/>
    <x v="1"/>
    <n v="101848"/>
    <n v="185"/>
    <n v="3752"/>
    <n v="112560"/>
    <n v="49.17"/>
    <n v="47540"/>
    <n v="55340"/>
  </r>
  <r>
    <x v="137"/>
    <x v="1"/>
    <x v="2"/>
    <n v="9408"/>
    <n v="63"/>
    <n v="664"/>
    <n v="19920"/>
    <n v="25.24"/>
    <n v="5277"/>
    <n v="5028"/>
  </r>
  <r>
    <x v="137"/>
    <x v="1"/>
    <x v="3"/>
    <n v="43164"/>
    <n v="87"/>
    <n v="1562"/>
    <n v="46860"/>
    <n v="55.05"/>
    <n v="24223"/>
    <n v="25799"/>
  </r>
  <r>
    <x v="137"/>
    <x v="1"/>
    <x v="4"/>
    <n v="25574"/>
    <n v="57"/>
    <n v="976"/>
    <n v="29280"/>
    <n v="46.06"/>
    <n v="12903"/>
    <n v="13486"/>
  </r>
  <r>
    <x v="137"/>
    <x v="1"/>
    <x v="5"/>
    <n v="35192"/>
    <n v="77"/>
    <n v="1394"/>
    <n v="41820"/>
    <n v="38.04"/>
    <n v="20493"/>
    <n v="15907"/>
  </r>
  <r>
    <x v="137"/>
    <x v="1"/>
    <x v="6"/>
    <n v="28017"/>
    <n v="69"/>
    <n v="1189"/>
    <n v="35670"/>
    <n v="38.89"/>
    <n v="18020"/>
    <n v="13872"/>
  </r>
  <r>
    <x v="137"/>
    <x v="1"/>
    <x v="7"/>
    <n v="4893"/>
    <n v="21"/>
    <n v="248"/>
    <n v="7440"/>
    <n v="38.86"/>
    <n v="2791"/>
    <n v="2891"/>
  </r>
  <r>
    <x v="137"/>
    <x v="1"/>
    <x v="8"/>
    <n v="9043"/>
    <n v="34"/>
    <n v="495"/>
    <n v="14850"/>
    <n v="39.44"/>
    <n v="5234"/>
    <n v="5857"/>
  </r>
  <r>
    <x v="137"/>
    <x v="1"/>
    <x v="9"/>
    <n v="18324"/>
    <n v="47"/>
    <n v="803"/>
    <n v="24090"/>
    <n v="49.25"/>
    <n v="10203"/>
    <n v="11865"/>
  </r>
  <r>
    <x v="137"/>
    <x v="1"/>
    <x v="10"/>
    <n v="26284"/>
    <n v="75"/>
    <n v="1378"/>
    <n v="41340"/>
    <n v="37.619999999999997"/>
    <n v="14390"/>
    <n v="15552"/>
  </r>
  <r>
    <x v="137"/>
    <x v="1"/>
    <x v="11"/>
    <n v="6242"/>
    <n v="21"/>
    <n v="639"/>
    <n v="19170"/>
    <n v="13.82"/>
    <n v="3410"/>
    <n v="2650"/>
  </r>
  <r>
    <x v="137"/>
    <x v="1"/>
    <x v="12"/>
    <n v="21674"/>
    <n v="63"/>
    <n v="1067"/>
    <n v="32010"/>
    <n v="38.590000000000003"/>
    <n v="13889"/>
    <n v="12352"/>
  </r>
  <r>
    <x v="137"/>
    <x v="1"/>
    <x v="13"/>
    <n v="6791"/>
    <n v="22"/>
    <n v="406"/>
    <n v="12180"/>
    <n v="32.24"/>
    <n v="4252"/>
    <n v="3926"/>
  </r>
  <r>
    <x v="137"/>
    <x v="1"/>
    <x v="14"/>
    <n v="4889"/>
    <n v="18"/>
    <n v="237"/>
    <n v="7110"/>
    <n v="41.56"/>
    <n v="2852"/>
    <n v="2955"/>
  </r>
  <r>
    <x v="137"/>
    <x v="1"/>
    <x v="15"/>
    <n v="5331"/>
    <n v="29"/>
    <n v="301"/>
    <n v="9030"/>
    <n v="33.32"/>
    <n v="3274"/>
    <n v="3009"/>
  </r>
  <r>
    <x v="137"/>
    <x v="1"/>
    <x v="16"/>
    <n v="33111"/>
    <n v="65"/>
    <n v="1380"/>
    <n v="41400"/>
    <n v="46.72"/>
    <n v="15307"/>
    <n v="19343"/>
  </r>
  <r>
    <x v="137"/>
    <x v="1"/>
    <x v="17"/>
    <n v="21285"/>
    <n v="36"/>
    <n v="881"/>
    <n v="26430"/>
    <n v="45.77"/>
    <n v="9798"/>
    <n v="12096"/>
  </r>
  <r>
    <x v="137"/>
    <x v="1"/>
    <x v="18"/>
    <n v="13243"/>
    <n v="48"/>
    <n v="715"/>
    <n v="21450"/>
    <n v="34.130000000000003"/>
    <n v="7982"/>
    <n v="7321"/>
  </r>
  <r>
    <x v="137"/>
    <x v="1"/>
    <x v="19"/>
    <n v="19205"/>
    <n v="87"/>
    <n v="1102"/>
    <n v="33060"/>
    <n v="33.229999999999997"/>
    <n v="9559"/>
    <n v="10987"/>
  </r>
  <r>
    <x v="137"/>
    <x v="1"/>
    <x v="20"/>
    <n v="86144"/>
    <n v="192"/>
    <n v="2692"/>
    <n v="80760"/>
    <n v="57.66"/>
    <n v="39999"/>
    <n v="46565"/>
  </r>
  <r>
    <x v="137"/>
    <x v="1"/>
    <x v="21"/>
    <n v="10338"/>
    <n v="28"/>
    <n v="425"/>
    <n v="12750"/>
    <n v="36.270000000000003"/>
    <n v="6394"/>
    <n v="4625"/>
  </r>
  <r>
    <x v="137"/>
    <x v="1"/>
    <x v="22"/>
    <n v="5010"/>
    <n v="15"/>
    <n v="403"/>
    <n v="12090"/>
    <n v="17.84"/>
    <n v="3729"/>
    <n v="2157"/>
  </r>
  <r>
    <x v="137"/>
    <x v="1"/>
    <x v="23"/>
    <n v="7970"/>
    <n v="27"/>
    <n v="357"/>
    <n v="10710"/>
    <n v="46.49"/>
    <n v="4617"/>
    <n v="4979"/>
  </r>
  <r>
    <x v="137"/>
    <x v="1"/>
    <x v="24"/>
    <n v="109462"/>
    <n v="262"/>
    <n v="3877"/>
    <n v="116310"/>
    <n v="50.15"/>
    <n v="54739"/>
    <n v="58326"/>
  </r>
  <r>
    <x v="137"/>
    <x v="1"/>
    <x v="25"/>
    <n v="15365"/>
    <n v="67"/>
    <n v="966"/>
    <n v="28980"/>
    <n v="30.14"/>
    <n v="9572"/>
    <n v="8734"/>
  </r>
  <r>
    <x v="137"/>
    <x v="1"/>
    <x v="26"/>
    <n v="5780"/>
    <n v="22"/>
    <n v="441"/>
    <n v="13230"/>
    <n v="19.86"/>
    <n v="2813"/>
    <n v="2627"/>
  </r>
  <r>
    <x v="137"/>
    <x v="1"/>
    <x v="27"/>
    <n v="25402"/>
    <n v="53"/>
    <n v="1128"/>
    <n v="33840"/>
    <n v="29.59"/>
    <n v="7801"/>
    <n v="10014"/>
  </r>
  <r>
    <x v="137"/>
    <x v="1"/>
    <x v="28"/>
    <n v="5348"/>
    <n v="21"/>
    <n v="278"/>
    <n v="8340"/>
    <n v="36.22"/>
    <n v="3679"/>
    <n v="3021"/>
  </r>
  <r>
    <x v="137"/>
    <x v="1"/>
    <x v="29"/>
    <n v="3547"/>
    <n v="27"/>
    <n v="279"/>
    <n v="8370"/>
    <n v="24.8"/>
    <n v="2213"/>
    <n v="2076"/>
  </r>
  <r>
    <x v="137"/>
    <x v="1"/>
    <x v="30"/>
    <n v="20731"/>
    <n v="44"/>
    <n v="757"/>
    <n v="22710"/>
    <n v="50.01"/>
    <n v="11337"/>
    <n v="11357"/>
  </r>
  <r>
    <x v="137"/>
    <x v="1"/>
    <x v="31"/>
    <n v="1768"/>
    <n v="12"/>
    <n v="92"/>
    <n v="2760"/>
    <n v="36.53"/>
    <n v="907"/>
    <n v="1008"/>
  </r>
  <r>
    <x v="137"/>
    <x v="1"/>
    <x v="32"/>
    <n v="2506"/>
    <n v="18"/>
    <n v="314"/>
    <n v="9420"/>
    <n v="13.61"/>
    <n v="1459"/>
    <n v="1282"/>
  </r>
  <r>
    <x v="137"/>
    <x v="1"/>
    <x v="33"/>
    <n v="13489"/>
    <n v="40"/>
    <n v="604"/>
    <n v="18120"/>
    <n v="46.26"/>
    <n v="5992"/>
    <n v="8383"/>
  </r>
  <r>
    <x v="137"/>
    <x v="1"/>
    <x v="34"/>
    <n v="641113"/>
    <n v="1765"/>
    <n v="28658"/>
    <n v="859740"/>
    <n v="40.58"/>
    <n v="336366"/>
    <n v="348911"/>
  </r>
  <r>
    <x v="137"/>
    <x v="2"/>
    <x v="0"/>
    <n v="9699"/>
    <n v="26"/>
    <n v="1216"/>
    <n v="36480"/>
    <n v="24.08"/>
    <n v="4727"/>
    <n v="8786"/>
  </r>
  <r>
    <x v="137"/>
    <x v="2"/>
    <x v="1"/>
    <n v="53650"/>
    <n v="40"/>
    <n v="4016"/>
    <n v="120480"/>
    <n v="38.25"/>
    <n v="24211"/>
    <n v="46084"/>
  </r>
  <r>
    <x v="137"/>
    <x v="2"/>
    <x v="2"/>
    <n v="3008"/>
    <n v="18"/>
    <n v="654"/>
    <n v="19620"/>
    <n v="14.42"/>
    <n v="1535"/>
    <n v="2829"/>
  </r>
  <r>
    <x v="137"/>
    <x v="2"/>
    <x v="3"/>
    <n v="5906"/>
    <n v="13"/>
    <n v="699"/>
    <n v="20970"/>
    <n v="24.53"/>
    <n v="2444"/>
    <n v="5143"/>
  </r>
  <r>
    <x v="137"/>
    <x v="2"/>
    <x v="4"/>
    <n v="6774"/>
    <n v="16"/>
    <n v="927"/>
    <n v="27810"/>
    <n v="23.69"/>
    <n v="2407"/>
    <n v="6589"/>
  </r>
  <r>
    <x v="137"/>
    <x v="2"/>
    <x v="5"/>
    <n v="9519"/>
    <n v="12"/>
    <n v="1429"/>
    <n v="42870"/>
    <n v="20.81"/>
    <n v="6726"/>
    <n v="8923"/>
  </r>
  <r>
    <x v="137"/>
    <x v="2"/>
    <x v="6"/>
    <n v="9940"/>
    <n v="15"/>
    <n v="1007"/>
    <n v="30210"/>
    <n v="29.63"/>
    <n v="5136"/>
    <n v="8950"/>
  </r>
  <r>
    <x v="137"/>
    <x v="2"/>
    <x v="7"/>
    <m/>
    <n v="2"/>
    <n v="64"/>
    <n v="1920"/>
    <m/>
    <m/>
    <m/>
  </r>
  <r>
    <x v="137"/>
    <x v="2"/>
    <x v="8"/>
    <m/>
    <n v="4"/>
    <n v="130"/>
    <n v="3900"/>
    <m/>
    <m/>
    <m/>
  </r>
  <r>
    <x v="137"/>
    <x v="2"/>
    <x v="9"/>
    <n v="2431"/>
    <n v="10"/>
    <n v="413"/>
    <n v="12390"/>
    <n v="18.53"/>
    <n v="878"/>
    <n v="2296"/>
  </r>
  <r>
    <x v="137"/>
    <x v="2"/>
    <x v="10"/>
    <n v="6191"/>
    <n v="18"/>
    <n v="827"/>
    <n v="24810"/>
    <n v="23.23"/>
    <n v="1556"/>
    <n v="5764"/>
  </r>
  <r>
    <x v="137"/>
    <x v="2"/>
    <x v="11"/>
    <n v="4455"/>
    <n v="14"/>
    <n v="975"/>
    <n v="29250"/>
    <n v="12.98"/>
    <n v="2616"/>
    <n v="3797"/>
  </r>
  <r>
    <x v="137"/>
    <x v="2"/>
    <x v="12"/>
    <m/>
    <n v="3"/>
    <n v="120"/>
    <n v="3600"/>
    <m/>
    <m/>
    <m/>
  </r>
  <r>
    <x v="137"/>
    <x v="2"/>
    <x v="13"/>
    <m/>
    <n v="3"/>
    <n v="79"/>
    <n v="2370"/>
    <m/>
    <m/>
    <m/>
  </r>
  <r>
    <x v="137"/>
    <x v="2"/>
    <x v="14"/>
    <m/>
    <n v="3"/>
    <n v="75"/>
    <n v="2250"/>
    <m/>
    <m/>
    <m/>
  </r>
  <r>
    <x v="137"/>
    <x v="2"/>
    <x v="15"/>
    <m/>
    <n v="6"/>
    <n v="373"/>
    <n v="11190"/>
    <m/>
    <m/>
    <m/>
  </r>
  <r>
    <x v="137"/>
    <x v="2"/>
    <x v="16"/>
    <m/>
    <n v="12"/>
    <n v="2072"/>
    <n v="62160"/>
    <m/>
    <m/>
    <m/>
  </r>
  <r>
    <x v="137"/>
    <x v="2"/>
    <x v="17"/>
    <m/>
    <n v="9"/>
    <n v="1739"/>
    <n v="52170"/>
    <m/>
    <m/>
    <m/>
  </r>
  <r>
    <x v="137"/>
    <x v="2"/>
    <x v="18"/>
    <n v="7375"/>
    <n v="19"/>
    <n v="809"/>
    <n v="24270"/>
    <n v="28.65"/>
    <n v="2312"/>
    <n v="6954"/>
  </r>
  <r>
    <x v="137"/>
    <x v="2"/>
    <x v="19"/>
    <n v="8917"/>
    <n v="25"/>
    <n v="1150"/>
    <n v="34500"/>
    <n v="22.98"/>
    <n v="3884"/>
    <n v="7928"/>
  </r>
  <r>
    <x v="137"/>
    <x v="2"/>
    <x v="20"/>
    <n v="18425"/>
    <n v="42"/>
    <n v="2160"/>
    <n v="64800"/>
    <n v="25.08"/>
    <n v="8490"/>
    <n v="16254"/>
  </r>
  <r>
    <x v="137"/>
    <x v="2"/>
    <x v="21"/>
    <m/>
    <n v="6"/>
    <n v="459"/>
    <n v="13770"/>
    <m/>
    <m/>
    <m/>
  </r>
  <r>
    <x v="137"/>
    <x v="2"/>
    <x v="22"/>
    <n v="3237"/>
    <n v="5"/>
    <n v="336"/>
    <n v="10080"/>
    <n v="29.48"/>
    <n v="2416"/>
    <n v="2972"/>
  </r>
  <r>
    <x v="137"/>
    <x v="2"/>
    <x v="23"/>
    <m/>
    <n v="4"/>
    <n v="79"/>
    <n v="2370"/>
    <m/>
    <m/>
    <m/>
  </r>
  <r>
    <x v="137"/>
    <x v="2"/>
    <x v="24"/>
    <n v="24080"/>
    <n v="57"/>
    <n v="3034"/>
    <n v="91020"/>
    <n v="23.22"/>
    <n v="12040"/>
    <n v="21136"/>
  </r>
  <r>
    <x v="137"/>
    <x v="2"/>
    <x v="25"/>
    <n v="11546"/>
    <n v="23"/>
    <n v="1545"/>
    <n v="46350"/>
    <n v="22.11"/>
    <n v="7972"/>
    <n v="10246"/>
  </r>
  <r>
    <x v="137"/>
    <x v="2"/>
    <x v="26"/>
    <n v="5808"/>
    <n v="9"/>
    <n v="623"/>
    <n v="18690"/>
    <n v="29.25"/>
    <n v="3005"/>
    <n v="5466"/>
  </r>
  <r>
    <x v="137"/>
    <x v="2"/>
    <x v="27"/>
    <n v="31378"/>
    <n v="21"/>
    <n v="2115"/>
    <n v="63450"/>
    <n v="48.68"/>
    <n v="11774"/>
    <n v="30885"/>
  </r>
  <r>
    <x v="137"/>
    <x v="2"/>
    <x v="28"/>
    <n v="715"/>
    <n v="5"/>
    <n v="99"/>
    <n v="2970"/>
    <m/>
    <n v="629"/>
    <m/>
  </r>
  <r>
    <x v="137"/>
    <x v="2"/>
    <x v="29"/>
    <n v="485"/>
    <n v="8"/>
    <n v="243"/>
    <n v="7290"/>
    <n v="6.44"/>
    <m/>
    <n v="470"/>
  </r>
  <r>
    <x v="137"/>
    <x v="2"/>
    <x v="30"/>
    <n v="3978"/>
    <n v="9"/>
    <n v="443"/>
    <n v="13290"/>
    <n v="29.3"/>
    <n v="2200"/>
    <n v="3895"/>
  </r>
  <r>
    <x v="137"/>
    <x v="2"/>
    <x v="31"/>
    <m/>
    <n v="3"/>
    <n v="103"/>
    <n v="3090"/>
    <m/>
    <m/>
    <m/>
  </r>
  <r>
    <x v="137"/>
    <x v="2"/>
    <x v="32"/>
    <m/>
    <n v="4"/>
    <n v="331"/>
    <n v="9930"/>
    <m/>
    <n v="627"/>
    <m/>
  </r>
  <r>
    <x v="137"/>
    <x v="2"/>
    <x v="33"/>
    <n v="1479"/>
    <n v="10"/>
    <n v="352"/>
    <n v="10560"/>
    <n v="13.21"/>
    <n v="960"/>
    <n v="1395"/>
  </r>
  <r>
    <x v="137"/>
    <x v="2"/>
    <x v="34"/>
    <n v="237682"/>
    <n v="408"/>
    <n v="25923"/>
    <n v="777690"/>
    <n v="27.91"/>
    <n v="109535"/>
    <n v="217070"/>
  </r>
  <r>
    <x v="137"/>
    <x v="3"/>
    <x v="0"/>
    <n v="18343"/>
    <n v="44"/>
    <n v="5627"/>
    <n v="168810"/>
    <n v="6.89"/>
    <n v="7017"/>
    <n v="11633"/>
  </r>
  <r>
    <x v="137"/>
    <x v="3"/>
    <x v="1"/>
    <n v="16699"/>
    <n v="21"/>
    <n v="2533"/>
    <n v="75990"/>
    <n v="10.68"/>
    <n v="5507"/>
    <n v="8113"/>
  </r>
  <r>
    <x v="137"/>
    <x v="3"/>
    <x v="2"/>
    <n v="13108"/>
    <n v="25"/>
    <n v="3093"/>
    <n v="92790"/>
    <n v="7.53"/>
    <n v="6672"/>
    <n v="6990"/>
  </r>
  <r>
    <x v="137"/>
    <x v="3"/>
    <x v="3"/>
    <n v="9556"/>
    <n v="21"/>
    <n v="1885"/>
    <n v="56550"/>
    <n v="8.5"/>
    <n v="5204"/>
    <n v="4805"/>
  </r>
  <r>
    <x v="137"/>
    <x v="3"/>
    <x v="4"/>
    <n v="17211"/>
    <n v="18"/>
    <n v="2808"/>
    <n v="84240"/>
    <n v="10.41"/>
    <n v="5651"/>
    <n v="8770"/>
  </r>
  <r>
    <x v="137"/>
    <x v="3"/>
    <x v="5"/>
    <n v="11206"/>
    <n v="11"/>
    <n v="1456"/>
    <n v="43680"/>
    <n v="12.42"/>
    <n v="5557"/>
    <n v="5427"/>
  </r>
  <r>
    <x v="137"/>
    <x v="3"/>
    <x v="6"/>
    <n v="5634"/>
    <n v="10"/>
    <n v="1347"/>
    <n v="40410"/>
    <n v="6.5"/>
    <n v="3263"/>
    <n v="2626"/>
  </r>
  <r>
    <x v="137"/>
    <x v="3"/>
    <x v="7"/>
    <m/>
    <n v="5"/>
    <n v="1133"/>
    <n v="33990"/>
    <m/>
    <n v="1016"/>
    <m/>
  </r>
  <r>
    <x v="137"/>
    <x v="3"/>
    <x v="8"/>
    <n v="3161"/>
    <n v="10"/>
    <n v="1712"/>
    <n v="51360"/>
    <n v="3.31"/>
    <n v="1792"/>
    <n v="1702"/>
  </r>
  <r>
    <x v="137"/>
    <x v="3"/>
    <x v="9"/>
    <n v="4994"/>
    <n v="12"/>
    <n v="1153"/>
    <n v="34590"/>
    <n v="7.88"/>
    <n v="2185"/>
    <n v="2725"/>
  </r>
  <r>
    <x v="137"/>
    <x v="3"/>
    <x v="10"/>
    <n v="6561"/>
    <n v="19"/>
    <n v="1929"/>
    <n v="57870"/>
    <n v="5.46"/>
    <n v="2452"/>
    <n v="3159"/>
  </r>
  <r>
    <x v="137"/>
    <x v="3"/>
    <x v="11"/>
    <n v="1999"/>
    <n v="6"/>
    <n v="417"/>
    <n v="12510"/>
    <n v="5.96"/>
    <n v="1527"/>
    <n v="745"/>
  </r>
  <r>
    <x v="137"/>
    <x v="3"/>
    <x v="12"/>
    <n v="1938"/>
    <n v="8"/>
    <n v="604"/>
    <n v="18120"/>
    <m/>
    <m/>
    <m/>
  </r>
  <r>
    <x v="137"/>
    <x v="3"/>
    <x v="13"/>
    <m/>
    <n v="3"/>
    <n v="360"/>
    <n v="10800"/>
    <m/>
    <m/>
    <m/>
  </r>
  <r>
    <x v="137"/>
    <x v="3"/>
    <x v="14"/>
    <m/>
    <n v="7"/>
    <n v="753"/>
    <n v="22590"/>
    <m/>
    <m/>
    <m/>
  </r>
  <r>
    <x v="137"/>
    <x v="3"/>
    <x v="15"/>
    <n v="1968"/>
    <n v="8"/>
    <n v="853"/>
    <n v="25590"/>
    <n v="5.13"/>
    <n v="936"/>
    <n v="1314"/>
  </r>
  <r>
    <x v="137"/>
    <x v="3"/>
    <x v="16"/>
    <m/>
    <n v="4"/>
    <n v="419"/>
    <n v="12570"/>
    <m/>
    <m/>
    <m/>
  </r>
  <r>
    <x v="137"/>
    <x v="3"/>
    <x v="17"/>
    <m/>
    <n v="1"/>
    <n v="39"/>
    <n v="1170"/>
    <m/>
    <m/>
    <n v="144"/>
  </r>
  <r>
    <x v="137"/>
    <x v="3"/>
    <x v="18"/>
    <n v="9628"/>
    <n v="16"/>
    <n v="1338"/>
    <n v="40140"/>
    <n v="12.12"/>
    <n v="5698"/>
    <n v="4864"/>
  </r>
  <r>
    <x v="137"/>
    <x v="3"/>
    <x v="19"/>
    <n v="12669"/>
    <n v="20"/>
    <n v="3416"/>
    <n v="102480"/>
    <n v="6.45"/>
    <n v="6082"/>
    <n v="6610"/>
  </r>
  <r>
    <x v="137"/>
    <x v="3"/>
    <x v="20"/>
    <n v="25840"/>
    <n v="37"/>
    <n v="4541"/>
    <n v="136230"/>
    <n v="10.06"/>
    <n v="11090"/>
    <n v="13703"/>
  </r>
  <r>
    <x v="137"/>
    <x v="3"/>
    <x v="21"/>
    <n v="4671"/>
    <n v="8"/>
    <n v="651"/>
    <n v="19530"/>
    <n v="11.69"/>
    <n v="2354"/>
    <n v="2284"/>
  </r>
  <r>
    <x v="137"/>
    <x v="3"/>
    <x v="22"/>
    <m/>
    <n v="3"/>
    <n v="438"/>
    <n v="13140"/>
    <m/>
    <m/>
    <m/>
  </r>
  <r>
    <x v="137"/>
    <x v="3"/>
    <x v="23"/>
    <m/>
    <n v="6"/>
    <n v="749"/>
    <n v="22470"/>
    <m/>
    <m/>
    <m/>
  </r>
  <r>
    <x v="137"/>
    <x v="3"/>
    <x v="24"/>
    <n v="36411"/>
    <n v="54"/>
    <n v="6379"/>
    <n v="191370"/>
    <n v="9.81"/>
    <n v="17133"/>
    <n v="18775"/>
  </r>
  <r>
    <x v="137"/>
    <x v="3"/>
    <x v="25"/>
    <n v="6436"/>
    <n v="18"/>
    <n v="1712"/>
    <n v="51360"/>
    <n v="6.31"/>
    <n v="4745"/>
    <n v="3239"/>
  </r>
  <r>
    <x v="137"/>
    <x v="3"/>
    <x v="26"/>
    <n v="3785"/>
    <n v="6"/>
    <n v="1565"/>
    <n v="46950"/>
    <n v="3.56"/>
    <n v="1396"/>
    <n v="1673"/>
  </r>
  <r>
    <x v="137"/>
    <x v="3"/>
    <x v="27"/>
    <n v="7733"/>
    <n v="7"/>
    <n v="1219"/>
    <n v="36570"/>
    <n v="8"/>
    <n v="3493"/>
    <n v="2925"/>
  </r>
  <r>
    <x v="137"/>
    <x v="3"/>
    <x v="28"/>
    <n v="1941"/>
    <n v="8"/>
    <n v="899"/>
    <n v="26970"/>
    <m/>
    <n v="1169"/>
    <m/>
  </r>
  <r>
    <x v="137"/>
    <x v="3"/>
    <x v="29"/>
    <n v="2549"/>
    <n v="10"/>
    <n v="2211"/>
    <n v="66330"/>
    <n v="2.0699999999999998"/>
    <n v="1214"/>
    <n v="1374"/>
  </r>
  <r>
    <x v="137"/>
    <x v="3"/>
    <x v="30"/>
    <n v="4825"/>
    <n v="6"/>
    <n v="553"/>
    <n v="16590"/>
    <n v="12.33"/>
    <n v="3045"/>
    <n v="2046"/>
  </r>
  <r>
    <x v="137"/>
    <x v="3"/>
    <x v="31"/>
    <m/>
    <n v="5"/>
    <n v="239"/>
    <n v="7170"/>
    <m/>
    <m/>
    <m/>
  </r>
  <r>
    <x v="137"/>
    <x v="3"/>
    <x v="32"/>
    <m/>
    <n v="5"/>
    <n v="1009"/>
    <n v="30270"/>
    <m/>
    <n v="1276"/>
    <m/>
  </r>
  <r>
    <x v="137"/>
    <x v="3"/>
    <x v="33"/>
    <n v="1402"/>
    <n v="9"/>
    <n v="456"/>
    <n v="13680"/>
    <n v="4.92"/>
    <n v="770"/>
    <n v="673"/>
  </r>
  <r>
    <x v="137"/>
    <x v="3"/>
    <x v="34"/>
    <n v="211631"/>
    <n v="396"/>
    <n v="49078"/>
    <n v="1472340"/>
    <n v="7.34"/>
    <n v="99464"/>
    <n v="108091"/>
  </r>
  <r>
    <x v="137"/>
    <x v="4"/>
    <x v="0"/>
    <n v="66846"/>
    <n v="232"/>
    <n v="9624"/>
    <n v="288720"/>
    <n v="14.46"/>
    <n v="33359"/>
    <n v="41740"/>
  </r>
  <r>
    <x v="137"/>
    <x v="4"/>
    <x v="1"/>
    <n v="453699"/>
    <n v="320"/>
    <n v="19630"/>
    <n v="588900"/>
    <n v="48.97"/>
    <n v="211063"/>
    <n v="288371"/>
  </r>
  <r>
    <x v="137"/>
    <x v="4"/>
    <x v="2"/>
    <n v="27459"/>
    <n v="117"/>
    <n v="4590"/>
    <n v="137700"/>
    <n v="11.45"/>
    <n v="14491"/>
    <n v="15767"/>
  </r>
  <r>
    <x v="137"/>
    <x v="4"/>
    <x v="3"/>
    <n v="84540"/>
    <n v="146"/>
    <n v="5121"/>
    <n v="153630"/>
    <n v="33.49"/>
    <n v="42868"/>
    <n v="51458"/>
  </r>
  <r>
    <x v="137"/>
    <x v="4"/>
    <x v="4"/>
    <n v="58853"/>
    <n v="100"/>
    <n v="5159"/>
    <n v="154770"/>
    <n v="22.32"/>
    <n v="26923"/>
    <n v="34542"/>
  </r>
  <r>
    <x v="137"/>
    <x v="4"/>
    <x v="5"/>
    <n v="106807"/>
    <n v="119"/>
    <n v="6059"/>
    <n v="181770"/>
    <n v="32.08"/>
    <n v="63868"/>
    <n v="58310"/>
  </r>
  <r>
    <x v="137"/>
    <x v="4"/>
    <x v="6"/>
    <n v="54113"/>
    <n v="103"/>
    <n v="4073"/>
    <n v="122190"/>
    <n v="25.9"/>
    <n v="32023"/>
    <n v="31645"/>
  </r>
  <r>
    <x v="137"/>
    <x v="4"/>
    <x v="7"/>
    <n v="8100"/>
    <n v="32"/>
    <n v="1504"/>
    <n v="45120"/>
    <n v="10.130000000000001"/>
    <n v="4303"/>
    <n v="4571"/>
  </r>
  <r>
    <x v="137"/>
    <x v="4"/>
    <x v="8"/>
    <n v="15559"/>
    <n v="58"/>
    <n v="2580"/>
    <n v="77400"/>
    <n v="13.04"/>
    <n v="8737"/>
    <n v="10095"/>
  </r>
  <r>
    <x v="137"/>
    <x v="4"/>
    <x v="9"/>
    <n v="33349"/>
    <n v="85"/>
    <n v="2836"/>
    <n v="85080"/>
    <n v="25.77"/>
    <n v="17511"/>
    <n v="21929"/>
  </r>
  <r>
    <x v="137"/>
    <x v="4"/>
    <x v="10"/>
    <n v="48115"/>
    <n v="127"/>
    <n v="4648"/>
    <n v="139440"/>
    <n v="21.85"/>
    <n v="23966"/>
    <n v="30467"/>
  </r>
  <r>
    <x v="137"/>
    <x v="4"/>
    <x v="11"/>
    <n v="20009"/>
    <n v="52"/>
    <n v="2531"/>
    <n v="75930"/>
    <n v="15.07"/>
    <n v="11185"/>
    <n v="11442"/>
  </r>
  <r>
    <x v="137"/>
    <x v="4"/>
    <x v="12"/>
    <n v="32184"/>
    <n v="94"/>
    <n v="2334"/>
    <n v="70020"/>
    <n v="29.54"/>
    <n v="20176"/>
    <n v="20686"/>
  </r>
  <r>
    <x v="137"/>
    <x v="4"/>
    <x v="13"/>
    <n v="9314"/>
    <n v="31"/>
    <n v="982"/>
    <n v="29460"/>
    <n v="17.63"/>
    <n v="5699"/>
    <n v="5194"/>
  </r>
  <r>
    <x v="137"/>
    <x v="4"/>
    <x v="14"/>
    <n v="10593"/>
    <n v="38"/>
    <n v="1284"/>
    <n v="38520"/>
    <n v="16.079999999999998"/>
    <n v="5966"/>
    <n v="6192"/>
  </r>
  <r>
    <x v="137"/>
    <x v="4"/>
    <x v="15"/>
    <n v="9552"/>
    <n v="46"/>
    <n v="1568"/>
    <n v="47040"/>
    <n v="12.74"/>
    <n v="5380"/>
    <n v="5994"/>
  </r>
  <r>
    <x v="137"/>
    <x v="4"/>
    <x v="16"/>
    <n v="158468"/>
    <n v="116"/>
    <n v="7321"/>
    <n v="219630"/>
    <n v="52.2"/>
    <n v="74929"/>
    <n v="114648"/>
  </r>
  <r>
    <x v="137"/>
    <x v="4"/>
    <x v="17"/>
    <n v="139997"/>
    <n v="78"/>
    <n v="5985"/>
    <n v="179550"/>
    <n v="57.69"/>
    <n v="66478"/>
    <n v="103582"/>
  </r>
  <r>
    <x v="137"/>
    <x v="4"/>
    <x v="18"/>
    <n v="33768"/>
    <n v="98"/>
    <n v="3219"/>
    <n v="96570"/>
    <n v="22.29"/>
    <n v="18502"/>
    <n v="21529"/>
  </r>
  <r>
    <x v="137"/>
    <x v="4"/>
    <x v="19"/>
    <n v="46362"/>
    <n v="143"/>
    <n v="6087"/>
    <n v="182610"/>
    <n v="16.04"/>
    <n v="22843"/>
    <n v="29292"/>
  </r>
  <r>
    <x v="137"/>
    <x v="4"/>
    <x v="20"/>
    <n v="172130"/>
    <n v="313"/>
    <n v="11161"/>
    <n v="334830"/>
    <n v="30.54"/>
    <n v="79450"/>
    <n v="102242"/>
  </r>
  <r>
    <x v="137"/>
    <x v="4"/>
    <x v="21"/>
    <n v="18790"/>
    <n v="48"/>
    <n v="1643"/>
    <n v="49290"/>
    <n v="18.8"/>
    <n v="11058"/>
    <n v="9267"/>
  </r>
  <r>
    <x v="137"/>
    <x v="4"/>
    <x v="22"/>
    <n v="17890"/>
    <n v="28"/>
    <n v="1611"/>
    <n v="48330"/>
    <n v="20.58"/>
    <n v="12108"/>
    <n v="9946"/>
  </r>
  <r>
    <x v="137"/>
    <x v="4"/>
    <x v="23"/>
    <n v="12834"/>
    <n v="46"/>
    <n v="1316"/>
    <n v="39480"/>
    <n v="20.25"/>
    <n v="7156"/>
    <n v="7995"/>
  </r>
  <r>
    <x v="137"/>
    <x v="4"/>
    <x v="24"/>
    <n v="221644"/>
    <n v="435"/>
    <n v="15731"/>
    <n v="471930"/>
    <n v="27.43"/>
    <n v="109770"/>
    <n v="129450"/>
  </r>
  <r>
    <x v="137"/>
    <x v="4"/>
    <x v="25"/>
    <n v="43534"/>
    <n v="143"/>
    <n v="5380"/>
    <n v="161400"/>
    <n v="18.010000000000002"/>
    <n v="29257"/>
    <n v="29065"/>
  </r>
  <r>
    <x v="137"/>
    <x v="4"/>
    <x v="26"/>
    <n v="21989"/>
    <n v="45"/>
    <n v="3081"/>
    <n v="92430"/>
    <n v="13.22"/>
    <n v="9742"/>
    <n v="12223"/>
  </r>
  <r>
    <x v="137"/>
    <x v="4"/>
    <x v="27"/>
    <n v="143063"/>
    <n v="114"/>
    <n v="7577"/>
    <n v="227310"/>
    <n v="37.159999999999997"/>
    <n v="52377"/>
    <n v="84461"/>
  </r>
  <r>
    <x v="137"/>
    <x v="4"/>
    <x v="28"/>
    <n v="11869"/>
    <n v="45"/>
    <n v="1710"/>
    <n v="51300"/>
    <n v="14.55"/>
    <n v="8194"/>
    <n v="7464"/>
  </r>
  <r>
    <x v="137"/>
    <x v="4"/>
    <x v="29"/>
    <n v="7934"/>
    <n v="59"/>
    <n v="2955"/>
    <n v="88650"/>
    <n v="5.26"/>
    <n v="4577"/>
    <n v="4662"/>
  </r>
  <r>
    <x v="137"/>
    <x v="4"/>
    <x v="30"/>
    <n v="45961"/>
    <n v="77"/>
    <n v="2533"/>
    <n v="75990"/>
    <n v="36.03"/>
    <n v="26990"/>
    <n v="27382"/>
  </r>
  <r>
    <x v="137"/>
    <x v="4"/>
    <x v="31"/>
    <n v="3217"/>
    <n v="28"/>
    <n v="520"/>
    <n v="15600"/>
    <n v="12.11"/>
    <n v="2019"/>
    <n v="1889"/>
  </r>
  <r>
    <x v="137"/>
    <x v="4"/>
    <x v="32"/>
    <n v="8927"/>
    <n v="32"/>
    <n v="2207"/>
    <n v="66210"/>
    <n v="8.06"/>
    <n v="5584"/>
    <n v="5335"/>
  </r>
  <r>
    <x v="137"/>
    <x v="4"/>
    <x v="33"/>
    <n v="22729"/>
    <n v="76"/>
    <n v="1831"/>
    <n v="54930"/>
    <n v="27.81"/>
    <n v="11670"/>
    <n v="15277"/>
  </r>
  <r>
    <x v="137"/>
    <x v="4"/>
    <x v="34"/>
    <n v="1808557"/>
    <n v="3111"/>
    <n v="134675"/>
    <n v="4040250"/>
    <n v="27.75"/>
    <n v="903972"/>
    <n v="1121078"/>
  </r>
  <r>
    <x v="138"/>
    <x v="0"/>
    <x v="0"/>
    <n v="15215"/>
    <n v="32"/>
    <n v="1172"/>
    <n v="36332"/>
    <n v="23.95"/>
    <n v="8934"/>
    <n v="8701"/>
  </r>
  <r>
    <x v="138"/>
    <x v="0"/>
    <x v="1"/>
    <n v="268302"/>
    <n v="72"/>
    <n v="9266"/>
    <n v="287246"/>
    <n v="58.26"/>
    <n v="133863"/>
    <n v="167342"/>
  </r>
  <r>
    <x v="138"/>
    <x v="0"/>
    <x v="2"/>
    <m/>
    <n v="11"/>
    <n v="179"/>
    <n v="5549"/>
    <m/>
    <n v="1691"/>
    <m/>
  </r>
  <r>
    <x v="138"/>
    <x v="0"/>
    <x v="3"/>
    <n v="21901"/>
    <n v="24"/>
    <n v="967"/>
    <n v="29977"/>
    <n v="41.28"/>
    <n v="12136"/>
    <n v="12375"/>
  </r>
  <r>
    <x v="138"/>
    <x v="0"/>
    <x v="4"/>
    <n v="10422"/>
    <n v="9"/>
    <n v="508"/>
    <n v="15748"/>
    <n v="40.65"/>
    <n v="6619"/>
    <n v="6401"/>
  </r>
  <r>
    <x v="138"/>
    <x v="0"/>
    <x v="5"/>
    <n v="55342"/>
    <n v="19"/>
    <n v="1780"/>
    <n v="55180"/>
    <n v="50.15"/>
    <n v="33959"/>
    <n v="27676"/>
  </r>
  <r>
    <x v="138"/>
    <x v="0"/>
    <x v="6"/>
    <n v="12238"/>
    <n v="9"/>
    <n v="531"/>
    <n v="16461"/>
    <n v="46.36"/>
    <n v="6180"/>
    <n v="7631"/>
  </r>
  <r>
    <x v="138"/>
    <x v="0"/>
    <x v="7"/>
    <m/>
    <n v="4"/>
    <n v="59"/>
    <n v="1829"/>
    <m/>
    <m/>
    <m/>
  </r>
  <r>
    <x v="138"/>
    <x v="0"/>
    <x v="8"/>
    <m/>
    <n v="10"/>
    <n v="243"/>
    <n v="7533"/>
    <m/>
    <m/>
    <m/>
  </r>
  <r>
    <x v="138"/>
    <x v="0"/>
    <x v="9"/>
    <n v="9068"/>
    <n v="16"/>
    <n v="467"/>
    <n v="14477"/>
    <n v="42.19"/>
    <n v="4754"/>
    <n v="6107"/>
  </r>
  <r>
    <x v="138"/>
    <x v="0"/>
    <x v="10"/>
    <n v="8438"/>
    <n v="14"/>
    <n v="466"/>
    <n v="14446"/>
    <n v="37.85"/>
    <n v="5484"/>
    <n v="5468"/>
  </r>
  <r>
    <x v="138"/>
    <x v="0"/>
    <x v="11"/>
    <n v="20190"/>
    <n v="11"/>
    <n v="500"/>
    <n v="15500"/>
    <n v="56.58"/>
    <n v="10316"/>
    <n v="8771"/>
  </r>
  <r>
    <x v="138"/>
    <x v="0"/>
    <x v="12"/>
    <n v="8068"/>
    <n v="19"/>
    <n v="538"/>
    <n v="16678"/>
    <n v="36.409999999999997"/>
    <n v="4450"/>
    <n v="6072"/>
  </r>
  <r>
    <x v="138"/>
    <x v="0"/>
    <x v="13"/>
    <m/>
    <n v="3"/>
    <n v="137"/>
    <n v="4247"/>
    <m/>
    <m/>
    <m/>
  </r>
  <r>
    <x v="138"/>
    <x v="0"/>
    <x v="14"/>
    <m/>
    <n v="9"/>
    <n v="215"/>
    <n v="6665"/>
    <m/>
    <m/>
    <m/>
  </r>
  <r>
    <x v="138"/>
    <x v="0"/>
    <x v="15"/>
    <m/>
    <n v="3"/>
    <n v="41"/>
    <n v="1271"/>
    <m/>
    <m/>
    <m/>
  </r>
  <r>
    <x v="138"/>
    <x v="0"/>
    <x v="16"/>
    <n v="105252"/>
    <n v="35"/>
    <n v="3458"/>
    <n v="107198"/>
    <n v="66.34"/>
    <n v="54401"/>
    <n v="71111"/>
  </r>
  <r>
    <x v="138"/>
    <x v="0"/>
    <x v="17"/>
    <n v="103003"/>
    <n v="32"/>
    <n v="3334"/>
    <n v="103354"/>
    <n v="67.069999999999993"/>
    <n v="53120"/>
    <n v="69316"/>
  </r>
  <r>
    <x v="138"/>
    <x v="0"/>
    <x v="18"/>
    <n v="3552"/>
    <n v="15"/>
    <n v="357"/>
    <n v="11067"/>
    <n v="20.52"/>
    <n v="2676"/>
    <n v="2271"/>
  </r>
  <r>
    <x v="138"/>
    <x v="0"/>
    <x v="19"/>
    <n v="6850"/>
    <n v="11"/>
    <n v="419"/>
    <n v="12989"/>
    <n v="34.75"/>
    <n v="4004"/>
    <n v="4513"/>
  </r>
  <r>
    <x v="138"/>
    <x v="0"/>
    <x v="20"/>
    <n v="49353"/>
    <n v="44"/>
    <n v="1824"/>
    <n v="56544"/>
    <n v="51.77"/>
    <n v="24018"/>
    <n v="29274"/>
  </r>
  <r>
    <x v="138"/>
    <x v="0"/>
    <x v="21"/>
    <m/>
    <n v="6"/>
    <n v="108"/>
    <n v="3348"/>
    <m/>
    <m/>
    <m/>
  </r>
  <r>
    <x v="138"/>
    <x v="0"/>
    <x v="22"/>
    <m/>
    <n v="5"/>
    <n v="434"/>
    <n v="13454"/>
    <m/>
    <m/>
    <m/>
  </r>
  <r>
    <x v="138"/>
    <x v="0"/>
    <x v="23"/>
    <n v="1404"/>
    <n v="9"/>
    <n v="131"/>
    <n v="4061"/>
    <n v="24.65"/>
    <n v="758"/>
    <n v="1001"/>
  </r>
  <r>
    <x v="138"/>
    <x v="0"/>
    <x v="24"/>
    <n v="62794"/>
    <n v="64"/>
    <n v="2497"/>
    <n v="77407"/>
    <n v="46.29"/>
    <n v="30850"/>
    <n v="35833"/>
  </r>
  <r>
    <x v="138"/>
    <x v="0"/>
    <x v="25"/>
    <n v="13139"/>
    <n v="34"/>
    <n v="1149"/>
    <n v="35619"/>
    <n v="23.93"/>
    <n v="10125"/>
    <n v="8523"/>
  </r>
  <r>
    <x v="138"/>
    <x v="0"/>
    <x v="26"/>
    <n v="18878"/>
    <n v="10"/>
    <n v="473"/>
    <n v="14663"/>
    <n v="54.64"/>
    <n v="6229"/>
    <n v="8012"/>
  </r>
  <r>
    <x v="138"/>
    <x v="0"/>
    <x v="27"/>
    <n v="138841"/>
    <n v="34"/>
    <n v="3129"/>
    <n v="96999"/>
    <n v="73.94"/>
    <n v="46625"/>
    <n v="71726"/>
  </r>
  <r>
    <x v="138"/>
    <x v="0"/>
    <x v="28"/>
    <n v="5776"/>
    <n v="10"/>
    <n v="377"/>
    <n v="11687"/>
    <n v="32.22"/>
    <n v="3867"/>
    <n v="3766"/>
  </r>
  <r>
    <x v="138"/>
    <x v="0"/>
    <x v="29"/>
    <m/>
    <n v="14"/>
    <n v="222"/>
    <n v="6882"/>
    <m/>
    <m/>
    <m/>
  </r>
  <r>
    <x v="138"/>
    <x v="0"/>
    <x v="30"/>
    <n v="18077"/>
    <n v="18"/>
    <n v="781"/>
    <n v="24211"/>
    <n v="43.1"/>
    <n v="11392"/>
    <n v="10435"/>
  </r>
  <r>
    <x v="138"/>
    <x v="0"/>
    <x v="31"/>
    <n v="932"/>
    <n v="8"/>
    <n v="86"/>
    <n v="2666"/>
    <m/>
    <n v="583"/>
    <m/>
  </r>
  <r>
    <x v="138"/>
    <x v="0"/>
    <x v="32"/>
    <n v="4372"/>
    <n v="5"/>
    <n v="553"/>
    <n v="17143"/>
    <n v="13.38"/>
    <n v="2974"/>
    <n v="2294"/>
  </r>
  <r>
    <x v="138"/>
    <x v="0"/>
    <x v="33"/>
    <n v="6864"/>
    <n v="17"/>
    <n v="419"/>
    <n v="12989"/>
    <n v="40.35"/>
    <n v="4441"/>
    <n v="5241"/>
  </r>
  <r>
    <x v="138"/>
    <x v="0"/>
    <x v="34"/>
    <n v="826774"/>
    <n v="540"/>
    <n v="30989"/>
    <n v="960659"/>
    <n v="50.84"/>
    <n v="412065"/>
    <n v="488410"/>
  </r>
  <r>
    <x v="138"/>
    <x v="1"/>
    <x v="0"/>
    <n v="30674"/>
    <n v="131"/>
    <n v="1598"/>
    <n v="49538"/>
    <n v="31.09"/>
    <n v="16245"/>
    <n v="15403"/>
  </r>
  <r>
    <x v="138"/>
    <x v="1"/>
    <x v="1"/>
    <n v="109707"/>
    <n v="183"/>
    <n v="3749"/>
    <n v="116219"/>
    <n v="49.32"/>
    <n v="48783"/>
    <n v="57320"/>
  </r>
  <r>
    <x v="138"/>
    <x v="1"/>
    <x v="2"/>
    <n v="9519"/>
    <n v="63"/>
    <n v="670"/>
    <n v="20770"/>
    <n v="24.51"/>
    <n v="5245"/>
    <n v="5091"/>
  </r>
  <r>
    <x v="138"/>
    <x v="1"/>
    <x v="3"/>
    <n v="36882"/>
    <n v="87"/>
    <n v="1562"/>
    <n v="48422"/>
    <n v="43.58"/>
    <n v="22341"/>
    <n v="21103"/>
  </r>
  <r>
    <x v="138"/>
    <x v="1"/>
    <x v="4"/>
    <n v="22371"/>
    <n v="57"/>
    <n v="977"/>
    <n v="30287"/>
    <n v="40.130000000000003"/>
    <n v="11457"/>
    <n v="12155"/>
  </r>
  <r>
    <x v="138"/>
    <x v="1"/>
    <x v="5"/>
    <n v="45733"/>
    <n v="78"/>
    <n v="1389"/>
    <n v="43059"/>
    <n v="44.2"/>
    <n v="27114"/>
    <n v="19033"/>
  </r>
  <r>
    <x v="138"/>
    <x v="1"/>
    <x v="6"/>
    <n v="37503"/>
    <n v="69"/>
    <n v="1189"/>
    <n v="36859"/>
    <n v="47.17"/>
    <n v="24054"/>
    <n v="17388"/>
  </r>
  <r>
    <x v="138"/>
    <x v="1"/>
    <x v="7"/>
    <n v="6368"/>
    <n v="21"/>
    <n v="248"/>
    <n v="7688"/>
    <n v="44.63"/>
    <n v="3547"/>
    <n v="3431"/>
  </r>
  <r>
    <x v="138"/>
    <x v="1"/>
    <x v="8"/>
    <n v="8398"/>
    <n v="35"/>
    <n v="496"/>
    <n v="15376"/>
    <n v="32.58"/>
    <n v="4705"/>
    <n v="5009"/>
  </r>
  <r>
    <x v="138"/>
    <x v="1"/>
    <x v="9"/>
    <n v="18555"/>
    <n v="47"/>
    <n v="803"/>
    <n v="24893"/>
    <n v="47.61"/>
    <n v="9727"/>
    <n v="11851"/>
  </r>
  <r>
    <x v="138"/>
    <x v="1"/>
    <x v="10"/>
    <n v="27123"/>
    <n v="75"/>
    <n v="1417"/>
    <n v="43927"/>
    <n v="36.57"/>
    <n v="15418"/>
    <n v="16065"/>
  </r>
  <r>
    <x v="138"/>
    <x v="1"/>
    <x v="11"/>
    <n v="15279"/>
    <n v="21"/>
    <n v="639"/>
    <n v="19809"/>
    <n v="30.35"/>
    <n v="7437"/>
    <n v="6013"/>
  </r>
  <r>
    <x v="138"/>
    <x v="1"/>
    <x v="12"/>
    <n v="27816"/>
    <n v="63"/>
    <n v="1067"/>
    <n v="33077"/>
    <n v="46.66"/>
    <n v="15322"/>
    <n v="15435"/>
  </r>
  <r>
    <x v="138"/>
    <x v="1"/>
    <x v="13"/>
    <n v="6758"/>
    <n v="22"/>
    <n v="406"/>
    <n v="12586"/>
    <n v="30.99"/>
    <n v="3878"/>
    <n v="3900"/>
  </r>
  <r>
    <x v="138"/>
    <x v="1"/>
    <x v="14"/>
    <n v="4911"/>
    <n v="18"/>
    <n v="238"/>
    <n v="7378"/>
    <n v="35.93"/>
    <n v="2736"/>
    <n v="2651"/>
  </r>
  <r>
    <x v="138"/>
    <x v="1"/>
    <x v="15"/>
    <n v="6041"/>
    <n v="29"/>
    <n v="302"/>
    <n v="9362"/>
    <n v="35.549999999999997"/>
    <n v="3813"/>
    <n v="3329"/>
  </r>
  <r>
    <x v="138"/>
    <x v="1"/>
    <x v="16"/>
    <n v="39730"/>
    <n v="65"/>
    <n v="1380"/>
    <n v="42780"/>
    <n v="51.36"/>
    <n v="18453"/>
    <n v="21973"/>
  </r>
  <r>
    <x v="138"/>
    <x v="1"/>
    <x v="17"/>
    <n v="26898"/>
    <n v="36"/>
    <n v="881"/>
    <n v="27311"/>
    <n v="52.92"/>
    <n v="12363"/>
    <n v="14454"/>
  </r>
  <r>
    <x v="138"/>
    <x v="1"/>
    <x v="18"/>
    <n v="14252"/>
    <n v="48"/>
    <n v="716"/>
    <n v="22196"/>
    <n v="34.65"/>
    <n v="8282"/>
    <n v="7691"/>
  </r>
  <r>
    <x v="138"/>
    <x v="1"/>
    <x v="19"/>
    <n v="21551"/>
    <n v="89"/>
    <n v="1110"/>
    <n v="34410"/>
    <n v="34.64"/>
    <n v="11028"/>
    <n v="11919"/>
  </r>
  <r>
    <x v="138"/>
    <x v="1"/>
    <x v="20"/>
    <n v="98009"/>
    <n v="195"/>
    <n v="2746"/>
    <n v="85126"/>
    <n v="61.25"/>
    <n v="45199"/>
    <n v="52137"/>
  </r>
  <r>
    <x v="138"/>
    <x v="1"/>
    <x v="21"/>
    <n v="14492"/>
    <n v="29"/>
    <n v="431"/>
    <n v="13361"/>
    <n v="45.98"/>
    <n v="8480"/>
    <n v="6143"/>
  </r>
  <r>
    <x v="138"/>
    <x v="1"/>
    <x v="22"/>
    <n v="7413"/>
    <n v="15"/>
    <n v="401"/>
    <n v="12431"/>
    <n v="23.25"/>
    <n v="5001"/>
    <n v="2891"/>
  </r>
  <r>
    <x v="138"/>
    <x v="1"/>
    <x v="23"/>
    <n v="10602"/>
    <n v="27"/>
    <n v="357"/>
    <n v="11067"/>
    <n v="53.97"/>
    <n v="5366"/>
    <n v="5973"/>
  </r>
  <r>
    <x v="138"/>
    <x v="1"/>
    <x v="24"/>
    <n v="130516"/>
    <n v="266"/>
    <n v="3935"/>
    <n v="121985"/>
    <n v="55.04"/>
    <n v="64045"/>
    <n v="67143"/>
  </r>
  <r>
    <x v="138"/>
    <x v="1"/>
    <x v="25"/>
    <n v="20793"/>
    <n v="68"/>
    <n v="986"/>
    <n v="30566"/>
    <n v="36.229999999999997"/>
    <n v="12302"/>
    <n v="11075"/>
  </r>
  <r>
    <x v="138"/>
    <x v="1"/>
    <x v="26"/>
    <n v="21794"/>
    <n v="23"/>
    <n v="447"/>
    <n v="13857"/>
    <n v="54.6"/>
    <n v="6584"/>
    <n v="7566"/>
  </r>
  <r>
    <x v="138"/>
    <x v="1"/>
    <x v="27"/>
    <n v="58815"/>
    <n v="53"/>
    <n v="1130"/>
    <n v="35030"/>
    <n v="60.75"/>
    <n v="16414"/>
    <n v="21282"/>
  </r>
  <r>
    <x v="138"/>
    <x v="1"/>
    <x v="28"/>
    <n v="6344"/>
    <n v="22"/>
    <n v="280"/>
    <n v="8680"/>
    <n v="39.380000000000003"/>
    <n v="4243"/>
    <n v="3418"/>
  </r>
  <r>
    <x v="138"/>
    <x v="1"/>
    <x v="29"/>
    <n v="3658"/>
    <n v="26"/>
    <n v="273"/>
    <n v="8463"/>
    <n v="26.9"/>
    <n v="2372"/>
    <n v="2277"/>
  </r>
  <r>
    <x v="138"/>
    <x v="1"/>
    <x v="30"/>
    <n v="25960"/>
    <n v="44"/>
    <n v="757"/>
    <n v="23467"/>
    <n v="54.81"/>
    <n v="12104"/>
    <n v="12863"/>
  </r>
  <r>
    <x v="138"/>
    <x v="1"/>
    <x v="31"/>
    <n v="2270"/>
    <n v="13"/>
    <n v="94"/>
    <n v="2914"/>
    <n v="44.59"/>
    <n v="903"/>
    <n v="1299"/>
  </r>
  <r>
    <x v="138"/>
    <x v="1"/>
    <x v="32"/>
    <n v="3316"/>
    <n v="17"/>
    <n v="298"/>
    <n v="9238"/>
    <n v="16.75"/>
    <n v="1947"/>
    <n v="1547"/>
  </r>
  <r>
    <x v="138"/>
    <x v="1"/>
    <x v="33"/>
    <n v="12527"/>
    <n v="39"/>
    <n v="601"/>
    <n v="18631"/>
    <n v="43.56"/>
    <n v="6828"/>
    <n v="8115"/>
  </r>
  <r>
    <x v="138"/>
    <x v="1"/>
    <x v="34"/>
    <n v="775163"/>
    <n v="1772"/>
    <n v="28757"/>
    <n v="891467"/>
    <n v="44.12"/>
    <n v="387325"/>
    <n v="393343"/>
  </r>
  <r>
    <x v="138"/>
    <x v="2"/>
    <x v="0"/>
    <n v="7593"/>
    <n v="25"/>
    <n v="1199"/>
    <n v="37169"/>
    <n v="17.84"/>
    <n v="3892"/>
    <n v="6631"/>
  </r>
  <r>
    <x v="138"/>
    <x v="2"/>
    <x v="1"/>
    <n v="50399"/>
    <n v="36"/>
    <n v="3791"/>
    <n v="117521"/>
    <n v="39.130000000000003"/>
    <n v="21964"/>
    <n v="45981"/>
  </r>
  <r>
    <x v="138"/>
    <x v="2"/>
    <x v="2"/>
    <m/>
    <n v="18"/>
    <n v="633"/>
    <n v="19623"/>
    <m/>
    <n v="1431"/>
    <m/>
  </r>
  <r>
    <x v="138"/>
    <x v="2"/>
    <x v="3"/>
    <n v="6810"/>
    <n v="13"/>
    <n v="719"/>
    <n v="22289"/>
    <n v="26.68"/>
    <n v="2882"/>
    <n v="5948"/>
  </r>
  <r>
    <x v="138"/>
    <x v="2"/>
    <x v="4"/>
    <n v="5451"/>
    <n v="15"/>
    <n v="871"/>
    <n v="27001"/>
    <n v="19.09"/>
    <n v="2185"/>
    <n v="5154"/>
  </r>
  <r>
    <x v="138"/>
    <x v="2"/>
    <x v="5"/>
    <n v="10492"/>
    <n v="12"/>
    <n v="1429"/>
    <n v="44299"/>
    <n v="21.75"/>
    <n v="6330"/>
    <n v="9634"/>
  </r>
  <r>
    <x v="138"/>
    <x v="2"/>
    <x v="6"/>
    <n v="10957"/>
    <n v="15"/>
    <n v="1007"/>
    <n v="31217"/>
    <n v="29.41"/>
    <n v="5648"/>
    <n v="9180"/>
  </r>
  <r>
    <x v="138"/>
    <x v="2"/>
    <x v="7"/>
    <m/>
    <n v="2"/>
    <n v="64"/>
    <n v="1984"/>
    <m/>
    <m/>
    <m/>
  </r>
  <r>
    <x v="138"/>
    <x v="2"/>
    <x v="8"/>
    <m/>
    <n v="4"/>
    <n v="130"/>
    <n v="4030"/>
    <m/>
    <m/>
    <m/>
  </r>
  <r>
    <x v="138"/>
    <x v="2"/>
    <x v="9"/>
    <n v="2173"/>
    <n v="9"/>
    <n v="396"/>
    <n v="12276"/>
    <n v="13.5"/>
    <n v="736"/>
    <n v="1657"/>
  </r>
  <r>
    <x v="138"/>
    <x v="2"/>
    <x v="10"/>
    <n v="5562"/>
    <n v="17"/>
    <n v="813"/>
    <n v="25203"/>
    <n v="19.75"/>
    <n v="1270"/>
    <n v="4978"/>
  </r>
  <r>
    <x v="138"/>
    <x v="2"/>
    <x v="11"/>
    <n v="8665"/>
    <n v="14"/>
    <n v="975"/>
    <n v="30225"/>
    <n v="21.16"/>
    <n v="4603"/>
    <n v="6395"/>
  </r>
  <r>
    <x v="138"/>
    <x v="2"/>
    <x v="12"/>
    <m/>
    <n v="3"/>
    <n v="120"/>
    <n v="3720"/>
    <m/>
    <m/>
    <m/>
  </r>
  <r>
    <x v="138"/>
    <x v="2"/>
    <x v="13"/>
    <m/>
    <n v="3"/>
    <n v="79"/>
    <n v="2449"/>
    <m/>
    <m/>
    <m/>
  </r>
  <r>
    <x v="138"/>
    <x v="2"/>
    <x v="14"/>
    <m/>
    <n v="3"/>
    <n v="75"/>
    <n v="2325"/>
    <m/>
    <m/>
    <m/>
  </r>
  <r>
    <x v="138"/>
    <x v="2"/>
    <x v="15"/>
    <m/>
    <n v="5"/>
    <n v="354"/>
    <n v="10974"/>
    <m/>
    <m/>
    <m/>
  </r>
  <r>
    <x v="138"/>
    <x v="2"/>
    <x v="16"/>
    <m/>
    <n v="12"/>
    <n v="2072"/>
    <n v="64232"/>
    <m/>
    <m/>
    <m/>
  </r>
  <r>
    <x v="138"/>
    <x v="2"/>
    <x v="17"/>
    <m/>
    <n v="9"/>
    <n v="1739"/>
    <n v="53909"/>
    <m/>
    <m/>
    <m/>
  </r>
  <r>
    <x v="138"/>
    <x v="2"/>
    <x v="18"/>
    <n v="7494"/>
    <n v="19"/>
    <n v="826"/>
    <n v="25606"/>
    <n v="26.4"/>
    <n v="3026"/>
    <n v="6761"/>
  </r>
  <r>
    <x v="138"/>
    <x v="2"/>
    <x v="19"/>
    <n v="8056"/>
    <n v="23"/>
    <n v="1127"/>
    <n v="34937"/>
    <n v="21.8"/>
    <n v="3632"/>
    <n v="7615"/>
  </r>
  <r>
    <x v="138"/>
    <x v="2"/>
    <x v="20"/>
    <n v="20948"/>
    <n v="41"/>
    <n v="2130"/>
    <n v="66030"/>
    <n v="24.62"/>
    <n v="9823"/>
    <n v="16258"/>
  </r>
  <r>
    <x v="138"/>
    <x v="2"/>
    <x v="21"/>
    <m/>
    <n v="6"/>
    <n v="459"/>
    <n v="14229"/>
    <m/>
    <m/>
    <m/>
  </r>
  <r>
    <x v="138"/>
    <x v="2"/>
    <x v="22"/>
    <n v="3610"/>
    <n v="5"/>
    <n v="336"/>
    <n v="10416"/>
    <n v="30.36"/>
    <n v="2666"/>
    <n v="3162"/>
  </r>
  <r>
    <x v="138"/>
    <x v="2"/>
    <x v="23"/>
    <m/>
    <n v="4"/>
    <n v="79"/>
    <n v="2449"/>
    <m/>
    <m/>
    <m/>
  </r>
  <r>
    <x v="138"/>
    <x v="2"/>
    <x v="24"/>
    <n v="28030"/>
    <n v="56"/>
    <n v="3004"/>
    <n v="93124"/>
    <n v="23.8"/>
    <n v="14164"/>
    <n v="22160"/>
  </r>
  <r>
    <x v="138"/>
    <x v="2"/>
    <x v="25"/>
    <n v="13909"/>
    <n v="22"/>
    <n v="1489"/>
    <n v="46159"/>
    <n v="26.23"/>
    <n v="8223"/>
    <n v="12109"/>
  </r>
  <r>
    <x v="138"/>
    <x v="2"/>
    <x v="26"/>
    <n v="8755"/>
    <n v="9"/>
    <n v="623"/>
    <n v="19313"/>
    <n v="43.28"/>
    <n v="3832"/>
    <n v="8359"/>
  </r>
  <r>
    <x v="138"/>
    <x v="2"/>
    <x v="27"/>
    <n v="50856"/>
    <n v="21"/>
    <n v="2124"/>
    <n v="65844"/>
    <n v="75.7"/>
    <n v="18476"/>
    <n v="49847"/>
  </r>
  <r>
    <x v="138"/>
    <x v="2"/>
    <x v="28"/>
    <n v="724"/>
    <n v="5"/>
    <n v="99"/>
    <n v="3069"/>
    <n v="20.059999999999999"/>
    <n v="520"/>
    <n v="616"/>
  </r>
  <r>
    <x v="138"/>
    <x v="2"/>
    <x v="29"/>
    <m/>
    <n v="5"/>
    <n v="123"/>
    <n v="3813"/>
    <m/>
    <m/>
    <m/>
  </r>
  <r>
    <x v="138"/>
    <x v="2"/>
    <x v="30"/>
    <m/>
    <n v="7"/>
    <n v="369"/>
    <n v="11439"/>
    <n v="37.18"/>
    <n v="2204"/>
    <n v="4253"/>
  </r>
  <r>
    <x v="138"/>
    <x v="2"/>
    <x v="31"/>
    <m/>
    <n v="3"/>
    <n v="103"/>
    <n v="3193"/>
    <m/>
    <m/>
    <m/>
  </r>
  <r>
    <x v="138"/>
    <x v="2"/>
    <x v="32"/>
    <n v="1999"/>
    <n v="4"/>
    <n v="331"/>
    <n v="10261"/>
    <n v="18.940000000000001"/>
    <n v="933"/>
    <n v="1944"/>
  </r>
  <r>
    <x v="138"/>
    <x v="2"/>
    <x v="33"/>
    <n v="1894"/>
    <n v="9"/>
    <n v="336"/>
    <n v="10416"/>
    <n v="17.53"/>
    <n v="1019"/>
    <n v="1826"/>
  </r>
  <r>
    <x v="138"/>
    <x v="2"/>
    <x v="34"/>
    <n v="263620"/>
    <n v="389"/>
    <n v="25281"/>
    <n v="783711"/>
    <n v="30.45"/>
    <n v="117913"/>
    <n v="238639"/>
  </r>
  <r>
    <x v="138"/>
    <x v="3"/>
    <x v="0"/>
    <n v="18011"/>
    <n v="42"/>
    <n v="5412"/>
    <n v="167772"/>
    <n v="6.25"/>
    <n v="7782"/>
    <n v="10485"/>
  </r>
  <r>
    <x v="138"/>
    <x v="3"/>
    <x v="1"/>
    <n v="19601"/>
    <n v="21"/>
    <n v="2533"/>
    <n v="78523"/>
    <n v="11.94"/>
    <n v="6504"/>
    <n v="9375"/>
  </r>
  <r>
    <x v="138"/>
    <x v="3"/>
    <x v="2"/>
    <n v="11687"/>
    <n v="24"/>
    <n v="3000"/>
    <n v="93000"/>
    <n v="6.22"/>
    <n v="6735"/>
    <n v="5785"/>
  </r>
  <r>
    <x v="138"/>
    <x v="3"/>
    <x v="3"/>
    <n v="8691"/>
    <n v="21"/>
    <n v="1885"/>
    <n v="58435"/>
    <n v="7.61"/>
    <n v="4488"/>
    <n v="4444"/>
  </r>
  <r>
    <x v="138"/>
    <x v="3"/>
    <x v="4"/>
    <n v="18282"/>
    <n v="18"/>
    <n v="2808"/>
    <n v="87048"/>
    <n v="11.67"/>
    <n v="5718"/>
    <n v="10160"/>
  </r>
  <r>
    <x v="138"/>
    <x v="3"/>
    <x v="5"/>
    <n v="10900"/>
    <n v="11"/>
    <n v="1456"/>
    <n v="45136"/>
    <n v="10.59"/>
    <n v="5178"/>
    <n v="4780"/>
  </r>
  <r>
    <x v="138"/>
    <x v="3"/>
    <x v="6"/>
    <n v="6637"/>
    <n v="10"/>
    <n v="1347"/>
    <n v="41757"/>
    <n v="7.23"/>
    <n v="3767"/>
    <n v="3019"/>
  </r>
  <r>
    <x v="138"/>
    <x v="3"/>
    <x v="7"/>
    <n v="2820"/>
    <n v="5"/>
    <n v="1133"/>
    <n v="35123"/>
    <n v="3.22"/>
    <n v="1393"/>
    <n v="1131"/>
  </r>
  <r>
    <x v="138"/>
    <x v="3"/>
    <x v="8"/>
    <n v="2960"/>
    <n v="10"/>
    <n v="1712"/>
    <n v="53072"/>
    <n v="3.22"/>
    <n v="1685"/>
    <n v="1711"/>
  </r>
  <r>
    <x v="138"/>
    <x v="3"/>
    <x v="9"/>
    <n v="5706"/>
    <n v="12"/>
    <n v="1153"/>
    <n v="35743"/>
    <n v="7.72"/>
    <n v="2504"/>
    <n v="2759"/>
  </r>
  <r>
    <x v="138"/>
    <x v="3"/>
    <x v="10"/>
    <n v="6281"/>
    <n v="19"/>
    <n v="1929"/>
    <n v="59799"/>
    <n v="5.32"/>
    <n v="2229"/>
    <n v="3184"/>
  </r>
  <r>
    <x v="138"/>
    <x v="3"/>
    <x v="11"/>
    <n v="4867"/>
    <n v="6"/>
    <n v="417"/>
    <n v="12927"/>
    <n v="12.42"/>
    <n v="3577"/>
    <n v="1606"/>
  </r>
  <r>
    <x v="138"/>
    <x v="3"/>
    <x v="12"/>
    <m/>
    <n v="8"/>
    <n v="604"/>
    <n v="18724"/>
    <m/>
    <m/>
    <m/>
  </r>
  <r>
    <x v="138"/>
    <x v="3"/>
    <x v="13"/>
    <m/>
    <n v="3"/>
    <n v="360"/>
    <n v="11160"/>
    <m/>
    <m/>
    <m/>
  </r>
  <r>
    <x v="138"/>
    <x v="3"/>
    <x v="14"/>
    <n v="1300"/>
    <n v="7"/>
    <n v="753"/>
    <n v="23343"/>
    <n v="2.65"/>
    <n v="764"/>
    <n v="618"/>
  </r>
  <r>
    <x v="138"/>
    <x v="3"/>
    <x v="15"/>
    <n v="2343"/>
    <n v="8"/>
    <n v="853"/>
    <n v="26443"/>
    <n v="5.21"/>
    <n v="1117"/>
    <n v="1378"/>
  </r>
  <r>
    <x v="138"/>
    <x v="3"/>
    <x v="16"/>
    <m/>
    <n v="4"/>
    <n v="419"/>
    <n v="12989"/>
    <m/>
    <m/>
    <m/>
  </r>
  <r>
    <x v="138"/>
    <x v="3"/>
    <x v="17"/>
    <m/>
    <n v="1"/>
    <n v="39"/>
    <n v="1209"/>
    <m/>
    <m/>
    <n v="218"/>
  </r>
  <r>
    <x v="138"/>
    <x v="3"/>
    <x v="18"/>
    <n v="10004"/>
    <n v="16"/>
    <n v="1338"/>
    <n v="41478"/>
    <n v="12.05"/>
    <n v="5853"/>
    <n v="4998"/>
  </r>
  <r>
    <x v="138"/>
    <x v="3"/>
    <x v="19"/>
    <n v="12319"/>
    <n v="20"/>
    <n v="3416"/>
    <n v="105896"/>
    <n v="5.82"/>
    <n v="6376"/>
    <n v="6165"/>
  </r>
  <r>
    <x v="138"/>
    <x v="3"/>
    <x v="20"/>
    <n v="29927"/>
    <n v="37"/>
    <n v="4541"/>
    <n v="140771"/>
    <n v="10.44"/>
    <n v="13902"/>
    <n v="14692"/>
  </r>
  <r>
    <x v="138"/>
    <x v="3"/>
    <x v="21"/>
    <n v="5690"/>
    <n v="8"/>
    <n v="651"/>
    <n v="20181"/>
    <n v="14.25"/>
    <n v="3159"/>
    <n v="2876"/>
  </r>
  <r>
    <x v="138"/>
    <x v="3"/>
    <x v="22"/>
    <m/>
    <n v="3"/>
    <n v="438"/>
    <n v="13578"/>
    <m/>
    <m/>
    <m/>
  </r>
  <r>
    <x v="138"/>
    <x v="3"/>
    <x v="23"/>
    <m/>
    <n v="6"/>
    <n v="749"/>
    <n v="23219"/>
    <m/>
    <m/>
    <m/>
  </r>
  <r>
    <x v="138"/>
    <x v="3"/>
    <x v="24"/>
    <n v="43704"/>
    <n v="54"/>
    <n v="6379"/>
    <n v="197749"/>
    <n v="10.51"/>
    <n v="21930"/>
    <n v="20789"/>
  </r>
  <r>
    <x v="138"/>
    <x v="3"/>
    <x v="25"/>
    <n v="9142"/>
    <n v="17"/>
    <n v="1648"/>
    <n v="51088"/>
    <n v="9.84"/>
    <n v="6171"/>
    <n v="5029"/>
  </r>
  <r>
    <x v="138"/>
    <x v="3"/>
    <x v="26"/>
    <n v="8314"/>
    <n v="6"/>
    <n v="1565"/>
    <n v="48515"/>
    <n v="6.81"/>
    <n v="2625"/>
    <n v="3306"/>
  </r>
  <r>
    <x v="138"/>
    <x v="3"/>
    <x v="27"/>
    <n v="15135"/>
    <n v="7"/>
    <n v="1219"/>
    <n v="37789"/>
    <n v="13.72"/>
    <n v="5484"/>
    <n v="5185"/>
  </r>
  <r>
    <x v="138"/>
    <x v="3"/>
    <x v="28"/>
    <n v="2252"/>
    <n v="8"/>
    <n v="899"/>
    <n v="27869"/>
    <n v="3.62"/>
    <n v="1328"/>
    <n v="1009"/>
  </r>
  <r>
    <x v="138"/>
    <x v="3"/>
    <x v="29"/>
    <n v="3408"/>
    <n v="9"/>
    <n v="2107"/>
    <n v="65317"/>
    <n v="2.62"/>
    <n v="1577"/>
    <n v="1713"/>
  </r>
  <r>
    <x v="138"/>
    <x v="3"/>
    <x v="30"/>
    <m/>
    <n v="5"/>
    <n v="453"/>
    <n v="14043"/>
    <n v="16.100000000000001"/>
    <n v="3278"/>
    <n v="2261"/>
  </r>
  <r>
    <x v="138"/>
    <x v="3"/>
    <x v="31"/>
    <m/>
    <n v="5"/>
    <n v="239"/>
    <n v="7409"/>
    <m/>
    <m/>
    <m/>
  </r>
  <r>
    <x v="138"/>
    <x v="3"/>
    <x v="32"/>
    <n v="2683"/>
    <n v="5"/>
    <n v="1009"/>
    <n v="31279"/>
    <n v="4.2"/>
    <n v="1687"/>
    <n v="1315"/>
  </r>
  <r>
    <x v="138"/>
    <x v="3"/>
    <x v="33"/>
    <n v="1523"/>
    <n v="9"/>
    <n v="456"/>
    <n v="14136"/>
    <n v="5.36"/>
    <n v="786"/>
    <n v="758"/>
  </r>
  <r>
    <x v="138"/>
    <x v="3"/>
    <x v="34"/>
    <n v="242858"/>
    <n v="390"/>
    <n v="48502"/>
    <n v="1503562"/>
    <n v="7.76"/>
    <n v="115014"/>
    <n v="116744"/>
  </r>
  <r>
    <x v="138"/>
    <x v="4"/>
    <x v="0"/>
    <n v="71493"/>
    <n v="230"/>
    <n v="9381"/>
    <n v="290811"/>
    <n v="14.17"/>
    <n v="36852"/>
    <n v="41219"/>
  </r>
  <r>
    <x v="138"/>
    <x v="4"/>
    <x v="1"/>
    <n v="448008"/>
    <n v="312"/>
    <n v="19339"/>
    <n v="599509"/>
    <n v="46.71"/>
    <n v="211115"/>
    <n v="280018"/>
  </r>
  <r>
    <x v="138"/>
    <x v="4"/>
    <x v="2"/>
    <n v="26575"/>
    <n v="116"/>
    <n v="4482"/>
    <n v="138942"/>
    <n v="10.63"/>
    <n v="15102"/>
    <n v="14768"/>
  </r>
  <r>
    <x v="138"/>
    <x v="4"/>
    <x v="3"/>
    <n v="74285"/>
    <n v="145"/>
    <n v="5133"/>
    <n v="159123"/>
    <n v="27.57"/>
    <n v="41847"/>
    <n v="43870"/>
  </r>
  <r>
    <x v="138"/>
    <x v="4"/>
    <x v="4"/>
    <n v="56525"/>
    <n v="99"/>
    <n v="5164"/>
    <n v="160084"/>
    <n v="21.16"/>
    <n v="25979"/>
    <n v="33870"/>
  </r>
  <r>
    <x v="138"/>
    <x v="4"/>
    <x v="5"/>
    <n v="122468"/>
    <n v="120"/>
    <n v="6054"/>
    <n v="187674"/>
    <n v="32.57"/>
    <n v="72581"/>
    <n v="61123"/>
  </r>
  <r>
    <x v="138"/>
    <x v="4"/>
    <x v="6"/>
    <n v="67336"/>
    <n v="103"/>
    <n v="4074"/>
    <n v="126294"/>
    <n v="29.47"/>
    <n v="39649"/>
    <n v="37218"/>
  </r>
  <r>
    <x v="138"/>
    <x v="4"/>
    <x v="7"/>
    <n v="10091"/>
    <n v="32"/>
    <n v="1504"/>
    <n v="46624"/>
    <n v="11.05"/>
    <n v="5328"/>
    <n v="5154"/>
  </r>
  <r>
    <x v="138"/>
    <x v="4"/>
    <x v="8"/>
    <n v="14503"/>
    <n v="59"/>
    <n v="2581"/>
    <n v="80011"/>
    <n v="11.52"/>
    <n v="8253"/>
    <n v="9217"/>
  </r>
  <r>
    <x v="138"/>
    <x v="4"/>
    <x v="9"/>
    <n v="35502"/>
    <n v="84"/>
    <n v="2819"/>
    <n v="87389"/>
    <n v="25.6"/>
    <n v="17720"/>
    <n v="22374"/>
  </r>
  <r>
    <x v="138"/>
    <x v="4"/>
    <x v="10"/>
    <n v="47404"/>
    <n v="125"/>
    <n v="4625"/>
    <n v="143375"/>
    <n v="20.71"/>
    <n v="24401"/>
    <n v="29695"/>
  </r>
  <r>
    <x v="138"/>
    <x v="4"/>
    <x v="11"/>
    <n v="49000"/>
    <n v="52"/>
    <n v="2531"/>
    <n v="78461"/>
    <n v="29.04"/>
    <n v="25933"/>
    <n v="22784"/>
  </r>
  <r>
    <x v="138"/>
    <x v="4"/>
    <x v="12"/>
    <n v="38307"/>
    <n v="93"/>
    <n v="2329"/>
    <n v="72199"/>
    <n v="32.36"/>
    <n v="21215"/>
    <n v="23362"/>
  </r>
  <r>
    <x v="138"/>
    <x v="4"/>
    <x v="13"/>
    <n v="9451"/>
    <n v="31"/>
    <n v="982"/>
    <n v="30442"/>
    <n v="17.05"/>
    <n v="5657"/>
    <n v="5190"/>
  </r>
  <r>
    <x v="138"/>
    <x v="4"/>
    <x v="14"/>
    <n v="10231"/>
    <n v="37"/>
    <n v="1281"/>
    <n v="39711"/>
    <n v="13.88"/>
    <n v="5642"/>
    <n v="5513"/>
  </r>
  <r>
    <x v="138"/>
    <x v="4"/>
    <x v="15"/>
    <n v="10603"/>
    <n v="45"/>
    <n v="1550"/>
    <n v="48050"/>
    <n v="13.73"/>
    <n v="6003"/>
    <n v="6597"/>
  </r>
  <r>
    <x v="138"/>
    <x v="4"/>
    <x v="16"/>
    <n v="171687"/>
    <n v="116"/>
    <n v="7329"/>
    <n v="227199"/>
    <n v="51.09"/>
    <n v="83330"/>
    <n v="116086"/>
  </r>
  <r>
    <x v="138"/>
    <x v="4"/>
    <x v="17"/>
    <n v="151655"/>
    <n v="78"/>
    <n v="5993"/>
    <n v="185783"/>
    <n v="56.28"/>
    <n v="73734"/>
    <n v="104553"/>
  </r>
  <r>
    <x v="138"/>
    <x v="4"/>
    <x v="18"/>
    <n v="35302"/>
    <n v="98"/>
    <n v="3237"/>
    <n v="100347"/>
    <n v="21.65"/>
    <n v="19838"/>
    <n v="21721"/>
  </r>
  <r>
    <x v="138"/>
    <x v="4"/>
    <x v="19"/>
    <n v="48776"/>
    <n v="143"/>
    <n v="6072"/>
    <n v="188232"/>
    <n v="16.05"/>
    <n v="25040"/>
    <n v="30212"/>
  </r>
  <r>
    <x v="138"/>
    <x v="4"/>
    <x v="20"/>
    <n v="198236"/>
    <n v="317"/>
    <n v="11241"/>
    <n v="348471"/>
    <n v="32.24"/>
    <n v="92941"/>
    <n v="112361"/>
  </r>
  <r>
    <x v="138"/>
    <x v="4"/>
    <x v="21"/>
    <n v="25268"/>
    <n v="49"/>
    <n v="1649"/>
    <n v="51119"/>
    <n v="23.87"/>
    <n v="14613"/>
    <n v="12203"/>
  </r>
  <r>
    <x v="138"/>
    <x v="4"/>
    <x v="22"/>
    <n v="24858"/>
    <n v="28"/>
    <n v="1609"/>
    <n v="49879"/>
    <n v="23.83"/>
    <n v="15040"/>
    <n v="11884"/>
  </r>
  <r>
    <x v="138"/>
    <x v="4"/>
    <x v="23"/>
    <n v="16681"/>
    <n v="46"/>
    <n v="1316"/>
    <n v="40796"/>
    <n v="23.23"/>
    <n v="8396"/>
    <n v="9477"/>
  </r>
  <r>
    <x v="138"/>
    <x v="4"/>
    <x v="24"/>
    <n v="265043"/>
    <n v="440"/>
    <n v="15815"/>
    <n v="490265"/>
    <n v="29.76"/>
    <n v="130990"/>
    <n v="145925"/>
  </r>
  <r>
    <x v="138"/>
    <x v="4"/>
    <x v="25"/>
    <n v="56983"/>
    <n v="141"/>
    <n v="5272"/>
    <n v="163432"/>
    <n v="22.48"/>
    <n v="36821"/>
    <n v="36735"/>
  </r>
  <r>
    <x v="138"/>
    <x v="4"/>
    <x v="26"/>
    <n v="57740"/>
    <n v="48"/>
    <n v="3108"/>
    <n v="96348"/>
    <n v="28.27"/>
    <n v="19270"/>
    <n v="27242"/>
  </r>
  <r>
    <x v="138"/>
    <x v="4"/>
    <x v="27"/>
    <n v="263648"/>
    <n v="115"/>
    <n v="7602"/>
    <n v="235662"/>
    <n v="62.82"/>
    <n v="86998"/>
    <n v="148039"/>
  </r>
  <r>
    <x v="138"/>
    <x v="4"/>
    <x v="28"/>
    <n v="15095"/>
    <n v="45"/>
    <n v="1655"/>
    <n v="51305"/>
    <n v="17.170000000000002"/>
    <n v="9958"/>
    <n v="8808"/>
  </r>
  <r>
    <x v="138"/>
    <x v="4"/>
    <x v="29"/>
    <n v="8582"/>
    <n v="54"/>
    <n v="2725"/>
    <n v="84475"/>
    <n v="6.18"/>
    <n v="4840"/>
    <n v="5220"/>
  </r>
  <r>
    <x v="138"/>
    <x v="4"/>
    <x v="30"/>
    <n v="54460"/>
    <n v="74"/>
    <n v="2360"/>
    <n v="73160"/>
    <n v="40.75"/>
    <n v="28977"/>
    <n v="29812"/>
  </r>
  <r>
    <x v="138"/>
    <x v="4"/>
    <x v="31"/>
    <n v="4139"/>
    <n v="29"/>
    <n v="522"/>
    <n v="16182"/>
    <n v="14.38"/>
    <n v="2364"/>
    <n v="2327"/>
  </r>
  <r>
    <x v="138"/>
    <x v="4"/>
    <x v="32"/>
    <n v="12369"/>
    <n v="31"/>
    <n v="2191"/>
    <n v="67921"/>
    <n v="10.45"/>
    <n v="7541"/>
    <n v="7100"/>
  </r>
  <r>
    <x v="138"/>
    <x v="4"/>
    <x v="33"/>
    <n v="22807"/>
    <n v="74"/>
    <n v="1812"/>
    <n v="56172"/>
    <n v="28.38"/>
    <n v="13075"/>
    <n v="15939"/>
  </r>
  <r>
    <x v="138"/>
    <x v="4"/>
    <x v="34"/>
    <n v="2108414"/>
    <n v="3091"/>
    <n v="133529"/>
    <n v="4139399"/>
    <n v="29.89"/>
    <n v="1032317"/>
    <n v="1237136"/>
  </r>
  <r>
    <x v="139"/>
    <x v="0"/>
    <x v="0"/>
    <n v="13644"/>
    <n v="32"/>
    <n v="1172"/>
    <n v="36332"/>
    <n v="23.46"/>
    <n v="7588"/>
    <n v="8523"/>
  </r>
  <r>
    <x v="139"/>
    <x v="0"/>
    <x v="1"/>
    <n v="298778"/>
    <n v="72"/>
    <n v="9260"/>
    <n v="287060"/>
    <n v="65.83"/>
    <n v="152580"/>
    <n v="188966"/>
  </r>
  <r>
    <x v="139"/>
    <x v="0"/>
    <x v="2"/>
    <n v="1474"/>
    <n v="11"/>
    <n v="179"/>
    <n v="5549"/>
    <n v="14.01"/>
    <n v="796"/>
    <n v="777"/>
  </r>
  <r>
    <x v="139"/>
    <x v="0"/>
    <x v="3"/>
    <n v="23457"/>
    <n v="24"/>
    <n v="967"/>
    <n v="29977"/>
    <n v="46.17"/>
    <n v="10862"/>
    <n v="13841"/>
  </r>
  <r>
    <x v="139"/>
    <x v="0"/>
    <x v="4"/>
    <n v="9749"/>
    <n v="9"/>
    <n v="508"/>
    <n v="15748"/>
    <n v="37.96"/>
    <n v="5975"/>
    <n v="5979"/>
  </r>
  <r>
    <x v="139"/>
    <x v="0"/>
    <x v="5"/>
    <n v="50880"/>
    <n v="19"/>
    <n v="1780"/>
    <n v="55180"/>
    <n v="51.39"/>
    <n v="30889"/>
    <n v="28360"/>
  </r>
  <r>
    <x v="139"/>
    <x v="0"/>
    <x v="6"/>
    <n v="10166"/>
    <n v="9"/>
    <n v="532"/>
    <n v="16492"/>
    <n v="34.840000000000003"/>
    <n v="5045"/>
    <n v="5745"/>
  </r>
  <r>
    <x v="139"/>
    <x v="0"/>
    <x v="7"/>
    <m/>
    <n v="4"/>
    <n v="59"/>
    <n v="1829"/>
    <m/>
    <m/>
    <m/>
  </r>
  <r>
    <x v="139"/>
    <x v="0"/>
    <x v="8"/>
    <m/>
    <n v="10"/>
    <n v="243"/>
    <n v="7533"/>
    <m/>
    <m/>
    <m/>
  </r>
  <r>
    <x v="139"/>
    <x v="0"/>
    <x v="9"/>
    <n v="8503"/>
    <n v="16"/>
    <n v="467"/>
    <n v="14477"/>
    <n v="43.42"/>
    <n v="4530"/>
    <n v="6287"/>
  </r>
  <r>
    <x v="139"/>
    <x v="0"/>
    <x v="10"/>
    <n v="7774"/>
    <n v="15"/>
    <n v="514"/>
    <n v="15934"/>
    <n v="31.77"/>
    <n v="4854"/>
    <n v="5062"/>
  </r>
  <r>
    <x v="139"/>
    <x v="0"/>
    <x v="11"/>
    <n v="14496"/>
    <n v="11"/>
    <n v="500"/>
    <n v="15500"/>
    <n v="50.36"/>
    <n v="8059"/>
    <n v="7805"/>
  </r>
  <r>
    <x v="139"/>
    <x v="0"/>
    <x v="12"/>
    <n v="8015"/>
    <n v="19"/>
    <n v="538"/>
    <n v="16678"/>
    <n v="38.520000000000003"/>
    <n v="4663"/>
    <n v="6424"/>
  </r>
  <r>
    <x v="139"/>
    <x v="0"/>
    <x v="13"/>
    <m/>
    <n v="3"/>
    <n v="137"/>
    <n v="4247"/>
    <m/>
    <m/>
    <m/>
  </r>
  <r>
    <x v="139"/>
    <x v="0"/>
    <x v="14"/>
    <m/>
    <n v="8"/>
    <n v="194"/>
    <n v="6014"/>
    <m/>
    <m/>
    <m/>
  </r>
  <r>
    <x v="139"/>
    <x v="0"/>
    <x v="15"/>
    <m/>
    <n v="3"/>
    <n v="41"/>
    <n v="1271"/>
    <m/>
    <m/>
    <m/>
  </r>
  <r>
    <x v="139"/>
    <x v="0"/>
    <x v="16"/>
    <n v="101547"/>
    <n v="35"/>
    <n v="3458"/>
    <n v="107198"/>
    <n v="64.66"/>
    <n v="58229"/>
    <n v="69317"/>
  </r>
  <r>
    <x v="139"/>
    <x v="0"/>
    <x v="17"/>
    <n v="99528"/>
    <n v="32"/>
    <n v="3334"/>
    <n v="103354"/>
    <n v="65.510000000000005"/>
    <n v="56956"/>
    <n v="67710"/>
  </r>
  <r>
    <x v="139"/>
    <x v="0"/>
    <x v="18"/>
    <n v="3823"/>
    <n v="15"/>
    <n v="345"/>
    <n v="10695"/>
    <n v="26.4"/>
    <n v="2354"/>
    <n v="2823"/>
  </r>
  <r>
    <x v="139"/>
    <x v="0"/>
    <x v="19"/>
    <n v="6331"/>
    <n v="11"/>
    <n v="427"/>
    <n v="13237"/>
    <n v="34.21"/>
    <n v="3586"/>
    <n v="4529"/>
  </r>
  <r>
    <x v="139"/>
    <x v="0"/>
    <x v="20"/>
    <n v="48982"/>
    <n v="44"/>
    <n v="1824"/>
    <n v="56544"/>
    <n v="56.4"/>
    <n v="26039"/>
    <n v="31890"/>
  </r>
  <r>
    <x v="139"/>
    <x v="0"/>
    <x v="21"/>
    <m/>
    <n v="6"/>
    <n v="108"/>
    <n v="3348"/>
    <m/>
    <m/>
    <m/>
  </r>
  <r>
    <x v="139"/>
    <x v="0"/>
    <x v="22"/>
    <m/>
    <n v="5"/>
    <n v="434"/>
    <n v="13454"/>
    <m/>
    <m/>
    <m/>
  </r>
  <r>
    <x v="139"/>
    <x v="0"/>
    <x v="23"/>
    <n v="1083"/>
    <n v="9"/>
    <n v="131"/>
    <n v="4061"/>
    <n v="20.38"/>
    <n v="623"/>
    <n v="828"/>
  </r>
  <r>
    <x v="139"/>
    <x v="0"/>
    <x v="24"/>
    <n v="62028"/>
    <n v="64"/>
    <n v="2497"/>
    <n v="77407"/>
    <n v="49.72"/>
    <n v="33009"/>
    <n v="38485"/>
  </r>
  <r>
    <x v="139"/>
    <x v="0"/>
    <x v="25"/>
    <n v="12880"/>
    <n v="35"/>
    <n v="1175"/>
    <n v="36425"/>
    <n v="24.18"/>
    <n v="9607"/>
    <n v="8806"/>
  </r>
  <r>
    <x v="139"/>
    <x v="0"/>
    <x v="26"/>
    <n v="21827"/>
    <n v="10"/>
    <n v="473"/>
    <n v="14663"/>
    <n v="59.71"/>
    <n v="6710"/>
    <n v="8755"/>
  </r>
  <r>
    <x v="139"/>
    <x v="0"/>
    <x v="27"/>
    <n v="137200"/>
    <n v="34"/>
    <n v="3129"/>
    <n v="96999"/>
    <n v="75.489999999999995"/>
    <n v="47465"/>
    <n v="73226"/>
  </r>
  <r>
    <x v="139"/>
    <x v="0"/>
    <x v="28"/>
    <n v="6929"/>
    <n v="10"/>
    <n v="377"/>
    <n v="11687"/>
    <n v="35.479999999999997"/>
    <n v="4884"/>
    <n v="4147"/>
  </r>
  <r>
    <x v="139"/>
    <x v="0"/>
    <x v="29"/>
    <m/>
    <n v="14"/>
    <n v="222"/>
    <n v="6882"/>
    <m/>
    <m/>
    <m/>
  </r>
  <r>
    <x v="139"/>
    <x v="0"/>
    <x v="30"/>
    <n v="18393"/>
    <n v="18"/>
    <n v="781"/>
    <n v="24211"/>
    <n v="46.57"/>
    <n v="11354"/>
    <n v="11276"/>
  </r>
  <r>
    <x v="139"/>
    <x v="0"/>
    <x v="31"/>
    <n v="1130"/>
    <n v="8"/>
    <n v="86"/>
    <n v="2666"/>
    <m/>
    <n v="806"/>
    <m/>
  </r>
  <r>
    <x v="139"/>
    <x v="0"/>
    <x v="32"/>
    <n v="4817"/>
    <n v="5"/>
    <n v="553"/>
    <n v="17143"/>
    <n v="15.18"/>
    <n v="3351"/>
    <n v="2603"/>
  </r>
  <r>
    <x v="139"/>
    <x v="0"/>
    <x v="33"/>
    <m/>
    <n v="17"/>
    <n v="419"/>
    <n v="12989"/>
    <m/>
    <m/>
    <m/>
  </r>
  <r>
    <x v="139"/>
    <x v="0"/>
    <x v="34"/>
    <n v="842229"/>
    <n v="541"/>
    <n v="31033"/>
    <n v="962023"/>
    <n v="53.48"/>
    <n v="426864"/>
    <n v="514532"/>
  </r>
  <r>
    <x v="139"/>
    <x v="1"/>
    <x v="0"/>
    <n v="24260"/>
    <n v="130"/>
    <n v="1584"/>
    <n v="49104"/>
    <n v="27.31"/>
    <n v="14208"/>
    <n v="13412"/>
  </r>
  <r>
    <x v="139"/>
    <x v="1"/>
    <x v="1"/>
    <n v="110953"/>
    <n v="182"/>
    <n v="3733"/>
    <n v="115723"/>
    <n v="51.28"/>
    <n v="51555"/>
    <n v="59339"/>
  </r>
  <r>
    <x v="139"/>
    <x v="1"/>
    <x v="2"/>
    <n v="7397"/>
    <n v="62"/>
    <n v="659"/>
    <n v="20429"/>
    <n v="20.69"/>
    <n v="4240"/>
    <n v="4227"/>
  </r>
  <r>
    <x v="139"/>
    <x v="1"/>
    <x v="3"/>
    <n v="35387"/>
    <n v="88"/>
    <n v="1573"/>
    <n v="48763"/>
    <n v="44.28"/>
    <n v="19906"/>
    <n v="21593"/>
  </r>
  <r>
    <x v="139"/>
    <x v="1"/>
    <x v="4"/>
    <n v="19759"/>
    <n v="58"/>
    <n v="997"/>
    <n v="30907"/>
    <n v="39.29"/>
    <n v="10627"/>
    <n v="12145"/>
  </r>
  <r>
    <x v="139"/>
    <x v="1"/>
    <x v="5"/>
    <n v="36594"/>
    <n v="79"/>
    <n v="1399"/>
    <n v="43369"/>
    <n v="39.89"/>
    <n v="22439"/>
    <n v="17302"/>
  </r>
  <r>
    <x v="139"/>
    <x v="1"/>
    <x v="6"/>
    <n v="28348"/>
    <n v="69"/>
    <n v="1189"/>
    <n v="36859"/>
    <n v="41.08"/>
    <n v="18269"/>
    <n v="15141"/>
  </r>
  <r>
    <x v="139"/>
    <x v="1"/>
    <x v="7"/>
    <n v="5668"/>
    <n v="21"/>
    <n v="248"/>
    <n v="7688"/>
    <n v="43.74"/>
    <n v="3350"/>
    <n v="3363"/>
  </r>
  <r>
    <x v="139"/>
    <x v="1"/>
    <x v="8"/>
    <n v="8894"/>
    <n v="35"/>
    <n v="495"/>
    <n v="15345"/>
    <n v="34.57"/>
    <n v="4905"/>
    <n v="5304"/>
  </r>
  <r>
    <x v="139"/>
    <x v="1"/>
    <x v="9"/>
    <n v="16355"/>
    <n v="47"/>
    <n v="803"/>
    <n v="24893"/>
    <n v="44.43"/>
    <n v="8567"/>
    <n v="11059"/>
  </r>
  <r>
    <x v="139"/>
    <x v="1"/>
    <x v="10"/>
    <n v="23577"/>
    <n v="75"/>
    <n v="1378"/>
    <n v="42718"/>
    <n v="34.21"/>
    <n v="13440"/>
    <n v="14616"/>
  </r>
  <r>
    <x v="139"/>
    <x v="1"/>
    <x v="11"/>
    <n v="13879"/>
    <n v="21"/>
    <n v="639"/>
    <n v="19809"/>
    <n v="29.4"/>
    <n v="6990"/>
    <n v="5823"/>
  </r>
  <r>
    <x v="139"/>
    <x v="1"/>
    <x v="12"/>
    <n v="21083"/>
    <n v="63"/>
    <n v="1066"/>
    <n v="33046"/>
    <n v="39.78"/>
    <n v="13271"/>
    <n v="13145"/>
  </r>
  <r>
    <x v="139"/>
    <x v="1"/>
    <x v="13"/>
    <n v="6299"/>
    <n v="22"/>
    <n v="406"/>
    <n v="12586"/>
    <n v="31.72"/>
    <n v="3891"/>
    <n v="3992"/>
  </r>
  <r>
    <x v="139"/>
    <x v="1"/>
    <x v="14"/>
    <n v="4563"/>
    <n v="17"/>
    <n v="235"/>
    <n v="7285"/>
    <n v="35"/>
    <n v="2593"/>
    <n v="2550"/>
  </r>
  <r>
    <x v="139"/>
    <x v="1"/>
    <x v="15"/>
    <n v="5195"/>
    <n v="29"/>
    <n v="302"/>
    <n v="9362"/>
    <n v="31.6"/>
    <n v="3237"/>
    <n v="2959"/>
  </r>
  <r>
    <x v="139"/>
    <x v="1"/>
    <x v="16"/>
    <n v="30416"/>
    <n v="65"/>
    <n v="1377"/>
    <n v="42687"/>
    <n v="43.63"/>
    <n v="14548"/>
    <n v="18624"/>
  </r>
  <r>
    <x v="139"/>
    <x v="1"/>
    <x v="17"/>
    <n v="20469"/>
    <n v="36"/>
    <n v="878"/>
    <n v="27218"/>
    <n v="45.01"/>
    <n v="9627"/>
    <n v="12250"/>
  </r>
  <r>
    <x v="139"/>
    <x v="1"/>
    <x v="18"/>
    <n v="12884"/>
    <n v="48"/>
    <n v="716"/>
    <n v="22196"/>
    <n v="35.71"/>
    <n v="7848"/>
    <n v="7926"/>
  </r>
  <r>
    <x v="139"/>
    <x v="1"/>
    <x v="19"/>
    <n v="18857"/>
    <n v="88"/>
    <n v="1105"/>
    <n v="34255"/>
    <n v="32.75"/>
    <n v="9859"/>
    <n v="11219"/>
  </r>
  <r>
    <x v="139"/>
    <x v="1"/>
    <x v="20"/>
    <n v="96960"/>
    <n v="194"/>
    <n v="2736"/>
    <n v="84816"/>
    <n v="61.88"/>
    <n v="44899"/>
    <n v="52485"/>
  </r>
  <r>
    <x v="139"/>
    <x v="1"/>
    <x v="21"/>
    <n v="9918"/>
    <n v="29"/>
    <n v="431"/>
    <n v="13361"/>
    <n v="35.590000000000003"/>
    <n v="6005"/>
    <n v="4756"/>
  </r>
  <r>
    <x v="139"/>
    <x v="1"/>
    <x v="22"/>
    <n v="7296"/>
    <n v="15"/>
    <n v="401"/>
    <n v="12431"/>
    <n v="25.2"/>
    <n v="5387"/>
    <n v="3132"/>
  </r>
  <r>
    <x v="139"/>
    <x v="1"/>
    <x v="23"/>
    <n v="8699"/>
    <n v="27"/>
    <n v="357"/>
    <n v="11067"/>
    <n v="45.25"/>
    <n v="4668"/>
    <n v="5008"/>
  </r>
  <r>
    <x v="139"/>
    <x v="1"/>
    <x v="24"/>
    <n v="122873"/>
    <n v="265"/>
    <n v="3925"/>
    <n v="121675"/>
    <n v="53.73"/>
    <n v="60958"/>
    <n v="65381"/>
  </r>
  <r>
    <x v="139"/>
    <x v="1"/>
    <x v="25"/>
    <n v="17370"/>
    <n v="67"/>
    <n v="972"/>
    <n v="30132"/>
    <n v="31.94"/>
    <n v="10952"/>
    <n v="9623"/>
  </r>
  <r>
    <x v="139"/>
    <x v="1"/>
    <x v="26"/>
    <n v="21688"/>
    <n v="23"/>
    <n v="447"/>
    <n v="13857"/>
    <n v="60"/>
    <n v="6337"/>
    <n v="8314"/>
  </r>
  <r>
    <x v="139"/>
    <x v="1"/>
    <x v="27"/>
    <n v="55101"/>
    <n v="52"/>
    <n v="1124"/>
    <n v="34844"/>
    <n v="58.82"/>
    <n v="15724"/>
    <n v="20497"/>
  </r>
  <r>
    <x v="139"/>
    <x v="1"/>
    <x v="28"/>
    <n v="5536"/>
    <n v="22"/>
    <n v="280"/>
    <n v="8680"/>
    <n v="35.97"/>
    <n v="3830"/>
    <n v="3122"/>
  </r>
  <r>
    <x v="139"/>
    <x v="1"/>
    <x v="29"/>
    <n v="3587"/>
    <n v="26"/>
    <n v="273"/>
    <n v="8463"/>
    <n v="27.85"/>
    <n v="2534"/>
    <n v="2357"/>
  </r>
  <r>
    <x v="139"/>
    <x v="1"/>
    <x v="30"/>
    <n v="21032"/>
    <n v="44"/>
    <n v="758"/>
    <n v="23498"/>
    <n v="49.26"/>
    <n v="10417"/>
    <n v="11575"/>
  </r>
  <r>
    <x v="139"/>
    <x v="1"/>
    <x v="31"/>
    <n v="2411"/>
    <n v="14"/>
    <n v="102"/>
    <n v="3162"/>
    <n v="43.49"/>
    <n v="905"/>
    <n v="1375"/>
  </r>
  <r>
    <x v="139"/>
    <x v="1"/>
    <x v="32"/>
    <n v="2271"/>
    <n v="17"/>
    <n v="296"/>
    <n v="9176"/>
    <n v="12"/>
    <n v="1475"/>
    <n v="1101"/>
  </r>
  <r>
    <x v="139"/>
    <x v="1"/>
    <x v="33"/>
    <n v="12290"/>
    <n v="40"/>
    <n v="604"/>
    <n v="18724"/>
    <n v="44.02"/>
    <n v="5888"/>
    <n v="8243"/>
  </r>
  <r>
    <x v="139"/>
    <x v="1"/>
    <x v="34"/>
    <n v="694525"/>
    <n v="1769"/>
    <n v="28685"/>
    <n v="889235"/>
    <n v="42.21"/>
    <n v="352763"/>
    <n v="375328"/>
  </r>
  <r>
    <x v="139"/>
    <x v="2"/>
    <x v="0"/>
    <n v="7508"/>
    <n v="24"/>
    <n v="1164"/>
    <n v="36084"/>
    <n v="19.32"/>
    <n v="3894"/>
    <n v="6971"/>
  </r>
  <r>
    <x v="139"/>
    <x v="2"/>
    <x v="1"/>
    <n v="48461"/>
    <n v="37"/>
    <n v="3801"/>
    <n v="117831"/>
    <n v="38.130000000000003"/>
    <n v="15316"/>
    <n v="44933"/>
  </r>
  <r>
    <x v="139"/>
    <x v="2"/>
    <x v="2"/>
    <n v="2195"/>
    <n v="17"/>
    <n v="625"/>
    <n v="19375"/>
    <n v="10.86"/>
    <n v="1105"/>
    <n v="2104"/>
  </r>
  <r>
    <x v="139"/>
    <x v="2"/>
    <x v="3"/>
    <n v="3047"/>
    <n v="13"/>
    <n v="719"/>
    <n v="22289"/>
    <n v="10.72"/>
    <n v="1740"/>
    <n v="2388"/>
  </r>
  <r>
    <x v="139"/>
    <x v="2"/>
    <x v="4"/>
    <n v="5326"/>
    <n v="15"/>
    <n v="901"/>
    <n v="27931"/>
    <n v="17.12"/>
    <n v="2341"/>
    <n v="4782"/>
  </r>
  <r>
    <x v="139"/>
    <x v="2"/>
    <x v="5"/>
    <n v="9151"/>
    <n v="12"/>
    <n v="1429"/>
    <n v="44299"/>
    <n v="18.37"/>
    <n v="6052"/>
    <n v="8140"/>
  </r>
  <r>
    <x v="139"/>
    <x v="2"/>
    <x v="6"/>
    <n v="8505"/>
    <n v="15"/>
    <n v="971"/>
    <n v="30101"/>
    <n v="25.14"/>
    <n v="4406"/>
    <n v="7567"/>
  </r>
  <r>
    <x v="139"/>
    <x v="2"/>
    <x v="7"/>
    <m/>
    <n v="2"/>
    <n v="64"/>
    <n v="1984"/>
    <m/>
    <m/>
    <m/>
  </r>
  <r>
    <x v="139"/>
    <x v="2"/>
    <x v="8"/>
    <m/>
    <n v="4"/>
    <n v="130"/>
    <n v="4030"/>
    <m/>
    <m/>
    <m/>
  </r>
  <r>
    <x v="139"/>
    <x v="2"/>
    <x v="9"/>
    <n v="1721"/>
    <n v="10"/>
    <n v="408"/>
    <n v="12648"/>
    <n v="11.64"/>
    <n v="628"/>
    <n v="1473"/>
  </r>
  <r>
    <x v="139"/>
    <x v="2"/>
    <x v="10"/>
    <n v="4254"/>
    <n v="17"/>
    <n v="813"/>
    <n v="25203"/>
    <n v="15.29"/>
    <n v="1100"/>
    <n v="3854"/>
  </r>
  <r>
    <x v="139"/>
    <x v="2"/>
    <x v="11"/>
    <n v="9986"/>
    <n v="14"/>
    <n v="975"/>
    <n v="30225"/>
    <n v="23.17"/>
    <m/>
    <n v="7004"/>
  </r>
  <r>
    <x v="139"/>
    <x v="2"/>
    <x v="12"/>
    <m/>
    <n v="3"/>
    <n v="120"/>
    <n v="3720"/>
    <m/>
    <m/>
    <m/>
  </r>
  <r>
    <x v="139"/>
    <x v="2"/>
    <x v="13"/>
    <m/>
    <n v="3"/>
    <n v="79"/>
    <n v="2449"/>
    <m/>
    <m/>
    <m/>
  </r>
  <r>
    <x v="139"/>
    <x v="2"/>
    <x v="14"/>
    <m/>
    <n v="3"/>
    <n v="75"/>
    <n v="2325"/>
    <m/>
    <m/>
    <m/>
  </r>
  <r>
    <x v="139"/>
    <x v="2"/>
    <x v="15"/>
    <m/>
    <n v="5"/>
    <n v="354"/>
    <n v="10974"/>
    <m/>
    <m/>
    <m/>
  </r>
  <r>
    <x v="139"/>
    <x v="2"/>
    <x v="16"/>
    <m/>
    <n v="12"/>
    <n v="2072"/>
    <n v="64232"/>
    <m/>
    <m/>
    <m/>
  </r>
  <r>
    <x v="139"/>
    <x v="2"/>
    <x v="17"/>
    <m/>
    <n v="9"/>
    <n v="1739"/>
    <n v="53909"/>
    <m/>
    <m/>
    <m/>
  </r>
  <r>
    <x v="139"/>
    <x v="2"/>
    <x v="18"/>
    <n v="6664"/>
    <n v="18"/>
    <n v="798"/>
    <n v="24738"/>
    <n v="24.93"/>
    <n v="2755"/>
    <n v="6167"/>
  </r>
  <r>
    <x v="139"/>
    <x v="2"/>
    <x v="19"/>
    <n v="7349"/>
    <n v="23"/>
    <n v="1129"/>
    <n v="34999"/>
    <n v="19.559999999999999"/>
    <n v="3052"/>
    <n v="6845"/>
  </r>
  <r>
    <x v="139"/>
    <x v="2"/>
    <x v="20"/>
    <n v="23750"/>
    <n v="44"/>
    <n v="2198"/>
    <n v="68138"/>
    <n v="27.36"/>
    <n v="9872"/>
    <n v="18639"/>
  </r>
  <r>
    <x v="139"/>
    <x v="2"/>
    <x v="21"/>
    <m/>
    <n v="6"/>
    <n v="459"/>
    <n v="14229"/>
    <m/>
    <m/>
    <m/>
  </r>
  <r>
    <x v="139"/>
    <x v="2"/>
    <x v="22"/>
    <n v="3958"/>
    <n v="5"/>
    <n v="336"/>
    <n v="10416"/>
    <n v="34.56"/>
    <n v="2921"/>
    <n v="3600"/>
  </r>
  <r>
    <x v="139"/>
    <x v="2"/>
    <x v="23"/>
    <m/>
    <n v="4"/>
    <n v="79"/>
    <n v="2449"/>
    <m/>
    <m/>
    <m/>
  </r>
  <r>
    <x v="139"/>
    <x v="2"/>
    <x v="24"/>
    <n v="30524"/>
    <n v="59"/>
    <n v="3072"/>
    <n v="95232"/>
    <n v="25.62"/>
    <n v="14418"/>
    <n v="24402"/>
  </r>
  <r>
    <x v="139"/>
    <x v="2"/>
    <x v="25"/>
    <n v="9773"/>
    <n v="21"/>
    <n v="1439"/>
    <n v="44609"/>
    <n v="18.170000000000002"/>
    <n v="6795"/>
    <n v="8105"/>
  </r>
  <r>
    <x v="139"/>
    <x v="2"/>
    <x v="26"/>
    <n v="10861"/>
    <n v="10"/>
    <n v="652"/>
    <n v="20212"/>
    <n v="51.05"/>
    <n v="4143"/>
    <n v="10318"/>
  </r>
  <r>
    <x v="139"/>
    <x v="2"/>
    <x v="27"/>
    <n v="40859"/>
    <n v="21"/>
    <n v="2124"/>
    <n v="65844"/>
    <n v="60.14"/>
    <n v="12558"/>
    <n v="39602"/>
  </r>
  <r>
    <x v="139"/>
    <x v="2"/>
    <x v="28"/>
    <n v="540"/>
    <n v="4"/>
    <n v="87"/>
    <n v="2697"/>
    <m/>
    <m/>
    <m/>
  </r>
  <r>
    <x v="139"/>
    <x v="2"/>
    <x v="29"/>
    <m/>
    <n v="5"/>
    <n v="123"/>
    <n v="3813"/>
    <m/>
    <m/>
    <m/>
  </r>
  <r>
    <x v="139"/>
    <x v="2"/>
    <x v="30"/>
    <n v="3348"/>
    <n v="7"/>
    <n v="369"/>
    <n v="11439"/>
    <n v="28.41"/>
    <n v="1793"/>
    <n v="3250"/>
  </r>
  <r>
    <x v="139"/>
    <x v="2"/>
    <x v="31"/>
    <m/>
    <n v="3"/>
    <n v="103"/>
    <n v="3193"/>
    <m/>
    <m/>
    <m/>
  </r>
  <r>
    <x v="139"/>
    <x v="2"/>
    <x v="32"/>
    <n v="1804"/>
    <n v="4"/>
    <n v="331"/>
    <n v="10261"/>
    <n v="17.11"/>
    <n v="889"/>
    <n v="1755"/>
  </r>
  <r>
    <x v="139"/>
    <x v="2"/>
    <x v="33"/>
    <m/>
    <n v="9"/>
    <n v="336"/>
    <n v="10416"/>
    <m/>
    <m/>
    <m/>
  </r>
  <r>
    <x v="139"/>
    <x v="2"/>
    <x v="34"/>
    <n v="239505"/>
    <n v="390"/>
    <n v="25263"/>
    <n v="783153"/>
    <n v="27.48"/>
    <n v="103133"/>
    <n v="215233"/>
  </r>
  <r>
    <x v="139"/>
    <x v="3"/>
    <x v="0"/>
    <n v="14803"/>
    <n v="42"/>
    <n v="5537"/>
    <n v="171647"/>
    <n v="5.4"/>
    <n v="6473"/>
    <n v="9267"/>
  </r>
  <r>
    <x v="139"/>
    <x v="3"/>
    <x v="1"/>
    <n v="17701"/>
    <n v="21"/>
    <n v="2533"/>
    <n v="78523"/>
    <n v="11.25"/>
    <n v="5999"/>
    <n v="8834"/>
  </r>
  <r>
    <x v="139"/>
    <x v="3"/>
    <x v="2"/>
    <n v="10913"/>
    <n v="23"/>
    <n v="2976"/>
    <n v="92256"/>
    <n v="6.02"/>
    <n v="5601"/>
    <n v="5554"/>
  </r>
  <r>
    <x v="139"/>
    <x v="3"/>
    <x v="3"/>
    <n v="8928"/>
    <n v="21"/>
    <n v="1897"/>
    <n v="58807"/>
    <n v="8.01"/>
    <n v="4488"/>
    <n v="4711"/>
  </r>
  <r>
    <x v="139"/>
    <x v="3"/>
    <x v="4"/>
    <n v="15964"/>
    <n v="18"/>
    <n v="2808"/>
    <n v="87048"/>
    <n v="9.31"/>
    <n v="5299"/>
    <n v="8103"/>
  </r>
  <r>
    <x v="139"/>
    <x v="3"/>
    <x v="5"/>
    <n v="10912"/>
    <n v="11"/>
    <n v="1456"/>
    <n v="45136"/>
    <n v="10.62"/>
    <n v="4584"/>
    <n v="4794"/>
  </r>
  <r>
    <x v="139"/>
    <x v="3"/>
    <x v="6"/>
    <n v="5661"/>
    <n v="10"/>
    <n v="1347"/>
    <n v="41757"/>
    <n v="5.91"/>
    <n v="3343"/>
    <n v="2468"/>
  </r>
  <r>
    <x v="139"/>
    <x v="3"/>
    <x v="7"/>
    <n v="2032"/>
    <n v="5"/>
    <n v="1133"/>
    <n v="35123"/>
    <n v="2.72"/>
    <n v="957"/>
    <n v="955"/>
  </r>
  <r>
    <x v="139"/>
    <x v="3"/>
    <x v="8"/>
    <n v="3019"/>
    <n v="10"/>
    <n v="1712"/>
    <n v="53072"/>
    <n v="3.33"/>
    <n v="1746"/>
    <n v="1766"/>
  </r>
  <r>
    <x v="139"/>
    <x v="3"/>
    <x v="9"/>
    <n v="4801"/>
    <n v="12"/>
    <n v="1153"/>
    <n v="35743"/>
    <n v="6.77"/>
    <n v="2136"/>
    <n v="2419"/>
  </r>
  <r>
    <x v="139"/>
    <x v="3"/>
    <x v="10"/>
    <n v="5577"/>
    <n v="18"/>
    <n v="1879"/>
    <n v="58249"/>
    <n v="5.3"/>
    <n v="2369"/>
    <n v="3088"/>
  </r>
  <r>
    <x v="139"/>
    <x v="3"/>
    <x v="11"/>
    <n v="4614"/>
    <n v="6"/>
    <n v="430"/>
    <n v="13330"/>
    <n v="13.46"/>
    <m/>
    <n v="1794"/>
  </r>
  <r>
    <x v="139"/>
    <x v="3"/>
    <x v="12"/>
    <m/>
    <n v="8"/>
    <n v="604"/>
    <n v="18724"/>
    <m/>
    <m/>
    <m/>
  </r>
  <r>
    <x v="139"/>
    <x v="3"/>
    <x v="13"/>
    <m/>
    <n v="3"/>
    <n v="360"/>
    <n v="11160"/>
    <m/>
    <m/>
    <m/>
  </r>
  <r>
    <x v="139"/>
    <x v="3"/>
    <x v="14"/>
    <n v="1080"/>
    <n v="7"/>
    <n v="753"/>
    <n v="23343"/>
    <n v="2.27"/>
    <n v="615"/>
    <n v="529"/>
  </r>
  <r>
    <x v="139"/>
    <x v="3"/>
    <x v="15"/>
    <n v="2329"/>
    <n v="8"/>
    <n v="853"/>
    <n v="26443"/>
    <n v="5.36"/>
    <n v="1174"/>
    <n v="1417"/>
  </r>
  <r>
    <x v="139"/>
    <x v="3"/>
    <x v="16"/>
    <m/>
    <n v="4"/>
    <n v="419"/>
    <n v="12989"/>
    <m/>
    <m/>
    <m/>
  </r>
  <r>
    <x v="139"/>
    <x v="3"/>
    <x v="17"/>
    <m/>
    <n v="1"/>
    <n v="39"/>
    <n v="1209"/>
    <m/>
    <m/>
    <n v="206"/>
  </r>
  <r>
    <x v="139"/>
    <x v="3"/>
    <x v="18"/>
    <n v="9322"/>
    <n v="15"/>
    <n v="1330"/>
    <n v="41230"/>
    <n v="11.63"/>
    <n v="5432"/>
    <n v="4793"/>
  </r>
  <r>
    <x v="139"/>
    <x v="3"/>
    <x v="19"/>
    <n v="10965"/>
    <n v="21"/>
    <n v="3476"/>
    <n v="107756"/>
    <n v="5.37"/>
    <n v="4676"/>
    <n v="5791"/>
  </r>
  <r>
    <x v="139"/>
    <x v="3"/>
    <x v="20"/>
    <n v="28117"/>
    <n v="37"/>
    <n v="4478"/>
    <n v="138818"/>
    <n v="10.72"/>
    <n v="12556"/>
    <n v="14885"/>
  </r>
  <r>
    <x v="139"/>
    <x v="3"/>
    <x v="21"/>
    <n v="3799"/>
    <n v="8"/>
    <n v="651"/>
    <n v="20181"/>
    <n v="11.6"/>
    <n v="2090"/>
    <n v="2342"/>
  </r>
  <r>
    <x v="139"/>
    <x v="3"/>
    <x v="22"/>
    <m/>
    <n v="3"/>
    <n v="438"/>
    <n v="13578"/>
    <m/>
    <m/>
    <m/>
  </r>
  <r>
    <x v="139"/>
    <x v="3"/>
    <x v="23"/>
    <m/>
    <n v="6"/>
    <n v="749"/>
    <n v="23219"/>
    <m/>
    <m/>
    <m/>
  </r>
  <r>
    <x v="139"/>
    <x v="3"/>
    <x v="24"/>
    <n v="39323"/>
    <n v="54"/>
    <n v="6316"/>
    <n v="195796"/>
    <n v="10.48"/>
    <n v="19002"/>
    <n v="20518"/>
  </r>
  <r>
    <x v="139"/>
    <x v="3"/>
    <x v="25"/>
    <n v="6043"/>
    <n v="17"/>
    <n v="1658"/>
    <n v="51398"/>
    <n v="5.97"/>
    <n v="4808"/>
    <n v="3070"/>
  </r>
  <r>
    <x v="139"/>
    <x v="3"/>
    <x v="26"/>
    <n v="8267"/>
    <n v="6"/>
    <n v="1565"/>
    <n v="48515"/>
    <n v="7.15"/>
    <n v="3046"/>
    <n v="3469"/>
  </r>
  <r>
    <x v="139"/>
    <x v="3"/>
    <x v="27"/>
    <n v="13199"/>
    <n v="7"/>
    <n v="1219"/>
    <n v="37789"/>
    <n v="12.49"/>
    <n v="5069"/>
    <n v="4720"/>
  </r>
  <r>
    <x v="139"/>
    <x v="3"/>
    <x v="28"/>
    <n v="1920"/>
    <n v="8"/>
    <n v="899"/>
    <n v="27869"/>
    <m/>
    <m/>
    <m/>
  </r>
  <r>
    <x v="139"/>
    <x v="3"/>
    <x v="29"/>
    <n v="4995"/>
    <n v="10"/>
    <n v="2211"/>
    <n v="68541"/>
    <n v="3.88"/>
    <n v="2326"/>
    <n v="2656"/>
  </r>
  <r>
    <x v="139"/>
    <x v="3"/>
    <x v="30"/>
    <n v="3794"/>
    <n v="6"/>
    <n v="553"/>
    <n v="17143"/>
    <n v="9.2100000000000009"/>
    <n v="2463"/>
    <n v="1579"/>
  </r>
  <r>
    <x v="139"/>
    <x v="3"/>
    <x v="31"/>
    <m/>
    <n v="5"/>
    <n v="239"/>
    <n v="7409"/>
    <m/>
    <m/>
    <m/>
  </r>
  <r>
    <x v="139"/>
    <x v="3"/>
    <x v="32"/>
    <n v="2237"/>
    <n v="5"/>
    <n v="938"/>
    <n v="29078"/>
    <n v="4.05"/>
    <n v="1497"/>
    <n v="1178"/>
  </r>
  <r>
    <x v="139"/>
    <x v="3"/>
    <x v="33"/>
    <n v="1093"/>
    <n v="9"/>
    <n v="456"/>
    <n v="14136"/>
    <n v="4.41"/>
    <n v="684"/>
    <n v="623"/>
  </r>
  <r>
    <x v="139"/>
    <x v="3"/>
    <x v="34"/>
    <n v="216724"/>
    <n v="390"/>
    <n v="48710"/>
    <n v="1510010"/>
    <n v="7.19"/>
    <n v="103007"/>
    <n v="108539"/>
  </r>
  <r>
    <x v="139"/>
    <x v="4"/>
    <x v="0"/>
    <n v="60216"/>
    <n v="228"/>
    <n v="9457"/>
    <n v="293167"/>
    <n v="13.02"/>
    <n v="32163"/>
    <n v="38173"/>
  </r>
  <r>
    <x v="139"/>
    <x v="4"/>
    <x v="1"/>
    <n v="475892"/>
    <n v="312"/>
    <n v="19327"/>
    <n v="599137"/>
    <n v="50.42"/>
    <n v="225450"/>
    <n v="302072"/>
  </r>
  <r>
    <x v="139"/>
    <x v="4"/>
    <x v="2"/>
    <n v="21980"/>
    <n v="113"/>
    <n v="4439"/>
    <n v="137609"/>
    <n v="9.1999999999999993"/>
    <n v="11741"/>
    <n v="12663"/>
  </r>
  <r>
    <x v="139"/>
    <x v="4"/>
    <x v="3"/>
    <n v="70819"/>
    <n v="146"/>
    <n v="5156"/>
    <n v="159836"/>
    <n v="26.61"/>
    <n v="36995"/>
    <n v="42533"/>
  </r>
  <r>
    <x v="139"/>
    <x v="4"/>
    <x v="4"/>
    <n v="50798"/>
    <n v="100"/>
    <n v="5214"/>
    <n v="161634"/>
    <n v="19.18"/>
    <n v="24242"/>
    <n v="31009"/>
  </r>
  <r>
    <x v="139"/>
    <x v="4"/>
    <x v="5"/>
    <n v="107537"/>
    <n v="121"/>
    <n v="6064"/>
    <n v="187984"/>
    <n v="31.17"/>
    <n v="63963"/>
    <n v="58595"/>
  </r>
  <r>
    <x v="139"/>
    <x v="4"/>
    <x v="6"/>
    <n v="52681"/>
    <n v="103"/>
    <n v="4039"/>
    <n v="125209"/>
    <n v="24.7"/>
    <n v="31063"/>
    <n v="30922"/>
  </r>
  <r>
    <x v="139"/>
    <x v="4"/>
    <x v="7"/>
    <n v="8692"/>
    <n v="32"/>
    <n v="1504"/>
    <n v="46624"/>
    <n v="10.66"/>
    <n v="4692"/>
    <n v="4969"/>
  </r>
  <r>
    <x v="139"/>
    <x v="4"/>
    <x v="8"/>
    <n v="15569"/>
    <n v="59"/>
    <n v="2580"/>
    <n v="79980"/>
    <n v="12.18"/>
    <n v="8538"/>
    <n v="9741"/>
  </r>
  <r>
    <x v="139"/>
    <x v="4"/>
    <x v="9"/>
    <n v="31381"/>
    <n v="85"/>
    <n v="2831"/>
    <n v="87761"/>
    <n v="24.2"/>
    <n v="15860"/>
    <n v="21238"/>
  </r>
  <r>
    <x v="139"/>
    <x v="4"/>
    <x v="10"/>
    <n v="41182"/>
    <n v="125"/>
    <n v="4584"/>
    <n v="142104"/>
    <n v="18.73"/>
    <n v="21762"/>
    <n v="26619"/>
  </r>
  <r>
    <x v="139"/>
    <x v="4"/>
    <x v="11"/>
    <n v="42976"/>
    <n v="52"/>
    <n v="2544"/>
    <n v="78864"/>
    <n v="28.44"/>
    <n v="23869"/>
    <n v="22426"/>
  </r>
  <r>
    <x v="139"/>
    <x v="4"/>
    <x v="12"/>
    <n v="31459"/>
    <n v="93"/>
    <n v="2328"/>
    <n v="72168"/>
    <n v="29.43"/>
    <n v="19733"/>
    <n v="21240"/>
  </r>
  <r>
    <x v="139"/>
    <x v="4"/>
    <x v="13"/>
    <n v="9173"/>
    <n v="31"/>
    <n v="982"/>
    <n v="30442"/>
    <n v="17.670000000000002"/>
    <n v="5847"/>
    <n v="5379"/>
  </r>
  <r>
    <x v="139"/>
    <x v="4"/>
    <x v="14"/>
    <n v="9319"/>
    <n v="35"/>
    <n v="1257"/>
    <n v="38967"/>
    <n v="13.52"/>
    <n v="5180"/>
    <n v="5270"/>
  </r>
  <r>
    <x v="139"/>
    <x v="4"/>
    <x v="15"/>
    <n v="8784"/>
    <n v="45"/>
    <n v="1550"/>
    <n v="48050"/>
    <n v="11.3"/>
    <n v="5070"/>
    <n v="5428"/>
  </r>
  <r>
    <x v="139"/>
    <x v="4"/>
    <x v="16"/>
    <n v="156937"/>
    <n v="116"/>
    <n v="7326"/>
    <n v="227106"/>
    <n v="48.36"/>
    <n v="85321"/>
    <n v="109833"/>
  </r>
  <r>
    <x v="139"/>
    <x v="4"/>
    <x v="17"/>
    <n v="141063"/>
    <n v="78"/>
    <n v="5990"/>
    <n v="185690"/>
    <n v="53.82"/>
    <n v="77406"/>
    <n v="99944"/>
  </r>
  <r>
    <x v="139"/>
    <x v="4"/>
    <x v="18"/>
    <n v="32694"/>
    <n v="96"/>
    <n v="3189"/>
    <n v="98859"/>
    <n v="21.96"/>
    <n v="18388"/>
    <n v="21709"/>
  </r>
  <r>
    <x v="139"/>
    <x v="4"/>
    <x v="19"/>
    <n v="43502"/>
    <n v="143"/>
    <n v="6137"/>
    <n v="190247"/>
    <n v="14.92"/>
    <n v="21173"/>
    <n v="28383"/>
  </r>
  <r>
    <x v="139"/>
    <x v="4"/>
    <x v="20"/>
    <n v="197809"/>
    <n v="319"/>
    <n v="11236"/>
    <n v="348316"/>
    <n v="33.85"/>
    <n v="93366"/>
    <n v="117900"/>
  </r>
  <r>
    <x v="139"/>
    <x v="4"/>
    <x v="21"/>
    <n v="17981"/>
    <n v="49"/>
    <n v="1649"/>
    <n v="51119"/>
    <n v="19.38"/>
    <n v="10833"/>
    <n v="9908"/>
  </r>
  <r>
    <x v="139"/>
    <x v="4"/>
    <x v="22"/>
    <n v="24959"/>
    <n v="28"/>
    <n v="1609"/>
    <n v="49879"/>
    <n v="25.85"/>
    <n v="16039"/>
    <n v="12896"/>
  </r>
  <r>
    <x v="139"/>
    <x v="4"/>
    <x v="23"/>
    <n v="13999"/>
    <n v="46"/>
    <n v="1316"/>
    <n v="40796"/>
    <n v="19.809999999999999"/>
    <n v="7150"/>
    <n v="8083"/>
  </r>
  <r>
    <x v="139"/>
    <x v="4"/>
    <x v="24"/>
    <n v="254748"/>
    <n v="442"/>
    <n v="15810"/>
    <n v="490110"/>
    <n v="30.36"/>
    <n v="127388"/>
    <n v="148786"/>
  </r>
  <r>
    <x v="139"/>
    <x v="4"/>
    <x v="25"/>
    <n v="46066"/>
    <n v="140"/>
    <n v="5244"/>
    <n v="162564"/>
    <n v="18.21"/>
    <n v="32162"/>
    <n v="29604"/>
  </r>
  <r>
    <x v="139"/>
    <x v="4"/>
    <x v="26"/>
    <n v="62643"/>
    <n v="49"/>
    <n v="3137"/>
    <n v="97247"/>
    <n v="31.73"/>
    <n v="20237"/>
    <n v="30856"/>
  </r>
  <r>
    <x v="139"/>
    <x v="4"/>
    <x v="27"/>
    <n v="246359"/>
    <n v="114"/>
    <n v="7596"/>
    <n v="235476"/>
    <n v="58.62"/>
    <n v="80816"/>
    <n v="138044"/>
  </r>
  <r>
    <x v="139"/>
    <x v="4"/>
    <x v="28"/>
    <n v="14925"/>
    <n v="44"/>
    <n v="1643"/>
    <n v="50933"/>
    <n v="17.03"/>
    <n v="10211"/>
    <n v="8676"/>
  </r>
  <r>
    <x v="139"/>
    <x v="4"/>
    <x v="29"/>
    <n v="10158"/>
    <n v="55"/>
    <n v="2829"/>
    <n v="87699"/>
    <n v="6.71"/>
    <n v="5848"/>
    <n v="5882"/>
  </r>
  <r>
    <x v="139"/>
    <x v="4"/>
    <x v="30"/>
    <n v="46567"/>
    <n v="75"/>
    <n v="2461"/>
    <n v="76291"/>
    <n v="36.28"/>
    <n v="26027"/>
    <n v="27679"/>
  </r>
  <r>
    <x v="139"/>
    <x v="4"/>
    <x v="31"/>
    <n v="4660"/>
    <n v="30"/>
    <n v="530"/>
    <n v="16430"/>
    <n v="16.68"/>
    <n v="2817"/>
    <n v="2740"/>
  </r>
  <r>
    <x v="139"/>
    <x v="4"/>
    <x v="32"/>
    <n v="11129"/>
    <n v="31"/>
    <n v="2118"/>
    <n v="65658"/>
    <n v="10.11"/>
    <n v="7212"/>
    <n v="6638"/>
  </r>
  <r>
    <x v="139"/>
    <x v="4"/>
    <x v="33"/>
    <n v="24140"/>
    <n v="75"/>
    <n v="1815"/>
    <n v="56265"/>
    <n v="29.37"/>
    <n v="12001"/>
    <n v="16525"/>
  </r>
  <r>
    <x v="139"/>
    <x v="4"/>
    <x v="34"/>
    <n v="1992983"/>
    <n v="3090"/>
    <n v="133691"/>
    <n v="4144421"/>
    <n v="29.28"/>
    <n v="985767"/>
    <n v="1213632"/>
  </r>
  <r>
    <x v="140"/>
    <x v="0"/>
    <x v="0"/>
    <n v="17302"/>
    <n v="32"/>
    <n v="1171"/>
    <n v="35130"/>
    <n v="29.49"/>
    <n v="9691"/>
    <n v="10359"/>
  </r>
  <r>
    <x v="140"/>
    <x v="0"/>
    <x v="1"/>
    <n v="286317"/>
    <n v="74"/>
    <n v="9291"/>
    <n v="278730"/>
    <n v="64.56"/>
    <n v="145275"/>
    <n v="179953"/>
  </r>
  <r>
    <x v="140"/>
    <x v="0"/>
    <x v="2"/>
    <n v="2155"/>
    <n v="11"/>
    <n v="179"/>
    <n v="5370"/>
    <m/>
    <n v="1264"/>
    <m/>
  </r>
  <r>
    <x v="140"/>
    <x v="0"/>
    <x v="3"/>
    <n v="21020"/>
    <n v="24"/>
    <n v="963"/>
    <n v="28890"/>
    <n v="41.08"/>
    <n v="9377"/>
    <n v="11869"/>
  </r>
  <r>
    <x v="140"/>
    <x v="0"/>
    <x v="4"/>
    <n v="9481"/>
    <n v="8"/>
    <n v="466"/>
    <n v="13980"/>
    <n v="36.93"/>
    <n v="5740"/>
    <n v="5164"/>
  </r>
  <r>
    <x v="140"/>
    <x v="0"/>
    <x v="5"/>
    <n v="52835"/>
    <n v="21"/>
    <n v="1827"/>
    <n v="54810"/>
    <n v="56.7"/>
    <n v="29868"/>
    <n v="31077"/>
  </r>
  <r>
    <x v="140"/>
    <x v="0"/>
    <x v="6"/>
    <n v="11037"/>
    <n v="9"/>
    <n v="532"/>
    <n v="15960"/>
    <n v="39.549999999999997"/>
    <n v="6330"/>
    <n v="6313"/>
  </r>
  <r>
    <x v="140"/>
    <x v="0"/>
    <x v="7"/>
    <m/>
    <n v="4"/>
    <n v="59"/>
    <n v="1770"/>
    <m/>
    <m/>
    <m/>
  </r>
  <r>
    <x v="140"/>
    <x v="0"/>
    <x v="8"/>
    <m/>
    <n v="10"/>
    <n v="243"/>
    <n v="7290"/>
    <m/>
    <m/>
    <m/>
  </r>
  <r>
    <x v="140"/>
    <x v="0"/>
    <x v="9"/>
    <n v="8295"/>
    <n v="16"/>
    <n v="467"/>
    <n v="14010"/>
    <n v="40.29"/>
    <n v="4524"/>
    <n v="5644"/>
  </r>
  <r>
    <x v="140"/>
    <x v="0"/>
    <x v="10"/>
    <n v="9150"/>
    <n v="15"/>
    <n v="514"/>
    <n v="15420"/>
    <n v="36.369999999999997"/>
    <n v="5616"/>
    <n v="5609"/>
  </r>
  <r>
    <x v="140"/>
    <x v="0"/>
    <x v="11"/>
    <n v="12744"/>
    <n v="11"/>
    <n v="500"/>
    <n v="15000"/>
    <n v="46.17"/>
    <n v="7474"/>
    <n v="6925"/>
  </r>
  <r>
    <x v="140"/>
    <x v="0"/>
    <x v="12"/>
    <n v="8768"/>
    <n v="19"/>
    <n v="538"/>
    <n v="16140"/>
    <n v="40.43"/>
    <n v="4705"/>
    <n v="6525"/>
  </r>
  <r>
    <x v="140"/>
    <x v="0"/>
    <x v="13"/>
    <m/>
    <n v="3"/>
    <n v="137"/>
    <n v="4110"/>
    <m/>
    <m/>
    <m/>
  </r>
  <r>
    <x v="140"/>
    <x v="0"/>
    <x v="14"/>
    <m/>
    <n v="9"/>
    <n v="215"/>
    <n v="6450"/>
    <m/>
    <m/>
    <m/>
  </r>
  <r>
    <x v="140"/>
    <x v="0"/>
    <x v="15"/>
    <m/>
    <n v="3"/>
    <n v="41"/>
    <n v="1230"/>
    <m/>
    <m/>
    <m/>
  </r>
  <r>
    <x v="140"/>
    <x v="0"/>
    <x v="16"/>
    <n v="113673"/>
    <n v="35"/>
    <n v="3458"/>
    <n v="103740"/>
    <n v="74.72"/>
    <n v="58589"/>
    <n v="77519"/>
  </r>
  <r>
    <x v="140"/>
    <x v="0"/>
    <x v="17"/>
    <n v="111026"/>
    <n v="32"/>
    <n v="3334"/>
    <n v="100020"/>
    <n v="75.44"/>
    <n v="57395"/>
    <n v="75455"/>
  </r>
  <r>
    <x v="140"/>
    <x v="0"/>
    <x v="18"/>
    <n v="4822"/>
    <n v="16"/>
    <n v="365"/>
    <n v="10950"/>
    <n v="29.26"/>
    <n v="3191"/>
    <n v="3204"/>
  </r>
  <r>
    <x v="140"/>
    <x v="0"/>
    <x v="19"/>
    <n v="7530"/>
    <n v="12"/>
    <n v="454"/>
    <n v="13620"/>
    <n v="34.32"/>
    <n v="4339"/>
    <n v="4674"/>
  </r>
  <r>
    <x v="140"/>
    <x v="0"/>
    <x v="20"/>
    <n v="48963"/>
    <n v="44"/>
    <n v="1941"/>
    <n v="58230"/>
    <n v="52.77"/>
    <n v="26230"/>
    <n v="30726"/>
  </r>
  <r>
    <x v="140"/>
    <x v="0"/>
    <x v="21"/>
    <m/>
    <n v="6"/>
    <n v="108"/>
    <n v="3240"/>
    <m/>
    <m/>
    <m/>
  </r>
  <r>
    <x v="140"/>
    <x v="0"/>
    <x v="22"/>
    <m/>
    <n v="5"/>
    <n v="434"/>
    <n v="13020"/>
    <m/>
    <m/>
    <m/>
  </r>
  <r>
    <x v="140"/>
    <x v="0"/>
    <x v="23"/>
    <n v="1377"/>
    <n v="9"/>
    <n v="132"/>
    <n v="3960"/>
    <n v="23.73"/>
    <n v="791"/>
    <n v="940"/>
  </r>
  <r>
    <x v="140"/>
    <x v="0"/>
    <x v="24"/>
    <n v="62605"/>
    <n v="64"/>
    <n v="2615"/>
    <n v="78450"/>
    <n v="47.71"/>
    <n v="34364"/>
    <n v="37429"/>
  </r>
  <r>
    <x v="140"/>
    <x v="0"/>
    <x v="25"/>
    <n v="14249"/>
    <n v="37"/>
    <n v="1283"/>
    <n v="38490"/>
    <n v="21.66"/>
    <n v="10413"/>
    <n v="8338"/>
  </r>
  <r>
    <x v="140"/>
    <x v="0"/>
    <x v="26"/>
    <n v="11992"/>
    <n v="10"/>
    <n v="473"/>
    <n v="14190"/>
    <n v="35.18"/>
    <n v="4128"/>
    <n v="4992"/>
  </r>
  <r>
    <x v="140"/>
    <x v="0"/>
    <x v="27"/>
    <n v="104367"/>
    <n v="34"/>
    <n v="3128"/>
    <n v="93840"/>
    <n v="58.07"/>
    <n v="38984"/>
    <n v="54497"/>
  </r>
  <r>
    <x v="140"/>
    <x v="0"/>
    <x v="28"/>
    <n v="5160"/>
    <n v="10"/>
    <n v="377"/>
    <n v="11310"/>
    <n v="30.61"/>
    <n v="4257"/>
    <n v="3462"/>
  </r>
  <r>
    <x v="140"/>
    <x v="0"/>
    <x v="29"/>
    <n v="1643"/>
    <n v="14"/>
    <n v="219"/>
    <n v="6570"/>
    <n v="12.39"/>
    <n v="1168"/>
    <n v="814"/>
  </r>
  <r>
    <x v="140"/>
    <x v="0"/>
    <x v="30"/>
    <n v="22128"/>
    <n v="19"/>
    <n v="796"/>
    <n v="23880"/>
    <n v="54.1"/>
    <n v="13364"/>
    <n v="12919"/>
  </r>
  <r>
    <x v="140"/>
    <x v="0"/>
    <x v="31"/>
    <n v="901"/>
    <n v="8"/>
    <n v="86"/>
    <n v="2580"/>
    <m/>
    <n v="605"/>
    <m/>
  </r>
  <r>
    <x v="140"/>
    <x v="0"/>
    <x v="32"/>
    <n v="4438"/>
    <n v="6"/>
    <n v="559"/>
    <n v="16770"/>
    <n v="14.2"/>
    <n v="2447"/>
    <n v="2381"/>
  </r>
  <r>
    <x v="140"/>
    <x v="0"/>
    <x v="33"/>
    <n v="6431"/>
    <n v="17"/>
    <n v="419"/>
    <n v="12570"/>
    <n v="37.880000000000003"/>
    <n v="4103"/>
    <n v="4762"/>
  </r>
  <r>
    <x v="140"/>
    <x v="0"/>
    <x v="34"/>
    <n v="808807"/>
    <n v="551"/>
    <n v="31375"/>
    <n v="941250"/>
    <n v="52.31"/>
    <n v="415021"/>
    <n v="492372"/>
  </r>
  <r>
    <x v="140"/>
    <x v="1"/>
    <x v="0"/>
    <n v="31955"/>
    <n v="136"/>
    <n v="1638"/>
    <n v="49140"/>
    <n v="33.520000000000003"/>
    <n v="16312"/>
    <n v="16470"/>
  </r>
  <r>
    <x v="140"/>
    <x v="1"/>
    <x v="1"/>
    <n v="104454"/>
    <n v="181"/>
    <n v="3740"/>
    <n v="112200"/>
    <n v="52.05"/>
    <n v="45404"/>
    <n v="58405"/>
  </r>
  <r>
    <x v="140"/>
    <x v="1"/>
    <x v="2"/>
    <n v="11182"/>
    <n v="63"/>
    <n v="664"/>
    <n v="19920"/>
    <n v="28.75"/>
    <n v="6346"/>
    <n v="5726"/>
  </r>
  <r>
    <x v="140"/>
    <x v="1"/>
    <x v="3"/>
    <n v="37868"/>
    <n v="88"/>
    <n v="1584"/>
    <n v="47520"/>
    <n v="47.42"/>
    <n v="21418"/>
    <n v="22532"/>
  </r>
  <r>
    <x v="140"/>
    <x v="1"/>
    <x v="4"/>
    <n v="24216"/>
    <n v="57"/>
    <n v="990"/>
    <n v="29700"/>
    <n v="44.34"/>
    <n v="12155"/>
    <n v="13169"/>
  </r>
  <r>
    <x v="140"/>
    <x v="1"/>
    <x v="5"/>
    <n v="39792"/>
    <n v="79"/>
    <n v="1399"/>
    <n v="41970"/>
    <n v="46.16"/>
    <n v="22845"/>
    <n v="19375"/>
  </r>
  <r>
    <x v="140"/>
    <x v="1"/>
    <x v="6"/>
    <n v="35935"/>
    <n v="68"/>
    <n v="1182"/>
    <n v="35460"/>
    <n v="50.55"/>
    <n v="20718"/>
    <n v="17924"/>
  </r>
  <r>
    <x v="140"/>
    <x v="1"/>
    <x v="7"/>
    <n v="6105"/>
    <n v="21"/>
    <n v="248"/>
    <n v="7440"/>
    <n v="49.38"/>
    <n v="3236"/>
    <n v="3674"/>
  </r>
  <r>
    <x v="140"/>
    <x v="1"/>
    <x v="8"/>
    <n v="8467"/>
    <n v="35"/>
    <n v="495"/>
    <n v="14850"/>
    <n v="34.07"/>
    <n v="4660"/>
    <n v="5060"/>
  </r>
  <r>
    <x v="140"/>
    <x v="1"/>
    <x v="9"/>
    <n v="17819"/>
    <n v="47"/>
    <n v="803"/>
    <n v="24090"/>
    <n v="43.23"/>
    <n v="9519"/>
    <n v="10414"/>
  </r>
  <r>
    <x v="140"/>
    <x v="1"/>
    <x v="10"/>
    <n v="30287"/>
    <n v="76"/>
    <n v="1402"/>
    <n v="42060"/>
    <n v="41.46"/>
    <n v="16346"/>
    <n v="17438"/>
  </r>
  <r>
    <x v="140"/>
    <x v="1"/>
    <x v="11"/>
    <n v="12544"/>
    <n v="21"/>
    <n v="639"/>
    <n v="19170"/>
    <n v="28.26"/>
    <n v="7053"/>
    <n v="5417"/>
  </r>
  <r>
    <x v="140"/>
    <x v="1"/>
    <x v="12"/>
    <n v="28195"/>
    <n v="63"/>
    <n v="1066"/>
    <n v="31980"/>
    <n v="50.92"/>
    <n v="15551"/>
    <n v="16285"/>
  </r>
  <r>
    <x v="140"/>
    <x v="1"/>
    <x v="13"/>
    <n v="8662"/>
    <n v="22"/>
    <n v="406"/>
    <n v="12180"/>
    <n v="40.090000000000003"/>
    <n v="4565"/>
    <n v="4884"/>
  </r>
  <r>
    <x v="140"/>
    <x v="1"/>
    <x v="14"/>
    <n v="6853"/>
    <n v="18"/>
    <n v="238"/>
    <n v="7140"/>
    <n v="47.41"/>
    <n v="3614"/>
    <n v="3385"/>
  </r>
  <r>
    <x v="140"/>
    <x v="1"/>
    <x v="15"/>
    <n v="6467"/>
    <n v="29"/>
    <n v="302"/>
    <n v="9060"/>
    <n v="38.11"/>
    <n v="3790"/>
    <n v="3453"/>
  </r>
  <r>
    <x v="140"/>
    <x v="1"/>
    <x v="16"/>
    <n v="42231"/>
    <n v="66"/>
    <n v="1405"/>
    <n v="42150"/>
    <n v="55.33"/>
    <n v="20853"/>
    <n v="23323"/>
  </r>
  <r>
    <x v="140"/>
    <x v="1"/>
    <x v="17"/>
    <n v="26929"/>
    <n v="36"/>
    <n v="878"/>
    <n v="26340"/>
    <n v="56.67"/>
    <n v="13323"/>
    <n v="14928"/>
  </r>
  <r>
    <x v="140"/>
    <x v="1"/>
    <x v="18"/>
    <n v="15764"/>
    <n v="47"/>
    <n v="703"/>
    <n v="21090"/>
    <n v="42.64"/>
    <n v="8939"/>
    <n v="8992"/>
  </r>
  <r>
    <x v="140"/>
    <x v="1"/>
    <x v="19"/>
    <n v="21291"/>
    <n v="94"/>
    <n v="1194"/>
    <n v="35820"/>
    <n v="33.81"/>
    <n v="11460"/>
    <n v="12110"/>
  </r>
  <r>
    <x v="140"/>
    <x v="1"/>
    <x v="20"/>
    <n v="101419"/>
    <n v="194"/>
    <n v="2747"/>
    <n v="82410"/>
    <n v="64.92"/>
    <n v="47084"/>
    <n v="53498"/>
  </r>
  <r>
    <x v="140"/>
    <x v="1"/>
    <x v="21"/>
    <n v="10689"/>
    <n v="29"/>
    <n v="431"/>
    <n v="12930"/>
    <n v="38.78"/>
    <n v="6977"/>
    <n v="5015"/>
  </r>
  <r>
    <x v="140"/>
    <x v="1"/>
    <x v="22"/>
    <n v="7637"/>
    <n v="15"/>
    <n v="401"/>
    <n v="12030"/>
    <n v="29.28"/>
    <n v="5830"/>
    <n v="3523"/>
  </r>
  <r>
    <x v="140"/>
    <x v="1"/>
    <x v="23"/>
    <n v="11225"/>
    <n v="27"/>
    <n v="364"/>
    <n v="10920"/>
    <n v="58.87"/>
    <n v="6856"/>
    <n v="6428"/>
  </r>
  <r>
    <x v="140"/>
    <x v="1"/>
    <x v="24"/>
    <n v="130970"/>
    <n v="265"/>
    <n v="3943"/>
    <n v="118290"/>
    <n v="57.88"/>
    <n v="66748"/>
    <n v="68464"/>
  </r>
  <r>
    <x v="140"/>
    <x v="1"/>
    <x v="25"/>
    <n v="21272"/>
    <n v="72"/>
    <n v="1036"/>
    <n v="31080"/>
    <n v="35.76"/>
    <n v="13840"/>
    <n v="11115"/>
  </r>
  <r>
    <x v="140"/>
    <x v="1"/>
    <x v="26"/>
    <n v="12488"/>
    <n v="23"/>
    <n v="447"/>
    <n v="13410"/>
    <n v="36.880000000000003"/>
    <n v="4532"/>
    <n v="4945"/>
  </r>
  <r>
    <x v="140"/>
    <x v="1"/>
    <x v="27"/>
    <n v="37430"/>
    <n v="52"/>
    <n v="1120"/>
    <n v="33600"/>
    <n v="43.55"/>
    <n v="12939"/>
    <n v="14632"/>
  </r>
  <r>
    <x v="140"/>
    <x v="1"/>
    <x v="28"/>
    <n v="6332"/>
    <n v="22"/>
    <n v="280"/>
    <n v="8400"/>
    <n v="42.21"/>
    <n v="4425"/>
    <n v="3545"/>
  </r>
  <r>
    <x v="140"/>
    <x v="1"/>
    <x v="29"/>
    <n v="4802"/>
    <n v="27"/>
    <n v="279"/>
    <n v="8370"/>
    <n v="33.520000000000003"/>
    <n v="3086"/>
    <n v="2806"/>
  </r>
  <r>
    <x v="140"/>
    <x v="1"/>
    <x v="30"/>
    <n v="25616"/>
    <n v="45"/>
    <n v="764"/>
    <n v="22920"/>
    <n v="56.61"/>
    <n v="12659"/>
    <n v="12975"/>
  </r>
  <r>
    <x v="140"/>
    <x v="1"/>
    <x v="31"/>
    <n v="1957"/>
    <n v="14"/>
    <n v="104"/>
    <n v="3120"/>
    <n v="37.24"/>
    <n v="1002"/>
    <n v="1162"/>
  </r>
  <r>
    <x v="140"/>
    <x v="1"/>
    <x v="32"/>
    <n v="4038"/>
    <n v="18"/>
    <n v="300"/>
    <n v="9000"/>
    <n v="20.54"/>
    <n v="2571"/>
    <n v="1849"/>
  </r>
  <r>
    <x v="140"/>
    <x v="1"/>
    <x v="33"/>
    <n v="12588"/>
    <n v="40"/>
    <n v="604"/>
    <n v="18120"/>
    <n v="44.08"/>
    <n v="6543"/>
    <n v="7986"/>
  </r>
  <r>
    <x v="140"/>
    <x v="1"/>
    <x v="34"/>
    <n v="747579"/>
    <n v="1789"/>
    <n v="28975"/>
    <n v="869250"/>
    <n v="45.73"/>
    <n v="383128"/>
    <n v="397515"/>
  </r>
  <r>
    <x v="140"/>
    <x v="2"/>
    <x v="0"/>
    <n v="10842"/>
    <n v="26"/>
    <n v="1225"/>
    <n v="36750"/>
    <n v="24.91"/>
    <n v="5332"/>
    <n v="9155"/>
  </r>
  <r>
    <x v="140"/>
    <x v="2"/>
    <x v="1"/>
    <n v="58723"/>
    <n v="38"/>
    <n v="3819"/>
    <n v="114570"/>
    <n v="47.73"/>
    <n v="23070"/>
    <n v="54680"/>
  </r>
  <r>
    <x v="140"/>
    <x v="2"/>
    <x v="2"/>
    <n v="3443"/>
    <n v="17"/>
    <n v="625"/>
    <n v="18750"/>
    <m/>
    <n v="1974"/>
    <m/>
  </r>
  <r>
    <x v="140"/>
    <x v="2"/>
    <x v="3"/>
    <n v="3437"/>
    <n v="13"/>
    <n v="719"/>
    <n v="21570"/>
    <n v="13.49"/>
    <n v="1846"/>
    <n v="2911"/>
  </r>
  <r>
    <x v="140"/>
    <x v="2"/>
    <x v="4"/>
    <n v="7303"/>
    <n v="15"/>
    <n v="901"/>
    <n v="27030"/>
    <n v="26.04"/>
    <n v="2839"/>
    <n v="7038"/>
  </r>
  <r>
    <x v="140"/>
    <x v="2"/>
    <x v="5"/>
    <n v="11528"/>
    <n v="12"/>
    <n v="1429"/>
    <n v="42870"/>
    <n v="25.21"/>
    <n v="6642"/>
    <n v="10805"/>
  </r>
  <r>
    <x v="140"/>
    <x v="2"/>
    <x v="6"/>
    <n v="10892"/>
    <n v="15"/>
    <n v="971"/>
    <n v="29130"/>
    <n v="32.51"/>
    <n v="6701"/>
    <n v="9470"/>
  </r>
  <r>
    <x v="140"/>
    <x v="2"/>
    <x v="7"/>
    <m/>
    <n v="2"/>
    <n v="64"/>
    <n v="1920"/>
    <m/>
    <m/>
    <m/>
  </r>
  <r>
    <x v="140"/>
    <x v="2"/>
    <x v="8"/>
    <m/>
    <n v="4"/>
    <n v="130"/>
    <n v="3900"/>
    <m/>
    <m/>
    <m/>
  </r>
  <r>
    <x v="140"/>
    <x v="2"/>
    <x v="9"/>
    <n v="2854"/>
    <n v="10"/>
    <n v="408"/>
    <n v="12240"/>
    <n v="21.61"/>
    <n v="1023"/>
    <n v="2645"/>
  </r>
  <r>
    <x v="140"/>
    <x v="2"/>
    <x v="10"/>
    <n v="6243"/>
    <n v="17"/>
    <n v="817"/>
    <n v="24510"/>
    <n v="23.47"/>
    <n v="1616"/>
    <n v="5752"/>
  </r>
  <r>
    <x v="140"/>
    <x v="2"/>
    <x v="11"/>
    <n v="9510"/>
    <n v="14"/>
    <n v="975"/>
    <n v="29250"/>
    <n v="23.5"/>
    <n v="4916"/>
    <n v="6873"/>
  </r>
  <r>
    <x v="140"/>
    <x v="2"/>
    <x v="12"/>
    <m/>
    <n v="3"/>
    <n v="120"/>
    <n v="3600"/>
    <m/>
    <m/>
    <m/>
  </r>
  <r>
    <x v="140"/>
    <x v="2"/>
    <x v="13"/>
    <m/>
    <n v="3"/>
    <n v="79"/>
    <n v="2370"/>
    <m/>
    <m/>
    <m/>
  </r>
  <r>
    <x v="140"/>
    <x v="2"/>
    <x v="14"/>
    <m/>
    <n v="3"/>
    <n v="75"/>
    <n v="2250"/>
    <m/>
    <m/>
    <m/>
  </r>
  <r>
    <x v="140"/>
    <x v="2"/>
    <x v="15"/>
    <m/>
    <n v="5"/>
    <n v="354"/>
    <n v="10620"/>
    <m/>
    <m/>
    <m/>
  </r>
  <r>
    <x v="140"/>
    <x v="2"/>
    <x v="16"/>
    <m/>
    <n v="13"/>
    <n v="2322"/>
    <n v="69660"/>
    <m/>
    <m/>
    <m/>
  </r>
  <r>
    <x v="140"/>
    <x v="2"/>
    <x v="17"/>
    <m/>
    <n v="9"/>
    <n v="1739"/>
    <n v="52170"/>
    <m/>
    <m/>
    <m/>
  </r>
  <r>
    <x v="140"/>
    <x v="2"/>
    <x v="18"/>
    <n v="6614"/>
    <n v="20"/>
    <n v="831"/>
    <n v="24930"/>
    <n v="21.86"/>
    <n v="2839"/>
    <n v="5451"/>
  </r>
  <r>
    <x v="140"/>
    <x v="2"/>
    <x v="19"/>
    <n v="8320"/>
    <n v="27"/>
    <n v="1198"/>
    <n v="35940"/>
    <n v="21.96"/>
    <n v="3794"/>
    <n v="7891"/>
  </r>
  <r>
    <x v="140"/>
    <x v="2"/>
    <x v="20"/>
    <n v="24117"/>
    <n v="46"/>
    <n v="2170"/>
    <n v="65100"/>
    <n v="32.51"/>
    <n v="12281"/>
    <n v="21166"/>
  </r>
  <r>
    <x v="140"/>
    <x v="2"/>
    <x v="21"/>
    <m/>
    <n v="6"/>
    <n v="459"/>
    <n v="13770"/>
    <m/>
    <m/>
    <m/>
  </r>
  <r>
    <x v="140"/>
    <x v="2"/>
    <x v="22"/>
    <n v="3606"/>
    <n v="6"/>
    <n v="371"/>
    <n v="11130"/>
    <n v="29.86"/>
    <n v="2879"/>
    <n v="3323"/>
  </r>
  <r>
    <x v="140"/>
    <x v="2"/>
    <x v="23"/>
    <m/>
    <n v="4"/>
    <n v="78"/>
    <n v="2340"/>
    <m/>
    <m/>
    <m/>
  </r>
  <r>
    <x v="140"/>
    <x v="2"/>
    <x v="24"/>
    <n v="30348"/>
    <n v="62"/>
    <n v="3078"/>
    <n v="92340"/>
    <n v="28.69"/>
    <n v="16603"/>
    <n v="26491"/>
  </r>
  <r>
    <x v="140"/>
    <x v="2"/>
    <x v="25"/>
    <n v="11138"/>
    <n v="24"/>
    <n v="1594"/>
    <n v="47820"/>
    <n v="19.21"/>
    <n v="8062"/>
    <n v="9186"/>
  </r>
  <r>
    <x v="140"/>
    <x v="2"/>
    <x v="26"/>
    <n v="7381"/>
    <n v="10"/>
    <n v="652"/>
    <n v="19560"/>
    <n v="31.36"/>
    <n v="3338"/>
    <n v="6134"/>
  </r>
  <r>
    <x v="140"/>
    <x v="2"/>
    <x v="27"/>
    <m/>
    <n v="21"/>
    <n v="2124"/>
    <n v="63720"/>
    <m/>
    <n v="10070"/>
    <m/>
  </r>
  <r>
    <x v="140"/>
    <x v="2"/>
    <x v="28"/>
    <n v="633"/>
    <n v="5"/>
    <n v="99"/>
    <n v="2970"/>
    <n v="17.87"/>
    <n v="416"/>
    <n v="531"/>
  </r>
  <r>
    <x v="140"/>
    <x v="2"/>
    <x v="29"/>
    <n v="502"/>
    <n v="7"/>
    <n v="149"/>
    <n v="4470"/>
    <n v="9.26"/>
    <n v="241"/>
    <n v="414"/>
  </r>
  <r>
    <x v="140"/>
    <x v="2"/>
    <x v="30"/>
    <m/>
    <n v="9"/>
    <n v="443"/>
    <n v="13290"/>
    <n v="29.52"/>
    <n v="2308"/>
    <n v="3924"/>
  </r>
  <r>
    <x v="140"/>
    <x v="2"/>
    <x v="31"/>
    <m/>
    <n v="3"/>
    <n v="103"/>
    <n v="3090"/>
    <m/>
    <m/>
    <m/>
  </r>
  <r>
    <x v="140"/>
    <x v="2"/>
    <x v="32"/>
    <n v="2005"/>
    <n v="6"/>
    <n v="347"/>
    <n v="10410"/>
    <n v="18.239999999999998"/>
    <n v="1183"/>
    <n v="1898"/>
  </r>
  <r>
    <x v="140"/>
    <x v="2"/>
    <x v="33"/>
    <n v="2484"/>
    <n v="11"/>
    <n v="421"/>
    <n v="12630"/>
    <n v="18.04"/>
    <n v="1682"/>
    <n v="2279"/>
  </r>
  <r>
    <x v="140"/>
    <x v="2"/>
    <x v="34"/>
    <n v="261027"/>
    <n v="415"/>
    <n v="26072"/>
    <n v="782160"/>
    <n v="30.31"/>
    <n v="120387"/>
    <n v="237042"/>
  </r>
  <r>
    <x v="140"/>
    <x v="3"/>
    <x v="0"/>
    <n v="19260"/>
    <n v="45"/>
    <n v="5573"/>
    <n v="167190"/>
    <n v="6.46"/>
    <n v="10645"/>
    <n v="10808"/>
  </r>
  <r>
    <x v="140"/>
    <x v="3"/>
    <x v="1"/>
    <n v="20488"/>
    <n v="21"/>
    <n v="2533"/>
    <n v="75990"/>
    <n v="14.29"/>
    <n v="9554"/>
    <n v="10861"/>
  </r>
  <r>
    <x v="140"/>
    <x v="3"/>
    <x v="2"/>
    <n v="14707"/>
    <n v="23"/>
    <n v="2919"/>
    <n v="87570"/>
    <n v="8.1"/>
    <n v="8545"/>
    <n v="7096"/>
  </r>
  <r>
    <x v="140"/>
    <x v="3"/>
    <x v="3"/>
    <n v="11470"/>
    <n v="21"/>
    <n v="1897"/>
    <n v="56910"/>
    <n v="9.9700000000000006"/>
    <n v="6115"/>
    <n v="5672"/>
  </r>
  <r>
    <x v="140"/>
    <x v="3"/>
    <x v="4"/>
    <n v="20044"/>
    <n v="18"/>
    <n v="2809"/>
    <n v="84270"/>
    <n v="12.16"/>
    <n v="6842"/>
    <n v="10250"/>
  </r>
  <r>
    <x v="140"/>
    <x v="3"/>
    <x v="5"/>
    <n v="15542"/>
    <n v="11"/>
    <n v="1456"/>
    <n v="43680"/>
    <n v="15.96"/>
    <n v="6928"/>
    <n v="6970"/>
  </r>
  <r>
    <x v="140"/>
    <x v="3"/>
    <x v="6"/>
    <n v="8600"/>
    <n v="10"/>
    <n v="1347"/>
    <n v="40410"/>
    <n v="10.23"/>
    <n v="4769"/>
    <n v="4136"/>
  </r>
  <r>
    <x v="140"/>
    <x v="3"/>
    <x v="7"/>
    <n v="2789"/>
    <n v="5"/>
    <n v="1133"/>
    <n v="33990"/>
    <n v="3.38"/>
    <n v="1203"/>
    <n v="1150"/>
  </r>
  <r>
    <x v="140"/>
    <x v="3"/>
    <x v="8"/>
    <n v="4398"/>
    <n v="10"/>
    <n v="1712"/>
    <n v="51360"/>
    <n v="4.54"/>
    <n v="2286"/>
    <n v="2331"/>
  </r>
  <r>
    <x v="140"/>
    <x v="3"/>
    <x v="9"/>
    <n v="5187"/>
    <n v="13"/>
    <n v="1202"/>
    <n v="36060"/>
    <n v="7.35"/>
    <n v="2173"/>
    <n v="2649"/>
  </r>
  <r>
    <x v="140"/>
    <x v="3"/>
    <x v="10"/>
    <n v="9290"/>
    <n v="20"/>
    <n v="1959"/>
    <n v="58770"/>
    <n v="8.35"/>
    <n v="3410"/>
    <n v="4906"/>
  </r>
  <r>
    <x v="140"/>
    <x v="3"/>
    <x v="11"/>
    <n v="4823"/>
    <n v="6"/>
    <n v="430"/>
    <n v="12900"/>
    <n v="14.74"/>
    <n v="3534"/>
    <n v="1902"/>
  </r>
  <r>
    <x v="140"/>
    <x v="3"/>
    <x v="12"/>
    <m/>
    <n v="8"/>
    <n v="604"/>
    <n v="18120"/>
    <m/>
    <m/>
    <m/>
  </r>
  <r>
    <x v="140"/>
    <x v="3"/>
    <x v="13"/>
    <m/>
    <n v="3"/>
    <n v="360"/>
    <n v="10800"/>
    <m/>
    <m/>
    <m/>
  </r>
  <r>
    <x v="140"/>
    <x v="3"/>
    <x v="14"/>
    <n v="2007"/>
    <n v="7"/>
    <n v="753"/>
    <n v="22590"/>
    <n v="3.82"/>
    <n v="1166"/>
    <n v="864"/>
  </r>
  <r>
    <x v="140"/>
    <x v="3"/>
    <x v="15"/>
    <n v="3236"/>
    <n v="8"/>
    <n v="853"/>
    <n v="25590"/>
    <n v="6.76"/>
    <n v="1685"/>
    <n v="1729"/>
  </r>
  <r>
    <x v="140"/>
    <x v="3"/>
    <x v="16"/>
    <m/>
    <n v="4"/>
    <n v="419"/>
    <n v="12570"/>
    <m/>
    <m/>
    <m/>
  </r>
  <r>
    <x v="140"/>
    <x v="3"/>
    <x v="17"/>
    <m/>
    <n v="1"/>
    <n v="39"/>
    <n v="1170"/>
    <m/>
    <m/>
    <n v="267"/>
  </r>
  <r>
    <x v="140"/>
    <x v="3"/>
    <x v="18"/>
    <n v="11023"/>
    <n v="16"/>
    <n v="1338"/>
    <n v="40140"/>
    <n v="13.92"/>
    <n v="6536"/>
    <n v="5589"/>
  </r>
  <r>
    <x v="140"/>
    <x v="3"/>
    <x v="19"/>
    <n v="15698"/>
    <n v="20"/>
    <n v="3446"/>
    <n v="103380"/>
    <n v="7.54"/>
    <n v="7083"/>
    <n v="7797"/>
  </r>
  <r>
    <x v="140"/>
    <x v="3"/>
    <x v="20"/>
    <n v="38460"/>
    <n v="37"/>
    <n v="4478"/>
    <n v="134340"/>
    <n v="13.69"/>
    <n v="19010"/>
    <n v="18388"/>
  </r>
  <r>
    <x v="140"/>
    <x v="3"/>
    <x v="21"/>
    <n v="5697"/>
    <n v="8"/>
    <n v="653"/>
    <n v="19590"/>
    <n v="15.29"/>
    <n v="3516"/>
    <n v="2996"/>
  </r>
  <r>
    <x v="140"/>
    <x v="3"/>
    <x v="22"/>
    <m/>
    <n v="3"/>
    <n v="438"/>
    <n v="13140"/>
    <m/>
    <m/>
    <m/>
  </r>
  <r>
    <x v="140"/>
    <x v="3"/>
    <x v="23"/>
    <m/>
    <n v="6"/>
    <n v="749"/>
    <n v="22470"/>
    <m/>
    <m/>
    <m/>
  </r>
  <r>
    <x v="140"/>
    <x v="3"/>
    <x v="24"/>
    <n v="54243"/>
    <n v="54"/>
    <n v="6318"/>
    <n v="189540"/>
    <n v="13.47"/>
    <n v="28991"/>
    <n v="25540"/>
  </r>
  <r>
    <x v="140"/>
    <x v="3"/>
    <x v="25"/>
    <n v="12599"/>
    <n v="18"/>
    <n v="1712"/>
    <n v="51360"/>
    <n v="11.61"/>
    <n v="9567"/>
    <n v="5961"/>
  </r>
  <r>
    <x v="140"/>
    <x v="3"/>
    <x v="26"/>
    <n v="8074"/>
    <n v="6"/>
    <n v="1565"/>
    <n v="46950"/>
    <n v="6.71"/>
    <n v="3087"/>
    <n v="3152"/>
  </r>
  <r>
    <x v="140"/>
    <x v="3"/>
    <x v="27"/>
    <m/>
    <n v="7"/>
    <n v="1219"/>
    <n v="36570"/>
    <m/>
    <n v="7278"/>
    <m/>
  </r>
  <r>
    <x v="140"/>
    <x v="3"/>
    <x v="28"/>
    <n v="2864"/>
    <n v="9"/>
    <n v="919"/>
    <n v="27570"/>
    <n v="4.57"/>
    <n v="1870"/>
    <n v="1260"/>
  </r>
  <r>
    <x v="140"/>
    <x v="3"/>
    <x v="29"/>
    <n v="6107"/>
    <n v="10"/>
    <n v="2211"/>
    <n v="66330"/>
    <n v="5.04"/>
    <n v="3097"/>
    <n v="3344"/>
  </r>
  <r>
    <x v="140"/>
    <x v="3"/>
    <x v="30"/>
    <m/>
    <n v="6"/>
    <n v="553"/>
    <n v="16590"/>
    <n v="19.809999999999999"/>
    <n v="5314"/>
    <n v="3287"/>
  </r>
  <r>
    <x v="140"/>
    <x v="3"/>
    <x v="31"/>
    <m/>
    <n v="6"/>
    <n v="304"/>
    <n v="9120"/>
    <m/>
    <m/>
    <m/>
  </r>
  <r>
    <x v="140"/>
    <x v="3"/>
    <x v="32"/>
    <n v="4006"/>
    <n v="5"/>
    <n v="938"/>
    <n v="28140"/>
    <n v="6.95"/>
    <n v="2687"/>
    <n v="1957"/>
  </r>
  <r>
    <x v="140"/>
    <x v="3"/>
    <x v="33"/>
    <n v="2629"/>
    <n v="10"/>
    <n v="534"/>
    <n v="16020"/>
    <n v="7.82"/>
    <n v="1623"/>
    <n v="1253"/>
  </r>
  <r>
    <x v="140"/>
    <x v="3"/>
    <x v="34"/>
    <n v="293614"/>
    <n v="400"/>
    <n v="49016"/>
    <n v="1470480"/>
    <n v="9.6"/>
    <n v="151765"/>
    <n v="141134"/>
  </r>
  <r>
    <x v="140"/>
    <x v="4"/>
    <x v="0"/>
    <n v="79359"/>
    <n v="239"/>
    <n v="9607"/>
    <n v="288210"/>
    <n v="16.239999999999998"/>
    <n v="41980"/>
    <n v="46792"/>
  </r>
  <r>
    <x v="140"/>
    <x v="4"/>
    <x v="1"/>
    <n v="469982"/>
    <n v="314"/>
    <n v="19383"/>
    <n v="581490"/>
    <n v="52.26"/>
    <n v="223303"/>
    <n v="303899"/>
  </r>
  <r>
    <x v="140"/>
    <x v="4"/>
    <x v="2"/>
    <n v="31487"/>
    <n v="114"/>
    <n v="4387"/>
    <n v="131610"/>
    <n v="13.04"/>
    <n v="18129"/>
    <n v="17164"/>
  </r>
  <r>
    <x v="140"/>
    <x v="4"/>
    <x v="3"/>
    <n v="73795"/>
    <n v="146"/>
    <n v="5163"/>
    <n v="154890"/>
    <n v="27.75"/>
    <n v="38757"/>
    <n v="42984"/>
  </r>
  <r>
    <x v="140"/>
    <x v="4"/>
    <x v="4"/>
    <n v="61043"/>
    <n v="98"/>
    <n v="5166"/>
    <n v="154980"/>
    <n v="22.98"/>
    <n v="27576"/>
    <n v="35620"/>
  </r>
  <r>
    <x v="140"/>
    <x v="4"/>
    <x v="5"/>
    <n v="119697"/>
    <n v="123"/>
    <n v="6111"/>
    <n v="183330"/>
    <n v="37.22"/>
    <n v="66283"/>
    <n v="68227"/>
  </r>
  <r>
    <x v="140"/>
    <x v="4"/>
    <x v="6"/>
    <n v="66464"/>
    <n v="102"/>
    <n v="4032"/>
    <n v="120960"/>
    <n v="31.29"/>
    <n v="38519"/>
    <n v="37843"/>
  </r>
  <r>
    <x v="140"/>
    <x v="4"/>
    <x v="7"/>
    <n v="10171"/>
    <n v="32"/>
    <n v="1504"/>
    <n v="45120"/>
    <n v="12.33"/>
    <n v="4983"/>
    <n v="5563"/>
  </r>
  <r>
    <x v="140"/>
    <x v="4"/>
    <x v="8"/>
    <n v="16190"/>
    <n v="59"/>
    <n v="2580"/>
    <n v="77400"/>
    <n v="12.89"/>
    <n v="8751"/>
    <n v="9973"/>
  </r>
  <r>
    <x v="140"/>
    <x v="4"/>
    <x v="9"/>
    <n v="34154"/>
    <n v="86"/>
    <n v="2880"/>
    <n v="86400"/>
    <n v="24.71"/>
    <n v="17239"/>
    <n v="21352"/>
  </r>
  <r>
    <x v="140"/>
    <x v="4"/>
    <x v="10"/>
    <n v="54970"/>
    <n v="128"/>
    <n v="4692"/>
    <n v="140760"/>
    <n v="23.95"/>
    <n v="26989"/>
    <n v="33705"/>
  </r>
  <r>
    <x v="140"/>
    <x v="4"/>
    <x v="11"/>
    <n v="39621"/>
    <n v="52"/>
    <n v="2544"/>
    <n v="76320"/>
    <n v="27.67"/>
    <n v="22977"/>
    <n v="21117"/>
  </r>
  <r>
    <x v="140"/>
    <x v="4"/>
    <x v="12"/>
    <n v="40487"/>
    <n v="93"/>
    <n v="2328"/>
    <n v="69840"/>
    <n v="35.93"/>
    <n v="22231"/>
    <n v="25093"/>
  </r>
  <r>
    <x v="140"/>
    <x v="4"/>
    <x v="13"/>
    <n v="12432"/>
    <n v="31"/>
    <n v="982"/>
    <n v="29460"/>
    <n v="22.45"/>
    <n v="6922"/>
    <n v="6614"/>
  </r>
  <r>
    <x v="140"/>
    <x v="4"/>
    <x v="14"/>
    <n v="13699"/>
    <n v="37"/>
    <n v="1281"/>
    <n v="38430"/>
    <n v="18.18"/>
    <n v="7096"/>
    <n v="6988"/>
  </r>
  <r>
    <x v="140"/>
    <x v="4"/>
    <x v="15"/>
    <n v="12754"/>
    <n v="45"/>
    <n v="1550"/>
    <n v="46500"/>
    <n v="17.18"/>
    <n v="6634"/>
    <n v="7986"/>
  </r>
  <r>
    <x v="140"/>
    <x v="4"/>
    <x v="16"/>
    <n v="190854"/>
    <n v="118"/>
    <n v="7604"/>
    <n v="228120"/>
    <n v="57.89"/>
    <n v="93139"/>
    <n v="132066"/>
  </r>
  <r>
    <x v="140"/>
    <x v="4"/>
    <x v="17"/>
    <n v="165054"/>
    <n v="78"/>
    <n v="5990"/>
    <n v="179700"/>
    <n v="65"/>
    <n v="81017"/>
    <n v="116809"/>
  </r>
  <r>
    <x v="140"/>
    <x v="4"/>
    <x v="18"/>
    <n v="38223"/>
    <n v="99"/>
    <n v="3237"/>
    <n v="97110"/>
    <n v="23.93"/>
    <n v="21505"/>
    <n v="23235"/>
  </r>
  <r>
    <x v="140"/>
    <x v="4"/>
    <x v="19"/>
    <n v="52839"/>
    <n v="153"/>
    <n v="6292"/>
    <n v="188760"/>
    <n v="17.2"/>
    <n v="26675"/>
    <n v="32472"/>
  </r>
  <r>
    <x v="140"/>
    <x v="4"/>
    <x v="20"/>
    <n v="212959"/>
    <n v="321"/>
    <n v="11336"/>
    <n v="340080"/>
    <n v="36.4"/>
    <n v="104604"/>
    <n v="123778"/>
  </r>
  <r>
    <x v="140"/>
    <x v="4"/>
    <x v="21"/>
    <n v="19990"/>
    <n v="49"/>
    <n v="1651"/>
    <n v="49530"/>
    <n v="20.96"/>
    <n v="12820"/>
    <n v="10379"/>
  </r>
  <r>
    <x v="140"/>
    <x v="4"/>
    <x v="22"/>
    <n v="26454"/>
    <n v="29"/>
    <n v="1644"/>
    <n v="49320"/>
    <n v="27.41"/>
    <n v="18516"/>
    <n v="13521"/>
  </r>
  <r>
    <x v="140"/>
    <x v="4"/>
    <x v="23"/>
    <n v="18764"/>
    <n v="46"/>
    <n v="1323"/>
    <n v="39690"/>
    <n v="25.81"/>
    <n v="10766"/>
    <n v="10245"/>
  </r>
  <r>
    <x v="140"/>
    <x v="4"/>
    <x v="24"/>
    <n v="278166"/>
    <n v="445"/>
    <n v="15954"/>
    <n v="478620"/>
    <n v="33"/>
    <n v="146705"/>
    <n v="157923"/>
  </r>
  <r>
    <x v="140"/>
    <x v="4"/>
    <x v="25"/>
    <n v="59258"/>
    <n v="151"/>
    <n v="5625"/>
    <n v="168750"/>
    <n v="20.5"/>
    <n v="41882"/>
    <n v="34601"/>
  </r>
  <r>
    <x v="140"/>
    <x v="4"/>
    <x v="26"/>
    <n v="39935"/>
    <n v="49"/>
    <n v="3137"/>
    <n v="94110"/>
    <n v="20.43"/>
    <n v="15085"/>
    <n v="19224"/>
  </r>
  <r>
    <x v="140"/>
    <x v="4"/>
    <x v="27"/>
    <n v="184306"/>
    <n v="114"/>
    <n v="7591"/>
    <n v="227730"/>
    <n v="44.62"/>
    <n v="69271"/>
    <n v="101603"/>
  </r>
  <r>
    <x v="140"/>
    <x v="4"/>
    <x v="28"/>
    <n v="14989"/>
    <n v="46"/>
    <n v="1675"/>
    <n v="50250"/>
    <n v="17.510000000000002"/>
    <n v="10968"/>
    <n v="8798"/>
  </r>
  <r>
    <x v="140"/>
    <x v="4"/>
    <x v="29"/>
    <n v="13053"/>
    <n v="58"/>
    <n v="2858"/>
    <n v="85740"/>
    <n v="8.61"/>
    <n v="7592"/>
    <n v="7378"/>
  </r>
  <r>
    <x v="140"/>
    <x v="4"/>
    <x v="30"/>
    <n v="60395"/>
    <n v="79"/>
    <n v="2556"/>
    <n v="76680"/>
    <n v="43.17"/>
    <n v="33645"/>
    <n v="33105"/>
  </r>
  <r>
    <x v="140"/>
    <x v="4"/>
    <x v="31"/>
    <n v="4086"/>
    <n v="31"/>
    <n v="597"/>
    <n v="17910"/>
    <n v="13.25"/>
    <n v="2626"/>
    <n v="2373"/>
  </r>
  <r>
    <x v="140"/>
    <x v="4"/>
    <x v="32"/>
    <n v="14487"/>
    <n v="35"/>
    <n v="2144"/>
    <n v="64320"/>
    <n v="12.57"/>
    <n v="8888"/>
    <n v="8085"/>
  </r>
  <r>
    <x v="140"/>
    <x v="4"/>
    <x v="33"/>
    <n v="24132"/>
    <n v="78"/>
    <n v="1978"/>
    <n v="59340"/>
    <n v="27.43"/>
    <n v="13952"/>
    <n v="16280"/>
  </r>
  <r>
    <x v="140"/>
    <x v="4"/>
    <x v="34"/>
    <n v="2111027"/>
    <n v="3155"/>
    <n v="135438"/>
    <n v="4063140"/>
    <n v="31.21"/>
    <n v="1070300"/>
    <n v="1268062"/>
  </r>
  <r>
    <x v="141"/>
    <x v="0"/>
    <x v="0"/>
    <n v="22277"/>
    <n v="30"/>
    <n v="1156"/>
    <n v="35836"/>
    <n v="37.03"/>
    <n v="12119"/>
    <n v="13269"/>
  </r>
  <r>
    <x v="141"/>
    <x v="0"/>
    <x v="1"/>
    <n v="344655"/>
    <n v="74"/>
    <n v="9278"/>
    <n v="287618"/>
    <n v="72.64"/>
    <n v="168717"/>
    <n v="208915"/>
  </r>
  <r>
    <x v="141"/>
    <x v="0"/>
    <x v="2"/>
    <n v="2892"/>
    <n v="10"/>
    <n v="173"/>
    <n v="5363"/>
    <m/>
    <n v="1515"/>
    <m/>
  </r>
  <r>
    <x v="141"/>
    <x v="0"/>
    <x v="3"/>
    <n v="24419"/>
    <n v="24"/>
    <n v="963"/>
    <n v="29853"/>
    <n v="48.28"/>
    <n v="12831"/>
    <n v="14413"/>
  </r>
  <r>
    <x v="141"/>
    <x v="0"/>
    <x v="4"/>
    <n v="10861"/>
    <n v="9"/>
    <n v="479"/>
    <n v="14849"/>
    <n v="45.41"/>
    <n v="6622"/>
    <n v="6743"/>
  </r>
  <r>
    <x v="141"/>
    <x v="0"/>
    <x v="5"/>
    <n v="64698"/>
    <n v="20"/>
    <n v="1819"/>
    <n v="56389"/>
    <n v="61.69"/>
    <n v="41551"/>
    <n v="34789"/>
  </r>
  <r>
    <x v="141"/>
    <x v="0"/>
    <x v="6"/>
    <n v="13469"/>
    <n v="9"/>
    <n v="532"/>
    <n v="16492"/>
    <n v="42.33"/>
    <n v="8447"/>
    <n v="6980"/>
  </r>
  <r>
    <x v="141"/>
    <x v="0"/>
    <x v="7"/>
    <m/>
    <n v="4"/>
    <n v="59"/>
    <n v="1829"/>
    <m/>
    <m/>
    <m/>
  </r>
  <r>
    <x v="141"/>
    <x v="0"/>
    <x v="8"/>
    <n v="3622"/>
    <n v="10"/>
    <n v="243"/>
    <n v="7533"/>
    <n v="36.46"/>
    <m/>
    <n v="2747"/>
  </r>
  <r>
    <x v="141"/>
    <x v="0"/>
    <x v="9"/>
    <n v="10594"/>
    <n v="16"/>
    <n v="467"/>
    <n v="14477"/>
    <n v="47.51"/>
    <n v="5179"/>
    <n v="6879"/>
  </r>
  <r>
    <x v="141"/>
    <x v="0"/>
    <x v="10"/>
    <n v="12753"/>
    <n v="16"/>
    <n v="520"/>
    <n v="16120"/>
    <n v="46.4"/>
    <n v="7254"/>
    <n v="7479"/>
  </r>
  <r>
    <x v="141"/>
    <x v="0"/>
    <x v="11"/>
    <n v="9009"/>
    <n v="11"/>
    <n v="519"/>
    <n v="16089"/>
    <n v="31.21"/>
    <n v="4467"/>
    <n v="5021"/>
  </r>
  <r>
    <x v="141"/>
    <x v="0"/>
    <x v="12"/>
    <n v="8451"/>
    <n v="19"/>
    <n v="538"/>
    <n v="16678"/>
    <n v="37.54"/>
    <n v="5786"/>
    <n v="6261"/>
  </r>
  <r>
    <x v="141"/>
    <x v="0"/>
    <x v="13"/>
    <m/>
    <n v="3"/>
    <n v="137"/>
    <n v="4247"/>
    <m/>
    <m/>
    <m/>
  </r>
  <r>
    <x v="141"/>
    <x v="0"/>
    <x v="14"/>
    <m/>
    <n v="9"/>
    <n v="209"/>
    <n v="6479"/>
    <m/>
    <m/>
    <m/>
  </r>
  <r>
    <x v="141"/>
    <x v="0"/>
    <x v="15"/>
    <m/>
    <n v="3"/>
    <n v="41"/>
    <n v="1271"/>
    <m/>
    <m/>
    <m/>
  </r>
  <r>
    <x v="141"/>
    <x v="0"/>
    <x v="16"/>
    <n v="121688"/>
    <n v="35"/>
    <n v="3476"/>
    <n v="107756"/>
    <n v="74.86"/>
    <n v="59101"/>
    <n v="80669"/>
  </r>
  <r>
    <x v="141"/>
    <x v="0"/>
    <x v="17"/>
    <n v="118640"/>
    <n v="32"/>
    <n v="3352"/>
    <n v="103912"/>
    <n v="75.61"/>
    <n v="57744"/>
    <n v="78565"/>
  </r>
  <r>
    <x v="141"/>
    <x v="0"/>
    <x v="18"/>
    <n v="7016"/>
    <n v="17"/>
    <n v="342"/>
    <n v="10602"/>
    <n v="38.369999999999997"/>
    <n v="4512"/>
    <n v="4069"/>
  </r>
  <r>
    <x v="141"/>
    <x v="0"/>
    <x v="19"/>
    <n v="9197"/>
    <n v="15"/>
    <n v="476"/>
    <n v="14756"/>
    <n v="37.770000000000003"/>
    <n v="4856"/>
    <n v="5574"/>
  </r>
  <r>
    <x v="141"/>
    <x v="0"/>
    <x v="20"/>
    <n v="61924"/>
    <n v="45"/>
    <n v="2119"/>
    <n v="65689"/>
    <n v="61.24"/>
    <n v="35630"/>
    <n v="40230"/>
  </r>
  <r>
    <x v="141"/>
    <x v="0"/>
    <x v="21"/>
    <m/>
    <n v="6"/>
    <n v="107"/>
    <n v="3317"/>
    <m/>
    <m/>
    <m/>
  </r>
  <r>
    <x v="141"/>
    <x v="0"/>
    <x v="22"/>
    <m/>
    <n v="5"/>
    <n v="434"/>
    <n v="13454"/>
    <m/>
    <m/>
    <m/>
  </r>
  <r>
    <x v="141"/>
    <x v="0"/>
    <x v="23"/>
    <n v="1290"/>
    <n v="9"/>
    <n v="132"/>
    <n v="4092"/>
    <n v="22.98"/>
    <n v="700"/>
    <n v="940"/>
  </r>
  <r>
    <x v="141"/>
    <x v="0"/>
    <x v="24"/>
    <n v="77488"/>
    <n v="65"/>
    <n v="2792"/>
    <n v="86552"/>
    <n v="55.63"/>
    <n v="45039"/>
    <n v="48145"/>
  </r>
  <r>
    <x v="141"/>
    <x v="0"/>
    <x v="25"/>
    <n v="18871"/>
    <n v="39"/>
    <n v="1339"/>
    <n v="41509"/>
    <n v="27.31"/>
    <n v="13702"/>
    <n v="11336"/>
  </r>
  <r>
    <x v="141"/>
    <x v="0"/>
    <x v="26"/>
    <n v="11988"/>
    <n v="10"/>
    <n v="473"/>
    <n v="14663"/>
    <n v="33.89"/>
    <n v="4565"/>
    <n v="4970"/>
  </r>
  <r>
    <x v="141"/>
    <x v="0"/>
    <x v="27"/>
    <n v="104378"/>
    <n v="35"/>
    <n v="3141"/>
    <n v="97371"/>
    <n v="53.96"/>
    <n v="42588"/>
    <n v="52540"/>
  </r>
  <r>
    <x v="141"/>
    <x v="0"/>
    <x v="28"/>
    <n v="6277"/>
    <n v="11"/>
    <n v="432"/>
    <n v="13392"/>
    <n v="30.64"/>
    <n v="5466"/>
    <n v="4103"/>
  </r>
  <r>
    <x v="141"/>
    <x v="0"/>
    <x v="29"/>
    <n v="1940"/>
    <n v="14"/>
    <n v="219"/>
    <n v="6789"/>
    <n v="13.9"/>
    <n v="1277"/>
    <n v="944"/>
  </r>
  <r>
    <x v="141"/>
    <x v="0"/>
    <x v="30"/>
    <n v="27328"/>
    <n v="18"/>
    <n v="788"/>
    <n v="24428"/>
    <n v="58.13"/>
    <n v="15382"/>
    <n v="14201"/>
  </r>
  <r>
    <x v="141"/>
    <x v="0"/>
    <x v="31"/>
    <m/>
    <n v="8"/>
    <n v="86"/>
    <n v="2666"/>
    <m/>
    <m/>
    <m/>
  </r>
  <r>
    <x v="141"/>
    <x v="0"/>
    <x v="32"/>
    <n v="6928"/>
    <n v="6"/>
    <n v="559"/>
    <n v="17329"/>
    <n v="20.11"/>
    <n v="3671"/>
    <n v="3485"/>
  </r>
  <r>
    <x v="141"/>
    <x v="0"/>
    <x v="33"/>
    <n v="7850"/>
    <n v="18"/>
    <n v="467"/>
    <n v="14477"/>
    <n v="37.46"/>
    <n v="4990"/>
    <n v="5423"/>
  </r>
  <r>
    <x v="141"/>
    <x v="0"/>
    <x v="34"/>
    <n v="937225"/>
    <n v="558"/>
    <n v="31723"/>
    <n v="983413"/>
    <n v="56.47"/>
    <n v="486282"/>
    <n v="555371"/>
  </r>
  <r>
    <x v="141"/>
    <x v="1"/>
    <x v="0"/>
    <n v="40747"/>
    <n v="136"/>
    <n v="1634"/>
    <n v="50654"/>
    <n v="40.07"/>
    <n v="20654"/>
    <n v="20295"/>
  </r>
  <r>
    <x v="141"/>
    <x v="1"/>
    <x v="1"/>
    <n v="130040"/>
    <n v="184"/>
    <n v="3767"/>
    <n v="116777"/>
    <n v="58.65"/>
    <n v="61740"/>
    <n v="68491"/>
  </r>
  <r>
    <x v="141"/>
    <x v="1"/>
    <x v="2"/>
    <n v="14465"/>
    <n v="63"/>
    <n v="664"/>
    <n v="20584"/>
    <n v="34.72"/>
    <n v="8171"/>
    <n v="7146"/>
  </r>
  <r>
    <x v="141"/>
    <x v="1"/>
    <x v="3"/>
    <n v="42138"/>
    <n v="89"/>
    <n v="1576"/>
    <n v="48856"/>
    <n v="51.39"/>
    <n v="23309"/>
    <n v="25109"/>
  </r>
  <r>
    <x v="141"/>
    <x v="1"/>
    <x v="4"/>
    <n v="27313"/>
    <n v="56"/>
    <n v="970"/>
    <n v="30070"/>
    <n v="48.86"/>
    <n v="13708"/>
    <n v="14693"/>
  </r>
  <r>
    <x v="141"/>
    <x v="1"/>
    <x v="5"/>
    <n v="50275"/>
    <n v="79"/>
    <n v="1399"/>
    <n v="43369"/>
    <n v="49.55"/>
    <n v="26930"/>
    <n v="21489"/>
  </r>
  <r>
    <x v="141"/>
    <x v="1"/>
    <x v="6"/>
    <n v="38168"/>
    <n v="67"/>
    <n v="1160"/>
    <n v="35960"/>
    <n v="51.25"/>
    <n v="23288"/>
    <n v="18431"/>
  </r>
  <r>
    <x v="141"/>
    <x v="1"/>
    <x v="7"/>
    <n v="7330"/>
    <n v="21"/>
    <n v="248"/>
    <n v="7688"/>
    <n v="52.44"/>
    <n v="4113"/>
    <n v="4032"/>
  </r>
  <r>
    <x v="141"/>
    <x v="1"/>
    <x v="8"/>
    <n v="11005"/>
    <n v="35"/>
    <n v="495"/>
    <n v="15345"/>
    <n v="42.05"/>
    <n v="6450"/>
    <n v="6453"/>
  </r>
  <r>
    <x v="141"/>
    <x v="1"/>
    <x v="9"/>
    <n v="24064"/>
    <n v="47"/>
    <n v="804"/>
    <n v="24924"/>
    <n v="61.26"/>
    <n v="11981"/>
    <n v="15268"/>
  </r>
  <r>
    <x v="141"/>
    <x v="1"/>
    <x v="10"/>
    <n v="42058"/>
    <n v="77"/>
    <n v="1399"/>
    <n v="43369"/>
    <n v="52.36"/>
    <n v="22910"/>
    <n v="22710"/>
  </r>
  <r>
    <x v="141"/>
    <x v="1"/>
    <x v="11"/>
    <n v="7771"/>
    <n v="21"/>
    <n v="639"/>
    <n v="19809"/>
    <n v="18.5"/>
    <n v="4618"/>
    <n v="3665"/>
  </r>
  <r>
    <x v="141"/>
    <x v="1"/>
    <x v="12"/>
    <n v="26522"/>
    <n v="63"/>
    <n v="1066"/>
    <n v="33046"/>
    <n v="47.02"/>
    <n v="16583"/>
    <n v="15537"/>
  </r>
  <r>
    <x v="141"/>
    <x v="1"/>
    <x v="13"/>
    <n v="9145"/>
    <n v="22"/>
    <n v="406"/>
    <n v="12586"/>
    <n v="40.299999999999997"/>
    <n v="5049"/>
    <n v="5072"/>
  </r>
  <r>
    <x v="141"/>
    <x v="1"/>
    <x v="14"/>
    <n v="6169"/>
    <n v="18"/>
    <n v="238"/>
    <n v="7378"/>
    <n v="44.49"/>
    <n v="3401"/>
    <n v="3282"/>
  </r>
  <r>
    <x v="141"/>
    <x v="1"/>
    <x v="15"/>
    <n v="6825"/>
    <n v="29"/>
    <n v="302"/>
    <n v="9362"/>
    <n v="38.29"/>
    <n v="4549"/>
    <n v="3585"/>
  </r>
  <r>
    <x v="141"/>
    <x v="1"/>
    <x v="16"/>
    <n v="46259"/>
    <n v="67"/>
    <n v="1409"/>
    <n v="43679"/>
    <n v="58.68"/>
    <n v="21235"/>
    <n v="25630"/>
  </r>
  <r>
    <x v="141"/>
    <x v="1"/>
    <x v="17"/>
    <n v="29728"/>
    <n v="37"/>
    <n v="882"/>
    <n v="27342"/>
    <n v="58.86"/>
    <n v="13727"/>
    <n v="16094"/>
  </r>
  <r>
    <x v="141"/>
    <x v="1"/>
    <x v="18"/>
    <n v="20713"/>
    <n v="49"/>
    <n v="721"/>
    <n v="22351"/>
    <n v="47.55"/>
    <n v="11945"/>
    <n v="10627"/>
  </r>
  <r>
    <x v="141"/>
    <x v="1"/>
    <x v="19"/>
    <n v="28691"/>
    <n v="95"/>
    <n v="1210"/>
    <n v="37510"/>
    <n v="40.47"/>
    <n v="15019"/>
    <n v="15181"/>
  </r>
  <r>
    <x v="141"/>
    <x v="1"/>
    <x v="20"/>
    <n v="114882"/>
    <n v="195"/>
    <n v="2739"/>
    <n v="84909"/>
    <n v="71.62"/>
    <n v="54715"/>
    <n v="60815"/>
  </r>
  <r>
    <x v="141"/>
    <x v="1"/>
    <x v="21"/>
    <n v="13884"/>
    <n v="29"/>
    <n v="431"/>
    <n v="13361"/>
    <n v="46.19"/>
    <n v="8641"/>
    <n v="6171"/>
  </r>
  <r>
    <x v="141"/>
    <x v="1"/>
    <x v="22"/>
    <n v="10692"/>
    <n v="16"/>
    <n v="409"/>
    <n v="12679"/>
    <n v="39.69"/>
    <n v="8318"/>
    <n v="5032"/>
  </r>
  <r>
    <x v="141"/>
    <x v="1"/>
    <x v="23"/>
    <n v="13478"/>
    <n v="27"/>
    <n v="367"/>
    <n v="11377"/>
    <n v="67.2"/>
    <n v="7587"/>
    <n v="7645"/>
  </r>
  <r>
    <x v="141"/>
    <x v="1"/>
    <x v="24"/>
    <n v="152935"/>
    <n v="267"/>
    <n v="3946"/>
    <n v="122326"/>
    <n v="65.12"/>
    <n v="79261"/>
    <n v="79663"/>
  </r>
  <r>
    <x v="141"/>
    <x v="1"/>
    <x v="25"/>
    <n v="31384"/>
    <n v="74"/>
    <n v="1043"/>
    <n v="32333"/>
    <n v="46.16"/>
    <n v="20182"/>
    <n v="14924"/>
  </r>
  <r>
    <x v="141"/>
    <x v="1"/>
    <x v="26"/>
    <n v="8754"/>
    <n v="23"/>
    <n v="446"/>
    <n v="13826"/>
    <n v="29.61"/>
    <n v="4942"/>
    <n v="4093"/>
  </r>
  <r>
    <x v="141"/>
    <x v="1"/>
    <x v="27"/>
    <n v="28704"/>
    <n v="52"/>
    <n v="1120"/>
    <n v="34720"/>
    <n v="37.21"/>
    <n v="12075"/>
    <n v="12919"/>
  </r>
  <r>
    <x v="141"/>
    <x v="1"/>
    <x v="28"/>
    <n v="8661"/>
    <n v="22"/>
    <n v="280"/>
    <n v="8680"/>
    <n v="56.95"/>
    <n v="5598"/>
    <n v="4943"/>
  </r>
  <r>
    <x v="141"/>
    <x v="1"/>
    <x v="29"/>
    <n v="6671"/>
    <n v="28"/>
    <n v="285"/>
    <n v="8835"/>
    <n v="39.15"/>
    <n v="4161"/>
    <n v="3459"/>
  </r>
  <r>
    <x v="141"/>
    <x v="1"/>
    <x v="30"/>
    <n v="27544"/>
    <n v="45"/>
    <n v="764"/>
    <n v="23684"/>
    <n v="60.74"/>
    <n v="13813"/>
    <n v="14385"/>
  </r>
  <r>
    <x v="141"/>
    <x v="1"/>
    <x v="31"/>
    <n v="1979"/>
    <n v="14"/>
    <n v="104"/>
    <n v="3224"/>
    <n v="34.44"/>
    <n v="1323"/>
    <n v="1111"/>
  </r>
  <r>
    <x v="141"/>
    <x v="1"/>
    <x v="32"/>
    <n v="7739"/>
    <n v="20"/>
    <n v="366"/>
    <n v="11346"/>
    <n v="31.1"/>
    <n v="4457"/>
    <n v="3528"/>
  </r>
  <r>
    <x v="141"/>
    <x v="1"/>
    <x v="33"/>
    <n v="15941"/>
    <n v="40"/>
    <n v="604"/>
    <n v="18724"/>
    <n v="51.6"/>
    <n v="7961"/>
    <n v="9662"/>
  </r>
  <r>
    <x v="141"/>
    <x v="1"/>
    <x v="34"/>
    <n v="870009"/>
    <n v="1803"/>
    <n v="29065"/>
    <n v="901015"/>
    <n v="50.54"/>
    <n v="459425"/>
    <n v="455384"/>
  </r>
  <r>
    <x v="141"/>
    <x v="2"/>
    <x v="0"/>
    <n v="15671"/>
    <n v="27"/>
    <n v="1242"/>
    <n v="38502"/>
    <n v="36.049999999999997"/>
    <n v="7205"/>
    <n v="13879"/>
  </r>
  <r>
    <x v="141"/>
    <x v="2"/>
    <x v="1"/>
    <n v="71171"/>
    <n v="39"/>
    <n v="3854"/>
    <n v="119474"/>
    <n v="54.93"/>
    <n v="31868"/>
    <n v="65630"/>
  </r>
  <r>
    <x v="141"/>
    <x v="2"/>
    <x v="2"/>
    <n v="5573"/>
    <n v="18"/>
    <n v="633"/>
    <n v="19623"/>
    <m/>
    <n v="2995"/>
    <m/>
  </r>
  <r>
    <x v="141"/>
    <x v="2"/>
    <x v="3"/>
    <n v="7456"/>
    <n v="13"/>
    <n v="719"/>
    <n v="22289"/>
    <n v="30.27"/>
    <n v="3656"/>
    <n v="6747"/>
  </r>
  <r>
    <x v="141"/>
    <x v="2"/>
    <x v="4"/>
    <n v="8506"/>
    <n v="15"/>
    <n v="910"/>
    <n v="28210"/>
    <n v="29.42"/>
    <n v="2677"/>
    <n v="8298"/>
  </r>
  <r>
    <x v="141"/>
    <x v="2"/>
    <x v="5"/>
    <n v="11143"/>
    <n v="12"/>
    <n v="1429"/>
    <n v="44299"/>
    <n v="23.82"/>
    <n v="7179"/>
    <n v="10552"/>
  </r>
  <r>
    <x v="141"/>
    <x v="2"/>
    <x v="6"/>
    <n v="14349"/>
    <n v="15"/>
    <n v="971"/>
    <n v="30101"/>
    <n v="40.479999999999997"/>
    <n v="6503"/>
    <n v="12186"/>
  </r>
  <r>
    <x v="141"/>
    <x v="2"/>
    <x v="7"/>
    <m/>
    <n v="2"/>
    <n v="64"/>
    <n v="1984"/>
    <m/>
    <m/>
    <m/>
  </r>
  <r>
    <x v="141"/>
    <x v="2"/>
    <x v="8"/>
    <n v="1527"/>
    <n v="5"/>
    <n v="139"/>
    <n v="4309"/>
    <n v="33.78"/>
    <m/>
    <n v="1456"/>
  </r>
  <r>
    <x v="141"/>
    <x v="2"/>
    <x v="9"/>
    <n v="4143"/>
    <n v="10"/>
    <n v="408"/>
    <n v="12648"/>
    <n v="19.82"/>
    <n v="1640"/>
    <n v="2507"/>
  </r>
  <r>
    <x v="141"/>
    <x v="2"/>
    <x v="10"/>
    <n v="9707"/>
    <n v="18"/>
    <n v="847"/>
    <n v="26257"/>
    <n v="33.880000000000003"/>
    <n v="2154"/>
    <n v="8896"/>
  </r>
  <r>
    <x v="141"/>
    <x v="2"/>
    <x v="11"/>
    <n v="6808"/>
    <n v="14"/>
    <n v="975"/>
    <n v="30225"/>
    <n v="15.85"/>
    <n v="3557"/>
    <n v="4791"/>
  </r>
  <r>
    <x v="141"/>
    <x v="2"/>
    <x v="12"/>
    <m/>
    <n v="3"/>
    <n v="120"/>
    <n v="3720"/>
    <m/>
    <m/>
    <m/>
  </r>
  <r>
    <x v="141"/>
    <x v="2"/>
    <x v="13"/>
    <m/>
    <n v="3"/>
    <n v="79"/>
    <n v="2449"/>
    <m/>
    <m/>
    <m/>
  </r>
  <r>
    <x v="141"/>
    <x v="2"/>
    <x v="14"/>
    <m/>
    <n v="3"/>
    <n v="75"/>
    <n v="2325"/>
    <m/>
    <m/>
    <m/>
  </r>
  <r>
    <x v="141"/>
    <x v="2"/>
    <x v="15"/>
    <m/>
    <n v="6"/>
    <n v="373"/>
    <n v="11563"/>
    <m/>
    <m/>
    <m/>
  </r>
  <r>
    <x v="141"/>
    <x v="2"/>
    <x v="16"/>
    <m/>
    <n v="13"/>
    <n v="2322"/>
    <n v="71982"/>
    <m/>
    <m/>
    <m/>
  </r>
  <r>
    <x v="141"/>
    <x v="2"/>
    <x v="17"/>
    <m/>
    <n v="9"/>
    <n v="1739"/>
    <n v="53909"/>
    <m/>
    <m/>
    <m/>
  </r>
  <r>
    <x v="141"/>
    <x v="2"/>
    <x v="18"/>
    <n v="8138"/>
    <n v="23"/>
    <n v="888"/>
    <n v="27528"/>
    <n v="26.8"/>
    <n v="3388"/>
    <n v="7377"/>
  </r>
  <r>
    <x v="141"/>
    <x v="2"/>
    <x v="19"/>
    <n v="13065"/>
    <n v="31"/>
    <n v="1290"/>
    <n v="39990"/>
    <n v="30.89"/>
    <n v="6065"/>
    <n v="12353"/>
  </r>
  <r>
    <x v="141"/>
    <x v="2"/>
    <x v="20"/>
    <n v="26872"/>
    <n v="47"/>
    <n v="2173"/>
    <n v="67363"/>
    <n v="32.86"/>
    <n v="12364"/>
    <n v="22135"/>
  </r>
  <r>
    <x v="141"/>
    <x v="2"/>
    <x v="21"/>
    <m/>
    <n v="6"/>
    <n v="459"/>
    <n v="14229"/>
    <n v="18.989999999999998"/>
    <m/>
    <n v="2703"/>
  </r>
  <r>
    <x v="141"/>
    <x v="2"/>
    <x v="22"/>
    <n v="4348"/>
    <n v="6"/>
    <n v="371"/>
    <n v="11501"/>
    <m/>
    <n v="3134"/>
    <m/>
  </r>
  <r>
    <x v="141"/>
    <x v="2"/>
    <x v="23"/>
    <m/>
    <n v="4"/>
    <n v="78"/>
    <n v="2418"/>
    <m/>
    <m/>
    <m/>
  </r>
  <r>
    <x v="141"/>
    <x v="2"/>
    <x v="24"/>
    <n v="35787"/>
    <n v="63"/>
    <n v="3081"/>
    <n v="95511"/>
    <n v="31.06"/>
    <n v="17911"/>
    <n v="29666"/>
  </r>
  <r>
    <x v="141"/>
    <x v="2"/>
    <x v="25"/>
    <n v="15753"/>
    <n v="25"/>
    <n v="1606"/>
    <n v="49786"/>
    <n v="25.36"/>
    <n v="11158"/>
    <n v="12627"/>
  </r>
  <r>
    <x v="141"/>
    <x v="2"/>
    <x v="26"/>
    <n v="7573"/>
    <n v="10"/>
    <n v="652"/>
    <n v="20212"/>
    <n v="29.77"/>
    <n v="4329"/>
    <n v="6018"/>
  </r>
  <r>
    <x v="141"/>
    <x v="2"/>
    <x v="27"/>
    <n v="28603"/>
    <n v="20"/>
    <n v="2060"/>
    <n v="63860"/>
    <n v="42.38"/>
    <n v="10237"/>
    <n v="27063"/>
  </r>
  <r>
    <x v="141"/>
    <x v="2"/>
    <x v="28"/>
    <n v="1239"/>
    <n v="5"/>
    <n v="99"/>
    <n v="3069"/>
    <n v="28.67"/>
    <n v="755"/>
    <n v="880"/>
  </r>
  <r>
    <x v="141"/>
    <x v="2"/>
    <x v="29"/>
    <n v="855"/>
    <n v="8"/>
    <n v="250"/>
    <n v="7750"/>
    <n v="7.77"/>
    <n v="277"/>
    <n v="602"/>
  </r>
  <r>
    <x v="141"/>
    <x v="2"/>
    <x v="30"/>
    <n v="4028"/>
    <n v="8"/>
    <n v="379"/>
    <n v="11749"/>
    <n v="31.32"/>
    <n v="2173"/>
    <n v="3680"/>
  </r>
  <r>
    <x v="141"/>
    <x v="2"/>
    <x v="31"/>
    <m/>
    <n v="3"/>
    <n v="103"/>
    <n v="3193"/>
    <m/>
    <m/>
    <m/>
  </r>
  <r>
    <x v="141"/>
    <x v="2"/>
    <x v="32"/>
    <n v="2462"/>
    <n v="6"/>
    <n v="350"/>
    <n v="10850"/>
    <n v="21.2"/>
    <n v="1604"/>
    <n v="2300"/>
  </r>
  <r>
    <x v="141"/>
    <x v="2"/>
    <x v="33"/>
    <n v="2791"/>
    <n v="13"/>
    <n v="454"/>
    <n v="14074"/>
    <n v="18.55"/>
    <n v="1585"/>
    <n v="2611"/>
  </r>
  <r>
    <x v="141"/>
    <x v="2"/>
    <x v="34"/>
    <n v="316990"/>
    <n v="431"/>
    <n v="26372"/>
    <n v="817532"/>
    <n v="34.68"/>
    <n v="144447"/>
    <n v="283483"/>
  </r>
  <r>
    <x v="141"/>
    <x v="3"/>
    <x v="0"/>
    <n v="33343"/>
    <n v="46"/>
    <n v="5833"/>
    <n v="180823"/>
    <n v="9.1999999999999993"/>
    <n v="18000"/>
    <n v="16628"/>
  </r>
  <r>
    <x v="141"/>
    <x v="3"/>
    <x v="1"/>
    <n v="28252"/>
    <n v="22"/>
    <n v="2629"/>
    <n v="81499"/>
    <n v="17.45"/>
    <n v="13349"/>
    <n v="14222"/>
  </r>
  <r>
    <x v="141"/>
    <x v="3"/>
    <x v="2"/>
    <n v="23608"/>
    <n v="22"/>
    <n v="2895"/>
    <n v="89745"/>
    <n v="11.26"/>
    <n v="14931"/>
    <n v="10103"/>
  </r>
  <r>
    <x v="141"/>
    <x v="3"/>
    <x v="3"/>
    <n v="14746"/>
    <n v="21"/>
    <n v="1904"/>
    <n v="59024"/>
    <n v="12.2"/>
    <n v="8628"/>
    <n v="7202"/>
  </r>
  <r>
    <x v="141"/>
    <x v="3"/>
    <x v="4"/>
    <n v="26122"/>
    <n v="19"/>
    <n v="2841"/>
    <n v="88071"/>
    <n v="16.46"/>
    <n v="9202"/>
    <n v="14494"/>
  </r>
  <r>
    <x v="141"/>
    <x v="3"/>
    <x v="5"/>
    <n v="19989"/>
    <n v="11"/>
    <n v="1456"/>
    <n v="45136"/>
    <n v="18.350000000000001"/>
    <n v="8919"/>
    <n v="8282"/>
  </r>
  <r>
    <x v="141"/>
    <x v="3"/>
    <x v="6"/>
    <n v="10850"/>
    <n v="10"/>
    <n v="1347"/>
    <n v="41757"/>
    <n v="11.96"/>
    <n v="6631"/>
    <n v="4995"/>
  </r>
  <r>
    <x v="141"/>
    <x v="3"/>
    <x v="7"/>
    <n v="3914"/>
    <n v="5"/>
    <n v="1133"/>
    <n v="35123"/>
    <n v="4.55"/>
    <n v="1876"/>
    <n v="1599"/>
  </r>
  <r>
    <x v="141"/>
    <x v="3"/>
    <x v="8"/>
    <n v="7318"/>
    <n v="10"/>
    <n v="1712"/>
    <n v="53072"/>
    <n v="7.08"/>
    <n v="4067"/>
    <n v="3759"/>
  </r>
  <r>
    <x v="141"/>
    <x v="3"/>
    <x v="9"/>
    <n v="7908"/>
    <n v="13"/>
    <n v="1202"/>
    <n v="37262"/>
    <n v="10.8"/>
    <n v="3668"/>
    <n v="4025"/>
  </r>
  <r>
    <x v="141"/>
    <x v="3"/>
    <x v="10"/>
    <n v="13287"/>
    <n v="20"/>
    <n v="1959"/>
    <n v="60729"/>
    <n v="10.81"/>
    <n v="5895"/>
    <n v="6565"/>
  </r>
  <r>
    <x v="141"/>
    <x v="3"/>
    <x v="11"/>
    <n v="4820"/>
    <n v="6"/>
    <n v="430"/>
    <n v="13330"/>
    <n v="14.91"/>
    <n v="3616"/>
    <n v="1988"/>
  </r>
  <r>
    <x v="141"/>
    <x v="3"/>
    <x v="12"/>
    <m/>
    <n v="8"/>
    <n v="604"/>
    <n v="18724"/>
    <m/>
    <m/>
    <m/>
  </r>
  <r>
    <x v="141"/>
    <x v="3"/>
    <x v="13"/>
    <m/>
    <n v="3"/>
    <n v="360"/>
    <n v="11160"/>
    <m/>
    <m/>
    <m/>
  </r>
  <r>
    <x v="141"/>
    <x v="3"/>
    <x v="14"/>
    <n v="2863"/>
    <n v="7"/>
    <n v="753"/>
    <n v="23343"/>
    <n v="5.63"/>
    <n v="1664"/>
    <n v="1315"/>
  </r>
  <r>
    <x v="141"/>
    <x v="3"/>
    <x v="15"/>
    <n v="6489"/>
    <n v="8"/>
    <n v="853"/>
    <n v="26443"/>
    <n v="12.71"/>
    <n v="2485"/>
    <n v="3361"/>
  </r>
  <r>
    <x v="141"/>
    <x v="3"/>
    <x v="16"/>
    <m/>
    <n v="4"/>
    <n v="419"/>
    <n v="12989"/>
    <m/>
    <m/>
    <m/>
  </r>
  <r>
    <x v="141"/>
    <x v="3"/>
    <x v="17"/>
    <m/>
    <n v="1"/>
    <n v="39"/>
    <n v="1209"/>
    <m/>
    <m/>
    <n v="507"/>
  </r>
  <r>
    <x v="141"/>
    <x v="3"/>
    <x v="18"/>
    <n v="11279"/>
    <n v="16"/>
    <n v="1338"/>
    <n v="41478"/>
    <n v="13.06"/>
    <n v="7150"/>
    <n v="5417"/>
  </r>
  <r>
    <x v="141"/>
    <x v="3"/>
    <x v="19"/>
    <n v="24848"/>
    <n v="23"/>
    <n v="3753"/>
    <n v="116343"/>
    <n v="10.07"/>
    <n v="12281"/>
    <n v="11713"/>
  </r>
  <r>
    <x v="141"/>
    <x v="3"/>
    <x v="20"/>
    <n v="50990"/>
    <n v="37"/>
    <n v="4478"/>
    <n v="138818"/>
    <n v="17.47"/>
    <n v="24467"/>
    <n v="24250"/>
  </r>
  <r>
    <x v="141"/>
    <x v="3"/>
    <x v="21"/>
    <n v="8633"/>
    <n v="9"/>
    <n v="729"/>
    <n v="22599"/>
    <m/>
    <n v="5126"/>
    <m/>
  </r>
  <r>
    <x v="141"/>
    <x v="3"/>
    <x v="22"/>
    <m/>
    <n v="3"/>
    <n v="438"/>
    <n v="13578"/>
    <m/>
    <m/>
    <m/>
  </r>
  <r>
    <x v="141"/>
    <x v="3"/>
    <x v="23"/>
    <m/>
    <n v="7"/>
    <n v="847"/>
    <n v="26257"/>
    <m/>
    <m/>
    <m/>
  </r>
  <r>
    <x v="141"/>
    <x v="3"/>
    <x v="24"/>
    <n v="72730"/>
    <n v="56"/>
    <n v="6492"/>
    <n v="201252"/>
    <n v="16.809999999999999"/>
    <n v="37943"/>
    <n v="33836"/>
  </r>
  <r>
    <x v="141"/>
    <x v="3"/>
    <x v="25"/>
    <n v="20466"/>
    <n v="18"/>
    <n v="1712"/>
    <n v="53072"/>
    <n v="22.91"/>
    <n v="14017"/>
    <n v="12159"/>
  </r>
  <r>
    <x v="141"/>
    <x v="3"/>
    <x v="26"/>
    <n v="8741"/>
    <n v="6"/>
    <n v="1565"/>
    <n v="48515"/>
    <n v="7.73"/>
    <n v="4208"/>
    <n v="3751"/>
  </r>
  <r>
    <x v="141"/>
    <x v="3"/>
    <x v="27"/>
    <n v="14899"/>
    <n v="7"/>
    <n v="1219"/>
    <n v="37789"/>
    <n v="15.7"/>
    <n v="7756"/>
    <n v="5932"/>
  </r>
  <r>
    <x v="141"/>
    <x v="3"/>
    <x v="28"/>
    <n v="6666"/>
    <n v="10"/>
    <n v="2911"/>
    <n v="90241"/>
    <n v="3.39"/>
    <n v="3715"/>
    <n v="3060"/>
  </r>
  <r>
    <x v="141"/>
    <x v="3"/>
    <x v="29"/>
    <n v="7242"/>
    <n v="11"/>
    <n v="2291"/>
    <n v="71021"/>
    <n v="5.6"/>
    <n v="3623"/>
    <n v="3980"/>
  </r>
  <r>
    <x v="141"/>
    <x v="3"/>
    <x v="30"/>
    <n v="8954"/>
    <n v="6"/>
    <n v="553"/>
    <n v="17143"/>
    <n v="20.56"/>
    <n v="5456"/>
    <n v="3525"/>
  </r>
  <r>
    <x v="141"/>
    <x v="3"/>
    <x v="31"/>
    <n v="2209"/>
    <n v="6"/>
    <n v="304"/>
    <n v="9424"/>
    <n v="11.78"/>
    <n v="1461"/>
    <n v="1110"/>
  </r>
  <r>
    <x v="141"/>
    <x v="3"/>
    <x v="32"/>
    <n v="5505"/>
    <n v="5"/>
    <n v="938"/>
    <n v="29078"/>
    <n v="9.9499999999999993"/>
    <n v="3507"/>
    <n v="2894"/>
  </r>
  <r>
    <x v="141"/>
    <x v="3"/>
    <x v="33"/>
    <n v="3726"/>
    <n v="11"/>
    <n v="690"/>
    <n v="21390"/>
    <n v="9.23"/>
    <n v="2304"/>
    <n v="1974"/>
  </r>
  <r>
    <x v="141"/>
    <x v="3"/>
    <x v="34"/>
    <n v="403104"/>
    <n v="410"/>
    <n v="52096"/>
    <n v="1614976"/>
    <n v="12"/>
    <n v="213678"/>
    <n v="193779"/>
  </r>
  <r>
    <x v="141"/>
    <x v="4"/>
    <x v="0"/>
    <n v="112038"/>
    <n v="239"/>
    <n v="9865"/>
    <n v="305815"/>
    <n v="20.95"/>
    <n v="57978"/>
    <n v="64071"/>
  </r>
  <r>
    <x v="141"/>
    <x v="4"/>
    <x v="1"/>
    <n v="574118"/>
    <n v="319"/>
    <n v="19528"/>
    <n v="605368"/>
    <n v="59.01"/>
    <n v="275674"/>
    <n v="357257"/>
  </r>
  <r>
    <x v="141"/>
    <x v="4"/>
    <x v="2"/>
    <n v="46538"/>
    <n v="113"/>
    <n v="4365"/>
    <n v="135315"/>
    <n v="17.760000000000002"/>
    <n v="27612"/>
    <n v="24026"/>
  </r>
  <r>
    <x v="141"/>
    <x v="4"/>
    <x v="3"/>
    <n v="88758"/>
    <n v="147"/>
    <n v="5162"/>
    <n v="160022"/>
    <n v="33.409999999999997"/>
    <n v="48424"/>
    <n v="53471"/>
  </r>
  <r>
    <x v="141"/>
    <x v="4"/>
    <x v="4"/>
    <n v="72802"/>
    <n v="99"/>
    <n v="5200"/>
    <n v="161200"/>
    <n v="27.44"/>
    <n v="32209"/>
    <n v="44228"/>
  </r>
  <r>
    <x v="141"/>
    <x v="4"/>
    <x v="5"/>
    <n v="146104"/>
    <n v="122"/>
    <n v="6103"/>
    <n v="189193"/>
    <n v="39.700000000000003"/>
    <n v="84579"/>
    <n v="75112"/>
  </r>
  <r>
    <x v="141"/>
    <x v="4"/>
    <x v="6"/>
    <n v="76837"/>
    <n v="101"/>
    <n v="4010"/>
    <n v="124310"/>
    <n v="34.26"/>
    <n v="44870"/>
    <n v="42592"/>
  </r>
  <r>
    <x v="141"/>
    <x v="4"/>
    <x v="7"/>
    <n v="12730"/>
    <n v="32"/>
    <n v="1504"/>
    <n v="46624"/>
    <n v="14.09"/>
    <n v="6469"/>
    <n v="6569"/>
  </r>
  <r>
    <x v="141"/>
    <x v="4"/>
    <x v="8"/>
    <n v="23473"/>
    <n v="60"/>
    <n v="2589"/>
    <n v="80259"/>
    <n v="17.96"/>
    <n v="13362"/>
    <n v="14414"/>
  </r>
  <r>
    <x v="141"/>
    <x v="4"/>
    <x v="9"/>
    <n v="46709"/>
    <n v="86"/>
    <n v="2881"/>
    <n v="89311"/>
    <n v="32.11"/>
    <n v="22468"/>
    <n v="28678"/>
  </r>
  <r>
    <x v="141"/>
    <x v="4"/>
    <x v="10"/>
    <n v="77804"/>
    <n v="131"/>
    <n v="4725"/>
    <n v="146475"/>
    <n v="31.17"/>
    <n v="38213"/>
    <n v="45649"/>
  </r>
  <r>
    <x v="141"/>
    <x v="4"/>
    <x v="11"/>
    <n v="28409"/>
    <n v="52"/>
    <n v="2563"/>
    <n v="79453"/>
    <n v="19.46"/>
    <n v="16259"/>
    <n v="15463"/>
  </r>
  <r>
    <x v="141"/>
    <x v="4"/>
    <x v="12"/>
    <n v="38496"/>
    <n v="93"/>
    <n v="2328"/>
    <n v="72168"/>
    <n v="33.26"/>
    <n v="24759"/>
    <n v="24000"/>
  </r>
  <r>
    <x v="141"/>
    <x v="4"/>
    <x v="13"/>
    <n v="13664"/>
    <n v="31"/>
    <n v="982"/>
    <n v="30442"/>
    <n v="23.41"/>
    <n v="7848"/>
    <n v="7126"/>
  </r>
  <r>
    <x v="141"/>
    <x v="4"/>
    <x v="14"/>
    <n v="13916"/>
    <n v="37"/>
    <n v="1275"/>
    <n v="39525"/>
    <n v="18.59"/>
    <n v="7635"/>
    <n v="7350"/>
  </r>
  <r>
    <x v="141"/>
    <x v="4"/>
    <x v="15"/>
    <n v="19587"/>
    <n v="46"/>
    <n v="1569"/>
    <n v="48639"/>
    <n v="24.62"/>
    <n v="9309"/>
    <n v="11977"/>
  </r>
  <r>
    <x v="141"/>
    <x v="4"/>
    <x v="16"/>
    <n v="207806"/>
    <n v="119"/>
    <n v="7626"/>
    <n v="236406"/>
    <n v="59.8"/>
    <n v="95850"/>
    <n v="141377"/>
  </r>
  <r>
    <x v="141"/>
    <x v="4"/>
    <x v="17"/>
    <n v="176679"/>
    <n v="79"/>
    <n v="6012"/>
    <n v="186372"/>
    <n v="65.510000000000005"/>
    <n v="80674"/>
    <n v="122102"/>
  </r>
  <r>
    <x v="141"/>
    <x v="4"/>
    <x v="18"/>
    <n v="47146"/>
    <n v="105"/>
    <n v="3289"/>
    <n v="101959"/>
    <n v="26.96"/>
    <n v="26995"/>
    <n v="27489"/>
  </r>
  <r>
    <x v="141"/>
    <x v="4"/>
    <x v="19"/>
    <n v="75802"/>
    <n v="164"/>
    <n v="6729"/>
    <n v="208599"/>
    <n v="21.49"/>
    <n v="38221"/>
    <n v="44820"/>
  </r>
  <r>
    <x v="141"/>
    <x v="4"/>
    <x v="20"/>
    <n v="254667"/>
    <n v="324"/>
    <n v="11509"/>
    <n v="356779"/>
    <n v="41.32"/>
    <n v="127176"/>
    <n v="147428"/>
  </r>
  <r>
    <x v="141"/>
    <x v="4"/>
    <x v="21"/>
    <n v="28270"/>
    <n v="50"/>
    <n v="1726"/>
    <n v="53506"/>
    <n v="26.73"/>
    <n v="16484"/>
    <n v="14301"/>
  </r>
  <r>
    <x v="141"/>
    <x v="4"/>
    <x v="22"/>
    <n v="32689"/>
    <n v="30"/>
    <n v="1652"/>
    <n v="51212"/>
    <n v="33.549999999999997"/>
    <n v="23961"/>
    <n v="17180"/>
  </r>
  <r>
    <x v="141"/>
    <x v="4"/>
    <x v="23"/>
    <n v="23314"/>
    <n v="47"/>
    <n v="1424"/>
    <n v="44144"/>
    <n v="28.09"/>
    <n v="12533"/>
    <n v="12400"/>
  </r>
  <r>
    <x v="141"/>
    <x v="4"/>
    <x v="24"/>
    <n v="338940"/>
    <n v="451"/>
    <n v="16311"/>
    <n v="505641"/>
    <n v="37.840000000000003"/>
    <n v="180154"/>
    <n v="191310"/>
  </r>
  <r>
    <x v="141"/>
    <x v="4"/>
    <x v="25"/>
    <n v="86473"/>
    <n v="156"/>
    <n v="5700"/>
    <n v="176700"/>
    <n v="28.89"/>
    <n v="59059"/>
    <n v="51046"/>
  </r>
  <r>
    <x v="141"/>
    <x v="4"/>
    <x v="26"/>
    <n v="37056"/>
    <n v="49"/>
    <n v="3136"/>
    <n v="97216"/>
    <n v="19.37"/>
    <n v="18044"/>
    <n v="18832"/>
  </r>
  <r>
    <x v="141"/>
    <x v="4"/>
    <x v="27"/>
    <n v="176583"/>
    <n v="114"/>
    <n v="7540"/>
    <n v="233740"/>
    <n v="42.12"/>
    <n v="72655"/>
    <n v="98455"/>
  </r>
  <r>
    <x v="141"/>
    <x v="4"/>
    <x v="28"/>
    <n v="22843"/>
    <n v="48"/>
    <n v="3722"/>
    <n v="115382"/>
    <n v="11.26"/>
    <n v="15534"/>
    <n v="12987"/>
  </r>
  <r>
    <x v="141"/>
    <x v="4"/>
    <x v="29"/>
    <n v="16708"/>
    <n v="61"/>
    <n v="3045"/>
    <n v="94395"/>
    <n v="9.52"/>
    <n v="9337"/>
    <n v="8985"/>
  </r>
  <r>
    <x v="141"/>
    <x v="4"/>
    <x v="30"/>
    <n v="67855"/>
    <n v="77"/>
    <n v="2484"/>
    <n v="77004"/>
    <n v="46.48"/>
    <n v="36824"/>
    <n v="35791"/>
  </r>
  <r>
    <x v="141"/>
    <x v="4"/>
    <x v="31"/>
    <n v="5192"/>
    <n v="31"/>
    <n v="597"/>
    <n v="18507"/>
    <n v="16.57"/>
    <n v="3414"/>
    <n v="3067"/>
  </r>
  <r>
    <x v="141"/>
    <x v="4"/>
    <x v="32"/>
    <n v="22633"/>
    <n v="37"/>
    <n v="2213"/>
    <n v="68603"/>
    <n v="17.79"/>
    <n v="13240"/>
    <n v="12207"/>
  </r>
  <r>
    <x v="141"/>
    <x v="4"/>
    <x v="33"/>
    <n v="30308"/>
    <n v="82"/>
    <n v="2215"/>
    <n v="68665"/>
    <n v="28.65"/>
    <n v="16839"/>
    <n v="19670"/>
  </r>
  <r>
    <x v="141"/>
    <x v="4"/>
    <x v="34"/>
    <n v="2527327"/>
    <n v="3202"/>
    <n v="139256"/>
    <n v="4316936"/>
    <n v="34.47"/>
    <n v="1303831"/>
    <n v="1488016"/>
  </r>
  <r>
    <x v="142"/>
    <x v="0"/>
    <x v="0"/>
    <n v="25173"/>
    <n v="30"/>
    <n v="1156"/>
    <n v="34680"/>
    <n v="42.42"/>
    <n v="15310"/>
    <n v="14711"/>
  </r>
  <r>
    <x v="142"/>
    <x v="0"/>
    <x v="1"/>
    <n v="362663"/>
    <n v="74"/>
    <n v="9279"/>
    <n v="278370"/>
    <n v="80.150000000000006"/>
    <n v="180782"/>
    <n v="223111"/>
  </r>
  <r>
    <x v="142"/>
    <x v="0"/>
    <x v="2"/>
    <n v="2958"/>
    <n v="10"/>
    <n v="173"/>
    <n v="5190"/>
    <n v="28.34"/>
    <n v="1367"/>
    <n v="1471"/>
  </r>
  <r>
    <x v="142"/>
    <x v="0"/>
    <x v="3"/>
    <n v="23804"/>
    <n v="24"/>
    <n v="963"/>
    <n v="28890"/>
    <n v="48.87"/>
    <n v="13096"/>
    <n v="14118"/>
  </r>
  <r>
    <x v="142"/>
    <x v="0"/>
    <x v="4"/>
    <n v="10621"/>
    <n v="9"/>
    <n v="479"/>
    <n v="14370"/>
    <n v="44.24"/>
    <n v="6472"/>
    <n v="6357"/>
  </r>
  <r>
    <x v="142"/>
    <x v="0"/>
    <x v="5"/>
    <n v="64726"/>
    <n v="20"/>
    <n v="1827"/>
    <n v="54810"/>
    <n v="66.2"/>
    <n v="44266"/>
    <n v="36286"/>
  </r>
  <r>
    <x v="142"/>
    <x v="0"/>
    <x v="6"/>
    <n v="13832"/>
    <n v="9"/>
    <n v="532"/>
    <n v="15960"/>
    <n v="52.28"/>
    <n v="8117"/>
    <n v="8344"/>
  </r>
  <r>
    <x v="142"/>
    <x v="0"/>
    <x v="7"/>
    <m/>
    <n v="4"/>
    <n v="59"/>
    <n v="1770"/>
    <m/>
    <m/>
    <m/>
  </r>
  <r>
    <x v="142"/>
    <x v="0"/>
    <x v="8"/>
    <n v="3710"/>
    <n v="10"/>
    <n v="243"/>
    <n v="7290"/>
    <n v="38.19"/>
    <m/>
    <n v="2784"/>
  </r>
  <r>
    <x v="142"/>
    <x v="0"/>
    <x v="9"/>
    <n v="10096"/>
    <n v="16"/>
    <n v="467"/>
    <n v="14010"/>
    <n v="48.84"/>
    <n v="5405"/>
    <n v="6843"/>
  </r>
  <r>
    <x v="142"/>
    <x v="0"/>
    <x v="10"/>
    <n v="12516"/>
    <n v="16"/>
    <n v="520"/>
    <n v="15600"/>
    <n v="47.89"/>
    <n v="7714"/>
    <n v="7471"/>
  </r>
  <r>
    <x v="142"/>
    <x v="0"/>
    <x v="11"/>
    <n v="8165"/>
    <n v="11"/>
    <n v="519"/>
    <n v="15570"/>
    <n v="29.78"/>
    <n v="6284"/>
    <n v="4637"/>
  </r>
  <r>
    <x v="142"/>
    <x v="0"/>
    <x v="12"/>
    <n v="7920"/>
    <n v="19"/>
    <n v="538"/>
    <n v="16140"/>
    <n v="36.86"/>
    <n v="5650"/>
    <n v="5949"/>
  </r>
  <r>
    <x v="142"/>
    <x v="0"/>
    <x v="13"/>
    <m/>
    <n v="3"/>
    <n v="137"/>
    <n v="4110"/>
    <m/>
    <m/>
    <m/>
  </r>
  <r>
    <x v="142"/>
    <x v="0"/>
    <x v="14"/>
    <m/>
    <n v="9"/>
    <n v="209"/>
    <n v="6270"/>
    <m/>
    <n v="2267"/>
    <m/>
  </r>
  <r>
    <x v="142"/>
    <x v="0"/>
    <x v="15"/>
    <m/>
    <n v="3"/>
    <n v="41"/>
    <n v="1230"/>
    <m/>
    <m/>
    <m/>
  </r>
  <r>
    <x v="142"/>
    <x v="0"/>
    <x v="16"/>
    <n v="125402"/>
    <n v="34"/>
    <n v="3424"/>
    <n v="102720"/>
    <n v="83.82"/>
    <n v="63678"/>
    <n v="86098"/>
  </r>
  <r>
    <x v="142"/>
    <x v="0"/>
    <x v="17"/>
    <m/>
    <n v="31"/>
    <n v="3300"/>
    <n v="99000"/>
    <m/>
    <m/>
    <m/>
  </r>
  <r>
    <x v="142"/>
    <x v="0"/>
    <x v="18"/>
    <n v="7574"/>
    <n v="17"/>
    <n v="342"/>
    <n v="10260"/>
    <n v="43.45"/>
    <n v="5507"/>
    <n v="4458"/>
  </r>
  <r>
    <x v="142"/>
    <x v="0"/>
    <x v="19"/>
    <n v="9996"/>
    <n v="15"/>
    <n v="476"/>
    <n v="14280"/>
    <n v="43.73"/>
    <n v="5897"/>
    <n v="6245"/>
  </r>
  <r>
    <x v="142"/>
    <x v="0"/>
    <x v="20"/>
    <n v="61999"/>
    <n v="44"/>
    <n v="1942"/>
    <n v="58260"/>
    <n v="67.099999999999994"/>
    <n v="37347"/>
    <n v="39094"/>
  </r>
  <r>
    <x v="142"/>
    <x v="0"/>
    <x v="21"/>
    <m/>
    <n v="6"/>
    <n v="107"/>
    <n v="3210"/>
    <m/>
    <m/>
    <m/>
  </r>
  <r>
    <x v="142"/>
    <x v="0"/>
    <x v="22"/>
    <m/>
    <n v="5"/>
    <n v="434"/>
    <n v="13020"/>
    <m/>
    <m/>
    <m/>
  </r>
  <r>
    <x v="142"/>
    <x v="0"/>
    <x v="23"/>
    <m/>
    <n v="9"/>
    <n v="132"/>
    <n v="3960"/>
    <n v="30.14"/>
    <n v="957"/>
    <n v="1194"/>
  </r>
  <r>
    <x v="142"/>
    <x v="0"/>
    <x v="24"/>
    <n v="80990"/>
    <n v="64"/>
    <n v="2615"/>
    <n v="78450"/>
    <n v="62.92"/>
    <n v="50965"/>
    <n v="49361"/>
  </r>
  <r>
    <x v="142"/>
    <x v="0"/>
    <x v="25"/>
    <n v="23137"/>
    <n v="39"/>
    <n v="1342"/>
    <n v="40260"/>
    <n v="34.49"/>
    <n v="18738"/>
    <n v="13887"/>
  </r>
  <r>
    <x v="142"/>
    <x v="0"/>
    <x v="26"/>
    <n v="11425"/>
    <n v="9"/>
    <n v="458"/>
    <n v="13740"/>
    <n v="37.4"/>
    <n v="5095"/>
    <n v="5138"/>
  </r>
  <r>
    <x v="142"/>
    <x v="0"/>
    <x v="27"/>
    <n v="109195"/>
    <n v="35"/>
    <n v="3141"/>
    <n v="94230"/>
    <n v="61.96"/>
    <n v="44777"/>
    <n v="58385"/>
  </r>
  <r>
    <x v="142"/>
    <x v="0"/>
    <x v="28"/>
    <n v="8313"/>
    <n v="11"/>
    <n v="432"/>
    <n v="12960"/>
    <n v="37.799999999999997"/>
    <n v="7323"/>
    <n v="4899"/>
  </r>
  <r>
    <x v="142"/>
    <x v="0"/>
    <x v="29"/>
    <n v="1761"/>
    <n v="13"/>
    <n v="209"/>
    <n v="6270"/>
    <n v="14.06"/>
    <n v="1368"/>
    <n v="881"/>
  </r>
  <r>
    <x v="142"/>
    <x v="0"/>
    <x v="30"/>
    <n v="22973"/>
    <n v="19"/>
    <n v="796"/>
    <n v="23880"/>
    <n v="60.53"/>
    <n v="14981"/>
    <n v="14455"/>
  </r>
  <r>
    <x v="142"/>
    <x v="0"/>
    <x v="31"/>
    <n v="907"/>
    <n v="8"/>
    <n v="86"/>
    <n v="2580"/>
    <m/>
    <n v="596"/>
    <m/>
  </r>
  <r>
    <x v="142"/>
    <x v="0"/>
    <x v="32"/>
    <n v="8400"/>
    <n v="6"/>
    <n v="559"/>
    <n v="16770"/>
    <n v="25.23"/>
    <n v="4428"/>
    <n v="4231"/>
  </r>
  <r>
    <x v="142"/>
    <x v="0"/>
    <x v="33"/>
    <n v="8587"/>
    <n v="18"/>
    <n v="469"/>
    <n v="14070"/>
    <n v="42.81"/>
    <n v="5575"/>
    <n v="6024"/>
  </r>
  <r>
    <x v="142"/>
    <x v="0"/>
    <x v="34"/>
    <n v="971666"/>
    <n v="555"/>
    <n v="31491"/>
    <n v="944730"/>
    <n v="62.54"/>
    <n v="528885"/>
    <n v="590842"/>
  </r>
  <r>
    <x v="142"/>
    <x v="1"/>
    <x v="0"/>
    <n v="40129"/>
    <n v="137"/>
    <n v="1636"/>
    <n v="49080"/>
    <n v="41.79"/>
    <n v="21394"/>
    <n v="20509"/>
  </r>
  <r>
    <x v="142"/>
    <x v="1"/>
    <x v="1"/>
    <n v="127952"/>
    <n v="185"/>
    <n v="3773"/>
    <n v="113190"/>
    <n v="61.44"/>
    <n v="63485"/>
    <n v="69550"/>
  </r>
  <r>
    <x v="142"/>
    <x v="1"/>
    <x v="2"/>
    <n v="16199"/>
    <n v="64"/>
    <n v="668"/>
    <n v="20040"/>
    <n v="41.41"/>
    <n v="9126"/>
    <n v="8298"/>
  </r>
  <r>
    <x v="142"/>
    <x v="1"/>
    <x v="3"/>
    <n v="43117"/>
    <n v="88"/>
    <n v="1574"/>
    <n v="47220"/>
    <n v="54.45"/>
    <n v="25709"/>
    <n v="25711"/>
  </r>
  <r>
    <x v="142"/>
    <x v="1"/>
    <x v="4"/>
    <n v="24853"/>
    <n v="56"/>
    <n v="970"/>
    <n v="29100"/>
    <n v="47.78"/>
    <n v="13533"/>
    <n v="13903"/>
  </r>
  <r>
    <x v="142"/>
    <x v="1"/>
    <x v="5"/>
    <n v="40726"/>
    <n v="79"/>
    <n v="1392"/>
    <n v="41760"/>
    <n v="47.67"/>
    <n v="24274"/>
    <n v="19908"/>
  </r>
  <r>
    <x v="142"/>
    <x v="1"/>
    <x v="6"/>
    <n v="37059"/>
    <n v="68"/>
    <n v="1161"/>
    <n v="34830"/>
    <n v="53.96"/>
    <n v="23261"/>
    <n v="18795"/>
  </r>
  <r>
    <x v="142"/>
    <x v="1"/>
    <x v="7"/>
    <n v="7231"/>
    <n v="21"/>
    <n v="248"/>
    <n v="7440"/>
    <n v="58.94"/>
    <n v="4126"/>
    <n v="4385"/>
  </r>
  <r>
    <x v="142"/>
    <x v="1"/>
    <x v="8"/>
    <n v="10309"/>
    <n v="35"/>
    <n v="496"/>
    <n v="14880"/>
    <n v="43.19"/>
    <n v="6540"/>
    <n v="6427"/>
  </r>
  <r>
    <x v="142"/>
    <x v="1"/>
    <x v="9"/>
    <n v="21276"/>
    <n v="47"/>
    <n v="804"/>
    <n v="24120"/>
    <n v="56.84"/>
    <n v="11286"/>
    <n v="13709"/>
  </r>
  <r>
    <x v="142"/>
    <x v="1"/>
    <x v="10"/>
    <n v="39899"/>
    <n v="79"/>
    <n v="1403"/>
    <n v="42090"/>
    <n v="52.24"/>
    <n v="22164"/>
    <n v="21989"/>
  </r>
  <r>
    <x v="142"/>
    <x v="1"/>
    <x v="11"/>
    <n v="5665"/>
    <n v="20"/>
    <n v="598"/>
    <n v="17940"/>
    <n v="16.7"/>
    <n v="3510"/>
    <n v="2995"/>
  </r>
  <r>
    <x v="142"/>
    <x v="1"/>
    <x v="12"/>
    <n v="25913"/>
    <n v="62"/>
    <n v="1064"/>
    <n v="31920"/>
    <n v="47.32"/>
    <n v="16060"/>
    <n v="15105"/>
  </r>
  <r>
    <x v="142"/>
    <x v="1"/>
    <x v="13"/>
    <n v="9213"/>
    <n v="22"/>
    <n v="406"/>
    <n v="12180"/>
    <n v="44.2"/>
    <n v="5061"/>
    <n v="5384"/>
  </r>
  <r>
    <x v="142"/>
    <x v="1"/>
    <x v="14"/>
    <n v="6563"/>
    <n v="18"/>
    <n v="238"/>
    <n v="7140"/>
    <n v="52.09"/>
    <n v="3782"/>
    <n v="3719"/>
  </r>
  <r>
    <x v="142"/>
    <x v="1"/>
    <x v="15"/>
    <n v="6786"/>
    <n v="29"/>
    <n v="303"/>
    <n v="9090"/>
    <n v="41.31"/>
    <n v="4056"/>
    <n v="3756"/>
  </r>
  <r>
    <x v="142"/>
    <x v="1"/>
    <x v="16"/>
    <n v="45092"/>
    <n v="64"/>
    <n v="1361"/>
    <n v="40830"/>
    <n v="62.36"/>
    <n v="22990"/>
    <n v="25461"/>
  </r>
  <r>
    <x v="142"/>
    <x v="1"/>
    <x v="17"/>
    <n v="30512"/>
    <n v="35"/>
    <n v="839"/>
    <n v="25170"/>
    <n v="66.55"/>
    <n v="15549"/>
    <n v="16751"/>
  </r>
  <r>
    <x v="142"/>
    <x v="1"/>
    <x v="18"/>
    <n v="18887"/>
    <n v="49"/>
    <n v="721"/>
    <n v="21630"/>
    <n v="48.06"/>
    <n v="11830"/>
    <n v="10396"/>
  </r>
  <r>
    <x v="142"/>
    <x v="1"/>
    <x v="19"/>
    <n v="29537"/>
    <n v="96"/>
    <n v="1215"/>
    <n v="36450"/>
    <n v="47.4"/>
    <n v="15754"/>
    <n v="17278"/>
  </r>
  <r>
    <x v="142"/>
    <x v="1"/>
    <x v="20"/>
    <n v="116594"/>
    <n v="194"/>
    <n v="2748"/>
    <n v="82440"/>
    <n v="75.13"/>
    <n v="57811"/>
    <n v="61935"/>
  </r>
  <r>
    <x v="142"/>
    <x v="1"/>
    <x v="21"/>
    <n v="12737"/>
    <n v="29"/>
    <n v="429"/>
    <n v="12870"/>
    <n v="46.8"/>
    <n v="7969"/>
    <n v="6023"/>
  </r>
  <r>
    <x v="142"/>
    <x v="1"/>
    <x v="22"/>
    <n v="12741"/>
    <n v="16"/>
    <n v="409"/>
    <n v="12270"/>
    <n v="51.31"/>
    <n v="9437"/>
    <n v="6296"/>
  </r>
  <r>
    <x v="142"/>
    <x v="1"/>
    <x v="23"/>
    <n v="11903"/>
    <n v="27"/>
    <n v="367"/>
    <n v="11010"/>
    <n v="68.75"/>
    <n v="7278"/>
    <n v="7569"/>
  </r>
  <r>
    <x v="142"/>
    <x v="1"/>
    <x v="24"/>
    <n v="153975"/>
    <n v="266"/>
    <n v="3953"/>
    <n v="118590"/>
    <n v="69"/>
    <n v="82495"/>
    <n v="81823"/>
  </r>
  <r>
    <x v="142"/>
    <x v="1"/>
    <x v="25"/>
    <n v="32533"/>
    <n v="74"/>
    <n v="1064"/>
    <n v="31920"/>
    <n v="51.17"/>
    <n v="22561"/>
    <n v="16335"/>
  </r>
  <r>
    <x v="142"/>
    <x v="1"/>
    <x v="26"/>
    <n v="9081"/>
    <n v="23"/>
    <n v="444"/>
    <n v="13320"/>
    <n v="34.06"/>
    <n v="5396"/>
    <n v="4537"/>
  </r>
  <r>
    <x v="142"/>
    <x v="1"/>
    <x v="27"/>
    <n v="33195"/>
    <n v="53"/>
    <n v="1141"/>
    <n v="34230"/>
    <n v="43.76"/>
    <n v="13413"/>
    <n v="14978"/>
  </r>
  <r>
    <x v="142"/>
    <x v="1"/>
    <x v="28"/>
    <n v="8572"/>
    <n v="22"/>
    <n v="280"/>
    <n v="8400"/>
    <n v="57.58"/>
    <n v="5979"/>
    <n v="4836"/>
  </r>
  <r>
    <x v="142"/>
    <x v="1"/>
    <x v="29"/>
    <n v="7394"/>
    <n v="28"/>
    <n v="285"/>
    <n v="8550"/>
    <n v="47.54"/>
    <n v="4345"/>
    <n v="4065"/>
  </r>
  <r>
    <x v="142"/>
    <x v="1"/>
    <x v="30"/>
    <n v="23555"/>
    <n v="45"/>
    <n v="764"/>
    <n v="22920"/>
    <n v="59.67"/>
    <n v="12935"/>
    <n v="13676"/>
  </r>
  <r>
    <x v="142"/>
    <x v="1"/>
    <x v="31"/>
    <n v="2114"/>
    <n v="14"/>
    <n v="104"/>
    <n v="3120"/>
    <n v="39.950000000000003"/>
    <n v="1509"/>
    <n v="1246"/>
  </r>
  <r>
    <x v="142"/>
    <x v="1"/>
    <x v="32"/>
    <n v="9844"/>
    <n v="20"/>
    <n v="366"/>
    <n v="10980"/>
    <n v="42.01"/>
    <n v="5784"/>
    <n v="4613"/>
  </r>
  <r>
    <x v="142"/>
    <x v="1"/>
    <x v="33"/>
    <n v="16404"/>
    <n v="40"/>
    <n v="604"/>
    <n v="18120"/>
    <n v="57.66"/>
    <n v="8515"/>
    <n v="10448"/>
  </r>
  <r>
    <x v="142"/>
    <x v="1"/>
    <x v="34"/>
    <n v="853073"/>
    <n v="1804"/>
    <n v="29036"/>
    <n v="871080"/>
    <n v="53.25"/>
    <n v="470872"/>
    <n v="463835"/>
  </r>
  <r>
    <x v="142"/>
    <x v="2"/>
    <x v="0"/>
    <n v="17479"/>
    <n v="28"/>
    <n v="1309"/>
    <n v="39270"/>
    <n v="39.49"/>
    <n v="7501"/>
    <n v="15507"/>
  </r>
  <r>
    <x v="142"/>
    <x v="2"/>
    <x v="1"/>
    <n v="73420"/>
    <n v="39"/>
    <n v="3854"/>
    <n v="115620"/>
    <n v="59.22"/>
    <n v="33403"/>
    <n v="68466"/>
  </r>
  <r>
    <x v="142"/>
    <x v="2"/>
    <x v="2"/>
    <n v="7124"/>
    <n v="18"/>
    <n v="633"/>
    <n v="18990"/>
    <n v="36.15"/>
    <n v="3793"/>
    <n v="6865"/>
  </r>
  <r>
    <x v="142"/>
    <x v="2"/>
    <x v="3"/>
    <n v="9193"/>
    <n v="14"/>
    <n v="744"/>
    <n v="22320"/>
    <n v="33.75"/>
    <n v="4910"/>
    <n v="7532"/>
  </r>
  <r>
    <x v="142"/>
    <x v="2"/>
    <x v="4"/>
    <n v="11229"/>
    <n v="15"/>
    <n v="910"/>
    <n v="27300"/>
    <n v="39.869999999999997"/>
    <n v="4072"/>
    <n v="10885"/>
  </r>
  <r>
    <x v="142"/>
    <x v="2"/>
    <x v="5"/>
    <n v="14518"/>
    <n v="12"/>
    <n v="1429"/>
    <n v="42870"/>
    <n v="32.65"/>
    <n v="9889"/>
    <n v="13997"/>
  </r>
  <r>
    <x v="142"/>
    <x v="2"/>
    <x v="6"/>
    <n v="15295"/>
    <n v="15"/>
    <n v="971"/>
    <n v="29130"/>
    <n v="45.66"/>
    <n v="8209"/>
    <n v="13301"/>
  </r>
  <r>
    <x v="142"/>
    <x v="2"/>
    <x v="7"/>
    <m/>
    <n v="2"/>
    <n v="64"/>
    <n v="1920"/>
    <m/>
    <m/>
    <m/>
  </r>
  <r>
    <x v="142"/>
    <x v="2"/>
    <x v="8"/>
    <n v="1394"/>
    <n v="5"/>
    <n v="139"/>
    <n v="4170"/>
    <n v="33.44"/>
    <m/>
    <n v="1394"/>
  </r>
  <r>
    <x v="142"/>
    <x v="2"/>
    <x v="9"/>
    <n v="4390"/>
    <n v="10"/>
    <n v="408"/>
    <n v="12240"/>
    <n v="32.69"/>
    <n v="1758"/>
    <n v="4001"/>
  </r>
  <r>
    <x v="142"/>
    <x v="2"/>
    <x v="10"/>
    <n v="12756"/>
    <n v="20"/>
    <n v="875"/>
    <n v="26250"/>
    <n v="44.75"/>
    <n v="3202"/>
    <n v="11746"/>
  </r>
  <r>
    <x v="142"/>
    <x v="2"/>
    <x v="11"/>
    <n v="5587"/>
    <n v="14"/>
    <n v="975"/>
    <n v="29250"/>
    <n v="13.53"/>
    <n v="3824"/>
    <n v="3958"/>
  </r>
  <r>
    <x v="142"/>
    <x v="2"/>
    <x v="12"/>
    <m/>
    <n v="3"/>
    <n v="120"/>
    <n v="3600"/>
    <m/>
    <m/>
    <m/>
  </r>
  <r>
    <x v="142"/>
    <x v="2"/>
    <x v="13"/>
    <n v="1167"/>
    <n v="4"/>
    <n v="104"/>
    <n v="3120"/>
    <n v="26.31"/>
    <n v="888"/>
    <n v="821"/>
  </r>
  <r>
    <x v="142"/>
    <x v="2"/>
    <x v="14"/>
    <m/>
    <n v="3"/>
    <n v="75"/>
    <n v="2250"/>
    <m/>
    <m/>
    <m/>
  </r>
  <r>
    <x v="142"/>
    <x v="2"/>
    <x v="15"/>
    <m/>
    <n v="6"/>
    <n v="454"/>
    <n v="13620"/>
    <m/>
    <m/>
    <m/>
  </r>
  <r>
    <x v="142"/>
    <x v="2"/>
    <x v="16"/>
    <m/>
    <n v="13"/>
    <n v="2322"/>
    <n v="69660"/>
    <m/>
    <m/>
    <m/>
  </r>
  <r>
    <x v="142"/>
    <x v="2"/>
    <x v="17"/>
    <n v="36005"/>
    <n v="10"/>
    <n v="1769"/>
    <n v="53070"/>
    <n v="55.31"/>
    <n v="11771"/>
    <n v="29353"/>
  </r>
  <r>
    <x v="142"/>
    <x v="2"/>
    <x v="18"/>
    <n v="10728"/>
    <n v="24"/>
    <n v="913"/>
    <n v="27390"/>
    <n v="35.31"/>
    <n v="6121"/>
    <n v="9673"/>
  </r>
  <r>
    <x v="142"/>
    <x v="2"/>
    <x v="19"/>
    <n v="17704"/>
    <n v="30"/>
    <n v="1274"/>
    <n v="38220"/>
    <n v="42.78"/>
    <n v="8739"/>
    <n v="16350"/>
  </r>
  <r>
    <x v="142"/>
    <x v="2"/>
    <x v="20"/>
    <n v="29656"/>
    <n v="49"/>
    <n v="2277"/>
    <n v="68310"/>
    <n v="39"/>
    <n v="15478"/>
    <n v="26639"/>
  </r>
  <r>
    <x v="142"/>
    <x v="2"/>
    <x v="21"/>
    <m/>
    <n v="6"/>
    <n v="459"/>
    <n v="13770"/>
    <n v="23.02"/>
    <m/>
    <n v="3170"/>
  </r>
  <r>
    <x v="142"/>
    <x v="2"/>
    <x v="22"/>
    <m/>
    <n v="6"/>
    <n v="371"/>
    <n v="11130"/>
    <m/>
    <m/>
    <m/>
  </r>
  <r>
    <x v="142"/>
    <x v="2"/>
    <x v="23"/>
    <m/>
    <n v="4"/>
    <n v="78"/>
    <n v="2340"/>
    <m/>
    <n v="631"/>
    <m/>
  </r>
  <r>
    <x v="142"/>
    <x v="2"/>
    <x v="24"/>
    <n v="40239"/>
    <n v="65"/>
    <n v="3185"/>
    <n v="95550"/>
    <n v="37.26"/>
    <n v="22269"/>
    <n v="35599"/>
  </r>
  <r>
    <x v="142"/>
    <x v="2"/>
    <x v="25"/>
    <n v="22221"/>
    <n v="26"/>
    <n v="1613"/>
    <n v="48390"/>
    <n v="36.97"/>
    <n v="15664"/>
    <n v="17890"/>
  </r>
  <r>
    <x v="142"/>
    <x v="2"/>
    <x v="26"/>
    <n v="8925"/>
    <n v="10"/>
    <n v="652"/>
    <n v="19560"/>
    <n v="40.69"/>
    <n v="5735"/>
    <n v="7959"/>
  </r>
  <r>
    <x v="142"/>
    <x v="2"/>
    <x v="27"/>
    <n v="33744"/>
    <n v="20"/>
    <n v="2060"/>
    <n v="61800"/>
    <m/>
    <n v="13026"/>
    <m/>
  </r>
  <r>
    <x v="142"/>
    <x v="2"/>
    <x v="28"/>
    <n v="1742"/>
    <n v="5"/>
    <n v="99"/>
    <n v="2970"/>
    <n v="42.14"/>
    <n v="1033"/>
    <n v="1252"/>
  </r>
  <r>
    <x v="142"/>
    <x v="2"/>
    <x v="29"/>
    <n v="2193"/>
    <n v="8"/>
    <n v="250"/>
    <n v="7500"/>
    <n v="17.3"/>
    <n v="725"/>
    <n v="1298"/>
  </r>
  <r>
    <x v="142"/>
    <x v="2"/>
    <x v="30"/>
    <n v="5281"/>
    <n v="8"/>
    <n v="379"/>
    <n v="11370"/>
    <n v="42.55"/>
    <n v="2836"/>
    <n v="4838"/>
  </r>
  <r>
    <x v="142"/>
    <x v="2"/>
    <x v="31"/>
    <n v="715"/>
    <n v="4"/>
    <n v="155"/>
    <n v="4650"/>
    <m/>
    <n v="636"/>
    <m/>
  </r>
  <r>
    <x v="142"/>
    <x v="2"/>
    <x v="32"/>
    <m/>
    <n v="7"/>
    <n v="646"/>
    <n v="19380"/>
    <n v="46.38"/>
    <n v="4237"/>
    <n v="8988"/>
  </r>
  <r>
    <x v="142"/>
    <x v="2"/>
    <x v="33"/>
    <n v="4175"/>
    <n v="13"/>
    <n v="454"/>
    <n v="13620"/>
    <n v="27.66"/>
    <n v="2761"/>
    <n v="3768"/>
  </r>
  <r>
    <x v="142"/>
    <x v="2"/>
    <x v="34"/>
    <n v="376751"/>
    <n v="441"/>
    <n v="27066"/>
    <n v="811980"/>
    <n v="41.76"/>
    <n v="182330"/>
    <n v="339075"/>
  </r>
  <r>
    <x v="142"/>
    <x v="3"/>
    <x v="0"/>
    <n v="33889"/>
    <n v="46"/>
    <n v="5922"/>
    <n v="177660"/>
    <n v="10.49"/>
    <n v="17838"/>
    <n v="18628"/>
  </r>
  <r>
    <x v="142"/>
    <x v="3"/>
    <x v="1"/>
    <n v="31092"/>
    <n v="23"/>
    <n v="2645"/>
    <n v="79350"/>
    <n v="20.57"/>
    <n v="17783"/>
    <n v="16326"/>
  </r>
  <r>
    <x v="142"/>
    <x v="3"/>
    <x v="2"/>
    <n v="24316"/>
    <n v="21"/>
    <n v="2785"/>
    <n v="83550"/>
    <n v="14.06"/>
    <n v="16081"/>
    <n v="11746"/>
  </r>
  <r>
    <x v="142"/>
    <x v="3"/>
    <x v="3"/>
    <n v="14688"/>
    <n v="21"/>
    <n v="1904"/>
    <n v="57120"/>
    <n v="12.24"/>
    <n v="9632"/>
    <n v="6990"/>
  </r>
  <r>
    <x v="142"/>
    <x v="3"/>
    <x v="4"/>
    <n v="23371"/>
    <n v="20"/>
    <n v="2855"/>
    <n v="85650"/>
    <n v="14.01"/>
    <n v="8993"/>
    <n v="12003"/>
  </r>
  <r>
    <x v="142"/>
    <x v="3"/>
    <x v="5"/>
    <n v="18258"/>
    <n v="11"/>
    <n v="1456"/>
    <n v="43680"/>
    <n v="19.13"/>
    <n v="9130"/>
    <n v="8355"/>
  </r>
  <r>
    <x v="142"/>
    <x v="3"/>
    <x v="6"/>
    <n v="10431"/>
    <n v="10"/>
    <n v="1347"/>
    <n v="40410"/>
    <n v="11.69"/>
    <n v="6870"/>
    <n v="4724"/>
  </r>
  <r>
    <x v="142"/>
    <x v="3"/>
    <x v="7"/>
    <n v="3655"/>
    <n v="5"/>
    <n v="1133"/>
    <n v="33990"/>
    <n v="4.7699999999999996"/>
    <n v="2048"/>
    <n v="1621"/>
  </r>
  <r>
    <x v="142"/>
    <x v="3"/>
    <x v="8"/>
    <n v="7004"/>
    <n v="10"/>
    <n v="1707"/>
    <n v="51210"/>
    <n v="6.37"/>
    <n v="3819"/>
    <n v="3264"/>
  </r>
  <r>
    <x v="142"/>
    <x v="3"/>
    <x v="9"/>
    <n v="9132"/>
    <n v="13"/>
    <n v="1202"/>
    <n v="36060"/>
    <n v="13.17"/>
    <n v="4036"/>
    <n v="4750"/>
  </r>
  <r>
    <x v="142"/>
    <x v="3"/>
    <x v="10"/>
    <n v="14216"/>
    <n v="21"/>
    <n v="1973"/>
    <n v="59190"/>
    <n v="12.55"/>
    <n v="6043"/>
    <n v="7425"/>
  </r>
  <r>
    <x v="142"/>
    <x v="3"/>
    <x v="11"/>
    <n v="5021"/>
    <n v="6"/>
    <n v="430"/>
    <n v="12900"/>
    <n v="17.63"/>
    <n v="4346"/>
    <n v="2274"/>
  </r>
  <r>
    <x v="142"/>
    <x v="3"/>
    <x v="12"/>
    <m/>
    <n v="8"/>
    <n v="604"/>
    <n v="18120"/>
    <m/>
    <m/>
    <m/>
  </r>
  <r>
    <x v="142"/>
    <x v="3"/>
    <x v="13"/>
    <m/>
    <n v="3"/>
    <n v="360"/>
    <n v="10800"/>
    <m/>
    <m/>
    <m/>
  </r>
  <r>
    <x v="142"/>
    <x v="3"/>
    <x v="14"/>
    <n v="4292"/>
    <n v="7"/>
    <n v="753"/>
    <n v="22590"/>
    <n v="9.6199999999999992"/>
    <n v="3036"/>
    <n v="2173"/>
  </r>
  <r>
    <x v="142"/>
    <x v="3"/>
    <x v="15"/>
    <n v="6187"/>
    <n v="8"/>
    <n v="853"/>
    <n v="25590"/>
    <n v="13.47"/>
    <n v="2460"/>
    <n v="3446"/>
  </r>
  <r>
    <x v="142"/>
    <x v="3"/>
    <x v="16"/>
    <m/>
    <n v="4"/>
    <n v="419"/>
    <n v="12570"/>
    <m/>
    <m/>
    <m/>
  </r>
  <r>
    <x v="142"/>
    <x v="3"/>
    <x v="17"/>
    <m/>
    <n v="1"/>
    <n v="39"/>
    <n v="1170"/>
    <m/>
    <m/>
    <n v="816"/>
  </r>
  <r>
    <x v="142"/>
    <x v="3"/>
    <x v="18"/>
    <n v="14910"/>
    <n v="16"/>
    <n v="1339"/>
    <n v="40170"/>
    <n v="17.32"/>
    <n v="9650"/>
    <n v="6957"/>
  </r>
  <r>
    <x v="142"/>
    <x v="3"/>
    <x v="19"/>
    <n v="29152"/>
    <n v="22"/>
    <n v="3852"/>
    <n v="115560"/>
    <n v="11.37"/>
    <n v="15978"/>
    <n v="13137"/>
  </r>
  <r>
    <x v="142"/>
    <x v="3"/>
    <x v="20"/>
    <n v="54268"/>
    <n v="37"/>
    <n v="4494"/>
    <n v="134820"/>
    <n v="19.98"/>
    <n v="26857"/>
    <n v="26932"/>
  </r>
  <r>
    <x v="142"/>
    <x v="3"/>
    <x v="21"/>
    <n v="7676"/>
    <n v="9"/>
    <n v="729"/>
    <n v="21870"/>
    <m/>
    <n v="4778"/>
    <m/>
  </r>
  <r>
    <x v="142"/>
    <x v="3"/>
    <x v="22"/>
    <n v="9889"/>
    <n v="4"/>
    <n v="534"/>
    <n v="16020"/>
    <n v="25.97"/>
    <n v="6765"/>
    <n v="4160"/>
  </r>
  <r>
    <x v="142"/>
    <x v="3"/>
    <x v="23"/>
    <n v="7254"/>
    <n v="8"/>
    <n v="853"/>
    <n v="25590"/>
    <m/>
    <n v="3838"/>
    <m/>
  </r>
  <r>
    <x v="142"/>
    <x v="3"/>
    <x v="24"/>
    <n v="79087"/>
    <n v="58"/>
    <n v="6610"/>
    <n v="198300"/>
    <n v="19.190000000000001"/>
    <n v="42238"/>
    <n v="38045"/>
  </r>
  <r>
    <x v="142"/>
    <x v="3"/>
    <x v="25"/>
    <n v="22141"/>
    <n v="18"/>
    <n v="1715"/>
    <n v="51450"/>
    <n v="20.98"/>
    <n v="17666"/>
    <n v="10794"/>
  </r>
  <r>
    <x v="142"/>
    <x v="3"/>
    <x v="26"/>
    <n v="10027"/>
    <n v="6"/>
    <n v="1565"/>
    <n v="46950"/>
    <n v="9.33"/>
    <n v="5968"/>
    <n v="4383"/>
  </r>
  <r>
    <x v="142"/>
    <x v="3"/>
    <x v="27"/>
    <n v="16219"/>
    <n v="7"/>
    <n v="1219"/>
    <n v="36570"/>
    <m/>
    <n v="8944"/>
    <m/>
  </r>
  <r>
    <x v="142"/>
    <x v="3"/>
    <x v="28"/>
    <n v="7235"/>
    <n v="10"/>
    <n v="2911"/>
    <n v="87330"/>
    <n v="3.86"/>
    <n v="4609"/>
    <n v="3375"/>
  </r>
  <r>
    <x v="142"/>
    <x v="3"/>
    <x v="29"/>
    <n v="5144"/>
    <n v="11"/>
    <n v="2291"/>
    <n v="68730"/>
    <n v="4.16"/>
    <n v="2468"/>
    <n v="2861"/>
  </r>
  <r>
    <x v="142"/>
    <x v="3"/>
    <x v="30"/>
    <n v="9412"/>
    <n v="6"/>
    <n v="553"/>
    <n v="16590"/>
    <n v="24.65"/>
    <n v="6514"/>
    <n v="4089"/>
  </r>
  <r>
    <x v="142"/>
    <x v="3"/>
    <x v="31"/>
    <n v="2960"/>
    <n v="6"/>
    <n v="304"/>
    <n v="9120"/>
    <n v="14.07"/>
    <n v="2501"/>
    <n v="1284"/>
  </r>
  <r>
    <x v="142"/>
    <x v="3"/>
    <x v="32"/>
    <m/>
    <n v="5"/>
    <n v="938"/>
    <n v="28140"/>
    <n v="16.93"/>
    <n v="5698"/>
    <n v="4765"/>
  </r>
  <r>
    <x v="142"/>
    <x v="3"/>
    <x v="33"/>
    <n v="4292"/>
    <n v="11"/>
    <n v="696"/>
    <n v="20880"/>
    <n v="12.08"/>
    <n v="2896"/>
    <n v="2521"/>
  </r>
  <r>
    <x v="142"/>
    <x v="3"/>
    <x v="34"/>
    <n v="428001"/>
    <n v="413"/>
    <n v="52341"/>
    <n v="1570230"/>
    <n v="13.41"/>
    <n v="245361"/>
    <n v="210537"/>
  </r>
  <r>
    <x v="142"/>
    <x v="4"/>
    <x v="0"/>
    <n v="116670"/>
    <n v="241"/>
    <n v="10023"/>
    <n v="300690"/>
    <n v="23.07"/>
    <n v="62043"/>
    <n v="69355"/>
  </r>
  <r>
    <x v="142"/>
    <x v="4"/>
    <x v="1"/>
    <n v="595127"/>
    <n v="321"/>
    <n v="19551"/>
    <n v="586530"/>
    <n v="64.349999999999994"/>
    <n v="295454"/>
    <n v="377453"/>
  </r>
  <r>
    <x v="142"/>
    <x v="4"/>
    <x v="2"/>
    <n v="50597"/>
    <n v="113"/>
    <n v="4259"/>
    <n v="127770"/>
    <n v="22.21"/>
    <n v="30367"/>
    <n v="28379"/>
  </r>
  <r>
    <x v="142"/>
    <x v="4"/>
    <x v="3"/>
    <n v="90801"/>
    <n v="147"/>
    <n v="5185"/>
    <n v="155550"/>
    <n v="34.94"/>
    <n v="53346"/>
    <n v="54352"/>
  </r>
  <r>
    <x v="142"/>
    <x v="4"/>
    <x v="4"/>
    <n v="70074"/>
    <n v="100"/>
    <n v="5214"/>
    <n v="156420"/>
    <n v="27.58"/>
    <n v="33070"/>
    <n v="43148"/>
  </r>
  <r>
    <x v="142"/>
    <x v="4"/>
    <x v="5"/>
    <n v="138228"/>
    <n v="122"/>
    <n v="6104"/>
    <n v="183120"/>
    <n v="42.89"/>
    <n v="87558"/>
    <n v="78546"/>
  </r>
  <r>
    <x v="142"/>
    <x v="4"/>
    <x v="6"/>
    <n v="76617"/>
    <n v="102"/>
    <n v="4011"/>
    <n v="120330"/>
    <n v="37.53"/>
    <n v="46457"/>
    <n v="45164"/>
  </r>
  <r>
    <x v="142"/>
    <x v="4"/>
    <x v="7"/>
    <n v="12387"/>
    <n v="32"/>
    <n v="1504"/>
    <n v="45120"/>
    <n v="15.57"/>
    <n v="6718"/>
    <n v="7023"/>
  </r>
  <r>
    <x v="142"/>
    <x v="4"/>
    <x v="8"/>
    <n v="22417"/>
    <n v="60"/>
    <n v="2585"/>
    <n v="77550"/>
    <n v="17.88"/>
    <n v="12983"/>
    <n v="13870"/>
  </r>
  <r>
    <x v="142"/>
    <x v="4"/>
    <x v="9"/>
    <n v="44893"/>
    <n v="86"/>
    <n v="2881"/>
    <n v="86430"/>
    <n v="33.9"/>
    <n v="22485"/>
    <n v="29302"/>
  </r>
  <r>
    <x v="142"/>
    <x v="4"/>
    <x v="10"/>
    <n v="79388"/>
    <n v="136"/>
    <n v="4771"/>
    <n v="143130"/>
    <n v="33.979999999999997"/>
    <n v="39122"/>
    <n v="48632"/>
  </r>
  <r>
    <x v="142"/>
    <x v="4"/>
    <x v="11"/>
    <n v="24439"/>
    <n v="51"/>
    <n v="2522"/>
    <n v="75660"/>
    <n v="18.329999999999998"/>
    <n v="17964"/>
    <n v="13865"/>
  </r>
  <r>
    <x v="142"/>
    <x v="4"/>
    <x v="12"/>
    <n v="37160"/>
    <n v="92"/>
    <n v="2326"/>
    <n v="69780"/>
    <n v="33.520000000000003"/>
    <n v="24232"/>
    <n v="23390"/>
  </r>
  <r>
    <x v="142"/>
    <x v="4"/>
    <x v="13"/>
    <n v="13505"/>
    <n v="32"/>
    <n v="1007"/>
    <n v="30210"/>
    <n v="25.68"/>
    <n v="8096"/>
    <n v="7758"/>
  </r>
  <r>
    <x v="142"/>
    <x v="4"/>
    <x v="14"/>
    <n v="15222"/>
    <n v="37"/>
    <n v="1275"/>
    <n v="38250"/>
    <n v="22.54"/>
    <n v="9206"/>
    <n v="8621"/>
  </r>
  <r>
    <x v="142"/>
    <x v="4"/>
    <x v="15"/>
    <n v="18232"/>
    <n v="46"/>
    <n v="1651"/>
    <n v="49530"/>
    <n v="24.35"/>
    <n v="8910"/>
    <n v="12062"/>
  </r>
  <r>
    <x v="142"/>
    <x v="4"/>
    <x v="16"/>
    <n v="219045"/>
    <n v="115"/>
    <n v="7526"/>
    <n v="225780"/>
    <n v="65.92"/>
    <n v="104765"/>
    <n v="148836"/>
  </r>
  <r>
    <x v="142"/>
    <x v="4"/>
    <x v="17"/>
    <n v="190945"/>
    <n v="77"/>
    <n v="5947"/>
    <n v="178410"/>
    <n v="73.430000000000007"/>
    <n v="90163"/>
    <n v="131008"/>
  </r>
  <r>
    <x v="142"/>
    <x v="4"/>
    <x v="18"/>
    <n v="52099"/>
    <n v="106"/>
    <n v="3315"/>
    <n v="99450"/>
    <n v="31.66"/>
    <n v="33108"/>
    <n v="31483"/>
  </r>
  <r>
    <x v="142"/>
    <x v="4"/>
    <x v="19"/>
    <n v="86389"/>
    <n v="163"/>
    <n v="6817"/>
    <n v="204510"/>
    <n v="25.92"/>
    <n v="46368"/>
    <n v="53009"/>
  </r>
  <r>
    <x v="142"/>
    <x v="4"/>
    <x v="20"/>
    <n v="262517"/>
    <n v="324"/>
    <n v="11461"/>
    <n v="343830"/>
    <n v="44.96"/>
    <n v="137494"/>
    <n v="154600"/>
  </r>
  <r>
    <x v="142"/>
    <x v="4"/>
    <x v="21"/>
    <n v="26091"/>
    <n v="50"/>
    <n v="1724"/>
    <n v="51720"/>
    <n v="28.26"/>
    <n v="16036"/>
    <n v="14614"/>
  </r>
  <r>
    <x v="142"/>
    <x v="4"/>
    <x v="22"/>
    <n v="43106"/>
    <n v="31"/>
    <n v="1748"/>
    <n v="52440"/>
    <n v="43.54"/>
    <n v="31733"/>
    <n v="22831"/>
  </r>
  <r>
    <x v="142"/>
    <x v="4"/>
    <x v="23"/>
    <n v="22578"/>
    <n v="48"/>
    <n v="1430"/>
    <n v="42900"/>
    <n v="29.8"/>
    <n v="12704"/>
    <n v="12784"/>
  </r>
  <r>
    <x v="142"/>
    <x v="4"/>
    <x v="24"/>
    <n v="354291"/>
    <n v="453"/>
    <n v="16363"/>
    <n v="490890"/>
    <n v="41.73"/>
    <n v="197966"/>
    <n v="204828"/>
  </r>
  <r>
    <x v="142"/>
    <x v="4"/>
    <x v="25"/>
    <n v="100032"/>
    <n v="157"/>
    <n v="5734"/>
    <n v="172020"/>
    <n v="34.24"/>
    <n v="74629"/>
    <n v="58906"/>
  </r>
  <r>
    <x v="142"/>
    <x v="4"/>
    <x v="26"/>
    <n v="39458"/>
    <n v="48"/>
    <n v="3119"/>
    <n v="93570"/>
    <n v="23.53"/>
    <n v="22193"/>
    <n v="22016"/>
  </r>
  <r>
    <x v="142"/>
    <x v="4"/>
    <x v="27"/>
    <n v="192353"/>
    <n v="115"/>
    <n v="7561"/>
    <n v="226830"/>
    <n v="50.5"/>
    <n v="80160"/>
    <n v="114559"/>
  </r>
  <r>
    <x v="142"/>
    <x v="4"/>
    <x v="28"/>
    <n v="25862"/>
    <n v="48"/>
    <n v="3722"/>
    <n v="111660"/>
    <n v="12.86"/>
    <n v="18944"/>
    <n v="14362"/>
  </r>
  <r>
    <x v="142"/>
    <x v="4"/>
    <x v="29"/>
    <n v="16491"/>
    <n v="60"/>
    <n v="3035"/>
    <n v="91050"/>
    <n v="10"/>
    <n v="8906"/>
    <n v="9105"/>
  </r>
  <r>
    <x v="142"/>
    <x v="4"/>
    <x v="30"/>
    <n v="61221"/>
    <n v="78"/>
    <n v="2492"/>
    <n v="74760"/>
    <n v="49.57"/>
    <n v="37266"/>
    <n v="37058"/>
  </r>
  <r>
    <x v="142"/>
    <x v="4"/>
    <x v="31"/>
    <n v="6696"/>
    <n v="32"/>
    <n v="649"/>
    <n v="19470"/>
    <n v="19.77"/>
    <n v="5241"/>
    <n v="3849"/>
  </r>
  <r>
    <x v="142"/>
    <x v="4"/>
    <x v="32"/>
    <n v="36340"/>
    <n v="38"/>
    <n v="2509"/>
    <n v="75270"/>
    <n v="30.02"/>
    <n v="20148"/>
    <n v="22597"/>
  </r>
  <r>
    <x v="142"/>
    <x v="4"/>
    <x v="33"/>
    <n v="33458"/>
    <n v="82"/>
    <n v="2223"/>
    <n v="66690"/>
    <n v="34.130000000000003"/>
    <n v="19747"/>
    <n v="22761"/>
  </r>
  <r>
    <x v="142"/>
    <x v="4"/>
    <x v="34"/>
    <n v="2629492"/>
    <n v="3213"/>
    <n v="139934"/>
    <n v="4198020"/>
    <n v="38.22"/>
    <n v="1427448"/>
    <n v="1604288"/>
  </r>
  <r>
    <x v="143"/>
    <x v="0"/>
    <x v="0"/>
    <n v="27428"/>
    <n v="30"/>
    <n v="1156"/>
    <n v="35836"/>
    <n v="42.92"/>
    <n v="14554"/>
    <n v="15380"/>
  </r>
  <r>
    <x v="143"/>
    <x v="0"/>
    <x v="1"/>
    <n v="359173"/>
    <n v="73"/>
    <n v="9243"/>
    <n v="286533"/>
    <n v="71.22"/>
    <n v="179393"/>
    <n v="204061"/>
  </r>
  <r>
    <x v="143"/>
    <x v="0"/>
    <x v="2"/>
    <n v="3932"/>
    <n v="10"/>
    <n v="173"/>
    <n v="5363"/>
    <n v="32.15"/>
    <n v="2044"/>
    <n v="1724"/>
  </r>
  <r>
    <x v="143"/>
    <x v="0"/>
    <x v="3"/>
    <n v="19274"/>
    <n v="24"/>
    <n v="966"/>
    <n v="29946"/>
    <n v="36.39"/>
    <n v="9281"/>
    <n v="10896"/>
  </r>
  <r>
    <x v="143"/>
    <x v="0"/>
    <x v="4"/>
    <n v="13157"/>
    <n v="9"/>
    <n v="479"/>
    <n v="14849"/>
    <n v="49.35"/>
    <n v="7401"/>
    <n v="7328"/>
  </r>
  <r>
    <x v="143"/>
    <x v="0"/>
    <x v="5"/>
    <n v="68936"/>
    <n v="21"/>
    <n v="1835"/>
    <n v="56885"/>
    <n v="62.01"/>
    <n v="46797"/>
    <n v="35274"/>
  </r>
  <r>
    <x v="143"/>
    <x v="0"/>
    <x v="6"/>
    <n v="15305"/>
    <n v="9"/>
    <n v="532"/>
    <n v="16492"/>
    <n v="42.55"/>
    <n v="8250"/>
    <n v="7018"/>
  </r>
  <r>
    <x v="143"/>
    <x v="0"/>
    <x v="7"/>
    <m/>
    <n v="4"/>
    <n v="60"/>
    <n v="1860"/>
    <m/>
    <m/>
    <m/>
  </r>
  <r>
    <x v="143"/>
    <x v="0"/>
    <x v="8"/>
    <n v="3648"/>
    <n v="10"/>
    <n v="243"/>
    <n v="7533"/>
    <n v="31.93"/>
    <m/>
    <n v="2405"/>
  </r>
  <r>
    <x v="143"/>
    <x v="0"/>
    <x v="9"/>
    <n v="9474"/>
    <n v="16"/>
    <n v="467"/>
    <n v="14477"/>
    <n v="39.659999999999997"/>
    <n v="4762"/>
    <n v="5741"/>
  </r>
  <r>
    <x v="143"/>
    <x v="0"/>
    <x v="10"/>
    <n v="12616"/>
    <n v="16"/>
    <n v="520"/>
    <n v="16120"/>
    <n v="42.67"/>
    <n v="7151"/>
    <n v="6878"/>
  </r>
  <r>
    <x v="143"/>
    <x v="0"/>
    <x v="11"/>
    <n v="9672"/>
    <n v="11"/>
    <n v="519"/>
    <n v="16089"/>
    <n v="30.81"/>
    <n v="6774"/>
    <n v="4957"/>
  </r>
  <r>
    <x v="143"/>
    <x v="0"/>
    <x v="12"/>
    <n v="6459"/>
    <n v="20"/>
    <n v="553"/>
    <n v="17143"/>
    <n v="26.93"/>
    <n v="4052"/>
    <n v="4616"/>
  </r>
  <r>
    <x v="143"/>
    <x v="0"/>
    <x v="13"/>
    <m/>
    <n v="3"/>
    <n v="137"/>
    <n v="4247"/>
    <m/>
    <m/>
    <m/>
  </r>
  <r>
    <x v="143"/>
    <x v="0"/>
    <x v="14"/>
    <m/>
    <n v="9"/>
    <n v="209"/>
    <n v="6479"/>
    <m/>
    <m/>
    <m/>
  </r>
  <r>
    <x v="143"/>
    <x v="0"/>
    <x v="15"/>
    <m/>
    <n v="3"/>
    <n v="41"/>
    <n v="1271"/>
    <m/>
    <m/>
    <m/>
  </r>
  <r>
    <x v="143"/>
    <x v="0"/>
    <x v="16"/>
    <n v="117577"/>
    <n v="34"/>
    <n v="3424"/>
    <n v="106144"/>
    <n v="66.03"/>
    <n v="64367"/>
    <n v="70086"/>
  </r>
  <r>
    <x v="143"/>
    <x v="0"/>
    <x v="17"/>
    <n v="115867"/>
    <n v="31"/>
    <n v="3300"/>
    <n v="102300"/>
    <n v="67.16"/>
    <n v="63466"/>
    <n v="68705"/>
  </r>
  <r>
    <x v="143"/>
    <x v="0"/>
    <x v="18"/>
    <n v="9220"/>
    <n v="17"/>
    <n v="342"/>
    <n v="10602"/>
    <n v="42.32"/>
    <n v="6021"/>
    <n v="4487"/>
  </r>
  <r>
    <x v="143"/>
    <x v="0"/>
    <x v="19"/>
    <n v="12014"/>
    <n v="15"/>
    <n v="476"/>
    <n v="14756"/>
    <n v="44.71"/>
    <n v="7085"/>
    <n v="6598"/>
  </r>
  <r>
    <x v="143"/>
    <x v="0"/>
    <x v="20"/>
    <n v="57859"/>
    <n v="44"/>
    <n v="1943"/>
    <n v="60233"/>
    <n v="57.29"/>
    <n v="35090"/>
    <n v="34505"/>
  </r>
  <r>
    <x v="143"/>
    <x v="0"/>
    <x v="21"/>
    <m/>
    <n v="6"/>
    <n v="108"/>
    <n v="3348"/>
    <m/>
    <m/>
    <m/>
  </r>
  <r>
    <x v="143"/>
    <x v="0"/>
    <x v="22"/>
    <m/>
    <n v="5"/>
    <n v="488"/>
    <n v="15128"/>
    <m/>
    <m/>
    <m/>
  </r>
  <r>
    <x v="143"/>
    <x v="0"/>
    <x v="23"/>
    <m/>
    <n v="9"/>
    <n v="134"/>
    <n v="4154"/>
    <m/>
    <m/>
    <m/>
  </r>
  <r>
    <x v="143"/>
    <x v="0"/>
    <x v="24"/>
    <n v="79849"/>
    <n v="64"/>
    <n v="2673"/>
    <n v="82863"/>
    <n v="54.04"/>
    <n v="49496"/>
    <n v="44782"/>
  </r>
  <r>
    <x v="143"/>
    <x v="0"/>
    <x v="25"/>
    <n v="26331"/>
    <n v="40"/>
    <n v="1348"/>
    <n v="41788"/>
    <n v="33.590000000000003"/>
    <n v="22791"/>
    <n v="14037"/>
  </r>
  <r>
    <x v="143"/>
    <x v="0"/>
    <x v="26"/>
    <n v="12550"/>
    <n v="9"/>
    <n v="458"/>
    <n v="14198"/>
    <n v="36.24"/>
    <n v="6009"/>
    <n v="5146"/>
  </r>
  <r>
    <x v="143"/>
    <x v="0"/>
    <x v="27"/>
    <n v="139015"/>
    <n v="36"/>
    <n v="3146"/>
    <n v="97526"/>
    <n v="69.53"/>
    <n v="61329"/>
    <n v="67812"/>
  </r>
  <r>
    <x v="143"/>
    <x v="0"/>
    <x v="28"/>
    <n v="8036"/>
    <n v="11"/>
    <n v="432"/>
    <n v="13392"/>
    <n v="39.880000000000003"/>
    <n v="6708"/>
    <n v="5340"/>
  </r>
  <r>
    <x v="143"/>
    <x v="0"/>
    <x v="29"/>
    <n v="2344"/>
    <n v="13"/>
    <n v="209"/>
    <n v="6479"/>
    <n v="17.149999999999999"/>
    <n v="1716"/>
    <n v="1111"/>
  </r>
  <r>
    <x v="143"/>
    <x v="0"/>
    <x v="30"/>
    <n v="23620"/>
    <n v="18"/>
    <n v="788"/>
    <n v="24428"/>
    <n v="56.14"/>
    <n v="15468"/>
    <n v="13714"/>
  </r>
  <r>
    <x v="143"/>
    <x v="0"/>
    <x v="31"/>
    <n v="577"/>
    <n v="8"/>
    <n v="86"/>
    <n v="2666"/>
    <m/>
    <n v="413"/>
    <m/>
  </r>
  <r>
    <x v="143"/>
    <x v="0"/>
    <x v="32"/>
    <n v="10331"/>
    <n v="6"/>
    <n v="559"/>
    <n v="17329"/>
    <n v="32.270000000000003"/>
    <n v="5401"/>
    <n v="5592"/>
  </r>
  <r>
    <x v="143"/>
    <x v="0"/>
    <x v="33"/>
    <n v="7172"/>
    <n v="18"/>
    <n v="469"/>
    <n v="14539"/>
    <n v="33.43"/>
    <n v="4754"/>
    <n v="4861"/>
  </r>
  <r>
    <x v="143"/>
    <x v="0"/>
    <x v="34"/>
    <n v="1006160"/>
    <n v="557"/>
    <n v="31543"/>
    <n v="977833"/>
    <n v="56.71"/>
    <n v="548135"/>
    <n v="554573"/>
  </r>
  <r>
    <x v="143"/>
    <x v="1"/>
    <x v="0"/>
    <n v="50401"/>
    <n v="137"/>
    <n v="1636"/>
    <n v="50716"/>
    <n v="43.59"/>
    <n v="25279"/>
    <n v="22109"/>
  </r>
  <r>
    <x v="143"/>
    <x v="1"/>
    <x v="1"/>
    <n v="129473"/>
    <n v="185"/>
    <n v="3791"/>
    <n v="117521"/>
    <n v="54.89"/>
    <n v="63116"/>
    <n v="64503"/>
  </r>
  <r>
    <x v="143"/>
    <x v="1"/>
    <x v="2"/>
    <n v="20133"/>
    <n v="63"/>
    <n v="660"/>
    <n v="20460"/>
    <n v="45.62"/>
    <n v="10332"/>
    <n v="9334"/>
  </r>
  <r>
    <x v="143"/>
    <x v="1"/>
    <x v="3"/>
    <n v="39747"/>
    <n v="87"/>
    <n v="1559"/>
    <n v="48329"/>
    <n v="42.65"/>
    <n v="24386"/>
    <n v="20612"/>
  </r>
  <r>
    <x v="143"/>
    <x v="1"/>
    <x v="4"/>
    <n v="33805"/>
    <n v="55"/>
    <n v="963"/>
    <n v="29853"/>
    <n v="51.77"/>
    <n v="16247"/>
    <n v="15454"/>
  </r>
  <r>
    <x v="143"/>
    <x v="1"/>
    <x v="5"/>
    <n v="55073"/>
    <n v="77"/>
    <n v="1386"/>
    <n v="42966"/>
    <n v="51.15"/>
    <n v="31448"/>
    <n v="21975"/>
  </r>
  <r>
    <x v="143"/>
    <x v="1"/>
    <x v="6"/>
    <n v="43235"/>
    <n v="69"/>
    <n v="1165"/>
    <n v="36115"/>
    <n v="54.08"/>
    <n v="27352"/>
    <n v="19531"/>
  </r>
  <r>
    <x v="143"/>
    <x v="1"/>
    <x v="7"/>
    <n v="8831"/>
    <n v="21"/>
    <n v="248"/>
    <n v="7688"/>
    <n v="59.44"/>
    <n v="4683"/>
    <n v="4570"/>
  </r>
  <r>
    <x v="143"/>
    <x v="1"/>
    <x v="8"/>
    <n v="14457"/>
    <n v="35"/>
    <n v="497"/>
    <n v="15407"/>
    <n v="48.45"/>
    <n v="7271"/>
    <n v="7465"/>
  </r>
  <r>
    <x v="143"/>
    <x v="1"/>
    <x v="9"/>
    <n v="20190"/>
    <n v="47"/>
    <n v="804"/>
    <n v="24924"/>
    <n v="45.96"/>
    <n v="10892"/>
    <n v="11456"/>
  </r>
  <r>
    <x v="143"/>
    <x v="1"/>
    <x v="10"/>
    <n v="46785"/>
    <n v="79"/>
    <n v="1404"/>
    <n v="43524"/>
    <n v="50.34"/>
    <n v="23034"/>
    <n v="21910"/>
  </r>
  <r>
    <x v="143"/>
    <x v="1"/>
    <x v="11"/>
    <n v="6142"/>
    <n v="20"/>
    <n v="578"/>
    <n v="17918"/>
    <n v="16.579999999999998"/>
    <n v="3860"/>
    <n v="2971"/>
  </r>
  <r>
    <x v="143"/>
    <x v="1"/>
    <x v="12"/>
    <n v="23024"/>
    <n v="62"/>
    <n v="1054"/>
    <n v="32674"/>
    <n v="39.75"/>
    <n v="15137"/>
    <n v="12988"/>
  </r>
  <r>
    <x v="143"/>
    <x v="1"/>
    <x v="13"/>
    <n v="8976"/>
    <n v="22"/>
    <n v="406"/>
    <n v="12586"/>
    <n v="36.86"/>
    <n v="5403"/>
    <n v="4639"/>
  </r>
  <r>
    <x v="143"/>
    <x v="1"/>
    <x v="14"/>
    <n v="6818"/>
    <n v="19"/>
    <n v="266"/>
    <n v="8246"/>
    <n v="42.29"/>
    <n v="3879"/>
    <n v="3487"/>
  </r>
  <r>
    <x v="143"/>
    <x v="1"/>
    <x v="15"/>
    <n v="6992"/>
    <n v="28"/>
    <n v="275"/>
    <n v="8525"/>
    <n v="42.14"/>
    <n v="4394"/>
    <n v="3592"/>
  </r>
  <r>
    <x v="143"/>
    <x v="1"/>
    <x v="16"/>
    <n v="40747"/>
    <n v="64"/>
    <n v="1358"/>
    <n v="42098"/>
    <n v="49.11"/>
    <n v="20725"/>
    <n v="20673"/>
  </r>
  <r>
    <x v="143"/>
    <x v="1"/>
    <x v="17"/>
    <n v="27333"/>
    <n v="35"/>
    <n v="836"/>
    <n v="25916"/>
    <n v="51.87"/>
    <n v="14442"/>
    <n v="13444"/>
  </r>
  <r>
    <x v="143"/>
    <x v="1"/>
    <x v="18"/>
    <n v="21802"/>
    <n v="49"/>
    <n v="723"/>
    <n v="22413"/>
    <n v="46.49"/>
    <n v="13545"/>
    <n v="10419"/>
  </r>
  <r>
    <x v="143"/>
    <x v="1"/>
    <x v="19"/>
    <n v="37471"/>
    <n v="99"/>
    <n v="1260"/>
    <n v="39060"/>
    <n v="47.09"/>
    <n v="19141"/>
    <n v="18394"/>
  </r>
  <r>
    <x v="143"/>
    <x v="1"/>
    <x v="20"/>
    <n v="112614"/>
    <n v="192"/>
    <n v="2733"/>
    <n v="84723"/>
    <n v="63.76"/>
    <n v="63753"/>
    <n v="54023"/>
  </r>
  <r>
    <x v="143"/>
    <x v="1"/>
    <x v="21"/>
    <n v="15246"/>
    <n v="29"/>
    <n v="429"/>
    <n v="13299"/>
    <n v="48.69"/>
    <n v="10312"/>
    <n v="6475"/>
  </r>
  <r>
    <x v="143"/>
    <x v="1"/>
    <x v="22"/>
    <n v="16623"/>
    <n v="16"/>
    <n v="409"/>
    <n v="12679"/>
    <n v="59.6"/>
    <n v="13691"/>
    <n v="7557"/>
  </r>
  <r>
    <x v="143"/>
    <x v="1"/>
    <x v="23"/>
    <n v="12117"/>
    <n v="27"/>
    <n v="367"/>
    <n v="11377"/>
    <n v="59.22"/>
    <n v="7798"/>
    <n v="6738"/>
  </r>
  <r>
    <x v="143"/>
    <x v="1"/>
    <x v="24"/>
    <n v="156599"/>
    <n v="264"/>
    <n v="3938"/>
    <n v="122078"/>
    <n v="61.27"/>
    <n v="95554"/>
    <n v="74793"/>
  </r>
  <r>
    <x v="143"/>
    <x v="1"/>
    <x v="25"/>
    <n v="42625"/>
    <n v="73"/>
    <n v="1061"/>
    <n v="32891"/>
    <n v="55.04"/>
    <n v="29780"/>
    <n v="18103"/>
  </r>
  <r>
    <x v="143"/>
    <x v="1"/>
    <x v="26"/>
    <n v="20134"/>
    <n v="23"/>
    <n v="444"/>
    <n v="13764"/>
    <n v="61.59"/>
    <n v="9996"/>
    <n v="8477"/>
  </r>
  <r>
    <x v="143"/>
    <x v="1"/>
    <x v="27"/>
    <n v="49083"/>
    <n v="51"/>
    <n v="1120"/>
    <n v="34720"/>
    <n v="55.52"/>
    <n v="17869"/>
    <n v="19276"/>
  </r>
  <r>
    <x v="143"/>
    <x v="1"/>
    <x v="28"/>
    <n v="9222"/>
    <n v="22"/>
    <n v="280"/>
    <n v="8680"/>
    <n v="56.83"/>
    <n v="6634"/>
    <n v="4933"/>
  </r>
  <r>
    <x v="143"/>
    <x v="1"/>
    <x v="29"/>
    <n v="8718"/>
    <n v="28"/>
    <n v="285"/>
    <n v="8835"/>
    <n v="46.91"/>
    <n v="4761"/>
    <n v="4145"/>
  </r>
  <r>
    <x v="143"/>
    <x v="1"/>
    <x v="30"/>
    <n v="25957"/>
    <n v="45"/>
    <n v="764"/>
    <n v="23684"/>
    <n v="55.85"/>
    <n v="13764"/>
    <n v="13226"/>
  </r>
  <r>
    <x v="143"/>
    <x v="1"/>
    <x v="31"/>
    <n v="2524"/>
    <n v="14"/>
    <n v="104"/>
    <n v="3224"/>
    <n v="41.82"/>
    <n v="1704"/>
    <n v="1348"/>
  </r>
  <r>
    <x v="143"/>
    <x v="1"/>
    <x v="32"/>
    <n v="12788"/>
    <n v="20"/>
    <n v="366"/>
    <n v="11346"/>
    <n v="47.1"/>
    <n v="7816"/>
    <n v="5344"/>
  </r>
  <r>
    <x v="143"/>
    <x v="1"/>
    <x v="33"/>
    <n v="14026"/>
    <n v="40"/>
    <n v="606"/>
    <n v="18786"/>
    <n v="44.19"/>
    <n v="8192"/>
    <n v="8302"/>
  </r>
  <r>
    <x v="143"/>
    <x v="1"/>
    <x v="34"/>
    <n v="955777"/>
    <n v="1798"/>
    <n v="29001"/>
    <n v="899031"/>
    <n v="50.5"/>
    <n v="526191"/>
    <n v="454028"/>
  </r>
  <r>
    <x v="143"/>
    <x v="2"/>
    <x v="0"/>
    <n v="19725"/>
    <n v="27"/>
    <n v="1281"/>
    <n v="39711"/>
    <n v="43.78"/>
    <n v="9719"/>
    <n v="17385"/>
  </r>
  <r>
    <x v="143"/>
    <x v="2"/>
    <x v="1"/>
    <n v="62040"/>
    <n v="39"/>
    <n v="3874"/>
    <n v="120094"/>
    <n v="48.66"/>
    <n v="25318"/>
    <n v="58440"/>
  </r>
  <r>
    <x v="143"/>
    <x v="2"/>
    <x v="2"/>
    <n v="9765"/>
    <n v="18"/>
    <n v="637"/>
    <n v="19747"/>
    <n v="44.72"/>
    <n v="4479"/>
    <n v="8832"/>
  </r>
  <r>
    <x v="143"/>
    <x v="2"/>
    <x v="3"/>
    <n v="9585"/>
    <n v="14"/>
    <n v="744"/>
    <n v="23064"/>
    <n v="34.22"/>
    <n v="4806"/>
    <n v="7893"/>
  </r>
  <r>
    <x v="143"/>
    <x v="2"/>
    <x v="4"/>
    <n v="10221"/>
    <n v="15"/>
    <n v="910"/>
    <n v="28210"/>
    <n v="34.97"/>
    <n v="3750"/>
    <n v="9865"/>
  </r>
  <r>
    <x v="143"/>
    <x v="2"/>
    <x v="5"/>
    <n v="14463"/>
    <n v="12"/>
    <n v="1429"/>
    <n v="44299"/>
    <n v="30.46"/>
    <n v="9511"/>
    <n v="13493"/>
  </r>
  <r>
    <x v="143"/>
    <x v="2"/>
    <x v="6"/>
    <n v="16485"/>
    <n v="15"/>
    <n v="954"/>
    <n v="29574"/>
    <n v="50.53"/>
    <n v="9164"/>
    <n v="14943"/>
  </r>
  <r>
    <x v="143"/>
    <x v="2"/>
    <x v="7"/>
    <m/>
    <n v="2"/>
    <n v="64"/>
    <n v="1984"/>
    <m/>
    <m/>
    <m/>
  </r>
  <r>
    <x v="143"/>
    <x v="2"/>
    <x v="8"/>
    <n v="1862"/>
    <n v="5"/>
    <n v="139"/>
    <n v="4309"/>
    <n v="31.79"/>
    <m/>
    <n v="1370"/>
  </r>
  <r>
    <x v="143"/>
    <x v="2"/>
    <x v="9"/>
    <n v="3722"/>
    <n v="10"/>
    <n v="408"/>
    <n v="12648"/>
    <n v="25.81"/>
    <n v="1723"/>
    <n v="3264"/>
  </r>
  <r>
    <x v="143"/>
    <x v="2"/>
    <x v="10"/>
    <n v="15017"/>
    <n v="20"/>
    <n v="891"/>
    <n v="27621"/>
    <n v="49.71"/>
    <n v="2516"/>
    <n v="13730"/>
  </r>
  <r>
    <x v="143"/>
    <x v="2"/>
    <x v="11"/>
    <n v="5095"/>
    <n v="14"/>
    <n v="975"/>
    <n v="30225"/>
    <n v="11.94"/>
    <n v="3055"/>
    <n v="3609"/>
  </r>
  <r>
    <x v="143"/>
    <x v="2"/>
    <x v="12"/>
    <m/>
    <n v="3"/>
    <n v="120"/>
    <n v="3720"/>
    <m/>
    <m/>
    <m/>
  </r>
  <r>
    <x v="143"/>
    <x v="2"/>
    <x v="13"/>
    <n v="1694"/>
    <n v="4"/>
    <n v="104"/>
    <n v="3224"/>
    <n v="37.29"/>
    <n v="1123"/>
    <n v="1202"/>
  </r>
  <r>
    <x v="143"/>
    <x v="2"/>
    <x v="14"/>
    <m/>
    <n v="3"/>
    <n v="75"/>
    <n v="2325"/>
    <m/>
    <m/>
    <m/>
  </r>
  <r>
    <x v="143"/>
    <x v="2"/>
    <x v="15"/>
    <m/>
    <n v="6"/>
    <n v="454"/>
    <n v="14074"/>
    <m/>
    <m/>
    <m/>
  </r>
  <r>
    <x v="143"/>
    <x v="2"/>
    <x v="16"/>
    <m/>
    <n v="13"/>
    <n v="2322"/>
    <n v="71982"/>
    <m/>
    <m/>
    <m/>
  </r>
  <r>
    <x v="143"/>
    <x v="2"/>
    <x v="17"/>
    <n v="31431"/>
    <n v="9"/>
    <n v="1739"/>
    <n v="53909"/>
    <n v="52.84"/>
    <n v="15033"/>
    <n v="28484"/>
  </r>
  <r>
    <x v="143"/>
    <x v="2"/>
    <x v="18"/>
    <n v="14512"/>
    <n v="24"/>
    <n v="913"/>
    <n v="28303"/>
    <n v="42.76"/>
    <n v="9100"/>
    <n v="12102"/>
  </r>
  <r>
    <x v="143"/>
    <x v="2"/>
    <x v="19"/>
    <n v="22830"/>
    <n v="31"/>
    <n v="1262"/>
    <n v="39122"/>
    <n v="52.85"/>
    <n v="11539"/>
    <n v="20676"/>
  </r>
  <r>
    <x v="143"/>
    <x v="2"/>
    <x v="20"/>
    <n v="35179"/>
    <n v="50"/>
    <n v="2344"/>
    <n v="72664"/>
    <n v="42.41"/>
    <n v="18646"/>
    <n v="30815"/>
  </r>
  <r>
    <x v="143"/>
    <x v="2"/>
    <x v="21"/>
    <m/>
    <n v="6"/>
    <n v="461"/>
    <n v="14291"/>
    <m/>
    <m/>
    <m/>
  </r>
  <r>
    <x v="143"/>
    <x v="2"/>
    <x v="22"/>
    <m/>
    <n v="6"/>
    <n v="371"/>
    <n v="11501"/>
    <m/>
    <m/>
    <m/>
  </r>
  <r>
    <x v="143"/>
    <x v="2"/>
    <x v="23"/>
    <m/>
    <n v="4"/>
    <n v="77"/>
    <n v="2387"/>
    <m/>
    <m/>
    <m/>
  </r>
  <r>
    <x v="143"/>
    <x v="2"/>
    <x v="24"/>
    <n v="49518"/>
    <n v="66"/>
    <n v="3253"/>
    <n v="100843"/>
    <n v="42.84"/>
    <n v="28274"/>
    <n v="43201"/>
  </r>
  <r>
    <x v="143"/>
    <x v="2"/>
    <x v="25"/>
    <n v="28650"/>
    <n v="25"/>
    <n v="1559"/>
    <n v="48329"/>
    <n v="47.71"/>
    <n v="20449"/>
    <n v="23056"/>
  </r>
  <r>
    <x v="143"/>
    <x v="2"/>
    <x v="26"/>
    <n v="10299"/>
    <n v="9"/>
    <n v="623"/>
    <n v="19313"/>
    <n v="51.15"/>
    <n v="6562"/>
    <n v="9880"/>
  </r>
  <r>
    <x v="143"/>
    <x v="2"/>
    <x v="27"/>
    <n v="45636"/>
    <n v="21"/>
    <n v="2116"/>
    <n v="65596"/>
    <n v="66.599999999999994"/>
    <n v="18434"/>
    <n v="43688"/>
  </r>
  <r>
    <x v="143"/>
    <x v="2"/>
    <x v="28"/>
    <n v="1543"/>
    <n v="6"/>
    <n v="111"/>
    <n v="3441"/>
    <n v="38.840000000000003"/>
    <n v="1040"/>
    <n v="1337"/>
  </r>
  <r>
    <x v="143"/>
    <x v="2"/>
    <x v="29"/>
    <n v="3037"/>
    <n v="8"/>
    <n v="268"/>
    <n v="8308"/>
    <n v="36.119999999999997"/>
    <n v="505"/>
    <n v="3001"/>
  </r>
  <r>
    <x v="143"/>
    <x v="2"/>
    <x v="30"/>
    <n v="6704"/>
    <n v="8"/>
    <n v="379"/>
    <n v="11749"/>
    <n v="52.7"/>
    <n v="3333"/>
    <n v="6192"/>
  </r>
  <r>
    <x v="143"/>
    <x v="2"/>
    <x v="31"/>
    <n v="967"/>
    <n v="4"/>
    <n v="155"/>
    <n v="4805"/>
    <m/>
    <n v="878"/>
    <m/>
  </r>
  <r>
    <x v="143"/>
    <x v="2"/>
    <x v="32"/>
    <n v="10458"/>
    <n v="7"/>
    <n v="646"/>
    <n v="20026"/>
    <n v="44.23"/>
    <n v="5223"/>
    <n v="8858"/>
  </r>
  <r>
    <x v="143"/>
    <x v="2"/>
    <x v="33"/>
    <n v="5937"/>
    <n v="13"/>
    <n v="485"/>
    <n v="15035"/>
    <n v="35.450000000000003"/>
    <n v="3760"/>
    <n v="5330"/>
  </r>
  <r>
    <x v="143"/>
    <x v="2"/>
    <x v="34"/>
    <n v="409530"/>
    <n v="442"/>
    <n v="27151"/>
    <n v="841681"/>
    <n v="43.59"/>
    <n v="203861"/>
    <n v="366905"/>
  </r>
  <r>
    <x v="143"/>
    <x v="3"/>
    <x v="0"/>
    <n v="96302"/>
    <n v="47"/>
    <n v="5934"/>
    <n v="183954"/>
    <n v="22.58"/>
    <n v="35993"/>
    <n v="41534"/>
  </r>
  <r>
    <x v="143"/>
    <x v="3"/>
    <x v="1"/>
    <n v="51319"/>
    <n v="22"/>
    <n v="2616"/>
    <n v="81096"/>
    <n v="29.39"/>
    <n v="20453"/>
    <n v="23836"/>
  </r>
  <r>
    <x v="143"/>
    <x v="3"/>
    <x v="2"/>
    <n v="64440"/>
    <n v="25"/>
    <n v="3241"/>
    <n v="100471"/>
    <n v="26.25"/>
    <n v="28078"/>
    <n v="26378"/>
  </r>
  <r>
    <x v="143"/>
    <x v="3"/>
    <x v="3"/>
    <n v="27687"/>
    <n v="21"/>
    <n v="1904"/>
    <n v="59024"/>
    <n v="19.309999999999999"/>
    <n v="12923"/>
    <n v="11395"/>
  </r>
  <r>
    <x v="143"/>
    <x v="3"/>
    <x v="4"/>
    <n v="51683"/>
    <n v="19"/>
    <n v="2836"/>
    <n v="87916"/>
    <n v="24.53"/>
    <n v="17801"/>
    <n v="21570"/>
  </r>
  <r>
    <x v="143"/>
    <x v="3"/>
    <x v="5"/>
    <n v="29764"/>
    <n v="11"/>
    <n v="1456"/>
    <n v="45136"/>
    <n v="26.1"/>
    <n v="13083"/>
    <n v="11780"/>
  </r>
  <r>
    <x v="143"/>
    <x v="3"/>
    <x v="6"/>
    <n v="19317"/>
    <n v="10"/>
    <n v="1347"/>
    <n v="41757"/>
    <n v="18.98"/>
    <n v="10509"/>
    <n v="7925"/>
  </r>
  <r>
    <x v="143"/>
    <x v="3"/>
    <x v="7"/>
    <m/>
    <n v="5"/>
    <n v="1116"/>
    <n v="34596"/>
    <m/>
    <n v="4674"/>
    <m/>
  </r>
  <r>
    <x v="143"/>
    <x v="3"/>
    <x v="8"/>
    <n v="18583"/>
    <n v="11"/>
    <n v="1762"/>
    <n v="54622"/>
    <n v="14.67"/>
    <n v="7238"/>
    <n v="8014"/>
  </r>
  <r>
    <x v="143"/>
    <x v="3"/>
    <x v="9"/>
    <n v="20585"/>
    <n v="13"/>
    <n v="1200"/>
    <n v="37200"/>
    <n v="24.29"/>
    <n v="7256"/>
    <n v="9036"/>
  </r>
  <r>
    <x v="143"/>
    <x v="3"/>
    <x v="10"/>
    <n v="30003"/>
    <n v="20"/>
    <n v="1956"/>
    <n v="60636"/>
    <n v="20.76"/>
    <n v="11653"/>
    <n v="12588"/>
  </r>
  <r>
    <x v="143"/>
    <x v="3"/>
    <x v="11"/>
    <n v="7011"/>
    <n v="6"/>
    <n v="430"/>
    <n v="13330"/>
    <n v="22.08"/>
    <n v="6132"/>
    <n v="2943"/>
  </r>
  <r>
    <x v="143"/>
    <x v="3"/>
    <x v="12"/>
    <m/>
    <n v="8"/>
    <n v="604"/>
    <n v="18724"/>
    <m/>
    <m/>
    <m/>
  </r>
  <r>
    <x v="143"/>
    <x v="3"/>
    <x v="13"/>
    <m/>
    <n v="3"/>
    <n v="361"/>
    <n v="11191"/>
    <m/>
    <m/>
    <m/>
  </r>
  <r>
    <x v="143"/>
    <x v="3"/>
    <x v="14"/>
    <n v="8595"/>
    <n v="7"/>
    <n v="753"/>
    <n v="23343"/>
    <n v="16.829999999999998"/>
    <n v="4765"/>
    <n v="3929"/>
  </r>
  <r>
    <x v="143"/>
    <x v="3"/>
    <x v="15"/>
    <n v="13880"/>
    <n v="8"/>
    <n v="853"/>
    <n v="26443"/>
    <n v="22.62"/>
    <n v="5237"/>
    <n v="5982"/>
  </r>
  <r>
    <x v="143"/>
    <x v="3"/>
    <x v="16"/>
    <m/>
    <n v="4"/>
    <n v="419"/>
    <n v="12989"/>
    <m/>
    <m/>
    <m/>
  </r>
  <r>
    <x v="143"/>
    <x v="3"/>
    <x v="17"/>
    <m/>
    <n v="1"/>
    <n v="39"/>
    <n v="1209"/>
    <m/>
    <m/>
    <m/>
  </r>
  <r>
    <x v="143"/>
    <x v="3"/>
    <x v="18"/>
    <n v="24401"/>
    <n v="16"/>
    <n v="1341"/>
    <n v="41571"/>
    <n v="26.11"/>
    <n v="13201"/>
    <n v="10854"/>
  </r>
  <r>
    <x v="143"/>
    <x v="3"/>
    <x v="19"/>
    <n v="78392"/>
    <n v="22"/>
    <n v="3917"/>
    <n v="121427"/>
    <n v="26.11"/>
    <n v="31638"/>
    <n v="31706"/>
  </r>
  <r>
    <x v="143"/>
    <x v="3"/>
    <x v="20"/>
    <n v="85004"/>
    <n v="37"/>
    <n v="4494"/>
    <n v="139314"/>
    <n v="24.96"/>
    <n v="38022"/>
    <n v="34773"/>
  </r>
  <r>
    <x v="143"/>
    <x v="3"/>
    <x v="21"/>
    <n v="14319"/>
    <n v="9"/>
    <n v="729"/>
    <n v="22599"/>
    <n v="26.87"/>
    <n v="6916"/>
    <n v="6072"/>
  </r>
  <r>
    <x v="143"/>
    <x v="3"/>
    <x v="22"/>
    <n v="15920"/>
    <n v="4"/>
    <n v="557"/>
    <n v="17267"/>
    <n v="36.56"/>
    <n v="10208"/>
    <n v="6313"/>
  </r>
  <r>
    <x v="143"/>
    <x v="3"/>
    <x v="23"/>
    <n v="10498"/>
    <n v="8"/>
    <n v="853"/>
    <n v="26443"/>
    <n v="14.48"/>
    <n v="4687"/>
    <n v="3829"/>
  </r>
  <r>
    <x v="143"/>
    <x v="3"/>
    <x v="24"/>
    <n v="125742"/>
    <n v="58"/>
    <n v="6633"/>
    <n v="205623"/>
    <n v="24.8"/>
    <n v="59834"/>
    <n v="50987"/>
  </r>
  <r>
    <x v="143"/>
    <x v="3"/>
    <x v="25"/>
    <n v="32152"/>
    <n v="18"/>
    <n v="1715"/>
    <n v="53165"/>
    <n v="32"/>
    <n v="23685"/>
    <n v="17014"/>
  </r>
  <r>
    <x v="143"/>
    <x v="3"/>
    <x v="26"/>
    <n v="43691"/>
    <n v="6"/>
    <n v="1565"/>
    <n v="48515"/>
    <n v="23.93"/>
    <n v="12563"/>
    <n v="11611"/>
  </r>
  <r>
    <x v="143"/>
    <x v="3"/>
    <x v="27"/>
    <n v="30315"/>
    <n v="7"/>
    <n v="1219"/>
    <n v="37789"/>
    <n v="28.37"/>
    <n v="14410"/>
    <n v="10720"/>
  </r>
  <r>
    <x v="143"/>
    <x v="3"/>
    <x v="28"/>
    <n v="20830"/>
    <n v="11"/>
    <n v="2983"/>
    <n v="92473"/>
    <n v="9.09"/>
    <n v="8671"/>
    <n v="8405"/>
  </r>
  <r>
    <x v="143"/>
    <x v="3"/>
    <x v="29"/>
    <n v="29794"/>
    <n v="11"/>
    <n v="2291"/>
    <n v="71021"/>
    <n v="19.989999999999998"/>
    <n v="11455"/>
    <n v="14194"/>
  </r>
  <r>
    <x v="143"/>
    <x v="3"/>
    <x v="30"/>
    <n v="13289"/>
    <n v="6"/>
    <n v="553"/>
    <n v="17143"/>
    <n v="30.91"/>
    <n v="8524"/>
    <n v="5299"/>
  </r>
  <r>
    <x v="143"/>
    <x v="3"/>
    <x v="31"/>
    <n v="6720"/>
    <n v="6"/>
    <n v="304"/>
    <n v="9424"/>
    <n v="30.96"/>
    <n v="5607"/>
    <n v="2917"/>
  </r>
  <r>
    <x v="143"/>
    <x v="3"/>
    <x v="32"/>
    <n v="15117"/>
    <n v="5"/>
    <n v="938"/>
    <n v="29078"/>
    <n v="25.83"/>
    <n v="8991"/>
    <n v="7511"/>
  </r>
  <r>
    <x v="143"/>
    <x v="3"/>
    <x v="33"/>
    <n v="6378"/>
    <n v="11"/>
    <n v="696"/>
    <n v="21576"/>
    <n v="15.29"/>
    <n v="3944"/>
    <n v="3298"/>
  </r>
  <r>
    <x v="143"/>
    <x v="3"/>
    <x v="34"/>
    <n v="905639"/>
    <n v="417"/>
    <n v="52943"/>
    <n v="1641233"/>
    <n v="22.94"/>
    <n v="401444"/>
    <n v="376438"/>
  </r>
  <r>
    <x v="143"/>
    <x v="4"/>
    <x v="0"/>
    <n v="193855"/>
    <n v="241"/>
    <n v="10007"/>
    <n v="310217"/>
    <n v="31.08"/>
    <n v="85545"/>
    <n v="96409"/>
  </r>
  <r>
    <x v="143"/>
    <x v="4"/>
    <x v="1"/>
    <n v="602005"/>
    <n v="319"/>
    <n v="19524"/>
    <n v="605244"/>
    <n v="57.97"/>
    <n v="288280"/>
    <n v="350840"/>
  </r>
  <r>
    <x v="143"/>
    <x v="4"/>
    <x v="2"/>
    <n v="98269"/>
    <n v="116"/>
    <n v="4711"/>
    <n v="146041"/>
    <n v="31.68"/>
    <n v="44933"/>
    <n v="46268"/>
  </r>
  <r>
    <x v="143"/>
    <x v="4"/>
    <x v="3"/>
    <n v="96294"/>
    <n v="146"/>
    <n v="5173"/>
    <n v="160363"/>
    <n v="31.68"/>
    <n v="51396"/>
    <n v="50797"/>
  </r>
  <r>
    <x v="143"/>
    <x v="4"/>
    <x v="4"/>
    <n v="108866"/>
    <n v="98"/>
    <n v="5188"/>
    <n v="160828"/>
    <n v="33.71"/>
    <n v="45197"/>
    <n v="54216"/>
  </r>
  <r>
    <x v="143"/>
    <x v="4"/>
    <x v="5"/>
    <n v="168235"/>
    <n v="121"/>
    <n v="6106"/>
    <n v="189286"/>
    <n v="43.6"/>
    <n v="100840"/>
    <n v="82523"/>
  </r>
  <r>
    <x v="143"/>
    <x v="4"/>
    <x v="6"/>
    <n v="94341"/>
    <n v="103"/>
    <n v="3998"/>
    <n v="123938"/>
    <n v="39.869999999999997"/>
    <n v="55275"/>
    <n v="49416"/>
  </r>
  <r>
    <x v="143"/>
    <x v="4"/>
    <x v="7"/>
    <n v="24703"/>
    <n v="32"/>
    <n v="1488"/>
    <n v="46128"/>
    <n v="22.46"/>
    <n v="10188"/>
    <n v="10362"/>
  </r>
  <r>
    <x v="143"/>
    <x v="4"/>
    <x v="8"/>
    <n v="38551"/>
    <n v="61"/>
    <n v="2641"/>
    <n v="81871"/>
    <n v="23.52"/>
    <n v="17186"/>
    <n v="19253"/>
  </r>
  <r>
    <x v="143"/>
    <x v="4"/>
    <x v="9"/>
    <n v="53970"/>
    <n v="86"/>
    <n v="2879"/>
    <n v="89249"/>
    <n v="33.049999999999997"/>
    <n v="24633"/>
    <n v="29497"/>
  </r>
  <r>
    <x v="143"/>
    <x v="4"/>
    <x v="10"/>
    <n v="104421"/>
    <n v="135"/>
    <n v="4771"/>
    <n v="147901"/>
    <n v="37.26"/>
    <n v="44354"/>
    <n v="55106"/>
  </r>
  <r>
    <x v="143"/>
    <x v="4"/>
    <x v="11"/>
    <n v="27921"/>
    <n v="51"/>
    <n v="2502"/>
    <n v="77562"/>
    <n v="18.670000000000002"/>
    <n v="19821"/>
    <n v="14480"/>
  </r>
  <r>
    <x v="143"/>
    <x v="4"/>
    <x v="12"/>
    <n v="33635"/>
    <n v="93"/>
    <n v="2331"/>
    <n v="72261"/>
    <n v="27.88"/>
    <n v="20925"/>
    <n v="20144"/>
  </r>
  <r>
    <x v="143"/>
    <x v="4"/>
    <x v="13"/>
    <n v="17391"/>
    <n v="32"/>
    <n v="1008"/>
    <n v="31248"/>
    <n v="26.79"/>
    <n v="10288"/>
    <n v="8371"/>
  </r>
  <r>
    <x v="143"/>
    <x v="4"/>
    <x v="14"/>
    <n v="21294"/>
    <n v="38"/>
    <n v="1303"/>
    <n v="40393"/>
    <n v="25.83"/>
    <n v="11741"/>
    <n v="10434"/>
  </r>
  <r>
    <x v="143"/>
    <x v="4"/>
    <x v="15"/>
    <n v="25276"/>
    <n v="45"/>
    <n v="1623"/>
    <n v="50313"/>
    <n v="25.4"/>
    <n v="11134"/>
    <n v="12779"/>
  </r>
  <r>
    <x v="143"/>
    <x v="4"/>
    <x v="16"/>
    <n v="209162"/>
    <n v="115"/>
    <n v="7523"/>
    <n v="233213"/>
    <n v="54.74"/>
    <n v="110336"/>
    <n v="127663"/>
  </r>
  <r>
    <x v="143"/>
    <x v="4"/>
    <x v="17"/>
    <n v="175497"/>
    <n v="76"/>
    <n v="5914"/>
    <n v="183334"/>
    <n v="60.82"/>
    <n v="93674"/>
    <n v="111500"/>
  </r>
  <r>
    <x v="143"/>
    <x v="4"/>
    <x v="18"/>
    <n v="69935"/>
    <n v="106"/>
    <n v="3319"/>
    <n v="102889"/>
    <n v="36.799999999999997"/>
    <n v="41867"/>
    <n v="37862"/>
  </r>
  <r>
    <x v="143"/>
    <x v="4"/>
    <x v="19"/>
    <n v="150707"/>
    <n v="167"/>
    <n v="6915"/>
    <n v="214365"/>
    <n v="36.090000000000003"/>
    <n v="69402"/>
    <n v="77373"/>
  </r>
  <r>
    <x v="143"/>
    <x v="4"/>
    <x v="20"/>
    <n v="290656"/>
    <n v="323"/>
    <n v="11514"/>
    <n v="356934"/>
    <n v="43.18"/>
    <n v="155511"/>
    <n v="154117"/>
  </r>
  <r>
    <x v="143"/>
    <x v="4"/>
    <x v="21"/>
    <n v="37009"/>
    <n v="50"/>
    <n v="1727"/>
    <n v="53537"/>
    <n v="33.78"/>
    <n v="21438"/>
    <n v="18086"/>
  </r>
  <r>
    <x v="143"/>
    <x v="4"/>
    <x v="22"/>
    <n v="56509"/>
    <n v="31"/>
    <n v="1825"/>
    <n v="56575"/>
    <n v="51.03"/>
    <n v="41741"/>
    <n v="28868"/>
  </r>
  <r>
    <x v="143"/>
    <x v="4"/>
    <x v="23"/>
    <n v="27534"/>
    <n v="48"/>
    <n v="1431"/>
    <n v="44361"/>
    <n v="28.61"/>
    <n v="14468"/>
    <n v="12691"/>
  </r>
  <r>
    <x v="143"/>
    <x v="4"/>
    <x v="24"/>
    <n v="411708"/>
    <n v="452"/>
    <n v="16497"/>
    <n v="511407"/>
    <n v="41.8"/>
    <n v="233158"/>
    <n v="213762"/>
  </r>
  <r>
    <x v="143"/>
    <x v="4"/>
    <x v="25"/>
    <n v="129758"/>
    <n v="156"/>
    <n v="5683"/>
    <n v="176173"/>
    <n v="40.99"/>
    <n v="96704"/>
    <n v="72209"/>
  </r>
  <r>
    <x v="143"/>
    <x v="4"/>
    <x v="26"/>
    <n v="86673"/>
    <n v="47"/>
    <n v="3090"/>
    <n v="95790"/>
    <n v="36.659999999999997"/>
    <n v="35129"/>
    <n v="35113"/>
  </r>
  <r>
    <x v="143"/>
    <x v="4"/>
    <x v="27"/>
    <n v="264049"/>
    <n v="115"/>
    <n v="7601"/>
    <n v="235631"/>
    <n v="60.05"/>
    <n v="112042"/>
    <n v="141496"/>
  </r>
  <r>
    <x v="143"/>
    <x v="4"/>
    <x v="28"/>
    <n v="39631"/>
    <n v="50"/>
    <n v="3806"/>
    <n v="117986"/>
    <n v="16.96"/>
    <n v="23052"/>
    <n v="20015"/>
  </r>
  <r>
    <x v="143"/>
    <x v="4"/>
    <x v="29"/>
    <n v="43893"/>
    <n v="60"/>
    <n v="3053"/>
    <n v="94643"/>
    <n v="23.72"/>
    <n v="18436"/>
    <n v="22451"/>
  </r>
  <r>
    <x v="143"/>
    <x v="4"/>
    <x v="30"/>
    <n v="69570"/>
    <n v="77"/>
    <n v="2484"/>
    <n v="77004"/>
    <n v="49.91"/>
    <n v="41088"/>
    <n v="38431"/>
  </r>
  <r>
    <x v="143"/>
    <x v="4"/>
    <x v="31"/>
    <n v="10787"/>
    <n v="32"/>
    <n v="649"/>
    <n v="20119"/>
    <n v="27.73"/>
    <n v="8602"/>
    <n v="5579"/>
  </r>
  <r>
    <x v="143"/>
    <x v="4"/>
    <x v="32"/>
    <n v="48695"/>
    <n v="38"/>
    <n v="2509"/>
    <n v="77779"/>
    <n v="35.1"/>
    <n v="27431"/>
    <n v="27304"/>
  </r>
  <r>
    <x v="143"/>
    <x v="4"/>
    <x v="33"/>
    <n v="33513"/>
    <n v="82"/>
    <n v="2256"/>
    <n v="69936"/>
    <n v="31.16"/>
    <n v="20650"/>
    <n v="21791"/>
  </r>
  <r>
    <x v="143"/>
    <x v="4"/>
    <x v="34"/>
    <n v="3277105"/>
    <n v="3214"/>
    <n v="140638"/>
    <n v="4359778"/>
    <n v="40.18"/>
    <n v="1679630"/>
    <n v="1751944"/>
  </r>
  <r>
    <x v="144"/>
    <x v="0"/>
    <x v="0"/>
    <n v="31899"/>
    <n v="30"/>
    <n v="1156"/>
    <n v="35836"/>
    <n v="44.9"/>
    <n v="18229"/>
    <n v="16092"/>
  </r>
  <r>
    <x v="144"/>
    <x v="0"/>
    <x v="1"/>
    <n v="338339"/>
    <n v="73"/>
    <n v="9098"/>
    <n v="282038"/>
    <n v="68.599999999999994"/>
    <n v="171068"/>
    <n v="193492"/>
  </r>
  <r>
    <x v="144"/>
    <x v="0"/>
    <x v="2"/>
    <n v="5685"/>
    <n v="10"/>
    <n v="173"/>
    <n v="5363"/>
    <n v="40.61"/>
    <n v="2638"/>
    <n v="2178"/>
  </r>
  <r>
    <x v="144"/>
    <x v="0"/>
    <x v="3"/>
    <n v="22160"/>
    <n v="25"/>
    <n v="982"/>
    <n v="30442"/>
    <n v="40.35"/>
    <n v="9998"/>
    <n v="12284"/>
  </r>
  <r>
    <x v="144"/>
    <x v="0"/>
    <x v="4"/>
    <n v="16887"/>
    <n v="9"/>
    <n v="479"/>
    <n v="14849"/>
    <n v="54.68"/>
    <n v="7542"/>
    <n v="8120"/>
  </r>
  <r>
    <x v="144"/>
    <x v="0"/>
    <x v="5"/>
    <n v="79471"/>
    <n v="21"/>
    <n v="1835"/>
    <n v="56885"/>
    <n v="67.55"/>
    <n v="45393"/>
    <n v="38424"/>
  </r>
  <r>
    <x v="144"/>
    <x v="0"/>
    <x v="6"/>
    <n v="20064"/>
    <n v="9"/>
    <n v="532"/>
    <n v="16492"/>
    <n v="56.02"/>
    <n v="11394"/>
    <n v="9239"/>
  </r>
  <r>
    <x v="144"/>
    <x v="0"/>
    <x v="7"/>
    <m/>
    <n v="4"/>
    <n v="60"/>
    <n v="1860"/>
    <m/>
    <m/>
    <m/>
  </r>
  <r>
    <x v="144"/>
    <x v="0"/>
    <x v="8"/>
    <m/>
    <n v="10"/>
    <n v="243"/>
    <n v="7533"/>
    <n v="34.99"/>
    <m/>
    <n v="2636"/>
  </r>
  <r>
    <x v="144"/>
    <x v="0"/>
    <x v="9"/>
    <n v="11580"/>
    <n v="16"/>
    <n v="467"/>
    <n v="14477"/>
    <n v="47.32"/>
    <n v="6463"/>
    <n v="6850"/>
  </r>
  <r>
    <x v="144"/>
    <x v="0"/>
    <x v="10"/>
    <n v="14384"/>
    <n v="16"/>
    <n v="520"/>
    <n v="16120"/>
    <n v="56.42"/>
    <n v="7880"/>
    <n v="9095"/>
  </r>
  <r>
    <x v="144"/>
    <x v="0"/>
    <x v="11"/>
    <n v="12173"/>
    <n v="11"/>
    <n v="519"/>
    <n v="16089"/>
    <n v="40.299999999999997"/>
    <n v="7559"/>
    <n v="6484"/>
  </r>
  <r>
    <x v="144"/>
    <x v="0"/>
    <x v="12"/>
    <n v="6987"/>
    <n v="20"/>
    <n v="552"/>
    <n v="17112"/>
    <n v="29.72"/>
    <n v="3962"/>
    <n v="5086"/>
  </r>
  <r>
    <x v="144"/>
    <x v="0"/>
    <x v="13"/>
    <m/>
    <n v="3"/>
    <n v="137"/>
    <n v="4247"/>
    <m/>
    <m/>
    <m/>
  </r>
  <r>
    <x v="144"/>
    <x v="0"/>
    <x v="14"/>
    <n v="5975"/>
    <n v="10"/>
    <n v="219"/>
    <n v="6789"/>
    <n v="42.72"/>
    <n v="3221"/>
    <n v="2900"/>
  </r>
  <r>
    <x v="144"/>
    <x v="0"/>
    <x v="15"/>
    <m/>
    <n v="3"/>
    <n v="41"/>
    <n v="1271"/>
    <m/>
    <m/>
    <m/>
  </r>
  <r>
    <x v="144"/>
    <x v="0"/>
    <x v="16"/>
    <n v="116612"/>
    <n v="34"/>
    <n v="3424"/>
    <n v="106144"/>
    <n v="63.34"/>
    <n v="55838"/>
    <n v="67236"/>
  </r>
  <r>
    <x v="144"/>
    <x v="0"/>
    <x v="17"/>
    <n v="114667"/>
    <n v="31"/>
    <n v="3300"/>
    <n v="102300"/>
    <n v="64.39"/>
    <n v="54924"/>
    <n v="65870"/>
  </r>
  <r>
    <x v="144"/>
    <x v="0"/>
    <x v="18"/>
    <n v="11153"/>
    <n v="17"/>
    <n v="342"/>
    <n v="10602"/>
    <n v="51.18"/>
    <n v="7509"/>
    <n v="5426"/>
  </r>
  <r>
    <x v="144"/>
    <x v="0"/>
    <x v="19"/>
    <n v="15214"/>
    <n v="15"/>
    <n v="476"/>
    <n v="14756"/>
    <n v="56.19"/>
    <n v="8103"/>
    <n v="8292"/>
  </r>
  <r>
    <x v="144"/>
    <x v="0"/>
    <x v="20"/>
    <n v="71314"/>
    <n v="48"/>
    <n v="2156"/>
    <n v="66836"/>
    <n v="60.84"/>
    <n v="36753"/>
    <n v="40663"/>
  </r>
  <r>
    <x v="144"/>
    <x v="0"/>
    <x v="21"/>
    <m/>
    <n v="6"/>
    <n v="108"/>
    <n v="3348"/>
    <m/>
    <m/>
    <m/>
  </r>
  <r>
    <x v="144"/>
    <x v="0"/>
    <x v="22"/>
    <m/>
    <n v="5"/>
    <n v="488"/>
    <n v="15128"/>
    <m/>
    <m/>
    <m/>
  </r>
  <r>
    <x v="144"/>
    <x v="0"/>
    <x v="23"/>
    <m/>
    <n v="9"/>
    <n v="141"/>
    <n v="4371"/>
    <m/>
    <m/>
    <m/>
  </r>
  <r>
    <x v="144"/>
    <x v="0"/>
    <x v="24"/>
    <n v="93369"/>
    <n v="68"/>
    <n v="2893"/>
    <n v="89683"/>
    <n v="58.1"/>
    <n v="54592"/>
    <n v="52102"/>
  </r>
  <r>
    <x v="144"/>
    <x v="0"/>
    <x v="25"/>
    <n v="25726"/>
    <n v="40"/>
    <n v="1350"/>
    <n v="41850"/>
    <n v="35.47"/>
    <n v="18752"/>
    <n v="14843"/>
  </r>
  <r>
    <x v="144"/>
    <x v="0"/>
    <x v="26"/>
    <n v="16620"/>
    <n v="9"/>
    <n v="458"/>
    <n v="14198"/>
    <n v="45.11"/>
    <n v="8048"/>
    <n v="6405"/>
  </r>
  <r>
    <x v="144"/>
    <x v="0"/>
    <x v="27"/>
    <n v="144879"/>
    <n v="36"/>
    <n v="3146"/>
    <n v="97526"/>
    <n v="73.88"/>
    <n v="57751"/>
    <n v="72051"/>
  </r>
  <r>
    <x v="144"/>
    <x v="0"/>
    <x v="28"/>
    <n v="9375"/>
    <n v="11"/>
    <n v="433"/>
    <n v="13423"/>
    <n v="43.16"/>
    <n v="7016"/>
    <n v="5794"/>
  </r>
  <r>
    <x v="144"/>
    <x v="0"/>
    <x v="29"/>
    <m/>
    <n v="13"/>
    <n v="209"/>
    <n v="6479"/>
    <n v="29.63"/>
    <n v="2126"/>
    <n v="1920"/>
  </r>
  <r>
    <x v="144"/>
    <x v="0"/>
    <x v="30"/>
    <n v="25193"/>
    <n v="19"/>
    <n v="796"/>
    <n v="24676"/>
    <n v="55.39"/>
    <n v="15884"/>
    <n v="13667"/>
  </r>
  <r>
    <x v="144"/>
    <x v="0"/>
    <x v="31"/>
    <n v="739"/>
    <n v="8"/>
    <n v="85"/>
    <n v="2635"/>
    <m/>
    <n v="516"/>
    <m/>
  </r>
  <r>
    <x v="144"/>
    <x v="0"/>
    <x v="32"/>
    <n v="15864"/>
    <n v="6"/>
    <n v="559"/>
    <n v="17329"/>
    <n v="47.31"/>
    <n v="7638"/>
    <n v="8199"/>
  </r>
  <r>
    <x v="144"/>
    <x v="0"/>
    <x v="33"/>
    <n v="8919"/>
    <n v="18"/>
    <n v="469"/>
    <n v="14539"/>
    <n v="39.409999999999997"/>
    <n v="5555"/>
    <n v="5730"/>
  </r>
  <r>
    <x v="144"/>
    <x v="0"/>
    <x v="34"/>
    <n v="1060425"/>
    <n v="564"/>
    <n v="31653"/>
    <n v="981243"/>
    <n v="58.84"/>
    <n v="548890"/>
    <n v="577323"/>
  </r>
  <r>
    <x v="144"/>
    <x v="1"/>
    <x v="0"/>
    <n v="69372"/>
    <n v="138"/>
    <n v="1649"/>
    <n v="51119"/>
    <n v="57.29"/>
    <n v="30935"/>
    <n v="29285"/>
  </r>
  <r>
    <x v="144"/>
    <x v="1"/>
    <x v="1"/>
    <n v="140825"/>
    <n v="187"/>
    <n v="3790"/>
    <n v="117490"/>
    <n v="57.17"/>
    <n v="61066"/>
    <n v="67169"/>
  </r>
  <r>
    <x v="144"/>
    <x v="1"/>
    <x v="2"/>
    <n v="33419"/>
    <n v="63"/>
    <n v="652"/>
    <n v="20212"/>
    <n v="66.290000000000006"/>
    <n v="14875"/>
    <n v="13399"/>
  </r>
  <r>
    <x v="144"/>
    <x v="1"/>
    <x v="3"/>
    <n v="49984"/>
    <n v="87"/>
    <n v="1554"/>
    <n v="48174"/>
    <n v="52.13"/>
    <n v="28286"/>
    <n v="25111"/>
  </r>
  <r>
    <x v="144"/>
    <x v="1"/>
    <x v="4"/>
    <n v="44300"/>
    <n v="55"/>
    <n v="963"/>
    <n v="29853"/>
    <n v="62.5"/>
    <n v="19706"/>
    <n v="18657"/>
  </r>
  <r>
    <x v="144"/>
    <x v="1"/>
    <x v="5"/>
    <n v="69746"/>
    <n v="77"/>
    <n v="1388"/>
    <n v="43028"/>
    <n v="63.48"/>
    <n v="39429"/>
    <n v="27315"/>
  </r>
  <r>
    <x v="144"/>
    <x v="1"/>
    <x v="6"/>
    <n v="56637"/>
    <n v="68"/>
    <n v="1164"/>
    <n v="36084"/>
    <n v="69.59"/>
    <n v="33327"/>
    <n v="25113"/>
  </r>
  <r>
    <x v="144"/>
    <x v="1"/>
    <x v="7"/>
    <n v="10449"/>
    <n v="21"/>
    <n v="248"/>
    <n v="7688"/>
    <n v="68.3"/>
    <n v="5424"/>
    <n v="5251"/>
  </r>
  <r>
    <x v="144"/>
    <x v="1"/>
    <x v="8"/>
    <n v="16661"/>
    <n v="35"/>
    <n v="497"/>
    <n v="15407"/>
    <n v="52.48"/>
    <n v="9300"/>
    <n v="8085"/>
  </r>
  <r>
    <x v="144"/>
    <x v="1"/>
    <x v="9"/>
    <n v="28972"/>
    <n v="47"/>
    <n v="805"/>
    <n v="24955"/>
    <n v="61.31"/>
    <n v="13842"/>
    <n v="15300"/>
  </r>
  <r>
    <x v="144"/>
    <x v="1"/>
    <x v="10"/>
    <n v="64442"/>
    <n v="79"/>
    <n v="1445"/>
    <n v="44795"/>
    <n v="63.05"/>
    <n v="32232"/>
    <n v="28245"/>
  </r>
  <r>
    <x v="144"/>
    <x v="1"/>
    <x v="11"/>
    <n v="7010"/>
    <n v="20"/>
    <n v="579"/>
    <n v="17949"/>
    <n v="18.48"/>
    <n v="4117"/>
    <n v="3317"/>
  </r>
  <r>
    <x v="144"/>
    <x v="1"/>
    <x v="12"/>
    <n v="23505"/>
    <n v="62"/>
    <n v="1053"/>
    <n v="32643"/>
    <n v="40.11"/>
    <n v="14999"/>
    <n v="13092"/>
  </r>
  <r>
    <x v="144"/>
    <x v="1"/>
    <x v="13"/>
    <n v="9964"/>
    <n v="22"/>
    <n v="406"/>
    <n v="12586"/>
    <n v="40.450000000000003"/>
    <n v="5891"/>
    <n v="5091"/>
  </r>
  <r>
    <x v="144"/>
    <x v="1"/>
    <x v="14"/>
    <n v="8498"/>
    <n v="19"/>
    <n v="266"/>
    <n v="8246"/>
    <n v="53.25"/>
    <n v="4887"/>
    <n v="4391"/>
  </r>
  <r>
    <x v="144"/>
    <x v="1"/>
    <x v="15"/>
    <n v="8293"/>
    <n v="28"/>
    <n v="275"/>
    <n v="8525"/>
    <n v="48.14"/>
    <n v="4969"/>
    <n v="4104"/>
  </r>
  <r>
    <x v="144"/>
    <x v="1"/>
    <x v="16"/>
    <n v="48797"/>
    <n v="64"/>
    <n v="1377"/>
    <n v="42687"/>
    <n v="55.44"/>
    <n v="24665"/>
    <n v="23665"/>
  </r>
  <r>
    <x v="144"/>
    <x v="1"/>
    <x v="17"/>
    <n v="32756"/>
    <n v="35"/>
    <n v="855"/>
    <n v="26505"/>
    <n v="58.27"/>
    <n v="16971"/>
    <n v="15444"/>
  </r>
  <r>
    <x v="144"/>
    <x v="1"/>
    <x v="18"/>
    <n v="30106"/>
    <n v="49"/>
    <n v="723"/>
    <n v="22413"/>
    <n v="59.44"/>
    <n v="17762"/>
    <n v="13322"/>
  </r>
  <r>
    <x v="144"/>
    <x v="1"/>
    <x v="19"/>
    <n v="55641"/>
    <n v="101"/>
    <n v="1288"/>
    <n v="39928"/>
    <n v="62.07"/>
    <n v="25663"/>
    <n v="24782"/>
  </r>
  <r>
    <x v="144"/>
    <x v="1"/>
    <x v="20"/>
    <n v="130645"/>
    <n v="192"/>
    <n v="2719"/>
    <n v="84289"/>
    <n v="71.959999999999994"/>
    <n v="71397"/>
    <n v="60656"/>
  </r>
  <r>
    <x v="144"/>
    <x v="1"/>
    <x v="21"/>
    <n v="18696"/>
    <n v="29"/>
    <n v="431"/>
    <n v="13361"/>
    <n v="59.98"/>
    <n v="11942"/>
    <n v="8014"/>
  </r>
  <r>
    <x v="144"/>
    <x v="1"/>
    <x v="22"/>
    <n v="18381"/>
    <n v="16"/>
    <n v="409"/>
    <n v="12679"/>
    <n v="69.7"/>
    <n v="11561"/>
    <n v="8837"/>
  </r>
  <r>
    <x v="144"/>
    <x v="1"/>
    <x v="23"/>
    <n v="14683"/>
    <n v="27"/>
    <n v="367"/>
    <n v="11377"/>
    <n v="69.540000000000006"/>
    <n v="8853"/>
    <n v="7912"/>
  </r>
  <r>
    <x v="144"/>
    <x v="1"/>
    <x v="24"/>
    <n v="182404"/>
    <n v="264"/>
    <n v="3926"/>
    <n v="121706"/>
    <n v="70.180000000000007"/>
    <n v="103752"/>
    <n v="85418"/>
  </r>
  <r>
    <x v="144"/>
    <x v="1"/>
    <x v="25"/>
    <n v="44400"/>
    <n v="73"/>
    <n v="1061"/>
    <n v="32891"/>
    <n v="57.37"/>
    <n v="31281"/>
    <n v="18870"/>
  </r>
  <r>
    <x v="144"/>
    <x v="1"/>
    <x v="26"/>
    <n v="23788"/>
    <n v="23"/>
    <n v="444"/>
    <n v="13764"/>
    <n v="63.42"/>
    <n v="10579"/>
    <n v="8729"/>
  </r>
  <r>
    <x v="144"/>
    <x v="1"/>
    <x v="27"/>
    <n v="50982"/>
    <n v="51"/>
    <n v="1120"/>
    <n v="34720"/>
    <n v="59.66"/>
    <n v="19690"/>
    <n v="20714"/>
  </r>
  <r>
    <x v="144"/>
    <x v="1"/>
    <x v="28"/>
    <n v="11354"/>
    <n v="22"/>
    <n v="280"/>
    <n v="8680"/>
    <n v="67.959999999999994"/>
    <n v="7764"/>
    <n v="5899"/>
  </r>
  <r>
    <x v="144"/>
    <x v="1"/>
    <x v="29"/>
    <n v="11485"/>
    <n v="28"/>
    <n v="285"/>
    <n v="8835"/>
    <n v="59.49"/>
    <n v="6082"/>
    <n v="5256"/>
  </r>
  <r>
    <x v="144"/>
    <x v="1"/>
    <x v="30"/>
    <n v="27128"/>
    <n v="45"/>
    <n v="764"/>
    <n v="23684"/>
    <n v="55.71"/>
    <n v="14604"/>
    <n v="13194"/>
  </r>
  <r>
    <x v="144"/>
    <x v="1"/>
    <x v="31"/>
    <n v="2554"/>
    <n v="14"/>
    <n v="104"/>
    <n v="3224"/>
    <n v="38.119999999999997"/>
    <n v="1748"/>
    <n v="1229"/>
  </r>
  <r>
    <x v="144"/>
    <x v="1"/>
    <x v="32"/>
    <n v="14754"/>
    <n v="20"/>
    <n v="366"/>
    <n v="11346"/>
    <n v="53.47"/>
    <n v="8371"/>
    <n v="6067"/>
  </r>
  <r>
    <x v="144"/>
    <x v="1"/>
    <x v="33"/>
    <n v="18055"/>
    <n v="40"/>
    <n v="606"/>
    <n v="18786"/>
    <n v="50.22"/>
    <n v="9218"/>
    <n v="9435"/>
  </r>
  <r>
    <x v="144"/>
    <x v="1"/>
    <x v="34"/>
    <n v="1163526"/>
    <n v="1802"/>
    <n v="29078"/>
    <n v="901418"/>
    <n v="58.74"/>
    <n v="604466"/>
    <n v="529506"/>
  </r>
  <r>
    <x v="144"/>
    <x v="2"/>
    <x v="0"/>
    <n v="22066"/>
    <n v="27"/>
    <n v="1283"/>
    <n v="39773"/>
    <n v="39.590000000000003"/>
    <n v="10111"/>
    <n v="15746"/>
  </r>
  <r>
    <x v="144"/>
    <x v="2"/>
    <x v="1"/>
    <n v="72597"/>
    <n v="39"/>
    <n v="3874"/>
    <n v="120094"/>
    <n v="54.95"/>
    <n v="30415"/>
    <n v="65992"/>
  </r>
  <r>
    <x v="144"/>
    <x v="2"/>
    <x v="2"/>
    <n v="11884"/>
    <n v="18"/>
    <n v="635"/>
    <n v="19685"/>
    <n v="54.89"/>
    <n v="6154"/>
    <n v="10806"/>
  </r>
  <r>
    <x v="144"/>
    <x v="2"/>
    <x v="3"/>
    <n v="12320"/>
    <n v="14"/>
    <n v="744"/>
    <n v="23064"/>
    <n v="45.47"/>
    <n v="5727"/>
    <n v="10486"/>
  </r>
  <r>
    <x v="144"/>
    <x v="2"/>
    <x v="4"/>
    <n v="11254"/>
    <n v="15"/>
    <n v="910"/>
    <n v="28210"/>
    <n v="38.11"/>
    <n v="4455"/>
    <n v="10751"/>
  </r>
  <r>
    <x v="144"/>
    <x v="2"/>
    <x v="5"/>
    <n v="17260"/>
    <n v="12"/>
    <n v="1429"/>
    <n v="44299"/>
    <n v="36.159999999999997"/>
    <n v="11850"/>
    <n v="16017"/>
  </r>
  <r>
    <x v="144"/>
    <x v="2"/>
    <x v="6"/>
    <n v="20137"/>
    <n v="15"/>
    <n v="954"/>
    <n v="29574"/>
    <n v="62.98"/>
    <n v="10893"/>
    <n v="18627"/>
  </r>
  <r>
    <x v="144"/>
    <x v="2"/>
    <x v="7"/>
    <m/>
    <n v="2"/>
    <n v="64"/>
    <n v="1984"/>
    <m/>
    <m/>
    <m/>
  </r>
  <r>
    <x v="144"/>
    <x v="2"/>
    <x v="8"/>
    <m/>
    <n v="5"/>
    <n v="139"/>
    <n v="4309"/>
    <n v="44.86"/>
    <m/>
    <n v="1933"/>
  </r>
  <r>
    <x v="144"/>
    <x v="2"/>
    <x v="9"/>
    <n v="4761"/>
    <n v="10"/>
    <n v="408"/>
    <n v="12648"/>
    <n v="32.700000000000003"/>
    <n v="1803"/>
    <n v="4136"/>
  </r>
  <r>
    <x v="144"/>
    <x v="2"/>
    <x v="10"/>
    <n v="13602"/>
    <n v="19"/>
    <n v="842"/>
    <n v="26102"/>
    <n v="46.15"/>
    <n v="3329"/>
    <n v="12046"/>
  </r>
  <r>
    <x v="144"/>
    <x v="2"/>
    <x v="11"/>
    <n v="7900"/>
    <n v="14"/>
    <n v="975"/>
    <n v="30225"/>
    <n v="17.43"/>
    <n v="4664"/>
    <n v="5267"/>
  </r>
  <r>
    <x v="144"/>
    <x v="2"/>
    <x v="12"/>
    <m/>
    <n v="3"/>
    <n v="120"/>
    <n v="3720"/>
    <m/>
    <m/>
    <m/>
  </r>
  <r>
    <x v="144"/>
    <x v="2"/>
    <x v="13"/>
    <n v="2123"/>
    <n v="4"/>
    <n v="104"/>
    <n v="3224"/>
    <n v="40.799999999999997"/>
    <n v="1465"/>
    <n v="1315"/>
  </r>
  <r>
    <x v="144"/>
    <x v="2"/>
    <x v="14"/>
    <m/>
    <n v="3"/>
    <n v="75"/>
    <n v="2325"/>
    <m/>
    <m/>
    <m/>
  </r>
  <r>
    <x v="144"/>
    <x v="2"/>
    <x v="15"/>
    <m/>
    <n v="6"/>
    <n v="454"/>
    <n v="14074"/>
    <m/>
    <m/>
    <m/>
  </r>
  <r>
    <x v="144"/>
    <x v="2"/>
    <x v="16"/>
    <m/>
    <n v="13"/>
    <n v="2322"/>
    <n v="71982"/>
    <m/>
    <m/>
    <m/>
  </r>
  <r>
    <x v="144"/>
    <x v="2"/>
    <x v="17"/>
    <m/>
    <n v="9"/>
    <n v="1739"/>
    <n v="53909"/>
    <m/>
    <m/>
    <m/>
  </r>
  <r>
    <x v="144"/>
    <x v="2"/>
    <x v="18"/>
    <n v="17633"/>
    <n v="24"/>
    <n v="916"/>
    <n v="28396"/>
    <n v="51.86"/>
    <n v="11170"/>
    <n v="14727"/>
  </r>
  <r>
    <x v="144"/>
    <x v="2"/>
    <x v="19"/>
    <n v="29046"/>
    <n v="33"/>
    <n v="1288"/>
    <n v="39928"/>
    <n v="64.55"/>
    <n v="15441"/>
    <n v="25775"/>
  </r>
  <r>
    <x v="144"/>
    <x v="2"/>
    <x v="20"/>
    <n v="43269"/>
    <n v="52"/>
    <n v="2478"/>
    <n v="76818"/>
    <n v="51.68"/>
    <n v="23924"/>
    <n v="39699"/>
  </r>
  <r>
    <x v="144"/>
    <x v="2"/>
    <x v="21"/>
    <m/>
    <n v="6"/>
    <n v="461"/>
    <n v="14291"/>
    <m/>
    <m/>
    <m/>
  </r>
  <r>
    <x v="144"/>
    <x v="2"/>
    <x v="22"/>
    <m/>
    <n v="6"/>
    <n v="371"/>
    <n v="11501"/>
    <m/>
    <m/>
    <m/>
  </r>
  <r>
    <x v="144"/>
    <x v="2"/>
    <x v="23"/>
    <m/>
    <n v="4"/>
    <n v="77"/>
    <n v="2387"/>
    <m/>
    <n v="1027"/>
    <m/>
  </r>
  <r>
    <x v="144"/>
    <x v="2"/>
    <x v="24"/>
    <n v="58719"/>
    <n v="68"/>
    <n v="3387"/>
    <n v="104997"/>
    <n v="50.81"/>
    <n v="34501"/>
    <n v="53352"/>
  </r>
  <r>
    <x v="144"/>
    <x v="2"/>
    <x v="25"/>
    <n v="30258"/>
    <n v="25"/>
    <n v="1559"/>
    <n v="48329"/>
    <n v="50.67"/>
    <n v="21370"/>
    <n v="24487"/>
  </r>
  <r>
    <x v="144"/>
    <x v="2"/>
    <x v="26"/>
    <n v="11512"/>
    <n v="9"/>
    <n v="623"/>
    <n v="19313"/>
    <n v="55.8"/>
    <n v="7421"/>
    <n v="10777"/>
  </r>
  <r>
    <x v="144"/>
    <x v="2"/>
    <x v="27"/>
    <n v="50418"/>
    <n v="21"/>
    <n v="2075"/>
    <n v="64325"/>
    <n v="72.94"/>
    <n v="20047"/>
    <n v="46918"/>
  </r>
  <r>
    <x v="144"/>
    <x v="2"/>
    <x v="28"/>
    <n v="2054"/>
    <n v="6"/>
    <n v="112"/>
    <n v="3472"/>
    <n v="50.78"/>
    <n v="1453"/>
    <n v="1763"/>
  </r>
  <r>
    <x v="144"/>
    <x v="2"/>
    <x v="29"/>
    <m/>
    <n v="8"/>
    <n v="268"/>
    <n v="8308"/>
    <n v="31.71"/>
    <n v="2909"/>
    <n v="2635"/>
  </r>
  <r>
    <x v="144"/>
    <x v="2"/>
    <x v="30"/>
    <n v="7759"/>
    <n v="8"/>
    <n v="371"/>
    <n v="11501"/>
    <n v="61.63"/>
    <n v="3813"/>
    <n v="7088"/>
  </r>
  <r>
    <x v="144"/>
    <x v="2"/>
    <x v="31"/>
    <n v="1029"/>
    <n v="4"/>
    <n v="155"/>
    <n v="4805"/>
    <m/>
    <n v="553"/>
    <m/>
  </r>
  <r>
    <x v="144"/>
    <x v="2"/>
    <x v="32"/>
    <n v="13173"/>
    <n v="7"/>
    <n v="649"/>
    <n v="20119"/>
    <n v="61.67"/>
    <n v="6134"/>
    <n v="12408"/>
  </r>
  <r>
    <x v="144"/>
    <x v="2"/>
    <x v="33"/>
    <n v="8781"/>
    <n v="13"/>
    <n v="485"/>
    <n v="15035"/>
    <n v="44.82"/>
    <n v="6331"/>
    <n v="6738"/>
  </r>
  <r>
    <x v="144"/>
    <x v="2"/>
    <x v="34"/>
    <n v="479402"/>
    <n v="445"/>
    <n v="27220"/>
    <n v="843820"/>
    <n v="49.61"/>
    <n v="241941"/>
    <n v="418614"/>
  </r>
  <r>
    <x v="144"/>
    <x v="3"/>
    <x v="0"/>
    <n v="191455"/>
    <n v="47"/>
    <n v="5951"/>
    <n v="184481"/>
    <n v="42.62"/>
    <n v="59700"/>
    <n v="78620"/>
  </r>
  <r>
    <x v="144"/>
    <x v="3"/>
    <x v="1"/>
    <n v="85135"/>
    <n v="22"/>
    <n v="2625"/>
    <n v="81375"/>
    <n v="42.23"/>
    <n v="30639"/>
    <n v="34362"/>
  </r>
  <r>
    <x v="144"/>
    <x v="3"/>
    <x v="2"/>
    <n v="119190"/>
    <n v="25"/>
    <n v="3241"/>
    <n v="100471"/>
    <n v="44.63"/>
    <n v="44076"/>
    <n v="44836"/>
  </r>
  <r>
    <x v="144"/>
    <x v="3"/>
    <x v="3"/>
    <n v="45601"/>
    <n v="21"/>
    <n v="1904"/>
    <n v="59024"/>
    <n v="30.84"/>
    <n v="18971"/>
    <n v="18204"/>
  </r>
  <r>
    <x v="144"/>
    <x v="3"/>
    <x v="4"/>
    <n v="87993"/>
    <n v="19"/>
    <n v="2725"/>
    <n v="84475"/>
    <n v="40.29"/>
    <n v="22283"/>
    <n v="34032"/>
  </r>
  <r>
    <x v="144"/>
    <x v="3"/>
    <x v="5"/>
    <n v="47499"/>
    <n v="11"/>
    <n v="1456"/>
    <n v="45136"/>
    <n v="37.61"/>
    <n v="17301"/>
    <n v="16975"/>
  </r>
  <r>
    <x v="144"/>
    <x v="3"/>
    <x v="6"/>
    <n v="30146"/>
    <n v="10"/>
    <n v="1347"/>
    <n v="41757"/>
    <n v="30.06"/>
    <n v="12958"/>
    <n v="12551"/>
  </r>
  <r>
    <x v="144"/>
    <x v="3"/>
    <x v="7"/>
    <m/>
    <n v="5"/>
    <n v="1116"/>
    <n v="34596"/>
    <m/>
    <m/>
    <m/>
  </r>
  <r>
    <x v="144"/>
    <x v="3"/>
    <x v="8"/>
    <n v="38350"/>
    <n v="11"/>
    <n v="1762"/>
    <n v="54622"/>
    <n v="27.85"/>
    <n v="12191"/>
    <n v="15215"/>
  </r>
  <r>
    <x v="144"/>
    <x v="3"/>
    <x v="9"/>
    <n v="35492"/>
    <n v="13"/>
    <n v="1200"/>
    <n v="37200"/>
    <n v="38.67"/>
    <n v="10286"/>
    <n v="14384"/>
  </r>
  <r>
    <x v="144"/>
    <x v="3"/>
    <x v="10"/>
    <n v="50781"/>
    <n v="20"/>
    <n v="1956"/>
    <n v="60636"/>
    <n v="34.380000000000003"/>
    <n v="16841"/>
    <n v="20847"/>
  </r>
  <r>
    <x v="144"/>
    <x v="3"/>
    <x v="11"/>
    <n v="8060"/>
    <n v="6"/>
    <n v="430"/>
    <n v="13330"/>
    <n v="25.32"/>
    <n v="4517"/>
    <n v="3376"/>
  </r>
  <r>
    <x v="144"/>
    <x v="3"/>
    <x v="12"/>
    <m/>
    <n v="8"/>
    <n v="604"/>
    <n v="18724"/>
    <m/>
    <m/>
    <m/>
  </r>
  <r>
    <x v="144"/>
    <x v="3"/>
    <x v="13"/>
    <m/>
    <n v="3"/>
    <n v="361"/>
    <n v="11191"/>
    <m/>
    <m/>
    <m/>
  </r>
  <r>
    <x v="144"/>
    <x v="3"/>
    <x v="14"/>
    <m/>
    <n v="7"/>
    <n v="753"/>
    <n v="23343"/>
    <m/>
    <m/>
    <m/>
  </r>
  <r>
    <x v="144"/>
    <x v="3"/>
    <x v="15"/>
    <n v="17844"/>
    <n v="8"/>
    <n v="853"/>
    <n v="26443"/>
    <n v="26.96"/>
    <n v="7184"/>
    <n v="7128"/>
  </r>
  <r>
    <x v="144"/>
    <x v="3"/>
    <x v="16"/>
    <m/>
    <n v="4"/>
    <n v="419"/>
    <n v="12989"/>
    <m/>
    <m/>
    <m/>
  </r>
  <r>
    <x v="144"/>
    <x v="3"/>
    <x v="17"/>
    <m/>
    <n v="1"/>
    <n v="39"/>
    <n v="1209"/>
    <m/>
    <m/>
    <m/>
  </r>
  <r>
    <x v="144"/>
    <x v="3"/>
    <x v="18"/>
    <n v="33616"/>
    <n v="16"/>
    <n v="1341"/>
    <n v="41571"/>
    <n v="35.159999999999997"/>
    <n v="17460"/>
    <n v="14616"/>
  </r>
  <r>
    <x v="144"/>
    <x v="3"/>
    <x v="19"/>
    <n v="154498"/>
    <n v="23"/>
    <n v="3947"/>
    <n v="122357"/>
    <n v="45.89"/>
    <n v="39706"/>
    <n v="56151"/>
  </r>
  <r>
    <x v="144"/>
    <x v="3"/>
    <x v="20"/>
    <n v="110279"/>
    <n v="37"/>
    <n v="4494"/>
    <n v="139314"/>
    <n v="32.44"/>
    <n v="46004"/>
    <n v="45199"/>
  </r>
  <r>
    <x v="144"/>
    <x v="3"/>
    <x v="21"/>
    <n v="18952"/>
    <n v="9"/>
    <n v="729"/>
    <n v="22599"/>
    <n v="32.26"/>
    <n v="9451"/>
    <n v="7291"/>
  </r>
  <r>
    <x v="144"/>
    <x v="3"/>
    <x v="22"/>
    <m/>
    <n v="4"/>
    <n v="557"/>
    <n v="17267"/>
    <m/>
    <m/>
    <m/>
  </r>
  <r>
    <x v="144"/>
    <x v="3"/>
    <x v="23"/>
    <m/>
    <n v="8"/>
    <n v="853"/>
    <n v="26443"/>
    <m/>
    <m/>
    <m/>
  </r>
  <r>
    <x v="144"/>
    <x v="3"/>
    <x v="24"/>
    <n v="163800"/>
    <n v="58"/>
    <n v="6633"/>
    <n v="205623"/>
    <n v="32.090000000000003"/>
    <n v="74289"/>
    <n v="65986"/>
  </r>
  <r>
    <x v="144"/>
    <x v="3"/>
    <x v="25"/>
    <n v="34217"/>
    <n v="18"/>
    <n v="1685"/>
    <n v="52235"/>
    <n v="31.31"/>
    <n v="24564"/>
    <n v="16357"/>
  </r>
  <r>
    <x v="144"/>
    <x v="3"/>
    <x v="26"/>
    <n v="63057"/>
    <n v="6"/>
    <n v="1565"/>
    <n v="48515"/>
    <n v="43.98"/>
    <n v="13265"/>
    <n v="21336"/>
  </r>
  <r>
    <x v="144"/>
    <x v="3"/>
    <x v="27"/>
    <n v="36009"/>
    <n v="7"/>
    <n v="1219"/>
    <n v="37789"/>
    <n v="34.590000000000003"/>
    <n v="16801"/>
    <n v="13072"/>
  </r>
  <r>
    <x v="144"/>
    <x v="3"/>
    <x v="28"/>
    <n v="28491"/>
    <n v="11"/>
    <n v="2983"/>
    <n v="92473"/>
    <n v="12.36"/>
    <n v="12015"/>
    <n v="11433"/>
  </r>
  <r>
    <x v="144"/>
    <x v="3"/>
    <x v="29"/>
    <n v="50855"/>
    <n v="11"/>
    <n v="2291"/>
    <n v="71021"/>
    <n v="34.61"/>
    <n v="19542"/>
    <n v="24584"/>
  </r>
  <r>
    <x v="144"/>
    <x v="3"/>
    <x v="30"/>
    <n v="17207"/>
    <n v="6"/>
    <n v="553"/>
    <n v="17143"/>
    <n v="39.28"/>
    <n v="7743"/>
    <n v="6734"/>
  </r>
  <r>
    <x v="144"/>
    <x v="3"/>
    <x v="31"/>
    <n v="7225"/>
    <n v="6"/>
    <n v="269"/>
    <n v="8339"/>
    <n v="40.94"/>
    <n v="3730"/>
    <n v="3414"/>
  </r>
  <r>
    <x v="144"/>
    <x v="3"/>
    <x v="32"/>
    <n v="17153"/>
    <n v="5"/>
    <n v="938"/>
    <n v="29078"/>
    <n v="29.74"/>
    <n v="9917"/>
    <n v="8649"/>
  </r>
  <r>
    <x v="144"/>
    <x v="3"/>
    <x v="33"/>
    <n v="7838"/>
    <n v="11"/>
    <n v="696"/>
    <n v="21576"/>
    <n v="18.77"/>
    <n v="4574"/>
    <n v="4050"/>
  </r>
  <r>
    <x v="144"/>
    <x v="3"/>
    <x v="34"/>
    <n v="1440091"/>
    <n v="418"/>
    <n v="52823"/>
    <n v="1637513"/>
    <n v="34.94"/>
    <n v="526900"/>
    <n v="572223"/>
  </r>
  <r>
    <x v="144"/>
    <x v="4"/>
    <x v="0"/>
    <n v="314791"/>
    <n v="242"/>
    <n v="10039"/>
    <n v="311209"/>
    <n v="44.9"/>
    <n v="118974"/>
    <n v="139744"/>
  </r>
  <r>
    <x v="144"/>
    <x v="4"/>
    <x v="1"/>
    <n v="636895"/>
    <n v="321"/>
    <n v="19387"/>
    <n v="600997"/>
    <n v="60.07"/>
    <n v="293189"/>
    <n v="361014"/>
  </r>
  <r>
    <x v="144"/>
    <x v="4"/>
    <x v="2"/>
    <n v="170179"/>
    <n v="116"/>
    <n v="4701"/>
    <n v="145731"/>
    <n v="48.87"/>
    <n v="67742"/>
    <n v="71219"/>
  </r>
  <r>
    <x v="144"/>
    <x v="4"/>
    <x v="3"/>
    <n v="130065"/>
    <n v="147"/>
    <n v="5184"/>
    <n v="160704"/>
    <n v="41.12"/>
    <n v="62982"/>
    <n v="66085"/>
  </r>
  <r>
    <x v="144"/>
    <x v="4"/>
    <x v="4"/>
    <n v="160434"/>
    <n v="98"/>
    <n v="5077"/>
    <n v="157387"/>
    <n v="45.47"/>
    <n v="53986"/>
    <n v="71560"/>
  </r>
  <r>
    <x v="144"/>
    <x v="4"/>
    <x v="5"/>
    <n v="213976"/>
    <n v="121"/>
    <n v="6108"/>
    <n v="189348"/>
    <n v="52.14"/>
    <n v="113973"/>
    <n v="98731"/>
  </r>
  <r>
    <x v="144"/>
    <x v="4"/>
    <x v="6"/>
    <n v="126983"/>
    <n v="102"/>
    <n v="3997"/>
    <n v="123907"/>
    <n v="52.89"/>
    <n v="68573"/>
    <n v="65530"/>
  </r>
  <r>
    <x v="144"/>
    <x v="4"/>
    <x v="7"/>
    <n v="43655"/>
    <n v="32"/>
    <n v="1488"/>
    <n v="46128"/>
    <n v="35.18"/>
    <n v="13243"/>
    <n v="16226"/>
  </r>
  <r>
    <x v="144"/>
    <x v="4"/>
    <x v="8"/>
    <n v="61482"/>
    <n v="61"/>
    <n v="2641"/>
    <n v="81871"/>
    <n v="34.04"/>
    <n v="24878"/>
    <n v="27869"/>
  </r>
  <r>
    <x v="144"/>
    <x v="4"/>
    <x v="9"/>
    <n v="80804"/>
    <n v="86"/>
    <n v="2880"/>
    <n v="89280"/>
    <n v="45.55"/>
    <n v="32393"/>
    <n v="40670"/>
  </r>
  <r>
    <x v="144"/>
    <x v="4"/>
    <x v="10"/>
    <n v="143209"/>
    <n v="134"/>
    <n v="4763"/>
    <n v="147653"/>
    <n v="47.57"/>
    <n v="60281"/>
    <n v="70232"/>
  </r>
  <r>
    <x v="144"/>
    <x v="4"/>
    <x v="11"/>
    <n v="35143"/>
    <n v="51"/>
    <n v="2503"/>
    <n v="77593"/>
    <n v="23.77"/>
    <n v="20857"/>
    <n v="18443"/>
  </r>
  <r>
    <x v="144"/>
    <x v="4"/>
    <x v="12"/>
    <n v="35976"/>
    <n v="93"/>
    <n v="2329"/>
    <n v="72199"/>
    <n v="28.95"/>
    <n v="21090"/>
    <n v="20899"/>
  </r>
  <r>
    <x v="144"/>
    <x v="4"/>
    <x v="13"/>
    <n v="20579"/>
    <n v="32"/>
    <n v="1008"/>
    <n v="31248"/>
    <n v="29.56"/>
    <n v="12006"/>
    <n v="9238"/>
  </r>
  <r>
    <x v="144"/>
    <x v="4"/>
    <x v="14"/>
    <n v="30206"/>
    <n v="39"/>
    <n v="1313"/>
    <n v="40703"/>
    <n v="35.89"/>
    <n v="16060"/>
    <n v="14608"/>
  </r>
  <r>
    <x v="144"/>
    <x v="4"/>
    <x v="15"/>
    <n v="30459"/>
    <n v="45"/>
    <n v="1623"/>
    <n v="50313"/>
    <n v="29.6"/>
    <n v="13904"/>
    <n v="14893"/>
  </r>
  <r>
    <x v="144"/>
    <x v="4"/>
    <x v="16"/>
    <n v="217487"/>
    <n v="115"/>
    <n v="7542"/>
    <n v="233802"/>
    <n v="55.13"/>
    <n v="103314"/>
    <n v="128884"/>
  </r>
  <r>
    <x v="144"/>
    <x v="4"/>
    <x v="17"/>
    <n v="186587"/>
    <n v="76"/>
    <n v="5933"/>
    <n v="183923"/>
    <n v="61.72"/>
    <n v="88379"/>
    <n v="113525"/>
  </r>
  <r>
    <x v="144"/>
    <x v="4"/>
    <x v="18"/>
    <n v="92508"/>
    <n v="106"/>
    <n v="3322"/>
    <n v="102982"/>
    <n v="46.7"/>
    <n v="53901"/>
    <n v="48091"/>
  </r>
  <r>
    <x v="144"/>
    <x v="4"/>
    <x v="19"/>
    <n v="254400"/>
    <n v="172"/>
    <n v="6999"/>
    <n v="216969"/>
    <n v="53"/>
    <n v="88913"/>
    <n v="115000"/>
  </r>
  <r>
    <x v="144"/>
    <x v="4"/>
    <x v="20"/>
    <n v="355507"/>
    <n v="329"/>
    <n v="11847"/>
    <n v="367257"/>
    <n v="50.7"/>
    <n v="178078"/>
    <n v="186217"/>
  </r>
  <r>
    <x v="144"/>
    <x v="4"/>
    <x v="21"/>
    <n v="46601"/>
    <n v="50"/>
    <n v="1729"/>
    <n v="53599"/>
    <n v="40.799999999999997"/>
    <n v="27020"/>
    <n v="21871"/>
  </r>
  <r>
    <x v="144"/>
    <x v="4"/>
    <x v="22"/>
    <n v="62701"/>
    <n v="31"/>
    <n v="1825"/>
    <n v="56575"/>
    <n v="57.7"/>
    <n v="44839"/>
    <n v="32644"/>
  </r>
  <r>
    <x v="144"/>
    <x v="4"/>
    <x v="23"/>
    <n v="33483"/>
    <n v="48"/>
    <n v="1438"/>
    <n v="44578"/>
    <n v="36.18"/>
    <n v="17197"/>
    <n v="16127"/>
  </r>
  <r>
    <x v="144"/>
    <x v="4"/>
    <x v="24"/>
    <n v="498292"/>
    <n v="458"/>
    <n v="16839"/>
    <n v="522009"/>
    <n v="49.21"/>
    <n v="267134"/>
    <n v="256858"/>
  </r>
  <r>
    <x v="144"/>
    <x v="4"/>
    <x v="25"/>
    <n v="134601"/>
    <n v="156"/>
    <n v="5655"/>
    <n v="175305"/>
    <n v="42.53"/>
    <n v="95967"/>
    <n v="74557"/>
  </r>
  <r>
    <x v="144"/>
    <x v="4"/>
    <x v="26"/>
    <n v="114978"/>
    <n v="47"/>
    <n v="3090"/>
    <n v="95790"/>
    <n v="49.32"/>
    <n v="39313"/>
    <n v="47247"/>
  </r>
  <r>
    <x v="144"/>
    <x v="4"/>
    <x v="27"/>
    <n v="282288"/>
    <n v="115"/>
    <n v="7560"/>
    <n v="234360"/>
    <n v="65.180000000000007"/>
    <n v="114289"/>
    <n v="152754"/>
  </r>
  <r>
    <x v="144"/>
    <x v="4"/>
    <x v="28"/>
    <n v="51274"/>
    <n v="50"/>
    <n v="3808"/>
    <n v="118048"/>
    <n v="21.08"/>
    <n v="28249"/>
    <n v="24889"/>
  </r>
  <r>
    <x v="144"/>
    <x v="4"/>
    <x v="29"/>
    <n v="69410"/>
    <n v="60"/>
    <n v="3053"/>
    <n v="94643"/>
    <n v="36.340000000000003"/>
    <n v="30659"/>
    <n v="34394"/>
  </r>
  <r>
    <x v="144"/>
    <x v="4"/>
    <x v="30"/>
    <n v="77287"/>
    <n v="78"/>
    <n v="2484"/>
    <n v="77004"/>
    <n v="52.83"/>
    <n v="42044"/>
    <n v="40683"/>
  </r>
  <r>
    <x v="144"/>
    <x v="4"/>
    <x v="31"/>
    <n v="11547"/>
    <n v="32"/>
    <n v="613"/>
    <n v="19003"/>
    <n v="31.96"/>
    <n v="6546"/>
    <n v="6073"/>
  </r>
  <r>
    <x v="144"/>
    <x v="4"/>
    <x v="32"/>
    <n v="60944"/>
    <n v="38"/>
    <n v="2512"/>
    <n v="77872"/>
    <n v="45.36"/>
    <n v="32060"/>
    <n v="35323"/>
  </r>
  <r>
    <x v="144"/>
    <x v="4"/>
    <x v="33"/>
    <n v="43592"/>
    <n v="82"/>
    <n v="2256"/>
    <n v="69936"/>
    <n v="37.11"/>
    <n v="25678"/>
    <n v="25953"/>
  </r>
  <r>
    <x v="144"/>
    <x v="4"/>
    <x v="34"/>
    <n v="4143444"/>
    <n v="3229"/>
    <n v="140774"/>
    <n v="4363994"/>
    <n v="48.07"/>
    <n v="1922197"/>
    <n v="2097665"/>
  </r>
  <r>
    <x v="145"/>
    <x v="0"/>
    <x v="0"/>
    <n v="32303"/>
    <n v="30"/>
    <n v="1156"/>
    <n v="32368"/>
    <n v="56.62"/>
    <n v="19343"/>
    <n v="18327"/>
  </r>
  <r>
    <x v="145"/>
    <x v="0"/>
    <x v="1"/>
    <n v="349140"/>
    <n v="72"/>
    <n v="9098"/>
    <n v="254744"/>
    <n v="81.2"/>
    <n v="181527"/>
    <n v="206849"/>
  </r>
  <r>
    <x v="145"/>
    <x v="0"/>
    <x v="2"/>
    <n v="4063"/>
    <n v="11"/>
    <n v="179"/>
    <n v="5012"/>
    <n v="39.020000000000003"/>
    <n v="2281"/>
    <n v="1956"/>
  </r>
  <r>
    <x v="145"/>
    <x v="0"/>
    <x v="3"/>
    <n v="22196"/>
    <n v="25"/>
    <n v="982"/>
    <n v="27496"/>
    <n v="50.53"/>
    <n v="11791"/>
    <n v="13893"/>
  </r>
  <r>
    <x v="145"/>
    <x v="0"/>
    <x v="4"/>
    <n v="13711"/>
    <n v="9"/>
    <n v="478"/>
    <n v="13384"/>
    <n v="55.09"/>
    <n v="6520"/>
    <n v="7374"/>
  </r>
  <r>
    <x v="145"/>
    <x v="0"/>
    <x v="5"/>
    <n v="76067"/>
    <n v="21"/>
    <n v="1835"/>
    <n v="51380"/>
    <n v="80.400000000000006"/>
    <n v="50003"/>
    <n v="41309"/>
  </r>
  <r>
    <x v="145"/>
    <x v="0"/>
    <x v="6"/>
    <n v="16738"/>
    <n v="9"/>
    <n v="532"/>
    <n v="14896"/>
    <n v="61.61"/>
    <n v="10832"/>
    <n v="9178"/>
  </r>
  <r>
    <x v="145"/>
    <x v="0"/>
    <x v="7"/>
    <m/>
    <n v="4"/>
    <n v="61"/>
    <n v="1708"/>
    <m/>
    <m/>
    <m/>
  </r>
  <r>
    <x v="145"/>
    <x v="0"/>
    <x v="8"/>
    <n v="3883"/>
    <n v="10"/>
    <n v="243"/>
    <n v="6804"/>
    <n v="41.81"/>
    <n v="2306"/>
    <n v="2845"/>
  </r>
  <r>
    <x v="145"/>
    <x v="0"/>
    <x v="9"/>
    <n v="9479"/>
    <n v="16"/>
    <n v="462"/>
    <n v="12936"/>
    <n v="47.8"/>
    <n v="4980"/>
    <n v="6184"/>
  </r>
  <r>
    <x v="145"/>
    <x v="0"/>
    <x v="10"/>
    <n v="16321"/>
    <n v="16"/>
    <n v="520"/>
    <n v="14560"/>
    <n v="64.09"/>
    <n v="9128"/>
    <n v="9332"/>
  </r>
  <r>
    <x v="145"/>
    <x v="0"/>
    <x v="11"/>
    <n v="10692"/>
    <n v="11"/>
    <n v="519"/>
    <n v="14532"/>
    <n v="43.95"/>
    <n v="6821"/>
    <n v="6387"/>
  </r>
  <r>
    <x v="145"/>
    <x v="0"/>
    <x v="12"/>
    <n v="7755"/>
    <n v="20"/>
    <n v="552"/>
    <n v="15456"/>
    <n v="38.46"/>
    <n v="4993"/>
    <n v="5945"/>
  </r>
  <r>
    <x v="145"/>
    <x v="0"/>
    <x v="13"/>
    <m/>
    <n v="3"/>
    <n v="137"/>
    <n v="3836"/>
    <m/>
    <m/>
    <m/>
  </r>
  <r>
    <x v="145"/>
    <x v="0"/>
    <x v="14"/>
    <n v="5019"/>
    <n v="10"/>
    <n v="219"/>
    <n v="6132"/>
    <n v="45.86"/>
    <n v="2701"/>
    <n v="2812"/>
  </r>
  <r>
    <x v="145"/>
    <x v="0"/>
    <x v="15"/>
    <m/>
    <n v="3"/>
    <n v="41"/>
    <n v="1148"/>
    <m/>
    <m/>
    <m/>
  </r>
  <r>
    <x v="145"/>
    <x v="0"/>
    <x v="16"/>
    <n v="124092"/>
    <n v="34"/>
    <n v="3424"/>
    <n v="95872"/>
    <n v="82.53"/>
    <n v="62232"/>
    <n v="79126"/>
  </r>
  <r>
    <x v="145"/>
    <x v="0"/>
    <x v="17"/>
    <n v="121626"/>
    <n v="31"/>
    <n v="3300"/>
    <n v="92400"/>
    <n v="83.54"/>
    <n v="60841"/>
    <n v="77192"/>
  </r>
  <r>
    <x v="145"/>
    <x v="0"/>
    <x v="18"/>
    <n v="11139"/>
    <n v="17"/>
    <n v="342"/>
    <n v="9576"/>
    <n v="61.49"/>
    <n v="7416"/>
    <n v="5889"/>
  </r>
  <r>
    <x v="145"/>
    <x v="0"/>
    <x v="19"/>
    <n v="14075"/>
    <n v="15"/>
    <n v="476"/>
    <n v="13328"/>
    <n v="63.97"/>
    <n v="8021"/>
    <n v="8526"/>
  </r>
  <r>
    <x v="145"/>
    <x v="0"/>
    <x v="20"/>
    <n v="62745"/>
    <n v="44"/>
    <n v="1942"/>
    <n v="54376"/>
    <n v="69.239999999999995"/>
    <n v="36212"/>
    <n v="37649"/>
  </r>
  <r>
    <x v="145"/>
    <x v="0"/>
    <x v="21"/>
    <m/>
    <n v="6"/>
    <n v="108"/>
    <n v="3024"/>
    <m/>
    <m/>
    <m/>
  </r>
  <r>
    <x v="145"/>
    <x v="0"/>
    <x v="22"/>
    <m/>
    <n v="5"/>
    <n v="488"/>
    <n v="13664"/>
    <m/>
    <m/>
    <m/>
  </r>
  <r>
    <x v="145"/>
    <x v="0"/>
    <x v="23"/>
    <m/>
    <n v="9"/>
    <n v="141"/>
    <n v="3948"/>
    <m/>
    <m/>
    <m/>
  </r>
  <r>
    <x v="145"/>
    <x v="0"/>
    <x v="24"/>
    <n v="82471"/>
    <n v="64"/>
    <n v="2679"/>
    <n v="75012"/>
    <n v="65.42"/>
    <n v="49936"/>
    <n v="49074"/>
  </r>
  <r>
    <x v="145"/>
    <x v="0"/>
    <x v="25"/>
    <n v="31305"/>
    <n v="40"/>
    <n v="1350"/>
    <n v="37800"/>
    <n v="47.51"/>
    <n v="26258"/>
    <n v="17960"/>
  </r>
  <r>
    <x v="145"/>
    <x v="0"/>
    <x v="26"/>
    <n v="14086"/>
    <n v="9"/>
    <n v="458"/>
    <n v="12824"/>
    <n v="58.73"/>
    <n v="6615"/>
    <n v="7531"/>
  </r>
  <r>
    <x v="145"/>
    <x v="0"/>
    <x v="27"/>
    <n v="137176"/>
    <n v="35"/>
    <n v="3169"/>
    <n v="88732"/>
    <n v="78.87"/>
    <n v="60413"/>
    <n v="69982"/>
  </r>
  <r>
    <x v="145"/>
    <x v="0"/>
    <x v="28"/>
    <n v="10047"/>
    <n v="10"/>
    <n v="424"/>
    <n v="11872"/>
    <n v="49.28"/>
    <n v="8323"/>
    <n v="5850"/>
  </r>
  <r>
    <x v="145"/>
    <x v="0"/>
    <x v="29"/>
    <n v="2756"/>
    <n v="14"/>
    <n v="217"/>
    <n v="6076"/>
    <n v="24.58"/>
    <n v="1974"/>
    <n v="1494"/>
  </r>
  <r>
    <x v="145"/>
    <x v="0"/>
    <x v="30"/>
    <n v="30024"/>
    <n v="19"/>
    <n v="796"/>
    <n v="22288"/>
    <n v="76.790000000000006"/>
    <n v="18959"/>
    <n v="17116"/>
  </r>
  <r>
    <x v="145"/>
    <x v="0"/>
    <x v="31"/>
    <n v="1004"/>
    <n v="8"/>
    <n v="85"/>
    <n v="2380"/>
    <m/>
    <n v="613"/>
    <m/>
  </r>
  <r>
    <x v="145"/>
    <x v="0"/>
    <x v="32"/>
    <n v="16185"/>
    <n v="6"/>
    <n v="557"/>
    <n v="15596"/>
    <n v="56.76"/>
    <n v="7600"/>
    <n v="8853"/>
  </r>
  <r>
    <x v="145"/>
    <x v="0"/>
    <x v="33"/>
    <n v="9794"/>
    <n v="19"/>
    <n v="481"/>
    <n v="13468"/>
    <n v="48.89"/>
    <n v="6019"/>
    <n v="6584"/>
  </r>
  <r>
    <x v="145"/>
    <x v="0"/>
    <x v="34"/>
    <n v="1054745"/>
    <n v="560"/>
    <n v="31472"/>
    <n v="881216"/>
    <n v="69.55"/>
    <n v="579110"/>
    <n v="612909"/>
  </r>
  <r>
    <x v="145"/>
    <x v="1"/>
    <x v="0"/>
    <n v="56836"/>
    <n v="137"/>
    <n v="1619"/>
    <n v="45332"/>
    <n v="62.04"/>
    <n v="27534"/>
    <n v="28124"/>
  </r>
  <r>
    <x v="145"/>
    <x v="1"/>
    <x v="1"/>
    <n v="143950"/>
    <n v="188"/>
    <n v="3812"/>
    <n v="106736"/>
    <n v="70.16"/>
    <n v="68219"/>
    <n v="74890"/>
  </r>
  <r>
    <x v="145"/>
    <x v="1"/>
    <x v="2"/>
    <n v="24675"/>
    <n v="62"/>
    <n v="650"/>
    <n v="18200"/>
    <n v="61.97"/>
    <n v="14118"/>
    <n v="11279"/>
  </r>
  <r>
    <x v="145"/>
    <x v="1"/>
    <x v="3"/>
    <n v="42354"/>
    <n v="87"/>
    <n v="1554"/>
    <n v="43512"/>
    <n v="56.32"/>
    <n v="26543"/>
    <n v="24507"/>
  </r>
  <r>
    <x v="145"/>
    <x v="1"/>
    <x v="4"/>
    <n v="32782"/>
    <n v="55"/>
    <n v="960"/>
    <n v="26880"/>
    <n v="61.2"/>
    <n v="16566"/>
    <n v="16451"/>
  </r>
  <r>
    <x v="145"/>
    <x v="1"/>
    <x v="5"/>
    <n v="63592"/>
    <n v="78"/>
    <n v="1398"/>
    <n v="39144"/>
    <n v="71.569999999999993"/>
    <n v="33340"/>
    <n v="28016"/>
  </r>
  <r>
    <x v="145"/>
    <x v="1"/>
    <x v="6"/>
    <n v="45556"/>
    <n v="68"/>
    <n v="1166"/>
    <n v="32648"/>
    <n v="70.02"/>
    <n v="28858"/>
    <n v="22861"/>
  </r>
  <r>
    <x v="145"/>
    <x v="1"/>
    <x v="7"/>
    <n v="7722"/>
    <n v="21"/>
    <n v="248"/>
    <n v="6944"/>
    <n v="62.07"/>
    <n v="4104"/>
    <n v="4310"/>
  </r>
  <r>
    <x v="145"/>
    <x v="1"/>
    <x v="8"/>
    <n v="12573"/>
    <n v="35"/>
    <n v="497"/>
    <n v="13916"/>
    <n v="52.54"/>
    <n v="7381"/>
    <n v="7312"/>
  </r>
  <r>
    <x v="145"/>
    <x v="1"/>
    <x v="9"/>
    <n v="21931"/>
    <n v="47"/>
    <n v="807"/>
    <n v="22596"/>
    <n v="61.1"/>
    <n v="11706"/>
    <n v="13807"/>
  </r>
  <r>
    <x v="145"/>
    <x v="1"/>
    <x v="10"/>
    <n v="51001"/>
    <n v="81"/>
    <n v="1450"/>
    <n v="40600"/>
    <n v="65.64"/>
    <n v="26108"/>
    <n v="26652"/>
  </r>
  <r>
    <x v="145"/>
    <x v="1"/>
    <x v="11"/>
    <n v="6924"/>
    <n v="20"/>
    <n v="515"/>
    <n v="14420"/>
    <n v="25.03"/>
    <n v="4318"/>
    <n v="3610"/>
  </r>
  <r>
    <x v="145"/>
    <x v="1"/>
    <x v="12"/>
    <n v="27839"/>
    <n v="61"/>
    <n v="1042"/>
    <n v="29176"/>
    <n v="53.5"/>
    <n v="16530"/>
    <n v="15610"/>
  </r>
  <r>
    <x v="145"/>
    <x v="1"/>
    <x v="13"/>
    <n v="11550"/>
    <n v="22"/>
    <n v="406"/>
    <n v="11368"/>
    <n v="55.68"/>
    <n v="6365"/>
    <n v="6330"/>
  </r>
  <r>
    <x v="145"/>
    <x v="1"/>
    <x v="14"/>
    <n v="8218"/>
    <n v="19"/>
    <n v="266"/>
    <n v="7448"/>
    <n v="60.29"/>
    <n v="4882"/>
    <n v="4490"/>
  </r>
  <r>
    <x v="145"/>
    <x v="1"/>
    <x v="15"/>
    <n v="7828"/>
    <n v="28"/>
    <n v="275"/>
    <n v="7700"/>
    <n v="54.91"/>
    <n v="4996"/>
    <n v="4228"/>
  </r>
  <r>
    <x v="145"/>
    <x v="1"/>
    <x v="16"/>
    <n v="49167"/>
    <n v="64"/>
    <n v="1377"/>
    <n v="38556"/>
    <n v="67.91"/>
    <n v="24585"/>
    <n v="26184"/>
  </r>
  <r>
    <x v="145"/>
    <x v="1"/>
    <x v="17"/>
    <n v="32411"/>
    <n v="35"/>
    <n v="855"/>
    <n v="23940"/>
    <n v="71.37"/>
    <n v="16546"/>
    <n v="17087"/>
  </r>
  <r>
    <x v="145"/>
    <x v="1"/>
    <x v="18"/>
    <n v="27293"/>
    <n v="49"/>
    <n v="736"/>
    <n v="20608"/>
    <n v="67.94"/>
    <n v="16782"/>
    <n v="14001"/>
  </r>
  <r>
    <x v="145"/>
    <x v="1"/>
    <x v="19"/>
    <n v="46332"/>
    <n v="99"/>
    <n v="1280"/>
    <n v="35840"/>
    <n v="66.36"/>
    <n v="23806"/>
    <n v="23784"/>
  </r>
  <r>
    <x v="145"/>
    <x v="1"/>
    <x v="20"/>
    <n v="121628"/>
    <n v="191"/>
    <n v="2696"/>
    <n v="75488"/>
    <n v="82.04"/>
    <n v="66801"/>
    <n v="61931"/>
  </r>
  <r>
    <x v="145"/>
    <x v="1"/>
    <x v="21"/>
    <n v="15322"/>
    <n v="29"/>
    <n v="431"/>
    <n v="12068"/>
    <n v="56.99"/>
    <n v="11127"/>
    <n v="6878"/>
  </r>
  <r>
    <x v="145"/>
    <x v="1"/>
    <x v="22"/>
    <n v="16884"/>
    <n v="17"/>
    <n v="414"/>
    <n v="11592"/>
    <n v="68.180000000000007"/>
    <n v="13075"/>
    <n v="7904"/>
  </r>
  <r>
    <x v="145"/>
    <x v="1"/>
    <x v="23"/>
    <n v="13275"/>
    <n v="27"/>
    <n v="367"/>
    <n v="10276"/>
    <n v="72.45"/>
    <n v="8109"/>
    <n v="7445"/>
  </r>
  <r>
    <x v="145"/>
    <x v="1"/>
    <x v="24"/>
    <n v="167109"/>
    <n v="264"/>
    <n v="3908"/>
    <n v="109424"/>
    <n v="76.91"/>
    <n v="99112"/>
    <n v="84157"/>
  </r>
  <r>
    <x v="145"/>
    <x v="1"/>
    <x v="25"/>
    <n v="45759"/>
    <n v="73"/>
    <n v="1059"/>
    <n v="29652"/>
    <n v="71.78"/>
    <n v="32742"/>
    <n v="21285"/>
  </r>
  <r>
    <x v="145"/>
    <x v="1"/>
    <x v="26"/>
    <n v="18419"/>
    <n v="23"/>
    <n v="444"/>
    <n v="12432"/>
    <n v="64.12"/>
    <n v="10508"/>
    <n v="7971"/>
  </r>
  <r>
    <x v="145"/>
    <x v="1"/>
    <x v="27"/>
    <n v="46501"/>
    <n v="50"/>
    <n v="1141"/>
    <n v="31948"/>
    <n v="63.68"/>
    <n v="19903"/>
    <n v="20344"/>
  </r>
  <r>
    <x v="145"/>
    <x v="1"/>
    <x v="28"/>
    <n v="11228"/>
    <n v="22"/>
    <n v="282"/>
    <n v="7896"/>
    <n v="78.84"/>
    <n v="7846"/>
    <n v="6225"/>
  </r>
  <r>
    <x v="145"/>
    <x v="1"/>
    <x v="29"/>
    <n v="8569"/>
    <n v="28"/>
    <n v="285"/>
    <n v="7980"/>
    <n v="58.75"/>
    <n v="5163"/>
    <n v="4688"/>
  </r>
  <r>
    <x v="145"/>
    <x v="1"/>
    <x v="30"/>
    <n v="28584"/>
    <n v="45"/>
    <n v="764"/>
    <n v="21392"/>
    <n v="69.95"/>
    <n v="16101"/>
    <n v="14963"/>
  </r>
  <r>
    <x v="145"/>
    <x v="1"/>
    <x v="31"/>
    <n v="2974"/>
    <n v="14"/>
    <n v="104"/>
    <n v="2912"/>
    <n v="59.37"/>
    <n v="2181"/>
    <n v="1729"/>
  </r>
  <r>
    <x v="145"/>
    <x v="1"/>
    <x v="32"/>
    <n v="15354"/>
    <n v="20"/>
    <n v="366"/>
    <n v="10248"/>
    <n v="69.72"/>
    <n v="9041"/>
    <n v="7144"/>
  </r>
  <r>
    <x v="145"/>
    <x v="1"/>
    <x v="33"/>
    <n v="19199"/>
    <n v="40"/>
    <n v="606"/>
    <n v="16968"/>
    <n v="65.34"/>
    <n v="9867"/>
    <n v="11088"/>
  </r>
  <r>
    <x v="145"/>
    <x v="1"/>
    <x v="34"/>
    <n v="1051819"/>
    <n v="1800"/>
    <n v="29017"/>
    <n v="812476"/>
    <n v="65.98"/>
    <n v="579204"/>
    <n v="536037"/>
  </r>
  <r>
    <x v="145"/>
    <x v="2"/>
    <x v="0"/>
    <n v="18992"/>
    <n v="27"/>
    <n v="1248"/>
    <n v="34944"/>
    <n v="46.98"/>
    <n v="8723"/>
    <n v="16418"/>
  </r>
  <r>
    <x v="145"/>
    <x v="2"/>
    <x v="1"/>
    <n v="73068"/>
    <n v="38"/>
    <n v="3764"/>
    <n v="105392"/>
    <n v="63.65"/>
    <n v="31032"/>
    <n v="67082"/>
  </r>
  <r>
    <x v="145"/>
    <x v="2"/>
    <x v="2"/>
    <n v="9744"/>
    <n v="18"/>
    <n v="631"/>
    <n v="17668"/>
    <n v="40.75"/>
    <n v="5672"/>
    <n v="7200"/>
  </r>
  <r>
    <x v="145"/>
    <x v="2"/>
    <x v="3"/>
    <n v="10211"/>
    <n v="14"/>
    <n v="744"/>
    <n v="20832"/>
    <n v="40.909999999999997"/>
    <n v="5014"/>
    <n v="8523"/>
  </r>
  <r>
    <x v="145"/>
    <x v="2"/>
    <x v="4"/>
    <n v="9253"/>
    <n v="15"/>
    <n v="917"/>
    <n v="25676"/>
    <n v="33.770000000000003"/>
    <n v="3726"/>
    <n v="8672"/>
  </r>
  <r>
    <x v="145"/>
    <x v="2"/>
    <x v="5"/>
    <n v="17612"/>
    <n v="12"/>
    <n v="1429"/>
    <n v="40012"/>
    <n v="40.76"/>
    <n v="12182"/>
    <n v="16311"/>
  </r>
  <r>
    <x v="145"/>
    <x v="2"/>
    <x v="6"/>
    <n v="20017"/>
    <n v="15"/>
    <n v="954"/>
    <n v="26712"/>
    <n v="61.88"/>
    <n v="10554"/>
    <n v="16530"/>
  </r>
  <r>
    <x v="145"/>
    <x v="2"/>
    <x v="7"/>
    <m/>
    <n v="2"/>
    <n v="64"/>
    <n v="1792"/>
    <m/>
    <m/>
    <m/>
  </r>
  <r>
    <x v="145"/>
    <x v="2"/>
    <x v="8"/>
    <n v="2051"/>
    <n v="5"/>
    <n v="139"/>
    <n v="3892"/>
    <n v="41.14"/>
    <n v="853"/>
    <n v="1601"/>
  </r>
  <r>
    <x v="145"/>
    <x v="2"/>
    <x v="9"/>
    <n v="3899"/>
    <n v="10"/>
    <n v="408"/>
    <n v="11424"/>
    <n v="30.56"/>
    <n v="1797"/>
    <n v="3492"/>
  </r>
  <r>
    <x v="145"/>
    <x v="2"/>
    <x v="10"/>
    <n v="14379"/>
    <n v="19"/>
    <n v="850"/>
    <n v="23800"/>
    <n v="56.28"/>
    <n v="2599"/>
    <n v="13395"/>
  </r>
  <r>
    <x v="145"/>
    <x v="2"/>
    <x v="11"/>
    <n v="7604"/>
    <n v="15"/>
    <n v="982"/>
    <n v="27496"/>
    <n v="21.99"/>
    <n v="4056"/>
    <n v="6047"/>
  </r>
  <r>
    <x v="145"/>
    <x v="2"/>
    <x v="12"/>
    <m/>
    <n v="3"/>
    <n v="120"/>
    <n v="3360"/>
    <m/>
    <m/>
    <m/>
  </r>
  <r>
    <x v="145"/>
    <x v="2"/>
    <x v="13"/>
    <n v="1961"/>
    <n v="4"/>
    <n v="104"/>
    <n v="2912"/>
    <n v="42.52"/>
    <n v="1281"/>
    <n v="1238"/>
  </r>
  <r>
    <x v="145"/>
    <x v="2"/>
    <x v="14"/>
    <m/>
    <n v="3"/>
    <n v="75"/>
    <n v="2100"/>
    <m/>
    <m/>
    <m/>
  </r>
  <r>
    <x v="145"/>
    <x v="2"/>
    <x v="15"/>
    <m/>
    <n v="6"/>
    <n v="453"/>
    <n v="12684"/>
    <m/>
    <m/>
    <m/>
  </r>
  <r>
    <x v="145"/>
    <x v="2"/>
    <x v="16"/>
    <m/>
    <n v="13"/>
    <n v="2322"/>
    <n v="65016"/>
    <m/>
    <m/>
    <m/>
  </r>
  <r>
    <x v="145"/>
    <x v="2"/>
    <x v="17"/>
    <m/>
    <n v="9"/>
    <n v="1739"/>
    <n v="48692"/>
    <m/>
    <m/>
    <m/>
  </r>
  <r>
    <x v="145"/>
    <x v="2"/>
    <x v="18"/>
    <n v="15864"/>
    <n v="25"/>
    <n v="975"/>
    <n v="27300"/>
    <n v="52.03"/>
    <n v="9846"/>
    <n v="14205"/>
  </r>
  <r>
    <x v="145"/>
    <x v="2"/>
    <x v="19"/>
    <n v="27704"/>
    <n v="32"/>
    <n v="1263"/>
    <n v="35364"/>
    <n v="68.260000000000005"/>
    <n v="14396"/>
    <n v="24139"/>
  </r>
  <r>
    <x v="145"/>
    <x v="2"/>
    <x v="20"/>
    <n v="40047"/>
    <n v="51"/>
    <n v="2499"/>
    <n v="69972"/>
    <n v="53.8"/>
    <n v="22521"/>
    <n v="37645"/>
  </r>
  <r>
    <x v="145"/>
    <x v="2"/>
    <x v="21"/>
    <m/>
    <n v="7"/>
    <n v="483"/>
    <n v="13524"/>
    <m/>
    <m/>
    <m/>
  </r>
  <r>
    <x v="145"/>
    <x v="2"/>
    <x v="22"/>
    <m/>
    <n v="6"/>
    <n v="371"/>
    <n v="10388"/>
    <m/>
    <m/>
    <m/>
  </r>
  <r>
    <x v="145"/>
    <x v="2"/>
    <x v="23"/>
    <m/>
    <n v="4"/>
    <n v="77"/>
    <n v="2156"/>
    <m/>
    <m/>
    <m/>
  </r>
  <r>
    <x v="145"/>
    <x v="2"/>
    <x v="24"/>
    <n v="54715"/>
    <n v="68"/>
    <n v="3430"/>
    <n v="96040"/>
    <n v="51.97"/>
    <n v="33640"/>
    <n v="49909"/>
  </r>
  <r>
    <x v="145"/>
    <x v="2"/>
    <x v="25"/>
    <n v="32597"/>
    <n v="25"/>
    <n v="1559"/>
    <n v="43652"/>
    <n v="60.49"/>
    <n v="22932"/>
    <n v="26407"/>
  </r>
  <r>
    <x v="145"/>
    <x v="2"/>
    <x v="26"/>
    <n v="12769"/>
    <n v="10"/>
    <n v="666"/>
    <n v="18648"/>
    <n v="64.040000000000006"/>
    <n v="7243"/>
    <n v="11943"/>
  </r>
  <r>
    <x v="145"/>
    <x v="2"/>
    <x v="27"/>
    <n v="46810"/>
    <n v="21"/>
    <n v="2066"/>
    <n v="57848"/>
    <n v="76.94"/>
    <n v="18776"/>
    <n v="44507"/>
  </r>
  <r>
    <x v="145"/>
    <x v="2"/>
    <x v="28"/>
    <n v="1874"/>
    <n v="6"/>
    <n v="112"/>
    <n v="3136"/>
    <n v="52.3"/>
    <n v="1342"/>
    <n v="1640"/>
  </r>
  <r>
    <x v="145"/>
    <x v="2"/>
    <x v="29"/>
    <n v="2687"/>
    <n v="8"/>
    <n v="268"/>
    <n v="7504"/>
    <n v="29.71"/>
    <n v="781"/>
    <n v="2229"/>
  </r>
  <r>
    <x v="145"/>
    <x v="2"/>
    <x v="30"/>
    <n v="8316"/>
    <n v="8"/>
    <n v="371"/>
    <n v="10388"/>
    <n v="72.56"/>
    <n v="4028"/>
    <n v="7537"/>
  </r>
  <r>
    <x v="145"/>
    <x v="2"/>
    <x v="31"/>
    <n v="899"/>
    <n v="4"/>
    <n v="155"/>
    <n v="4340"/>
    <m/>
    <n v="521"/>
    <m/>
  </r>
  <r>
    <x v="145"/>
    <x v="2"/>
    <x v="32"/>
    <n v="13030"/>
    <n v="7"/>
    <n v="652"/>
    <n v="18256"/>
    <n v="67.84"/>
    <n v="6591"/>
    <n v="12384"/>
  </r>
  <r>
    <x v="145"/>
    <x v="2"/>
    <x v="33"/>
    <n v="8039"/>
    <n v="13"/>
    <n v="474"/>
    <n v="13272"/>
    <n v="43.86"/>
    <n v="6088"/>
    <n v="5822"/>
  </r>
  <r>
    <x v="145"/>
    <x v="2"/>
    <x v="34"/>
    <n v="458839"/>
    <n v="446"/>
    <n v="27195"/>
    <n v="761460"/>
    <n v="53.87"/>
    <n v="233682"/>
    <n v="410165"/>
  </r>
  <r>
    <x v="145"/>
    <x v="3"/>
    <x v="0"/>
    <n v="59691"/>
    <n v="47"/>
    <n v="5951"/>
    <n v="166628"/>
    <n v="17.43"/>
    <n v="31800"/>
    <n v="29036"/>
  </r>
  <r>
    <x v="145"/>
    <x v="3"/>
    <x v="1"/>
    <n v="38415"/>
    <n v="22"/>
    <n v="2541"/>
    <n v="71148"/>
    <n v="26.5"/>
    <n v="18344"/>
    <n v="18853"/>
  </r>
  <r>
    <x v="145"/>
    <x v="3"/>
    <x v="2"/>
    <n v="44663"/>
    <n v="25"/>
    <n v="3228"/>
    <n v="90384"/>
    <n v="25.84"/>
    <n v="23653"/>
    <n v="23357"/>
  </r>
  <r>
    <x v="145"/>
    <x v="3"/>
    <x v="3"/>
    <n v="22232"/>
    <n v="21"/>
    <n v="1897"/>
    <n v="53116"/>
    <n v="21.26"/>
    <n v="11772"/>
    <n v="11291"/>
  </r>
  <r>
    <x v="145"/>
    <x v="3"/>
    <x v="4"/>
    <n v="46062"/>
    <n v="19"/>
    <n v="2725"/>
    <n v="76300"/>
    <n v="27.03"/>
    <n v="14553"/>
    <n v="20627"/>
  </r>
  <r>
    <x v="145"/>
    <x v="3"/>
    <x v="5"/>
    <n v="24165"/>
    <n v="11"/>
    <n v="1456"/>
    <n v="40768"/>
    <n v="26.27"/>
    <n v="11904"/>
    <n v="10711"/>
  </r>
  <r>
    <x v="145"/>
    <x v="3"/>
    <x v="6"/>
    <n v="17172"/>
    <n v="10"/>
    <n v="1347"/>
    <n v="37716"/>
    <n v="21.07"/>
    <n v="9814"/>
    <n v="7947"/>
  </r>
  <r>
    <x v="145"/>
    <x v="3"/>
    <x v="7"/>
    <n v="10445"/>
    <n v="5"/>
    <n v="1116"/>
    <n v="31248"/>
    <n v="15.54"/>
    <n v="3407"/>
    <n v="4857"/>
  </r>
  <r>
    <x v="145"/>
    <x v="3"/>
    <x v="8"/>
    <n v="13339"/>
    <n v="11"/>
    <n v="1762"/>
    <n v="49336"/>
    <n v="14.05"/>
    <n v="6873"/>
    <n v="6931"/>
  </r>
  <r>
    <x v="145"/>
    <x v="3"/>
    <x v="9"/>
    <n v="16008"/>
    <n v="13"/>
    <n v="1200"/>
    <n v="33600"/>
    <n v="23.15"/>
    <n v="5965"/>
    <n v="7779"/>
  </r>
  <r>
    <x v="145"/>
    <x v="3"/>
    <x v="10"/>
    <n v="22204"/>
    <n v="21"/>
    <n v="1995"/>
    <n v="55860"/>
    <n v="19.27"/>
    <n v="10325"/>
    <n v="10763"/>
  </r>
  <r>
    <x v="145"/>
    <x v="3"/>
    <x v="11"/>
    <n v="6793"/>
    <n v="6"/>
    <n v="430"/>
    <n v="12040"/>
    <n v="25.31"/>
    <n v="4517"/>
    <n v="3047"/>
  </r>
  <r>
    <x v="145"/>
    <x v="3"/>
    <x v="12"/>
    <m/>
    <n v="8"/>
    <n v="604"/>
    <n v="16912"/>
    <m/>
    <m/>
    <m/>
  </r>
  <r>
    <x v="145"/>
    <x v="3"/>
    <x v="13"/>
    <m/>
    <n v="3"/>
    <n v="361"/>
    <n v="10108"/>
    <m/>
    <m/>
    <m/>
  </r>
  <r>
    <x v="145"/>
    <x v="3"/>
    <x v="14"/>
    <m/>
    <n v="7"/>
    <n v="753"/>
    <n v="21084"/>
    <m/>
    <m/>
    <m/>
  </r>
  <r>
    <x v="145"/>
    <x v="3"/>
    <x v="15"/>
    <n v="9216"/>
    <n v="8"/>
    <n v="853"/>
    <n v="23884"/>
    <n v="17.77"/>
    <n v="4837"/>
    <n v="4244"/>
  </r>
  <r>
    <x v="145"/>
    <x v="3"/>
    <x v="16"/>
    <m/>
    <n v="4"/>
    <n v="419"/>
    <n v="11732"/>
    <m/>
    <m/>
    <m/>
  </r>
  <r>
    <x v="145"/>
    <x v="3"/>
    <x v="17"/>
    <m/>
    <n v="1"/>
    <n v="39"/>
    <n v="1092"/>
    <m/>
    <m/>
    <m/>
  </r>
  <r>
    <x v="145"/>
    <x v="3"/>
    <x v="18"/>
    <n v="22663"/>
    <n v="16"/>
    <n v="1341"/>
    <n v="37548"/>
    <n v="29.33"/>
    <n v="13751"/>
    <n v="11014"/>
  </r>
  <r>
    <x v="145"/>
    <x v="3"/>
    <x v="19"/>
    <n v="69400"/>
    <n v="23"/>
    <n v="3947"/>
    <n v="110516"/>
    <n v="29.39"/>
    <n v="27155"/>
    <n v="32478"/>
  </r>
  <r>
    <x v="145"/>
    <x v="3"/>
    <x v="20"/>
    <n v="68073"/>
    <n v="37"/>
    <n v="4494"/>
    <n v="125832"/>
    <n v="28.23"/>
    <n v="35699"/>
    <n v="35526"/>
  </r>
  <r>
    <x v="145"/>
    <x v="3"/>
    <x v="21"/>
    <n v="10770"/>
    <n v="9"/>
    <n v="729"/>
    <n v="20412"/>
    <n v="25.95"/>
    <n v="6916"/>
    <n v="5297"/>
  </r>
  <r>
    <x v="145"/>
    <x v="3"/>
    <x v="22"/>
    <n v="12603"/>
    <n v="4"/>
    <n v="557"/>
    <n v="15596"/>
    <n v="37.14"/>
    <n v="9697"/>
    <n v="5793"/>
  </r>
  <r>
    <x v="145"/>
    <x v="3"/>
    <x v="23"/>
    <n v="7539"/>
    <n v="8"/>
    <n v="853"/>
    <n v="23884"/>
    <n v="14.82"/>
    <n v="4919"/>
    <n v="3540"/>
  </r>
  <r>
    <x v="145"/>
    <x v="3"/>
    <x v="24"/>
    <n v="98985"/>
    <n v="58"/>
    <n v="6633"/>
    <n v="185724"/>
    <n v="27.01"/>
    <n v="57230"/>
    <n v="50155"/>
  </r>
  <r>
    <x v="145"/>
    <x v="3"/>
    <x v="25"/>
    <n v="32499"/>
    <n v="18"/>
    <n v="1685"/>
    <n v="47180"/>
    <n v="34.71"/>
    <n v="25963"/>
    <n v="16377"/>
  </r>
  <r>
    <x v="145"/>
    <x v="3"/>
    <x v="26"/>
    <n v="20371"/>
    <n v="6"/>
    <n v="1565"/>
    <n v="43820"/>
    <n v="22.01"/>
    <n v="9463"/>
    <n v="9643"/>
  </r>
  <r>
    <x v="145"/>
    <x v="3"/>
    <x v="27"/>
    <n v="28255"/>
    <n v="7"/>
    <n v="1219"/>
    <n v="34132"/>
    <n v="31.81"/>
    <n v="14844"/>
    <n v="10856"/>
  </r>
  <r>
    <x v="145"/>
    <x v="3"/>
    <x v="28"/>
    <n v="12699"/>
    <n v="11"/>
    <n v="2989"/>
    <n v="83692"/>
    <n v="7.47"/>
    <n v="7397"/>
    <n v="6253"/>
  </r>
  <r>
    <x v="145"/>
    <x v="3"/>
    <x v="29"/>
    <n v="11805"/>
    <n v="11"/>
    <n v="2291"/>
    <n v="64148"/>
    <n v="8.9600000000000009"/>
    <n v="5365"/>
    <n v="5745"/>
  </r>
  <r>
    <x v="145"/>
    <x v="3"/>
    <x v="30"/>
    <n v="14674"/>
    <n v="6"/>
    <n v="553"/>
    <n v="15484"/>
    <n v="42.95"/>
    <n v="9901"/>
    <n v="6651"/>
  </r>
  <r>
    <x v="145"/>
    <x v="3"/>
    <x v="31"/>
    <n v="5853"/>
    <n v="6"/>
    <n v="269"/>
    <n v="7532"/>
    <n v="41.37"/>
    <n v="3387"/>
    <n v="3116"/>
  </r>
  <r>
    <x v="145"/>
    <x v="3"/>
    <x v="32"/>
    <n v="15300"/>
    <n v="5"/>
    <n v="938"/>
    <n v="26264"/>
    <n v="30.49"/>
    <n v="9574"/>
    <n v="8008"/>
  </r>
  <r>
    <x v="145"/>
    <x v="3"/>
    <x v="33"/>
    <n v="6771"/>
    <n v="11"/>
    <n v="696"/>
    <n v="19488"/>
    <n v="19.239999999999998"/>
    <n v="4645"/>
    <n v="3749"/>
  </r>
  <r>
    <x v="145"/>
    <x v="3"/>
    <x v="34"/>
    <n v="692210"/>
    <n v="419"/>
    <n v="52764"/>
    <n v="1477392"/>
    <n v="22.61"/>
    <n v="360055"/>
    <n v="333973"/>
  </r>
  <r>
    <x v="145"/>
    <x v="4"/>
    <x v="0"/>
    <n v="167822"/>
    <n v="241"/>
    <n v="9974"/>
    <n v="279272"/>
    <n v="32.909999999999997"/>
    <n v="87400"/>
    <n v="91905"/>
  </r>
  <r>
    <x v="145"/>
    <x v="4"/>
    <x v="1"/>
    <n v="604573"/>
    <n v="320"/>
    <n v="19215"/>
    <n v="538020"/>
    <n v="68.34"/>
    <n v="299121"/>
    <n v="367673"/>
  </r>
  <r>
    <x v="145"/>
    <x v="4"/>
    <x v="2"/>
    <n v="83144"/>
    <n v="116"/>
    <n v="4688"/>
    <n v="131264"/>
    <n v="33.36"/>
    <n v="45724"/>
    <n v="43792"/>
  </r>
  <r>
    <x v="145"/>
    <x v="4"/>
    <x v="3"/>
    <n v="96993"/>
    <n v="147"/>
    <n v="5177"/>
    <n v="144956"/>
    <n v="40.159999999999997"/>
    <n v="55120"/>
    <n v="58214"/>
  </r>
  <r>
    <x v="145"/>
    <x v="4"/>
    <x v="4"/>
    <n v="101808"/>
    <n v="98"/>
    <n v="5080"/>
    <n v="142240"/>
    <n v="37.35"/>
    <n v="41364"/>
    <n v="53124"/>
  </r>
  <r>
    <x v="145"/>
    <x v="4"/>
    <x v="5"/>
    <n v="181436"/>
    <n v="122"/>
    <n v="6118"/>
    <n v="171304"/>
    <n v="56.24"/>
    <n v="107428"/>
    <n v="96345"/>
  </r>
  <r>
    <x v="145"/>
    <x v="4"/>
    <x v="6"/>
    <n v="99482"/>
    <n v="102"/>
    <n v="3999"/>
    <n v="111972"/>
    <n v="50.47"/>
    <n v="60058"/>
    <n v="56515"/>
  </r>
  <r>
    <x v="145"/>
    <x v="4"/>
    <x v="7"/>
    <n v="19847"/>
    <n v="32"/>
    <n v="1489"/>
    <n v="41692"/>
    <n v="24.42"/>
    <n v="8407"/>
    <n v="10182"/>
  </r>
  <r>
    <x v="145"/>
    <x v="4"/>
    <x v="8"/>
    <n v="31846"/>
    <n v="61"/>
    <n v="2641"/>
    <n v="73948"/>
    <n v="25.27"/>
    <n v="17413"/>
    <n v="18689"/>
  </r>
  <r>
    <x v="145"/>
    <x v="4"/>
    <x v="9"/>
    <n v="51317"/>
    <n v="86"/>
    <n v="2877"/>
    <n v="80556"/>
    <n v="38.81"/>
    <n v="24448"/>
    <n v="31261"/>
  </r>
  <r>
    <x v="145"/>
    <x v="4"/>
    <x v="10"/>
    <n v="103906"/>
    <n v="137"/>
    <n v="4815"/>
    <n v="134820"/>
    <n v="44.61"/>
    <n v="48160"/>
    <n v="60141"/>
  </r>
  <r>
    <x v="145"/>
    <x v="4"/>
    <x v="11"/>
    <n v="32013"/>
    <n v="52"/>
    <n v="2446"/>
    <n v="68488"/>
    <n v="27.87"/>
    <n v="19712"/>
    <n v="19091"/>
  </r>
  <r>
    <x v="145"/>
    <x v="4"/>
    <x v="12"/>
    <n v="39297"/>
    <n v="92"/>
    <n v="2318"/>
    <n v="64904"/>
    <n v="36.78"/>
    <n v="23849"/>
    <n v="23872"/>
  </r>
  <r>
    <x v="145"/>
    <x v="4"/>
    <x v="13"/>
    <n v="18634"/>
    <n v="32"/>
    <n v="1008"/>
    <n v="28224"/>
    <n v="35.409999999999997"/>
    <n v="10847"/>
    <n v="9995"/>
  </r>
  <r>
    <x v="145"/>
    <x v="4"/>
    <x v="14"/>
    <n v="20099"/>
    <n v="39"/>
    <n v="1313"/>
    <n v="36764"/>
    <n v="28.42"/>
    <n v="11475"/>
    <n v="10448"/>
  </r>
  <r>
    <x v="145"/>
    <x v="4"/>
    <x v="15"/>
    <n v="21964"/>
    <n v="45"/>
    <n v="1622"/>
    <n v="45416"/>
    <n v="28.26"/>
    <n v="11991"/>
    <n v="12833"/>
  </r>
  <r>
    <x v="145"/>
    <x v="4"/>
    <x v="16"/>
    <n v="221474"/>
    <n v="115"/>
    <n v="7542"/>
    <n v="211176"/>
    <n v="69.38"/>
    <n v="109473"/>
    <n v="146518"/>
  </r>
  <r>
    <x v="145"/>
    <x v="4"/>
    <x v="17"/>
    <n v="190173"/>
    <n v="76"/>
    <n v="5933"/>
    <n v="166124"/>
    <n v="77.53"/>
    <n v="93546"/>
    <n v="128796"/>
  </r>
  <r>
    <x v="145"/>
    <x v="4"/>
    <x v="18"/>
    <n v="76959"/>
    <n v="107"/>
    <n v="3394"/>
    <n v="95032"/>
    <n v="47.47"/>
    <n v="47795"/>
    <n v="45108"/>
  </r>
  <r>
    <x v="145"/>
    <x v="4"/>
    <x v="19"/>
    <n v="157511"/>
    <n v="169"/>
    <n v="6966"/>
    <n v="195048"/>
    <n v="45.59"/>
    <n v="73376"/>
    <n v="88926"/>
  </r>
  <r>
    <x v="145"/>
    <x v="4"/>
    <x v="20"/>
    <n v="292493"/>
    <n v="323"/>
    <n v="11631"/>
    <n v="325668"/>
    <n v="53.05"/>
    <n v="161233"/>
    <n v="172752"/>
  </r>
  <r>
    <x v="145"/>
    <x v="4"/>
    <x v="21"/>
    <n v="33158"/>
    <n v="51"/>
    <n v="1751"/>
    <n v="49028"/>
    <n v="36.909999999999997"/>
    <n v="22812"/>
    <n v="18094"/>
  </r>
  <r>
    <x v="145"/>
    <x v="4"/>
    <x v="22"/>
    <n v="53053"/>
    <n v="32"/>
    <n v="1830"/>
    <n v="51240"/>
    <n v="57.24"/>
    <n v="40859"/>
    <n v="29332"/>
  </r>
  <r>
    <x v="145"/>
    <x v="4"/>
    <x v="23"/>
    <n v="24576"/>
    <n v="48"/>
    <n v="1438"/>
    <n v="40264"/>
    <n v="32.58"/>
    <n v="15015"/>
    <n v="13118"/>
  </r>
  <r>
    <x v="145"/>
    <x v="4"/>
    <x v="24"/>
    <n v="403280"/>
    <n v="454"/>
    <n v="16650"/>
    <n v="466200"/>
    <n v="50.04"/>
    <n v="239919"/>
    <n v="233296"/>
  </r>
  <r>
    <x v="145"/>
    <x v="4"/>
    <x v="25"/>
    <n v="142161"/>
    <n v="156"/>
    <n v="5653"/>
    <n v="158284"/>
    <n v="51.82"/>
    <n v="107894"/>
    <n v="82028"/>
  </r>
  <r>
    <x v="145"/>
    <x v="4"/>
    <x v="26"/>
    <n v="65645"/>
    <n v="48"/>
    <n v="3133"/>
    <n v="87724"/>
    <n v="42.28"/>
    <n v="33830"/>
    <n v="37087"/>
  </r>
  <r>
    <x v="145"/>
    <x v="4"/>
    <x v="27"/>
    <n v="258742"/>
    <n v="113"/>
    <n v="7595"/>
    <n v="212660"/>
    <n v="68.510000000000005"/>
    <n v="113937"/>
    <n v="145689"/>
  </r>
  <r>
    <x v="145"/>
    <x v="4"/>
    <x v="28"/>
    <n v="35848"/>
    <n v="49"/>
    <n v="3807"/>
    <n v="106596"/>
    <n v="18.73"/>
    <n v="24908"/>
    <n v="19968"/>
  </r>
  <r>
    <x v="145"/>
    <x v="4"/>
    <x v="29"/>
    <n v="25817"/>
    <n v="61"/>
    <n v="3061"/>
    <n v="85708"/>
    <n v="16.52"/>
    <n v="13284"/>
    <n v="14157"/>
  </r>
  <r>
    <x v="145"/>
    <x v="4"/>
    <x v="30"/>
    <n v="81597"/>
    <n v="78"/>
    <n v="2484"/>
    <n v="69552"/>
    <n v="66.52"/>
    <n v="48990"/>
    <n v="46267"/>
  </r>
  <r>
    <x v="145"/>
    <x v="4"/>
    <x v="31"/>
    <n v="10729"/>
    <n v="32"/>
    <n v="613"/>
    <n v="17164"/>
    <n v="36.880000000000003"/>
    <n v="6702"/>
    <n v="6330"/>
  </r>
  <r>
    <x v="145"/>
    <x v="4"/>
    <x v="32"/>
    <n v="59868"/>
    <n v="38"/>
    <n v="2513"/>
    <n v="70364"/>
    <n v="51.72"/>
    <n v="32807"/>
    <n v="36389"/>
  </r>
  <r>
    <x v="145"/>
    <x v="4"/>
    <x v="33"/>
    <n v="43802"/>
    <n v="83"/>
    <n v="2257"/>
    <n v="63196"/>
    <n v="43.11"/>
    <n v="26619"/>
    <n v="27243"/>
  </r>
  <r>
    <x v="145"/>
    <x v="4"/>
    <x v="34"/>
    <n v="3257614"/>
    <n v="3225"/>
    <n v="140448"/>
    <n v="3932544"/>
    <n v="48.14"/>
    <n v="1752051"/>
    <n v="1893083"/>
  </r>
  <r>
    <x v="146"/>
    <x v="0"/>
    <x v="0"/>
    <n v="33680"/>
    <n v="30"/>
    <n v="1156"/>
    <n v="35836"/>
    <n v="52.47"/>
    <n v="20461"/>
    <n v="18802"/>
  </r>
  <r>
    <x v="146"/>
    <x v="0"/>
    <x v="1"/>
    <n v="377546"/>
    <n v="72"/>
    <n v="9094"/>
    <n v="281914"/>
    <n v="81.91"/>
    <n v="191948"/>
    <n v="230922"/>
  </r>
  <r>
    <x v="146"/>
    <x v="0"/>
    <x v="2"/>
    <n v="4636"/>
    <n v="11"/>
    <n v="179"/>
    <n v="5549"/>
    <n v="37.31"/>
    <n v="2445"/>
    <n v="2071"/>
  </r>
  <r>
    <x v="146"/>
    <x v="0"/>
    <x v="3"/>
    <n v="26289"/>
    <n v="25"/>
    <n v="982"/>
    <n v="30442"/>
    <n v="50.79"/>
    <n v="12035"/>
    <n v="15461"/>
  </r>
  <r>
    <x v="146"/>
    <x v="0"/>
    <x v="4"/>
    <n v="15383"/>
    <n v="9"/>
    <n v="481"/>
    <n v="14911"/>
    <n v="58.02"/>
    <n v="7249"/>
    <n v="8652"/>
  </r>
  <r>
    <x v="146"/>
    <x v="0"/>
    <x v="5"/>
    <n v="73847"/>
    <n v="21"/>
    <n v="1835"/>
    <n v="56885"/>
    <n v="71.45"/>
    <n v="49213"/>
    <n v="40643"/>
  </r>
  <r>
    <x v="146"/>
    <x v="0"/>
    <x v="6"/>
    <n v="17388"/>
    <n v="9"/>
    <n v="532"/>
    <n v="16492"/>
    <n v="56.83"/>
    <n v="10636"/>
    <n v="9372"/>
  </r>
  <r>
    <x v="146"/>
    <x v="0"/>
    <x v="7"/>
    <m/>
    <n v="4"/>
    <n v="61"/>
    <n v="1891"/>
    <m/>
    <m/>
    <m/>
  </r>
  <r>
    <x v="146"/>
    <x v="0"/>
    <x v="8"/>
    <m/>
    <n v="10"/>
    <n v="243"/>
    <n v="7533"/>
    <n v="30.78"/>
    <m/>
    <n v="2319"/>
  </r>
  <r>
    <x v="146"/>
    <x v="0"/>
    <x v="9"/>
    <n v="11902"/>
    <n v="15"/>
    <n v="450"/>
    <n v="13950"/>
    <n v="53.22"/>
    <n v="6143"/>
    <n v="7425"/>
  </r>
  <r>
    <x v="146"/>
    <x v="0"/>
    <x v="10"/>
    <n v="20137"/>
    <n v="16"/>
    <n v="520"/>
    <n v="16120"/>
    <n v="68.2"/>
    <n v="11957"/>
    <n v="10993"/>
  </r>
  <r>
    <x v="146"/>
    <x v="0"/>
    <x v="11"/>
    <n v="12158"/>
    <n v="11"/>
    <n v="519"/>
    <n v="16089"/>
    <n v="44.54"/>
    <n v="8286"/>
    <n v="7166"/>
  </r>
  <r>
    <x v="146"/>
    <x v="0"/>
    <x v="12"/>
    <n v="10037"/>
    <n v="20"/>
    <n v="552"/>
    <n v="17112"/>
    <n v="41.18"/>
    <n v="6486"/>
    <n v="7046"/>
  </r>
  <r>
    <x v="146"/>
    <x v="0"/>
    <x v="13"/>
    <m/>
    <n v="3"/>
    <n v="137"/>
    <n v="4247"/>
    <m/>
    <m/>
    <m/>
  </r>
  <r>
    <x v="146"/>
    <x v="0"/>
    <x v="14"/>
    <m/>
    <n v="10"/>
    <n v="219"/>
    <n v="6789"/>
    <m/>
    <m/>
    <m/>
  </r>
  <r>
    <x v="146"/>
    <x v="0"/>
    <x v="15"/>
    <m/>
    <n v="3"/>
    <n v="41"/>
    <n v="1271"/>
    <m/>
    <m/>
    <m/>
  </r>
  <r>
    <x v="146"/>
    <x v="0"/>
    <x v="16"/>
    <n v="132446"/>
    <n v="34"/>
    <n v="3424"/>
    <n v="106144"/>
    <n v="80.819999999999993"/>
    <n v="64132"/>
    <n v="85790"/>
  </r>
  <r>
    <x v="146"/>
    <x v="0"/>
    <x v="17"/>
    <n v="129650"/>
    <n v="31"/>
    <n v="3300"/>
    <n v="102300"/>
    <n v="81.72"/>
    <n v="62644"/>
    <n v="83595"/>
  </r>
  <r>
    <x v="146"/>
    <x v="0"/>
    <x v="18"/>
    <n v="11497"/>
    <n v="16"/>
    <n v="346"/>
    <n v="10726"/>
    <n v="60.84"/>
    <n v="6735"/>
    <n v="6526"/>
  </r>
  <r>
    <x v="146"/>
    <x v="0"/>
    <x v="19"/>
    <n v="12439"/>
    <n v="15"/>
    <n v="476"/>
    <n v="14756"/>
    <n v="52.17"/>
    <n v="7073"/>
    <n v="7698"/>
  </r>
  <r>
    <x v="146"/>
    <x v="0"/>
    <x v="20"/>
    <n v="68943"/>
    <n v="44"/>
    <n v="1942"/>
    <n v="60202"/>
    <n v="67.2"/>
    <n v="39350"/>
    <n v="40458"/>
  </r>
  <r>
    <x v="146"/>
    <x v="0"/>
    <x v="21"/>
    <m/>
    <n v="6"/>
    <n v="108"/>
    <n v="3348"/>
    <m/>
    <m/>
    <m/>
  </r>
  <r>
    <x v="146"/>
    <x v="0"/>
    <x v="22"/>
    <n v="15425"/>
    <n v="5"/>
    <n v="488"/>
    <n v="15128"/>
    <m/>
    <m/>
    <m/>
  </r>
  <r>
    <x v="146"/>
    <x v="0"/>
    <x v="23"/>
    <m/>
    <n v="9"/>
    <n v="141"/>
    <n v="4371"/>
    <n v="30.41"/>
    <n v="1193"/>
    <n v="1329"/>
  </r>
  <r>
    <x v="146"/>
    <x v="0"/>
    <x v="24"/>
    <n v="89243"/>
    <n v="64"/>
    <n v="2679"/>
    <n v="83049"/>
    <n v="63.49"/>
    <n v="53969"/>
    <n v="52724"/>
  </r>
  <r>
    <x v="146"/>
    <x v="0"/>
    <x v="25"/>
    <n v="27577"/>
    <n v="40"/>
    <n v="1342"/>
    <n v="41602"/>
    <n v="39.36"/>
    <n v="19360"/>
    <n v="16375"/>
  </r>
  <r>
    <x v="146"/>
    <x v="0"/>
    <x v="26"/>
    <n v="15288"/>
    <n v="9"/>
    <n v="458"/>
    <n v="14198"/>
    <n v="59.48"/>
    <n v="6703"/>
    <n v="8444"/>
  </r>
  <r>
    <x v="146"/>
    <x v="0"/>
    <x v="27"/>
    <n v="133115"/>
    <n v="35"/>
    <n v="3169"/>
    <n v="98239"/>
    <n v="74.319999999999993"/>
    <n v="54282"/>
    <n v="73013"/>
  </r>
  <r>
    <x v="146"/>
    <x v="0"/>
    <x v="28"/>
    <n v="9043"/>
    <n v="10"/>
    <n v="424"/>
    <n v="13144"/>
    <n v="45.82"/>
    <n v="7919"/>
    <n v="6022"/>
  </r>
  <r>
    <x v="146"/>
    <x v="0"/>
    <x v="29"/>
    <n v="3469"/>
    <n v="14"/>
    <n v="217"/>
    <n v="6727"/>
    <n v="27.68"/>
    <n v="2573"/>
    <n v="1862"/>
  </r>
  <r>
    <x v="146"/>
    <x v="0"/>
    <x v="30"/>
    <n v="34929"/>
    <n v="20"/>
    <n v="820"/>
    <n v="25420"/>
    <n v="79.239999999999995"/>
    <n v="19875"/>
    <n v="20143"/>
  </r>
  <r>
    <x v="146"/>
    <x v="0"/>
    <x v="31"/>
    <n v="982"/>
    <n v="8"/>
    <n v="85"/>
    <n v="2635"/>
    <m/>
    <n v="772"/>
    <m/>
  </r>
  <r>
    <x v="146"/>
    <x v="0"/>
    <x v="32"/>
    <n v="14736"/>
    <n v="6"/>
    <n v="557"/>
    <n v="17267"/>
    <n v="46.7"/>
    <n v="7744"/>
    <n v="8063"/>
  </r>
  <r>
    <x v="146"/>
    <x v="0"/>
    <x v="33"/>
    <n v="9816"/>
    <n v="19"/>
    <n v="481"/>
    <n v="14911"/>
    <n v="43.67"/>
    <n v="6063"/>
    <n v="6512"/>
  </r>
  <r>
    <x v="146"/>
    <x v="0"/>
    <x v="34"/>
    <n v="1109756"/>
    <n v="559"/>
    <n v="31479"/>
    <n v="975849"/>
    <n v="67.63"/>
    <n v="590416"/>
    <n v="659920"/>
  </r>
  <r>
    <x v="146"/>
    <x v="1"/>
    <x v="0"/>
    <n v="55301"/>
    <n v="137"/>
    <n v="1618"/>
    <n v="50158"/>
    <n v="53.89"/>
    <n v="28495"/>
    <n v="27032"/>
  </r>
  <r>
    <x v="146"/>
    <x v="1"/>
    <x v="1"/>
    <n v="153833"/>
    <n v="186"/>
    <n v="3789"/>
    <n v="117459"/>
    <n v="69.86"/>
    <n v="72314"/>
    <n v="82060"/>
  </r>
  <r>
    <x v="146"/>
    <x v="1"/>
    <x v="2"/>
    <n v="24907"/>
    <n v="62"/>
    <n v="650"/>
    <n v="20150"/>
    <n v="57.13"/>
    <n v="14380"/>
    <n v="11512"/>
  </r>
  <r>
    <x v="146"/>
    <x v="1"/>
    <x v="3"/>
    <n v="51147"/>
    <n v="87"/>
    <n v="1554"/>
    <n v="48174"/>
    <n v="58.09"/>
    <n v="30718"/>
    <n v="27984"/>
  </r>
  <r>
    <x v="146"/>
    <x v="1"/>
    <x v="4"/>
    <n v="37942"/>
    <n v="55"/>
    <n v="960"/>
    <n v="29760"/>
    <n v="62.94"/>
    <n v="19179"/>
    <n v="18732"/>
  </r>
  <r>
    <x v="146"/>
    <x v="1"/>
    <x v="5"/>
    <n v="57318"/>
    <n v="78"/>
    <n v="1398"/>
    <n v="43338"/>
    <n v="60.15"/>
    <n v="30503"/>
    <n v="26067"/>
  </r>
  <r>
    <x v="146"/>
    <x v="1"/>
    <x v="6"/>
    <n v="48859"/>
    <n v="67"/>
    <n v="1162"/>
    <n v="36022"/>
    <n v="65.86"/>
    <n v="27518"/>
    <n v="23724"/>
  </r>
  <r>
    <x v="146"/>
    <x v="1"/>
    <x v="7"/>
    <n v="8276"/>
    <n v="21"/>
    <n v="248"/>
    <n v="7688"/>
    <n v="60.74"/>
    <n v="4388"/>
    <n v="4670"/>
  </r>
  <r>
    <x v="146"/>
    <x v="1"/>
    <x v="8"/>
    <n v="12640"/>
    <n v="35"/>
    <n v="497"/>
    <n v="15407"/>
    <n v="47.26"/>
    <n v="8429"/>
    <n v="7281"/>
  </r>
  <r>
    <x v="146"/>
    <x v="1"/>
    <x v="9"/>
    <n v="26229"/>
    <n v="47"/>
    <n v="807"/>
    <n v="25017"/>
    <n v="62.17"/>
    <n v="13530"/>
    <n v="15554"/>
  </r>
  <r>
    <x v="146"/>
    <x v="1"/>
    <x v="10"/>
    <n v="54298"/>
    <n v="81"/>
    <n v="1449"/>
    <n v="44919"/>
    <n v="61.04"/>
    <n v="26098"/>
    <n v="27418"/>
  </r>
  <r>
    <x v="146"/>
    <x v="1"/>
    <x v="11"/>
    <n v="8407"/>
    <n v="19"/>
    <n v="401"/>
    <n v="12431"/>
    <n v="32.97"/>
    <n v="5403"/>
    <n v="4099"/>
  </r>
  <r>
    <x v="146"/>
    <x v="1"/>
    <x v="12"/>
    <n v="34725"/>
    <n v="61"/>
    <n v="1042"/>
    <n v="32302"/>
    <n v="56.91"/>
    <n v="19717"/>
    <n v="18382"/>
  </r>
  <r>
    <x v="146"/>
    <x v="1"/>
    <x v="13"/>
    <n v="10499"/>
    <n v="22"/>
    <n v="406"/>
    <n v="12586"/>
    <n v="44.64"/>
    <n v="6425"/>
    <n v="5619"/>
  </r>
  <r>
    <x v="146"/>
    <x v="1"/>
    <x v="14"/>
    <n v="9051"/>
    <n v="19"/>
    <n v="267"/>
    <n v="8277"/>
    <n v="54.55"/>
    <n v="5371"/>
    <n v="4515"/>
  </r>
  <r>
    <x v="146"/>
    <x v="1"/>
    <x v="15"/>
    <n v="8276"/>
    <n v="28"/>
    <n v="275"/>
    <n v="8525"/>
    <n v="52.21"/>
    <n v="5195"/>
    <n v="4451"/>
  </r>
  <r>
    <x v="146"/>
    <x v="1"/>
    <x v="16"/>
    <n v="50302"/>
    <n v="64"/>
    <n v="1377"/>
    <n v="42687"/>
    <n v="65.209999999999994"/>
    <n v="25015"/>
    <n v="27836"/>
  </r>
  <r>
    <x v="146"/>
    <x v="1"/>
    <x v="17"/>
    <n v="32708"/>
    <n v="35"/>
    <n v="855"/>
    <n v="26505"/>
    <n v="66.239999999999995"/>
    <n v="16303"/>
    <n v="17557"/>
  </r>
  <r>
    <x v="146"/>
    <x v="1"/>
    <x v="18"/>
    <n v="29304"/>
    <n v="49"/>
    <n v="744"/>
    <n v="23064"/>
    <n v="65.7"/>
    <n v="17082"/>
    <n v="15154"/>
  </r>
  <r>
    <x v="146"/>
    <x v="1"/>
    <x v="19"/>
    <n v="42916"/>
    <n v="99"/>
    <n v="1281"/>
    <n v="39711"/>
    <n v="57.1"/>
    <n v="21956"/>
    <n v="22674"/>
  </r>
  <r>
    <x v="146"/>
    <x v="1"/>
    <x v="20"/>
    <n v="127820"/>
    <n v="193"/>
    <n v="2713"/>
    <n v="84103"/>
    <n v="79.28"/>
    <n v="64689"/>
    <n v="66679"/>
  </r>
  <r>
    <x v="146"/>
    <x v="1"/>
    <x v="21"/>
    <n v="15609"/>
    <n v="29"/>
    <n v="421"/>
    <n v="13051"/>
    <n v="53.99"/>
    <n v="10914"/>
    <n v="7046"/>
  </r>
  <r>
    <x v="146"/>
    <x v="1"/>
    <x v="22"/>
    <n v="17599"/>
    <n v="18"/>
    <n v="440"/>
    <n v="13640"/>
    <n v="62.5"/>
    <n v="13718"/>
    <n v="8525"/>
  </r>
  <r>
    <x v="146"/>
    <x v="1"/>
    <x v="23"/>
    <n v="15714"/>
    <n v="27"/>
    <n v="367"/>
    <n v="11377"/>
    <n v="75.44"/>
    <n v="8854"/>
    <n v="8583"/>
  </r>
  <r>
    <x v="146"/>
    <x v="1"/>
    <x v="24"/>
    <n v="176742"/>
    <n v="267"/>
    <n v="3941"/>
    <n v="122171"/>
    <n v="74.349999999999994"/>
    <n v="98175"/>
    <n v="90833"/>
  </r>
  <r>
    <x v="146"/>
    <x v="1"/>
    <x v="25"/>
    <n v="42256"/>
    <n v="73"/>
    <n v="1061"/>
    <n v="32891"/>
    <n v="62.45"/>
    <n v="28903"/>
    <n v="20541"/>
  </r>
  <r>
    <x v="146"/>
    <x v="1"/>
    <x v="26"/>
    <n v="18012"/>
    <n v="23"/>
    <n v="444"/>
    <n v="13764"/>
    <n v="55.95"/>
    <n v="9543"/>
    <n v="7701"/>
  </r>
  <r>
    <x v="146"/>
    <x v="1"/>
    <x v="27"/>
    <n v="44639"/>
    <n v="51"/>
    <n v="1143"/>
    <n v="35433"/>
    <n v="57"/>
    <n v="19163"/>
    <n v="20197"/>
  </r>
  <r>
    <x v="146"/>
    <x v="1"/>
    <x v="28"/>
    <n v="12352"/>
    <n v="22"/>
    <n v="281"/>
    <n v="8711"/>
    <n v="74.349999999999994"/>
    <n v="8093"/>
    <n v="6477"/>
  </r>
  <r>
    <x v="146"/>
    <x v="1"/>
    <x v="29"/>
    <n v="10767"/>
    <n v="28"/>
    <n v="285"/>
    <n v="8835"/>
    <n v="60.42"/>
    <n v="6672"/>
    <n v="5338"/>
  </r>
  <r>
    <x v="146"/>
    <x v="1"/>
    <x v="30"/>
    <n v="31684"/>
    <n v="45"/>
    <n v="764"/>
    <n v="23684"/>
    <n v="69.069999999999993"/>
    <n v="16424"/>
    <n v="16358"/>
  </r>
  <r>
    <x v="146"/>
    <x v="1"/>
    <x v="31"/>
    <n v="3479"/>
    <n v="14"/>
    <n v="104"/>
    <n v="3224"/>
    <n v="56.46"/>
    <n v="2313"/>
    <n v="1820"/>
  </r>
  <r>
    <x v="146"/>
    <x v="1"/>
    <x v="32"/>
    <n v="14049"/>
    <n v="20"/>
    <n v="366"/>
    <n v="11346"/>
    <n v="57.35"/>
    <n v="7562"/>
    <n v="6507"/>
  </r>
  <r>
    <x v="146"/>
    <x v="1"/>
    <x v="33"/>
    <n v="19074"/>
    <n v="40"/>
    <n v="606"/>
    <n v="18786"/>
    <n v="59.99"/>
    <n v="9783"/>
    <n v="11271"/>
  </r>
  <r>
    <x v="146"/>
    <x v="1"/>
    <x v="34"/>
    <n v="1097284"/>
    <n v="1800"/>
    <n v="28920"/>
    <n v="896520"/>
    <n v="62.67"/>
    <n v="588344"/>
    <n v="561805"/>
  </r>
  <r>
    <x v="146"/>
    <x v="2"/>
    <x v="0"/>
    <n v="16041"/>
    <n v="26"/>
    <n v="1215"/>
    <n v="37665"/>
    <n v="37.21"/>
    <n v="6689"/>
    <n v="14014"/>
  </r>
  <r>
    <x v="146"/>
    <x v="2"/>
    <x v="1"/>
    <n v="79721"/>
    <n v="38"/>
    <n v="3755"/>
    <n v="116405"/>
    <n v="62.44"/>
    <n v="37267"/>
    <n v="72681"/>
  </r>
  <r>
    <x v="146"/>
    <x v="2"/>
    <x v="2"/>
    <n v="9581"/>
    <n v="18"/>
    <n v="631"/>
    <n v="19561"/>
    <n v="40.36"/>
    <n v="4917"/>
    <n v="7894"/>
  </r>
  <r>
    <x v="146"/>
    <x v="2"/>
    <x v="3"/>
    <n v="13114"/>
    <n v="14"/>
    <n v="744"/>
    <n v="23064"/>
    <n v="51.04"/>
    <n v="5660"/>
    <n v="11772"/>
  </r>
  <r>
    <x v="146"/>
    <x v="2"/>
    <x v="4"/>
    <n v="12011"/>
    <n v="15"/>
    <n v="917"/>
    <n v="28427"/>
    <n v="40.39"/>
    <n v="4676"/>
    <n v="11481"/>
  </r>
  <r>
    <x v="146"/>
    <x v="2"/>
    <x v="5"/>
    <n v="17408"/>
    <n v="12"/>
    <n v="1429"/>
    <n v="44299"/>
    <n v="37.11"/>
    <n v="9924"/>
    <n v="16439"/>
  </r>
  <r>
    <x v="146"/>
    <x v="2"/>
    <x v="6"/>
    <n v="19055"/>
    <n v="15"/>
    <n v="964"/>
    <n v="29884"/>
    <n v="56.01"/>
    <n v="9909"/>
    <n v="16739"/>
  </r>
  <r>
    <x v="146"/>
    <x v="2"/>
    <x v="7"/>
    <m/>
    <n v="2"/>
    <n v="64"/>
    <n v="1984"/>
    <m/>
    <m/>
    <m/>
  </r>
  <r>
    <x v="146"/>
    <x v="2"/>
    <x v="8"/>
    <m/>
    <n v="5"/>
    <n v="139"/>
    <n v="4309"/>
    <n v="35.74"/>
    <m/>
    <n v="1540"/>
  </r>
  <r>
    <x v="146"/>
    <x v="2"/>
    <x v="9"/>
    <n v="5806"/>
    <n v="10"/>
    <n v="408"/>
    <n v="12648"/>
    <n v="40.72"/>
    <n v="2485"/>
    <n v="5150"/>
  </r>
  <r>
    <x v="146"/>
    <x v="2"/>
    <x v="10"/>
    <n v="14009"/>
    <n v="19"/>
    <n v="856"/>
    <n v="26536"/>
    <n v="48.64"/>
    <n v="2370"/>
    <n v="12908"/>
  </r>
  <r>
    <x v="146"/>
    <x v="2"/>
    <x v="11"/>
    <n v="8574"/>
    <n v="15"/>
    <n v="982"/>
    <n v="30442"/>
    <n v="20.57"/>
    <n v="4667"/>
    <n v="6262"/>
  </r>
  <r>
    <x v="146"/>
    <x v="2"/>
    <x v="12"/>
    <m/>
    <n v="3"/>
    <n v="120"/>
    <n v="3720"/>
    <m/>
    <m/>
    <m/>
  </r>
  <r>
    <x v="146"/>
    <x v="2"/>
    <x v="13"/>
    <m/>
    <n v="4"/>
    <n v="104"/>
    <n v="3224"/>
    <n v="37.369999999999997"/>
    <n v="1368"/>
    <n v="1205"/>
  </r>
  <r>
    <x v="146"/>
    <x v="2"/>
    <x v="14"/>
    <m/>
    <n v="3"/>
    <n v="75"/>
    <n v="2325"/>
    <m/>
    <m/>
    <m/>
  </r>
  <r>
    <x v="146"/>
    <x v="2"/>
    <x v="15"/>
    <m/>
    <n v="6"/>
    <n v="453"/>
    <n v="14043"/>
    <m/>
    <m/>
    <m/>
  </r>
  <r>
    <x v="146"/>
    <x v="2"/>
    <x v="16"/>
    <m/>
    <n v="13"/>
    <n v="2322"/>
    <n v="71982"/>
    <m/>
    <m/>
    <m/>
  </r>
  <r>
    <x v="146"/>
    <x v="2"/>
    <x v="17"/>
    <m/>
    <n v="9"/>
    <n v="1739"/>
    <n v="53909"/>
    <m/>
    <m/>
    <m/>
  </r>
  <r>
    <x v="146"/>
    <x v="2"/>
    <x v="18"/>
    <n v="18124"/>
    <n v="25"/>
    <n v="987"/>
    <n v="30597"/>
    <n v="51.39"/>
    <n v="10384"/>
    <n v="15724"/>
  </r>
  <r>
    <x v="146"/>
    <x v="2"/>
    <x v="19"/>
    <n v="28539"/>
    <n v="31"/>
    <n v="1256"/>
    <n v="38936"/>
    <n v="65.709999999999994"/>
    <n v="15294"/>
    <n v="25586"/>
  </r>
  <r>
    <x v="146"/>
    <x v="2"/>
    <x v="20"/>
    <n v="44584"/>
    <n v="54"/>
    <n v="2540"/>
    <n v="78740"/>
    <n v="50.83"/>
    <n v="25579"/>
    <n v="40025"/>
  </r>
  <r>
    <x v="146"/>
    <x v="2"/>
    <x v="21"/>
    <n v="5508"/>
    <n v="7"/>
    <n v="483"/>
    <n v="14973"/>
    <m/>
    <n v="3249"/>
    <m/>
  </r>
  <r>
    <x v="146"/>
    <x v="2"/>
    <x v="22"/>
    <m/>
    <n v="6"/>
    <n v="371"/>
    <n v="11501"/>
    <n v="68.45"/>
    <n v="6103"/>
    <n v="7873"/>
  </r>
  <r>
    <x v="146"/>
    <x v="2"/>
    <x v="23"/>
    <m/>
    <n v="4"/>
    <n v="77"/>
    <n v="2387"/>
    <m/>
    <n v="1072"/>
    <m/>
  </r>
  <r>
    <x v="146"/>
    <x v="2"/>
    <x v="24"/>
    <n v="60368"/>
    <n v="71"/>
    <n v="3471"/>
    <n v="107601"/>
    <n v="50.73"/>
    <n v="36003"/>
    <n v="54591"/>
  </r>
  <r>
    <x v="146"/>
    <x v="2"/>
    <x v="25"/>
    <n v="30716"/>
    <n v="25"/>
    <n v="1559"/>
    <n v="48329"/>
    <n v="51.65"/>
    <n v="22085"/>
    <n v="24962"/>
  </r>
  <r>
    <x v="146"/>
    <x v="2"/>
    <x v="26"/>
    <n v="11991"/>
    <n v="9"/>
    <n v="623"/>
    <n v="19313"/>
    <n v="57.71"/>
    <n v="7544"/>
    <n v="11146"/>
  </r>
  <r>
    <x v="146"/>
    <x v="2"/>
    <x v="27"/>
    <n v="48466"/>
    <n v="21"/>
    <n v="2066"/>
    <n v="64046"/>
    <n v="71.3"/>
    <n v="24468"/>
    <n v="45663"/>
  </r>
  <r>
    <x v="146"/>
    <x v="2"/>
    <x v="28"/>
    <n v="1673"/>
    <n v="6"/>
    <n v="112"/>
    <n v="3472"/>
    <n v="41"/>
    <n v="1220"/>
    <n v="1423"/>
  </r>
  <r>
    <x v="146"/>
    <x v="2"/>
    <x v="29"/>
    <n v="3867"/>
    <n v="8"/>
    <n v="268"/>
    <n v="8308"/>
    <n v="41.95"/>
    <n v="1016"/>
    <n v="3485"/>
  </r>
  <r>
    <x v="146"/>
    <x v="2"/>
    <x v="30"/>
    <n v="8724"/>
    <n v="8"/>
    <n v="371"/>
    <n v="11501"/>
    <n v="69.430000000000007"/>
    <n v="4083"/>
    <n v="7985"/>
  </r>
  <r>
    <x v="146"/>
    <x v="2"/>
    <x v="31"/>
    <n v="851"/>
    <n v="4"/>
    <n v="163"/>
    <n v="5053"/>
    <m/>
    <n v="598"/>
    <m/>
  </r>
  <r>
    <x v="146"/>
    <x v="2"/>
    <x v="32"/>
    <n v="13679"/>
    <n v="7"/>
    <n v="652"/>
    <n v="20212"/>
    <n v="64.73"/>
    <n v="6565"/>
    <n v="13083"/>
  </r>
  <r>
    <x v="146"/>
    <x v="2"/>
    <x v="33"/>
    <n v="4622"/>
    <n v="13"/>
    <n v="474"/>
    <n v="14694"/>
    <n v="28.11"/>
    <n v="3430"/>
    <n v="4131"/>
  </r>
  <r>
    <x v="146"/>
    <x v="2"/>
    <x v="34"/>
    <n v="479191"/>
    <n v="446"/>
    <n v="27180"/>
    <n v="842580"/>
    <n v="51.34"/>
    <n v="244308"/>
    <n v="432551"/>
  </r>
  <r>
    <x v="146"/>
    <x v="3"/>
    <x v="0"/>
    <n v="65444"/>
    <n v="47"/>
    <n v="5989"/>
    <n v="185659"/>
    <n v="16.350000000000001"/>
    <n v="33047"/>
    <n v="30348"/>
  </r>
  <r>
    <x v="146"/>
    <x v="3"/>
    <x v="1"/>
    <n v="43960"/>
    <n v="22"/>
    <n v="2541"/>
    <n v="78771"/>
    <n v="25.33"/>
    <n v="19447"/>
    <n v="19951"/>
  </r>
  <r>
    <x v="146"/>
    <x v="3"/>
    <x v="2"/>
    <n v="48166"/>
    <n v="25"/>
    <n v="3227"/>
    <n v="100037"/>
    <n v="25.07"/>
    <n v="29280"/>
    <n v="25082"/>
  </r>
  <r>
    <x v="146"/>
    <x v="3"/>
    <x v="3"/>
    <n v="31159"/>
    <n v="21"/>
    <n v="1902"/>
    <n v="58962"/>
    <n v="25.24"/>
    <n v="16074"/>
    <n v="14881"/>
  </r>
  <r>
    <x v="146"/>
    <x v="3"/>
    <x v="4"/>
    <n v="44366"/>
    <n v="19"/>
    <n v="2725"/>
    <n v="84475"/>
    <n v="23.35"/>
    <n v="17876"/>
    <n v="19727"/>
  </r>
  <r>
    <x v="146"/>
    <x v="3"/>
    <x v="5"/>
    <n v="25149"/>
    <n v="11"/>
    <n v="1456"/>
    <n v="45136"/>
    <n v="23.89"/>
    <n v="12224"/>
    <n v="10781"/>
  </r>
  <r>
    <x v="146"/>
    <x v="3"/>
    <x v="6"/>
    <n v="19279"/>
    <n v="10"/>
    <n v="1347"/>
    <n v="41757"/>
    <n v="20.309999999999999"/>
    <n v="10887"/>
    <n v="8479"/>
  </r>
  <r>
    <x v="146"/>
    <x v="3"/>
    <x v="7"/>
    <n v="11120"/>
    <n v="5"/>
    <n v="1116"/>
    <n v="34596"/>
    <n v="13.38"/>
    <n v="4386"/>
    <n v="4630"/>
  </r>
  <r>
    <x v="146"/>
    <x v="3"/>
    <x v="8"/>
    <n v="15753"/>
    <n v="11"/>
    <n v="1762"/>
    <n v="54622"/>
    <n v="14.45"/>
    <n v="6007"/>
    <n v="7894"/>
  </r>
  <r>
    <x v="146"/>
    <x v="3"/>
    <x v="9"/>
    <n v="20078"/>
    <n v="13"/>
    <n v="1200"/>
    <n v="37200"/>
    <n v="25.18"/>
    <n v="8251"/>
    <n v="9367"/>
  </r>
  <r>
    <x v="146"/>
    <x v="3"/>
    <x v="10"/>
    <n v="24376"/>
    <n v="21"/>
    <n v="1978"/>
    <n v="61318"/>
    <n v="18.52"/>
    <n v="10422"/>
    <n v="11354"/>
  </r>
  <r>
    <x v="146"/>
    <x v="3"/>
    <x v="11"/>
    <n v="6793"/>
    <n v="6"/>
    <n v="430"/>
    <n v="13330"/>
    <n v="22.89"/>
    <n v="5894"/>
    <n v="3052"/>
  </r>
  <r>
    <x v="146"/>
    <x v="3"/>
    <x v="12"/>
    <m/>
    <n v="8"/>
    <n v="604"/>
    <n v="18724"/>
    <m/>
    <m/>
    <m/>
  </r>
  <r>
    <x v="146"/>
    <x v="3"/>
    <x v="13"/>
    <m/>
    <n v="3"/>
    <n v="361"/>
    <n v="11191"/>
    <m/>
    <m/>
    <m/>
  </r>
  <r>
    <x v="146"/>
    <x v="3"/>
    <x v="14"/>
    <n v="7754"/>
    <n v="7"/>
    <n v="753"/>
    <n v="23343"/>
    <n v="13.03"/>
    <n v="4168"/>
    <n v="3042"/>
  </r>
  <r>
    <x v="146"/>
    <x v="3"/>
    <x v="15"/>
    <n v="12583"/>
    <n v="8"/>
    <n v="853"/>
    <n v="26443"/>
    <n v="20.63"/>
    <n v="5164"/>
    <n v="5455"/>
  </r>
  <r>
    <x v="146"/>
    <x v="3"/>
    <x v="16"/>
    <m/>
    <n v="4"/>
    <n v="419"/>
    <n v="12989"/>
    <m/>
    <m/>
    <m/>
  </r>
  <r>
    <x v="146"/>
    <x v="3"/>
    <x v="17"/>
    <m/>
    <n v="1"/>
    <n v="39"/>
    <n v="1209"/>
    <m/>
    <m/>
    <m/>
  </r>
  <r>
    <x v="146"/>
    <x v="3"/>
    <x v="18"/>
    <n v="21630"/>
    <n v="16"/>
    <n v="1341"/>
    <n v="41571"/>
    <n v="25.16"/>
    <n v="13869"/>
    <n v="10461"/>
  </r>
  <r>
    <x v="146"/>
    <x v="3"/>
    <x v="19"/>
    <n v="51234"/>
    <n v="22"/>
    <n v="3917"/>
    <n v="121427"/>
    <n v="19.239999999999998"/>
    <n v="23632"/>
    <n v="23363"/>
  </r>
  <r>
    <x v="146"/>
    <x v="3"/>
    <x v="20"/>
    <n v="59146"/>
    <n v="37"/>
    <n v="4495"/>
    <n v="139345"/>
    <n v="21.22"/>
    <n v="30050"/>
    <n v="29575"/>
  </r>
  <r>
    <x v="146"/>
    <x v="3"/>
    <x v="21"/>
    <m/>
    <n v="9"/>
    <n v="729"/>
    <n v="22599"/>
    <n v="25.02"/>
    <m/>
    <n v="5654"/>
  </r>
  <r>
    <x v="146"/>
    <x v="3"/>
    <x v="22"/>
    <m/>
    <n v="4"/>
    <n v="557"/>
    <n v="17267"/>
    <m/>
    <m/>
    <m/>
  </r>
  <r>
    <x v="146"/>
    <x v="3"/>
    <x v="23"/>
    <n v="10484"/>
    <n v="8"/>
    <n v="853"/>
    <n v="26443"/>
    <m/>
    <n v="5675"/>
    <m/>
  </r>
  <r>
    <x v="146"/>
    <x v="3"/>
    <x v="24"/>
    <n v="94723"/>
    <n v="58"/>
    <n v="6634"/>
    <n v="205654"/>
    <n v="21.97"/>
    <n v="51723"/>
    <n v="45178"/>
  </r>
  <r>
    <x v="146"/>
    <x v="3"/>
    <x v="25"/>
    <n v="29188"/>
    <n v="18"/>
    <n v="1688"/>
    <n v="52328"/>
    <n v="28.45"/>
    <n v="22089"/>
    <n v="14887"/>
  </r>
  <r>
    <x v="146"/>
    <x v="3"/>
    <x v="26"/>
    <n v="19667"/>
    <n v="6"/>
    <n v="1565"/>
    <n v="48515"/>
    <n v="16.670000000000002"/>
    <n v="8869"/>
    <n v="8088"/>
  </r>
  <r>
    <x v="146"/>
    <x v="3"/>
    <x v="27"/>
    <n v="28918"/>
    <n v="7"/>
    <n v="1219"/>
    <n v="37789"/>
    <n v="29.14"/>
    <n v="14453"/>
    <n v="11011"/>
  </r>
  <r>
    <x v="146"/>
    <x v="3"/>
    <x v="28"/>
    <n v="12048"/>
    <n v="11"/>
    <n v="3002"/>
    <n v="93062"/>
    <n v="6.68"/>
    <n v="6907"/>
    <n v="6218"/>
  </r>
  <r>
    <x v="146"/>
    <x v="3"/>
    <x v="29"/>
    <n v="17664"/>
    <n v="11"/>
    <n v="2291"/>
    <n v="71021"/>
    <n v="12.84"/>
    <n v="8263"/>
    <n v="9118"/>
  </r>
  <r>
    <x v="146"/>
    <x v="3"/>
    <x v="30"/>
    <n v="14367"/>
    <n v="6"/>
    <n v="553"/>
    <n v="17143"/>
    <n v="40.25"/>
    <n v="8481"/>
    <n v="6900"/>
  </r>
  <r>
    <x v="146"/>
    <x v="3"/>
    <x v="31"/>
    <n v="5770"/>
    <n v="6"/>
    <n v="269"/>
    <n v="8339"/>
    <n v="36.58"/>
    <n v="3728"/>
    <n v="3051"/>
  </r>
  <r>
    <x v="146"/>
    <x v="3"/>
    <x v="32"/>
    <n v="14024"/>
    <n v="5"/>
    <n v="938"/>
    <n v="29078"/>
    <n v="25.08"/>
    <n v="8688"/>
    <n v="7294"/>
  </r>
  <r>
    <x v="146"/>
    <x v="3"/>
    <x v="33"/>
    <n v="6141"/>
    <n v="11"/>
    <n v="701"/>
    <n v="21731"/>
    <n v="14.85"/>
    <n v="4072"/>
    <n v="3227"/>
  </r>
  <r>
    <x v="146"/>
    <x v="3"/>
    <x v="34"/>
    <n v="712339"/>
    <n v="418"/>
    <n v="52781"/>
    <n v="1636211"/>
    <n v="20.309999999999999"/>
    <n v="369508"/>
    <n v="332329"/>
  </r>
  <r>
    <x v="146"/>
    <x v="4"/>
    <x v="0"/>
    <n v="170466"/>
    <n v="240"/>
    <n v="9978"/>
    <n v="309318"/>
    <n v="29.16"/>
    <n v="88692"/>
    <n v="90196"/>
  </r>
  <r>
    <x v="146"/>
    <x v="4"/>
    <x v="1"/>
    <n v="655060"/>
    <n v="318"/>
    <n v="19179"/>
    <n v="594549"/>
    <n v="68.22"/>
    <n v="320977"/>
    <n v="405613"/>
  </r>
  <r>
    <x v="146"/>
    <x v="4"/>
    <x v="2"/>
    <n v="87291"/>
    <n v="116"/>
    <n v="4687"/>
    <n v="145297"/>
    <n v="32.04"/>
    <n v="51021"/>
    <n v="46559"/>
  </r>
  <r>
    <x v="146"/>
    <x v="4"/>
    <x v="3"/>
    <n v="121708"/>
    <n v="147"/>
    <n v="5182"/>
    <n v="160642"/>
    <n v="43.64"/>
    <n v="64487"/>
    <n v="70098"/>
  </r>
  <r>
    <x v="146"/>
    <x v="4"/>
    <x v="4"/>
    <n v="109702"/>
    <n v="98"/>
    <n v="5083"/>
    <n v="157573"/>
    <n v="37.18"/>
    <n v="48980"/>
    <n v="58592"/>
  </r>
  <r>
    <x v="146"/>
    <x v="4"/>
    <x v="5"/>
    <n v="173723"/>
    <n v="122"/>
    <n v="6118"/>
    <n v="189658"/>
    <n v="49.53"/>
    <n v="101865"/>
    <n v="93931"/>
  </r>
  <r>
    <x v="146"/>
    <x v="4"/>
    <x v="6"/>
    <n v="104581"/>
    <n v="101"/>
    <n v="4005"/>
    <n v="124155"/>
    <n v="46.97"/>
    <n v="58949"/>
    <n v="58314"/>
  </r>
  <r>
    <x v="146"/>
    <x v="4"/>
    <x v="7"/>
    <n v="21304"/>
    <n v="32"/>
    <n v="1489"/>
    <n v="46159"/>
    <n v="22.65"/>
    <n v="9642"/>
    <n v="10456"/>
  </r>
  <r>
    <x v="146"/>
    <x v="4"/>
    <x v="8"/>
    <n v="33146"/>
    <n v="61"/>
    <n v="2641"/>
    <n v="81871"/>
    <n v="23.25"/>
    <n v="16924"/>
    <n v="19034"/>
  </r>
  <r>
    <x v="146"/>
    <x v="4"/>
    <x v="9"/>
    <n v="64014"/>
    <n v="85"/>
    <n v="2865"/>
    <n v="88815"/>
    <n v="42.22"/>
    <n v="30409"/>
    <n v="37496"/>
  </r>
  <r>
    <x v="146"/>
    <x v="4"/>
    <x v="10"/>
    <n v="112820"/>
    <n v="137"/>
    <n v="4803"/>
    <n v="148893"/>
    <n v="42.09"/>
    <n v="50847"/>
    <n v="62673"/>
  </r>
  <r>
    <x v="146"/>
    <x v="4"/>
    <x v="11"/>
    <n v="35932"/>
    <n v="51"/>
    <n v="2332"/>
    <n v="72292"/>
    <n v="28.47"/>
    <n v="24249"/>
    <n v="20579"/>
  </r>
  <r>
    <x v="146"/>
    <x v="4"/>
    <x v="12"/>
    <n v="49111"/>
    <n v="92"/>
    <n v="2318"/>
    <n v="71858"/>
    <n v="39.06"/>
    <n v="28644"/>
    <n v="28068"/>
  </r>
  <r>
    <x v="146"/>
    <x v="4"/>
    <x v="13"/>
    <n v="21392"/>
    <n v="32"/>
    <n v="1008"/>
    <n v="31248"/>
    <n v="33.5"/>
    <n v="12572"/>
    <n v="10469"/>
  </r>
  <r>
    <x v="146"/>
    <x v="4"/>
    <x v="14"/>
    <n v="22897"/>
    <n v="39"/>
    <n v="1314"/>
    <n v="40734"/>
    <n v="27.14"/>
    <n v="12864"/>
    <n v="11054"/>
  </r>
  <r>
    <x v="146"/>
    <x v="4"/>
    <x v="15"/>
    <n v="27173"/>
    <n v="45"/>
    <n v="1622"/>
    <n v="50282"/>
    <n v="31.5"/>
    <n v="12787"/>
    <n v="15841"/>
  </r>
  <r>
    <x v="146"/>
    <x v="4"/>
    <x v="16"/>
    <n v="233850"/>
    <n v="115"/>
    <n v="7542"/>
    <n v="233802"/>
    <n v="67.23"/>
    <n v="112470"/>
    <n v="157184"/>
  </r>
  <r>
    <x v="146"/>
    <x v="4"/>
    <x v="17"/>
    <n v="200538"/>
    <n v="76"/>
    <n v="5933"/>
    <n v="183923"/>
    <n v="74.739999999999995"/>
    <n v="95387"/>
    <n v="137467"/>
  </r>
  <r>
    <x v="146"/>
    <x v="4"/>
    <x v="18"/>
    <n v="80555"/>
    <n v="106"/>
    <n v="3418"/>
    <n v="105958"/>
    <n v="45.17"/>
    <n v="48069"/>
    <n v="47864"/>
  </r>
  <r>
    <x v="146"/>
    <x v="4"/>
    <x v="19"/>
    <n v="135128"/>
    <n v="167"/>
    <n v="6930"/>
    <n v="214830"/>
    <n v="36.92"/>
    <n v="67955"/>
    <n v="79321"/>
  </r>
  <r>
    <x v="146"/>
    <x v="4"/>
    <x v="20"/>
    <n v="300493"/>
    <n v="328"/>
    <n v="11690"/>
    <n v="362390"/>
    <n v="48.77"/>
    <n v="159668"/>
    <n v="176737"/>
  </r>
  <r>
    <x v="146"/>
    <x v="4"/>
    <x v="21"/>
    <n v="35794"/>
    <n v="51"/>
    <n v="1741"/>
    <n v="53971"/>
    <n v="36.71"/>
    <n v="22446"/>
    <n v="19811"/>
  </r>
  <r>
    <x v="146"/>
    <x v="4"/>
    <x v="22"/>
    <n v="54437"/>
    <n v="33"/>
    <n v="1856"/>
    <n v="57536"/>
    <n v="54.22"/>
    <n v="40962"/>
    <n v="31195"/>
  </r>
  <r>
    <x v="146"/>
    <x v="4"/>
    <x v="23"/>
    <n v="30352"/>
    <n v="48"/>
    <n v="1438"/>
    <n v="44578"/>
    <n v="34.96"/>
    <n v="16794"/>
    <n v="15584"/>
  </r>
  <r>
    <x v="146"/>
    <x v="4"/>
    <x v="24"/>
    <n v="421076"/>
    <n v="460"/>
    <n v="16725"/>
    <n v="518475"/>
    <n v="46.93"/>
    <n v="239870"/>
    <n v="243326"/>
  </r>
  <r>
    <x v="146"/>
    <x v="4"/>
    <x v="25"/>
    <n v="129738"/>
    <n v="156"/>
    <n v="5650"/>
    <n v="175150"/>
    <n v="43.83"/>
    <n v="92437"/>
    <n v="76765"/>
  </r>
  <r>
    <x v="146"/>
    <x v="4"/>
    <x v="26"/>
    <n v="64958"/>
    <n v="47"/>
    <n v="3090"/>
    <n v="95790"/>
    <n v="36.93"/>
    <n v="32659"/>
    <n v="35379"/>
  </r>
  <r>
    <x v="146"/>
    <x v="4"/>
    <x v="27"/>
    <n v="255138"/>
    <n v="114"/>
    <n v="7597"/>
    <n v="235507"/>
    <n v="63.64"/>
    <n v="112366"/>
    <n v="149884"/>
  </r>
  <r>
    <x v="146"/>
    <x v="4"/>
    <x v="28"/>
    <n v="35116"/>
    <n v="49"/>
    <n v="3819"/>
    <n v="118389"/>
    <n v="17.010000000000002"/>
    <n v="24138"/>
    <n v="20140"/>
  </r>
  <r>
    <x v="146"/>
    <x v="4"/>
    <x v="29"/>
    <n v="35767"/>
    <n v="61"/>
    <n v="3061"/>
    <n v="94891"/>
    <n v="20.87"/>
    <n v="18524"/>
    <n v="19803"/>
  </r>
  <r>
    <x v="146"/>
    <x v="4"/>
    <x v="30"/>
    <n v="89704"/>
    <n v="79"/>
    <n v="2508"/>
    <n v="77748"/>
    <n v="66.09"/>
    <n v="48862"/>
    <n v="51386"/>
  </r>
  <r>
    <x v="146"/>
    <x v="4"/>
    <x v="31"/>
    <n v="11082"/>
    <n v="32"/>
    <n v="621"/>
    <n v="19251"/>
    <n v="33.74"/>
    <n v="7411"/>
    <n v="6496"/>
  </r>
  <r>
    <x v="146"/>
    <x v="4"/>
    <x v="32"/>
    <n v="56488"/>
    <n v="38"/>
    <n v="2513"/>
    <n v="77903"/>
    <n v="44.86"/>
    <n v="30559"/>
    <n v="34947"/>
  </r>
  <r>
    <x v="146"/>
    <x v="4"/>
    <x v="33"/>
    <n v="39652"/>
    <n v="83"/>
    <n v="2262"/>
    <n v="70122"/>
    <n v="35.85"/>
    <n v="23347"/>
    <n v="25139"/>
  </r>
  <r>
    <x v="146"/>
    <x v="4"/>
    <x v="34"/>
    <n v="3398570"/>
    <n v="3223"/>
    <n v="140360"/>
    <n v="4351160"/>
    <n v="45.66"/>
    <n v="1792576"/>
    <n v="1986605"/>
  </r>
  <r>
    <x v="147"/>
    <x v="0"/>
    <x v="0"/>
    <n v="24167"/>
    <n v="31"/>
    <n v="1166"/>
    <n v="34980"/>
    <n v="37.71"/>
    <n v="13291"/>
    <n v="13192"/>
  </r>
  <r>
    <x v="147"/>
    <x v="0"/>
    <x v="1"/>
    <n v="330016"/>
    <n v="73"/>
    <n v="9105"/>
    <n v="273150"/>
    <n v="73.319999999999993"/>
    <n v="172730"/>
    <n v="200268"/>
  </r>
  <r>
    <x v="147"/>
    <x v="0"/>
    <x v="2"/>
    <n v="3345"/>
    <n v="11"/>
    <n v="179"/>
    <n v="5370"/>
    <n v="28.71"/>
    <n v="1727"/>
    <n v="1542"/>
  </r>
  <r>
    <x v="147"/>
    <x v="0"/>
    <x v="3"/>
    <n v="25532"/>
    <n v="24"/>
    <n v="972"/>
    <n v="29160"/>
    <n v="49.08"/>
    <n v="12679"/>
    <n v="14313"/>
  </r>
  <r>
    <x v="147"/>
    <x v="0"/>
    <x v="4"/>
    <n v="10880"/>
    <n v="9"/>
    <n v="481"/>
    <n v="14430"/>
    <n v="45.39"/>
    <n v="5580"/>
    <n v="6550"/>
  </r>
  <r>
    <x v="147"/>
    <x v="0"/>
    <x v="5"/>
    <n v="64939"/>
    <n v="21"/>
    <n v="1838"/>
    <n v="55140"/>
    <n v="61.7"/>
    <n v="36597"/>
    <n v="34023"/>
  </r>
  <r>
    <x v="147"/>
    <x v="0"/>
    <x v="6"/>
    <n v="14088"/>
    <n v="9"/>
    <n v="532"/>
    <n v="15960"/>
    <n v="42.19"/>
    <n v="8579"/>
    <n v="6733"/>
  </r>
  <r>
    <x v="147"/>
    <x v="0"/>
    <x v="7"/>
    <m/>
    <n v="4"/>
    <n v="61"/>
    <n v="1830"/>
    <m/>
    <m/>
    <m/>
  </r>
  <r>
    <x v="147"/>
    <x v="0"/>
    <x v="8"/>
    <m/>
    <n v="10"/>
    <n v="243"/>
    <n v="7290"/>
    <n v="34.42"/>
    <m/>
    <n v="2509"/>
  </r>
  <r>
    <x v="147"/>
    <x v="0"/>
    <x v="9"/>
    <n v="9409"/>
    <n v="15"/>
    <n v="450"/>
    <n v="13500"/>
    <n v="43.83"/>
    <n v="4896"/>
    <n v="5917"/>
  </r>
  <r>
    <x v="147"/>
    <x v="0"/>
    <x v="10"/>
    <n v="15150"/>
    <n v="16"/>
    <n v="520"/>
    <n v="15600"/>
    <n v="56.11"/>
    <n v="8649"/>
    <n v="8753"/>
  </r>
  <r>
    <x v="147"/>
    <x v="0"/>
    <x v="11"/>
    <n v="9216"/>
    <n v="11"/>
    <n v="519"/>
    <n v="15570"/>
    <n v="34.81"/>
    <n v="5685"/>
    <n v="5421"/>
  </r>
  <r>
    <x v="147"/>
    <x v="0"/>
    <x v="12"/>
    <n v="8352"/>
    <n v="20"/>
    <n v="552"/>
    <n v="16560"/>
    <n v="37.89"/>
    <n v="4956"/>
    <n v="6275"/>
  </r>
  <r>
    <x v="147"/>
    <x v="0"/>
    <x v="13"/>
    <m/>
    <n v="3"/>
    <n v="137"/>
    <n v="4110"/>
    <m/>
    <m/>
    <m/>
  </r>
  <r>
    <x v="147"/>
    <x v="0"/>
    <x v="14"/>
    <n v="4944"/>
    <n v="10"/>
    <n v="219"/>
    <n v="6570"/>
    <n v="42.04"/>
    <n v="2804"/>
    <n v="2762"/>
  </r>
  <r>
    <x v="147"/>
    <x v="0"/>
    <x v="15"/>
    <m/>
    <n v="3"/>
    <n v="41"/>
    <n v="1230"/>
    <m/>
    <m/>
    <m/>
  </r>
  <r>
    <x v="147"/>
    <x v="0"/>
    <x v="16"/>
    <n v="116462"/>
    <n v="34"/>
    <n v="3425"/>
    <n v="102750"/>
    <n v="74.23"/>
    <n v="58914"/>
    <n v="76267"/>
  </r>
  <r>
    <x v="147"/>
    <x v="0"/>
    <x v="17"/>
    <n v="114257"/>
    <n v="31"/>
    <n v="3301"/>
    <n v="99030"/>
    <n v="75.319999999999993"/>
    <n v="57553"/>
    <n v="74585"/>
  </r>
  <r>
    <x v="147"/>
    <x v="0"/>
    <x v="18"/>
    <n v="8539"/>
    <n v="16"/>
    <n v="346"/>
    <n v="10380"/>
    <n v="48.17"/>
    <n v="5497"/>
    <n v="5000"/>
  </r>
  <r>
    <x v="147"/>
    <x v="0"/>
    <x v="19"/>
    <n v="8881"/>
    <n v="14"/>
    <n v="466"/>
    <n v="13980"/>
    <n v="39.35"/>
    <n v="5359"/>
    <n v="5501"/>
  </r>
  <r>
    <x v="147"/>
    <x v="0"/>
    <x v="20"/>
    <n v="58054"/>
    <n v="44"/>
    <n v="1942"/>
    <n v="58260"/>
    <n v="58.34"/>
    <n v="33614"/>
    <n v="33990"/>
  </r>
  <r>
    <x v="147"/>
    <x v="0"/>
    <x v="21"/>
    <m/>
    <n v="6"/>
    <n v="108"/>
    <n v="3240"/>
    <m/>
    <m/>
    <m/>
  </r>
  <r>
    <x v="147"/>
    <x v="0"/>
    <x v="22"/>
    <n v="12572"/>
    <n v="5"/>
    <n v="488"/>
    <n v="14640"/>
    <n v="50.79"/>
    <m/>
    <n v="7436"/>
  </r>
  <r>
    <x v="147"/>
    <x v="0"/>
    <x v="23"/>
    <m/>
    <n v="9"/>
    <n v="141"/>
    <n v="4230"/>
    <m/>
    <n v="946"/>
    <m/>
  </r>
  <r>
    <x v="147"/>
    <x v="0"/>
    <x v="24"/>
    <n v="74674"/>
    <n v="64"/>
    <n v="2679"/>
    <n v="80370"/>
    <n v="54.78"/>
    <n v="45371"/>
    <n v="44024"/>
  </r>
  <r>
    <x v="147"/>
    <x v="0"/>
    <x v="25"/>
    <n v="21433"/>
    <n v="40"/>
    <n v="1342"/>
    <n v="40260"/>
    <n v="30.58"/>
    <n v="16270"/>
    <n v="12313"/>
  </r>
  <r>
    <x v="147"/>
    <x v="0"/>
    <x v="26"/>
    <n v="11592"/>
    <n v="9"/>
    <n v="457"/>
    <n v="13710"/>
    <n v="39.04"/>
    <n v="6339"/>
    <n v="5352"/>
  </r>
  <r>
    <x v="147"/>
    <x v="0"/>
    <x v="27"/>
    <n v="118339"/>
    <n v="34"/>
    <n v="3146"/>
    <n v="94380"/>
    <n v="66.349999999999994"/>
    <n v="46983"/>
    <n v="62623"/>
  </r>
  <r>
    <x v="147"/>
    <x v="0"/>
    <x v="28"/>
    <n v="8217"/>
    <n v="10"/>
    <n v="424"/>
    <n v="12720"/>
    <n v="36.82"/>
    <n v="6146"/>
    <n v="4684"/>
  </r>
  <r>
    <x v="147"/>
    <x v="0"/>
    <x v="29"/>
    <n v="3260"/>
    <n v="13"/>
    <n v="184"/>
    <n v="5520"/>
    <n v="29.21"/>
    <n v="2499"/>
    <n v="1613"/>
  </r>
  <r>
    <x v="147"/>
    <x v="0"/>
    <x v="30"/>
    <n v="28280"/>
    <n v="20"/>
    <n v="820"/>
    <n v="24600"/>
    <n v="67.989999999999995"/>
    <n v="18650"/>
    <n v="16725"/>
  </r>
  <r>
    <x v="147"/>
    <x v="0"/>
    <x v="31"/>
    <m/>
    <n v="8"/>
    <n v="85"/>
    <n v="2550"/>
    <m/>
    <m/>
    <m/>
  </r>
  <r>
    <x v="147"/>
    <x v="0"/>
    <x v="32"/>
    <n v="11021"/>
    <n v="6"/>
    <n v="557"/>
    <n v="16710"/>
    <n v="35.69"/>
    <n v="5853"/>
    <n v="5964"/>
  </r>
  <r>
    <x v="147"/>
    <x v="0"/>
    <x v="33"/>
    <n v="8282"/>
    <n v="19"/>
    <n v="476"/>
    <n v="14280"/>
    <n v="39.01"/>
    <n v="5592"/>
    <n v="5570"/>
  </r>
  <r>
    <x v="147"/>
    <x v="0"/>
    <x v="34"/>
    <n v="945683"/>
    <n v="557"/>
    <n v="31422"/>
    <n v="942660"/>
    <n v="58.98"/>
    <n v="505020"/>
    <n v="555990"/>
  </r>
  <r>
    <x v="147"/>
    <x v="1"/>
    <x v="0"/>
    <n v="40324"/>
    <n v="136"/>
    <n v="1619"/>
    <n v="48570"/>
    <n v="40.82"/>
    <n v="20766"/>
    <n v="19827"/>
  </r>
  <r>
    <x v="147"/>
    <x v="1"/>
    <x v="1"/>
    <n v="124746"/>
    <n v="185"/>
    <n v="3762"/>
    <n v="112860"/>
    <n v="58.51"/>
    <n v="57829"/>
    <n v="66037"/>
  </r>
  <r>
    <x v="147"/>
    <x v="1"/>
    <x v="2"/>
    <n v="15270"/>
    <n v="62"/>
    <n v="650"/>
    <n v="19500"/>
    <n v="38.17"/>
    <n v="9033"/>
    <n v="7444"/>
  </r>
  <r>
    <x v="147"/>
    <x v="1"/>
    <x v="3"/>
    <n v="42477"/>
    <n v="87"/>
    <n v="1554"/>
    <n v="46620"/>
    <n v="48.68"/>
    <n v="25476"/>
    <n v="22695"/>
  </r>
  <r>
    <x v="147"/>
    <x v="1"/>
    <x v="4"/>
    <n v="29650"/>
    <n v="55"/>
    <n v="962"/>
    <n v="28860"/>
    <n v="52.1"/>
    <n v="15282"/>
    <n v="15035"/>
  </r>
  <r>
    <x v="147"/>
    <x v="1"/>
    <x v="5"/>
    <n v="47164"/>
    <n v="78"/>
    <n v="1398"/>
    <n v="41940"/>
    <n v="49.12"/>
    <n v="27695"/>
    <n v="20602"/>
  </r>
  <r>
    <x v="147"/>
    <x v="1"/>
    <x v="6"/>
    <n v="36407"/>
    <n v="67"/>
    <n v="1178"/>
    <n v="35340"/>
    <n v="51.38"/>
    <n v="22840"/>
    <n v="18158"/>
  </r>
  <r>
    <x v="147"/>
    <x v="1"/>
    <x v="7"/>
    <n v="6972"/>
    <n v="21"/>
    <n v="248"/>
    <n v="7440"/>
    <n v="53.74"/>
    <n v="4225"/>
    <n v="3998"/>
  </r>
  <r>
    <x v="147"/>
    <x v="1"/>
    <x v="8"/>
    <n v="11488"/>
    <n v="35"/>
    <n v="512"/>
    <n v="15360"/>
    <n v="45.51"/>
    <n v="6792"/>
    <n v="6990"/>
  </r>
  <r>
    <x v="147"/>
    <x v="1"/>
    <x v="9"/>
    <n v="21347"/>
    <n v="47"/>
    <n v="807"/>
    <n v="24210"/>
    <n v="54.06"/>
    <n v="10863"/>
    <n v="13088"/>
  </r>
  <r>
    <x v="147"/>
    <x v="1"/>
    <x v="10"/>
    <n v="37587"/>
    <n v="80"/>
    <n v="1430"/>
    <n v="42900"/>
    <n v="48.65"/>
    <n v="19704"/>
    <n v="20872"/>
  </r>
  <r>
    <x v="147"/>
    <x v="1"/>
    <x v="11"/>
    <n v="4595"/>
    <n v="19"/>
    <n v="401"/>
    <n v="12030"/>
    <n v="21.68"/>
    <n v="3043"/>
    <n v="2609"/>
  </r>
  <r>
    <x v="147"/>
    <x v="1"/>
    <x v="12"/>
    <n v="23513"/>
    <n v="61"/>
    <n v="1042"/>
    <n v="31260"/>
    <n v="45.81"/>
    <n v="14471"/>
    <n v="14320"/>
  </r>
  <r>
    <x v="147"/>
    <x v="1"/>
    <x v="13"/>
    <n v="7112"/>
    <n v="23"/>
    <n v="417"/>
    <n v="12510"/>
    <n v="33.1"/>
    <n v="4543"/>
    <n v="4140"/>
  </r>
  <r>
    <x v="147"/>
    <x v="1"/>
    <x v="14"/>
    <n v="6926"/>
    <n v="19"/>
    <n v="267"/>
    <n v="8010"/>
    <n v="45.2"/>
    <n v="3860"/>
    <n v="3621"/>
  </r>
  <r>
    <x v="147"/>
    <x v="1"/>
    <x v="15"/>
    <n v="6401"/>
    <n v="28"/>
    <n v="275"/>
    <n v="8250"/>
    <n v="44.08"/>
    <n v="4151"/>
    <n v="3637"/>
  </r>
  <r>
    <x v="147"/>
    <x v="1"/>
    <x v="16"/>
    <n v="41514"/>
    <n v="62"/>
    <n v="1364"/>
    <n v="40920"/>
    <n v="56.5"/>
    <n v="19394"/>
    <n v="23119"/>
  </r>
  <r>
    <x v="147"/>
    <x v="1"/>
    <x v="17"/>
    <n v="26438"/>
    <n v="34"/>
    <n v="843"/>
    <n v="25290"/>
    <n v="55.79"/>
    <n v="12446"/>
    <n v="14109"/>
  </r>
  <r>
    <x v="147"/>
    <x v="1"/>
    <x v="18"/>
    <n v="22123"/>
    <n v="49"/>
    <n v="746"/>
    <n v="22380"/>
    <n v="51.73"/>
    <n v="13501"/>
    <n v="11577"/>
  </r>
  <r>
    <x v="147"/>
    <x v="1"/>
    <x v="19"/>
    <n v="30270"/>
    <n v="100"/>
    <n v="1283"/>
    <n v="38490"/>
    <n v="43.75"/>
    <n v="15992"/>
    <n v="16839"/>
  </r>
  <r>
    <x v="147"/>
    <x v="1"/>
    <x v="20"/>
    <n v="108830"/>
    <n v="194"/>
    <n v="2726"/>
    <n v="81780"/>
    <n v="68.33"/>
    <n v="56985"/>
    <n v="55879"/>
  </r>
  <r>
    <x v="147"/>
    <x v="1"/>
    <x v="21"/>
    <n v="13194"/>
    <n v="29"/>
    <n v="421"/>
    <n v="12630"/>
    <n v="45.26"/>
    <n v="9639"/>
    <n v="5716"/>
  </r>
  <r>
    <x v="147"/>
    <x v="1"/>
    <x v="22"/>
    <n v="13373"/>
    <n v="18"/>
    <n v="440"/>
    <n v="13200"/>
    <n v="45.83"/>
    <n v="9824"/>
    <n v="6050"/>
  </r>
  <r>
    <x v="147"/>
    <x v="1"/>
    <x v="23"/>
    <n v="10133"/>
    <n v="27"/>
    <n v="367"/>
    <n v="11010"/>
    <n v="55.97"/>
    <n v="6837"/>
    <n v="6162"/>
  </r>
  <r>
    <x v="147"/>
    <x v="1"/>
    <x v="24"/>
    <n v="145531"/>
    <n v="268"/>
    <n v="3954"/>
    <n v="118620"/>
    <n v="62.22"/>
    <n v="83285"/>
    <n v="73807"/>
  </r>
  <r>
    <x v="147"/>
    <x v="1"/>
    <x v="25"/>
    <n v="33652"/>
    <n v="72"/>
    <n v="1052"/>
    <n v="31560"/>
    <n v="45.74"/>
    <n v="23085"/>
    <n v="14436"/>
  </r>
  <r>
    <x v="147"/>
    <x v="1"/>
    <x v="26"/>
    <n v="13684"/>
    <n v="24"/>
    <n v="450"/>
    <n v="13500"/>
    <n v="44.61"/>
    <n v="6939"/>
    <n v="6022"/>
  </r>
  <r>
    <x v="147"/>
    <x v="1"/>
    <x v="27"/>
    <n v="37262"/>
    <n v="51"/>
    <n v="1145"/>
    <n v="34350"/>
    <n v="47.14"/>
    <n v="15291"/>
    <n v="16193"/>
  </r>
  <r>
    <x v="147"/>
    <x v="1"/>
    <x v="28"/>
    <n v="9867"/>
    <n v="22"/>
    <n v="281"/>
    <n v="8430"/>
    <n v="63.36"/>
    <n v="7121"/>
    <n v="5341"/>
  </r>
  <r>
    <x v="147"/>
    <x v="1"/>
    <x v="29"/>
    <n v="9241"/>
    <n v="29"/>
    <n v="287"/>
    <n v="8610"/>
    <n v="54.17"/>
    <n v="5834"/>
    <n v="4664"/>
  </r>
  <r>
    <x v="147"/>
    <x v="1"/>
    <x v="30"/>
    <n v="27273"/>
    <n v="45"/>
    <n v="764"/>
    <n v="22920"/>
    <n v="63.78"/>
    <n v="16008"/>
    <n v="14618"/>
  </r>
  <r>
    <x v="147"/>
    <x v="1"/>
    <x v="31"/>
    <n v="2449"/>
    <n v="15"/>
    <n v="105"/>
    <n v="3150"/>
    <n v="43.86"/>
    <n v="1873"/>
    <n v="1382"/>
  </r>
  <r>
    <x v="147"/>
    <x v="1"/>
    <x v="32"/>
    <n v="9674"/>
    <n v="20"/>
    <n v="366"/>
    <n v="10980"/>
    <n v="38.28"/>
    <n v="5749"/>
    <n v="4203"/>
  </r>
  <r>
    <x v="147"/>
    <x v="1"/>
    <x v="33"/>
    <n v="16782"/>
    <n v="40"/>
    <n v="606"/>
    <n v="18180"/>
    <n v="54.4"/>
    <n v="8854"/>
    <n v="9891"/>
  </r>
  <r>
    <x v="147"/>
    <x v="1"/>
    <x v="34"/>
    <n v="861303"/>
    <n v="1800"/>
    <n v="28925"/>
    <n v="867750"/>
    <n v="51.3"/>
    <n v="473500"/>
    <n v="445163"/>
  </r>
  <r>
    <x v="147"/>
    <x v="2"/>
    <x v="0"/>
    <n v="15875"/>
    <n v="25"/>
    <n v="1189"/>
    <n v="35670"/>
    <n v="42.63"/>
    <n v="6718"/>
    <n v="15206"/>
  </r>
  <r>
    <x v="147"/>
    <x v="2"/>
    <x v="1"/>
    <n v="63794"/>
    <n v="38"/>
    <n v="3749"/>
    <n v="112470"/>
    <n v="52.1"/>
    <n v="30665"/>
    <n v="58601"/>
  </r>
  <r>
    <x v="147"/>
    <x v="2"/>
    <x v="2"/>
    <n v="5800"/>
    <n v="18"/>
    <n v="631"/>
    <n v="18930"/>
    <n v="28.17"/>
    <n v="3341"/>
    <n v="5333"/>
  </r>
  <r>
    <x v="147"/>
    <x v="2"/>
    <x v="3"/>
    <n v="8281"/>
    <n v="14"/>
    <n v="744"/>
    <n v="22320"/>
    <n v="32.68"/>
    <n v="4242"/>
    <n v="7294"/>
  </r>
  <r>
    <x v="147"/>
    <x v="2"/>
    <x v="4"/>
    <n v="9943"/>
    <n v="15"/>
    <n v="923"/>
    <n v="27690"/>
    <n v="33.619999999999997"/>
    <n v="3664"/>
    <n v="9308"/>
  </r>
  <r>
    <x v="147"/>
    <x v="2"/>
    <x v="5"/>
    <n v="14796"/>
    <n v="12"/>
    <n v="1429"/>
    <n v="42870"/>
    <n v="31.59"/>
    <n v="8438"/>
    <n v="13544"/>
  </r>
  <r>
    <x v="147"/>
    <x v="2"/>
    <x v="6"/>
    <n v="15213"/>
    <n v="15"/>
    <n v="964"/>
    <n v="28920"/>
    <n v="44.78"/>
    <n v="7948"/>
    <n v="12952"/>
  </r>
  <r>
    <x v="147"/>
    <x v="2"/>
    <x v="7"/>
    <m/>
    <n v="2"/>
    <n v="64"/>
    <n v="1920"/>
    <m/>
    <m/>
    <m/>
  </r>
  <r>
    <x v="147"/>
    <x v="2"/>
    <x v="8"/>
    <m/>
    <n v="5"/>
    <n v="139"/>
    <n v="4170"/>
    <n v="20.5"/>
    <m/>
    <n v="855"/>
  </r>
  <r>
    <x v="147"/>
    <x v="2"/>
    <x v="9"/>
    <n v="3568"/>
    <n v="10"/>
    <n v="408"/>
    <n v="12240"/>
    <n v="25.53"/>
    <n v="1487"/>
    <n v="3125"/>
  </r>
  <r>
    <x v="147"/>
    <x v="2"/>
    <x v="10"/>
    <n v="10335"/>
    <n v="19"/>
    <n v="856"/>
    <n v="25680"/>
    <n v="37.29"/>
    <n v="1766"/>
    <n v="9576"/>
  </r>
  <r>
    <x v="147"/>
    <x v="2"/>
    <x v="11"/>
    <n v="5572"/>
    <n v="15"/>
    <n v="982"/>
    <n v="29460"/>
    <n v="14.62"/>
    <n v="3417"/>
    <n v="4307"/>
  </r>
  <r>
    <x v="147"/>
    <x v="2"/>
    <x v="12"/>
    <m/>
    <n v="3"/>
    <n v="120"/>
    <n v="3600"/>
    <m/>
    <m/>
    <m/>
  </r>
  <r>
    <x v="147"/>
    <x v="2"/>
    <x v="13"/>
    <n v="1308"/>
    <n v="4"/>
    <n v="104"/>
    <n v="3120"/>
    <n v="25.21"/>
    <n v="798"/>
    <n v="786"/>
  </r>
  <r>
    <x v="147"/>
    <x v="2"/>
    <x v="14"/>
    <m/>
    <n v="3"/>
    <n v="75"/>
    <n v="2250"/>
    <m/>
    <m/>
    <m/>
  </r>
  <r>
    <x v="147"/>
    <x v="2"/>
    <x v="15"/>
    <m/>
    <n v="6"/>
    <n v="453"/>
    <n v="13590"/>
    <m/>
    <m/>
    <m/>
  </r>
  <r>
    <x v="147"/>
    <x v="2"/>
    <x v="16"/>
    <m/>
    <n v="13"/>
    <n v="2322"/>
    <n v="69660"/>
    <m/>
    <m/>
    <m/>
  </r>
  <r>
    <x v="147"/>
    <x v="2"/>
    <x v="17"/>
    <m/>
    <n v="9"/>
    <n v="1739"/>
    <n v="52170"/>
    <m/>
    <m/>
    <m/>
  </r>
  <r>
    <x v="147"/>
    <x v="2"/>
    <x v="18"/>
    <n v="11717"/>
    <n v="25"/>
    <n v="987"/>
    <n v="29610"/>
    <n v="33.92"/>
    <n v="7418"/>
    <n v="10044"/>
  </r>
  <r>
    <x v="147"/>
    <x v="2"/>
    <x v="19"/>
    <n v="20756"/>
    <n v="29"/>
    <n v="1228"/>
    <n v="36840"/>
    <n v="50.77"/>
    <n v="9960"/>
    <n v="18705"/>
  </r>
  <r>
    <x v="147"/>
    <x v="2"/>
    <x v="20"/>
    <n v="35612"/>
    <n v="51"/>
    <n v="2485"/>
    <n v="74550"/>
    <n v="44.4"/>
    <n v="19803"/>
    <n v="33104"/>
  </r>
  <r>
    <x v="147"/>
    <x v="2"/>
    <x v="21"/>
    <n v="3519"/>
    <n v="7"/>
    <n v="483"/>
    <n v="14490"/>
    <m/>
    <m/>
    <m/>
  </r>
  <r>
    <x v="147"/>
    <x v="2"/>
    <x v="22"/>
    <m/>
    <n v="6"/>
    <n v="371"/>
    <n v="11130"/>
    <n v="55.75"/>
    <m/>
    <n v="6205"/>
  </r>
  <r>
    <x v="147"/>
    <x v="2"/>
    <x v="23"/>
    <m/>
    <n v="4"/>
    <n v="77"/>
    <n v="2310"/>
    <m/>
    <n v="774"/>
    <m/>
  </r>
  <r>
    <x v="147"/>
    <x v="2"/>
    <x v="24"/>
    <n v="47797"/>
    <n v="68"/>
    <n v="3416"/>
    <n v="102480"/>
    <n v="42.61"/>
    <n v="28303"/>
    <n v="43662"/>
  </r>
  <r>
    <x v="147"/>
    <x v="2"/>
    <x v="25"/>
    <n v="21852"/>
    <n v="24"/>
    <n v="1550"/>
    <n v="46500"/>
    <n v="39.590000000000003"/>
    <n v="15462"/>
    <n v="18407"/>
  </r>
  <r>
    <x v="147"/>
    <x v="2"/>
    <x v="26"/>
    <n v="9227"/>
    <n v="9"/>
    <n v="623"/>
    <n v="18690"/>
    <n v="45.68"/>
    <n v="5357"/>
    <n v="8538"/>
  </r>
  <r>
    <x v="147"/>
    <x v="2"/>
    <x v="27"/>
    <n v="43358"/>
    <n v="22"/>
    <n v="2149"/>
    <n v="64470"/>
    <n v="65.72"/>
    <n v="14691"/>
    <n v="42372"/>
  </r>
  <r>
    <x v="147"/>
    <x v="2"/>
    <x v="28"/>
    <n v="1102"/>
    <n v="6"/>
    <n v="112"/>
    <n v="3360"/>
    <n v="26.32"/>
    <n v="675"/>
    <n v="884"/>
  </r>
  <r>
    <x v="147"/>
    <x v="2"/>
    <x v="29"/>
    <n v="3763"/>
    <n v="8"/>
    <n v="268"/>
    <n v="8040"/>
    <n v="46.52"/>
    <n v="754"/>
    <n v="3740"/>
  </r>
  <r>
    <x v="147"/>
    <x v="2"/>
    <x v="30"/>
    <n v="6883"/>
    <n v="8"/>
    <n v="371"/>
    <n v="11130"/>
    <n v="56.31"/>
    <n v="3344"/>
    <n v="6267"/>
  </r>
  <r>
    <x v="147"/>
    <x v="2"/>
    <x v="31"/>
    <m/>
    <n v="3"/>
    <n v="103"/>
    <n v="3090"/>
    <m/>
    <m/>
    <m/>
  </r>
  <r>
    <x v="147"/>
    <x v="2"/>
    <x v="32"/>
    <n v="7184"/>
    <n v="7"/>
    <n v="684"/>
    <n v="20520"/>
    <n v="33.15"/>
    <n v="3738"/>
    <n v="6802"/>
  </r>
  <r>
    <x v="147"/>
    <x v="2"/>
    <x v="33"/>
    <n v="3425"/>
    <n v="13"/>
    <n v="474"/>
    <n v="14220"/>
    <n v="21.45"/>
    <n v="1937"/>
    <n v="3050"/>
  </r>
  <r>
    <x v="147"/>
    <x v="2"/>
    <x v="34"/>
    <n v="371182"/>
    <n v="439"/>
    <n v="27117"/>
    <n v="813510"/>
    <n v="41.75"/>
    <n v="180921"/>
    <n v="339676"/>
  </r>
  <r>
    <x v="147"/>
    <x v="3"/>
    <x v="0"/>
    <n v="38502"/>
    <n v="46"/>
    <n v="5969"/>
    <n v="179070"/>
    <n v="11.61"/>
    <n v="17454"/>
    <n v="20791"/>
  </r>
  <r>
    <x v="147"/>
    <x v="3"/>
    <x v="1"/>
    <n v="28117"/>
    <n v="22"/>
    <n v="2541"/>
    <n v="76230"/>
    <n v="17.100000000000001"/>
    <n v="12112"/>
    <n v="13038"/>
  </r>
  <r>
    <x v="147"/>
    <x v="3"/>
    <x v="2"/>
    <n v="26524"/>
    <n v="25"/>
    <n v="3227"/>
    <n v="96810"/>
    <n v="14"/>
    <n v="16412"/>
    <n v="13556"/>
  </r>
  <r>
    <x v="147"/>
    <x v="3"/>
    <x v="3"/>
    <n v="15698"/>
    <n v="21"/>
    <n v="1902"/>
    <n v="57060"/>
    <n v="13.48"/>
    <n v="9489"/>
    <n v="7693"/>
  </r>
  <r>
    <x v="147"/>
    <x v="3"/>
    <x v="4"/>
    <n v="32261"/>
    <n v="18"/>
    <n v="2651"/>
    <n v="79530"/>
    <n v="17.37"/>
    <n v="9130"/>
    <n v="13812"/>
  </r>
  <r>
    <x v="147"/>
    <x v="3"/>
    <x v="5"/>
    <n v="18119"/>
    <n v="11"/>
    <n v="1456"/>
    <n v="43680"/>
    <n v="17.79"/>
    <n v="9013"/>
    <n v="7772"/>
  </r>
  <r>
    <x v="147"/>
    <x v="3"/>
    <x v="6"/>
    <n v="12653"/>
    <n v="10"/>
    <n v="1347"/>
    <n v="40410"/>
    <n v="13.45"/>
    <n v="7301"/>
    <n v="5434"/>
  </r>
  <r>
    <x v="147"/>
    <x v="3"/>
    <x v="7"/>
    <n v="6224"/>
    <n v="5"/>
    <n v="1117"/>
    <n v="33510"/>
    <n v="8.24"/>
    <n v="2685"/>
    <n v="2762"/>
  </r>
  <r>
    <x v="147"/>
    <x v="3"/>
    <x v="8"/>
    <n v="8694"/>
    <n v="10"/>
    <n v="1726"/>
    <n v="51780"/>
    <n v="7.96"/>
    <n v="4863"/>
    <n v="4124"/>
  </r>
  <r>
    <x v="147"/>
    <x v="3"/>
    <x v="9"/>
    <n v="10961"/>
    <n v="13"/>
    <n v="1204"/>
    <n v="36120"/>
    <n v="14.72"/>
    <n v="4400"/>
    <n v="5316"/>
  </r>
  <r>
    <x v="147"/>
    <x v="3"/>
    <x v="10"/>
    <n v="13176"/>
    <n v="21"/>
    <n v="1981"/>
    <n v="59430"/>
    <n v="10.55"/>
    <n v="5445"/>
    <n v="6271"/>
  </r>
  <r>
    <x v="147"/>
    <x v="3"/>
    <x v="11"/>
    <n v="3790"/>
    <n v="6"/>
    <n v="430"/>
    <n v="12900"/>
    <n v="12.86"/>
    <n v="3261"/>
    <n v="1659"/>
  </r>
  <r>
    <x v="147"/>
    <x v="3"/>
    <x v="12"/>
    <m/>
    <n v="8"/>
    <n v="604"/>
    <n v="18120"/>
    <m/>
    <m/>
    <m/>
  </r>
  <r>
    <x v="147"/>
    <x v="3"/>
    <x v="13"/>
    <m/>
    <n v="3"/>
    <n v="361"/>
    <n v="10830"/>
    <m/>
    <m/>
    <m/>
  </r>
  <r>
    <x v="147"/>
    <x v="3"/>
    <x v="14"/>
    <m/>
    <n v="7"/>
    <n v="753"/>
    <n v="22590"/>
    <m/>
    <m/>
    <m/>
  </r>
  <r>
    <x v="147"/>
    <x v="3"/>
    <x v="15"/>
    <n v="4837"/>
    <n v="8"/>
    <n v="853"/>
    <n v="25590"/>
    <n v="8.52"/>
    <n v="2202"/>
    <n v="2179"/>
  </r>
  <r>
    <x v="147"/>
    <x v="3"/>
    <x v="16"/>
    <m/>
    <n v="4"/>
    <n v="419"/>
    <n v="12570"/>
    <m/>
    <m/>
    <m/>
  </r>
  <r>
    <x v="147"/>
    <x v="3"/>
    <x v="17"/>
    <m/>
    <n v="1"/>
    <n v="39"/>
    <n v="1170"/>
    <m/>
    <m/>
    <m/>
  </r>
  <r>
    <x v="147"/>
    <x v="3"/>
    <x v="18"/>
    <n v="15048"/>
    <n v="16"/>
    <n v="1341"/>
    <n v="40230"/>
    <n v="18.3"/>
    <n v="9830"/>
    <n v="7364"/>
  </r>
  <r>
    <x v="147"/>
    <x v="3"/>
    <x v="19"/>
    <n v="25112"/>
    <n v="22"/>
    <n v="3921"/>
    <n v="117630"/>
    <n v="10.08"/>
    <n v="13071"/>
    <n v="11856"/>
  </r>
  <r>
    <x v="147"/>
    <x v="3"/>
    <x v="20"/>
    <n v="50450"/>
    <n v="37"/>
    <n v="4496"/>
    <n v="134880"/>
    <n v="19.27"/>
    <n v="25353"/>
    <n v="25996"/>
  </r>
  <r>
    <x v="147"/>
    <x v="3"/>
    <x v="21"/>
    <m/>
    <n v="9"/>
    <n v="729"/>
    <n v="21870"/>
    <n v="18.09"/>
    <m/>
    <n v="3957"/>
  </r>
  <r>
    <x v="147"/>
    <x v="3"/>
    <x v="22"/>
    <m/>
    <n v="4"/>
    <n v="557"/>
    <n v="16710"/>
    <n v="22.85"/>
    <m/>
    <n v="3818"/>
  </r>
  <r>
    <x v="147"/>
    <x v="3"/>
    <x v="23"/>
    <n v="6070"/>
    <n v="8"/>
    <n v="853"/>
    <n v="25590"/>
    <n v="9.6999999999999993"/>
    <n v="3915"/>
    <n v="2482"/>
  </r>
  <r>
    <x v="147"/>
    <x v="3"/>
    <x v="24"/>
    <n v="73859"/>
    <n v="58"/>
    <n v="6635"/>
    <n v="199050"/>
    <n v="18.21"/>
    <n v="41442"/>
    <n v="36253"/>
  </r>
  <r>
    <x v="147"/>
    <x v="3"/>
    <x v="25"/>
    <n v="20175"/>
    <n v="18"/>
    <n v="1688"/>
    <n v="50640"/>
    <n v="19.61"/>
    <n v="15947"/>
    <n v="9932"/>
  </r>
  <r>
    <x v="147"/>
    <x v="3"/>
    <x v="26"/>
    <n v="11795"/>
    <n v="6"/>
    <n v="1565"/>
    <n v="46950"/>
    <n v="10.86"/>
    <n v="5492"/>
    <n v="5101"/>
  </r>
  <r>
    <x v="147"/>
    <x v="3"/>
    <x v="27"/>
    <n v="20042"/>
    <n v="7"/>
    <n v="1219"/>
    <n v="36570"/>
    <n v="22.36"/>
    <n v="11412"/>
    <n v="8175"/>
  </r>
  <r>
    <x v="147"/>
    <x v="3"/>
    <x v="28"/>
    <n v="7076"/>
    <n v="10"/>
    <n v="2932"/>
    <n v="87960"/>
    <n v="3.95"/>
    <n v="4701"/>
    <n v="3471"/>
  </r>
  <r>
    <x v="147"/>
    <x v="3"/>
    <x v="29"/>
    <n v="9196"/>
    <n v="10"/>
    <n v="2211"/>
    <n v="66330"/>
    <n v="6.47"/>
    <n v="4063"/>
    <n v="4292"/>
  </r>
  <r>
    <x v="147"/>
    <x v="3"/>
    <x v="30"/>
    <n v="11849"/>
    <n v="6"/>
    <n v="553"/>
    <n v="16590"/>
    <n v="30.86"/>
    <n v="7569"/>
    <n v="5119"/>
  </r>
  <r>
    <x v="147"/>
    <x v="3"/>
    <x v="31"/>
    <n v="3929"/>
    <n v="6"/>
    <n v="269"/>
    <n v="8070"/>
    <n v="20.77"/>
    <n v="2792"/>
    <n v="1676"/>
  </r>
  <r>
    <x v="147"/>
    <x v="3"/>
    <x v="32"/>
    <n v="8969"/>
    <n v="5"/>
    <n v="948"/>
    <n v="28440"/>
    <n v="16.02"/>
    <n v="5816"/>
    <n v="4556"/>
  </r>
  <r>
    <x v="147"/>
    <x v="3"/>
    <x v="33"/>
    <n v="3874"/>
    <n v="11"/>
    <n v="701"/>
    <n v="21030"/>
    <n v="9.83"/>
    <n v="2542"/>
    <n v="2068"/>
  </r>
  <r>
    <x v="147"/>
    <x v="3"/>
    <x v="34"/>
    <n v="447083"/>
    <n v="413"/>
    <n v="52524"/>
    <n v="1575720"/>
    <n v="13.46"/>
    <n v="237876"/>
    <n v="212131"/>
  </r>
  <r>
    <x v="147"/>
    <x v="4"/>
    <x v="0"/>
    <n v="118868"/>
    <n v="238"/>
    <n v="9943"/>
    <n v="298290"/>
    <n v="23.14"/>
    <n v="58229"/>
    <n v="69017"/>
  </r>
  <r>
    <x v="147"/>
    <x v="4"/>
    <x v="1"/>
    <n v="546673"/>
    <n v="318"/>
    <n v="19157"/>
    <n v="574710"/>
    <n v="58.8"/>
    <n v="273336"/>
    <n v="337943"/>
  </r>
  <r>
    <x v="147"/>
    <x v="4"/>
    <x v="2"/>
    <n v="50939"/>
    <n v="116"/>
    <n v="4687"/>
    <n v="140610"/>
    <n v="19.82"/>
    <n v="30513"/>
    <n v="27875"/>
  </r>
  <r>
    <x v="147"/>
    <x v="4"/>
    <x v="3"/>
    <n v="91988"/>
    <n v="146"/>
    <n v="5172"/>
    <n v="155160"/>
    <n v="33.51"/>
    <n v="51886"/>
    <n v="51995"/>
  </r>
  <r>
    <x v="147"/>
    <x v="4"/>
    <x v="4"/>
    <n v="82733"/>
    <n v="97"/>
    <n v="5017"/>
    <n v="150510"/>
    <n v="29.7"/>
    <n v="33656"/>
    <n v="44705"/>
  </r>
  <r>
    <x v="147"/>
    <x v="4"/>
    <x v="5"/>
    <n v="145019"/>
    <n v="122"/>
    <n v="6121"/>
    <n v="183630"/>
    <n v="41.36"/>
    <n v="81743"/>
    <n v="75941"/>
  </r>
  <r>
    <x v="147"/>
    <x v="4"/>
    <x v="6"/>
    <n v="78361"/>
    <n v="101"/>
    <n v="4021"/>
    <n v="120630"/>
    <n v="35.869999999999997"/>
    <n v="46668"/>
    <n v="43276"/>
  </r>
  <r>
    <x v="147"/>
    <x v="4"/>
    <x v="7"/>
    <n v="14524"/>
    <n v="32"/>
    <n v="1490"/>
    <n v="44700"/>
    <n v="17.100000000000001"/>
    <n v="7406"/>
    <n v="7643"/>
  </r>
  <r>
    <x v="147"/>
    <x v="4"/>
    <x v="8"/>
    <n v="24764"/>
    <n v="60"/>
    <n v="2620"/>
    <n v="78600"/>
    <n v="18.420000000000002"/>
    <n v="14017"/>
    <n v="14478"/>
  </r>
  <r>
    <x v="147"/>
    <x v="4"/>
    <x v="9"/>
    <n v="45285"/>
    <n v="85"/>
    <n v="2869"/>
    <n v="86070"/>
    <n v="31.89"/>
    <n v="21646"/>
    <n v="27446"/>
  </r>
  <r>
    <x v="147"/>
    <x v="4"/>
    <x v="10"/>
    <n v="76248"/>
    <n v="136"/>
    <n v="4787"/>
    <n v="143610"/>
    <n v="31.66"/>
    <n v="35564"/>
    <n v="45471"/>
  </r>
  <r>
    <x v="147"/>
    <x v="4"/>
    <x v="11"/>
    <n v="23174"/>
    <n v="51"/>
    <n v="2332"/>
    <n v="69960"/>
    <n v="20"/>
    <n v="15407"/>
    <n v="13995"/>
  </r>
  <r>
    <x v="147"/>
    <x v="4"/>
    <x v="12"/>
    <n v="35293"/>
    <n v="92"/>
    <n v="2318"/>
    <n v="69540"/>
    <n v="32.659999999999997"/>
    <n v="21605"/>
    <n v="22713"/>
  </r>
  <r>
    <x v="147"/>
    <x v="4"/>
    <x v="13"/>
    <n v="12879"/>
    <n v="33"/>
    <n v="1019"/>
    <n v="30570"/>
    <n v="23.75"/>
    <n v="7897"/>
    <n v="7260"/>
  </r>
  <r>
    <x v="147"/>
    <x v="4"/>
    <x v="14"/>
    <n v="16105"/>
    <n v="39"/>
    <n v="1314"/>
    <n v="39420"/>
    <n v="21.1"/>
    <n v="9069"/>
    <n v="8317"/>
  </r>
  <r>
    <x v="147"/>
    <x v="4"/>
    <x v="15"/>
    <n v="15748"/>
    <n v="45"/>
    <n v="1622"/>
    <n v="48660"/>
    <n v="19.32"/>
    <n v="7874"/>
    <n v="9399"/>
  </r>
  <r>
    <x v="147"/>
    <x v="4"/>
    <x v="16"/>
    <n v="196970"/>
    <n v="113"/>
    <n v="7530"/>
    <n v="225900"/>
    <n v="59.18"/>
    <n v="95441"/>
    <n v="133685"/>
  </r>
  <r>
    <x v="147"/>
    <x v="4"/>
    <x v="17"/>
    <n v="170817"/>
    <n v="75"/>
    <n v="5922"/>
    <n v="177660"/>
    <n v="66.22"/>
    <n v="83040"/>
    <n v="117651"/>
  </r>
  <r>
    <x v="147"/>
    <x v="4"/>
    <x v="18"/>
    <n v="57427"/>
    <n v="106"/>
    <n v="3420"/>
    <n v="102600"/>
    <n v="33.119999999999997"/>
    <n v="36246"/>
    <n v="33985"/>
  </r>
  <r>
    <x v="147"/>
    <x v="4"/>
    <x v="19"/>
    <n v="85020"/>
    <n v="165"/>
    <n v="6898"/>
    <n v="206940"/>
    <n v="25.56"/>
    <n v="44383"/>
    <n v="52900"/>
  </r>
  <r>
    <x v="147"/>
    <x v="4"/>
    <x v="20"/>
    <n v="252945"/>
    <n v="326"/>
    <n v="11649"/>
    <n v="349470"/>
    <n v="42.63"/>
    <n v="135754"/>
    <n v="148969"/>
  </r>
  <r>
    <x v="147"/>
    <x v="4"/>
    <x v="21"/>
    <n v="26956"/>
    <n v="51"/>
    <n v="1741"/>
    <n v="52230"/>
    <n v="27.63"/>
    <n v="18191"/>
    <n v="14431"/>
  </r>
  <r>
    <x v="147"/>
    <x v="4"/>
    <x v="22"/>
    <n v="42177"/>
    <n v="33"/>
    <n v="1856"/>
    <n v="55680"/>
    <n v="42.22"/>
    <n v="31984"/>
    <n v="23508"/>
  </r>
  <r>
    <x v="147"/>
    <x v="4"/>
    <x v="23"/>
    <n v="19783"/>
    <n v="48"/>
    <n v="1438"/>
    <n v="43140"/>
    <n v="25.12"/>
    <n v="12471"/>
    <n v="10839"/>
  </r>
  <r>
    <x v="147"/>
    <x v="4"/>
    <x v="24"/>
    <n v="341861"/>
    <n v="458"/>
    <n v="16684"/>
    <n v="500520"/>
    <n v="39.51"/>
    <n v="198400"/>
    <n v="197746"/>
  </r>
  <r>
    <x v="147"/>
    <x v="4"/>
    <x v="25"/>
    <n v="97113"/>
    <n v="154"/>
    <n v="5632"/>
    <n v="168960"/>
    <n v="32.6"/>
    <n v="70765"/>
    <n v="55088"/>
  </r>
  <r>
    <x v="147"/>
    <x v="4"/>
    <x v="26"/>
    <n v="46298"/>
    <n v="48"/>
    <n v="3095"/>
    <n v="92850"/>
    <n v="26.94"/>
    <n v="24128"/>
    <n v="25013"/>
  </r>
  <r>
    <x v="147"/>
    <x v="4"/>
    <x v="27"/>
    <n v="219001"/>
    <n v="114"/>
    <n v="7659"/>
    <n v="229770"/>
    <n v="56.3"/>
    <n v="88376"/>
    <n v="129364"/>
  </r>
  <r>
    <x v="147"/>
    <x v="4"/>
    <x v="28"/>
    <n v="26262"/>
    <n v="48"/>
    <n v="3749"/>
    <n v="112470"/>
    <n v="12.79"/>
    <n v="18642"/>
    <n v="14380"/>
  </r>
  <r>
    <x v="147"/>
    <x v="4"/>
    <x v="29"/>
    <n v="25459"/>
    <n v="60"/>
    <n v="2950"/>
    <n v="88500"/>
    <n v="16.170000000000002"/>
    <n v="13151"/>
    <n v="14310"/>
  </r>
  <r>
    <x v="147"/>
    <x v="4"/>
    <x v="30"/>
    <n v="74285"/>
    <n v="79"/>
    <n v="2508"/>
    <n v="75240"/>
    <n v="56.79"/>
    <n v="45570"/>
    <n v="42729"/>
  </r>
  <r>
    <x v="147"/>
    <x v="4"/>
    <x v="31"/>
    <n v="7745"/>
    <n v="32"/>
    <n v="562"/>
    <n v="16860"/>
    <n v="24.81"/>
    <n v="5620"/>
    <n v="4183"/>
  </r>
  <r>
    <x v="147"/>
    <x v="4"/>
    <x v="32"/>
    <n v="36848"/>
    <n v="38"/>
    <n v="2555"/>
    <n v="76650"/>
    <n v="28.08"/>
    <n v="21155"/>
    <n v="21526"/>
  </r>
  <r>
    <x v="147"/>
    <x v="4"/>
    <x v="33"/>
    <n v="32362"/>
    <n v="83"/>
    <n v="2257"/>
    <n v="67710"/>
    <n v="30.39"/>
    <n v="18924"/>
    <n v="20579"/>
  </r>
  <r>
    <x v="147"/>
    <x v="4"/>
    <x v="34"/>
    <n v="2625252"/>
    <n v="3209"/>
    <n v="139988"/>
    <n v="4199640"/>
    <n v="36.979999999999997"/>
    <n v="1397316"/>
    <n v="1552959"/>
  </r>
  <r>
    <x v="148"/>
    <x v="0"/>
    <x v="0"/>
    <n v="16645"/>
    <n v="30"/>
    <n v="1156"/>
    <n v="35836"/>
    <n v="28.66"/>
    <n v="9439"/>
    <n v="10269"/>
  </r>
  <r>
    <x v="148"/>
    <x v="0"/>
    <x v="1"/>
    <n v="312328"/>
    <n v="74"/>
    <n v="9028"/>
    <n v="279868"/>
    <n v="70.760000000000005"/>
    <n v="161757"/>
    <n v="198035"/>
  </r>
  <r>
    <x v="148"/>
    <x v="0"/>
    <x v="2"/>
    <n v="2144"/>
    <n v="11"/>
    <n v="179"/>
    <n v="5549"/>
    <n v="19.34"/>
    <n v="1160"/>
    <n v="1073"/>
  </r>
  <r>
    <x v="148"/>
    <x v="0"/>
    <x v="3"/>
    <n v="20341"/>
    <n v="22"/>
    <n v="949"/>
    <n v="29419"/>
    <n v="41.01"/>
    <n v="9970"/>
    <n v="12064"/>
  </r>
  <r>
    <x v="148"/>
    <x v="0"/>
    <x v="4"/>
    <n v="9112"/>
    <n v="9"/>
    <n v="481"/>
    <n v="14911"/>
    <n v="38.76"/>
    <n v="4837"/>
    <n v="5780"/>
  </r>
  <r>
    <x v="148"/>
    <x v="0"/>
    <x v="5"/>
    <n v="55874"/>
    <n v="21"/>
    <n v="1838"/>
    <n v="56978"/>
    <n v="54.63"/>
    <n v="36504"/>
    <n v="31127"/>
  </r>
  <r>
    <x v="148"/>
    <x v="0"/>
    <x v="6"/>
    <n v="10445"/>
    <n v="9"/>
    <n v="532"/>
    <n v="16492"/>
    <n v="33.89"/>
    <n v="6622"/>
    <n v="5590"/>
  </r>
  <r>
    <x v="148"/>
    <x v="0"/>
    <x v="7"/>
    <m/>
    <n v="4"/>
    <n v="61"/>
    <n v="1891"/>
    <m/>
    <m/>
    <m/>
  </r>
  <r>
    <x v="148"/>
    <x v="0"/>
    <x v="8"/>
    <m/>
    <n v="10"/>
    <n v="239"/>
    <n v="7409"/>
    <n v="31.08"/>
    <m/>
    <n v="2303"/>
  </r>
  <r>
    <x v="148"/>
    <x v="0"/>
    <x v="9"/>
    <n v="8246"/>
    <n v="15"/>
    <n v="450"/>
    <n v="13950"/>
    <n v="37.78"/>
    <n v="4544"/>
    <n v="5270"/>
  </r>
  <r>
    <x v="148"/>
    <x v="0"/>
    <x v="10"/>
    <n v="11389"/>
    <n v="15"/>
    <n v="514"/>
    <n v="15934"/>
    <n v="48.36"/>
    <n v="6409"/>
    <n v="7705"/>
  </r>
  <r>
    <x v="148"/>
    <x v="0"/>
    <x v="11"/>
    <n v="6157"/>
    <n v="11"/>
    <n v="519"/>
    <n v="16089"/>
    <n v="21.41"/>
    <n v="4265"/>
    <n v="3444"/>
  </r>
  <r>
    <x v="148"/>
    <x v="0"/>
    <x v="12"/>
    <n v="8033"/>
    <n v="20"/>
    <n v="552"/>
    <n v="17112"/>
    <n v="34.299999999999997"/>
    <n v="5214"/>
    <n v="5870"/>
  </r>
  <r>
    <x v="148"/>
    <x v="0"/>
    <x v="13"/>
    <m/>
    <n v="3"/>
    <n v="137"/>
    <n v="4247"/>
    <m/>
    <m/>
    <m/>
  </r>
  <r>
    <x v="148"/>
    <x v="0"/>
    <x v="14"/>
    <n v="4161"/>
    <n v="10"/>
    <n v="220"/>
    <n v="6820"/>
    <n v="37.53"/>
    <n v="2381"/>
    <n v="2559"/>
  </r>
  <r>
    <x v="148"/>
    <x v="0"/>
    <x v="15"/>
    <m/>
    <n v="3"/>
    <n v="41"/>
    <n v="1271"/>
    <m/>
    <m/>
    <m/>
  </r>
  <r>
    <x v="148"/>
    <x v="0"/>
    <x v="16"/>
    <n v="120699"/>
    <n v="34"/>
    <n v="3424"/>
    <n v="106144"/>
    <n v="78.459999999999994"/>
    <n v="61964"/>
    <n v="83279"/>
  </r>
  <r>
    <x v="148"/>
    <x v="0"/>
    <x v="17"/>
    <n v="118110"/>
    <n v="31"/>
    <n v="3300"/>
    <n v="102300"/>
    <n v="79.45"/>
    <n v="60618"/>
    <n v="81274"/>
  </r>
  <r>
    <x v="148"/>
    <x v="0"/>
    <x v="18"/>
    <n v="5567"/>
    <n v="15"/>
    <n v="343"/>
    <n v="10633"/>
    <n v="31.96"/>
    <n v="2958"/>
    <n v="3398"/>
  </r>
  <r>
    <x v="148"/>
    <x v="0"/>
    <x v="19"/>
    <n v="7216"/>
    <n v="12"/>
    <n v="431"/>
    <n v="13361"/>
    <n v="34.770000000000003"/>
    <n v="3918"/>
    <n v="4645"/>
  </r>
  <r>
    <x v="148"/>
    <x v="0"/>
    <x v="20"/>
    <n v="52251"/>
    <n v="44"/>
    <n v="1987"/>
    <n v="61597"/>
    <n v="53.74"/>
    <n v="27753"/>
    <n v="33101"/>
  </r>
  <r>
    <x v="148"/>
    <x v="0"/>
    <x v="21"/>
    <m/>
    <n v="6"/>
    <n v="108"/>
    <n v="3348"/>
    <m/>
    <m/>
    <m/>
  </r>
  <r>
    <x v="148"/>
    <x v="0"/>
    <x v="22"/>
    <m/>
    <n v="5"/>
    <n v="488"/>
    <n v="15128"/>
    <m/>
    <m/>
    <m/>
  </r>
  <r>
    <x v="148"/>
    <x v="0"/>
    <x v="23"/>
    <m/>
    <n v="9"/>
    <n v="141"/>
    <n v="4371"/>
    <n v="20.190000000000001"/>
    <m/>
    <n v="883"/>
  </r>
  <r>
    <x v="148"/>
    <x v="0"/>
    <x v="24"/>
    <n v="64415"/>
    <n v="64"/>
    <n v="2724"/>
    <n v="84444"/>
    <n v="47.03"/>
    <n v="36942"/>
    <n v="39712"/>
  </r>
  <r>
    <x v="148"/>
    <x v="0"/>
    <x v="25"/>
    <n v="13135"/>
    <n v="38"/>
    <n v="1162"/>
    <n v="36022"/>
    <n v="22.72"/>
    <n v="10687"/>
    <n v="8184"/>
  </r>
  <r>
    <x v="148"/>
    <x v="0"/>
    <x v="26"/>
    <n v="8194"/>
    <n v="9"/>
    <n v="457"/>
    <n v="14167"/>
    <n v="26.45"/>
    <n v="3961"/>
    <n v="3747"/>
  </r>
  <r>
    <x v="148"/>
    <x v="0"/>
    <x v="27"/>
    <n v="76049"/>
    <n v="34"/>
    <n v="3142"/>
    <n v="97402"/>
    <n v="41.03"/>
    <n v="28572"/>
    <n v="39968"/>
  </r>
  <r>
    <x v="148"/>
    <x v="0"/>
    <x v="28"/>
    <n v="5439"/>
    <n v="10"/>
    <n v="424"/>
    <n v="13144"/>
    <n v="24.61"/>
    <n v="4834"/>
    <n v="3235"/>
  </r>
  <r>
    <x v="148"/>
    <x v="0"/>
    <x v="29"/>
    <n v="1944"/>
    <n v="13"/>
    <n v="184"/>
    <n v="5704"/>
    <n v="18.43"/>
    <n v="1341"/>
    <n v="1051"/>
  </r>
  <r>
    <x v="148"/>
    <x v="0"/>
    <x v="30"/>
    <n v="25575"/>
    <n v="20"/>
    <n v="818"/>
    <n v="25358"/>
    <n v="60.66"/>
    <n v="15761"/>
    <n v="15381"/>
  </r>
  <r>
    <x v="148"/>
    <x v="0"/>
    <x v="31"/>
    <m/>
    <n v="8"/>
    <n v="85"/>
    <n v="2635"/>
    <m/>
    <m/>
    <m/>
  </r>
  <r>
    <x v="148"/>
    <x v="0"/>
    <x v="32"/>
    <n v="4472"/>
    <n v="6"/>
    <n v="557"/>
    <n v="17267"/>
    <n v="14.23"/>
    <n v="3247"/>
    <n v="2457"/>
  </r>
  <r>
    <x v="148"/>
    <x v="0"/>
    <x v="33"/>
    <n v="7855"/>
    <n v="18"/>
    <n v="428"/>
    <n v="13268"/>
    <n v="44.16"/>
    <n v="4872"/>
    <n v="5859"/>
  </r>
  <r>
    <x v="148"/>
    <x v="0"/>
    <x v="34"/>
    <n v="811394"/>
    <n v="548"/>
    <n v="31075"/>
    <n v="963325"/>
    <n v="52.33"/>
    <n v="435312"/>
    <n v="504108"/>
  </r>
  <r>
    <x v="148"/>
    <x v="1"/>
    <x v="0"/>
    <n v="29960"/>
    <n v="135"/>
    <n v="1612"/>
    <n v="49972"/>
    <n v="32.479999999999997"/>
    <n v="15137"/>
    <n v="16233"/>
  </r>
  <r>
    <x v="148"/>
    <x v="1"/>
    <x v="1"/>
    <n v="106735"/>
    <n v="183"/>
    <n v="3758"/>
    <n v="116498"/>
    <n v="53.07"/>
    <n v="50308"/>
    <n v="61824"/>
  </r>
  <r>
    <x v="148"/>
    <x v="1"/>
    <x v="2"/>
    <n v="9809"/>
    <n v="62"/>
    <n v="650"/>
    <n v="20150"/>
    <n v="25.64"/>
    <n v="5746"/>
    <n v="5166"/>
  </r>
  <r>
    <x v="148"/>
    <x v="1"/>
    <x v="3"/>
    <n v="37338"/>
    <n v="88"/>
    <n v="1551"/>
    <n v="48081"/>
    <n v="46.19"/>
    <n v="21726"/>
    <n v="22210"/>
  </r>
  <r>
    <x v="148"/>
    <x v="1"/>
    <x v="4"/>
    <n v="24087"/>
    <n v="54"/>
    <n v="954"/>
    <n v="29574"/>
    <n v="45.65"/>
    <n v="12271"/>
    <n v="13502"/>
  </r>
  <r>
    <x v="148"/>
    <x v="1"/>
    <x v="5"/>
    <n v="38717"/>
    <n v="78"/>
    <n v="1396"/>
    <n v="43276"/>
    <n v="43.87"/>
    <n v="21434"/>
    <n v="18987"/>
  </r>
  <r>
    <x v="148"/>
    <x v="1"/>
    <x v="6"/>
    <n v="25877"/>
    <n v="67"/>
    <n v="1177"/>
    <n v="36487"/>
    <n v="39.25"/>
    <n v="16236"/>
    <n v="14320"/>
  </r>
  <r>
    <x v="148"/>
    <x v="1"/>
    <x v="7"/>
    <n v="5916"/>
    <n v="21"/>
    <n v="248"/>
    <n v="7688"/>
    <n v="47.09"/>
    <n v="3281"/>
    <n v="3620"/>
  </r>
  <r>
    <x v="148"/>
    <x v="1"/>
    <x v="8"/>
    <n v="8933"/>
    <n v="35"/>
    <n v="514"/>
    <n v="15934"/>
    <n v="36.57"/>
    <n v="5577"/>
    <n v="5827"/>
  </r>
  <r>
    <x v="148"/>
    <x v="1"/>
    <x v="9"/>
    <n v="17723"/>
    <n v="47"/>
    <n v="807"/>
    <n v="25017"/>
    <n v="49.25"/>
    <n v="9234"/>
    <n v="12322"/>
  </r>
  <r>
    <x v="148"/>
    <x v="1"/>
    <x v="10"/>
    <n v="30497"/>
    <n v="79"/>
    <n v="1420"/>
    <n v="44020"/>
    <n v="40.89"/>
    <n v="16346"/>
    <n v="18002"/>
  </r>
  <r>
    <x v="148"/>
    <x v="1"/>
    <x v="11"/>
    <n v="3434"/>
    <n v="20"/>
    <n v="515"/>
    <n v="15965"/>
    <n v="11.97"/>
    <n v="2282"/>
    <n v="1911"/>
  </r>
  <r>
    <x v="148"/>
    <x v="1"/>
    <x v="12"/>
    <n v="25121"/>
    <n v="61"/>
    <n v="1042"/>
    <n v="32302"/>
    <n v="48.58"/>
    <n v="15808"/>
    <n v="15692"/>
  </r>
  <r>
    <x v="148"/>
    <x v="1"/>
    <x v="13"/>
    <n v="6205"/>
    <n v="21"/>
    <n v="376"/>
    <n v="11656"/>
    <n v="33.04"/>
    <n v="4303"/>
    <n v="3851"/>
  </r>
  <r>
    <x v="148"/>
    <x v="1"/>
    <x v="14"/>
    <n v="5349"/>
    <n v="19"/>
    <n v="267"/>
    <n v="8277"/>
    <n v="36.74"/>
    <n v="3024"/>
    <n v="3041"/>
  </r>
  <r>
    <x v="148"/>
    <x v="1"/>
    <x v="15"/>
    <n v="5645"/>
    <n v="28"/>
    <n v="275"/>
    <n v="8525"/>
    <n v="41.31"/>
    <n v="3490"/>
    <n v="3522"/>
  </r>
  <r>
    <x v="148"/>
    <x v="1"/>
    <x v="16"/>
    <n v="40881"/>
    <n v="61"/>
    <n v="1346"/>
    <n v="41726"/>
    <n v="56.42"/>
    <n v="19121"/>
    <n v="23543"/>
  </r>
  <r>
    <x v="148"/>
    <x v="1"/>
    <x v="17"/>
    <n v="27683"/>
    <n v="33"/>
    <n v="824"/>
    <n v="25544"/>
    <n v="59.83"/>
    <n v="12918"/>
    <n v="15283"/>
  </r>
  <r>
    <x v="148"/>
    <x v="1"/>
    <x v="18"/>
    <n v="17339"/>
    <n v="49"/>
    <n v="746"/>
    <n v="23126"/>
    <n v="43.05"/>
    <n v="10653"/>
    <n v="9956"/>
  </r>
  <r>
    <x v="148"/>
    <x v="1"/>
    <x v="19"/>
    <n v="23350"/>
    <n v="97"/>
    <n v="1262"/>
    <n v="39122"/>
    <n v="36.93"/>
    <n v="11685"/>
    <n v="14447"/>
  </r>
  <r>
    <x v="148"/>
    <x v="1"/>
    <x v="20"/>
    <n v="91041"/>
    <n v="194"/>
    <n v="2730"/>
    <n v="84630"/>
    <n v="59.51"/>
    <n v="44310"/>
    <n v="50360"/>
  </r>
  <r>
    <x v="148"/>
    <x v="1"/>
    <x v="21"/>
    <n v="10349"/>
    <n v="29"/>
    <n v="420"/>
    <n v="13020"/>
    <n v="36.700000000000003"/>
    <n v="6993"/>
    <n v="4779"/>
  </r>
  <r>
    <x v="148"/>
    <x v="1"/>
    <x v="22"/>
    <n v="8181"/>
    <n v="18"/>
    <n v="440"/>
    <n v="13640"/>
    <n v="29.97"/>
    <n v="6463"/>
    <n v="4088"/>
  </r>
  <r>
    <x v="148"/>
    <x v="1"/>
    <x v="23"/>
    <n v="9772"/>
    <n v="27"/>
    <n v="366"/>
    <n v="11346"/>
    <n v="55.88"/>
    <n v="6337"/>
    <n v="6340"/>
  </r>
  <r>
    <x v="148"/>
    <x v="1"/>
    <x v="24"/>
    <n v="119342"/>
    <n v="268"/>
    <n v="3956"/>
    <n v="122636"/>
    <n v="53.46"/>
    <n v="64103"/>
    <n v="65567"/>
  </r>
  <r>
    <x v="148"/>
    <x v="1"/>
    <x v="25"/>
    <n v="17951"/>
    <n v="70"/>
    <n v="1029"/>
    <n v="31899"/>
    <n v="29.86"/>
    <n v="12058"/>
    <n v="9524"/>
  </r>
  <r>
    <x v="148"/>
    <x v="1"/>
    <x v="26"/>
    <n v="5293"/>
    <n v="21"/>
    <n v="347"/>
    <n v="10757"/>
    <n v="24.32"/>
    <n v="3127"/>
    <n v="2616"/>
  </r>
  <r>
    <x v="148"/>
    <x v="1"/>
    <x v="27"/>
    <n v="19046"/>
    <n v="52"/>
    <n v="1239"/>
    <n v="38409"/>
    <n v="24.6"/>
    <n v="9033"/>
    <n v="9447"/>
  </r>
  <r>
    <x v="148"/>
    <x v="1"/>
    <x v="28"/>
    <n v="6825"/>
    <n v="22"/>
    <n v="281"/>
    <n v="8711"/>
    <n v="45.32"/>
    <n v="4821"/>
    <n v="3948"/>
  </r>
  <r>
    <x v="148"/>
    <x v="1"/>
    <x v="29"/>
    <n v="4516"/>
    <n v="29"/>
    <n v="287"/>
    <n v="8897"/>
    <n v="30.04"/>
    <n v="2873"/>
    <n v="2673"/>
  </r>
  <r>
    <x v="148"/>
    <x v="1"/>
    <x v="30"/>
    <n v="22312"/>
    <n v="45"/>
    <n v="764"/>
    <n v="23684"/>
    <n v="55.15"/>
    <n v="12917"/>
    <n v="13062"/>
  </r>
  <r>
    <x v="148"/>
    <x v="1"/>
    <x v="31"/>
    <n v="1605"/>
    <n v="13"/>
    <n v="93"/>
    <n v="2883"/>
    <n v="35.03"/>
    <n v="1161"/>
    <n v="1010"/>
  </r>
  <r>
    <x v="148"/>
    <x v="1"/>
    <x v="32"/>
    <n v="4584"/>
    <n v="20"/>
    <n v="365"/>
    <n v="11315"/>
    <n v="20.3"/>
    <n v="2986"/>
    <n v="2297"/>
  </r>
  <r>
    <x v="148"/>
    <x v="1"/>
    <x v="33"/>
    <n v="13863"/>
    <n v="40"/>
    <n v="604"/>
    <n v="18724"/>
    <n v="49.34"/>
    <n v="7579"/>
    <n v="9239"/>
  </r>
  <r>
    <x v="148"/>
    <x v="1"/>
    <x v="34"/>
    <n v="678251"/>
    <n v="1785"/>
    <n v="28881"/>
    <n v="895311"/>
    <n v="43.27"/>
    <n v="368318"/>
    <n v="387356"/>
  </r>
  <r>
    <x v="148"/>
    <x v="2"/>
    <x v="0"/>
    <n v="11593"/>
    <n v="25"/>
    <n v="1189"/>
    <n v="36859"/>
    <n v="29.41"/>
    <n v="3579"/>
    <n v="10840"/>
  </r>
  <r>
    <x v="148"/>
    <x v="2"/>
    <x v="1"/>
    <n v="64422"/>
    <n v="40"/>
    <n v="3829"/>
    <n v="118699"/>
    <n v="48.76"/>
    <n v="25789"/>
    <n v="57883"/>
  </r>
  <r>
    <x v="148"/>
    <x v="2"/>
    <x v="2"/>
    <n v="4226"/>
    <n v="18"/>
    <n v="651"/>
    <n v="20181"/>
    <n v="18.29"/>
    <n v="2291"/>
    <n v="3691"/>
  </r>
  <r>
    <x v="148"/>
    <x v="2"/>
    <x v="3"/>
    <n v="4763"/>
    <n v="13"/>
    <n v="730"/>
    <n v="22630"/>
    <n v="17.97"/>
    <n v="2688"/>
    <n v="4067"/>
  </r>
  <r>
    <x v="148"/>
    <x v="2"/>
    <x v="4"/>
    <n v="8277"/>
    <n v="14"/>
    <n v="912"/>
    <n v="28272"/>
    <n v="27.93"/>
    <n v="2983"/>
    <n v="7895"/>
  </r>
  <r>
    <x v="148"/>
    <x v="2"/>
    <x v="5"/>
    <n v="11179"/>
    <n v="13"/>
    <n v="1459"/>
    <n v="45229"/>
    <n v="24.14"/>
    <n v="6498"/>
    <n v="10920"/>
  </r>
  <r>
    <x v="148"/>
    <x v="2"/>
    <x v="6"/>
    <n v="10603"/>
    <n v="15"/>
    <n v="964"/>
    <n v="29884"/>
    <n v="30.89"/>
    <n v="5380"/>
    <n v="9232"/>
  </r>
  <r>
    <x v="148"/>
    <x v="2"/>
    <x v="7"/>
    <m/>
    <n v="2"/>
    <n v="64"/>
    <n v="1984"/>
    <m/>
    <m/>
    <m/>
  </r>
  <r>
    <x v="148"/>
    <x v="2"/>
    <x v="8"/>
    <m/>
    <n v="5"/>
    <n v="160"/>
    <n v="4960"/>
    <n v="17.16"/>
    <m/>
    <n v="851"/>
  </r>
  <r>
    <x v="148"/>
    <x v="2"/>
    <x v="9"/>
    <n v="2765"/>
    <n v="10"/>
    <n v="408"/>
    <n v="12648"/>
    <n v="18.989999999999998"/>
    <n v="1048"/>
    <n v="2402"/>
  </r>
  <r>
    <x v="148"/>
    <x v="2"/>
    <x v="10"/>
    <n v="6656"/>
    <n v="18"/>
    <n v="826"/>
    <n v="25606"/>
    <n v="24.33"/>
    <n v="1303"/>
    <n v="6231"/>
  </r>
  <r>
    <x v="148"/>
    <x v="2"/>
    <x v="11"/>
    <n v="3586"/>
    <n v="14"/>
    <n v="930"/>
    <n v="28830"/>
    <n v="9.86"/>
    <n v="2303"/>
    <n v="2843"/>
  </r>
  <r>
    <x v="148"/>
    <x v="2"/>
    <x v="12"/>
    <m/>
    <n v="3"/>
    <n v="121"/>
    <n v="3751"/>
    <m/>
    <m/>
    <m/>
  </r>
  <r>
    <x v="148"/>
    <x v="2"/>
    <x v="13"/>
    <m/>
    <n v="3"/>
    <n v="79"/>
    <n v="2449"/>
    <m/>
    <m/>
    <m/>
  </r>
  <r>
    <x v="148"/>
    <x v="2"/>
    <x v="14"/>
    <m/>
    <n v="3"/>
    <n v="75"/>
    <n v="2325"/>
    <m/>
    <m/>
    <m/>
  </r>
  <r>
    <x v="148"/>
    <x v="2"/>
    <x v="15"/>
    <m/>
    <n v="5"/>
    <n v="407"/>
    <n v="12617"/>
    <m/>
    <m/>
    <m/>
  </r>
  <r>
    <x v="148"/>
    <x v="2"/>
    <x v="16"/>
    <m/>
    <n v="13"/>
    <n v="2348"/>
    <n v="72788"/>
    <m/>
    <m/>
    <m/>
  </r>
  <r>
    <x v="148"/>
    <x v="2"/>
    <x v="17"/>
    <m/>
    <n v="9"/>
    <n v="1765"/>
    <n v="54715"/>
    <m/>
    <m/>
    <m/>
  </r>
  <r>
    <x v="148"/>
    <x v="2"/>
    <x v="18"/>
    <n v="7886"/>
    <n v="23"/>
    <n v="977"/>
    <n v="30287"/>
    <n v="24.07"/>
    <n v="4403"/>
    <n v="7289"/>
  </r>
  <r>
    <x v="148"/>
    <x v="2"/>
    <x v="19"/>
    <n v="17241"/>
    <n v="28"/>
    <n v="1203"/>
    <n v="37293"/>
    <n v="38.299999999999997"/>
    <n v="7659"/>
    <n v="14283"/>
  </r>
  <r>
    <x v="148"/>
    <x v="2"/>
    <x v="20"/>
    <n v="29727"/>
    <n v="49"/>
    <n v="2384"/>
    <n v="73904"/>
    <n v="36.369999999999997"/>
    <n v="15068"/>
    <n v="26879"/>
  </r>
  <r>
    <x v="148"/>
    <x v="2"/>
    <x v="21"/>
    <m/>
    <n v="7"/>
    <n v="483"/>
    <n v="14973"/>
    <m/>
    <m/>
    <m/>
  </r>
  <r>
    <x v="148"/>
    <x v="2"/>
    <x v="22"/>
    <n v="5291"/>
    <n v="6"/>
    <n v="374"/>
    <n v="11594"/>
    <n v="41.77"/>
    <m/>
    <n v="4843"/>
  </r>
  <r>
    <x v="148"/>
    <x v="2"/>
    <x v="23"/>
    <m/>
    <n v="4"/>
    <n v="77"/>
    <n v="2387"/>
    <m/>
    <m/>
    <m/>
  </r>
  <r>
    <x v="148"/>
    <x v="2"/>
    <x v="24"/>
    <n v="38812"/>
    <n v="66"/>
    <n v="3318"/>
    <n v="102858"/>
    <n v="33.79"/>
    <n v="20726"/>
    <n v="34752"/>
  </r>
  <r>
    <x v="148"/>
    <x v="2"/>
    <x v="25"/>
    <n v="14932"/>
    <n v="23"/>
    <n v="1500"/>
    <n v="46500"/>
    <n v="27.47"/>
    <n v="10209"/>
    <n v="12774"/>
  </r>
  <r>
    <x v="148"/>
    <x v="2"/>
    <x v="26"/>
    <n v="6847"/>
    <n v="8"/>
    <n v="619"/>
    <n v="19189"/>
    <n v="33.58"/>
    <n v="3517"/>
    <n v="6443"/>
  </r>
  <r>
    <x v="148"/>
    <x v="2"/>
    <x v="27"/>
    <n v="33971"/>
    <n v="22"/>
    <n v="2149"/>
    <n v="66619"/>
    <n v="48.38"/>
    <n v="11312"/>
    <n v="32233"/>
  </r>
  <r>
    <x v="148"/>
    <x v="2"/>
    <x v="28"/>
    <n v="854"/>
    <n v="5"/>
    <n v="100"/>
    <n v="3100"/>
    <n v="23.49"/>
    <n v="575"/>
    <n v="728"/>
  </r>
  <r>
    <x v="148"/>
    <x v="2"/>
    <x v="29"/>
    <n v="2016"/>
    <n v="7"/>
    <n v="239"/>
    <n v="7409"/>
    <n v="24.09"/>
    <n v="281"/>
    <n v="1785"/>
  </r>
  <r>
    <x v="148"/>
    <x v="2"/>
    <x v="30"/>
    <n v="5451"/>
    <n v="8"/>
    <n v="371"/>
    <n v="11501"/>
    <n v="44.5"/>
    <n v="2728"/>
    <n v="5118"/>
  </r>
  <r>
    <x v="148"/>
    <x v="2"/>
    <x v="31"/>
    <m/>
    <n v="3"/>
    <n v="103"/>
    <n v="3193"/>
    <m/>
    <m/>
    <m/>
  </r>
  <r>
    <x v="148"/>
    <x v="2"/>
    <x v="32"/>
    <n v="2906"/>
    <n v="6"/>
    <n v="356"/>
    <n v="11036"/>
    <n v="23.17"/>
    <n v="1689"/>
    <n v="2558"/>
  </r>
  <r>
    <x v="148"/>
    <x v="2"/>
    <x v="33"/>
    <n v="2228"/>
    <n v="12"/>
    <n v="455"/>
    <n v="14105"/>
    <n v="14.1"/>
    <n v="1710"/>
    <n v="1989"/>
  </r>
  <r>
    <x v="148"/>
    <x v="2"/>
    <x v="34"/>
    <n v="297681"/>
    <n v="425"/>
    <n v="26542"/>
    <n v="822802"/>
    <n v="32.950000000000003"/>
    <n v="137398"/>
    <n v="271093"/>
  </r>
  <r>
    <x v="148"/>
    <x v="3"/>
    <x v="0"/>
    <n v="24398"/>
    <n v="46"/>
    <n v="5969"/>
    <n v="185039"/>
    <n v="7.23"/>
    <n v="12568"/>
    <n v="13384"/>
  </r>
  <r>
    <x v="148"/>
    <x v="3"/>
    <x v="1"/>
    <n v="14278"/>
    <n v="21"/>
    <n v="2529"/>
    <n v="78399"/>
    <n v="9.02"/>
    <n v="6438"/>
    <n v="7072"/>
  </r>
  <r>
    <x v="148"/>
    <x v="3"/>
    <x v="2"/>
    <n v="14117"/>
    <n v="23"/>
    <n v="3132"/>
    <n v="97092"/>
    <n v="7.73"/>
    <n v="8663"/>
    <n v="7508"/>
  </r>
  <r>
    <x v="148"/>
    <x v="3"/>
    <x v="3"/>
    <n v="9831"/>
    <n v="21"/>
    <n v="1902"/>
    <n v="58962"/>
    <n v="9.24"/>
    <n v="5548"/>
    <n v="5449"/>
  </r>
  <r>
    <x v="148"/>
    <x v="3"/>
    <x v="4"/>
    <n v="18575"/>
    <n v="18"/>
    <n v="2638"/>
    <n v="81778"/>
    <n v="12.41"/>
    <n v="5887"/>
    <n v="10150"/>
  </r>
  <r>
    <x v="148"/>
    <x v="3"/>
    <x v="5"/>
    <n v="10796"/>
    <n v="11"/>
    <n v="1456"/>
    <n v="45136"/>
    <n v="11.95"/>
    <n v="5689"/>
    <n v="5396"/>
  </r>
  <r>
    <x v="148"/>
    <x v="3"/>
    <x v="6"/>
    <n v="6972"/>
    <n v="10"/>
    <n v="1347"/>
    <n v="41757"/>
    <n v="6.48"/>
    <n v="4703"/>
    <n v="2704"/>
  </r>
  <r>
    <x v="148"/>
    <x v="3"/>
    <x v="7"/>
    <n v="2964"/>
    <n v="5"/>
    <n v="1117"/>
    <n v="34627"/>
    <n v="4.33"/>
    <n v="1394"/>
    <n v="1499"/>
  </r>
  <r>
    <x v="148"/>
    <x v="3"/>
    <x v="8"/>
    <n v="7389"/>
    <n v="10"/>
    <n v="1733"/>
    <n v="53723"/>
    <n v="6.11"/>
    <n v="3466"/>
    <n v="3284"/>
  </r>
  <r>
    <x v="148"/>
    <x v="3"/>
    <x v="9"/>
    <n v="6983"/>
    <n v="13"/>
    <n v="1195"/>
    <n v="37045"/>
    <n v="10.51"/>
    <n v="2540"/>
    <n v="3893"/>
  </r>
  <r>
    <x v="148"/>
    <x v="3"/>
    <x v="10"/>
    <n v="6847"/>
    <n v="20"/>
    <n v="1951"/>
    <n v="60481"/>
    <n v="6.22"/>
    <n v="2798"/>
    <n v="3762"/>
  </r>
  <r>
    <x v="148"/>
    <x v="3"/>
    <x v="11"/>
    <n v="1966"/>
    <n v="6"/>
    <n v="430"/>
    <n v="13330"/>
    <n v="6.84"/>
    <n v="1663"/>
    <n v="912"/>
  </r>
  <r>
    <x v="148"/>
    <x v="3"/>
    <x v="12"/>
    <m/>
    <n v="7"/>
    <n v="589"/>
    <n v="18259"/>
    <m/>
    <m/>
    <m/>
  </r>
  <r>
    <x v="148"/>
    <x v="3"/>
    <x v="13"/>
    <m/>
    <n v="3"/>
    <n v="361"/>
    <n v="11191"/>
    <m/>
    <m/>
    <m/>
  </r>
  <r>
    <x v="148"/>
    <x v="3"/>
    <x v="14"/>
    <m/>
    <n v="7"/>
    <n v="753"/>
    <n v="23343"/>
    <m/>
    <m/>
    <m/>
  </r>
  <r>
    <x v="148"/>
    <x v="3"/>
    <x v="15"/>
    <n v="3816"/>
    <n v="8"/>
    <n v="972"/>
    <n v="30132"/>
    <n v="7.39"/>
    <n v="1588"/>
    <n v="2226"/>
  </r>
  <r>
    <x v="148"/>
    <x v="3"/>
    <x v="16"/>
    <m/>
    <n v="4"/>
    <n v="419"/>
    <n v="12989"/>
    <m/>
    <m/>
    <m/>
  </r>
  <r>
    <x v="148"/>
    <x v="3"/>
    <x v="17"/>
    <m/>
    <n v="1"/>
    <n v="39"/>
    <n v="1209"/>
    <m/>
    <m/>
    <m/>
  </r>
  <r>
    <x v="148"/>
    <x v="3"/>
    <x v="18"/>
    <n v="10812"/>
    <n v="15"/>
    <n v="1317"/>
    <n v="40827"/>
    <n v="13.58"/>
    <n v="6561"/>
    <n v="5544"/>
  </r>
  <r>
    <x v="148"/>
    <x v="3"/>
    <x v="19"/>
    <n v="14067"/>
    <n v="21"/>
    <n v="3674"/>
    <n v="113894"/>
    <n v="6.27"/>
    <n v="6706"/>
    <n v="7146"/>
  </r>
  <r>
    <x v="148"/>
    <x v="3"/>
    <x v="20"/>
    <n v="33352"/>
    <n v="35"/>
    <n v="4338"/>
    <n v="134478"/>
    <n v="13.77"/>
    <n v="13640"/>
    <n v="18518"/>
  </r>
  <r>
    <x v="148"/>
    <x v="3"/>
    <x v="21"/>
    <n v="4559"/>
    <n v="9"/>
    <n v="729"/>
    <n v="22599"/>
    <n v="12.31"/>
    <n v="2964"/>
    <n v="2781"/>
  </r>
  <r>
    <x v="148"/>
    <x v="3"/>
    <x v="22"/>
    <m/>
    <n v="4"/>
    <n v="557"/>
    <n v="17267"/>
    <m/>
    <n v="4031"/>
    <m/>
  </r>
  <r>
    <x v="148"/>
    <x v="3"/>
    <x v="23"/>
    <m/>
    <n v="7"/>
    <n v="755"/>
    <n v="23405"/>
    <m/>
    <n v="1916"/>
    <m/>
  </r>
  <r>
    <x v="148"/>
    <x v="3"/>
    <x v="24"/>
    <n v="47359"/>
    <n v="55"/>
    <n v="6379"/>
    <n v="197749"/>
    <n v="12.78"/>
    <n v="22551"/>
    <n v="25264"/>
  </r>
  <r>
    <x v="148"/>
    <x v="3"/>
    <x v="25"/>
    <n v="10378"/>
    <n v="18"/>
    <n v="1688"/>
    <n v="52328"/>
    <n v="9.8000000000000007"/>
    <n v="7708"/>
    <n v="5126"/>
  </r>
  <r>
    <x v="148"/>
    <x v="3"/>
    <x v="26"/>
    <n v="4624"/>
    <n v="6"/>
    <n v="1565"/>
    <n v="48515"/>
    <n v="4.55"/>
    <n v="1952"/>
    <n v="2209"/>
  </r>
  <r>
    <x v="148"/>
    <x v="3"/>
    <x v="27"/>
    <n v="8942"/>
    <n v="7"/>
    <n v="1219"/>
    <n v="37789"/>
    <n v="10.130000000000001"/>
    <n v="4595"/>
    <n v="3827"/>
  </r>
  <r>
    <x v="148"/>
    <x v="3"/>
    <x v="28"/>
    <n v="3699"/>
    <n v="8"/>
    <n v="912"/>
    <n v="28272"/>
    <n v="5.89"/>
    <n v="2105"/>
    <n v="1665"/>
  </r>
  <r>
    <x v="148"/>
    <x v="3"/>
    <x v="29"/>
    <n v="3231"/>
    <n v="8"/>
    <n v="2021"/>
    <n v="62651"/>
    <n v="2.68"/>
    <n v="1516"/>
    <n v="1682"/>
  </r>
  <r>
    <x v="148"/>
    <x v="3"/>
    <x v="30"/>
    <n v="6643"/>
    <n v="6"/>
    <n v="553"/>
    <n v="17143"/>
    <n v="16.13"/>
    <n v="4109"/>
    <n v="2765"/>
  </r>
  <r>
    <x v="148"/>
    <x v="3"/>
    <x v="31"/>
    <n v="1038"/>
    <n v="6"/>
    <n v="269"/>
    <n v="8339"/>
    <n v="4.6900000000000004"/>
    <n v="898"/>
    <n v="391"/>
  </r>
  <r>
    <x v="148"/>
    <x v="3"/>
    <x v="32"/>
    <n v="3636"/>
    <n v="5"/>
    <n v="948"/>
    <n v="29388"/>
    <n v="6.48"/>
    <n v="2438"/>
    <n v="1905"/>
  </r>
  <r>
    <x v="148"/>
    <x v="3"/>
    <x v="33"/>
    <n v="2552"/>
    <n v="10"/>
    <n v="546"/>
    <n v="16926"/>
    <n v="7.97"/>
    <n v="1644"/>
    <n v="1350"/>
  </r>
  <r>
    <x v="148"/>
    <x v="3"/>
    <x v="34"/>
    <n v="256169"/>
    <n v="398"/>
    <n v="49584"/>
    <n v="1537104"/>
    <n v="8.5299999999999994"/>
    <n v="131916"/>
    <n v="131136"/>
  </r>
  <r>
    <x v="148"/>
    <x v="4"/>
    <x v="0"/>
    <n v="82595"/>
    <n v="236"/>
    <n v="9926"/>
    <n v="307706"/>
    <n v="16.489999999999998"/>
    <n v="40723"/>
    <n v="50727"/>
  </r>
  <r>
    <x v="148"/>
    <x v="4"/>
    <x v="1"/>
    <n v="497763"/>
    <n v="318"/>
    <n v="19144"/>
    <n v="593464"/>
    <n v="54.73"/>
    <n v="244291"/>
    <n v="324814"/>
  </r>
  <r>
    <x v="148"/>
    <x v="4"/>
    <x v="2"/>
    <n v="30296"/>
    <n v="114"/>
    <n v="4612"/>
    <n v="142972"/>
    <n v="12.2"/>
    <n v="17860"/>
    <n v="17437"/>
  </r>
  <r>
    <x v="148"/>
    <x v="4"/>
    <x v="3"/>
    <n v="72272"/>
    <n v="144"/>
    <n v="5132"/>
    <n v="159092"/>
    <n v="27.52"/>
    <n v="39932"/>
    <n v="43790"/>
  </r>
  <r>
    <x v="148"/>
    <x v="4"/>
    <x v="4"/>
    <n v="60051"/>
    <n v="95"/>
    <n v="4985"/>
    <n v="154535"/>
    <n v="24.15"/>
    <n v="25979"/>
    <n v="37327"/>
  </r>
  <r>
    <x v="148"/>
    <x v="4"/>
    <x v="5"/>
    <n v="116565"/>
    <n v="123"/>
    <n v="6149"/>
    <n v="190619"/>
    <n v="34.85"/>
    <n v="70124"/>
    <n v="66430"/>
  </r>
  <r>
    <x v="148"/>
    <x v="4"/>
    <x v="6"/>
    <n v="53896"/>
    <n v="101"/>
    <n v="4020"/>
    <n v="124620"/>
    <n v="25.55"/>
    <n v="32941"/>
    <n v="31845"/>
  </r>
  <r>
    <x v="148"/>
    <x v="4"/>
    <x v="7"/>
    <n v="10162"/>
    <n v="32"/>
    <n v="1490"/>
    <n v="46190"/>
    <n v="13.14"/>
    <n v="5059"/>
    <n v="6069"/>
  </r>
  <r>
    <x v="148"/>
    <x v="4"/>
    <x v="8"/>
    <n v="20337"/>
    <n v="60"/>
    <n v="2646"/>
    <n v="82026"/>
    <n v="14.95"/>
    <n v="11140"/>
    <n v="12266"/>
  </r>
  <r>
    <x v="148"/>
    <x v="4"/>
    <x v="9"/>
    <n v="35716"/>
    <n v="85"/>
    <n v="2860"/>
    <n v="88660"/>
    <n v="26.94"/>
    <n v="17366"/>
    <n v="23887"/>
  </r>
  <r>
    <x v="148"/>
    <x v="4"/>
    <x v="10"/>
    <n v="55389"/>
    <n v="132"/>
    <n v="4711"/>
    <n v="146041"/>
    <n v="24.44"/>
    <n v="26856"/>
    <n v="35700"/>
  </r>
  <r>
    <x v="148"/>
    <x v="4"/>
    <x v="11"/>
    <n v="15144"/>
    <n v="51"/>
    <n v="2394"/>
    <n v="74214"/>
    <n v="12.27"/>
    <n v="10513"/>
    <n v="9110"/>
  </r>
  <r>
    <x v="148"/>
    <x v="4"/>
    <x v="12"/>
    <n v="36426"/>
    <n v="91"/>
    <n v="2304"/>
    <n v="71424"/>
    <n v="33.5"/>
    <n v="22835"/>
    <n v="23930"/>
  </r>
  <r>
    <x v="148"/>
    <x v="4"/>
    <x v="13"/>
    <n v="9364"/>
    <n v="30"/>
    <n v="953"/>
    <n v="29543"/>
    <n v="18.73"/>
    <n v="6718"/>
    <n v="5532"/>
  </r>
  <r>
    <x v="148"/>
    <x v="4"/>
    <x v="14"/>
    <n v="11432"/>
    <n v="39"/>
    <n v="1315"/>
    <n v="40765"/>
    <n v="16.23"/>
    <n v="6411"/>
    <n v="6616"/>
  </r>
  <r>
    <x v="148"/>
    <x v="4"/>
    <x v="15"/>
    <n v="12177"/>
    <n v="44"/>
    <n v="1695"/>
    <n v="52545"/>
    <n v="15.53"/>
    <n v="6441"/>
    <n v="8159"/>
  </r>
  <r>
    <x v="148"/>
    <x v="4"/>
    <x v="16"/>
    <n v="196785"/>
    <n v="112"/>
    <n v="7537"/>
    <n v="233647"/>
    <n v="59.43"/>
    <n v="99339"/>
    <n v="138866"/>
  </r>
  <r>
    <x v="148"/>
    <x v="4"/>
    <x v="17"/>
    <n v="174257"/>
    <n v="74"/>
    <n v="5928"/>
    <n v="183768"/>
    <n v="67.91"/>
    <n v="88547"/>
    <n v="124803"/>
  </r>
  <r>
    <x v="148"/>
    <x v="4"/>
    <x v="18"/>
    <n v="41603"/>
    <n v="102"/>
    <n v="3383"/>
    <n v="104873"/>
    <n v="24.97"/>
    <n v="24575"/>
    <n v="26188"/>
  </r>
  <r>
    <x v="148"/>
    <x v="4"/>
    <x v="19"/>
    <n v="61874"/>
    <n v="158"/>
    <n v="6570"/>
    <n v="203670"/>
    <n v="19.899999999999999"/>
    <n v="29968"/>
    <n v="40521"/>
  </r>
  <r>
    <x v="148"/>
    <x v="4"/>
    <x v="20"/>
    <n v="206371"/>
    <n v="322"/>
    <n v="11439"/>
    <n v="354609"/>
    <n v="36.340000000000003"/>
    <n v="100771"/>
    <n v="128858"/>
  </r>
  <r>
    <x v="148"/>
    <x v="4"/>
    <x v="21"/>
    <n v="19579"/>
    <n v="51"/>
    <n v="1740"/>
    <n v="53940"/>
    <n v="20.16"/>
    <n v="12770"/>
    <n v="10874"/>
  </r>
  <r>
    <x v="148"/>
    <x v="4"/>
    <x v="22"/>
    <n v="27850"/>
    <n v="33"/>
    <n v="1859"/>
    <n v="57629"/>
    <n v="27.48"/>
    <n v="21314"/>
    <n v="15834"/>
  </r>
  <r>
    <x v="148"/>
    <x v="4"/>
    <x v="23"/>
    <n v="16129"/>
    <n v="47"/>
    <n v="1339"/>
    <n v="41509"/>
    <n v="23.43"/>
    <n v="9468"/>
    <n v="9728"/>
  </r>
  <r>
    <x v="148"/>
    <x v="4"/>
    <x v="24"/>
    <n v="269929"/>
    <n v="453"/>
    <n v="16377"/>
    <n v="507687"/>
    <n v="32.56"/>
    <n v="144322"/>
    <n v="165294"/>
  </r>
  <r>
    <x v="148"/>
    <x v="4"/>
    <x v="25"/>
    <n v="56396"/>
    <n v="149"/>
    <n v="5379"/>
    <n v="166749"/>
    <n v="21.35"/>
    <n v="40661"/>
    <n v="35607"/>
  </r>
  <r>
    <x v="148"/>
    <x v="4"/>
    <x v="26"/>
    <n v="24958"/>
    <n v="44"/>
    <n v="2988"/>
    <n v="92628"/>
    <n v="16.21"/>
    <n v="12557"/>
    <n v="15016"/>
  </r>
  <r>
    <x v="148"/>
    <x v="4"/>
    <x v="27"/>
    <n v="138008"/>
    <n v="115"/>
    <n v="7749"/>
    <n v="240219"/>
    <n v="35.58"/>
    <n v="53511"/>
    <n v="85475"/>
  </r>
  <r>
    <x v="148"/>
    <x v="4"/>
    <x v="28"/>
    <n v="16817"/>
    <n v="45"/>
    <n v="1717"/>
    <n v="53227"/>
    <n v="17.989999999999998"/>
    <n v="12334"/>
    <n v="9576"/>
  </r>
  <r>
    <x v="148"/>
    <x v="4"/>
    <x v="29"/>
    <n v="11706"/>
    <n v="57"/>
    <n v="2731"/>
    <n v="84661"/>
    <n v="8.49"/>
    <n v="6011"/>
    <n v="7191"/>
  </r>
  <r>
    <x v="148"/>
    <x v="4"/>
    <x v="30"/>
    <n v="59981"/>
    <n v="79"/>
    <n v="2506"/>
    <n v="77686"/>
    <n v="46.76"/>
    <n v="35515"/>
    <n v="36326"/>
  </r>
  <r>
    <x v="148"/>
    <x v="4"/>
    <x v="31"/>
    <n v="3760"/>
    <n v="30"/>
    <n v="550"/>
    <n v="17050"/>
    <n v="13.74"/>
    <n v="2800"/>
    <n v="2343"/>
  </r>
  <r>
    <x v="148"/>
    <x v="4"/>
    <x v="32"/>
    <n v="15597"/>
    <n v="37"/>
    <n v="2226"/>
    <n v="69006"/>
    <n v="13.36"/>
    <n v="10359"/>
    <n v="9216"/>
  </r>
  <r>
    <x v="148"/>
    <x v="4"/>
    <x v="33"/>
    <n v="26498"/>
    <n v="80"/>
    <n v="2033"/>
    <n v="63023"/>
    <n v="29.25"/>
    <n v="15805"/>
    <n v="18436"/>
  </r>
  <r>
    <x v="148"/>
    <x v="4"/>
    <x v="34"/>
    <n v="2043494"/>
    <n v="3156"/>
    <n v="136082"/>
    <n v="4218542"/>
    <n v="30.67"/>
    <n v="1072944"/>
    <n v="1293693"/>
  </r>
  <r>
    <x v="149"/>
    <x v="0"/>
    <x v="0"/>
    <n v="14293"/>
    <n v="30"/>
    <n v="1153"/>
    <n v="34590"/>
    <n v="23.07"/>
    <n v="7998"/>
    <n v="7979"/>
  </r>
  <r>
    <x v="149"/>
    <x v="0"/>
    <x v="1"/>
    <n v="270324"/>
    <n v="73"/>
    <n v="8989"/>
    <n v="269670"/>
    <n v="64.36"/>
    <n v="137061"/>
    <n v="173565"/>
  </r>
  <r>
    <x v="149"/>
    <x v="0"/>
    <x v="2"/>
    <n v="1876"/>
    <n v="10"/>
    <n v="173"/>
    <n v="5190"/>
    <m/>
    <n v="853"/>
    <m/>
  </r>
  <r>
    <x v="149"/>
    <x v="0"/>
    <x v="3"/>
    <n v="24278"/>
    <n v="22"/>
    <n v="947"/>
    <n v="28410"/>
    <n v="50.4"/>
    <n v="10973"/>
    <n v="14317"/>
  </r>
  <r>
    <x v="149"/>
    <x v="0"/>
    <x v="4"/>
    <n v="11200"/>
    <n v="9"/>
    <n v="481"/>
    <n v="14430"/>
    <n v="47.5"/>
    <n v="6509"/>
    <n v="6854"/>
  </r>
  <r>
    <x v="149"/>
    <x v="0"/>
    <x v="5"/>
    <n v="51649"/>
    <n v="21"/>
    <n v="1838"/>
    <n v="55140"/>
    <n v="50.72"/>
    <n v="31503"/>
    <n v="27968"/>
  </r>
  <r>
    <x v="149"/>
    <x v="0"/>
    <x v="6"/>
    <n v="9165"/>
    <n v="9"/>
    <n v="532"/>
    <n v="15960"/>
    <n v="29.58"/>
    <n v="5654"/>
    <n v="4721"/>
  </r>
  <r>
    <x v="149"/>
    <x v="0"/>
    <x v="7"/>
    <m/>
    <n v="4"/>
    <n v="61"/>
    <n v="1830"/>
    <m/>
    <n v="231"/>
    <m/>
  </r>
  <r>
    <x v="149"/>
    <x v="0"/>
    <x v="8"/>
    <m/>
    <n v="10"/>
    <n v="239"/>
    <n v="7170"/>
    <m/>
    <m/>
    <m/>
  </r>
  <r>
    <x v="149"/>
    <x v="0"/>
    <x v="9"/>
    <n v="8760"/>
    <n v="15"/>
    <n v="450"/>
    <n v="13500"/>
    <n v="41.81"/>
    <n v="4611"/>
    <n v="5644"/>
  </r>
  <r>
    <x v="149"/>
    <x v="0"/>
    <x v="10"/>
    <n v="9073"/>
    <n v="15"/>
    <n v="515"/>
    <n v="15450"/>
    <n v="40.07"/>
    <n v="5073"/>
    <n v="6191"/>
  </r>
  <r>
    <x v="149"/>
    <x v="0"/>
    <x v="11"/>
    <n v="6604"/>
    <n v="11"/>
    <n v="521"/>
    <n v="15630"/>
    <n v="22.31"/>
    <n v="4328"/>
    <n v="3488"/>
  </r>
  <r>
    <x v="149"/>
    <x v="0"/>
    <x v="12"/>
    <n v="6890"/>
    <n v="20"/>
    <n v="552"/>
    <n v="16560"/>
    <n v="30.15"/>
    <n v="4244"/>
    <n v="4992"/>
  </r>
  <r>
    <x v="149"/>
    <x v="0"/>
    <x v="13"/>
    <m/>
    <n v="3"/>
    <n v="137"/>
    <n v="4110"/>
    <m/>
    <m/>
    <m/>
  </r>
  <r>
    <x v="149"/>
    <x v="0"/>
    <x v="14"/>
    <n v="3804"/>
    <n v="10"/>
    <n v="220"/>
    <n v="6600"/>
    <n v="34.549999999999997"/>
    <n v="2042"/>
    <n v="2281"/>
  </r>
  <r>
    <x v="149"/>
    <x v="0"/>
    <x v="15"/>
    <m/>
    <n v="3"/>
    <n v="41"/>
    <n v="1230"/>
    <m/>
    <m/>
    <m/>
  </r>
  <r>
    <x v="149"/>
    <x v="0"/>
    <x v="16"/>
    <n v="112864"/>
    <n v="34"/>
    <n v="3429"/>
    <n v="102870"/>
    <n v="73"/>
    <n v="55745"/>
    <n v="75093"/>
  </r>
  <r>
    <x v="149"/>
    <x v="0"/>
    <x v="17"/>
    <n v="110499"/>
    <n v="31"/>
    <n v="3305"/>
    <n v="99150"/>
    <n v="73.739999999999995"/>
    <n v="54711"/>
    <n v="73113"/>
  </r>
  <r>
    <x v="149"/>
    <x v="0"/>
    <x v="18"/>
    <n v="3620"/>
    <n v="14"/>
    <n v="335"/>
    <n v="10050"/>
    <n v="23.9"/>
    <n v="1934"/>
    <n v="2402"/>
  </r>
  <r>
    <x v="149"/>
    <x v="0"/>
    <x v="19"/>
    <n v="6170"/>
    <n v="11"/>
    <n v="425"/>
    <n v="12750"/>
    <n v="31.63"/>
    <n v="3056"/>
    <n v="4032"/>
  </r>
  <r>
    <x v="149"/>
    <x v="0"/>
    <x v="20"/>
    <n v="50167"/>
    <n v="44"/>
    <n v="2015"/>
    <n v="60450"/>
    <n v="50.84"/>
    <n v="25523"/>
    <n v="30732"/>
  </r>
  <r>
    <x v="149"/>
    <x v="0"/>
    <x v="21"/>
    <m/>
    <n v="6"/>
    <n v="108"/>
    <n v="3240"/>
    <m/>
    <m/>
    <m/>
  </r>
  <r>
    <x v="149"/>
    <x v="0"/>
    <x v="22"/>
    <m/>
    <n v="5"/>
    <n v="488"/>
    <n v="14640"/>
    <m/>
    <m/>
    <m/>
  </r>
  <r>
    <x v="149"/>
    <x v="0"/>
    <x v="23"/>
    <m/>
    <n v="9"/>
    <n v="141"/>
    <n v="4230"/>
    <m/>
    <m/>
    <m/>
  </r>
  <r>
    <x v="149"/>
    <x v="0"/>
    <x v="24"/>
    <n v="59968"/>
    <n v="64"/>
    <n v="2752"/>
    <n v="82560"/>
    <n v="43.22"/>
    <n v="31645"/>
    <n v="35679"/>
  </r>
  <r>
    <x v="149"/>
    <x v="0"/>
    <x v="25"/>
    <n v="10130"/>
    <n v="37"/>
    <n v="1152"/>
    <n v="34560"/>
    <n v="18.010000000000002"/>
    <n v="8199"/>
    <n v="6223"/>
  </r>
  <r>
    <x v="149"/>
    <x v="0"/>
    <x v="26"/>
    <n v="8273"/>
    <n v="10"/>
    <n v="472"/>
    <n v="14160"/>
    <n v="22.38"/>
    <n v="3563"/>
    <n v="3169"/>
  </r>
  <r>
    <x v="149"/>
    <x v="0"/>
    <x v="27"/>
    <n v="90029"/>
    <n v="33"/>
    <n v="3129"/>
    <n v="93870"/>
    <n v="46.3"/>
    <n v="28355"/>
    <n v="43458"/>
  </r>
  <r>
    <x v="149"/>
    <x v="0"/>
    <x v="28"/>
    <n v="3349"/>
    <n v="10"/>
    <n v="424"/>
    <n v="12720"/>
    <n v="18.88"/>
    <n v="2700"/>
    <n v="2402"/>
  </r>
  <r>
    <x v="149"/>
    <x v="0"/>
    <x v="29"/>
    <m/>
    <n v="13"/>
    <n v="184"/>
    <n v="5520"/>
    <m/>
    <n v="835"/>
    <m/>
  </r>
  <r>
    <x v="149"/>
    <x v="0"/>
    <x v="30"/>
    <n v="21281"/>
    <n v="19"/>
    <n v="812"/>
    <n v="24360"/>
    <n v="53.81"/>
    <n v="13843"/>
    <n v="13108"/>
  </r>
  <r>
    <x v="149"/>
    <x v="0"/>
    <x v="31"/>
    <n v="669"/>
    <n v="8"/>
    <n v="85"/>
    <n v="2550"/>
    <m/>
    <n v="500"/>
    <m/>
  </r>
  <r>
    <x v="149"/>
    <x v="0"/>
    <x v="32"/>
    <n v="3379"/>
    <n v="5"/>
    <n v="545"/>
    <n v="16350"/>
    <n v="11.13"/>
    <n v="2250"/>
    <n v="1820"/>
  </r>
  <r>
    <x v="149"/>
    <x v="0"/>
    <x v="33"/>
    <n v="6229"/>
    <n v="18"/>
    <n v="421"/>
    <n v="12630"/>
    <m/>
    <n v="3667"/>
    <m/>
  </r>
  <r>
    <x v="149"/>
    <x v="0"/>
    <x v="34"/>
    <n v="750687"/>
    <n v="541"/>
    <n v="31014"/>
    <n v="930420"/>
    <n v="49.04"/>
    <n v="380008"/>
    <n v="456304"/>
  </r>
  <r>
    <x v="149"/>
    <x v="1"/>
    <x v="0"/>
    <n v="23053"/>
    <n v="135"/>
    <n v="1612"/>
    <n v="48360"/>
    <n v="26.69"/>
    <n v="12830"/>
    <n v="12905"/>
  </r>
  <r>
    <x v="149"/>
    <x v="1"/>
    <x v="1"/>
    <n v="103443"/>
    <n v="183"/>
    <n v="3759"/>
    <n v="112770"/>
    <n v="51"/>
    <n v="50662"/>
    <n v="57513"/>
  </r>
  <r>
    <x v="149"/>
    <x v="1"/>
    <x v="2"/>
    <n v="8652"/>
    <n v="62"/>
    <n v="650"/>
    <n v="19500"/>
    <n v="24.01"/>
    <n v="4862"/>
    <n v="4682"/>
  </r>
  <r>
    <x v="149"/>
    <x v="1"/>
    <x v="3"/>
    <n v="37737"/>
    <n v="87"/>
    <n v="1550"/>
    <n v="46500"/>
    <n v="48.58"/>
    <n v="20801"/>
    <n v="22591"/>
  </r>
  <r>
    <x v="149"/>
    <x v="1"/>
    <x v="4"/>
    <n v="24314"/>
    <n v="54"/>
    <n v="952"/>
    <n v="28560"/>
    <n v="44.56"/>
    <n v="11852"/>
    <n v="12727"/>
  </r>
  <r>
    <x v="149"/>
    <x v="1"/>
    <x v="5"/>
    <n v="36957"/>
    <n v="79"/>
    <n v="1395"/>
    <n v="41850"/>
    <n v="38.49"/>
    <n v="20126"/>
    <n v="16110"/>
  </r>
  <r>
    <x v="149"/>
    <x v="1"/>
    <x v="6"/>
    <n v="26026"/>
    <n v="66"/>
    <n v="1171"/>
    <n v="35130"/>
    <n v="39.729999999999997"/>
    <n v="16062"/>
    <n v="13955"/>
  </r>
  <r>
    <x v="149"/>
    <x v="1"/>
    <x v="7"/>
    <n v="5243"/>
    <n v="20"/>
    <n v="230"/>
    <n v="6900"/>
    <n v="46.03"/>
    <n v="3007"/>
    <n v="3176"/>
  </r>
  <r>
    <x v="149"/>
    <x v="1"/>
    <x v="8"/>
    <n v="7399"/>
    <n v="34"/>
    <n v="511"/>
    <n v="15330"/>
    <n v="32.44"/>
    <n v="4580"/>
    <n v="4973"/>
  </r>
  <r>
    <x v="149"/>
    <x v="1"/>
    <x v="9"/>
    <n v="18680"/>
    <n v="46"/>
    <n v="799"/>
    <n v="23970"/>
    <n v="52.54"/>
    <n v="9642"/>
    <n v="12594"/>
  </r>
  <r>
    <x v="149"/>
    <x v="1"/>
    <x v="10"/>
    <n v="26913"/>
    <n v="78"/>
    <n v="1414"/>
    <n v="42420"/>
    <n v="37.4"/>
    <n v="14697"/>
    <n v="15867"/>
  </r>
  <r>
    <x v="149"/>
    <x v="1"/>
    <x v="11"/>
    <n v="4696"/>
    <n v="21"/>
    <n v="556"/>
    <n v="16680"/>
    <n v="12.57"/>
    <n v="2749"/>
    <n v="2096"/>
  </r>
  <r>
    <x v="149"/>
    <x v="1"/>
    <x v="12"/>
    <n v="21860"/>
    <n v="61"/>
    <n v="1042"/>
    <n v="31260"/>
    <n v="43.18"/>
    <n v="13195"/>
    <n v="13499"/>
  </r>
  <r>
    <x v="149"/>
    <x v="1"/>
    <x v="13"/>
    <n v="5266"/>
    <n v="21"/>
    <n v="376"/>
    <n v="11280"/>
    <n v="28.13"/>
    <n v="3478"/>
    <n v="3173"/>
  </r>
  <r>
    <x v="149"/>
    <x v="1"/>
    <x v="14"/>
    <n v="5285"/>
    <n v="19"/>
    <n v="267"/>
    <n v="8010"/>
    <n v="35.020000000000003"/>
    <n v="2754"/>
    <n v="2805"/>
  </r>
  <r>
    <x v="149"/>
    <x v="1"/>
    <x v="15"/>
    <n v="5285"/>
    <n v="28"/>
    <n v="275"/>
    <n v="8250"/>
    <n v="37.25"/>
    <n v="2987"/>
    <n v="3073"/>
  </r>
  <r>
    <x v="149"/>
    <x v="1"/>
    <x v="16"/>
    <n v="35307"/>
    <n v="60"/>
    <n v="1280"/>
    <n v="38400"/>
    <n v="56.96"/>
    <n v="14971"/>
    <n v="21874"/>
  </r>
  <r>
    <x v="149"/>
    <x v="1"/>
    <x v="17"/>
    <n v="22621"/>
    <n v="32"/>
    <n v="758"/>
    <n v="22740"/>
    <n v="60.42"/>
    <n v="9238"/>
    <n v="13740"/>
  </r>
  <r>
    <x v="149"/>
    <x v="1"/>
    <x v="18"/>
    <n v="13635"/>
    <n v="48"/>
    <n v="743"/>
    <n v="22290"/>
    <n v="35.14"/>
    <n v="7905"/>
    <n v="7833"/>
  </r>
  <r>
    <x v="149"/>
    <x v="1"/>
    <x v="19"/>
    <n v="19257"/>
    <n v="97"/>
    <n v="1257"/>
    <n v="37710"/>
    <n v="32.799999999999997"/>
    <n v="9070"/>
    <n v="12369"/>
  </r>
  <r>
    <x v="149"/>
    <x v="1"/>
    <x v="20"/>
    <n v="87605"/>
    <n v="195"/>
    <n v="2765"/>
    <n v="82950"/>
    <n v="57.51"/>
    <n v="41014"/>
    <n v="47701"/>
  </r>
  <r>
    <x v="149"/>
    <x v="1"/>
    <x v="21"/>
    <n v="9680"/>
    <n v="29"/>
    <n v="420"/>
    <n v="12600"/>
    <n v="35.39"/>
    <n v="5954"/>
    <n v="4459"/>
  </r>
  <r>
    <x v="149"/>
    <x v="1"/>
    <x v="22"/>
    <n v="5875"/>
    <n v="17"/>
    <n v="435"/>
    <n v="13050"/>
    <n v="21.62"/>
    <n v="4480"/>
    <n v="2822"/>
  </r>
  <r>
    <x v="149"/>
    <x v="1"/>
    <x v="23"/>
    <n v="8246"/>
    <n v="27"/>
    <n v="366"/>
    <n v="10980"/>
    <n v="48.01"/>
    <n v="5220"/>
    <n v="5272"/>
  </r>
  <r>
    <x v="149"/>
    <x v="1"/>
    <x v="24"/>
    <n v="111406"/>
    <n v="268"/>
    <n v="3986"/>
    <n v="119580"/>
    <n v="50.39"/>
    <n v="56668"/>
    <n v="60253"/>
  </r>
  <r>
    <x v="149"/>
    <x v="1"/>
    <x v="25"/>
    <n v="14525"/>
    <n v="68"/>
    <n v="1014"/>
    <n v="30420"/>
    <n v="24.94"/>
    <n v="9494"/>
    <n v="7587"/>
  </r>
  <r>
    <x v="149"/>
    <x v="1"/>
    <x v="26"/>
    <n v="5206"/>
    <n v="22"/>
    <n v="351"/>
    <n v="10530"/>
    <n v="22.57"/>
    <n v="2868"/>
    <n v="2377"/>
  </r>
  <r>
    <x v="149"/>
    <x v="1"/>
    <x v="27"/>
    <n v="28505"/>
    <n v="51"/>
    <n v="1240"/>
    <n v="37200"/>
    <n v="32.119999999999997"/>
    <n v="9567"/>
    <n v="11950"/>
  </r>
  <r>
    <x v="149"/>
    <x v="1"/>
    <x v="28"/>
    <n v="5231"/>
    <n v="22"/>
    <n v="282"/>
    <n v="8460"/>
    <n v="35.39"/>
    <n v="3815"/>
    <n v="2994"/>
  </r>
  <r>
    <x v="149"/>
    <x v="1"/>
    <x v="29"/>
    <n v="3542"/>
    <n v="28"/>
    <n v="281"/>
    <n v="8430"/>
    <n v="27.75"/>
    <n v="1954"/>
    <n v="2340"/>
  </r>
  <r>
    <x v="149"/>
    <x v="1"/>
    <x v="30"/>
    <n v="19169"/>
    <n v="44"/>
    <n v="758"/>
    <n v="22740"/>
    <n v="50.71"/>
    <n v="11212"/>
    <n v="11531"/>
  </r>
  <r>
    <x v="149"/>
    <x v="1"/>
    <x v="31"/>
    <n v="1285"/>
    <n v="12"/>
    <n v="92"/>
    <n v="2760"/>
    <n v="28.77"/>
    <n v="827"/>
    <n v="794"/>
  </r>
  <r>
    <x v="149"/>
    <x v="1"/>
    <x v="32"/>
    <n v="2855"/>
    <n v="18"/>
    <n v="345"/>
    <n v="10350"/>
    <n v="14.61"/>
    <n v="1647"/>
    <n v="1512"/>
  </r>
  <r>
    <x v="149"/>
    <x v="1"/>
    <x v="33"/>
    <n v="12522"/>
    <n v="40"/>
    <n v="604"/>
    <n v="18120"/>
    <n v="45.01"/>
    <n v="6216"/>
    <n v="8156"/>
  </r>
  <r>
    <x v="149"/>
    <x v="1"/>
    <x v="34"/>
    <n v="633253"/>
    <n v="1772"/>
    <n v="28792"/>
    <n v="863760"/>
    <n v="40.9"/>
    <n v="330496"/>
    <n v="353308"/>
  </r>
  <r>
    <x v="149"/>
    <x v="2"/>
    <x v="0"/>
    <n v="9628"/>
    <n v="25"/>
    <n v="1190"/>
    <n v="35700"/>
    <n v="21.55"/>
    <n v="4238"/>
    <n v="7692"/>
  </r>
  <r>
    <x v="149"/>
    <x v="2"/>
    <x v="1"/>
    <n v="52427"/>
    <n v="38"/>
    <n v="3787"/>
    <n v="113610"/>
    <n v="41.7"/>
    <n v="25024"/>
    <n v="47375"/>
  </r>
  <r>
    <x v="149"/>
    <x v="2"/>
    <x v="2"/>
    <n v="2858"/>
    <n v="18"/>
    <n v="651"/>
    <n v="19530"/>
    <m/>
    <n v="1672"/>
    <m/>
  </r>
  <r>
    <x v="149"/>
    <x v="2"/>
    <x v="3"/>
    <n v="5178"/>
    <n v="13"/>
    <n v="730"/>
    <n v="21900"/>
    <n v="21.05"/>
    <n v="2510"/>
    <n v="4609"/>
  </r>
  <r>
    <x v="149"/>
    <x v="2"/>
    <x v="4"/>
    <n v="7474"/>
    <n v="15"/>
    <n v="923"/>
    <n v="27690"/>
    <n v="25.5"/>
    <n v="2825"/>
    <n v="7061"/>
  </r>
  <r>
    <x v="149"/>
    <x v="2"/>
    <x v="5"/>
    <n v="10260"/>
    <n v="13"/>
    <n v="1459"/>
    <n v="43770"/>
    <n v="22.94"/>
    <n v="5723"/>
    <n v="10039"/>
  </r>
  <r>
    <x v="149"/>
    <x v="2"/>
    <x v="6"/>
    <n v="7889"/>
    <n v="15"/>
    <n v="964"/>
    <n v="28920"/>
    <n v="25.4"/>
    <n v="4341"/>
    <n v="7345"/>
  </r>
  <r>
    <x v="149"/>
    <x v="2"/>
    <x v="7"/>
    <m/>
    <n v="2"/>
    <n v="64"/>
    <n v="1920"/>
    <m/>
    <m/>
    <m/>
  </r>
  <r>
    <x v="149"/>
    <x v="2"/>
    <x v="8"/>
    <m/>
    <n v="5"/>
    <n v="160"/>
    <n v="4800"/>
    <m/>
    <m/>
    <m/>
  </r>
  <r>
    <x v="149"/>
    <x v="2"/>
    <x v="9"/>
    <n v="2533"/>
    <n v="10"/>
    <n v="408"/>
    <n v="12240"/>
    <n v="18.399999999999999"/>
    <n v="987"/>
    <n v="2252"/>
  </r>
  <r>
    <x v="149"/>
    <x v="2"/>
    <x v="10"/>
    <n v="4211"/>
    <n v="18"/>
    <n v="826"/>
    <n v="24780"/>
    <n v="16.07"/>
    <n v="880"/>
    <n v="3982"/>
  </r>
  <r>
    <x v="149"/>
    <x v="2"/>
    <x v="11"/>
    <n v="3439"/>
    <n v="15"/>
    <n v="982"/>
    <n v="29460"/>
    <n v="9.99"/>
    <n v="2399"/>
    <n v="2942"/>
  </r>
  <r>
    <x v="149"/>
    <x v="2"/>
    <x v="12"/>
    <m/>
    <n v="3"/>
    <n v="121"/>
    <n v="3630"/>
    <m/>
    <m/>
    <m/>
  </r>
  <r>
    <x v="149"/>
    <x v="2"/>
    <x v="13"/>
    <m/>
    <n v="3"/>
    <n v="79"/>
    <n v="2370"/>
    <m/>
    <m/>
    <m/>
  </r>
  <r>
    <x v="149"/>
    <x v="2"/>
    <x v="14"/>
    <m/>
    <n v="3"/>
    <n v="75"/>
    <n v="2250"/>
    <m/>
    <m/>
    <m/>
  </r>
  <r>
    <x v="149"/>
    <x v="2"/>
    <x v="15"/>
    <m/>
    <n v="5"/>
    <n v="353"/>
    <n v="10590"/>
    <m/>
    <m/>
    <m/>
  </r>
  <r>
    <x v="149"/>
    <x v="2"/>
    <x v="16"/>
    <m/>
    <n v="13"/>
    <n v="2348"/>
    <n v="70440"/>
    <m/>
    <m/>
    <m/>
  </r>
  <r>
    <x v="149"/>
    <x v="2"/>
    <x v="17"/>
    <m/>
    <n v="9"/>
    <n v="1765"/>
    <n v="52950"/>
    <m/>
    <m/>
    <m/>
  </r>
  <r>
    <x v="149"/>
    <x v="2"/>
    <x v="18"/>
    <n v="6733"/>
    <n v="21"/>
    <n v="939"/>
    <n v="28170"/>
    <n v="22.4"/>
    <n v="2967"/>
    <n v="6309"/>
  </r>
  <r>
    <x v="149"/>
    <x v="2"/>
    <x v="19"/>
    <n v="10445"/>
    <n v="27"/>
    <n v="1179"/>
    <n v="35370"/>
    <n v="25.41"/>
    <n v="3992"/>
    <n v="8988"/>
  </r>
  <r>
    <x v="149"/>
    <x v="2"/>
    <x v="20"/>
    <n v="25766"/>
    <n v="47"/>
    <n v="2409"/>
    <n v="72270"/>
    <n v="34.340000000000003"/>
    <n v="12021"/>
    <n v="24817"/>
  </r>
  <r>
    <x v="149"/>
    <x v="2"/>
    <x v="21"/>
    <m/>
    <n v="7"/>
    <n v="483"/>
    <n v="14490"/>
    <m/>
    <m/>
    <m/>
  </r>
  <r>
    <x v="149"/>
    <x v="2"/>
    <x v="22"/>
    <n v="3535"/>
    <n v="5"/>
    <n v="339"/>
    <n v="10170"/>
    <m/>
    <n v="2588"/>
    <m/>
  </r>
  <r>
    <x v="149"/>
    <x v="2"/>
    <x v="23"/>
    <m/>
    <n v="4"/>
    <n v="77"/>
    <n v="2310"/>
    <m/>
    <m/>
    <m/>
  </r>
  <r>
    <x v="149"/>
    <x v="2"/>
    <x v="24"/>
    <n v="32398"/>
    <n v="63"/>
    <n v="3308"/>
    <n v="99240"/>
    <n v="30.61"/>
    <n v="16239"/>
    <n v="30376"/>
  </r>
  <r>
    <x v="149"/>
    <x v="2"/>
    <x v="25"/>
    <n v="12354"/>
    <n v="22"/>
    <n v="1489"/>
    <n v="44670"/>
    <n v="23.2"/>
    <n v="8173"/>
    <n v="10364"/>
  </r>
  <r>
    <x v="149"/>
    <x v="2"/>
    <x v="26"/>
    <n v="7204"/>
    <n v="8"/>
    <n v="619"/>
    <n v="18570"/>
    <n v="36.75"/>
    <n v="3180"/>
    <n v="6824"/>
  </r>
  <r>
    <x v="149"/>
    <x v="2"/>
    <x v="27"/>
    <n v="41039"/>
    <n v="22"/>
    <n v="2149"/>
    <n v="64470"/>
    <n v="59.74"/>
    <n v="11161"/>
    <n v="38515"/>
  </r>
  <r>
    <x v="149"/>
    <x v="2"/>
    <x v="28"/>
    <n v="682"/>
    <n v="4"/>
    <n v="84"/>
    <n v="2520"/>
    <n v="22.96"/>
    <n v="382"/>
    <n v="579"/>
  </r>
  <r>
    <x v="149"/>
    <x v="2"/>
    <x v="29"/>
    <m/>
    <n v="8"/>
    <n v="268"/>
    <n v="8040"/>
    <m/>
    <n v="114"/>
    <m/>
  </r>
  <r>
    <x v="149"/>
    <x v="2"/>
    <x v="30"/>
    <m/>
    <n v="7"/>
    <n v="341"/>
    <n v="10230"/>
    <n v="45.47"/>
    <m/>
    <n v="4651"/>
  </r>
  <r>
    <x v="149"/>
    <x v="2"/>
    <x v="31"/>
    <m/>
    <n v="2"/>
    <n v="33"/>
    <n v="990"/>
    <m/>
    <m/>
    <m/>
  </r>
  <r>
    <x v="149"/>
    <x v="2"/>
    <x v="32"/>
    <m/>
    <n v="5"/>
    <n v="344"/>
    <n v="10320"/>
    <m/>
    <n v="687"/>
    <m/>
  </r>
  <r>
    <x v="149"/>
    <x v="2"/>
    <x v="33"/>
    <n v="1232"/>
    <n v="10"/>
    <n v="334"/>
    <n v="10020"/>
    <m/>
    <n v="962"/>
    <m/>
  </r>
  <r>
    <x v="149"/>
    <x v="2"/>
    <x v="34"/>
    <n v="255105"/>
    <n v="413"/>
    <n v="26207"/>
    <n v="786210"/>
    <n v="29.74"/>
    <n v="114695"/>
    <n v="233790"/>
  </r>
  <r>
    <x v="149"/>
    <x v="3"/>
    <x v="0"/>
    <n v="22386"/>
    <n v="44"/>
    <n v="5845"/>
    <n v="175350"/>
    <n v="7.75"/>
    <n v="10766"/>
    <n v="13592"/>
  </r>
  <r>
    <x v="149"/>
    <x v="3"/>
    <x v="1"/>
    <n v="16541"/>
    <n v="20"/>
    <n v="2523"/>
    <n v="75690"/>
    <n v="11.13"/>
    <n v="5589"/>
    <n v="8427"/>
  </r>
  <r>
    <x v="149"/>
    <x v="3"/>
    <x v="2"/>
    <n v="11418"/>
    <n v="24"/>
    <n v="3155"/>
    <n v="94650"/>
    <n v="6.6"/>
    <n v="6596"/>
    <n v="6250"/>
  </r>
  <r>
    <x v="149"/>
    <x v="3"/>
    <x v="3"/>
    <n v="8373"/>
    <n v="22"/>
    <n v="2049"/>
    <n v="61470"/>
    <n v="7.43"/>
    <n v="4686"/>
    <n v="4569"/>
  </r>
  <r>
    <x v="149"/>
    <x v="3"/>
    <x v="4"/>
    <n v="16007"/>
    <n v="18"/>
    <n v="2638"/>
    <n v="79140"/>
    <n v="11.66"/>
    <n v="3925"/>
    <n v="9227"/>
  </r>
  <r>
    <x v="149"/>
    <x v="3"/>
    <x v="5"/>
    <n v="7895"/>
    <n v="11"/>
    <n v="1456"/>
    <n v="43680"/>
    <n v="9.73"/>
    <n v="3223"/>
    <n v="4248"/>
  </r>
  <r>
    <x v="149"/>
    <x v="3"/>
    <x v="6"/>
    <n v="7031"/>
    <n v="10"/>
    <n v="1347"/>
    <n v="40410"/>
    <n v="7.82"/>
    <n v="4193"/>
    <n v="3162"/>
  </r>
  <r>
    <x v="149"/>
    <x v="3"/>
    <x v="7"/>
    <n v="2467"/>
    <n v="5"/>
    <n v="1117"/>
    <n v="33510"/>
    <n v="3.63"/>
    <m/>
    <n v="1216"/>
  </r>
  <r>
    <x v="149"/>
    <x v="3"/>
    <x v="8"/>
    <n v="5051"/>
    <n v="9"/>
    <n v="1623"/>
    <n v="48690"/>
    <n v="4.4400000000000004"/>
    <n v="1718"/>
    <n v="2164"/>
  </r>
  <r>
    <x v="149"/>
    <x v="3"/>
    <x v="9"/>
    <n v="6626"/>
    <n v="13"/>
    <n v="1195"/>
    <n v="35850"/>
    <n v="9.9600000000000009"/>
    <n v="2886"/>
    <n v="3572"/>
  </r>
  <r>
    <x v="149"/>
    <x v="3"/>
    <x v="10"/>
    <n v="5953"/>
    <n v="19"/>
    <n v="1814"/>
    <n v="54420"/>
    <n v="5.63"/>
    <n v="2178"/>
    <n v="3065"/>
  </r>
  <r>
    <x v="149"/>
    <x v="3"/>
    <x v="11"/>
    <n v="1533"/>
    <n v="6"/>
    <n v="430"/>
    <n v="12900"/>
    <n v="4.9800000000000004"/>
    <n v="1099"/>
    <n v="643"/>
  </r>
  <r>
    <x v="149"/>
    <x v="3"/>
    <x v="12"/>
    <m/>
    <n v="7"/>
    <n v="589"/>
    <n v="17670"/>
    <m/>
    <m/>
    <m/>
  </r>
  <r>
    <x v="149"/>
    <x v="3"/>
    <x v="13"/>
    <m/>
    <n v="3"/>
    <n v="364"/>
    <n v="10920"/>
    <m/>
    <m/>
    <m/>
  </r>
  <r>
    <x v="149"/>
    <x v="3"/>
    <x v="14"/>
    <m/>
    <n v="7"/>
    <n v="753"/>
    <n v="22590"/>
    <m/>
    <m/>
    <m/>
  </r>
  <r>
    <x v="149"/>
    <x v="3"/>
    <x v="15"/>
    <n v="3814"/>
    <n v="8"/>
    <n v="972"/>
    <n v="29160"/>
    <n v="7.66"/>
    <n v="1397"/>
    <n v="2234"/>
  </r>
  <r>
    <x v="149"/>
    <x v="3"/>
    <x v="16"/>
    <m/>
    <n v="4"/>
    <n v="419"/>
    <n v="12570"/>
    <m/>
    <m/>
    <m/>
  </r>
  <r>
    <x v="149"/>
    <x v="3"/>
    <x v="17"/>
    <m/>
    <n v="1"/>
    <n v="39"/>
    <n v="1170"/>
    <m/>
    <m/>
    <m/>
  </r>
  <r>
    <x v="149"/>
    <x v="3"/>
    <x v="18"/>
    <n v="10880"/>
    <n v="15"/>
    <n v="1317"/>
    <n v="39510"/>
    <n v="14.29"/>
    <n v="6081"/>
    <n v="5646"/>
  </r>
  <r>
    <x v="149"/>
    <x v="3"/>
    <x v="19"/>
    <n v="11007"/>
    <n v="20"/>
    <n v="3644"/>
    <n v="109320"/>
    <n v="5.56"/>
    <n v="4986"/>
    <n v="6078"/>
  </r>
  <r>
    <x v="149"/>
    <x v="3"/>
    <x v="20"/>
    <n v="28980"/>
    <n v="34"/>
    <n v="4328"/>
    <n v="129840"/>
    <n v="12.28"/>
    <n v="11379"/>
    <n v="15944"/>
  </r>
  <r>
    <x v="149"/>
    <x v="3"/>
    <x v="21"/>
    <n v="3438"/>
    <n v="8"/>
    <n v="653"/>
    <n v="19590"/>
    <n v="11.03"/>
    <n v="2047"/>
    <n v="2160"/>
  </r>
  <r>
    <x v="149"/>
    <x v="3"/>
    <x v="22"/>
    <m/>
    <n v="4"/>
    <n v="557"/>
    <n v="16710"/>
    <n v="9.35"/>
    <m/>
    <n v="1563"/>
  </r>
  <r>
    <x v="149"/>
    <x v="3"/>
    <x v="23"/>
    <m/>
    <n v="6"/>
    <n v="749"/>
    <n v="22470"/>
    <n v="3.8"/>
    <m/>
    <n v="853"/>
  </r>
  <r>
    <x v="149"/>
    <x v="3"/>
    <x v="24"/>
    <n v="39398"/>
    <n v="52"/>
    <n v="6287"/>
    <n v="188610"/>
    <n v="10.88"/>
    <n v="17363"/>
    <n v="20520"/>
  </r>
  <r>
    <x v="149"/>
    <x v="3"/>
    <x v="25"/>
    <n v="5998"/>
    <n v="19"/>
    <n v="1748"/>
    <n v="52440"/>
    <n v="5.87"/>
    <n v="4832"/>
    <n v="3079"/>
  </r>
  <r>
    <x v="149"/>
    <x v="3"/>
    <x v="26"/>
    <n v="4306"/>
    <n v="6"/>
    <n v="1565"/>
    <n v="46950"/>
    <n v="4.72"/>
    <n v="1179"/>
    <n v="2216"/>
  </r>
  <r>
    <x v="149"/>
    <x v="3"/>
    <x v="27"/>
    <n v="8857"/>
    <n v="7"/>
    <n v="1219"/>
    <n v="36570"/>
    <n v="9.65"/>
    <n v="3837"/>
    <n v="3529"/>
  </r>
  <r>
    <x v="149"/>
    <x v="3"/>
    <x v="28"/>
    <n v="2190"/>
    <n v="8"/>
    <n v="912"/>
    <n v="27360"/>
    <n v="3.8"/>
    <n v="1166"/>
    <n v="1040"/>
  </r>
  <r>
    <x v="149"/>
    <x v="3"/>
    <x v="29"/>
    <n v="2093"/>
    <n v="8"/>
    <n v="2021"/>
    <n v="60630"/>
    <n v="1.82"/>
    <n v="872"/>
    <n v="1105"/>
  </r>
  <r>
    <x v="149"/>
    <x v="3"/>
    <x v="30"/>
    <m/>
    <n v="6"/>
    <n v="553"/>
    <n v="16590"/>
    <n v="12.13"/>
    <m/>
    <n v="2013"/>
  </r>
  <r>
    <x v="149"/>
    <x v="3"/>
    <x v="31"/>
    <m/>
    <n v="6"/>
    <n v="269"/>
    <n v="8070"/>
    <n v="2.9"/>
    <m/>
    <n v="234"/>
  </r>
  <r>
    <x v="149"/>
    <x v="3"/>
    <x v="32"/>
    <m/>
    <n v="5"/>
    <n v="948"/>
    <n v="28440"/>
    <m/>
    <n v="847"/>
    <m/>
  </r>
  <r>
    <x v="149"/>
    <x v="3"/>
    <x v="33"/>
    <n v="1252"/>
    <n v="10"/>
    <n v="546"/>
    <n v="16380"/>
    <n v="4.5"/>
    <n v="704"/>
    <n v="737"/>
  </r>
  <r>
    <x v="149"/>
    <x v="3"/>
    <x v="34"/>
    <n v="215730"/>
    <n v="392"/>
    <n v="49318"/>
    <n v="1479540"/>
    <n v="7.72"/>
    <n v="97507"/>
    <n v="114233"/>
  </r>
  <r>
    <x v="149"/>
    <x v="4"/>
    <x v="0"/>
    <n v="69360"/>
    <n v="234"/>
    <n v="9800"/>
    <n v="294000"/>
    <n v="14.34"/>
    <n v="35832"/>
    <n v="42169"/>
  </r>
  <r>
    <x v="149"/>
    <x v="4"/>
    <x v="1"/>
    <n v="442735"/>
    <n v="314"/>
    <n v="19058"/>
    <n v="571740"/>
    <n v="50.18"/>
    <n v="218335"/>
    <n v="286879"/>
  </r>
  <r>
    <x v="149"/>
    <x v="4"/>
    <x v="2"/>
    <n v="24804"/>
    <n v="114"/>
    <n v="4629"/>
    <n v="138870"/>
    <n v="10.18"/>
    <n v="13983"/>
    <n v="14134"/>
  </r>
  <r>
    <x v="149"/>
    <x v="4"/>
    <x v="3"/>
    <n v="75565"/>
    <n v="144"/>
    <n v="5276"/>
    <n v="158280"/>
    <n v="29.12"/>
    <n v="38970"/>
    <n v="46086"/>
  </r>
  <r>
    <x v="149"/>
    <x v="4"/>
    <x v="4"/>
    <n v="58995"/>
    <n v="96"/>
    <n v="4994"/>
    <n v="149820"/>
    <n v="23.94"/>
    <n v="25111"/>
    <n v="35868"/>
  </r>
  <r>
    <x v="149"/>
    <x v="4"/>
    <x v="5"/>
    <n v="106760"/>
    <n v="124"/>
    <n v="6148"/>
    <n v="184440"/>
    <n v="31.64"/>
    <n v="60574"/>
    <n v="58365"/>
  </r>
  <r>
    <x v="149"/>
    <x v="4"/>
    <x v="6"/>
    <n v="50111"/>
    <n v="100"/>
    <n v="4014"/>
    <n v="120420"/>
    <n v="24.23"/>
    <n v="30251"/>
    <n v="29184"/>
  </r>
  <r>
    <x v="149"/>
    <x v="4"/>
    <x v="7"/>
    <n v="9026"/>
    <n v="31"/>
    <n v="1472"/>
    <n v="44160"/>
    <n v="12.21"/>
    <n v="4455"/>
    <n v="5390"/>
  </r>
  <r>
    <x v="149"/>
    <x v="4"/>
    <x v="8"/>
    <n v="16591"/>
    <n v="58"/>
    <n v="2533"/>
    <n v="75990"/>
    <n v="13.61"/>
    <n v="8643"/>
    <n v="10339"/>
  </r>
  <r>
    <x v="149"/>
    <x v="4"/>
    <x v="9"/>
    <n v="36599"/>
    <n v="84"/>
    <n v="2852"/>
    <n v="85560"/>
    <n v="28.12"/>
    <n v="18126"/>
    <n v="24062"/>
  </r>
  <r>
    <x v="149"/>
    <x v="4"/>
    <x v="10"/>
    <n v="46150"/>
    <n v="130"/>
    <n v="4569"/>
    <n v="137070"/>
    <n v="21.23"/>
    <n v="22828"/>
    <n v="29105"/>
  </r>
  <r>
    <x v="149"/>
    <x v="4"/>
    <x v="11"/>
    <n v="16272"/>
    <n v="53"/>
    <n v="2489"/>
    <n v="74670"/>
    <n v="12.28"/>
    <n v="10575"/>
    <n v="9169"/>
  </r>
  <r>
    <x v="149"/>
    <x v="4"/>
    <x v="12"/>
    <n v="31089"/>
    <n v="91"/>
    <n v="2304"/>
    <n v="69120"/>
    <n v="29.44"/>
    <n v="18760"/>
    <n v="20347"/>
  </r>
  <r>
    <x v="149"/>
    <x v="4"/>
    <x v="13"/>
    <n v="8176"/>
    <n v="30"/>
    <n v="956"/>
    <n v="28680"/>
    <n v="16.62"/>
    <n v="5025"/>
    <n v="4767"/>
  </r>
  <r>
    <x v="149"/>
    <x v="4"/>
    <x v="14"/>
    <n v="10814"/>
    <n v="39"/>
    <n v="1315"/>
    <n v="39450"/>
    <n v="15.16"/>
    <n v="5462"/>
    <n v="5979"/>
  </r>
  <r>
    <x v="149"/>
    <x v="4"/>
    <x v="15"/>
    <n v="11195"/>
    <n v="44"/>
    <n v="1641"/>
    <n v="49230"/>
    <n v="14.32"/>
    <n v="5458"/>
    <n v="7049"/>
  </r>
  <r>
    <x v="149"/>
    <x v="4"/>
    <x v="16"/>
    <n v="177036"/>
    <n v="111"/>
    <n v="7476"/>
    <n v="224280"/>
    <n v="55.18"/>
    <n v="83356"/>
    <n v="123750"/>
  </r>
  <r>
    <x v="149"/>
    <x v="4"/>
    <x v="17"/>
    <n v="157238"/>
    <n v="73"/>
    <n v="5867"/>
    <n v="176010"/>
    <n v="62.9"/>
    <n v="75312"/>
    <n v="110714"/>
  </r>
  <r>
    <x v="149"/>
    <x v="4"/>
    <x v="18"/>
    <n v="34867"/>
    <n v="98"/>
    <n v="3334"/>
    <n v="100020"/>
    <n v="22.19"/>
    <n v="18886"/>
    <n v="22190"/>
  </r>
  <r>
    <x v="149"/>
    <x v="4"/>
    <x v="19"/>
    <n v="46879"/>
    <n v="155"/>
    <n v="6505"/>
    <n v="195150"/>
    <n v="16.12"/>
    <n v="21105"/>
    <n v="31467"/>
  </r>
  <r>
    <x v="149"/>
    <x v="4"/>
    <x v="20"/>
    <n v="192518"/>
    <n v="320"/>
    <n v="11517"/>
    <n v="345510"/>
    <n v="34.5"/>
    <n v="89937"/>
    <n v="119194"/>
  </r>
  <r>
    <x v="149"/>
    <x v="4"/>
    <x v="21"/>
    <n v="16684"/>
    <n v="50"/>
    <n v="1664"/>
    <n v="49920"/>
    <n v="18.510000000000002"/>
    <n v="10112"/>
    <n v="9239"/>
  </r>
  <r>
    <x v="149"/>
    <x v="4"/>
    <x v="22"/>
    <n v="20064"/>
    <n v="31"/>
    <n v="1819"/>
    <n v="54570"/>
    <n v="19.350000000000001"/>
    <n v="14047"/>
    <n v="10558"/>
  </r>
  <r>
    <x v="149"/>
    <x v="4"/>
    <x v="23"/>
    <n v="13904"/>
    <n v="46"/>
    <n v="1333"/>
    <n v="39990"/>
    <n v="19.600000000000001"/>
    <n v="7819"/>
    <n v="7837"/>
  </r>
  <r>
    <x v="149"/>
    <x v="4"/>
    <x v="24"/>
    <n v="243170"/>
    <n v="447"/>
    <n v="16333"/>
    <n v="489990"/>
    <n v="29.97"/>
    <n v="121915"/>
    <n v="146828"/>
  </r>
  <r>
    <x v="149"/>
    <x v="4"/>
    <x v="25"/>
    <n v="43007"/>
    <n v="146"/>
    <n v="5403"/>
    <n v="162090"/>
    <n v="16.809999999999999"/>
    <n v="30698"/>
    <n v="27253"/>
  </r>
  <r>
    <x v="149"/>
    <x v="4"/>
    <x v="26"/>
    <n v="24989"/>
    <n v="46"/>
    <n v="3007"/>
    <n v="90210"/>
    <n v="16.170000000000002"/>
    <n v="10790"/>
    <n v="14586"/>
  </r>
  <r>
    <x v="149"/>
    <x v="4"/>
    <x v="27"/>
    <n v="168430"/>
    <n v="113"/>
    <n v="7737"/>
    <n v="232110"/>
    <n v="41.99"/>
    <n v="52921"/>
    <n v="97452"/>
  </r>
  <r>
    <x v="149"/>
    <x v="4"/>
    <x v="28"/>
    <n v="11452"/>
    <n v="44"/>
    <n v="1702"/>
    <n v="51060"/>
    <n v="13.74"/>
    <n v="8062"/>
    <n v="7013"/>
  </r>
  <r>
    <x v="149"/>
    <x v="4"/>
    <x v="29"/>
    <n v="7565"/>
    <n v="57"/>
    <n v="2754"/>
    <n v="82620"/>
    <n v="6.13"/>
    <n v="3775"/>
    <n v="5061"/>
  </r>
  <r>
    <x v="149"/>
    <x v="4"/>
    <x v="30"/>
    <n v="50078"/>
    <n v="76"/>
    <n v="2464"/>
    <n v="73920"/>
    <n v="42.35"/>
    <n v="30005"/>
    <n v="31303"/>
  </r>
  <r>
    <x v="149"/>
    <x v="4"/>
    <x v="31"/>
    <n v="2601"/>
    <n v="28"/>
    <n v="479"/>
    <n v="14370"/>
    <n v="11.35"/>
    <n v="1827"/>
    <n v="1632"/>
  </r>
  <r>
    <x v="149"/>
    <x v="4"/>
    <x v="32"/>
    <n v="9224"/>
    <n v="33"/>
    <n v="2182"/>
    <n v="65460"/>
    <n v="8.75"/>
    <n v="5431"/>
    <n v="5729"/>
  </r>
  <r>
    <x v="149"/>
    <x v="4"/>
    <x v="33"/>
    <n v="21236"/>
    <n v="78"/>
    <n v="1905"/>
    <n v="57150"/>
    <n v="25.34"/>
    <n v="11549"/>
    <n v="14481"/>
  </r>
  <r>
    <x v="149"/>
    <x v="4"/>
    <x v="34"/>
    <n v="1854775"/>
    <n v="3118"/>
    <n v="135331"/>
    <n v="4059930"/>
    <n v="28.51"/>
    <n v="922706"/>
    <n v="1157635"/>
  </r>
  <r>
    <x v="150"/>
    <x v="0"/>
    <x v="0"/>
    <n v="15874"/>
    <n v="30"/>
    <n v="1153"/>
    <n v="35743"/>
    <n v="25.31"/>
    <n v="9557"/>
    <n v="9046"/>
  </r>
  <r>
    <x v="150"/>
    <x v="0"/>
    <x v="1"/>
    <n v="300534"/>
    <n v="72"/>
    <n v="8999"/>
    <n v="278969"/>
    <n v="66.73"/>
    <n v="150462"/>
    <n v="186151"/>
  </r>
  <r>
    <x v="150"/>
    <x v="0"/>
    <x v="2"/>
    <n v="2038"/>
    <n v="11"/>
    <n v="179"/>
    <n v="5549"/>
    <n v="16.82"/>
    <n v="1127"/>
    <n v="933"/>
  </r>
  <r>
    <x v="150"/>
    <x v="0"/>
    <x v="3"/>
    <n v="24792"/>
    <n v="22"/>
    <n v="947"/>
    <n v="29357"/>
    <n v="49.83"/>
    <n v="11786"/>
    <n v="14627"/>
  </r>
  <r>
    <x v="150"/>
    <x v="0"/>
    <x v="4"/>
    <n v="11043"/>
    <n v="9"/>
    <n v="481"/>
    <n v="14911"/>
    <n v="44.5"/>
    <n v="5645"/>
    <n v="6636"/>
  </r>
  <r>
    <x v="150"/>
    <x v="0"/>
    <x v="5"/>
    <n v="58217"/>
    <n v="21"/>
    <n v="1838"/>
    <n v="56978"/>
    <n v="50.93"/>
    <n v="30175"/>
    <n v="29020"/>
  </r>
  <r>
    <x v="150"/>
    <x v="0"/>
    <x v="6"/>
    <n v="17096"/>
    <n v="9"/>
    <n v="532"/>
    <n v="16492"/>
    <n v="44.97"/>
    <n v="10061"/>
    <n v="7416"/>
  </r>
  <r>
    <x v="150"/>
    <x v="0"/>
    <x v="7"/>
    <m/>
    <n v="4"/>
    <n v="61"/>
    <n v="1891"/>
    <m/>
    <n v="243"/>
    <m/>
  </r>
  <r>
    <x v="150"/>
    <x v="0"/>
    <x v="8"/>
    <m/>
    <n v="10"/>
    <n v="239"/>
    <n v="7409"/>
    <m/>
    <m/>
    <m/>
  </r>
  <r>
    <x v="150"/>
    <x v="0"/>
    <x v="9"/>
    <n v="9678"/>
    <n v="15"/>
    <n v="451"/>
    <n v="13981"/>
    <n v="42.65"/>
    <n v="4721"/>
    <n v="5963"/>
  </r>
  <r>
    <x v="150"/>
    <x v="0"/>
    <x v="10"/>
    <n v="10246"/>
    <n v="15"/>
    <n v="515"/>
    <n v="15965"/>
    <n v="40.9"/>
    <n v="6074"/>
    <n v="6529"/>
  </r>
  <r>
    <x v="150"/>
    <x v="0"/>
    <x v="11"/>
    <n v="17568"/>
    <n v="11"/>
    <n v="521"/>
    <n v="16151"/>
    <n v="48.87"/>
    <n v="8921"/>
    <n v="7893"/>
  </r>
  <r>
    <x v="150"/>
    <x v="0"/>
    <x v="12"/>
    <n v="8125"/>
    <n v="20"/>
    <n v="552"/>
    <n v="17112"/>
    <n v="34.450000000000003"/>
    <n v="5279"/>
    <n v="5896"/>
  </r>
  <r>
    <x v="150"/>
    <x v="0"/>
    <x v="13"/>
    <m/>
    <n v="3"/>
    <n v="137"/>
    <n v="4247"/>
    <m/>
    <m/>
    <m/>
  </r>
  <r>
    <x v="150"/>
    <x v="0"/>
    <x v="14"/>
    <m/>
    <n v="10"/>
    <n v="220"/>
    <n v="6820"/>
    <m/>
    <m/>
    <m/>
  </r>
  <r>
    <x v="150"/>
    <x v="0"/>
    <x v="15"/>
    <m/>
    <n v="3"/>
    <n v="41"/>
    <n v="1271"/>
    <m/>
    <m/>
    <m/>
  </r>
  <r>
    <x v="150"/>
    <x v="0"/>
    <x v="16"/>
    <n v="115855"/>
    <n v="34"/>
    <n v="3430"/>
    <n v="106330"/>
    <n v="72.319999999999993"/>
    <n v="58625"/>
    <n v="76894"/>
  </r>
  <r>
    <x v="150"/>
    <x v="0"/>
    <x v="17"/>
    <n v="113126"/>
    <n v="31"/>
    <n v="3306"/>
    <n v="102486"/>
    <n v="72.89"/>
    <n v="57306"/>
    <n v="74704"/>
  </r>
  <r>
    <x v="150"/>
    <x v="0"/>
    <x v="18"/>
    <n v="3259"/>
    <n v="15"/>
    <n v="343"/>
    <n v="10633"/>
    <n v="20.43"/>
    <n v="1867"/>
    <n v="2172"/>
  </r>
  <r>
    <x v="150"/>
    <x v="0"/>
    <x v="19"/>
    <n v="7040"/>
    <n v="12"/>
    <n v="431"/>
    <n v="13361"/>
    <n v="33.76"/>
    <n v="3479"/>
    <n v="4511"/>
  </r>
  <r>
    <x v="150"/>
    <x v="0"/>
    <x v="20"/>
    <n v="54539"/>
    <n v="42"/>
    <n v="1982"/>
    <n v="61442"/>
    <n v="53.45"/>
    <n v="29143"/>
    <n v="32842"/>
  </r>
  <r>
    <x v="150"/>
    <x v="0"/>
    <x v="21"/>
    <m/>
    <n v="6"/>
    <n v="108"/>
    <n v="3348"/>
    <m/>
    <m/>
    <m/>
  </r>
  <r>
    <x v="150"/>
    <x v="0"/>
    <x v="22"/>
    <n v="7210"/>
    <n v="5"/>
    <n v="488"/>
    <n v="15128"/>
    <m/>
    <m/>
    <m/>
  </r>
  <r>
    <x v="150"/>
    <x v="0"/>
    <x v="23"/>
    <m/>
    <n v="9"/>
    <n v="141"/>
    <n v="4371"/>
    <m/>
    <m/>
    <m/>
  </r>
  <r>
    <x v="150"/>
    <x v="0"/>
    <x v="24"/>
    <n v="65389"/>
    <n v="62"/>
    <n v="2719"/>
    <n v="84289"/>
    <n v="45.47"/>
    <n v="36297"/>
    <n v="38330"/>
  </r>
  <r>
    <x v="150"/>
    <x v="0"/>
    <x v="25"/>
    <n v="12568"/>
    <n v="36"/>
    <n v="1124"/>
    <n v="34844"/>
    <n v="22.72"/>
    <n v="9481"/>
    <n v="7917"/>
  </r>
  <r>
    <x v="150"/>
    <x v="0"/>
    <x v="26"/>
    <n v="21443"/>
    <n v="10"/>
    <n v="472"/>
    <n v="14632"/>
    <n v="59.51"/>
    <n v="9449"/>
    <n v="8707"/>
  </r>
  <r>
    <x v="150"/>
    <x v="0"/>
    <x v="27"/>
    <n v="154910"/>
    <n v="34"/>
    <n v="3142"/>
    <n v="97402"/>
    <n v="75.39"/>
    <n v="50100"/>
    <n v="73433"/>
  </r>
  <r>
    <x v="150"/>
    <x v="0"/>
    <x v="28"/>
    <n v="8387"/>
    <n v="10"/>
    <n v="424"/>
    <n v="13144"/>
    <n v="33.92"/>
    <n v="6637"/>
    <n v="4458"/>
  </r>
  <r>
    <x v="150"/>
    <x v="0"/>
    <x v="29"/>
    <n v="1336"/>
    <n v="13"/>
    <n v="184"/>
    <n v="5704"/>
    <n v="11.18"/>
    <n v="1020"/>
    <n v="638"/>
  </r>
  <r>
    <x v="150"/>
    <x v="0"/>
    <x v="30"/>
    <n v="22435"/>
    <n v="19"/>
    <n v="803"/>
    <n v="24893"/>
    <n v="55.25"/>
    <n v="14432"/>
    <n v="13755"/>
  </r>
  <r>
    <x v="150"/>
    <x v="0"/>
    <x v="31"/>
    <n v="697"/>
    <n v="8"/>
    <n v="85"/>
    <n v="2635"/>
    <m/>
    <n v="496"/>
    <m/>
  </r>
  <r>
    <x v="150"/>
    <x v="0"/>
    <x v="32"/>
    <n v="3891"/>
    <n v="5"/>
    <n v="545"/>
    <n v="16895"/>
    <n v="13.79"/>
    <n v="2736"/>
    <n v="2330"/>
  </r>
  <r>
    <x v="150"/>
    <x v="0"/>
    <x v="33"/>
    <n v="6211"/>
    <n v="18"/>
    <n v="421"/>
    <n v="13051"/>
    <m/>
    <n v="4288"/>
    <m/>
  </r>
  <r>
    <x v="150"/>
    <x v="0"/>
    <x v="34"/>
    <n v="909673"/>
    <n v="541"/>
    <n v="30989"/>
    <n v="960659"/>
    <n v="54.6"/>
    <n v="448241"/>
    <n v="524550"/>
  </r>
  <r>
    <x v="150"/>
    <x v="1"/>
    <x v="0"/>
    <n v="25097"/>
    <n v="132"/>
    <n v="1583"/>
    <n v="49073"/>
    <n v="27.65"/>
    <n v="13871"/>
    <n v="13570"/>
  </r>
  <r>
    <x v="150"/>
    <x v="1"/>
    <x v="1"/>
    <n v="116221"/>
    <n v="182"/>
    <n v="3749"/>
    <n v="116219"/>
    <n v="53.83"/>
    <n v="52039"/>
    <n v="62560"/>
  </r>
  <r>
    <x v="150"/>
    <x v="1"/>
    <x v="2"/>
    <n v="9833"/>
    <n v="63"/>
    <n v="657"/>
    <n v="20367"/>
    <n v="24.45"/>
    <n v="5710"/>
    <n v="4980"/>
  </r>
  <r>
    <x v="150"/>
    <x v="1"/>
    <x v="3"/>
    <n v="40158"/>
    <n v="88"/>
    <n v="1569"/>
    <n v="48639"/>
    <n v="49.3"/>
    <n v="23170"/>
    <n v="23977"/>
  </r>
  <r>
    <x v="150"/>
    <x v="1"/>
    <x v="4"/>
    <n v="26874"/>
    <n v="54"/>
    <n v="952"/>
    <n v="29512"/>
    <n v="48.17"/>
    <n v="13294"/>
    <n v="14215"/>
  </r>
  <r>
    <x v="150"/>
    <x v="1"/>
    <x v="5"/>
    <n v="49761"/>
    <n v="79"/>
    <n v="1396"/>
    <n v="43276"/>
    <n v="44.44"/>
    <n v="28728"/>
    <n v="19231"/>
  </r>
  <r>
    <x v="150"/>
    <x v="1"/>
    <x v="6"/>
    <n v="39545"/>
    <n v="66"/>
    <n v="1171"/>
    <n v="36301"/>
    <n v="50.08"/>
    <n v="23720"/>
    <n v="18179"/>
  </r>
  <r>
    <x v="150"/>
    <x v="1"/>
    <x v="7"/>
    <n v="6115"/>
    <n v="21"/>
    <n v="248"/>
    <n v="7688"/>
    <n v="46.62"/>
    <n v="3270"/>
    <n v="3584"/>
  </r>
  <r>
    <x v="150"/>
    <x v="1"/>
    <x v="8"/>
    <n v="8207"/>
    <n v="35"/>
    <n v="514"/>
    <n v="15934"/>
    <n v="31.55"/>
    <n v="4589"/>
    <n v="5027"/>
  </r>
  <r>
    <x v="150"/>
    <x v="1"/>
    <x v="9"/>
    <n v="22194"/>
    <n v="46"/>
    <n v="799"/>
    <n v="24769"/>
    <n v="55.85"/>
    <n v="10609"/>
    <n v="13833"/>
  </r>
  <r>
    <x v="150"/>
    <x v="1"/>
    <x v="10"/>
    <n v="32972"/>
    <n v="79"/>
    <n v="1413"/>
    <n v="43803"/>
    <n v="42.27"/>
    <n v="16478"/>
    <n v="18514"/>
  </r>
  <r>
    <x v="150"/>
    <x v="1"/>
    <x v="11"/>
    <n v="21632"/>
    <n v="20"/>
    <n v="550"/>
    <n v="17050"/>
    <n v="47.84"/>
    <n v="9486"/>
    <n v="8156"/>
  </r>
  <r>
    <x v="150"/>
    <x v="1"/>
    <x v="12"/>
    <n v="28102"/>
    <n v="61"/>
    <n v="1044"/>
    <n v="32364"/>
    <n v="51.7"/>
    <n v="15867"/>
    <n v="16731"/>
  </r>
  <r>
    <x v="150"/>
    <x v="1"/>
    <x v="13"/>
    <n v="6966"/>
    <n v="21"/>
    <n v="376"/>
    <n v="11656"/>
    <n v="33.43"/>
    <n v="4522"/>
    <n v="3896"/>
  </r>
  <r>
    <x v="150"/>
    <x v="1"/>
    <x v="14"/>
    <n v="5702"/>
    <n v="19"/>
    <n v="267"/>
    <n v="8277"/>
    <n v="38.51"/>
    <n v="3142"/>
    <n v="3187"/>
  </r>
  <r>
    <x v="150"/>
    <x v="1"/>
    <x v="15"/>
    <n v="5807"/>
    <n v="28"/>
    <n v="275"/>
    <n v="8525"/>
    <n v="37.36"/>
    <n v="3278"/>
    <n v="3185"/>
  </r>
  <r>
    <x v="150"/>
    <x v="1"/>
    <x v="16"/>
    <n v="40398"/>
    <n v="60"/>
    <n v="1281"/>
    <n v="39711"/>
    <n v="61.55"/>
    <n v="17426"/>
    <n v="24444"/>
  </r>
  <r>
    <x v="150"/>
    <x v="1"/>
    <x v="17"/>
    <n v="24909"/>
    <n v="32"/>
    <n v="759"/>
    <n v="23529"/>
    <n v="63.09"/>
    <n v="10487"/>
    <n v="14845"/>
  </r>
  <r>
    <x v="150"/>
    <x v="1"/>
    <x v="18"/>
    <n v="14504"/>
    <n v="48"/>
    <n v="743"/>
    <n v="23033"/>
    <n v="34.15"/>
    <n v="9173"/>
    <n v="7867"/>
  </r>
  <r>
    <x v="150"/>
    <x v="1"/>
    <x v="19"/>
    <n v="22152"/>
    <n v="94"/>
    <n v="1239"/>
    <n v="38409"/>
    <n v="34.04"/>
    <n v="11583"/>
    <n v="13076"/>
  </r>
  <r>
    <x v="150"/>
    <x v="1"/>
    <x v="20"/>
    <n v="99637"/>
    <n v="197"/>
    <n v="2780"/>
    <n v="86180"/>
    <n v="60.36"/>
    <n v="47019"/>
    <n v="52022"/>
  </r>
  <r>
    <x v="150"/>
    <x v="1"/>
    <x v="21"/>
    <n v="14151"/>
    <n v="29"/>
    <n v="420"/>
    <n v="13020"/>
    <n v="45.94"/>
    <n v="8984"/>
    <n v="5982"/>
  </r>
  <r>
    <x v="150"/>
    <x v="1"/>
    <x v="22"/>
    <n v="8839"/>
    <n v="17"/>
    <n v="435"/>
    <n v="13485"/>
    <n v="26.94"/>
    <n v="6371"/>
    <n v="3633"/>
  </r>
  <r>
    <x v="150"/>
    <x v="1"/>
    <x v="23"/>
    <n v="9417"/>
    <n v="28"/>
    <n v="376"/>
    <n v="11656"/>
    <n v="54.19"/>
    <n v="6024"/>
    <n v="6317"/>
  </r>
  <r>
    <x v="150"/>
    <x v="1"/>
    <x v="24"/>
    <n v="132045"/>
    <n v="271"/>
    <n v="4011"/>
    <n v="124341"/>
    <n v="54.65"/>
    <n v="68398"/>
    <n v="67953"/>
  </r>
  <r>
    <x v="150"/>
    <x v="1"/>
    <x v="25"/>
    <n v="17576"/>
    <n v="67"/>
    <n v="1005"/>
    <n v="31155"/>
    <n v="29.05"/>
    <n v="12406"/>
    <n v="9049"/>
  </r>
  <r>
    <x v="150"/>
    <x v="1"/>
    <x v="26"/>
    <n v="18975"/>
    <n v="24"/>
    <n v="360"/>
    <n v="11160"/>
    <n v="61.9"/>
    <n v="7217"/>
    <n v="6908"/>
  </r>
  <r>
    <x v="150"/>
    <x v="1"/>
    <x v="27"/>
    <n v="65286"/>
    <n v="52"/>
    <n v="1247"/>
    <n v="38657"/>
    <n v="63.63"/>
    <n v="22462"/>
    <n v="24596"/>
  </r>
  <r>
    <x v="150"/>
    <x v="1"/>
    <x v="28"/>
    <n v="8049"/>
    <n v="23"/>
    <n v="297"/>
    <n v="9207"/>
    <n v="48.96"/>
    <n v="5153"/>
    <n v="4508"/>
  </r>
  <r>
    <x v="150"/>
    <x v="1"/>
    <x v="29"/>
    <n v="3351"/>
    <n v="28"/>
    <n v="281"/>
    <n v="8711"/>
    <n v="21.82"/>
    <n v="2274"/>
    <n v="1900"/>
  </r>
  <r>
    <x v="150"/>
    <x v="1"/>
    <x v="30"/>
    <n v="22780"/>
    <n v="44"/>
    <n v="758"/>
    <n v="23498"/>
    <n v="53.88"/>
    <n v="12121"/>
    <n v="12661"/>
  </r>
  <r>
    <x v="150"/>
    <x v="1"/>
    <x v="31"/>
    <n v="1609"/>
    <n v="12"/>
    <n v="92"/>
    <n v="2852"/>
    <n v="30.07"/>
    <n v="931"/>
    <n v="858"/>
  </r>
  <r>
    <x v="150"/>
    <x v="1"/>
    <x v="32"/>
    <n v="4549"/>
    <n v="16"/>
    <n v="327"/>
    <n v="10137"/>
    <n v="21.62"/>
    <n v="3128"/>
    <n v="2191"/>
  </r>
  <r>
    <x v="150"/>
    <x v="1"/>
    <x v="33"/>
    <n v="12830"/>
    <n v="39"/>
    <n v="603"/>
    <n v="18693"/>
    <n v="44.29"/>
    <n v="6151"/>
    <n v="8280"/>
  </r>
  <r>
    <x v="150"/>
    <x v="1"/>
    <x v="34"/>
    <n v="809287"/>
    <n v="1772"/>
    <n v="28807"/>
    <n v="893017"/>
    <n v="46.71"/>
    <n v="410194"/>
    <n v="417114"/>
  </r>
  <r>
    <x v="150"/>
    <x v="2"/>
    <x v="0"/>
    <n v="9656"/>
    <n v="25"/>
    <n v="1190"/>
    <n v="36890"/>
    <n v="25.34"/>
    <n v="4520"/>
    <n v="9347"/>
  </r>
  <r>
    <x v="150"/>
    <x v="2"/>
    <x v="1"/>
    <n v="55070"/>
    <n v="36"/>
    <n v="3659"/>
    <n v="113429"/>
    <n v="44.11"/>
    <n v="27312"/>
    <n v="50034"/>
  </r>
  <r>
    <x v="150"/>
    <x v="2"/>
    <x v="2"/>
    <n v="2745"/>
    <n v="18"/>
    <n v="651"/>
    <n v="20181"/>
    <n v="11"/>
    <n v="1552"/>
    <n v="2221"/>
  </r>
  <r>
    <x v="150"/>
    <x v="2"/>
    <x v="3"/>
    <n v="8757"/>
    <n v="15"/>
    <n v="827"/>
    <n v="25637"/>
    <n v="30.7"/>
    <n v="3899"/>
    <n v="7871"/>
  </r>
  <r>
    <x v="150"/>
    <x v="2"/>
    <x v="4"/>
    <n v="8121"/>
    <n v="15"/>
    <n v="923"/>
    <n v="28613"/>
    <n v="26.79"/>
    <n v="2343"/>
    <n v="7665"/>
  </r>
  <r>
    <x v="150"/>
    <x v="2"/>
    <x v="5"/>
    <n v="12953"/>
    <n v="13"/>
    <n v="1459"/>
    <n v="45229"/>
    <n v="23.91"/>
    <n v="8934"/>
    <n v="10815"/>
  </r>
  <r>
    <x v="150"/>
    <x v="2"/>
    <x v="6"/>
    <n v="8996"/>
    <n v="14"/>
    <n v="869"/>
    <n v="26939"/>
    <n v="30.01"/>
    <n v="5054"/>
    <n v="8085"/>
  </r>
  <r>
    <x v="150"/>
    <x v="2"/>
    <x v="7"/>
    <m/>
    <n v="2"/>
    <n v="64"/>
    <n v="1984"/>
    <m/>
    <m/>
    <m/>
  </r>
  <r>
    <x v="150"/>
    <x v="2"/>
    <x v="8"/>
    <m/>
    <n v="5"/>
    <n v="160"/>
    <n v="4960"/>
    <m/>
    <m/>
    <m/>
  </r>
  <r>
    <x v="150"/>
    <x v="2"/>
    <x v="9"/>
    <n v="2799"/>
    <n v="9"/>
    <n v="396"/>
    <n v="12276"/>
    <n v="20.89"/>
    <n v="846"/>
    <n v="2565"/>
  </r>
  <r>
    <x v="150"/>
    <x v="2"/>
    <x v="10"/>
    <n v="5098"/>
    <n v="18"/>
    <n v="826"/>
    <n v="25606"/>
    <n v="18.61"/>
    <n v="1008"/>
    <n v="4765"/>
  </r>
  <r>
    <x v="150"/>
    <x v="2"/>
    <x v="11"/>
    <n v="11550"/>
    <n v="15"/>
    <n v="982"/>
    <n v="30442"/>
    <n v="32.229999999999997"/>
    <m/>
    <n v="9811"/>
  </r>
  <r>
    <x v="150"/>
    <x v="2"/>
    <x v="12"/>
    <m/>
    <n v="3"/>
    <n v="121"/>
    <n v="3751"/>
    <m/>
    <m/>
    <m/>
  </r>
  <r>
    <x v="150"/>
    <x v="2"/>
    <x v="13"/>
    <m/>
    <n v="4"/>
    <n v="93"/>
    <n v="2883"/>
    <m/>
    <m/>
    <m/>
  </r>
  <r>
    <x v="150"/>
    <x v="2"/>
    <x v="14"/>
    <m/>
    <n v="2"/>
    <n v="65"/>
    <n v="2015"/>
    <m/>
    <m/>
    <m/>
  </r>
  <r>
    <x v="150"/>
    <x v="2"/>
    <x v="15"/>
    <m/>
    <n v="4"/>
    <n v="312"/>
    <n v="9672"/>
    <m/>
    <m/>
    <m/>
  </r>
  <r>
    <x v="150"/>
    <x v="2"/>
    <x v="16"/>
    <m/>
    <n v="13"/>
    <n v="2348"/>
    <n v="72788"/>
    <m/>
    <m/>
    <m/>
  </r>
  <r>
    <x v="150"/>
    <x v="2"/>
    <x v="17"/>
    <m/>
    <n v="9"/>
    <n v="1765"/>
    <n v="54715"/>
    <m/>
    <m/>
    <m/>
  </r>
  <r>
    <x v="150"/>
    <x v="2"/>
    <x v="18"/>
    <n v="8151"/>
    <n v="21"/>
    <n v="939"/>
    <n v="29109"/>
    <n v="25.97"/>
    <n v="3365"/>
    <n v="7558"/>
  </r>
  <r>
    <x v="150"/>
    <x v="2"/>
    <x v="19"/>
    <n v="9443"/>
    <n v="24"/>
    <n v="1128"/>
    <n v="34968"/>
    <n v="23.43"/>
    <n v="4194"/>
    <n v="8192"/>
  </r>
  <r>
    <x v="150"/>
    <x v="2"/>
    <x v="20"/>
    <n v="28871"/>
    <n v="45"/>
    <n v="2328"/>
    <n v="72168"/>
    <n v="34.950000000000003"/>
    <n v="13062"/>
    <n v="25223"/>
  </r>
  <r>
    <x v="150"/>
    <x v="2"/>
    <x v="21"/>
    <n v="2216"/>
    <n v="7"/>
    <n v="483"/>
    <n v="14973"/>
    <n v="11.44"/>
    <m/>
    <n v="1713"/>
  </r>
  <r>
    <x v="150"/>
    <x v="2"/>
    <x v="22"/>
    <m/>
    <n v="5"/>
    <n v="339"/>
    <n v="10509"/>
    <m/>
    <n v="3411"/>
    <m/>
  </r>
  <r>
    <x v="150"/>
    <x v="2"/>
    <x v="23"/>
    <m/>
    <n v="4"/>
    <n v="77"/>
    <n v="2387"/>
    <m/>
    <m/>
    <m/>
  </r>
  <r>
    <x v="150"/>
    <x v="2"/>
    <x v="24"/>
    <n v="36506"/>
    <n v="61"/>
    <n v="3227"/>
    <n v="100037"/>
    <n v="31.55"/>
    <n v="18772"/>
    <n v="31563"/>
  </r>
  <r>
    <x v="150"/>
    <x v="2"/>
    <x v="25"/>
    <n v="14046"/>
    <n v="21"/>
    <n v="1322"/>
    <n v="40982"/>
    <n v="28.57"/>
    <n v="9308"/>
    <n v="11709"/>
  </r>
  <r>
    <x v="150"/>
    <x v="2"/>
    <x v="26"/>
    <n v="11812"/>
    <n v="8"/>
    <n v="619"/>
    <n v="19189"/>
    <n v="54.14"/>
    <n v="4962"/>
    <n v="10389"/>
  </r>
  <r>
    <x v="150"/>
    <x v="2"/>
    <x v="27"/>
    <n v="52671"/>
    <n v="21"/>
    <n v="2129"/>
    <n v="65999"/>
    <m/>
    <n v="15750"/>
    <m/>
  </r>
  <r>
    <x v="150"/>
    <x v="2"/>
    <x v="28"/>
    <n v="834"/>
    <n v="4"/>
    <n v="84"/>
    <n v="2604"/>
    <n v="27.98"/>
    <n v="492"/>
    <n v="729"/>
  </r>
  <r>
    <x v="150"/>
    <x v="2"/>
    <x v="29"/>
    <n v="279"/>
    <n v="8"/>
    <n v="268"/>
    <n v="8308"/>
    <n v="3"/>
    <n v="89"/>
    <n v="249"/>
  </r>
  <r>
    <x v="150"/>
    <x v="2"/>
    <x v="30"/>
    <m/>
    <n v="7"/>
    <n v="341"/>
    <n v="10571"/>
    <n v="38.880000000000003"/>
    <n v="1912"/>
    <n v="4110"/>
  </r>
  <r>
    <x v="150"/>
    <x v="2"/>
    <x v="31"/>
    <m/>
    <n v="3"/>
    <n v="103"/>
    <n v="3193"/>
    <m/>
    <m/>
    <m/>
  </r>
  <r>
    <x v="150"/>
    <x v="2"/>
    <x v="32"/>
    <n v="1411"/>
    <n v="5"/>
    <n v="344"/>
    <n v="10664"/>
    <m/>
    <m/>
    <m/>
  </r>
  <r>
    <x v="150"/>
    <x v="2"/>
    <x v="33"/>
    <n v="1284"/>
    <n v="10"/>
    <n v="334"/>
    <n v="10354"/>
    <m/>
    <n v="971"/>
    <m/>
  </r>
  <r>
    <x v="150"/>
    <x v="2"/>
    <x v="34"/>
    <n v="302085"/>
    <n v="404"/>
    <n v="25783"/>
    <n v="799273"/>
    <n v="34.409999999999997"/>
    <n v="138646"/>
    <n v="275060"/>
  </r>
  <r>
    <x v="150"/>
    <x v="3"/>
    <x v="0"/>
    <n v="19037"/>
    <n v="41"/>
    <n v="5499"/>
    <n v="170469"/>
    <n v="6.96"/>
    <n v="10426"/>
    <n v="11860"/>
  </r>
  <r>
    <x v="150"/>
    <x v="3"/>
    <x v="1"/>
    <n v="17815"/>
    <n v="21"/>
    <n v="2654"/>
    <n v="82274"/>
    <n v="10.3"/>
    <n v="6890"/>
    <n v="8470"/>
  </r>
  <r>
    <x v="150"/>
    <x v="3"/>
    <x v="2"/>
    <n v="11563"/>
    <n v="23"/>
    <n v="3131"/>
    <n v="97061"/>
    <n v="5.91"/>
    <n v="6832"/>
    <n v="5739"/>
  </r>
  <r>
    <x v="150"/>
    <x v="3"/>
    <x v="3"/>
    <n v="9081"/>
    <n v="21"/>
    <n v="1918"/>
    <n v="59458"/>
    <n v="7.81"/>
    <n v="5355"/>
    <n v="4643"/>
  </r>
  <r>
    <x v="150"/>
    <x v="3"/>
    <x v="4"/>
    <n v="19162"/>
    <n v="18"/>
    <n v="2492"/>
    <n v="77252"/>
    <n v="9.7799999999999994"/>
    <n v="4469"/>
    <n v="7557"/>
  </r>
  <r>
    <x v="150"/>
    <x v="3"/>
    <x v="5"/>
    <n v="12450"/>
    <n v="11"/>
    <n v="1456"/>
    <n v="45136"/>
    <n v="10.8"/>
    <n v="4977"/>
    <n v="4874"/>
  </r>
  <r>
    <x v="150"/>
    <x v="3"/>
    <x v="6"/>
    <n v="10153"/>
    <n v="10"/>
    <n v="1347"/>
    <n v="41757"/>
    <n v="8.85"/>
    <n v="5884"/>
    <n v="3694"/>
  </r>
  <r>
    <x v="150"/>
    <x v="3"/>
    <x v="7"/>
    <n v="2767"/>
    <n v="5"/>
    <n v="1117"/>
    <n v="34627"/>
    <n v="3.62"/>
    <m/>
    <n v="1255"/>
  </r>
  <r>
    <x v="150"/>
    <x v="3"/>
    <x v="8"/>
    <n v="4027"/>
    <n v="9"/>
    <n v="1623"/>
    <n v="50313"/>
    <n v="3.54"/>
    <n v="1208"/>
    <n v="1780"/>
  </r>
  <r>
    <x v="150"/>
    <x v="3"/>
    <x v="9"/>
    <n v="7742"/>
    <n v="12"/>
    <n v="1172"/>
    <n v="36332"/>
    <n v="10.56"/>
    <n v="2684"/>
    <n v="3837"/>
  </r>
  <r>
    <x v="150"/>
    <x v="3"/>
    <x v="10"/>
    <n v="8012"/>
    <n v="18"/>
    <n v="1587"/>
    <n v="49197"/>
    <n v="8.1999999999999993"/>
    <n v="2860"/>
    <n v="4033"/>
  </r>
  <r>
    <x v="150"/>
    <x v="3"/>
    <x v="11"/>
    <n v="6017"/>
    <n v="6"/>
    <n v="430"/>
    <n v="13330"/>
    <n v="14.85"/>
    <m/>
    <n v="1979"/>
  </r>
  <r>
    <x v="150"/>
    <x v="3"/>
    <x v="12"/>
    <m/>
    <n v="6"/>
    <n v="533"/>
    <n v="16523"/>
    <m/>
    <m/>
    <m/>
  </r>
  <r>
    <x v="150"/>
    <x v="3"/>
    <x v="13"/>
    <m/>
    <n v="3"/>
    <n v="364"/>
    <n v="11284"/>
    <m/>
    <m/>
    <m/>
  </r>
  <r>
    <x v="150"/>
    <x v="3"/>
    <x v="14"/>
    <n v="1393"/>
    <n v="7"/>
    <n v="753"/>
    <n v="23343"/>
    <n v="2.78"/>
    <n v="893"/>
    <n v="649"/>
  </r>
  <r>
    <x v="150"/>
    <x v="3"/>
    <x v="15"/>
    <n v="3154"/>
    <n v="8"/>
    <n v="972"/>
    <n v="30132"/>
    <n v="6.04"/>
    <n v="1154"/>
    <n v="1819"/>
  </r>
  <r>
    <x v="150"/>
    <x v="3"/>
    <x v="16"/>
    <m/>
    <n v="4"/>
    <n v="419"/>
    <n v="12989"/>
    <m/>
    <m/>
    <m/>
  </r>
  <r>
    <x v="150"/>
    <x v="3"/>
    <x v="17"/>
    <m/>
    <n v="1"/>
    <n v="39"/>
    <n v="1209"/>
    <m/>
    <m/>
    <m/>
  </r>
  <r>
    <x v="150"/>
    <x v="3"/>
    <x v="18"/>
    <n v="11799"/>
    <n v="14"/>
    <n v="1258"/>
    <n v="38998"/>
    <n v="15.3"/>
    <n v="6541"/>
    <n v="5966"/>
  </r>
  <r>
    <x v="150"/>
    <x v="3"/>
    <x v="19"/>
    <n v="8232"/>
    <n v="20"/>
    <n v="3644"/>
    <n v="112964"/>
    <n v="3.92"/>
    <n v="4042"/>
    <n v="4424"/>
  </r>
  <r>
    <x v="150"/>
    <x v="3"/>
    <x v="20"/>
    <n v="32173"/>
    <n v="34"/>
    <n v="4328"/>
    <n v="134168"/>
    <n v="12.14"/>
    <n v="12983"/>
    <n v="16285"/>
  </r>
  <r>
    <x v="150"/>
    <x v="3"/>
    <x v="21"/>
    <m/>
    <n v="7"/>
    <n v="540"/>
    <n v="16740"/>
    <m/>
    <m/>
    <m/>
  </r>
  <r>
    <x v="150"/>
    <x v="3"/>
    <x v="22"/>
    <m/>
    <n v="4"/>
    <n v="557"/>
    <n v="17267"/>
    <m/>
    <m/>
    <m/>
  </r>
  <r>
    <x v="150"/>
    <x v="3"/>
    <x v="23"/>
    <n v="3218"/>
    <n v="6"/>
    <n v="749"/>
    <n v="23219"/>
    <n v="5.47"/>
    <n v="1786"/>
    <n v="1269"/>
  </r>
  <r>
    <x v="150"/>
    <x v="3"/>
    <x v="24"/>
    <n v="47584"/>
    <n v="51"/>
    <n v="6174"/>
    <n v="191394"/>
    <n v="11.77"/>
    <n v="22383"/>
    <n v="22535"/>
  </r>
  <r>
    <x v="150"/>
    <x v="3"/>
    <x v="25"/>
    <n v="8612"/>
    <n v="19"/>
    <n v="1748"/>
    <n v="54188"/>
    <n v="7.68"/>
    <n v="6587"/>
    <n v="4162"/>
  </r>
  <r>
    <x v="150"/>
    <x v="3"/>
    <x v="26"/>
    <n v="7609"/>
    <n v="6"/>
    <n v="1565"/>
    <n v="48515"/>
    <n v="7.45"/>
    <n v="3887"/>
    <n v="3613"/>
  </r>
  <r>
    <x v="150"/>
    <x v="3"/>
    <x v="27"/>
    <n v="17025"/>
    <n v="7"/>
    <n v="1221"/>
    <n v="37851"/>
    <m/>
    <n v="5774"/>
    <m/>
  </r>
  <r>
    <x v="150"/>
    <x v="3"/>
    <x v="28"/>
    <n v="2537"/>
    <n v="8"/>
    <n v="912"/>
    <n v="28272"/>
    <n v="4.09"/>
    <n v="1363"/>
    <n v="1156"/>
  </r>
  <r>
    <x v="150"/>
    <x v="3"/>
    <x v="29"/>
    <n v="2990"/>
    <n v="8"/>
    <n v="2021"/>
    <n v="62651"/>
    <n v="2.31"/>
    <n v="1434"/>
    <n v="1449"/>
  </r>
  <r>
    <x v="150"/>
    <x v="3"/>
    <x v="30"/>
    <m/>
    <n v="6"/>
    <n v="553"/>
    <n v="17143"/>
    <n v="12.13"/>
    <n v="2928"/>
    <n v="2079"/>
  </r>
  <r>
    <x v="150"/>
    <x v="3"/>
    <x v="31"/>
    <m/>
    <n v="6"/>
    <n v="269"/>
    <n v="8339"/>
    <n v="2.83"/>
    <m/>
    <n v="236"/>
  </r>
  <r>
    <x v="150"/>
    <x v="3"/>
    <x v="32"/>
    <n v="2729"/>
    <n v="5"/>
    <n v="948"/>
    <n v="29388"/>
    <m/>
    <m/>
    <m/>
  </r>
  <r>
    <x v="150"/>
    <x v="3"/>
    <x v="33"/>
    <n v="1477"/>
    <n v="10"/>
    <n v="546"/>
    <n v="16926"/>
    <n v="4.71"/>
    <n v="858"/>
    <n v="797"/>
  </r>
  <r>
    <x v="150"/>
    <x v="3"/>
    <x v="34"/>
    <n v="256562"/>
    <n v="383"/>
    <n v="48326"/>
    <n v="1498106"/>
    <n v="7.98"/>
    <n v="119060"/>
    <n v="119604"/>
  </r>
  <r>
    <x v="150"/>
    <x v="4"/>
    <x v="0"/>
    <n v="69664"/>
    <n v="228"/>
    <n v="9425"/>
    <n v="292175"/>
    <n v="15"/>
    <n v="38374"/>
    <n v="43823"/>
  </r>
  <r>
    <x v="150"/>
    <x v="4"/>
    <x v="1"/>
    <n v="489641"/>
    <n v="311"/>
    <n v="19061"/>
    <n v="590891"/>
    <n v="51.99"/>
    <n v="236704"/>
    <n v="307215"/>
  </r>
  <r>
    <x v="150"/>
    <x v="4"/>
    <x v="2"/>
    <n v="26179"/>
    <n v="115"/>
    <n v="4618"/>
    <n v="143158"/>
    <n v="9.69"/>
    <n v="15221"/>
    <n v="13873"/>
  </r>
  <r>
    <x v="150"/>
    <x v="4"/>
    <x v="3"/>
    <n v="82788"/>
    <n v="146"/>
    <n v="5261"/>
    <n v="163091"/>
    <n v="31.34"/>
    <n v="44210"/>
    <n v="51119"/>
  </r>
  <r>
    <x v="150"/>
    <x v="4"/>
    <x v="4"/>
    <n v="65201"/>
    <n v="96"/>
    <n v="4848"/>
    <n v="150288"/>
    <n v="24"/>
    <n v="25751"/>
    <n v="36073"/>
  </r>
  <r>
    <x v="150"/>
    <x v="4"/>
    <x v="5"/>
    <n v="133382"/>
    <n v="124"/>
    <n v="6149"/>
    <n v="190619"/>
    <n v="33.54"/>
    <n v="72814"/>
    <n v="63940"/>
  </r>
  <r>
    <x v="150"/>
    <x v="4"/>
    <x v="6"/>
    <n v="75790"/>
    <n v="99"/>
    <n v="3919"/>
    <n v="121489"/>
    <n v="30.76"/>
    <n v="44719"/>
    <n v="37373"/>
  </r>
  <r>
    <x v="150"/>
    <x v="4"/>
    <x v="7"/>
    <n v="10040"/>
    <n v="32"/>
    <n v="1490"/>
    <n v="46190"/>
    <n v="12.4"/>
    <n v="4796"/>
    <n v="5730"/>
  </r>
  <r>
    <x v="150"/>
    <x v="4"/>
    <x v="8"/>
    <n v="15372"/>
    <n v="59"/>
    <n v="2536"/>
    <n v="78616"/>
    <n v="11.61"/>
    <n v="7594"/>
    <n v="9127"/>
  </r>
  <r>
    <x v="150"/>
    <x v="4"/>
    <x v="9"/>
    <n v="42412"/>
    <n v="82"/>
    <n v="2818"/>
    <n v="87358"/>
    <n v="29.99"/>
    <n v="18861"/>
    <n v="26198"/>
  </r>
  <r>
    <x v="150"/>
    <x v="4"/>
    <x v="10"/>
    <n v="56328"/>
    <n v="130"/>
    <n v="4341"/>
    <n v="134571"/>
    <n v="25.15"/>
    <n v="26420"/>
    <n v="33840"/>
  </r>
  <r>
    <x v="150"/>
    <x v="4"/>
    <x v="11"/>
    <n v="56767"/>
    <n v="52"/>
    <n v="2483"/>
    <n v="76973"/>
    <n v="36.17"/>
    <n v="28741"/>
    <n v="27839"/>
  </r>
  <r>
    <x v="150"/>
    <x v="4"/>
    <x v="12"/>
    <n v="38805"/>
    <n v="90"/>
    <n v="2250"/>
    <n v="69750"/>
    <n v="34.93"/>
    <n v="22681"/>
    <n v="24363"/>
  </r>
  <r>
    <x v="150"/>
    <x v="4"/>
    <x v="13"/>
    <n v="10225"/>
    <n v="31"/>
    <n v="970"/>
    <n v="30070"/>
    <n v="18.82"/>
    <n v="6382"/>
    <n v="5659"/>
  </r>
  <r>
    <x v="150"/>
    <x v="4"/>
    <x v="14"/>
    <n v="12965"/>
    <n v="38"/>
    <n v="1305"/>
    <n v="40455"/>
    <n v="17.64"/>
    <n v="7052"/>
    <n v="7136"/>
  </r>
  <r>
    <x v="150"/>
    <x v="4"/>
    <x v="15"/>
    <n v="11915"/>
    <n v="43"/>
    <n v="1600"/>
    <n v="49600"/>
    <n v="14.08"/>
    <n v="5440"/>
    <n v="6984"/>
  </r>
  <r>
    <x v="150"/>
    <x v="4"/>
    <x v="16"/>
    <n v="191235"/>
    <n v="111"/>
    <n v="7478"/>
    <n v="231818"/>
    <n v="57.73"/>
    <n v="90995"/>
    <n v="133822"/>
  </r>
  <r>
    <x v="150"/>
    <x v="4"/>
    <x v="17"/>
    <n v="166307"/>
    <n v="73"/>
    <n v="5869"/>
    <n v="181939"/>
    <n v="64.64"/>
    <n v="80778"/>
    <n v="117613"/>
  </r>
  <r>
    <x v="150"/>
    <x v="4"/>
    <x v="18"/>
    <n v="37713"/>
    <n v="98"/>
    <n v="3283"/>
    <n v="101773"/>
    <n v="23.15"/>
    <n v="20946"/>
    <n v="23563"/>
  </r>
  <r>
    <x v="150"/>
    <x v="4"/>
    <x v="19"/>
    <n v="46867"/>
    <n v="150"/>
    <n v="6442"/>
    <n v="199702"/>
    <n v="15.12"/>
    <n v="23298"/>
    <n v="30203"/>
  </r>
  <r>
    <x v="150"/>
    <x v="4"/>
    <x v="20"/>
    <n v="215220"/>
    <n v="318"/>
    <n v="11418"/>
    <n v="353958"/>
    <n v="35.700000000000003"/>
    <n v="102207"/>
    <n v="126372"/>
  </r>
  <r>
    <x v="150"/>
    <x v="4"/>
    <x v="21"/>
    <n v="24694"/>
    <n v="49"/>
    <n v="1551"/>
    <n v="48081"/>
    <n v="24.33"/>
    <n v="16174"/>
    <n v="11697"/>
  </r>
  <r>
    <x v="150"/>
    <x v="4"/>
    <x v="22"/>
    <n v="27496"/>
    <n v="31"/>
    <n v="1819"/>
    <n v="56389"/>
    <n v="24.47"/>
    <n v="18881"/>
    <n v="13800"/>
  </r>
  <r>
    <x v="150"/>
    <x v="4"/>
    <x v="23"/>
    <n v="14115"/>
    <n v="47"/>
    <n v="1343"/>
    <n v="41633"/>
    <n v="20.45"/>
    <n v="8588"/>
    <n v="8513"/>
  </r>
  <r>
    <x v="150"/>
    <x v="4"/>
    <x v="24"/>
    <n v="281524"/>
    <n v="445"/>
    <n v="16131"/>
    <n v="500061"/>
    <n v="32.07"/>
    <n v="145849"/>
    <n v="160381"/>
  </r>
  <r>
    <x v="150"/>
    <x v="4"/>
    <x v="25"/>
    <n v="52802"/>
    <n v="143"/>
    <n v="5199"/>
    <n v="161169"/>
    <n v="20.37"/>
    <n v="37782"/>
    <n v="32837"/>
  </r>
  <r>
    <x v="150"/>
    <x v="4"/>
    <x v="26"/>
    <n v="59838"/>
    <n v="48"/>
    <n v="3016"/>
    <n v="93496"/>
    <n v="31.68"/>
    <n v="25515"/>
    <n v="29617"/>
  </r>
  <r>
    <x v="150"/>
    <x v="4"/>
    <x v="27"/>
    <n v="289891"/>
    <n v="114"/>
    <n v="7739"/>
    <n v="239909"/>
    <n v="64.260000000000005"/>
    <n v="94086"/>
    <n v="154166"/>
  </r>
  <r>
    <x v="150"/>
    <x v="4"/>
    <x v="28"/>
    <n v="19807"/>
    <n v="45"/>
    <n v="1717"/>
    <n v="53227"/>
    <n v="20.39"/>
    <n v="13645"/>
    <n v="10851"/>
  </r>
  <r>
    <x v="150"/>
    <x v="4"/>
    <x v="29"/>
    <n v="7955"/>
    <n v="57"/>
    <n v="2754"/>
    <n v="85374"/>
    <n v="4.96"/>
    <n v="4817"/>
    <n v="4236"/>
  </r>
  <r>
    <x v="150"/>
    <x v="4"/>
    <x v="30"/>
    <n v="55051"/>
    <n v="76"/>
    <n v="2455"/>
    <n v="76105"/>
    <n v="42.84"/>
    <n v="31392"/>
    <n v="32605"/>
  </r>
  <r>
    <x v="150"/>
    <x v="4"/>
    <x v="31"/>
    <n v="3070"/>
    <n v="29"/>
    <n v="549"/>
    <n v="17019"/>
    <n v="10.52"/>
    <n v="1945"/>
    <n v="1791"/>
  </r>
  <r>
    <x v="150"/>
    <x v="4"/>
    <x v="32"/>
    <n v="12580"/>
    <n v="31"/>
    <n v="2164"/>
    <n v="67084"/>
    <n v="10.64"/>
    <n v="7842"/>
    <n v="7140"/>
  </r>
  <r>
    <x v="150"/>
    <x v="4"/>
    <x v="33"/>
    <n v="21802"/>
    <n v="77"/>
    <n v="1904"/>
    <n v="59024"/>
    <n v="25.11"/>
    <n v="12268"/>
    <n v="14823"/>
  </r>
  <r>
    <x v="150"/>
    <x v="4"/>
    <x v="34"/>
    <n v="2277607"/>
    <n v="3100"/>
    <n v="133905"/>
    <n v="4151055"/>
    <n v="32.19"/>
    <n v="1116141"/>
    <n v="1336329"/>
  </r>
  <r>
    <x v="151"/>
    <x v="0"/>
    <x v="0"/>
    <n v="14001"/>
    <n v="30"/>
    <n v="1153"/>
    <n v="35743"/>
    <n v="22.51"/>
    <n v="8037"/>
    <n v="8048"/>
  </r>
  <r>
    <x v="151"/>
    <x v="0"/>
    <x v="1"/>
    <n v="314342"/>
    <n v="73"/>
    <n v="9058"/>
    <n v="280798"/>
    <n v="69.31"/>
    <n v="159788"/>
    <n v="194617"/>
  </r>
  <r>
    <x v="151"/>
    <x v="0"/>
    <x v="2"/>
    <n v="1842"/>
    <n v="11"/>
    <n v="179"/>
    <n v="5549"/>
    <n v="16.03"/>
    <n v="858"/>
    <n v="889"/>
  </r>
  <r>
    <x v="151"/>
    <x v="0"/>
    <x v="3"/>
    <n v="23819"/>
    <n v="22"/>
    <n v="947"/>
    <n v="29357"/>
    <n v="48.27"/>
    <n v="11102"/>
    <n v="14170"/>
  </r>
  <r>
    <x v="151"/>
    <x v="0"/>
    <x v="4"/>
    <n v="9739"/>
    <n v="9"/>
    <n v="481"/>
    <n v="14911"/>
    <n v="40.380000000000003"/>
    <n v="5261"/>
    <n v="6021"/>
  </r>
  <r>
    <x v="151"/>
    <x v="0"/>
    <x v="5"/>
    <n v="52399"/>
    <n v="21"/>
    <n v="1838"/>
    <n v="56978"/>
    <n v="48.98"/>
    <n v="33869"/>
    <n v="27911"/>
  </r>
  <r>
    <x v="151"/>
    <x v="0"/>
    <x v="6"/>
    <n v="11328"/>
    <n v="9"/>
    <n v="532"/>
    <n v="16492"/>
    <n v="37.58"/>
    <n v="6294"/>
    <n v="6198"/>
  </r>
  <r>
    <x v="151"/>
    <x v="0"/>
    <x v="7"/>
    <m/>
    <n v="4"/>
    <n v="61"/>
    <n v="1891"/>
    <m/>
    <m/>
    <m/>
  </r>
  <r>
    <x v="151"/>
    <x v="0"/>
    <x v="8"/>
    <m/>
    <n v="10"/>
    <n v="239"/>
    <n v="7409"/>
    <m/>
    <m/>
    <m/>
  </r>
  <r>
    <x v="151"/>
    <x v="0"/>
    <x v="9"/>
    <n v="8719"/>
    <n v="14"/>
    <n v="444"/>
    <n v="13764"/>
    <n v="42.15"/>
    <n v="4400"/>
    <n v="5801"/>
  </r>
  <r>
    <x v="151"/>
    <x v="0"/>
    <x v="10"/>
    <n v="8765"/>
    <n v="15"/>
    <n v="515"/>
    <n v="15965"/>
    <n v="37.549999999999997"/>
    <n v="5409"/>
    <n v="5995"/>
  </r>
  <r>
    <x v="151"/>
    <x v="0"/>
    <x v="11"/>
    <n v="14202"/>
    <n v="11"/>
    <n v="521"/>
    <n v="16151"/>
    <n v="44.32"/>
    <n v="7444"/>
    <n v="7158"/>
  </r>
  <r>
    <x v="151"/>
    <x v="0"/>
    <x v="12"/>
    <n v="8205"/>
    <n v="20"/>
    <n v="552"/>
    <n v="17112"/>
    <n v="32.450000000000003"/>
    <n v="5327"/>
    <n v="5552"/>
  </r>
  <r>
    <x v="151"/>
    <x v="0"/>
    <x v="13"/>
    <m/>
    <n v="3"/>
    <n v="137"/>
    <n v="4247"/>
    <m/>
    <m/>
    <m/>
  </r>
  <r>
    <x v="151"/>
    <x v="0"/>
    <x v="14"/>
    <m/>
    <n v="10"/>
    <n v="220"/>
    <n v="6820"/>
    <m/>
    <m/>
    <m/>
  </r>
  <r>
    <x v="151"/>
    <x v="0"/>
    <x v="15"/>
    <m/>
    <n v="3"/>
    <n v="41"/>
    <n v="1271"/>
    <m/>
    <m/>
    <m/>
  </r>
  <r>
    <x v="151"/>
    <x v="0"/>
    <x v="16"/>
    <n v="106084"/>
    <n v="34"/>
    <n v="3430"/>
    <n v="106330"/>
    <n v="68.930000000000007"/>
    <n v="56193"/>
    <n v="73289"/>
  </r>
  <r>
    <x v="151"/>
    <x v="0"/>
    <x v="17"/>
    <n v="103658"/>
    <n v="31"/>
    <n v="3306"/>
    <n v="102486"/>
    <n v="69.64"/>
    <n v="54910"/>
    <n v="71370"/>
  </r>
  <r>
    <x v="151"/>
    <x v="0"/>
    <x v="18"/>
    <n v="4021"/>
    <n v="16"/>
    <n v="346"/>
    <n v="10726"/>
    <n v="25.51"/>
    <n v="2397"/>
    <n v="2737"/>
  </r>
  <r>
    <x v="151"/>
    <x v="0"/>
    <x v="19"/>
    <n v="7360"/>
    <n v="11"/>
    <n v="374"/>
    <n v="11594"/>
    <n v="42.64"/>
    <n v="4001"/>
    <n v="4944"/>
  </r>
  <r>
    <x v="151"/>
    <x v="0"/>
    <x v="20"/>
    <n v="55045"/>
    <n v="43"/>
    <n v="2048"/>
    <n v="63488"/>
    <n v="54.24"/>
    <n v="29592"/>
    <n v="34437"/>
  </r>
  <r>
    <x v="151"/>
    <x v="0"/>
    <x v="21"/>
    <m/>
    <n v="6"/>
    <n v="109"/>
    <n v="3379"/>
    <m/>
    <m/>
    <m/>
  </r>
  <r>
    <x v="151"/>
    <x v="0"/>
    <x v="22"/>
    <n v="8309"/>
    <n v="5"/>
    <n v="488"/>
    <n v="15128"/>
    <m/>
    <m/>
    <m/>
  </r>
  <r>
    <x v="151"/>
    <x v="0"/>
    <x v="23"/>
    <m/>
    <n v="9"/>
    <n v="141"/>
    <n v="4371"/>
    <m/>
    <n v="177"/>
    <m/>
  </r>
  <r>
    <x v="151"/>
    <x v="0"/>
    <x v="24"/>
    <n v="66355"/>
    <n v="63"/>
    <n v="2786"/>
    <n v="86366"/>
    <n v="46.55"/>
    <n v="37327"/>
    <n v="40202"/>
  </r>
  <r>
    <x v="151"/>
    <x v="0"/>
    <x v="25"/>
    <n v="13402"/>
    <n v="37"/>
    <n v="1153"/>
    <n v="35743"/>
    <n v="23.09"/>
    <n v="10476"/>
    <n v="8253"/>
  </r>
  <r>
    <x v="151"/>
    <x v="0"/>
    <x v="26"/>
    <n v="19516"/>
    <n v="10"/>
    <n v="472"/>
    <n v="14632"/>
    <n v="55.44"/>
    <n v="8502"/>
    <n v="8112"/>
  </r>
  <r>
    <x v="151"/>
    <x v="0"/>
    <x v="27"/>
    <n v="159113"/>
    <n v="34"/>
    <n v="3143"/>
    <n v="97433"/>
    <n v="79.87"/>
    <n v="46974"/>
    <n v="77817"/>
  </r>
  <r>
    <x v="151"/>
    <x v="0"/>
    <x v="28"/>
    <n v="8967"/>
    <n v="10"/>
    <n v="424"/>
    <n v="13144"/>
    <n v="39.049999999999997"/>
    <n v="6493"/>
    <n v="5133"/>
  </r>
  <r>
    <x v="151"/>
    <x v="0"/>
    <x v="29"/>
    <m/>
    <n v="14"/>
    <n v="211"/>
    <n v="6541"/>
    <m/>
    <m/>
    <m/>
  </r>
  <r>
    <x v="151"/>
    <x v="0"/>
    <x v="30"/>
    <n v="22691"/>
    <n v="19"/>
    <n v="803"/>
    <n v="24893"/>
    <n v="56.77"/>
    <n v="13064"/>
    <n v="14133"/>
  </r>
  <r>
    <x v="151"/>
    <x v="0"/>
    <x v="31"/>
    <n v="605"/>
    <n v="8"/>
    <n v="85"/>
    <n v="2635"/>
    <m/>
    <n v="458"/>
    <m/>
  </r>
  <r>
    <x v="151"/>
    <x v="0"/>
    <x v="32"/>
    <n v="4633"/>
    <n v="5"/>
    <n v="545"/>
    <n v="16895"/>
    <n v="14.79"/>
    <n v="2461"/>
    <n v="2498"/>
  </r>
  <r>
    <x v="151"/>
    <x v="0"/>
    <x v="33"/>
    <n v="5883"/>
    <n v="18"/>
    <n v="421"/>
    <n v="13051"/>
    <m/>
    <n v="4071"/>
    <m/>
  </r>
  <r>
    <x v="151"/>
    <x v="0"/>
    <x v="34"/>
    <n v="897254"/>
    <n v="544"/>
    <n v="31111"/>
    <n v="964441"/>
    <n v="55.07"/>
    <n v="446364"/>
    <n v="531089"/>
  </r>
  <r>
    <x v="151"/>
    <x v="1"/>
    <x v="0"/>
    <n v="24851"/>
    <n v="131"/>
    <n v="1567"/>
    <n v="48577"/>
    <n v="27.64"/>
    <n v="13447"/>
    <n v="13425"/>
  </r>
  <r>
    <x v="151"/>
    <x v="1"/>
    <x v="1"/>
    <n v="109840"/>
    <n v="179"/>
    <n v="3767"/>
    <n v="116777"/>
    <n v="53.13"/>
    <n v="53456"/>
    <n v="62049"/>
  </r>
  <r>
    <x v="151"/>
    <x v="1"/>
    <x v="2"/>
    <n v="8165"/>
    <n v="62"/>
    <n v="652"/>
    <n v="20212"/>
    <n v="22.14"/>
    <n v="4851"/>
    <n v="4474"/>
  </r>
  <r>
    <x v="151"/>
    <x v="1"/>
    <x v="3"/>
    <n v="37025"/>
    <n v="88"/>
    <n v="1570"/>
    <n v="48670"/>
    <n v="46.33"/>
    <n v="21498"/>
    <n v="22547"/>
  </r>
  <r>
    <x v="151"/>
    <x v="1"/>
    <x v="4"/>
    <n v="22498"/>
    <n v="54"/>
    <n v="952"/>
    <n v="29512"/>
    <n v="42.25"/>
    <n v="12168"/>
    <n v="12468"/>
  </r>
  <r>
    <x v="151"/>
    <x v="1"/>
    <x v="5"/>
    <n v="41200"/>
    <n v="79"/>
    <n v="1396"/>
    <n v="43276"/>
    <n v="40.79"/>
    <n v="23476"/>
    <n v="17651"/>
  </r>
  <r>
    <x v="151"/>
    <x v="1"/>
    <x v="6"/>
    <n v="31468"/>
    <n v="67"/>
    <n v="1175"/>
    <n v="36425"/>
    <n v="43.57"/>
    <n v="19882"/>
    <n v="15869"/>
  </r>
  <r>
    <x v="151"/>
    <x v="1"/>
    <x v="7"/>
    <n v="6538"/>
    <n v="21"/>
    <n v="248"/>
    <n v="7688"/>
    <n v="51.4"/>
    <n v="3273"/>
    <n v="3952"/>
  </r>
  <r>
    <x v="151"/>
    <x v="1"/>
    <x v="8"/>
    <n v="7234"/>
    <n v="35"/>
    <n v="517"/>
    <n v="16027"/>
    <n v="28.81"/>
    <n v="4322"/>
    <n v="4618"/>
  </r>
  <r>
    <x v="151"/>
    <x v="1"/>
    <x v="9"/>
    <n v="16119"/>
    <n v="46"/>
    <n v="799"/>
    <n v="24769"/>
    <n v="47.06"/>
    <n v="8347"/>
    <n v="11655"/>
  </r>
  <r>
    <x v="151"/>
    <x v="1"/>
    <x v="10"/>
    <n v="27600"/>
    <n v="78"/>
    <n v="1409"/>
    <n v="43679"/>
    <n v="37.74"/>
    <n v="15432"/>
    <n v="16484"/>
  </r>
  <r>
    <x v="151"/>
    <x v="1"/>
    <x v="11"/>
    <n v="18972"/>
    <n v="20"/>
    <n v="550"/>
    <n v="17050"/>
    <n v="44.15"/>
    <n v="8755"/>
    <n v="7527"/>
  </r>
  <r>
    <x v="151"/>
    <x v="1"/>
    <x v="12"/>
    <n v="23036"/>
    <n v="61"/>
    <n v="1043"/>
    <n v="32333"/>
    <n v="46.25"/>
    <n v="13625"/>
    <n v="14955"/>
  </r>
  <r>
    <x v="151"/>
    <x v="1"/>
    <x v="13"/>
    <n v="6871"/>
    <n v="21"/>
    <n v="376"/>
    <n v="11656"/>
    <n v="35.950000000000003"/>
    <n v="4278"/>
    <n v="4191"/>
  </r>
  <r>
    <x v="151"/>
    <x v="1"/>
    <x v="14"/>
    <n v="4872"/>
    <n v="19"/>
    <n v="267"/>
    <n v="8277"/>
    <n v="36.049999999999997"/>
    <n v="2712"/>
    <n v="2984"/>
  </r>
  <r>
    <x v="151"/>
    <x v="1"/>
    <x v="15"/>
    <n v="5150"/>
    <n v="28"/>
    <n v="275"/>
    <n v="8525"/>
    <n v="36.9"/>
    <n v="3157"/>
    <n v="3146"/>
  </r>
  <r>
    <x v="151"/>
    <x v="1"/>
    <x v="16"/>
    <n v="35306"/>
    <n v="60"/>
    <n v="1281"/>
    <n v="39711"/>
    <n v="55.63"/>
    <n v="16423"/>
    <n v="22092"/>
  </r>
  <r>
    <x v="151"/>
    <x v="1"/>
    <x v="17"/>
    <n v="21638"/>
    <n v="32"/>
    <n v="759"/>
    <n v="23529"/>
    <n v="55.82"/>
    <n v="10091"/>
    <n v="13135"/>
  </r>
  <r>
    <x v="151"/>
    <x v="1"/>
    <x v="18"/>
    <n v="15388"/>
    <n v="48"/>
    <n v="742"/>
    <n v="23002"/>
    <n v="40.380000000000003"/>
    <n v="8293"/>
    <n v="9288"/>
  </r>
  <r>
    <x v="151"/>
    <x v="1"/>
    <x v="19"/>
    <n v="22144"/>
    <n v="94"/>
    <n v="1239"/>
    <n v="38409"/>
    <n v="34.44"/>
    <n v="11532"/>
    <n v="13227"/>
  </r>
  <r>
    <x v="151"/>
    <x v="1"/>
    <x v="20"/>
    <n v="92855"/>
    <n v="198"/>
    <n v="2795"/>
    <n v="86645"/>
    <n v="57.49"/>
    <n v="43165"/>
    <n v="49811"/>
  </r>
  <r>
    <x v="151"/>
    <x v="1"/>
    <x v="21"/>
    <n v="11127"/>
    <n v="29"/>
    <n v="422"/>
    <n v="13082"/>
    <n v="40.56"/>
    <n v="7541"/>
    <n v="5306"/>
  </r>
  <r>
    <x v="151"/>
    <x v="1"/>
    <x v="22"/>
    <n v="8738"/>
    <n v="17"/>
    <n v="435"/>
    <n v="13485"/>
    <n v="29.17"/>
    <n v="6411"/>
    <n v="3934"/>
  </r>
  <r>
    <x v="151"/>
    <x v="1"/>
    <x v="23"/>
    <n v="8259"/>
    <n v="28"/>
    <n v="376"/>
    <n v="11656"/>
    <n v="45.71"/>
    <n v="5350"/>
    <n v="5328"/>
  </r>
  <r>
    <x v="151"/>
    <x v="1"/>
    <x v="24"/>
    <n v="120978"/>
    <n v="272"/>
    <n v="4028"/>
    <n v="124868"/>
    <n v="51.56"/>
    <n v="62466"/>
    <n v="64378"/>
  </r>
  <r>
    <x v="151"/>
    <x v="1"/>
    <x v="25"/>
    <n v="16549"/>
    <n v="67"/>
    <n v="1005"/>
    <n v="31155"/>
    <n v="28.32"/>
    <n v="11488"/>
    <n v="8822"/>
  </r>
  <r>
    <x v="151"/>
    <x v="1"/>
    <x v="26"/>
    <n v="22119"/>
    <n v="24"/>
    <n v="360"/>
    <n v="11160"/>
    <n v="71.510000000000005"/>
    <n v="6328"/>
    <n v="7981"/>
  </r>
  <r>
    <x v="151"/>
    <x v="1"/>
    <x v="27"/>
    <n v="65057"/>
    <n v="52"/>
    <n v="1243"/>
    <n v="38533"/>
    <n v="65.989999999999995"/>
    <n v="19130"/>
    <n v="25428"/>
  </r>
  <r>
    <x v="151"/>
    <x v="1"/>
    <x v="28"/>
    <n v="6886"/>
    <n v="23"/>
    <n v="297"/>
    <n v="9207"/>
    <n v="44.53"/>
    <n v="4482"/>
    <n v="4100"/>
  </r>
  <r>
    <x v="151"/>
    <x v="1"/>
    <x v="29"/>
    <n v="3775"/>
    <n v="28"/>
    <n v="281"/>
    <n v="8711"/>
    <n v="25.39"/>
    <n v="2461"/>
    <n v="2212"/>
  </r>
  <r>
    <x v="151"/>
    <x v="1"/>
    <x v="30"/>
    <n v="22656"/>
    <n v="44"/>
    <n v="758"/>
    <n v="23498"/>
    <n v="54.81"/>
    <n v="11650"/>
    <n v="12880"/>
  </r>
  <r>
    <x v="151"/>
    <x v="1"/>
    <x v="31"/>
    <n v="1602"/>
    <n v="12"/>
    <n v="92"/>
    <n v="2852"/>
    <n v="29.06"/>
    <n v="790"/>
    <n v="829"/>
  </r>
  <r>
    <x v="151"/>
    <x v="1"/>
    <x v="32"/>
    <n v="4802"/>
    <n v="19"/>
    <n v="353"/>
    <n v="10943"/>
    <n v="21.28"/>
    <n v="3119"/>
    <n v="2329"/>
  </r>
  <r>
    <x v="151"/>
    <x v="1"/>
    <x v="33"/>
    <n v="11218"/>
    <n v="38"/>
    <n v="600"/>
    <n v="18600"/>
    <n v="42.28"/>
    <n v="6129"/>
    <n v="7864"/>
  </r>
  <r>
    <x v="151"/>
    <x v="1"/>
    <x v="34"/>
    <n v="739917"/>
    <n v="1770"/>
    <n v="28842"/>
    <n v="894102"/>
    <n v="44.67"/>
    <n v="376971"/>
    <n v="399423"/>
  </r>
  <r>
    <x v="151"/>
    <x v="2"/>
    <x v="0"/>
    <n v="8194"/>
    <n v="25"/>
    <n v="1190"/>
    <n v="36890"/>
    <n v="19.079999999999998"/>
    <n v="3580"/>
    <n v="7039"/>
  </r>
  <r>
    <x v="151"/>
    <x v="2"/>
    <x v="1"/>
    <n v="51431"/>
    <n v="35"/>
    <n v="3549"/>
    <n v="110019"/>
    <n v="43.13"/>
    <n v="22620"/>
    <n v="47449"/>
  </r>
  <r>
    <x v="151"/>
    <x v="2"/>
    <x v="2"/>
    <n v="2157"/>
    <n v="17"/>
    <n v="643"/>
    <n v="19933"/>
    <n v="9.3800000000000008"/>
    <n v="1194"/>
    <n v="1870"/>
  </r>
  <r>
    <x v="151"/>
    <x v="2"/>
    <x v="3"/>
    <n v="5672"/>
    <n v="14"/>
    <n v="662"/>
    <n v="20522"/>
    <n v="25.31"/>
    <n v="3215"/>
    <n v="5194"/>
  </r>
  <r>
    <x v="151"/>
    <x v="2"/>
    <x v="4"/>
    <n v="8659"/>
    <n v="14"/>
    <n v="912"/>
    <n v="28272"/>
    <n v="29.85"/>
    <n v="3538"/>
    <n v="8439"/>
  </r>
  <r>
    <x v="151"/>
    <x v="2"/>
    <x v="5"/>
    <n v="12298"/>
    <n v="13"/>
    <n v="1459"/>
    <n v="45229"/>
    <n v="25.45"/>
    <n v="7864"/>
    <n v="11509"/>
  </r>
  <r>
    <x v="151"/>
    <x v="2"/>
    <x v="6"/>
    <n v="7756"/>
    <n v="14"/>
    <n v="869"/>
    <n v="26939"/>
    <n v="26.25"/>
    <n v="4722"/>
    <n v="7071"/>
  </r>
  <r>
    <x v="151"/>
    <x v="2"/>
    <x v="7"/>
    <m/>
    <n v="2"/>
    <n v="64"/>
    <n v="1984"/>
    <m/>
    <m/>
    <m/>
  </r>
  <r>
    <x v="151"/>
    <x v="2"/>
    <x v="8"/>
    <m/>
    <n v="5"/>
    <n v="160"/>
    <n v="4960"/>
    <m/>
    <m/>
    <m/>
  </r>
  <r>
    <x v="151"/>
    <x v="2"/>
    <x v="9"/>
    <n v="2342"/>
    <n v="10"/>
    <n v="408"/>
    <n v="12648"/>
    <n v="16.36"/>
    <n v="913"/>
    <n v="2069"/>
  </r>
  <r>
    <x v="151"/>
    <x v="2"/>
    <x v="10"/>
    <n v="4295"/>
    <n v="17"/>
    <n v="788"/>
    <n v="24428"/>
    <n v="16.72"/>
    <n v="1033"/>
    <n v="4084"/>
  </r>
  <r>
    <x v="151"/>
    <x v="2"/>
    <x v="11"/>
    <n v="11973"/>
    <n v="15"/>
    <n v="982"/>
    <n v="30442"/>
    <n v="31.24"/>
    <n v="6131"/>
    <n v="9511"/>
  </r>
  <r>
    <x v="151"/>
    <x v="2"/>
    <x v="12"/>
    <m/>
    <n v="3"/>
    <n v="121"/>
    <n v="3751"/>
    <m/>
    <m/>
    <m/>
  </r>
  <r>
    <x v="151"/>
    <x v="2"/>
    <x v="13"/>
    <m/>
    <n v="4"/>
    <n v="93"/>
    <n v="2883"/>
    <m/>
    <n v="474"/>
    <m/>
  </r>
  <r>
    <x v="151"/>
    <x v="2"/>
    <x v="14"/>
    <m/>
    <n v="2"/>
    <n v="65"/>
    <n v="2015"/>
    <m/>
    <m/>
    <m/>
  </r>
  <r>
    <x v="151"/>
    <x v="2"/>
    <x v="15"/>
    <m/>
    <n v="5"/>
    <n v="353"/>
    <n v="10943"/>
    <m/>
    <m/>
    <m/>
  </r>
  <r>
    <x v="151"/>
    <x v="2"/>
    <x v="16"/>
    <m/>
    <n v="13"/>
    <n v="2348"/>
    <n v="72788"/>
    <m/>
    <n v="14494"/>
    <m/>
  </r>
  <r>
    <x v="151"/>
    <x v="2"/>
    <x v="17"/>
    <m/>
    <n v="9"/>
    <n v="1765"/>
    <n v="54715"/>
    <m/>
    <m/>
    <m/>
  </r>
  <r>
    <x v="151"/>
    <x v="2"/>
    <x v="18"/>
    <n v="8190"/>
    <n v="21"/>
    <n v="939"/>
    <n v="29109"/>
    <n v="25.08"/>
    <n v="2525"/>
    <n v="7302"/>
  </r>
  <r>
    <x v="151"/>
    <x v="2"/>
    <x v="19"/>
    <n v="8367"/>
    <n v="24"/>
    <n v="1108"/>
    <n v="34348"/>
    <n v="22.34"/>
    <n v="3124"/>
    <n v="7672"/>
  </r>
  <r>
    <x v="151"/>
    <x v="2"/>
    <x v="20"/>
    <n v="28118"/>
    <n v="47"/>
    <n v="2416"/>
    <n v="74896"/>
    <n v="32.21"/>
    <n v="12198"/>
    <n v="24126"/>
  </r>
  <r>
    <x v="151"/>
    <x v="2"/>
    <x v="21"/>
    <n v="2158"/>
    <n v="7"/>
    <n v="483"/>
    <n v="14973"/>
    <m/>
    <m/>
    <m/>
  </r>
  <r>
    <x v="151"/>
    <x v="2"/>
    <x v="22"/>
    <m/>
    <n v="5"/>
    <n v="339"/>
    <n v="10509"/>
    <n v="37.380000000000003"/>
    <n v="3062"/>
    <n v="3928"/>
  </r>
  <r>
    <x v="151"/>
    <x v="2"/>
    <x v="23"/>
    <m/>
    <n v="4"/>
    <n v="77"/>
    <n v="2387"/>
    <m/>
    <m/>
    <m/>
  </r>
  <r>
    <x v="151"/>
    <x v="2"/>
    <x v="24"/>
    <n v="35723"/>
    <n v="63"/>
    <n v="3315"/>
    <n v="102765"/>
    <n v="29.97"/>
    <n v="17047"/>
    <n v="30794"/>
  </r>
  <r>
    <x v="151"/>
    <x v="2"/>
    <x v="25"/>
    <n v="11376"/>
    <n v="21"/>
    <n v="1330"/>
    <n v="41230"/>
    <n v="24.13"/>
    <n v="7411"/>
    <n v="9948"/>
  </r>
  <r>
    <x v="151"/>
    <x v="2"/>
    <x v="26"/>
    <n v="10476"/>
    <n v="8"/>
    <n v="619"/>
    <n v="19189"/>
    <n v="51.04"/>
    <n v="4762"/>
    <n v="9794"/>
  </r>
  <r>
    <x v="151"/>
    <x v="2"/>
    <x v="27"/>
    <n v="44006"/>
    <n v="21"/>
    <n v="2170"/>
    <n v="67270"/>
    <n v="63.18"/>
    <n v="12959"/>
    <n v="42501"/>
  </r>
  <r>
    <x v="151"/>
    <x v="2"/>
    <x v="28"/>
    <n v="769"/>
    <n v="5"/>
    <n v="100"/>
    <n v="3100"/>
    <n v="21.76"/>
    <n v="464"/>
    <n v="675"/>
  </r>
  <r>
    <x v="151"/>
    <x v="2"/>
    <x v="29"/>
    <m/>
    <n v="7"/>
    <n v="167"/>
    <n v="5177"/>
    <m/>
    <m/>
    <m/>
  </r>
  <r>
    <x v="151"/>
    <x v="2"/>
    <x v="30"/>
    <n v="4259"/>
    <n v="6"/>
    <n v="305"/>
    <n v="9455"/>
    <n v="43.55"/>
    <n v="1978"/>
    <n v="4118"/>
  </r>
  <r>
    <x v="151"/>
    <x v="2"/>
    <x v="31"/>
    <m/>
    <n v="3"/>
    <n v="103"/>
    <n v="3193"/>
    <m/>
    <m/>
    <m/>
  </r>
  <r>
    <x v="151"/>
    <x v="2"/>
    <x v="32"/>
    <n v="1896"/>
    <n v="6"/>
    <n v="356"/>
    <n v="11036"/>
    <n v="16.71"/>
    <n v="1041"/>
    <n v="1844"/>
  </r>
  <r>
    <x v="151"/>
    <x v="2"/>
    <x v="33"/>
    <n v="1115"/>
    <n v="9"/>
    <n v="325"/>
    <n v="10075"/>
    <m/>
    <n v="686"/>
    <m/>
  </r>
  <r>
    <x v="151"/>
    <x v="2"/>
    <x v="34"/>
    <n v="271297"/>
    <n v="402"/>
    <n v="25503"/>
    <n v="790593"/>
    <n v="31.53"/>
    <n v="123447"/>
    <n v="249242"/>
  </r>
  <r>
    <x v="151"/>
    <x v="3"/>
    <x v="0"/>
    <n v="16974"/>
    <n v="42"/>
    <n v="5585"/>
    <n v="173135"/>
    <n v="6.27"/>
    <n v="8641"/>
    <n v="10864"/>
  </r>
  <r>
    <x v="151"/>
    <x v="3"/>
    <x v="1"/>
    <n v="16109"/>
    <n v="22"/>
    <n v="2592"/>
    <n v="80352"/>
    <n v="10.82"/>
    <n v="7592"/>
    <n v="8697"/>
  </r>
  <r>
    <x v="151"/>
    <x v="3"/>
    <x v="2"/>
    <n v="8906"/>
    <n v="23"/>
    <n v="3130"/>
    <n v="97030"/>
    <n v="4.95"/>
    <n v="5254"/>
    <n v="4801"/>
  </r>
  <r>
    <x v="151"/>
    <x v="3"/>
    <x v="3"/>
    <n v="8928"/>
    <n v="21"/>
    <n v="1927"/>
    <n v="59737"/>
    <n v="8.4700000000000006"/>
    <n v="4910"/>
    <n v="5057"/>
  </r>
  <r>
    <x v="151"/>
    <x v="3"/>
    <x v="4"/>
    <n v="17492"/>
    <n v="18"/>
    <n v="2638"/>
    <n v="81778"/>
    <n v="8.77"/>
    <n v="4366"/>
    <n v="7174"/>
  </r>
  <r>
    <x v="151"/>
    <x v="3"/>
    <x v="5"/>
    <n v="10372"/>
    <n v="11"/>
    <n v="1456"/>
    <n v="45136"/>
    <n v="9.82"/>
    <n v="3612"/>
    <n v="4435"/>
  </r>
  <r>
    <x v="151"/>
    <x v="3"/>
    <x v="6"/>
    <n v="9638"/>
    <n v="10"/>
    <n v="1347"/>
    <n v="41757"/>
    <n v="7.51"/>
    <n v="3473"/>
    <n v="3136"/>
  </r>
  <r>
    <x v="151"/>
    <x v="3"/>
    <x v="7"/>
    <n v="2266"/>
    <n v="5"/>
    <n v="1117"/>
    <n v="34627"/>
    <n v="3.06"/>
    <n v="1126"/>
    <n v="1060"/>
  </r>
  <r>
    <x v="151"/>
    <x v="3"/>
    <x v="8"/>
    <n v="3866"/>
    <n v="9"/>
    <n v="1623"/>
    <n v="50313"/>
    <n v="4.05"/>
    <n v="1072"/>
    <n v="2038"/>
  </r>
  <r>
    <x v="151"/>
    <x v="3"/>
    <x v="9"/>
    <n v="6659"/>
    <n v="12"/>
    <n v="1172"/>
    <n v="36332"/>
    <n v="9.9700000000000006"/>
    <n v="2071"/>
    <n v="3623"/>
  </r>
  <r>
    <x v="151"/>
    <x v="3"/>
    <x v="10"/>
    <n v="5600"/>
    <n v="17"/>
    <n v="1594"/>
    <n v="49414"/>
    <n v="6.66"/>
    <n v="2289"/>
    <n v="3290"/>
  </r>
  <r>
    <x v="151"/>
    <x v="3"/>
    <x v="11"/>
    <n v="4877"/>
    <n v="6"/>
    <n v="430"/>
    <n v="13330"/>
    <n v="13.67"/>
    <n v="3603"/>
    <n v="1822"/>
  </r>
  <r>
    <x v="151"/>
    <x v="3"/>
    <x v="12"/>
    <m/>
    <n v="6"/>
    <n v="533"/>
    <n v="16523"/>
    <m/>
    <m/>
    <m/>
  </r>
  <r>
    <x v="151"/>
    <x v="3"/>
    <x v="13"/>
    <m/>
    <n v="3"/>
    <n v="364"/>
    <n v="11284"/>
    <m/>
    <m/>
    <m/>
  </r>
  <r>
    <x v="151"/>
    <x v="3"/>
    <x v="14"/>
    <n v="1128"/>
    <n v="7"/>
    <n v="753"/>
    <n v="23343"/>
    <n v="2.41"/>
    <n v="669"/>
    <n v="563"/>
  </r>
  <r>
    <x v="151"/>
    <x v="3"/>
    <x v="15"/>
    <n v="3594"/>
    <n v="8"/>
    <n v="972"/>
    <n v="30132"/>
    <n v="7.8"/>
    <n v="1214"/>
    <n v="2350"/>
  </r>
  <r>
    <x v="151"/>
    <x v="3"/>
    <x v="16"/>
    <m/>
    <n v="4"/>
    <n v="419"/>
    <n v="12989"/>
    <m/>
    <n v="1188"/>
    <m/>
  </r>
  <r>
    <x v="151"/>
    <x v="3"/>
    <x v="17"/>
    <m/>
    <n v="1"/>
    <n v="39"/>
    <n v="1209"/>
    <m/>
    <m/>
    <m/>
  </r>
  <r>
    <x v="151"/>
    <x v="3"/>
    <x v="18"/>
    <n v="11323"/>
    <n v="14"/>
    <n v="1259"/>
    <n v="39029"/>
    <n v="15.16"/>
    <n v="6171"/>
    <n v="5916"/>
  </r>
  <r>
    <x v="151"/>
    <x v="3"/>
    <x v="19"/>
    <n v="8437"/>
    <n v="20"/>
    <n v="3644"/>
    <n v="112964"/>
    <n v="4.1100000000000003"/>
    <n v="3569"/>
    <n v="4648"/>
  </r>
  <r>
    <x v="151"/>
    <x v="3"/>
    <x v="20"/>
    <n v="29436"/>
    <n v="35"/>
    <n v="4436"/>
    <n v="137516"/>
    <n v="12.39"/>
    <n v="11176"/>
    <n v="17036"/>
  </r>
  <r>
    <x v="151"/>
    <x v="3"/>
    <x v="21"/>
    <m/>
    <n v="8"/>
    <n v="655"/>
    <n v="20305"/>
    <m/>
    <n v="2364"/>
    <m/>
  </r>
  <r>
    <x v="151"/>
    <x v="3"/>
    <x v="22"/>
    <m/>
    <n v="4"/>
    <n v="557"/>
    <n v="17267"/>
    <m/>
    <m/>
    <m/>
  </r>
  <r>
    <x v="151"/>
    <x v="3"/>
    <x v="23"/>
    <n v="2729"/>
    <n v="6"/>
    <n v="749"/>
    <n v="23219"/>
    <n v="5.08"/>
    <m/>
    <n v="1179"/>
  </r>
  <r>
    <x v="151"/>
    <x v="3"/>
    <x v="24"/>
    <n v="41342"/>
    <n v="53"/>
    <n v="6397"/>
    <n v="198307"/>
    <n v="11.14"/>
    <n v="18675"/>
    <n v="22093"/>
  </r>
  <r>
    <x v="151"/>
    <x v="3"/>
    <x v="25"/>
    <n v="7084"/>
    <n v="17"/>
    <n v="1648"/>
    <n v="51088"/>
    <n v="7.09"/>
    <n v="5379"/>
    <n v="3624"/>
  </r>
  <r>
    <x v="151"/>
    <x v="3"/>
    <x v="26"/>
    <n v="8019"/>
    <n v="6"/>
    <n v="1565"/>
    <n v="48515"/>
    <n v="8.19"/>
    <n v="3979"/>
    <n v="3971"/>
  </r>
  <r>
    <x v="151"/>
    <x v="3"/>
    <x v="27"/>
    <n v="14097"/>
    <n v="7"/>
    <n v="1221"/>
    <n v="37851"/>
    <n v="13.95"/>
    <n v="5738"/>
    <n v="5279"/>
  </r>
  <r>
    <x v="151"/>
    <x v="3"/>
    <x v="28"/>
    <n v="2111"/>
    <n v="7"/>
    <n v="812"/>
    <n v="25172"/>
    <n v="4.22"/>
    <n v="1121"/>
    <n v="1061"/>
  </r>
  <r>
    <x v="151"/>
    <x v="3"/>
    <x v="29"/>
    <n v="4450"/>
    <n v="8"/>
    <n v="2021"/>
    <n v="62651"/>
    <n v="3.84"/>
    <n v="2303"/>
    <n v="2407"/>
  </r>
  <r>
    <x v="151"/>
    <x v="3"/>
    <x v="30"/>
    <n v="4690"/>
    <n v="6"/>
    <n v="553"/>
    <n v="17143"/>
    <n v="12.67"/>
    <n v="2793"/>
    <n v="2172"/>
  </r>
  <r>
    <x v="151"/>
    <x v="3"/>
    <x v="31"/>
    <m/>
    <n v="6"/>
    <n v="269"/>
    <n v="8339"/>
    <n v="2.66"/>
    <m/>
    <n v="222"/>
  </r>
  <r>
    <x v="151"/>
    <x v="3"/>
    <x v="32"/>
    <n v="2556"/>
    <n v="4"/>
    <n v="898"/>
    <n v="27838"/>
    <n v="4.93"/>
    <n v="1157"/>
    <n v="1372"/>
  </r>
  <r>
    <x v="151"/>
    <x v="3"/>
    <x v="33"/>
    <n v="1352"/>
    <n v="10"/>
    <n v="546"/>
    <n v="16926"/>
    <n v="4.79"/>
    <n v="825"/>
    <n v="811"/>
  </r>
  <r>
    <x v="151"/>
    <x v="3"/>
    <x v="34"/>
    <n v="228987"/>
    <n v="382"/>
    <n v="48485"/>
    <n v="1503035"/>
    <n v="7.73"/>
    <n v="104593"/>
    <n v="116200"/>
  </r>
  <r>
    <x v="151"/>
    <x v="4"/>
    <x v="0"/>
    <n v="64019"/>
    <n v="228"/>
    <n v="9495"/>
    <n v="294345"/>
    <n v="13.38"/>
    <n v="33705"/>
    <n v="39375"/>
  </r>
  <r>
    <x v="151"/>
    <x v="4"/>
    <x v="1"/>
    <n v="491722"/>
    <n v="309"/>
    <n v="18966"/>
    <n v="587946"/>
    <n v="53.2"/>
    <n v="243456"/>
    <n v="312812"/>
  </r>
  <r>
    <x v="151"/>
    <x v="4"/>
    <x v="2"/>
    <n v="21070"/>
    <n v="113"/>
    <n v="4604"/>
    <n v="142724"/>
    <n v="8.43"/>
    <n v="12156"/>
    <n v="12035"/>
  </r>
  <r>
    <x v="151"/>
    <x v="4"/>
    <x v="3"/>
    <n v="75444"/>
    <n v="145"/>
    <n v="5106"/>
    <n v="158286"/>
    <n v="29.67"/>
    <n v="40726"/>
    <n v="46968"/>
  </r>
  <r>
    <x v="151"/>
    <x v="4"/>
    <x v="4"/>
    <n v="58387"/>
    <n v="95"/>
    <n v="4983"/>
    <n v="154473"/>
    <n v="22.08"/>
    <n v="25332"/>
    <n v="34101"/>
  </r>
  <r>
    <x v="151"/>
    <x v="4"/>
    <x v="5"/>
    <n v="116269"/>
    <n v="124"/>
    <n v="6149"/>
    <n v="190619"/>
    <n v="32.270000000000003"/>
    <n v="68821"/>
    <n v="61506"/>
  </r>
  <r>
    <x v="151"/>
    <x v="4"/>
    <x v="6"/>
    <n v="60190"/>
    <n v="100"/>
    <n v="3923"/>
    <n v="121613"/>
    <n v="26.54"/>
    <n v="34372"/>
    <n v="32274"/>
  </r>
  <r>
    <x v="151"/>
    <x v="4"/>
    <x v="7"/>
    <n v="10080"/>
    <n v="32"/>
    <n v="1490"/>
    <n v="46190"/>
    <n v="12.79"/>
    <n v="4783"/>
    <n v="5909"/>
  </r>
  <r>
    <x v="151"/>
    <x v="4"/>
    <x v="8"/>
    <n v="14145"/>
    <n v="59"/>
    <n v="2539"/>
    <n v="78709"/>
    <n v="11.36"/>
    <n v="7033"/>
    <n v="8940"/>
  </r>
  <r>
    <x v="151"/>
    <x v="4"/>
    <x v="9"/>
    <n v="33839"/>
    <n v="82"/>
    <n v="2823"/>
    <n v="87513"/>
    <n v="26.45"/>
    <n v="15731"/>
    <n v="23148"/>
  </r>
  <r>
    <x v="151"/>
    <x v="4"/>
    <x v="10"/>
    <n v="46260"/>
    <n v="127"/>
    <n v="4306"/>
    <n v="133486"/>
    <n v="22.36"/>
    <n v="24162"/>
    <n v="29852"/>
  </r>
  <r>
    <x v="151"/>
    <x v="4"/>
    <x v="11"/>
    <n v="50023"/>
    <n v="52"/>
    <n v="2483"/>
    <n v="76973"/>
    <n v="33.799999999999997"/>
    <n v="25933"/>
    <n v="26018"/>
  </r>
  <r>
    <x v="151"/>
    <x v="4"/>
    <x v="12"/>
    <n v="33739"/>
    <n v="90"/>
    <n v="2249"/>
    <n v="69719"/>
    <n v="32.43"/>
    <n v="20604"/>
    <n v="22608"/>
  </r>
  <r>
    <x v="151"/>
    <x v="4"/>
    <x v="13"/>
    <n v="9707"/>
    <n v="31"/>
    <n v="970"/>
    <n v="30070"/>
    <n v="19.670000000000002"/>
    <n v="5770"/>
    <n v="5914"/>
  </r>
  <r>
    <x v="151"/>
    <x v="4"/>
    <x v="14"/>
    <n v="10658"/>
    <n v="38"/>
    <n v="1305"/>
    <n v="40455"/>
    <n v="16.02"/>
    <n v="5790"/>
    <n v="6481"/>
  </r>
  <r>
    <x v="151"/>
    <x v="4"/>
    <x v="15"/>
    <n v="10393"/>
    <n v="44"/>
    <n v="1641"/>
    <n v="50871"/>
    <n v="12.69"/>
    <n v="5027"/>
    <n v="6454"/>
  </r>
  <r>
    <x v="151"/>
    <x v="4"/>
    <x v="16"/>
    <n v="171453"/>
    <n v="111"/>
    <n v="7478"/>
    <n v="231818"/>
    <n v="53.07"/>
    <n v="88298"/>
    <n v="123027"/>
  </r>
  <r>
    <x v="151"/>
    <x v="4"/>
    <x v="17"/>
    <n v="150265"/>
    <n v="73"/>
    <n v="5869"/>
    <n v="181939"/>
    <n v="60.09"/>
    <n v="78949"/>
    <n v="109329"/>
  </r>
  <r>
    <x v="151"/>
    <x v="4"/>
    <x v="18"/>
    <n v="38922"/>
    <n v="99"/>
    <n v="3286"/>
    <n v="101866"/>
    <n v="24.78"/>
    <n v="19384"/>
    <n v="25242"/>
  </r>
  <r>
    <x v="151"/>
    <x v="4"/>
    <x v="19"/>
    <n v="46308"/>
    <n v="149"/>
    <n v="6365"/>
    <n v="197315"/>
    <n v="15.45"/>
    <n v="22226"/>
    <n v="30492"/>
  </r>
  <r>
    <x v="151"/>
    <x v="4"/>
    <x v="20"/>
    <n v="205454"/>
    <n v="323"/>
    <n v="11695"/>
    <n v="362545"/>
    <n v="34.590000000000003"/>
    <n v="96131"/>
    <n v="125409"/>
  </r>
  <r>
    <x v="151"/>
    <x v="4"/>
    <x v="21"/>
    <n v="19468"/>
    <n v="50"/>
    <n v="1669"/>
    <n v="51739"/>
    <n v="19.95"/>
    <n v="13026"/>
    <n v="10319"/>
  </r>
  <r>
    <x v="151"/>
    <x v="4"/>
    <x v="22"/>
    <n v="27000"/>
    <n v="31"/>
    <n v="1819"/>
    <n v="56389"/>
    <n v="25.22"/>
    <n v="18905"/>
    <n v="14222"/>
  </r>
  <r>
    <x v="151"/>
    <x v="4"/>
    <x v="23"/>
    <n v="12477"/>
    <n v="47"/>
    <n v="1343"/>
    <n v="41633"/>
    <n v="18.05"/>
    <n v="7453"/>
    <n v="7516"/>
  </r>
  <r>
    <x v="151"/>
    <x v="4"/>
    <x v="24"/>
    <n v="264399"/>
    <n v="451"/>
    <n v="16526"/>
    <n v="512306"/>
    <n v="30.74"/>
    <n v="135515"/>
    <n v="157467"/>
  </r>
  <r>
    <x v="151"/>
    <x v="4"/>
    <x v="25"/>
    <n v="48411"/>
    <n v="142"/>
    <n v="5136"/>
    <n v="159216"/>
    <n v="19.25"/>
    <n v="34753"/>
    <n v="30647"/>
  </r>
  <r>
    <x v="151"/>
    <x v="4"/>
    <x v="26"/>
    <n v="60130"/>
    <n v="48"/>
    <n v="3016"/>
    <n v="93496"/>
    <n v="31.93"/>
    <n v="23570"/>
    <n v="29858"/>
  </r>
  <r>
    <x v="151"/>
    <x v="4"/>
    <x v="27"/>
    <n v="282273"/>
    <n v="114"/>
    <n v="7777"/>
    <n v="241087"/>
    <n v="62.64"/>
    <n v="84801"/>
    <n v="151025"/>
  </r>
  <r>
    <x v="151"/>
    <x v="4"/>
    <x v="28"/>
    <n v="18732"/>
    <n v="45"/>
    <n v="1633"/>
    <n v="50623"/>
    <n v="21.67"/>
    <n v="12561"/>
    <n v="10968"/>
  </r>
  <r>
    <x v="151"/>
    <x v="4"/>
    <x v="29"/>
    <n v="10292"/>
    <n v="57"/>
    <n v="2680"/>
    <n v="83080"/>
    <n v="6.9"/>
    <n v="6197"/>
    <n v="5736"/>
  </r>
  <r>
    <x v="151"/>
    <x v="4"/>
    <x v="30"/>
    <n v="54295"/>
    <n v="75"/>
    <n v="2419"/>
    <n v="74989"/>
    <n v="44.41"/>
    <n v="29485"/>
    <n v="33302"/>
  </r>
  <r>
    <x v="151"/>
    <x v="4"/>
    <x v="31"/>
    <n v="2840"/>
    <n v="29"/>
    <n v="549"/>
    <n v="17019"/>
    <n v="9.57"/>
    <n v="1696"/>
    <n v="1629"/>
  </r>
  <r>
    <x v="151"/>
    <x v="4"/>
    <x v="32"/>
    <n v="13886"/>
    <n v="34"/>
    <n v="2152"/>
    <n v="66712"/>
    <n v="12.06"/>
    <n v="7778"/>
    <n v="8043"/>
  </r>
  <r>
    <x v="151"/>
    <x v="4"/>
    <x v="33"/>
    <n v="19567"/>
    <n v="75"/>
    <n v="1892"/>
    <n v="58652"/>
    <n v="24.08"/>
    <n v="11711"/>
    <n v="14125"/>
  </r>
  <r>
    <x v="151"/>
    <x v="4"/>
    <x v="34"/>
    <n v="2137455"/>
    <n v="3098"/>
    <n v="133941"/>
    <n v="4152171"/>
    <n v="31.21"/>
    <n v="1051375"/>
    <n v="1295953"/>
  </r>
  <r>
    <x v="152"/>
    <x v="0"/>
    <x v="0"/>
    <n v="17155"/>
    <n v="30"/>
    <n v="1156"/>
    <n v="34680"/>
    <n v="29.69"/>
    <n v="10044"/>
    <n v="10297"/>
  </r>
  <r>
    <x v="152"/>
    <x v="0"/>
    <x v="1"/>
    <n v="318514"/>
    <n v="73"/>
    <n v="9043"/>
    <n v="271290"/>
    <n v="74.09"/>
    <n v="166979"/>
    <n v="200987"/>
  </r>
  <r>
    <x v="152"/>
    <x v="0"/>
    <x v="2"/>
    <n v="1922"/>
    <n v="11"/>
    <n v="179"/>
    <n v="5370"/>
    <n v="17.510000000000002"/>
    <n v="838"/>
    <n v="940"/>
  </r>
  <r>
    <x v="152"/>
    <x v="0"/>
    <x v="3"/>
    <n v="25429"/>
    <n v="24"/>
    <n v="970"/>
    <n v="29100"/>
    <n v="49.59"/>
    <n v="11910"/>
    <n v="14431"/>
  </r>
  <r>
    <x v="152"/>
    <x v="0"/>
    <x v="4"/>
    <n v="11666"/>
    <n v="9"/>
    <n v="481"/>
    <n v="14430"/>
    <n v="44.87"/>
    <n v="5729"/>
    <n v="6474"/>
  </r>
  <r>
    <x v="152"/>
    <x v="0"/>
    <x v="5"/>
    <n v="55788"/>
    <n v="21"/>
    <n v="1838"/>
    <n v="55140"/>
    <n v="58.77"/>
    <n v="32312"/>
    <n v="32405"/>
  </r>
  <r>
    <x v="152"/>
    <x v="0"/>
    <x v="6"/>
    <n v="11878"/>
    <n v="9"/>
    <n v="532"/>
    <n v="15960"/>
    <n v="42.69"/>
    <n v="6219"/>
    <n v="6814"/>
  </r>
  <r>
    <x v="152"/>
    <x v="0"/>
    <x v="7"/>
    <m/>
    <n v="4"/>
    <n v="61"/>
    <n v="1830"/>
    <m/>
    <m/>
    <m/>
  </r>
  <r>
    <x v="152"/>
    <x v="0"/>
    <x v="8"/>
    <m/>
    <n v="10"/>
    <n v="239"/>
    <n v="7170"/>
    <m/>
    <m/>
    <m/>
  </r>
  <r>
    <x v="152"/>
    <x v="0"/>
    <x v="9"/>
    <n v="9843"/>
    <n v="14"/>
    <n v="444"/>
    <n v="13320"/>
    <n v="48.46"/>
    <n v="4982"/>
    <n v="6454"/>
  </r>
  <r>
    <x v="152"/>
    <x v="0"/>
    <x v="10"/>
    <n v="10323"/>
    <n v="16"/>
    <n v="521"/>
    <n v="15630"/>
    <n v="43.93"/>
    <n v="6106"/>
    <n v="6866"/>
  </r>
  <r>
    <x v="152"/>
    <x v="0"/>
    <x v="11"/>
    <n v="12064"/>
    <n v="11"/>
    <n v="521"/>
    <n v="15630"/>
    <n v="37.69"/>
    <n v="6490"/>
    <n v="5891"/>
  </r>
  <r>
    <x v="152"/>
    <x v="0"/>
    <x v="12"/>
    <n v="9272"/>
    <n v="20"/>
    <n v="552"/>
    <n v="16560"/>
    <n v="41.28"/>
    <n v="5395"/>
    <n v="6837"/>
  </r>
  <r>
    <x v="152"/>
    <x v="0"/>
    <x v="13"/>
    <m/>
    <n v="3"/>
    <n v="137"/>
    <n v="4110"/>
    <m/>
    <m/>
    <m/>
  </r>
  <r>
    <x v="152"/>
    <x v="0"/>
    <x v="14"/>
    <m/>
    <n v="10"/>
    <n v="223"/>
    <n v="6690"/>
    <m/>
    <m/>
    <m/>
  </r>
  <r>
    <x v="152"/>
    <x v="0"/>
    <x v="15"/>
    <m/>
    <n v="3"/>
    <n v="41"/>
    <n v="1230"/>
    <m/>
    <m/>
    <m/>
  </r>
  <r>
    <x v="152"/>
    <x v="0"/>
    <x v="16"/>
    <n v="104199"/>
    <n v="33"/>
    <n v="3418"/>
    <n v="102540"/>
    <n v="67.900000000000006"/>
    <n v="54008"/>
    <n v="69623"/>
  </r>
  <r>
    <x v="152"/>
    <x v="0"/>
    <x v="17"/>
    <n v="101811"/>
    <n v="30"/>
    <n v="3294"/>
    <n v="98820"/>
    <n v="68.52"/>
    <n v="52696"/>
    <n v="67712"/>
  </r>
  <r>
    <x v="152"/>
    <x v="0"/>
    <x v="18"/>
    <n v="4317"/>
    <n v="16"/>
    <n v="346"/>
    <n v="10380"/>
    <n v="26.94"/>
    <n v="2775"/>
    <n v="2796"/>
  </r>
  <r>
    <x v="152"/>
    <x v="0"/>
    <x v="19"/>
    <n v="7687"/>
    <n v="14"/>
    <n v="464"/>
    <n v="13920"/>
    <n v="34.119999999999997"/>
    <n v="4214"/>
    <n v="4750"/>
  </r>
  <r>
    <x v="152"/>
    <x v="0"/>
    <x v="20"/>
    <n v="57466"/>
    <n v="48"/>
    <n v="2393"/>
    <n v="71790"/>
    <n v="52.01"/>
    <n v="30225"/>
    <n v="37340"/>
  </r>
  <r>
    <x v="152"/>
    <x v="0"/>
    <x v="21"/>
    <m/>
    <n v="6"/>
    <n v="112"/>
    <n v="3360"/>
    <m/>
    <m/>
    <m/>
  </r>
  <r>
    <x v="152"/>
    <x v="0"/>
    <x v="22"/>
    <m/>
    <n v="5"/>
    <n v="488"/>
    <n v="14640"/>
    <m/>
    <m/>
    <m/>
  </r>
  <r>
    <x v="152"/>
    <x v="0"/>
    <x v="23"/>
    <n v="564"/>
    <n v="9"/>
    <n v="141"/>
    <n v="4230"/>
    <n v="9.8699999999999992"/>
    <n v="386"/>
    <n v="418"/>
  </r>
  <r>
    <x v="152"/>
    <x v="0"/>
    <x v="24"/>
    <n v="70444"/>
    <n v="68"/>
    <n v="3134"/>
    <n v="94020"/>
    <n v="46.89"/>
    <n v="39331"/>
    <n v="44090"/>
  </r>
  <r>
    <x v="152"/>
    <x v="0"/>
    <x v="25"/>
    <n v="11937"/>
    <n v="37"/>
    <n v="1154"/>
    <n v="34620"/>
    <n v="20.61"/>
    <n v="8669"/>
    <n v="7135"/>
  </r>
  <r>
    <x v="152"/>
    <x v="0"/>
    <x v="26"/>
    <n v="15508"/>
    <n v="10"/>
    <n v="472"/>
    <n v="14160"/>
    <n v="39.36"/>
    <n v="7978"/>
    <n v="5573"/>
  </r>
  <r>
    <x v="152"/>
    <x v="0"/>
    <x v="27"/>
    <n v="109657"/>
    <n v="34"/>
    <n v="3143"/>
    <n v="94290"/>
    <n v="60.57"/>
    <n v="38666"/>
    <n v="57113"/>
  </r>
  <r>
    <x v="152"/>
    <x v="0"/>
    <x v="28"/>
    <n v="6911"/>
    <n v="10"/>
    <n v="424"/>
    <n v="12720"/>
    <n v="39.950000000000003"/>
    <n v="5509"/>
    <n v="5082"/>
  </r>
  <r>
    <x v="152"/>
    <x v="0"/>
    <x v="29"/>
    <m/>
    <n v="14"/>
    <n v="211"/>
    <n v="6330"/>
    <m/>
    <n v="1421"/>
    <m/>
  </r>
  <r>
    <x v="152"/>
    <x v="0"/>
    <x v="30"/>
    <n v="23228"/>
    <n v="20"/>
    <n v="819"/>
    <n v="24570"/>
    <n v="58.49"/>
    <n v="14546"/>
    <n v="14371"/>
  </r>
  <r>
    <x v="152"/>
    <x v="0"/>
    <x v="31"/>
    <m/>
    <n v="8"/>
    <n v="85"/>
    <n v="2550"/>
    <m/>
    <m/>
    <m/>
  </r>
  <r>
    <x v="152"/>
    <x v="0"/>
    <x v="32"/>
    <n v="6882"/>
    <n v="6"/>
    <n v="557"/>
    <n v="16710"/>
    <n v="22.03"/>
    <n v="3603"/>
    <n v="3681"/>
  </r>
  <r>
    <x v="152"/>
    <x v="0"/>
    <x v="33"/>
    <n v="6104"/>
    <n v="18"/>
    <n v="421"/>
    <n v="12630"/>
    <m/>
    <n v="3888"/>
    <m/>
  </r>
  <r>
    <x v="152"/>
    <x v="0"/>
    <x v="34"/>
    <n v="864563"/>
    <n v="556"/>
    <n v="31586"/>
    <n v="947580"/>
    <n v="55.45"/>
    <n v="447874"/>
    <n v="525386"/>
  </r>
  <r>
    <x v="152"/>
    <x v="1"/>
    <x v="0"/>
    <n v="30421"/>
    <n v="132"/>
    <n v="1585"/>
    <n v="47550"/>
    <n v="33.880000000000003"/>
    <n v="15027"/>
    <n v="16112"/>
  </r>
  <r>
    <x v="152"/>
    <x v="1"/>
    <x v="1"/>
    <n v="120980"/>
    <n v="181"/>
    <n v="3762"/>
    <n v="112860"/>
    <n v="57.23"/>
    <n v="54960"/>
    <n v="64588"/>
  </r>
  <r>
    <x v="152"/>
    <x v="1"/>
    <x v="2"/>
    <n v="11129"/>
    <n v="63"/>
    <n v="657"/>
    <n v="19710"/>
    <n v="28.45"/>
    <n v="6031"/>
    <n v="5608"/>
  </r>
  <r>
    <x v="152"/>
    <x v="1"/>
    <x v="3"/>
    <n v="45273"/>
    <n v="89"/>
    <n v="1585"/>
    <n v="47550"/>
    <n v="53.03"/>
    <n v="25319"/>
    <n v="25216"/>
  </r>
  <r>
    <x v="152"/>
    <x v="1"/>
    <x v="4"/>
    <n v="27610"/>
    <n v="53"/>
    <n v="923"/>
    <n v="27690"/>
    <n v="52.04"/>
    <n v="12764"/>
    <n v="14411"/>
  </r>
  <r>
    <x v="152"/>
    <x v="1"/>
    <x v="5"/>
    <n v="43468"/>
    <n v="79"/>
    <n v="1396"/>
    <n v="41880"/>
    <n v="46.33"/>
    <n v="24164"/>
    <n v="19404"/>
  </r>
  <r>
    <x v="152"/>
    <x v="1"/>
    <x v="6"/>
    <n v="34466"/>
    <n v="67"/>
    <n v="1175"/>
    <n v="35250"/>
    <n v="48.84"/>
    <n v="19536"/>
    <n v="17215"/>
  </r>
  <r>
    <x v="152"/>
    <x v="1"/>
    <x v="7"/>
    <n v="7418"/>
    <n v="21"/>
    <n v="248"/>
    <n v="7440"/>
    <n v="56.13"/>
    <n v="3570"/>
    <n v="4176"/>
  </r>
  <r>
    <x v="152"/>
    <x v="1"/>
    <x v="8"/>
    <n v="9008"/>
    <n v="35"/>
    <n v="518"/>
    <n v="15540"/>
    <n v="35.340000000000003"/>
    <n v="5371"/>
    <n v="5492"/>
  </r>
  <r>
    <x v="152"/>
    <x v="1"/>
    <x v="9"/>
    <n v="22118"/>
    <n v="46"/>
    <n v="799"/>
    <n v="23970"/>
    <n v="61.75"/>
    <n v="9768"/>
    <n v="14800"/>
  </r>
  <r>
    <x v="152"/>
    <x v="1"/>
    <x v="10"/>
    <n v="33164"/>
    <n v="79"/>
    <n v="1415"/>
    <n v="42450"/>
    <n v="45.76"/>
    <n v="17268"/>
    <n v="19424"/>
  </r>
  <r>
    <x v="152"/>
    <x v="1"/>
    <x v="11"/>
    <n v="13957"/>
    <n v="20"/>
    <n v="550"/>
    <n v="16500"/>
    <n v="36.65"/>
    <n v="6834"/>
    <n v="6047"/>
  </r>
  <r>
    <x v="152"/>
    <x v="1"/>
    <x v="12"/>
    <n v="28558"/>
    <n v="61"/>
    <n v="1043"/>
    <n v="31290"/>
    <n v="50.96"/>
    <n v="16035"/>
    <n v="15944"/>
  </r>
  <r>
    <x v="152"/>
    <x v="1"/>
    <x v="13"/>
    <n v="7871"/>
    <n v="21"/>
    <n v="376"/>
    <n v="11280"/>
    <n v="39.29"/>
    <n v="4745"/>
    <n v="4432"/>
  </r>
  <r>
    <x v="152"/>
    <x v="1"/>
    <x v="14"/>
    <n v="8198"/>
    <n v="20"/>
    <n v="269"/>
    <n v="8070"/>
    <n v="46.54"/>
    <n v="3937"/>
    <n v="3756"/>
  </r>
  <r>
    <x v="152"/>
    <x v="1"/>
    <x v="15"/>
    <n v="6466"/>
    <n v="28"/>
    <n v="275"/>
    <n v="8250"/>
    <n v="43.48"/>
    <n v="3388"/>
    <n v="3588"/>
  </r>
  <r>
    <x v="152"/>
    <x v="1"/>
    <x v="16"/>
    <n v="36999"/>
    <n v="60"/>
    <n v="1284"/>
    <n v="38520"/>
    <n v="58.4"/>
    <n v="17013"/>
    <n v="22496"/>
  </r>
  <r>
    <x v="152"/>
    <x v="1"/>
    <x v="17"/>
    <n v="22629"/>
    <n v="32"/>
    <n v="762"/>
    <n v="22860"/>
    <n v="58.59"/>
    <n v="10704"/>
    <n v="13393"/>
  </r>
  <r>
    <x v="152"/>
    <x v="1"/>
    <x v="18"/>
    <n v="14257"/>
    <n v="48"/>
    <n v="742"/>
    <n v="22260"/>
    <n v="38.08"/>
    <n v="7920"/>
    <n v="8477"/>
  </r>
  <r>
    <x v="152"/>
    <x v="1"/>
    <x v="19"/>
    <n v="24938"/>
    <n v="97"/>
    <n v="1262"/>
    <n v="37860"/>
    <n v="38.76"/>
    <n v="11994"/>
    <n v="14675"/>
  </r>
  <r>
    <x v="152"/>
    <x v="1"/>
    <x v="20"/>
    <n v="99538"/>
    <n v="197"/>
    <n v="2758"/>
    <n v="82740"/>
    <n v="62.95"/>
    <n v="49040"/>
    <n v="52089"/>
  </r>
  <r>
    <x v="152"/>
    <x v="1"/>
    <x v="21"/>
    <n v="10310"/>
    <n v="29"/>
    <n v="422"/>
    <n v="12660"/>
    <n v="38.58"/>
    <n v="7034"/>
    <n v="4884"/>
  </r>
  <r>
    <x v="152"/>
    <x v="1"/>
    <x v="22"/>
    <n v="9560"/>
    <n v="16"/>
    <n v="427"/>
    <n v="12810"/>
    <n v="34.840000000000003"/>
    <n v="7868"/>
    <n v="4463"/>
  </r>
  <r>
    <x v="152"/>
    <x v="1"/>
    <x v="23"/>
    <n v="11961"/>
    <n v="28"/>
    <n v="377"/>
    <n v="11310"/>
    <n v="62.63"/>
    <n v="6804"/>
    <n v="7083"/>
  </r>
  <r>
    <x v="152"/>
    <x v="1"/>
    <x v="24"/>
    <n v="131369"/>
    <n v="270"/>
    <n v="3984"/>
    <n v="119520"/>
    <n v="57.33"/>
    <n v="70746"/>
    <n v="68519"/>
  </r>
  <r>
    <x v="152"/>
    <x v="1"/>
    <x v="25"/>
    <n v="22081"/>
    <n v="71"/>
    <n v="1040"/>
    <n v="31200"/>
    <n v="33.74"/>
    <n v="14686"/>
    <n v="10527"/>
  </r>
  <r>
    <x v="152"/>
    <x v="1"/>
    <x v="26"/>
    <n v="12833"/>
    <n v="24"/>
    <n v="360"/>
    <n v="10800"/>
    <n v="44.37"/>
    <n v="5064"/>
    <n v="4792"/>
  </r>
  <r>
    <x v="152"/>
    <x v="1"/>
    <x v="27"/>
    <n v="40400"/>
    <n v="52"/>
    <n v="1243"/>
    <n v="37290"/>
    <n v="42.73"/>
    <n v="14077"/>
    <n v="15933"/>
  </r>
  <r>
    <x v="152"/>
    <x v="1"/>
    <x v="28"/>
    <n v="7582"/>
    <n v="23"/>
    <n v="297"/>
    <n v="8910"/>
    <n v="50.73"/>
    <n v="5136"/>
    <n v="4520"/>
  </r>
  <r>
    <x v="152"/>
    <x v="1"/>
    <x v="29"/>
    <n v="4537"/>
    <n v="29"/>
    <n v="287"/>
    <n v="8610"/>
    <n v="30.03"/>
    <n v="2903"/>
    <n v="2586"/>
  </r>
  <r>
    <x v="152"/>
    <x v="1"/>
    <x v="30"/>
    <n v="23782"/>
    <n v="45"/>
    <n v="764"/>
    <n v="22920"/>
    <n v="56.78"/>
    <n v="12715"/>
    <n v="13014"/>
  </r>
  <r>
    <x v="152"/>
    <x v="1"/>
    <x v="31"/>
    <n v="1234"/>
    <n v="12"/>
    <n v="92"/>
    <n v="2760"/>
    <n v="27.38"/>
    <n v="842"/>
    <n v="756"/>
  </r>
  <r>
    <x v="152"/>
    <x v="1"/>
    <x v="32"/>
    <n v="5259"/>
    <n v="20"/>
    <n v="365"/>
    <n v="10950"/>
    <n v="22.29"/>
    <n v="3633"/>
    <n v="2440"/>
  </r>
  <r>
    <x v="152"/>
    <x v="1"/>
    <x v="33"/>
    <n v="11589"/>
    <n v="39"/>
    <n v="603"/>
    <n v="18090"/>
    <n v="44.04"/>
    <n v="6278"/>
    <n v="7967"/>
  </r>
  <r>
    <x v="152"/>
    <x v="1"/>
    <x v="34"/>
    <n v="786964"/>
    <n v="1785"/>
    <n v="28899"/>
    <n v="866970"/>
    <n v="48.09"/>
    <n v="401720"/>
    <n v="416913"/>
  </r>
  <r>
    <x v="152"/>
    <x v="2"/>
    <x v="0"/>
    <n v="7842"/>
    <n v="25"/>
    <n v="1190"/>
    <n v="35700"/>
    <n v="15.1"/>
    <n v="2894"/>
    <n v="5390"/>
  </r>
  <r>
    <x v="152"/>
    <x v="2"/>
    <x v="1"/>
    <n v="67603"/>
    <n v="37"/>
    <n v="3652"/>
    <n v="109560"/>
    <n v="56.12"/>
    <n v="26589"/>
    <n v="61489"/>
  </r>
  <r>
    <x v="152"/>
    <x v="2"/>
    <x v="2"/>
    <n v="3731"/>
    <n v="17"/>
    <n v="643"/>
    <n v="19290"/>
    <n v="15.83"/>
    <n v="1909"/>
    <n v="3054"/>
  </r>
  <r>
    <x v="152"/>
    <x v="2"/>
    <x v="3"/>
    <n v="6957"/>
    <n v="15"/>
    <n v="832"/>
    <n v="24960"/>
    <n v="23.78"/>
    <n v="4963"/>
    <n v="5935"/>
  </r>
  <r>
    <x v="152"/>
    <x v="2"/>
    <x v="4"/>
    <n v="10361"/>
    <n v="14"/>
    <n v="914"/>
    <n v="27420"/>
    <n v="36.840000000000003"/>
    <n v="3759"/>
    <n v="10101"/>
  </r>
  <r>
    <x v="152"/>
    <x v="2"/>
    <x v="5"/>
    <n v="15676"/>
    <n v="13"/>
    <n v="1459"/>
    <n v="43770"/>
    <n v="33.67"/>
    <n v="9025"/>
    <n v="14736"/>
  </r>
  <r>
    <x v="152"/>
    <x v="2"/>
    <x v="6"/>
    <n v="9553"/>
    <n v="14"/>
    <n v="869"/>
    <n v="26070"/>
    <n v="31.01"/>
    <n v="4740"/>
    <n v="8085"/>
  </r>
  <r>
    <x v="152"/>
    <x v="2"/>
    <x v="7"/>
    <m/>
    <n v="2"/>
    <n v="64"/>
    <n v="1920"/>
    <m/>
    <m/>
    <m/>
  </r>
  <r>
    <x v="152"/>
    <x v="2"/>
    <x v="8"/>
    <m/>
    <n v="5"/>
    <n v="160"/>
    <n v="4800"/>
    <m/>
    <m/>
    <m/>
  </r>
  <r>
    <x v="152"/>
    <x v="2"/>
    <x v="9"/>
    <n v="2747"/>
    <n v="10"/>
    <n v="408"/>
    <n v="12240"/>
    <n v="19.579999999999998"/>
    <n v="976"/>
    <n v="2396"/>
  </r>
  <r>
    <x v="152"/>
    <x v="2"/>
    <x v="10"/>
    <n v="5339"/>
    <n v="17"/>
    <n v="788"/>
    <n v="23640"/>
    <n v="20.83"/>
    <n v="1127"/>
    <n v="4924"/>
  </r>
  <r>
    <x v="152"/>
    <x v="2"/>
    <x v="11"/>
    <n v="8863"/>
    <n v="15"/>
    <n v="982"/>
    <n v="29460"/>
    <n v="22.89"/>
    <n v="4707"/>
    <n v="6745"/>
  </r>
  <r>
    <x v="152"/>
    <x v="2"/>
    <x v="12"/>
    <m/>
    <n v="3"/>
    <n v="121"/>
    <n v="3630"/>
    <m/>
    <m/>
    <m/>
  </r>
  <r>
    <x v="152"/>
    <x v="2"/>
    <x v="13"/>
    <n v="925"/>
    <n v="4"/>
    <n v="93"/>
    <n v="2790"/>
    <n v="24.97"/>
    <n v="484"/>
    <n v="697"/>
  </r>
  <r>
    <x v="152"/>
    <x v="2"/>
    <x v="14"/>
    <m/>
    <n v="2"/>
    <n v="65"/>
    <n v="1950"/>
    <m/>
    <m/>
    <m/>
  </r>
  <r>
    <x v="152"/>
    <x v="2"/>
    <x v="15"/>
    <m/>
    <n v="5"/>
    <n v="353"/>
    <n v="10590"/>
    <m/>
    <m/>
    <m/>
  </r>
  <r>
    <x v="152"/>
    <x v="2"/>
    <x v="16"/>
    <m/>
    <n v="13"/>
    <n v="2372"/>
    <n v="71160"/>
    <m/>
    <m/>
    <m/>
  </r>
  <r>
    <x v="152"/>
    <x v="2"/>
    <x v="17"/>
    <n v="23607"/>
    <n v="9"/>
    <n v="1789"/>
    <n v="53670"/>
    <n v="43.45"/>
    <n v="10265"/>
    <n v="23321"/>
  </r>
  <r>
    <x v="152"/>
    <x v="2"/>
    <x v="18"/>
    <n v="7615"/>
    <n v="22"/>
    <n v="955"/>
    <n v="28650"/>
    <n v="24.73"/>
    <n v="2644"/>
    <n v="7085"/>
  </r>
  <r>
    <x v="152"/>
    <x v="2"/>
    <x v="19"/>
    <n v="9959"/>
    <n v="27"/>
    <n v="1179"/>
    <n v="35370"/>
    <n v="26.03"/>
    <n v="4332"/>
    <n v="9207"/>
  </r>
  <r>
    <x v="152"/>
    <x v="2"/>
    <x v="20"/>
    <n v="27345"/>
    <n v="49"/>
    <n v="2447"/>
    <n v="73410"/>
    <n v="33.54"/>
    <n v="13403"/>
    <n v="24625"/>
  </r>
  <r>
    <x v="152"/>
    <x v="2"/>
    <x v="21"/>
    <m/>
    <n v="7"/>
    <n v="483"/>
    <n v="14490"/>
    <m/>
    <m/>
    <m/>
  </r>
  <r>
    <x v="152"/>
    <x v="2"/>
    <x v="22"/>
    <n v="4082"/>
    <n v="6"/>
    <n v="374"/>
    <n v="11220"/>
    <n v="33.44"/>
    <n v="3171"/>
    <n v="3752"/>
  </r>
  <r>
    <x v="152"/>
    <x v="2"/>
    <x v="23"/>
    <m/>
    <n v="4"/>
    <n v="77"/>
    <n v="2310"/>
    <m/>
    <m/>
    <m/>
  </r>
  <r>
    <x v="152"/>
    <x v="2"/>
    <x v="24"/>
    <n v="34751"/>
    <n v="66"/>
    <n v="3381"/>
    <n v="101430"/>
    <n v="30.58"/>
    <n v="18380"/>
    <n v="31020"/>
  </r>
  <r>
    <x v="152"/>
    <x v="2"/>
    <x v="25"/>
    <n v="10305"/>
    <n v="23"/>
    <n v="1543"/>
    <n v="46290"/>
    <n v="19.350000000000001"/>
    <n v="7378"/>
    <n v="8959"/>
  </r>
  <r>
    <x v="152"/>
    <x v="2"/>
    <x v="26"/>
    <n v="6794"/>
    <n v="8"/>
    <n v="619"/>
    <n v="18570"/>
    <n v="33.44"/>
    <n v="3248"/>
    <n v="6209"/>
  </r>
  <r>
    <x v="152"/>
    <x v="2"/>
    <x v="27"/>
    <n v="30561"/>
    <n v="21"/>
    <n v="2170"/>
    <n v="65100"/>
    <n v="45.77"/>
    <n v="9751"/>
    <n v="29795"/>
  </r>
  <r>
    <x v="152"/>
    <x v="2"/>
    <x v="28"/>
    <n v="774"/>
    <n v="5"/>
    <n v="100"/>
    <n v="3000"/>
    <n v="21.53"/>
    <n v="465"/>
    <n v="646"/>
  </r>
  <r>
    <x v="152"/>
    <x v="2"/>
    <x v="29"/>
    <m/>
    <n v="7"/>
    <n v="167"/>
    <n v="5010"/>
    <m/>
    <n v="155"/>
    <m/>
  </r>
  <r>
    <x v="152"/>
    <x v="2"/>
    <x v="30"/>
    <n v="3675"/>
    <n v="6"/>
    <n v="311"/>
    <n v="9330"/>
    <n v="38.270000000000003"/>
    <n v="1879"/>
    <n v="3570"/>
  </r>
  <r>
    <x v="152"/>
    <x v="2"/>
    <x v="31"/>
    <m/>
    <n v="3"/>
    <n v="103"/>
    <n v="3090"/>
    <m/>
    <m/>
    <m/>
  </r>
  <r>
    <x v="152"/>
    <x v="2"/>
    <x v="32"/>
    <n v="1789"/>
    <n v="6"/>
    <n v="356"/>
    <n v="10680"/>
    <n v="16.14"/>
    <n v="1081"/>
    <n v="1724"/>
  </r>
  <r>
    <x v="152"/>
    <x v="2"/>
    <x v="33"/>
    <n v="1331"/>
    <n v="9"/>
    <n v="326"/>
    <n v="9780"/>
    <m/>
    <n v="888"/>
    <m/>
  </r>
  <r>
    <x v="152"/>
    <x v="2"/>
    <x v="34"/>
    <n v="276526"/>
    <n v="414"/>
    <n v="26175"/>
    <n v="785250"/>
    <n v="31.98"/>
    <n v="124162"/>
    <n v="251140"/>
  </r>
  <r>
    <x v="152"/>
    <x v="3"/>
    <x v="0"/>
    <n v="21710"/>
    <n v="44"/>
    <n v="5516"/>
    <n v="165480"/>
    <n v="7.36"/>
    <n v="9695"/>
    <n v="12181"/>
  </r>
  <r>
    <x v="152"/>
    <x v="3"/>
    <x v="1"/>
    <n v="15887"/>
    <n v="22"/>
    <n v="2638"/>
    <n v="79140"/>
    <n v="10.69"/>
    <n v="6900"/>
    <n v="8458"/>
  </r>
  <r>
    <x v="152"/>
    <x v="3"/>
    <x v="2"/>
    <n v="11170"/>
    <n v="24"/>
    <n v="3059"/>
    <n v="91770"/>
    <n v="6.44"/>
    <n v="6455"/>
    <n v="5907"/>
  </r>
  <r>
    <x v="152"/>
    <x v="3"/>
    <x v="3"/>
    <n v="11984"/>
    <n v="21"/>
    <n v="1884"/>
    <n v="56520"/>
    <n v="11.18"/>
    <n v="7154"/>
    <n v="6320"/>
  </r>
  <r>
    <x v="152"/>
    <x v="3"/>
    <x v="4"/>
    <n v="22280"/>
    <n v="18"/>
    <n v="2634"/>
    <n v="79020"/>
    <n v="11.43"/>
    <n v="5129"/>
    <n v="9033"/>
  </r>
  <r>
    <x v="152"/>
    <x v="3"/>
    <x v="5"/>
    <n v="11934"/>
    <n v="11"/>
    <n v="1456"/>
    <n v="43680"/>
    <n v="11.27"/>
    <n v="4458"/>
    <n v="4924"/>
  </r>
  <r>
    <x v="152"/>
    <x v="3"/>
    <x v="6"/>
    <n v="10532"/>
    <n v="10"/>
    <n v="1347"/>
    <n v="40410"/>
    <n v="8.6999999999999993"/>
    <n v="4408"/>
    <n v="3515"/>
  </r>
  <r>
    <x v="152"/>
    <x v="3"/>
    <x v="7"/>
    <n v="3234"/>
    <n v="5"/>
    <n v="1117"/>
    <n v="33510"/>
    <n v="4.4800000000000004"/>
    <n v="1628"/>
    <n v="1501"/>
  </r>
  <r>
    <x v="152"/>
    <x v="3"/>
    <x v="8"/>
    <n v="4889"/>
    <n v="9"/>
    <n v="1623"/>
    <n v="48690"/>
    <n v="4.13"/>
    <n v="1018"/>
    <n v="2011"/>
  </r>
  <r>
    <x v="152"/>
    <x v="3"/>
    <x v="9"/>
    <n v="8673"/>
    <n v="13"/>
    <n v="1195"/>
    <n v="35850"/>
    <n v="11.95"/>
    <n v="2824"/>
    <n v="4284"/>
  </r>
  <r>
    <x v="152"/>
    <x v="3"/>
    <x v="10"/>
    <n v="9051"/>
    <n v="20"/>
    <n v="1813"/>
    <n v="54390"/>
    <n v="9.2899999999999991"/>
    <n v="3693"/>
    <n v="5053"/>
  </r>
  <r>
    <x v="152"/>
    <x v="3"/>
    <x v="11"/>
    <n v="3920"/>
    <n v="6"/>
    <n v="430"/>
    <n v="12900"/>
    <n v="12.34"/>
    <n v="2782"/>
    <n v="1592"/>
  </r>
  <r>
    <x v="152"/>
    <x v="3"/>
    <x v="12"/>
    <m/>
    <n v="6"/>
    <n v="533"/>
    <n v="15990"/>
    <m/>
    <m/>
    <m/>
  </r>
  <r>
    <x v="152"/>
    <x v="3"/>
    <x v="13"/>
    <m/>
    <n v="3"/>
    <n v="364"/>
    <n v="10920"/>
    <m/>
    <m/>
    <m/>
  </r>
  <r>
    <x v="152"/>
    <x v="3"/>
    <x v="14"/>
    <n v="1988"/>
    <n v="7"/>
    <n v="753"/>
    <n v="22590"/>
    <n v="3.58"/>
    <n v="1143"/>
    <n v="808"/>
  </r>
  <r>
    <x v="152"/>
    <x v="3"/>
    <x v="15"/>
    <n v="4090"/>
    <n v="8"/>
    <n v="972"/>
    <n v="29160"/>
    <n v="7.78"/>
    <n v="1437"/>
    <n v="2267"/>
  </r>
  <r>
    <x v="152"/>
    <x v="3"/>
    <x v="16"/>
    <m/>
    <n v="4"/>
    <n v="419"/>
    <n v="12570"/>
    <m/>
    <m/>
    <m/>
  </r>
  <r>
    <x v="152"/>
    <x v="3"/>
    <x v="17"/>
    <m/>
    <n v="1"/>
    <n v="39"/>
    <n v="1170"/>
    <m/>
    <m/>
    <m/>
  </r>
  <r>
    <x v="152"/>
    <x v="3"/>
    <x v="18"/>
    <n v="10122"/>
    <n v="14"/>
    <n v="1259"/>
    <n v="37770"/>
    <n v="13.82"/>
    <n v="6355"/>
    <n v="5219"/>
  </r>
  <r>
    <x v="152"/>
    <x v="3"/>
    <x v="19"/>
    <n v="13109"/>
    <n v="21"/>
    <n v="3688"/>
    <n v="110640"/>
    <n v="5.57"/>
    <n v="5391"/>
    <n v="6164"/>
  </r>
  <r>
    <x v="152"/>
    <x v="3"/>
    <x v="20"/>
    <n v="37750"/>
    <n v="36"/>
    <n v="4461"/>
    <n v="133830"/>
    <n v="15.97"/>
    <n v="13465"/>
    <n v="21367"/>
  </r>
  <r>
    <x v="152"/>
    <x v="3"/>
    <x v="21"/>
    <n v="4502"/>
    <n v="8"/>
    <n v="655"/>
    <n v="19650"/>
    <n v="12.49"/>
    <n v="2894"/>
    <n v="2454"/>
  </r>
  <r>
    <x v="152"/>
    <x v="3"/>
    <x v="22"/>
    <m/>
    <n v="4"/>
    <n v="557"/>
    <n v="16710"/>
    <m/>
    <m/>
    <m/>
  </r>
  <r>
    <x v="152"/>
    <x v="3"/>
    <x v="23"/>
    <m/>
    <n v="6"/>
    <n v="749"/>
    <n v="22470"/>
    <m/>
    <m/>
    <m/>
  </r>
  <r>
    <x v="152"/>
    <x v="3"/>
    <x v="24"/>
    <n v="53355"/>
    <n v="54"/>
    <n v="6422"/>
    <n v="192660"/>
    <n v="14.59"/>
    <n v="23779"/>
    <n v="28111"/>
  </r>
  <r>
    <x v="152"/>
    <x v="3"/>
    <x v="25"/>
    <n v="12228"/>
    <n v="18"/>
    <n v="1706"/>
    <n v="51180"/>
    <n v="11.55"/>
    <n v="8804"/>
    <n v="5911"/>
  </r>
  <r>
    <x v="152"/>
    <x v="3"/>
    <x v="26"/>
    <n v="7337"/>
    <n v="6"/>
    <n v="1565"/>
    <n v="46950"/>
    <n v="8.1199999999999992"/>
    <n v="3359"/>
    <n v="3813"/>
  </r>
  <r>
    <x v="152"/>
    <x v="3"/>
    <x v="27"/>
    <n v="13699"/>
    <n v="7"/>
    <n v="1221"/>
    <n v="36630"/>
    <n v="14.57"/>
    <n v="6472"/>
    <n v="5336"/>
  </r>
  <r>
    <x v="152"/>
    <x v="3"/>
    <x v="28"/>
    <n v="3973"/>
    <n v="9"/>
    <n v="982"/>
    <n v="29460"/>
    <n v="6.33"/>
    <n v="2203"/>
    <n v="1865"/>
  </r>
  <r>
    <x v="152"/>
    <x v="3"/>
    <x v="29"/>
    <n v="6970"/>
    <n v="8"/>
    <n v="2021"/>
    <n v="60630"/>
    <n v="5.94"/>
    <n v="2738"/>
    <n v="3602"/>
  </r>
  <r>
    <x v="152"/>
    <x v="3"/>
    <x v="30"/>
    <n v="7725"/>
    <n v="6"/>
    <n v="553"/>
    <n v="16590"/>
    <n v="18.440000000000001"/>
    <n v="4920"/>
    <n v="3059"/>
  </r>
  <r>
    <x v="152"/>
    <x v="3"/>
    <x v="31"/>
    <n v="742"/>
    <n v="6"/>
    <n v="269"/>
    <n v="8070"/>
    <n v="3.9"/>
    <n v="552"/>
    <n v="315"/>
  </r>
  <r>
    <x v="152"/>
    <x v="3"/>
    <x v="32"/>
    <n v="4468"/>
    <n v="5"/>
    <n v="948"/>
    <n v="28440"/>
    <n v="7.48"/>
    <n v="1997"/>
    <n v="2128"/>
  </r>
  <r>
    <x v="152"/>
    <x v="3"/>
    <x v="33"/>
    <n v="2885"/>
    <n v="11"/>
    <n v="702"/>
    <n v="21060"/>
    <n v="6.69"/>
    <n v="1764"/>
    <n v="1409"/>
  </r>
  <r>
    <x v="152"/>
    <x v="3"/>
    <x v="34"/>
    <n v="286579"/>
    <n v="396"/>
    <n v="49089"/>
    <n v="1472670"/>
    <n v="9.39"/>
    <n v="130324"/>
    <n v="138249"/>
  </r>
  <r>
    <x v="152"/>
    <x v="4"/>
    <x v="0"/>
    <n v="77128"/>
    <n v="231"/>
    <n v="9447"/>
    <n v="283410"/>
    <n v="15.52"/>
    <n v="37661"/>
    <n v="43980"/>
  </r>
  <r>
    <x v="152"/>
    <x v="4"/>
    <x v="1"/>
    <n v="522985"/>
    <n v="313"/>
    <n v="19095"/>
    <n v="572850"/>
    <n v="58.57"/>
    <n v="255428"/>
    <n v="335523"/>
  </r>
  <r>
    <x v="152"/>
    <x v="4"/>
    <x v="2"/>
    <n v="27952"/>
    <n v="115"/>
    <n v="4538"/>
    <n v="136140"/>
    <n v="11.39"/>
    <n v="15233"/>
    <n v="15509"/>
  </r>
  <r>
    <x v="152"/>
    <x v="4"/>
    <x v="3"/>
    <n v="89642"/>
    <n v="149"/>
    <n v="5271"/>
    <n v="158130"/>
    <n v="32.82"/>
    <n v="49345"/>
    <n v="51902"/>
  </r>
  <r>
    <x v="152"/>
    <x v="4"/>
    <x v="4"/>
    <n v="71917"/>
    <n v="94"/>
    <n v="4952"/>
    <n v="148560"/>
    <n v="26.94"/>
    <n v="27380"/>
    <n v="40019"/>
  </r>
  <r>
    <x v="152"/>
    <x v="4"/>
    <x v="5"/>
    <n v="126866"/>
    <n v="124"/>
    <n v="6149"/>
    <n v="184470"/>
    <n v="38.74"/>
    <n v="69958"/>
    <n v="71469"/>
  </r>
  <r>
    <x v="152"/>
    <x v="4"/>
    <x v="6"/>
    <n v="66428"/>
    <n v="100"/>
    <n v="3923"/>
    <n v="117690"/>
    <n v="30.27"/>
    <n v="34902"/>
    <n v="35629"/>
  </r>
  <r>
    <x v="152"/>
    <x v="4"/>
    <x v="7"/>
    <n v="12340"/>
    <n v="32"/>
    <n v="1490"/>
    <n v="44700"/>
    <n v="15.15"/>
    <n v="5654"/>
    <n v="6770"/>
  </r>
  <r>
    <x v="152"/>
    <x v="4"/>
    <x v="8"/>
    <n v="17799"/>
    <n v="59"/>
    <n v="2540"/>
    <n v="76200"/>
    <n v="13.7"/>
    <n v="8717"/>
    <n v="10439"/>
  </r>
  <r>
    <x v="152"/>
    <x v="4"/>
    <x v="9"/>
    <n v="43381"/>
    <n v="83"/>
    <n v="2846"/>
    <n v="85380"/>
    <n v="32.72"/>
    <n v="18550"/>
    <n v="27935"/>
  </r>
  <r>
    <x v="152"/>
    <x v="4"/>
    <x v="10"/>
    <n v="57878"/>
    <n v="132"/>
    <n v="4537"/>
    <n v="136110"/>
    <n v="26.64"/>
    <n v="28195"/>
    <n v="36266"/>
  </r>
  <r>
    <x v="152"/>
    <x v="4"/>
    <x v="11"/>
    <n v="38804"/>
    <n v="52"/>
    <n v="2483"/>
    <n v="74490"/>
    <n v="27.22"/>
    <n v="20813"/>
    <n v="20275"/>
  </r>
  <r>
    <x v="152"/>
    <x v="4"/>
    <x v="12"/>
    <n v="40825"/>
    <n v="90"/>
    <n v="2249"/>
    <n v="67470"/>
    <n v="37"/>
    <n v="23494"/>
    <n v="24963"/>
  </r>
  <r>
    <x v="152"/>
    <x v="4"/>
    <x v="13"/>
    <n v="11577"/>
    <n v="31"/>
    <n v="970"/>
    <n v="29100"/>
    <n v="22.28"/>
    <n v="6725"/>
    <n v="6483"/>
  </r>
  <r>
    <x v="152"/>
    <x v="4"/>
    <x v="14"/>
    <n v="15206"/>
    <n v="39"/>
    <n v="1310"/>
    <n v="39300"/>
    <n v="19"/>
    <n v="7588"/>
    <n v="7465"/>
  </r>
  <r>
    <x v="152"/>
    <x v="4"/>
    <x v="15"/>
    <n v="13241"/>
    <n v="44"/>
    <n v="1641"/>
    <n v="49230"/>
    <n v="15.32"/>
    <n v="5822"/>
    <n v="7544"/>
  </r>
  <r>
    <x v="152"/>
    <x v="4"/>
    <x v="16"/>
    <n v="171297"/>
    <n v="110"/>
    <n v="7493"/>
    <n v="224790"/>
    <n v="52.56"/>
    <n v="83048"/>
    <n v="118147"/>
  </r>
  <r>
    <x v="152"/>
    <x v="4"/>
    <x v="17"/>
    <n v="148417"/>
    <n v="72"/>
    <n v="5884"/>
    <n v="176520"/>
    <n v="59.37"/>
    <n v="73947"/>
    <n v="104798"/>
  </r>
  <r>
    <x v="152"/>
    <x v="4"/>
    <x v="18"/>
    <n v="36311"/>
    <n v="100"/>
    <n v="3302"/>
    <n v="99060"/>
    <n v="23.8"/>
    <n v="19694"/>
    <n v="23578"/>
  </r>
  <r>
    <x v="152"/>
    <x v="4"/>
    <x v="19"/>
    <n v="55692"/>
    <n v="159"/>
    <n v="6593"/>
    <n v="197790"/>
    <n v="17.59"/>
    <n v="25931"/>
    <n v="34795"/>
  </r>
  <r>
    <x v="152"/>
    <x v="4"/>
    <x v="20"/>
    <n v="222099"/>
    <n v="330"/>
    <n v="12059"/>
    <n v="361770"/>
    <n v="37.43"/>
    <n v="106133"/>
    <n v="135421"/>
  </r>
  <r>
    <x v="152"/>
    <x v="4"/>
    <x v="21"/>
    <n v="19157"/>
    <n v="50"/>
    <n v="1672"/>
    <n v="50160"/>
    <n v="20.64"/>
    <n v="12818"/>
    <n v="10351"/>
  </r>
  <r>
    <x v="152"/>
    <x v="4"/>
    <x v="22"/>
    <n v="29980"/>
    <n v="31"/>
    <n v="1846"/>
    <n v="55380"/>
    <n v="28.38"/>
    <n v="22851"/>
    <n v="15718"/>
  </r>
  <r>
    <x v="152"/>
    <x v="4"/>
    <x v="23"/>
    <n v="18683"/>
    <n v="47"/>
    <n v="1344"/>
    <n v="40320"/>
    <n v="25.42"/>
    <n v="10433"/>
    <n v="10249"/>
  </r>
  <r>
    <x v="152"/>
    <x v="4"/>
    <x v="24"/>
    <n v="289919"/>
    <n v="458"/>
    <n v="16921"/>
    <n v="507630"/>
    <n v="33.83"/>
    <n v="152235"/>
    <n v="171740"/>
  </r>
  <r>
    <x v="152"/>
    <x v="4"/>
    <x v="25"/>
    <n v="56550"/>
    <n v="149"/>
    <n v="5443"/>
    <n v="163290"/>
    <n v="19.920000000000002"/>
    <n v="39537"/>
    <n v="32531"/>
  </r>
  <r>
    <x v="152"/>
    <x v="4"/>
    <x v="26"/>
    <n v="42471"/>
    <n v="48"/>
    <n v="3016"/>
    <n v="90480"/>
    <n v="22.53"/>
    <n v="19648"/>
    <n v="20386"/>
  </r>
  <r>
    <x v="152"/>
    <x v="4"/>
    <x v="27"/>
    <n v="194317"/>
    <n v="114"/>
    <n v="7777"/>
    <n v="233310"/>
    <n v="46.37"/>
    <n v="68966"/>
    <n v="108177"/>
  </r>
  <r>
    <x v="152"/>
    <x v="4"/>
    <x v="28"/>
    <n v="19240"/>
    <n v="47"/>
    <n v="1803"/>
    <n v="54090"/>
    <n v="22.39"/>
    <n v="13314"/>
    <n v="12113"/>
  </r>
  <r>
    <x v="152"/>
    <x v="4"/>
    <x v="29"/>
    <n v="13587"/>
    <n v="58"/>
    <n v="2686"/>
    <n v="80580"/>
    <n v="9.0500000000000007"/>
    <n v="7218"/>
    <n v="7289"/>
  </r>
  <r>
    <x v="152"/>
    <x v="4"/>
    <x v="30"/>
    <n v="58410"/>
    <n v="77"/>
    <n v="2447"/>
    <n v="73410"/>
    <n v="46.33"/>
    <n v="34060"/>
    <n v="34013"/>
  </r>
  <r>
    <x v="152"/>
    <x v="4"/>
    <x v="31"/>
    <n v="2561"/>
    <n v="29"/>
    <n v="549"/>
    <n v="16470"/>
    <n v="9.48"/>
    <n v="1831"/>
    <n v="1561"/>
  </r>
  <r>
    <x v="152"/>
    <x v="4"/>
    <x v="32"/>
    <n v="18398"/>
    <n v="37"/>
    <n v="2226"/>
    <n v="66780"/>
    <n v="14.93"/>
    <n v="10314"/>
    <n v="9973"/>
  </r>
  <r>
    <x v="152"/>
    <x v="4"/>
    <x v="33"/>
    <n v="21909"/>
    <n v="77"/>
    <n v="2052"/>
    <n v="61560"/>
    <n v="24.72"/>
    <n v="12818"/>
    <n v="15216"/>
  </r>
  <r>
    <x v="152"/>
    <x v="4"/>
    <x v="34"/>
    <n v="2214631"/>
    <n v="3151"/>
    <n v="135749"/>
    <n v="4072470"/>
    <n v="32.700000000000003"/>
    <n v="1104080"/>
    <n v="1331688"/>
  </r>
  <r>
    <x v="153"/>
    <x v="0"/>
    <x v="0"/>
    <n v="24955"/>
    <n v="30"/>
    <n v="1156"/>
    <n v="35836"/>
    <n v="37.15"/>
    <n v="13482"/>
    <n v="13315"/>
  </r>
  <r>
    <x v="153"/>
    <x v="0"/>
    <x v="1"/>
    <n v="340511"/>
    <n v="73"/>
    <n v="9043"/>
    <n v="280333"/>
    <n v="74.86"/>
    <n v="172065"/>
    <n v="209858"/>
  </r>
  <r>
    <x v="153"/>
    <x v="0"/>
    <x v="2"/>
    <n v="2756"/>
    <n v="11"/>
    <n v="179"/>
    <n v="5549"/>
    <n v="24.43"/>
    <n v="1245"/>
    <n v="1356"/>
  </r>
  <r>
    <x v="153"/>
    <x v="0"/>
    <x v="3"/>
    <n v="27169"/>
    <n v="24"/>
    <n v="969"/>
    <n v="30039"/>
    <n v="57.39"/>
    <n v="14255"/>
    <n v="17239"/>
  </r>
  <r>
    <x v="153"/>
    <x v="0"/>
    <x v="4"/>
    <n v="13087"/>
    <n v="9"/>
    <n v="481"/>
    <n v="14911"/>
    <n v="52.45"/>
    <n v="5785"/>
    <n v="7820"/>
  </r>
  <r>
    <x v="153"/>
    <x v="0"/>
    <x v="5"/>
    <n v="64251"/>
    <n v="21"/>
    <n v="1838"/>
    <n v="56978"/>
    <n v="60.62"/>
    <n v="32343"/>
    <n v="34538"/>
  </r>
  <r>
    <x v="153"/>
    <x v="0"/>
    <x v="6"/>
    <n v="13903"/>
    <n v="9"/>
    <n v="532"/>
    <n v="16492"/>
    <n v="46.45"/>
    <n v="7383"/>
    <n v="7661"/>
  </r>
  <r>
    <x v="153"/>
    <x v="0"/>
    <x v="7"/>
    <m/>
    <n v="4"/>
    <n v="61"/>
    <n v="1891"/>
    <m/>
    <m/>
    <m/>
  </r>
  <r>
    <x v="153"/>
    <x v="0"/>
    <x v="8"/>
    <m/>
    <n v="10"/>
    <n v="239"/>
    <n v="7409"/>
    <m/>
    <m/>
    <m/>
  </r>
  <r>
    <x v="153"/>
    <x v="0"/>
    <x v="9"/>
    <n v="11198"/>
    <n v="15"/>
    <n v="461"/>
    <n v="14291"/>
    <n v="49.91"/>
    <n v="5499"/>
    <n v="7133"/>
  </r>
  <r>
    <x v="153"/>
    <x v="0"/>
    <x v="10"/>
    <n v="13178"/>
    <n v="16"/>
    <n v="521"/>
    <n v="16151"/>
    <n v="53.26"/>
    <n v="7110"/>
    <n v="8603"/>
  </r>
  <r>
    <x v="153"/>
    <x v="0"/>
    <x v="11"/>
    <n v="9124"/>
    <n v="11"/>
    <n v="521"/>
    <n v="16151"/>
    <n v="29.06"/>
    <n v="6825"/>
    <n v="4694"/>
  </r>
  <r>
    <x v="153"/>
    <x v="0"/>
    <x v="12"/>
    <n v="8552"/>
    <n v="20"/>
    <n v="552"/>
    <n v="17112"/>
    <n v="37.54"/>
    <n v="5265"/>
    <n v="6424"/>
  </r>
  <r>
    <x v="153"/>
    <x v="0"/>
    <x v="13"/>
    <m/>
    <n v="3"/>
    <n v="137"/>
    <n v="4247"/>
    <m/>
    <m/>
    <m/>
  </r>
  <r>
    <x v="153"/>
    <x v="0"/>
    <x v="14"/>
    <n v="5867"/>
    <n v="10"/>
    <n v="223"/>
    <n v="6913"/>
    <n v="44.56"/>
    <n v="3111"/>
    <n v="3080"/>
  </r>
  <r>
    <x v="153"/>
    <x v="0"/>
    <x v="15"/>
    <m/>
    <n v="3"/>
    <n v="41"/>
    <n v="1271"/>
    <m/>
    <m/>
    <m/>
  </r>
  <r>
    <x v="153"/>
    <x v="0"/>
    <x v="16"/>
    <n v="126408"/>
    <n v="34"/>
    <n v="3435"/>
    <n v="106485"/>
    <n v="74.989999999999995"/>
    <n v="63111"/>
    <n v="79852"/>
  </r>
  <r>
    <x v="153"/>
    <x v="0"/>
    <x v="17"/>
    <n v="123213"/>
    <n v="31"/>
    <n v="3311"/>
    <n v="102641"/>
    <n v="75.55"/>
    <n v="61611"/>
    <n v="77549"/>
  </r>
  <r>
    <x v="153"/>
    <x v="0"/>
    <x v="18"/>
    <n v="5905"/>
    <n v="16"/>
    <n v="346"/>
    <n v="10726"/>
    <n v="34.299999999999997"/>
    <n v="3678"/>
    <n v="3679"/>
  </r>
  <r>
    <x v="153"/>
    <x v="0"/>
    <x v="19"/>
    <n v="9405"/>
    <n v="15"/>
    <n v="474"/>
    <n v="14694"/>
    <n v="40.04"/>
    <n v="5234"/>
    <n v="5884"/>
  </r>
  <r>
    <x v="153"/>
    <x v="0"/>
    <x v="20"/>
    <n v="69409"/>
    <n v="48"/>
    <n v="2373"/>
    <n v="73563"/>
    <n v="60.97"/>
    <n v="36442"/>
    <n v="44848"/>
  </r>
  <r>
    <x v="153"/>
    <x v="0"/>
    <x v="21"/>
    <m/>
    <n v="6"/>
    <n v="112"/>
    <n v="3472"/>
    <m/>
    <m/>
    <m/>
  </r>
  <r>
    <x v="153"/>
    <x v="0"/>
    <x v="22"/>
    <n v="8232"/>
    <n v="5"/>
    <n v="488"/>
    <n v="15128"/>
    <m/>
    <m/>
    <m/>
  </r>
  <r>
    <x v="153"/>
    <x v="0"/>
    <x v="23"/>
    <m/>
    <n v="9"/>
    <n v="142"/>
    <n v="4402"/>
    <m/>
    <m/>
    <m/>
  </r>
  <r>
    <x v="153"/>
    <x v="0"/>
    <x v="24"/>
    <n v="84565"/>
    <n v="68"/>
    <n v="3115"/>
    <n v="96565"/>
    <n v="55.2"/>
    <n v="47147"/>
    <n v="53302"/>
  </r>
  <r>
    <x v="153"/>
    <x v="0"/>
    <x v="25"/>
    <n v="18617"/>
    <n v="39"/>
    <n v="1305"/>
    <n v="40455"/>
    <n v="27.07"/>
    <n v="13623"/>
    <n v="10950"/>
  </r>
  <r>
    <x v="153"/>
    <x v="0"/>
    <x v="26"/>
    <n v="10913"/>
    <n v="10"/>
    <n v="472"/>
    <n v="14632"/>
    <n v="30.74"/>
    <n v="5519"/>
    <n v="4498"/>
  </r>
  <r>
    <x v="153"/>
    <x v="0"/>
    <x v="27"/>
    <n v="104887"/>
    <n v="34"/>
    <n v="3143"/>
    <n v="97433"/>
    <n v="58.18"/>
    <n v="40310"/>
    <n v="56688"/>
  </r>
  <r>
    <x v="153"/>
    <x v="0"/>
    <x v="28"/>
    <n v="8745"/>
    <n v="10"/>
    <n v="425"/>
    <n v="13175"/>
    <n v="37.130000000000003"/>
    <n v="8105"/>
    <n v="4893"/>
  </r>
  <r>
    <x v="153"/>
    <x v="0"/>
    <x v="29"/>
    <n v="2928"/>
    <n v="15"/>
    <n v="218"/>
    <n v="6758"/>
    <n v="21.27"/>
    <n v="2052"/>
    <n v="1437"/>
  </r>
  <r>
    <x v="153"/>
    <x v="0"/>
    <x v="30"/>
    <n v="29633"/>
    <n v="20"/>
    <n v="819"/>
    <n v="25389"/>
    <n v="67.239999999999995"/>
    <n v="17441"/>
    <n v="17073"/>
  </r>
  <r>
    <x v="153"/>
    <x v="0"/>
    <x v="31"/>
    <m/>
    <n v="8"/>
    <n v="85"/>
    <n v="2635"/>
    <m/>
    <m/>
    <m/>
  </r>
  <r>
    <x v="153"/>
    <x v="0"/>
    <x v="32"/>
    <n v="9215"/>
    <n v="6"/>
    <n v="557"/>
    <n v="17267"/>
    <n v="30.04"/>
    <n v="4279"/>
    <n v="5187"/>
  </r>
  <r>
    <x v="153"/>
    <x v="0"/>
    <x v="33"/>
    <n v="6722"/>
    <n v="18"/>
    <n v="455"/>
    <n v="14105"/>
    <n v="33.53"/>
    <n v="4297"/>
    <n v="4730"/>
  </r>
  <r>
    <x v="153"/>
    <x v="0"/>
    <x v="34"/>
    <n v="960727"/>
    <n v="562"/>
    <n v="31803"/>
    <n v="985893"/>
    <n v="58.33"/>
    <n v="493337"/>
    <n v="575083"/>
  </r>
  <r>
    <x v="153"/>
    <x v="1"/>
    <x v="0"/>
    <n v="37227"/>
    <n v="132"/>
    <n v="1590"/>
    <n v="49290"/>
    <n v="39.119999999999997"/>
    <n v="19765"/>
    <n v="19283"/>
  </r>
  <r>
    <x v="153"/>
    <x v="1"/>
    <x v="1"/>
    <n v="130277"/>
    <n v="183"/>
    <n v="3773"/>
    <n v="116963"/>
    <n v="59.14"/>
    <n v="63239"/>
    <n v="69174"/>
  </r>
  <r>
    <x v="153"/>
    <x v="1"/>
    <x v="2"/>
    <n v="15890"/>
    <n v="63"/>
    <n v="657"/>
    <n v="20367"/>
    <n v="36.86"/>
    <n v="8995"/>
    <n v="7507"/>
  </r>
  <r>
    <x v="153"/>
    <x v="1"/>
    <x v="3"/>
    <n v="49994"/>
    <n v="88"/>
    <n v="1571"/>
    <n v="48701"/>
    <n v="58.03"/>
    <n v="28939"/>
    <n v="28259"/>
  </r>
  <r>
    <x v="153"/>
    <x v="1"/>
    <x v="4"/>
    <n v="28466"/>
    <n v="53"/>
    <n v="924"/>
    <n v="28644"/>
    <n v="51.35"/>
    <n v="14918"/>
    <n v="14710"/>
  </r>
  <r>
    <x v="153"/>
    <x v="1"/>
    <x v="5"/>
    <n v="48346"/>
    <n v="78"/>
    <n v="1395"/>
    <n v="43245"/>
    <n v="47.78"/>
    <n v="27819"/>
    <n v="20663"/>
  </r>
  <r>
    <x v="153"/>
    <x v="1"/>
    <x v="6"/>
    <n v="38516"/>
    <n v="67"/>
    <n v="1175"/>
    <n v="36425"/>
    <n v="51.46"/>
    <n v="23234"/>
    <n v="18744"/>
  </r>
  <r>
    <x v="153"/>
    <x v="1"/>
    <x v="7"/>
    <n v="7569"/>
    <n v="21"/>
    <n v="249"/>
    <n v="7719"/>
    <n v="57.28"/>
    <n v="4006"/>
    <n v="4422"/>
  </r>
  <r>
    <x v="153"/>
    <x v="1"/>
    <x v="8"/>
    <n v="11036"/>
    <n v="35"/>
    <n v="518"/>
    <n v="16058"/>
    <n v="39.950000000000003"/>
    <n v="6431"/>
    <n v="6416"/>
  </r>
  <r>
    <x v="153"/>
    <x v="1"/>
    <x v="9"/>
    <n v="23065"/>
    <n v="46"/>
    <n v="799"/>
    <n v="24769"/>
    <n v="59.61"/>
    <n v="10586"/>
    <n v="14766"/>
  </r>
  <r>
    <x v="153"/>
    <x v="1"/>
    <x v="10"/>
    <n v="44176"/>
    <n v="78"/>
    <n v="1409"/>
    <n v="43679"/>
    <n v="55.83"/>
    <n v="22805"/>
    <n v="24384"/>
  </r>
  <r>
    <x v="153"/>
    <x v="1"/>
    <x v="11"/>
    <n v="9301"/>
    <n v="21"/>
    <n v="556"/>
    <n v="17236"/>
    <n v="24.62"/>
    <n v="5538"/>
    <n v="4244"/>
  </r>
  <r>
    <x v="153"/>
    <x v="1"/>
    <x v="12"/>
    <n v="29017"/>
    <n v="61"/>
    <n v="1047"/>
    <n v="32457"/>
    <n v="50.31"/>
    <n v="16197"/>
    <n v="16328"/>
  </r>
  <r>
    <x v="153"/>
    <x v="1"/>
    <x v="13"/>
    <n v="8692"/>
    <n v="21"/>
    <n v="376"/>
    <n v="11656"/>
    <n v="40.729999999999997"/>
    <n v="5139"/>
    <n v="4747"/>
  </r>
  <r>
    <x v="153"/>
    <x v="1"/>
    <x v="14"/>
    <n v="7275"/>
    <n v="20"/>
    <n v="269"/>
    <n v="8339"/>
    <n v="45.25"/>
    <n v="4077"/>
    <n v="3774"/>
  </r>
  <r>
    <x v="153"/>
    <x v="1"/>
    <x v="15"/>
    <n v="6944"/>
    <n v="28"/>
    <n v="275"/>
    <n v="8525"/>
    <n v="46.48"/>
    <n v="4067"/>
    <n v="3962"/>
  </r>
  <r>
    <x v="153"/>
    <x v="1"/>
    <x v="16"/>
    <n v="44676"/>
    <n v="60"/>
    <n v="1271"/>
    <n v="39401"/>
    <n v="64.11"/>
    <n v="20564"/>
    <n v="25259"/>
  </r>
  <r>
    <x v="153"/>
    <x v="1"/>
    <x v="17"/>
    <n v="27955"/>
    <n v="31"/>
    <n v="747"/>
    <n v="23157"/>
    <n v="66.819999999999993"/>
    <n v="12899"/>
    <n v="15475"/>
  </r>
  <r>
    <x v="153"/>
    <x v="1"/>
    <x v="18"/>
    <n v="20247"/>
    <n v="50"/>
    <n v="762"/>
    <n v="23622"/>
    <n v="45.82"/>
    <n v="11407"/>
    <n v="10824"/>
  </r>
  <r>
    <x v="153"/>
    <x v="1"/>
    <x v="19"/>
    <n v="28544"/>
    <n v="97"/>
    <n v="1262"/>
    <n v="39122"/>
    <n v="43.26"/>
    <n v="14488"/>
    <n v="16925"/>
  </r>
  <r>
    <x v="153"/>
    <x v="1"/>
    <x v="20"/>
    <n v="114187"/>
    <n v="197"/>
    <n v="2758"/>
    <n v="85498"/>
    <n v="69.05"/>
    <n v="59446"/>
    <n v="59037"/>
  </r>
  <r>
    <x v="153"/>
    <x v="1"/>
    <x v="21"/>
    <n v="13777"/>
    <n v="28"/>
    <n v="408"/>
    <n v="12648"/>
    <n v="47.55"/>
    <n v="9266"/>
    <n v="6015"/>
  </r>
  <r>
    <x v="153"/>
    <x v="1"/>
    <x v="22"/>
    <n v="12902"/>
    <n v="17"/>
    <n v="435"/>
    <n v="13485"/>
    <n v="45.63"/>
    <n v="10673"/>
    <n v="6153"/>
  </r>
  <r>
    <x v="153"/>
    <x v="1"/>
    <x v="23"/>
    <n v="13397"/>
    <n v="28"/>
    <n v="377"/>
    <n v="11687"/>
    <n v="64.12"/>
    <n v="8284"/>
    <n v="7494"/>
  </r>
  <r>
    <x v="153"/>
    <x v="1"/>
    <x v="24"/>
    <n v="154262"/>
    <n v="270"/>
    <n v="3978"/>
    <n v="123318"/>
    <n v="63.82"/>
    <n v="87670"/>
    <n v="78698"/>
  </r>
  <r>
    <x v="153"/>
    <x v="1"/>
    <x v="25"/>
    <n v="26376"/>
    <n v="72"/>
    <n v="1056"/>
    <n v="32736"/>
    <n v="40.11"/>
    <n v="18248"/>
    <n v="13130"/>
  </r>
  <r>
    <x v="153"/>
    <x v="1"/>
    <x v="26"/>
    <n v="9273"/>
    <n v="24"/>
    <n v="360"/>
    <n v="11160"/>
    <n v="34.99"/>
    <n v="5384"/>
    <n v="3905"/>
  </r>
  <r>
    <x v="153"/>
    <x v="1"/>
    <x v="27"/>
    <n v="35973"/>
    <n v="52"/>
    <n v="1233"/>
    <n v="38223"/>
    <n v="41.92"/>
    <n v="16765"/>
    <n v="16024"/>
  </r>
  <r>
    <x v="153"/>
    <x v="1"/>
    <x v="28"/>
    <n v="9210"/>
    <n v="23"/>
    <n v="297"/>
    <n v="9207"/>
    <n v="54.86"/>
    <n v="6549"/>
    <n v="5051"/>
  </r>
  <r>
    <x v="153"/>
    <x v="1"/>
    <x v="29"/>
    <n v="7300"/>
    <n v="28"/>
    <n v="273"/>
    <n v="8463"/>
    <n v="44.28"/>
    <n v="4276"/>
    <n v="3748"/>
  </r>
  <r>
    <x v="153"/>
    <x v="1"/>
    <x v="30"/>
    <n v="29493"/>
    <n v="45"/>
    <n v="764"/>
    <n v="23684"/>
    <n v="65.569999999999993"/>
    <n v="14869"/>
    <n v="15530"/>
  </r>
  <r>
    <x v="153"/>
    <x v="1"/>
    <x v="31"/>
    <n v="1800"/>
    <n v="13"/>
    <n v="96"/>
    <n v="2976"/>
    <n v="32.76"/>
    <n v="1327"/>
    <n v="975"/>
  </r>
  <r>
    <x v="153"/>
    <x v="1"/>
    <x v="32"/>
    <n v="8443"/>
    <n v="20"/>
    <n v="365"/>
    <n v="11315"/>
    <n v="34.590000000000003"/>
    <n v="4989"/>
    <n v="3914"/>
  </r>
  <r>
    <x v="153"/>
    <x v="1"/>
    <x v="33"/>
    <n v="15619"/>
    <n v="40"/>
    <n v="604"/>
    <n v="18724"/>
    <n v="50.01"/>
    <n v="7677"/>
    <n v="9363"/>
  </r>
  <r>
    <x v="153"/>
    <x v="1"/>
    <x v="34"/>
    <n v="887005"/>
    <n v="1789"/>
    <n v="28904"/>
    <n v="896024"/>
    <n v="51.87"/>
    <n v="479968"/>
    <n v="464729"/>
  </r>
  <r>
    <x v="153"/>
    <x v="2"/>
    <x v="0"/>
    <n v="11497"/>
    <n v="25"/>
    <n v="1186"/>
    <n v="36766"/>
    <n v="21.53"/>
    <n v="4371"/>
    <n v="7917"/>
  </r>
  <r>
    <x v="153"/>
    <x v="2"/>
    <x v="1"/>
    <n v="77148"/>
    <n v="37"/>
    <n v="3691"/>
    <n v="114421"/>
    <n v="62.97"/>
    <n v="33164"/>
    <n v="72050"/>
  </r>
  <r>
    <x v="153"/>
    <x v="2"/>
    <x v="2"/>
    <n v="5169"/>
    <n v="18"/>
    <n v="651"/>
    <n v="20181"/>
    <n v="18.7"/>
    <n v="3658"/>
    <n v="3774"/>
  </r>
  <r>
    <x v="153"/>
    <x v="2"/>
    <x v="3"/>
    <n v="7021"/>
    <n v="15"/>
    <n v="832"/>
    <n v="25792"/>
    <n v="24.28"/>
    <n v="4256"/>
    <n v="6263"/>
  </r>
  <r>
    <x v="153"/>
    <x v="2"/>
    <x v="4"/>
    <n v="12713"/>
    <n v="14"/>
    <n v="914"/>
    <n v="28334"/>
    <n v="43.22"/>
    <n v="3147"/>
    <n v="12247"/>
  </r>
  <r>
    <x v="153"/>
    <x v="2"/>
    <x v="5"/>
    <n v="19305"/>
    <n v="13"/>
    <n v="1505"/>
    <n v="46655"/>
    <n v="39.81"/>
    <n v="9469"/>
    <n v="18574"/>
  </r>
  <r>
    <x v="153"/>
    <x v="2"/>
    <x v="6"/>
    <n v="12096"/>
    <n v="14"/>
    <n v="869"/>
    <n v="26939"/>
    <n v="41.34"/>
    <n v="5915"/>
    <n v="11135"/>
  </r>
  <r>
    <x v="153"/>
    <x v="2"/>
    <x v="7"/>
    <m/>
    <n v="2"/>
    <n v="64"/>
    <n v="1984"/>
    <m/>
    <m/>
    <m/>
  </r>
  <r>
    <x v="153"/>
    <x v="2"/>
    <x v="8"/>
    <m/>
    <n v="5"/>
    <n v="160"/>
    <n v="4960"/>
    <m/>
    <m/>
    <m/>
  </r>
  <r>
    <x v="153"/>
    <x v="2"/>
    <x v="9"/>
    <n v="4011"/>
    <n v="10"/>
    <n v="408"/>
    <n v="12648"/>
    <n v="26.89"/>
    <n v="1226"/>
    <n v="3401"/>
  </r>
  <r>
    <x v="153"/>
    <x v="2"/>
    <x v="10"/>
    <n v="9033"/>
    <n v="17"/>
    <n v="788"/>
    <n v="24428"/>
    <n v="34.9"/>
    <n v="1358"/>
    <n v="8527"/>
  </r>
  <r>
    <x v="153"/>
    <x v="2"/>
    <x v="11"/>
    <n v="6633"/>
    <n v="14"/>
    <n v="933"/>
    <n v="28923"/>
    <n v="17.98"/>
    <n v="3579"/>
    <n v="5200"/>
  </r>
  <r>
    <x v="153"/>
    <x v="2"/>
    <x v="12"/>
    <m/>
    <n v="3"/>
    <n v="121"/>
    <n v="3751"/>
    <m/>
    <m/>
    <m/>
  </r>
  <r>
    <x v="153"/>
    <x v="2"/>
    <x v="13"/>
    <n v="1252"/>
    <n v="4"/>
    <n v="93"/>
    <n v="2883"/>
    <n v="41.93"/>
    <n v="626"/>
    <n v="1209"/>
  </r>
  <r>
    <x v="153"/>
    <x v="2"/>
    <x v="14"/>
    <m/>
    <n v="2"/>
    <n v="65"/>
    <n v="2015"/>
    <m/>
    <m/>
    <m/>
  </r>
  <r>
    <x v="153"/>
    <x v="2"/>
    <x v="15"/>
    <m/>
    <n v="6"/>
    <n v="453"/>
    <n v="14043"/>
    <m/>
    <m/>
    <m/>
  </r>
  <r>
    <x v="153"/>
    <x v="2"/>
    <x v="16"/>
    <m/>
    <n v="13"/>
    <n v="2372"/>
    <n v="73532"/>
    <m/>
    <m/>
    <m/>
  </r>
  <r>
    <x v="153"/>
    <x v="2"/>
    <x v="17"/>
    <m/>
    <n v="9"/>
    <n v="1789"/>
    <n v="55459"/>
    <m/>
    <m/>
    <m/>
  </r>
  <r>
    <x v="153"/>
    <x v="2"/>
    <x v="18"/>
    <n v="8265"/>
    <n v="24"/>
    <n v="1001"/>
    <n v="31031"/>
    <n v="23"/>
    <n v="4011"/>
    <n v="7137"/>
  </r>
  <r>
    <x v="153"/>
    <x v="2"/>
    <x v="19"/>
    <n v="12855"/>
    <n v="28"/>
    <n v="1203"/>
    <n v="37293"/>
    <n v="31.68"/>
    <n v="6093"/>
    <n v="11815"/>
  </r>
  <r>
    <x v="153"/>
    <x v="2"/>
    <x v="20"/>
    <n v="36238"/>
    <n v="53"/>
    <n v="2512"/>
    <n v="77872"/>
    <n v="39.72"/>
    <n v="18210"/>
    <n v="30931"/>
  </r>
  <r>
    <x v="153"/>
    <x v="2"/>
    <x v="21"/>
    <n v="2963"/>
    <n v="7"/>
    <n v="483"/>
    <n v="14973"/>
    <n v="18.05"/>
    <n v="1784"/>
    <n v="2702"/>
  </r>
  <r>
    <x v="153"/>
    <x v="2"/>
    <x v="22"/>
    <m/>
    <n v="6"/>
    <n v="374"/>
    <n v="11594"/>
    <m/>
    <n v="3970"/>
    <m/>
  </r>
  <r>
    <x v="153"/>
    <x v="2"/>
    <x v="23"/>
    <m/>
    <n v="4"/>
    <n v="77"/>
    <n v="2387"/>
    <m/>
    <n v="553"/>
    <m/>
  </r>
  <r>
    <x v="153"/>
    <x v="2"/>
    <x v="24"/>
    <n v="46076"/>
    <n v="70"/>
    <n v="3446"/>
    <n v="106826"/>
    <n v="36.56"/>
    <n v="24517"/>
    <n v="39054"/>
  </r>
  <r>
    <x v="153"/>
    <x v="2"/>
    <x v="25"/>
    <n v="14922"/>
    <n v="23"/>
    <n v="1543"/>
    <n v="47833"/>
    <n v="26.26"/>
    <n v="10440"/>
    <n v="12560"/>
  </r>
  <r>
    <x v="153"/>
    <x v="2"/>
    <x v="26"/>
    <n v="6247"/>
    <n v="8"/>
    <n v="619"/>
    <n v="19189"/>
    <n v="30.48"/>
    <n v="3570"/>
    <n v="5849"/>
  </r>
  <r>
    <x v="153"/>
    <x v="2"/>
    <x v="27"/>
    <n v="31166"/>
    <n v="21"/>
    <n v="2170"/>
    <n v="67270"/>
    <n v="45.16"/>
    <n v="10181"/>
    <n v="30380"/>
  </r>
  <r>
    <x v="153"/>
    <x v="2"/>
    <x v="28"/>
    <n v="993"/>
    <n v="5"/>
    <n v="100"/>
    <n v="3100"/>
    <n v="27.9"/>
    <n v="733"/>
    <n v="865"/>
  </r>
  <r>
    <x v="153"/>
    <x v="2"/>
    <x v="29"/>
    <n v="921"/>
    <n v="8"/>
    <n v="268"/>
    <n v="8308"/>
    <n v="8.8000000000000007"/>
    <n v="387"/>
    <n v="731"/>
  </r>
  <r>
    <x v="153"/>
    <x v="2"/>
    <x v="30"/>
    <n v="4249"/>
    <n v="7"/>
    <n v="341"/>
    <n v="10571"/>
    <n v="39.11"/>
    <n v="2277"/>
    <n v="4135"/>
  </r>
  <r>
    <x v="153"/>
    <x v="2"/>
    <x v="31"/>
    <m/>
    <n v="3"/>
    <n v="103"/>
    <n v="3193"/>
    <m/>
    <m/>
    <m/>
  </r>
  <r>
    <x v="153"/>
    <x v="2"/>
    <x v="32"/>
    <n v="2755"/>
    <n v="6"/>
    <n v="356"/>
    <n v="11036"/>
    <n v="23.78"/>
    <n v="1739"/>
    <n v="2624"/>
  </r>
  <r>
    <x v="153"/>
    <x v="2"/>
    <x v="33"/>
    <n v="2709"/>
    <n v="12"/>
    <n v="467"/>
    <n v="14477"/>
    <n v="17.600000000000001"/>
    <n v="1674"/>
    <n v="2548"/>
  </r>
  <r>
    <x v="153"/>
    <x v="2"/>
    <x v="34"/>
    <n v="335365"/>
    <n v="427"/>
    <n v="26722"/>
    <n v="828382"/>
    <n v="36.9"/>
    <n v="151628"/>
    <n v="305653"/>
  </r>
  <r>
    <x v="153"/>
    <x v="3"/>
    <x v="0"/>
    <n v="34310"/>
    <n v="47"/>
    <n v="6003"/>
    <n v="186093"/>
    <n v="9.32"/>
    <n v="17315"/>
    <n v="17338"/>
  </r>
  <r>
    <x v="153"/>
    <x v="3"/>
    <x v="1"/>
    <n v="24340"/>
    <n v="23"/>
    <n v="2650"/>
    <n v="82150"/>
    <n v="14.92"/>
    <n v="11157"/>
    <n v="12259"/>
  </r>
  <r>
    <x v="153"/>
    <x v="3"/>
    <x v="2"/>
    <n v="22035"/>
    <n v="23"/>
    <n v="2979"/>
    <n v="92349"/>
    <n v="11.54"/>
    <n v="13230"/>
    <n v="10655"/>
  </r>
  <r>
    <x v="153"/>
    <x v="3"/>
    <x v="3"/>
    <n v="15659"/>
    <n v="21"/>
    <n v="1886"/>
    <n v="58466"/>
    <n v="14.03"/>
    <n v="9314"/>
    <n v="8206"/>
  </r>
  <r>
    <x v="153"/>
    <x v="3"/>
    <x v="4"/>
    <n v="21320"/>
    <n v="18"/>
    <n v="2634"/>
    <n v="81654"/>
    <n v="12.57"/>
    <n v="7384"/>
    <n v="10266"/>
  </r>
  <r>
    <x v="153"/>
    <x v="3"/>
    <x v="5"/>
    <n v="17167"/>
    <n v="11"/>
    <n v="1456"/>
    <n v="45136"/>
    <n v="16.739999999999998"/>
    <n v="7138"/>
    <n v="7555"/>
  </r>
  <r>
    <x v="153"/>
    <x v="3"/>
    <x v="6"/>
    <n v="12004"/>
    <n v="10"/>
    <n v="1347"/>
    <n v="41757"/>
    <n v="12.13"/>
    <n v="5319"/>
    <n v="5064"/>
  </r>
  <r>
    <x v="153"/>
    <x v="3"/>
    <x v="7"/>
    <n v="5012"/>
    <n v="5"/>
    <n v="1117"/>
    <n v="34627"/>
    <n v="6.26"/>
    <n v="2613"/>
    <n v="2169"/>
  </r>
  <r>
    <x v="153"/>
    <x v="3"/>
    <x v="8"/>
    <n v="4251"/>
    <n v="10"/>
    <n v="1734"/>
    <n v="53754"/>
    <n v="4.26"/>
    <n v="1785"/>
    <n v="2292"/>
  </r>
  <r>
    <x v="153"/>
    <x v="3"/>
    <x v="9"/>
    <n v="10293"/>
    <n v="13"/>
    <n v="1195"/>
    <n v="37045"/>
    <n v="14.24"/>
    <n v="4054"/>
    <n v="5276"/>
  </r>
  <r>
    <x v="153"/>
    <x v="3"/>
    <x v="10"/>
    <n v="13172"/>
    <n v="20"/>
    <n v="1813"/>
    <n v="56203"/>
    <n v="13.19"/>
    <n v="6047"/>
    <n v="7416"/>
  </r>
  <r>
    <x v="153"/>
    <x v="3"/>
    <x v="11"/>
    <n v="3973"/>
    <n v="6"/>
    <n v="430"/>
    <n v="13330"/>
    <n v="12.59"/>
    <n v="3100"/>
    <n v="1678"/>
  </r>
  <r>
    <x v="153"/>
    <x v="3"/>
    <x v="12"/>
    <m/>
    <n v="6"/>
    <n v="533"/>
    <n v="16523"/>
    <m/>
    <m/>
    <m/>
  </r>
  <r>
    <x v="153"/>
    <x v="3"/>
    <x v="13"/>
    <m/>
    <n v="3"/>
    <n v="364"/>
    <n v="11284"/>
    <m/>
    <m/>
    <m/>
  </r>
  <r>
    <x v="153"/>
    <x v="3"/>
    <x v="14"/>
    <m/>
    <n v="7"/>
    <n v="753"/>
    <n v="23343"/>
    <m/>
    <m/>
    <m/>
  </r>
  <r>
    <x v="153"/>
    <x v="3"/>
    <x v="15"/>
    <n v="6236"/>
    <n v="8"/>
    <n v="972"/>
    <n v="30132"/>
    <n v="10.52"/>
    <n v="2526"/>
    <n v="3171"/>
  </r>
  <r>
    <x v="153"/>
    <x v="3"/>
    <x v="16"/>
    <m/>
    <n v="4"/>
    <n v="419"/>
    <n v="12989"/>
    <m/>
    <m/>
    <m/>
  </r>
  <r>
    <x v="153"/>
    <x v="3"/>
    <x v="17"/>
    <m/>
    <n v="1"/>
    <n v="39"/>
    <n v="1209"/>
    <m/>
    <m/>
    <m/>
  </r>
  <r>
    <x v="153"/>
    <x v="3"/>
    <x v="18"/>
    <n v="9871"/>
    <n v="16"/>
    <n v="1342"/>
    <n v="41602"/>
    <n v="11.34"/>
    <n v="6783"/>
    <n v="4717"/>
  </r>
  <r>
    <x v="153"/>
    <x v="3"/>
    <x v="19"/>
    <n v="21210"/>
    <n v="23"/>
    <n v="3965"/>
    <n v="122915"/>
    <n v="8.17"/>
    <n v="10055"/>
    <n v="10038"/>
  </r>
  <r>
    <x v="153"/>
    <x v="3"/>
    <x v="20"/>
    <n v="49001"/>
    <n v="36"/>
    <n v="4545"/>
    <n v="140895"/>
    <n v="18.34"/>
    <n v="17326"/>
    <n v="25836"/>
  </r>
  <r>
    <x v="153"/>
    <x v="3"/>
    <x v="21"/>
    <m/>
    <n v="9"/>
    <n v="681"/>
    <n v="21111"/>
    <m/>
    <m/>
    <m/>
  </r>
  <r>
    <x v="153"/>
    <x v="3"/>
    <x v="22"/>
    <m/>
    <n v="4"/>
    <n v="557"/>
    <n v="17267"/>
    <m/>
    <m/>
    <m/>
  </r>
  <r>
    <x v="153"/>
    <x v="3"/>
    <x v="23"/>
    <n v="7412"/>
    <n v="7"/>
    <n v="847"/>
    <n v="26257"/>
    <n v="12.41"/>
    <m/>
    <n v="3260"/>
  </r>
  <r>
    <x v="153"/>
    <x v="3"/>
    <x v="24"/>
    <n v="71538"/>
    <n v="56"/>
    <n v="6630"/>
    <n v="205530"/>
    <n v="17.66"/>
    <n v="31365"/>
    <n v="36288"/>
  </r>
  <r>
    <x v="153"/>
    <x v="3"/>
    <x v="25"/>
    <n v="16469"/>
    <n v="18"/>
    <n v="1710"/>
    <n v="53010"/>
    <n v="15.35"/>
    <n v="11763"/>
    <n v="8137"/>
  </r>
  <r>
    <x v="153"/>
    <x v="3"/>
    <x v="26"/>
    <n v="5624"/>
    <n v="6"/>
    <n v="1565"/>
    <n v="48515"/>
    <n v="5.93"/>
    <n v="3153"/>
    <n v="2877"/>
  </r>
  <r>
    <x v="153"/>
    <x v="3"/>
    <x v="27"/>
    <n v="13700"/>
    <n v="7"/>
    <n v="1270"/>
    <n v="39370"/>
    <n v="14.55"/>
    <n v="7450"/>
    <n v="5727"/>
  </r>
  <r>
    <x v="153"/>
    <x v="3"/>
    <x v="28"/>
    <n v="8810"/>
    <n v="11"/>
    <n v="3052"/>
    <n v="94612"/>
    <n v="4.5599999999999996"/>
    <n v="4719"/>
    <n v="4315"/>
  </r>
  <r>
    <x v="153"/>
    <x v="3"/>
    <x v="29"/>
    <n v="8653"/>
    <n v="11"/>
    <n v="2291"/>
    <n v="71021"/>
    <n v="6.17"/>
    <n v="3376"/>
    <n v="4384"/>
  </r>
  <r>
    <x v="153"/>
    <x v="3"/>
    <x v="30"/>
    <n v="10140"/>
    <n v="6"/>
    <n v="526"/>
    <n v="16306"/>
    <n v="24.42"/>
    <n v="4837"/>
    <n v="3981"/>
  </r>
  <r>
    <x v="153"/>
    <x v="3"/>
    <x v="31"/>
    <n v="2134"/>
    <n v="6"/>
    <n v="269"/>
    <n v="8339"/>
    <n v="12.72"/>
    <n v="1031"/>
    <n v="1061"/>
  </r>
  <r>
    <x v="153"/>
    <x v="3"/>
    <x v="32"/>
    <n v="6538"/>
    <n v="5"/>
    <n v="948"/>
    <n v="29388"/>
    <n v="10.84"/>
    <n v="3003"/>
    <n v="3185"/>
  </r>
  <r>
    <x v="153"/>
    <x v="3"/>
    <x v="33"/>
    <n v="3401"/>
    <n v="11"/>
    <n v="702"/>
    <n v="21762"/>
    <n v="7.21"/>
    <n v="2227"/>
    <n v="1570"/>
  </r>
  <r>
    <x v="153"/>
    <x v="3"/>
    <x v="34"/>
    <n v="382540"/>
    <n v="411"/>
    <n v="52555"/>
    <n v="1629205"/>
    <n v="11.47"/>
    <n v="187602"/>
    <n v="186898"/>
  </r>
  <r>
    <x v="153"/>
    <x v="4"/>
    <x v="0"/>
    <n v="107990"/>
    <n v="234"/>
    <n v="9935"/>
    <n v="307985"/>
    <n v="18.78"/>
    <n v="54934"/>
    <n v="57853"/>
  </r>
  <r>
    <x v="153"/>
    <x v="4"/>
    <x v="1"/>
    <n v="572276"/>
    <n v="316"/>
    <n v="19157"/>
    <n v="593867"/>
    <n v="61.18"/>
    <n v="279626"/>
    <n v="363342"/>
  </r>
  <r>
    <x v="153"/>
    <x v="4"/>
    <x v="2"/>
    <n v="45850"/>
    <n v="115"/>
    <n v="4466"/>
    <n v="138446"/>
    <n v="16.82"/>
    <n v="27128"/>
    <n v="23291"/>
  </r>
  <r>
    <x v="153"/>
    <x v="4"/>
    <x v="3"/>
    <n v="99843"/>
    <n v="148"/>
    <n v="5258"/>
    <n v="162998"/>
    <n v="36.79"/>
    <n v="56764"/>
    <n v="59967"/>
  </r>
  <r>
    <x v="153"/>
    <x v="4"/>
    <x v="4"/>
    <n v="75586"/>
    <n v="94"/>
    <n v="4953"/>
    <n v="153543"/>
    <n v="29.34"/>
    <n v="31233"/>
    <n v="45042"/>
  </r>
  <r>
    <x v="153"/>
    <x v="4"/>
    <x v="5"/>
    <n v="149070"/>
    <n v="123"/>
    <n v="6194"/>
    <n v="192014"/>
    <n v="42.36"/>
    <n v="76768"/>
    <n v="81330"/>
  </r>
  <r>
    <x v="153"/>
    <x v="4"/>
    <x v="6"/>
    <n v="76519"/>
    <n v="100"/>
    <n v="3923"/>
    <n v="121613"/>
    <n v="35.03"/>
    <n v="41850"/>
    <n v="42604"/>
  </r>
  <r>
    <x v="153"/>
    <x v="4"/>
    <x v="7"/>
    <n v="14258"/>
    <n v="32"/>
    <n v="1491"/>
    <n v="46221"/>
    <n v="16.690000000000001"/>
    <n v="7203"/>
    <n v="7716"/>
  </r>
  <r>
    <x v="153"/>
    <x v="4"/>
    <x v="8"/>
    <n v="20204"/>
    <n v="60"/>
    <n v="2651"/>
    <n v="82181"/>
    <n v="15.31"/>
    <n v="10919"/>
    <n v="12579"/>
  </r>
  <r>
    <x v="153"/>
    <x v="4"/>
    <x v="9"/>
    <n v="48567"/>
    <n v="84"/>
    <n v="2863"/>
    <n v="88753"/>
    <n v="34.450000000000003"/>
    <n v="21365"/>
    <n v="30575"/>
  </r>
  <r>
    <x v="153"/>
    <x v="4"/>
    <x v="10"/>
    <n v="79559"/>
    <n v="131"/>
    <n v="4531"/>
    <n v="140461"/>
    <n v="34.83"/>
    <n v="37320"/>
    <n v="48929"/>
  </r>
  <r>
    <x v="153"/>
    <x v="4"/>
    <x v="11"/>
    <n v="29031"/>
    <n v="52"/>
    <n v="2440"/>
    <n v="75640"/>
    <n v="20.91"/>
    <n v="19042"/>
    <n v="15816"/>
  </r>
  <r>
    <x v="153"/>
    <x v="4"/>
    <x v="12"/>
    <n v="41193"/>
    <n v="90"/>
    <n v="2253"/>
    <n v="69843"/>
    <n v="36.25"/>
    <n v="24039"/>
    <n v="25316"/>
  </r>
  <r>
    <x v="153"/>
    <x v="4"/>
    <x v="13"/>
    <n v="13236"/>
    <n v="31"/>
    <n v="970"/>
    <n v="30070"/>
    <n v="24.69"/>
    <n v="7614"/>
    <n v="7425"/>
  </r>
  <r>
    <x v="153"/>
    <x v="4"/>
    <x v="14"/>
    <n v="16842"/>
    <n v="39"/>
    <n v="1310"/>
    <n v="40610"/>
    <n v="21.54"/>
    <n v="9108"/>
    <n v="8749"/>
  </r>
  <r>
    <x v="153"/>
    <x v="4"/>
    <x v="15"/>
    <n v="17941"/>
    <n v="45"/>
    <n v="1741"/>
    <n v="53971"/>
    <n v="20.21"/>
    <n v="8295"/>
    <n v="10906"/>
  </r>
  <r>
    <x v="153"/>
    <x v="4"/>
    <x v="16"/>
    <n v="209402"/>
    <n v="111"/>
    <n v="7497"/>
    <n v="232407"/>
    <n v="60.14"/>
    <n v="97845"/>
    <n v="139768"/>
  </r>
  <r>
    <x v="153"/>
    <x v="4"/>
    <x v="17"/>
    <n v="180357"/>
    <n v="72"/>
    <n v="5886"/>
    <n v="182466"/>
    <n v="66.760000000000005"/>
    <n v="86080"/>
    <n v="121818"/>
  </r>
  <r>
    <x v="153"/>
    <x v="4"/>
    <x v="18"/>
    <n v="44287"/>
    <n v="106"/>
    <n v="3451"/>
    <n v="106981"/>
    <n v="24.64"/>
    <n v="25879"/>
    <n v="26357"/>
  </r>
  <r>
    <x v="153"/>
    <x v="4"/>
    <x v="19"/>
    <n v="72014"/>
    <n v="163"/>
    <n v="6904"/>
    <n v="214024"/>
    <n v="20.87"/>
    <n v="35869"/>
    <n v="44661"/>
  </r>
  <r>
    <x v="153"/>
    <x v="4"/>
    <x v="20"/>
    <n v="268835"/>
    <n v="334"/>
    <n v="12188"/>
    <n v="377828"/>
    <n v="42.52"/>
    <n v="131424"/>
    <n v="160651"/>
  </r>
  <r>
    <x v="153"/>
    <x v="4"/>
    <x v="21"/>
    <n v="26585"/>
    <n v="50"/>
    <n v="1684"/>
    <n v="52204"/>
    <n v="26.58"/>
    <n v="17238"/>
    <n v="13874"/>
  </r>
  <r>
    <x v="153"/>
    <x v="4"/>
    <x v="22"/>
    <n v="34137"/>
    <n v="32"/>
    <n v="1854"/>
    <n v="57474"/>
    <n v="33.54"/>
    <n v="28195"/>
    <n v="19277"/>
  </r>
  <r>
    <x v="153"/>
    <x v="4"/>
    <x v="23"/>
    <n v="26884"/>
    <n v="48"/>
    <n v="1443"/>
    <n v="44733"/>
    <n v="30.27"/>
    <n v="13842"/>
    <n v="13540"/>
  </r>
  <r>
    <x v="153"/>
    <x v="4"/>
    <x v="24"/>
    <n v="356441"/>
    <n v="464"/>
    <n v="17169"/>
    <n v="532239"/>
    <n v="38.96"/>
    <n v="190698"/>
    <n v="207342"/>
  </r>
  <r>
    <x v="153"/>
    <x v="4"/>
    <x v="25"/>
    <n v="76384"/>
    <n v="152"/>
    <n v="5614"/>
    <n v="174034"/>
    <n v="25.73"/>
    <n v="54074"/>
    <n v="44777"/>
  </r>
  <r>
    <x v="153"/>
    <x v="4"/>
    <x v="26"/>
    <n v="32056"/>
    <n v="48"/>
    <n v="3016"/>
    <n v="93496"/>
    <n v="18.32"/>
    <n v="17626"/>
    <n v="17130"/>
  </r>
  <r>
    <x v="153"/>
    <x v="4"/>
    <x v="27"/>
    <n v="185726"/>
    <n v="114"/>
    <n v="7816"/>
    <n v="242296"/>
    <n v="44.91"/>
    <n v="74706"/>
    <n v="108819"/>
  </r>
  <r>
    <x v="153"/>
    <x v="4"/>
    <x v="28"/>
    <n v="27758"/>
    <n v="49"/>
    <n v="3874"/>
    <n v="120094"/>
    <n v="12.59"/>
    <n v="20105"/>
    <n v="15124"/>
  </r>
  <r>
    <x v="153"/>
    <x v="4"/>
    <x v="29"/>
    <n v="19801"/>
    <n v="62"/>
    <n v="3050"/>
    <n v="94550"/>
    <n v="10.89"/>
    <n v="10092"/>
    <n v="10300"/>
  </r>
  <r>
    <x v="153"/>
    <x v="4"/>
    <x v="30"/>
    <n v="73514"/>
    <n v="78"/>
    <n v="2450"/>
    <n v="75950"/>
    <n v="53.61"/>
    <n v="39424"/>
    <n v="40719"/>
  </r>
  <r>
    <x v="153"/>
    <x v="4"/>
    <x v="31"/>
    <n v="4889"/>
    <n v="30"/>
    <n v="553"/>
    <n v="17143"/>
    <n v="16.38"/>
    <n v="3124"/>
    <n v="2809"/>
  </r>
  <r>
    <x v="153"/>
    <x v="4"/>
    <x v="32"/>
    <n v="26951"/>
    <n v="37"/>
    <n v="2226"/>
    <n v="69006"/>
    <n v="21.61"/>
    <n v="14010"/>
    <n v="14910"/>
  </r>
  <r>
    <x v="153"/>
    <x v="4"/>
    <x v="33"/>
    <n v="28450"/>
    <n v="81"/>
    <n v="2228"/>
    <n v="69068"/>
    <n v="26.37"/>
    <n v="15875"/>
    <n v="18210"/>
  </r>
  <r>
    <x v="153"/>
    <x v="4"/>
    <x v="34"/>
    <n v="2565637"/>
    <n v="3189"/>
    <n v="139984"/>
    <n v="4339504"/>
    <n v="35.31"/>
    <n v="1312534"/>
    <n v="1532363"/>
  </r>
  <r>
    <x v="154"/>
    <x v="0"/>
    <x v="0"/>
    <n v="26383"/>
    <n v="31"/>
    <n v="1166"/>
    <n v="34980"/>
    <n v="42.26"/>
    <n v="14573"/>
    <n v="14783"/>
  </r>
  <r>
    <x v="154"/>
    <x v="0"/>
    <x v="1"/>
    <n v="376727"/>
    <n v="75"/>
    <n v="9096"/>
    <n v="272880"/>
    <n v="83.37"/>
    <n v="190024"/>
    <n v="227495"/>
  </r>
  <r>
    <x v="154"/>
    <x v="0"/>
    <x v="2"/>
    <n v="3850"/>
    <n v="11"/>
    <n v="179"/>
    <n v="5370"/>
    <n v="36.659999999999997"/>
    <n v="2005"/>
    <n v="1969"/>
  </r>
  <r>
    <x v="154"/>
    <x v="0"/>
    <x v="3"/>
    <n v="24176"/>
    <n v="23"/>
    <n v="954"/>
    <n v="28620"/>
    <n v="53.24"/>
    <n v="12615"/>
    <n v="15236"/>
  </r>
  <r>
    <x v="154"/>
    <x v="0"/>
    <x v="4"/>
    <n v="12034"/>
    <n v="9"/>
    <n v="485"/>
    <n v="14550"/>
    <n v="51.59"/>
    <n v="6667"/>
    <n v="7507"/>
  </r>
  <r>
    <x v="154"/>
    <x v="0"/>
    <x v="5"/>
    <n v="68555"/>
    <n v="21"/>
    <n v="1838"/>
    <n v="55140"/>
    <n v="73.010000000000005"/>
    <n v="37912"/>
    <n v="40259"/>
  </r>
  <r>
    <x v="154"/>
    <x v="0"/>
    <x v="6"/>
    <n v="13839"/>
    <n v="9"/>
    <n v="532"/>
    <n v="15960"/>
    <n v="47.57"/>
    <n v="7482"/>
    <n v="7593"/>
  </r>
  <r>
    <x v="154"/>
    <x v="0"/>
    <x v="7"/>
    <m/>
    <n v="4"/>
    <n v="61"/>
    <n v="1830"/>
    <m/>
    <m/>
    <m/>
  </r>
  <r>
    <x v="154"/>
    <x v="0"/>
    <x v="8"/>
    <m/>
    <n v="10"/>
    <n v="239"/>
    <n v="7170"/>
    <m/>
    <m/>
    <m/>
  </r>
  <r>
    <x v="154"/>
    <x v="0"/>
    <x v="9"/>
    <n v="11155"/>
    <n v="14"/>
    <n v="448"/>
    <n v="13440"/>
    <n v="55.59"/>
    <n v="5480"/>
    <n v="7472"/>
  </r>
  <r>
    <x v="154"/>
    <x v="0"/>
    <x v="10"/>
    <n v="13904"/>
    <n v="16"/>
    <n v="521"/>
    <n v="15630"/>
    <n v="56.82"/>
    <n v="8744"/>
    <n v="8882"/>
  </r>
  <r>
    <x v="154"/>
    <x v="0"/>
    <x v="11"/>
    <n v="9867"/>
    <n v="11"/>
    <n v="521"/>
    <n v="15630"/>
    <n v="35.880000000000003"/>
    <n v="7737"/>
    <n v="5608"/>
  </r>
  <r>
    <x v="154"/>
    <x v="0"/>
    <x v="12"/>
    <n v="9383"/>
    <n v="20"/>
    <n v="552"/>
    <n v="16560"/>
    <n v="39.06"/>
    <n v="6373"/>
    <n v="6468"/>
  </r>
  <r>
    <x v="154"/>
    <x v="0"/>
    <x v="13"/>
    <m/>
    <n v="3"/>
    <n v="137"/>
    <n v="4110"/>
    <m/>
    <m/>
    <m/>
  </r>
  <r>
    <x v="154"/>
    <x v="0"/>
    <x v="14"/>
    <n v="5183"/>
    <n v="10"/>
    <n v="223"/>
    <n v="6690"/>
    <n v="43.97"/>
    <n v="2940"/>
    <n v="2942"/>
  </r>
  <r>
    <x v="154"/>
    <x v="0"/>
    <x v="15"/>
    <m/>
    <n v="3"/>
    <n v="41"/>
    <n v="1230"/>
    <m/>
    <m/>
    <m/>
  </r>
  <r>
    <x v="154"/>
    <x v="0"/>
    <x v="16"/>
    <n v="125580"/>
    <n v="34"/>
    <n v="3435"/>
    <n v="103050"/>
    <n v="82.11"/>
    <n v="63332"/>
    <n v="84614"/>
  </r>
  <r>
    <x v="154"/>
    <x v="0"/>
    <x v="17"/>
    <n v="122613"/>
    <n v="31"/>
    <n v="3311"/>
    <n v="99330"/>
    <n v="82.99"/>
    <n v="61700"/>
    <n v="82434"/>
  </r>
  <r>
    <x v="154"/>
    <x v="0"/>
    <x v="18"/>
    <n v="7851"/>
    <n v="16"/>
    <n v="346"/>
    <n v="10380"/>
    <n v="44.95"/>
    <n v="4775"/>
    <n v="4666"/>
  </r>
  <r>
    <x v="154"/>
    <x v="0"/>
    <x v="19"/>
    <n v="11257"/>
    <n v="15"/>
    <n v="474"/>
    <n v="14220"/>
    <n v="51.09"/>
    <n v="6350"/>
    <n v="7265"/>
  </r>
  <r>
    <x v="154"/>
    <x v="0"/>
    <x v="20"/>
    <n v="77111"/>
    <n v="48"/>
    <n v="2518"/>
    <n v="75540"/>
    <n v="64.22"/>
    <n v="41439"/>
    <n v="48509"/>
  </r>
  <r>
    <x v="154"/>
    <x v="0"/>
    <x v="21"/>
    <m/>
    <n v="7"/>
    <n v="119"/>
    <n v="3570"/>
    <m/>
    <m/>
    <m/>
  </r>
  <r>
    <x v="154"/>
    <x v="0"/>
    <x v="22"/>
    <m/>
    <n v="5"/>
    <n v="488"/>
    <n v="14640"/>
    <m/>
    <m/>
    <m/>
  </r>
  <r>
    <x v="154"/>
    <x v="0"/>
    <x v="23"/>
    <m/>
    <n v="9"/>
    <n v="144"/>
    <n v="4320"/>
    <m/>
    <m/>
    <m/>
  </r>
  <r>
    <x v="154"/>
    <x v="0"/>
    <x v="24"/>
    <n v="94430"/>
    <n v="69"/>
    <n v="3269"/>
    <n v="98070"/>
    <n v="59.51"/>
    <n v="55300"/>
    <n v="58359"/>
  </r>
  <r>
    <x v="154"/>
    <x v="0"/>
    <x v="25"/>
    <n v="24299"/>
    <n v="39"/>
    <n v="1305"/>
    <n v="39150"/>
    <n v="35.340000000000003"/>
    <n v="17045"/>
    <n v="13836"/>
  </r>
  <r>
    <x v="154"/>
    <x v="0"/>
    <x v="26"/>
    <n v="12506"/>
    <n v="10"/>
    <n v="472"/>
    <n v="14160"/>
    <n v="38.85"/>
    <n v="6244"/>
    <n v="5501"/>
  </r>
  <r>
    <x v="154"/>
    <x v="0"/>
    <x v="27"/>
    <n v="115722"/>
    <n v="34"/>
    <n v="3143"/>
    <n v="94290"/>
    <n v="70.19"/>
    <n v="44952"/>
    <n v="66180"/>
  </r>
  <r>
    <x v="154"/>
    <x v="0"/>
    <x v="28"/>
    <n v="10136"/>
    <n v="10"/>
    <n v="425"/>
    <n v="12750"/>
    <n v="45.19"/>
    <n v="9450"/>
    <n v="5762"/>
  </r>
  <r>
    <x v="154"/>
    <x v="0"/>
    <x v="29"/>
    <n v="2515"/>
    <n v="14"/>
    <n v="191"/>
    <n v="5730"/>
    <n v="22.78"/>
    <n v="2106"/>
    <n v="1305"/>
  </r>
  <r>
    <x v="154"/>
    <x v="0"/>
    <x v="30"/>
    <n v="29127"/>
    <n v="20"/>
    <n v="819"/>
    <n v="24570"/>
    <n v="72.900000000000006"/>
    <n v="18107"/>
    <n v="17912"/>
  </r>
  <r>
    <x v="154"/>
    <x v="0"/>
    <x v="31"/>
    <n v="820"/>
    <n v="8"/>
    <n v="85"/>
    <n v="2550"/>
    <m/>
    <n v="591"/>
    <m/>
  </r>
  <r>
    <x v="154"/>
    <x v="0"/>
    <x v="32"/>
    <n v="15162"/>
    <n v="6"/>
    <n v="559"/>
    <n v="16770"/>
    <n v="49.65"/>
    <n v="6871"/>
    <n v="8326"/>
  </r>
  <r>
    <x v="154"/>
    <x v="0"/>
    <x v="33"/>
    <n v="8894"/>
    <n v="19"/>
    <n v="469"/>
    <n v="14070"/>
    <n v="43.09"/>
    <n v="5504"/>
    <n v="6063"/>
  </r>
  <r>
    <x v="154"/>
    <x v="0"/>
    <x v="34"/>
    <n v="1040652"/>
    <n v="564"/>
    <n v="31985"/>
    <n v="959550"/>
    <n v="65.760000000000005"/>
    <n v="546820"/>
    <n v="631019"/>
  </r>
  <r>
    <x v="154"/>
    <x v="1"/>
    <x v="0"/>
    <n v="39386"/>
    <n v="129"/>
    <n v="1573"/>
    <n v="47190"/>
    <n v="45.43"/>
    <n v="20157"/>
    <n v="21440"/>
  </r>
  <r>
    <x v="154"/>
    <x v="1"/>
    <x v="1"/>
    <n v="128966"/>
    <n v="183"/>
    <n v="3725"/>
    <n v="111750"/>
    <n v="64.63"/>
    <n v="64678"/>
    <n v="72220"/>
  </r>
  <r>
    <x v="154"/>
    <x v="1"/>
    <x v="2"/>
    <n v="16252"/>
    <n v="63"/>
    <n v="657"/>
    <n v="19710"/>
    <n v="41.67"/>
    <n v="9768"/>
    <n v="8214"/>
  </r>
  <r>
    <x v="154"/>
    <x v="1"/>
    <x v="3"/>
    <n v="40854"/>
    <n v="89"/>
    <n v="1595"/>
    <n v="47850"/>
    <n v="49.84"/>
    <n v="25121"/>
    <n v="23847"/>
  </r>
  <r>
    <x v="154"/>
    <x v="1"/>
    <x v="4"/>
    <n v="28799"/>
    <n v="53"/>
    <n v="924"/>
    <n v="27720"/>
    <n v="56.25"/>
    <n v="15210"/>
    <n v="15593"/>
  </r>
  <r>
    <x v="154"/>
    <x v="1"/>
    <x v="5"/>
    <n v="43001"/>
    <n v="79"/>
    <n v="1400"/>
    <n v="42000"/>
    <n v="49.78"/>
    <n v="25873"/>
    <n v="20906"/>
  </r>
  <r>
    <x v="154"/>
    <x v="1"/>
    <x v="6"/>
    <n v="37668"/>
    <n v="67"/>
    <n v="1170"/>
    <n v="35100"/>
    <n v="54.77"/>
    <n v="22714"/>
    <n v="19226"/>
  </r>
  <r>
    <x v="154"/>
    <x v="1"/>
    <x v="7"/>
    <n v="8595"/>
    <n v="22"/>
    <n v="269"/>
    <n v="8070"/>
    <n v="61.63"/>
    <n v="4466"/>
    <n v="4973"/>
  </r>
  <r>
    <x v="154"/>
    <x v="1"/>
    <x v="8"/>
    <n v="10938"/>
    <n v="35"/>
    <n v="518"/>
    <n v="15540"/>
    <n v="41.23"/>
    <n v="6238"/>
    <n v="6407"/>
  </r>
  <r>
    <x v="154"/>
    <x v="1"/>
    <x v="9"/>
    <n v="26976"/>
    <n v="45"/>
    <n v="775"/>
    <n v="23250"/>
    <n v="78.430000000000007"/>
    <n v="11767"/>
    <n v="18236"/>
  </r>
  <r>
    <x v="154"/>
    <x v="1"/>
    <x v="10"/>
    <n v="37879"/>
    <n v="79"/>
    <n v="1428"/>
    <n v="42840"/>
    <n v="51.9"/>
    <n v="21031"/>
    <n v="22233"/>
  </r>
  <r>
    <x v="154"/>
    <x v="1"/>
    <x v="11"/>
    <n v="8312"/>
    <n v="20"/>
    <n v="515"/>
    <n v="15450"/>
    <n v="26.98"/>
    <n v="5290"/>
    <n v="4168"/>
  </r>
  <r>
    <x v="154"/>
    <x v="1"/>
    <x v="12"/>
    <n v="27477"/>
    <n v="61"/>
    <n v="1047"/>
    <n v="31410"/>
    <n v="53.07"/>
    <n v="16846"/>
    <n v="16671"/>
  </r>
  <r>
    <x v="154"/>
    <x v="1"/>
    <x v="13"/>
    <n v="9013"/>
    <n v="21"/>
    <n v="377"/>
    <n v="11310"/>
    <n v="47.32"/>
    <n v="5640"/>
    <n v="5352"/>
  </r>
  <r>
    <x v="154"/>
    <x v="1"/>
    <x v="14"/>
    <n v="7609"/>
    <n v="20"/>
    <n v="269"/>
    <n v="8070"/>
    <n v="50.43"/>
    <n v="4497"/>
    <n v="4070"/>
  </r>
  <r>
    <x v="154"/>
    <x v="1"/>
    <x v="15"/>
    <n v="6964"/>
    <n v="28"/>
    <n v="275"/>
    <n v="8250"/>
    <n v="49.72"/>
    <n v="4297"/>
    <n v="4102"/>
  </r>
  <r>
    <x v="154"/>
    <x v="1"/>
    <x v="16"/>
    <n v="41546"/>
    <n v="60"/>
    <n v="1286"/>
    <n v="38580"/>
    <n v="65.09"/>
    <n v="20957"/>
    <n v="25114"/>
  </r>
  <r>
    <x v="154"/>
    <x v="1"/>
    <x v="17"/>
    <n v="26149"/>
    <n v="31"/>
    <n v="762"/>
    <n v="22860"/>
    <n v="67.61"/>
    <n v="13733"/>
    <n v="15456"/>
  </r>
  <r>
    <x v="154"/>
    <x v="1"/>
    <x v="18"/>
    <n v="19751"/>
    <n v="50"/>
    <n v="762"/>
    <n v="22860"/>
    <n v="52.06"/>
    <n v="11263"/>
    <n v="11902"/>
  </r>
  <r>
    <x v="154"/>
    <x v="1"/>
    <x v="19"/>
    <n v="34001"/>
    <n v="97"/>
    <n v="1262"/>
    <n v="37860"/>
    <n v="54.87"/>
    <n v="18023"/>
    <n v="20773"/>
  </r>
  <r>
    <x v="154"/>
    <x v="1"/>
    <x v="20"/>
    <n v="120786"/>
    <n v="194"/>
    <n v="2742"/>
    <n v="82260"/>
    <n v="75.819999999999993"/>
    <n v="64966"/>
    <n v="62367"/>
  </r>
  <r>
    <x v="154"/>
    <x v="1"/>
    <x v="21"/>
    <n v="11559"/>
    <n v="28"/>
    <n v="408"/>
    <n v="12240"/>
    <n v="43.66"/>
    <n v="7954"/>
    <n v="5344"/>
  </r>
  <r>
    <x v="154"/>
    <x v="1"/>
    <x v="22"/>
    <n v="14697"/>
    <n v="17"/>
    <n v="435"/>
    <n v="13050"/>
    <n v="53.95"/>
    <n v="11689"/>
    <n v="7041"/>
  </r>
  <r>
    <x v="154"/>
    <x v="1"/>
    <x v="23"/>
    <n v="12825"/>
    <n v="28"/>
    <n v="377"/>
    <n v="11310"/>
    <n v="66.709999999999994"/>
    <n v="8412"/>
    <n v="7545"/>
  </r>
  <r>
    <x v="154"/>
    <x v="1"/>
    <x v="24"/>
    <n v="159867"/>
    <n v="267"/>
    <n v="3962"/>
    <n v="118860"/>
    <n v="69.239999999999995"/>
    <n v="93021"/>
    <n v="82297"/>
  </r>
  <r>
    <x v="154"/>
    <x v="1"/>
    <x v="25"/>
    <n v="35226"/>
    <n v="72"/>
    <n v="1033"/>
    <n v="30990"/>
    <n v="56.2"/>
    <n v="25425"/>
    <n v="17417"/>
  </r>
  <r>
    <x v="154"/>
    <x v="1"/>
    <x v="26"/>
    <n v="10392"/>
    <n v="24"/>
    <n v="360"/>
    <n v="10800"/>
    <n v="45.55"/>
    <n v="6186"/>
    <n v="4920"/>
  </r>
  <r>
    <x v="154"/>
    <x v="1"/>
    <x v="27"/>
    <n v="42246"/>
    <n v="54"/>
    <n v="1276"/>
    <n v="38280"/>
    <n v="47.99"/>
    <n v="17747"/>
    <n v="18369"/>
  </r>
  <r>
    <x v="154"/>
    <x v="1"/>
    <x v="28"/>
    <n v="9505"/>
    <n v="23"/>
    <n v="297"/>
    <n v="8910"/>
    <n v="62.89"/>
    <n v="6720"/>
    <n v="5604"/>
  </r>
  <r>
    <x v="154"/>
    <x v="1"/>
    <x v="29"/>
    <n v="7514"/>
    <n v="29"/>
    <n v="287"/>
    <n v="8610"/>
    <n v="47.57"/>
    <n v="4696"/>
    <n v="4096"/>
  </r>
  <r>
    <x v="154"/>
    <x v="1"/>
    <x v="30"/>
    <n v="27171"/>
    <n v="46"/>
    <n v="771"/>
    <n v="23130"/>
    <n v="68.010000000000005"/>
    <n v="14444"/>
    <n v="15731"/>
  </r>
  <r>
    <x v="154"/>
    <x v="1"/>
    <x v="31"/>
    <n v="2273"/>
    <n v="13"/>
    <n v="96"/>
    <n v="2880"/>
    <n v="41.32"/>
    <n v="1628"/>
    <n v="1190"/>
  </r>
  <r>
    <x v="154"/>
    <x v="1"/>
    <x v="32"/>
    <n v="11098"/>
    <n v="20"/>
    <n v="365"/>
    <n v="10950"/>
    <n v="49.33"/>
    <n v="6568"/>
    <n v="5402"/>
  </r>
  <r>
    <x v="154"/>
    <x v="1"/>
    <x v="33"/>
    <n v="17956"/>
    <n v="41"/>
    <n v="610"/>
    <n v="18300"/>
    <n v="60.08"/>
    <n v="8766"/>
    <n v="10994"/>
  </r>
  <r>
    <x v="154"/>
    <x v="1"/>
    <x v="34"/>
    <n v="897235"/>
    <n v="1790"/>
    <n v="28884"/>
    <n v="866520"/>
    <n v="56.72"/>
    <n v="499035"/>
    <n v="491462"/>
  </r>
  <r>
    <x v="154"/>
    <x v="2"/>
    <x v="0"/>
    <n v="14706"/>
    <n v="26"/>
    <n v="1219"/>
    <n v="36570"/>
    <n v="37.17"/>
    <n v="6630"/>
    <n v="13593"/>
  </r>
  <r>
    <x v="154"/>
    <x v="2"/>
    <x v="1"/>
    <n v="83805"/>
    <n v="38"/>
    <n v="3728"/>
    <n v="111840"/>
    <n v="69.75"/>
    <n v="39582"/>
    <n v="78009"/>
  </r>
  <r>
    <x v="154"/>
    <x v="2"/>
    <x v="2"/>
    <n v="7189"/>
    <n v="18"/>
    <n v="651"/>
    <n v="19530"/>
    <n v="29.2"/>
    <n v="4675"/>
    <n v="5703"/>
  </r>
  <r>
    <x v="154"/>
    <x v="2"/>
    <x v="3"/>
    <n v="10481"/>
    <n v="15"/>
    <n v="832"/>
    <n v="24960"/>
    <n v="36.159999999999997"/>
    <n v="6648"/>
    <n v="9025"/>
  </r>
  <r>
    <x v="154"/>
    <x v="2"/>
    <x v="4"/>
    <n v="17367"/>
    <n v="15"/>
    <n v="934"/>
    <n v="28020"/>
    <n v="59.21"/>
    <n v="3082"/>
    <n v="16590"/>
  </r>
  <r>
    <x v="154"/>
    <x v="2"/>
    <x v="5"/>
    <n v="23798"/>
    <n v="13"/>
    <n v="1515"/>
    <n v="45450"/>
    <n v="49.48"/>
    <n v="12842"/>
    <n v="22488"/>
  </r>
  <r>
    <x v="154"/>
    <x v="2"/>
    <x v="6"/>
    <n v="14418"/>
    <n v="14"/>
    <n v="869"/>
    <n v="26070"/>
    <n v="48.97"/>
    <n v="6990"/>
    <n v="12766"/>
  </r>
  <r>
    <x v="154"/>
    <x v="2"/>
    <x v="7"/>
    <m/>
    <n v="2"/>
    <n v="64"/>
    <n v="1920"/>
    <m/>
    <m/>
    <m/>
  </r>
  <r>
    <x v="154"/>
    <x v="2"/>
    <x v="8"/>
    <m/>
    <n v="5"/>
    <n v="160"/>
    <n v="4800"/>
    <m/>
    <m/>
    <m/>
  </r>
  <r>
    <x v="154"/>
    <x v="2"/>
    <x v="9"/>
    <n v="4556"/>
    <n v="10"/>
    <n v="408"/>
    <n v="12240"/>
    <n v="33.700000000000003"/>
    <n v="1716"/>
    <n v="4125"/>
  </r>
  <r>
    <x v="154"/>
    <x v="2"/>
    <x v="10"/>
    <n v="13340"/>
    <n v="17"/>
    <n v="785"/>
    <n v="23550"/>
    <n v="51.46"/>
    <n v="2262"/>
    <n v="12119"/>
  </r>
  <r>
    <x v="154"/>
    <x v="2"/>
    <x v="11"/>
    <n v="7324"/>
    <n v="15"/>
    <n v="982"/>
    <n v="29460"/>
    <n v="21.39"/>
    <n v="3861"/>
    <n v="6301"/>
  </r>
  <r>
    <x v="154"/>
    <x v="2"/>
    <x v="12"/>
    <m/>
    <n v="3"/>
    <n v="121"/>
    <n v="3630"/>
    <m/>
    <m/>
    <m/>
  </r>
  <r>
    <x v="154"/>
    <x v="2"/>
    <x v="13"/>
    <n v="1811"/>
    <n v="5"/>
    <n v="118"/>
    <n v="3540"/>
    <n v="39.799999999999997"/>
    <n v="1005"/>
    <n v="1409"/>
  </r>
  <r>
    <x v="154"/>
    <x v="2"/>
    <x v="14"/>
    <m/>
    <n v="2"/>
    <n v="65"/>
    <n v="1950"/>
    <m/>
    <m/>
    <m/>
  </r>
  <r>
    <x v="154"/>
    <x v="2"/>
    <x v="15"/>
    <m/>
    <n v="6"/>
    <n v="453"/>
    <n v="13590"/>
    <m/>
    <m/>
    <m/>
  </r>
  <r>
    <x v="154"/>
    <x v="2"/>
    <x v="16"/>
    <m/>
    <n v="13"/>
    <n v="2389"/>
    <n v="71670"/>
    <m/>
    <m/>
    <m/>
  </r>
  <r>
    <x v="154"/>
    <x v="2"/>
    <x v="17"/>
    <m/>
    <n v="9"/>
    <n v="1789"/>
    <n v="53670"/>
    <m/>
    <m/>
    <m/>
  </r>
  <r>
    <x v="154"/>
    <x v="2"/>
    <x v="18"/>
    <n v="12408"/>
    <n v="25"/>
    <n v="1016"/>
    <n v="30480"/>
    <n v="35.299999999999997"/>
    <n v="6851"/>
    <n v="10760"/>
  </r>
  <r>
    <x v="154"/>
    <x v="2"/>
    <x v="19"/>
    <n v="19556"/>
    <n v="30"/>
    <n v="1246"/>
    <n v="37380"/>
    <n v="46.65"/>
    <n v="9943"/>
    <n v="17438"/>
  </r>
  <r>
    <x v="154"/>
    <x v="2"/>
    <x v="20"/>
    <n v="39735"/>
    <n v="53"/>
    <n v="2542"/>
    <n v="76260"/>
    <n v="44.82"/>
    <n v="21740"/>
    <n v="34178"/>
  </r>
  <r>
    <x v="154"/>
    <x v="2"/>
    <x v="21"/>
    <m/>
    <n v="7"/>
    <n v="483"/>
    <n v="14490"/>
    <m/>
    <m/>
    <m/>
  </r>
  <r>
    <x v="154"/>
    <x v="2"/>
    <x v="22"/>
    <n v="5818"/>
    <n v="6"/>
    <n v="374"/>
    <n v="11220"/>
    <m/>
    <m/>
    <m/>
  </r>
  <r>
    <x v="154"/>
    <x v="2"/>
    <x v="23"/>
    <m/>
    <n v="4"/>
    <n v="77"/>
    <n v="2310"/>
    <m/>
    <m/>
    <m/>
  </r>
  <r>
    <x v="154"/>
    <x v="2"/>
    <x v="24"/>
    <n v="50087"/>
    <n v="70"/>
    <n v="3476"/>
    <n v="104280"/>
    <n v="41.2"/>
    <n v="29230"/>
    <n v="42962"/>
  </r>
  <r>
    <x v="154"/>
    <x v="2"/>
    <x v="25"/>
    <n v="22471"/>
    <n v="23"/>
    <n v="1543"/>
    <n v="46290"/>
    <n v="40.729999999999997"/>
    <n v="15633"/>
    <n v="18855"/>
  </r>
  <r>
    <x v="154"/>
    <x v="2"/>
    <x v="26"/>
    <n v="7947"/>
    <n v="8"/>
    <n v="619"/>
    <n v="18570"/>
    <n v="39.840000000000003"/>
    <n v="4344"/>
    <n v="7399"/>
  </r>
  <r>
    <x v="154"/>
    <x v="2"/>
    <x v="27"/>
    <n v="41261"/>
    <n v="21"/>
    <n v="2174"/>
    <n v="65220"/>
    <n v="61.3"/>
    <n v="14883"/>
    <n v="39982"/>
  </r>
  <r>
    <x v="154"/>
    <x v="2"/>
    <x v="28"/>
    <n v="1531"/>
    <n v="6"/>
    <n v="124"/>
    <n v="3720"/>
    <n v="36.6"/>
    <n v="1089"/>
    <n v="1362"/>
  </r>
  <r>
    <x v="154"/>
    <x v="2"/>
    <x v="29"/>
    <n v="1513"/>
    <n v="8"/>
    <n v="268"/>
    <n v="8040"/>
    <n v="18.66"/>
    <n v="316"/>
    <n v="1500"/>
  </r>
  <r>
    <x v="154"/>
    <x v="2"/>
    <x v="30"/>
    <n v="5599"/>
    <n v="8"/>
    <n v="377"/>
    <n v="11310"/>
    <n v="46.14"/>
    <n v="2945"/>
    <n v="5219"/>
  </r>
  <r>
    <x v="154"/>
    <x v="2"/>
    <x v="31"/>
    <n v="270"/>
    <n v="4"/>
    <n v="163"/>
    <n v="4890"/>
    <m/>
    <n v="208"/>
    <m/>
  </r>
  <r>
    <x v="154"/>
    <x v="2"/>
    <x v="32"/>
    <n v="9828"/>
    <n v="7"/>
    <n v="732"/>
    <n v="21960"/>
    <n v="43.62"/>
    <n v="4567"/>
    <n v="9580"/>
  </r>
  <r>
    <x v="154"/>
    <x v="2"/>
    <x v="33"/>
    <n v="2765"/>
    <n v="11"/>
    <n v="463"/>
    <n v="13890"/>
    <n v="15.98"/>
    <n v="2153"/>
    <n v="2219"/>
  </r>
  <r>
    <x v="154"/>
    <x v="2"/>
    <x v="34"/>
    <n v="417888"/>
    <n v="438"/>
    <n v="27494"/>
    <n v="824820"/>
    <n v="46.27"/>
    <n v="201578"/>
    <n v="381654"/>
  </r>
  <r>
    <x v="154"/>
    <x v="3"/>
    <x v="0"/>
    <n v="35277"/>
    <n v="47"/>
    <n v="6003"/>
    <n v="180090"/>
    <n v="10.130000000000001"/>
    <n v="19302"/>
    <n v="18250"/>
  </r>
  <r>
    <x v="154"/>
    <x v="3"/>
    <x v="1"/>
    <n v="27204"/>
    <n v="23"/>
    <n v="2650"/>
    <n v="79500"/>
    <n v="17.55"/>
    <n v="13833"/>
    <n v="13950"/>
  </r>
  <r>
    <x v="154"/>
    <x v="3"/>
    <x v="2"/>
    <n v="28369"/>
    <n v="24"/>
    <n v="3050"/>
    <n v="91500"/>
    <n v="15.56"/>
    <n v="17897"/>
    <n v="14240"/>
  </r>
  <r>
    <x v="154"/>
    <x v="3"/>
    <x v="3"/>
    <n v="16489"/>
    <n v="21"/>
    <n v="1886"/>
    <n v="56580"/>
    <n v="14.72"/>
    <n v="10549"/>
    <n v="8326"/>
  </r>
  <r>
    <x v="154"/>
    <x v="3"/>
    <x v="4"/>
    <n v="23045"/>
    <n v="18"/>
    <n v="2635"/>
    <n v="79050"/>
    <n v="14.37"/>
    <n v="8742"/>
    <n v="11363"/>
  </r>
  <r>
    <x v="154"/>
    <x v="3"/>
    <x v="5"/>
    <n v="17478"/>
    <n v="11"/>
    <n v="1456"/>
    <n v="43680"/>
    <n v="18.46"/>
    <n v="7878"/>
    <n v="8064"/>
  </r>
  <r>
    <x v="154"/>
    <x v="3"/>
    <x v="6"/>
    <n v="12751"/>
    <n v="10"/>
    <n v="1347"/>
    <n v="40410"/>
    <n v="14.2"/>
    <n v="6216"/>
    <n v="5738"/>
  </r>
  <r>
    <x v="154"/>
    <x v="3"/>
    <x v="7"/>
    <n v="4596"/>
    <n v="5"/>
    <n v="1117"/>
    <n v="33510"/>
    <n v="6.38"/>
    <n v="2430"/>
    <n v="2137"/>
  </r>
  <r>
    <x v="154"/>
    <x v="3"/>
    <x v="8"/>
    <n v="7888"/>
    <n v="10"/>
    <n v="1738"/>
    <n v="52140"/>
    <n v="7.6"/>
    <n v="3846"/>
    <n v="3963"/>
  </r>
  <r>
    <x v="154"/>
    <x v="3"/>
    <x v="9"/>
    <n v="9639"/>
    <n v="13"/>
    <n v="1195"/>
    <n v="35850"/>
    <n v="13.96"/>
    <n v="4679"/>
    <n v="5003"/>
  </r>
  <r>
    <x v="154"/>
    <x v="3"/>
    <x v="10"/>
    <n v="11829"/>
    <n v="20"/>
    <n v="1813"/>
    <n v="54390"/>
    <n v="11.22"/>
    <n v="5625"/>
    <n v="6104"/>
  </r>
  <r>
    <x v="154"/>
    <x v="3"/>
    <x v="11"/>
    <n v="5293"/>
    <n v="6"/>
    <n v="430"/>
    <n v="12900"/>
    <n v="18.11"/>
    <n v="4472"/>
    <n v="2336"/>
  </r>
  <r>
    <x v="154"/>
    <x v="3"/>
    <x v="12"/>
    <m/>
    <n v="6"/>
    <n v="533"/>
    <n v="15990"/>
    <m/>
    <m/>
    <m/>
  </r>
  <r>
    <x v="154"/>
    <x v="3"/>
    <x v="13"/>
    <m/>
    <n v="3"/>
    <n v="364"/>
    <n v="10920"/>
    <m/>
    <m/>
    <m/>
  </r>
  <r>
    <x v="154"/>
    <x v="3"/>
    <x v="14"/>
    <m/>
    <n v="7"/>
    <n v="753"/>
    <n v="22590"/>
    <m/>
    <m/>
    <m/>
  </r>
  <r>
    <x v="154"/>
    <x v="3"/>
    <x v="15"/>
    <n v="5236"/>
    <n v="8"/>
    <n v="972"/>
    <n v="29160"/>
    <n v="9.73"/>
    <n v="2703"/>
    <n v="2838"/>
  </r>
  <r>
    <x v="154"/>
    <x v="3"/>
    <x v="16"/>
    <m/>
    <n v="4"/>
    <n v="419"/>
    <n v="12570"/>
    <m/>
    <m/>
    <m/>
  </r>
  <r>
    <x v="154"/>
    <x v="3"/>
    <x v="17"/>
    <m/>
    <n v="1"/>
    <n v="39"/>
    <n v="1170"/>
    <m/>
    <m/>
    <m/>
  </r>
  <r>
    <x v="154"/>
    <x v="3"/>
    <x v="18"/>
    <n v="15665"/>
    <n v="15"/>
    <n v="1283"/>
    <n v="38490"/>
    <n v="20.59"/>
    <n v="10787"/>
    <n v="7926"/>
  </r>
  <r>
    <x v="154"/>
    <x v="3"/>
    <x v="19"/>
    <n v="30416"/>
    <n v="23"/>
    <n v="3947"/>
    <n v="118410"/>
    <n v="11.05"/>
    <n v="15855"/>
    <n v="13089"/>
  </r>
  <r>
    <x v="154"/>
    <x v="3"/>
    <x v="20"/>
    <n v="56552"/>
    <n v="37"/>
    <n v="4597"/>
    <n v="137910"/>
    <n v="20.85"/>
    <n v="22580"/>
    <n v="28749"/>
  </r>
  <r>
    <x v="154"/>
    <x v="3"/>
    <x v="21"/>
    <n v="8986"/>
    <n v="9"/>
    <n v="681"/>
    <n v="20430"/>
    <n v="15.18"/>
    <n v="5056"/>
    <n v="3102"/>
  </r>
  <r>
    <x v="154"/>
    <x v="3"/>
    <x v="22"/>
    <m/>
    <n v="4"/>
    <n v="617"/>
    <n v="18510"/>
    <n v="24.02"/>
    <n v="7927"/>
    <n v="4446"/>
  </r>
  <r>
    <x v="154"/>
    <x v="3"/>
    <x v="23"/>
    <m/>
    <n v="7"/>
    <n v="847"/>
    <n v="25410"/>
    <n v="16.62"/>
    <n v="4475"/>
    <n v="4224"/>
  </r>
  <r>
    <x v="154"/>
    <x v="3"/>
    <x v="24"/>
    <n v="84508"/>
    <n v="57"/>
    <n v="6742"/>
    <n v="202260"/>
    <n v="20.03"/>
    <n v="40037"/>
    <n v="40520"/>
  </r>
  <r>
    <x v="154"/>
    <x v="3"/>
    <x v="25"/>
    <n v="25311"/>
    <n v="19"/>
    <n v="1751"/>
    <n v="52530"/>
    <n v="22.36"/>
    <n v="20298"/>
    <n v="11747"/>
  </r>
  <r>
    <x v="154"/>
    <x v="3"/>
    <x v="26"/>
    <n v="7956"/>
    <n v="6"/>
    <n v="1565"/>
    <n v="46950"/>
    <n v="8.91"/>
    <n v="4485"/>
    <n v="4185"/>
  </r>
  <r>
    <x v="154"/>
    <x v="3"/>
    <x v="27"/>
    <n v="17411"/>
    <n v="7"/>
    <n v="1270"/>
    <n v="38100"/>
    <n v="20.99"/>
    <n v="11101"/>
    <n v="7997"/>
  </r>
  <r>
    <x v="154"/>
    <x v="3"/>
    <x v="28"/>
    <n v="10952"/>
    <n v="11"/>
    <n v="3052"/>
    <n v="91560"/>
    <n v="6.02"/>
    <n v="6241"/>
    <n v="5515"/>
  </r>
  <r>
    <x v="154"/>
    <x v="3"/>
    <x v="29"/>
    <n v="7157"/>
    <n v="11"/>
    <n v="2291"/>
    <n v="68730"/>
    <n v="5.1100000000000003"/>
    <n v="2670"/>
    <n v="3514"/>
  </r>
  <r>
    <x v="154"/>
    <x v="3"/>
    <x v="30"/>
    <n v="8995"/>
    <n v="6"/>
    <n v="526"/>
    <n v="15780"/>
    <n v="23.54"/>
    <n v="5408"/>
    <n v="3714"/>
  </r>
  <r>
    <x v="154"/>
    <x v="3"/>
    <x v="31"/>
    <n v="2340"/>
    <n v="6"/>
    <n v="269"/>
    <n v="8070"/>
    <n v="13.85"/>
    <n v="1623"/>
    <n v="1118"/>
  </r>
  <r>
    <x v="154"/>
    <x v="3"/>
    <x v="32"/>
    <n v="9942"/>
    <n v="5"/>
    <n v="948"/>
    <n v="28440"/>
    <n v="17.329999999999998"/>
    <n v="4772"/>
    <n v="4930"/>
  </r>
  <r>
    <x v="154"/>
    <x v="3"/>
    <x v="33"/>
    <n v="5307"/>
    <n v="11"/>
    <n v="702"/>
    <n v="21060"/>
    <n v="11.75"/>
    <n v="3504"/>
    <n v="2474"/>
  </r>
  <r>
    <x v="154"/>
    <x v="3"/>
    <x v="34"/>
    <n v="448888"/>
    <n v="413"/>
    <n v="52707"/>
    <n v="1581210"/>
    <n v="13.8"/>
    <n v="243376"/>
    <n v="218149"/>
  </r>
  <r>
    <x v="154"/>
    <x v="4"/>
    <x v="0"/>
    <n v="115751"/>
    <n v="233"/>
    <n v="9961"/>
    <n v="298830"/>
    <n v="22.78"/>
    <n v="60661"/>
    <n v="68065"/>
  </r>
  <r>
    <x v="154"/>
    <x v="4"/>
    <x v="1"/>
    <n v="616702"/>
    <n v="319"/>
    <n v="19199"/>
    <n v="575970"/>
    <n v="68"/>
    <n v="308117"/>
    <n v="391673"/>
  </r>
  <r>
    <x v="154"/>
    <x v="4"/>
    <x v="2"/>
    <n v="55660"/>
    <n v="116"/>
    <n v="4537"/>
    <n v="136110"/>
    <n v="22.13"/>
    <n v="34345"/>
    <n v="30126"/>
  </r>
  <r>
    <x v="154"/>
    <x v="4"/>
    <x v="3"/>
    <n v="92001"/>
    <n v="148"/>
    <n v="5267"/>
    <n v="158010"/>
    <n v="35.72"/>
    <n v="54933"/>
    <n v="56434"/>
  </r>
  <r>
    <x v="154"/>
    <x v="4"/>
    <x v="4"/>
    <n v="81246"/>
    <n v="95"/>
    <n v="4978"/>
    <n v="149340"/>
    <n v="34.19"/>
    <n v="33701"/>
    <n v="51052"/>
  </r>
  <r>
    <x v="154"/>
    <x v="4"/>
    <x v="5"/>
    <n v="152833"/>
    <n v="124"/>
    <n v="6209"/>
    <n v="186270"/>
    <n v="49.24"/>
    <n v="84505"/>
    <n v="91717"/>
  </r>
  <r>
    <x v="154"/>
    <x v="4"/>
    <x v="6"/>
    <n v="78676"/>
    <n v="100"/>
    <n v="3918"/>
    <n v="117540"/>
    <n v="38.56"/>
    <n v="43401"/>
    <n v="45322"/>
  </r>
  <r>
    <x v="154"/>
    <x v="4"/>
    <x v="7"/>
    <n v="15155"/>
    <n v="33"/>
    <n v="1511"/>
    <n v="45330"/>
    <n v="18.920000000000002"/>
    <n v="7727"/>
    <n v="8576"/>
  </r>
  <r>
    <x v="154"/>
    <x v="4"/>
    <x v="8"/>
    <n v="23687"/>
    <n v="60"/>
    <n v="2655"/>
    <n v="79650"/>
    <n v="17.41"/>
    <n v="12513"/>
    <n v="13869"/>
  </r>
  <r>
    <x v="154"/>
    <x v="4"/>
    <x v="9"/>
    <n v="52326"/>
    <n v="82"/>
    <n v="2826"/>
    <n v="84780"/>
    <n v="41.09"/>
    <n v="23642"/>
    <n v="34836"/>
  </r>
  <r>
    <x v="154"/>
    <x v="4"/>
    <x v="10"/>
    <n v="76952"/>
    <n v="132"/>
    <n v="4547"/>
    <n v="136410"/>
    <n v="36.17"/>
    <n v="37663"/>
    <n v="49337"/>
  </r>
  <r>
    <x v="154"/>
    <x v="4"/>
    <x v="11"/>
    <n v="30796"/>
    <n v="52"/>
    <n v="2448"/>
    <n v="73440"/>
    <n v="25.07"/>
    <n v="21360"/>
    <n v="18413"/>
  </r>
  <r>
    <x v="154"/>
    <x v="4"/>
    <x v="12"/>
    <n v="39819"/>
    <n v="90"/>
    <n v="2253"/>
    <n v="67590"/>
    <n v="37.21"/>
    <n v="25198"/>
    <n v="25149"/>
  </r>
  <r>
    <x v="154"/>
    <x v="4"/>
    <x v="13"/>
    <n v="14620"/>
    <n v="32"/>
    <n v="996"/>
    <n v="29880"/>
    <n v="28.89"/>
    <n v="9169"/>
    <n v="8631"/>
  </r>
  <r>
    <x v="154"/>
    <x v="4"/>
    <x v="14"/>
    <n v="17556"/>
    <n v="39"/>
    <n v="1310"/>
    <n v="39300"/>
    <n v="24.2"/>
    <n v="9786"/>
    <n v="9510"/>
  </r>
  <r>
    <x v="154"/>
    <x v="4"/>
    <x v="15"/>
    <n v="17591"/>
    <n v="45"/>
    <n v="1741"/>
    <n v="52230"/>
    <n v="21.75"/>
    <n v="9088"/>
    <n v="11359"/>
  </r>
  <r>
    <x v="154"/>
    <x v="4"/>
    <x v="16"/>
    <n v="212381"/>
    <n v="111"/>
    <n v="7529"/>
    <n v="225870"/>
    <n v="66.16"/>
    <n v="104278"/>
    <n v="149446"/>
  </r>
  <r>
    <x v="154"/>
    <x v="4"/>
    <x v="17"/>
    <n v="183539"/>
    <n v="72"/>
    <n v="5901"/>
    <n v="177030"/>
    <n v="74.63"/>
    <n v="91910"/>
    <n v="132110"/>
  </r>
  <r>
    <x v="154"/>
    <x v="4"/>
    <x v="18"/>
    <n v="55675"/>
    <n v="106"/>
    <n v="3407"/>
    <n v="102210"/>
    <n v="34.49"/>
    <n v="33676"/>
    <n v="35254"/>
  </r>
  <r>
    <x v="154"/>
    <x v="4"/>
    <x v="19"/>
    <n v="95230"/>
    <n v="165"/>
    <n v="6929"/>
    <n v="207870"/>
    <n v="28.17"/>
    <n v="50170"/>
    <n v="58565"/>
  </r>
  <r>
    <x v="154"/>
    <x v="4"/>
    <x v="20"/>
    <n v="294183"/>
    <n v="332"/>
    <n v="12399"/>
    <n v="371970"/>
    <n v="46.72"/>
    <n v="150725"/>
    <n v="173803"/>
  </r>
  <r>
    <x v="154"/>
    <x v="4"/>
    <x v="21"/>
    <n v="26369"/>
    <n v="51"/>
    <n v="1691"/>
    <n v="50730"/>
    <n v="24.85"/>
    <n v="17169"/>
    <n v="12609"/>
  </r>
  <r>
    <x v="154"/>
    <x v="4"/>
    <x v="22"/>
    <n v="41099"/>
    <n v="32"/>
    <n v="1914"/>
    <n v="57420"/>
    <n v="40.26"/>
    <n v="34375"/>
    <n v="23117"/>
  </r>
  <r>
    <x v="154"/>
    <x v="4"/>
    <x v="23"/>
    <n v="27240"/>
    <n v="48"/>
    <n v="1445"/>
    <n v="43350"/>
    <n v="33.700000000000003"/>
    <n v="15320"/>
    <n v="14610"/>
  </r>
  <r>
    <x v="154"/>
    <x v="4"/>
    <x v="24"/>
    <n v="388891"/>
    <n v="463"/>
    <n v="17449"/>
    <n v="523470"/>
    <n v="42.82"/>
    <n v="217589"/>
    <n v="224138"/>
  </r>
  <r>
    <x v="154"/>
    <x v="4"/>
    <x v="25"/>
    <n v="107307"/>
    <n v="153"/>
    <n v="5632"/>
    <n v="168960"/>
    <n v="36.61"/>
    <n v="78401"/>
    <n v="61855"/>
  </r>
  <r>
    <x v="154"/>
    <x v="4"/>
    <x v="26"/>
    <n v="38800"/>
    <n v="48"/>
    <n v="3016"/>
    <n v="90480"/>
    <n v="24.32"/>
    <n v="21259"/>
    <n v="22005"/>
  </r>
  <r>
    <x v="154"/>
    <x v="4"/>
    <x v="27"/>
    <n v="216640"/>
    <n v="116"/>
    <n v="7863"/>
    <n v="235890"/>
    <n v="56.18"/>
    <n v="88683"/>
    <n v="132528"/>
  </r>
  <r>
    <x v="154"/>
    <x v="4"/>
    <x v="28"/>
    <n v="32124"/>
    <n v="50"/>
    <n v="3898"/>
    <n v="116940"/>
    <n v="15.6"/>
    <n v="23500"/>
    <n v="18242"/>
  </r>
  <r>
    <x v="154"/>
    <x v="4"/>
    <x v="29"/>
    <n v="18699"/>
    <n v="62"/>
    <n v="3037"/>
    <n v="91110"/>
    <n v="11.43"/>
    <n v="9788"/>
    <n v="10415"/>
  </r>
  <r>
    <x v="154"/>
    <x v="4"/>
    <x v="30"/>
    <n v="70893"/>
    <n v="80"/>
    <n v="2493"/>
    <n v="74790"/>
    <n v="56.93"/>
    <n v="40904"/>
    <n v="42576"/>
  </r>
  <r>
    <x v="154"/>
    <x v="4"/>
    <x v="31"/>
    <n v="5703"/>
    <n v="31"/>
    <n v="613"/>
    <n v="18390"/>
    <n v="17.43"/>
    <n v="4050"/>
    <n v="3206"/>
  </r>
  <r>
    <x v="154"/>
    <x v="4"/>
    <x v="32"/>
    <n v="46030"/>
    <n v="38"/>
    <n v="2604"/>
    <n v="78120"/>
    <n v="36.15"/>
    <n v="22778"/>
    <n v="28238"/>
  </r>
  <r>
    <x v="154"/>
    <x v="4"/>
    <x v="33"/>
    <n v="34921"/>
    <n v="82"/>
    <n v="2244"/>
    <n v="67320"/>
    <n v="32.31"/>
    <n v="19926"/>
    <n v="21750"/>
  </r>
  <r>
    <x v="154"/>
    <x v="4"/>
    <x v="34"/>
    <n v="2804664"/>
    <n v="3205"/>
    <n v="141070"/>
    <n v="4232100"/>
    <n v="40.700000000000003"/>
    <n v="1490808"/>
    <n v="1722284"/>
  </r>
  <r>
    <x v="155"/>
    <x v="0"/>
    <x v="0"/>
    <n v="32530"/>
    <n v="31"/>
    <n v="1166"/>
    <n v="36146"/>
    <n v="45.98"/>
    <n v="15779"/>
    <n v="16621"/>
  </r>
  <r>
    <x v="155"/>
    <x v="0"/>
    <x v="1"/>
    <n v="347392"/>
    <n v="75"/>
    <n v="9098"/>
    <n v="282038"/>
    <n v="70.95"/>
    <n v="185649"/>
    <n v="200094"/>
  </r>
  <r>
    <x v="155"/>
    <x v="0"/>
    <x v="2"/>
    <n v="4234"/>
    <n v="11"/>
    <n v="179"/>
    <n v="5549"/>
    <n v="34.270000000000003"/>
    <n v="1546"/>
    <n v="1902"/>
  </r>
  <r>
    <x v="155"/>
    <x v="0"/>
    <x v="3"/>
    <n v="19828"/>
    <n v="24"/>
    <n v="986"/>
    <n v="30566"/>
    <n v="38.909999999999997"/>
    <n v="9978"/>
    <n v="11893"/>
  </r>
  <r>
    <x v="155"/>
    <x v="0"/>
    <x v="4"/>
    <n v="13911"/>
    <n v="8"/>
    <n v="467"/>
    <n v="14477"/>
    <n v="48.95"/>
    <n v="6605"/>
    <n v="7086"/>
  </r>
  <r>
    <x v="155"/>
    <x v="0"/>
    <x v="5"/>
    <n v="65196"/>
    <n v="21"/>
    <n v="1837"/>
    <n v="56947"/>
    <n v="61.91"/>
    <n v="38346"/>
    <n v="35254"/>
  </r>
  <r>
    <x v="155"/>
    <x v="0"/>
    <x v="6"/>
    <n v="16030"/>
    <n v="9"/>
    <n v="532"/>
    <n v="16492"/>
    <n v="46.44"/>
    <n v="9375"/>
    <n v="7659"/>
  </r>
  <r>
    <x v="155"/>
    <x v="0"/>
    <x v="7"/>
    <m/>
    <n v="4"/>
    <n v="61"/>
    <n v="1891"/>
    <m/>
    <m/>
    <m/>
  </r>
  <r>
    <x v="155"/>
    <x v="0"/>
    <x v="8"/>
    <m/>
    <n v="10"/>
    <n v="239"/>
    <n v="7409"/>
    <n v="34.22"/>
    <m/>
    <n v="2536"/>
  </r>
  <r>
    <x v="155"/>
    <x v="0"/>
    <x v="9"/>
    <n v="9524"/>
    <n v="14"/>
    <n v="448"/>
    <n v="13888"/>
    <n v="40.270000000000003"/>
    <n v="4468"/>
    <n v="5593"/>
  </r>
  <r>
    <x v="155"/>
    <x v="0"/>
    <x v="10"/>
    <n v="12409"/>
    <n v="16"/>
    <n v="521"/>
    <n v="16151"/>
    <n v="42.8"/>
    <n v="7464"/>
    <n v="6912"/>
  </r>
  <r>
    <x v="155"/>
    <x v="0"/>
    <x v="11"/>
    <n v="11807"/>
    <n v="11"/>
    <n v="521"/>
    <n v="16151"/>
    <n v="38.1"/>
    <n v="8788"/>
    <n v="6153"/>
  </r>
  <r>
    <x v="155"/>
    <x v="0"/>
    <x v="12"/>
    <n v="8752"/>
    <n v="20"/>
    <n v="552"/>
    <n v="17112"/>
    <n v="29.72"/>
    <n v="5362"/>
    <n v="5085"/>
  </r>
  <r>
    <x v="155"/>
    <x v="0"/>
    <x v="13"/>
    <m/>
    <n v="3"/>
    <n v="137"/>
    <n v="4247"/>
    <m/>
    <m/>
    <m/>
  </r>
  <r>
    <x v="155"/>
    <x v="0"/>
    <x v="14"/>
    <m/>
    <n v="10"/>
    <n v="223"/>
    <n v="6913"/>
    <m/>
    <m/>
    <m/>
  </r>
  <r>
    <x v="155"/>
    <x v="0"/>
    <x v="15"/>
    <m/>
    <n v="3"/>
    <n v="41"/>
    <n v="1271"/>
    <m/>
    <m/>
    <m/>
  </r>
  <r>
    <x v="155"/>
    <x v="0"/>
    <x v="16"/>
    <n v="115175"/>
    <n v="34"/>
    <n v="3435"/>
    <n v="106485"/>
    <n v="66.44"/>
    <n v="56041"/>
    <n v="70748"/>
  </r>
  <r>
    <x v="155"/>
    <x v="0"/>
    <x v="17"/>
    <n v="112889"/>
    <n v="31"/>
    <n v="3311"/>
    <n v="102641"/>
    <n v="67.44"/>
    <n v="55065"/>
    <n v="69221"/>
  </r>
  <r>
    <x v="155"/>
    <x v="0"/>
    <x v="18"/>
    <n v="7505"/>
    <n v="16"/>
    <n v="346"/>
    <n v="10726"/>
    <n v="40.99"/>
    <n v="4311"/>
    <n v="4396"/>
  </r>
  <r>
    <x v="155"/>
    <x v="0"/>
    <x v="19"/>
    <n v="12480"/>
    <n v="15"/>
    <n v="474"/>
    <n v="14694"/>
    <n v="46.76"/>
    <n v="7003"/>
    <n v="6871"/>
  </r>
  <r>
    <x v="155"/>
    <x v="0"/>
    <x v="20"/>
    <n v="70699"/>
    <n v="48"/>
    <n v="2518"/>
    <n v="78058"/>
    <n v="53.39"/>
    <n v="36314"/>
    <n v="41678"/>
  </r>
  <r>
    <x v="155"/>
    <x v="0"/>
    <x v="21"/>
    <m/>
    <n v="7"/>
    <n v="121"/>
    <n v="3751"/>
    <m/>
    <m/>
    <m/>
  </r>
  <r>
    <x v="155"/>
    <x v="0"/>
    <x v="22"/>
    <m/>
    <n v="5"/>
    <n v="488"/>
    <n v="15128"/>
    <m/>
    <m/>
    <m/>
  </r>
  <r>
    <x v="155"/>
    <x v="0"/>
    <x v="23"/>
    <m/>
    <n v="9"/>
    <n v="144"/>
    <n v="4464"/>
    <m/>
    <m/>
    <m/>
  </r>
  <r>
    <x v="155"/>
    <x v="0"/>
    <x v="24"/>
    <n v="86420"/>
    <n v="69"/>
    <n v="3271"/>
    <n v="101401"/>
    <n v="50.18"/>
    <n v="49012"/>
    <n v="50879"/>
  </r>
  <r>
    <x v="155"/>
    <x v="0"/>
    <x v="25"/>
    <n v="27013"/>
    <n v="40"/>
    <n v="1315"/>
    <n v="40765"/>
    <n v="36.06"/>
    <n v="18306"/>
    <n v="14699"/>
  </r>
  <r>
    <x v="155"/>
    <x v="0"/>
    <x v="26"/>
    <n v="14663"/>
    <n v="10"/>
    <n v="472"/>
    <n v="14632"/>
    <n v="41.44"/>
    <n v="7788"/>
    <n v="6063"/>
  </r>
  <r>
    <x v="155"/>
    <x v="0"/>
    <x v="27"/>
    <n v="126529"/>
    <n v="34"/>
    <n v="3143"/>
    <n v="97433"/>
    <n v="68.52"/>
    <n v="54875"/>
    <n v="66760"/>
  </r>
  <r>
    <x v="155"/>
    <x v="0"/>
    <x v="28"/>
    <n v="10673"/>
    <n v="10"/>
    <n v="426"/>
    <n v="13206"/>
    <n v="41.92"/>
    <n v="9896"/>
    <n v="5536"/>
  </r>
  <r>
    <x v="155"/>
    <x v="0"/>
    <x v="29"/>
    <m/>
    <n v="14"/>
    <n v="191"/>
    <n v="5921"/>
    <n v="19.05"/>
    <n v="1787"/>
    <n v="1128"/>
  </r>
  <r>
    <x v="155"/>
    <x v="0"/>
    <x v="30"/>
    <n v="29358"/>
    <n v="20"/>
    <n v="819"/>
    <n v="25389"/>
    <n v="63.02"/>
    <n v="17748"/>
    <n v="16000"/>
  </r>
  <r>
    <x v="155"/>
    <x v="0"/>
    <x v="31"/>
    <n v="579"/>
    <n v="8"/>
    <n v="85"/>
    <n v="2635"/>
    <m/>
    <n v="465"/>
    <m/>
  </r>
  <r>
    <x v="155"/>
    <x v="0"/>
    <x v="32"/>
    <n v="20746"/>
    <n v="6"/>
    <n v="559"/>
    <n v="17329"/>
    <n v="55.64"/>
    <n v="9418"/>
    <n v="9642"/>
  </r>
  <r>
    <x v="155"/>
    <x v="0"/>
    <x v="33"/>
    <n v="7783"/>
    <n v="19"/>
    <n v="469"/>
    <n v="14539"/>
    <n v="35.200000000000003"/>
    <n v="5017"/>
    <n v="5117"/>
  </r>
  <r>
    <x v="155"/>
    <x v="0"/>
    <x v="34"/>
    <n v="1016472"/>
    <n v="565"/>
    <n v="32013"/>
    <n v="992403"/>
    <n v="57.42"/>
    <n v="541699"/>
    <n v="569794"/>
  </r>
  <r>
    <x v="155"/>
    <x v="1"/>
    <x v="0"/>
    <n v="52474"/>
    <n v="130"/>
    <n v="1572"/>
    <n v="48732"/>
    <n v="48.21"/>
    <n v="25362"/>
    <n v="23492"/>
  </r>
  <r>
    <x v="155"/>
    <x v="1"/>
    <x v="1"/>
    <n v="129405"/>
    <n v="183"/>
    <n v="3662"/>
    <n v="113522"/>
    <n v="56.1"/>
    <n v="61614"/>
    <n v="63690"/>
  </r>
  <r>
    <x v="155"/>
    <x v="1"/>
    <x v="2"/>
    <n v="22363"/>
    <n v="63"/>
    <n v="657"/>
    <n v="20367"/>
    <n v="48.02"/>
    <n v="11256"/>
    <n v="9780"/>
  </r>
  <r>
    <x v="155"/>
    <x v="1"/>
    <x v="3"/>
    <n v="45342"/>
    <n v="90"/>
    <n v="1607"/>
    <n v="49817"/>
    <n v="46.99"/>
    <n v="27307"/>
    <n v="23408"/>
  </r>
  <r>
    <x v="155"/>
    <x v="1"/>
    <x v="4"/>
    <n v="35400"/>
    <n v="53"/>
    <n v="924"/>
    <n v="28644"/>
    <n v="55.65"/>
    <n v="16761"/>
    <n v="15942"/>
  </r>
  <r>
    <x v="155"/>
    <x v="1"/>
    <x v="5"/>
    <n v="60438"/>
    <n v="79"/>
    <n v="1400"/>
    <n v="43400"/>
    <n v="56.39"/>
    <n v="33711"/>
    <n v="24472"/>
  </r>
  <r>
    <x v="155"/>
    <x v="1"/>
    <x v="6"/>
    <n v="45281"/>
    <n v="67"/>
    <n v="1170"/>
    <n v="36270"/>
    <n v="55.56"/>
    <n v="28593"/>
    <n v="20153"/>
  </r>
  <r>
    <x v="155"/>
    <x v="1"/>
    <x v="7"/>
    <n v="9967"/>
    <n v="22"/>
    <n v="269"/>
    <n v="8339"/>
    <n v="60.36"/>
    <n v="5010"/>
    <n v="5034"/>
  </r>
  <r>
    <x v="155"/>
    <x v="1"/>
    <x v="8"/>
    <n v="14362"/>
    <n v="35"/>
    <n v="519"/>
    <n v="16089"/>
    <n v="47.05"/>
    <n v="7741"/>
    <n v="7569"/>
  </r>
  <r>
    <x v="155"/>
    <x v="1"/>
    <x v="9"/>
    <n v="23560"/>
    <n v="45"/>
    <n v="775"/>
    <n v="24025"/>
    <n v="56.98"/>
    <n v="12467"/>
    <n v="13690"/>
  </r>
  <r>
    <x v="155"/>
    <x v="1"/>
    <x v="10"/>
    <n v="48680"/>
    <n v="80"/>
    <n v="1444"/>
    <n v="44764"/>
    <n v="50.57"/>
    <n v="25083"/>
    <n v="22636"/>
  </r>
  <r>
    <x v="155"/>
    <x v="1"/>
    <x v="11"/>
    <n v="8579"/>
    <n v="22"/>
    <n v="538"/>
    <n v="16678"/>
    <n v="25.01"/>
    <n v="5437"/>
    <n v="4171"/>
  </r>
  <r>
    <x v="155"/>
    <x v="1"/>
    <x v="12"/>
    <n v="25304"/>
    <n v="61"/>
    <n v="1049"/>
    <n v="32519"/>
    <n v="43.5"/>
    <n v="15442"/>
    <n v="14146"/>
  </r>
  <r>
    <x v="155"/>
    <x v="1"/>
    <x v="13"/>
    <n v="8331"/>
    <n v="21"/>
    <n v="377"/>
    <n v="11687"/>
    <n v="36.54"/>
    <n v="5334"/>
    <n v="4271"/>
  </r>
  <r>
    <x v="155"/>
    <x v="1"/>
    <x v="14"/>
    <n v="6756"/>
    <n v="20"/>
    <n v="269"/>
    <n v="8339"/>
    <n v="41.69"/>
    <n v="3873"/>
    <n v="3476"/>
  </r>
  <r>
    <x v="155"/>
    <x v="1"/>
    <x v="15"/>
    <n v="8153"/>
    <n v="28"/>
    <n v="275"/>
    <n v="8525"/>
    <n v="50.58"/>
    <n v="5016"/>
    <n v="4312"/>
  </r>
  <r>
    <x v="155"/>
    <x v="1"/>
    <x v="16"/>
    <n v="38073"/>
    <n v="60"/>
    <n v="1286"/>
    <n v="39866"/>
    <n v="51.22"/>
    <n v="19667"/>
    <n v="20420"/>
  </r>
  <r>
    <x v="155"/>
    <x v="1"/>
    <x v="17"/>
    <n v="23975"/>
    <n v="31"/>
    <n v="762"/>
    <n v="23622"/>
    <n v="52.59"/>
    <n v="12827"/>
    <n v="12423"/>
  </r>
  <r>
    <x v="155"/>
    <x v="1"/>
    <x v="18"/>
    <n v="25480"/>
    <n v="49"/>
    <n v="769"/>
    <n v="23839"/>
    <n v="52.81"/>
    <n v="14524"/>
    <n v="12590"/>
  </r>
  <r>
    <x v="155"/>
    <x v="1"/>
    <x v="19"/>
    <n v="40878"/>
    <n v="98"/>
    <n v="1269"/>
    <n v="39339"/>
    <n v="52.58"/>
    <n v="20884"/>
    <n v="20684"/>
  </r>
  <r>
    <x v="155"/>
    <x v="1"/>
    <x v="20"/>
    <n v="114962"/>
    <n v="194"/>
    <n v="2745"/>
    <n v="85095"/>
    <n v="64.349999999999994"/>
    <n v="66831"/>
    <n v="54757"/>
  </r>
  <r>
    <x v="155"/>
    <x v="1"/>
    <x v="21"/>
    <n v="12840"/>
    <n v="27"/>
    <n v="402"/>
    <n v="12462"/>
    <n v="43.08"/>
    <n v="8592"/>
    <n v="5369"/>
  </r>
  <r>
    <x v="155"/>
    <x v="1"/>
    <x v="22"/>
    <n v="21353"/>
    <n v="17"/>
    <n v="435"/>
    <n v="13485"/>
    <n v="63.55"/>
    <n v="17311"/>
    <n v="8569"/>
  </r>
  <r>
    <x v="155"/>
    <x v="1"/>
    <x v="23"/>
    <n v="11772"/>
    <n v="28"/>
    <n v="377"/>
    <n v="11687"/>
    <n v="57.88"/>
    <n v="7662"/>
    <n v="6764"/>
  </r>
  <r>
    <x v="155"/>
    <x v="1"/>
    <x v="24"/>
    <n v="160926"/>
    <n v="266"/>
    <n v="3959"/>
    <n v="122729"/>
    <n v="61.48"/>
    <n v="100397"/>
    <n v="75460"/>
  </r>
  <r>
    <x v="155"/>
    <x v="1"/>
    <x v="25"/>
    <n v="41241"/>
    <n v="72"/>
    <n v="1033"/>
    <n v="32023"/>
    <n v="59.12"/>
    <n v="30207"/>
    <n v="18931"/>
  </r>
  <r>
    <x v="155"/>
    <x v="1"/>
    <x v="26"/>
    <n v="15337"/>
    <n v="24"/>
    <n v="360"/>
    <n v="11160"/>
    <n v="55.74"/>
    <n v="7367"/>
    <n v="6220"/>
  </r>
  <r>
    <x v="155"/>
    <x v="1"/>
    <x v="27"/>
    <n v="56309"/>
    <n v="54"/>
    <n v="1288"/>
    <n v="39928"/>
    <n v="55.51"/>
    <n v="22359"/>
    <n v="22165"/>
  </r>
  <r>
    <x v="155"/>
    <x v="1"/>
    <x v="28"/>
    <n v="10075"/>
    <n v="23"/>
    <n v="297"/>
    <n v="9207"/>
    <n v="57.85"/>
    <n v="7177"/>
    <n v="5326"/>
  </r>
  <r>
    <x v="155"/>
    <x v="1"/>
    <x v="29"/>
    <n v="8320"/>
    <n v="29"/>
    <n v="287"/>
    <n v="8897"/>
    <n v="44.27"/>
    <n v="4753"/>
    <n v="3938"/>
  </r>
  <r>
    <x v="155"/>
    <x v="1"/>
    <x v="30"/>
    <n v="29602"/>
    <n v="46"/>
    <n v="771"/>
    <n v="23901"/>
    <n v="61.66"/>
    <n v="15931"/>
    <n v="14736"/>
  </r>
  <r>
    <x v="155"/>
    <x v="1"/>
    <x v="31"/>
    <n v="2243"/>
    <n v="14"/>
    <n v="100"/>
    <n v="3100"/>
    <n v="35.26"/>
    <n v="1442"/>
    <n v="1093"/>
  </r>
  <r>
    <x v="155"/>
    <x v="1"/>
    <x v="32"/>
    <n v="14033"/>
    <n v="20"/>
    <n v="365"/>
    <n v="11315"/>
    <n v="52.26"/>
    <n v="8629"/>
    <n v="5914"/>
  </r>
  <r>
    <x v="155"/>
    <x v="1"/>
    <x v="33"/>
    <n v="15947"/>
    <n v="42"/>
    <n v="613"/>
    <n v="19003"/>
    <n v="46.52"/>
    <n v="8576"/>
    <n v="8841"/>
  </r>
  <r>
    <x v="155"/>
    <x v="1"/>
    <x v="34"/>
    <n v="1002858"/>
    <n v="1796"/>
    <n v="28904"/>
    <n v="896024"/>
    <n v="53.19"/>
    <n v="551918"/>
    <n v="476559"/>
  </r>
  <r>
    <x v="155"/>
    <x v="2"/>
    <x v="0"/>
    <n v="18396"/>
    <n v="26"/>
    <n v="1219"/>
    <n v="37789"/>
    <n v="38.54"/>
    <n v="8345"/>
    <n v="14565"/>
  </r>
  <r>
    <x v="155"/>
    <x v="2"/>
    <x v="1"/>
    <n v="77349"/>
    <n v="40"/>
    <n v="3827"/>
    <n v="118637"/>
    <n v="58.64"/>
    <n v="40526"/>
    <n v="69564"/>
  </r>
  <r>
    <x v="155"/>
    <x v="2"/>
    <x v="2"/>
    <n v="10187"/>
    <n v="18"/>
    <n v="651"/>
    <n v="20181"/>
    <n v="40.6"/>
    <n v="5871"/>
    <n v="8194"/>
  </r>
  <r>
    <x v="155"/>
    <x v="2"/>
    <x v="3"/>
    <n v="9983"/>
    <n v="15"/>
    <n v="822"/>
    <n v="25482"/>
    <n v="35.119999999999997"/>
    <n v="6803"/>
    <n v="8949"/>
  </r>
  <r>
    <x v="155"/>
    <x v="2"/>
    <x v="4"/>
    <n v="18693"/>
    <n v="15"/>
    <n v="948"/>
    <n v="29388"/>
    <n v="61.82"/>
    <n v="4850"/>
    <n v="18168"/>
  </r>
  <r>
    <x v="155"/>
    <x v="2"/>
    <x v="5"/>
    <n v="18860"/>
    <n v="14"/>
    <n v="1585"/>
    <n v="49135"/>
    <n v="34.86"/>
    <n v="11318"/>
    <n v="17128"/>
  </r>
  <r>
    <x v="155"/>
    <x v="2"/>
    <x v="6"/>
    <n v="16673"/>
    <n v="14"/>
    <n v="871"/>
    <n v="27001"/>
    <n v="53.33"/>
    <n v="8798"/>
    <n v="14400"/>
  </r>
  <r>
    <x v="155"/>
    <x v="2"/>
    <x v="7"/>
    <m/>
    <n v="2"/>
    <n v="64"/>
    <n v="1984"/>
    <m/>
    <m/>
    <m/>
  </r>
  <r>
    <x v="155"/>
    <x v="2"/>
    <x v="8"/>
    <m/>
    <n v="5"/>
    <n v="160"/>
    <n v="4960"/>
    <n v="31.28"/>
    <m/>
    <n v="1552"/>
  </r>
  <r>
    <x v="155"/>
    <x v="2"/>
    <x v="9"/>
    <n v="4070"/>
    <n v="10"/>
    <n v="408"/>
    <n v="12648"/>
    <n v="27.23"/>
    <n v="1719"/>
    <n v="3444"/>
  </r>
  <r>
    <x v="155"/>
    <x v="2"/>
    <x v="10"/>
    <n v="14392"/>
    <n v="18"/>
    <n v="825"/>
    <n v="25575"/>
    <n v="51.73"/>
    <n v="2659"/>
    <n v="13230"/>
  </r>
  <r>
    <x v="155"/>
    <x v="2"/>
    <x v="11"/>
    <n v="7072"/>
    <n v="15"/>
    <n v="982"/>
    <n v="30442"/>
    <n v="17.03"/>
    <n v="4164"/>
    <n v="5183"/>
  </r>
  <r>
    <x v="155"/>
    <x v="2"/>
    <x v="12"/>
    <m/>
    <n v="3"/>
    <n v="121"/>
    <n v="3751"/>
    <m/>
    <m/>
    <m/>
  </r>
  <r>
    <x v="155"/>
    <x v="2"/>
    <x v="13"/>
    <n v="2097"/>
    <n v="5"/>
    <n v="118"/>
    <n v="3658"/>
    <n v="43.62"/>
    <n v="1369"/>
    <n v="1596"/>
  </r>
  <r>
    <x v="155"/>
    <x v="2"/>
    <x v="14"/>
    <m/>
    <n v="2"/>
    <n v="65"/>
    <n v="2015"/>
    <m/>
    <m/>
    <m/>
  </r>
  <r>
    <x v="155"/>
    <x v="2"/>
    <x v="15"/>
    <m/>
    <n v="6"/>
    <n v="453"/>
    <n v="14043"/>
    <m/>
    <m/>
    <m/>
  </r>
  <r>
    <x v="155"/>
    <x v="2"/>
    <x v="16"/>
    <m/>
    <n v="14"/>
    <n v="2557"/>
    <n v="79267"/>
    <m/>
    <m/>
    <m/>
  </r>
  <r>
    <x v="155"/>
    <x v="2"/>
    <x v="17"/>
    <m/>
    <n v="10"/>
    <n v="1957"/>
    <n v="60667"/>
    <m/>
    <m/>
    <m/>
  </r>
  <r>
    <x v="155"/>
    <x v="2"/>
    <x v="18"/>
    <n v="15151"/>
    <n v="25"/>
    <n v="1023"/>
    <n v="31713"/>
    <n v="41.7"/>
    <n v="9065"/>
    <n v="13223"/>
  </r>
  <r>
    <x v="155"/>
    <x v="2"/>
    <x v="19"/>
    <n v="23625"/>
    <n v="31"/>
    <n v="1255"/>
    <n v="38905"/>
    <n v="55.09"/>
    <n v="12906"/>
    <n v="21434"/>
  </r>
  <r>
    <x v="155"/>
    <x v="2"/>
    <x v="20"/>
    <n v="37866"/>
    <n v="53"/>
    <n v="2507"/>
    <n v="77717"/>
    <n v="45.76"/>
    <n v="19317"/>
    <n v="35561"/>
  </r>
  <r>
    <x v="155"/>
    <x v="2"/>
    <x v="21"/>
    <m/>
    <n v="7"/>
    <n v="483"/>
    <n v="14973"/>
    <m/>
    <m/>
    <m/>
  </r>
  <r>
    <x v="155"/>
    <x v="2"/>
    <x v="22"/>
    <m/>
    <n v="6"/>
    <n v="374"/>
    <n v="11594"/>
    <m/>
    <m/>
    <m/>
  </r>
  <r>
    <x v="155"/>
    <x v="2"/>
    <x v="23"/>
    <m/>
    <n v="4"/>
    <n v="84"/>
    <n v="2604"/>
    <m/>
    <m/>
    <m/>
  </r>
  <r>
    <x v="155"/>
    <x v="2"/>
    <x v="24"/>
    <n v="49826"/>
    <n v="70"/>
    <n v="3448"/>
    <n v="106888"/>
    <n v="42.78"/>
    <n v="28197"/>
    <n v="45723"/>
  </r>
  <r>
    <x v="155"/>
    <x v="2"/>
    <x v="25"/>
    <n v="30544"/>
    <n v="23"/>
    <n v="1543"/>
    <n v="47833"/>
    <n v="52.97"/>
    <n v="21415"/>
    <n v="25336"/>
  </r>
  <r>
    <x v="155"/>
    <x v="2"/>
    <x v="26"/>
    <n v="10618"/>
    <n v="8"/>
    <n v="619"/>
    <n v="19189"/>
    <n v="49.07"/>
    <n v="6202"/>
    <n v="9416"/>
  </r>
  <r>
    <x v="155"/>
    <x v="2"/>
    <x v="27"/>
    <n v="51203"/>
    <n v="21"/>
    <n v="2174"/>
    <n v="67394"/>
    <n v="69.319999999999993"/>
    <n v="20732"/>
    <n v="46717"/>
  </r>
  <r>
    <x v="155"/>
    <x v="2"/>
    <x v="28"/>
    <n v="2191"/>
    <n v="6"/>
    <n v="124"/>
    <n v="3844"/>
    <n v="49.76"/>
    <n v="1616"/>
    <n v="1913"/>
  </r>
  <r>
    <x v="155"/>
    <x v="2"/>
    <x v="29"/>
    <m/>
    <n v="8"/>
    <n v="268"/>
    <n v="8308"/>
    <n v="31.79"/>
    <n v="523"/>
    <n v="2641"/>
  </r>
  <r>
    <x v="155"/>
    <x v="2"/>
    <x v="30"/>
    <n v="7621"/>
    <n v="8"/>
    <n v="377"/>
    <n v="11687"/>
    <n v="60.32"/>
    <n v="3660"/>
    <n v="7050"/>
  </r>
  <r>
    <x v="155"/>
    <x v="2"/>
    <x v="31"/>
    <n v="725"/>
    <n v="4"/>
    <n v="163"/>
    <n v="5053"/>
    <m/>
    <n v="517"/>
    <m/>
  </r>
  <r>
    <x v="155"/>
    <x v="2"/>
    <x v="32"/>
    <n v="12490"/>
    <n v="7"/>
    <n v="732"/>
    <n v="22692"/>
    <n v="52.26"/>
    <n v="6112"/>
    <n v="11859"/>
  </r>
  <r>
    <x v="155"/>
    <x v="2"/>
    <x v="33"/>
    <n v="3769"/>
    <n v="12"/>
    <n v="472"/>
    <n v="14632"/>
    <n v="22.74"/>
    <n v="2820"/>
    <n v="3328"/>
  </r>
  <r>
    <x v="155"/>
    <x v="2"/>
    <x v="34"/>
    <n v="456035"/>
    <n v="445"/>
    <n v="27874"/>
    <n v="864094"/>
    <n v="47.25"/>
    <n v="226398"/>
    <n v="408273"/>
  </r>
  <r>
    <x v="155"/>
    <x v="3"/>
    <x v="0"/>
    <n v="102356"/>
    <n v="48"/>
    <n v="6048"/>
    <n v="187488"/>
    <n v="22.96"/>
    <n v="37376"/>
    <n v="43051"/>
  </r>
  <r>
    <x v="155"/>
    <x v="3"/>
    <x v="1"/>
    <n v="50691"/>
    <n v="23"/>
    <n v="2650"/>
    <n v="82150"/>
    <n v="29.45"/>
    <n v="18185"/>
    <n v="24190"/>
  </r>
  <r>
    <x v="155"/>
    <x v="3"/>
    <x v="2"/>
    <n v="69706"/>
    <n v="25"/>
    <n v="3136"/>
    <n v="97216"/>
    <n v="29.8"/>
    <n v="31199"/>
    <n v="28975"/>
  </r>
  <r>
    <x v="155"/>
    <x v="3"/>
    <x v="3"/>
    <n v="28712"/>
    <n v="21"/>
    <n v="1885"/>
    <n v="58435"/>
    <n v="21.22"/>
    <n v="14998"/>
    <n v="12399"/>
  </r>
  <r>
    <x v="155"/>
    <x v="3"/>
    <x v="4"/>
    <n v="55720"/>
    <n v="20"/>
    <n v="2745"/>
    <n v="85095"/>
    <n v="23.9"/>
    <n v="18144"/>
    <n v="20339"/>
  </r>
  <r>
    <x v="155"/>
    <x v="3"/>
    <x v="5"/>
    <n v="30855"/>
    <n v="11"/>
    <n v="1456"/>
    <n v="45136"/>
    <n v="26.86"/>
    <n v="14190"/>
    <n v="12123"/>
  </r>
  <r>
    <x v="155"/>
    <x v="3"/>
    <x v="6"/>
    <n v="19289"/>
    <n v="10"/>
    <n v="1347"/>
    <n v="41757"/>
    <n v="18.16"/>
    <n v="9576"/>
    <n v="7582"/>
  </r>
  <r>
    <x v="155"/>
    <x v="3"/>
    <x v="7"/>
    <m/>
    <n v="5"/>
    <n v="1140"/>
    <n v="35340"/>
    <n v="18.27"/>
    <n v="5909"/>
    <n v="6457"/>
  </r>
  <r>
    <x v="155"/>
    <x v="3"/>
    <x v="8"/>
    <n v="25468"/>
    <n v="11"/>
    <n v="1793"/>
    <n v="55583"/>
    <n v="18.48"/>
    <n v="9042"/>
    <n v="10271"/>
  </r>
  <r>
    <x v="155"/>
    <x v="3"/>
    <x v="9"/>
    <n v="18250"/>
    <n v="13"/>
    <n v="1204"/>
    <n v="37324"/>
    <n v="21.71"/>
    <n v="6738"/>
    <n v="8104"/>
  </r>
  <r>
    <x v="155"/>
    <x v="3"/>
    <x v="10"/>
    <n v="27313"/>
    <n v="20"/>
    <n v="1813"/>
    <n v="56203"/>
    <n v="21.52"/>
    <n v="11334"/>
    <n v="12098"/>
  </r>
  <r>
    <x v="155"/>
    <x v="3"/>
    <x v="11"/>
    <n v="8567"/>
    <n v="6"/>
    <n v="430"/>
    <n v="13330"/>
    <n v="24.78"/>
    <n v="6375"/>
    <n v="3303"/>
  </r>
  <r>
    <x v="155"/>
    <x v="3"/>
    <x v="12"/>
    <m/>
    <n v="7"/>
    <n v="589"/>
    <n v="18259"/>
    <m/>
    <m/>
    <m/>
  </r>
  <r>
    <x v="155"/>
    <x v="3"/>
    <x v="13"/>
    <m/>
    <n v="3"/>
    <n v="364"/>
    <n v="11284"/>
    <m/>
    <m/>
    <m/>
  </r>
  <r>
    <x v="155"/>
    <x v="3"/>
    <x v="14"/>
    <n v="8104"/>
    <n v="7"/>
    <n v="753"/>
    <n v="23343"/>
    <n v="14.2"/>
    <n v="3541"/>
    <n v="3314"/>
  </r>
  <r>
    <x v="155"/>
    <x v="3"/>
    <x v="15"/>
    <n v="11336"/>
    <n v="8"/>
    <n v="972"/>
    <n v="30132"/>
    <n v="15.94"/>
    <n v="4729"/>
    <n v="4803"/>
  </r>
  <r>
    <x v="155"/>
    <x v="3"/>
    <x v="16"/>
    <m/>
    <n v="4"/>
    <n v="419"/>
    <n v="12989"/>
    <m/>
    <m/>
    <m/>
  </r>
  <r>
    <x v="155"/>
    <x v="3"/>
    <x v="17"/>
    <m/>
    <n v="1"/>
    <n v="39"/>
    <n v="1209"/>
    <m/>
    <m/>
    <m/>
  </r>
  <r>
    <x v="155"/>
    <x v="3"/>
    <x v="18"/>
    <n v="26373"/>
    <n v="16"/>
    <n v="1342"/>
    <n v="41602"/>
    <n v="27.64"/>
    <n v="13731"/>
    <n v="11500"/>
  </r>
  <r>
    <x v="155"/>
    <x v="3"/>
    <x v="19"/>
    <n v="72434"/>
    <n v="24"/>
    <n v="3980"/>
    <n v="123380"/>
    <n v="22.54"/>
    <n v="28008"/>
    <n v="27815"/>
  </r>
  <r>
    <x v="155"/>
    <x v="3"/>
    <x v="20"/>
    <n v="83850"/>
    <n v="37"/>
    <n v="4597"/>
    <n v="142507"/>
    <n v="26.3"/>
    <n v="31881"/>
    <n v="37480"/>
  </r>
  <r>
    <x v="155"/>
    <x v="3"/>
    <x v="21"/>
    <n v="11837"/>
    <n v="9"/>
    <n v="681"/>
    <n v="21111"/>
    <n v="24.78"/>
    <n v="5511"/>
    <n v="5231"/>
  </r>
  <r>
    <x v="155"/>
    <x v="3"/>
    <x v="22"/>
    <n v="16393"/>
    <n v="4"/>
    <n v="617"/>
    <n v="19127"/>
    <n v="34.79"/>
    <n v="10324"/>
    <n v="6654"/>
  </r>
  <r>
    <x v="155"/>
    <x v="3"/>
    <x v="23"/>
    <n v="9318"/>
    <n v="7"/>
    <n v="847"/>
    <n v="26257"/>
    <n v="15.01"/>
    <n v="4153"/>
    <n v="3940"/>
  </r>
  <r>
    <x v="155"/>
    <x v="3"/>
    <x v="24"/>
    <n v="121398"/>
    <n v="57"/>
    <n v="6742"/>
    <n v="209002"/>
    <n v="25.5"/>
    <n v="51869"/>
    <n v="53305"/>
  </r>
  <r>
    <x v="155"/>
    <x v="3"/>
    <x v="25"/>
    <n v="37219"/>
    <n v="19"/>
    <n v="1746"/>
    <n v="54126"/>
    <n v="32.83"/>
    <n v="25873"/>
    <n v="17767"/>
  </r>
  <r>
    <x v="155"/>
    <x v="3"/>
    <x v="26"/>
    <n v="30251"/>
    <n v="6"/>
    <n v="1565"/>
    <n v="48515"/>
    <n v="22.97"/>
    <n v="11360"/>
    <n v="11143"/>
  </r>
  <r>
    <x v="155"/>
    <x v="3"/>
    <x v="27"/>
    <n v="31655"/>
    <n v="7"/>
    <n v="1270"/>
    <n v="39370"/>
    <n v="32.729999999999997"/>
    <n v="18596"/>
    <n v="12885"/>
  </r>
  <r>
    <x v="155"/>
    <x v="3"/>
    <x v="28"/>
    <n v="23420"/>
    <n v="12"/>
    <n v="3062"/>
    <n v="94922"/>
    <n v="11.8"/>
    <n v="10799"/>
    <n v="11200"/>
  </r>
  <r>
    <x v="155"/>
    <x v="3"/>
    <x v="29"/>
    <n v="33050"/>
    <n v="11"/>
    <n v="2335"/>
    <n v="72385"/>
    <n v="22.75"/>
    <n v="12888"/>
    <n v="16470"/>
  </r>
  <r>
    <x v="155"/>
    <x v="3"/>
    <x v="30"/>
    <n v="14665"/>
    <n v="6"/>
    <n v="526"/>
    <n v="16306"/>
    <n v="36.770000000000003"/>
    <n v="8166"/>
    <n v="5996"/>
  </r>
  <r>
    <x v="155"/>
    <x v="3"/>
    <x v="31"/>
    <n v="4533"/>
    <n v="6"/>
    <n v="269"/>
    <n v="8339"/>
    <n v="25.3"/>
    <n v="2699"/>
    <n v="2110"/>
  </r>
  <r>
    <x v="155"/>
    <x v="3"/>
    <x v="32"/>
    <n v="16204"/>
    <n v="5"/>
    <n v="948"/>
    <n v="29388"/>
    <n v="26.58"/>
    <n v="7196"/>
    <n v="7811"/>
  </r>
  <r>
    <x v="155"/>
    <x v="3"/>
    <x v="33"/>
    <n v="6298"/>
    <n v="11"/>
    <n v="702"/>
    <n v="21762"/>
    <n v="15.12"/>
    <n v="3792"/>
    <n v="3290"/>
  </r>
  <r>
    <x v="155"/>
    <x v="3"/>
    <x v="34"/>
    <n v="911140"/>
    <n v="422"/>
    <n v="53231"/>
    <n v="1650161"/>
    <n v="23.46"/>
    <n v="394547"/>
    <n v="387137"/>
  </r>
  <r>
    <x v="155"/>
    <x v="4"/>
    <x v="0"/>
    <n v="205756"/>
    <n v="235"/>
    <n v="10005"/>
    <n v="310155"/>
    <n v="31.51"/>
    <n v="86861"/>
    <n v="97729"/>
  </r>
  <r>
    <x v="155"/>
    <x v="4"/>
    <x v="1"/>
    <n v="604837"/>
    <n v="321"/>
    <n v="19237"/>
    <n v="596347"/>
    <n v="59.95"/>
    <n v="305973"/>
    <n v="357538"/>
  </r>
  <r>
    <x v="155"/>
    <x v="4"/>
    <x v="2"/>
    <n v="106490"/>
    <n v="117"/>
    <n v="4623"/>
    <n v="143313"/>
    <n v="34.090000000000003"/>
    <n v="49872"/>
    <n v="48851"/>
  </r>
  <r>
    <x v="155"/>
    <x v="4"/>
    <x v="3"/>
    <n v="103864"/>
    <n v="150"/>
    <n v="5300"/>
    <n v="164300"/>
    <n v="34.479999999999997"/>
    <n v="59085"/>
    <n v="56648"/>
  </r>
  <r>
    <x v="155"/>
    <x v="4"/>
    <x v="4"/>
    <n v="123724"/>
    <n v="96"/>
    <n v="5084"/>
    <n v="157604"/>
    <n v="39.04"/>
    <n v="46359"/>
    <n v="61534"/>
  </r>
  <r>
    <x v="155"/>
    <x v="4"/>
    <x v="5"/>
    <n v="175349"/>
    <n v="125"/>
    <n v="6278"/>
    <n v="194618"/>
    <n v="45.72"/>
    <n v="97565"/>
    <n v="88977"/>
  </r>
  <r>
    <x v="155"/>
    <x v="4"/>
    <x v="6"/>
    <n v="97273"/>
    <n v="100"/>
    <n v="3920"/>
    <n v="121520"/>
    <n v="40.98"/>
    <n v="56342"/>
    <n v="49794"/>
  </r>
  <r>
    <x v="155"/>
    <x v="4"/>
    <x v="7"/>
    <n v="28054"/>
    <n v="33"/>
    <n v="1534"/>
    <n v="47554"/>
    <n v="27.02"/>
    <n v="11852"/>
    <n v="12850"/>
  </r>
  <r>
    <x v="155"/>
    <x v="4"/>
    <x v="8"/>
    <n v="45664"/>
    <n v="61"/>
    <n v="2711"/>
    <n v="84041"/>
    <n v="26.09"/>
    <n v="19465"/>
    <n v="21927"/>
  </r>
  <r>
    <x v="155"/>
    <x v="4"/>
    <x v="9"/>
    <n v="55405"/>
    <n v="82"/>
    <n v="2835"/>
    <n v="87885"/>
    <n v="35.08"/>
    <n v="25392"/>
    <n v="30830"/>
  </r>
  <r>
    <x v="155"/>
    <x v="4"/>
    <x v="10"/>
    <n v="102795"/>
    <n v="134"/>
    <n v="4603"/>
    <n v="142693"/>
    <n v="38.46"/>
    <n v="46539"/>
    <n v="54875"/>
  </r>
  <r>
    <x v="155"/>
    <x v="4"/>
    <x v="11"/>
    <n v="36024"/>
    <n v="54"/>
    <n v="2471"/>
    <n v="76601"/>
    <n v="24.56"/>
    <n v="24764"/>
    <n v="18810"/>
  </r>
  <r>
    <x v="155"/>
    <x v="4"/>
    <x v="12"/>
    <n v="39283"/>
    <n v="91"/>
    <n v="2311"/>
    <n v="71641"/>
    <n v="30.69"/>
    <n v="23300"/>
    <n v="21988"/>
  </r>
  <r>
    <x v="155"/>
    <x v="4"/>
    <x v="13"/>
    <n v="18303"/>
    <n v="32"/>
    <n v="996"/>
    <n v="30876"/>
    <n v="27.29"/>
    <n v="10529"/>
    <n v="8426"/>
  </r>
  <r>
    <x v="155"/>
    <x v="4"/>
    <x v="14"/>
    <n v="21289"/>
    <n v="39"/>
    <n v="1310"/>
    <n v="40610"/>
    <n v="25.16"/>
    <n v="10755"/>
    <n v="10217"/>
  </r>
  <r>
    <x v="155"/>
    <x v="4"/>
    <x v="15"/>
    <n v="25070"/>
    <n v="45"/>
    <n v="1741"/>
    <n v="53971"/>
    <n v="24.45"/>
    <n v="11553"/>
    <n v="13196"/>
  </r>
  <r>
    <x v="155"/>
    <x v="4"/>
    <x v="16"/>
    <n v="202441"/>
    <n v="112"/>
    <n v="7697"/>
    <n v="238607"/>
    <n v="55.93"/>
    <n v="91746"/>
    <n v="133457"/>
  </r>
  <r>
    <x v="155"/>
    <x v="4"/>
    <x v="17"/>
    <n v="174647"/>
    <n v="73"/>
    <n v="6069"/>
    <n v="188139"/>
    <n v="62.82"/>
    <n v="80918"/>
    <n v="118189"/>
  </r>
  <r>
    <x v="155"/>
    <x v="4"/>
    <x v="18"/>
    <n v="74510"/>
    <n v="106"/>
    <n v="3480"/>
    <n v="107880"/>
    <n v="38.659999999999997"/>
    <n v="41631"/>
    <n v="41709"/>
  </r>
  <r>
    <x v="155"/>
    <x v="4"/>
    <x v="19"/>
    <n v="149417"/>
    <n v="168"/>
    <n v="6978"/>
    <n v="216318"/>
    <n v="35.5"/>
    <n v="68801"/>
    <n v="76803"/>
  </r>
  <r>
    <x v="155"/>
    <x v="4"/>
    <x v="20"/>
    <n v="307376"/>
    <n v="332"/>
    <n v="12367"/>
    <n v="383377"/>
    <n v="44.21"/>
    <n v="154342"/>
    <n v="169476"/>
  </r>
  <r>
    <x v="155"/>
    <x v="4"/>
    <x v="21"/>
    <n v="30847"/>
    <n v="50"/>
    <n v="1687"/>
    <n v="52297"/>
    <n v="28.55"/>
    <n v="18430"/>
    <n v="14932"/>
  </r>
  <r>
    <x v="155"/>
    <x v="4"/>
    <x v="22"/>
    <n v="55399"/>
    <n v="32"/>
    <n v="1914"/>
    <n v="59334"/>
    <n v="47.11"/>
    <n v="43086"/>
    <n v="27950"/>
  </r>
  <r>
    <x v="155"/>
    <x v="4"/>
    <x v="23"/>
    <n v="24947"/>
    <n v="48"/>
    <n v="1452"/>
    <n v="45012"/>
    <n v="28.9"/>
    <n v="13616"/>
    <n v="13010"/>
  </r>
  <r>
    <x v="155"/>
    <x v="4"/>
    <x v="24"/>
    <n v="418569"/>
    <n v="462"/>
    <n v="17420"/>
    <n v="540020"/>
    <n v="41.73"/>
    <n v="229474"/>
    <n v="225367"/>
  </r>
  <r>
    <x v="155"/>
    <x v="4"/>
    <x v="25"/>
    <n v="136017"/>
    <n v="154"/>
    <n v="5637"/>
    <n v="174747"/>
    <n v="43.91"/>
    <n v="95801"/>
    <n v="76733"/>
  </r>
  <r>
    <x v="155"/>
    <x v="4"/>
    <x v="26"/>
    <n v="70868"/>
    <n v="48"/>
    <n v="3016"/>
    <n v="93496"/>
    <n v="35.130000000000003"/>
    <n v="32717"/>
    <n v="32843"/>
  </r>
  <r>
    <x v="155"/>
    <x v="4"/>
    <x v="27"/>
    <n v="265696"/>
    <n v="116"/>
    <n v="7875"/>
    <n v="244125"/>
    <n v="60.84"/>
    <n v="116562"/>
    <n v="148527"/>
  </r>
  <r>
    <x v="155"/>
    <x v="4"/>
    <x v="28"/>
    <n v="46358"/>
    <n v="51"/>
    <n v="3909"/>
    <n v="121179"/>
    <n v="19.78"/>
    <n v="29488"/>
    <n v="23974"/>
  </r>
  <r>
    <x v="155"/>
    <x v="4"/>
    <x v="29"/>
    <n v="46855"/>
    <n v="62"/>
    <n v="3081"/>
    <n v="95511"/>
    <n v="25.31"/>
    <n v="19951"/>
    <n v="24178"/>
  </r>
  <r>
    <x v="155"/>
    <x v="4"/>
    <x v="30"/>
    <n v="81246"/>
    <n v="80"/>
    <n v="2493"/>
    <n v="77283"/>
    <n v="56.65"/>
    <n v="45505"/>
    <n v="43782"/>
  </r>
  <r>
    <x v="155"/>
    <x v="4"/>
    <x v="31"/>
    <n v="8080"/>
    <n v="32"/>
    <n v="617"/>
    <n v="19127"/>
    <n v="22.99"/>
    <n v="5124"/>
    <n v="4398"/>
  </r>
  <r>
    <x v="155"/>
    <x v="4"/>
    <x v="32"/>
    <n v="63473"/>
    <n v="38"/>
    <n v="2604"/>
    <n v="80724"/>
    <n v="43.64"/>
    <n v="31354"/>
    <n v="35226"/>
  </r>
  <r>
    <x v="155"/>
    <x v="4"/>
    <x v="33"/>
    <n v="33797"/>
    <n v="84"/>
    <n v="2256"/>
    <n v="69936"/>
    <n v="29.42"/>
    <n v="20206"/>
    <n v="20576"/>
  </r>
  <r>
    <x v="155"/>
    <x v="4"/>
    <x v="34"/>
    <n v="3386505"/>
    <n v="3228"/>
    <n v="142022"/>
    <n v="4402682"/>
    <n v="41.83"/>
    <n v="1714562"/>
    <n v="1841763"/>
  </r>
  <r>
    <x v="156"/>
    <x v="0"/>
    <x v="0"/>
    <n v="42479"/>
    <n v="31"/>
    <n v="1166"/>
    <n v="36146"/>
    <n v="61.73"/>
    <n v="19019"/>
    <n v="22311"/>
  </r>
  <r>
    <x v="156"/>
    <x v="0"/>
    <x v="1"/>
    <n v="371981"/>
    <n v="75"/>
    <n v="9098"/>
    <n v="282038"/>
    <n v="73.03"/>
    <n v="185046"/>
    <n v="205984"/>
  </r>
  <r>
    <x v="156"/>
    <x v="0"/>
    <x v="2"/>
    <n v="5290"/>
    <n v="11"/>
    <n v="179"/>
    <n v="5549"/>
    <n v="38.74"/>
    <n v="2264"/>
    <n v="2150"/>
  </r>
  <r>
    <x v="156"/>
    <x v="0"/>
    <x v="3"/>
    <n v="22747"/>
    <n v="24"/>
    <n v="990"/>
    <n v="30690"/>
    <n v="42.29"/>
    <n v="11761"/>
    <n v="12979"/>
  </r>
  <r>
    <x v="156"/>
    <x v="0"/>
    <x v="4"/>
    <n v="17521"/>
    <n v="8"/>
    <n v="467"/>
    <n v="14477"/>
    <n v="58.68"/>
    <n v="7482"/>
    <n v="8496"/>
  </r>
  <r>
    <x v="156"/>
    <x v="0"/>
    <x v="5"/>
    <n v="80360"/>
    <n v="21"/>
    <n v="1837"/>
    <n v="56947"/>
    <n v="71.92"/>
    <n v="42636"/>
    <n v="40958"/>
  </r>
  <r>
    <x v="156"/>
    <x v="0"/>
    <x v="6"/>
    <n v="17498"/>
    <n v="9"/>
    <n v="532"/>
    <n v="16492"/>
    <n v="53.19"/>
    <n v="8589"/>
    <n v="8772"/>
  </r>
  <r>
    <x v="156"/>
    <x v="0"/>
    <x v="7"/>
    <m/>
    <n v="4"/>
    <n v="61"/>
    <n v="1891"/>
    <m/>
    <m/>
    <m/>
  </r>
  <r>
    <x v="156"/>
    <x v="0"/>
    <x v="8"/>
    <m/>
    <n v="10"/>
    <n v="239"/>
    <n v="7409"/>
    <m/>
    <m/>
    <m/>
  </r>
  <r>
    <x v="156"/>
    <x v="0"/>
    <x v="9"/>
    <n v="12796"/>
    <n v="14"/>
    <n v="448"/>
    <n v="13888"/>
    <n v="50.85"/>
    <n v="6238"/>
    <n v="7063"/>
  </r>
  <r>
    <x v="156"/>
    <x v="0"/>
    <x v="10"/>
    <n v="14401"/>
    <n v="16"/>
    <n v="520"/>
    <n v="16120"/>
    <n v="50.24"/>
    <n v="7982"/>
    <n v="8098"/>
  </r>
  <r>
    <x v="156"/>
    <x v="0"/>
    <x v="11"/>
    <n v="14102"/>
    <n v="11"/>
    <n v="522"/>
    <n v="16182"/>
    <n v="44.81"/>
    <n v="10010"/>
    <n v="7251"/>
  </r>
  <r>
    <x v="156"/>
    <x v="0"/>
    <x v="12"/>
    <n v="8318"/>
    <n v="20"/>
    <n v="552"/>
    <n v="17112"/>
    <n v="26.69"/>
    <n v="4670"/>
    <n v="4567"/>
  </r>
  <r>
    <x v="156"/>
    <x v="0"/>
    <x v="13"/>
    <m/>
    <n v="3"/>
    <n v="137"/>
    <n v="4247"/>
    <m/>
    <m/>
    <m/>
  </r>
  <r>
    <x v="156"/>
    <x v="0"/>
    <x v="14"/>
    <m/>
    <n v="10"/>
    <n v="223"/>
    <n v="6913"/>
    <m/>
    <m/>
    <m/>
  </r>
  <r>
    <x v="156"/>
    <x v="0"/>
    <x v="15"/>
    <m/>
    <n v="3"/>
    <n v="41"/>
    <n v="1271"/>
    <m/>
    <m/>
    <m/>
  </r>
  <r>
    <x v="156"/>
    <x v="0"/>
    <x v="16"/>
    <n v="114583"/>
    <n v="34"/>
    <n v="3435"/>
    <n v="106485"/>
    <n v="63.08"/>
    <n v="53918"/>
    <n v="67173"/>
  </r>
  <r>
    <x v="156"/>
    <x v="0"/>
    <x v="17"/>
    <n v="113093"/>
    <n v="31"/>
    <n v="3311"/>
    <n v="102641"/>
    <n v="64.3"/>
    <n v="53139"/>
    <n v="66003"/>
  </r>
  <r>
    <x v="156"/>
    <x v="0"/>
    <x v="18"/>
    <n v="11931"/>
    <n v="16"/>
    <n v="346"/>
    <n v="10726"/>
    <n v="57.31"/>
    <n v="6539"/>
    <n v="6147"/>
  </r>
  <r>
    <x v="156"/>
    <x v="0"/>
    <x v="19"/>
    <n v="16575"/>
    <n v="14"/>
    <n v="468"/>
    <n v="14508"/>
    <n v="60.29"/>
    <n v="8978"/>
    <n v="8746"/>
  </r>
  <r>
    <x v="156"/>
    <x v="0"/>
    <x v="20"/>
    <n v="79672"/>
    <n v="48"/>
    <n v="2519"/>
    <n v="78089"/>
    <n v="57.36"/>
    <n v="39186"/>
    <n v="44795"/>
  </r>
  <r>
    <x v="156"/>
    <x v="0"/>
    <x v="21"/>
    <m/>
    <n v="7"/>
    <n v="121"/>
    <n v="3751"/>
    <m/>
    <m/>
    <m/>
  </r>
  <r>
    <x v="156"/>
    <x v="0"/>
    <x v="22"/>
    <m/>
    <n v="4"/>
    <n v="466"/>
    <n v="14446"/>
    <m/>
    <m/>
    <m/>
  </r>
  <r>
    <x v="156"/>
    <x v="0"/>
    <x v="23"/>
    <m/>
    <n v="9"/>
    <n v="144"/>
    <n v="4464"/>
    <m/>
    <m/>
    <m/>
  </r>
  <r>
    <x v="156"/>
    <x v="0"/>
    <x v="24"/>
    <n v="96612"/>
    <n v="68"/>
    <n v="3250"/>
    <n v="100750"/>
    <n v="54.81"/>
    <n v="53078"/>
    <n v="55223"/>
  </r>
  <r>
    <x v="156"/>
    <x v="0"/>
    <x v="25"/>
    <n v="27847"/>
    <n v="38"/>
    <n v="1225"/>
    <n v="37975"/>
    <n v="39.78"/>
    <n v="21435"/>
    <n v="15106"/>
  </r>
  <r>
    <x v="156"/>
    <x v="0"/>
    <x v="26"/>
    <n v="15515"/>
    <n v="9"/>
    <n v="457"/>
    <n v="14167"/>
    <n v="49.62"/>
    <n v="8452"/>
    <n v="7029"/>
  </r>
  <r>
    <x v="156"/>
    <x v="0"/>
    <x v="27"/>
    <n v="151373"/>
    <n v="34"/>
    <n v="3147"/>
    <n v="97557"/>
    <n v="78.45"/>
    <n v="55231"/>
    <n v="76537"/>
  </r>
  <r>
    <x v="156"/>
    <x v="0"/>
    <x v="28"/>
    <n v="12082"/>
    <n v="10"/>
    <n v="426"/>
    <n v="13206"/>
    <n v="45.2"/>
    <n v="9578"/>
    <n v="5969"/>
  </r>
  <r>
    <x v="156"/>
    <x v="0"/>
    <x v="29"/>
    <n v="3032"/>
    <n v="14"/>
    <n v="195"/>
    <n v="6045"/>
    <n v="28.47"/>
    <n v="1911"/>
    <n v="1721"/>
  </r>
  <r>
    <x v="156"/>
    <x v="0"/>
    <x v="30"/>
    <n v="28885"/>
    <n v="20"/>
    <n v="817"/>
    <n v="25327"/>
    <n v="58.17"/>
    <n v="17361"/>
    <n v="14734"/>
  </r>
  <r>
    <x v="156"/>
    <x v="0"/>
    <x v="31"/>
    <n v="749"/>
    <n v="8"/>
    <n v="85"/>
    <n v="2635"/>
    <m/>
    <n v="497"/>
    <m/>
  </r>
  <r>
    <x v="156"/>
    <x v="0"/>
    <x v="32"/>
    <n v="22520"/>
    <n v="6"/>
    <n v="559"/>
    <n v="17329"/>
    <n v="62.39"/>
    <n v="9641"/>
    <n v="10812"/>
  </r>
  <r>
    <x v="156"/>
    <x v="0"/>
    <x v="33"/>
    <n v="10011"/>
    <n v="19"/>
    <n v="469"/>
    <n v="14539"/>
    <n v="41.1"/>
    <n v="5561"/>
    <n v="5975"/>
  </r>
  <r>
    <x v="156"/>
    <x v="0"/>
    <x v="34"/>
    <n v="1135831"/>
    <n v="560"/>
    <n v="31891"/>
    <n v="988621"/>
    <n v="61.95"/>
    <n v="565218"/>
    <n v="612477"/>
  </r>
  <r>
    <x v="156"/>
    <x v="1"/>
    <x v="0"/>
    <n v="74913"/>
    <n v="129"/>
    <n v="1564"/>
    <n v="48484"/>
    <n v="62.18"/>
    <n v="32858"/>
    <n v="30148"/>
  </r>
  <r>
    <x v="156"/>
    <x v="1"/>
    <x v="1"/>
    <n v="149422"/>
    <n v="183"/>
    <n v="3680"/>
    <n v="114080"/>
    <n v="60.92"/>
    <n v="65321"/>
    <n v="69495"/>
  </r>
  <r>
    <x v="156"/>
    <x v="1"/>
    <x v="2"/>
    <n v="34686"/>
    <n v="63"/>
    <n v="659"/>
    <n v="20429"/>
    <n v="67.900000000000006"/>
    <n v="16300"/>
    <n v="13872"/>
  </r>
  <r>
    <x v="156"/>
    <x v="1"/>
    <x v="3"/>
    <n v="52238"/>
    <n v="90"/>
    <n v="1607"/>
    <n v="49817"/>
    <n v="51.36"/>
    <n v="29773"/>
    <n v="25586"/>
  </r>
  <r>
    <x v="156"/>
    <x v="1"/>
    <x v="4"/>
    <n v="47449"/>
    <n v="53"/>
    <n v="924"/>
    <n v="28644"/>
    <n v="69.22"/>
    <n v="20963"/>
    <n v="19826"/>
  </r>
  <r>
    <x v="156"/>
    <x v="1"/>
    <x v="5"/>
    <n v="79124"/>
    <n v="79"/>
    <n v="1401"/>
    <n v="43431"/>
    <n v="67.48"/>
    <n v="44488"/>
    <n v="29306"/>
  </r>
  <r>
    <x v="156"/>
    <x v="1"/>
    <x v="6"/>
    <n v="62041"/>
    <n v="67"/>
    <n v="1171"/>
    <n v="36301"/>
    <n v="70.349999999999994"/>
    <n v="35269"/>
    <n v="25538"/>
  </r>
  <r>
    <x v="156"/>
    <x v="1"/>
    <x v="7"/>
    <n v="12157"/>
    <n v="22"/>
    <n v="270"/>
    <n v="8370"/>
    <n v="68.400000000000006"/>
    <n v="6053"/>
    <n v="5725"/>
  </r>
  <r>
    <x v="156"/>
    <x v="1"/>
    <x v="8"/>
    <n v="18735"/>
    <n v="35"/>
    <n v="521"/>
    <n v="16151"/>
    <n v="53.72"/>
    <n v="9779"/>
    <n v="8677"/>
  </r>
  <r>
    <x v="156"/>
    <x v="1"/>
    <x v="9"/>
    <n v="28867"/>
    <n v="45"/>
    <n v="775"/>
    <n v="24025"/>
    <n v="65.41"/>
    <n v="14944"/>
    <n v="15714"/>
  </r>
  <r>
    <x v="156"/>
    <x v="1"/>
    <x v="10"/>
    <n v="67365"/>
    <n v="80"/>
    <n v="1446"/>
    <n v="44826"/>
    <n v="65.34"/>
    <n v="32886"/>
    <n v="29290"/>
  </r>
  <r>
    <x v="156"/>
    <x v="1"/>
    <x v="11"/>
    <n v="9916"/>
    <n v="22"/>
    <n v="538"/>
    <n v="16678"/>
    <n v="28.21"/>
    <n v="6268"/>
    <n v="4705"/>
  </r>
  <r>
    <x v="156"/>
    <x v="1"/>
    <x v="12"/>
    <n v="27195"/>
    <n v="61"/>
    <n v="1049"/>
    <n v="32519"/>
    <n v="43.4"/>
    <n v="16875"/>
    <n v="14113"/>
  </r>
  <r>
    <x v="156"/>
    <x v="1"/>
    <x v="13"/>
    <n v="10825"/>
    <n v="20"/>
    <n v="350"/>
    <n v="10850"/>
    <n v="49.1"/>
    <n v="6218"/>
    <n v="5327"/>
  </r>
  <r>
    <x v="156"/>
    <x v="1"/>
    <x v="14"/>
    <n v="8299"/>
    <n v="20"/>
    <n v="269"/>
    <n v="8339"/>
    <n v="48.88"/>
    <n v="4633"/>
    <n v="4076"/>
  </r>
  <r>
    <x v="156"/>
    <x v="1"/>
    <x v="15"/>
    <n v="8882"/>
    <n v="28"/>
    <n v="275"/>
    <n v="8525"/>
    <n v="52.95"/>
    <n v="5382"/>
    <n v="4514"/>
  </r>
  <r>
    <x v="156"/>
    <x v="1"/>
    <x v="16"/>
    <n v="41797"/>
    <n v="60"/>
    <n v="1286"/>
    <n v="39866"/>
    <n v="53.98"/>
    <n v="19938"/>
    <n v="21518"/>
  </r>
  <r>
    <x v="156"/>
    <x v="1"/>
    <x v="17"/>
    <n v="26315"/>
    <n v="31"/>
    <n v="762"/>
    <n v="23622"/>
    <n v="56.08"/>
    <n v="12653"/>
    <n v="13248"/>
  </r>
  <r>
    <x v="156"/>
    <x v="1"/>
    <x v="18"/>
    <n v="35201"/>
    <n v="49"/>
    <n v="769"/>
    <n v="23839"/>
    <n v="63.56"/>
    <n v="19941"/>
    <n v="15152"/>
  </r>
  <r>
    <x v="156"/>
    <x v="1"/>
    <x v="19"/>
    <n v="59306"/>
    <n v="98"/>
    <n v="1272"/>
    <n v="39432"/>
    <n v="66.75"/>
    <n v="26975"/>
    <n v="26321"/>
  </r>
  <r>
    <x v="156"/>
    <x v="1"/>
    <x v="20"/>
    <n v="126363"/>
    <n v="193"/>
    <n v="2745"/>
    <n v="85095"/>
    <n v="70.52"/>
    <n v="72291"/>
    <n v="60010"/>
  </r>
  <r>
    <x v="156"/>
    <x v="1"/>
    <x v="21"/>
    <n v="19601"/>
    <n v="28"/>
    <n v="408"/>
    <n v="12648"/>
    <n v="63.45"/>
    <n v="13106"/>
    <n v="8026"/>
  </r>
  <r>
    <x v="156"/>
    <x v="1"/>
    <x v="22"/>
    <n v="22245"/>
    <n v="17"/>
    <n v="436"/>
    <n v="13516"/>
    <n v="72.66"/>
    <n v="16839"/>
    <n v="9821"/>
  </r>
  <r>
    <x v="156"/>
    <x v="1"/>
    <x v="23"/>
    <n v="16063"/>
    <n v="28"/>
    <n v="377"/>
    <n v="11687"/>
    <n v="70.39"/>
    <n v="9515"/>
    <n v="8226"/>
  </r>
  <r>
    <x v="156"/>
    <x v="1"/>
    <x v="24"/>
    <n v="184273"/>
    <n v="266"/>
    <n v="3966"/>
    <n v="122946"/>
    <n v="70.02"/>
    <n v="111752"/>
    <n v="86082"/>
  </r>
  <r>
    <x v="156"/>
    <x v="1"/>
    <x v="25"/>
    <n v="52257"/>
    <n v="72"/>
    <n v="1033"/>
    <n v="32023"/>
    <n v="72.290000000000006"/>
    <n v="37280"/>
    <n v="23150"/>
  </r>
  <r>
    <x v="156"/>
    <x v="1"/>
    <x v="26"/>
    <n v="22946"/>
    <n v="23"/>
    <n v="350"/>
    <n v="10850"/>
    <n v="75.84"/>
    <n v="10697"/>
    <n v="8229"/>
  </r>
  <r>
    <x v="156"/>
    <x v="1"/>
    <x v="27"/>
    <n v="68203"/>
    <n v="54"/>
    <n v="1289"/>
    <n v="39959"/>
    <n v="66.8"/>
    <n v="28086"/>
    <n v="26692"/>
  </r>
  <r>
    <x v="156"/>
    <x v="1"/>
    <x v="28"/>
    <n v="12415"/>
    <n v="23"/>
    <n v="297"/>
    <n v="9207"/>
    <n v="68.27"/>
    <n v="9174"/>
    <n v="6286"/>
  </r>
  <r>
    <x v="156"/>
    <x v="1"/>
    <x v="29"/>
    <n v="11957"/>
    <n v="29"/>
    <n v="287"/>
    <n v="8897"/>
    <n v="63.31"/>
    <n v="6339"/>
    <n v="5633"/>
  </r>
  <r>
    <x v="156"/>
    <x v="1"/>
    <x v="30"/>
    <n v="30641"/>
    <n v="46"/>
    <n v="772"/>
    <n v="23932"/>
    <n v="60.91"/>
    <n v="17589"/>
    <n v="14577"/>
  </r>
  <r>
    <x v="156"/>
    <x v="1"/>
    <x v="31"/>
    <n v="2716"/>
    <n v="14"/>
    <n v="100"/>
    <n v="3100"/>
    <n v="41.34"/>
    <n v="1904"/>
    <n v="1282"/>
  </r>
  <r>
    <x v="156"/>
    <x v="1"/>
    <x v="32"/>
    <n v="17054"/>
    <n v="20"/>
    <n v="365"/>
    <n v="11315"/>
    <n v="60.78"/>
    <n v="9000"/>
    <n v="6877"/>
  </r>
  <r>
    <x v="156"/>
    <x v="1"/>
    <x v="33"/>
    <n v="18775"/>
    <n v="42"/>
    <n v="614"/>
    <n v="19034"/>
    <n v="52.6"/>
    <n v="8606"/>
    <n v="10012"/>
  </r>
  <r>
    <x v="156"/>
    <x v="1"/>
    <x v="34"/>
    <n v="1249653"/>
    <n v="1793"/>
    <n v="28899"/>
    <n v="895869"/>
    <n v="62.25"/>
    <n v="655288"/>
    <n v="557722"/>
  </r>
  <r>
    <x v="156"/>
    <x v="2"/>
    <x v="0"/>
    <n v="19979"/>
    <n v="26"/>
    <n v="1219"/>
    <n v="37789"/>
    <n v="42.68"/>
    <n v="9500"/>
    <n v="16128"/>
  </r>
  <r>
    <x v="156"/>
    <x v="2"/>
    <x v="1"/>
    <n v="81920"/>
    <n v="40"/>
    <n v="3827"/>
    <n v="118637"/>
    <n v="62.39"/>
    <n v="44173"/>
    <n v="74016"/>
  </r>
  <r>
    <x v="156"/>
    <x v="2"/>
    <x v="2"/>
    <n v="12996"/>
    <n v="17"/>
    <n v="662"/>
    <n v="20522"/>
    <n v="53.72"/>
    <n v="6638"/>
    <n v="11024"/>
  </r>
  <r>
    <x v="156"/>
    <x v="2"/>
    <x v="3"/>
    <n v="14806"/>
    <n v="15"/>
    <n v="822"/>
    <n v="25482"/>
    <n v="52.65"/>
    <n v="6702"/>
    <n v="13416"/>
  </r>
  <r>
    <x v="156"/>
    <x v="2"/>
    <x v="4"/>
    <n v="17037"/>
    <n v="15"/>
    <n v="948"/>
    <n v="29388"/>
    <n v="54.61"/>
    <n v="5300"/>
    <n v="16048"/>
  </r>
  <r>
    <x v="156"/>
    <x v="2"/>
    <x v="5"/>
    <n v="24037"/>
    <n v="14"/>
    <n v="1585"/>
    <n v="49135"/>
    <n v="46.18"/>
    <n v="12557"/>
    <n v="22690"/>
  </r>
  <r>
    <x v="156"/>
    <x v="2"/>
    <x v="6"/>
    <n v="20447"/>
    <n v="14"/>
    <n v="898"/>
    <n v="27838"/>
    <n v="65.27"/>
    <n v="10442"/>
    <n v="18170"/>
  </r>
  <r>
    <x v="156"/>
    <x v="2"/>
    <x v="7"/>
    <m/>
    <n v="2"/>
    <n v="65"/>
    <n v="2015"/>
    <m/>
    <m/>
    <m/>
  </r>
  <r>
    <x v="156"/>
    <x v="2"/>
    <x v="8"/>
    <m/>
    <n v="5"/>
    <n v="160"/>
    <n v="4960"/>
    <m/>
    <m/>
    <m/>
  </r>
  <r>
    <x v="156"/>
    <x v="2"/>
    <x v="9"/>
    <n v="4978"/>
    <n v="10"/>
    <n v="408"/>
    <n v="12648"/>
    <n v="30.7"/>
    <n v="1753"/>
    <n v="3883"/>
  </r>
  <r>
    <x v="156"/>
    <x v="2"/>
    <x v="10"/>
    <n v="12451"/>
    <n v="18"/>
    <n v="825"/>
    <n v="25575"/>
    <n v="44.57"/>
    <n v="3487"/>
    <n v="11398"/>
  </r>
  <r>
    <x v="156"/>
    <x v="2"/>
    <x v="11"/>
    <n v="6318"/>
    <n v="14"/>
    <n v="933"/>
    <n v="28923"/>
    <n v="17.579999999999998"/>
    <n v="3846"/>
    <n v="5085"/>
  </r>
  <r>
    <x v="156"/>
    <x v="2"/>
    <x v="12"/>
    <m/>
    <n v="3"/>
    <n v="121"/>
    <n v="3751"/>
    <m/>
    <m/>
    <m/>
  </r>
  <r>
    <x v="156"/>
    <x v="2"/>
    <x v="13"/>
    <n v="2248"/>
    <n v="5"/>
    <n v="118"/>
    <n v="3658"/>
    <n v="46.18"/>
    <n v="1590"/>
    <n v="1689"/>
  </r>
  <r>
    <x v="156"/>
    <x v="2"/>
    <x v="14"/>
    <m/>
    <n v="2"/>
    <n v="65"/>
    <n v="2015"/>
    <m/>
    <m/>
    <m/>
  </r>
  <r>
    <x v="156"/>
    <x v="2"/>
    <x v="15"/>
    <m/>
    <n v="6"/>
    <n v="453"/>
    <n v="14043"/>
    <m/>
    <m/>
    <m/>
  </r>
  <r>
    <x v="156"/>
    <x v="2"/>
    <x v="16"/>
    <m/>
    <n v="14"/>
    <n v="2557"/>
    <n v="79267"/>
    <m/>
    <m/>
    <m/>
  </r>
  <r>
    <x v="156"/>
    <x v="2"/>
    <x v="17"/>
    <m/>
    <n v="10"/>
    <n v="1957"/>
    <n v="60667"/>
    <m/>
    <m/>
    <m/>
  </r>
  <r>
    <x v="156"/>
    <x v="2"/>
    <x v="18"/>
    <n v="18696"/>
    <n v="25"/>
    <n v="1023"/>
    <n v="31713"/>
    <n v="49.34"/>
    <n v="11512"/>
    <n v="15648"/>
  </r>
  <r>
    <x v="156"/>
    <x v="2"/>
    <x v="19"/>
    <n v="30138"/>
    <n v="30"/>
    <n v="1306"/>
    <n v="40486"/>
    <n v="65.58"/>
    <n v="17900"/>
    <n v="26549"/>
  </r>
  <r>
    <x v="156"/>
    <x v="2"/>
    <x v="20"/>
    <n v="47442"/>
    <n v="54"/>
    <n v="2555"/>
    <n v="79205"/>
    <n v="54.85"/>
    <n v="23760"/>
    <n v="43442"/>
  </r>
  <r>
    <x v="156"/>
    <x v="2"/>
    <x v="21"/>
    <m/>
    <n v="7"/>
    <n v="483"/>
    <n v="14973"/>
    <m/>
    <m/>
    <m/>
  </r>
  <r>
    <x v="156"/>
    <x v="2"/>
    <x v="22"/>
    <m/>
    <n v="6"/>
    <n v="374"/>
    <n v="11594"/>
    <m/>
    <m/>
    <m/>
  </r>
  <r>
    <x v="156"/>
    <x v="2"/>
    <x v="23"/>
    <m/>
    <n v="4"/>
    <n v="84"/>
    <n v="2604"/>
    <m/>
    <m/>
    <m/>
  </r>
  <r>
    <x v="156"/>
    <x v="2"/>
    <x v="24"/>
    <n v="65463"/>
    <n v="71"/>
    <n v="3496"/>
    <n v="108376"/>
    <n v="54.3"/>
    <n v="36306"/>
    <n v="58847"/>
  </r>
  <r>
    <x v="156"/>
    <x v="2"/>
    <x v="25"/>
    <n v="36040"/>
    <n v="24"/>
    <n v="1556"/>
    <n v="48236"/>
    <n v="63.79"/>
    <n v="25878"/>
    <n v="30770"/>
  </r>
  <r>
    <x v="156"/>
    <x v="2"/>
    <x v="26"/>
    <n v="12357"/>
    <n v="8"/>
    <n v="619"/>
    <n v="19189"/>
    <n v="58.95"/>
    <n v="6683"/>
    <n v="11311"/>
  </r>
  <r>
    <x v="156"/>
    <x v="2"/>
    <x v="27"/>
    <n v="57293"/>
    <n v="21"/>
    <n v="2174"/>
    <n v="67394"/>
    <m/>
    <n v="24414"/>
    <m/>
  </r>
  <r>
    <x v="156"/>
    <x v="2"/>
    <x v="28"/>
    <n v="2573"/>
    <n v="6"/>
    <n v="126"/>
    <n v="3906"/>
    <n v="58.46"/>
    <n v="1885"/>
    <n v="2284"/>
  </r>
  <r>
    <x v="156"/>
    <x v="2"/>
    <x v="29"/>
    <n v="4413"/>
    <n v="8"/>
    <n v="268"/>
    <n v="8308"/>
    <n v="42.65"/>
    <n v="695"/>
    <n v="3543"/>
  </r>
  <r>
    <x v="156"/>
    <x v="2"/>
    <x v="30"/>
    <n v="8307"/>
    <n v="8"/>
    <n v="377"/>
    <n v="11687"/>
    <n v="66.62"/>
    <n v="4152"/>
    <n v="7785"/>
  </r>
  <r>
    <x v="156"/>
    <x v="2"/>
    <x v="31"/>
    <n v="1319"/>
    <n v="4"/>
    <n v="163"/>
    <n v="5053"/>
    <m/>
    <n v="921"/>
    <m/>
  </r>
  <r>
    <x v="156"/>
    <x v="2"/>
    <x v="32"/>
    <n v="13090"/>
    <n v="7"/>
    <n v="732"/>
    <n v="22692"/>
    <n v="55.29"/>
    <n v="6268"/>
    <n v="12546"/>
  </r>
  <r>
    <x v="156"/>
    <x v="2"/>
    <x v="33"/>
    <n v="7376"/>
    <n v="12"/>
    <n v="432"/>
    <n v="13392"/>
    <n v="53.53"/>
    <n v="3477"/>
    <n v="7169"/>
  </r>
  <r>
    <x v="156"/>
    <x v="2"/>
    <x v="34"/>
    <n v="521342"/>
    <n v="444"/>
    <n v="27938"/>
    <n v="866078"/>
    <n v="54.06"/>
    <n v="263027"/>
    <n v="468194"/>
  </r>
  <r>
    <x v="156"/>
    <x v="3"/>
    <x v="0"/>
    <n v="207462"/>
    <n v="48"/>
    <n v="5928"/>
    <n v="183768"/>
    <n v="41.42"/>
    <n v="60108"/>
    <n v="76113"/>
  </r>
  <r>
    <x v="156"/>
    <x v="3"/>
    <x v="1"/>
    <n v="69664"/>
    <n v="23"/>
    <n v="2650"/>
    <n v="82150"/>
    <n v="35.83"/>
    <n v="22977"/>
    <n v="29435"/>
  </r>
  <r>
    <x v="156"/>
    <x v="3"/>
    <x v="2"/>
    <n v="117956"/>
    <n v="25"/>
    <n v="3145"/>
    <n v="97495"/>
    <n v="44.12"/>
    <n v="39725"/>
    <n v="43017"/>
  </r>
  <r>
    <x v="156"/>
    <x v="3"/>
    <x v="3"/>
    <n v="42769"/>
    <n v="21"/>
    <n v="1886"/>
    <n v="58466"/>
    <n v="32.049999999999997"/>
    <n v="18597"/>
    <n v="18737"/>
  </r>
  <r>
    <x v="156"/>
    <x v="3"/>
    <x v="4"/>
    <n v="108596"/>
    <n v="20"/>
    <n v="2745"/>
    <n v="85095"/>
    <n v="41.18"/>
    <n v="19881"/>
    <n v="35042"/>
  </r>
  <r>
    <x v="156"/>
    <x v="3"/>
    <x v="5"/>
    <n v="46549"/>
    <n v="11"/>
    <n v="1456"/>
    <n v="45136"/>
    <n v="37.65"/>
    <n v="18349"/>
    <n v="16992"/>
  </r>
  <r>
    <x v="156"/>
    <x v="3"/>
    <x v="6"/>
    <n v="27725"/>
    <n v="10"/>
    <n v="1347"/>
    <n v="41757"/>
    <n v="26.26"/>
    <n v="11603"/>
    <n v="10966"/>
  </r>
  <r>
    <x v="156"/>
    <x v="3"/>
    <x v="7"/>
    <m/>
    <n v="5"/>
    <n v="1149"/>
    <n v="35619"/>
    <m/>
    <n v="9540"/>
    <m/>
  </r>
  <r>
    <x v="156"/>
    <x v="3"/>
    <x v="8"/>
    <n v="39342"/>
    <n v="10"/>
    <n v="1744"/>
    <n v="54064"/>
    <n v="28.7"/>
    <n v="9733"/>
    <n v="15519"/>
  </r>
  <r>
    <x v="156"/>
    <x v="3"/>
    <x v="9"/>
    <n v="36632"/>
    <n v="13"/>
    <n v="1204"/>
    <n v="37324"/>
    <n v="39.71"/>
    <n v="10312"/>
    <n v="14823"/>
  </r>
  <r>
    <x v="156"/>
    <x v="3"/>
    <x v="10"/>
    <n v="47849"/>
    <n v="20"/>
    <n v="1813"/>
    <n v="56203"/>
    <n v="34.869999999999997"/>
    <n v="16966"/>
    <n v="19596"/>
  </r>
  <r>
    <x v="156"/>
    <x v="3"/>
    <x v="11"/>
    <n v="14958"/>
    <n v="6"/>
    <n v="401"/>
    <n v="12431"/>
    <n v="43.33"/>
    <n v="8030"/>
    <n v="5386"/>
  </r>
  <r>
    <x v="156"/>
    <x v="3"/>
    <x v="12"/>
    <m/>
    <n v="7"/>
    <n v="589"/>
    <n v="18259"/>
    <m/>
    <m/>
    <m/>
  </r>
  <r>
    <x v="156"/>
    <x v="3"/>
    <x v="13"/>
    <m/>
    <n v="3"/>
    <n v="364"/>
    <n v="11284"/>
    <m/>
    <m/>
    <m/>
  </r>
  <r>
    <x v="156"/>
    <x v="3"/>
    <x v="14"/>
    <n v="11220"/>
    <n v="7"/>
    <n v="753"/>
    <n v="23343"/>
    <n v="20.53"/>
    <n v="4949"/>
    <n v="4792"/>
  </r>
  <r>
    <x v="156"/>
    <x v="3"/>
    <x v="15"/>
    <n v="18276"/>
    <n v="8"/>
    <n v="972"/>
    <n v="30132"/>
    <n v="28.17"/>
    <n v="7098"/>
    <n v="8488"/>
  </r>
  <r>
    <x v="156"/>
    <x v="3"/>
    <x v="16"/>
    <m/>
    <n v="4"/>
    <n v="419"/>
    <n v="12989"/>
    <m/>
    <m/>
    <m/>
  </r>
  <r>
    <x v="156"/>
    <x v="3"/>
    <x v="17"/>
    <m/>
    <n v="1"/>
    <n v="39"/>
    <n v="1209"/>
    <m/>
    <m/>
    <m/>
  </r>
  <r>
    <x v="156"/>
    <x v="3"/>
    <x v="18"/>
    <n v="37205"/>
    <n v="16"/>
    <n v="1342"/>
    <n v="41602"/>
    <n v="36.85"/>
    <n v="16541"/>
    <n v="15330"/>
  </r>
  <r>
    <x v="156"/>
    <x v="3"/>
    <x v="19"/>
    <n v="155330"/>
    <n v="24"/>
    <n v="3980"/>
    <n v="123380"/>
    <n v="42.59"/>
    <n v="38690"/>
    <n v="52546"/>
  </r>
  <r>
    <x v="156"/>
    <x v="3"/>
    <x v="20"/>
    <n v="117672"/>
    <n v="37"/>
    <n v="4600"/>
    <n v="142600"/>
    <n v="34.24"/>
    <n v="40461"/>
    <n v="48823"/>
  </r>
  <r>
    <x v="156"/>
    <x v="3"/>
    <x v="21"/>
    <n v="17537"/>
    <n v="9"/>
    <n v="681"/>
    <n v="21111"/>
    <n v="34.82"/>
    <n v="7600"/>
    <n v="7352"/>
  </r>
  <r>
    <x v="156"/>
    <x v="3"/>
    <x v="22"/>
    <n v="21956"/>
    <n v="4"/>
    <n v="617"/>
    <n v="19127"/>
    <n v="45.17"/>
    <n v="15361"/>
    <n v="8640"/>
  </r>
  <r>
    <x v="156"/>
    <x v="3"/>
    <x v="23"/>
    <n v="19944"/>
    <n v="7"/>
    <n v="847"/>
    <n v="26257"/>
    <n v="24.37"/>
    <n v="8189"/>
    <n v="6398"/>
  </r>
  <r>
    <x v="156"/>
    <x v="3"/>
    <x v="24"/>
    <n v="177108"/>
    <n v="57"/>
    <n v="6745"/>
    <n v="209095"/>
    <n v="34.06"/>
    <n v="71611"/>
    <n v="71213"/>
  </r>
  <r>
    <x v="156"/>
    <x v="3"/>
    <x v="25"/>
    <n v="43173"/>
    <n v="19"/>
    <n v="1766"/>
    <n v="54746"/>
    <n v="37.06"/>
    <n v="31063"/>
    <n v="20292"/>
  </r>
  <r>
    <x v="156"/>
    <x v="3"/>
    <x v="26"/>
    <n v="43423"/>
    <n v="6"/>
    <n v="1565"/>
    <n v="48515"/>
    <n v="35.15"/>
    <n v="11649"/>
    <n v="17051"/>
  </r>
  <r>
    <x v="156"/>
    <x v="3"/>
    <x v="27"/>
    <n v="40045"/>
    <n v="7"/>
    <n v="1270"/>
    <n v="39370"/>
    <m/>
    <n v="21822"/>
    <m/>
  </r>
  <r>
    <x v="156"/>
    <x v="3"/>
    <x v="28"/>
    <n v="34946"/>
    <n v="12"/>
    <n v="3072"/>
    <n v="95232"/>
    <n v="14.1"/>
    <n v="13740"/>
    <n v="13431"/>
  </r>
  <r>
    <x v="156"/>
    <x v="3"/>
    <x v="29"/>
    <n v="50422"/>
    <n v="11"/>
    <n v="2335"/>
    <n v="72385"/>
    <n v="32.01"/>
    <n v="14058"/>
    <n v="23167"/>
  </r>
  <r>
    <x v="156"/>
    <x v="3"/>
    <x v="30"/>
    <n v="17770"/>
    <n v="6"/>
    <n v="526"/>
    <n v="16306"/>
    <n v="41.2"/>
    <n v="6824"/>
    <n v="6717"/>
  </r>
  <r>
    <x v="156"/>
    <x v="3"/>
    <x v="31"/>
    <n v="7505"/>
    <n v="6"/>
    <n v="269"/>
    <n v="8339"/>
    <n v="37.869999999999997"/>
    <n v="3298"/>
    <n v="3158"/>
  </r>
  <r>
    <x v="156"/>
    <x v="3"/>
    <x v="32"/>
    <n v="18590"/>
    <n v="5"/>
    <n v="948"/>
    <n v="29388"/>
    <n v="29.22"/>
    <n v="8215"/>
    <n v="8587"/>
  </r>
  <r>
    <x v="156"/>
    <x v="3"/>
    <x v="33"/>
    <n v="7301"/>
    <n v="11"/>
    <n v="771"/>
    <n v="23901"/>
    <n v="15.95"/>
    <n v="4794"/>
    <n v="3813"/>
  </r>
  <r>
    <x v="156"/>
    <x v="3"/>
    <x v="34"/>
    <n v="1490987"/>
    <n v="421"/>
    <n v="53154"/>
    <n v="1647774"/>
    <n v="34.94"/>
    <n v="513047"/>
    <n v="575753"/>
  </r>
  <r>
    <x v="156"/>
    <x v="4"/>
    <x v="0"/>
    <n v="344832"/>
    <n v="234"/>
    <n v="9877"/>
    <n v="306187"/>
    <n v="47.26"/>
    <n v="121484"/>
    <n v="144699"/>
  </r>
  <r>
    <x v="156"/>
    <x v="4"/>
    <x v="1"/>
    <n v="672987"/>
    <n v="321"/>
    <n v="19255"/>
    <n v="596905"/>
    <n v="63.48"/>
    <n v="317517"/>
    <n v="378930"/>
  </r>
  <r>
    <x v="156"/>
    <x v="4"/>
    <x v="2"/>
    <n v="170928"/>
    <n v="116"/>
    <n v="4645"/>
    <n v="143995"/>
    <n v="48.66"/>
    <n v="64927"/>
    <n v="70062"/>
  </r>
  <r>
    <x v="156"/>
    <x v="4"/>
    <x v="3"/>
    <n v="132559"/>
    <n v="150"/>
    <n v="5305"/>
    <n v="164455"/>
    <n v="43"/>
    <n v="66832"/>
    <n v="70718"/>
  </r>
  <r>
    <x v="156"/>
    <x v="4"/>
    <x v="4"/>
    <n v="190603"/>
    <n v="96"/>
    <n v="5084"/>
    <n v="157604"/>
    <n v="50.39"/>
    <n v="53626"/>
    <n v="79412"/>
  </r>
  <r>
    <x v="156"/>
    <x v="4"/>
    <x v="5"/>
    <n v="230071"/>
    <n v="125"/>
    <n v="6279"/>
    <n v="194649"/>
    <n v="56.48"/>
    <n v="118030"/>
    <n v="109946"/>
  </r>
  <r>
    <x v="156"/>
    <x v="4"/>
    <x v="6"/>
    <n v="127710"/>
    <n v="100"/>
    <n v="3948"/>
    <n v="122388"/>
    <n v="51.84"/>
    <n v="65902"/>
    <n v="63446"/>
  </r>
  <r>
    <x v="156"/>
    <x v="4"/>
    <x v="7"/>
    <n v="52993"/>
    <n v="33"/>
    <n v="1545"/>
    <n v="47895"/>
    <n v="43.21"/>
    <n v="16773"/>
    <n v="20694"/>
  </r>
  <r>
    <x v="156"/>
    <x v="4"/>
    <x v="8"/>
    <n v="64419"/>
    <n v="60"/>
    <n v="2664"/>
    <n v="82584"/>
    <n v="34.89"/>
    <n v="22177"/>
    <n v="28811"/>
  </r>
  <r>
    <x v="156"/>
    <x v="4"/>
    <x v="9"/>
    <n v="83272"/>
    <n v="82"/>
    <n v="2835"/>
    <n v="87885"/>
    <n v="47.2"/>
    <n v="33247"/>
    <n v="41483"/>
  </r>
  <r>
    <x v="156"/>
    <x v="4"/>
    <x v="10"/>
    <n v="142066"/>
    <n v="134"/>
    <n v="4604"/>
    <n v="142724"/>
    <n v="47.91"/>
    <n v="61320"/>
    <n v="68383"/>
  </r>
  <r>
    <x v="156"/>
    <x v="4"/>
    <x v="11"/>
    <n v="45294"/>
    <n v="53"/>
    <n v="2394"/>
    <n v="74214"/>
    <n v="30.22"/>
    <n v="28153"/>
    <n v="22427"/>
  </r>
  <r>
    <x v="156"/>
    <x v="4"/>
    <x v="12"/>
    <n v="41183"/>
    <n v="91"/>
    <n v="2311"/>
    <n v="71641"/>
    <n v="30.55"/>
    <n v="24272"/>
    <n v="21885"/>
  </r>
  <r>
    <x v="156"/>
    <x v="4"/>
    <x v="13"/>
    <n v="28193"/>
    <n v="31"/>
    <n v="969"/>
    <n v="30039"/>
    <n v="40.68"/>
    <n v="15572"/>
    <n v="12221"/>
  </r>
  <r>
    <x v="156"/>
    <x v="4"/>
    <x v="14"/>
    <n v="27379"/>
    <n v="39"/>
    <n v="1310"/>
    <n v="40610"/>
    <n v="32.119999999999997"/>
    <n v="13577"/>
    <n v="13044"/>
  </r>
  <r>
    <x v="156"/>
    <x v="4"/>
    <x v="15"/>
    <n v="32771"/>
    <n v="45"/>
    <n v="1741"/>
    <n v="53971"/>
    <n v="29.95"/>
    <n v="13999"/>
    <n v="16165"/>
  </r>
  <r>
    <x v="156"/>
    <x v="4"/>
    <x v="16"/>
    <n v="207799"/>
    <n v="112"/>
    <n v="7697"/>
    <n v="238607"/>
    <n v="55.21"/>
    <n v="91171"/>
    <n v="131726"/>
  </r>
  <r>
    <x v="156"/>
    <x v="4"/>
    <x v="17"/>
    <n v="179152"/>
    <n v="73"/>
    <n v="6069"/>
    <n v="188139"/>
    <n v="61.75"/>
    <n v="79635"/>
    <n v="116179"/>
  </r>
  <r>
    <x v="156"/>
    <x v="4"/>
    <x v="18"/>
    <n v="103033"/>
    <n v="106"/>
    <n v="3480"/>
    <n v="107880"/>
    <n v="48.46"/>
    <n v="54534"/>
    <n v="52276"/>
  </r>
  <r>
    <x v="156"/>
    <x v="4"/>
    <x v="19"/>
    <n v="261348"/>
    <n v="166"/>
    <n v="7026"/>
    <n v="217806"/>
    <n v="52.41"/>
    <n v="92543"/>
    <n v="114163"/>
  </r>
  <r>
    <x v="156"/>
    <x v="4"/>
    <x v="20"/>
    <n v="371149"/>
    <n v="332"/>
    <n v="12419"/>
    <n v="384989"/>
    <n v="51.19"/>
    <n v="175698"/>
    <n v="197070"/>
  </r>
  <r>
    <x v="156"/>
    <x v="4"/>
    <x v="21"/>
    <n v="46316"/>
    <n v="51"/>
    <n v="1693"/>
    <n v="52483"/>
    <n v="43.72"/>
    <n v="25822"/>
    <n v="22947"/>
  </r>
  <r>
    <x v="156"/>
    <x v="4"/>
    <x v="22"/>
    <n v="65752"/>
    <n v="31"/>
    <n v="1893"/>
    <n v="58683"/>
    <n v="58.37"/>
    <n v="51543"/>
    <n v="34254"/>
  </r>
  <r>
    <x v="156"/>
    <x v="4"/>
    <x v="23"/>
    <n v="40239"/>
    <n v="48"/>
    <n v="1452"/>
    <n v="45012"/>
    <n v="37.97"/>
    <n v="19684"/>
    <n v="17093"/>
  </r>
  <r>
    <x v="156"/>
    <x v="4"/>
    <x v="24"/>
    <n v="523456"/>
    <n v="462"/>
    <n v="17457"/>
    <n v="541167"/>
    <n v="50.14"/>
    <n v="272747"/>
    <n v="271365"/>
  </r>
  <r>
    <x v="156"/>
    <x v="4"/>
    <x v="25"/>
    <n v="159317"/>
    <n v="153"/>
    <n v="5580"/>
    <n v="172980"/>
    <n v="51.63"/>
    <n v="115656"/>
    <n v="89317"/>
  </r>
  <r>
    <x v="156"/>
    <x v="4"/>
    <x v="26"/>
    <n v="94241"/>
    <n v="46"/>
    <n v="2991"/>
    <n v="92721"/>
    <n v="47.04"/>
    <n v="37481"/>
    <n v="43620"/>
  </r>
  <r>
    <x v="156"/>
    <x v="4"/>
    <x v="27"/>
    <n v="316913"/>
    <n v="116"/>
    <n v="7880"/>
    <n v="244280"/>
    <n v="70.23"/>
    <n v="129553"/>
    <n v="171562"/>
  </r>
  <r>
    <x v="156"/>
    <x v="4"/>
    <x v="28"/>
    <n v="62016"/>
    <n v="51"/>
    <n v="3921"/>
    <n v="121551"/>
    <n v="23.01"/>
    <n v="34377"/>
    <n v="27969"/>
  </r>
  <r>
    <x v="156"/>
    <x v="4"/>
    <x v="29"/>
    <n v="69824"/>
    <n v="62"/>
    <n v="3085"/>
    <n v="95635"/>
    <n v="35.619999999999997"/>
    <n v="23003"/>
    <n v="34064"/>
  </r>
  <r>
    <x v="156"/>
    <x v="4"/>
    <x v="30"/>
    <n v="85602"/>
    <n v="80"/>
    <n v="2492"/>
    <n v="77252"/>
    <n v="56.71"/>
    <n v="45926"/>
    <n v="43813"/>
  </r>
  <r>
    <x v="156"/>
    <x v="4"/>
    <x v="31"/>
    <n v="12289"/>
    <n v="32"/>
    <n v="617"/>
    <n v="19127"/>
    <n v="32.19"/>
    <n v="6620"/>
    <n v="6158"/>
  </r>
  <r>
    <x v="156"/>
    <x v="4"/>
    <x v="32"/>
    <n v="71254"/>
    <n v="38"/>
    <n v="2604"/>
    <n v="80724"/>
    <n v="48.09"/>
    <n v="33124"/>
    <n v="38821"/>
  </r>
  <r>
    <x v="156"/>
    <x v="4"/>
    <x v="33"/>
    <n v="43464"/>
    <n v="84"/>
    <n v="2286"/>
    <n v="70866"/>
    <n v="38.06"/>
    <n v="22437"/>
    <n v="26969"/>
  </r>
  <r>
    <x v="156"/>
    <x v="4"/>
    <x v="34"/>
    <n v="4397814"/>
    <n v="3218"/>
    <n v="141882"/>
    <n v="4398342"/>
    <n v="50.34"/>
    <n v="1996579"/>
    <n v="2214146"/>
  </r>
  <r>
    <x v="157"/>
    <x v="0"/>
    <x v="0"/>
    <n v="36840"/>
    <n v="31"/>
    <n v="1166"/>
    <n v="32648"/>
    <n v="61.57"/>
    <n v="18204"/>
    <n v="20101"/>
  </r>
  <r>
    <x v="157"/>
    <x v="0"/>
    <x v="1"/>
    <n v="383548"/>
    <n v="75"/>
    <n v="9027"/>
    <n v="252756"/>
    <n v="89.41"/>
    <n v="185923"/>
    <n v="225978"/>
  </r>
  <r>
    <x v="157"/>
    <x v="0"/>
    <x v="2"/>
    <n v="4395"/>
    <n v="11"/>
    <n v="179"/>
    <n v="5012"/>
    <n v="42.69"/>
    <n v="2334"/>
    <n v="2139"/>
  </r>
  <r>
    <x v="157"/>
    <x v="0"/>
    <x v="3"/>
    <n v="23826"/>
    <n v="24"/>
    <n v="1038"/>
    <n v="29064"/>
    <n v="49.59"/>
    <n v="13395"/>
    <n v="14412"/>
  </r>
  <r>
    <x v="157"/>
    <x v="0"/>
    <x v="4"/>
    <n v="15179"/>
    <n v="8"/>
    <n v="467"/>
    <n v="13076"/>
    <n v="61.22"/>
    <n v="8694"/>
    <n v="8006"/>
  </r>
  <r>
    <x v="157"/>
    <x v="0"/>
    <x v="5"/>
    <n v="77081"/>
    <n v="21"/>
    <n v="1837"/>
    <n v="51436"/>
    <n v="78.19"/>
    <n v="44472"/>
    <n v="40220"/>
  </r>
  <r>
    <x v="157"/>
    <x v="0"/>
    <x v="6"/>
    <n v="17001"/>
    <n v="9"/>
    <n v="532"/>
    <n v="14896"/>
    <n v="60.07"/>
    <n v="8771"/>
    <n v="8948"/>
  </r>
  <r>
    <x v="157"/>
    <x v="0"/>
    <x v="7"/>
    <m/>
    <n v="4"/>
    <n v="61"/>
    <n v="1708"/>
    <m/>
    <m/>
    <m/>
  </r>
  <r>
    <x v="157"/>
    <x v="0"/>
    <x v="8"/>
    <m/>
    <n v="10"/>
    <n v="236"/>
    <n v="6608"/>
    <m/>
    <n v="1693"/>
    <m/>
  </r>
  <r>
    <x v="157"/>
    <x v="0"/>
    <x v="9"/>
    <n v="10128"/>
    <n v="15"/>
    <n v="463"/>
    <n v="12964"/>
    <n v="52.12"/>
    <n v="6073"/>
    <n v="6756"/>
  </r>
  <r>
    <x v="157"/>
    <x v="0"/>
    <x v="10"/>
    <n v="13852"/>
    <n v="16"/>
    <n v="520"/>
    <n v="14560"/>
    <n v="56.67"/>
    <n v="9189"/>
    <n v="8252"/>
  </r>
  <r>
    <x v="157"/>
    <x v="0"/>
    <x v="11"/>
    <n v="12498"/>
    <n v="11"/>
    <n v="522"/>
    <n v="14616"/>
    <n v="49"/>
    <n v="8343"/>
    <n v="7162"/>
  </r>
  <r>
    <x v="157"/>
    <x v="0"/>
    <x v="12"/>
    <n v="9506"/>
    <n v="20"/>
    <n v="549"/>
    <n v="15372"/>
    <n v="39.880000000000003"/>
    <n v="5763"/>
    <n v="6130"/>
  </r>
  <r>
    <x v="157"/>
    <x v="0"/>
    <x v="13"/>
    <m/>
    <n v="3"/>
    <n v="137"/>
    <n v="3836"/>
    <m/>
    <m/>
    <m/>
  </r>
  <r>
    <x v="157"/>
    <x v="0"/>
    <x v="14"/>
    <m/>
    <n v="10"/>
    <n v="225"/>
    <n v="6300"/>
    <m/>
    <m/>
    <m/>
  </r>
  <r>
    <x v="157"/>
    <x v="0"/>
    <x v="15"/>
    <m/>
    <n v="3"/>
    <n v="41"/>
    <n v="1148"/>
    <m/>
    <m/>
    <m/>
  </r>
  <r>
    <x v="157"/>
    <x v="0"/>
    <x v="16"/>
    <n v="131025"/>
    <n v="34"/>
    <n v="3435"/>
    <n v="96180"/>
    <n v="86.29"/>
    <n v="62231"/>
    <n v="82994"/>
  </r>
  <r>
    <x v="157"/>
    <x v="0"/>
    <x v="17"/>
    <n v="128733"/>
    <n v="31"/>
    <n v="3311"/>
    <n v="92708"/>
    <n v="87.33"/>
    <n v="60962"/>
    <n v="80958"/>
  </r>
  <r>
    <x v="157"/>
    <x v="0"/>
    <x v="18"/>
    <n v="11715"/>
    <n v="16"/>
    <n v="346"/>
    <n v="9688"/>
    <n v="67.290000000000006"/>
    <n v="6368"/>
    <n v="6519"/>
  </r>
  <r>
    <x v="157"/>
    <x v="0"/>
    <x v="19"/>
    <n v="14966"/>
    <n v="14"/>
    <n v="468"/>
    <n v="13104"/>
    <n v="66.95"/>
    <n v="8789"/>
    <n v="8773"/>
  </r>
  <r>
    <x v="157"/>
    <x v="0"/>
    <x v="20"/>
    <n v="84169"/>
    <n v="48"/>
    <n v="2542"/>
    <n v="71176"/>
    <n v="71.849999999999994"/>
    <n v="45925"/>
    <n v="51137"/>
  </r>
  <r>
    <x v="157"/>
    <x v="0"/>
    <x v="21"/>
    <m/>
    <n v="6"/>
    <n v="114"/>
    <n v="3192"/>
    <m/>
    <m/>
    <m/>
  </r>
  <r>
    <x v="157"/>
    <x v="0"/>
    <x v="22"/>
    <m/>
    <n v="4"/>
    <n v="466"/>
    <n v="13048"/>
    <m/>
    <m/>
    <m/>
  </r>
  <r>
    <x v="157"/>
    <x v="0"/>
    <x v="23"/>
    <m/>
    <n v="9"/>
    <n v="143"/>
    <n v="4004"/>
    <m/>
    <m/>
    <m/>
  </r>
  <r>
    <x v="157"/>
    <x v="0"/>
    <x v="24"/>
    <n v="104981"/>
    <n v="67"/>
    <n v="3265"/>
    <n v="91420"/>
    <n v="68.45"/>
    <n v="60855"/>
    <n v="62573"/>
  </r>
  <r>
    <x v="157"/>
    <x v="0"/>
    <x v="25"/>
    <n v="32149"/>
    <n v="39"/>
    <n v="1241"/>
    <n v="34748"/>
    <n v="52.1"/>
    <n v="25019"/>
    <n v="18103"/>
  </r>
  <r>
    <x v="157"/>
    <x v="0"/>
    <x v="26"/>
    <n v="17234"/>
    <n v="9"/>
    <n v="457"/>
    <n v="12796"/>
    <n v="61.38"/>
    <n v="9238"/>
    <n v="7854"/>
  </r>
  <r>
    <x v="157"/>
    <x v="0"/>
    <x v="27"/>
    <n v="144104"/>
    <n v="34"/>
    <n v="3147"/>
    <n v="88116"/>
    <n v="85.76"/>
    <n v="53445"/>
    <n v="75568"/>
  </r>
  <r>
    <x v="157"/>
    <x v="0"/>
    <x v="28"/>
    <n v="9138"/>
    <n v="10"/>
    <n v="426"/>
    <n v="11928"/>
    <n v="43.93"/>
    <n v="8340"/>
    <n v="5240"/>
  </r>
  <r>
    <x v="157"/>
    <x v="0"/>
    <x v="29"/>
    <n v="2841"/>
    <n v="14"/>
    <n v="194"/>
    <n v="5432"/>
    <n v="32.39"/>
    <n v="2210"/>
    <n v="1760"/>
  </r>
  <r>
    <x v="157"/>
    <x v="0"/>
    <x v="30"/>
    <n v="34067"/>
    <n v="20"/>
    <n v="817"/>
    <n v="22876"/>
    <n v="83.57"/>
    <n v="21195"/>
    <n v="19118"/>
  </r>
  <r>
    <x v="157"/>
    <x v="0"/>
    <x v="31"/>
    <n v="950"/>
    <n v="8"/>
    <n v="87"/>
    <n v="2436"/>
    <m/>
    <n v="717"/>
    <m/>
  </r>
  <r>
    <x v="157"/>
    <x v="0"/>
    <x v="32"/>
    <n v="15738"/>
    <n v="6"/>
    <n v="559"/>
    <n v="15652"/>
    <n v="67.83"/>
    <n v="10287"/>
    <n v="10616"/>
  </r>
  <r>
    <x v="157"/>
    <x v="0"/>
    <x v="33"/>
    <n v="10036"/>
    <n v="19"/>
    <n v="473"/>
    <n v="13244"/>
    <n v="50.12"/>
    <n v="6108"/>
    <n v="6638"/>
  </r>
  <r>
    <x v="157"/>
    <x v="0"/>
    <x v="34"/>
    <n v="1145637"/>
    <n v="561"/>
    <n v="31915"/>
    <n v="893620"/>
    <n v="74.09"/>
    <n v="592272"/>
    <n v="662109"/>
  </r>
  <r>
    <x v="157"/>
    <x v="1"/>
    <x v="0"/>
    <n v="55194"/>
    <n v="129"/>
    <n v="1564"/>
    <n v="43792"/>
    <n v="62.24"/>
    <n v="28244"/>
    <n v="27258"/>
  </r>
  <r>
    <x v="157"/>
    <x v="1"/>
    <x v="1"/>
    <n v="151672"/>
    <n v="184"/>
    <n v="3784"/>
    <n v="105952"/>
    <n v="73.209999999999994"/>
    <n v="75527"/>
    <n v="77567"/>
  </r>
  <r>
    <x v="157"/>
    <x v="1"/>
    <x v="2"/>
    <n v="26504"/>
    <n v="63"/>
    <n v="658"/>
    <n v="18424"/>
    <n v="67.209999999999994"/>
    <n v="15006"/>
    <n v="12384"/>
  </r>
  <r>
    <x v="157"/>
    <x v="1"/>
    <x v="3"/>
    <n v="45768"/>
    <n v="89"/>
    <n v="1598"/>
    <n v="44744"/>
    <n v="57.57"/>
    <n v="29181"/>
    <n v="25759"/>
  </r>
  <r>
    <x v="157"/>
    <x v="1"/>
    <x v="4"/>
    <n v="35543"/>
    <n v="53"/>
    <n v="925"/>
    <n v="25900"/>
    <n v="67.16"/>
    <n v="17754"/>
    <n v="17395"/>
  </r>
  <r>
    <x v="157"/>
    <x v="1"/>
    <x v="5"/>
    <n v="59024"/>
    <n v="79"/>
    <n v="1401"/>
    <n v="39228"/>
    <n v="66.23"/>
    <n v="34422"/>
    <n v="25980"/>
  </r>
  <r>
    <x v="157"/>
    <x v="1"/>
    <x v="6"/>
    <n v="50616"/>
    <n v="67"/>
    <n v="1172"/>
    <n v="32816"/>
    <n v="72.61"/>
    <n v="30450"/>
    <n v="23827"/>
  </r>
  <r>
    <x v="157"/>
    <x v="1"/>
    <x v="7"/>
    <n v="9491"/>
    <n v="22"/>
    <n v="270"/>
    <n v="7560"/>
    <n v="65.97"/>
    <n v="5038"/>
    <n v="4987"/>
  </r>
  <r>
    <x v="157"/>
    <x v="1"/>
    <x v="8"/>
    <n v="14562"/>
    <n v="35"/>
    <n v="522"/>
    <n v="14616"/>
    <n v="55"/>
    <n v="8393"/>
    <n v="8039"/>
  </r>
  <r>
    <x v="157"/>
    <x v="1"/>
    <x v="9"/>
    <n v="22627"/>
    <n v="45"/>
    <n v="775"/>
    <n v="21700"/>
    <n v="65.73"/>
    <n v="12120"/>
    <n v="14263"/>
  </r>
  <r>
    <x v="157"/>
    <x v="1"/>
    <x v="10"/>
    <n v="54673"/>
    <n v="79"/>
    <n v="1443"/>
    <n v="40404"/>
    <n v="64.62"/>
    <n v="26171"/>
    <n v="26109"/>
  </r>
  <r>
    <x v="157"/>
    <x v="1"/>
    <x v="11"/>
    <n v="8802"/>
    <n v="22"/>
    <n v="538"/>
    <n v="15064"/>
    <n v="29.07"/>
    <n v="5806"/>
    <n v="4380"/>
  </r>
  <r>
    <x v="157"/>
    <x v="1"/>
    <x v="12"/>
    <n v="31927"/>
    <n v="61"/>
    <n v="1049"/>
    <n v="29372"/>
    <n v="62.71"/>
    <n v="18144"/>
    <n v="18419"/>
  </r>
  <r>
    <x v="157"/>
    <x v="1"/>
    <x v="13"/>
    <n v="11189"/>
    <n v="20"/>
    <n v="350"/>
    <n v="9800"/>
    <n v="61.79"/>
    <n v="6219"/>
    <n v="6056"/>
  </r>
  <r>
    <x v="157"/>
    <x v="1"/>
    <x v="14"/>
    <n v="8548"/>
    <n v="20"/>
    <n v="269"/>
    <n v="7532"/>
    <n v="59.63"/>
    <n v="4923"/>
    <n v="4492"/>
  </r>
  <r>
    <x v="157"/>
    <x v="1"/>
    <x v="15"/>
    <n v="8998"/>
    <n v="28"/>
    <n v="275"/>
    <n v="7700"/>
    <n v="65.78"/>
    <n v="5308"/>
    <n v="5065"/>
  </r>
  <r>
    <x v="157"/>
    <x v="1"/>
    <x v="16"/>
    <n v="48395"/>
    <n v="60"/>
    <n v="1287"/>
    <n v="36036"/>
    <n v="75.25"/>
    <n v="25280"/>
    <n v="27117"/>
  </r>
  <r>
    <x v="157"/>
    <x v="1"/>
    <x v="17"/>
    <n v="30679"/>
    <n v="31"/>
    <n v="763"/>
    <n v="21364"/>
    <n v="79.06"/>
    <n v="15734"/>
    <n v="16891"/>
  </r>
  <r>
    <x v="157"/>
    <x v="1"/>
    <x v="18"/>
    <n v="30484"/>
    <n v="49"/>
    <n v="769"/>
    <n v="21532"/>
    <n v="72.16"/>
    <n v="17630"/>
    <n v="15538"/>
  </r>
  <r>
    <x v="157"/>
    <x v="1"/>
    <x v="19"/>
    <n v="48667"/>
    <n v="98"/>
    <n v="1275"/>
    <n v="35700"/>
    <n v="70.459999999999994"/>
    <n v="24760"/>
    <n v="25153"/>
  </r>
  <r>
    <x v="157"/>
    <x v="1"/>
    <x v="20"/>
    <n v="126658"/>
    <n v="193"/>
    <n v="2758"/>
    <n v="77224"/>
    <n v="83.48"/>
    <n v="71638"/>
    <n v="64465"/>
  </r>
  <r>
    <x v="157"/>
    <x v="1"/>
    <x v="21"/>
    <n v="15664"/>
    <n v="28"/>
    <n v="408"/>
    <n v="11424"/>
    <n v="62.92"/>
    <n v="11045"/>
    <n v="7189"/>
  </r>
  <r>
    <x v="157"/>
    <x v="1"/>
    <x v="22"/>
    <n v="19312"/>
    <n v="17"/>
    <n v="436"/>
    <n v="12208"/>
    <n v="74.22"/>
    <n v="15230"/>
    <n v="9061"/>
  </r>
  <r>
    <x v="157"/>
    <x v="1"/>
    <x v="23"/>
    <n v="13695"/>
    <n v="28"/>
    <n v="378"/>
    <n v="10584"/>
    <n v="74.25"/>
    <n v="8920"/>
    <n v="7859"/>
  </r>
  <r>
    <x v="157"/>
    <x v="1"/>
    <x v="24"/>
    <n v="175327"/>
    <n v="266"/>
    <n v="3980"/>
    <n v="111440"/>
    <n v="79.48"/>
    <n v="106832"/>
    <n v="88574"/>
  </r>
  <r>
    <x v="157"/>
    <x v="1"/>
    <x v="25"/>
    <n v="49163"/>
    <n v="72"/>
    <n v="1033"/>
    <n v="28924"/>
    <n v="79.7"/>
    <n v="35639"/>
    <n v="23053"/>
  </r>
  <r>
    <x v="157"/>
    <x v="1"/>
    <x v="26"/>
    <n v="17613"/>
    <n v="23"/>
    <n v="350"/>
    <n v="9800"/>
    <n v="71.819999999999993"/>
    <n v="9500"/>
    <n v="7038"/>
  </r>
  <r>
    <x v="157"/>
    <x v="1"/>
    <x v="27"/>
    <n v="62144"/>
    <n v="54"/>
    <n v="1289"/>
    <n v="36092"/>
    <n v="74.010000000000005"/>
    <n v="27290"/>
    <n v="26712"/>
  </r>
  <r>
    <x v="157"/>
    <x v="1"/>
    <x v="28"/>
    <n v="12741"/>
    <n v="23"/>
    <n v="299"/>
    <n v="8372"/>
    <n v="80.34"/>
    <n v="8933"/>
    <n v="6726"/>
  </r>
  <r>
    <x v="157"/>
    <x v="1"/>
    <x v="29"/>
    <n v="9420"/>
    <n v="29"/>
    <n v="287"/>
    <n v="8036"/>
    <n v="67.8"/>
    <n v="5609"/>
    <n v="5449"/>
  </r>
  <r>
    <x v="157"/>
    <x v="1"/>
    <x v="30"/>
    <n v="33450"/>
    <n v="46"/>
    <n v="772"/>
    <n v="21616"/>
    <n v="79.91"/>
    <n v="18143"/>
    <n v="17274"/>
  </r>
  <r>
    <x v="157"/>
    <x v="1"/>
    <x v="31"/>
    <n v="3347"/>
    <n v="14"/>
    <n v="100"/>
    <n v="2800"/>
    <n v="65.25"/>
    <n v="2392"/>
    <n v="1827"/>
  </r>
  <r>
    <x v="157"/>
    <x v="1"/>
    <x v="32"/>
    <n v="17535"/>
    <n v="20"/>
    <n v="365"/>
    <n v="10220"/>
    <n v="79.39"/>
    <n v="10570"/>
    <n v="8114"/>
  </r>
  <r>
    <x v="157"/>
    <x v="1"/>
    <x v="33"/>
    <n v="18329"/>
    <n v="42"/>
    <n v="614"/>
    <n v="17192"/>
    <n v="62.95"/>
    <n v="10473"/>
    <n v="10822"/>
  </r>
  <r>
    <x v="157"/>
    <x v="1"/>
    <x v="34"/>
    <n v="1121754"/>
    <n v="1792"/>
    <n v="29013"/>
    <n v="812364"/>
    <n v="69.599999999999994"/>
    <n v="625755"/>
    <n v="565373"/>
  </r>
  <r>
    <x v="157"/>
    <x v="2"/>
    <x v="0"/>
    <n v="17448"/>
    <n v="26"/>
    <n v="1253"/>
    <n v="35084"/>
    <n v="43.35"/>
    <n v="7445"/>
    <n v="15210"/>
  </r>
  <r>
    <x v="157"/>
    <x v="2"/>
    <x v="1"/>
    <n v="83327"/>
    <n v="40"/>
    <n v="3840"/>
    <n v="107520"/>
    <n v="71.66"/>
    <n v="41987"/>
    <n v="77051"/>
  </r>
  <r>
    <x v="157"/>
    <x v="2"/>
    <x v="2"/>
    <n v="9974"/>
    <n v="18"/>
    <n v="681"/>
    <n v="19068"/>
    <n v="44.07"/>
    <n v="5422"/>
    <n v="8403"/>
  </r>
  <r>
    <x v="157"/>
    <x v="2"/>
    <x v="3"/>
    <n v="13438"/>
    <n v="15"/>
    <n v="827"/>
    <n v="23156"/>
    <n v="48.32"/>
    <n v="7145"/>
    <n v="11188"/>
  </r>
  <r>
    <x v="157"/>
    <x v="2"/>
    <x v="4"/>
    <n v="16797"/>
    <n v="16"/>
    <n v="1043"/>
    <n v="29204"/>
    <n v="49.36"/>
    <n v="6330"/>
    <n v="14415"/>
  </r>
  <r>
    <x v="157"/>
    <x v="2"/>
    <x v="5"/>
    <n v="20391"/>
    <n v="14"/>
    <n v="1585"/>
    <n v="44380"/>
    <n v="42.93"/>
    <n v="12040"/>
    <n v="19052"/>
  </r>
  <r>
    <x v="157"/>
    <x v="2"/>
    <x v="6"/>
    <n v="17615"/>
    <n v="14"/>
    <n v="898"/>
    <n v="25144"/>
    <n v="64.73"/>
    <n v="9903"/>
    <n v="16276"/>
  </r>
  <r>
    <x v="157"/>
    <x v="2"/>
    <x v="7"/>
    <m/>
    <n v="2"/>
    <n v="65"/>
    <n v="1820"/>
    <m/>
    <m/>
    <m/>
  </r>
  <r>
    <x v="157"/>
    <x v="2"/>
    <x v="8"/>
    <m/>
    <n v="6"/>
    <n v="169"/>
    <n v="4732"/>
    <m/>
    <n v="797"/>
    <m/>
  </r>
  <r>
    <x v="157"/>
    <x v="2"/>
    <x v="9"/>
    <n v="4032"/>
    <n v="10"/>
    <n v="408"/>
    <n v="11424"/>
    <n v="31.67"/>
    <n v="1945"/>
    <n v="3618"/>
  </r>
  <r>
    <x v="157"/>
    <x v="2"/>
    <x v="10"/>
    <n v="14226"/>
    <n v="18"/>
    <n v="838"/>
    <n v="23464"/>
    <n v="55.57"/>
    <n v="2783"/>
    <n v="13039"/>
  </r>
  <r>
    <x v="157"/>
    <x v="2"/>
    <x v="11"/>
    <n v="7410"/>
    <n v="14"/>
    <n v="933"/>
    <n v="26124"/>
    <n v="24.98"/>
    <n v="4378"/>
    <n v="6526"/>
  </r>
  <r>
    <x v="157"/>
    <x v="2"/>
    <x v="12"/>
    <m/>
    <n v="2"/>
    <n v="100"/>
    <n v="2800"/>
    <m/>
    <m/>
    <m/>
  </r>
  <r>
    <x v="157"/>
    <x v="2"/>
    <x v="13"/>
    <n v="1754"/>
    <n v="5"/>
    <n v="226"/>
    <n v="6328"/>
    <n v="21.4"/>
    <n v="1174"/>
    <n v="1354"/>
  </r>
  <r>
    <x v="157"/>
    <x v="2"/>
    <x v="14"/>
    <m/>
    <n v="2"/>
    <n v="65"/>
    <n v="1820"/>
    <m/>
    <m/>
    <m/>
  </r>
  <r>
    <x v="157"/>
    <x v="2"/>
    <x v="15"/>
    <m/>
    <n v="6"/>
    <n v="453"/>
    <n v="12684"/>
    <m/>
    <m/>
    <m/>
  </r>
  <r>
    <x v="157"/>
    <x v="2"/>
    <x v="16"/>
    <m/>
    <n v="14"/>
    <n v="2482"/>
    <n v="69496"/>
    <m/>
    <m/>
    <m/>
  </r>
  <r>
    <x v="157"/>
    <x v="2"/>
    <x v="17"/>
    <m/>
    <n v="10"/>
    <n v="1882"/>
    <n v="52696"/>
    <m/>
    <m/>
    <m/>
  </r>
  <r>
    <x v="157"/>
    <x v="2"/>
    <x v="18"/>
    <n v="23285"/>
    <n v="26"/>
    <n v="1224"/>
    <n v="34272"/>
    <n v="54.3"/>
    <n v="12658"/>
    <n v="18609"/>
  </r>
  <r>
    <x v="157"/>
    <x v="2"/>
    <x v="19"/>
    <n v="28942"/>
    <n v="30"/>
    <n v="1305"/>
    <n v="36540"/>
    <n v="67.94"/>
    <n v="17012"/>
    <n v="24825"/>
  </r>
  <r>
    <x v="157"/>
    <x v="2"/>
    <x v="20"/>
    <n v="45329"/>
    <n v="54"/>
    <n v="2605"/>
    <n v="72940"/>
    <n v="56.75"/>
    <n v="23979"/>
    <n v="41390"/>
  </r>
  <r>
    <x v="157"/>
    <x v="2"/>
    <x v="21"/>
    <m/>
    <n v="7"/>
    <n v="483"/>
    <n v="13524"/>
    <m/>
    <m/>
    <m/>
  </r>
  <r>
    <x v="157"/>
    <x v="2"/>
    <x v="22"/>
    <m/>
    <n v="6"/>
    <n v="374"/>
    <n v="10472"/>
    <m/>
    <n v="7654"/>
    <m/>
  </r>
  <r>
    <x v="157"/>
    <x v="2"/>
    <x v="23"/>
    <m/>
    <n v="4"/>
    <n v="84"/>
    <n v="2352"/>
    <m/>
    <m/>
    <m/>
  </r>
  <r>
    <x v="157"/>
    <x v="2"/>
    <x v="24"/>
    <n v="59827"/>
    <n v="71"/>
    <n v="3546"/>
    <n v="99288"/>
    <n v="53.9"/>
    <n v="35358"/>
    <n v="53513"/>
  </r>
  <r>
    <x v="157"/>
    <x v="2"/>
    <x v="25"/>
    <n v="33519"/>
    <n v="24"/>
    <n v="1556"/>
    <n v="43568"/>
    <n v="66.180000000000007"/>
    <n v="24022"/>
    <n v="28833"/>
  </r>
  <r>
    <x v="157"/>
    <x v="2"/>
    <x v="26"/>
    <n v="11590"/>
    <n v="8"/>
    <n v="619"/>
    <n v="17332"/>
    <n v="60.24"/>
    <n v="6270"/>
    <n v="10442"/>
  </r>
  <r>
    <x v="157"/>
    <x v="2"/>
    <x v="27"/>
    <n v="54102"/>
    <n v="21"/>
    <n v="2175"/>
    <n v="60900"/>
    <n v="85.04"/>
    <n v="23283"/>
    <n v="51792"/>
  </r>
  <r>
    <x v="157"/>
    <x v="2"/>
    <x v="28"/>
    <n v="2578"/>
    <n v="6"/>
    <n v="126"/>
    <n v="3528"/>
    <n v="64.84"/>
    <n v="1895"/>
    <n v="2288"/>
  </r>
  <r>
    <x v="157"/>
    <x v="2"/>
    <x v="29"/>
    <n v="2285"/>
    <n v="8"/>
    <n v="268"/>
    <n v="7504"/>
    <n v="25.37"/>
    <n v="783"/>
    <n v="1904"/>
  </r>
  <r>
    <x v="157"/>
    <x v="2"/>
    <x v="30"/>
    <n v="8398"/>
    <n v="8"/>
    <n v="377"/>
    <n v="10556"/>
    <n v="73.260000000000005"/>
    <n v="4259"/>
    <n v="7733"/>
  </r>
  <r>
    <x v="157"/>
    <x v="2"/>
    <x v="31"/>
    <n v="1164"/>
    <n v="4"/>
    <n v="163"/>
    <n v="4564"/>
    <m/>
    <n v="863"/>
    <m/>
  </r>
  <r>
    <x v="157"/>
    <x v="2"/>
    <x v="32"/>
    <n v="12826"/>
    <n v="7"/>
    <n v="742"/>
    <n v="20776"/>
    <n v="59.65"/>
    <n v="6292"/>
    <n v="12393"/>
  </r>
  <r>
    <x v="157"/>
    <x v="2"/>
    <x v="33"/>
    <n v="4695"/>
    <n v="11"/>
    <n v="421"/>
    <n v="11788"/>
    <n v="37.94"/>
    <n v="3747"/>
    <n v="4473"/>
  </r>
  <r>
    <x v="157"/>
    <x v="2"/>
    <x v="34"/>
    <n v="494840"/>
    <n v="446"/>
    <n v="28388"/>
    <n v="794864"/>
    <n v="56.29"/>
    <n v="255046"/>
    <n v="447391"/>
  </r>
  <r>
    <x v="157"/>
    <x v="3"/>
    <x v="0"/>
    <n v="67767"/>
    <n v="48"/>
    <n v="5928"/>
    <n v="165984"/>
    <n v="19.190000000000001"/>
    <n v="31525"/>
    <n v="31861"/>
  </r>
  <r>
    <x v="157"/>
    <x v="3"/>
    <x v="1"/>
    <n v="37024"/>
    <n v="23"/>
    <n v="2673"/>
    <n v="74844"/>
    <n v="25.68"/>
    <n v="16237"/>
    <n v="19218"/>
  </r>
  <r>
    <x v="157"/>
    <x v="3"/>
    <x v="2"/>
    <n v="49764"/>
    <n v="25"/>
    <n v="2998"/>
    <n v="83944"/>
    <n v="28.07"/>
    <n v="28034"/>
    <n v="23559"/>
  </r>
  <r>
    <x v="157"/>
    <x v="3"/>
    <x v="3"/>
    <n v="24544"/>
    <n v="20"/>
    <n v="1829"/>
    <n v="51212"/>
    <n v="24.39"/>
    <n v="13517"/>
    <n v="12489"/>
  </r>
  <r>
    <x v="157"/>
    <x v="3"/>
    <x v="4"/>
    <n v="38533"/>
    <n v="19"/>
    <n v="2653"/>
    <n v="74284"/>
    <n v="24.59"/>
    <n v="11947"/>
    <n v="18266"/>
  </r>
  <r>
    <x v="157"/>
    <x v="3"/>
    <x v="5"/>
    <n v="22784"/>
    <n v="11"/>
    <n v="1456"/>
    <n v="40768"/>
    <n v="25.95"/>
    <n v="11841"/>
    <n v="10579"/>
  </r>
  <r>
    <x v="157"/>
    <x v="3"/>
    <x v="6"/>
    <n v="18231"/>
    <n v="9"/>
    <n v="1291"/>
    <n v="36148"/>
    <n v="22.81"/>
    <n v="9532"/>
    <n v="8247"/>
  </r>
  <r>
    <x v="157"/>
    <x v="3"/>
    <x v="7"/>
    <n v="8681"/>
    <n v="5"/>
    <n v="1149"/>
    <n v="32172"/>
    <n v="11.84"/>
    <n v="3809"/>
    <n v="3810"/>
  </r>
  <r>
    <x v="157"/>
    <x v="3"/>
    <x v="8"/>
    <n v="12406"/>
    <n v="10"/>
    <n v="1744"/>
    <n v="48832"/>
    <n v="12.55"/>
    <n v="4637"/>
    <n v="6126"/>
  </r>
  <r>
    <x v="157"/>
    <x v="3"/>
    <x v="9"/>
    <n v="14796"/>
    <n v="13"/>
    <n v="1204"/>
    <n v="33712"/>
    <n v="21.88"/>
    <n v="6897"/>
    <n v="7378"/>
  </r>
  <r>
    <x v="157"/>
    <x v="3"/>
    <x v="10"/>
    <n v="19093"/>
    <n v="20"/>
    <n v="1813"/>
    <n v="50764"/>
    <n v="19.579999999999998"/>
    <n v="9572"/>
    <n v="9940"/>
  </r>
  <r>
    <x v="157"/>
    <x v="3"/>
    <x v="11"/>
    <n v="10891"/>
    <n v="6"/>
    <n v="401"/>
    <n v="11228"/>
    <n v="41.91"/>
    <n v="7660"/>
    <n v="4706"/>
  </r>
  <r>
    <x v="157"/>
    <x v="3"/>
    <x v="12"/>
    <m/>
    <n v="7"/>
    <n v="589"/>
    <n v="16492"/>
    <m/>
    <m/>
    <m/>
  </r>
  <r>
    <x v="157"/>
    <x v="3"/>
    <x v="13"/>
    <m/>
    <n v="3"/>
    <n v="364"/>
    <n v="10192"/>
    <m/>
    <m/>
    <m/>
  </r>
  <r>
    <x v="157"/>
    <x v="3"/>
    <x v="14"/>
    <n v="8115"/>
    <n v="7"/>
    <n v="753"/>
    <n v="21084"/>
    <n v="19.079999999999998"/>
    <n v="4475"/>
    <n v="4023"/>
  </r>
  <r>
    <x v="157"/>
    <x v="3"/>
    <x v="15"/>
    <n v="8835"/>
    <n v="8"/>
    <n v="972"/>
    <n v="27216"/>
    <n v="15.95"/>
    <n v="4529"/>
    <n v="4342"/>
  </r>
  <r>
    <x v="157"/>
    <x v="3"/>
    <x v="16"/>
    <m/>
    <n v="4"/>
    <n v="419"/>
    <n v="11732"/>
    <m/>
    <m/>
    <m/>
  </r>
  <r>
    <x v="157"/>
    <x v="3"/>
    <x v="17"/>
    <m/>
    <n v="1"/>
    <n v="39"/>
    <n v="1092"/>
    <m/>
    <m/>
    <m/>
  </r>
  <r>
    <x v="157"/>
    <x v="3"/>
    <x v="18"/>
    <n v="24314"/>
    <n v="15"/>
    <n v="1145"/>
    <n v="32060"/>
    <n v="35.49"/>
    <n v="11331"/>
    <n v="11377"/>
  </r>
  <r>
    <x v="157"/>
    <x v="3"/>
    <x v="19"/>
    <n v="76969"/>
    <n v="24"/>
    <n v="3972"/>
    <n v="111216"/>
    <n v="31.08"/>
    <n v="29425"/>
    <n v="34564"/>
  </r>
  <r>
    <x v="157"/>
    <x v="3"/>
    <x v="20"/>
    <n v="75673"/>
    <n v="37"/>
    <n v="4607"/>
    <n v="128996"/>
    <n v="29.08"/>
    <n v="29939"/>
    <n v="37508"/>
  </r>
  <r>
    <x v="157"/>
    <x v="3"/>
    <x v="21"/>
    <n v="9836"/>
    <n v="9"/>
    <n v="681"/>
    <n v="19068"/>
    <n v="25.55"/>
    <n v="5614"/>
    <n v="4871"/>
  </r>
  <r>
    <x v="157"/>
    <x v="3"/>
    <x v="22"/>
    <n v="15865"/>
    <n v="4"/>
    <n v="617"/>
    <n v="17276"/>
    <n v="41.83"/>
    <m/>
    <n v="7227"/>
  </r>
  <r>
    <x v="157"/>
    <x v="3"/>
    <x v="23"/>
    <n v="11744"/>
    <n v="7"/>
    <n v="847"/>
    <n v="23716"/>
    <n v="19.91"/>
    <m/>
    <n v="4722"/>
  </r>
  <r>
    <x v="157"/>
    <x v="3"/>
    <x v="24"/>
    <n v="113118"/>
    <n v="57"/>
    <n v="6752"/>
    <n v="189056"/>
    <n v="28.74"/>
    <n v="52744"/>
    <n v="54328"/>
  </r>
  <r>
    <x v="157"/>
    <x v="3"/>
    <x v="25"/>
    <n v="38248"/>
    <n v="19"/>
    <n v="1767"/>
    <n v="49476"/>
    <n v="36.76"/>
    <n v="29243"/>
    <n v="18189"/>
  </r>
  <r>
    <x v="157"/>
    <x v="3"/>
    <x v="26"/>
    <n v="26364"/>
    <n v="6"/>
    <n v="1580"/>
    <n v="44240"/>
    <n v="26.39"/>
    <n v="12575"/>
    <n v="11675"/>
  </r>
  <r>
    <x v="157"/>
    <x v="3"/>
    <x v="27"/>
    <n v="31710"/>
    <n v="7"/>
    <n v="1203"/>
    <n v="33684"/>
    <n v="37.83"/>
    <n v="17305"/>
    <n v="12743"/>
  </r>
  <r>
    <x v="157"/>
    <x v="3"/>
    <x v="28"/>
    <n v="23810"/>
    <n v="12"/>
    <n v="3072"/>
    <n v="86016"/>
    <n v="11.89"/>
    <n v="11626"/>
    <n v="10225"/>
  </r>
  <r>
    <x v="157"/>
    <x v="3"/>
    <x v="29"/>
    <n v="18178"/>
    <n v="11"/>
    <n v="2335"/>
    <n v="65380"/>
    <n v="12.03"/>
    <n v="6696"/>
    <n v="7867"/>
  </r>
  <r>
    <x v="157"/>
    <x v="3"/>
    <x v="30"/>
    <n v="14832"/>
    <n v="6"/>
    <n v="527"/>
    <n v="14756"/>
    <n v="44.87"/>
    <n v="8932"/>
    <n v="6621"/>
  </r>
  <r>
    <x v="157"/>
    <x v="3"/>
    <x v="31"/>
    <n v="6491"/>
    <n v="6"/>
    <n v="269"/>
    <n v="7532"/>
    <n v="35.619999999999997"/>
    <n v="4189"/>
    <n v="2683"/>
  </r>
  <r>
    <x v="157"/>
    <x v="3"/>
    <x v="32"/>
    <n v="17026"/>
    <n v="5"/>
    <n v="948"/>
    <n v="26544"/>
    <n v="31.57"/>
    <n v="8112"/>
    <n v="8380"/>
  </r>
  <r>
    <x v="157"/>
    <x v="3"/>
    <x v="33"/>
    <n v="6538"/>
    <n v="11"/>
    <n v="771"/>
    <n v="21588"/>
    <n v="16.63"/>
    <n v="4626"/>
    <n v="3590"/>
  </r>
  <r>
    <x v="157"/>
    <x v="3"/>
    <x v="34"/>
    <n v="752679"/>
    <n v="417"/>
    <n v="52577"/>
    <n v="1472156"/>
    <n v="24.08"/>
    <n v="367498"/>
    <n v="354470"/>
  </r>
  <r>
    <x v="157"/>
    <x v="4"/>
    <x v="0"/>
    <n v="177249"/>
    <n v="234"/>
    <n v="9911"/>
    <n v="277508"/>
    <n v="34.03"/>
    <n v="85418"/>
    <n v="94430"/>
  </r>
  <r>
    <x v="157"/>
    <x v="4"/>
    <x v="1"/>
    <n v="655571"/>
    <n v="322"/>
    <n v="19324"/>
    <n v="541072"/>
    <n v="73.89"/>
    <n v="319673"/>
    <n v="399813"/>
  </r>
  <r>
    <x v="157"/>
    <x v="4"/>
    <x v="2"/>
    <n v="90637"/>
    <n v="117"/>
    <n v="4516"/>
    <n v="126448"/>
    <n v="36.76"/>
    <n v="50796"/>
    <n v="46485"/>
  </r>
  <r>
    <x v="157"/>
    <x v="4"/>
    <x v="3"/>
    <n v="107576"/>
    <n v="148"/>
    <n v="5292"/>
    <n v="148176"/>
    <n v="43.09"/>
    <n v="63238"/>
    <n v="63848"/>
  </r>
  <r>
    <x v="157"/>
    <x v="4"/>
    <x v="4"/>
    <n v="106052"/>
    <n v="96"/>
    <n v="5088"/>
    <n v="142464"/>
    <n v="40.770000000000003"/>
    <n v="44725"/>
    <n v="58081"/>
  </r>
  <r>
    <x v="157"/>
    <x v="4"/>
    <x v="5"/>
    <n v="179280"/>
    <n v="125"/>
    <n v="6279"/>
    <n v="175812"/>
    <n v="54.51"/>
    <n v="102775"/>
    <n v="95831"/>
  </r>
  <r>
    <x v="157"/>
    <x v="4"/>
    <x v="6"/>
    <n v="103462"/>
    <n v="99"/>
    <n v="3893"/>
    <n v="109004"/>
    <n v="52.56"/>
    <n v="58657"/>
    <n v="57297"/>
  </r>
  <r>
    <x v="157"/>
    <x v="4"/>
    <x v="7"/>
    <n v="19982"/>
    <n v="33"/>
    <n v="1545"/>
    <n v="43260"/>
    <n v="22.51"/>
    <n v="9806"/>
    <n v="9739"/>
  </r>
  <r>
    <x v="157"/>
    <x v="4"/>
    <x v="8"/>
    <n v="32217"/>
    <n v="61"/>
    <n v="2671"/>
    <n v="74788"/>
    <n v="24.47"/>
    <n v="15520"/>
    <n v="18299"/>
  </r>
  <r>
    <x v="157"/>
    <x v="4"/>
    <x v="9"/>
    <n v="51582"/>
    <n v="83"/>
    <n v="2850"/>
    <n v="79800"/>
    <n v="40.119999999999997"/>
    <n v="27035"/>
    <n v="32014"/>
  </r>
  <r>
    <x v="157"/>
    <x v="4"/>
    <x v="10"/>
    <n v="101843"/>
    <n v="133"/>
    <n v="4614"/>
    <n v="129192"/>
    <n v="44.38"/>
    <n v="47715"/>
    <n v="57339"/>
  </r>
  <r>
    <x v="157"/>
    <x v="4"/>
    <x v="11"/>
    <n v="39601"/>
    <n v="53"/>
    <n v="2394"/>
    <n v="67032"/>
    <n v="33.97"/>
    <n v="26186"/>
    <n v="22773"/>
  </r>
  <r>
    <x v="157"/>
    <x v="4"/>
    <x v="12"/>
    <n v="45822"/>
    <n v="90"/>
    <n v="2287"/>
    <n v="64036"/>
    <n v="42.89"/>
    <n v="26359"/>
    <n v="27468"/>
  </r>
  <r>
    <x v="157"/>
    <x v="4"/>
    <x v="13"/>
    <n v="16403"/>
    <n v="31"/>
    <n v="1077"/>
    <n v="30156"/>
    <n v="30.27"/>
    <n v="9410"/>
    <n v="9128"/>
  </r>
  <r>
    <x v="157"/>
    <x v="4"/>
    <x v="14"/>
    <n v="22704"/>
    <n v="39"/>
    <n v="1312"/>
    <n v="36736"/>
    <n v="33.43"/>
    <n v="12359"/>
    <n v="12281"/>
  </r>
  <r>
    <x v="157"/>
    <x v="4"/>
    <x v="15"/>
    <n v="23451"/>
    <n v="45"/>
    <n v="1741"/>
    <n v="48748"/>
    <n v="28.7"/>
    <n v="12375"/>
    <n v="13990"/>
  </r>
  <r>
    <x v="157"/>
    <x v="4"/>
    <x v="16"/>
    <n v="224530"/>
    <n v="112"/>
    <n v="7623"/>
    <n v="213444"/>
    <n v="70.69"/>
    <n v="104938"/>
    <n v="150886"/>
  </r>
  <r>
    <x v="157"/>
    <x v="4"/>
    <x v="17"/>
    <n v="194736"/>
    <n v="73"/>
    <n v="5995"/>
    <n v="167860"/>
    <n v="78.92"/>
    <n v="90314"/>
    <n v="132472"/>
  </r>
  <r>
    <x v="157"/>
    <x v="4"/>
    <x v="18"/>
    <n v="89797"/>
    <n v="106"/>
    <n v="3484"/>
    <n v="97552"/>
    <n v="53.35"/>
    <n v="47987"/>
    <n v="52044"/>
  </r>
  <r>
    <x v="157"/>
    <x v="4"/>
    <x v="19"/>
    <n v="169544"/>
    <n v="166"/>
    <n v="7020"/>
    <n v="196560"/>
    <n v="47.47"/>
    <n v="79986"/>
    <n v="93316"/>
  </r>
  <r>
    <x v="157"/>
    <x v="4"/>
    <x v="20"/>
    <n v="331829"/>
    <n v="332"/>
    <n v="12512"/>
    <n v="350336"/>
    <n v="55.52"/>
    <n v="171481"/>
    <n v="194501"/>
  </r>
  <r>
    <x v="157"/>
    <x v="4"/>
    <x v="21"/>
    <n v="32410"/>
    <n v="50"/>
    <n v="1686"/>
    <n v="47208"/>
    <n v="35.770000000000003"/>
    <n v="21803"/>
    <n v="16887"/>
  </r>
  <r>
    <x v="157"/>
    <x v="4"/>
    <x v="22"/>
    <n v="58771"/>
    <n v="31"/>
    <n v="1893"/>
    <n v="53004"/>
    <n v="60.88"/>
    <n v="44819"/>
    <n v="32271"/>
  </r>
  <r>
    <x v="157"/>
    <x v="4"/>
    <x v="23"/>
    <n v="30243"/>
    <n v="48"/>
    <n v="1452"/>
    <n v="40656"/>
    <n v="37.71"/>
    <n v="17687"/>
    <n v="15330"/>
  </r>
  <r>
    <x v="157"/>
    <x v="4"/>
    <x v="24"/>
    <n v="453254"/>
    <n v="461"/>
    <n v="17543"/>
    <n v="491204"/>
    <n v="52.73"/>
    <n v="255789"/>
    <n v="258989"/>
  </r>
  <r>
    <x v="157"/>
    <x v="4"/>
    <x v="25"/>
    <n v="153080"/>
    <n v="154"/>
    <n v="5597"/>
    <n v="156716"/>
    <n v="56.27"/>
    <n v="113922"/>
    <n v="88178"/>
  </r>
  <r>
    <x v="157"/>
    <x v="4"/>
    <x v="26"/>
    <n v="72802"/>
    <n v="46"/>
    <n v="3006"/>
    <n v="84168"/>
    <n v="43.97"/>
    <n v="37583"/>
    <n v="37008"/>
  </r>
  <r>
    <x v="157"/>
    <x v="4"/>
    <x v="27"/>
    <n v="292060"/>
    <n v="116"/>
    <n v="7814"/>
    <n v="218792"/>
    <n v="76.239999999999995"/>
    <n v="121322"/>
    <n v="166815"/>
  </r>
  <r>
    <x v="157"/>
    <x v="4"/>
    <x v="28"/>
    <n v="48267"/>
    <n v="51"/>
    <n v="3923"/>
    <n v="109844"/>
    <n v="22.28"/>
    <n v="30794"/>
    <n v="24478"/>
  </r>
  <r>
    <x v="157"/>
    <x v="4"/>
    <x v="29"/>
    <n v="32724"/>
    <n v="62"/>
    <n v="3084"/>
    <n v="86352"/>
    <n v="19.66"/>
    <n v="15298"/>
    <n v="16979"/>
  </r>
  <r>
    <x v="157"/>
    <x v="4"/>
    <x v="30"/>
    <n v="90747"/>
    <n v="80"/>
    <n v="2493"/>
    <n v="69804"/>
    <n v="72.7"/>
    <n v="52530"/>
    <n v="50747"/>
  </r>
  <r>
    <x v="157"/>
    <x v="4"/>
    <x v="31"/>
    <n v="11953"/>
    <n v="32"/>
    <n v="619"/>
    <n v="17332"/>
    <n v="34.99"/>
    <n v="8160"/>
    <n v="6064"/>
  </r>
  <r>
    <x v="157"/>
    <x v="4"/>
    <x v="32"/>
    <n v="63125"/>
    <n v="38"/>
    <n v="2614"/>
    <n v="73192"/>
    <n v="53.97"/>
    <n v="35261"/>
    <n v="39503"/>
  </r>
  <r>
    <x v="157"/>
    <x v="4"/>
    <x v="33"/>
    <n v="39597"/>
    <n v="83"/>
    <n v="2279"/>
    <n v="63812"/>
    <n v="39.99"/>
    <n v="24953"/>
    <n v="25522"/>
  </r>
  <r>
    <x v="157"/>
    <x v="4"/>
    <x v="34"/>
    <n v="3514910"/>
    <n v="3216"/>
    <n v="141893"/>
    <n v="3973004"/>
    <n v="51.08"/>
    <n v="1840570"/>
    <n v="2029342"/>
  </r>
  <r>
    <x v="158"/>
    <x v="0"/>
    <x v="0"/>
    <n v="30613"/>
    <n v="31"/>
    <n v="1166"/>
    <n v="36146"/>
    <n v="44.8"/>
    <n v="14940"/>
    <n v="16192"/>
  </r>
  <r>
    <x v="158"/>
    <x v="0"/>
    <x v="1"/>
    <n v="385321"/>
    <n v="75"/>
    <n v="9125"/>
    <n v="282875"/>
    <n v="82.67"/>
    <n v="192158"/>
    <n v="233840"/>
  </r>
  <r>
    <x v="158"/>
    <x v="0"/>
    <x v="2"/>
    <n v="3855"/>
    <n v="10"/>
    <n v="173"/>
    <n v="5363"/>
    <n v="36.229999999999997"/>
    <n v="1941"/>
    <n v="1943"/>
  </r>
  <r>
    <x v="158"/>
    <x v="0"/>
    <x v="3"/>
    <n v="30617"/>
    <n v="24"/>
    <n v="1068"/>
    <n v="33108"/>
    <n v="54.63"/>
    <n v="15849"/>
    <n v="18089"/>
  </r>
  <r>
    <x v="158"/>
    <x v="0"/>
    <x v="4"/>
    <n v="13161"/>
    <n v="8"/>
    <n v="467"/>
    <n v="14477"/>
    <n v="52.97"/>
    <n v="6628"/>
    <n v="7668"/>
  </r>
  <r>
    <x v="158"/>
    <x v="0"/>
    <x v="5"/>
    <n v="69843"/>
    <n v="21"/>
    <n v="1837"/>
    <n v="56947"/>
    <n v="70.47"/>
    <n v="38822"/>
    <n v="40130"/>
  </r>
  <r>
    <x v="158"/>
    <x v="0"/>
    <x v="6"/>
    <n v="13809"/>
    <n v="9"/>
    <n v="530"/>
    <n v="16430"/>
    <n v="47.56"/>
    <n v="7708"/>
    <n v="7813"/>
  </r>
  <r>
    <x v="158"/>
    <x v="0"/>
    <x v="7"/>
    <m/>
    <n v="4"/>
    <n v="61"/>
    <n v="1891"/>
    <m/>
    <m/>
    <m/>
  </r>
  <r>
    <x v="158"/>
    <x v="0"/>
    <x v="8"/>
    <m/>
    <n v="10"/>
    <n v="236"/>
    <n v="7316"/>
    <m/>
    <m/>
    <m/>
  </r>
  <r>
    <x v="158"/>
    <x v="0"/>
    <x v="9"/>
    <n v="10796"/>
    <n v="14"/>
    <n v="451"/>
    <n v="13981"/>
    <n v="54.52"/>
    <n v="5654"/>
    <n v="7622"/>
  </r>
  <r>
    <x v="158"/>
    <x v="0"/>
    <x v="10"/>
    <n v="14694"/>
    <n v="17"/>
    <n v="536"/>
    <n v="16616"/>
    <n v="54.41"/>
    <n v="9392"/>
    <n v="9040"/>
  </r>
  <r>
    <x v="158"/>
    <x v="0"/>
    <x v="11"/>
    <n v="12846"/>
    <n v="10"/>
    <n v="516"/>
    <n v="15996"/>
    <n v="46.14"/>
    <n v="9102"/>
    <n v="7381"/>
  </r>
  <r>
    <x v="158"/>
    <x v="0"/>
    <x v="12"/>
    <n v="10284"/>
    <n v="20"/>
    <n v="549"/>
    <n v="17019"/>
    <n v="33.97"/>
    <n v="6384"/>
    <n v="5782"/>
  </r>
  <r>
    <x v="158"/>
    <x v="0"/>
    <x v="13"/>
    <m/>
    <n v="3"/>
    <n v="137"/>
    <n v="4247"/>
    <m/>
    <m/>
    <m/>
  </r>
  <r>
    <x v="158"/>
    <x v="0"/>
    <x v="14"/>
    <n v="5676"/>
    <n v="10"/>
    <n v="225"/>
    <n v="6975"/>
    <n v="49.98"/>
    <n v="3142"/>
    <n v="3486"/>
  </r>
  <r>
    <x v="158"/>
    <x v="0"/>
    <x v="15"/>
    <m/>
    <n v="3"/>
    <n v="41"/>
    <n v="1271"/>
    <m/>
    <m/>
    <m/>
  </r>
  <r>
    <x v="158"/>
    <x v="0"/>
    <x v="16"/>
    <n v="130294"/>
    <n v="34"/>
    <n v="3434"/>
    <n v="106454"/>
    <n v="81.52"/>
    <n v="63828"/>
    <n v="86780"/>
  </r>
  <r>
    <x v="158"/>
    <x v="0"/>
    <x v="17"/>
    <n v="127465"/>
    <n v="31"/>
    <n v="3311"/>
    <n v="102641"/>
    <n v="82.43"/>
    <n v="62222"/>
    <n v="84604"/>
  </r>
  <r>
    <x v="158"/>
    <x v="0"/>
    <x v="18"/>
    <n v="10305"/>
    <n v="16"/>
    <n v="346"/>
    <n v="10726"/>
    <n v="54.82"/>
    <n v="6987"/>
    <n v="5880"/>
  </r>
  <r>
    <x v="158"/>
    <x v="0"/>
    <x v="19"/>
    <n v="13455"/>
    <n v="14"/>
    <n v="468"/>
    <n v="14508"/>
    <n v="57.7"/>
    <n v="7534"/>
    <n v="8371"/>
  </r>
  <r>
    <x v="158"/>
    <x v="0"/>
    <x v="20"/>
    <n v="84765"/>
    <n v="48"/>
    <n v="2542"/>
    <n v="78802"/>
    <n v="67.08"/>
    <n v="45052"/>
    <n v="52858"/>
  </r>
  <r>
    <x v="158"/>
    <x v="0"/>
    <x v="21"/>
    <m/>
    <n v="6"/>
    <n v="114"/>
    <n v="3534"/>
    <m/>
    <m/>
    <m/>
  </r>
  <r>
    <x v="158"/>
    <x v="0"/>
    <x v="22"/>
    <n v="14061"/>
    <n v="5"/>
    <n v="488"/>
    <n v="15128"/>
    <m/>
    <n v="10619"/>
    <m/>
  </r>
  <r>
    <x v="158"/>
    <x v="0"/>
    <x v="23"/>
    <m/>
    <n v="9"/>
    <n v="143"/>
    <n v="4433"/>
    <m/>
    <m/>
    <m/>
  </r>
  <r>
    <x v="158"/>
    <x v="0"/>
    <x v="24"/>
    <n v="106362"/>
    <n v="68"/>
    <n v="3287"/>
    <n v="101897"/>
    <n v="62.37"/>
    <n v="58636"/>
    <n v="63552"/>
  </r>
  <r>
    <x v="158"/>
    <x v="0"/>
    <x v="25"/>
    <n v="25871"/>
    <n v="38"/>
    <n v="1213"/>
    <n v="37603"/>
    <n v="40.94"/>
    <n v="17688"/>
    <n v="15395"/>
  </r>
  <r>
    <x v="158"/>
    <x v="0"/>
    <x v="26"/>
    <n v="15783"/>
    <n v="9"/>
    <n v="457"/>
    <n v="14167"/>
    <n v="50.72"/>
    <n v="7638"/>
    <n v="7186"/>
  </r>
  <r>
    <x v="158"/>
    <x v="0"/>
    <x v="27"/>
    <n v="133981"/>
    <n v="34"/>
    <n v="3148"/>
    <n v="97588"/>
    <n v="74.94"/>
    <n v="45720"/>
    <n v="73135"/>
  </r>
  <r>
    <x v="158"/>
    <x v="0"/>
    <x v="28"/>
    <n v="9858"/>
    <n v="10"/>
    <n v="426"/>
    <n v="13206"/>
    <n v="43.28"/>
    <n v="7749"/>
    <n v="5715"/>
  </r>
  <r>
    <x v="158"/>
    <x v="0"/>
    <x v="29"/>
    <m/>
    <n v="14"/>
    <n v="194"/>
    <n v="6014"/>
    <m/>
    <n v="2650"/>
    <m/>
  </r>
  <r>
    <x v="158"/>
    <x v="0"/>
    <x v="30"/>
    <n v="32207"/>
    <n v="20"/>
    <n v="818"/>
    <n v="25358"/>
    <n v="76.36"/>
    <n v="20022"/>
    <n v="19364"/>
  </r>
  <r>
    <x v="158"/>
    <x v="0"/>
    <x v="31"/>
    <n v="1119"/>
    <n v="8"/>
    <n v="87"/>
    <n v="2697"/>
    <m/>
    <n v="894"/>
    <m/>
  </r>
  <r>
    <x v="158"/>
    <x v="0"/>
    <x v="32"/>
    <n v="19657"/>
    <n v="6"/>
    <n v="559"/>
    <n v="17329"/>
    <n v="60.99"/>
    <n v="9504"/>
    <n v="10568"/>
  </r>
  <r>
    <x v="158"/>
    <x v="0"/>
    <x v="33"/>
    <n v="10563"/>
    <n v="19"/>
    <n v="473"/>
    <n v="14663"/>
    <n v="47.84"/>
    <n v="5465"/>
    <n v="7015"/>
  </r>
  <r>
    <x v="158"/>
    <x v="0"/>
    <x v="34"/>
    <n v="1122559"/>
    <n v="559"/>
    <n v="32028"/>
    <n v="992868"/>
    <n v="67.41"/>
    <n v="569998"/>
    <n v="669324"/>
  </r>
  <r>
    <x v="158"/>
    <x v="1"/>
    <x v="0"/>
    <n v="48394"/>
    <n v="128"/>
    <n v="1563"/>
    <n v="48453"/>
    <n v="53.03"/>
    <n v="23876"/>
    <n v="25696"/>
  </r>
  <r>
    <x v="158"/>
    <x v="1"/>
    <x v="1"/>
    <n v="141843"/>
    <n v="183"/>
    <n v="3678"/>
    <n v="114018"/>
    <n v="64.95"/>
    <n v="72241"/>
    <n v="74052"/>
  </r>
  <r>
    <x v="158"/>
    <x v="1"/>
    <x v="2"/>
    <n v="23385"/>
    <n v="63"/>
    <n v="658"/>
    <n v="20398"/>
    <n v="56.45"/>
    <n v="12625"/>
    <n v="11516"/>
  </r>
  <r>
    <x v="158"/>
    <x v="1"/>
    <x v="3"/>
    <n v="53547"/>
    <n v="89"/>
    <n v="1595"/>
    <n v="49445"/>
    <n v="61.46"/>
    <n v="30753"/>
    <n v="30388"/>
  </r>
  <r>
    <x v="158"/>
    <x v="1"/>
    <x v="4"/>
    <n v="34541"/>
    <n v="53"/>
    <n v="925"/>
    <n v="28675"/>
    <n v="62.22"/>
    <n v="17225"/>
    <n v="17840"/>
  </r>
  <r>
    <x v="158"/>
    <x v="1"/>
    <x v="5"/>
    <n v="51693"/>
    <n v="78"/>
    <n v="1400"/>
    <n v="43400"/>
    <n v="54.41"/>
    <n v="29892"/>
    <n v="23613"/>
  </r>
  <r>
    <x v="158"/>
    <x v="1"/>
    <x v="6"/>
    <n v="42140"/>
    <n v="67"/>
    <n v="1171"/>
    <n v="36301"/>
    <n v="59.13"/>
    <n v="24311"/>
    <n v="21465"/>
  </r>
  <r>
    <x v="158"/>
    <x v="1"/>
    <x v="7"/>
    <n v="10549"/>
    <n v="22"/>
    <n v="270"/>
    <n v="8370"/>
    <n v="69.7"/>
    <n v="4919"/>
    <n v="5834"/>
  </r>
  <r>
    <x v="158"/>
    <x v="1"/>
    <x v="8"/>
    <n v="14792"/>
    <n v="35"/>
    <n v="520"/>
    <n v="16120"/>
    <n v="51.11"/>
    <n v="8487"/>
    <n v="8239"/>
  </r>
  <r>
    <x v="158"/>
    <x v="1"/>
    <x v="9"/>
    <n v="25338"/>
    <n v="45"/>
    <n v="775"/>
    <n v="24025"/>
    <n v="64.97"/>
    <n v="13488"/>
    <n v="15609"/>
  </r>
  <r>
    <x v="158"/>
    <x v="1"/>
    <x v="10"/>
    <n v="55630"/>
    <n v="79"/>
    <n v="1444"/>
    <n v="44764"/>
    <n v="61.78"/>
    <n v="25665"/>
    <n v="27657"/>
  </r>
  <r>
    <x v="158"/>
    <x v="1"/>
    <x v="11"/>
    <n v="8138"/>
    <n v="22"/>
    <n v="538"/>
    <n v="16678"/>
    <n v="25.19"/>
    <n v="5028"/>
    <n v="4201"/>
  </r>
  <r>
    <x v="158"/>
    <x v="1"/>
    <x v="12"/>
    <n v="35627"/>
    <n v="61"/>
    <n v="1048"/>
    <n v="32488"/>
    <n v="63.33"/>
    <n v="18801"/>
    <n v="20575"/>
  </r>
  <r>
    <x v="158"/>
    <x v="1"/>
    <x v="13"/>
    <n v="8975"/>
    <n v="20"/>
    <n v="350"/>
    <n v="10850"/>
    <n v="49.68"/>
    <n v="5661"/>
    <n v="5390"/>
  </r>
  <r>
    <x v="158"/>
    <x v="1"/>
    <x v="14"/>
    <n v="8473"/>
    <n v="20"/>
    <n v="269"/>
    <n v="8339"/>
    <n v="54.07"/>
    <n v="4780"/>
    <n v="4509"/>
  </r>
  <r>
    <x v="158"/>
    <x v="1"/>
    <x v="15"/>
    <n v="9023"/>
    <n v="28"/>
    <n v="276"/>
    <n v="8556"/>
    <n v="60.23"/>
    <n v="5430"/>
    <n v="5154"/>
  </r>
  <r>
    <x v="158"/>
    <x v="1"/>
    <x v="16"/>
    <n v="49196"/>
    <n v="60"/>
    <n v="1287"/>
    <n v="39897"/>
    <n v="70.55"/>
    <n v="23684"/>
    <n v="28146"/>
  </r>
  <r>
    <x v="158"/>
    <x v="1"/>
    <x v="17"/>
    <n v="30175"/>
    <n v="31"/>
    <n v="763"/>
    <n v="23653"/>
    <n v="72.48"/>
    <n v="15010"/>
    <n v="17143"/>
  </r>
  <r>
    <x v="158"/>
    <x v="1"/>
    <x v="18"/>
    <n v="27911"/>
    <n v="49"/>
    <n v="769"/>
    <n v="23839"/>
    <n v="61"/>
    <n v="17097"/>
    <n v="14542"/>
  </r>
  <r>
    <x v="158"/>
    <x v="1"/>
    <x v="19"/>
    <n v="44329"/>
    <n v="98"/>
    <n v="1277"/>
    <n v="39587"/>
    <n v="58.3"/>
    <n v="22285"/>
    <n v="23080"/>
  </r>
  <r>
    <x v="158"/>
    <x v="1"/>
    <x v="20"/>
    <n v="124823"/>
    <n v="196"/>
    <n v="2791"/>
    <n v="86521"/>
    <n v="75.349999999999994"/>
    <n v="66997"/>
    <n v="65195"/>
  </r>
  <r>
    <x v="158"/>
    <x v="1"/>
    <x v="21"/>
    <n v="14220"/>
    <n v="27"/>
    <n v="395"/>
    <n v="12245"/>
    <n v="53.7"/>
    <n v="9818"/>
    <n v="6576"/>
  </r>
  <r>
    <x v="158"/>
    <x v="1"/>
    <x v="22"/>
    <n v="19777"/>
    <n v="17"/>
    <n v="436"/>
    <n v="13516"/>
    <n v="65.88"/>
    <n v="13040"/>
    <n v="8904"/>
  </r>
  <r>
    <x v="158"/>
    <x v="1"/>
    <x v="23"/>
    <n v="14063"/>
    <n v="28"/>
    <n v="378"/>
    <n v="11718"/>
    <n v="69.11"/>
    <n v="9343"/>
    <n v="8099"/>
  </r>
  <r>
    <x v="158"/>
    <x v="1"/>
    <x v="24"/>
    <n v="172883"/>
    <n v="268"/>
    <n v="4000"/>
    <n v="124000"/>
    <n v="71.59"/>
    <n v="99198"/>
    <n v="88774"/>
  </r>
  <r>
    <x v="158"/>
    <x v="1"/>
    <x v="25"/>
    <n v="43087"/>
    <n v="72"/>
    <n v="1033"/>
    <n v="32023"/>
    <n v="67.5"/>
    <n v="30263"/>
    <n v="21614"/>
  </r>
  <r>
    <x v="158"/>
    <x v="1"/>
    <x v="26"/>
    <n v="15662"/>
    <n v="23"/>
    <n v="348"/>
    <n v="10788"/>
    <n v="61.77"/>
    <n v="7901"/>
    <n v="6664"/>
  </r>
  <r>
    <x v="158"/>
    <x v="1"/>
    <x v="27"/>
    <n v="51803"/>
    <n v="54"/>
    <n v="1284"/>
    <n v="39804"/>
    <n v="58.58"/>
    <n v="22464"/>
    <n v="23318"/>
  </r>
  <r>
    <x v="158"/>
    <x v="1"/>
    <x v="28"/>
    <n v="13065"/>
    <n v="23"/>
    <n v="299"/>
    <n v="9269"/>
    <n v="75.16"/>
    <n v="8544"/>
    <n v="6967"/>
  </r>
  <r>
    <x v="158"/>
    <x v="1"/>
    <x v="29"/>
    <n v="10277"/>
    <n v="29"/>
    <n v="287"/>
    <n v="8897"/>
    <n v="63.7"/>
    <n v="6600"/>
    <n v="5667"/>
  </r>
  <r>
    <x v="158"/>
    <x v="1"/>
    <x v="30"/>
    <n v="31233"/>
    <n v="46"/>
    <n v="770"/>
    <n v="23870"/>
    <n v="69.010000000000005"/>
    <n v="17444"/>
    <n v="16474"/>
  </r>
  <r>
    <x v="158"/>
    <x v="1"/>
    <x v="31"/>
    <n v="3256"/>
    <n v="14"/>
    <n v="100"/>
    <n v="3100"/>
    <n v="55.65"/>
    <n v="2240"/>
    <n v="1725"/>
  </r>
  <r>
    <x v="158"/>
    <x v="1"/>
    <x v="32"/>
    <n v="15863"/>
    <n v="20"/>
    <n v="364"/>
    <n v="11284"/>
    <n v="65.14"/>
    <n v="8441"/>
    <n v="7350"/>
  </r>
  <r>
    <x v="158"/>
    <x v="1"/>
    <x v="33"/>
    <n v="19045"/>
    <n v="42"/>
    <n v="614"/>
    <n v="19034"/>
    <n v="60.04"/>
    <n v="10562"/>
    <n v="11427"/>
  </r>
  <r>
    <x v="158"/>
    <x v="1"/>
    <x v="34"/>
    <n v="1069694"/>
    <n v="1791"/>
    <n v="28912"/>
    <n v="896272"/>
    <n v="62.2"/>
    <n v="579906"/>
    <n v="557486"/>
  </r>
  <r>
    <x v="158"/>
    <x v="2"/>
    <x v="0"/>
    <n v="15987"/>
    <n v="26"/>
    <n v="1256"/>
    <n v="38936"/>
    <n v="36.97"/>
    <n v="6318"/>
    <n v="14394"/>
  </r>
  <r>
    <x v="158"/>
    <x v="2"/>
    <x v="1"/>
    <n v="80449"/>
    <n v="40"/>
    <n v="3861"/>
    <n v="119691"/>
    <n v="60.92"/>
    <n v="33412"/>
    <n v="72919"/>
  </r>
  <r>
    <x v="158"/>
    <x v="2"/>
    <x v="2"/>
    <n v="9176"/>
    <n v="18"/>
    <n v="681"/>
    <n v="21111"/>
    <n v="36.81"/>
    <n v="5310"/>
    <n v="7772"/>
  </r>
  <r>
    <x v="158"/>
    <x v="2"/>
    <x v="3"/>
    <n v="13247"/>
    <n v="15"/>
    <n v="837"/>
    <n v="25947"/>
    <n v="43.85"/>
    <n v="7313"/>
    <n v="11379"/>
  </r>
  <r>
    <x v="158"/>
    <x v="2"/>
    <x v="4"/>
    <n v="15446"/>
    <n v="16"/>
    <n v="1043"/>
    <n v="32333"/>
    <n v="46.29"/>
    <n v="5342"/>
    <n v="14968"/>
  </r>
  <r>
    <x v="158"/>
    <x v="2"/>
    <x v="5"/>
    <n v="19630"/>
    <n v="14"/>
    <n v="1585"/>
    <n v="49135"/>
    <n v="37.19"/>
    <n v="9941"/>
    <n v="18272"/>
  </r>
  <r>
    <x v="158"/>
    <x v="2"/>
    <x v="6"/>
    <n v="15716"/>
    <n v="14"/>
    <n v="898"/>
    <n v="27838"/>
    <n v="52.92"/>
    <n v="8583"/>
    <n v="14732"/>
  </r>
  <r>
    <x v="158"/>
    <x v="2"/>
    <x v="7"/>
    <m/>
    <n v="2"/>
    <n v="65"/>
    <n v="2015"/>
    <m/>
    <m/>
    <m/>
  </r>
  <r>
    <x v="158"/>
    <x v="2"/>
    <x v="8"/>
    <m/>
    <n v="6"/>
    <n v="169"/>
    <n v="5239"/>
    <m/>
    <m/>
    <m/>
  </r>
  <r>
    <x v="158"/>
    <x v="2"/>
    <x v="9"/>
    <n v="5220"/>
    <n v="10"/>
    <n v="408"/>
    <n v="12648"/>
    <n v="35.64"/>
    <n v="1974"/>
    <n v="4507"/>
  </r>
  <r>
    <x v="158"/>
    <x v="2"/>
    <x v="10"/>
    <n v="15235"/>
    <n v="18"/>
    <n v="838"/>
    <n v="25978"/>
    <n v="53.55"/>
    <n v="2571"/>
    <n v="13912"/>
  </r>
  <r>
    <x v="158"/>
    <x v="2"/>
    <x v="11"/>
    <n v="8438"/>
    <n v="14"/>
    <n v="933"/>
    <n v="28923"/>
    <n v="21.92"/>
    <n v="4491"/>
    <n v="6339"/>
  </r>
  <r>
    <x v="158"/>
    <x v="2"/>
    <x v="12"/>
    <m/>
    <n v="2"/>
    <n v="100"/>
    <n v="3100"/>
    <m/>
    <m/>
    <m/>
  </r>
  <r>
    <x v="158"/>
    <x v="2"/>
    <x v="13"/>
    <n v="1717"/>
    <n v="5"/>
    <n v="226"/>
    <n v="7006"/>
    <n v="18.97"/>
    <n v="1053"/>
    <n v="1329"/>
  </r>
  <r>
    <x v="158"/>
    <x v="2"/>
    <x v="14"/>
    <m/>
    <n v="2"/>
    <n v="65"/>
    <n v="2015"/>
    <m/>
    <m/>
    <m/>
  </r>
  <r>
    <x v="158"/>
    <x v="2"/>
    <x v="15"/>
    <m/>
    <n v="6"/>
    <n v="453"/>
    <n v="14043"/>
    <m/>
    <m/>
    <m/>
  </r>
  <r>
    <x v="158"/>
    <x v="2"/>
    <x v="16"/>
    <m/>
    <n v="14"/>
    <n v="2482"/>
    <n v="76942"/>
    <m/>
    <m/>
    <m/>
  </r>
  <r>
    <x v="158"/>
    <x v="2"/>
    <x v="17"/>
    <n v="35772"/>
    <n v="10"/>
    <n v="1882"/>
    <n v="58342"/>
    <n v="59.76"/>
    <n v="13907"/>
    <n v="34868"/>
  </r>
  <r>
    <x v="158"/>
    <x v="2"/>
    <x v="18"/>
    <n v="25266"/>
    <n v="24"/>
    <n v="1184"/>
    <n v="36704"/>
    <n v="56.12"/>
    <n v="13218"/>
    <n v="20598"/>
  </r>
  <r>
    <x v="158"/>
    <x v="2"/>
    <x v="19"/>
    <n v="28930"/>
    <n v="30"/>
    <n v="1305"/>
    <n v="40455"/>
    <n v="62.14"/>
    <n v="15740"/>
    <n v="25141"/>
  </r>
  <r>
    <x v="158"/>
    <x v="2"/>
    <x v="20"/>
    <n v="47754"/>
    <n v="55"/>
    <n v="2642"/>
    <n v="81902"/>
    <n v="53.74"/>
    <n v="25933"/>
    <n v="44018"/>
  </r>
  <r>
    <x v="158"/>
    <x v="2"/>
    <x v="21"/>
    <m/>
    <n v="7"/>
    <n v="483"/>
    <n v="14973"/>
    <m/>
    <m/>
    <m/>
  </r>
  <r>
    <x v="158"/>
    <x v="2"/>
    <x v="22"/>
    <n v="9733"/>
    <n v="6"/>
    <n v="374"/>
    <n v="11594"/>
    <m/>
    <n v="7853"/>
    <m/>
  </r>
  <r>
    <x v="158"/>
    <x v="2"/>
    <x v="23"/>
    <m/>
    <n v="4"/>
    <n v="84"/>
    <n v="2604"/>
    <m/>
    <m/>
    <m/>
  </r>
  <r>
    <x v="158"/>
    <x v="2"/>
    <x v="24"/>
    <n v="63958"/>
    <n v="72"/>
    <n v="3583"/>
    <n v="111073"/>
    <n v="52.14"/>
    <n v="37408"/>
    <n v="57919"/>
  </r>
  <r>
    <x v="158"/>
    <x v="2"/>
    <x v="25"/>
    <n v="32544"/>
    <n v="24"/>
    <n v="1556"/>
    <n v="48236"/>
    <n v="58.05"/>
    <n v="22845"/>
    <n v="27999"/>
  </r>
  <r>
    <x v="158"/>
    <x v="2"/>
    <x v="26"/>
    <n v="11860"/>
    <n v="8"/>
    <n v="619"/>
    <n v="19189"/>
    <n v="55.55"/>
    <n v="6336"/>
    <n v="10660"/>
  </r>
  <r>
    <x v="158"/>
    <x v="2"/>
    <x v="27"/>
    <n v="55473"/>
    <n v="21"/>
    <n v="2208"/>
    <n v="68448"/>
    <n v="78.7"/>
    <n v="24293"/>
    <n v="53871"/>
  </r>
  <r>
    <x v="158"/>
    <x v="2"/>
    <x v="28"/>
    <n v="2372"/>
    <n v="6"/>
    <n v="127"/>
    <n v="3937"/>
    <n v="52.73"/>
    <n v="1608"/>
    <n v="2076"/>
  </r>
  <r>
    <x v="158"/>
    <x v="2"/>
    <x v="29"/>
    <m/>
    <n v="8"/>
    <n v="269"/>
    <n v="8339"/>
    <m/>
    <n v="688"/>
    <m/>
  </r>
  <r>
    <x v="158"/>
    <x v="2"/>
    <x v="30"/>
    <n v="8433"/>
    <n v="8"/>
    <n v="377"/>
    <n v="11687"/>
    <n v="66.14"/>
    <n v="4068"/>
    <n v="7730"/>
  </r>
  <r>
    <x v="158"/>
    <x v="2"/>
    <x v="31"/>
    <n v="1199"/>
    <n v="4"/>
    <n v="163"/>
    <n v="5053"/>
    <m/>
    <n v="983"/>
    <m/>
  </r>
  <r>
    <x v="158"/>
    <x v="2"/>
    <x v="32"/>
    <n v="13357"/>
    <n v="7"/>
    <n v="742"/>
    <n v="23002"/>
    <n v="55.17"/>
    <n v="6290"/>
    <n v="12691"/>
  </r>
  <r>
    <x v="158"/>
    <x v="2"/>
    <x v="33"/>
    <n v="4191"/>
    <n v="11"/>
    <n v="421"/>
    <n v="13051"/>
    <n v="28.16"/>
    <n v="2906"/>
    <n v="3675"/>
  </r>
  <r>
    <x v="158"/>
    <x v="2"/>
    <x v="34"/>
    <n v="499480"/>
    <n v="445"/>
    <n v="28454"/>
    <n v="882074"/>
    <n v="51.33"/>
    <n v="241748"/>
    <n v="452789"/>
  </r>
  <r>
    <x v="158"/>
    <x v="3"/>
    <x v="0"/>
    <n v="53616"/>
    <n v="48"/>
    <n v="5928"/>
    <n v="183768"/>
    <n v="14.07"/>
    <n v="26422"/>
    <n v="25851"/>
  </r>
  <r>
    <x v="158"/>
    <x v="3"/>
    <x v="1"/>
    <n v="34994"/>
    <n v="23"/>
    <n v="2673"/>
    <n v="82863"/>
    <n v="22.25"/>
    <n v="16070"/>
    <n v="18434"/>
  </r>
  <r>
    <x v="158"/>
    <x v="3"/>
    <x v="2"/>
    <n v="41815"/>
    <n v="25"/>
    <n v="2998"/>
    <n v="92938"/>
    <n v="21.38"/>
    <n v="24831"/>
    <n v="19867"/>
  </r>
  <r>
    <x v="158"/>
    <x v="3"/>
    <x v="3"/>
    <n v="23662"/>
    <n v="21"/>
    <n v="1888"/>
    <n v="58528"/>
    <n v="21.04"/>
    <n v="13315"/>
    <n v="12314"/>
  </r>
  <r>
    <x v="158"/>
    <x v="3"/>
    <x v="4"/>
    <n v="31883"/>
    <n v="19"/>
    <n v="2653"/>
    <n v="82243"/>
    <n v="19.12"/>
    <n v="11270"/>
    <n v="15727"/>
  </r>
  <r>
    <x v="158"/>
    <x v="3"/>
    <x v="5"/>
    <n v="19595"/>
    <n v="11"/>
    <n v="1456"/>
    <n v="45136"/>
    <n v="19.95"/>
    <n v="10449"/>
    <n v="9004"/>
  </r>
  <r>
    <x v="158"/>
    <x v="3"/>
    <x v="6"/>
    <n v="14438"/>
    <n v="9"/>
    <n v="1291"/>
    <n v="40021"/>
    <n v="16.72"/>
    <n v="7803"/>
    <n v="6692"/>
  </r>
  <r>
    <x v="158"/>
    <x v="3"/>
    <x v="7"/>
    <n v="7400"/>
    <n v="5"/>
    <n v="1149"/>
    <n v="35619"/>
    <n v="9.02"/>
    <n v="3525"/>
    <n v="3213"/>
  </r>
  <r>
    <x v="158"/>
    <x v="3"/>
    <x v="8"/>
    <n v="10730"/>
    <n v="10"/>
    <n v="1744"/>
    <n v="54064"/>
    <n v="9.86"/>
    <n v="3958"/>
    <n v="5329"/>
  </r>
  <r>
    <x v="158"/>
    <x v="3"/>
    <x v="9"/>
    <n v="16113"/>
    <n v="13"/>
    <n v="1204"/>
    <n v="37324"/>
    <n v="21.55"/>
    <n v="7410"/>
    <n v="8044"/>
  </r>
  <r>
    <x v="158"/>
    <x v="3"/>
    <x v="10"/>
    <n v="16272"/>
    <n v="20"/>
    <n v="1813"/>
    <n v="56203"/>
    <n v="14.45"/>
    <n v="7780"/>
    <n v="8120"/>
  </r>
  <r>
    <x v="158"/>
    <x v="3"/>
    <x v="11"/>
    <n v="8818"/>
    <n v="6"/>
    <n v="401"/>
    <n v="12431"/>
    <n v="31.74"/>
    <n v="6306"/>
    <n v="3946"/>
  </r>
  <r>
    <x v="158"/>
    <x v="3"/>
    <x v="12"/>
    <m/>
    <n v="7"/>
    <n v="589"/>
    <n v="18259"/>
    <m/>
    <m/>
    <m/>
  </r>
  <r>
    <x v="158"/>
    <x v="3"/>
    <x v="13"/>
    <m/>
    <n v="3"/>
    <n v="364"/>
    <n v="11284"/>
    <m/>
    <m/>
    <m/>
  </r>
  <r>
    <x v="158"/>
    <x v="3"/>
    <x v="14"/>
    <m/>
    <n v="7"/>
    <n v="753"/>
    <n v="23343"/>
    <m/>
    <m/>
    <m/>
  </r>
  <r>
    <x v="158"/>
    <x v="3"/>
    <x v="15"/>
    <n v="6312"/>
    <n v="8"/>
    <n v="972"/>
    <n v="30132"/>
    <n v="11.61"/>
    <n v="3325"/>
    <n v="3499"/>
  </r>
  <r>
    <x v="158"/>
    <x v="3"/>
    <x v="16"/>
    <m/>
    <n v="4"/>
    <n v="419"/>
    <n v="12989"/>
    <m/>
    <m/>
    <m/>
  </r>
  <r>
    <x v="158"/>
    <x v="3"/>
    <x v="17"/>
    <m/>
    <n v="1"/>
    <n v="39"/>
    <n v="1209"/>
    <m/>
    <m/>
    <m/>
  </r>
  <r>
    <x v="158"/>
    <x v="3"/>
    <x v="18"/>
    <n v="17707"/>
    <n v="15"/>
    <n v="1142"/>
    <n v="35402"/>
    <n v="25.54"/>
    <n v="10153"/>
    <n v="9042"/>
  </r>
  <r>
    <x v="158"/>
    <x v="3"/>
    <x v="19"/>
    <n v="47522"/>
    <n v="23"/>
    <n v="3911"/>
    <n v="121241"/>
    <n v="16.739999999999998"/>
    <n v="18988"/>
    <n v="20291"/>
  </r>
  <r>
    <x v="158"/>
    <x v="3"/>
    <x v="20"/>
    <n v="63517"/>
    <n v="37"/>
    <n v="4607"/>
    <n v="142817"/>
    <n v="22.99"/>
    <n v="25518"/>
    <n v="32839"/>
  </r>
  <r>
    <x v="158"/>
    <x v="3"/>
    <x v="21"/>
    <n v="10982"/>
    <n v="9"/>
    <n v="681"/>
    <n v="21111"/>
    <n v="24.05"/>
    <n v="6470"/>
    <n v="5078"/>
  </r>
  <r>
    <x v="158"/>
    <x v="3"/>
    <x v="22"/>
    <n v="14676"/>
    <n v="4"/>
    <n v="617"/>
    <n v="19127"/>
    <n v="35.6"/>
    <n v="11139"/>
    <n v="6809"/>
  </r>
  <r>
    <x v="158"/>
    <x v="3"/>
    <x v="23"/>
    <n v="7700"/>
    <n v="7"/>
    <n v="847"/>
    <n v="26257"/>
    <n v="13.09"/>
    <n v="4840"/>
    <n v="3438"/>
  </r>
  <r>
    <x v="158"/>
    <x v="3"/>
    <x v="24"/>
    <n v="96874"/>
    <n v="57"/>
    <n v="6752"/>
    <n v="209312"/>
    <n v="23.01"/>
    <n v="47967"/>
    <n v="48163"/>
  </r>
  <r>
    <x v="158"/>
    <x v="3"/>
    <x v="25"/>
    <n v="31419"/>
    <n v="19"/>
    <n v="1769"/>
    <n v="54839"/>
    <n v="28.87"/>
    <n v="24548"/>
    <n v="15831"/>
  </r>
  <r>
    <x v="158"/>
    <x v="3"/>
    <x v="26"/>
    <n v="16403"/>
    <n v="6"/>
    <n v="1580"/>
    <n v="48980"/>
    <n v="18.29"/>
    <n v="9478"/>
    <n v="8960"/>
  </r>
  <r>
    <x v="158"/>
    <x v="3"/>
    <x v="27"/>
    <n v="27186"/>
    <n v="7"/>
    <n v="1203"/>
    <n v="37293"/>
    <n v="33.43"/>
    <n v="12439"/>
    <n v="12467"/>
  </r>
  <r>
    <x v="158"/>
    <x v="3"/>
    <x v="28"/>
    <n v="16294"/>
    <n v="12"/>
    <n v="3072"/>
    <n v="95232"/>
    <n v="9.33"/>
    <n v="9582"/>
    <n v="8882"/>
  </r>
  <r>
    <x v="158"/>
    <x v="3"/>
    <x v="29"/>
    <n v="12010"/>
    <n v="11"/>
    <n v="2335"/>
    <n v="72385"/>
    <n v="7.88"/>
    <n v="3978"/>
    <n v="5705"/>
  </r>
  <r>
    <x v="158"/>
    <x v="3"/>
    <x v="30"/>
    <n v="13494"/>
    <n v="6"/>
    <n v="527"/>
    <n v="16337"/>
    <n v="41.03"/>
    <n v="6928"/>
    <n v="6703"/>
  </r>
  <r>
    <x v="158"/>
    <x v="3"/>
    <x v="31"/>
    <n v="5212"/>
    <n v="6"/>
    <n v="269"/>
    <n v="8339"/>
    <n v="27.87"/>
    <n v="3612"/>
    <n v="2324"/>
  </r>
  <r>
    <x v="158"/>
    <x v="3"/>
    <x v="32"/>
    <n v="14743"/>
    <n v="5"/>
    <n v="948"/>
    <n v="29388"/>
    <n v="25.05"/>
    <n v="6938"/>
    <n v="7361"/>
  </r>
  <r>
    <x v="158"/>
    <x v="3"/>
    <x v="33"/>
    <n v="7592"/>
    <n v="11"/>
    <n v="771"/>
    <n v="23901"/>
    <n v="16.760000000000002"/>
    <n v="5143"/>
    <n v="4005"/>
  </r>
  <r>
    <x v="158"/>
    <x v="3"/>
    <x v="34"/>
    <n v="612332"/>
    <n v="417"/>
    <n v="52574"/>
    <n v="1629794"/>
    <n v="18.309999999999999"/>
    <n v="311789"/>
    <n v="298448"/>
  </r>
  <r>
    <x v="158"/>
    <x v="4"/>
    <x v="0"/>
    <n v="148610"/>
    <n v="233"/>
    <n v="9913"/>
    <n v="307303"/>
    <n v="26.73"/>
    <n v="71555"/>
    <n v="82131"/>
  </r>
  <r>
    <x v="158"/>
    <x v="4"/>
    <x v="1"/>
    <n v="642607"/>
    <n v="321"/>
    <n v="19337"/>
    <n v="599447"/>
    <n v="66.599999999999994"/>
    <n v="313880"/>
    <n v="399246"/>
  </r>
  <r>
    <x v="158"/>
    <x v="4"/>
    <x v="2"/>
    <n v="78230"/>
    <n v="116"/>
    <n v="4510"/>
    <n v="139810"/>
    <n v="29.4"/>
    <n v="44707"/>
    <n v="41098"/>
  </r>
  <r>
    <x v="158"/>
    <x v="4"/>
    <x v="3"/>
    <n v="121073"/>
    <n v="149"/>
    <n v="5388"/>
    <n v="167028"/>
    <n v="43.21"/>
    <n v="67230"/>
    <n v="72169"/>
  </r>
  <r>
    <x v="158"/>
    <x v="4"/>
    <x v="4"/>
    <n v="95031"/>
    <n v="96"/>
    <n v="5088"/>
    <n v="157728"/>
    <n v="35.630000000000003"/>
    <n v="40465"/>
    <n v="56203"/>
  </r>
  <r>
    <x v="158"/>
    <x v="4"/>
    <x v="5"/>
    <n v="160761"/>
    <n v="124"/>
    <n v="6278"/>
    <n v="194618"/>
    <n v="46.77"/>
    <n v="89105"/>
    <n v="91019"/>
  </r>
  <r>
    <x v="158"/>
    <x v="4"/>
    <x v="6"/>
    <n v="86102"/>
    <n v="99"/>
    <n v="3890"/>
    <n v="120590"/>
    <n v="42.05"/>
    <n v="48405"/>
    <n v="50703"/>
  </r>
  <r>
    <x v="158"/>
    <x v="4"/>
    <x v="7"/>
    <n v="20085"/>
    <n v="33"/>
    <n v="1545"/>
    <n v="47895"/>
    <n v="21.93"/>
    <n v="9302"/>
    <n v="10505"/>
  </r>
  <r>
    <x v="158"/>
    <x v="4"/>
    <x v="8"/>
    <n v="30954"/>
    <n v="61"/>
    <n v="2669"/>
    <n v="82739"/>
    <n v="21.25"/>
    <n v="15417"/>
    <n v="17582"/>
  </r>
  <r>
    <x v="158"/>
    <x v="4"/>
    <x v="9"/>
    <n v="57467"/>
    <n v="82"/>
    <n v="2838"/>
    <n v="87978"/>
    <n v="40.67"/>
    <n v="28526"/>
    <n v="35783"/>
  </r>
  <r>
    <x v="158"/>
    <x v="4"/>
    <x v="10"/>
    <n v="101830"/>
    <n v="134"/>
    <n v="4631"/>
    <n v="143561"/>
    <n v="40.909999999999997"/>
    <n v="45408"/>
    <n v="58729"/>
  </r>
  <r>
    <x v="158"/>
    <x v="4"/>
    <x v="11"/>
    <n v="38240"/>
    <n v="52"/>
    <n v="2388"/>
    <n v="74028"/>
    <n v="29.54"/>
    <n v="24927"/>
    <n v="21867"/>
  </r>
  <r>
    <x v="158"/>
    <x v="4"/>
    <x v="12"/>
    <n v="49811"/>
    <n v="90"/>
    <n v="2286"/>
    <n v="70866"/>
    <n v="41.22"/>
    <n v="27379"/>
    <n v="29212"/>
  </r>
  <r>
    <x v="158"/>
    <x v="4"/>
    <x v="13"/>
    <n v="13892"/>
    <n v="31"/>
    <n v="1077"/>
    <n v="33387"/>
    <n v="24.73"/>
    <n v="8459"/>
    <n v="8257"/>
  </r>
  <r>
    <x v="158"/>
    <x v="4"/>
    <x v="14"/>
    <n v="20436"/>
    <n v="39"/>
    <n v="1312"/>
    <n v="40672"/>
    <n v="26.41"/>
    <n v="11411"/>
    <n v="10741"/>
  </r>
  <r>
    <x v="158"/>
    <x v="4"/>
    <x v="15"/>
    <n v="22047"/>
    <n v="45"/>
    <n v="1742"/>
    <n v="54002"/>
    <n v="25.56"/>
    <n v="11353"/>
    <n v="13804"/>
  </r>
  <r>
    <x v="158"/>
    <x v="4"/>
    <x v="16"/>
    <n v="228814"/>
    <n v="112"/>
    <n v="7622"/>
    <n v="236282"/>
    <n v="66.44"/>
    <n v="106250"/>
    <n v="156983"/>
  </r>
  <r>
    <x v="158"/>
    <x v="4"/>
    <x v="17"/>
    <n v="194428"/>
    <n v="73"/>
    <n v="5995"/>
    <n v="185845"/>
    <n v="74.06"/>
    <n v="91972"/>
    <n v="137632"/>
  </r>
  <r>
    <x v="158"/>
    <x v="4"/>
    <x v="18"/>
    <n v="81188"/>
    <n v="104"/>
    <n v="3441"/>
    <n v="106671"/>
    <n v="46.93"/>
    <n v="47455"/>
    <n v="50062"/>
  </r>
  <r>
    <x v="158"/>
    <x v="4"/>
    <x v="19"/>
    <n v="134236"/>
    <n v="165"/>
    <n v="6961"/>
    <n v="215791"/>
    <n v="35.630000000000003"/>
    <n v="64547"/>
    <n v="76882"/>
  </r>
  <r>
    <x v="158"/>
    <x v="4"/>
    <x v="20"/>
    <n v="320858"/>
    <n v="336"/>
    <n v="12582"/>
    <n v="390042"/>
    <n v="49.97"/>
    <n v="163501"/>
    <n v="194909"/>
  </r>
  <r>
    <x v="158"/>
    <x v="4"/>
    <x v="21"/>
    <n v="33618"/>
    <n v="49"/>
    <n v="1673"/>
    <n v="51863"/>
    <n v="34.299999999999997"/>
    <n v="20502"/>
    <n v="17787"/>
  </r>
  <r>
    <x v="158"/>
    <x v="4"/>
    <x v="22"/>
    <n v="58247"/>
    <n v="32"/>
    <n v="1915"/>
    <n v="59365"/>
    <n v="52.99"/>
    <n v="42650"/>
    <n v="31456"/>
  </r>
  <r>
    <x v="158"/>
    <x v="4"/>
    <x v="23"/>
    <n v="27353"/>
    <n v="48"/>
    <n v="1452"/>
    <n v="45012"/>
    <n v="31.67"/>
    <n v="16557"/>
    <n v="14256"/>
  </r>
  <r>
    <x v="158"/>
    <x v="4"/>
    <x v="24"/>
    <n v="440076"/>
    <n v="465"/>
    <n v="17622"/>
    <n v="546282"/>
    <n v="47.3"/>
    <n v="243210"/>
    <n v="258408"/>
  </r>
  <r>
    <x v="158"/>
    <x v="4"/>
    <x v="25"/>
    <n v="132921"/>
    <n v="153"/>
    <n v="5571"/>
    <n v="172701"/>
    <n v="46.81"/>
    <n v="95344"/>
    <n v="80840"/>
  </r>
  <r>
    <x v="158"/>
    <x v="4"/>
    <x v="26"/>
    <n v="59707"/>
    <n v="46"/>
    <n v="3004"/>
    <n v="93124"/>
    <n v="35.94"/>
    <n v="31353"/>
    <n v="33470"/>
  </r>
  <r>
    <x v="158"/>
    <x v="4"/>
    <x v="27"/>
    <n v="268443"/>
    <n v="116"/>
    <n v="7843"/>
    <n v="243133"/>
    <n v="66.959999999999994"/>
    <n v="104916"/>
    <n v="162792"/>
  </r>
  <r>
    <x v="158"/>
    <x v="4"/>
    <x v="28"/>
    <n v="41589"/>
    <n v="51"/>
    <n v="3924"/>
    <n v="121644"/>
    <n v="19.43"/>
    <n v="27484"/>
    <n v="23640"/>
  </r>
  <r>
    <x v="158"/>
    <x v="4"/>
    <x v="29"/>
    <n v="28750"/>
    <n v="62"/>
    <n v="3085"/>
    <n v="95635"/>
    <n v="16.670000000000002"/>
    <n v="13917"/>
    <n v="15941"/>
  </r>
  <r>
    <x v="158"/>
    <x v="4"/>
    <x v="30"/>
    <n v="85368"/>
    <n v="80"/>
    <n v="2492"/>
    <n v="77252"/>
    <n v="65.069999999999993"/>
    <n v="48462"/>
    <n v="50270"/>
  </r>
  <r>
    <x v="158"/>
    <x v="4"/>
    <x v="31"/>
    <n v="10786"/>
    <n v="32"/>
    <n v="619"/>
    <n v="19189"/>
    <n v="29.27"/>
    <n v="7728"/>
    <n v="5617"/>
  </r>
  <r>
    <x v="158"/>
    <x v="4"/>
    <x v="32"/>
    <n v="63620"/>
    <n v="38"/>
    <n v="2613"/>
    <n v="81003"/>
    <n v="46.88"/>
    <n v="31173"/>
    <n v="37971"/>
  </r>
  <r>
    <x v="158"/>
    <x v="4"/>
    <x v="33"/>
    <n v="41392"/>
    <n v="83"/>
    <n v="2279"/>
    <n v="70649"/>
    <n v="36.97"/>
    <n v="24077"/>
    <n v="26122"/>
  </r>
  <r>
    <x v="158"/>
    <x v="4"/>
    <x v="34"/>
    <n v="3304066"/>
    <n v="3212"/>
    <n v="141968"/>
    <n v="4401008"/>
    <n v="44.95"/>
    <n v="1703441"/>
    <n v="1978046"/>
  </r>
  <r>
    <x v="159"/>
    <x v="0"/>
    <x v="0"/>
    <n v="32081"/>
    <n v="31"/>
    <n v="1170"/>
    <n v="35100"/>
    <n v="48.81"/>
    <n v="15329"/>
    <n v="17131"/>
  </r>
  <r>
    <x v="159"/>
    <x v="0"/>
    <x v="1"/>
    <n v="342892"/>
    <n v="75"/>
    <n v="9125"/>
    <n v="273750"/>
    <n v="74.33"/>
    <n v="174473"/>
    <n v="203483"/>
  </r>
  <r>
    <x v="159"/>
    <x v="0"/>
    <x v="2"/>
    <n v="3872"/>
    <n v="10"/>
    <n v="173"/>
    <n v="5190"/>
    <m/>
    <n v="1897"/>
    <m/>
  </r>
  <r>
    <x v="159"/>
    <x v="0"/>
    <x v="3"/>
    <n v="25190"/>
    <n v="24"/>
    <n v="1068"/>
    <n v="32040"/>
    <n v="45.58"/>
    <n v="14492"/>
    <n v="14605"/>
  </r>
  <r>
    <x v="159"/>
    <x v="0"/>
    <x v="4"/>
    <n v="13172"/>
    <n v="8"/>
    <n v="467"/>
    <n v="14010"/>
    <n v="53.73"/>
    <n v="6342"/>
    <n v="7528"/>
  </r>
  <r>
    <x v="159"/>
    <x v="0"/>
    <x v="5"/>
    <n v="71234"/>
    <n v="21"/>
    <n v="1838"/>
    <n v="55140"/>
    <n v="65.75"/>
    <n v="40296"/>
    <n v="36254"/>
  </r>
  <r>
    <x v="159"/>
    <x v="0"/>
    <x v="6"/>
    <n v="16482"/>
    <n v="9"/>
    <n v="533"/>
    <n v="15990"/>
    <n v="53.88"/>
    <n v="8784"/>
    <n v="8616"/>
  </r>
  <r>
    <x v="159"/>
    <x v="0"/>
    <x v="7"/>
    <m/>
    <n v="4"/>
    <n v="61"/>
    <n v="1830"/>
    <m/>
    <m/>
    <m/>
  </r>
  <r>
    <x v="159"/>
    <x v="0"/>
    <x v="8"/>
    <m/>
    <n v="10"/>
    <n v="236"/>
    <n v="7080"/>
    <m/>
    <m/>
    <m/>
  </r>
  <r>
    <x v="159"/>
    <x v="0"/>
    <x v="9"/>
    <n v="9452"/>
    <n v="15"/>
    <n v="471"/>
    <n v="14130"/>
    <n v="43.77"/>
    <n v="4914"/>
    <n v="6184"/>
  </r>
  <r>
    <x v="159"/>
    <x v="0"/>
    <x v="10"/>
    <n v="13564"/>
    <n v="17"/>
    <n v="534"/>
    <n v="16020"/>
    <n v="53.27"/>
    <n v="7787"/>
    <n v="8534"/>
  </r>
  <r>
    <x v="159"/>
    <x v="0"/>
    <x v="11"/>
    <n v="10177"/>
    <n v="10"/>
    <n v="516"/>
    <n v="15480"/>
    <n v="38.07"/>
    <n v="6263"/>
    <n v="5893"/>
  </r>
  <r>
    <x v="159"/>
    <x v="0"/>
    <x v="12"/>
    <n v="7666"/>
    <n v="20"/>
    <n v="549"/>
    <n v="16470"/>
    <n v="25.12"/>
    <n v="4843"/>
    <n v="4138"/>
  </r>
  <r>
    <x v="159"/>
    <x v="0"/>
    <x v="13"/>
    <m/>
    <n v="3"/>
    <n v="137"/>
    <n v="4110"/>
    <m/>
    <m/>
    <m/>
  </r>
  <r>
    <x v="159"/>
    <x v="0"/>
    <x v="14"/>
    <n v="5804"/>
    <n v="10"/>
    <n v="225"/>
    <n v="6750"/>
    <n v="46.2"/>
    <n v="3171"/>
    <n v="3119"/>
  </r>
  <r>
    <x v="159"/>
    <x v="0"/>
    <x v="15"/>
    <m/>
    <n v="3"/>
    <n v="40"/>
    <n v="1200"/>
    <m/>
    <m/>
    <m/>
  </r>
  <r>
    <x v="159"/>
    <x v="0"/>
    <x v="16"/>
    <n v="117420"/>
    <n v="34"/>
    <n v="3434"/>
    <n v="103020"/>
    <n v="72.8"/>
    <n v="57117"/>
    <n v="75003"/>
  </r>
  <r>
    <x v="159"/>
    <x v="0"/>
    <x v="17"/>
    <n v="115385"/>
    <n v="31"/>
    <n v="3311"/>
    <n v="99330"/>
    <n v="74.010000000000005"/>
    <n v="55964"/>
    <n v="73515"/>
  </r>
  <r>
    <x v="159"/>
    <x v="0"/>
    <x v="18"/>
    <n v="8850"/>
    <n v="16"/>
    <n v="346"/>
    <n v="10380"/>
    <n v="49.72"/>
    <n v="5404"/>
    <n v="5161"/>
  </r>
  <r>
    <x v="159"/>
    <x v="0"/>
    <x v="19"/>
    <n v="10757"/>
    <n v="14"/>
    <n v="468"/>
    <n v="14040"/>
    <n v="44.89"/>
    <n v="7228"/>
    <n v="6302"/>
  </r>
  <r>
    <x v="159"/>
    <x v="0"/>
    <x v="20"/>
    <n v="72359"/>
    <n v="48"/>
    <n v="2543"/>
    <n v="76290"/>
    <n v="57.99"/>
    <n v="37895"/>
    <n v="44242"/>
  </r>
  <r>
    <x v="159"/>
    <x v="0"/>
    <x v="21"/>
    <m/>
    <n v="7"/>
    <n v="121"/>
    <n v="3630"/>
    <m/>
    <m/>
    <m/>
  </r>
  <r>
    <x v="159"/>
    <x v="0"/>
    <x v="22"/>
    <m/>
    <n v="5"/>
    <n v="488"/>
    <n v="14640"/>
    <m/>
    <m/>
    <m/>
  </r>
  <r>
    <x v="159"/>
    <x v="0"/>
    <x v="23"/>
    <m/>
    <n v="9"/>
    <n v="144"/>
    <n v="4320"/>
    <m/>
    <m/>
    <m/>
  </r>
  <r>
    <x v="159"/>
    <x v="0"/>
    <x v="24"/>
    <n v="91774"/>
    <n v="69"/>
    <n v="3296"/>
    <n v="98880"/>
    <n v="54.7"/>
    <n v="53403"/>
    <n v="54088"/>
  </r>
  <r>
    <x v="159"/>
    <x v="0"/>
    <x v="25"/>
    <n v="23866"/>
    <n v="38"/>
    <n v="1212"/>
    <n v="36360"/>
    <n v="37.26"/>
    <n v="17891"/>
    <n v="13547"/>
  </r>
  <r>
    <x v="159"/>
    <x v="0"/>
    <x v="26"/>
    <n v="13874"/>
    <n v="9"/>
    <n v="457"/>
    <n v="13710"/>
    <n v="42.35"/>
    <n v="7913"/>
    <n v="5806"/>
  </r>
  <r>
    <x v="159"/>
    <x v="0"/>
    <x v="27"/>
    <n v="133966"/>
    <n v="34"/>
    <n v="3148"/>
    <n v="94440"/>
    <n v="74.14"/>
    <n v="49245"/>
    <n v="70020"/>
  </r>
  <r>
    <x v="159"/>
    <x v="0"/>
    <x v="28"/>
    <n v="8443"/>
    <n v="10"/>
    <n v="426"/>
    <n v="12780"/>
    <n v="43.87"/>
    <n v="6298"/>
    <n v="5606"/>
  </r>
  <r>
    <x v="159"/>
    <x v="0"/>
    <x v="29"/>
    <n v="3061"/>
    <n v="14"/>
    <n v="195"/>
    <n v="5850"/>
    <n v="32.1"/>
    <n v="2118"/>
    <n v="1878"/>
  </r>
  <r>
    <x v="159"/>
    <x v="0"/>
    <x v="30"/>
    <n v="30852"/>
    <n v="20"/>
    <n v="818"/>
    <n v="24540"/>
    <n v="67.98"/>
    <n v="19836"/>
    <n v="16682"/>
  </r>
  <r>
    <x v="159"/>
    <x v="0"/>
    <x v="31"/>
    <n v="935"/>
    <n v="8"/>
    <n v="87"/>
    <n v="2610"/>
    <m/>
    <n v="749"/>
    <m/>
  </r>
  <r>
    <x v="159"/>
    <x v="0"/>
    <x v="32"/>
    <n v="16054"/>
    <n v="6"/>
    <n v="559"/>
    <n v="16770"/>
    <n v="49.31"/>
    <n v="7042"/>
    <n v="8270"/>
  </r>
  <r>
    <x v="159"/>
    <x v="0"/>
    <x v="33"/>
    <n v="7590"/>
    <n v="19"/>
    <n v="472"/>
    <n v="14160"/>
    <n v="35.979999999999997"/>
    <n v="5131"/>
    <n v="5095"/>
  </r>
  <r>
    <x v="159"/>
    <x v="0"/>
    <x v="34"/>
    <n v="1026097"/>
    <n v="561"/>
    <n v="32061"/>
    <n v="961830"/>
    <n v="61.3"/>
    <n v="531451"/>
    <n v="589627"/>
  </r>
  <r>
    <x v="159"/>
    <x v="1"/>
    <x v="0"/>
    <n v="51023"/>
    <n v="128"/>
    <n v="1563"/>
    <n v="46890"/>
    <n v="51.59"/>
    <n v="25739"/>
    <n v="24191"/>
  </r>
  <r>
    <x v="159"/>
    <x v="1"/>
    <x v="1"/>
    <n v="120278"/>
    <n v="180"/>
    <n v="3631"/>
    <n v="108930"/>
    <n v="58.1"/>
    <n v="57732"/>
    <n v="63291"/>
  </r>
  <r>
    <x v="159"/>
    <x v="1"/>
    <x v="2"/>
    <n v="19899"/>
    <n v="62"/>
    <n v="650"/>
    <n v="19500"/>
    <n v="47.28"/>
    <n v="10739"/>
    <n v="9220"/>
  </r>
  <r>
    <x v="159"/>
    <x v="1"/>
    <x v="3"/>
    <n v="47380"/>
    <n v="92"/>
    <n v="1637"/>
    <n v="49110"/>
    <n v="51.63"/>
    <n v="29616"/>
    <n v="25353"/>
  </r>
  <r>
    <x v="159"/>
    <x v="1"/>
    <x v="4"/>
    <n v="34682"/>
    <n v="52"/>
    <n v="920"/>
    <n v="27600"/>
    <n v="60.63"/>
    <n v="16706"/>
    <n v="16733"/>
  </r>
  <r>
    <x v="159"/>
    <x v="1"/>
    <x v="5"/>
    <n v="61190"/>
    <n v="78"/>
    <n v="1400"/>
    <n v="42000"/>
    <n v="56.68"/>
    <n v="34729"/>
    <n v="23808"/>
  </r>
  <r>
    <x v="159"/>
    <x v="1"/>
    <x v="6"/>
    <n v="43161"/>
    <n v="67"/>
    <n v="1171"/>
    <n v="35130"/>
    <n v="56.59"/>
    <n v="27185"/>
    <n v="19881"/>
  </r>
  <r>
    <x v="159"/>
    <x v="1"/>
    <x v="7"/>
    <n v="8937"/>
    <n v="23"/>
    <n v="285"/>
    <n v="8550"/>
    <n v="57"/>
    <n v="5271"/>
    <n v="4873"/>
  </r>
  <r>
    <x v="159"/>
    <x v="1"/>
    <x v="8"/>
    <n v="12506"/>
    <n v="35"/>
    <n v="520"/>
    <n v="15600"/>
    <n v="43.86"/>
    <n v="7793"/>
    <n v="6842"/>
  </r>
  <r>
    <x v="159"/>
    <x v="1"/>
    <x v="9"/>
    <n v="20644"/>
    <n v="44"/>
    <n v="766"/>
    <n v="22980"/>
    <n v="53.8"/>
    <n v="11404"/>
    <n v="12364"/>
  </r>
  <r>
    <x v="159"/>
    <x v="1"/>
    <x v="10"/>
    <n v="48699"/>
    <n v="78"/>
    <n v="1404"/>
    <n v="42120"/>
    <n v="57.69"/>
    <n v="22857"/>
    <n v="24300"/>
  </r>
  <r>
    <x v="159"/>
    <x v="1"/>
    <x v="11"/>
    <n v="7760"/>
    <n v="22"/>
    <n v="538"/>
    <n v="16140"/>
    <n v="21.9"/>
    <n v="4864"/>
    <n v="3534"/>
  </r>
  <r>
    <x v="159"/>
    <x v="1"/>
    <x v="12"/>
    <n v="27741"/>
    <n v="61"/>
    <n v="1048"/>
    <n v="31440"/>
    <n v="51.1"/>
    <n v="15538"/>
    <n v="16065"/>
  </r>
  <r>
    <x v="159"/>
    <x v="1"/>
    <x v="13"/>
    <n v="9063"/>
    <n v="20"/>
    <n v="348"/>
    <n v="10440"/>
    <n v="48.2"/>
    <n v="5564"/>
    <n v="5032"/>
  </r>
  <r>
    <x v="159"/>
    <x v="1"/>
    <x v="14"/>
    <n v="7075"/>
    <n v="20"/>
    <n v="269"/>
    <n v="8070"/>
    <n v="45.04"/>
    <n v="3934"/>
    <n v="3635"/>
  </r>
  <r>
    <x v="159"/>
    <x v="1"/>
    <x v="15"/>
    <n v="7626"/>
    <n v="27"/>
    <n v="262"/>
    <n v="7860"/>
    <n v="54.66"/>
    <n v="4776"/>
    <n v="4296"/>
  </r>
  <r>
    <x v="159"/>
    <x v="1"/>
    <x v="16"/>
    <n v="42289"/>
    <n v="61"/>
    <n v="1288"/>
    <n v="38640"/>
    <n v="58.39"/>
    <n v="21053"/>
    <n v="22560"/>
  </r>
  <r>
    <x v="159"/>
    <x v="1"/>
    <x v="17"/>
    <n v="25940"/>
    <n v="31"/>
    <n v="763"/>
    <n v="22890"/>
    <n v="60.53"/>
    <n v="13518"/>
    <n v="13856"/>
  </r>
  <r>
    <x v="159"/>
    <x v="1"/>
    <x v="18"/>
    <n v="26424"/>
    <n v="48"/>
    <n v="725"/>
    <n v="21750"/>
    <n v="64.28"/>
    <n v="15739"/>
    <n v="13981"/>
  </r>
  <r>
    <x v="159"/>
    <x v="1"/>
    <x v="19"/>
    <n v="36142"/>
    <n v="98"/>
    <n v="1318"/>
    <n v="39540"/>
    <n v="45.19"/>
    <n v="18639"/>
    <n v="17867"/>
  </r>
  <r>
    <x v="159"/>
    <x v="1"/>
    <x v="20"/>
    <n v="114179"/>
    <n v="196"/>
    <n v="2792"/>
    <n v="83760"/>
    <n v="68.510000000000005"/>
    <n v="61763"/>
    <n v="57387"/>
  </r>
  <r>
    <x v="159"/>
    <x v="1"/>
    <x v="21"/>
    <n v="16484"/>
    <n v="28"/>
    <n v="408"/>
    <n v="12240"/>
    <n v="58.13"/>
    <n v="10978"/>
    <n v="7115"/>
  </r>
  <r>
    <x v="159"/>
    <x v="1"/>
    <x v="22"/>
    <n v="16617"/>
    <n v="17"/>
    <n v="436"/>
    <n v="13080"/>
    <n v="55.35"/>
    <n v="12562"/>
    <n v="7240"/>
  </r>
  <r>
    <x v="159"/>
    <x v="1"/>
    <x v="23"/>
    <n v="12928"/>
    <n v="28"/>
    <n v="378"/>
    <n v="11340"/>
    <n v="65.41"/>
    <n v="8618"/>
    <n v="7417"/>
  </r>
  <r>
    <x v="159"/>
    <x v="1"/>
    <x v="24"/>
    <n v="160207"/>
    <n v="269"/>
    <n v="4014"/>
    <n v="120420"/>
    <n v="65.739999999999995"/>
    <n v="93921"/>
    <n v="79159"/>
  </r>
  <r>
    <x v="159"/>
    <x v="1"/>
    <x v="25"/>
    <n v="39884"/>
    <n v="72"/>
    <n v="1037"/>
    <n v="31110"/>
    <n v="58.51"/>
    <n v="28913"/>
    <n v="18202"/>
  </r>
  <r>
    <x v="159"/>
    <x v="1"/>
    <x v="26"/>
    <n v="15189"/>
    <n v="23"/>
    <n v="349"/>
    <n v="10470"/>
    <n v="58.28"/>
    <n v="7439"/>
    <n v="6102"/>
  </r>
  <r>
    <x v="159"/>
    <x v="1"/>
    <x v="27"/>
    <n v="52638"/>
    <n v="53"/>
    <n v="1269"/>
    <n v="38070"/>
    <n v="56.32"/>
    <n v="22223"/>
    <n v="21441"/>
  </r>
  <r>
    <x v="159"/>
    <x v="1"/>
    <x v="28"/>
    <n v="11424"/>
    <n v="23"/>
    <n v="298"/>
    <n v="8940"/>
    <n v="69.150000000000006"/>
    <n v="7811"/>
    <n v="6182"/>
  </r>
  <r>
    <x v="159"/>
    <x v="1"/>
    <x v="29"/>
    <n v="9822"/>
    <n v="30"/>
    <n v="291"/>
    <n v="8730"/>
    <n v="56.21"/>
    <n v="6409"/>
    <n v="4907"/>
  </r>
  <r>
    <x v="159"/>
    <x v="1"/>
    <x v="30"/>
    <n v="29090"/>
    <n v="45"/>
    <n v="752"/>
    <n v="22560"/>
    <n v="65.75"/>
    <n v="16040"/>
    <n v="14833"/>
  </r>
  <r>
    <x v="159"/>
    <x v="1"/>
    <x v="31"/>
    <n v="2576"/>
    <n v="14"/>
    <n v="100"/>
    <n v="3000"/>
    <n v="44.74"/>
    <n v="1897"/>
    <n v="1342"/>
  </r>
  <r>
    <x v="159"/>
    <x v="1"/>
    <x v="32"/>
    <n v="13317"/>
    <n v="20"/>
    <n v="364"/>
    <n v="10920"/>
    <n v="51.94"/>
    <n v="7980"/>
    <n v="5672"/>
  </r>
  <r>
    <x v="159"/>
    <x v="1"/>
    <x v="33"/>
    <n v="15430"/>
    <n v="42"/>
    <n v="614"/>
    <n v="18420"/>
    <n v="51.62"/>
    <n v="8894"/>
    <n v="9509"/>
  </r>
  <r>
    <x v="159"/>
    <x v="1"/>
    <x v="34"/>
    <n v="982098"/>
    <n v="1787"/>
    <n v="28831"/>
    <n v="864930"/>
    <n v="56.09"/>
    <n v="541405"/>
    <n v="485175"/>
  </r>
  <r>
    <x v="159"/>
    <x v="2"/>
    <x v="0"/>
    <n v="14618"/>
    <n v="26"/>
    <n v="1186"/>
    <n v="35580"/>
    <n v="35.67"/>
    <n v="6426"/>
    <n v="12691"/>
  </r>
  <r>
    <x v="159"/>
    <x v="2"/>
    <x v="1"/>
    <n v="71896"/>
    <n v="40"/>
    <n v="3870"/>
    <n v="116100"/>
    <n v="56.77"/>
    <n v="23965"/>
    <n v="65912"/>
  </r>
  <r>
    <x v="159"/>
    <x v="2"/>
    <x v="2"/>
    <n v="7625"/>
    <n v="18"/>
    <n v="681"/>
    <n v="20430"/>
    <m/>
    <n v="4217"/>
    <m/>
  </r>
  <r>
    <x v="159"/>
    <x v="2"/>
    <x v="3"/>
    <n v="13501"/>
    <n v="16"/>
    <n v="845"/>
    <n v="25350"/>
    <n v="46.81"/>
    <n v="7685"/>
    <n v="11867"/>
  </r>
  <r>
    <x v="159"/>
    <x v="2"/>
    <x v="4"/>
    <n v="19589"/>
    <n v="16"/>
    <n v="1038"/>
    <n v="31140"/>
    <n v="61.7"/>
    <n v="4854"/>
    <n v="19213"/>
  </r>
  <r>
    <x v="159"/>
    <x v="2"/>
    <x v="5"/>
    <n v="16746"/>
    <n v="14"/>
    <n v="1662"/>
    <n v="49860"/>
    <n v="31.13"/>
    <n v="9494"/>
    <n v="15522"/>
  </r>
  <r>
    <x v="159"/>
    <x v="2"/>
    <x v="6"/>
    <n v="14942"/>
    <n v="14"/>
    <n v="898"/>
    <n v="26940"/>
    <n v="50"/>
    <n v="8219"/>
    <n v="13470"/>
  </r>
  <r>
    <x v="159"/>
    <x v="2"/>
    <x v="7"/>
    <m/>
    <n v="2"/>
    <n v="65"/>
    <n v="1950"/>
    <m/>
    <m/>
    <m/>
  </r>
  <r>
    <x v="159"/>
    <x v="2"/>
    <x v="8"/>
    <m/>
    <n v="6"/>
    <n v="174"/>
    <n v="5220"/>
    <m/>
    <m/>
    <m/>
  </r>
  <r>
    <x v="159"/>
    <x v="2"/>
    <x v="9"/>
    <n v="4219"/>
    <n v="10"/>
    <n v="409"/>
    <n v="12270"/>
    <n v="30.48"/>
    <n v="1533"/>
    <n v="3740"/>
  </r>
  <r>
    <x v="159"/>
    <x v="2"/>
    <x v="10"/>
    <n v="11609"/>
    <n v="18"/>
    <n v="838"/>
    <n v="25140"/>
    <n v="42.43"/>
    <n v="1766"/>
    <n v="10667"/>
  </r>
  <r>
    <x v="159"/>
    <x v="2"/>
    <x v="11"/>
    <n v="7397"/>
    <n v="13"/>
    <n v="884"/>
    <n v="26520"/>
    <n v="22.44"/>
    <n v="3955"/>
    <n v="5951"/>
  </r>
  <r>
    <x v="159"/>
    <x v="2"/>
    <x v="12"/>
    <m/>
    <n v="2"/>
    <n v="100"/>
    <n v="3000"/>
    <m/>
    <m/>
    <m/>
  </r>
  <r>
    <x v="159"/>
    <x v="2"/>
    <x v="13"/>
    <n v="1345"/>
    <n v="5"/>
    <n v="226"/>
    <n v="6780"/>
    <n v="14.12"/>
    <n v="801"/>
    <n v="957"/>
  </r>
  <r>
    <x v="159"/>
    <x v="2"/>
    <x v="14"/>
    <m/>
    <n v="2"/>
    <n v="65"/>
    <n v="1950"/>
    <m/>
    <m/>
    <m/>
  </r>
  <r>
    <x v="159"/>
    <x v="2"/>
    <x v="15"/>
    <m/>
    <n v="6"/>
    <n v="453"/>
    <n v="13590"/>
    <m/>
    <m/>
    <m/>
  </r>
  <r>
    <x v="159"/>
    <x v="2"/>
    <x v="16"/>
    <m/>
    <n v="14"/>
    <n v="2482"/>
    <n v="74460"/>
    <m/>
    <m/>
    <m/>
  </r>
  <r>
    <x v="159"/>
    <x v="2"/>
    <x v="17"/>
    <m/>
    <n v="10"/>
    <n v="1882"/>
    <n v="56460"/>
    <m/>
    <m/>
    <m/>
  </r>
  <r>
    <x v="159"/>
    <x v="2"/>
    <x v="18"/>
    <n v="16974"/>
    <n v="24"/>
    <n v="1185"/>
    <n v="35550"/>
    <n v="38.979999999999997"/>
    <n v="9348"/>
    <n v="13857"/>
  </r>
  <r>
    <x v="159"/>
    <x v="2"/>
    <x v="19"/>
    <n v="20720"/>
    <n v="30"/>
    <n v="1306"/>
    <n v="39180"/>
    <n v="47.01"/>
    <n v="11291"/>
    <n v="18419"/>
  </r>
  <r>
    <x v="159"/>
    <x v="2"/>
    <x v="20"/>
    <n v="40496"/>
    <n v="53"/>
    <n v="2598"/>
    <n v="77940"/>
    <n v="48.92"/>
    <n v="20214"/>
    <n v="38126"/>
  </r>
  <r>
    <x v="159"/>
    <x v="2"/>
    <x v="21"/>
    <m/>
    <n v="7"/>
    <n v="483"/>
    <n v="14490"/>
    <m/>
    <m/>
    <m/>
  </r>
  <r>
    <x v="159"/>
    <x v="2"/>
    <x v="22"/>
    <m/>
    <n v="6"/>
    <n v="374"/>
    <n v="11220"/>
    <m/>
    <n v="7595"/>
    <m/>
  </r>
  <r>
    <x v="159"/>
    <x v="2"/>
    <x v="23"/>
    <m/>
    <n v="4"/>
    <n v="84"/>
    <n v="2520"/>
    <m/>
    <m/>
    <m/>
  </r>
  <r>
    <x v="159"/>
    <x v="2"/>
    <x v="24"/>
    <n v="55266"/>
    <n v="70"/>
    <n v="3539"/>
    <n v="106170"/>
    <n v="47.89"/>
    <n v="30555"/>
    <n v="50842"/>
  </r>
  <r>
    <x v="159"/>
    <x v="2"/>
    <x v="25"/>
    <n v="25575"/>
    <n v="24"/>
    <n v="1521"/>
    <n v="45630"/>
    <n v="47.9"/>
    <n v="18348"/>
    <n v="21856"/>
  </r>
  <r>
    <x v="159"/>
    <x v="2"/>
    <x v="26"/>
    <n v="10473"/>
    <n v="8"/>
    <n v="619"/>
    <n v="18570"/>
    <n v="51.37"/>
    <n v="6119"/>
    <n v="9540"/>
  </r>
  <r>
    <x v="159"/>
    <x v="2"/>
    <x v="27"/>
    <n v="47349"/>
    <n v="21"/>
    <n v="2208"/>
    <n v="66240"/>
    <n v="69.37"/>
    <n v="17971"/>
    <n v="45954"/>
  </r>
  <r>
    <x v="159"/>
    <x v="2"/>
    <x v="28"/>
    <n v="1863"/>
    <n v="6"/>
    <n v="127"/>
    <n v="3810"/>
    <n v="42.31"/>
    <n v="1535"/>
    <n v="1612"/>
  </r>
  <r>
    <x v="159"/>
    <x v="2"/>
    <x v="29"/>
    <n v="3109"/>
    <n v="8"/>
    <n v="260"/>
    <n v="7800"/>
    <n v="34.950000000000003"/>
    <n v="679"/>
    <n v="2726"/>
  </r>
  <r>
    <x v="159"/>
    <x v="2"/>
    <x v="30"/>
    <n v="7010"/>
    <n v="8"/>
    <n v="377"/>
    <n v="11310"/>
    <n v="56.44"/>
    <n v="3219"/>
    <n v="6383"/>
  </r>
  <r>
    <x v="159"/>
    <x v="2"/>
    <x v="31"/>
    <n v="1176"/>
    <n v="4"/>
    <n v="163"/>
    <n v="4890"/>
    <m/>
    <n v="1044"/>
    <m/>
  </r>
  <r>
    <x v="159"/>
    <x v="2"/>
    <x v="32"/>
    <n v="7643"/>
    <n v="7"/>
    <n v="742"/>
    <n v="22260"/>
    <n v="32.06"/>
    <n v="4161"/>
    <n v="7137"/>
  </r>
  <r>
    <x v="159"/>
    <x v="2"/>
    <x v="33"/>
    <n v="3702"/>
    <n v="10"/>
    <n v="401"/>
    <n v="12030"/>
    <n v="28"/>
    <n v="2770"/>
    <n v="3368"/>
  </r>
  <r>
    <x v="159"/>
    <x v="2"/>
    <x v="34"/>
    <n v="433327"/>
    <n v="442"/>
    <n v="28324"/>
    <n v="849720"/>
    <n v="46.33"/>
    <n v="196056"/>
    <n v="393679"/>
  </r>
  <r>
    <x v="159"/>
    <x v="3"/>
    <x v="0"/>
    <n v="57235"/>
    <n v="48"/>
    <n v="5928"/>
    <n v="177840"/>
    <n v="14.67"/>
    <n v="26107"/>
    <n v="26090"/>
  </r>
  <r>
    <x v="159"/>
    <x v="3"/>
    <x v="1"/>
    <n v="34688"/>
    <n v="23"/>
    <n v="2673"/>
    <n v="80190"/>
    <n v="22.29"/>
    <n v="14784"/>
    <n v="17878"/>
  </r>
  <r>
    <x v="159"/>
    <x v="3"/>
    <x v="2"/>
    <n v="36212"/>
    <n v="24"/>
    <n v="2918"/>
    <n v="87540"/>
    <n v="18.25"/>
    <n v="20125"/>
    <n v="15980"/>
  </r>
  <r>
    <x v="159"/>
    <x v="3"/>
    <x v="3"/>
    <n v="21340"/>
    <n v="21"/>
    <n v="1891"/>
    <n v="56730"/>
    <n v="18.97"/>
    <n v="12069"/>
    <n v="10761"/>
  </r>
  <r>
    <x v="159"/>
    <x v="3"/>
    <x v="4"/>
    <n v="33894"/>
    <n v="19"/>
    <n v="2653"/>
    <n v="79590"/>
    <n v="17.97"/>
    <n v="9986"/>
    <n v="14300"/>
  </r>
  <r>
    <x v="159"/>
    <x v="3"/>
    <x v="5"/>
    <n v="21190"/>
    <n v="11"/>
    <n v="1456"/>
    <n v="43680"/>
    <n v="19.510000000000002"/>
    <n v="9434"/>
    <n v="8521"/>
  </r>
  <r>
    <x v="159"/>
    <x v="3"/>
    <x v="6"/>
    <n v="15502"/>
    <n v="9"/>
    <n v="1291"/>
    <n v="38730"/>
    <n v="16.190000000000001"/>
    <n v="7160"/>
    <n v="6271"/>
  </r>
  <r>
    <x v="159"/>
    <x v="3"/>
    <x v="7"/>
    <n v="6648"/>
    <n v="5"/>
    <n v="1149"/>
    <n v="34470"/>
    <n v="9.07"/>
    <n v="3107"/>
    <n v="3126"/>
  </r>
  <r>
    <x v="159"/>
    <x v="3"/>
    <x v="8"/>
    <n v="10588"/>
    <n v="10"/>
    <n v="1744"/>
    <n v="52320"/>
    <n v="8.94"/>
    <n v="3358"/>
    <n v="4678"/>
  </r>
  <r>
    <x v="159"/>
    <x v="3"/>
    <x v="9"/>
    <n v="11954"/>
    <n v="13"/>
    <n v="1204"/>
    <n v="36120"/>
    <n v="16.2"/>
    <n v="5492"/>
    <n v="5850"/>
  </r>
  <r>
    <x v="159"/>
    <x v="3"/>
    <x v="10"/>
    <n v="15044"/>
    <n v="20"/>
    <n v="1821"/>
    <n v="54630"/>
    <n v="13.88"/>
    <n v="7023"/>
    <n v="7582"/>
  </r>
  <r>
    <x v="159"/>
    <x v="3"/>
    <x v="11"/>
    <n v="4485"/>
    <n v="6"/>
    <n v="401"/>
    <n v="12030"/>
    <n v="14.87"/>
    <n v="3717"/>
    <n v="1788"/>
  </r>
  <r>
    <x v="159"/>
    <x v="3"/>
    <x v="12"/>
    <m/>
    <n v="7"/>
    <n v="589"/>
    <n v="17670"/>
    <m/>
    <m/>
    <m/>
  </r>
  <r>
    <x v="159"/>
    <x v="3"/>
    <x v="13"/>
    <m/>
    <n v="3"/>
    <n v="364"/>
    <n v="10920"/>
    <m/>
    <m/>
    <m/>
  </r>
  <r>
    <x v="159"/>
    <x v="3"/>
    <x v="14"/>
    <m/>
    <n v="7"/>
    <n v="757"/>
    <n v="22710"/>
    <m/>
    <m/>
    <m/>
  </r>
  <r>
    <x v="159"/>
    <x v="3"/>
    <x v="15"/>
    <n v="7002"/>
    <n v="8"/>
    <n v="972"/>
    <n v="29160"/>
    <n v="11.94"/>
    <n v="2812"/>
    <n v="3482"/>
  </r>
  <r>
    <x v="159"/>
    <x v="3"/>
    <x v="16"/>
    <m/>
    <n v="4"/>
    <n v="419"/>
    <n v="12570"/>
    <m/>
    <m/>
    <m/>
  </r>
  <r>
    <x v="159"/>
    <x v="3"/>
    <x v="17"/>
    <m/>
    <n v="1"/>
    <n v="39"/>
    <n v="1170"/>
    <m/>
    <m/>
    <m/>
  </r>
  <r>
    <x v="159"/>
    <x v="3"/>
    <x v="18"/>
    <n v="13235"/>
    <n v="15"/>
    <n v="1142"/>
    <n v="34260"/>
    <n v="18.48"/>
    <n v="7676"/>
    <n v="6331"/>
  </r>
  <r>
    <x v="159"/>
    <x v="3"/>
    <x v="19"/>
    <n v="33851"/>
    <n v="23"/>
    <n v="3905"/>
    <n v="117150"/>
    <n v="11.94"/>
    <n v="12834"/>
    <n v="13983"/>
  </r>
  <r>
    <x v="159"/>
    <x v="3"/>
    <x v="20"/>
    <n v="53524"/>
    <n v="37"/>
    <n v="4607"/>
    <n v="138210"/>
    <n v="20.260000000000002"/>
    <n v="19565"/>
    <n v="28003"/>
  </r>
  <r>
    <x v="159"/>
    <x v="3"/>
    <x v="21"/>
    <n v="11598"/>
    <n v="9"/>
    <n v="681"/>
    <n v="20430"/>
    <n v="22.86"/>
    <n v="5416"/>
    <n v="4670"/>
  </r>
  <r>
    <x v="159"/>
    <x v="3"/>
    <x v="22"/>
    <n v="13451"/>
    <n v="4"/>
    <n v="617"/>
    <n v="18510"/>
    <n v="31.27"/>
    <m/>
    <n v="5789"/>
  </r>
  <r>
    <x v="159"/>
    <x v="3"/>
    <x v="23"/>
    <n v="10467"/>
    <n v="7"/>
    <n v="847"/>
    <n v="25410"/>
    <n v="15.74"/>
    <m/>
    <n v="4000"/>
  </r>
  <r>
    <x v="159"/>
    <x v="3"/>
    <x v="24"/>
    <n v="89040"/>
    <n v="57"/>
    <n v="6752"/>
    <n v="202560"/>
    <n v="20.96"/>
    <n v="40504"/>
    <n v="42462"/>
  </r>
  <r>
    <x v="159"/>
    <x v="3"/>
    <x v="25"/>
    <n v="26121"/>
    <n v="19"/>
    <n v="1769"/>
    <n v="53070"/>
    <n v="21.83"/>
    <n v="19718"/>
    <n v="11587"/>
  </r>
  <r>
    <x v="159"/>
    <x v="3"/>
    <x v="26"/>
    <n v="23510"/>
    <n v="6"/>
    <n v="1580"/>
    <n v="47400"/>
    <n v="18.22"/>
    <n v="9012"/>
    <n v="8638"/>
  </r>
  <r>
    <x v="159"/>
    <x v="3"/>
    <x v="27"/>
    <n v="30836"/>
    <n v="7"/>
    <n v="1203"/>
    <n v="36090"/>
    <n v="30.56"/>
    <n v="12605"/>
    <n v="11030"/>
  </r>
  <r>
    <x v="159"/>
    <x v="3"/>
    <x v="28"/>
    <n v="12080"/>
    <n v="12"/>
    <n v="3073"/>
    <n v="92190"/>
    <n v="6.13"/>
    <n v="6706"/>
    <n v="5648"/>
  </r>
  <r>
    <x v="159"/>
    <x v="3"/>
    <x v="29"/>
    <n v="19718"/>
    <n v="11"/>
    <n v="2335"/>
    <n v="70050"/>
    <n v="11.02"/>
    <n v="7446"/>
    <n v="7722"/>
  </r>
  <r>
    <x v="159"/>
    <x v="3"/>
    <x v="30"/>
    <n v="10055"/>
    <n v="6"/>
    <n v="488"/>
    <n v="14640"/>
    <n v="33.880000000000003"/>
    <n v="5392"/>
    <n v="4959"/>
  </r>
  <r>
    <x v="159"/>
    <x v="3"/>
    <x v="31"/>
    <n v="4201"/>
    <n v="6"/>
    <n v="269"/>
    <n v="8070"/>
    <n v="19.79"/>
    <n v="2343"/>
    <n v="1597"/>
  </r>
  <r>
    <x v="159"/>
    <x v="3"/>
    <x v="32"/>
    <n v="12361"/>
    <n v="5"/>
    <n v="948"/>
    <n v="28440"/>
    <n v="20.18"/>
    <n v="5445"/>
    <n v="5739"/>
  </r>
  <r>
    <x v="159"/>
    <x v="3"/>
    <x v="33"/>
    <n v="5577"/>
    <n v="11"/>
    <n v="771"/>
    <n v="23130"/>
    <n v="12.15"/>
    <n v="3512"/>
    <n v="2811"/>
  </r>
  <r>
    <x v="159"/>
    <x v="3"/>
    <x v="34"/>
    <n v="574863"/>
    <n v="416"/>
    <n v="52465"/>
    <n v="1573950"/>
    <n v="16.34"/>
    <n v="266972"/>
    <n v="257141"/>
  </r>
  <r>
    <x v="159"/>
    <x v="4"/>
    <x v="0"/>
    <n v="154958"/>
    <n v="233"/>
    <n v="9847"/>
    <n v="295410"/>
    <n v="27.12"/>
    <n v="73602"/>
    <n v="80103"/>
  </r>
  <r>
    <x v="159"/>
    <x v="4"/>
    <x v="1"/>
    <n v="569755"/>
    <n v="318"/>
    <n v="19299"/>
    <n v="578970"/>
    <n v="60.55"/>
    <n v="270954"/>
    <n v="350564"/>
  </r>
  <r>
    <x v="159"/>
    <x v="4"/>
    <x v="2"/>
    <n v="67607"/>
    <n v="114"/>
    <n v="4422"/>
    <n v="132660"/>
    <n v="24.67"/>
    <n v="36977"/>
    <n v="32726"/>
  </r>
  <r>
    <x v="159"/>
    <x v="4"/>
    <x v="3"/>
    <n v="107411"/>
    <n v="153"/>
    <n v="5441"/>
    <n v="163230"/>
    <n v="38.340000000000003"/>
    <n v="63862"/>
    <n v="62587"/>
  </r>
  <r>
    <x v="159"/>
    <x v="4"/>
    <x v="4"/>
    <n v="101337"/>
    <n v="95"/>
    <n v="5078"/>
    <n v="152340"/>
    <n v="37.92"/>
    <n v="37888"/>
    <n v="57774"/>
  </r>
  <r>
    <x v="159"/>
    <x v="4"/>
    <x v="5"/>
    <n v="170359"/>
    <n v="124"/>
    <n v="6356"/>
    <n v="190680"/>
    <n v="44.11"/>
    <n v="93952"/>
    <n v="84105"/>
  </r>
  <r>
    <x v="159"/>
    <x v="4"/>
    <x v="6"/>
    <n v="90088"/>
    <n v="99"/>
    <n v="3893"/>
    <n v="116790"/>
    <n v="41.3"/>
    <n v="51348"/>
    <n v="48238"/>
  </r>
  <r>
    <x v="159"/>
    <x v="4"/>
    <x v="7"/>
    <n v="17318"/>
    <n v="34"/>
    <n v="1560"/>
    <n v="46800"/>
    <n v="19.22"/>
    <n v="9131"/>
    <n v="8997"/>
  </r>
  <r>
    <x v="159"/>
    <x v="4"/>
    <x v="8"/>
    <n v="28054"/>
    <n v="61"/>
    <n v="2674"/>
    <n v="80220"/>
    <n v="18.77"/>
    <n v="13816"/>
    <n v="15058"/>
  </r>
  <r>
    <x v="159"/>
    <x v="4"/>
    <x v="9"/>
    <n v="46269"/>
    <n v="82"/>
    <n v="2850"/>
    <n v="85500"/>
    <n v="32.909999999999997"/>
    <n v="23343"/>
    <n v="28138"/>
  </r>
  <r>
    <x v="159"/>
    <x v="4"/>
    <x v="10"/>
    <n v="88916"/>
    <n v="133"/>
    <n v="4597"/>
    <n v="137910"/>
    <n v="37.04"/>
    <n v="39433"/>
    <n v="51082"/>
  </r>
  <r>
    <x v="159"/>
    <x v="4"/>
    <x v="11"/>
    <n v="29819"/>
    <n v="51"/>
    <n v="2339"/>
    <n v="70170"/>
    <n v="24.46"/>
    <n v="18799"/>
    <n v="17166"/>
  </r>
  <r>
    <x v="159"/>
    <x v="4"/>
    <x v="12"/>
    <n v="38023"/>
    <n v="90"/>
    <n v="2286"/>
    <n v="68580"/>
    <n v="32.049999999999997"/>
    <n v="21835"/>
    <n v="21978"/>
  </r>
  <r>
    <x v="159"/>
    <x v="4"/>
    <x v="13"/>
    <n v="14632"/>
    <n v="31"/>
    <n v="1075"/>
    <n v="32250"/>
    <n v="24.34"/>
    <n v="8771"/>
    <n v="7849"/>
  </r>
  <r>
    <x v="159"/>
    <x v="4"/>
    <x v="14"/>
    <n v="19019"/>
    <n v="39"/>
    <n v="1316"/>
    <n v="39480"/>
    <n v="23.2"/>
    <n v="10658"/>
    <n v="9161"/>
  </r>
  <r>
    <x v="159"/>
    <x v="4"/>
    <x v="15"/>
    <n v="20852"/>
    <n v="44"/>
    <n v="1727"/>
    <n v="51810"/>
    <n v="25.12"/>
    <n v="9651"/>
    <n v="13012"/>
  </r>
  <r>
    <x v="159"/>
    <x v="4"/>
    <x v="16"/>
    <n v="208362"/>
    <n v="113"/>
    <n v="7623"/>
    <n v="228690"/>
    <n v="60.95"/>
    <n v="93469"/>
    <n v="139396"/>
  </r>
  <r>
    <x v="159"/>
    <x v="4"/>
    <x v="17"/>
    <n v="179747"/>
    <n v="73"/>
    <n v="5995"/>
    <n v="179850"/>
    <n v="68.8"/>
    <n v="81684"/>
    <n v="123734"/>
  </r>
  <r>
    <x v="159"/>
    <x v="4"/>
    <x v="18"/>
    <n v="65483"/>
    <n v="103"/>
    <n v="3398"/>
    <n v="101940"/>
    <n v="38.58"/>
    <n v="38167"/>
    <n v="39331"/>
  </r>
  <r>
    <x v="159"/>
    <x v="4"/>
    <x v="19"/>
    <n v="101469"/>
    <n v="165"/>
    <n v="6997"/>
    <n v="209910"/>
    <n v="26.95"/>
    <n v="49992"/>
    <n v="56571"/>
  </r>
  <r>
    <x v="159"/>
    <x v="4"/>
    <x v="20"/>
    <n v="280558"/>
    <n v="334"/>
    <n v="12540"/>
    <n v="376200"/>
    <n v="44.59"/>
    <n v="139437"/>
    <n v="167758"/>
  </r>
  <r>
    <x v="159"/>
    <x v="4"/>
    <x v="21"/>
    <n v="35561"/>
    <n v="51"/>
    <n v="1693"/>
    <n v="50790"/>
    <n v="33.71"/>
    <n v="20758"/>
    <n v="17119"/>
  </r>
  <r>
    <x v="159"/>
    <x v="4"/>
    <x v="22"/>
    <n v="51737"/>
    <n v="32"/>
    <n v="1915"/>
    <n v="57450"/>
    <n v="48.67"/>
    <n v="41999"/>
    <n v="27962"/>
  </r>
  <r>
    <x v="159"/>
    <x v="4"/>
    <x v="23"/>
    <n v="28431"/>
    <n v="48"/>
    <n v="1453"/>
    <n v="43590"/>
    <n v="31.46"/>
    <n v="16189"/>
    <n v="13711"/>
  </r>
  <r>
    <x v="159"/>
    <x v="4"/>
    <x v="24"/>
    <n v="396287"/>
    <n v="465"/>
    <n v="17601"/>
    <n v="528030"/>
    <n v="42.9"/>
    <n v="218383"/>
    <n v="226551"/>
  </r>
  <r>
    <x v="159"/>
    <x v="4"/>
    <x v="25"/>
    <n v="115446"/>
    <n v="153"/>
    <n v="5539"/>
    <n v="166170"/>
    <n v="39.229999999999997"/>
    <n v="84870"/>
    <n v="65192"/>
  </r>
  <r>
    <x v="159"/>
    <x v="4"/>
    <x v="26"/>
    <n v="63046"/>
    <n v="46"/>
    <n v="3005"/>
    <n v="90150"/>
    <n v="33.369999999999997"/>
    <n v="30484"/>
    <n v="30087"/>
  </r>
  <r>
    <x v="159"/>
    <x v="4"/>
    <x v="27"/>
    <n v="264789"/>
    <n v="115"/>
    <n v="7828"/>
    <n v="234840"/>
    <n v="63.21"/>
    <n v="102043"/>
    <n v="148445"/>
  </r>
  <r>
    <x v="159"/>
    <x v="4"/>
    <x v="28"/>
    <n v="33810"/>
    <n v="51"/>
    <n v="3924"/>
    <n v="117720"/>
    <n v="16.18"/>
    <n v="22350"/>
    <n v="19048"/>
  </r>
  <r>
    <x v="159"/>
    <x v="4"/>
    <x v="29"/>
    <n v="35709"/>
    <n v="63"/>
    <n v="3081"/>
    <n v="92430"/>
    <n v="18.64"/>
    <n v="16652"/>
    <n v="17232"/>
  </r>
  <r>
    <x v="159"/>
    <x v="4"/>
    <x v="30"/>
    <n v="77007"/>
    <n v="79"/>
    <n v="2435"/>
    <n v="73050"/>
    <n v="58.67"/>
    <n v="44487"/>
    <n v="42857"/>
  </r>
  <r>
    <x v="159"/>
    <x v="4"/>
    <x v="31"/>
    <n v="8888"/>
    <n v="32"/>
    <n v="619"/>
    <n v="18570"/>
    <n v="25.74"/>
    <n v="6032"/>
    <n v="4780"/>
  </r>
  <r>
    <x v="159"/>
    <x v="4"/>
    <x v="32"/>
    <n v="49375"/>
    <n v="38"/>
    <n v="2613"/>
    <n v="78390"/>
    <n v="34.21"/>
    <n v="24628"/>
    <n v="26817"/>
  </r>
  <r>
    <x v="159"/>
    <x v="4"/>
    <x v="33"/>
    <n v="32299"/>
    <n v="82"/>
    <n v="2258"/>
    <n v="67740"/>
    <n v="30.68"/>
    <n v="20307"/>
    <n v="20783"/>
  </r>
  <r>
    <x v="159"/>
    <x v="4"/>
    <x v="34"/>
    <n v="3016385"/>
    <n v="3206"/>
    <n v="141681"/>
    <n v="4250430"/>
    <n v="40.6"/>
    <n v="1535884"/>
    <n v="1725623"/>
  </r>
  <r>
    <x v="160"/>
    <x v="0"/>
    <x v="0"/>
    <n v="23011"/>
    <n v="31"/>
    <n v="1170"/>
    <n v="36270"/>
    <n v="36.340000000000003"/>
    <n v="12793"/>
    <n v="13181"/>
  </r>
  <r>
    <x v="160"/>
    <x v="0"/>
    <x v="1"/>
    <n v="344427"/>
    <n v="77"/>
    <n v="9150"/>
    <n v="283650"/>
    <n v="76.67"/>
    <n v="171348"/>
    <n v="217488"/>
  </r>
  <r>
    <x v="160"/>
    <x v="0"/>
    <x v="2"/>
    <n v="2776"/>
    <n v="10"/>
    <n v="173"/>
    <n v="5363"/>
    <m/>
    <n v="1563"/>
    <m/>
  </r>
  <r>
    <x v="160"/>
    <x v="0"/>
    <x v="3"/>
    <n v="25226"/>
    <n v="23"/>
    <n v="1052"/>
    <n v="32612"/>
    <n v="51.39"/>
    <n v="13378"/>
    <n v="16759"/>
  </r>
  <r>
    <x v="160"/>
    <x v="0"/>
    <x v="4"/>
    <n v="9137"/>
    <n v="8"/>
    <n v="467"/>
    <n v="14477"/>
    <n v="41.99"/>
    <n v="5249"/>
    <n v="6079"/>
  </r>
  <r>
    <x v="160"/>
    <x v="0"/>
    <x v="5"/>
    <n v="56001"/>
    <n v="21"/>
    <n v="1838"/>
    <n v="56978"/>
    <n v="54.24"/>
    <n v="31671"/>
    <n v="30903"/>
  </r>
  <r>
    <x v="160"/>
    <x v="0"/>
    <x v="6"/>
    <n v="11954"/>
    <n v="9"/>
    <n v="533"/>
    <n v="16523"/>
    <n v="38.049999999999997"/>
    <n v="6716"/>
    <n v="6286"/>
  </r>
  <r>
    <x v="160"/>
    <x v="0"/>
    <x v="7"/>
    <m/>
    <n v="4"/>
    <n v="61"/>
    <n v="1891"/>
    <m/>
    <m/>
    <m/>
  </r>
  <r>
    <x v="160"/>
    <x v="0"/>
    <x v="8"/>
    <m/>
    <n v="9"/>
    <n v="208"/>
    <n v="6448"/>
    <m/>
    <m/>
    <m/>
  </r>
  <r>
    <x v="160"/>
    <x v="0"/>
    <x v="9"/>
    <n v="9148"/>
    <n v="15"/>
    <n v="471"/>
    <n v="14601"/>
    <n v="43.93"/>
    <n v="5018"/>
    <n v="6414"/>
  </r>
  <r>
    <x v="160"/>
    <x v="0"/>
    <x v="10"/>
    <n v="9519"/>
    <n v="17"/>
    <n v="534"/>
    <n v="16554"/>
    <n v="39.83"/>
    <n v="5948"/>
    <n v="6593"/>
  </r>
  <r>
    <x v="160"/>
    <x v="0"/>
    <x v="11"/>
    <n v="6970"/>
    <n v="10"/>
    <n v="516"/>
    <n v="15996"/>
    <n v="25.15"/>
    <n v="5099"/>
    <n v="4023"/>
  </r>
  <r>
    <x v="160"/>
    <x v="0"/>
    <x v="12"/>
    <n v="7829"/>
    <n v="20"/>
    <n v="549"/>
    <n v="17019"/>
    <n v="26.85"/>
    <n v="5040"/>
    <n v="4569"/>
  </r>
  <r>
    <x v="160"/>
    <x v="0"/>
    <x v="13"/>
    <m/>
    <n v="3"/>
    <n v="137"/>
    <n v="4247"/>
    <m/>
    <m/>
    <m/>
  </r>
  <r>
    <x v="160"/>
    <x v="0"/>
    <x v="14"/>
    <n v="4462"/>
    <n v="10"/>
    <n v="225"/>
    <n v="6975"/>
    <n v="36.619999999999997"/>
    <n v="2584"/>
    <n v="2554"/>
  </r>
  <r>
    <x v="160"/>
    <x v="0"/>
    <x v="15"/>
    <m/>
    <n v="3"/>
    <n v="40"/>
    <n v="1240"/>
    <m/>
    <m/>
    <m/>
  </r>
  <r>
    <x v="160"/>
    <x v="0"/>
    <x v="16"/>
    <n v="114865"/>
    <n v="34"/>
    <n v="3434"/>
    <n v="106454"/>
    <n v="72.81"/>
    <n v="56551"/>
    <n v="77505"/>
  </r>
  <r>
    <x v="160"/>
    <x v="0"/>
    <x v="17"/>
    <n v="112694"/>
    <n v="31"/>
    <n v="3311"/>
    <n v="102641"/>
    <n v="73.930000000000007"/>
    <n v="55257"/>
    <n v="75885"/>
  </r>
  <r>
    <x v="160"/>
    <x v="0"/>
    <x v="18"/>
    <n v="5611"/>
    <n v="16"/>
    <n v="346"/>
    <n v="10726"/>
    <n v="33"/>
    <n v="3666"/>
    <n v="3539"/>
  </r>
  <r>
    <x v="160"/>
    <x v="0"/>
    <x v="19"/>
    <n v="8207"/>
    <n v="13"/>
    <n v="458"/>
    <n v="14198"/>
    <n v="40.51"/>
    <n v="4907"/>
    <n v="5751"/>
  </r>
  <r>
    <x v="160"/>
    <x v="0"/>
    <x v="20"/>
    <n v="61405"/>
    <n v="48"/>
    <n v="2543"/>
    <n v="78833"/>
    <n v="50.92"/>
    <n v="30249"/>
    <n v="40144"/>
  </r>
  <r>
    <x v="160"/>
    <x v="0"/>
    <x v="21"/>
    <m/>
    <n v="7"/>
    <n v="123"/>
    <n v="3813"/>
    <n v="37.99"/>
    <m/>
    <n v="1449"/>
  </r>
  <r>
    <x v="160"/>
    <x v="0"/>
    <x v="22"/>
    <m/>
    <n v="5"/>
    <n v="436"/>
    <n v="13516"/>
    <m/>
    <m/>
    <m/>
  </r>
  <r>
    <x v="160"/>
    <x v="0"/>
    <x v="23"/>
    <m/>
    <n v="9"/>
    <n v="144"/>
    <n v="4464"/>
    <m/>
    <m/>
    <m/>
  </r>
  <r>
    <x v="160"/>
    <x v="0"/>
    <x v="24"/>
    <n v="76473"/>
    <n v="69"/>
    <n v="3246"/>
    <n v="100626"/>
    <n v="48.27"/>
    <n v="41248"/>
    <n v="48576"/>
  </r>
  <r>
    <x v="160"/>
    <x v="0"/>
    <x v="25"/>
    <n v="12735"/>
    <n v="36"/>
    <n v="1057"/>
    <n v="32767"/>
    <n v="23.57"/>
    <n v="8560"/>
    <n v="7722"/>
  </r>
  <r>
    <x v="160"/>
    <x v="0"/>
    <x v="26"/>
    <n v="8640"/>
    <n v="9"/>
    <n v="457"/>
    <n v="14167"/>
    <n v="26.84"/>
    <n v="4403"/>
    <n v="3802"/>
  </r>
  <r>
    <x v="160"/>
    <x v="0"/>
    <x v="27"/>
    <n v="83918"/>
    <n v="32"/>
    <n v="3124"/>
    <n v="96844"/>
    <n v="47.58"/>
    <n v="30043"/>
    <n v="46077"/>
  </r>
  <r>
    <x v="160"/>
    <x v="0"/>
    <x v="28"/>
    <n v="5169"/>
    <n v="10"/>
    <n v="426"/>
    <n v="13206"/>
    <n v="24.61"/>
    <n v="4211"/>
    <n v="3249"/>
  </r>
  <r>
    <x v="160"/>
    <x v="0"/>
    <x v="29"/>
    <n v="1715"/>
    <n v="14"/>
    <n v="195"/>
    <n v="6045"/>
    <n v="22.01"/>
    <m/>
    <n v="1330"/>
  </r>
  <r>
    <x v="160"/>
    <x v="0"/>
    <x v="30"/>
    <n v="27549"/>
    <n v="20"/>
    <n v="818"/>
    <n v="25358"/>
    <n v="64.959999999999994"/>
    <n v="16799"/>
    <n v="16473"/>
  </r>
  <r>
    <x v="160"/>
    <x v="0"/>
    <x v="31"/>
    <m/>
    <n v="8"/>
    <n v="87"/>
    <n v="2697"/>
    <m/>
    <m/>
    <m/>
  </r>
  <r>
    <x v="160"/>
    <x v="0"/>
    <x v="32"/>
    <n v="7292"/>
    <n v="6"/>
    <n v="559"/>
    <n v="17329"/>
    <n v="23.46"/>
    <n v="3113"/>
    <n v="4065"/>
  </r>
  <r>
    <x v="160"/>
    <x v="0"/>
    <x v="33"/>
    <n v="7904"/>
    <n v="19"/>
    <n v="472"/>
    <n v="14632"/>
    <n v="37.869999999999997"/>
    <n v="4795"/>
    <n v="5541"/>
  </r>
  <r>
    <x v="160"/>
    <x v="0"/>
    <x v="34"/>
    <n v="878310"/>
    <n v="556"/>
    <n v="31803"/>
    <n v="985893"/>
    <n v="55.28"/>
    <n v="450056"/>
    <n v="544958"/>
  </r>
  <r>
    <x v="160"/>
    <x v="1"/>
    <x v="0"/>
    <n v="31103"/>
    <n v="126"/>
    <n v="1557"/>
    <n v="48267"/>
    <n v="35.74"/>
    <n v="16914"/>
    <n v="17249"/>
  </r>
  <r>
    <x v="160"/>
    <x v="1"/>
    <x v="1"/>
    <n v="111560"/>
    <n v="179"/>
    <n v="3607"/>
    <n v="111817"/>
    <n v="56.62"/>
    <n v="54114"/>
    <n v="63312"/>
  </r>
  <r>
    <x v="160"/>
    <x v="1"/>
    <x v="2"/>
    <n v="10915"/>
    <n v="61"/>
    <n v="624"/>
    <n v="19344"/>
    <n v="30.65"/>
    <n v="6875"/>
    <n v="5930"/>
  </r>
  <r>
    <x v="160"/>
    <x v="1"/>
    <x v="3"/>
    <n v="44610"/>
    <n v="92"/>
    <n v="1638"/>
    <n v="50778"/>
    <n v="50.86"/>
    <n v="27318"/>
    <n v="25825"/>
  </r>
  <r>
    <x v="160"/>
    <x v="1"/>
    <x v="4"/>
    <n v="25939"/>
    <n v="52"/>
    <n v="920"/>
    <n v="28520"/>
    <n v="50.07"/>
    <n v="13725"/>
    <n v="14280"/>
  </r>
  <r>
    <x v="160"/>
    <x v="1"/>
    <x v="5"/>
    <n v="40591"/>
    <n v="78"/>
    <n v="1400"/>
    <n v="43400"/>
    <n v="45.71"/>
    <n v="23512"/>
    <n v="19840"/>
  </r>
  <r>
    <x v="160"/>
    <x v="1"/>
    <x v="6"/>
    <n v="27692"/>
    <n v="67"/>
    <n v="1158"/>
    <n v="35898"/>
    <n v="39.9"/>
    <n v="17790"/>
    <n v="14322"/>
  </r>
  <r>
    <x v="160"/>
    <x v="1"/>
    <x v="7"/>
    <n v="6940"/>
    <n v="23"/>
    <n v="291"/>
    <n v="9021"/>
    <n v="45.79"/>
    <n v="4124"/>
    <n v="4131"/>
  </r>
  <r>
    <x v="160"/>
    <x v="1"/>
    <x v="8"/>
    <n v="9997"/>
    <n v="35"/>
    <n v="520"/>
    <n v="16120"/>
    <n v="38"/>
    <n v="6586"/>
    <n v="6125"/>
  </r>
  <r>
    <x v="160"/>
    <x v="1"/>
    <x v="9"/>
    <n v="18503"/>
    <n v="43"/>
    <n v="762"/>
    <n v="23622"/>
    <n v="53.15"/>
    <n v="10680"/>
    <n v="12555"/>
  </r>
  <r>
    <x v="160"/>
    <x v="1"/>
    <x v="10"/>
    <n v="30450"/>
    <n v="78"/>
    <n v="1404"/>
    <n v="43524"/>
    <n v="41.55"/>
    <n v="16789"/>
    <n v="18085"/>
  </r>
  <r>
    <x v="160"/>
    <x v="1"/>
    <x v="11"/>
    <n v="5065"/>
    <n v="22"/>
    <n v="538"/>
    <n v="16678"/>
    <n v="15.46"/>
    <n v="3071"/>
    <n v="2579"/>
  </r>
  <r>
    <x v="160"/>
    <x v="1"/>
    <x v="12"/>
    <n v="27108"/>
    <n v="61"/>
    <n v="1048"/>
    <n v="32488"/>
    <n v="50.09"/>
    <n v="16014"/>
    <n v="16272"/>
  </r>
  <r>
    <x v="160"/>
    <x v="1"/>
    <x v="13"/>
    <n v="7983"/>
    <n v="20"/>
    <n v="348"/>
    <n v="10788"/>
    <n v="44.23"/>
    <n v="4837"/>
    <n v="4772"/>
  </r>
  <r>
    <x v="160"/>
    <x v="1"/>
    <x v="14"/>
    <n v="5404"/>
    <n v="20"/>
    <n v="269"/>
    <n v="8339"/>
    <n v="36.299999999999997"/>
    <n v="3025"/>
    <n v="3027"/>
  </r>
  <r>
    <x v="160"/>
    <x v="1"/>
    <x v="15"/>
    <n v="6331"/>
    <n v="27"/>
    <n v="262"/>
    <n v="8122"/>
    <n v="46.69"/>
    <n v="3932"/>
    <n v="3792"/>
  </r>
  <r>
    <x v="160"/>
    <x v="1"/>
    <x v="16"/>
    <n v="38006"/>
    <n v="60"/>
    <n v="1270"/>
    <n v="39370"/>
    <n v="57.51"/>
    <n v="18436"/>
    <n v="22642"/>
  </r>
  <r>
    <x v="160"/>
    <x v="1"/>
    <x v="17"/>
    <n v="23951"/>
    <n v="30"/>
    <n v="745"/>
    <n v="23095"/>
    <n v="59.16"/>
    <n v="11918"/>
    <n v="13663"/>
  </r>
  <r>
    <x v="160"/>
    <x v="1"/>
    <x v="18"/>
    <n v="17005"/>
    <n v="47"/>
    <n v="708"/>
    <n v="21948"/>
    <n v="44.07"/>
    <n v="10402"/>
    <n v="9672"/>
  </r>
  <r>
    <x v="160"/>
    <x v="1"/>
    <x v="19"/>
    <n v="23575"/>
    <n v="93"/>
    <n v="1285"/>
    <n v="39835"/>
    <n v="34.54"/>
    <n v="11291"/>
    <n v="13758"/>
  </r>
  <r>
    <x v="160"/>
    <x v="1"/>
    <x v="20"/>
    <n v="89902"/>
    <n v="197"/>
    <n v="2793"/>
    <n v="86583"/>
    <n v="57.18"/>
    <n v="44404"/>
    <n v="49510"/>
  </r>
  <r>
    <x v="160"/>
    <x v="1"/>
    <x v="21"/>
    <n v="11487"/>
    <n v="28"/>
    <n v="410"/>
    <n v="12710"/>
    <n v="41.09"/>
    <n v="7688"/>
    <n v="5222"/>
  </r>
  <r>
    <x v="160"/>
    <x v="1"/>
    <x v="22"/>
    <n v="9774"/>
    <n v="17"/>
    <n v="436"/>
    <n v="13516"/>
    <n v="33.479999999999997"/>
    <n v="7515"/>
    <n v="4525"/>
  </r>
  <r>
    <x v="160"/>
    <x v="1"/>
    <x v="23"/>
    <n v="12840"/>
    <n v="28"/>
    <n v="378"/>
    <n v="11718"/>
    <n v="60.66"/>
    <n v="6698"/>
    <n v="7108"/>
  </r>
  <r>
    <x v="160"/>
    <x v="1"/>
    <x v="24"/>
    <n v="124004"/>
    <n v="270"/>
    <n v="4017"/>
    <n v="124527"/>
    <n v="53.29"/>
    <n v="66306"/>
    <n v="66366"/>
  </r>
  <r>
    <x v="160"/>
    <x v="1"/>
    <x v="25"/>
    <n v="21388"/>
    <n v="69"/>
    <n v="995"/>
    <n v="30845"/>
    <n v="35.090000000000003"/>
    <n v="14404"/>
    <n v="10825"/>
  </r>
  <r>
    <x v="160"/>
    <x v="1"/>
    <x v="26"/>
    <n v="5937"/>
    <n v="23"/>
    <n v="349"/>
    <n v="10819"/>
    <n v="26.69"/>
    <n v="3354"/>
    <n v="2888"/>
  </r>
  <r>
    <x v="160"/>
    <x v="1"/>
    <x v="27"/>
    <n v="21636"/>
    <n v="53"/>
    <n v="1269"/>
    <n v="39339"/>
    <n v="26.44"/>
    <n v="9641"/>
    <n v="10400"/>
  </r>
  <r>
    <x v="160"/>
    <x v="1"/>
    <x v="28"/>
    <n v="8632"/>
    <n v="22"/>
    <n v="283"/>
    <n v="8773"/>
    <n v="55.41"/>
    <n v="5477"/>
    <n v="4861"/>
  </r>
  <r>
    <x v="160"/>
    <x v="1"/>
    <x v="29"/>
    <n v="4815"/>
    <n v="28"/>
    <n v="279"/>
    <n v="8649"/>
    <n v="33.6"/>
    <n v="3309"/>
    <n v="2906"/>
  </r>
  <r>
    <x v="160"/>
    <x v="1"/>
    <x v="30"/>
    <n v="27758"/>
    <n v="45"/>
    <n v="752"/>
    <n v="23312"/>
    <n v="64.489999999999995"/>
    <n v="15326"/>
    <n v="15034"/>
  </r>
  <r>
    <x v="160"/>
    <x v="1"/>
    <x v="31"/>
    <n v="2004"/>
    <n v="14"/>
    <n v="100"/>
    <n v="3100"/>
    <n v="39.869999999999997"/>
    <n v="1327"/>
    <n v="1236"/>
  </r>
  <r>
    <x v="160"/>
    <x v="1"/>
    <x v="32"/>
    <n v="6774"/>
    <n v="20"/>
    <n v="364"/>
    <n v="11284"/>
    <n v="28.25"/>
    <n v="4020"/>
    <n v="3187"/>
  </r>
  <r>
    <x v="160"/>
    <x v="1"/>
    <x v="33"/>
    <n v="14443"/>
    <n v="42"/>
    <n v="614"/>
    <n v="19034"/>
    <n v="48.29"/>
    <n v="7750"/>
    <n v="9192"/>
  </r>
  <r>
    <x v="160"/>
    <x v="1"/>
    <x v="34"/>
    <n v="726169"/>
    <n v="1770"/>
    <n v="28631"/>
    <n v="887561"/>
    <n v="45.64"/>
    <n v="400347"/>
    <n v="405060"/>
  </r>
  <r>
    <x v="160"/>
    <x v="2"/>
    <x v="0"/>
    <n v="13169"/>
    <n v="26"/>
    <n v="1166"/>
    <n v="36146"/>
    <n v="31.14"/>
    <n v="2866"/>
    <n v="11257"/>
  </r>
  <r>
    <x v="160"/>
    <x v="2"/>
    <x v="1"/>
    <n v="65121"/>
    <n v="40"/>
    <n v="3870"/>
    <n v="119970"/>
    <n v="47.74"/>
    <n v="22451"/>
    <n v="57268"/>
  </r>
  <r>
    <x v="160"/>
    <x v="2"/>
    <x v="2"/>
    <n v="4243"/>
    <n v="17"/>
    <n v="641"/>
    <n v="19871"/>
    <m/>
    <n v="2006"/>
    <m/>
  </r>
  <r>
    <x v="160"/>
    <x v="2"/>
    <x v="3"/>
    <n v="8532"/>
    <n v="15"/>
    <n v="831"/>
    <n v="25761"/>
    <n v="25.79"/>
    <n v="4682"/>
    <n v="6645"/>
  </r>
  <r>
    <x v="160"/>
    <x v="2"/>
    <x v="4"/>
    <n v="17201"/>
    <n v="16"/>
    <n v="1038"/>
    <n v="32178"/>
    <n v="52.7"/>
    <n v="4678"/>
    <n v="16957"/>
  </r>
  <r>
    <x v="160"/>
    <x v="2"/>
    <x v="5"/>
    <n v="15845"/>
    <n v="14"/>
    <n v="1699"/>
    <n v="52669"/>
    <n v="28.64"/>
    <n v="7868"/>
    <n v="15086"/>
  </r>
  <r>
    <x v="160"/>
    <x v="2"/>
    <x v="6"/>
    <n v="10543"/>
    <n v="14"/>
    <n v="898"/>
    <n v="27838"/>
    <n v="35.89"/>
    <n v="5405"/>
    <n v="9992"/>
  </r>
  <r>
    <x v="160"/>
    <x v="2"/>
    <x v="7"/>
    <m/>
    <n v="2"/>
    <n v="65"/>
    <n v="2015"/>
    <m/>
    <m/>
    <m/>
  </r>
  <r>
    <x v="160"/>
    <x v="2"/>
    <x v="8"/>
    <m/>
    <n v="6"/>
    <n v="174"/>
    <n v="5394"/>
    <m/>
    <m/>
    <m/>
  </r>
  <r>
    <x v="160"/>
    <x v="2"/>
    <x v="9"/>
    <n v="3026"/>
    <n v="10"/>
    <n v="409"/>
    <n v="12679"/>
    <n v="20.78"/>
    <n v="1282"/>
    <n v="2634"/>
  </r>
  <r>
    <x v="160"/>
    <x v="2"/>
    <x v="10"/>
    <n v="6796"/>
    <n v="17"/>
    <n v="775"/>
    <n v="24025"/>
    <n v="26.22"/>
    <n v="1357"/>
    <n v="6298"/>
  </r>
  <r>
    <x v="160"/>
    <x v="2"/>
    <x v="11"/>
    <m/>
    <n v="12"/>
    <n v="832"/>
    <n v="25792"/>
    <m/>
    <m/>
    <m/>
  </r>
  <r>
    <x v="160"/>
    <x v="2"/>
    <x v="12"/>
    <m/>
    <n v="2"/>
    <n v="100"/>
    <n v="3100"/>
    <m/>
    <m/>
    <m/>
  </r>
  <r>
    <x v="160"/>
    <x v="2"/>
    <x v="13"/>
    <n v="917"/>
    <n v="5"/>
    <n v="230"/>
    <n v="7130"/>
    <n v="9.9700000000000006"/>
    <n v="582"/>
    <n v="711"/>
  </r>
  <r>
    <x v="160"/>
    <x v="2"/>
    <x v="14"/>
    <m/>
    <n v="2"/>
    <n v="65"/>
    <n v="2015"/>
    <m/>
    <m/>
    <m/>
  </r>
  <r>
    <x v="160"/>
    <x v="2"/>
    <x v="15"/>
    <m/>
    <n v="6"/>
    <n v="453"/>
    <n v="14043"/>
    <m/>
    <m/>
    <m/>
  </r>
  <r>
    <x v="160"/>
    <x v="2"/>
    <x v="16"/>
    <m/>
    <n v="14"/>
    <n v="2482"/>
    <n v="76942"/>
    <m/>
    <m/>
    <m/>
  </r>
  <r>
    <x v="160"/>
    <x v="2"/>
    <x v="17"/>
    <n v="31712"/>
    <n v="10"/>
    <n v="1882"/>
    <n v="58342"/>
    <n v="48.66"/>
    <n v="9858"/>
    <n v="28391"/>
  </r>
  <r>
    <x v="160"/>
    <x v="2"/>
    <x v="18"/>
    <n v="13797"/>
    <n v="22"/>
    <n v="1141"/>
    <n v="35371"/>
    <n v="30.98"/>
    <n v="6920"/>
    <n v="10958"/>
  </r>
  <r>
    <x v="160"/>
    <x v="2"/>
    <x v="19"/>
    <n v="14791"/>
    <n v="27"/>
    <n v="1255"/>
    <n v="38905"/>
    <n v="33.96"/>
    <n v="6932"/>
    <n v="13213"/>
  </r>
  <r>
    <x v="160"/>
    <x v="2"/>
    <x v="20"/>
    <n v="30382"/>
    <n v="49"/>
    <n v="2485"/>
    <n v="77035"/>
    <n v="35.6"/>
    <n v="14489"/>
    <n v="27427"/>
  </r>
  <r>
    <x v="160"/>
    <x v="2"/>
    <x v="21"/>
    <m/>
    <n v="7"/>
    <n v="483"/>
    <n v="14973"/>
    <n v="13.33"/>
    <m/>
    <n v="1996"/>
  </r>
  <r>
    <x v="160"/>
    <x v="2"/>
    <x v="22"/>
    <n v="7127"/>
    <n v="6"/>
    <n v="374"/>
    <n v="11594"/>
    <m/>
    <n v="5517"/>
    <m/>
  </r>
  <r>
    <x v="160"/>
    <x v="2"/>
    <x v="23"/>
    <m/>
    <n v="4"/>
    <n v="84"/>
    <n v="2604"/>
    <m/>
    <m/>
    <m/>
  </r>
  <r>
    <x v="160"/>
    <x v="2"/>
    <x v="24"/>
    <n v="41166"/>
    <n v="66"/>
    <n v="3426"/>
    <n v="106206"/>
    <n v="34.549999999999997"/>
    <n v="22252"/>
    <n v="36690"/>
  </r>
  <r>
    <x v="160"/>
    <x v="2"/>
    <x v="25"/>
    <n v="14874"/>
    <n v="22"/>
    <n v="1503"/>
    <n v="46593"/>
    <n v="27.75"/>
    <n v="10110"/>
    <n v="12928"/>
  </r>
  <r>
    <x v="160"/>
    <x v="2"/>
    <x v="26"/>
    <n v="7366"/>
    <n v="8"/>
    <n v="619"/>
    <n v="19189"/>
    <n v="36.64"/>
    <n v="3709"/>
    <n v="7030"/>
  </r>
  <r>
    <x v="160"/>
    <x v="2"/>
    <x v="27"/>
    <n v="37506"/>
    <n v="20"/>
    <n v="2184"/>
    <n v="67704"/>
    <n v="53.25"/>
    <n v="10869"/>
    <n v="36049"/>
  </r>
  <r>
    <x v="160"/>
    <x v="2"/>
    <x v="28"/>
    <n v="1136"/>
    <n v="4"/>
    <n v="98"/>
    <n v="3038"/>
    <m/>
    <n v="672"/>
    <m/>
  </r>
  <r>
    <x v="160"/>
    <x v="2"/>
    <x v="29"/>
    <n v="1732"/>
    <n v="9"/>
    <n v="270"/>
    <n v="8370"/>
    <n v="18.86"/>
    <m/>
    <n v="1578"/>
  </r>
  <r>
    <x v="160"/>
    <x v="2"/>
    <x v="30"/>
    <n v="5277"/>
    <n v="8"/>
    <n v="377"/>
    <n v="11687"/>
    <n v="41.41"/>
    <n v="2640"/>
    <n v="4839"/>
  </r>
  <r>
    <x v="160"/>
    <x v="2"/>
    <x v="31"/>
    <m/>
    <n v="3"/>
    <n v="103"/>
    <n v="3193"/>
    <m/>
    <m/>
    <m/>
  </r>
  <r>
    <x v="160"/>
    <x v="2"/>
    <x v="32"/>
    <n v="3172"/>
    <n v="6"/>
    <n v="366"/>
    <n v="11346"/>
    <n v="26.81"/>
    <n v="1964"/>
    <n v="3042"/>
  </r>
  <r>
    <x v="160"/>
    <x v="2"/>
    <x v="33"/>
    <n v="1742"/>
    <n v="10"/>
    <n v="401"/>
    <n v="12431"/>
    <n v="13.19"/>
    <n v="1181"/>
    <n v="1639"/>
  </r>
  <r>
    <x v="160"/>
    <x v="2"/>
    <x v="34"/>
    <n v="329544"/>
    <n v="423"/>
    <n v="27471"/>
    <n v="851601"/>
    <n v="34.659999999999997"/>
    <n v="136148"/>
    <n v="295145"/>
  </r>
  <r>
    <x v="160"/>
    <x v="3"/>
    <x v="0"/>
    <n v="29975"/>
    <n v="46"/>
    <n v="5747"/>
    <n v="178157"/>
    <n v="8.5399999999999991"/>
    <n v="14716"/>
    <n v="15207"/>
  </r>
  <r>
    <x v="160"/>
    <x v="3"/>
    <x v="1"/>
    <n v="19809"/>
    <n v="22"/>
    <n v="2551"/>
    <n v="79081"/>
    <n v="13.72"/>
    <n v="8483"/>
    <n v="10851"/>
  </r>
  <r>
    <x v="160"/>
    <x v="3"/>
    <x v="2"/>
    <n v="13867"/>
    <n v="23"/>
    <n v="2879"/>
    <n v="89249"/>
    <n v="7.74"/>
    <n v="8020"/>
    <n v="6910"/>
  </r>
  <r>
    <x v="160"/>
    <x v="3"/>
    <x v="3"/>
    <n v="10207"/>
    <n v="20"/>
    <n v="1831"/>
    <n v="56761"/>
    <n v="9.91"/>
    <n v="6391"/>
    <n v="5625"/>
  </r>
  <r>
    <x v="160"/>
    <x v="3"/>
    <x v="4"/>
    <n v="17226"/>
    <n v="18"/>
    <n v="2635"/>
    <n v="81685"/>
    <n v="11.91"/>
    <n v="6504"/>
    <n v="9733"/>
  </r>
  <r>
    <x v="160"/>
    <x v="3"/>
    <x v="5"/>
    <n v="11267"/>
    <n v="11"/>
    <n v="1456"/>
    <n v="45136"/>
    <n v="12.3"/>
    <n v="4717"/>
    <n v="5551"/>
  </r>
  <r>
    <x v="160"/>
    <x v="3"/>
    <x v="6"/>
    <n v="7933"/>
    <n v="9"/>
    <n v="1291"/>
    <n v="40021"/>
    <n v="8.57"/>
    <n v="3683"/>
    <n v="3431"/>
  </r>
  <r>
    <x v="160"/>
    <x v="3"/>
    <x v="7"/>
    <n v="2371"/>
    <n v="5"/>
    <n v="1149"/>
    <n v="35619"/>
    <n v="3.28"/>
    <n v="1104"/>
    <n v="1170"/>
  </r>
  <r>
    <x v="160"/>
    <x v="3"/>
    <x v="8"/>
    <n v="9477"/>
    <n v="9"/>
    <n v="1704"/>
    <n v="52824"/>
    <n v="8.01"/>
    <n v="3940"/>
    <n v="4231"/>
  </r>
  <r>
    <x v="160"/>
    <x v="3"/>
    <x v="9"/>
    <n v="5059"/>
    <n v="13"/>
    <n v="1204"/>
    <n v="37324"/>
    <n v="7.86"/>
    <n v="2261"/>
    <n v="2933"/>
  </r>
  <r>
    <x v="160"/>
    <x v="3"/>
    <x v="10"/>
    <n v="7514"/>
    <n v="20"/>
    <n v="1821"/>
    <n v="56451"/>
    <n v="6.7"/>
    <n v="3473"/>
    <n v="3780"/>
  </r>
  <r>
    <x v="160"/>
    <x v="3"/>
    <x v="11"/>
    <m/>
    <n v="6"/>
    <n v="401"/>
    <n v="12431"/>
    <m/>
    <m/>
    <m/>
  </r>
  <r>
    <x v="160"/>
    <x v="3"/>
    <x v="12"/>
    <m/>
    <n v="7"/>
    <n v="589"/>
    <n v="18259"/>
    <m/>
    <m/>
    <m/>
  </r>
  <r>
    <x v="160"/>
    <x v="3"/>
    <x v="13"/>
    <m/>
    <n v="3"/>
    <n v="364"/>
    <n v="11284"/>
    <m/>
    <m/>
    <m/>
  </r>
  <r>
    <x v="160"/>
    <x v="3"/>
    <x v="14"/>
    <m/>
    <n v="7"/>
    <n v="757"/>
    <n v="23467"/>
    <m/>
    <m/>
    <m/>
  </r>
  <r>
    <x v="160"/>
    <x v="3"/>
    <x v="15"/>
    <n v="4194"/>
    <n v="8"/>
    <n v="972"/>
    <n v="30132"/>
    <n v="7.78"/>
    <n v="1579"/>
    <n v="2344"/>
  </r>
  <r>
    <x v="160"/>
    <x v="3"/>
    <x v="16"/>
    <m/>
    <n v="4"/>
    <n v="419"/>
    <n v="12989"/>
    <m/>
    <m/>
    <m/>
  </r>
  <r>
    <x v="160"/>
    <x v="3"/>
    <x v="17"/>
    <m/>
    <n v="1"/>
    <n v="39"/>
    <n v="1209"/>
    <m/>
    <m/>
    <m/>
  </r>
  <r>
    <x v="160"/>
    <x v="3"/>
    <x v="18"/>
    <n v="6978"/>
    <n v="13"/>
    <n v="1059"/>
    <n v="32829"/>
    <n v="11.22"/>
    <n v="3945"/>
    <n v="3683"/>
  </r>
  <r>
    <x v="160"/>
    <x v="3"/>
    <x v="19"/>
    <n v="17024"/>
    <n v="21"/>
    <n v="3502"/>
    <n v="108562"/>
    <n v="7.64"/>
    <n v="5667"/>
    <n v="8299"/>
  </r>
  <r>
    <x v="160"/>
    <x v="3"/>
    <x v="20"/>
    <n v="40071"/>
    <n v="36"/>
    <n v="4499"/>
    <n v="139469"/>
    <n v="17.09"/>
    <n v="12758"/>
    <n v="23837"/>
  </r>
  <r>
    <x v="160"/>
    <x v="3"/>
    <x v="21"/>
    <n v="6009"/>
    <n v="9"/>
    <n v="681"/>
    <n v="21111"/>
    <n v="11.94"/>
    <n v="2143"/>
    <n v="2520"/>
  </r>
  <r>
    <x v="160"/>
    <x v="3"/>
    <x v="22"/>
    <m/>
    <n v="4"/>
    <n v="617"/>
    <n v="19127"/>
    <n v="13.98"/>
    <m/>
    <n v="2674"/>
  </r>
  <r>
    <x v="160"/>
    <x v="3"/>
    <x v="23"/>
    <m/>
    <n v="6"/>
    <n v="749"/>
    <n v="23219"/>
    <n v="8.84"/>
    <m/>
    <n v="2053"/>
  </r>
  <r>
    <x v="160"/>
    <x v="3"/>
    <x v="24"/>
    <n v="56416"/>
    <n v="55"/>
    <n v="6546"/>
    <n v="202926"/>
    <n v="15.32"/>
    <n v="21886"/>
    <n v="31084"/>
  </r>
  <r>
    <x v="160"/>
    <x v="3"/>
    <x v="25"/>
    <n v="10175"/>
    <n v="19"/>
    <n v="1770"/>
    <n v="54870"/>
    <n v="9.5399999999999991"/>
    <n v="7746"/>
    <n v="5233"/>
  </r>
  <r>
    <x v="160"/>
    <x v="3"/>
    <x v="26"/>
    <n v="4878"/>
    <n v="6"/>
    <n v="1580"/>
    <n v="48980"/>
    <n v="5.64"/>
    <n v="2313"/>
    <n v="2763"/>
  </r>
  <r>
    <x v="160"/>
    <x v="3"/>
    <x v="27"/>
    <n v="12318"/>
    <n v="7"/>
    <n v="1203"/>
    <n v="37293"/>
    <n v="15.11"/>
    <n v="6803"/>
    <n v="5634"/>
  </r>
  <r>
    <x v="160"/>
    <x v="3"/>
    <x v="28"/>
    <n v="4840"/>
    <n v="8"/>
    <n v="873"/>
    <n v="27063"/>
    <m/>
    <n v="2692"/>
    <m/>
  </r>
  <r>
    <x v="160"/>
    <x v="3"/>
    <x v="29"/>
    <n v="4658"/>
    <n v="10"/>
    <n v="2255"/>
    <n v="69905"/>
    <n v="2.86"/>
    <n v="1431"/>
    <n v="2001"/>
  </r>
  <r>
    <x v="160"/>
    <x v="3"/>
    <x v="30"/>
    <n v="4313"/>
    <n v="6"/>
    <n v="488"/>
    <n v="15128"/>
    <n v="18.91"/>
    <n v="2334"/>
    <n v="2860"/>
  </r>
  <r>
    <x v="160"/>
    <x v="3"/>
    <x v="31"/>
    <n v="1207"/>
    <n v="6"/>
    <n v="269"/>
    <n v="8339"/>
    <n v="5.73"/>
    <n v="816"/>
    <n v="478"/>
  </r>
  <r>
    <x v="160"/>
    <x v="3"/>
    <x v="32"/>
    <n v="4502"/>
    <n v="5"/>
    <n v="948"/>
    <n v="29388"/>
    <n v="7.89"/>
    <n v="2119"/>
    <n v="2318"/>
  </r>
  <r>
    <x v="160"/>
    <x v="3"/>
    <x v="33"/>
    <n v="2621"/>
    <n v="10"/>
    <n v="615"/>
    <n v="19065"/>
    <n v="7.55"/>
    <n v="1608"/>
    <n v="1440"/>
  </r>
  <r>
    <x v="160"/>
    <x v="3"/>
    <x v="34"/>
    <n v="281654"/>
    <n v="397"/>
    <n v="48878"/>
    <n v="1515218"/>
    <n v="9.67"/>
    <n v="130795"/>
    <n v="146551"/>
  </r>
  <r>
    <x v="160"/>
    <x v="4"/>
    <x v="0"/>
    <n v="97259"/>
    <n v="229"/>
    <n v="9640"/>
    <n v="298840"/>
    <n v="19.04"/>
    <n v="47289"/>
    <n v="56894"/>
  </r>
  <r>
    <x v="160"/>
    <x v="4"/>
    <x v="1"/>
    <n v="540918"/>
    <n v="318"/>
    <n v="19178"/>
    <n v="594518"/>
    <n v="58.69"/>
    <n v="256397"/>
    <n v="348919"/>
  </r>
  <r>
    <x v="160"/>
    <x v="4"/>
    <x v="2"/>
    <n v="31801"/>
    <n v="111"/>
    <n v="4317"/>
    <n v="133827"/>
    <n v="13.11"/>
    <n v="18464"/>
    <n v="17542"/>
  </r>
  <r>
    <x v="160"/>
    <x v="4"/>
    <x v="3"/>
    <n v="88575"/>
    <n v="150"/>
    <n v="5352"/>
    <n v="165912"/>
    <n v="33.06"/>
    <n v="51769"/>
    <n v="54854"/>
  </r>
  <r>
    <x v="160"/>
    <x v="4"/>
    <x v="4"/>
    <n v="69503"/>
    <n v="94"/>
    <n v="5060"/>
    <n v="156860"/>
    <n v="29.99"/>
    <n v="30156"/>
    <n v="47049"/>
  </r>
  <r>
    <x v="160"/>
    <x v="4"/>
    <x v="5"/>
    <n v="123704"/>
    <n v="124"/>
    <n v="6393"/>
    <n v="198183"/>
    <n v="36.020000000000003"/>
    <n v="67768"/>
    <n v="71380"/>
  </r>
  <r>
    <x v="160"/>
    <x v="4"/>
    <x v="6"/>
    <n v="58121"/>
    <n v="99"/>
    <n v="3880"/>
    <n v="120280"/>
    <n v="28.29"/>
    <n v="33594"/>
    <n v="34032"/>
  </r>
  <r>
    <x v="160"/>
    <x v="4"/>
    <x v="7"/>
    <n v="10503"/>
    <n v="34"/>
    <n v="1566"/>
    <n v="48546"/>
    <n v="12.33"/>
    <n v="5700"/>
    <n v="5987"/>
  </r>
  <r>
    <x v="160"/>
    <x v="4"/>
    <x v="8"/>
    <n v="23510"/>
    <n v="59"/>
    <n v="2606"/>
    <n v="80786"/>
    <n v="16.739999999999998"/>
    <n v="12802"/>
    <n v="13520"/>
  </r>
  <r>
    <x v="160"/>
    <x v="4"/>
    <x v="9"/>
    <n v="35735"/>
    <n v="81"/>
    <n v="2846"/>
    <n v="88226"/>
    <n v="27.81"/>
    <n v="19241"/>
    <n v="24536"/>
  </r>
  <r>
    <x v="160"/>
    <x v="4"/>
    <x v="10"/>
    <n v="54279"/>
    <n v="132"/>
    <n v="4534"/>
    <n v="140554"/>
    <n v="24.73"/>
    <n v="27567"/>
    <n v="34756"/>
  </r>
  <r>
    <x v="160"/>
    <x v="4"/>
    <x v="11"/>
    <n v="18790"/>
    <n v="50"/>
    <n v="2287"/>
    <n v="70897"/>
    <n v="15.17"/>
    <n v="12706"/>
    <n v="10755"/>
  </r>
  <r>
    <x v="160"/>
    <x v="4"/>
    <x v="12"/>
    <n v="37259"/>
    <n v="90"/>
    <n v="2286"/>
    <n v="70866"/>
    <n v="31.78"/>
    <n v="22445"/>
    <n v="22521"/>
  </r>
  <r>
    <x v="160"/>
    <x v="4"/>
    <x v="13"/>
    <n v="12218"/>
    <n v="31"/>
    <n v="1079"/>
    <n v="33449"/>
    <n v="21.44"/>
    <n v="7076"/>
    <n v="7173"/>
  </r>
  <r>
    <x v="160"/>
    <x v="4"/>
    <x v="14"/>
    <n v="12663"/>
    <n v="39"/>
    <n v="1316"/>
    <n v="40796"/>
    <n v="16.940000000000001"/>
    <n v="6977"/>
    <n v="6910"/>
  </r>
  <r>
    <x v="160"/>
    <x v="4"/>
    <x v="15"/>
    <n v="13530"/>
    <n v="44"/>
    <n v="1727"/>
    <n v="53537"/>
    <n v="15.55"/>
    <n v="6633"/>
    <n v="8326"/>
  </r>
  <r>
    <x v="160"/>
    <x v="4"/>
    <x v="16"/>
    <n v="190616"/>
    <n v="112"/>
    <n v="7605"/>
    <n v="235755"/>
    <n v="55.99"/>
    <n v="86995"/>
    <n v="132002"/>
  </r>
  <r>
    <x v="160"/>
    <x v="4"/>
    <x v="17"/>
    <n v="168775"/>
    <n v="72"/>
    <n v="5977"/>
    <n v="185287"/>
    <n v="63.88"/>
    <n v="77356"/>
    <n v="118355"/>
  </r>
  <r>
    <x v="160"/>
    <x v="4"/>
    <x v="18"/>
    <n v="43391"/>
    <n v="98"/>
    <n v="3254"/>
    <n v="100874"/>
    <n v="27.61"/>
    <n v="24933"/>
    <n v="27853"/>
  </r>
  <r>
    <x v="160"/>
    <x v="4"/>
    <x v="19"/>
    <n v="63596"/>
    <n v="154"/>
    <n v="6500"/>
    <n v="201500"/>
    <n v="20.36"/>
    <n v="28798"/>
    <n v="41021"/>
  </r>
  <r>
    <x v="160"/>
    <x v="4"/>
    <x v="20"/>
    <n v="221761"/>
    <n v="330"/>
    <n v="12320"/>
    <n v="381920"/>
    <n v="36.9"/>
    <n v="101901"/>
    <n v="140918"/>
  </r>
  <r>
    <x v="160"/>
    <x v="4"/>
    <x v="21"/>
    <n v="22552"/>
    <n v="51"/>
    <n v="1697"/>
    <n v="52607"/>
    <n v="21.27"/>
    <n v="13600"/>
    <n v="11187"/>
  </r>
  <r>
    <x v="160"/>
    <x v="4"/>
    <x v="22"/>
    <n v="32635"/>
    <n v="32"/>
    <n v="1863"/>
    <n v="57753"/>
    <n v="33.33"/>
    <n v="25090"/>
    <n v="19249"/>
  </r>
  <r>
    <x v="160"/>
    <x v="4"/>
    <x v="23"/>
    <n v="21111"/>
    <n v="47"/>
    <n v="1355"/>
    <n v="42005"/>
    <n v="27.05"/>
    <n v="11102"/>
    <n v="11362"/>
  </r>
  <r>
    <x v="160"/>
    <x v="4"/>
    <x v="24"/>
    <n v="298059"/>
    <n v="460"/>
    <n v="17235"/>
    <n v="534285"/>
    <n v="34.200000000000003"/>
    <n v="151692"/>
    <n v="182716"/>
  </r>
  <r>
    <x v="160"/>
    <x v="4"/>
    <x v="25"/>
    <n v="59171"/>
    <n v="146"/>
    <n v="5325"/>
    <n v="165075"/>
    <n v="22.24"/>
    <n v="40820"/>
    <n v="36707"/>
  </r>
  <r>
    <x v="160"/>
    <x v="4"/>
    <x v="26"/>
    <n v="26822"/>
    <n v="46"/>
    <n v="3005"/>
    <n v="93155"/>
    <n v="17.690000000000001"/>
    <n v="13779"/>
    <n v="16483"/>
  </r>
  <r>
    <x v="160"/>
    <x v="4"/>
    <x v="27"/>
    <n v="155378"/>
    <n v="112"/>
    <n v="7780"/>
    <n v="241180"/>
    <n v="40.700000000000003"/>
    <n v="57357"/>
    <n v="98160"/>
  </r>
  <r>
    <x v="160"/>
    <x v="4"/>
    <x v="28"/>
    <n v="19776"/>
    <n v="44"/>
    <n v="1680"/>
    <n v="52080"/>
    <n v="22.31"/>
    <n v="13052"/>
    <n v="11618"/>
  </r>
  <r>
    <x v="160"/>
    <x v="4"/>
    <x v="29"/>
    <n v="12920"/>
    <n v="61"/>
    <n v="2999"/>
    <n v="92969"/>
    <n v="8.41"/>
    <n v="6739"/>
    <n v="7815"/>
  </r>
  <r>
    <x v="160"/>
    <x v="4"/>
    <x v="30"/>
    <n v="64898"/>
    <n v="79"/>
    <n v="2435"/>
    <n v="75485"/>
    <n v="51.94"/>
    <n v="37099"/>
    <n v="39206"/>
  </r>
  <r>
    <x v="160"/>
    <x v="4"/>
    <x v="31"/>
    <n v="4234"/>
    <n v="31"/>
    <n v="559"/>
    <n v="17329"/>
    <n v="14.75"/>
    <n v="2950"/>
    <n v="2557"/>
  </r>
  <r>
    <x v="160"/>
    <x v="4"/>
    <x v="32"/>
    <n v="21740"/>
    <n v="37"/>
    <n v="2237"/>
    <n v="69347"/>
    <n v="18.190000000000001"/>
    <n v="11216"/>
    <n v="12612"/>
  </r>
  <r>
    <x v="160"/>
    <x v="4"/>
    <x v="33"/>
    <n v="26709"/>
    <n v="81"/>
    <n v="2102"/>
    <n v="65162"/>
    <n v="27.34"/>
    <n v="15333"/>
    <n v="17813"/>
  </r>
  <r>
    <x v="160"/>
    <x v="4"/>
    <x v="34"/>
    <n v="2215676"/>
    <n v="3146"/>
    <n v="136783"/>
    <n v="4240273"/>
    <n v="32.82"/>
    <n v="1117345"/>
    <n v="1391714"/>
  </r>
  <r>
    <x v="161"/>
    <x v="0"/>
    <x v="0"/>
    <n v="15522"/>
    <n v="31"/>
    <n v="1170"/>
    <n v="35100"/>
    <n v="24.97"/>
    <n v="9211"/>
    <n v="8763"/>
  </r>
  <r>
    <x v="161"/>
    <x v="0"/>
    <x v="1"/>
    <n v="306078"/>
    <n v="77"/>
    <n v="9138"/>
    <n v="274140"/>
    <n v="71.180000000000007"/>
    <n v="151717"/>
    <n v="195122"/>
  </r>
  <r>
    <x v="161"/>
    <x v="0"/>
    <x v="2"/>
    <n v="2056"/>
    <n v="10"/>
    <n v="170"/>
    <n v="5100"/>
    <m/>
    <n v="1048"/>
    <m/>
  </r>
  <r>
    <x v="161"/>
    <x v="0"/>
    <x v="3"/>
    <n v="23459"/>
    <n v="22"/>
    <n v="1043"/>
    <n v="31290"/>
    <n v="53.04"/>
    <n v="12017"/>
    <n v="16596"/>
  </r>
  <r>
    <x v="161"/>
    <x v="0"/>
    <x v="4"/>
    <n v="8678"/>
    <n v="8"/>
    <n v="467"/>
    <n v="14010"/>
    <n v="38.840000000000003"/>
    <n v="5138"/>
    <n v="5441"/>
  </r>
  <r>
    <x v="161"/>
    <x v="0"/>
    <x v="5"/>
    <n v="44284"/>
    <n v="21"/>
    <n v="1812"/>
    <n v="54360"/>
    <n v="46.29"/>
    <n v="24872"/>
    <n v="25165"/>
  </r>
  <r>
    <x v="161"/>
    <x v="0"/>
    <x v="6"/>
    <n v="10034"/>
    <n v="9"/>
    <n v="530"/>
    <n v="15900"/>
    <n v="35.49"/>
    <n v="4720"/>
    <n v="5643"/>
  </r>
  <r>
    <x v="161"/>
    <x v="0"/>
    <x v="7"/>
    <m/>
    <n v="4"/>
    <n v="61"/>
    <n v="1830"/>
    <m/>
    <m/>
    <m/>
  </r>
  <r>
    <x v="161"/>
    <x v="0"/>
    <x v="8"/>
    <m/>
    <n v="9"/>
    <n v="208"/>
    <n v="6240"/>
    <m/>
    <m/>
    <m/>
  </r>
  <r>
    <x v="161"/>
    <x v="0"/>
    <x v="9"/>
    <n v="8861"/>
    <n v="15"/>
    <n v="471"/>
    <n v="14130"/>
    <n v="39.520000000000003"/>
    <n v="4560"/>
    <n v="5584"/>
  </r>
  <r>
    <x v="161"/>
    <x v="0"/>
    <x v="10"/>
    <n v="7488"/>
    <n v="16"/>
    <n v="528"/>
    <n v="15840"/>
    <n v="33.51"/>
    <n v="4372"/>
    <n v="5308"/>
  </r>
  <r>
    <x v="161"/>
    <x v="0"/>
    <x v="11"/>
    <n v="6712"/>
    <n v="10"/>
    <n v="515"/>
    <n v="15450"/>
    <n v="25.1"/>
    <n v="3495"/>
    <n v="3878"/>
  </r>
  <r>
    <x v="161"/>
    <x v="0"/>
    <x v="12"/>
    <n v="7241"/>
    <n v="20"/>
    <n v="551"/>
    <n v="16530"/>
    <n v="25.99"/>
    <n v="4682"/>
    <n v="4296"/>
  </r>
  <r>
    <x v="161"/>
    <x v="0"/>
    <x v="13"/>
    <m/>
    <n v="3"/>
    <n v="137"/>
    <n v="4110"/>
    <m/>
    <m/>
    <m/>
  </r>
  <r>
    <x v="161"/>
    <x v="0"/>
    <x v="14"/>
    <m/>
    <n v="10"/>
    <n v="225"/>
    <n v="6750"/>
    <m/>
    <m/>
    <m/>
  </r>
  <r>
    <x v="161"/>
    <x v="0"/>
    <x v="15"/>
    <m/>
    <n v="3"/>
    <n v="40"/>
    <n v="1200"/>
    <m/>
    <m/>
    <m/>
  </r>
  <r>
    <x v="161"/>
    <x v="0"/>
    <x v="16"/>
    <n v="99962"/>
    <n v="34"/>
    <n v="3434"/>
    <n v="103020"/>
    <n v="66.489999999999995"/>
    <n v="48355"/>
    <n v="68502"/>
  </r>
  <r>
    <x v="161"/>
    <x v="0"/>
    <x v="17"/>
    <n v="98295"/>
    <n v="31"/>
    <n v="3311"/>
    <n v="99330"/>
    <n v="67.569999999999993"/>
    <n v="47292"/>
    <n v="67119"/>
  </r>
  <r>
    <x v="161"/>
    <x v="0"/>
    <x v="18"/>
    <n v="3977"/>
    <n v="16"/>
    <n v="346"/>
    <n v="10380"/>
    <n v="25.74"/>
    <n v="2547"/>
    <n v="2672"/>
  </r>
  <r>
    <x v="161"/>
    <x v="0"/>
    <x v="19"/>
    <n v="5666"/>
    <n v="12"/>
    <n v="404"/>
    <n v="12120"/>
    <n v="31.58"/>
    <n v="3484"/>
    <n v="3828"/>
  </r>
  <r>
    <x v="161"/>
    <x v="0"/>
    <x v="20"/>
    <n v="54448"/>
    <n v="48"/>
    <n v="2519"/>
    <n v="75570"/>
    <n v="46.96"/>
    <n v="26895"/>
    <n v="35488"/>
  </r>
  <r>
    <x v="161"/>
    <x v="0"/>
    <x v="21"/>
    <m/>
    <n v="7"/>
    <n v="113"/>
    <n v="3390"/>
    <n v="34.9"/>
    <m/>
    <n v="1183"/>
  </r>
  <r>
    <x v="161"/>
    <x v="0"/>
    <x v="22"/>
    <n v="6998"/>
    <n v="5"/>
    <n v="436"/>
    <n v="13080"/>
    <m/>
    <n v="5736"/>
    <m/>
  </r>
  <r>
    <x v="161"/>
    <x v="0"/>
    <x v="23"/>
    <m/>
    <n v="9"/>
    <n v="148"/>
    <n v="4440"/>
    <m/>
    <m/>
    <m/>
  </r>
  <r>
    <x v="161"/>
    <x v="0"/>
    <x v="24"/>
    <n v="66134"/>
    <n v="69"/>
    <n v="3216"/>
    <n v="96480"/>
    <n v="43.97"/>
    <n v="35245"/>
    <n v="42418"/>
  </r>
  <r>
    <x v="161"/>
    <x v="0"/>
    <x v="25"/>
    <n v="9941"/>
    <n v="36"/>
    <n v="1058"/>
    <n v="31740"/>
    <n v="19.07"/>
    <n v="7537"/>
    <n v="6053"/>
  </r>
  <r>
    <x v="161"/>
    <x v="0"/>
    <x v="26"/>
    <n v="8810"/>
    <n v="10"/>
    <n v="472"/>
    <n v="14160"/>
    <n v="25.32"/>
    <n v="4203"/>
    <n v="3585"/>
  </r>
  <r>
    <x v="161"/>
    <x v="0"/>
    <x v="27"/>
    <n v="88257"/>
    <n v="33"/>
    <n v="3098"/>
    <n v="92940"/>
    <n v="49.42"/>
    <n v="28502"/>
    <n v="45934"/>
  </r>
  <r>
    <x v="161"/>
    <x v="0"/>
    <x v="28"/>
    <n v="3456"/>
    <n v="9"/>
    <n v="369"/>
    <n v="11070"/>
    <n v="20.37"/>
    <n v="2559"/>
    <n v="2255"/>
  </r>
  <r>
    <x v="161"/>
    <x v="0"/>
    <x v="29"/>
    <m/>
    <n v="14"/>
    <n v="195"/>
    <n v="5850"/>
    <m/>
    <m/>
    <m/>
  </r>
  <r>
    <x v="161"/>
    <x v="0"/>
    <x v="30"/>
    <n v="21684"/>
    <n v="20"/>
    <n v="818"/>
    <n v="24540"/>
    <n v="54.01"/>
    <n v="12582"/>
    <n v="13254"/>
  </r>
  <r>
    <x v="161"/>
    <x v="0"/>
    <x v="31"/>
    <m/>
    <n v="8"/>
    <n v="87"/>
    <n v="2610"/>
    <m/>
    <m/>
    <m/>
  </r>
  <r>
    <x v="161"/>
    <x v="0"/>
    <x v="32"/>
    <n v="3696"/>
    <n v="5"/>
    <n v="547"/>
    <n v="16410"/>
    <n v="12.54"/>
    <n v="2062"/>
    <n v="2058"/>
  </r>
  <r>
    <x v="161"/>
    <x v="0"/>
    <x v="33"/>
    <n v="5902"/>
    <n v="19"/>
    <n v="472"/>
    <n v="14160"/>
    <n v="31.94"/>
    <n v="3628"/>
    <n v="4523"/>
  </r>
  <r>
    <x v="161"/>
    <x v="0"/>
    <x v="34"/>
    <n v="769270"/>
    <n v="553"/>
    <n v="31582"/>
    <n v="947460"/>
    <n v="50.55"/>
    <n v="382955"/>
    <n v="478900"/>
  </r>
  <r>
    <x v="161"/>
    <x v="1"/>
    <x v="0"/>
    <n v="24088"/>
    <n v="124"/>
    <n v="1541"/>
    <n v="46230"/>
    <n v="30.15"/>
    <n v="12395"/>
    <n v="13940"/>
  </r>
  <r>
    <x v="161"/>
    <x v="1"/>
    <x v="1"/>
    <n v="96126"/>
    <n v="175"/>
    <n v="3580"/>
    <n v="107400"/>
    <n v="50.55"/>
    <n v="45752"/>
    <n v="54291"/>
  </r>
  <r>
    <x v="161"/>
    <x v="1"/>
    <x v="2"/>
    <n v="8754"/>
    <n v="61"/>
    <n v="624"/>
    <n v="18720"/>
    <n v="25.78"/>
    <n v="4788"/>
    <n v="4827"/>
  </r>
  <r>
    <x v="161"/>
    <x v="1"/>
    <x v="3"/>
    <n v="43025"/>
    <n v="92"/>
    <n v="1638"/>
    <n v="49140"/>
    <n v="52.18"/>
    <n v="24229"/>
    <n v="25641"/>
  </r>
  <r>
    <x v="161"/>
    <x v="1"/>
    <x v="4"/>
    <n v="22893"/>
    <n v="52"/>
    <n v="920"/>
    <n v="27600"/>
    <n v="45.78"/>
    <n v="12352"/>
    <n v="12636"/>
  </r>
  <r>
    <x v="161"/>
    <x v="1"/>
    <x v="5"/>
    <n v="33064"/>
    <n v="78"/>
    <n v="1393"/>
    <n v="41790"/>
    <n v="34.81"/>
    <n v="19213"/>
    <n v="14549"/>
  </r>
  <r>
    <x v="161"/>
    <x v="1"/>
    <x v="6"/>
    <n v="22642"/>
    <n v="67"/>
    <n v="1159"/>
    <n v="34770"/>
    <n v="34.03"/>
    <n v="14200"/>
    <n v="11832"/>
  </r>
  <r>
    <x v="161"/>
    <x v="1"/>
    <x v="7"/>
    <n v="5771"/>
    <n v="23"/>
    <n v="291"/>
    <n v="8730"/>
    <n v="40.57"/>
    <n v="3310"/>
    <n v="3542"/>
  </r>
  <r>
    <x v="161"/>
    <x v="1"/>
    <x v="8"/>
    <n v="8946"/>
    <n v="35"/>
    <n v="520"/>
    <n v="15600"/>
    <n v="35.06"/>
    <n v="5285"/>
    <n v="5469"/>
  </r>
  <r>
    <x v="161"/>
    <x v="1"/>
    <x v="9"/>
    <n v="14668"/>
    <n v="43"/>
    <n v="762"/>
    <n v="22860"/>
    <n v="44.45"/>
    <n v="7682"/>
    <n v="10162"/>
  </r>
  <r>
    <x v="161"/>
    <x v="1"/>
    <x v="10"/>
    <n v="26104"/>
    <n v="76"/>
    <n v="1394"/>
    <n v="41820"/>
    <n v="36.93"/>
    <n v="13674"/>
    <n v="15446"/>
  </r>
  <r>
    <x v="161"/>
    <x v="1"/>
    <x v="11"/>
    <n v="3910"/>
    <n v="23"/>
    <n v="579"/>
    <n v="17370"/>
    <n v="11.06"/>
    <n v="2485"/>
    <n v="1921"/>
  </r>
  <r>
    <x v="161"/>
    <x v="1"/>
    <x v="12"/>
    <n v="21741"/>
    <n v="61"/>
    <n v="1048"/>
    <n v="31440"/>
    <n v="42.05"/>
    <n v="13007"/>
    <n v="13220"/>
  </r>
  <r>
    <x v="161"/>
    <x v="1"/>
    <x v="13"/>
    <n v="6647"/>
    <n v="20"/>
    <n v="348"/>
    <n v="10440"/>
    <n v="37.549999999999997"/>
    <n v="3874"/>
    <n v="3920"/>
  </r>
  <r>
    <x v="161"/>
    <x v="1"/>
    <x v="14"/>
    <n v="4922"/>
    <n v="20"/>
    <n v="268"/>
    <n v="8040"/>
    <n v="34.06"/>
    <n v="2690"/>
    <n v="2739"/>
  </r>
  <r>
    <x v="161"/>
    <x v="1"/>
    <x v="15"/>
    <n v="4935"/>
    <n v="27"/>
    <n v="262"/>
    <n v="7860"/>
    <n v="38.18"/>
    <n v="3035"/>
    <n v="3001"/>
  </r>
  <r>
    <x v="161"/>
    <x v="1"/>
    <x v="16"/>
    <n v="29138"/>
    <n v="59"/>
    <n v="1268"/>
    <n v="38040"/>
    <n v="47.17"/>
    <n v="13780"/>
    <n v="17945"/>
  </r>
  <r>
    <x v="161"/>
    <x v="1"/>
    <x v="17"/>
    <n v="16438"/>
    <n v="30"/>
    <n v="745"/>
    <n v="22350"/>
    <n v="44.59"/>
    <n v="8211"/>
    <n v="9967"/>
  </r>
  <r>
    <x v="161"/>
    <x v="1"/>
    <x v="18"/>
    <n v="12638"/>
    <n v="47"/>
    <n v="704"/>
    <n v="21120"/>
    <n v="37.19"/>
    <n v="7517"/>
    <n v="7854"/>
  </r>
  <r>
    <x v="161"/>
    <x v="1"/>
    <x v="19"/>
    <n v="18604"/>
    <n v="92"/>
    <n v="1266"/>
    <n v="37980"/>
    <n v="28.67"/>
    <n v="9633"/>
    <n v="10890"/>
  </r>
  <r>
    <x v="161"/>
    <x v="1"/>
    <x v="20"/>
    <n v="74094"/>
    <n v="197"/>
    <n v="2796"/>
    <n v="83880"/>
    <n v="50.19"/>
    <n v="37380"/>
    <n v="42103"/>
  </r>
  <r>
    <x v="161"/>
    <x v="1"/>
    <x v="21"/>
    <n v="10321"/>
    <n v="28"/>
    <n v="410"/>
    <n v="12300"/>
    <n v="38.25"/>
    <n v="6288"/>
    <n v="4704"/>
  </r>
  <r>
    <x v="161"/>
    <x v="1"/>
    <x v="22"/>
    <n v="6377"/>
    <n v="18"/>
    <n v="440"/>
    <n v="13200"/>
    <n v="22.79"/>
    <n v="4892"/>
    <n v="3008"/>
  </r>
  <r>
    <x v="161"/>
    <x v="1"/>
    <x v="23"/>
    <n v="10562"/>
    <n v="28"/>
    <n v="378"/>
    <n v="11340"/>
    <n v="54.67"/>
    <n v="5330"/>
    <n v="6199"/>
  </r>
  <r>
    <x v="161"/>
    <x v="1"/>
    <x v="24"/>
    <n v="101355"/>
    <n v="271"/>
    <n v="4024"/>
    <n v="120720"/>
    <n v="46.4"/>
    <n v="53890"/>
    <n v="56015"/>
  </r>
  <r>
    <x v="161"/>
    <x v="1"/>
    <x v="25"/>
    <n v="14513"/>
    <n v="67"/>
    <n v="967"/>
    <n v="29010"/>
    <n v="28"/>
    <n v="8789"/>
    <n v="8124"/>
  </r>
  <r>
    <x v="161"/>
    <x v="1"/>
    <x v="26"/>
    <n v="5253"/>
    <n v="22"/>
    <n v="337"/>
    <n v="10110"/>
    <n v="24.28"/>
    <n v="2707"/>
    <n v="2455"/>
  </r>
  <r>
    <x v="161"/>
    <x v="1"/>
    <x v="27"/>
    <n v="29877"/>
    <n v="54"/>
    <n v="1256"/>
    <n v="37680"/>
    <n v="34.1"/>
    <n v="10421"/>
    <n v="12850"/>
  </r>
  <r>
    <x v="161"/>
    <x v="1"/>
    <x v="28"/>
    <n v="7137"/>
    <n v="23"/>
    <n v="288"/>
    <n v="8640"/>
    <n v="50.65"/>
    <n v="4042"/>
    <n v="4376"/>
  </r>
  <r>
    <x v="161"/>
    <x v="1"/>
    <x v="29"/>
    <n v="3145"/>
    <n v="27"/>
    <n v="273"/>
    <n v="8190"/>
    <n v="24.95"/>
    <n v="2129"/>
    <n v="2044"/>
  </r>
  <r>
    <x v="161"/>
    <x v="1"/>
    <x v="30"/>
    <n v="21128"/>
    <n v="45"/>
    <n v="752"/>
    <n v="22560"/>
    <n v="50.85"/>
    <n v="11484"/>
    <n v="11471"/>
  </r>
  <r>
    <x v="161"/>
    <x v="1"/>
    <x v="31"/>
    <n v="1213"/>
    <n v="14"/>
    <n v="100"/>
    <n v="3000"/>
    <n v="26.2"/>
    <n v="768"/>
    <n v="786"/>
  </r>
  <r>
    <x v="161"/>
    <x v="1"/>
    <x v="32"/>
    <n v="3348"/>
    <n v="19"/>
    <n v="357"/>
    <n v="10710"/>
    <n v="15.97"/>
    <n v="2092"/>
    <n v="1711"/>
  </r>
  <r>
    <x v="161"/>
    <x v="1"/>
    <x v="33"/>
    <n v="11237"/>
    <n v="41"/>
    <n v="611"/>
    <n v="18330"/>
    <n v="42.32"/>
    <n v="5660"/>
    <n v="7757"/>
  </r>
  <r>
    <x v="161"/>
    <x v="1"/>
    <x v="34"/>
    <n v="606820"/>
    <n v="1758"/>
    <n v="28530"/>
    <n v="855900"/>
    <n v="39.89"/>
    <n v="320883"/>
    <n v="341411"/>
  </r>
  <r>
    <x v="161"/>
    <x v="2"/>
    <x v="0"/>
    <n v="6676"/>
    <n v="26"/>
    <n v="1166"/>
    <n v="34980"/>
    <n v="17.829999999999998"/>
    <n v="2318"/>
    <n v="6238"/>
  </r>
  <r>
    <x v="161"/>
    <x v="2"/>
    <x v="1"/>
    <n v="54541"/>
    <n v="40"/>
    <n v="3870"/>
    <n v="116100"/>
    <n v="40.65"/>
    <n v="21206"/>
    <n v="47190"/>
  </r>
  <r>
    <x v="161"/>
    <x v="2"/>
    <x v="2"/>
    <n v="2946"/>
    <n v="17"/>
    <n v="673"/>
    <n v="20190"/>
    <m/>
    <n v="1702"/>
    <m/>
  </r>
  <r>
    <x v="161"/>
    <x v="2"/>
    <x v="3"/>
    <n v="7017"/>
    <n v="15"/>
    <n v="831"/>
    <n v="24930"/>
    <n v="23.18"/>
    <n v="3294"/>
    <n v="5779"/>
  </r>
  <r>
    <x v="161"/>
    <x v="2"/>
    <x v="4"/>
    <n v="12069"/>
    <n v="16"/>
    <n v="1038"/>
    <n v="31140"/>
    <n v="38.090000000000003"/>
    <n v="3171"/>
    <n v="11862"/>
  </r>
  <r>
    <x v="161"/>
    <x v="2"/>
    <x v="5"/>
    <n v="12041"/>
    <n v="14"/>
    <n v="1699"/>
    <n v="50970"/>
    <n v="22.5"/>
    <n v="6220"/>
    <n v="11466"/>
  </r>
  <r>
    <x v="161"/>
    <x v="2"/>
    <x v="6"/>
    <n v="7467"/>
    <n v="14"/>
    <n v="898"/>
    <n v="26940"/>
    <n v="26.03"/>
    <n v="3770"/>
    <n v="7014"/>
  </r>
  <r>
    <x v="161"/>
    <x v="2"/>
    <x v="7"/>
    <m/>
    <n v="2"/>
    <n v="65"/>
    <n v="1950"/>
    <m/>
    <m/>
    <m/>
  </r>
  <r>
    <x v="161"/>
    <x v="2"/>
    <x v="8"/>
    <m/>
    <n v="6"/>
    <n v="174"/>
    <n v="5220"/>
    <m/>
    <m/>
    <m/>
  </r>
  <r>
    <x v="161"/>
    <x v="2"/>
    <x v="9"/>
    <n v="2257"/>
    <n v="9"/>
    <n v="397"/>
    <n v="11910"/>
    <n v="17.079999999999998"/>
    <n v="943"/>
    <n v="2034"/>
  </r>
  <r>
    <x v="161"/>
    <x v="2"/>
    <x v="10"/>
    <n v="4774"/>
    <n v="16"/>
    <n v="745"/>
    <n v="22350"/>
    <n v="20.28"/>
    <n v="919"/>
    <n v="4533"/>
  </r>
  <r>
    <x v="161"/>
    <x v="2"/>
    <x v="11"/>
    <m/>
    <n v="14"/>
    <n v="933"/>
    <n v="27990"/>
    <n v="12.32"/>
    <n v="2106"/>
    <n v="3449"/>
  </r>
  <r>
    <x v="161"/>
    <x v="2"/>
    <x v="12"/>
    <m/>
    <n v="2"/>
    <n v="100"/>
    <n v="3000"/>
    <m/>
    <m/>
    <m/>
  </r>
  <r>
    <x v="161"/>
    <x v="2"/>
    <x v="13"/>
    <n v="1113"/>
    <n v="4"/>
    <n v="109"/>
    <n v="3270"/>
    <n v="22.12"/>
    <n v="674"/>
    <n v="723"/>
  </r>
  <r>
    <x v="161"/>
    <x v="2"/>
    <x v="14"/>
    <m/>
    <n v="2"/>
    <n v="65"/>
    <n v="1950"/>
    <m/>
    <m/>
    <m/>
  </r>
  <r>
    <x v="161"/>
    <x v="2"/>
    <x v="15"/>
    <m/>
    <n v="5"/>
    <n v="353"/>
    <n v="10590"/>
    <m/>
    <m/>
    <m/>
  </r>
  <r>
    <x v="161"/>
    <x v="2"/>
    <x v="16"/>
    <m/>
    <n v="14"/>
    <n v="2482"/>
    <n v="74460"/>
    <m/>
    <m/>
    <m/>
  </r>
  <r>
    <x v="161"/>
    <x v="2"/>
    <x v="17"/>
    <m/>
    <n v="10"/>
    <n v="1882"/>
    <n v="56460"/>
    <m/>
    <m/>
    <m/>
  </r>
  <r>
    <x v="161"/>
    <x v="2"/>
    <x v="18"/>
    <n v="13768"/>
    <n v="21"/>
    <n v="1125"/>
    <n v="33750"/>
    <n v="31.92"/>
    <n v="6089"/>
    <n v="10773"/>
  </r>
  <r>
    <x v="161"/>
    <x v="2"/>
    <x v="19"/>
    <n v="11283"/>
    <n v="24"/>
    <n v="1180"/>
    <n v="35400"/>
    <n v="29.48"/>
    <n v="4489"/>
    <n v="10434"/>
  </r>
  <r>
    <x v="161"/>
    <x v="2"/>
    <x v="20"/>
    <n v="26515"/>
    <n v="46"/>
    <n v="2443"/>
    <n v="73290"/>
    <n v="34.54"/>
    <n v="11148"/>
    <n v="25318"/>
  </r>
  <r>
    <x v="161"/>
    <x v="2"/>
    <x v="21"/>
    <n v="1850"/>
    <n v="7"/>
    <n v="483"/>
    <n v="14490"/>
    <n v="10.91"/>
    <n v="1303"/>
    <n v="1580"/>
  </r>
  <r>
    <x v="161"/>
    <x v="2"/>
    <x v="22"/>
    <m/>
    <n v="6"/>
    <n v="374"/>
    <n v="11220"/>
    <m/>
    <m/>
    <m/>
  </r>
  <r>
    <x v="161"/>
    <x v="2"/>
    <x v="23"/>
    <m/>
    <n v="4"/>
    <n v="84"/>
    <n v="2520"/>
    <m/>
    <m/>
    <m/>
  </r>
  <r>
    <x v="161"/>
    <x v="2"/>
    <x v="24"/>
    <n v="34004"/>
    <n v="63"/>
    <n v="3384"/>
    <n v="101520"/>
    <n v="31.42"/>
    <n v="16369"/>
    <n v="31896"/>
  </r>
  <r>
    <x v="161"/>
    <x v="2"/>
    <x v="25"/>
    <n v="11170"/>
    <n v="19"/>
    <n v="1276"/>
    <n v="38280"/>
    <n v="25.89"/>
    <n v="7140"/>
    <n v="9910"/>
  </r>
  <r>
    <x v="161"/>
    <x v="2"/>
    <x v="26"/>
    <n v="6807"/>
    <n v="8"/>
    <n v="619"/>
    <n v="18570"/>
    <n v="33.950000000000003"/>
    <n v="3059"/>
    <n v="6304"/>
  </r>
  <r>
    <x v="161"/>
    <x v="2"/>
    <x v="27"/>
    <n v="42217"/>
    <n v="20"/>
    <n v="2184"/>
    <n v="65520"/>
    <n v="60.33"/>
    <n v="14511"/>
    <n v="39526"/>
  </r>
  <r>
    <x v="161"/>
    <x v="2"/>
    <x v="28"/>
    <m/>
    <n v="4"/>
    <n v="98"/>
    <n v="2940"/>
    <m/>
    <m/>
    <m/>
  </r>
  <r>
    <x v="161"/>
    <x v="2"/>
    <x v="29"/>
    <m/>
    <n v="8"/>
    <n v="256"/>
    <n v="7680"/>
    <m/>
    <m/>
    <m/>
  </r>
  <r>
    <x v="161"/>
    <x v="2"/>
    <x v="30"/>
    <n v="3923"/>
    <n v="8"/>
    <n v="406"/>
    <n v="12180"/>
    <n v="32.130000000000003"/>
    <m/>
    <n v="3913"/>
  </r>
  <r>
    <x v="161"/>
    <x v="2"/>
    <x v="31"/>
    <m/>
    <n v="2"/>
    <n v="84"/>
    <n v="2520"/>
    <m/>
    <m/>
    <m/>
  </r>
  <r>
    <x v="161"/>
    <x v="2"/>
    <x v="32"/>
    <m/>
    <n v="4"/>
    <n v="204"/>
    <n v="6120"/>
    <m/>
    <m/>
    <m/>
  </r>
  <r>
    <x v="161"/>
    <x v="2"/>
    <x v="33"/>
    <n v="1734"/>
    <n v="8"/>
    <n v="302"/>
    <n v="9060"/>
    <n v="18.75"/>
    <n v="1229"/>
    <n v="1699"/>
  </r>
  <r>
    <x v="161"/>
    <x v="2"/>
    <x v="34"/>
    <n v="278735"/>
    <n v="405"/>
    <n v="26716"/>
    <n v="801480"/>
    <n v="31.71"/>
    <n v="113957"/>
    <n v="254133"/>
  </r>
  <r>
    <x v="161"/>
    <x v="3"/>
    <x v="0"/>
    <n v="22753"/>
    <n v="44"/>
    <n v="5821"/>
    <n v="174630"/>
    <n v="6.92"/>
    <n v="7978"/>
    <n v="12083"/>
  </r>
  <r>
    <x v="161"/>
    <x v="3"/>
    <x v="1"/>
    <n v="18988"/>
    <n v="21"/>
    <n v="2349"/>
    <n v="70470"/>
    <n v="13.59"/>
    <n v="5941"/>
    <n v="9576"/>
  </r>
  <r>
    <x v="161"/>
    <x v="3"/>
    <x v="2"/>
    <n v="13270"/>
    <n v="23"/>
    <n v="3023"/>
    <n v="90690"/>
    <n v="7.81"/>
    <n v="6719"/>
    <n v="7079"/>
  </r>
  <r>
    <x v="161"/>
    <x v="3"/>
    <x v="3"/>
    <n v="9540"/>
    <n v="20"/>
    <n v="1831"/>
    <n v="54930"/>
    <n v="8.68"/>
    <n v="4224"/>
    <n v="4769"/>
  </r>
  <r>
    <x v="161"/>
    <x v="3"/>
    <x v="4"/>
    <n v="14595"/>
    <n v="18"/>
    <n v="2635"/>
    <n v="79050"/>
    <n v="9.85"/>
    <n v="4785"/>
    <n v="7785"/>
  </r>
  <r>
    <x v="161"/>
    <x v="3"/>
    <x v="5"/>
    <n v="6617"/>
    <n v="10"/>
    <n v="1341"/>
    <n v="40230"/>
    <n v="8.84"/>
    <n v="2533"/>
    <n v="3555"/>
  </r>
  <r>
    <x v="161"/>
    <x v="3"/>
    <x v="6"/>
    <n v="6759"/>
    <n v="9"/>
    <n v="1291"/>
    <n v="38730"/>
    <n v="7.26"/>
    <n v="2601"/>
    <n v="2812"/>
  </r>
  <r>
    <x v="161"/>
    <x v="3"/>
    <x v="7"/>
    <n v="2842"/>
    <n v="5"/>
    <n v="1149"/>
    <n v="34470"/>
    <n v="3.88"/>
    <m/>
    <n v="1338"/>
  </r>
  <r>
    <x v="161"/>
    <x v="3"/>
    <x v="8"/>
    <n v="5503"/>
    <n v="10"/>
    <n v="1744"/>
    <n v="52320"/>
    <n v="4.87"/>
    <n v="2150"/>
    <n v="2547"/>
  </r>
  <r>
    <x v="161"/>
    <x v="3"/>
    <x v="9"/>
    <n v="3450"/>
    <n v="12"/>
    <n v="1174"/>
    <n v="35220"/>
    <n v="5.84"/>
    <n v="1476"/>
    <n v="2056"/>
  </r>
  <r>
    <x v="161"/>
    <x v="3"/>
    <x v="10"/>
    <n v="5277"/>
    <n v="20"/>
    <n v="1821"/>
    <n v="54630"/>
    <n v="5.42"/>
    <n v="2117"/>
    <n v="2961"/>
  </r>
  <r>
    <x v="161"/>
    <x v="3"/>
    <x v="11"/>
    <m/>
    <n v="6"/>
    <n v="401"/>
    <n v="12030"/>
    <n v="6.02"/>
    <n v="1159"/>
    <n v="724"/>
  </r>
  <r>
    <x v="161"/>
    <x v="3"/>
    <x v="12"/>
    <m/>
    <n v="7"/>
    <n v="589"/>
    <n v="17670"/>
    <m/>
    <m/>
    <m/>
  </r>
  <r>
    <x v="161"/>
    <x v="3"/>
    <x v="13"/>
    <m/>
    <n v="3"/>
    <n v="364"/>
    <n v="10920"/>
    <m/>
    <m/>
    <m/>
  </r>
  <r>
    <x v="161"/>
    <x v="3"/>
    <x v="14"/>
    <n v="1278"/>
    <n v="7"/>
    <n v="757"/>
    <n v="22710"/>
    <n v="2.66"/>
    <n v="781"/>
    <n v="605"/>
  </r>
  <r>
    <x v="161"/>
    <x v="3"/>
    <x v="15"/>
    <n v="3621"/>
    <n v="8"/>
    <n v="972"/>
    <n v="29160"/>
    <n v="7.5"/>
    <n v="1204"/>
    <n v="2188"/>
  </r>
  <r>
    <x v="161"/>
    <x v="3"/>
    <x v="16"/>
    <m/>
    <n v="4"/>
    <n v="419"/>
    <n v="12570"/>
    <m/>
    <m/>
    <m/>
  </r>
  <r>
    <x v="161"/>
    <x v="3"/>
    <x v="17"/>
    <m/>
    <n v="1"/>
    <n v="39"/>
    <n v="1170"/>
    <m/>
    <m/>
    <m/>
  </r>
  <r>
    <x v="161"/>
    <x v="3"/>
    <x v="18"/>
    <n v="3111"/>
    <n v="12"/>
    <n v="906"/>
    <n v="27180"/>
    <n v="6.17"/>
    <n v="1442"/>
    <n v="1678"/>
  </r>
  <r>
    <x v="161"/>
    <x v="3"/>
    <x v="19"/>
    <n v="8778"/>
    <n v="20"/>
    <n v="3461"/>
    <n v="103830"/>
    <n v="4.21"/>
    <n v="2710"/>
    <n v="4376"/>
  </r>
  <r>
    <x v="161"/>
    <x v="3"/>
    <x v="20"/>
    <n v="31070"/>
    <n v="35"/>
    <n v="4489"/>
    <n v="134670"/>
    <n v="14.09"/>
    <n v="8150"/>
    <n v="18971"/>
  </r>
  <r>
    <x v="161"/>
    <x v="3"/>
    <x v="21"/>
    <m/>
    <n v="8"/>
    <n v="655"/>
    <n v="19650"/>
    <n v="8.4"/>
    <m/>
    <n v="1650"/>
  </r>
  <r>
    <x v="161"/>
    <x v="3"/>
    <x v="22"/>
    <m/>
    <n v="3"/>
    <n v="417"/>
    <n v="12510"/>
    <m/>
    <m/>
    <m/>
  </r>
  <r>
    <x v="161"/>
    <x v="3"/>
    <x v="23"/>
    <n v="2608"/>
    <n v="6"/>
    <n v="749"/>
    <n v="22470"/>
    <m/>
    <n v="1207"/>
    <m/>
  </r>
  <r>
    <x v="161"/>
    <x v="3"/>
    <x v="24"/>
    <n v="41327"/>
    <n v="52"/>
    <n v="6310"/>
    <n v="189300"/>
    <n v="12.44"/>
    <n v="14109"/>
    <n v="23545"/>
  </r>
  <r>
    <x v="161"/>
    <x v="3"/>
    <x v="25"/>
    <n v="6739"/>
    <n v="18"/>
    <n v="1747"/>
    <n v="52410"/>
    <n v="6"/>
    <n v="4541"/>
    <n v="3143"/>
  </r>
  <r>
    <x v="161"/>
    <x v="3"/>
    <x v="26"/>
    <n v="5206"/>
    <n v="6"/>
    <n v="1580"/>
    <n v="47400"/>
    <n v="4.75"/>
    <n v="1600"/>
    <n v="2253"/>
  </r>
  <r>
    <x v="161"/>
    <x v="3"/>
    <x v="27"/>
    <n v="15549"/>
    <n v="8"/>
    <n v="1253"/>
    <n v="37590"/>
    <n v="16.86"/>
    <n v="7138"/>
    <n v="6338"/>
  </r>
  <r>
    <x v="161"/>
    <x v="3"/>
    <x v="28"/>
    <m/>
    <n v="8"/>
    <n v="873"/>
    <n v="26190"/>
    <m/>
    <m/>
    <m/>
  </r>
  <r>
    <x v="161"/>
    <x v="3"/>
    <x v="29"/>
    <n v="3265"/>
    <n v="9"/>
    <n v="2151"/>
    <n v="64530"/>
    <n v="2.0299999999999998"/>
    <n v="783"/>
    <n v="1310"/>
  </r>
  <r>
    <x v="161"/>
    <x v="3"/>
    <x v="30"/>
    <n v="5615"/>
    <n v="6"/>
    <n v="488"/>
    <n v="14640"/>
    <n v="15.96"/>
    <m/>
    <n v="2337"/>
  </r>
  <r>
    <x v="161"/>
    <x v="3"/>
    <x v="31"/>
    <n v="726"/>
    <n v="6"/>
    <n v="269"/>
    <n v="8070"/>
    <n v="4.63"/>
    <n v="380"/>
    <n v="374"/>
  </r>
  <r>
    <x v="161"/>
    <x v="3"/>
    <x v="32"/>
    <m/>
    <n v="5"/>
    <n v="798"/>
    <n v="23940"/>
    <m/>
    <m/>
    <m/>
  </r>
  <r>
    <x v="161"/>
    <x v="3"/>
    <x v="33"/>
    <n v="1440"/>
    <n v="10"/>
    <n v="615"/>
    <n v="18450"/>
    <n v="4.58"/>
    <n v="776"/>
    <n v="845"/>
  </r>
  <r>
    <x v="161"/>
    <x v="3"/>
    <x v="34"/>
    <n v="219886"/>
    <n v="387"/>
    <n v="48132"/>
    <n v="1443960"/>
    <n v="7.81"/>
    <n v="85705"/>
    <n v="112756"/>
  </r>
  <r>
    <x v="161"/>
    <x v="4"/>
    <x v="0"/>
    <n v="69039"/>
    <n v="225"/>
    <n v="9698"/>
    <n v="290940"/>
    <n v="14.1"/>
    <n v="31901"/>
    <n v="41023"/>
  </r>
  <r>
    <x v="161"/>
    <x v="4"/>
    <x v="1"/>
    <n v="475733"/>
    <n v="313"/>
    <n v="18937"/>
    <n v="568110"/>
    <n v="53.89"/>
    <n v="224616"/>
    <n v="306179"/>
  </r>
  <r>
    <x v="161"/>
    <x v="4"/>
    <x v="2"/>
    <n v="27025"/>
    <n v="111"/>
    <n v="4490"/>
    <n v="134700"/>
    <n v="11.54"/>
    <n v="14257"/>
    <n v="15541"/>
  </r>
  <r>
    <x v="161"/>
    <x v="4"/>
    <x v="3"/>
    <n v="83041"/>
    <n v="149"/>
    <n v="5343"/>
    <n v="160290"/>
    <n v="32.93"/>
    <n v="43764"/>
    <n v="52784"/>
  </r>
  <r>
    <x v="161"/>
    <x v="4"/>
    <x v="4"/>
    <n v="58234"/>
    <n v="94"/>
    <n v="5060"/>
    <n v="151800"/>
    <n v="24.85"/>
    <n v="25445"/>
    <n v="37723"/>
  </r>
  <r>
    <x v="161"/>
    <x v="4"/>
    <x v="5"/>
    <n v="96006"/>
    <n v="123"/>
    <n v="6245"/>
    <n v="187350"/>
    <n v="29.21"/>
    <n v="52838"/>
    <n v="54734"/>
  </r>
  <r>
    <x v="161"/>
    <x v="4"/>
    <x v="6"/>
    <n v="46903"/>
    <n v="99"/>
    <n v="3878"/>
    <n v="116340"/>
    <n v="23.47"/>
    <n v="25292"/>
    <n v="27300"/>
  </r>
  <r>
    <x v="161"/>
    <x v="4"/>
    <x v="7"/>
    <n v="9706"/>
    <n v="34"/>
    <n v="1566"/>
    <n v="46980"/>
    <n v="12"/>
    <n v="4965"/>
    <n v="5638"/>
  </r>
  <r>
    <x v="161"/>
    <x v="4"/>
    <x v="8"/>
    <n v="17934"/>
    <n v="60"/>
    <n v="2646"/>
    <n v="79380"/>
    <n v="13.65"/>
    <n v="9484"/>
    <n v="10838"/>
  </r>
  <r>
    <x v="161"/>
    <x v="4"/>
    <x v="9"/>
    <n v="29236"/>
    <n v="79"/>
    <n v="2804"/>
    <n v="84120"/>
    <n v="23.58"/>
    <n v="14661"/>
    <n v="19835"/>
  </r>
  <r>
    <x v="161"/>
    <x v="4"/>
    <x v="10"/>
    <n v="43644"/>
    <n v="128"/>
    <n v="4488"/>
    <n v="134640"/>
    <n v="20.98"/>
    <n v="21082"/>
    <n v="28247"/>
  </r>
  <r>
    <x v="161"/>
    <x v="4"/>
    <x v="11"/>
    <n v="16053"/>
    <n v="53"/>
    <n v="2428"/>
    <n v="72840"/>
    <n v="13.69"/>
    <n v="9245"/>
    <n v="9972"/>
  </r>
  <r>
    <x v="161"/>
    <x v="4"/>
    <x v="12"/>
    <n v="31317"/>
    <n v="90"/>
    <n v="2288"/>
    <n v="68640"/>
    <n v="27.9"/>
    <n v="18977"/>
    <n v="19150"/>
  </r>
  <r>
    <x v="161"/>
    <x v="4"/>
    <x v="13"/>
    <n v="9925"/>
    <n v="30"/>
    <n v="958"/>
    <n v="28740"/>
    <n v="20.059999999999999"/>
    <n v="5523"/>
    <n v="5766"/>
  </r>
  <r>
    <x v="161"/>
    <x v="4"/>
    <x v="14"/>
    <n v="10481"/>
    <n v="39"/>
    <n v="1315"/>
    <n v="39450"/>
    <n v="14.86"/>
    <n v="5671"/>
    <n v="5861"/>
  </r>
  <r>
    <x v="161"/>
    <x v="4"/>
    <x v="15"/>
    <n v="11190"/>
    <n v="43"/>
    <n v="1627"/>
    <n v="48810"/>
    <n v="14.56"/>
    <n v="5189"/>
    <n v="7107"/>
  </r>
  <r>
    <x v="161"/>
    <x v="4"/>
    <x v="16"/>
    <n v="163999"/>
    <n v="111"/>
    <n v="7603"/>
    <n v="228090"/>
    <n v="51.73"/>
    <n v="71627"/>
    <n v="118001"/>
  </r>
  <r>
    <x v="161"/>
    <x v="4"/>
    <x v="17"/>
    <n v="144588"/>
    <n v="72"/>
    <n v="5977"/>
    <n v="179310"/>
    <n v="58.73"/>
    <n v="63680"/>
    <n v="105304"/>
  </r>
  <r>
    <x v="161"/>
    <x v="4"/>
    <x v="18"/>
    <n v="33494"/>
    <n v="96"/>
    <n v="3081"/>
    <n v="92430"/>
    <n v="24.86"/>
    <n v="17594"/>
    <n v="22978"/>
  </r>
  <r>
    <x v="161"/>
    <x v="4"/>
    <x v="19"/>
    <n v="44331"/>
    <n v="148"/>
    <n v="6311"/>
    <n v="189330"/>
    <n v="15.6"/>
    <n v="20317"/>
    <n v="29528"/>
  </r>
  <r>
    <x v="161"/>
    <x v="4"/>
    <x v="20"/>
    <n v="186126"/>
    <n v="326"/>
    <n v="12247"/>
    <n v="367410"/>
    <n v="33.17"/>
    <n v="83573"/>
    <n v="121879"/>
  </r>
  <r>
    <x v="161"/>
    <x v="4"/>
    <x v="21"/>
    <n v="18307"/>
    <n v="50"/>
    <n v="1661"/>
    <n v="49830"/>
    <n v="18.3"/>
    <n v="11125"/>
    <n v="9117"/>
  </r>
  <r>
    <x v="161"/>
    <x v="4"/>
    <x v="22"/>
    <n v="21649"/>
    <n v="32"/>
    <n v="1667"/>
    <n v="50010"/>
    <n v="26.65"/>
    <n v="16802"/>
    <n v="13329"/>
  </r>
  <r>
    <x v="161"/>
    <x v="4"/>
    <x v="23"/>
    <n v="16738"/>
    <n v="47"/>
    <n v="1359"/>
    <n v="40770"/>
    <n v="23.42"/>
    <n v="8113"/>
    <n v="9548"/>
  </r>
  <r>
    <x v="161"/>
    <x v="4"/>
    <x v="24"/>
    <n v="242819"/>
    <n v="455"/>
    <n v="16934"/>
    <n v="508020"/>
    <n v="30.29"/>
    <n v="119613"/>
    <n v="153874"/>
  </r>
  <r>
    <x v="161"/>
    <x v="4"/>
    <x v="25"/>
    <n v="42362"/>
    <n v="140"/>
    <n v="5048"/>
    <n v="151440"/>
    <n v="17.98"/>
    <n v="28006"/>
    <n v="27229"/>
  </r>
  <r>
    <x v="161"/>
    <x v="4"/>
    <x v="26"/>
    <n v="26077"/>
    <n v="46"/>
    <n v="3008"/>
    <n v="90240"/>
    <n v="16.18"/>
    <n v="11569"/>
    <n v="14597"/>
  </r>
  <r>
    <x v="161"/>
    <x v="4"/>
    <x v="27"/>
    <n v="175901"/>
    <n v="115"/>
    <n v="7791"/>
    <n v="233730"/>
    <n v="44.77"/>
    <n v="60571"/>
    <n v="104649"/>
  </r>
  <r>
    <x v="161"/>
    <x v="4"/>
    <x v="28"/>
    <n v="14500"/>
    <n v="44"/>
    <n v="1628"/>
    <n v="48840"/>
    <n v="18.43"/>
    <n v="8620"/>
    <n v="9002"/>
  </r>
  <r>
    <x v="161"/>
    <x v="4"/>
    <x v="29"/>
    <n v="9405"/>
    <n v="58"/>
    <n v="2875"/>
    <n v="86250"/>
    <n v="6.44"/>
    <n v="4554"/>
    <n v="5552"/>
  </r>
  <r>
    <x v="161"/>
    <x v="4"/>
    <x v="30"/>
    <n v="52350"/>
    <n v="79"/>
    <n v="2464"/>
    <n v="73920"/>
    <n v="41.9"/>
    <n v="29026"/>
    <n v="30976"/>
  </r>
  <r>
    <x v="161"/>
    <x v="4"/>
    <x v="31"/>
    <n v="2654"/>
    <n v="30"/>
    <n v="540"/>
    <n v="16200"/>
    <n v="10.97"/>
    <n v="1703"/>
    <n v="1777"/>
  </r>
  <r>
    <x v="161"/>
    <x v="4"/>
    <x v="32"/>
    <n v="11040"/>
    <n v="33"/>
    <n v="1906"/>
    <n v="57180"/>
    <n v="11.4"/>
    <n v="6094"/>
    <n v="6518"/>
  </r>
  <r>
    <x v="161"/>
    <x v="4"/>
    <x v="33"/>
    <n v="20312"/>
    <n v="78"/>
    <n v="2000"/>
    <n v="60000"/>
    <n v="24.71"/>
    <n v="11294"/>
    <n v="14824"/>
  </r>
  <r>
    <x v="161"/>
    <x v="4"/>
    <x v="34"/>
    <n v="1874710"/>
    <n v="3103"/>
    <n v="134960"/>
    <n v="4048800"/>
    <n v="29.32"/>
    <n v="903500"/>
    <n v="1187200"/>
  </r>
  <r>
    <x v="162"/>
    <x v="0"/>
    <x v="0"/>
    <n v="16305"/>
    <n v="31"/>
    <n v="1170"/>
    <n v="36270"/>
    <n v="26.4"/>
    <n v="8763"/>
    <n v="9574"/>
  </r>
  <r>
    <x v="162"/>
    <x v="0"/>
    <x v="1"/>
    <n v="325857"/>
    <n v="74"/>
    <n v="9095"/>
    <n v="281945"/>
    <n v="70.13"/>
    <n v="160727"/>
    <n v="197727"/>
  </r>
  <r>
    <x v="162"/>
    <x v="0"/>
    <x v="2"/>
    <n v="2071"/>
    <n v="9"/>
    <n v="166"/>
    <n v="5146"/>
    <m/>
    <n v="1004"/>
    <m/>
  </r>
  <r>
    <x v="162"/>
    <x v="0"/>
    <x v="3"/>
    <n v="23660"/>
    <n v="22"/>
    <n v="993"/>
    <n v="30783"/>
    <n v="49.59"/>
    <n v="12303"/>
    <n v="15264"/>
  </r>
  <r>
    <x v="162"/>
    <x v="0"/>
    <x v="4"/>
    <n v="10116"/>
    <n v="8"/>
    <n v="467"/>
    <n v="14477"/>
    <n v="43.36"/>
    <n v="5512"/>
    <n v="6278"/>
  </r>
  <r>
    <x v="162"/>
    <x v="0"/>
    <x v="5"/>
    <n v="59975"/>
    <n v="21"/>
    <n v="1812"/>
    <n v="56172"/>
    <n v="54.23"/>
    <n v="33022"/>
    <n v="30461"/>
  </r>
  <r>
    <x v="162"/>
    <x v="0"/>
    <x v="6"/>
    <n v="14018"/>
    <n v="8"/>
    <n v="505"/>
    <n v="15655"/>
    <n v="47.76"/>
    <n v="6813"/>
    <n v="7477"/>
  </r>
  <r>
    <x v="162"/>
    <x v="0"/>
    <x v="7"/>
    <m/>
    <n v="4"/>
    <n v="60"/>
    <n v="1860"/>
    <m/>
    <m/>
    <m/>
  </r>
  <r>
    <x v="162"/>
    <x v="0"/>
    <x v="8"/>
    <m/>
    <n v="9"/>
    <n v="227"/>
    <n v="7037"/>
    <m/>
    <m/>
    <m/>
  </r>
  <r>
    <x v="162"/>
    <x v="0"/>
    <x v="9"/>
    <n v="9976"/>
    <n v="15"/>
    <n v="471"/>
    <n v="14601"/>
    <n v="44.68"/>
    <n v="5726"/>
    <n v="6524"/>
  </r>
  <r>
    <x v="162"/>
    <x v="0"/>
    <x v="10"/>
    <n v="9576"/>
    <n v="16"/>
    <n v="528"/>
    <n v="16368"/>
    <n v="38.29"/>
    <n v="5680"/>
    <n v="6267"/>
  </r>
  <r>
    <x v="162"/>
    <x v="0"/>
    <x v="11"/>
    <n v="14243"/>
    <n v="10"/>
    <n v="515"/>
    <n v="15965"/>
    <n v="40.86"/>
    <n v="7594"/>
    <n v="6523"/>
  </r>
  <r>
    <x v="162"/>
    <x v="0"/>
    <x v="12"/>
    <n v="9095"/>
    <n v="20"/>
    <n v="551"/>
    <n v="17081"/>
    <n v="31.09"/>
    <n v="6225"/>
    <n v="5311"/>
  </r>
  <r>
    <x v="162"/>
    <x v="0"/>
    <x v="13"/>
    <m/>
    <n v="3"/>
    <n v="137"/>
    <n v="4247"/>
    <m/>
    <m/>
    <m/>
  </r>
  <r>
    <x v="162"/>
    <x v="0"/>
    <x v="14"/>
    <n v="4973"/>
    <n v="10"/>
    <n v="225"/>
    <n v="6975"/>
    <n v="38.76"/>
    <n v="2832"/>
    <n v="2704"/>
  </r>
  <r>
    <x v="162"/>
    <x v="0"/>
    <x v="15"/>
    <m/>
    <n v="3"/>
    <n v="40"/>
    <n v="1240"/>
    <m/>
    <m/>
    <m/>
  </r>
  <r>
    <x v="162"/>
    <x v="0"/>
    <x v="16"/>
    <n v="112889"/>
    <n v="34"/>
    <n v="3434"/>
    <n v="106454"/>
    <n v="69.09"/>
    <n v="54326"/>
    <n v="73545"/>
  </r>
  <r>
    <x v="162"/>
    <x v="0"/>
    <x v="17"/>
    <n v="110574"/>
    <n v="31"/>
    <n v="3311"/>
    <n v="102641"/>
    <n v="69.89"/>
    <n v="53058"/>
    <n v="71733"/>
  </r>
  <r>
    <x v="162"/>
    <x v="0"/>
    <x v="18"/>
    <n v="3918"/>
    <n v="15"/>
    <n v="332"/>
    <n v="10292"/>
    <n v="24.67"/>
    <n v="2495"/>
    <n v="2539"/>
  </r>
  <r>
    <x v="162"/>
    <x v="0"/>
    <x v="19"/>
    <n v="7364"/>
    <n v="12"/>
    <n v="382"/>
    <n v="11842"/>
    <n v="39.94"/>
    <n v="4281"/>
    <n v="4729"/>
  </r>
  <r>
    <x v="162"/>
    <x v="0"/>
    <x v="20"/>
    <n v="68347"/>
    <n v="48"/>
    <n v="2518"/>
    <n v="78058"/>
    <n v="54.71"/>
    <n v="33726"/>
    <n v="42706"/>
  </r>
  <r>
    <x v="162"/>
    <x v="0"/>
    <x v="21"/>
    <m/>
    <n v="7"/>
    <n v="113"/>
    <n v="3503"/>
    <m/>
    <m/>
    <m/>
  </r>
  <r>
    <x v="162"/>
    <x v="0"/>
    <x v="22"/>
    <n v="9530"/>
    <n v="5"/>
    <n v="436"/>
    <n v="13516"/>
    <n v="41.35"/>
    <n v="6502"/>
    <n v="5588"/>
  </r>
  <r>
    <x v="162"/>
    <x v="0"/>
    <x v="23"/>
    <m/>
    <n v="8"/>
    <n v="140"/>
    <n v="4340"/>
    <m/>
    <m/>
    <m/>
  </r>
  <r>
    <x v="162"/>
    <x v="0"/>
    <x v="24"/>
    <n v="84329"/>
    <n v="68"/>
    <n v="3207"/>
    <n v="99417"/>
    <n v="51.36"/>
    <n v="43531"/>
    <n v="51063"/>
  </r>
  <r>
    <x v="162"/>
    <x v="0"/>
    <x v="25"/>
    <n v="12801"/>
    <n v="35"/>
    <n v="1048"/>
    <n v="32488"/>
    <n v="23.02"/>
    <n v="8450"/>
    <n v="7478"/>
  </r>
  <r>
    <x v="162"/>
    <x v="0"/>
    <x v="26"/>
    <n v="19173"/>
    <n v="10"/>
    <n v="472"/>
    <n v="14632"/>
    <n v="63.9"/>
    <n v="7125"/>
    <n v="9350"/>
  </r>
  <r>
    <x v="162"/>
    <x v="0"/>
    <x v="27"/>
    <n v="162161"/>
    <n v="34"/>
    <n v="3112"/>
    <n v="96472"/>
    <n v="81.16"/>
    <n v="46699"/>
    <n v="78295"/>
  </r>
  <r>
    <x v="162"/>
    <x v="0"/>
    <x v="28"/>
    <n v="6316"/>
    <n v="9"/>
    <n v="369"/>
    <n v="11439"/>
    <n v="29.1"/>
    <n v="4446"/>
    <n v="3329"/>
  </r>
  <r>
    <x v="162"/>
    <x v="0"/>
    <x v="29"/>
    <m/>
    <n v="14"/>
    <n v="195"/>
    <n v="6045"/>
    <m/>
    <m/>
    <m/>
  </r>
  <r>
    <x v="162"/>
    <x v="0"/>
    <x v="30"/>
    <n v="26367"/>
    <n v="19"/>
    <n v="812"/>
    <n v="25172"/>
    <n v="58.29"/>
    <n v="15181"/>
    <n v="14673"/>
  </r>
  <r>
    <x v="162"/>
    <x v="0"/>
    <x v="31"/>
    <m/>
    <n v="8"/>
    <n v="87"/>
    <n v="2697"/>
    <m/>
    <m/>
    <m/>
  </r>
  <r>
    <x v="162"/>
    <x v="0"/>
    <x v="32"/>
    <n v="4896"/>
    <n v="6"/>
    <n v="559"/>
    <n v="17329"/>
    <n v="14.58"/>
    <n v="2841"/>
    <n v="2527"/>
  </r>
  <r>
    <x v="162"/>
    <x v="0"/>
    <x v="33"/>
    <n v="7790"/>
    <n v="19"/>
    <n v="472"/>
    <n v="14632"/>
    <n v="37.840000000000003"/>
    <n v="4784"/>
    <n v="5536"/>
  </r>
  <r>
    <x v="162"/>
    <x v="0"/>
    <x v="34"/>
    <n v="956030"/>
    <n v="546"/>
    <n v="31443"/>
    <n v="974733"/>
    <n v="56.76"/>
    <n v="454986"/>
    <n v="553272"/>
  </r>
  <r>
    <x v="162"/>
    <x v="1"/>
    <x v="0"/>
    <n v="29425"/>
    <n v="125"/>
    <n v="1545"/>
    <n v="47895"/>
    <n v="34.24"/>
    <n v="14750"/>
    <n v="16399"/>
  </r>
  <r>
    <x v="162"/>
    <x v="1"/>
    <x v="1"/>
    <n v="109319"/>
    <n v="172"/>
    <n v="3543"/>
    <n v="109833"/>
    <n v="55.71"/>
    <n v="50381"/>
    <n v="61185"/>
  </r>
  <r>
    <x v="162"/>
    <x v="1"/>
    <x v="2"/>
    <n v="9434"/>
    <n v="60"/>
    <n v="619"/>
    <n v="19189"/>
    <n v="26.51"/>
    <n v="5106"/>
    <n v="5086"/>
  </r>
  <r>
    <x v="162"/>
    <x v="1"/>
    <x v="3"/>
    <n v="41714"/>
    <n v="93"/>
    <n v="1695"/>
    <n v="52545"/>
    <n v="46.58"/>
    <n v="25984"/>
    <n v="24478"/>
  </r>
  <r>
    <x v="162"/>
    <x v="1"/>
    <x v="4"/>
    <n v="27537"/>
    <n v="53"/>
    <n v="943"/>
    <n v="29233"/>
    <n v="48.81"/>
    <n v="13918"/>
    <n v="14268"/>
  </r>
  <r>
    <x v="162"/>
    <x v="1"/>
    <x v="5"/>
    <n v="52514"/>
    <n v="78"/>
    <n v="1393"/>
    <n v="43183"/>
    <n v="48.37"/>
    <n v="31931"/>
    <n v="20887"/>
  </r>
  <r>
    <x v="162"/>
    <x v="1"/>
    <x v="6"/>
    <n v="37816"/>
    <n v="66"/>
    <n v="1151"/>
    <n v="35681"/>
    <n v="46.79"/>
    <n v="23897"/>
    <n v="16697"/>
  </r>
  <r>
    <x v="162"/>
    <x v="1"/>
    <x v="7"/>
    <n v="6257"/>
    <n v="22"/>
    <n v="288"/>
    <n v="8928"/>
    <n v="42.02"/>
    <n v="3900"/>
    <n v="3752"/>
  </r>
  <r>
    <x v="162"/>
    <x v="1"/>
    <x v="8"/>
    <n v="10685"/>
    <n v="35"/>
    <n v="520"/>
    <n v="16120"/>
    <n v="38.479999999999997"/>
    <n v="6060"/>
    <n v="6203"/>
  </r>
  <r>
    <x v="162"/>
    <x v="1"/>
    <x v="9"/>
    <n v="19530"/>
    <n v="43"/>
    <n v="762"/>
    <n v="23622"/>
    <n v="51.61"/>
    <n v="10214"/>
    <n v="12191"/>
  </r>
  <r>
    <x v="162"/>
    <x v="1"/>
    <x v="10"/>
    <n v="30368"/>
    <n v="77"/>
    <n v="1391"/>
    <n v="43121"/>
    <n v="41.28"/>
    <n v="16444"/>
    <n v="17800"/>
  </r>
  <r>
    <x v="162"/>
    <x v="1"/>
    <x v="11"/>
    <n v="17204"/>
    <n v="23"/>
    <n v="580"/>
    <n v="17980"/>
    <n v="33.479999999999997"/>
    <n v="8089"/>
    <n v="6020"/>
  </r>
  <r>
    <x v="162"/>
    <x v="1"/>
    <x v="12"/>
    <n v="26927"/>
    <n v="61"/>
    <n v="1048"/>
    <n v="32488"/>
    <n v="49.79"/>
    <n v="15250"/>
    <n v="16175"/>
  </r>
  <r>
    <x v="162"/>
    <x v="1"/>
    <x v="13"/>
    <n v="7561"/>
    <n v="20"/>
    <n v="348"/>
    <n v="10788"/>
    <n v="40.729999999999997"/>
    <n v="4465"/>
    <n v="4394"/>
  </r>
  <r>
    <x v="162"/>
    <x v="1"/>
    <x v="14"/>
    <n v="4957"/>
    <n v="20"/>
    <n v="268"/>
    <n v="8308"/>
    <n v="34.44"/>
    <n v="2782"/>
    <n v="2861"/>
  </r>
  <r>
    <x v="162"/>
    <x v="1"/>
    <x v="15"/>
    <n v="5877"/>
    <n v="27"/>
    <n v="262"/>
    <n v="8122"/>
    <n v="44.25"/>
    <n v="3373"/>
    <n v="3594"/>
  </r>
  <r>
    <x v="162"/>
    <x v="1"/>
    <x v="16"/>
    <n v="35905"/>
    <n v="59"/>
    <n v="1269"/>
    <n v="39339"/>
    <n v="53.61"/>
    <n v="16499"/>
    <n v="21090"/>
  </r>
  <r>
    <x v="162"/>
    <x v="1"/>
    <x v="17"/>
    <n v="22365"/>
    <n v="30"/>
    <n v="746"/>
    <n v="23126"/>
    <n v="53.86"/>
    <n v="10656"/>
    <n v="12456"/>
  </r>
  <r>
    <x v="162"/>
    <x v="1"/>
    <x v="18"/>
    <n v="14529"/>
    <n v="46"/>
    <n v="700"/>
    <n v="21700"/>
    <n v="38.01"/>
    <n v="8877"/>
    <n v="8248"/>
  </r>
  <r>
    <x v="162"/>
    <x v="1"/>
    <x v="19"/>
    <n v="23858"/>
    <n v="89"/>
    <n v="1248"/>
    <n v="38688"/>
    <n v="35.06"/>
    <n v="11925"/>
    <n v="13566"/>
  </r>
  <r>
    <x v="162"/>
    <x v="1"/>
    <x v="20"/>
    <n v="94055"/>
    <n v="196"/>
    <n v="2800"/>
    <n v="86800"/>
    <n v="57.46"/>
    <n v="47551"/>
    <n v="49879"/>
  </r>
  <r>
    <x v="162"/>
    <x v="1"/>
    <x v="21"/>
    <n v="16207"/>
    <n v="28"/>
    <n v="410"/>
    <n v="12710"/>
    <n v="51.06"/>
    <n v="9892"/>
    <n v="6490"/>
  </r>
  <r>
    <x v="162"/>
    <x v="1"/>
    <x v="22"/>
    <n v="10408"/>
    <n v="18"/>
    <n v="440"/>
    <n v="13640"/>
    <n v="32.04"/>
    <n v="7787"/>
    <n v="4370"/>
  </r>
  <r>
    <x v="162"/>
    <x v="1"/>
    <x v="23"/>
    <n v="12499"/>
    <n v="28"/>
    <n v="378"/>
    <n v="11718"/>
    <n v="63.48"/>
    <n v="6934"/>
    <n v="7439"/>
  </r>
  <r>
    <x v="162"/>
    <x v="1"/>
    <x v="24"/>
    <n v="133169"/>
    <n v="270"/>
    <n v="4028"/>
    <n v="124868"/>
    <n v="54.6"/>
    <n v="72164"/>
    <n v="68178"/>
  </r>
  <r>
    <x v="162"/>
    <x v="1"/>
    <x v="25"/>
    <n v="21220"/>
    <n v="67"/>
    <n v="974"/>
    <n v="30194"/>
    <n v="36.94"/>
    <n v="14309"/>
    <n v="11155"/>
  </r>
  <r>
    <x v="162"/>
    <x v="1"/>
    <x v="26"/>
    <n v="17390"/>
    <n v="22"/>
    <n v="344"/>
    <n v="10664"/>
    <n v="63.84"/>
    <n v="5219"/>
    <n v="6808"/>
  </r>
  <r>
    <x v="162"/>
    <x v="1"/>
    <x v="27"/>
    <n v="80981"/>
    <n v="55"/>
    <n v="1258"/>
    <n v="38998"/>
    <n v="75.180000000000007"/>
    <n v="18921"/>
    <n v="29320"/>
  </r>
  <r>
    <x v="162"/>
    <x v="1"/>
    <x v="28"/>
    <n v="9417"/>
    <n v="24"/>
    <n v="306"/>
    <n v="9486"/>
    <n v="57.63"/>
    <n v="5626"/>
    <n v="5467"/>
  </r>
  <r>
    <x v="162"/>
    <x v="1"/>
    <x v="29"/>
    <n v="4174"/>
    <n v="26"/>
    <n v="259"/>
    <n v="8029"/>
    <n v="30.45"/>
    <n v="2945"/>
    <n v="2445"/>
  </r>
  <r>
    <x v="162"/>
    <x v="1"/>
    <x v="30"/>
    <n v="25686"/>
    <n v="45"/>
    <n v="752"/>
    <n v="23312"/>
    <n v="57.35"/>
    <n v="13679"/>
    <n v="13369"/>
  </r>
  <r>
    <x v="162"/>
    <x v="1"/>
    <x v="31"/>
    <n v="1600"/>
    <n v="15"/>
    <n v="105"/>
    <n v="3255"/>
    <n v="31.43"/>
    <n v="993"/>
    <n v="1023"/>
  </r>
  <r>
    <x v="162"/>
    <x v="1"/>
    <x v="32"/>
    <n v="5094"/>
    <n v="19"/>
    <n v="357"/>
    <n v="11067"/>
    <n v="19.899999999999999"/>
    <n v="3138"/>
    <n v="2202"/>
  </r>
  <r>
    <x v="162"/>
    <x v="1"/>
    <x v="33"/>
    <n v="14118"/>
    <n v="40"/>
    <n v="610"/>
    <n v="18910"/>
    <n v="47.2"/>
    <n v="6718"/>
    <n v="8925"/>
  </r>
  <r>
    <x v="162"/>
    <x v="1"/>
    <x v="34"/>
    <n v="824265"/>
    <n v="1752"/>
    <n v="28566"/>
    <n v="885546"/>
    <n v="47.86"/>
    <n v="417555"/>
    <n v="423783"/>
  </r>
  <r>
    <x v="162"/>
    <x v="2"/>
    <x v="0"/>
    <n v="6214"/>
    <n v="24"/>
    <n v="1121"/>
    <n v="34751"/>
    <n v="14.95"/>
    <n v="2123"/>
    <n v="5195"/>
  </r>
  <r>
    <x v="162"/>
    <x v="2"/>
    <x v="1"/>
    <n v="52644"/>
    <n v="39"/>
    <n v="3894"/>
    <n v="120714"/>
    <n v="38.299999999999997"/>
    <n v="20836"/>
    <n v="46239"/>
  </r>
  <r>
    <x v="162"/>
    <x v="2"/>
    <x v="2"/>
    <n v="2658"/>
    <n v="17"/>
    <n v="673"/>
    <n v="20863"/>
    <m/>
    <n v="1470"/>
    <m/>
  </r>
  <r>
    <x v="162"/>
    <x v="2"/>
    <x v="3"/>
    <n v="8640"/>
    <n v="13"/>
    <n v="804"/>
    <n v="24924"/>
    <n v="27.86"/>
    <n v="3705"/>
    <n v="6943"/>
  </r>
  <r>
    <x v="162"/>
    <x v="2"/>
    <x v="4"/>
    <n v="10993"/>
    <n v="16"/>
    <n v="1038"/>
    <n v="32178"/>
    <n v="33.17"/>
    <n v="2442"/>
    <n v="10673"/>
  </r>
  <r>
    <x v="162"/>
    <x v="2"/>
    <x v="5"/>
    <n v="15320"/>
    <n v="15"/>
    <n v="1771"/>
    <n v="54901"/>
    <n v="25.12"/>
    <n v="8157"/>
    <n v="13792"/>
  </r>
  <r>
    <x v="162"/>
    <x v="2"/>
    <x v="6"/>
    <n v="9913"/>
    <n v="14"/>
    <n v="898"/>
    <n v="27838"/>
    <n v="32.630000000000003"/>
    <n v="4956"/>
    <n v="9085"/>
  </r>
  <r>
    <x v="162"/>
    <x v="2"/>
    <x v="7"/>
    <m/>
    <n v="2"/>
    <n v="65"/>
    <n v="2015"/>
    <m/>
    <m/>
    <m/>
  </r>
  <r>
    <x v="162"/>
    <x v="2"/>
    <x v="8"/>
    <m/>
    <n v="6"/>
    <n v="174"/>
    <n v="5394"/>
    <m/>
    <m/>
    <m/>
  </r>
  <r>
    <x v="162"/>
    <x v="2"/>
    <x v="9"/>
    <n v="2415"/>
    <n v="9"/>
    <n v="397"/>
    <n v="12307"/>
    <n v="16.91"/>
    <n v="876"/>
    <n v="2082"/>
  </r>
  <r>
    <x v="162"/>
    <x v="2"/>
    <x v="10"/>
    <n v="4381"/>
    <n v="16"/>
    <n v="745"/>
    <n v="23095"/>
    <n v="17.41"/>
    <n v="1244"/>
    <n v="4021"/>
  </r>
  <r>
    <x v="162"/>
    <x v="2"/>
    <x v="11"/>
    <n v="11210"/>
    <n v="14"/>
    <n v="919"/>
    <n v="28489"/>
    <n v="30.07"/>
    <m/>
    <n v="8566"/>
  </r>
  <r>
    <x v="162"/>
    <x v="2"/>
    <x v="12"/>
    <m/>
    <n v="2"/>
    <n v="100"/>
    <n v="3100"/>
    <m/>
    <m/>
    <m/>
  </r>
  <r>
    <x v="162"/>
    <x v="2"/>
    <x v="13"/>
    <n v="1167"/>
    <n v="4"/>
    <n v="109"/>
    <n v="3379"/>
    <n v="19.54"/>
    <n v="762"/>
    <n v="660"/>
  </r>
  <r>
    <x v="162"/>
    <x v="2"/>
    <x v="14"/>
    <m/>
    <n v="2"/>
    <n v="65"/>
    <n v="2015"/>
    <m/>
    <m/>
    <m/>
  </r>
  <r>
    <x v="162"/>
    <x v="2"/>
    <x v="15"/>
    <m/>
    <n v="5"/>
    <n v="353"/>
    <n v="10943"/>
    <m/>
    <m/>
    <m/>
  </r>
  <r>
    <x v="162"/>
    <x v="2"/>
    <x v="16"/>
    <m/>
    <n v="14"/>
    <n v="2582"/>
    <n v="80042"/>
    <m/>
    <m/>
    <m/>
  </r>
  <r>
    <x v="162"/>
    <x v="2"/>
    <x v="17"/>
    <m/>
    <n v="10"/>
    <n v="1982"/>
    <n v="61442"/>
    <m/>
    <m/>
    <m/>
  </r>
  <r>
    <x v="162"/>
    <x v="2"/>
    <x v="18"/>
    <n v="14076"/>
    <n v="19"/>
    <n v="1052"/>
    <n v="32612"/>
    <n v="33.270000000000003"/>
    <n v="5966"/>
    <n v="10850"/>
  </r>
  <r>
    <x v="162"/>
    <x v="2"/>
    <x v="19"/>
    <n v="11149"/>
    <n v="23"/>
    <n v="1131"/>
    <n v="35061"/>
    <n v="29.18"/>
    <n v="5126"/>
    <n v="10229"/>
  </r>
  <r>
    <x v="162"/>
    <x v="2"/>
    <x v="20"/>
    <n v="29772"/>
    <n v="47"/>
    <n v="2449"/>
    <n v="75919"/>
    <n v="36.51"/>
    <n v="12994"/>
    <n v="27719"/>
  </r>
  <r>
    <x v="162"/>
    <x v="2"/>
    <x v="21"/>
    <m/>
    <n v="7"/>
    <n v="483"/>
    <n v="14973"/>
    <m/>
    <m/>
    <m/>
  </r>
  <r>
    <x v="162"/>
    <x v="2"/>
    <x v="22"/>
    <m/>
    <n v="5"/>
    <n v="339"/>
    <n v="10509"/>
    <m/>
    <m/>
    <m/>
  </r>
  <r>
    <x v="162"/>
    <x v="2"/>
    <x v="23"/>
    <m/>
    <n v="4"/>
    <n v="84"/>
    <n v="2604"/>
    <m/>
    <m/>
    <m/>
  </r>
  <r>
    <x v="162"/>
    <x v="2"/>
    <x v="24"/>
    <n v="38649"/>
    <n v="63"/>
    <n v="3355"/>
    <n v="104005"/>
    <n v="34.299999999999997"/>
    <n v="19331"/>
    <n v="35673"/>
  </r>
  <r>
    <x v="162"/>
    <x v="2"/>
    <x v="25"/>
    <n v="13976"/>
    <n v="19"/>
    <n v="1276"/>
    <n v="39556"/>
    <n v="30.36"/>
    <n v="9119"/>
    <n v="12011"/>
  </r>
  <r>
    <x v="162"/>
    <x v="2"/>
    <x v="26"/>
    <n v="9410"/>
    <n v="8"/>
    <n v="619"/>
    <n v="19189"/>
    <n v="44.68"/>
    <n v="4124"/>
    <n v="8575"/>
  </r>
  <r>
    <x v="162"/>
    <x v="2"/>
    <x v="27"/>
    <n v="53479"/>
    <n v="20"/>
    <n v="2184"/>
    <n v="67704"/>
    <n v="72.900000000000006"/>
    <n v="19452"/>
    <n v="49353"/>
  </r>
  <r>
    <x v="162"/>
    <x v="2"/>
    <x v="28"/>
    <n v="960"/>
    <n v="4"/>
    <n v="98"/>
    <n v="3038"/>
    <n v="28.68"/>
    <n v="795"/>
    <n v="871"/>
  </r>
  <r>
    <x v="162"/>
    <x v="2"/>
    <x v="29"/>
    <m/>
    <n v="7"/>
    <n v="246"/>
    <n v="7626"/>
    <m/>
    <m/>
    <m/>
  </r>
  <r>
    <x v="162"/>
    <x v="2"/>
    <x v="30"/>
    <n v="3723"/>
    <n v="8"/>
    <n v="406"/>
    <n v="12586"/>
    <n v="29.16"/>
    <n v="1874"/>
    <n v="3671"/>
  </r>
  <r>
    <x v="162"/>
    <x v="2"/>
    <x v="31"/>
    <m/>
    <n v="2"/>
    <n v="84"/>
    <n v="2604"/>
    <m/>
    <m/>
    <m/>
  </r>
  <r>
    <x v="162"/>
    <x v="2"/>
    <x v="32"/>
    <m/>
    <n v="4"/>
    <n v="204"/>
    <n v="6324"/>
    <m/>
    <m/>
    <m/>
  </r>
  <r>
    <x v="162"/>
    <x v="2"/>
    <x v="33"/>
    <n v="1852"/>
    <n v="7"/>
    <n v="279"/>
    <n v="8649"/>
    <n v="20.89"/>
    <n v="1085"/>
    <n v="1807"/>
  </r>
  <r>
    <x v="162"/>
    <x v="2"/>
    <x v="34"/>
    <n v="312694"/>
    <n v="396"/>
    <n v="26642"/>
    <n v="825902"/>
    <n v="33.79"/>
    <n v="132694"/>
    <n v="279055"/>
  </r>
  <r>
    <x v="162"/>
    <x v="3"/>
    <x v="0"/>
    <n v="22645"/>
    <n v="44"/>
    <n v="5684"/>
    <n v="176204"/>
    <n v="6.25"/>
    <n v="8180"/>
    <n v="11009"/>
  </r>
  <r>
    <x v="162"/>
    <x v="3"/>
    <x v="1"/>
    <n v="20400"/>
    <n v="21"/>
    <n v="2349"/>
    <n v="72819"/>
    <n v="13.63"/>
    <n v="6123"/>
    <n v="9929"/>
  </r>
  <r>
    <x v="162"/>
    <x v="3"/>
    <x v="2"/>
    <n v="13024"/>
    <n v="23"/>
    <n v="3023"/>
    <n v="93713"/>
    <n v="6.92"/>
    <n v="6910"/>
    <n v="6482"/>
  </r>
  <r>
    <x v="162"/>
    <x v="3"/>
    <x v="3"/>
    <n v="11596"/>
    <n v="20"/>
    <n v="1831"/>
    <n v="56761"/>
    <n v="9.84"/>
    <n v="5646"/>
    <n v="5583"/>
  </r>
  <r>
    <x v="162"/>
    <x v="3"/>
    <x v="4"/>
    <n v="17088"/>
    <n v="18"/>
    <n v="2640"/>
    <n v="81840"/>
    <n v="10.57"/>
    <n v="4845"/>
    <n v="8649"/>
  </r>
  <r>
    <x v="162"/>
    <x v="3"/>
    <x v="5"/>
    <n v="12079"/>
    <n v="10"/>
    <n v="1341"/>
    <n v="41571"/>
    <n v="13.05"/>
    <n v="4389"/>
    <n v="5426"/>
  </r>
  <r>
    <x v="162"/>
    <x v="3"/>
    <x v="6"/>
    <n v="10216"/>
    <n v="9"/>
    <n v="1291"/>
    <n v="40021"/>
    <n v="10.18"/>
    <n v="3996"/>
    <n v="4074"/>
  </r>
  <r>
    <x v="162"/>
    <x v="3"/>
    <x v="7"/>
    <n v="4399"/>
    <n v="5"/>
    <n v="1149"/>
    <n v="35619"/>
    <n v="5.62"/>
    <m/>
    <n v="2003"/>
  </r>
  <r>
    <x v="162"/>
    <x v="3"/>
    <x v="8"/>
    <n v="6376"/>
    <n v="10"/>
    <n v="1744"/>
    <n v="54064"/>
    <n v="5.48"/>
    <n v="2560"/>
    <n v="2965"/>
  </r>
  <r>
    <x v="162"/>
    <x v="3"/>
    <x v="9"/>
    <n v="5301"/>
    <n v="12"/>
    <n v="1155"/>
    <n v="35805"/>
    <n v="7.43"/>
    <n v="2182"/>
    <n v="2661"/>
  </r>
  <r>
    <x v="162"/>
    <x v="3"/>
    <x v="10"/>
    <n v="6927"/>
    <n v="20"/>
    <n v="1821"/>
    <n v="56451"/>
    <n v="6.61"/>
    <n v="2790"/>
    <n v="3733"/>
  </r>
  <r>
    <x v="162"/>
    <x v="3"/>
    <x v="11"/>
    <n v="4868"/>
    <n v="6"/>
    <n v="401"/>
    <n v="12431"/>
    <n v="13.17"/>
    <m/>
    <n v="1637"/>
  </r>
  <r>
    <x v="162"/>
    <x v="3"/>
    <x v="12"/>
    <m/>
    <n v="7"/>
    <n v="589"/>
    <n v="18259"/>
    <m/>
    <m/>
    <m/>
  </r>
  <r>
    <x v="162"/>
    <x v="3"/>
    <x v="13"/>
    <m/>
    <n v="3"/>
    <n v="364"/>
    <n v="11284"/>
    <m/>
    <m/>
    <m/>
  </r>
  <r>
    <x v="162"/>
    <x v="3"/>
    <x v="14"/>
    <m/>
    <n v="7"/>
    <n v="757"/>
    <n v="23467"/>
    <m/>
    <m/>
    <m/>
  </r>
  <r>
    <x v="162"/>
    <x v="3"/>
    <x v="15"/>
    <n v="4380"/>
    <n v="8"/>
    <n v="972"/>
    <n v="30132"/>
    <n v="8.3800000000000008"/>
    <n v="1613"/>
    <n v="2524"/>
  </r>
  <r>
    <x v="162"/>
    <x v="3"/>
    <x v="16"/>
    <m/>
    <n v="4"/>
    <n v="419"/>
    <n v="12989"/>
    <m/>
    <m/>
    <m/>
  </r>
  <r>
    <x v="162"/>
    <x v="3"/>
    <x v="17"/>
    <m/>
    <n v="1"/>
    <n v="39"/>
    <n v="1209"/>
    <m/>
    <m/>
    <m/>
  </r>
  <r>
    <x v="162"/>
    <x v="3"/>
    <x v="18"/>
    <n v="4930"/>
    <n v="12"/>
    <n v="906"/>
    <n v="28086"/>
    <n v="8.92"/>
    <n v="2606"/>
    <n v="2506"/>
  </r>
  <r>
    <x v="162"/>
    <x v="3"/>
    <x v="19"/>
    <n v="8199"/>
    <n v="19"/>
    <n v="3428"/>
    <n v="106268"/>
    <n v="4.08"/>
    <n v="3600"/>
    <n v="4339"/>
  </r>
  <r>
    <x v="162"/>
    <x v="3"/>
    <x v="20"/>
    <n v="37397"/>
    <n v="35"/>
    <n v="4489"/>
    <n v="139159"/>
    <n v="15.62"/>
    <n v="9928"/>
    <n v="21739"/>
  </r>
  <r>
    <x v="162"/>
    <x v="3"/>
    <x v="21"/>
    <n v="5500"/>
    <n v="8"/>
    <n v="655"/>
    <n v="20305"/>
    <n v="10.64"/>
    <n v="1897"/>
    <n v="2161"/>
  </r>
  <r>
    <x v="162"/>
    <x v="3"/>
    <x v="22"/>
    <m/>
    <n v="3"/>
    <n v="417"/>
    <n v="12927"/>
    <m/>
    <m/>
    <m/>
  </r>
  <r>
    <x v="162"/>
    <x v="3"/>
    <x v="23"/>
    <m/>
    <n v="6"/>
    <n v="749"/>
    <n v="23219"/>
    <m/>
    <m/>
    <m/>
  </r>
  <r>
    <x v="162"/>
    <x v="3"/>
    <x v="24"/>
    <n v="52618"/>
    <n v="52"/>
    <n v="6310"/>
    <n v="195610"/>
    <n v="14.24"/>
    <n v="17950"/>
    <n v="27860"/>
  </r>
  <r>
    <x v="162"/>
    <x v="3"/>
    <x v="25"/>
    <n v="9453"/>
    <n v="17"/>
    <n v="1622"/>
    <n v="50282"/>
    <n v="8.3800000000000008"/>
    <n v="6782"/>
    <n v="4214"/>
  </r>
  <r>
    <x v="162"/>
    <x v="3"/>
    <x v="26"/>
    <n v="9943"/>
    <n v="6"/>
    <n v="1580"/>
    <n v="48980"/>
    <n v="7.2"/>
    <n v="3408"/>
    <n v="3527"/>
  </r>
  <r>
    <x v="162"/>
    <x v="3"/>
    <x v="27"/>
    <n v="24946"/>
    <n v="8"/>
    <n v="1253"/>
    <n v="38843"/>
    <n v="24.41"/>
    <n v="6510"/>
    <n v="9481"/>
  </r>
  <r>
    <x v="162"/>
    <x v="3"/>
    <x v="28"/>
    <n v="3692"/>
    <n v="9"/>
    <n v="934"/>
    <n v="28954"/>
    <n v="5.69"/>
    <n v="2255"/>
    <n v="1648"/>
  </r>
  <r>
    <x v="162"/>
    <x v="3"/>
    <x v="29"/>
    <n v="5014"/>
    <n v="9"/>
    <n v="2151"/>
    <n v="66681"/>
    <n v="3.1"/>
    <n v="1368"/>
    <n v="2066"/>
  </r>
  <r>
    <x v="162"/>
    <x v="3"/>
    <x v="30"/>
    <n v="6340"/>
    <n v="6"/>
    <n v="488"/>
    <n v="15128"/>
    <n v="16.96"/>
    <n v="2945"/>
    <n v="2566"/>
  </r>
  <r>
    <x v="162"/>
    <x v="3"/>
    <x v="31"/>
    <n v="832"/>
    <n v="6"/>
    <n v="269"/>
    <n v="8339"/>
    <n v="4.95"/>
    <n v="446"/>
    <n v="413"/>
  </r>
  <r>
    <x v="162"/>
    <x v="3"/>
    <x v="32"/>
    <m/>
    <n v="5"/>
    <n v="798"/>
    <n v="24738"/>
    <m/>
    <m/>
    <m/>
  </r>
  <r>
    <x v="162"/>
    <x v="3"/>
    <x v="33"/>
    <n v="1535"/>
    <n v="10"/>
    <n v="615"/>
    <n v="19065"/>
    <n v="4.9000000000000004"/>
    <n v="919"/>
    <n v="935"/>
  </r>
  <r>
    <x v="162"/>
    <x v="3"/>
    <x v="34"/>
    <n v="279894"/>
    <n v="386"/>
    <n v="47884"/>
    <n v="1484404"/>
    <n v="8.9499999999999993"/>
    <n v="107968"/>
    <n v="132872"/>
  </r>
  <r>
    <x v="162"/>
    <x v="4"/>
    <x v="0"/>
    <n v="74588"/>
    <n v="224"/>
    <n v="9520"/>
    <n v="295120"/>
    <n v="14.29"/>
    <n v="33815"/>
    <n v="42177"/>
  </r>
  <r>
    <x v="162"/>
    <x v="4"/>
    <x v="1"/>
    <n v="508219"/>
    <n v="306"/>
    <n v="18881"/>
    <n v="585311"/>
    <n v="53.83"/>
    <n v="238067"/>
    <n v="315080"/>
  </r>
  <r>
    <x v="162"/>
    <x v="4"/>
    <x v="2"/>
    <n v="27187"/>
    <n v="109"/>
    <n v="4481"/>
    <n v="138911"/>
    <n v="10.83"/>
    <n v="14490"/>
    <n v="15043"/>
  </r>
  <r>
    <x v="162"/>
    <x v="4"/>
    <x v="3"/>
    <n v="85611"/>
    <n v="148"/>
    <n v="5323"/>
    <n v="165013"/>
    <n v="31.67"/>
    <n v="47638"/>
    <n v="52267"/>
  </r>
  <r>
    <x v="162"/>
    <x v="4"/>
    <x v="4"/>
    <n v="65734"/>
    <n v="95"/>
    <n v="5088"/>
    <n v="157728"/>
    <n v="25.28"/>
    <n v="26718"/>
    <n v="39867"/>
  </r>
  <r>
    <x v="162"/>
    <x v="4"/>
    <x v="5"/>
    <n v="139887"/>
    <n v="124"/>
    <n v="6317"/>
    <n v="195827"/>
    <n v="36.04"/>
    <n v="77499"/>
    <n v="70567"/>
  </r>
  <r>
    <x v="162"/>
    <x v="4"/>
    <x v="6"/>
    <n v="71963"/>
    <n v="97"/>
    <n v="3845"/>
    <n v="119195"/>
    <n v="31.32"/>
    <n v="39662"/>
    <n v="37333"/>
  </r>
  <r>
    <x v="162"/>
    <x v="4"/>
    <x v="7"/>
    <n v="11679"/>
    <n v="33"/>
    <n v="1562"/>
    <n v="48422"/>
    <n v="13.42"/>
    <n v="5852"/>
    <n v="6500"/>
  </r>
  <r>
    <x v="162"/>
    <x v="4"/>
    <x v="8"/>
    <n v="20911"/>
    <n v="60"/>
    <n v="2665"/>
    <n v="82615"/>
    <n v="14.55"/>
    <n v="10792"/>
    <n v="12018"/>
  </r>
  <r>
    <x v="162"/>
    <x v="4"/>
    <x v="9"/>
    <n v="37221"/>
    <n v="79"/>
    <n v="2785"/>
    <n v="86335"/>
    <n v="27.17"/>
    <n v="18997"/>
    <n v="23457"/>
  </r>
  <r>
    <x v="162"/>
    <x v="4"/>
    <x v="10"/>
    <n v="51251"/>
    <n v="129"/>
    <n v="4485"/>
    <n v="139035"/>
    <n v="22.89"/>
    <n v="26158"/>
    <n v="31821"/>
  </r>
  <r>
    <x v="162"/>
    <x v="4"/>
    <x v="11"/>
    <n v="47525"/>
    <n v="53"/>
    <n v="2415"/>
    <n v="74865"/>
    <n v="30.38"/>
    <n v="25410"/>
    <n v="22747"/>
  </r>
  <r>
    <x v="162"/>
    <x v="4"/>
    <x v="12"/>
    <n v="38162"/>
    <n v="90"/>
    <n v="2288"/>
    <n v="70928"/>
    <n v="32.54"/>
    <n v="22444"/>
    <n v="23083"/>
  </r>
  <r>
    <x v="162"/>
    <x v="4"/>
    <x v="13"/>
    <n v="11331"/>
    <n v="30"/>
    <n v="958"/>
    <n v="29698"/>
    <n v="21.02"/>
    <n v="6508"/>
    <n v="6242"/>
  </r>
  <r>
    <x v="162"/>
    <x v="4"/>
    <x v="14"/>
    <n v="12513"/>
    <n v="39"/>
    <n v="1315"/>
    <n v="40765"/>
    <n v="17.21"/>
    <n v="6679"/>
    <n v="7016"/>
  </r>
  <r>
    <x v="162"/>
    <x v="4"/>
    <x v="15"/>
    <n v="13190"/>
    <n v="43"/>
    <n v="1627"/>
    <n v="50437"/>
    <n v="16.04"/>
    <n v="6179"/>
    <n v="8092"/>
  </r>
  <r>
    <x v="162"/>
    <x v="4"/>
    <x v="16"/>
    <n v="186052"/>
    <n v="111"/>
    <n v="7704"/>
    <n v="238824"/>
    <n v="53.05"/>
    <n v="81577"/>
    <n v="126687"/>
  </r>
  <r>
    <x v="162"/>
    <x v="4"/>
    <x v="17"/>
    <n v="164299"/>
    <n v="72"/>
    <n v="6078"/>
    <n v="188418"/>
    <n v="60.29"/>
    <n v="72939"/>
    <n v="113597"/>
  </r>
  <r>
    <x v="162"/>
    <x v="4"/>
    <x v="18"/>
    <n v="37454"/>
    <n v="92"/>
    <n v="2990"/>
    <n v="92690"/>
    <n v="26.05"/>
    <n v="19944"/>
    <n v="24143"/>
  </r>
  <r>
    <x v="162"/>
    <x v="4"/>
    <x v="19"/>
    <n v="50571"/>
    <n v="143"/>
    <n v="6189"/>
    <n v="191859"/>
    <n v="17.13"/>
    <n v="24933"/>
    <n v="32864"/>
  </r>
  <r>
    <x v="162"/>
    <x v="4"/>
    <x v="20"/>
    <n v="229571"/>
    <n v="326"/>
    <n v="12256"/>
    <n v="379936"/>
    <n v="37.39"/>
    <n v="104199"/>
    <n v="142044"/>
  </r>
  <r>
    <x v="162"/>
    <x v="4"/>
    <x v="21"/>
    <n v="27424"/>
    <n v="50"/>
    <n v="1661"/>
    <n v="51491"/>
    <n v="23.53"/>
    <n v="15564"/>
    <n v="12116"/>
  </r>
  <r>
    <x v="162"/>
    <x v="4"/>
    <x v="22"/>
    <n v="31353"/>
    <n v="31"/>
    <n v="1632"/>
    <n v="50592"/>
    <n v="34.17"/>
    <n v="22784"/>
    <n v="17289"/>
  </r>
  <r>
    <x v="162"/>
    <x v="4"/>
    <x v="23"/>
    <n v="20418"/>
    <n v="46"/>
    <n v="1351"/>
    <n v="41881"/>
    <n v="27.04"/>
    <n v="10429"/>
    <n v="11326"/>
  </r>
  <r>
    <x v="162"/>
    <x v="4"/>
    <x v="24"/>
    <n v="308766"/>
    <n v="453"/>
    <n v="16900"/>
    <n v="523900"/>
    <n v="34.89"/>
    <n v="152976"/>
    <n v="182774"/>
  </r>
  <r>
    <x v="162"/>
    <x v="4"/>
    <x v="25"/>
    <n v="57450"/>
    <n v="138"/>
    <n v="4920"/>
    <n v="152520"/>
    <n v="22.85"/>
    <n v="38660"/>
    <n v="34857"/>
  </r>
  <r>
    <x v="162"/>
    <x v="4"/>
    <x v="26"/>
    <n v="55916"/>
    <n v="46"/>
    <n v="3015"/>
    <n v="93465"/>
    <n v="30.23"/>
    <n v="19876"/>
    <n v="28259"/>
  </r>
  <r>
    <x v="162"/>
    <x v="4"/>
    <x v="27"/>
    <n v="321568"/>
    <n v="117"/>
    <n v="7807"/>
    <n v="242017"/>
    <n v="68.78"/>
    <n v="91581"/>
    <n v="166449"/>
  </r>
  <r>
    <x v="162"/>
    <x v="4"/>
    <x v="28"/>
    <n v="20386"/>
    <n v="46"/>
    <n v="1707"/>
    <n v="52917"/>
    <n v="21.38"/>
    <n v="13121"/>
    <n v="11315"/>
  </r>
  <r>
    <x v="162"/>
    <x v="4"/>
    <x v="29"/>
    <n v="12665"/>
    <n v="56"/>
    <n v="2851"/>
    <n v="88381"/>
    <n v="8.0299999999999994"/>
    <n v="6279"/>
    <n v="7101"/>
  </r>
  <r>
    <x v="162"/>
    <x v="4"/>
    <x v="30"/>
    <n v="62115"/>
    <n v="78"/>
    <n v="2458"/>
    <n v="76198"/>
    <n v="44.99"/>
    <n v="33679"/>
    <n v="34278"/>
  </r>
  <r>
    <x v="162"/>
    <x v="4"/>
    <x v="31"/>
    <n v="3235"/>
    <n v="31"/>
    <n v="545"/>
    <n v="16895"/>
    <n v="12.45"/>
    <n v="2092"/>
    <n v="2104"/>
  </r>
  <r>
    <x v="162"/>
    <x v="4"/>
    <x v="32"/>
    <n v="14438"/>
    <n v="34"/>
    <n v="1918"/>
    <n v="59458"/>
    <n v="12.85"/>
    <n v="8074"/>
    <n v="7641"/>
  </r>
  <r>
    <x v="162"/>
    <x v="4"/>
    <x v="33"/>
    <n v="25296"/>
    <n v="76"/>
    <n v="1976"/>
    <n v="61256"/>
    <n v="28.08"/>
    <n v="13505"/>
    <n v="17203"/>
  </r>
  <r>
    <x v="162"/>
    <x v="4"/>
    <x v="34"/>
    <n v="2372883"/>
    <n v="3080"/>
    <n v="134535"/>
    <n v="4170585"/>
    <n v="33.299999999999997"/>
    <n v="1113202"/>
    <n v="1388982"/>
  </r>
  <r>
    <x v="163"/>
    <x v="0"/>
    <x v="0"/>
    <n v="14912"/>
    <n v="30"/>
    <n v="1160"/>
    <n v="35960"/>
    <n v="23.98"/>
    <n v="9204"/>
    <n v="8623"/>
  </r>
  <r>
    <x v="163"/>
    <x v="0"/>
    <x v="1"/>
    <n v="343474"/>
    <n v="75"/>
    <n v="9110"/>
    <n v="282410"/>
    <n v="74.11"/>
    <n v="169556"/>
    <n v="209303"/>
  </r>
  <r>
    <x v="163"/>
    <x v="0"/>
    <x v="2"/>
    <n v="2344"/>
    <n v="9"/>
    <n v="166"/>
    <n v="5146"/>
    <m/>
    <n v="1066"/>
    <m/>
  </r>
  <r>
    <x v="163"/>
    <x v="0"/>
    <x v="3"/>
    <n v="21555"/>
    <n v="22"/>
    <n v="993"/>
    <n v="30783"/>
    <n v="46.89"/>
    <n v="11593"/>
    <n v="14434"/>
  </r>
  <r>
    <x v="163"/>
    <x v="0"/>
    <x v="4"/>
    <n v="9415"/>
    <n v="8"/>
    <n v="467"/>
    <n v="14477"/>
    <n v="39.21"/>
    <n v="5322"/>
    <n v="5676"/>
  </r>
  <r>
    <x v="163"/>
    <x v="0"/>
    <x v="5"/>
    <n v="53621"/>
    <n v="20"/>
    <n v="1798"/>
    <n v="55738"/>
    <n v="53.06"/>
    <n v="31123"/>
    <n v="29572"/>
  </r>
  <r>
    <x v="163"/>
    <x v="0"/>
    <x v="6"/>
    <n v="13326"/>
    <n v="8"/>
    <n v="505"/>
    <n v="15655"/>
    <n v="46.2"/>
    <n v="5796"/>
    <n v="7232"/>
  </r>
  <r>
    <x v="163"/>
    <x v="0"/>
    <x v="7"/>
    <m/>
    <n v="4"/>
    <n v="60"/>
    <n v="1860"/>
    <m/>
    <m/>
    <m/>
  </r>
  <r>
    <x v="163"/>
    <x v="0"/>
    <x v="8"/>
    <m/>
    <n v="10"/>
    <n v="236"/>
    <n v="7316"/>
    <m/>
    <m/>
    <m/>
  </r>
  <r>
    <x v="163"/>
    <x v="0"/>
    <x v="9"/>
    <n v="8380"/>
    <n v="15"/>
    <n v="471"/>
    <n v="14601"/>
    <n v="38.32"/>
    <n v="4310"/>
    <n v="5595"/>
  </r>
  <r>
    <x v="163"/>
    <x v="0"/>
    <x v="10"/>
    <n v="9421"/>
    <n v="16"/>
    <n v="529"/>
    <n v="16399"/>
    <n v="35.67"/>
    <n v="6042"/>
    <n v="5850"/>
  </r>
  <r>
    <x v="163"/>
    <x v="0"/>
    <x v="11"/>
    <n v="13623"/>
    <n v="10"/>
    <n v="516"/>
    <n v="15996"/>
    <n v="40.369999999999997"/>
    <n v="8555"/>
    <n v="6457"/>
  </r>
  <r>
    <x v="163"/>
    <x v="0"/>
    <x v="12"/>
    <n v="7263"/>
    <n v="20"/>
    <n v="551"/>
    <n v="17081"/>
    <n v="33.130000000000003"/>
    <n v="4340"/>
    <n v="5659"/>
  </r>
  <r>
    <x v="163"/>
    <x v="0"/>
    <x v="13"/>
    <m/>
    <n v="3"/>
    <n v="137"/>
    <n v="4247"/>
    <m/>
    <m/>
    <m/>
  </r>
  <r>
    <x v="163"/>
    <x v="0"/>
    <x v="14"/>
    <m/>
    <n v="9"/>
    <n v="204"/>
    <n v="6324"/>
    <m/>
    <m/>
    <m/>
  </r>
  <r>
    <x v="163"/>
    <x v="0"/>
    <x v="15"/>
    <m/>
    <n v="3"/>
    <n v="40"/>
    <n v="1240"/>
    <m/>
    <m/>
    <m/>
  </r>
  <r>
    <x v="163"/>
    <x v="0"/>
    <x v="16"/>
    <n v="114871"/>
    <n v="34"/>
    <n v="3434"/>
    <n v="106454"/>
    <n v="70.12"/>
    <n v="58956"/>
    <n v="74645"/>
  </r>
  <r>
    <x v="163"/>
    <x v="0"/>
    <x v="17"/>
    <n v="112094"/>
    <n v="31"/>
    <n v="3311"/>
    <n v="102641"/>
    <n v="70.7"/>
    <n v="57385"/>
    <n v="72563"/>
  </r>
  <r>
    <x v="163"/>
    <x v="0"/>
    <x v="18"/>
    <n v="3122"/>
    <n v="14"/>
    <n v="291"/>
    <n v="9021"/>
    <n v="25.67"/>
    <n v="1768"/>
    <n v="2316"/>
  </r>
  <r>
    <x v="163"/>
    <x v="0"/>
    <x v="19"/>
    <n v="7005"/>
    <n v="12"/>
    <n v="382"/>
    <n v="11842"/>
    <n v="40.33"/>
    <n v="4031"/>
    <n v="4776"/>
  </r>
  <r>
    <x v="163"/>
    <x v="0"/>
    <x v="20"/>
    <n v="70005"/>
    <n v="48"/>
    <n v="2521"/>
    <n v="78151"/>
    <n v="55.39"/>
    <n v="35656"/>
    <n v="43287"/>
  </r>
  <r>
    <x v="163"/>
    <x v="0"/>
    <x v="21"/>
    <m/>
    <n v="7"/>
    <n v="113"/>
    <n v="3503"/>
    <m/>
    <m/>
    <m/>
  </r>
  <r>
    <x v="163"/>
    <x v="0"/>
    <x v="22"/>
    <n v="11001"/>
    <n v="5"/>
    <n v="436"/>
    <n v="13516"/>
    <m/>
    <m/>
    <m/>
  </r>
  <r>
    <x v="163"/>
    <x v="0"/>
    <x v="23"/>
    <m/>
    <n v="8"/>
    <n v="140"/>
    <n v="4340"/>
    <m/>
    <m/>
    <m/>
  </r>
  <r>
    <x v="163"/>
    <x v="0"/>
    <x v="24"/>
    <n v="86227"/>
    <n v="68"/>
    <n v="3210"/>
    <n v="99510"/>
    <n v="51.55"/>
    <n v="46879"/>
    <n v="51302"/>
  </r>
  <r>
    <x v="163"/>
    <x v="0"/>
    <x v="25"/>
    <n v="12400"/>
    <n v="35"/>
    <n v="1048"/>
    <n v="32488"/>
    <n v="22.16"/>
    <n v="8221"/>
    <n v="7198"/>
  </r>
  <r>
    <x v="163"/>
    <x v="0"/>
    <x v="26"/>
    <n v="17508"/>
    <n v="10"/>
    <n v="472"/>
    <n v="14632"/>
    <n v="60.58"/>
    <n v="6541"/>
    <n v="8864"/>
  </r>
  <r>
    <x v="163"/>
    <x v="0"/>
    <x v="27"/>
    <n v="147201"/>
    <n v="34"/>
    <n v="3112"/>
    <n v="96472"/>
    <n v="79.86"/>
    <n v="44530"/>
    <n v="77044"/>
  </r>
  <r>
    <x v="163"/>
    <x v="0"/>
    <x v="28"/>
    <n v="6351"/>
    <n v="9"/>
    <n v="369"/>
    <n v="11439"/>
    <n v="30.63"/>
    <n v="4428"/>
    <n v="3504"/>
  </r>
  <r>
    <x v="163"/>
    <x v="0"/>
    <x v="29"/>
    <m/>
    <n v="14"/>
    <n v="198"/>
    <n v="6138"/>
    <m/>
    <n v="1342"/>
    <m/>
  </r>
  <r>
    <x v="163"/>
    <x v="0"/>
    <x v="30"/>
    <n v="23662"/>
    <n v="19"/>
    <n v="813"/>
    <n v="25203"/>
    <n v="57.15"/>
    <n v="13402"/>
    <n v="14403"/>
  </r>
  <r>
    <x v="163"/>
    <x v="0"/>
    <x v="31"/>
    <m/>
    <n v="8"/>
    <n v="87"/>
    <n v="2697"/>
    <m/>
    <m/>
    <m/>
  </r>
  <r>
    <x v="163"/>
    <x v="0"/>
    <x v="32"/>
    <n v="4443"/>
    <n v="5"/>
    <n v="547"/>
    <n v="16957"/>
    <n v="13.88"/>
    <n v="2642"/>
    <n v="2354"/>
  </r>
  <r>
    <x v="163"/>
    <x v="0"/>
    <x v="33"/>
    <n v="7588"/>
    <n v="18"/>
    <n v="424"/>
    <n v="13144"/>
    <n v="41.72"/>
    <n v="4512"/>
    <n v="5484"/>
  </r>
  <r>
    <x v="163"/>
    <x v="0"/>
    <x v="34"/>
    <n v="939269"/>
    <n v="542"/>
    <n v="31330"/>
    <n v="971230"/>
    <n v="57.54"/>
    <n v="459469"/>
    <n v="558870"/>
  </r>
  <r>
    <x v="163"/>
    <x v="1"/>
    <x v="0"/>
    <n v="25441"/>
    <n v="124"/>
    <n v="1543"/>
    <n v="47833"/>
    <n v="29.96"/>
    <n v="14346"/>
    <n v="14331"/>
  </r>
  <r>
    <x v="163"/>
    <x v="1"/>
    <x v="1"/>
    <n v="105858"/>
    <n v="173"/>
    <n v="3556"/>
    <n v="110236"/>
    <n v="54.76"/>
    <n v="50288"/>
    <n v="60361"/>
  </r>
  <r>
    <x v="163"/>
    <x v="1"/>
    <x v="2"/>
    <n v="9036"/>
    <n v="61"/>
    <n v="624"/>
    <n v="19344"/>
    <n v="25.25"/>
    <n v="5161"/>
    <n v="4885"/>
  </r>
  <r>
    <x v="163"/>
    <x v="1"/>
    <x v="3"/>
    <n v="37336"/>
    <n v="93"/>
    <n v="1695"/>
    <n v="52545"/>
    <n v="42.51"/>
    <n v="22574"/>
    <n v="22339"/>
  </r>
  <r>
    <x v="163"/>
    <x v="1"/>
    <x v="4"/>
    <n v="23739"/>
    <n v="53"/>
    <n v="943"/>
    <n v="29233"/>
    <n v="45.75"/>
    <n v="12576"/>
    <n v="13374"/>
  </r>
  <r>
    <x v="163"/>
    <x v="1"/>
    <x v="5"/>
    <n v="42926"/>
    <n v="77"/>
    <n v="1370"/>
    <n v="42470"/>
    <n v="43.45"/>
    <n v="24329"/>
    <n v="18455"/>
  </r>
  <r>
    <x v="163"/>
    <x v="1"/>
    <x v="6"/>
    <n v="30775"/>
    <n v="65"/>
    <n v="1141"/>
    <n v="35371"/>
    <n v="41.67"/>
    <n v="20261"/>
    <n v="14739"/>
  </r>
  <r>
    <x v="163"/>
    <x v="1"/>
    <x v="7"/>
    <n v="6725"/>
    <n v="23"/>
    <n v="291"/>
    <n v="9021"/>
    <n v="43.01"/>
    <n v="4057"/>
    <n v="3880"/>
  </r>
  <r>
    <x v="163"/>
    <x v="1"/>
    <x v="8"/>
    <n v="9073"/>
    <n v="35"/>
    <n v="520"/>
    <n v="16120"/>
    <n v="33.83"/>
    <n v="5416"/>
    <n v="5454"/>
  </r>
  <r>
    <x v="163"/>
    <x v="1"/>
    <x v="9"/>
    <n v="14950"/>
    <n v="43"/>
    <n v="760"/>
    <n v="23560"/>
    <n v="43.23"/>
    <n v="8670"/>
    <n v="10186"/>
  </r>
  <r>
    <x v="163"/>
    <x v="1"/>
    <x v="10"/>
    <n v="25994"/>
    <n v="77"/>
    <n v="1355"/>
    <n v="42005"/>
    <n v="38.49"/>
    <n v="15134"/>
    <n v="16167"/>
  </r>
  <r>
    <x v="163"/>
    <x v="1"/>
    <x v="11"/>
    <n v="17017"/>
    <n v="23"/>
    <n v="580"/>
    <n v="17980"/>
    <n v="38.35"/>
    <n v="9459"/>
    <n v="6895"/>
  </r>
  <r>
    <x v="163"/>
    <x v="1"/>
    <x v="12"/>
    <n v="24354"/>
    <n v="61"/>
    <n v="1048"/>
    <n v="32488"/>
    <n v="44.45"/>
    <n v="14782"/>
    <n v="14440"/>
  </r>
  <r>
    <x v="163"/>
    <x v="1"/>
    <x v="13"/>
    <n v="6289"/>
    <n v="19"/>
    <n v="335"/>
    <n v="10385"/>
    <n v="38.79"/>
    <n v="3954"/>
    <n v="4029"/>
  </r>
  <r>
    <x v="163"/>
    <x v="1"/>
    <x v="14"/>
    <n v="5259"/>
    <n v="19"/>
    <n v="265"/>
    <n v="8215"/>
    <n v="35.520000000000003"/>
    <n v="2783"/>
    <n v="2918"/>
  </r>
  <r>
    <x v="163"/>
    <x v="1"/>
    <x v="15"/>
    <n v="5502"/>
    <n v="27"/>
    <n v="262"/>
    <n v="8122"/>
    <n v="41.73"/>
    <n v="3410"/>
    <n v="3389"/>
  </r>
  <r>
    <x v="163"/>
    <x v="1"/>
    <x v="16"/>
    <n v="33884"/>
    <n v="58"/>
    <n v="1240"/>
    <n v="38440"/>
    <n v="53.55"/>
    <n v="17656"/>
    <n v="20584"/>
  </r>
  <r>
    <x v="163"/>
    <x v="1"/>
    <x v="17"/>
    <n v="20803"/>
    <n v="29"/>
    <n v="717"/>
    <n v="22227"/>
    <n v="55.74"/>
    <n v="11090"/>
    <n v="12389"/>
  </r>
  <r>
    <x v="163"/>
    <x v="1"/>
    <x v="18"/>
    <n v="14480"/>
    <n v="46"/>
    <n v="700"/>
    <n v="21700"/>
    <n v="38.21"/>
    <n v="8613"/>
    <n v="8291"/>
  </r>
  <r>
    <x v="163"/>
    <x v="1"/>
    <x v="19"/>
    <n v="18661"/>
    <n v="87"/>
    <n v="1196"/>
    <n v="37076"/>
    <n v="31.14"/>
    <n v="9547"/>
    <n v="11544"/>
  </r>
  <r>
    <x v="163"/>
    <x v="1"/>
    <x v="20"/>
    <n v="86222"/>
    <n v="196"/>
    <n v="2799"/>
    <n v="86769"/>
    <n v="54.79"/>
    <n v="44965"/>
    <n v="47539"/>
  </r>
  <r>
    <x v="163"/>
    <x v="1"/>
    <x v="21"/>
    <n v="11994"/>
    <n v="28"/>
    <n v="411"/>
    <n v="12741"/>
    <n v="43.79"/>
    <n v="7779"/>
    <n v="5580"/>
  </r>
  <r>
    <x v="163"/>
    <x v="1"/>
    <x v="22"/>
    <n v="8293"/>
    <n v="17"/>
    <n v="432"/>
    <n v="13392"/>
    <n v="28.53"/>
    <n v="5952"/>
    <n v="3820"/>
  </r>
  <r>
    <x v="163"/>
    <x v="1"/>
    <x v="23"/>
    <n v="11231"/>
    <n v="28"/>
    <n v="378"/>
    <n v="11718"/>
    <n v="56.65"/>
    <n v="6613"/>
    <n v="6639"/>
  </r>
  <r>
    <x v="163"/>
    <x v="1"/>
    <x v="24"/>
    <n v="117739"/>
    <n v="269"/>
    <n v="4020"/>
    <n v="124620"/>
    <n v="51.02"/>
    <n v="65309"/>
    <n v="63578"/>
  </r>
  <r>
    <x v="163"/>
    <x v="1"/>
    <x v="25"/>
    <n v="17505"/>
    <n v="68"/>
    <n v="977"/>
    <n v="30287"/>
    <n v="30.6"/>
    <n v="11361"/>
    <n v="9267"/>
  </r>
  <r>
    <x v="163"/>
    <x v="1"/>
    <x v="26"/>
    <n v="20052"/>
    <n v="21"/>
    <n v="341"/>
    <n v="10571"/>
    <n v="75.19"/>
    <n v="6547"/>
    <n v="7948"/>
  </r>
  <r>
    <x v="163"/>
    <x v="1"/>
    <x v="27"/>
    <n v="62673"/>
    <n v="53"/>
    <n v="1176"/>
    <n v="36456"/>
    <n v="67.959999999999994"/>
    <n v="15834"/>
    <n v="24776"/>
  </r>
  <r>
    <x v="163"/>
    <x v="1"/>
    <x v="28"/>
    <n v="7369"/>
    <n v="24"/>
    <n v="306"/>
    <n v="9486"/>
    <n v="47.59"/>
    <n v="4565"/>
    <n v="4514"/>
  </r>
  <r>
    <x v="163"/>
    <x v="1"/>
    <x v="29"/>
    <n v="3926"/>
    <n v="26"/>
    <n v="258"/>
    <n v="7998"/>
    <n v="30.77"/>
    <n v="2760"/>
    <n v="2461"/>
  </r>
  <r>
    <x v="163"/>
    <x v="1"/>
    <x v="30"/>
    <n v="23542"/>
    <n v="45"/>
    <n v="752"/>
    <n v="23312"/>
    <n v="54.99"/>
    <n v="11635"/>
    <n v="12819"/>
  </r>
  <r>
    <x v="163"/>
    <x v="1"/>
    <x v="31"/>
    <n v="1450"/>
    <n v="15"/>
    <n v="105"/>
    <n v="3255"/>
    <n v="29.59"/>
    <n v="811"/>
    <n v="963"/>
  </r>
  <r>
    <x v="163"/>
    <x v="1"/>
    <x v="32"/>
    <n v="4645"/>
    <n v="19"/>
    <n v="348"/>
    <n v="10788"/>
    <n v="21.46"/>
    <n v="3123"/>
    <n v="2315"/>
  </r>
  <r>
    <x v="163"/>
    <x v="1"/>
    <x v="33"/>
    <n v="13587"/>
    <n v="40"/>
    <n v="632"/>
    <n v="19592"/>
    <n v="45.5"/>
    <n v="7508"/>
    <n v="8914"/>
  </r>
  <r>
    <x v="163"/>
    <x v="1"/>
    <x v="34"/>
    <n v="729785"/>
    <n v="1744"/>
    <n v="28339"/>
    <n v="878509"/>
    <n v="44.83"/>
    <n v="382467"/>
    <n v="393816"/>
  </r>
  <r>
    <x v="163"/>
    <x v="2"/>
    <x v="0"/>
    <n v="9164"/>
    <n v="23"/>
    <n v="1086"/>
    <n v="33666"/>
    <n v="25.64"/>
    <n v="3529"/>
    <n v="8633"/>
  </r>
  <r>
    <x v="163"/>
    <x v="2"/>
    <x v="1"/>
    <n v="59577"/>
    <n v="37"/>
    <n v="3794"/>
    <n v="117614"/>
    <n v="43.76"/>
    <n v="19525"/>
    <n v="51468"/>
  </r>
  <r>
    <x v="163"/>
    <x v="2"/>
    <x v="2"/>
    <n v="2779"/>
    <n v="16"/>
    <n v="654"/>
    <n v="20274"/>
    <m/>
    <n v="1912"/>
    <m/>
  </r>
  <r>
    <x v="163"/>
    <x v="2"/>
    <x v="3"/>
    <n v="5609"/>
    <n v="13"/>
    <n v="804"/>
    <n v="24924"/>
    <n v="18.36"/>
    <n v="2814"/>
    <n v="4576"/>
  </r>
  <r>
    <x v="163"/>
    <x v="2"/>
    <x v="4"/>
    <n v="10568"/>
    <n v="15"/>
    <n v="997"/>
    <n v="30907"/>
    <n v="33.42"/>
    <n v="2819"/>
    <n v="10329"/>
  </r>
  <r>
    <x v="163"/>
    <x v="2"/>
    <x v="5"/>
    <n v="11039"/>
    <n v="15"/>
    <n v="1759"/>
    <n v="54529"/>
    <n v="18.899999999999999"/>
    <n v="6576"/>
    <n v="10307"/>
  </r>
  <r>
    <x v="163"/>
    <x v="2"/>
    <x v="6"/>
    <n v="8380"/>
    <n v="14"/>
    <n v="898"/>
    <n v="27838"/>
    <n v="27.11"/>
    <n v="4374"/>
    <n v="7547"/>
  </r>
  <r>
    <x v="163"/>
    <x v="2"/>
    <x v="7"/>
    <m/>
    <n v="2"/>
    <n v="65"/>
    <n v="2015"/>
    <m/>
    <m/>
    <m/>
  </r>
  <r>
    <x v="163"/>
    <x v="2"/>
    <x v="8"/>
    <m/>
    <n v="6"/>
    <n v="174"/>
    <n v="5394"/>
    <m/>
    <m/>
    <m/>
  </r>
  <r>
    <x v="163"/>
    <x v="2"/>
    <x v="9"/>
    <n v="1979"/>
    <n v="9"/>
    <n v="265"/>
    <n v="8215"/>
    <n v="20.77"/>
    <n v="869"/>
    <n v="1706"/>
  </r>
  <r>
    <x v="163"/>
    <x v="2"/>
    <x v="10"/>
    <n v="4641"/>
    <n v="17"/>
    <n v="808"/>
    <n v="25048"/>
    <n v="16.95"/>
    <n v="1135"/>
    <n v="4246"/>
  </r>
  <r>
    <x v="163"/>
    <x v="2"/>
    <x v="11"/>
    <n v="12723"/>
    <n v="15"/>
    <n v="968"/>
    <n v="30008"/>
    <n v="38.49"/>
    <n v="6627"/>
    <n v="11550"/>
  </r>
  <r>
    <x v="163"/>
    <x v="2"/>
    <x v="12"/>
    <m/>
    <n v="2"/>
    <n v="100"/>
    <n v="3100"/>
    <m/>
    <m/>
    <m/>
  </r>
  <r>
    <x v="163"/>
    <x v="2"/>
    <x v="13"/>
    <n v="792"/>
    <n v="4"/>
    <n v="109"/>
    <n v="3379"/>
    <n v="18.760000000000002"/>
    <n v="474"/>
    <n v="634"/>
  </r>
  <r>
    <x v="163"/>
    <x v="2"/>
    <x v="14"/>
    <m/>
    <n v="2"/>
    <n v="65"/>
    <n v="2015"/>
    <m/>
    <m/>
    <m/>
  </r>
  <r>
    <x v="163"/>
    <x v="2"/>
    <x v="15"/>
    <m/>
    <n v="4"/>
    <n v="346"/>
    <n v="10726"/>
    <m/>
    <m/>
    <m/>
  </r>
  <r>
    <x v="163"/>
    <x v="2"/>
    <x v="16"/>
    <m/>
    <n v="14"/>
    <n v="2582"/>
    <n v="80042"/>
    <m/>
    <n v="9027"/>
    <m/>
  </r>
  <r>
    <x v="163"/>
    <x v="2"/>
    <x v="17"/>
    <m/>
    <n v="10"/>
    <n v="1982"/>
    <n v="61442"/>
    <m/>
    <m/>
    <m/>
  </r>
  <r>
    <x v="163"/>
    <x v="2"/>
    <x v="18"/>
    <n v="13056"/>
    <n v="18"/>
    <n v="980"/>
    <n v="30380"/>
    <n v="32.549999999999997"/>
    <n v="5695"/>
    <n v="9887"/>
  </r>
  <r>
    <x v="163"/>
    <x v="2"/>
    <x v="19"/>
    <n v="8386"/>
    <n v="20"/>
    <n v="1047"/>
    <n v="32457"/>
    <n v="23.41"/>
    <n v="3760"/>
    <n v="7597"/>
  </r>
  <r>
    <x v="163"/>
    <x v="2"/>
    <x v="20"/>
    <n v="24000"/>
    <n v="44"/>
    <n v="2467"/>
    <n v="76477"/>
    <n v="29.92"/>
    <n v="12155"/>
    <n v="22878"/>
  </r>
  <r>
    <x v="163"/>
    <x v="2"/>
    <x v="21"/>
    <m/>
    <n v="7"/>
    <n v="484"/>
    <n v="15004"/>
    <m/>
    <m/>
    <m/>
  </r>
  <r>
    <x v="163"/>
    <x v="2"/>
    <x v="22"/>
    <m/>
    <n v="5"/>
    <n v="339"/>
    <n v="10509"/>
    <m/>
    <n v="4049"/>
    <m/>
  </r>
  <r>
    <x v="163"/>
    <x v="2"/>
    <x v="23"/>
    <m/>
    <n v="4"/>
    <n v="84"/>
    <n v="2604"/>
    <m/>
    <m/>
    <m/>
  </r>
  <r>
    <x v="163"/>
    <x v="2"/>
    <x v="24"/>
    <n v="31829"/>
    <n v="60"/>
    <n v="3374"/>
    <n v="104594"/>
    <n v="28.67"/>
    <n v="17960"/>
    <n v="29991"/>
  </r>
  <r>
    <x v="163"/>
    <x v="2"/>
    <x v="25"/>
    <n v="12849"/>
    <n v="17"/>
    <n v="1257"/>
    <n v="38967"/>
    <n v="27.58"/>
    <n v="8364"/>
    <n v="10746"/>
  </r>
  <r>
    <x v="163"/>
    <x v="2"/>
    <x v="26"/>
    <n v="9348"/>
    <n v="8"/>
    <n v="619"/>
    <n v="19189"/>
    <n v="38.08"/>
    <n v="3260"/>
    <n v="7307"/>
  </r>
  <r>
    <x v="163"/>
    <x v="2"/>
    <x v="27"/>
    <n v="47979"/>
    <n v="20"/>
    <n v="2184"/>
    <n v="67704"/>
    <n v="64.52"/>
    <n v="16349"/>
    <n v="43685"/>
  </r>
  <r>
    <x v="163"/>
    <x v="2"/>
    <x v="28"/>
    <n v="1132"/>
    <n v="4"/>
    <n v="98"/>
    <n v="3038"/>
    <n v="35.39"/>
    <n v="577"/>
    <n v="1075"/>
  </r>
  <r>
    <x v="163"/>
    <x v="2"/>
    <x v="29"/>
    <m/>
    <n v="5"/>
    <n v="124"/>
    <n v="3844"/>
    <m/>
    <n v="89"/>
    <m/>
  </r>
  <r>
    <x v="163"/>
    <x v="2"/>
    <x v="30"/>
    <n v="4437"/>
    <n v="8"/>
    <n v="412"/>
    <n v="12772"/>
    <n v="32.42"/>
    <m/>
    <n v="4141"/>
  </r>
  <r>
    <x v="163"/>
    <x v="2"/>
    <x v="31"/>
    <m/>
    <n v="2"/>
    <n v="84"/>
    <n v="2604"/>
    <m/>
    <m/>
    <m/>
  </r>
  <r>
    <x v="163"/>
    <x v="2"/>
    <x v="32"/>
    <m/>
    <n v="6"/>
    <n v="366"/>
    <n v="11346"/>
    <m/>
    <m/>
    <m/>
  </r>
  <r>
    <x v="163"/>
    <x v="2"/>
    <x v="33"/>
    <n v="1405"/>
    <n v="6"/>
    <n v="259"/>
    <n v="8029"/>
    <n v="16.989999999999998"/>
    <m/>
    <n v="1365"/>
  </r>
  <r>
    <x v="163"/>
    <x v="2"/>
    <x v="34"/>
    <n v="292145"/>
    <n v="382"/>
    <n v="26278"/>
    <n v="814618"/>
    <n v="32.19"/>
    <n v="121354"/>
    <n v="262228"/>
  </r>
  <r>
    <x v="163"/>
    <x v="3"/>
    <x v="0"/>
    <n v="20148"/>
    <n v="42"/>
    <n v="5522"/>
    <n v="171182"/>
    <n v="7.05"/>
    <n v="7077"/>
    <n v="12075"/>
  </r>
  <r>
    <x v="163"/>
    <x v="3"/>
    <x v="1"/>
    <n v="18746"/>
    <n v="21"/>
    <n v="2349"/>
    <n v="72819"/>
    <n v="13.12"/>
    <n v="5420"/>
    <n v="9554"/>
  </r>
  <r>
    <x v="163"/>
    <x v="3"/>
    <x v="2"/>
    <n v="12948"/>
    <n v="23"/>
    <n v="3026"/>
    <n v="93806"/>
    <n v="7.22"/>
    <n v="5641"/>
    <n v="6777"/>
  </r>
  <r>
    <x v="163"/>
    <x v="3"/>
    <x v="3"/>
    <n v="9970"/>
    <n v="20"/>
    <n v="1834"/>
    <n v="56854"/>
    <n v="9.9700000000000006"/>
    <n v="4836"/>
    <n v="5668"/>
  </r>
  <r>
    <x v="163"/>
    <x v="3"/>
    <x v="4"/>
    <n v="15217"/>
    <n v="18"/>
    <n v="2640"/>
    <n v="81840"/>
    <n v="9.11"/>
    <n v="4545"/>
    <n v="7455"/>
  </r>
  <r>
    <x v="163"/>
    <x v="3"/>
    <x v="5"/>
    <n v="9809"/>
    <n v="10"/>
    <n v="1341"/>
    <n v="41571"/>
    <n v="12.23"/>
    <n v="4747"/>
    <n v="5084"/>
  </r>
  <r>
    <x v="163"/>
    <x v="3"/>
    <x v="6"/>
    <n v="9560"/>
    <n v="9"/>
    <n v="1291"/>
    <n v="40021"/>
    <n v="9.83"/>
    <n v="4020"/>
    <n v="3933"/>
  </r>
  <r>
    <x v="163"/>
    <x v="3"/>
    <x v="7"/>
    <m/>
    <n v="5"/>
    <n v="1149"/>
    <n v="35619"/>
    <m/>
    <m/>
    <m/>
  </r>
  <r>
    <x v="163"/>
    <x v="3"/>
    <x v="8"/>
    <n v="4654"/>
    <n v="10"/>
    <n v="1744"/>
    <n v="54064"/>
    <n v="4.6100000000000003"/>
    <n v="2433"/>
    <n v="2490"/>
  </r>
  <r>
    <x v="163"/>
    <x v="3"/>
    <x v="9"/>
    <n v="4170"/>
    <n v="12"/>
    <n v="1155"/>
    <n v="35805"/>
    <n v="6.94"/>
    <n v="1849"/>
    <n v="2483"/>
  </r>
  <r>
    <x v="163"/>
    <x v="3"/>
    <x v="10"/>
    <n v="5196"/>
    <n v="19"/>
    <n v="1771"/>
    <n v="54901"/>
    <n v="5.07"/>
    <n v="2390"/>
    <n v="2782"/>
  </r>
  <r>
    <x v="163"/>
    <x v="3"/>
    <x v="11"/>
    <n v="5189"/>
    <n v="6"/>
    <n v="401"/>
    <n v="12431"/>
    <n v="16.78"/>
    <n v="3708"/>
    <n v="2086"/>
  </r>
  <r>
    <x v="163"/>
    <x v="3"/>
    <x v="12"/>
    <m/>
    <n v="7"/>
    <n v="589"/>
    <n v="18259"/>
    <m/>
    <m/>
    <m/>
  </r>
  <r>
    <x v="163"/>
    <x v="3"/>
    <x v="13"/>
    <m/>
    <n v="3"/>
    <n v="364"/>
    <n v="11284"/>
    <m/>
    <m/>
    <m/>
  </r>
  <r>
    <x v="163"/>
    <x v="3"/>
    <x v="14"/>
    <n v="1415"/>
    <n v="7"/>
    <n v="757"/>
    <n v="23467"/>
    <n v="2.8"/>
    <n v="818"/>
    <n v="656"/>
  </r>
  <r>
    <x v="163"/>
    <x v="3"/>
    <x v="15"/>
    <n v="3198"/>
    <n v="8"/>
    <n v="972"/>
    <n v="30132"/>
    <n v="6.64"/>
    <n v="1217"/>
    <n v="2001"/>
  </r>
  <r>
    <x v="163"/>
    <x v="3"/>
    <x v="16"/>
    <m/>
    <n v="4"/>
    <n v="419"/>
    <n v="12989"/>
    <m/>
    <n v="929"/>
    <m/>
  </r>
  <r>
    <x v="163"/>
    <x v="3"/>
    <x v="17"/>
    <m/>
    <n v="1"/>
    <n v="39"/>
    <n v="1209"/>
    <m/>
    <m/>
    <m/>
  </r>
  <r>
    <x v="163"/>
    <x v="3"/>
    <x v="18"/>
    <n v="5017"/>
    <n v="12"/>
    <n v="906"/>
    <n v="28086"/>
    <n v="7.89"/>
    <n v="2444"/>
    <n v="2216"/>
  </r>
  <r>
    <x v="163"/>
    <x v="3"/>
    <x v="19"/>
    <n v="7771"/>
    <n v="19"/>
    <n v="3404"/>
    <n v="105524"/>
    <n v="3.78"/>
    <n v="3360"/>
    <n v="3991"/>
  </r>
  <r>
    <x v="163"/>
    <x v="3"/>
    <x v="20"/>
    <n v="33710"/>
    <n v="36"/>
    <n v="4597"/>
    <n v="142507"/>
    <n v="14.45"/>
    <n v="9333"/>
    <n v="20595"/>
  </r>
  <r>
    <x v="163"/>
    <x v="3"/>
    <x v="21"/>
    <n v="4485"/>
    <n v="8"/>
    <n v="655"/>
    <n v="20305"/>
    <n v="10.02"/>
    <n v="1685"/>
    <n v="2034"/>
  </r>
  <r>
    <x v="163"/>
    <x v="3"/>
    <x v="22"/>
    <m/>
    <n v="4"/>
    <n v="618"/>
    <n v="19158"/>
    <n v="13.49"/>
    <m/>
    <n v="2585"/>
  </r>
  <r>
    <x v="163"/>
    <x v="3"/>
    <x v="23"/>
    <m/>
    <n v="6"/>
    <n v="749"/>
    <n v="23219"/>
    <n v="7.69"/>
    <m/>
    <n v="1785"/>
  </r>
  <r>
    <x v="163"/>
    <x v="3"/>
    <x v="24"/>
    <n v="47475"/>
    <n v="54"/>
    <n v="6619"/>
    <n v="205189"/>
    <n v="13.16"/>
    <n v="17171"/>
    <n v="26999"/>
  </r>
  <r>
    <x v="163"/>
    <x v="3"/>
    <x v="25"/>
    <n v="8373"/>
    <n v="18"/>
    <n v="1698"/>
    <n v="52638"/>
    <n v="8.74"/>
    <n v="6404"/>
    <n v="4601"/>
  </r>
  <r>
    <x v="163"/>
    <x v="3"/>
    <x v="26"/>
    <n v="9992"/>
    <n v="6"/>
    <n v="1580"/>
    <n v="48980"/>
    <n v="8.5"/>
    <n v="3533"/>
    <n v="4162"/>
  </r>
  <r>
    <x v="163"/>
    <x v="3"/>
    <x v="27"/>
    <n v="20768"/>
    <n v="8"/>
    <n v="1253"/>
    <n v="38843"/>
    <n v="22.45"/>
    <n v="7716"/>
    <n v="8720"/>
  </r>
  <r>
    <x v="163"/>
    <x v="3"/>
    <x v="28"/>
    <n v="3410"/>
    <n v="9"/>
    <n v="934"/>
    <n v="28954"/>
    <n v="5.87"/>
    <n v="2110"/>
    <n v="1700"/>
  </r>
  <r>
    <x v="163"/>
    <x v="3"/>
    <x v="29"/>
    <n v="5629"/>
    <n v="8"/>
    <n v="2105"/>
    <n v="65255"/>
    <n v="4.5999999999999996"/>
    <n v="2313"/>
    <n v="3001"/>
  </r>
  <r>
    <x v="163"/>
    <x v="3"/>
    <x v="30"/>
    <n v="5170"/>
    <n v="6"/>
    <n v="488"/>
    <n v="15128"/>
    <n v="16.059999999999999"/>
    <m/>
    <n v="2429"/>
  </r>
  <r>
    <x v="163"/>
    <x v="3"/>
    <x v="31"/>
    <n v="875"/>
    <n v="6"/>
    <n v="269"/>
    <n v="8339"/>
    <n v="5.66"/>
    <n v="483"/>
    <n v="472"/>
  </r>
  <r>
    <x v="163"/>
    <x v="3"/>
    <x v="32"/>
    <m/>
    <n v="5"/>
    <n v="798"/>
    <n v="24738"/>
    <m/>
    <m/>
    <m/>
  </r>
  <r>
    <x v="163"/>
    <x v="3"/>
    <x v="33"/>
    <n v="1594"/>
    <n v="10"/>
    <n v="615"/>
    <n v="19065"/>
    <n v="4.6100000000000003"/>
    <m/>
    <n v="879"/>
  </r>
  <r>
    <x v="163"/>
    <x v="3"/>
    <x v="34"/>
    <n v="247724"/>
    <n v="385"/>
    <n v="47993"/>
    <n v="1487783"/>
    <n v="8.61"/>
    <n v="102249"/>
    <n v="128137"/>
  </r>
  <r>
    <x v="163"/>
    <x v="4"/>
    <x v="0"/>
    <n v="69664"/>
    <n v="219"/>
    <n v="9311"/>
    <n v="288641"/>
    <n v="15.13"/>
    <n v="34156"/>
    <n v="43661"/>
  </r>
  <r>
    <x v="163"/>
    <x v="4"/>
    <x v="1"/>
    <n v="527655"/>
    <n v="306"/>
    <n v="18809"/>
    <n v="583079"/>
    <n v="56.71"/>
    <n v="244789"/>
    <n v="330685"/>
  </r>
  <r>
    <x v="163"/>
    <x v="4"/>
    <x v="2"/>
    <n v="27107"/>
    <n v="109"/>
    <n v="4470"/>
    <n v="138570"/>
    <n v="10.78"/>
    <n v="13780"/>
    <n v="14945"/>
  </r>
  <r>
    <x v="163"/>
    <x v="4"/>
    <x v="3"/>
    <n v="74469"/>
    <n v="148"/>
    <n v="5326"/>
    <n v="165106"/>
    <n v="28.48"/>
    <n v="41816"/>
    <n v="47017"/>
  </r>
  <r>
    <x v="163"/>
    <x v="4"/>
    <x v="4"/>
    <n v="58939"/>
    <n v="94"/>
    <n v="5047"/>
    <n v="156457"/>
    <n v="23.54"/>
    <n v="25262"/>
    <n v="36834"/>
  </r>
  <r>
    <x v="163"/>
    <x v="4"/>
    <x v="5"/>
    <n v="117394"/>
    <n v="122"/>
    <n v="6268"/>
    <n v="194308"/>
    <n v="32.64"/>
    <n v="66775"/>
    <n v="63418"/>
  </r>
  <r>
    <x v="163"/>
    <x v="4"/>
    <x v="6"/>
    <n v="62040"/>
    <n v="96"/>
    <n v="3835"/>
    <n v="118885"/>
    <n v="28.14"/>
    <n v="34451"/>
    <n v="33451"/>
  </r>
  <r>
    <x v="163"/>
    <x v="4"/>
    <x v="7"/>
    <n v="9211"/>
    <n v="34"/>
    <n v="1565"/>
    <n v="48515"/>
    <n v="10.94"/>
    <n v="5305"/>
    <n v="5310"/>
  </r>
  <r>
    <x v="163"/>
    <x v="4"/>
    <x v="8"/>
    <n v="17197"/>
    <n v="61"/>
    <n v="2674"/>
    <n v="82894"/>
    <n v="12.98"/>
    <n v="9823"/>
    <n v="10761"/>
  </r>
  <r>
    <x v="163"/>
    <x v="4"/>
    <x v="9"/>
    <n v="29479"/>
    <n v="79"/>
    <n v="2651"/>
    <n v="82181"/>
    <n v="24.3"/>
    <n v="15698"/>
    <n v="19970"/>
  </r>
  <r>
    <x v="163"/>
    <x v="4"/>
    <x v="10"/>
    <n v="45251"/>
    <n v="129"/>
    <n v="4463"/>
    <n v="138353"/>
    <n v="20.99"/>
    <n v="24700"/>
    <n v="29045"/>
  </r>
  <r>
    <x v="163"/>
    <x v="4"/>
    <x v="11"/>
    <n v="48552"/>
    <n v="54"/>
    <n v="2465"/>
    <n v="76415"/>
    <n v="35.32"/>
    <n v="28349"/>
    <n v="26988"/>
  </r>
  <r>
    <x v="163"/>
    <x v="4"/>
    <x v="12"/>
    <n v="33622"/>
    <n v="90"/>
    <n v="2288"/>
    <n v="70928"/>
    <n v="30.39"/>
    <n v="19954"/>
    <n v="21558"/>
  </r>
  <r>
    <x v="163"/>
    <x v="4"/>
    <x v="13"/>
    <n v="9461"/>
    <n v="29"/>
    <n v="945"/>
    <n v="29295"/>
    <n v="20.149999999999999"/>
    <n v="5527"/>
    <n v="5904"/>
  </r>
  <r>
    <x v="163"/>
    <x v="4"/>
    <x v="14"/>
    <n v="10523"/>
    <n v="37"/>
    <n v="1291"/>
    <n v="40021"/>
    <n v="14.81"/>
    <n v="5660"/>
    <n v="5926"/>
  </r>
  <r>
    <x v="163"/>
    <x v="4"/>
    <x v="15"/>
    <n v="10966"/>
    <n v="42"/>
    <n v="1620"/>
    <n v="50220"/>
    <n v="14.05"/>
    <n v="5546"/>
    <n v="7056"/>
  </r>
  <r>
    <x v="163"/>
    <x v="4"/>
    <x v="16"/>
    <n v="181507"/>
    <n v="110"/>
    <n v="7675"/>
    <n v="237925"/>
    <n v="52.62"/>
    <n v="86568"/>
    <n v="125205"/>
  </r>
  <r>
    <x v="163"/>
    <x v="4"/>
    <x v="17"/>
    <n v="160088"/>
    <n v="71"/>
    <n v="6049"/>
    <n v="187519"/>
    <n v="59.6"/>
    <n v="76871"/>
    <n v="111766"/>
  </r>
  <r>
    <x v="163"/>
    <x v="4"/>
    <x v="18"/>
    <n v="35675"/>
    <n v="90"/>
    <n v="2877"/>
    <n v="89187"/>
    <n v="25.46"/>
    <n v="18520"/>
    <n v="22710"/>
  </r>
  <r>
    <x v="163"/>
    <x v="4"/>
    <x v="19"/>
    <n v="41822"/>
    <n v="138"/>
    <n v="6029"/>
    <n v="186899"/>
    <n v="14.93"/>
    <n v="20698"/>
    <n v="27908"/>
  </r>
  <r>
    <x v="163"/>
    <x v="4"/>
    <x v="20"/>
    <n v="213936"/>
    <n v="324"/>
    <n v="12384"/>
    <n v="383904"/>
    <n v="34.979999999999997"/>
    <n v="102109"/>
    <n v="134300"/>
  </r>
  <r>
    <x v="163"/>
    <x v="4"/>
    <x v="21"/>
    <n v="21036"/>
    <n v="50"/>
    <n v="1663"/>
    <n v="51553"/>
    <n v="20.76"/>
    <n v="12693"/>
    <n v="10702"/>
  </r>
  <r>
    <x v="163"/>
    <x v="4"/>
    <x v="22"/>
    <n v="29832"/>
    <n v="31"/>
    <n v="1825"/>
    <n v="56575"/>
    <n v="28.7"/>
    <n v="22351"/>
    <n v="16235"/>
  </r>
  <r>
    <x v="163"/>
    <x v="4"/>
    <x v="23"/>
    <n v="18466"/>
    <n v="46"/>
    <n v="1351"/>
    <n v="41881"/>
    <n v="25.38"/>
    <n v="10166"/>
    <n v="10631"/>
  </r>
  <r>
    <x v="163"/>
    <x v="4"/>
    <x v="24"/>
    <n v="283270"/>
    <n v="451"/>
    <n v="17223"/>
    <n v="533913"/>
    <n v="32.19"/>
    <n v="147319"/>
    <n v="171869"/>
  </r>
  <r>
    <x v="163"/>
    <x v="4"/>
    <x v="25"/>
    <n v="51126"/>
    <n v="138"/>
    <n v="4980"/>
    <n v="154380"/>
    <n v="20.61"/>
    <n v="34349"/>
    <n v="31812"/>
  </r>
  <r>
    <x v="163"/>
    <x v="4"/>
    <x v="26"/>
    <n v="56900"/>
    <n v="45"/>
    <n v="3012"/>
    <n v="93372"/>
    <n v="30.29"/>
    <n v="19881"/>
    <n v="28282"/>
  </r>
  <r>
    <x v="163"/>
    <x v="4"/>
    <x v="27"/>
    <n v="278620"/>
    <n v="115"/>
    <n v="7725"/>
    <n v="239475"/>
    <n v="64.400000000000006"/>
    <n v="84429"/>
    <n v="154225"/>
  </r>
  <r>
    <x v="163"/>
    <x v="4"/>
    <x v="28"/>
    <n v="18262"/>
    <n v="46"/>
    <n v="1707"/>
    <n v="52917"/>
    <n v="20.399999999999999"/>
    <n v="11680"/>
    <n v="10793"/>
  </r>
  <r>
    <x v="163"/>
    <x v="4"/>
    <x v="29"/>
    <n v="12184"/>
    <n v="53"/>
    <n v="2685"/>
    <n v="83235"/>
    <n v="8.4600000000000009"/>
    <n v="6504"/>
    <n v="7045"/>
  </r>
  <r>
    <x v="163"/>
    <x v="4"/>
    <x v="30"/>
    <n v="56811"/>
    <n v="78"/>
    <n v="2465"/>
    <n v="76415"/>
    <n v="44.22"/>
    <n v="29944"/>
    <n v="33792"/>
  </r>
  <r>
    <x v="163"/>
    <x v="4"/>
    <x v="31"/>
    <n v="3179"/>
    <n v="31"/>
    <n v="545"/>
    <n v="16895"/>
    <n v="13.04"/>
    <n v="1927"/>
    <n v="2203"/>
  </r>
  <r>
    <x v="163"/>
    <x v="4"/>
    <x v="32"/>
    <n v="13863"/>
    <n v="35"/>
    <n v="2059"/>
    <n v="63829"/>
    <n v="12.6"/>
    <n v="8017"/>
    <n v="8040"/>
  </r>
  <r>
    <x v="163"/>
    <x v="4"/>
    <x v="33"/>
    <n v="24173"/>
    <n v="74"/>
    <n v="1930"/>
    <n v="59830"/>
    <n v="27.81"/>
    <n v="14111"/>
    <n v="16640"/>
  </r>
  <r>
    <x v="163"/>
    <x v="4"/>
    <x v="34"/>
    <n v="2208922"/>
    <n v="3053"/>
    <n v="133940"/>
    <n v="4152140"/>
    <n v="32.35"/>
    <n v="1065539"/>
    <n v="1343051"/>
  </r>
  <r>
    <x v="164"/>
    <x v="0"/>
    <x v="0"/>
    <n v="18497"/>
    <n v="30"/>
    <n v="1161"/>
    <n v="34830"/>
    <n v="30.93"/>
    <n v="11324"/>
    <n v="10772"/>
  </r>
  <r>
    <x v="164"/>
    <x v="0"/>
    <x v="1"/>
    <n v="348500"/>
    <n v="76"/>
    <n v="9100"/>
    <n v="273000"/>
    <n v="76.16"/>
    <n v="165526"/>
    <n v="207929"/>
  </r>
  <r>
    <x v="164"/>
    <x v="0"/>
    <x v="2"/>
    <n v="2572"/>
    <n v="9"/>
    <n v="166"/>
    <n v="4980"/>
    <n v="24.6"/>
    <n v="1081"/>
    <n v="1225"/>
  </r>
  <r>
    <x v="164"/>
    <x v="0"/>
    <x v="3"/>
    <n v="23312"/>
    <n v="21"/>
    <n v="924"/>
    <n v="27720"/>
    <n v="52.1"/>
    <n v="11328"/>
    <n v="14442"/>
  </r>
  <r>
    <x v="164"/>
    <x v="0"/>
    <x v="4"/>
    <n v="11038"/>
    <n v="8"/>
    <n v="467"/>
    <n v="14010"/>
    <n v="48.08"/>
    <n v="5791"/>
    <n v="6736"/>
  </r>
  <r>
    <x v="164"/>
    <x v="0"/>
    <x v="5"/>
    <n v="58733"/>
    <n v="21"/>
    <n v="1812"/>
    <n v="54360"/>
    <n v="58.63"/>
    <n v="31477"/>
    <n v="31874"/>
  </r>
  <r>
    <x v="164"/>
    <x v="0"/>
    <x v="6"/>
    <n v="13821"/>
    <n v="8"/>
    <n v="505"/>
    <n v="15150"/>
    <n v="49.93"/>
    <n v="5997"/>
    <n v="7564"/>
  </r>
  <r>
    <x v="164"/>
    <x v="0"/>
    <x v="7"/>
    <m/>
    <n v="4"/>
    <n v="60"/>
    <n v="1800"/>
    <m/>
    <m/>
    <m/>
  </r>
  <r>
    <x v="164"/>
    <x v="0"/>
    <x v="8"/>
    <m/>
    <n v="9"/>
    <n v="227"/>
    <n v="6810"/>
    <m/>
    <m/>
    <m/>
  </r>
  <r>
    <x v="164"/>
    <x v="0"/>
    <x v="9"/>
    <n v="8854"/>
    <n v="16"/>
    <n v="488"/>
    <n v="14640"/>
    <n v="38.97"/>
    <n v="4611"/>
    <n v="5705"/>
  </r>
  <r>
    <x v="164"/>
    <x v="0"/>
    <x v="10"/>
    <n v="10227"/>
    <n v="16"/>
    <n v="521"/>
    <n v="15630"/>
    <n v="46.29"/>
    <n v="6459"/>
    <n v="7236"/>
  </r>
  <r>
    <x v="164"/>
    <x v="0"/>
    <x v="11"/>
    <n v="13993"/>
    <n v="10"/>
    <n v="516"/>
    <n v="15480"/>
    <n v="34.729999999999997"/>
    <n v="7938"/>
    <n v="5376"/>
  </r>
  <r>
    <x v="164"/>
    <x v="0"/>
    <x v="12"/>
    <n v="9516"/>
    <n v="20"/>
    <n v="551"/>
    <n v="16530"/>
    <n v="41.85"/>
    <n v="5646"/>
    <n v="6918"/>
  </r>
  <r>
    <x v="164"/>
    <x v="0"/>
    <x v="13"/>
    <m/>
    <n v="3"/>
    <n v="137"/>
    <n v="4110"/>
    <m/>
    <m/>
    <m/>
  </r>
  <r>
    <x v="164"/>
    <x v="0"/>
    <x v="14"/>
    <m/>
    <n v="10"/>
    <n v="225"/>
    <n v="6750"/>
    <m/>
    <m/>
    <m/>
  </r>
  <r>
    <x v="164"/>
    <x v="0"/>
    <x v="15"/>
    <m/>
    <n v="3"/>
    <n v="40"/>
    <n v="1200"/>
    <m/>
    <m/>
    <m/>
  </r>
  <r>
    <x v="164"/>
    <x v="0"/>
    <x v="16"/>
    <n v="121067"/>
    <n v="34"/>
    <n v="3450"/>
    <n v="103500"/>
    <n v="76.2"/>
    <n v="58097"/>
    <n v="78865"/>
  </r>
  <r>
    <x v="164"/>
    <x v="0"/>
    <x v="17"/>
    <n v="118681"/>
    <n v="31"/>
    <n v="3327"/>
    <n v="99810"/>
    <n v="77.239999999999995"/>
    <n v="56756"/>
    <n v="77090"/>
  </r>
  <r>
    <x v="164"/>
    <x v="0"/>
    <x v="18"/>
    <n v="4261"/>
    <n v="14"/>
    <n v="291"/>
    <n v="8730"/>
    <n v="34.19"/>
    <n v="2349"/>
    <n v="2985"/>
  </r>
  <r>
    <x v="164"/>
    <x v="0"/>
    <x v="19"/>
    <n v="7734"/>
    <n v="13"/>
    <n v="438"/>
    <n v="13140"/>
    <n v="38.33"/>
    <n v="4754"/>
    <n v="5037"/>
  </r>
  <r>
    <x v="164"/>
    <x v="0"/>
    <x v="20"/>
    <n v="66830"/>
    <n v="49"/>
    <n v="2545"/>
    <n v="76350"/>
    <n v="55.32"/>
    <n v="36018"/>
    <n v="42235"/>
  </r>
  <r>
    <x v="164"/>
    <x v="0"/>
    <x v="21"/>
    <m/>
    <n v="7"/>
    <n v="115"/>
    <n v="3450"/>
    <m/>
    <m/>
    <m/>
  </r>
  <r>
    <x v="164"/>
    <x v="0"/>
    <x v="22"/>
    <n v="11726"/>
    <n v="5"/>
    <n v="436"/>
    <n v="13080"/>
    <m/>
    <m/>
    <m/>
  </r>
  <r>
    <x v="164"/>
    <x v="0"/>
    <x v="23"/>
    <m/>
    <n v="8"/>
    <n v="140"/>
    <n v="4200"/>
    <m/>
    <m/>
    <m/>
  </r>
  <r>
    <x v="164"/>
    <x v="0"/>
    <x v="24"/>
    <n v="82436"/>
    <n v="69"/>
    <n v="3236"/>
    <n v="97080"/>
    <n v="51.44"/>
    <n v="47713"/>
    <n v="49934"/>
  </r>
  <r>
    <x v="164"/>
    <x v="0"/>
    <x v="25"/>
    <n v="16430"/>
    <n v="35"/>
    <n v="1060"/>
    <n v="31800"/>
    <n v="26.52"/>
    <n v="10853"/>
    <n v="8434"/>
  </r>
  <r>
    <x v="164"/>
    <x v="0"/>
    <x v="26"/>
    <n v="12339"/>
    <n v="10"/>
    <n v="472"/>
    <n v="14160"/>
    <n v="42.72"/>
    <n v="4826"/>
    <n v="6050"/>
  </r>
  <r>
    <x v="164"/>
    <x v="0"/>
    <x v="27"/>
    <n v="116713"/>
    <n v="34"/>
    <n v="3123"/>
    <n v="93690"/>
    <n v="63.77"/>
    <n v="38484"/>
    <n v="59748"/>
  </r>
  <r>
    <x v="164"/>
    <x v="0"/>
    <x v="28"/>
    <n v="5198"/>
    <n v="9"/>
    <n v="369"/>
    <n v="11070"/>
    <n v="27.64"/>
    <n v="3969"/>
    <n v="3060"/>
  </r>
  <r>
    <x v="164"/>
    <x v="0"/>
    <x v="29"/>
    <m/>
    <n v="14"/>
    <n v="198"/>
    <n v="5940"/>
    <m/>
    <n v="1046"/>
    <m/>
  </r>
  <r>
    <x v="164"/>
    <x v="0"/>
    <x v="30"/>
    <n v="23796"/>
    <n v="19"/>
    <n v="813"/>
    <n v="24390"/>
    <n v="60.78"/>
    <n v="14664"/>
    <n v="14824"/>
  </r>
  <r>
    <x v="164"/>
    <x v="0"/>
    <x v="31"/>
    <m/>
    <n v="8"/>
    <n v="87"/>
    <n v="2610"/>
    <m/>
    <m/>
    <m/>
  </r>
  <r>
    <x v="164"/>
    <x v="0"/>
    <x v="32"/>
    <n v="6501"/>
    <n v="6"/>
    <n v="559"/>
    <n v="16770"/>
    <n v="20.96"/>
    <n v="3055"/>
    <n v="3515"/>
  </r>
  <r>
    <x v="164"/>
    <x v="0"/>
    <x v="33"/>
    <n v="7516"/>
    <n v="18"/>
    <n v="424"/>
    <n v="12720"/>
    <n v="43.09"/>
    <n v="4222"/>
    <n v="5481"/>
  </r>
  <r>
    <x v="164"/>
    <x v="0"/>
    <x v="34"/>
    <n v="935535"/>
    <n v="547"/>
    <n v="31420"/>
    <n v="942600"/>
    <n v="58.48"/>
    <n v="457177"/>
    <n v="551245"/>
  </r>
  <r>
    <x v="164"/>
    <x v="1"/>
    <x v="0"/>
    <n v="31554"/>
    <n v="125"/>
    <n v="1555"/>
    <n v="46650"/>
    <n v="37"/>
    <n v="16724"/>
    <n v="17260"/>
  </r>
  <r>
    <x v="164"/>
    <x v="1"/>
    <x v="1"/>
    <n v="115673"/>
    <n v="173"/>
    <n v="3561"/>
    <n v="106830"/>
    <n v="60.37"/>
    <n v="54685"/>
    <n v="64489"/>
  </r>
  <r>
    <x v="164"/>
    <x v="1"/>
    <x v="2"/>
    <n v="10552"/>
    <n v="61"/>
    <n v="625"/>
    <n v="18750"/>
    <n v="29.41"/>
    <n v="5879"/>
    <n v="5514"/>
  </r>
  <r>
    <x v="164"/>
    <x v="1"/>
    <x v="3"/>
    <n v="40769"/>
    <n v="92"/>
    <n v="1644"/>
    <n v="49320"/>
    <n v="50.09"/>
    <n v="23650"/>
    <n v="24703"/>
  </r>
  <r>
    <x v="164"/>
    <x v="1"/>
    <x v="4"/>
    <n v="33593"/>
    <n v="52"/>
    <n v="942"/>
    <n v="28260"/>
    <n v="55.86"/>
    <n v="14591"/>
    <n v="15786"/>
  </r>
  <r>
    <x v="164"/>
    <x v="1"/>
    <x v="5"/>
    <n v="45471"/>
    <n v="77"/>
    <n v="1371"/>
    <n v="41130"/>
    <n v="48.9"/>
    <n v="25353"/>
    <n v="20111"/>
  </r>
  <r>
    <x v="164"/>
    <x v="1"/>
    <x v="6"/>
    <n v="35912"/>
    <n v="65"/>
    <n v="1141"/>
    <n v="34230"/>
    <n v="48.96"/>
    <n v="21383"/>
    <n v="16758"/>
  </r>
  <r>
    <x v="164"/>
    <x v="1"/>
    <x v="7"/>
    <n v="7175"/>
    <n v="23"/>
    <n v="292"/>
    <n v="8760"/>
    <n v="43.61"/>
    <n v="3815"/>
    <n v="3821"/>
  </r>
  <r>
    <x v="164"/>
    <x v="1"/>
    <x v="8"/>
    <n v="8920"/>
    <n v="34"/>
    <n v="510"/>
    <n v="15300"/>
    <n v="34.78"/>
    <n v="5354"/>
    <n v="5322"/>
  </r>
  <r>
    <x v="164"/>
    <x v="1"/>
    <x v="9"/>
    <n v="19080"/>
    <n v="44"/>
    <n v="765"/>
    <n v="22950"/>
    <n v="49.89"/>
    <n v="9664"/>
    <n v="11450"/>
  </r>
  <r>
    <x v="164"/>
    <x v="1"/>
    <x v="10"/>
    <n v="36061"/>
    <n v="78"/>
    <n v="1361"/>
    <n v="40830"/>
    <n v="49.61"/>
    <n v="19420"/>
    <n v="20257"/>
  </r>
  <r>
    <x v="164"/>
    <x v="1"/>
    <x v="11"/>
    <n v="13334"/>
    <n v="23"/>
    <n v="580"/>
    <n v="17400"/>
    <n v="30.73"/>
    <n v="6479"/>
    <n v="5347"/>
  </r>
  <r>
    <x v="164"/>
    <x v="1"/>
    <x v="12"/>
    <n v="32339"/>
    <n v="61"/>
    <n v="1049"/>
    <n v="31470"/>
    <n v="55.33"/>
    <n v="16129"/>
    <n v="17412"/>
  </r>
  <r>
    <x v="164"/>
    <x v="1"/>
    <x v="13"/>
    <n v="7989"/>
    <n v="18"/>
    <n v="323"/>
    <n v="9690"/>
    <n v="50.2"/>
    <n v="4637"/>
    <n v="4864"/>
  </r>
  <r>
    <x v="164"/>
    <x v="1"/>
    <x v="14"/>
    <n v="5763"/>
    <n v="20"/>
    <n v="268"/>
    <n v="8040"/>
    <n v="33.92"/>
    <n v="3169"/>
    <n v="2728"/>
  </r>
  <r>
    <x v="164"/>
    <x v="1"/>
    <x v="15"/>
    <n v="6992"/>
    <n v="27"/>
    <n v="262"/>
    <n v="7860"/>
    <n v="50.86"/>
    <n v="3624"/>
    <n v="3998"/>
  </r>
  <r>
    <x v="164"/>
    <x v="1"/>
    <x v="16"/>
    <n v="38852"/>
    <n v="58"/>
    <n v="1263"/>
    <n v="37890"/>
    <n v="60.05"/>
    <n v="19334"/>
    <n v="22753"/>
  </r>
  <r>
    <x v="164"/>
    <x v="1"/>
    <x v="17"/>
    <n v="24906"/>
    <n v="29"/>
    <n v="740"/>
    <n v="22200"/>
    <n v="63.33"/>
    <n v="11832"/>
    <n v="14059"/>
  </r>
  <r>
    <x v="164"/>
    <x v="1"/>
    <x v="18"/>
    <n v="16772"/>
    <n v="47"/>
    <n v="703"/>
    <n v="21090"/>
    <n v="48.27"/>
    <n v="8859"/>
    <n v="10181"/>
  </r>
  <r>
    <x v="164"/>
    <x v="1"/>
    <x v="19"/>
    <n v="25160"/>
    <n v="92"/>
    <n v="1271"/>
    <n v="38130"/>
    <n v="36.520000000000003"/>
    <n v="12386"/>
    <n v="13926"/>
  </r>
  <r>
    <x v="164"/>
    <x v="1"/>
    <x v="20"/>
    <n v="88980"/>
    <n v="198"/>
    <n v="2804"/>
    <n v="84120"/>
    <n v="56.2"/>
    <n v="46928"/>
    <n v="47275"/>
  </r>
  <r>
    <x v="164"/>
    <x v="1"/>
    <x v="21"/>
    <n v="11590"/>
    <n v="28"/>
    <n v="411"/>
    <n v="12330"/>
    <n v="41.39"/>
    <n v="7950"/>
    <n v="5104"/>
  </r>
  <r>
    <x v="164"/>
    <x v="1"/>
    <x v="22"/>
    <n v="7893"/>
    <n v="18"/>
    <n v="435"/>
    <n v="13050"/>
    <n v="29.82"/>
    <n v="5853"/>
    <n v="3892"/>
  </r>
  <r>
    <x v="164"/>
    <x v="1"/>
    <x v="23"/>
    <n v="12850"/>
    <n v="28"/>
    <n v="378"/>
    <n v="11340"/>
    <n v="62.62"/>
    <n v="7802"/>
    <n v="7102"/>
  </r>
  <r>
    <x v="164"/>
    <x v="1"/>
    <x v="24"/>
    <n v="121313"/>
    <n v="272"/>
    <n v="4028"/>
    <n v="120840"/>
    <n v="52.44"/>
    <n v="68532"/>
    <n v="63372"/>
  </r>
  <r>
    <x v="164"/>
    <x v="1"/>
    <x v="25"/>
    <n v="25357"/>
    <n v="70"/>
    <n v="994"/>
    <n v="29820"/>
    <n v="40.58"/>
    <n v="15652"/>
    <n v="12102"/>
  </r>
  <r>
    <x v="164"/>
    <x v="1"/>
    <x v="26"/>
    <n v="11389"/>
    <n v="21"/>
    <n v="341"/>
    <n v="10230"/>
    <n v="46.94"/>
    <n v="4511"/>
    <n v="4802"/>
  </r>
  <r>
    <x v="164"/>
    <x v="1"/>
    <x v="27"/>
    <n v="43474"/>
    <n v="53"/>
    <n v="1177"/>
    <n v="35310"/>
    <n v="48.91"/>
    <n v="12047"/>
    <n v="17271"/>
  </r>
  <r>
    <x v="164"/>
    <x v="1"/>
    <x v="28"/>
    <n v="7088"/>
    <n v="24"/>
    <n v="306"/>
    <n v="9180"/>
    <n v="44.74"/>
    <n v="4853"/>
    <n v="4107"/>
  </r>
  <r>
    <x v="164"/>
    <x v="1"/>
    <x v="29"/>
    <n v="5127"/>
    <n v="27"/>
    <n v="264"/>
    <n v="7920"/>
    <n v="39.67"/>
    <n v="3218"/>
    <n v="3142"/>
  </r>
  <r>
    <x v="164"/>
    <x v="1"/>
    <x v="30"/>
    <n v="23647"/>
    <n v="45"/>
    <n v="752"/>
    <n v="22560"/>
    <n v="59.08"/>
    <n v="12553"/>
    <n v="13329"/>
  </r>
  <r>
    <x v="164"/>
    <x v="1"/>
    <x v="31"/>
    <n v="1392"/>
    <n v="15"/>
    <n v="105"/>
    <n v="3150"/>
    <n v="29.95"/>
    <n v="801"/>
    <n v="943"/>
  </r>
  <r>
    <x v="164"/>
    <x v="1"/>
    <x v="32"/>
    <n v="5257"/>
    <n v="20"/>
    <n v="378"/>
    <n v="11340"/>
    <n v="20.83"/>
    <n v="2779"/>
    <n v="2362"/>
  </r>
  <r>
    <x v="164"/>
    <x v="1"/>
    <x v="33"/>
    <n v="16672"/>
    <n v="42"/>
    <n v="636"/>
    <n v="19080"/>
    <n v="54.26"/>
    <n v="7656"/>
    <n v="10352"/>
  </r>
  <r>
    <x v="164"/>
    <x v="1"/>
    <x v="34"/>
    <n v="792677"/>
    <n v="1759"/>
    <n v="28467"/>
    <n v="854010"/>
    <n v="49"/>
    <n v="407735"/>
    <n v="418462"/>
  </r>
  <r>
    <x v="164"/>
    <x v="2"/>
    <x v="0"/>
    <n v="11961"/>
    <n v="25"/>
    <n v="1138"/>
    <n v="34140"/>
    <n v="31.69"/>
    <n v="5016"/>
    <n v="10818"/>
  </r>
  <r>
    <x v="164"/>
    <x v="2"/>
    <x v="1"/>
    <n v="71494"/>
    <n v="37"/>
    <n v="3772"/>
    <n v="113160"/>
    <n v="57.71"/>
    <n v="25170"/>
    <n v="65310"/>
  </r>
  <r>
    <x v="164"/>
    <x v="2"/>
    <x v="2"/>
    <n v="4015"/>
    <n v="17"/>
    <n v="673"/>
    <n v="20190"/>
    <n v="15.97"/>
    <n v="2206"/>
    <n v="3223"/>
  </r>
  <r>
    <x v="164"/>
    <x v="2"/>
    <x v="3"/>
    <n v="8596"/>
    <n v="13"/>
    <n v="804"/>
    <n v="24120"/>
    <n v="30.17"/>
    <n v="3473"/>
    <n v="7276"/>
  </r>
  <r>
    <x v="164"/>
    <x v="2"/>
    <x v="4"/>
    <n v="12581"/>
    <n v="15"/>
    <n v="998"/>
    <n v="29940"/>
    <n v="41.59"/>
    <n v="3649"/>
    <n v="12451"/>
  </r>
  <r>
    <x v="164"/>
    <x v="2"/>
    <x v="5"/>
    <n v="18343"/>
    <n v="15"/>
    <n v="1759"/>
    <n v="52770"/>
    <n v="32.89"/>
    <n v="8949"/>
    <n v="17355"/>
  </r>
  <r>
    <x v="164"/>
    <x v="2"/>
    <x v="6"/>
    <n v="10765"/>
    <n v="14"/>
    <n v="898"/>
    <n v="26940"/>
    <n v="34.54"/>
    <n v="4009"/>
    <n v="9305"/>
  </r>
  <r>
    <x v="164"/>
    <x v="2"/>
    <x v="7"/>
    <m/>
    <n v="2"/>
    <n v="65"/>
    <n v="1950"/>
    <m/>
    <m/>
    <m/>
  </r>
  <r>
    <x v="164"/>
    <x v="2"/>
    <x v="8"/>
    <m/>
    <n v="6"/>
    <n v="174"/>
    <n v="5220"/>
    <m/>
    <m/>
    <m/>
  </r>
  <r>
    <x v="164"/>
    <x v="2"/>
    <x v="9"/>
    <n v="2312"/>
    <n v="9"/>
    <n v="265"/>
    <n v="7950"/>
    <n v="25.49"/>
    <n v="767"/>
    <n v="2027"/>
  </r>
  <r>
    <x v="164"/>
    <x v="2"/>
    <x v="10"/>
    <n v="6093"/>
    <n v="17"/>
    <n v="808"/>
    <n v="24240"/>
    <n v="23.37"/>
    <n v="1473"/>
    <n v="5664"/>
  </r>
  <r>
    <x v="164"/>
    <x v="2"/>
    <x v="11"/>
    <n v="11585"/>
    <n v="15"/>
    <n v="1038"/>
    <n v="31140"/>
    <n v="29.78"/>
    <n v="5203"/>
    <n v="9274"/>
  </r>
  <r>
    <x v="164"/>
    <x v="2"/>
    <x v="12"/>
    <m/>
    <n v="2"/>
    <n v="100"/>
    <n v="3000"/>
    <m/>
    <m/>
    <m/>
  </r>
  <r>
    <x v="164"/>
    <x v="2"/>
    <x v="13"/>
    <m/>
    <n v="4"/>
    <n v="109"/>
    <n v="3270"/>
    <n v="25.67"/>
    <m/>
    <n v="839"/>
  </r>
  <r>
    <x v="164"/>
    <x v="2"/>
    <x v="14"/>
    <m/>
    <n v="2"/>
    <n v="65"/>
    <n v="1950"/>
    <m/>
    <m/>
    <m/>
  </r>
  <r>
    <x v="164"/>
    <x v="2"/>
    <x v="15"/>
    <m/>
    <n v="5"/>
    <n v="353"/>
    <n v="10590"/>
    <m/>
    <m/>
    <m/>
  </r>
  <r>
    <x v="164"/>
    <x v="2"/>
    <x v="16"/>
    <m/>
    <n v="12"/>
    <n v="2222"/>
    <n v="66660"/>
    <m/>
    <m/>
    <m/>
  </r>
  <r>
    <x v="164"/>
    <x v="2"/>
    <x v="17"/>
    <m/>
    <n v="8"/>
    <n v="1622"/>
    <n v="48660"/>
    <m/>
    <m/>
    <m/>
  </r>
  <r>
    <x v="164"/>
    <x v="2"/>
    <x v="18"/>
    <n v="10213"/>
    <n v="20"/>
    <n v="1072"/>
    <n v="32160"/>
    <n v="26"/>
    <n v="4410"/>
    <n v="8361"/>
  </r>
  <r>
    <x v="164"/>
    <x v="2"/>
    <x v="19"/>
    <n v="9177"/>
    <n v="25"/>
    <n v="1188"/>
    <n v="35640"/>
    <n v="23.64"/>
    <n v="4054"/>
    <n v="8424"/>
  </r>
  <r>
    <x v="164"/>
    <x v="2"/>
    <x v="20"/>
    <n v="26779"/>
    <n v="47"/>
    <n v="2503"/>
    <n v="75090"/>
    <n v="32.93"/>
    <n v="12148"/>
    <n v="24726"/>
  </r>
  <r>
    <x v="164"/>
    <x v="2"/>
    <x v="21"/>
    <m/>
    <n v="7"/>
    <n v="484"/>
    <n v="14520"/>
    <m/>
    <m/>
    <m/>
  </r>
  <r>
    <x v="164"/>
    <x v="2"/>
    <x v="22"/>
    <n v="4652"/>
    <n v="6"/>
    <n v="381"/>
    <n v="11430"/>
    <m/>
    <m/>
    <m/>
  </r>
  <r>
    <x v="164"/>
    <x v="2"/>
    <x v="23"/>
    <m/>
    <n v="4"/>
    <n v="84"/>
    <n v="2520"/>
    <m/>
    <m/>
    <m/>
  </r>
  <r>
    <x v="164"/>
    <x v="2"/>
    <x v="24"/>
    <n v="34418"/>
    <n v="64"/>
    <n v="3452"/>
    <n v="103560"/>
    <n v="30.26"/>
    <n v="17664"/>
    <n v="31340"/>
  </r>
  <r>
    <x v="164"/>
    <x v="2"/>
    <x v="25"/>
    <n v="12589"/>
    <n v="21"/>
    <n v="1379"/>
    <n v="41370"/>
    <n v="25.06"/>
    <n v="8301"/>
    <n v="10367"/>
  </r>
  <r>
    <x v="164"/>
    <x v="2"/>
    <x v="26"/>
    <n v="6812"/>
    <n v="8"/>
    <n v="619"/>
    <n v="18570"/>
    <n v="33.25"/>
    <n v="2523"/>
    <n v="6175"/>
  </r>
  <r>
    <x v="164"/>
    <x v="2"/>
    <x v="27"/>
    <n v="34305"/>
    <n v="20"/>
    <n v="2191"/>
    <n v="65730"/>
    <n v="48.13"/>
    <n v="10554"/>
    <n v="31636"/>
  </r>
  <r>
    <x v="164"/>
    <x v="2"/>
    <x v="28"/>
    <n v="1116"/>
    <n v="6"/>
    <n v="127"/>
    <n v="3810"/>
    <n v="22.71"/>
    <n v="547"/>
    <n v="865"/>
  </r>
  <r>
    <x v="164"/>
    <x v="2"/>
    <x v="29"/>
    <m/>
    <n v="7"/>
    <n v="148"/>
    <n v="4440"/>
    <m/>
    <n v="159"/>
    <m/>
  </r>
  <r>
    <x v="164"/>
    <x v="2"/>
    <x v="30"/>
    <n v="3490"/>
    <n v="8"/>
    <n v="412"/>
    <n v="12360"/>
    <n v="25.78"/>
    <n v="1825"/>
    <n v="3187"/>
  </r>
  <r>
    <x v="164"/>
    <x v="2"/>
    <x v="31"/>
    <m/>
    <n v="2"/>
    <n v="84"/>
    <n v="2520"/>
    <m/>
    <m/>
    <m/>
  </r>
  <r>
    <x v="164"/>
    <x v="2"/>
    <x v="32"/>
    <n v="2416"/>
    <n v="6"/>
    <n v="366"/>
    <n v="10980"/>
    <n v="21.1"/>
    <n v="1347"/>
    <n v="2317"/>
  </r>
  <r>
    <x v="164"/>
    <x v="2"/>
    <x v="33"/>
    <n v="1671"/>
    <n v="8"/>
    <n v="339"/>
    <n v="10170"/>
    <n v="16"/>
    <m/>
    <n v="1627"/>
  </r>
  <r>
    <x v="164"/>
    <x v="2"/>
    <x v="34"/>
    <n v="314828"/>
    <n v="405"/>
    <n v="26618"/>
    <n v="798540"/>
    <n v="35.82"/>
    <n v="126123"/>
    <n v="286006"/>
  </r>
  <r>
    <x v="164"/>
    <x v="3"/>
    <x v="0"/>
    <n v="23342"/>
    <n v="43"/>
    <n v="5553"/>
    <n v="166590"/>
    <n v="7.91"/>
    <n v="10216"/>
    <n v="13175"/>
  </r>
  <r>
    <x v="164"/>
    <x v="3"/>
    <x v="1"/>
    <n v="24446"/>
    <n v="22"/>
    <n v="2361"/>
    <n v="70830"/>
    <n v="16.48"/>
    <n v="7737"/>
    <n v="11672"/>
  </r>
  <r>
    <x v="164"/>
    <x v="3"/>
    <x v="2"/>
    <n v="13562"/>
    <n v="23"/>
    <n v="3026"/>
    <n v="90780"/>
    <n v="7.13"/>
    <n v="8058"/>
    <n v="6469"/>
  </r>
  <r>
    <x v="164"/>
    <x v="3"/>
    <x v="3"/>
    <n v="12657"/>
    <n v="21"/>
    <n v="1885"/>
    <n v="56550"/>
    <n v="12.83"/>
    <n v="6781"/>
    <n v="7254"/>
  </r>
  <r>
    <x v="164"/>
    <x v="3"/>
    <x v="4"/>
    <n v="21999"/>
    <n v="18"/>
    <n v="2640"/>
    <n v="79200"/>
    <n v="14.78"/>
    <n v="5996"/>
    <n v="11708"/>
  </r>
  <r>
    <x v="164"/>
    <x v="3"/>
    <x v="5"/>
    <n v="15173"/>
    <n v="10"/>
    <n v="1341"/>
    <n v="40230"/>
    <n v="16.940000000000001"/>
    <n v="7031"/>
    <n v="6814"/>
  </r>
  <r>
    <x v="164"/>
    <x v="3"/>
    <x v="6"/>
    <n v="11018"/>
    <n v="9"/>
    <n v="1291"/>
    <n v="38730"/>
    <n v="11.5"/>
    <n v="4214"/>
    <n v="4453"/>
  </r>
  <r>
    <x v="164"/>
    <x v="3"/>
    <x v="7"/>
    <m/>
    <n v="5"/>
    <n v="1149"/>
    <n v="34470"/>
    <m/>
    <m/>
    <m/>
  </r>
  <r>
    <x v="164"/>
    <x v="3"/>
    <x v="8"/>
    <n v="4464"/>
    <n v="10"/>
    <n v="1744"/>
    <n v="52320"/>
    <n v="4.34"/>
    <n v="1085"/>
    <n v="2269"/>
  </r>
  <r>
    <x v="164"/>
    <x v="3"/>
    <x v="9"/>
    <n v="5697"/>
    <n v="12"/>
    <n v="1155"/>
    <n v="34650"/>
    <n v="9.52"/>
    <n v="2229"/>
    <n v="3299"/>
  </r>
  <r>
    <x v="164"/>
    <x v="3"/>
    <x v="10"/>
    <n v="9216"/>
    <n v="20"/>
    <n v="1825"/>
    <n v="54750"/>
    <n v="8.91"/>
    <n v="3736"/>
    <n v="4880"/>
  </r>
  <r>
    <x v="164"/>
    <x v="3"/>
    <x v="11"/>
    <n v="4845"/>
    <n v="6"/>
    <n v="401"/>
    <n v="12030"/>
    <n v="16.86"/>
    <n v="3704"/>
    <n v="2028"/>
  </r>
  <r>
    <x v="164"/>
    <x v="3"/>
    <x v="12"/>
    <m/>
    <n v="7"/>
    <n v="589"/>
    <n v="17670"/>
    <m/>
    <m/>
    <m/>
  </r>
  <r>
    <x v="164"/>
    <x v="3"/>
    <x v="13"/>
    <m/>
    <n v="3"/>
    <n v="364"/>
    <n v="10920"/>
    <m/>
    <m/>
    <m/>
  </r>
  <r>
    <x v="164"/>
    <x v="3"/>
    <x v="14"/>
    <n v="1821"/>
    <n v="7"/>
    <n v="757"/>
    <n v="22710"/>
    <n v="3.24"/>
    <n v="1115"/>
    <n v="736"/>
  </r>
  <r>
    <x v="164"/>
    <x v="3"/>
    <x v="15"/>
    <n v="4076"/>
    <n v="8"/>
    <n v="972"/>
    <n v="29160"/>
    <n v="8.02"/>
    <n v="1651"/>
    <n v="2340"/>
  </r>
  <r>
    <x v="164"/>
    <x v="3"/>
    <x v="16"/>
    <m/>
    <n v="4"/>
    <n v="419"/>
    <n v="12570"/>
    <m/>
    <m/>
    <m/>
  </r>
  <r>
    <x v="164"/>
    <x v="3"/>
    <x v="17"/>
    <m/>
    <n v="1"/>
    <n v="39"/>
    <n v="1170"/>
    <m/>
    <m/>
    <m/>
  </r>
  <r>
    <x v="164"/>
    <x v="3"/>
    <x v="18"/>
    <n v="5869"/>
    <n v="12"/>
    <n v="906"/>
    <n v="27180"/>
    <n v="9.92"/>
    <n v="2936"/>
    <n v="2697"/>
  </r>
  <r>
    <x v="164"/>
    <x v="3"/>
    <x v="19"/>
    <n v="11415"/>
    <n v="20"/>
    <n v="3438"/>
    <n v="103140"/>
    <n v="5.69"/>
    <n v="5577"/>
    <n v="5867"/>
  </r>
  <r>
    <x v="164"/>
    <x v="3"/>
    <x v="20"/>
    <n v="38850"/>
    <n v="36"/>
    <n v="4602"/>
    <n v="138060"/>
    <n v="16.03"/>
    <n v="11866"/>
    <n v="22134"/>
  </r>
  <r>
    <x v="164"/>
    <x v="3"/>
    <x v="21"/>
    <n v="5415"/>
    <n v="8"/>
    <n v="655"/>
    <n v="19650"/>
    <n v="12.11"/>
    <n v="2106"/>
    <n v="2379"/>
  </r>
  <r>
    <x v="164"/>
    <x v="3"/>
    <x v="22"/>
    <n v="6659"/>
    <n v="4"/>
    <n v="618"/>
    <n v="18540"/>
    <n v="13.94"/>
    <n v="5732"/>
    <n v="2584"/>
  </r>
  <r>
    <x v="164"/>
    <x v="3"/>
    <x v="23"/>
    <n v="4689"/>
    <n v="6"/>
    <n v="749"/>
    <n v="22470"/>
    <n v="9.35"/>
    <n v="2368"/>
    <n v="2100"/>
  </r>
  <r>
    <x v="164"/>
    <x v="3"/>
    <x v="24"/>
    <n v="55613"/>
    <n v="54"/>
    <n v="6624"/>
    <n v="198720"/>
    <n v="14.69"/>
    <n v="22072"/>
    <n v="29197"/>
  </r>
  <r>
    <x v="164"/>
    <x v="3"/>
    <x v="25"/>
    <n v="15267"/>
    <n v="18"/>
    <n v="1698"/>
    <n v="50940"/>
    <n v="14.11"/>
    <n v="8504"/>
    <n v="7186"/>
  </r>
  <r>
    <x v="164"/>
    <x v="3"/>
    <x v="26"/>
    <n v="9361"/>
    <n v="6"/>
    <n v="1580"/>
    <n v="47400"/>
    <n v="7.84"/>
    <n v="3298"/>
    <n v="3717"/>
  </r>
  <r>
    <x v="164"/>
    <x v="3"/>
    <x v="27"/>
    <n v="15935"/>
    <n v="8"/>
    <n v="1253"/>
    <n v="37590"/>
    <n v="15.91"/>
    <n v="7248"/>
    <n v="5980"/>
  </r>
  <r>
    <x v="164"/>
    <x v="3"/>
    <x v="28"/>
    <n v="6160"/>
    <n v="10"/>
    <n v="1054"/>
    <n v="31620"/>
    <n v="8.91"/>
    <n v="3279"/>
    <n v="2816"/>
  </r>
  <r>
    <x v="164"/>
    <x v="3"/>
    <x v="29"/>
    <n v="6646"/>
    <n v="8"/>
    <n v="2105"/>
    <n v="63150"/>
    <n v="5.49"/>
    <n v="2844"/>
    <n v="3469"/>
  </r>
  <r>
    <x v="164"/>
    <x v="3"/>
    <x v="30"/>
    <n v="7127"/>
    <n v="6"/>
    <n v="488"/>
    <n v="14640"/>
    <n v="19.47"/>
    <n v="3696"/>
    <n v="2850"/>
  </r>
  <r>
    <x v="164"/>
    <x v="3"/>
    <x v="31"/>
    <n v="1306"/>
    <n v="6"/>
    <n v="269"/>
    <n v="8070"/>
    <n v="6.72"/>
    <n v="643"/>
    <n v="543"/>
  </r>
  <r>
    <x v="164"/>
    <x v="3"/>
    <x v="32"/>
    <n v="5078"/>
    <n v="5"/>
    <n v="798"/>
    <n v="23940"/>
    <n v="9.85"/>
    <n v="2153"/>
    <n v="2359"/>
  </r>
  <r>
    <x v="164"/>
    <x v="3"/>
    <x v="33"/>
    <n v="2852"/>
    <n v="11"/>
    <n v="771"/>
    <n v="23130"/>
    <n v="6.14"/>
    <m/>
    <n v="1420"/>
  </r>
  <r>
    <x v="164"/>
    <x v="3"/>
    <x v="34"/>
    <n v="309788"/>
    <n v="392"/>
    <n v="48456"/>
    <n v="1453680"/>
    <n v="10.46"/>
    <n v="132611"/>
    <n v="152026"/>
  </r>
  <r>
    <x v="164"/>
    <x v="4"/>
    <x v="0"/>
    <n v="85353"/>
    <n v="223"/>
    <n v="9407"/>
    <n v="282210"/>
    <n v="18.440000000000001"/>
    <n v="43280"/>
    <n v="52026"/>
  </r>
  <r>
    <x v="164"/>
    <x v="4"/>
    <x v="1"/>
    <n v="560112"/>
    <n v="308"/>
    <n v="18794"/>
    <n v="563820"/>
    <n v="61.97"/>
    <n v="253118"/>
    <n v="349400"/>
  </r>
  <r>
    <x v="164"/>
    <x v="4"/>
    <x v="2"/>
    <n v="30701"/>
    <n v="110"/>
    <n v="4490"/>
    <n v="134700"/>
    <n v="12.2"/>
    <n v="17224"/>
    <n v="16432"/>
  </r>
  <r>
    <x v="164"/>
    <x v="4"/>
    <x v="3"/>
    <n v="85334"/>
    <n v="147"/>
    <n v="5257"/>
    <n v="157710"/>
    <n v="34.03"/>
    <n v="45232"/>
    <n v="53675"/>
  </r>
  <r>
    <x v="164"/>
    <x v="4"/>
    <x v="4"/>
    <n v="79211"/>
    <n v="93"/>
    <n v="5047"/>
    <n v="151410"/>
    <n v="30.83"/>
    <n v="30026"/>
    <n v="46681"/>
  </r>
  <r>
    <x v="164"/>
    <x v="4"/>
    <x v="5"/>
    <n v="137720"/>
    <n v="123"/>
    <n v="6283"/>
    <n v="188490"/>
    <n v="40.4"/>
    <n v="72809"/>
    <n v="76154"/>
  </r>
  <r>
    <x v="164"/>
    <x v="4"/>
    <x v="6"/>
    <n v="71516"/>
    <n v="96"/>
    <n v="3835"/>
    <n v="115050"/>
    <n v="33.1"/>
    <n v="35604"/>
    <n v="38079"/>
  </r>
  <r>
    <x v="164"/>
    <x v="4"/>
    <x v="7"/>
    <n v="12502"/>
    <n v="34"/>
    <n v="1566"/>
    <n v="46980"/>
    <n v="13.63"/>
    <n v="5698"/>
    <n v="6404"/>
  </r>
  <r>
    <x v="164"/>
    <x v="4"/>
    <x v="8"/>
    <n v="16777"/>
    <n v="59"/>
    <n v="2655"/>
    <n v="79650"/>
    <n v="12.91"/>
    <n v="8395"/>
    <n v="10281"/>
  </r>
  <r>
    <x v="164"/>
    <x v="4"/>
    <x v="9"/>
    <n v="35943"/>
    <n v="81"/>
    <n v="2673"/>
    <n v="80190"/>
    <n v="28.04"/>
    <n v="17270"/>
    <n v="22482"/>
  </r>
  <r>
    <x v="164"/>
    <x v="4"/>
    <x v="10"/>
    <n v="61597"/>
    <n v="131"/>
    <n v="4515"/>
    <n v="135450"/>
    <n v="28.08"/>
    <n v="31088"/>
    <n v="38037"/>
  </r>
  <r>
    <x v="164"/>
    <x v="4"/>
    <x v="11"/>
    <n v="43756"/>
    <n v="54"/>
    <n v="2535"/>
    <n v="76050"/>
    <n v="28.96"/>
    <n v="23324"/>
    <n v="22025"/>
  </r>
  <r>
    <x v="164"/>
    <x v="4"/>
    <x v="12"/>
    <n v="44174"/>
    <n v="90"/>
    <n v="2289"/>
    <n v="68670"/>
    <n v="37.82"/>
    <n v="23117"/>
    <n v="25970"/>
  </r>
  <r>
    <x v="164"/>
    <x v="4"/>
    <x v="13"/>
    <n v="12613"/>
    <n v="28"/>
    <n v="933"/>
    <n v="27990"/>
    <n v="25.73"/>
    <n v="6790"/>
    <n v="7201"/>
  </r>
  <r>
    <x v="164"/>
    <x v="4"/>
    <x v="14"/>
    <n v="12507"/>
    <n v="39"/>
    <n v="1315"/>
    <n v="39450"/>
    <n v="16.18"/>
    <n v="6841"/>
    <n v="6383"/>
  </r>
  <r>
    <x v="164"/>
    <x v="4"/>
    <x v="15"/>
    <n v="15544"/>
    <n v="43"/>
    <n v="1627"/>
    <n v="48810"/>
    <n v="20.29"/>
    <n v="6898"/>
    <n v="9905"/>
  </r>
  <r>
    <x v="164"/>
    <x v="4"/>
    <x v="16"/>
    <n v="200138"/>
    <n v="108"/>
    <n v="7354"/>
    <n v="220620"/>
    <n v="62.22"/>
    <n v="90111"/>
    <n v="137263"/>
  </r>
  <r>
    <x v="164"/>
    <x v="4"/>
    <x v="17"/>
    <n v="174488"/>
    <n v="69"/>
    <n v="5728"/>
    <n v="171840"/>
    <n v="70.63"/>
    <n v="78962"/>
    <n v="121370"/>
  </r>
  <r>
    <x v="164"/>
    <x v="4"/>
    <x v="18"/>
    <n v="37114"/>
    <n v="93"/>
    <n v="2972"/>
    <n v="89160"/>
    <n v="27.17"/>
    <n v="18555"/>
    <n v="24224"/>
  </r>
  <r>
    <x v="164"/>
    <x v="4"/>
    <x v="19"/>
    <n v="53486"/>
    <n v="150"/>
    <n v="6335"/>
    <n v="190050"/>
    <n v="17.5"/>
    <n v="26771"/>
    <n v="33254"/>
  </r>
  <r>
    <x v="164"/>
    <x v="4"/>
    <x v="20"/>
    <n v="221439"/>
    <n v="330"/>
    <n v="12454"/>
    <n v="373620"/>
    <n v="36.5"/>
    <n v="106960"/>
    <n v="136370"/>
  </r>
  <r>
    <x v="164"/>
    <x v="4"/>
    <x v="21"/>
    <n v="21178"/>
    <n v="50"/>
    <n v="1665"/>
    <n v="49950"/>
    <n v="20.63"/>
    <n v="12941"/>
    <n v="10303"/>
  </r>
  <r>
    <x v="164"/>
    <x v="4"/>
    <x v="22"/>
    <n v="30930"/>
    <n v="33"/>
    <n v="1870"/>
    <n v="56100"/>
    <n v="29.32"/>
    <n v="24792"/>
    <n v="16446"/>
  </r>
  <r>
    <x v="164"/>
    <x v="4"/>
    <x v="23"/>
    <n v="20232"/>
    <n v="46"/>
    <n v="1351"/>
    <n v="40530"/>
    <n v="26.46"/>
    <n v="11288"/>
    <n v="10725"/>
  </r>
  <r>
    <x v="164"/>
    <x v="4"/>
    <x v="24"/>
    <n v="293779"/>
    <n v="459"/>
    <n v="17340"/>
    <n v="520200"/>
    <n v="33.42"/>
    <n v="155981"/>
    <n v="173844"/>
  </r>
  <r>
    <x v="164"/>
    <x v="4"/>
    <x v="25"/>
    <n v="69644"/>
    <n v="144"/>
    <n v="5131"/>
    <n v="153930"/>
    <n v="24.74"/>
    <n v="43309"/>
    <n v="38089"/>
  </r>
  <r>
    <x v="164"/>
    <x v="4"/>
    <x v="26"/>
    <n v="39901"/>
    <n v="45"/>
    <n v="3012"/>
    <n v="90360"/>
    <n v="22.96"/>
    <n v="15157"/>
    <n v="20744"/>
  </r>
  <r>
    <x v="164"/>
    <x v="4"/>
    <x v="27"/>
    <n v="210427"/>
    <n v="115"/>
    <n v="7744"/>
    <n v="232320"/>
    <n v="49.34"/>
    <n v="68332"/>
    <n v="114635"/>
  </r>
  <r>
    <x v="164"/>
    <x v="4"/>
    <x v="28"/>
    <n v="19561"/>
    <n v="49"/>
    <n v="1856"/>
    <n v="55680"/>
    <n v="19.48"/>
    <n v="12647"/>
    <n v="10848"/>
  </r>
  <r>
    <x v="164"/>
    <x v="4"/>
    <x v="29"/>
    <n v="13958"/>
    <n v="56"/>
    <n v="2715"/>
    <n v="81450"/>
    <n v="9.73"/>
    <n v="7267"/>
    <n v="7926"/>
  </r>
  <r>
    <x v="164"/>
    <x v="4"/>
    <x v="30"/>
    <n v="58061"/>
    <n v="78"/>
    <n v="2465"/>
    <n v="73950"/>
    <n v="46.23"/>
    <n v="32737"/>
    <n v="34190"/>
  </r>
  <r>
    <x v="164"/>
    <x v="4"/>
    <x v="31"/>
    <n v="3438"/>
    <n v="31"/>
    <n v="545"/>
    <n v="16350"/>
    <n v="13.19"/>
    <n v="1996"/>
    <n v="2157"/>
  </r>
  <r>
    <x v="164"/>
    <x v="4"/>
    <x v="32"/>
    <n v="19252"/>
    <n v="37"/>
    <n v="2101"/>
    <n v="63030"/>
    <n v="16.739999999999998"/>
    <n v="9333"/>
    <n v="10553"/>
  </r>
  <r>
    <x v="164"/>
    <x v="4"/>
    <x v="33"/>
    <n v="28711"/>
    <n v="79"/>
    <n v="2170"/>
    <n v="65100"/>
    <n v="29"/>
    <n v="14737"/>
    <n v="18880"/>
  </r>
  <r>
    <x v="164"/>
    <x v="4"/>
    <x v="34"/>
    <n v="2352829"/>
    <n v="3103"/>
    <n v="134961"/>
    <n v="4048830"/>
    <n v="34.770000000000003"/>
    <n v="1123645"/>
    <n v="1407739"/>
  </r>
  <r>
    <x v="165"/>
    <x v="0"/>
    <x v="0"/>
    <n v="27002"/>
    <n v="31"/>
    <n v="1171"/>
    <n v="36301"/>
    <n v="40.71"/>
    <n v="15726"/>
    <n v="14778"/>
  </r>
  <r>
    <x v="165"/>
    <x v="0"/>
    <x v="1"/>
    <n v="362525"/>
    <n v="76"/>
    <n v="9100"/>
    <n v="282100"/>
    <n v="77.819999999999993"/>
    <n v="183758"/>
    <n v="219524"/>
  </r>
  <r>
    <x v="165"/>
    <x v="0"/>
    <x v="2"/>
    <n v="3550"/>
    <n v="9"/>
    <n v="171"/>
    <n v="5301"/>
    <n v="34.29"/>
    <n v="1773"/>
    <n v="1818"/>
  </r>
  <r>
    <x v="165"/>
    <x v="0"/>
    <x v="3"/>
    <n v="26782"/>
    <n v="21"/>
    <n v="924"/>
    <n v="28644"/>
    <n v="51.72"/>
    <n v="13225"/>
    <n v="14813"/>
  </r>
  <r>
    <x v="165"/>
    <x v="0"/>
    <x v="4"/>
    <n v="11763"/>
    <n v="8"/>
    <n v="467"/>
    <n v="14477"/>
    <n v="49.36"/>
    <n v="6408"/>
    <n v="7146"/>
  </r>
  <r>
    <x v="165"/>
    <x v="0"/>
    <x v="5"/>
    <n v="71050"/>
    <n v="21"/>
    <n v="1813"/>
    <n v="56203"/>
    <n v="67.319999999999993"/>
    <n v="39423"/>
    <n v="37834"/>
  </r>
  <r>
    <x v="165"/>
    <x v="0"/>
    <x v="6"/>
    <n v="15723"/>
    <n v="8"/>
    <n v="505"/>
    <n v="15655"/>
    <n v="52.92"/>
    <n v="6647"/>
    <n v="8285"/>
  </r>
  <r>
    <x v="165"/>
    <x v="0"/>
    <x v="7"/>
    <m/>
    <n v="4"/>
    <n v="60"/>
    <n v="1860"/>
    <m/>
    <m/>
    <m/>
  </r>
  <r>
    <x v="165"/>
    <x v="0"/>
    <x v="8"/>
    <m/>
    <n v="9"/>
    <n v="227"/>
    <n v="7037"/>
    <m/>
    <n v="1901"/>
    <m/>
  </r>
  <r>
    <x v="165"/>
    <x v="0"/>
    <x v="9"/>
    <n v="10779"/>
    <n v="16"/>
    <n v="492"/>
    <n v="15252"/>
    <n v="43.85"/>
    <n v="5603"/>
    <n v="6689"/>
  </r>
  <r>
    <x v="165"/>
    <x v="0"/>
    <x v="10"/>
    <n v="12384"/>
    <n v="17"/>
    <n v="535"/>
    <n v="16585"/>
    <n v="44.66"/>
    <n v="7638"/>
    <n v="7407"/>
  </r>
  <r>
    <x v="165"/>
    <x v="0"/>
    <x v="11"/>
    <n v="9232"/>
    <n v="10"/>
    <n v="516"/>
    <n v="15996"/>
    <n v="33.880000000000003"/>
    <n v="4476"/>
    <n v="5419"/>
  </r>
  <r>
    <x v="165"/>
    <x v="0"/>
    <x v="12"/>
    <n v="8241"/>
    <n v="20"/>
    <n v="553"/>
    <n v="17143"/>
    <n v="36.69"/>
    <n v="4763"/>
    <n v="6290"/>
  </r>
  <r>
    <x v="165"/>
    <x v="0"/>
    <x v="13"/>
    <m/>
    <n v="3"/>
    <n v="137"/>
    <n v="4247"/>
    <m/>
    <m/>
    <m/>
  </r>
  <r>
    <x v="165"/>
    <x v="0"/>
    <x v="14"/>
    <m/>
    <n v="10"/>
    <n v="225"/>
    <n v="6975"/>
    <m/>
    <m/>
    <m/>
  </r>
  <r>
    <x v="165"/>
    <x v="0"/>
    <x v="15"/>
    <m/>
    <n v="3"/>
    <n v="40"/>
    <n v="1240"/>
    <m/>
    <m/>
    <m/>
  </r>
  <r>
    <x v="165"/>
    <x v="0"/>
    <x v="16"/>
    <n v="135653"/>
    <n v="35"/>
    <n v="3485"/>
    <n v="108035"/>
    <n v="79.42"/>
    <n v="65458"/>
    <n v="85800"/>
  </r>
  <r>
    <x v="165"/>
    <x v="0"/>
    <x v="17"/>
    <n v="132863"/>
    <n v="32"/>
    <n v="3362"/>
    <n v="104222"/>
    <n v="80.58"/>
    <n v="64305"/>
    <n v="83982"/>
  </r>
  <r>
    <x v="165"/>
    <x v="0"/>
    <x v="18"/>
    <n v="6971"/>
    <n v="16"/>
    <n v="347"/>
    <n v="10757"/>
    <n v="42.67"/>
    <n v="4022"/>
    <n v="4590"/>
  </r>
  <r>
    <x v="165"/>
    <x v="0"/>
    <x v="19"/>
    <n v="9010"/>
    <n v="14"/>
    <n v="468"/>
    <n v="14508"/>
    <n v="39.130000000000003"/>
    <n v="5740"/>
    <n v="5678"/>
  </r>
  <r>
    <x v="165"/>
    <x v="0"/>
    <x v="20"/>
    <n v="85251"/>
    <n v="50"/>
    <n v="2584"/>
    <n v="80104"/>
    <n v="65.14"/>
    <n v="43200"/>
    <n v="52180"/>
  </r>
  <r>
    <x v="165"/>
    <x v="0"/>
    <x v="21"/>
    <m/>
    <n v="6"/>
    <n v="105"/>
    <n v="3255"/>
    <m/>
    <m/>
    <m/>
  </r>
  <r>
    <x v="165"/>
    <x v="0"/>
    <x v="22"/>
    <m/>
    <n v="5"/>
    <n v="436"/>
    <n v="13516"/>
    <m/>
    <m/>
    <m/>
  </r>
  <r>
    <x v="165"/>
    <x v="0"/>
    <x v="23"/>
    <m/>
    <n v="8"/>
    <n v="140"/>
    <n v="4340"/>
    <m/>
    <m/>
    <m/>
  </r>
  <r>
    <x v="165"/>
    <x v="0"/>
    <x v="24"/>
    <n v="106754"/>
    <n v="69"/>
    <n v="3265"/>
    <n v="101215"/>
    <n v="60.73"/>
    <n v="59159"/>
    <n v="61464"/>
  </r>
  <r>
    <x v="165"/>
    <x v="0"/>
    <x v="25"/>
    <n v="21530"/>
    <n v="37"/>
    <n v="1170"/>
    <n v="36270"/>
    <n v="32.54"/>
    <n v="17193"/>
    <n v="11802"/>
  </r>
  <r>
    <x v="165"/>
    <x v="0"/>
    <x v="26"/>
    <n v="11930"/>
    <n v="10"/>
    <n v="473"/>
    <n v="14663"/>
    <n v="40.700000000000003"/>
    <n v="5028"/>
    <n v="5968"/>
  </r>
  <r>
    <x v="165"/>
    <x v="0"/>
    <x v="27"/>
    <n v="115386"/>
    <n v="34"/>
    <n v="3123"/>
    <n v="96813"/>
    <n v="65.069999999999993"/>
    <n v="47114"/>
    <n v="62993"/>
  </r>
  <r>
    <x v="165"/>
    <x v="0"/>
    <x v="28"/>
    <n v="5427"/>
    <n v="10"/>
    <n v="426"/>
    <n v="13206"/>
    <n v="23.4"/>
    <n v="4785"/>
    <n v="3090"/>
  </r>
  <r>
    <x v="165"/>
    <x v="0"/>
    <x v="29"/>
    <n v="2473"/>
    <n v="14"/>
    <n v="208"/>
    <n v="6448"/>
    <n v="25.63"/>
    <n v="1523"/>
    <n v="1653"/>
  </r>
  <r>
    <x v="165"/>
    <x v="0"/>
    <x v="30"/>
    <n v="32302"/>
    <n v="19"/>
    <n v="813"/>
    <n v="25203"/>
    <n v="74.540000000000006"/>
    <n v="17858"/>
    <n v="18786"/>
  </r>
  <r>
    <x v="165"/>
    <x v="0"/>
    <x v="31"/>
    <m/>
    <n v="8"/>
    <n v="87"/>
    <n v="2697"/>
    <m/>
    <m/>
    <m/>
  </r>
  <r>
    <x v="165"/>
    <x v="0"/>
    <x v="32"/>
    <n v="12714"/>
    <n v="6"/>
    <n v="559"/>
    <n v="17329"/>
    <n v="38.770000000000003"/>
    <n v="6586"/>
    <n v="6718"/>
  </r>
  <r>
    <x v="165"/>
    <x v="0"/>
    <x v="33"/>
    <n v="8600"/>
    <n v="19"/>
    <n v="472"/>
    <n v="14632"/>
    <n v="39.619999999999997"/>
    <n v="4974"/>
    <n v="5797"/>
  </r>
  <r>
    <x v="165"/>
    <x v="0"/>
    <x v="34"/>
    <n v="1041532"/>
    <n v="557"/>
    <n v="31832"/>
    <n v="986792"/>
    <n v="62.06"/>
    <n v="535588"/>
    <n v="612389"/>
  </r>
  <r>
    <x v="165"/>
    <x v="1"/>
    <x v="0"/>
    <n v="41611"/>
    <n v="129"/>
    <n v="1562"/>
    <n v="48422"/>
    <n v="43.85"/>
    <n v="22270"/>
    <n v="21235"/>
  </r>
  <r>
    <x v="165"/>
    <x v="1"/>
    <x v="1"/>
    <n v="122559"/>
    <n v="179"/>
    <n v="3609"/>
    <n v="111879"/>
    <n v="60.14"/>
    <n v="62561"/>
    <n v="67289"/>
  </r>
  <r>
    <x v="165"/>
    <x v="1"/>
    <x v="2"/>
    <n v="15758"/>
    <n v="62"/>
    <n v="628"/>
    <n v="19468"/>
    <n v="38.89"/>
    <n v="9036"/>
    <n v="7571"/>
  </r>
  <r>
    <x v="165"/>
    <x v="1"/>
    <x v="3"/>
    <n v="51061"/>
    <n v="92"/>
    <n v="1644"/>
    <n v="50964"/>
    <n v="55.6"/>
    <n v="27290"/>
    <n v="28337"/>
  </r>
  <r>
    <x v="165"/>
    <x v="1"/>
    <x v="4"/>
    <n v="33291"/>
    <n v="52"/>
    <n v="938"/>
    <n v="29078"/>
    <n v="57.09"/>
    <n v="17124"/>
    <n v="16602"/>
  </r>
  <r>
    <x v="165"/>
    <x v="1"/>
    <x v="5"/>
    <n v="56630"/>
    <n v="77"/>
    <n v="1375"/>
    <n v="42625"/>
    <n v="56.15"/>
    <n v="31034"/>
    <n v="23935"/>
  </r>
  <r>
    <x v="165"/>
    <x v="1"/>
    <x v="6"/>
    <n v="39871"/>
    <n v="65"/>
    <n v="1141"/>
    <n v="35371"/>
    <n v="55.1"/>
    <n v="23570"/>
    <n v="19488"/>
  </r>
  <r>
    <x v="165"/>
    <x v="1"/>
    <x v="7"/>
    <n v="8804"/>
    <n v="23"/>
    <n v="292"/>
    <n v="9052"/>
    <n v="52.65"/>
    <n v="4615"/>
    <n v="4766"/>
  </r>
  <r>
    <x v="165"/>
    <x v="1"/>
    <x v="8"/>
    <n v="11514"/>
    <n v="34"/>
    <n v="510"/>
    <n v="15810"/>
    <n v="42.64"/>
    <n v="7078"/>
    <n v="6742"/>
  </r>
  <r>
    <x v="165"/>
    <x v="1"/>
    <x v="9"/>
    <n v="22337"/>
    <n v="44"/>
    <n v="765"/>
    <n v="23715"/>
    <n v="55.91"/>
    <n v="12096"/>
    <n v="13258"/>
  </r>
  <r>
    <x v="165"/>
    <x v="1"/>
    <x v="10"/>
    <n v="40910"/>
    <n v="78"/>
    <n v="1361"/>
    <n v="42191"/>
    <n v="53.36"/>
    <n v="22598"/>
    <n v="22514"/>
  </r>
  <r>
    <x v="165"/>
    <x v="1"/>
    <x v="11"/>
    <n v="8881"/>
    <n v="23"/>
    <n v="580"/>
    <n v="17980"/>
    <n v="21.12"/>
    <n v="5220"/>
    <n v="3797"/>
  </r>
  <r>
    <x v="165"/>
    <x v="1"/>
    <x v="12"/>
    <n v="35285"/>
    <n v="62"/>
    <n v="1059"/>
    <n v="32829"/>
    <n v="56.48"/>
    <n v="17980"/>
    <n v="18542"/>
  </r>
  <r>
    <x v="165"/>
    <x v="1"/>
    <x v="13"/>
    <n v="9247"/>
    <n v="18"/>
    <n v="323"/>
    <n v="10013"/>
    <n v="53.14"/>
    <n v="5463"/>
    <n v="5321"/>
  </r>
  <r>
    <x v="165"/>
    <x v="1"/>
    <x v="14"/>
    <n v="6615"/>
    <n v="20"/>
    <n v="268"/>
    <n v="8308"/>
    <n v="39.299999999999997"/>
    <n v="3805"/>
    <n v="3265"/>
  </r>
  <r>
    <x v="165"/>
    <x v="1"/>
    <x v="15"/>
    <n v="7541"/>
    <n v="27"/>
    <n v="262"/>
    <n v="8122"/>
    <n v="51.62"/>
    <n v="4400"/>
    <n v="4192"/>
  </r>
  <r>
    <x v="165"/>
    <x v="1"/>
    <x v="16"/>
    <n v="44035"/>
    <n v="57"/>
    <n v="1251"/>
    <n v="38781"/>
    <n v="63.7"/>
    <n v="21875"/>
    <n v="24705"/>
  </r>
  <r>
    <x v="165"/>
    <x v="1"/>
    <x v="17"/>
    <n v="28446"/>
    <n v="29"/>
    <n v="744"/>
    <n v="23064"/>
    <n v="66.86"/>
    <n v="14123"/>
    <n v="15421"/>
  </r>
  <r>
    <x v="165"/>
    <x v="1"/>
    <x v="18"/>
    <n v="21092"/>
    <n v="49"/>
    <n v="731"/>
    <n v="22661"/>
    <n v="51.03"/>
    <n v="11724"/>
    <n v="11564"/>
  </r>
  <r>
    <x v="165"/>
    <x v="1"/>
    <x v="19"/>
    <n v="29482"/>
    <n v="95"/>
    <n v="1292"/>
    <n v="40052"/>
    <n v="40.58"/>
    <n v="14362"/>
    <n v="16254"/>
  </r>
  <r>
    <x v="165"/>
    <x v="1"/>
    <x v="20"/>
    <n v="105964"/>
    <n v="198"/>
    <n v="2798"/>
    <n v="86738"/>
    <n v="64.739999999999995"/>
    <n v="57707"/>
    <n v="56154"/>
  </r>
  <r>
    <x v="165"/>
    <x v="1"/>
    <x v="21"/>
    <n v="14761"/>
    <n v="28"/>
    <n v="411"/>
    <n v="12741"/>
    <n v="51.25"/>
    <n v="9744"/>
    <n v="6530"/>
  </r>
  <r>
    <x v="165"/>
    <x v="1"/>
    <x v="22"/>
    <n v="10929"/>
    <n v="19"/>
    <n v="445"/>
    <n v="13795"/>
    <n v="40.840000000000003"/>
    <n v="7945"/>
    <n v="5634"/>
  </r>
  <r>
    <x v="165"/>
    <x v="1"/>
    <x v="23"/>
    <n v="13401"/>
    <n v="27"/>
    <n v="378"/>
    <n v="11718"/>
    <n v="63.9"/>
    <n v="8188"/>
    <n v="7488"/>
  </r>
  <r>
    <x v="165"/>
    <x v="1"/>
    <x v="24"/>
    <n v="145054"/>
    <n v="272"/>
    <n v="4032"/>
    <n v="124992"/>
    <n v="60.65"/>
    <n v="83584"/>
    <n v="75807"/>
  </r>
  <r>
    <x v="165"/>
    <x v="1"/>
    <x v="25"/>
    <n v="31371"/>
    <n v="72"/>
    <n v="1023"/>
    <n v="31713"/>
    <n v="45.68"/>
    <n v="20229"/>
    <n v="14487"/>
  </r>
  <r>
    <x v="165"/>
    <x v="1"/>
    <x v="26"/>
    <n v="9162"/>
    <n v="21"/>
    <n v="343"/>
    <n v="10633"/>
    <n v="36.799999999999997"/>
    <n v="5484"/>
    <n v="3913"/>
  </r>
  <r>
    <x v="165"/>
    <x v="1"/>
    <x v="27"/>
    <n v="40604"/>
    <n v="53"/>
    <n v="1177"/>
    <n v="36487"/>
    <n v="45.22"/>
    <n v="15713"/>
    <n v="16500"/>
  </r>
  <r>
    <x v="165"/>
    <x v="1"/>
    <x v="28"/>
    <n v="9813"/>
    <n v="24"/>
    <n v="306"/>
    <n v="9486"/>
    <n v="57.34"/>
    <n v="6784"/>
    <n v="5440"/>
  </r>
  <r>
    <x v="165"/>
    <x v="1"/>
    <x v="29"/>
    <n v="6602"/>
    <n v="28"/>
    <n v="278"/>
    <n v="8618"/>
    <n v="43.13"/>
    <n v="4325"/>
    <n v="3717"/>
  </r>
  <r>
    <x v="165"/>
    <x v="1"/>
    <x v="30"/>
    <n v="34276"/>
    <n v="45"/>
    <n v="752"/>
    <n v="23312"/>
    <n v="72.44"/>
    <n v="17087"/>
    <n v="16887"/>
  </r>
  <r>
    <x v="165"/>
    <x v="1"/>
    <x v="31"/>
    <n v="1880"/>
    <n v="15"/>
    <n v="105"/>
    <n v="3255"/>
    <n v="34.57"/>
    <n v="1260"/>
    <n v="1125"/>
  </r>
  <r>
    <x v="165"/>
    <x v="1"/>
    <x v="32"/>
    <n v="8246"/>
    <n v="21"/>
    <n v="381"/>
    <n v="11811"/>
    <n v="30.94"/>
    <n v="4626"/>
    <n v="3655"/>
  </r>
  <r>
    <x v="165"/>
    <x v="1"/>
    <x v="33"/>
    <n v="19174"/>
    <n v="42"/>
    <n v="637"/>
    <n v="19747"/>
    <n v="55.1"/>
    <n v="9283"/>
    <n v="10881"/>
  </r>
  <r>
    <x v="165"/>
    <x v="1"/>
    <x v="34"/>
    <n v="912705"/>
    <n v="1779"/>
    <n v="28625"/>
    <n v="887375"/>
    <n v="53.17"/>
    <n v="492475"/>
    <n v="471788"/>
  </r>
  <r>
    <x v="165"/>
    <x v="2"/>
    <x v="0"/>
    <n v="14760"/>
    <n v="25"/>
    <n v="1138"/>
    <n v="35278"/>
    <n v="34.22"/>
    <n v="6826"/>
    <n v="12073"/>
  </r>
  <r>
    <x v="165"/>
    <x v="2"/>
    <x v="1"/>
    <n v="81159"/>
    <n v="36"/>
    <n v="3740"/>
    <n v="115940"/>
    <n v="63.89"/>
    <n v="30124"/>
    <n v="74073"/>
  </r>
  <r>
    <x v="165"/>
    <x v="2"/>
    <x v="2"/>
    <n v="6290"/>
    <n v="17"/>
    <n v="673"/>
    <n v="20863"/>
    <n v="24.06"/>
    <n v="3966"/>
    <n v="5019"/>
  </r>
  <r>
    <x v="165"/>
    <x v="2"/>
    <x v="3"/>
    <n v="11024"/>
    <n v="14"/>
    <n v="819"/>
    <n v="25389"/>
    <n v="36.94"/>
    <n v="4757"/>
    <n v="9379"/>
  </r>
  <r>
    <x v="165"/>
    <x v="2"/>
    <x v="4"/>
    <n v="13034"/>
    <n v="15"/>
    <n v="946"/>
    <n v="29326"/>
    <n v="39.01"/>
    <n v="4020"/>
    <n v="11441"/>
  </r>
  <r>
    <x v="165"/>
    <x v="2"/>
    <x v="5"/>
    <n v="23160"/>
    <n v="15"/>
    <n v="1759"/>
    <n v="54529"/>
    <n v="41.04"/>
    <n v="10546"/>
    <n v="22380"/>
  </r>
  <r>
    <x v="165"/>
    <x v="2"/>
    <x v="6"/>
    <n v="12980"/>
    <n v="15"/>
    <n v="973"/>
    <n v="30163"/>
    <n v="35.770000000000003"/>
    <n v="6506"/>
    <n v="10790"/>
  </r>
  <r>
    <x v="165"/>
    <x v="2"/>
    <x v="7"/>
    <m/>
    <n v="2"/>
    <n v="65"/>
    <n v="2015"/>
    <m/>
    <m/>
    <m/>
  </r>
  <r>
    <x v="165"/>
    <x v="2"/>
    <x v="8"/>
    <m/>
    <n v="6"/>
    <n v="174"/>
    <n v="5394"/>
    <m/>
    <n v="572"/>
    <m/>
  </r>
  <r>
    <x v="165"/>
    <x v="2"/>
    <x v="9"/>
    <n v="3505"/>
    <n v="10"/>
    <n v="425"/>
    <n v="13175"/>
    <n v="24.19"/>
    <n v="1405"/>
    <n v="3187"/>
  </r>
  <r>
    <x v="165"/>
    <x v="2"/>
    <x v="10"/>
    <n v="10195"/>
    <n v="18"/>
    <n v="838"/>
    <n v="25978"/>
    <n v="36.58"/>
    <n v="2410"/>
    <n v="9503"/>
  </r>
  <r>
    <x v="165"/>
    <x v="2"/>
    <x v="11"/>
    <n v="7804"/>
    <n v="15"/>
    <n v="1038"/>
    <n v="32178"/>
    <n v="20.309999999999999"/>
    <n v="3702"/>
    <n v="6534"/>
  </r>
  <r>
    <x v="165"/>
    <x v="2"/>
    <x v="12"/>
    <m/>
    <n v="2"/>
    <n v="100"/>
    <n v="3100"/>
    <m/>
    <m/>
    <m/>
  </r>
  <r>
    <x v="165"/>
    <x v="2"/>
    <x v="13"/>
    <n v="1514"/>
    <n v="4"/>
    <n v="109"/>
    <n v="3379"/>
    <n v="38.15"/>
    <n v="644"/>
    <n v="1289"/>
  </r>
  <r>
    <x v="165"/>
    <x v="2"/>
    <x v="14"/>
    <m/>
    <n v="2"/>
    <n v="65"/>
    <n v="2015"/>
    <m/>
    <m/>
    <m/>
  </r>
  <r>
    <x v="165"/>
    <x v="2"/>
    <x v="15"/>
    <m/>
    <n v="6"/>
    <n v="453"/>
    <n v="14043"/>
    <m/>
    <m/>
    <m/>
  </r>
  <r>
    <x v="165"/>
    <x v="2"/>
    <x v="16"/>
    <m/>
    <n v="12"/>
    <n v="2224"/>
    <n v="68944"/>
    <m/>
    <m/>
    <m/>
  </r>
  <r>
    <x v="165"/>
    <x v="2"/>
    <x v="17"/>
    <m/>
    <n v="8"/>
    <n v="1624"/>
    <n v="50344"/>
    <m/>
    <m/>
    <m/>
  </r>
  <r>
    <x v="165"/>
    <x v="2"/>
    <x v="18"/>
    <n v="10038"/>
    <n v="24"/>
    <n v="1154"/>
    <n v="35774"/>
    <n v="24.34"/>
    <n v="4961"/>
    <n v="8709"/>
  </r>
  <r>
    <x v="165"/>
    <x v="2"/>
    <x v="19"/>
    <n v="13810"/>
    <n v="28"/>
    <n v="1264"/>
    <n v="39184"/>
    <n v="32.229999999999997"/>
    <n v="6583"/>
    <n v="12628"/>
  </r>
  <r>
    <x v="165"/>
    <x v="2"/>
    <x v="20"/>
    <n v="34931"/>
    <n v="53"/>
    <n v="2667"/>
    <n v="82677"/>
    <n v="40.69"/>
    <n v="15882"/>
    <n v="33639"/>
  </r>
  <r>
    <x v="165"/>
    <x v="2"/>
    <x v="21"/>
    <m/>
    <n v="7"/>
    <n v="484"/>
    <n v="15004"/>
    <m/>
    <m/>
    <m/>
  </r>
  <r>
    <x v="165"/>
    <x v="2"/>
    <x v="22"/>
    <m/>
    <n v="6"/>
    <n v="381"/>
    <n v="11811"/>
    <m/>
    <m/>
    <m/>
  </r>
  <r>
    <x v="165"/>
    <x v="2"/>
    <x v="23"/>
    <m/>
    <n v="4"/>
    <n v="84"/>
    <n v="2604"/>
    <m/>
    <m/>
    <m/>
  </r>
  <r>
    <x v="165"/>
    <x v="2"/>
    <x v="24"/>
    <n v="46158"/>
    <n v="70"/>
    <n v="3616"/>
    <n v="112096"/>
    <n v="38.56"/>
    <n v="23528"/>
    <n v="43224"/>
  </r>
  <r>
    <x v="165"/>
    <x v="2"/>
    <x v="25"/>
    <n v="18139"/>
    <n v="23"/>
    <n v="1511"/>
    <n v="46841"/>
    <n v="31.77"/>
    <n v="12600"/>
    <n v="14882"/>
  </r>
  <r>
    <x v="165"/>
    <x v="2"/>
    <x v="26"/>
    <n v="7515"/>
    <n v="8"/>
    <n v="619"/>
    <n v="19189"/>
    <n v="36.08"/>
    <n v="3108"/>
    <n v="6924"/>
  </r>
  <r>
    <x v="165"/>
    <x v="2"/>
    <x v="27"/>
    <n v="34082"/>
    <n v="20"/>
    <n v="2191"/>
    <n v="67921"/>
    <n v="45.68"/>
    <n v="11459"/>
    <n v="31028"/>
  </r>
  <r>
    <x v="165"/>
    <x v="2"/>
    <x v="28"/>
    <n v="1448"/>
    <n v="6"/>
    <n v="127"/>
    <n v="3937"/>
    <n v="21.35"/>
    <n v="1060"/>
    <n v="841"/>
  </r>
  <r>
    <x v="165"/>
    <x v="2"/>
    <x v="29"/>
    <n v="1152"/>
    <n v="10"/>
    <n v="276"/>
    <n v="8556"/>
    <n v="9.91"/>
    <n v="426"/>
    <n v="848"/>
  </r>
  <r>
    <x v="165"/>
    <x v="2"/>
    <x v="30"/>
    <n v="4160"/>
    <n v="8"/>
    <n v="412"/>
    <n v="12772"/>
    <n v="31.73"/>
    <n v="2274"/>
    <n v="4053"/>
  </r>
  <r>
    <x v="165"/>
    <x v="2"/>
    <x v="31"/>
    <m/>
    <n v="3"/>
    <n v="103"/>
    <n v="3193"/>
    <m/>
    <m/>
    <m/>
  </r>
  <r>
    <x v="165"/>
    <x v="2"/>
    <x v="32"/>
    <n v="3323"/>
    <n v="6"/>
    <n v="366"/>
    <n v="11346"/>
    <n v="27.53"/>
    <n v="2000"/>
    <n v="3124"/>
  </r>
  <r>
    <x v="165"/>
    <x v="2"/>
    <x v="33"/>
    <n v="2982"/>
    <n v="10"/>
    <n v="382"/>
    <n v="11842"/>
    <n v="20.079999999999998"/>
    <n v="2524"/>
    <n v="2378"/>
  </r>
  <r>
    <x v="165"/>
    <x v="2"/>
    <x v="34"/>
    <n v="374677"/>
    <n v="430"/>
    <n v="27560"/>
    <n v="854360"/>
    <n v="39.770000000000003"/>
    <n v="160297"/>
    <n v="339764"/>
  </r>
  <r>
    <x v="165"/>
    <x v="3"/>
    <x v="0"/>
    <n v="36449"/>
    <n v="45"/>
    <n v="5707"/>
    <n v="176917"/>
    <n v="10.37"/>
    <n v="17756"/>
    <n v="18347"/>
  </r>
  <r>
    <x v="165"/>
    <x v="3"/>
    <x v="1"/>
    <n v="32398"/>
    <n v="22"/>
    <n v="2492"/>
    <n v="77252"/>
    <n v="19.62"/>
    <n v="11914"/>
    <n v="15158"/>
  </r>
  <r>
    <x v="165"/>
    <x v="3"/>
    <x v="2"/>
    <n v="25760"/>
    <n v="23"/>
    <n v="3026"/>
    <n v="93806"/>
    <n v="12.84"/>
    <n v="15071"/>
    <n v="12045"/>
  </r>
  <r>
    <x v="165"/>
    <x v="3"/>
    <x v="3"/>
    <n v="16237"/>
    <n v="21"/>
    <n v="1885"/>
    <n v="58435"/>
    <n v="14.76"/>
    <n v="9731"/>
    <n v="8623"/>
  </r>
  <r>
    <x v="165"/>
    <x v="3"/>
    <x v="4"/>
    <n v="24700"/>
    <n v="18"/>
    <n v="2669"/>
    <n v="82739"/>
    <n v="13.71"/>
    <n v="7582"/>
    <n v="11347"/>
  </r>
  <r>
    <x v="165"/>
    <x v="3"/>
    <x v="5"/>
    <n v="17949"/>
    <n v="10"/>
    <n v="1341"/>
    <n v="41571"/>
    <n v="20.78"/>
    <n v="8784"/>
    <n v="8640"/>
  </r>
  <r>
    <x v="165"/>
    <x v="3"/>
    <x v="6"/>
    <n v="12843"/>
    <n v="9"/>
    <n v="1291"/>
    <n v="40021"/>
    <n v="13.78"/>
    <n v="5672"/>
    <n v="5513"/>
  </r>
  <r>
    <x v="165"/>
    <x v="3"/>
    <x v="7"/>
    <m/>
    <n v="5"/>
    <n v="1149"/>
    <n v="35619"/>
    <m/>
    <n v="2301"/>
    <m/>
  </r>
  <r>
    <x v="165"/>
    <x v="3"/>
    <x v="8"/>
    <n v="6243"/>
    <n v="10"/>
    <n v="1744"/>
    <n v="54064"/>
    <n v="5.59"/>
    <n v="2225"/>
    <n v="3024"/>
  </r>
  <r>
    <x v="165"/>
    <x v="3"/>
    <x v="9"/>
    <n v="7385"/>
    <n v="12"/>
    <n v="1155"/>
    <n v="35805"/>
    <n v="11.19"/>
    <n v="3312"/>
    <n v="4008"/>
  </r>
  <r>
    <x v="165"/>
    <x v="3"/>
    <x v="10"/>
    <n v="12379"/>
    <n v="20"/>
    <n v="1825"/>
    <n v="56575"/>
    <n v="11.04"/>
    <n v="5590"/>
    <n v="6245"/>
  </r>
  <r>
    <x v="165"/>
    <x v="3"/>
    <x v="11"/>
    <n v="4312"/>
    <n v="6"/>
    <n v="401"/>
    <n v="12431"/>
    <n v="15.85"/>
    <n v="3073"/>
    <n v="1971"/>
  </r>
  <r>
    <x v="165"/>
    <x v="3"/>
    <x v="12"/>
    <m/>
    <n v="7"/>
    <n v="589"/>
    <n v="18259"/>
    <m/>
    <m/>
    <m/>
  </r>
  <r>
    <x v="165"/>
    <x v="3"/>
    <x v="13"/>
    <m/>
    <n v="3"/>
    <n v="364"/>
    <n v="11284"/>
    <m/>
    <m/>
    <m/>
  </r>
  <r>
    <x v="165"/>
    <x v="3"/>
    <x v="14"/>
    <n v="2810"/>
    <n v="7"/>
    <n v="757"/>
    <n v="23467"/>
    <n v="4.43"/>
    <n v="1736"/>
    <n v="1039"/>
  </r>
  <r>
    <x v="165"/>
    <x v="3"/>
    <x v="15"/>
    <n v="5622"/>
    <n v="8"/>
    <n v="972"/>
    <n v="30132"/>
    <n v="8.5399999999999991"/>
    <n v="2826"/>
    <n v="2573"/>
  </r>
  <r>
    <x v="165"/>
    <x v="3"/>
    <x v="16"/>
    <m/>
    <n v="4"/>
    <n v="419"/>
    <n v="12989"/>
    <m/>
    <m/>
    <m/>
  </r>
  <r>
    <x v="165"/>
    <x v="3"/>
    <x v="17"/>
    <m/>
    <n v="1"/>
    <n v="39"/>
    <n v="1209"/>
    <m/>
    <m/>
    <m/>
  </r>
  <r>
    <x v="165"/>
    <x v="3"/>
    <x v="18"/>
    <n v="10716"/>
    <n v="14"/>
    <n v="1082"/>
    <n v="33542"/>
    <n v="14.05"/>
    <n v="6389"/>
    <n v="4714"/>
  </r>
  <r>
    <x v="165"/>
    <x v="3"/>
    <x v="19"/>
    <n v="20092"/>
    <n v="22"/>
    <n v="3718"/>
    <n v="115258"/>
    <n v="7.14"/>
    <n v="8084"/>
    <n v="8227"/>
  </r>
  <r>
    <x v="165"/>
    <x v="3"/>
    <x v="20"/>
    <n v="53538"/>
    <n v="36"/>
    <n v="4599"/>
    <n v="142569"/>
    <n v="20.62"/>
    <n v="17066"/>
    <n v="29397"/>
  </r>
  <r>
    <x v="165"/>
    <x v="3"/>
    <x v="21"/>
    <n v="7902"/>
    <n v="9"/>
    <n v="681"/>
    <n v="21111"/>
    <n v="15.34"/>
    <n v="3071"/>
    <n v="3238"/>
  </r>
  <r>
    <x v="165"/>
    <x v="3"/>
    <x v="22"/>
    <n v="9015"/>
    <n v="4"/>
    <n v="618"/>
    <n v="19158"/>
    <n v="18.579999999999998"/>
    <n v="7586"/>
    <n v="3559"/>
  </r>
  <r>
    <x v="165"/>
    <x v="3"/>
    <x v="23"/>
    <n v="7864"/>
    <n v="7"/>
    <n v="847"/>
    <n v="26257"/>
    <n v="12.4"/>
    <n v="4642"/>
    <n v="3256"/>
  </r>
  <r>
    <x v="165"/>
    <x v="3"/>
    <x v="24"/>
    <n v="78319"/>
    <n v="56"/>
    <n v="6745"/>
    <n v="209095"/>
    <n v="18.87"/>
    <n v="32364"/>
    <n v="39449"/>
  </r>
  <r>
    <x v="165"/>
    <x v="3"/>
    <x v="25"/>
    <n v="21536"/>
    <n v="19"/>
    <n v="1736"/>
    <n v="53816"/>
    <n v="19.93"/>
    <n v="13212"/>
    <n v="10724"/>
  </r>
  <r>
    <x v="165"/>
    <x v="3"/>
    <x v="26"/>
    <n v="11421"/>
    <n v="6"/>
    <n v="1580"/>
    <n v="48980"/>
    <n v="10.47"/>
    <n v="5275"/>
    <n v="5128"/>
  </r>
  <r>
    <x v="165"/>
    <x v="3"/>
    <x v="27"/>
    <n v="17278"/>
    <n v="7"/>
    <n v="1101"/>
    <n v="34131"/>
    <n v="19.829999999999998"/>
    <n v="8454"/>
    <n v="6767"/>
  </r>
  <r>
    <x v="165"/>
    <x v="3"/>
    <x v="28"/>
    <n v="6648"/>
    <n v="12"/>
    <n v="3074"/>
    <n v="95294"/>
    <n v="3.66"/>
    <n v="3247"/>
    <n v="3490"/>
  </r>
  <r>
    <x v="165"/>
    <x v="3"/>
    <x v="29"/>
    <n v="8736"/>
    <n v="10"/>
    <n v="2289"/>
    <n v="70959"/>
    <n v="5.93"/>
    <n v="3357"/>
    <n v="4210"/>
  </r>
  <r>
    <x v="165"/>
    <x v="3"/>
    <x v="30"/>
    <n v="11958"/>
    <n v="6"/>
    <n v="488"/>
    <n v="15128"/>
    <n v="30.14"/>
    <n v="5142"/>
    <n v="4559"/>
  </r>
  <r>
    <x v="165"/>
    <x v="3"/>
    <x v="31"/>
    <n v="1945"/>
    <n v="6"/>
    <n v="269"/>
    <n v="8339"/>
    <n v="11.94"/>
    <n v="1111"/>
    <n v="996"/>
  </r>
  <r>
    <x v="165"/>
    <x v="3"/>
    <x v="32"/>
    <n v="7810"/>
    <n v="5"/>
    <n v="798"/>
    <n v="24738"/>
    <n v="15.28"/>
    <n v="3531"/>
    <n v="3780"/>
  </r>
  <r>
    <x v="165"/>
    <x v="3"/>
    <x v="33"/>
    <n v="4360"/>
    <n v="11"/>
    <n v="771"/>
    <n v="23901"/>
    <n v="9.0399999999999991"/>
    <n v="2543"/>
    <n v="2162"/>
  </r>
  <r>
    <x v="165"/>
    <x v="3"/>
    <x v="34"/>
    <n v="424392"/>
    <n v="404"/>
    <n v="51437"/>
    <n v="1594547"/>
    <n v="12.61"/>
    <n v="194973"/>
    <n v="201147"/>
  </r>
  <r>
    <x v="165"/>
    <x v="4"/>
    <x v="0"/>
    <n v="119823"/>
    <n v="230"/>
    <n v="9578"/>
    <n v="296918"/>
    <n v="22.37"/>
    <n v="62578"/>
    <n v="66433"/>
  </r>
  <r>
    <x v="165"/>
    <x v="4"/>
    <x v="1"/>
    <n v="598642"/>
    <n v="313"/>
    <n v="18941"/>
    <n v="587171"/>
    <n v="64.040000000000006"/>
    <n v="288357"/>
    <n v="376043"/>
  </r>
  <r>
    <x v="165"/>
    <x v="4"/>
    <x v="2"/>
    <n v="51358"/>
    <n v="111"/>
    <n v="4498"/>
    <n v="139438"/>
    <n v="18.97"/>
    <n v="29845"/>
    <n v="26453"/>
  </r>
  <r>
    <x v="165"/>
    <x v="4"/>
    <x v="3"/>
    <n v="105103"/>
    <n v="148"/>
    <n v="5272"/>
    <n v="163432"/>
    <n v="37.42"/>
    <n v="55003"/>
    <n v="61152"/>
  </r>
  <r>
    <x v="165"/>
    <x v="4"/>
    <x v="4"/>
    <n v="82788"/>
    <n v="93"/>
    <n v="5020"/>
    <n v="155620"/>
    <n v="29.9"/>
    <n v="35134"/>
    <n v="46535"/>
  </r>
  <r>
    <x v="165"/>
    <x v="4"/>
    <x v="5"/>
    <n v="168789"/>
    <n v="123"/>
    <n v="6288"/>
    <n v="194928"/>
    <n v="47.6"/>
    <n v="89787"/>
    <n v="92789"/>
  </r>
  <r>
    <x v="165"/>
    <x v="4"/>
    <x v="6"/>
    <n v="81418"/>
    <n v="97"/>
    <n v="3910"/>
    <n v="121210"/>
    <n v="36.36"/>
    <n v="42395"/>
    <n v="44076"/>
  </r>
  <r>
    <x v="165"/>
    <x v="4"/>
    <x v="7"/>
    <n v="15906"/>
    <n v="34"/>
    <n v="1566"/>
    <n v="48546"/>
    <n v="16.7"/>
    <n v="7548"/>
    <n v="8107"/>
  </r>
  <r>
    <x v="165"/>
    <x v="4"/>
    <x v="8"/>
    <n v="22673"/>
    <n v="59"/>
    <n v="2655"/>
    <n v="82305"/>
    <n v="16.690000000000001"/>
    <n v="11776"/>
    <n v="13740"/>
  </r>
  <r>
    <x v="165"/>
    <x v="4"/>
    <x v="9"/>
    <n v="44005"/>
    <n v="82"/>
    <n v="2837"/>
    <n v="87947"/>
    <n v="30.86"/>
    <n v="22416"/>
    <n v="27141"/>
  </r>
  <r>
    <x v="165"/>
    <x v="4"/>
    <x v="10"/>
    <n v="75867"/>
    <n v="133"/>
    <n v="4559"/>
    <n v="141329"/>
    <n v="32.31"/>
    <n v="38236"/>
    <n v="45669"/>
  </r>
  <r>
    <x v="165"/>
    <x v="4"/>
    <x v="11"/>
    <n v="30228"/>
    <n v="54"/>
    <n v="2535"/>
    <n v="78585"/>
    <n v="22.55"/>
    <n v="16470"/>
    <n v="17720"/>
  </r>
  <r>
    <x v="165"/>
    <x v="4"/>
    <x v="12"/>
    <n v="46721"/>
    <n v="91"/>
    <n v="2301"/>
    <n v="71331"/>
    <n v="37.909999999999997"/>
    <n v="24508"/>
    <n v="27040"/>
  </r>
  <r>
    <x v="165"/>
    <x v="4"/>
    <x v="13"/>
    <n v="16157"/>
    <n v="28"/>
    <n v="933"/>
    <n v="28923"/>
    <n v="31.54"/>
    <n v="8367"/>
    <n v="9121"/>
  </r>
  <r>
    <x v="165"/>
    <x v="4"/>
    <x v="14"/>
    <n v="14823"/>
    <n v="39"/>
    <n v="1315"/>
    <n v="40765"/>
    <n v="18.25"/>
    <n v="8322"/>
    <n v="7440"/>
  </r>
  <r>
    <x v="165"/>
    <x v="4"/>
    <x v="15"/>
    <n v="19414"/>
    <n v="44"/>
    <n v="1727"/>
    <n v="53537"/>
    <n v="22.05"/>
    <n v="9298"/>
    <n v="11806"/>
  </r>
  <r>
    <x v="165"/>
    <x v="4"/>
    <x v="16"/>
    <n v="225132"/>
    <n v="108"/>
    <n v="7379"/>
    <n v="228749"/>
    <n v="66.16"/>
    <n v="100856"/>
    <n v="151350"/>
  </r>
  <r>
    <x v="165"/>
    <x v="4"/>
    <x v="17"/>
    <n v="197674"/>
    <n v="70"/>
    <n v="5769"/>
    <n v="178839"/>
    <n v="75.63"/>
    <n v="89308"/>
    <n v="135259"/>
  </r>
  <r>
    <x v="165"/>
    <x v="4"/>
    <x v="18"/>
    <n v="48817"/>
    <n v="103"/>
    <n v="3314"/>
    <n v="102734"/>
    <n v="28.79"/>
    <n v="27096"/>
    <n v="29577"/>
  </r>
  <r>
    <x v="165"/>
    <x v="4"/>
    <x v="19"/>
    <n v="72394"/>
    <n v="159"/>
    <n v="6742"/>
    <n v="209002"/>
    <n v="20.47"/>
    <n v="34769"/>
    <n v="42786"/>
  </r>
  <r>
    <x v="165"/>
    <x v="4"/>
    <x v="20"/>
    <n v="279684"/>
    <n v="337"/>
    <n v="12648"/>
    <n v="392088"/>
    <n v="43.71"/>
    <n v="133854"/>
    <n v="171371"/>
  </r>
  <r>
    <x v="165"/>
    <x v="4"/>
    <x v="21"/>
    <n v="28969"/>
    <n v="50"/>
    <n v="1681"/>
    <n v="52111"/>
    <n v="27.06"/>
    <n v="17061"/>
    <n v="14102"/>
  </r>
  <r>
    <x v="165"/>
    <x v="4"/>
    <x v="22"/>
    <n v="39964"/>
    <n v="34"/>
    <n v="1880"/>
    <n v="58280"/>
    <n v="36.770000000000003"/>
    <n v="33241"/>
    <n v="21428"/>
  </r>
  <r>
    <x v="165"/>
    <x v="4"/>
    <x v="23"/>
    <n v="27668"/>
    <n v="46"/>
    <n v="1449"/>
    <n v="44919"/>
    <n v="29.04"/>
    <n v="14479"/>
    <n v="13043"/>
  </r>
  <r>
    <x v="165"/>
    <x v="4"/>
    <x v="24"/>
    <n v="376285"/>
    <n v="467"/>
    <n v="17658"/>
    <n v="547398"/>
    <n v="40.18"/>
    <n v="198634"/>
    <n v="219944"/>
  </r>
  <r>
    <x v="165"/>
    <x v="4"/>
    <x v="25"/>
    <n v="92576"/>
    <n v="151"/>
    <n v="5440"/>
    <n v="168640"/>
    <n v="30.77"/>
    <n v="63234"/>
    <n v="51894"/>
  </r>
  <r>
    <x v="165"/>
    <x v="4"/>
    <x v="26"/>
    <n v="40027"/>
    <n v="45"/>
    <n v="3015"/>
    <n v="93465"/>
    <n v="23.47"/>
    <n v="18895"/>
    <n v="21933"/>
  </r>
  <r>
    <x v="165"/>
    <x v="4"/>
    <x v="27"/>
    <n v="207350"/>
    <n v="114"/>
    <n v="7592"/>
    <n v="235352"/>
    <n v="49.84"/>
    <n v="82740"/>
    <n v="117289"/>
  </r>
  <r>
    <x v="165"/>
    <x v="4"/>
    <x v="28"/>
    <n v="23336"/>
    <n v="52"/>
    <n v="3933"/>
    <n v="121923"/>
    <n v="10.55"/>
    <n v="15876"/>
    <n v="12860"/>
  </r>
  <r>
    <x v="165"/>
    <x v="4"/>
    <x v="29"/>
    <n v="18962"/>
    <n v="62"/>
    <n v="3051"/>
    <n v="94581"/>
    <n v="11.03"/>
    <n v="9631"/>
    <n v="10428"/>
  </r>
  <r>
    <x v="165"/>
    <x v="4"/>
    <x v="30"/>
    <n v="82696"/>
    <n v="78"/>
    <n v="2465"/>
    <n v="76415"/>
    <n v="57.95"/>
    <n v="42361"/>
    <n v="44285"/>
  </r>
  <r>
    <x v="165"/>
    <x v="4"/>
    <x v="31"/>
    <n v="4808"/>
    <n v="32"/>
    <n v="564"/>
    <n v="17484"/>
    <n v="17.07"/>
    <n v="3134"/>
    <n v="2985"/>
  </r>
  <r>
    <x v="165"/>
    <x v="4"/>
    <x v="32"/>
    <n v="32093"/>
    <n v="38"/>
    <n v="2104"/>
    <n v="65224"/>
    <n v="26.49"/>
    <n v="16742"/>
    <n v="17277"/>
  </r>
  <r>
    <x v="165"/>
    <x v="4"/>
    <x v="33"/>
    <n v="35116"/>
    <n v="82"/>
    <n v="2262"/>
    <n v="70122"/>
    <n v="30.26"/>
    <n v="19323"/>
    <n v="21217"/>
  </r>
  <r>
    <x v="165"/>
    <x v="4"/>
    <x v="34"/>
    <n v="2753305"/>
    <n v="3170"/>
    <n v="139454"/>
    <n v="4323074"/>
    <n v="37.590000000000003"/>
    <n v="1383333"/>
    <n v="162508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" cacheId="9" applyNumberFormats="0" applyBorderFormats="0" applyFontFormats="0" applyPatternFormats="0" applyAlignmentFormats="0" applyWidthHeightFormats="1" dataCaption="Data" missingCaption="C" updatedVersion="5" showMemberPropertyTips="0" rowGrandTotals="0" colGrandTotals="0" itemPrintTitles="1" createdVersion="1" indent="0" compact="0" compactData="0" gridDropZones="1">
  <location ref="A5:H172" firstHeaderRow="1" firstDataRow="2" firstDataCol="1" rowPageCount="2" colPageCount="1"/>
  <pivotFields count="10">
    <pivotField axis="axisRow" compact="0" numFmtId="17" outline="0" subtotalTop="0" showAll="0" includeNewItemsInFilter="1">
      <items count="16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t="default"/>
      </items>
    </pivotField>
    <pivotField axis="axisPage" compact="0" outline="0" subtotalTop="0" showAll="0" includeNewItemsInFilter="1">
      <items count="6">
        <item x="0"/>
        <item x="1"/>
        <item x="2"/>
        <item x="3"/>
        <item x="4"/>
        <item t="default"/>
      </items>
    </pivotField>
    <pivotField axis="axisPage" compact="0" outline="0" subtotalTop="0" showAll="0" includeNewItemsInFilter="1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t="default"/>
      </items>
    </pivotField>
    <pivotField dataField="1" compact="0" numFmtId="3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numFmtId="3" outline="0" subtotalTop="0" showAll="0" includeNewItemsInFilter="1"/>
    <pivotField dataField="1" compact="0" outline="0" subtotalTop="0" showAll="0" includeNewItemsInFilter="1"/>
    <pivotField dataField="1" compact="0" numFmtId="3" outline="0" subtotalTop="0" showAll="0" includeNewItemsInFilter="1"/>
    <pivotField dataField="1" compact="0" numFmtId="3" outline="0" subtotalTop="0" showAll="0" includeNewItemsInFilter="1"/>
  </pivotFields>
  <rowFields count="1">
    <field x="0"/>
  </rowFields>
  <rowItems count="16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2">
    <pageField fld="2" item="34" hier="0"/>
    <pageField fld="1" item="4" hier="0"/>
  </pageFields>
  <dataFields count="7">
    <dataField name="Number of establishments" fld="4" baseField="0" baseItem="12" numFmtId="3"/>
    <dataField name="Daily capacity (stay-units available)" fld="5" baseField="0" baseItem="41" numFmtId="3"/>
    <dataField name="Monthly capacity (stay-unit nights available)  " fld="6" baseField="0" baseItem="12" numFmtId="3"/>
    <dataField name="Occupancy rate _x000a_(%) " fld="7" baseField="0" baseItem="12" numFmtId="2"/>
    <dataField name="Guest nights " fld="3" baseField="0" baseItem="45" numFmtId="3"/>
    <dataField name="Guest arrivals " fld="8" baseField="0" baseItem="45" numFmtId="3"/>
    <dataField name="Stay-unit nights (occupancy)" fld="9" baseField="0" baseItem="48" numFmtId="3"/>
  </dataFields>
  <formats count="36">
    <format dxfId="17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7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7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78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79">
      <pivotArea dataOnly="0" labelOnly="1" outline="0" fieldPosition="0">
        <references count="1">
          <reference field="4294967294" count="2">
            <x v="4"/>
            <x v="5"/>
          </reference>
        </references>
      </pivotArea>
    </format>
    <format dxfId="180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81">
      <pivotArea field="0" type="button" dataOnly="0" labelOnly="1" outline="0" axis="axisRow" fieldPosition="0"/>
    </format>
    <format dxfId="182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83">
      <pivotArea dataOnly="0" labelOnly="1" outline="0" fieldPosition="0">
        <references count="1">
          <reference field="0" count="1">
            <x v="135"/>
          </reference>
        </references>
      </pivotArea>
    </format>
    <format dxfId="184">
      <pivotArea outline="0" fieldPosition="0">
        <references count="2">
          <reference field="4294967294" count="1" selected="0">
            <x v="0"/>
          </reference>
          <reference field="0" count="1" selected="0">
            <x v="135"/>
          </reference>
        </references>
      </pivotArea>
    </format>
    <format dxfId="185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8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9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9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9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9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94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95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96">
      <pivotArea dataOnly="0" labelOnly="1" outline="0" fieldPosition="0">
        <references count="1">
          <reference field="4294967294" count="3">
            <x v="4"/>
            <x v="5"/>
            <x v="6"/>
          </reference>
        </references>
      </pivotArea>
    </format>
    <format dxfId="197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98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99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00">
      <pivotArea outline="0" fieldPosition="0">
        <references count="1">
          <reference field="4294967294" count="1">
            <x v="0"/>
          </reference>
        </references>
      </pivotArea>
    </format>
    <format dxfId="201">
      <pivotArea outline="0" fieldPosition="0">
        <references count="1">
          <reference field="4294967294" count="1">
            <x v="1"/>
          </reference>
        </references>
      </pivotArea>
    </format>
    <format dxfId="202">
      <pivotArea outline="0" fieldPosition="0">
        <references count="1">
          <reference field="4294967294" count="1">
            <x v="2"/>
          </reference>
        </references>
      </pivotArea>
    </format>
    <format dxfId="203">
      <pivotArea outline="0" fieldPosition="0">
        <references count="1">
          <reference field="4294967294" count="1">
            <x v="4"/>
          </reference>
        </references>
      </pivotArea>
    </format>
    <format dxfId="204">
      <pivotArea outline="0" fieldPosition="0">
        <references count="1">
          <reference field="4294967294" count="1">
            <x v="5"/>
          </reference>
        </references>
      </pivotArea>
    </format>
    <format dxfId="205">
      <pivotArea outline="0" fieldPosition="0">
        <references count="1">
          <reference field="4294967294" count="1">
            <x v="6"/>
          </reference>
        </references>
      </pivotArea>
    </format>
    <format dxfId="206">
      <pivotArea outline="0" fieldPosition="0">
        <references count="1">
          <reference field="4294967294" count="1">
            <x v="3"/>
          </reference>
        </references>
      </pivotArea>
    </format>
    <format dxfId="207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208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67">
      <pivotArea field="0" type="button" dataOnly="0" labelOnly="1" outline="0" axis="axisRow" fieldPosition="0"/>
    </format>
    <format dxfId="166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2" cacheId="13" dataOnRows="1" applyNumberFormats="0" applyBorderFormats="0" applyFontFormats="0" applyPatternFormats="0" applyAlignmentFormats="0" applyWidthHeightFormats="1" dataCaption="Data" missingCaption="C" updatedVersion="5" showMemberPropertyTips="0" rowGrandTotals="0" colGrandTotals="0" itemPrintTitles="1" createdVersion="1" indent="0" compact="0" compactData="0" gridDropZones="1">
  <location ref="A3:AJ170" firstHeaderRow="1" firstDataRow="2" firstDataCol="1" rowPageCount="1" colPageCount="1"/>
  <pivotFields count="10">
    <pivotField axis="axisRow" compact="0" numFmtId="17" outline="0" subtotalTop="0" showAll="0" includeNewItemsInFilter="1">
      <items count="179">
        <item m="1" x="168"/>
        <item m="1" x="170"/>
        <item m="1" x="172"/>
        <item m="1" x="174"/>
        <item m="1" x="176"/>
        <item m="1" x="166"/>
        <item m="1" x="169"/>
        <item m="1" x="171"/>
        <item m="1" x="173"/>
        <item m="1" x="175"/>
        <item m="1" x="177"/>
        <item m="1" x="16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t="default"/>
      </items>
    </pivotField>
    <pivotField axis="axisPage" compact="0" outline="0" subtotalTop="0" showAll="0" includeNewItemsInFilter="1">
      <items count="6">
        <item x="0"/>
        <item x="1"/>
        <item x="2"/>
        <item x="3"/>
        <item x="4"/>
        <item t="default"/>
      </items>
    </pivotField>
    <pivotField axis="axisCol" compact="0" outline="0" subtotalTop="0" showAll="0" includeNewItemsInFilter="1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t="default"/>
      </items>
    </pivotField>
    <pivotField dataField="1" compact="0" numFmtId="3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</pivotFields>
  <rowFields count="1">
    <field x="0"/>
  </rowFields>
  <rowItems count="166"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</rowItems>
  <colFields count="1">
    <field x="2"/>
  </colFields>
  <colItems count="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</colItems>
  <pageFields count="1">
    <pageField fld="1" item="4" hier="0"/>
  </pageFields>
  <dataFields count="1">
    <dataField name="Guest Nights " fld="3" baseField="0" baseItem="0" numFmtId="171"/>
  </dataFields>
  <formats count="9">
    <format dxfId="168">
      <pivotArea outline="0" fieldPosition="0"/>
    </format>
    <format dxfId="169">
      <pivotArea dataOnly="0" labelOnly="1" outline="0" fieldPosition="0">
        <references count="1">
          <reference field="2" count="0"/>
        </references>
      </pivotArea>
    </format>
    <format dxfId="170">
      <pivotArea dataOnly="0" labelOnly="1" outline="0" fieldPosition="0">
        <references count="1">
          <reference field="2" count="0"/>
        </references>
      </pivotArea>
    </format>
    <format dxfId="171">
      <pivotArea field="0" type="button" dataOnly="0" labelOnly="1" outline="0" axis="axisRow" fieldPosition="0"/>
    </format>
    <format dxfId="172">
      <pivotArea field="0" type="button" dataOnly="0" labelOnly="1" outline="0" axis="axisRow" fieldPosition="0"/>
    </format>
    <format dxfId="173">
      <pivotArea dataOnly="0" labelOnly="1" outline="0" fieldPosition="0">
        <references count="1">
          <reference field="2" count="0"/>
        </references>
      </pivotArea>
    </format>
    <format dxfId="174">
      <pivotArea dataOnly="0" labelOnly="1" outline="0" fieldPosition="0">
        <references count="1">
          <reference field="2" count="0"/>
        </references>
      </pivotArea>
    </format>
    <format dxfId="147">
      <pivotArea field="0" type="button" dataOnly="0" labelOnly="1" outline="0" axis="axisRow" fieldPosition="0"/>
    </format>
    <format dxfId="145">
      <pivotArea dataOnly="0" labelOnly="1" outline="0" fieldPosition="0">
        <references count="1">
          <reference field="2" count="0"/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08"/>
  <sheetViews>
    <sheetView tabSelected="1" zoomScaleNormal="100" workbookViewId="0">
      <pane ySplit="6" topLeftCell="A7" activePane="bottomLeft" state="frozen"/>
      <selection pane="bottomLeft" activeCell="A176" sqref="A176"/>
    </sheetView>
  </sheetViews>
  <sheetFormatPr defaultRowHeight="12.75"/>
  <cols>
    <col min="1" max="1" width="10.42578125" customWidth="1"/>
    <col min="2" max="2" width="13.85546875" customWidth="1"/>
    <col min="3" max="3" width="11.28515625" customWidth="1"/>
    <col min="4" max="4" width="14.42578125" customWidth="1"/>
    <col min="5" max="6" width="10.5703125" customWidth="1"/>
    <col min="7" max="7" width="10.140625" customWidth="1"/>
    <col min="8" max="8" width="11.7109375" customWidth="1"/>
    <col min="9" max="9" width="8.5703125" customWidth="1"/>
    <col min="10" max="10" width="10.5703125" customWidth="1"/>
    <col min="11" max="11" width="13" customWidth="1"/>
    <col min="12" max="12" width="15.7109375" customWidth="1"/>
  </cols>
  <sheetData>
    <row r="1" spans="1:12">
      <c r="A1" s="4" t="s">
        <v>43</v>
      </c>
    </row>
    <row r="2" spans="1:12">
      <c r="A2" s="79" t="s">
        <v>37</v>
      </c>
      <c r="B2" s="80" t="s">
        <v>40</v>
      </c>
      <c r="C2" s="35" t="s">
        <v>92</v>
      </c>
    </row>
    <row r="3" spans="1:12">
      <c r="A3" s="79" t="s">
        <v>38</v>
      </c>
      <c r="B3" s="80" t="s">
        <v>3</v>
      </c>
      <c r="C3" s="33" t="s">
        <v>91</v>
      </c>
    </row>
    <row r="4" spans="1:12" ht="15">
      <c r="D4" s="5" t="str">
        <f>B2&amp;" - "&amp;B3</f>
        <v>Total NZ - Total</v>
      </c>
    </row>
    <row r="5" spans="1:12" hidden="1">
      <c r="A5" s="62"/>
      <c r="B5" s="63" t="s">
        <v>41</v>
      </c>
      <c r="C5" s="64"/>
      <c r="D5" s="64"/>
      <c r="E5" s="64"/>
      <c r="F5" s="64"/>
      <c r="G5" s="64"/>
      <c r="H5" s="65"/>
    </row>
    <row r="6" spans="1:12" ht="51">
      <c r="A6" s="40" t="s">
        <v>36</v>
      </c>
      <c r="B6" s="43" t="s">
        <v>94</v>
      </c>
      <c r="C6" s="43" t="s">
        <v>95</v>
      </c>
      <c r="D6" s="43" t="s">
        <v>107</v>
      </c>
      <c r="E6" s="43" t="s">
        <v>101</v>
      </c>
      <c r="F6" s="43" t="s">
        <v>100</v>
      </c>
      <c r="G6" s="43" t="s">
        <v>99</v>
      </c>
      <c r="H6" s="43" t="s">
        <v>102</v>
      </c>
      <c r="I6" s="3" t="s">
        <v>106</v>
      </c>
      <c r="J6" s="43" t="s">
        <v>96</v>
      </c>
      <c r="K6" s="43" t="s">
        <v>97</v>
      </c>
      <c r="L6" s="43" t="s">
        <v>98</v>
      </c>
    </row>
    <row r="7" spans="1:12" hidden="1">
      <c r="A7" s="66">
        <v>36892</v>
      </c>
      <c r="B7" s="67">
        <v>2903</v>
      </c>
      <c r="C7" s="68">
        <v>121358</v>
      </c>
      <c r="D7" s="68">
        <v>3762098</v>
      </c>
      <c r="E7" s="69">
        <v>47.71</v>
      </c>
      <c r="F7" s="68">
        <v>3740220</v>
      </c>
      <c r="G7" s="68">
        <v>1767423</v>
      </c>
      <c r="H7" s="70">
        <v>1794887</v>
      </c>
    </row>
    <row r="8" spans="1:12" hidden="1">
      <c r="A8" s="71">
        <v>36923</v>
      </c>
      <c r="B8" s="72">
        <v>2898</v>
      </c>
      <c r="C8" s="2">
        <v>120993</v>
      </c>
      <c r="D8" s="2">
        <v>3387804</v>
      </c>
      <c r="E8" s="22">
        <v>44.78</v>
      </c>
      <c r="F8" s="2">
        <v>2645275</v>
      </c>
      <c r="G8" s="2">
        <v>1462429</v>
      </c>
      <c r="H8" s="73">
        <v>1517127</v>
      </c>
    </row>
    <row r="9" spans="1:12" hidden="1">
      <c r="A9" s="71">
        <v>36951</v>
      </c>
      <c r="B9" s="72">
        <v>2908</v>
      </c>
      <c r="C9" s="2">
        <v>120925</v>
      </c>
      <c r="D9" s="2">
        <v>3748675</v>
      </c>
      <c r="E9" s="22">
        <v>40.79</v>
      </c>
      <c r="F9" s="2">
        <v>2616630</v>
      </c>
      <c r="G9" s="2">
        <v>1476387</v>
      </c>
      <c r="H9" s="73">
        <v>1529195</v>
      </c>
    </row>
    <row r="10" spans="1:12" hidden="1">
      <c r="A10" s="71">
        <v>36982</v>
      </c>
      <c r="B10" s="72">
        <v>2916</v>
      </c>
      <c r="C10" s="2">
        <v>120585</v>
      </c>
      <c r="D10" s="2">
        <v>3617550</v>
      </c>
      <c r="E10" s="22">
        <v>34.619999999999997</v>
      </c>
      <c r="F10" s="2">
        <v>2244024</v>
      </c>
      <c r="G10" s="2">
        <v>1236243</v>
      </c>
      <c r="H10" s="73">
        <v>1252549</v>
      </c>
    </row>
    <row r="11" spans="1:12" hidden="1">
      <c r="A11" s="71">
        <v>37012</v>
      </c>
      <c r="B11" s="72">
        <v>2879</v>
      </c>
      <c r="C11" s="2">
        <v>115778</v>
      </c>
      <c r="D11" s="2">
        <v>3589118</v>
      </c>
      <c r="E11" s="22">
        <v>27.15</v>
      </c>
      <c r="F11" s="2">
        <v>1519711</v>
      </c>
      <c r="G11" s="2">
        <v>836589</v>
      </c>
      <c r="H11" s="73">
        <v>974396</v>
      </c>
    </row>
    <row r="12" spans="1:12" hidden="1">
      <c r="A12" s="71">
        <v>37043</v>
      </c>
      <c r="B12" s="72">
        <v>2855</v>
      </c>
      <c r="C12" s="2">
        <v>115084</v>
      </c>
      <c r="D12" s="2">
        <v>3452520</v>
      </c>
      <c r="E12" s="22">
        <v>25.28</v>
      </c>
      <c r="F12" s="2">
        <v>1432712</v>
      </c>
      <c r="G12" s="2">
        <v>781424</v>
      </c>
      <c r="H12" s="73">
        <v>872918</v>
      </c>
    </row>
    <row r="13" spans="1:12" hidden="1">
      <c r="A13" s="71">
        <v>37073</v>
      </c>
      <c r="B13" s="72">
        <v>2864</v>
      </c>
      <c r="C13" s="2">
        <v>115407</v>
      </c>
      <c r="D13" s="2">
        <v>3577617</v>
      </c>
      <c r="E13" s="22">
        <v>28.87</v>
      </c>
      <c r="F13" s="2">
        <v>1802223</v>
      </c>
      <c r="G13" s="2">
        <v>936114</v>
      </c>
      <c r="H13" s="73">
        <v>1032697</v>
      </c>
    </row>
    <row r="14" spans="1:12" hidden="1">
      <c r="A14" s="71">
        <v>37104</v>
      </c>
      <c r="B14" s="72">
        <v>2876</v>
      </c>
      <c r="C14" s="2">
        <v>115819</v>
      </c>
      <c r="D14" s="2">
        <v>3590389</v>
      </c>
      <c r="E14" s="22">
        <v>29.23</v>
      </c>
      <c r="F14" s="2">
        <v>1757486</v>
      </c>
      <c r="G14" s="2">
        <v>906221</v>
      </c>
      <c r="H14" s="73">
        <v>1049333</v>
      </c>
    </row>
    <row r="15" spans="1:12" hidden="1">
      <c r="A15" s="71">
        <v>37135</v>
      </c>
      <c r="B15" s="72">
        <v>2905</v>
      </c>
      <c r="C15" s="2">
        <v>117348</v>
      </c>
      <c r="D15" s="2">
        <v>3520440</v>
      </c>
      <c r="E15" s="22">
        <v>30.48</v>
      </c>
      <c r="F15" s="2">
        <v>1863683</v>
      </c>
      <c r="G15" s="2">
        <v>974156</v>
      </c>
      <c r="H15" s="73">
        <v>1072933</v>
      </c>
    </row>
    <row r="16" spans="1:12" hidden="1">
      <c r="A16" s="71">
        <v>37165</v>
      </c>
      <c r="B16" s="72">
        <v>2916</v>
      </c>
      <c r="C16" s="2">
        <v>118760</v>
      </c>
      <c r="D16" s="2">
        <v>3681560</v>
      </c>
      <c r="E16" s="22">
        <v>32.82</v>
      </c>
      <c r="F16" s="2">
        <v>2076713</v>
      </c>
      <c r="G16" s="2">
        <v>1123949</v>
      </c>
      <c r="H16" s="73">
        <v>1208273</v>
      </c>
    </row>
    <row r="17" spans="1:8" hidden="1">
      <c r="A17" s="71">
        <v>37196</v>
      </c>
      <c r="B17" s="72">
        <v>2933</v>
      </c>
      <c r="C17" s="2">
        <v>122039</v>
      </c>
      <c r="D17" s="2">
        <v>3661170</v>
      </c>
      <c r="E17" s="22">
        <v>36.24</v>
      </c>
      <c r="F17" s="2">
        <v>2229590</v>
      </c>
      <c r="G17" s="2">
        <v>1253146</v>
      </c>
      <c r="H17" s="73">
        <v>1326882</v>
      </c>
    </row>
    <row r="18" spans="1:8" hidden="1">
      <c r="A18" s="71">
        <v>37226</v>
      </c>
      <c r="B18" s="72">
        <v>2947</v>
      </c>
      <c r="C18" s="2">
        <v>123286</v>
      </c>
      <c r="D18" s="2">
        <v>3821866</v>
      </c>
      <c r="E18" s="22">
        <v>37.79</v>
      </c>
      <c r="F18" s="2">
        <v>2831237</v>
      </c>
      <c r="G18" s="2">
        <v>1444626</v>
      </c>
      <c r="H18" s="73">
        <v>1444166</v>
      </c>
    </row>
    <row r="19" spans="1:8" hidden="1">
      <c r="A19" s="71">
        <v>37257</v>
      </c>
      <c r="B19" s="72">
        <v>2952</v>
      </c>
      <c r="C19" s="2">
        <v>123461</v>
      </c>
      <c r="D19" s="2">
        <v>3827291</v>
      </c>
      <c r="E19" s="22">
        <v>48.11</v>
      </c>
      <c r="F19" s="2">
        <v>3840258</v>
      </c>
      <c r="G19" s="2">
        <v>1793954</v>
      </c>
      <c r="H19" s="73">
        <v>1841257</v>
      </c>
    </row>
    <row r="20" spans="1:8" hidden="1">
      <c r="A20" s="71">
        <v>37288</v>
      </c>
      <c r="B20" s="72">
        <v>2956</v>
      </c>
      <c r="C20" s="2">
        <v>123821</v>
      </c>
      <c r="D20" s="2">
        <v>3466988</v>
      </c>
      <c r="E20" s="22">
        <v>46.61</v>
      </c>
      <c r="F20" s="2">
        <v>2829400</v>
      </c>
      <c r="G20" s="2">
        <v>1544421</v>
      </c>
      <c r="H20" s="73">
        <v>1616078</v>
      </c>
    </row>
    <row r="21" spans="1:8" hidden="1">
      <c r="A21" s="71">
        <v>37316</v>
      </c>
      <c r="B21" s="72">
        <v>2949</v>
      </c>
      <c r="C21" s="2">
        <v>123556</v>
      </c>
      <c r="D21" s="2">
        <v>3830236</v>
      </c>
      <c r="E21" s="22">
        <v>45.06</v>
      </c>
      <c r="F21" s="2">
        <v>3070082</v>
      </c>
      <c r="G21" s="2">
        <v>1644953</v>
      </c>
      <c r="H21" s="73">
        <v>1725866</v>
      </c>
    </row>
    <row r="22" spans="1:8" hidden="1">
      <c r="A22" s="71">
        <v>37347</v>
      </c>
      <c r="B22" s="72">
        <v>2934</v>
      </c>
      <c r="C22" s="2">
        <v>120026</v>
      </c>
      <c r="D22" s="2">
        <v>3600780</v>
      </c>
      <c r="E22" s="22">
        <v>36.47</v>
      </c>
      <c r="F22" s="2">
        <v>2269600</v>
      </c>
      <c r="G22" s="2">
        <v>1259630</v>
      </c>
      <c r="H22" s="73">
        <v>1313288</v>
      </c>
    </row>
    <row r="23" spans="1:8" hidden="1">
      <c r="A23" s="71">
        <v>37377</v>
      </c>
      <c r="B23" s="72">
        <v>2905</v>
      </c>
      <c r="C23" s="2">
        <v>118136</v>
      </c>
      <c r="D23" s="2">
        <v>3662216</v>
      </c>
      <c r="E23" s="22">
        <v>28.68</v>
      </c>
      <c r="F23" s="2">
        <v>1681505</v>
      </c>
      <c r="G23" s="2">
        <v>940483</v>
      </c>
      <c r="H23" s="73">
        <v>1050429</v>
      </c>
    </row>
    <row r="24" spans="1:8" hidden="1">
      <c r="A24" s="71">
        <v>37408</v>
      </c>
      <c r="B24" s="72">
        <v>2876</v>
      </c>
      <c r="C24" s="2">
        <v>117000</v>
      </c>
      <c r="D24" s="2">
        <v>3510000</v>
      </c>
      <c r="E24" s="22">
        <v>26.74</v>
      </c>
      <c r="F24" s="2">
        <v>1538521</v>
      </c>
      <c r="G24" s="2">
        <v>822472</v>
      </c>
      <c r="H24" s="73">
        <v>938712</v>
      </c>
    </row>
    <row r="25" spans="1:8" hidden="1">
      <c r="A25" s="71">
        <v>37438</v>
      </c>
      <c r="B25" s="72">
        <v>2867</v>
      </c>
      <c r="C25" s="2">
        <v>117004</v>
      </c>
      <c r="D25" s="2">
        <v>3627124</v>
      </c>
      <c r="E25" s="22">
        <v>30.57</v>
      </c>
      <c r="F25" s="2">
        <v>1926479</v>
      </c>
      <c r="G25" s="2">
        <v>975998</v>
      </c>
      <c r="H25" s="73">
        <v>1108736</v>
      </c>
    </row>
    <row r="26" spans="1:8" hidden="1">
      <c r="A26" s="71">
        <v>37469</v>
      </c>
      <c r="B26" s="72">
        <v>2862</v>
      </c>
      <c r="C26" s="2">
        <v>117257</v>
      </c>
      <c r="D26" s="2">
        <v>3634967</v>
      </c>
      <c r="E26" s="22">
        <v>29.83</v>
      </c>
      <c r="F26" s="2">
        <v>1828564</v>
      </c>
      <c r="G26" s="2">
        <v>911325</v>
      </c>
      <c r="H26" s="73">
        <v>1084186</v>
      </c>
    </row>
    <row r="27" spans="1:8" hidden="1">
      <c r="A27" s="71">
        <v>37500</v>
      </c>
      <c r="B27" s="72">
        <v>2895</v>
      </c>
      <c r="C27" s="2">
        <v>118475</v>
      </c>
      <c r="D27" s="2">
        <v>3554250</v>
      </c>
      <c r="E27" s="22">
        <v>31.67</v>
      </c>
      <c r="F27" s="2">
        <v>1930539</v>
      </c>
      <c r="G27" s="2">
        <v>1011974</v>
      </c>
      <c r="H27" s="73">
        <v>1125486</v>
      </c>
    </row>
    <row r="28" spans="1:8" hidden="1">
      <c r="A28" s="71">
        <v>37530</v>
      </c>
      <c r="B28" s="72">
        <v>2926</v>
      </c>
      <c r="C28" s="2">
        <v>119579</v>
      </c>
      <c r="D28" s="2">
        <v>3706949</v>
      </c>
      <c r="E28" s="22">
        <v>35</v>
      </c>
      <c r="F28" s="2">
        <v>2205203</v>
      </c>
      <c r="G28" s="2">
        <v>1177507</v>
      </c>
      <c r="H28" s="73">
        <v>1297444</v>
      </c>
    </row>
    <row r="29" spans="1:8" hidden="1">
      <c r="A29" s="71">
        <v>37561</v>
      </c>
      <c r="B29" s="72">
        <v>2937</v>
      </c>
      <c r="C29" s="2">
        <v>122616</v>
      </c>
      <c r="D29" s="2">
        <v>3678480</v>
      </c>
      <c r="E29" s="22">
        <v>39.89</v>
      </c>
      <c r="F29" s="2">
        <v>2458811</v>
      </c>
      <c r="G29" s="2">
        <v>1363628</v>
      </c>
      <c r="H29" s="73">
        <v>1467224</v>
      </c>
    </row>
    <row r="30" spans="1:8" hidden="1">
      <c r="A30" s="71">
        <v>37591</v>
      </c>
      <c r="B30" s="72">
        <v>2952</v>
      </c>
      <c r="C30" s="2">
        <v>124166</v>
      </c>
      <c r="D30" s="2">
        <v>3849146</v>
      </c>
      <c r="E30" s="22">
        <v>40.26</v>
      </c>
      <c r="F30" s="2">
        <v>2925272</v>
      </c>
      <c r="G30" s="2">
        <v>1501752</v>
      </c>
      <c r="H30" s="73">
        <v>1549678</v>
      </c>
    </row>
    <row r="31" spans="1:8" hidden="1">
      <c r="A31" s="71">
        <v>37622</v>
      </c>
      <c r="B31" s="72">
        <v>2966</v>
      </c>
      <c r="C31" s="2">
        <v>124436</v>
      </c>
      <c r="D31" s="2">
        <v>3857516</v>
      </c>
      <c r="E31" s="22">
        <v>48.85</v>
      </c>
      <c r="F31" s="2">
        <v>3884101</v>
      </c>
      <c r="G31" s="2">
        <v>1828808</v>
      </c>
      <c r="H31" s="73">
        <v>1884259</v>
      </c>
    </row>
    <row r="32" spans="1:8" hidden="1">
      <c r="A32" s="71">
        <v>37653</v>
      </c>
      <c r="B32" s="72">
        <v>2968</v>
      </c>
      <c r="C32" s="2">
        <v>124628</v>
      </c>
      <c r="D32" s="2">
        <v>3489584</v>
      </c>
      <c r="E32" s="22">
        <v>48.78</v>
      </c>
      <c r="F32" s="2">
        <v>3013612</v>
      </c>
      <c r="G32" s="2">
        <v>1632061</v>
      </c>
      <c r="H32" s="73">
        <v>1702379</v>
      </c>
    </row>
    <row r="33" spans="1:8" hidden="1">
      <c r="A33" s="71">
        <v>37681</v>
      </c>
      <c r="B33" s="72">
        <v>2967</v>
      </c>
      <c r="C33" s="2">
        <v>124324</v>
      </c>
      <c r="D33" s="2">
        <v>3854044</v>
      </c>
      <c r="E33" s="22">
        <v>43.96</v>
      </c>
      <c r="F33" s="2">
        <v>2898116</v>
      </c>
      <c r="G33" s="2">
        <v>1589468</v>
      </c>
      <c r="H33" s="73">
        <v>1694083</v>
      </c>
    </row>
    <row r="34" spans="1:8" hidden="1">
      <c r="A34" s="71">
        <v>37712</v>
      </c>
      <c r="B34" s="72">
        <v>2923</v>
      </c>
      <c r="C34" s="2">
        <v>120012</v>
      </c>
      <c r="D34" s="2">
        <v>3600360</v>
      </c>
      <c r="E34" s="22">
        <v>39.56</v>
      </c>
      <c r="F34" s="2">
        <v>2550460</v>
      </c>
      <c r="G34" s="2">
        <v>1370814</v>
      </c>
      <c r="H34" s="73">
        <v>1424392</v>
      </c>
    </row>
    <row r="35" spans="1:8" hidden="1">
      <c r="A35" s="71">
        <v>37742</v>
      </c>
      <c r="B35" s="72">
        <v>2862</v>
      </c>
      <c r="C35" s="2">
        <v>117659</v>
      </c>
      <c r="D35" s="2">
        <v>3647429</v>
      </c>
      <c r="E35" s="22">
        <v>29.43</v>
      </c>
      <c r="F35" s="2">
        <v>1721910</v>
      </c>
      <c r="G35" s="2">
        <v>946547</v>
      </c>
      <c r="H35" s="73">
        <v>1073578</v>
      </c>
    </row>
    <row r="36" spans="1:8" hidden="1">
      <c r="A36" s="71">
        <v>37773</v>
      </c>
      <c r="B36" s="72">
        <v>2839</v>
      </c>
      <c r="C36" s="2">
        <v>116487</v>
      </c>
      <c r="D36" s="2">
        <v>3494610</v>
      </c>
      <c r="E36" s="22">
        <v>26.59</v>
      </c>
      <c r="F36" s="2">
        <v>1474648</v>
      </c>
      <c r="G36" s="2">
        <v>788415</v>
      </c>
      <c r="H36" s="73">
        <v>929253</v>
      </c>
    </row>
    <row r="37" spans="1:8" hidden="1">
      <c r="A37" s="71">
        <v>37803</v>
      </c>
      <c r="B37" s="72">
        <v>2854</v>
      </c>
      <c r="C37" s="2">
        <v>117251</v>
      </c>
      <c r="D37" s="2">
        <v>3634781</v>
      </c>
      <c r="E37" s="22">
        <v>31.34</v>
      </c>
      <c r="F37" s="2">
        <v>1976968</v>
      </c>
      <c r="G37" s="2">
        <v>1026630</v>
      </c>
      <c r="H37" s="73">
        <v>1139135</v>
      </c>
    </row>
    <row r="38" spans="1:8" hidden="1">
      <c r="A38" s="71">
        <v>37834</v>
      </c>
      <c r="B38" s="72">
        <v>2866</v>
      </c>
      <c r="C38" s="2">
        <v>117575</v>
      </c>
      <c r="D38" s="2">
        <v>3644825</v>
      </c>
      <c r="E38" s="22">
        <v>29.89</v>
      </c>
      <c r="F38" s="2">
        <v>1831178</v>
      </c>
      <c r="G38" s="2">
        <v>936479</v>
      </c>
      <c r="H38" s="73">
        <v>1089526</v>
      </c>
    </row>
    <row r="39" spans="1:8" hidden="1">
      <c r="A39" s="71">
        <v>37865</v>
      </c>
      <c r="B39" s="72">
        <v>2893</v>
      </c>
      <c r="C39" s="2">
        <v>118988</v>
      </c>
      <c r="D39" s="2">
        <v>3569640</v>
      </c>
      <c r="E39" s="22">
        <v>32.75</v>
      </c>
      <c r="F39" s="2">
        <v>2025337</v>
      </c>
      <c r="G39" s="2">
        <v>1072770</v>
      </c>
      <c r="H39" s="73">
        <v>1169157</v>
      </c>
    </row>
    <row r="40" spans="1:8" hidden="1">
      <c r="A40" s="71">
        <v>37895</v>
      </c>
      <c r="B40" s="72">
        <v>2934</v>
      </c>
      <c r="C40" s="2">
        <v>119949</v>
      </c>
      <c r="D40" s="2">
        <v>3718419</v>
      </c>
      <c r="E40" s="22">
        <v>35.17</v>
      </c>
      <c r="F40" s="2">
        <v>2224164</v>
      </c>
      <c r="G40" s="2">
        <v>1214342</v>
      </c>
      <c r="H40" s="73">
        <v>1307696</v>
      </c>
    </row>
    <row r="41" spans="1:8" hidden="1">
      <c r="A41" s="71">
        <v>37926</v>
      </c>
      <c r="B41" s="72">
        <v>2935</v>
      </c>
      <c r="C41" s="2">
        <v>123677</v>
      </c>
      <c r="D41" s="2">
        <v>3710310</v>
      </c>
      <c r="E41" s="22">
        <v>40.020000000000003</v>
      </c>
      <c r="F41" s="2">
        <v>2476688</v>
      </c>
      <c r="G41" s="2">
        <v>1400634</v>
      </c>
      <c r="H41" s="73">
        <v>1484736</v>
      </c>
    </row>
    <row r="42" spans="1:8" hidden="1">
      <c r="A42" s="71">
        <v>37956</v>
      </c>
      <c r="B42" s="72">
        <v>2957</v>
      </c>
      <c r="C42" s="2">
        <v>125050</v>
      </c>
      <c r="D42" s="2">
        <v>3876550</v>
      </c>
      <c r="E42" s="22">
        <v>42.14</v>
      </c>
      <c r="F42" s="2">
        <v>3085276</v>
      </c>
      <c r="G42" s="2">
        <v>1633434</v>
      </c>
      <c r="H42" s="73">
        <v>1633631</v>
      </c>
    </row>
    <row r="43" spans="1:8" hidden="1">
      <c r="A43" s="71">
        <v>37987</v>
      </c>
      <c r="B43" s="72">
        <v>2945</v>
      </c>
      <c r="C43" s="2">
        <v>126265</v>
      </c>
      <c r="D43" s="2">
        <v>3914215</v>
      </c>
      <c r="E43" s="22">
        <v>50.44</v>
      </c>
      <c r="F43" s="2">
        <v>4098508</v>
      </c>
      <c r="G43" s="2">
        <v>1887848</v>
      </c>
      <c r="H43" s="73">
        <v>1974476</v>
      </c>
    </row>
    <row r="44" spans="1:8" hidden="1">
      <c r="A44" s="71">
        <v>38018</v>
      </c>
      <c r="B44" s="72">
        <v>2947</v>
      </c>
      <c r="C44" s="2">
        <v>125467</v>
      </c>
      <c r="D44" s="2">
        <v>3638543</v>
      </c>
      <c r="E44" s="22">
        <v>48.86</v>
      </c>
      <c r="F44" s="2">
        <v>3108697</v>
      </c>
      <c r="G44" s="2">
        <v>1723518</v>
      </c>
      <c r="H44" s="73">
        <v>1777784</v>
      </c>
    </row>
    <row r="45" spans="1:8" hidden="1">
      <c r="A45" s="71">
        <v>38047</v>
      </c>
      <c r="B45" s="72">
        <v>2951</v>
      </c>
      <c r="C45" s="2">
        <v>125873</v>
      </c>
      <c r="D45" s="2">
        <v>3902063</v>
      </c>
      <c r="E45" s="22">
        <v>45.29</v>
      </c>
      <c r="F45" s="2">
        <v>3002042</v>
      </c>
      <c r="G45" s="2">
        <v>1686967</v>
      </c>
      <c r="H45" s="73">
        <v>1767339</v>
      </c>
    </row>
    <row r="46" spans="1:8" hidden="1">
      <c r="A46" s="71">
        <v>38078</v>
      </c>
      <c r="B46" s="72">
        <v>2949</v>
      </c>
      <c r="C46" s="2">
        <v>125836</v>
      </c>
      <c r="D46" s="2">
        <v>3775080</v>
      </c>
      <c r="E46" s="22">
        <v>39.51</v>
      </c>
      <c r="F46" s="2">
        <v>2657045</v>
      </c>
      <c r="G46" s="2">
        <v>1463907</v>
      </c>
      <c r="H46" s="73">
        <v>1491591</v>
      </c>
    </row>
    <row r="47" spans="1:8" hidden="1">
      <c r="A47" s="71">
        <v>38108</v>
      </c>
      <c r="B47" s="72">
        <v>2928</v>
      </c>
      <c r="C47" s="2">
        <v>122078</v>
      </c>
      <c r="D47" s="2">
        <v>3784418</v>
      </c>
      <c r="E47" s="22">
        <v>30.08</v>
      </c>
      <c r="F47" s="2">
        <v>1791577</v>
      </c>
      <c r="G47" s="2">
        <v>980631</v>
      </c>
      <c r="H47" s="73">
        <v>1138315</v>
      </c>
    </row>
    <row r="48" spans="1:8" hidden="1">
      <c r="A48" s="71">
        <v>38139</v>
      </c>
      <c r="B48" s="72">
        <v>2903</v>
      </c>
      <c r="C48" s="2">
        <v>121231</v>
      </c>
      <c r="D48" s="2">
        <v>3636930</v>
      </c>
      <c r="E48" s="22">
        <v>29.04</v>
      </c>
      <c r="F48" s="2">
        <v>1693013</v>
      </c>
      <c r="G48" s="2">
        <v>913975</v>
      </c>
      <c r="H48" s="73">
        <v>1056137</v>
      </c>
    </row>
    <row r="49" spans="1:8" hidden="1">
      <c r="A49" s="71">
        <v>38169</v>
      </c>
      <c r="B49" s="72">
        <v>2889</v>
      </c>
      <c r="C49" s="2">
        <v>121115</v>
      </c>
      <c r="D49" s="2">
        <v>3754565</v>
      </c>
      <c r="E49" s="22">
        <v>32.53</v>
      </c>
      <c r="F49" s="2">
        <v>2091169</v>
      </c>
      <c r="G49" s="2">
        <v>1097739</v>
      </c>
      <c r="H49" s="73">
        <v>1221363</v>
      </c>
    </row>
    <row r="50" spans="1:8" hidden="1">
      <c r="A50" s="71">
        <v>38200</v>
      </c>
      <c r="B50" s="72">
        <v>2917</v>
      </c>
      <c r="C50" s="2">
        <v>121847</v>
      </c>
      <c r="D50" s="2">
        <v>3777257</v>
      </c>
      <c r="E50" s="22">
        <v>30.81</v>
      </c>
      <c r="F50" s="2">
        <v>1914040</v>
      </c>
      <c r="G50" s="2">
        <v>984317</v>
      </c>
      <c r="H50" s="73">
        <v>1163877</v>
      </c>
    </row>
    <row r="51" spans="1:8" hidden="1">
      <c r="A51" s="71">
        <v>38231</v>
      </c>
      <c r="B51" s="72">
        <v>2956</v>
      </c>
      <c r="C51" s="2">
        <v>126055</v>
      </c>
      <c r="D51" s="2">
        <v>3781650</v>
      </c>
      <c r="E51" s="22">
        <v>32.909999999999997</v>
      </c>
      <c r="F51" s="2">
        <v>2164638</v>
      </c>
      <c r="G51" s="2">
        <v>1159929</v>
      </c>
      <c r="H51" s="73">
        <v>1244615</v>
      </c>
    </row>
    <row r="52" spans="1:8" hidden="1">
      <c r="A52" s="71">
        <v>38261</v>
      </c>
      <c r="B52" s="72">
        <v>3015</v>
      </c>
      <c r="C52" s="2">
        <v>128048</v>
      </c>
      <c r="D52" s="2">
        <v>3969488</v>
      </c>
      <c r="E52" s="22">
        <v>34.25</v>
      </c>
      <c r="F52" s="2">
        <v>2286267</v>
      </c>
      <c r="G52" s="2">
        <v>1267564</v>
      </c>
      <c r="H52" s="73">
        <v>1359531</v>
      </c>
    </row>
    <row r="53" spans="1:8" hidden="1">
      <c r="A53" s="71">
        <v>38292</v>
      </c>
      <c r="B53" s="72">
        <v>3059</v>
      </c>
      <c r="C53" s="2">
        <v>129199</v>
      </c>
      <c r="D53" s="2">
        <v>3875970</v>
      </c>
      <c r="E53" s="22">
        <v>41.04</v>
      </c>
      <c r="F53" s="2">
        <v>2612613</v>
      </c>
      <c r="G53" s="2">
        <v>1514034</v>
      </c>
      <c r="H53" s="73">
        <v>1590511</v>
      </c>
    </row>
    <row r="54" spans="1:8" hidden="1">
      <c r="A54" s="71">
        <v>38322</v>
      </c>
      <c r="B54" s="72">
        <v>3083</v>
      </c>
      <c r="C54" s="2">
        <v>130796</v>
      </c>
      <c r="D54" s="2">
        <v>4054676</v>
      </c>
      <c r="E54" s="22">
        <v>40.840000000000003</v>
      </c>
      <c r="F54" s="2">
        <v>3126482</v>
      </c>
      <c r="G54" s="2">
        <v>1680321</v>
      </c>
      <c r="H54" s="73">
        <v>1656087</v>
      </c>
    </row>
    <row r="55" spans="1:8" hidden="1">
      <c r="A55" s="71">
        <v>38353</v>
      </c>
      <c r="B55" s="72">
        <v>3081</v>
      </c>
      <c r="C55" s="2">
        <v>131027</v>
      </c>
      <c r="D55" s="2">
        <v>4061837</v>
      </c>
      <c r="E55" s="22">
        <v>50.91</v>
      </c>
      <c r="F55" s="2">
        <v>4280001</v>
      </c>
      <c r="G55" s="2">
        <v>1995371</v>
      </c>
      <c r="H55" s="73">
        <v>2067946</v>
      </c>
    </row>
    <row r="56" spans="1:8" hidden="1">
      <c r="A56" s="71">
        <v>38384</v>
      </c>
      <c r="B56" s="72">
        <v>3096</v>
      </c>
      <c r="C56" s="2">
        <v>131238</v>
      </c>
      <c r="D56" s="2">
        <v>3674664</v>
      </c>
      <c r="E56" s="22">
        <v>49.74</v>
      </c>
      <c r="F56" s="2">
        <v>3150628</v>
      </c>
      <c r="G56" s="2">
        <v>1787659</v>
      </c>
      <c r="H56" s="73">
        <v>1827612</v>
      </c>
    </row>
    <row r="57" spans="1:8" hidden="1">
      <c r="A57" s="71">
        <v>38412</v>
      </c>
      <c r="B57" s="72">
        <v>3108</v>
      </c>
      <c r="C57" s="2">
        <v>131548</v>
      </c>
      <c r="D57" s="2">
        <v>4077988</v>
      </c>
      <c r="E57" s="22">
        <v>46.42</v>
      </c>
      <c r="F57" s="2">
        <v>3333049</v>
      </c>
      <c r="G57" s="2">
        <v>1847150</v>
      </c>
      <c r="H57" s="73">
        <v>1892959</v>
      </c>
    </row>
    <row r="58" spans="1:8" hidden="1">
      <c r="A58" s="71">
        <v>38443</v>
      </c>
      <c r="B58" s="72">
        <v>3100</v>
      </c>
      <c r="C58" s="2">
        <v>131195</v>
      </c>
      <c r="D58" s="2">
        <v>3935850</v>
      </c>
      <c r="E58" s="22">
        <v>38.130000000000003</v>
      </c>
      <c r="F58" s="2">
        <v>2610879</v>
      </c>
      <c r="G58" s="2">
        <v>1468110</v>
      </c>
      <c r="H58" s="73">
        <v>1500687</v>
      </c>
    </row>
    <row r="59" spans="1:8" hidden="1">
      <c r="A59" s="71">
        <v>38473</v>
      </c>
      <c r="B59" s="72">
        <v>3081</v>
      </c>
      <c r="C59" s="2">
        <v>127967</v>
      </c>
      <c r="D59" s="2">
        <v>3966977</v>
      </c>
      <c r="E59" s="22">
        <v>29.02</v>
      </c>
      <c r="F59" s="2">
        <v>1791539</v>
      </c>
      <c r="G59" s="2">
        <v>1001135</v>
      </c>
      <c r="H59" s="73">
        <v>1151163</v>
      </c>
    </row>
    <row r="60" spans="1:8" hidden="1">
      <c r="A60" s="71">
        <v>38504</v>
      </c>
      <c r="B60" s="72">
        <v>3058</v>
      </c>
      <c r="C60" s="2">
        <v>127562</v>
      </c>
      <c r="D60" s="2">
        <v>3826860</v>
      </c>
      <c r="E60" s="22">
        <v>29.56</v>
      </c>
      <c r="F60" s="2">
        <v>1810133</v>
      </c>
      <c r="G60" s="2">
        <v>975919</v>
      </c>
      <c r="H60" s="73">
        <v>1131107</v>
      </c>
    </row>
    <row r="61" spans="1:8" hidden="1">
      <c r="A61" s="71">
        <v>38534</v>
      </c>
      <c r="B61" s="72">
        <v>3052</v>
      </c>
      <c r="C61" s="2">
        <v>127639</v>
      </c>
      <c r="D61" s="2">
        <v>3956809</v>
      </c>
      <c r="E61" s="22">
        <v>31.64</v>
      </c>
      <c r="F61" s="2">
        <v>2146289</v>
      </c>
      <c r="G61" s="2">
        <v>1107221</v>
      </c>
      <c r="H61" s="73">
        <v>1251771</v>
      </c>
    </row>
    <row r="62" spans="1:8" hidden="1">
      <c r="A62" s="71">
        <v>38565</v>
      </c>
      <c r="B62" s="72">
        <v>3059</v>
      </c>
      <c r="C62" s="2">
        <v>127610</v>
      </c>
      <c r="D62" s="2">
        <v>3955910</v>
      </c>
      <c r="E62" s="22">
        <v>29.69</v>
      </c>
      <c r="F62" s="2">
        <v>1920391</v>
      </c>
      <c r="G62" s="2">
        <v>998153</v>
      </c>
      <c r="H62" s="73">
        <v>1174656</v>
      </c>
    </row>
    <row r="63" spans="1:8" hidden="1">
      <c r="A63" s="71">
        <v>38596</v>
      </c>
      <c r="B63" s="72">
        <v>3104</v>
      </c>
      <c r="C63" s="2">
        <v>129081</v>
      </c>
      <c r="D63" s="2">
        <v>3872430</v>
      </c>
      <c r="E63" s="22">
        <v>32.119999999999997</v>
      </c>
      <c r="F63" s="2">
        <v>2108206</v>
      </c>
      <c r="G63" s="2">
        <v>1120608</v>
      </c>
      <c r="H63" s="73">
        <v>1243890</v>
      </c>
    </row>
    <row r="64" spans="1:8" hidden="1">
      <c r="A64" s="71">
        <v>38626</v>
      </c>
      <c r="B64" s="72">
        <v>3147</v>
      </c>
      <c r="C64" s="2">
        <v>133886</v>
      </c>
      <c r="D64" s="2">
        <v>4150466</v>
      </c>
      <c r="E64" s="22">
        <v>33.270000000000003</v>
      </c>
      <c r="F64" s="2">
        <v>2333921</v>
      </c>
      <c r="G64" s="2">
        <v>1305294</v>
      </c>
      <c r="H64" s="73">
        <v>1380987</v>
      </c>
    </row>
    <row r="65" spans="1:8" hidden="1">
      <c r="A65" s="71">
        <v>38657</v>
      </c>
      <c r="B65" s="72">
        <v>3168</v>
      </c>
      <c r="C65" s="2">
        <v>134604</v>
      </c>
      <c r="D65" s="2">
        <v>4038120</v>
      </c>
      <c r="E65" s="22">
        <v>39.090000000000003</v>
      </c>
      <c r="F65" s="2">
        <v>2579173</v>
      </c>
      <c r="G65" s="2">
        <v>1479000</v>
      </c>
      <c r="H65" s="73">
        <v>1578552</v>
      </c>
    </row>
    <row r="66" spans="1:8" hidden="1">
      <c r="A66" s="71">
        <v>38687</v>
      </c>
      <c r="B66" s="72">
        <v>3194</v>
      </c>
      <c r="C66" s="2">
        <v>135795</v>
      </c>
      <c r="D66" s="2">
        <v>4209645</v>
      </c>
      <c r="E66" s="22">
        <v>38.76</v>
      </c>
      <c r="F66" s="2">
        <v>3023292</v>
      </c>
      <c r="G66" s="2">
        <v>1621670</v>
      </c>
      <c r="H66" s="73">
        <v>1631738</v>
      </c>
    </row>
    <row r="67" spans="1:8" hidden="1">
      <c r="A67" s="71">
        <v>38718</v>
      </c>
      <c r="B67" s="72">
        <v>3195</v>
      </c>
      <c r="C67" s="2">
        <v>136132</v>
      </c>
      <c r="D67" s="2">
        <v>4220092</v>
      </c>
      <c r="E67" s="22">
        <v>48.75</v>
      </c>
      <c r="F67" s="2">
        <v>4200158</v>
      </c>
      <c r="G67" s="2">
        <v>1984175</v>
      </c>
      <c r="H67" s="73">
        <v>2057423</v>
      </c>
    </row>
    <row r="68" spans="1:8" hidden="1">
      <c r="A68" s="71">
        <v>38749</v>
      </c>
      <c r="B68" s="72">
        <v>3199</v>
      </c>
      <c r="C68" s="2">
        <v>136377</v>
      </c>
      <c r="D68" s="2">
        <v>3818556</v>
      </c>
      <c r="E68" s="22">
        <v>48.71</v>
      </c>
      <c r="F68" s="2">
        <v>3225892</v>
      </c>
      <c r="G68" s="2">
        <v>1810609</v>
      </c>
      <c r="H68" s="73">
        <v>1860196</v>
      </c>
    </row>
    <row r="69" spans="1:8" hidden="1">
      <c r="A69" s="71">
        <v>38777</v>
      </c>
      <c r="B69" s="72">
        <v>3198</v>
      </c>
      <c r="C69" s="2">
        <v>136037</v>
      </c>
      <c r="D69" s="2">
        <v>4217147</v>
      </c>
      <c r="E69" s="22">
        <v>44.09</v>
      </c>
      <c r="F69" s="2">
        <v>3109626</v>
      </c>
      <c r="G69" s="2">
        <v>1769974</v>
      </c>
      <c r="H69" s="73">
        <v>1859393</v>
      </c>
    </row>
    <row r="70" spans="1:8" hidden="1">
      <c r="A70" s="71">
        <v>38808</v>
      </c>
      <c r="B70" s="72">
        <v>3189</v>
      </c>
      <c r="C70" s="2">
        <v>135847</v>
      </c>
      <c r="D70" s="2">
        <v>4075410</v>
      </c>
      <c r="E70" s="22">
        <v>37.729999999999997</v>
      </c>
      <c r="F70" s="2">
        <v>2710206</v>
      </c>
      <c r="G70" s="2">
        <v>1502005</v>
      </c>
      <c r="H70" s="73">
        <v>1537457</v>
      </c>
    </row>
    <row r="71" spans="1:8" hidden="1">
      <c r="A71" s="71">
        <v>38838</v>
      </c>
      <c r="B71" s="72">
        <v>3157</v>
      </c>
      <c r="C71" s="2">
        <v>130891</v>
      </c>
      <c r="D71" s="2">
        <v>4057621</v>
      </c>
      <c r="E71" s="22">
        <v>29.15</v>
      </c>
      <c r="F71" s="2">
        <v>1820042</v>
      </c>
      <c r="G71" s="2">
        <v>1004411</v>
      </c>
      <c r="H71" s="73">
        <v>1182881</v>
      </c>
    </row>
    <row r="72" spans="1:8" hidden="1">
      <c r="A72" s="71">
        <v>38869</v>
      </c>
      <c r="B72" s="72">
        <v>3124</v>
      </c>
      <c r="C72" s="2">
        <v>129038</v>
      </c>
      <c r="D72" s="2">
        <v>3871140</v>
      </c>
      <c r="E72" s="22">
        <v>27.63</v>
      </c>
      <c r="F72" s="2">
        <v>1687038</v>
      </c>
      <c r="G72" s="2">
        <v>901115</v>
      </c>
      <c r="H72" s="73">
        <v>1069657</v>
      </c>
    </row>
    <row r="73" spans="1:8" hidden="1">
      <c r="A73" s="71">
        <v>38899</v>
      </c>
      <c r="B73" s="72">
        <v>3105</v>
      </c>
      <c r="C73" s="2">
        <v>128518</v>
      </c>
      <c r="D73" s="2">
        <v>3984058</v>
      </c>
      <c r="E73" s="22">
        <v>30.67</v>
      </c>
      <c r="F73" s="2">
        <v>2059914</v>
      </c>
      <c r="G73" s="2">
        <v>1064174</v>
      </c>
      <c r="H73" s="73">
        <v>1221972</v>
      </c>
    </row>
    <row r="74" spans="1:8" hidden="1">
      <c r="A74" s="71">
        <v>38930</v>
      </c>
      <c r="B74" s="72">
        <v>3123</v>
      </c>
      <c r="C74" s="2">
        <v>128803</v>
      </c>
      <c r="D74" s="2">
        <v>3992893</v>
      </c>
      <c r="E74" s="22">
        <v>30.68</v>
      </c>
      <c r="F74" s="2">
        <v>1981418</v>
      </c>
      <c r="G74" s="2">
        <v>1016091</v>
      </c>
      <c r="H74" s="73">
        <v>1224999</v>
      </c>
    </row>
    <row r="75" spans="1:8" hidden="1">
      <c r="A75" s="71">
        <v>38961</v>
      </c>
      <c r="B75" s="72">
        <v>3157</v>
      </c>
      <c r="C75" s="2">
        <v>129952</v>
      </c>
      <c r="D75" s="2">
        <v>3898560</v>
      </c>
      <c r="E75" s="22">
        <v>32.93</v>
      </c>
      <c r="F75" s="2">
        <v>2173608</v>
      </c>
      <c r="G75" s="2">
        <v>1159368</v>
      </c>
      <c r="H75" s="73">
        <v>1283698</v>
      </c>
    </row>
    <row r="76" spans="1:8" hidden="1">
      <c r="A76" s="71">
        <v>38991</v>
      </c>
      <c r="B76" s="72">
        <v>3200</v>
      </c>
      <c r="C76" s="2">
        <v>134507</v>
      </c>
      <c r="D76" s="2">
        <v>4169717</v>
      </c>
      <c r="E76" s="22">
        <v>34.770000000000003</v>
      </c>
      <c r="F76" s="2">
        <v>2442298</v>
      </c>
      <c r="G76" s="2">
        <v>1345694</v>
      </c>
      <c r="H76" s="73">
        <v>1449690</v>
      </c>
    </row>
    <row r="77" spans="1:8" hidden="1">
      <c r="A77" s="71">
        <v>39022</v>
      </c>
      <c r="B77" s="72">
        <v>3209</v>
      </c>
      <c r="C77" s="2">
        <v>134553</v>
      </c>
      <c r="D77" s="2">
        <v>4036590</v>
      </c>
      <c r="E77" s="22">
        <v>40.99</v>
      </c>
      <c r="F77" s="2">
        <v>2696769</v>
      </c>
      <c r="G77" s="2">
        <v>1530056</v>
      </c>
      <c r="H77" s="73">
        <v>1654620</v>
      </c>
    </row>
    <row r="78" spans="1:8" hidden="1">
      <c r="A78" s="71">
        <v>39052</v>
      </c>
      <c r="B78" s="72">
        <v>3233</v>
      </c>
      <c r="C78" s="2">
        <v>135638</v>
      </c>
      <c r="D78" s="2">
        <v>4204778</v>
      </c>
      <c r="E78" s="22">
        <v>40.36</v>
      </c>
      <c r="F78" s="2">
        <v>3161143</v>
      </c>
      <c r="G78" s="2">
        <v>1672996</v>
      </c>
      <c r="H78" s="73">
        <v>1697181</v>
      </c>
    </row>
    <row r="79" spans="1:8" hidden="1">
      <c r="A79" s="71">
        <v>39083</v>
      </c>
      <c r="B79" s="72">
        <v>3232</v>
      </c>
      <c r="C79" s="2">
        <v>135823</v>
      </c>
      <c r="D79" s="2">
        <v>4210513</v>
      </c>
      <c r="E79" s="22">
        <v>51.15</v>
      </c>
      <c r="F79" s="2">
        <v>4299046</v>
      </c>
      <c r="G79" s="2">
        <v>2004209</v>
      </c>
      <c r="H79" s="73">
        <v>2153590</v>
      </c>
    </row>
    <row r="80" spans="1:8" hidden="1">
      <c r="A80" s="71">
        <v>39114</v>
      </c>
      <c r="B80" s="72">
        <v>3239</v>
      </c>
      <c r="C80" s="2">
        <v>135934</v>
      </c>
      <c r="D80" s="2">
        <v>3806152</v>
      </c>
      <c r="E80" s="22">
        <v>51.56</v>
      </c>
      <c r="F80" s="2">
        <v>3421441</v>
      </c>
      <c r="G80" s="2">
        <v>1882705</v>
      </c>
      <c r="H80" s="73">
        <v>1962632</v>
      </c>
    </row>
    <row r="81" spans="1:8" hidden="1">
      <c r="A81" s="71">
        <v>39142</v>
      </c>
      <c r="B81" s="72">
        <v>3241</v>
      </c>
      <c r="C81" s="2">
        <v>136331</v>
      </c>
      <c r="D81" s="2">
        <v>4226261</v>
      </c>
      <c r="E81" s="22">
        <v>46.89</v>
      </c>
      <c r="F81" s="2">
        <v>3341487</v>
      </c>
      <c r="G81" s="2">
        <v>1846025</v>
      </c>
      <c r="H81" s="73">
        <v>1981627</v>
      </c>
    </row>
    <row r="82" spans="1:8" hidden="1">
      <c r="A82" s="71">
        <v>39173</v>
      </c>
      <c r="B82" s="72">
        <v>3235</v>
      </c>
      <c r="C82" s="2">
        <v>136201</v>
      </c>
      <c r="D82" s="2">
        <v>4086030</v>
      </c>
      <c r="E82" s="22">
        <v>38.54</v>
      </c>
      <c r="F82" s="2">
        <v>2779018</v>
      </c>
      <c r="G82" s="2">
        <v>1522054</v>
      </c>
      <c r="H82" s="73">
        <v>1574575</v>
      </c>
    </row>
    <row r="83" spans="1:8" hidden="1">
      <c r="A83" s="71">
        <v>39203</v>
      </c>
      <c r="B83" s="72">
        <v>3207</v>
      </c>
      <c r="C83" s="2">
        <v>130895</v>
      </c>
      <c r="D83" s="2">
        <v>4057745</v>
      </c>
      <c r="E83" s="22">
        <v>30.79</v>
      </c>
      <c r="F83" s="2">
        <v>1924430</v>
      </c>
      <c r="G83" s="2">
        <v>1049114</v>
      </c>
      <c r="H83" s="73">
        <v>1249335</v>
      </c>
    </row>
    <row r="84" spans="1:8" hidden="1">
      <c r="A84" s="71">
        <v>39234</v>
      </c>
      <c r="B84" s="72">
        <v>3168</v>
      </c>
      <c r="C84" s="2">
        <v>130147</v>
      </c>
      <c r="D84" s="2">
        <v>3904410</v>
      </c>
      <c r="E84" s="22">
        <v>28.78</v>
      </c>
      <c r="F84" s="2">
        <v>1793885</v>
      </c>
      <c r="G84" s="2">
        <v>964011</v>
      </c>
      <c r="H84" s="73">
        <v>1123800</v>
      </c>
    </row>
    <row r="85" spans="1:8" hidden="1">
      <c r="A85" s="71">
        <v>39264</v>
      </c>
      <c r="B85" s="72">
        <v>3162</v>
      </c>
      <c r="C85" s="2">
        <v>130368</v>
      </c>
      <c r="D85" s="2">
        <v>4041408</v>
      </c>
      <c r="E85" s="22">
        <v>31.72</v>
      </c>
      <c r="F85" s="2">
        <v>2187006</v>
      </c>
      <c r="G85" s="2">
        <v>1094927</v>
      </c>
      <c r="H85" s="73">
        <v>1282115</v>
      </c>
    </row>
    <row r="86" spans="1:8" hidden="1">
      <c r="A86" s="71">
        <v>39295</v>
      </c>
      <c r="B86" s="72">
        <v>3185</v>
      </c>
      <c r="C86" s="2">
        <v>131320</v>
      </c>
      <c r="D86" s="2">
        <v>4070920</v>
      </c>
      <c r="E86" s="22">
        <v>31.44</v>
      </c>
      <c r="F86" s="2">
        <v>2111197</v>
      </c>
      <c r="G86" s="2">
        <v>1074365</v>
      </c>
      <c r="H86" s="73">
        <v>1279792</v>
      </c>
    </row>
    <row r="87" spans="1:8" hidden="1">
      <c r="A87" s="71">
        <v>39326</v>
      </c>
      <c r="B87" s="72">
        <v>3214</v>
      </c>
      <c r="C87" s="2">
        <v>132355</v>
      </c>
      <c r="D87" s="2">
        <v>3970650</v>
      </c>
      <c r="E87" s="22">
        <v>33.36</v>
      </c>
      <c r="F87" s="2">
        <v>2265177</v>
      </c>
      <c r="G87" s="2">
        <v>1199239</v>
      </c>
      <c r="H87" s="73">
        <v>1324719</v>
      </c>
    </row>
    <row r="88" spans="1:8" hidden="1">
      <c r="A88" s="71">
        <v>39356</v>
      </c>
      <c r="B88" s="72">
        <v>3259</v>
      </c>
      <c r="C88" s="2">
        <v>136861</v>
      </c>
      <c r="D88" s="2">
        <v>4242691</v>
      </c>
      <c r="E88" s="22">
        <v>33.69</v>
      </c>
      <c r="F88" s="2">
        <v>2410869</v>
      </c>
      <c r="G88" s="2">
        <v>1310381</v>
      </c>
      <c r="H88" s="73">
        <v>1429239</v>
      </c>
    </row>
    <row r="89" spans="1:8" hidden="1">
      <c r="A89" s="71">
        <v>39387</v>
      </c>
      <c r="B89" s="72">
        <v>3286</v>
      </c>
      <c r="C89" s="2">
        <v>137775</v>
      </c>
      <c r="D89" s="2">
        <v>4133250</v>
      </c>
      <c r="E89" s="22">
        <v>40.520000000000003</v>
      </c>
      <c r="F89" s="2">
        <v>2751525</v>
      </c>
      <c r="G89" s="2">
        <v>1524796</v>
      </c>
      <c r="H89" s="73">
        <v>1674940</v>
      </c>
    </row>
    <row r="90" spans="1:8" hidden="1">
      <c r="A90" s="71">
        <v>39417</v>
      </c>
      <c r="B90" s="72">
        <v>3302</v>
      </c>
      <c r="C90" s="2">
        <v>138706</v>
      </c>
      <c r="D90" s="2">
        <v>4299886</v>
      </c>
      <c r="E90" s="22">
        <v>40.14</v>
      </c>
      <c r="F90" s="2">
        <v>3187449</v>
      </c>
      <c r="G90" s="2">
        <v>1667456</v>
      </c>
      <c r="H90" s="73">
        <v>1725871</v>
      </c>
    </row>
    <row r="91" spans="1:8" hidden="1">
      <c r="A91" s="71">
        <v>39448</v>
      </c>
      <c r="B91" s="72">
        <v>3294</v>
      </c>
      <c r="C91" s="2">
        <v>139015</v>
      </c>
      <c r="D91" s="2">
        <v>4309465</v>
      </c>
      <c r="E91" s="22">
        <v>50.8</v>
      </c>
      <c r="F91" s="2">
        <v>4398880</v>
      </c>
      <c r="G91" s="2">
        <v>2103310</v>
      </c>
      <c r="H91" s="73">
        <v>2189283</v>
      </c>
    </row>
    <row r="92" spans="1:8" hidden="1">
      <c r="A92" s="71">
        <v>39479</v>
      </c>
      <c r="B92" s="72">
        <v>3303</v>
      </c>
      <c r="C92" s="2">
        <v>138821</v>
      </c>
      <c r="D92" s="2">
        <v>4025809</v>
      </c>
      <c r="E92" s="22">
        <v>50.78</v>
      </c>
      <c r="F92" s="2">
        <v>3539384</v>
      </c>
      <c r="G92" s="2">
        <v>1959064</v>
      </c>
      <c r="H92" s="73">
        <v>2044416</v>
      </c>
    </row>
    <row r="93" spans="1:8" hidden="1">
      <c r="A93" s="71">
        <v>39508</v>
      </c>
      <c r="B93" s="72">
        <v>3309</v>
      </c>
      <c r="C93" s="2">
        <v>139072</v>
      </c>
      <c r="D93" s="2">
        <v>4311232</v>
      </c>
      <c r="E93" s="22">
        <v>47.63</v>
      </c>
      <c r="F93" s="2">
        <v>3572365</v>
      </c>
      <c r="G93" s="2">
        <v>1935195</v>
      </c>
      <c r="H93" s="73">
        <v>2053358</v>
      </c>
    </row>
    <row r="94" spans="1:8" hidden="1">
      <c r="A94" s="71">
        <v>39539</v>
      </c>
      <c r="B94" s="72">
        <v>3308</v>
      </c>
      <c r="C94" s="2">
        <v>139310</v>
      </c>
      <c r="D94" s="2">
        <v>4179300</v>
      </c>
      <c r="E94" s="22">
        <v>38.26</v>
      </c>
      <c r="F94" s="2">
        <v>2682485</v>
      </c>
      <c r="G94" s="2">
        <v>1489630</v>
      </c>
      <c r="H94" s="73">
        <v>1599194</v>
      </c>
    </row>
    <row r="95" spans="1:8" hidden="1">
      <c r="A95" s="71">
        <v>39569</v>
      </c>
      <c r="B95" s="72">
        <v>3246</v>
      </c>
      <c r="C95" s="2">
        <v>134196</v>
      </c>
      <c r="D95" s="2">
        <v>4160076</v>
      </c>
      <c r="E95" s="22">
        <v>30.85</v>
      </c>
      <c r="F95" s="2">
        <v>2016041</v>
      </c>
      <c r="G95" s="2">
        <v>1098441</v>
      </c>
      <c r="H95" s="73">
        <v>1283323</v>
      </c>
    </row>
    <row r="96" spans="1:8" hidden="1">
      <c r="A96" s="71">
        <v>39600</v>
      </c>
      <c r="B96" s="72">
        <v>3226</v>
      </c>
      <c r="C96" s="2">
        <v>133554</v>
      </c>
      <c r="D96" s="2">
        <v>4006620</v>
      </c>
      <c r="E96" s="22">
        <v>27.53</v>
      </c>
      <c r="F96" s="2">
        <v>1700129</v>
      </c>
      <c r="G96" s="2">
        <v>899556</v>
      </c>
      <c r="H96" s="73">
        <v>1103100</v>
      </c>
    </row>
    <row r="97" spans="1:8" hidden="1">
      <c r="A97" s="71">
        <v>39630</v>
      </c>
      <c r="B97" s="72">
        <v>3216</v>
      </c>
      <c r="C97" s="2">
        <v>132935</v>
      </c>
      <c r="D97" s="2">
        <v>4120985</v>
      </c>
      <c r="E97" s="22">
        <v>31.31</v>
      </c>
      <c r="F97" s="2">
        <v>2140034</v>
      </c>
      <c r="G97" s="2">
        <v>1063126</v>
      </c>
      <c r="H97" s="73">
        <v>1290483</v>
      </c>
    </row>
    <row r="98" spans="1:8" hidden="1">
      <c r="A98" s="71">
        <v>39661</v>
      </c>
      <c r="B98" s="72">
        <v>3228</v>
      </c>
      <c r="C98" s="2">
        <v>133764</v>
      </c>
      <c r="D98" s="2">
        <v>4146684</v>
      </c>
      <c r="E98" s="22">
        <v>30.51</v>
      </c>
      <c r="F98" s="2">
        <v>2028723</v>
      </c>
      <c r="G98" s="2">
        <v>1039632</v>
      </c>
      <c r="H98" s="73">
        <v>1265169</v>
      </c>
    </row>
    <row r="99" spans="1:8" hidden="1">
      <c r="A99" s="71">
        <v>39692</v>
      </c>
      <c r="B99" s="72">
        <v>3258</v>
      </c>
      <c r="C99" s="2">
        <v>135332</v>
      </c>
      <c r="D99" s="2">
        <v>4059960</v>
      </c>
      <c r="E99" s="22">
        <v>32.08</v>
      </c>
      <c r="F99" s="2">
        <v>2146081</v>
      </c>
      <c r="G99" s="2">
        <v>1103852</v>
      </c>
      <c r="H99" s="73">
        <v>1302494</v>
      </c>
    </row>
    <row r="100" spans="1:8" hidden="1">
      <c r="A100" s="71">
        <v>39722</v>
      </c>
      <c r="B100" s="72">
        <v>3306</v>
      </c>
      <c r="C100" s="2">
        <v>139529</v>
      </c>
      <c r="D100" s="2">
        <v>4325399</v>
      </c>
      <c r="E100" s="22">
        <v>34.450000000000003</v>
      </c>
      <c r="F100" s="2">
        <v>2513443</v>
      </c>
      <c r="G100" s="2">
        <v>1336610</v>
      </c>
      <c r="H100" s="73">
        <v>1489983</v>
      </c>
    </row>
    <row r="101" spans="1:8" hidden="1">
      <c r="A101" s="71">
        <v>39753</v>
      </c>
      <c r="B101" s="72">
        <v>3345</v>
      </c>
      <c r="C101" s="2">
        <v>141455</v>
      </c>
      <c r="D101" s="2">
        <v>4243650</v>
      </c>
      <c r="E101" s="22">
        <v>38.21</v>
      </c>
      <c r="F101" s="2">
        <v>2638147</v>
      </c>
      <c r="G101" s="2">
        <v>1451079</v>
      </c>
      <c r="H101" s="73">
        <v>1621497</v>
      </c>
    </row>
    <row r="102" spans="1:8" hidden="1">
      <c r="A102" s="71">
        <v>39783</v>
      </c>
      <c r="B102" s="72">
        <v>3352</v>
      </c>
      <c r="C102" s="2">
        <v>142449</v>
      </c>
      <c r="D102" s="2">
        <v>4415919</v>
      </c>
      <c r="E102" s="22">
        <v>38.380000000000003</v>
      </c>
      <c r="F102" s="2">
        <v>3104681</v>
      </c>
      <c r="G102" s="2">
        <v>1603601</v>
      </c>
      <c r="H102" s="73">
        <v>1694627</v>
      </c>
    </row>
    <row r="103" spans="1:8" hidden="1">
      <c r="A103" s="71">
        <v>39814</v>
      </c>
      <c r="B103" s="72">
        <v>3356</v>
      </c>
      <c r="C103" s="2">
        <v>142594</v>
      </c>
      <c r="D103" s="2">
        <v>4420414</v>
      </c>
      <c r="E103" s="22">
        <v>48.29</v>
      </c>
      <c r="F103" s="2">
        <v>4251159</v>
      </c>
      <c r="G103" s="2">
        <v>1958694</v>
      </c>
      <c r="H103" s="73">
        <v>2134501</v>
      </c>
    </row>
    <row r="104" spans="1:8" hidden="1">
      <c r="A104" s="71">
        <v>39845</v>
      </c>
      <c r="B104" s="72">
        <v>3354</v>
      </c>
      <c r="C104" s="2">
        <v>142960</v>
      </c>
      <c r="D104" s="2">
        <v>4002880</v>
      </c>
      <c r="E104" s="22">
        <v>48.2</v>
      </c>
      <c r="F104" s="2">
        <v>3276681</v>
      </c>
      <c r="G104" s="2">
        <v>1774691</v>
      </c>
      <c r="H104" s="73">
        <v>1929505</v>
      </c>
    </row>
    <row r="105" spans="1:8" hidden="1">
      <c r="A105" s="71">
        <v>39873</v>
      </c>
      <c r="B105" s="72">
        <v>3355</v>
      </c>
      <c r="C105" s="2">
        <v>143268</v>
      </c>
      <c r="D105" s="2">
        <v>4441308</v>
      </c>
      <c r="E105" s="22">
        <v>43.62</v>
      </c>
      <c r="F105" s="2">
        <v>3199658</v>
      </c>
      <c r="G105" s="2">
        <v>1737814</v>
      </c>
      <c r="H105" s="73">
        <v>1937376</v>
      </c>
    </row>
    <row r="106" spans="1:8" hidden="1">
      <c r="A106" s="71">
        <v>39904</v>
      </c>
      <c r="B106" s="72">
        <v>3347</v>
      </c>
      <c r="C106" s="2">
        <v>142413</v>
      </c>
      <c r="D106" s="2">
        <v>4272390</v>
      </c>
      <c r="E106" s="22">
        <v>37.78</v>
      </c>
      <c r="F106" s="2">
        <v>2799424</v>
      </c>
      <c r="G106" s="2">
        <v>1496986</v>
      </c>
      <c r="H106" s="73">
        <v>1614274</v>
      </c>
    </row>
    <row r="107" spans="1:8" hidden="1">
      <c r="A107" s="71">
        <v>39934</v>
      </c>
      <c r="B107" s="72">
        <v>3283</v>
      </c>
      <c r="C107" s="2">
        <v>137274</v>
      </c>
      <c r="D107" s="2">
        <v>4255494</v>
      </c>
      <c r="E107" s="22">
        <v>30.04</v>
      </c>
      <c r="F107" s="2">
        <v>2003442</v>
      </c>
      <c r="G107" s="2">
        <v>1083218</v>
      </c>
      <c r="H107" s="73">
        <v>1278507</v>
      </c>
    </row>
    <row r="108" spans="1:8" hidden="1">
      <c r="A108" s="71">
        <v>39965</v>
      </c>
      <c r="B108" s="72">
        <v>3249</v>
      </c>
      <c r="C108" s="2">
        <v>136440</v>
      </c>
      <c r="D108" s="2">
        <v>4093200</v>
      </c>
      <c r="E108" s="22">
        <v>25.39</v>
      </c>
      <c r="F108" s="2">
        <v>1618029</v>
      </c>
      <c r="G108" s="2">
        <v>857721</v>
      </c>
      <c r="H108" s="73">
        <v>1039342</v>
      </c>
    </row>
    <row r="109" spans="1:8" hidden="1">
      <c r="A109" s="71">
        <v>39995</v>
      </c>
      <c r="B109" s="72">
        <v>3248</v>
      </c>
      <c r="C109" s="2">
        <v>136563</v>
      </c>
      <c r="D109" s="2">
        <v>4233453</v>
      </c>
      <c r="E109" s="22">
        <v>30.45</v>
      </c>
      <c r="F109" s="2">
        <v>2211111</v>
      </c>
      <c r="G109" s="2">
        <v>1104141</v>
      </c>
      <c r="H109" s="73">
        <v>1289072</v>
      </c>
    </row>
    <row r="110" spans="1:8" hidden="1">
      <c r="A110" s="71">
        <v>40026</v>
      </c>
      <c r="B110" s="72">
        <v>3248</v>
      </c>
      <c r="C110" s="2">
        <v>136236</v>
      </c>
      <c r="D110" s="2">
        <v>4223316</v>
      </c>
      <c r="E110" s="22">
        <v>29.14</v>
      </c>
      <c r="F110" s="2">
        <v>2026212</v>
      </c>
      <c r="G110" s="2">
        <v>1020793</v>
      </c>
      <c r="H110" s="73">
        <v>1230633</v>
      </c>
    </row>
    <row r="111" spans="1:8" hidden="1">
      <c r="A111" s="71">
        <v>40057</v>
      </c>
      <c r="B111" s="72">
        <v>3275</v>
      </c>
      <c r="C111" s="2">
        <v>138304</v>
      </c>
      <c r="D111" s="2">
        <v>4149120</v>
      </c>
      <c r="E111" s="22">
        <v>31.61</v>
      </c>
      <c r="F111" s="2">
        <v>2210753</v>
      </c>
      <c r="G111" s="2">
        <v>1159564</v>
      </c>
      <c r="H111" s="73">
        <v>1311653</v>
      </c>
    </row>
    <row r="112" spans="1:8" hidden="1">
      <c r="A112" s="71">
        <v>40087</v>
      </c>
      <c r="B112" s="72">
        <v>3338</v>
      </c>
      <c r="C112" s="2">
        <v>142896</v>
      </c>
      <c r="D112" s="2">
        <v>4429776</v>
      </c>
      <c r="E112" s="22">
        <v>33.39</v>
      </c>
      <c r="F112" s="2">
        <v>2524809</v>
      </c>
      <c r="G112" s="2">
        <v>1355367</v>
      </c>
      <c r="H112" s="73">
        <v>1478922</v>
      </c>
    </row>
    <row r="113" spans="1:8" hidden="1">
      <c r="A113" s="71">
        <v>40118</v>
      </c>
      <c r="B113" s="72">
        <v>3345</v>
      </c>
      <c r="C113" s="2">
        <v>143809</v>
      </c>
      <c r="D113" s="2">
        <v>4314270</v>
      </c>
      <c r="E113" s="22">
        <v>37.770000000000003</v>
      </c>
      <c r="F113" s="2">
        <v>2650414</v>
      </c>
      <c r="G113" s="2">
        <v>1473529</v>
      </c>
      <c r="H113" s="73">
        <v>1629378</v>
      </c>
    </row>
    <row r="114" spans="1:8" hidden="1">
      <c r="A114" s="71">
        <v>40148</v>
      </c>
      <c r="B114" s="72">
        <v>3348</v>
      </c>
      <c r="C114" s="2">
        <v>144629</v>
      </c>
      <c r="D114" s="2">
        <v>4483499</v>
      </c>
      <c r="E114" s="22">
        <v>39.64</v>
      </c>
      <c r="F114" s="2">
        <v>3241970</v>
      </c>
      <c r="G114" s="2">
        <v>1675668</v>
      </c>
      <c r="H114" s="73">
        <v>1777393</v>
      </c>
    </row>
    <row r="115" spans="1:8" hidden="1">
      <c r="A115" s="71">
        <v>40179</v>
      </c>
      <c r="B115" s="72">
        <v>3360</v>
      </c>
      <c r="C115" s="2">
        <v>145590</v>
      </c>
      <c r="D115" s="2">
        <v>4513290</v>
      </c>
      <c r="E115" s="22">
        <v>49.47</v>
      </c>
      <c r="F115" s="2">
        <v>4438860</v>
      </c>
      <c r="G115" s="2">
        <v>2044175</v>
      </c>
      <c r="H115" s="73">
        <v>2232678</v>
      </c>
    </row>
    <row r="116" spans="1:8" hidden="1">
      <c r="A116" s="71">
        <v>40210</v>
      </c>
      <c r="B116" s="72">
        <v>3347</v>
      </c>
      <c r="C116" s="2">
        <v>145302</v>
      </c>
      <c r="D116" s="2">
        <v>4068456</v>
      </c>
      <c r="E116" s="22">
        <v>48.52</v>
      </c>
      <c r="F116" s="2">
        <v>3326033</v>
      </c>
      <c r="G116" s="2">
        <v>1825711</v>
      </c>
      <c r="H116" s="73">
        <v>1974121</v>
      </c>
    </row>
    <row r="117" spans="1:8" hidden="1">
      <c r="A117" s="71">
        <v>40238</v>
      </c>
      <c r="B117" s="72">
        <v>3345</v>
      </c>
      <c r="C117" s="2">
        <v>145135</v>
      </c>
      <c r="D117" s="2">
        <v>4499185</v>
      </c>
      <c r="E117" s="22">
        <v>43.7</v>
      </c>
      <c r="F117" s="2">
        <v>3273647</v>
      </c>
      <c r="G117" s="2">
        <v>1792850</v>
      </c>
      <c r="H117" s="73">
        <v>1966282</v>
      </c>
    </row>
    <row r="118" spans="1:8" hidden="1">
      <c r="A118" s="71">
        <v>40269</v>
      </c>
      <c r="B118" s="72">
        <v>3325</v>
      </c>
      <c r="C118" s="2">
        <v>144571</v>
      </c>
      <c r="D118" s="2">
        <v>4337130</v>
      </c>
      <c r="E118" s="22">
        <v>37.299999999999997</v>
      </c>
      <c r="F118" s="2">
        <v>2821076</v>
      </c>
      <c r="G118" s="2">
        <v>1500286</v>
      </c>
      <c r="H118" s="73">
        <v>1617763</v>
      </c>
    </row>
    <row r="119" spans="1:8" hidden="1">
      <c r="A119" s="71">
        <v>40299</v>
      </c>
      <c r="B119" s="72">
        <v>3264</v>
      </c>
      <c r="C119" s="2">
        <v>140172</v>
      </c>
      <c r="D119" s="2">
        <v>4345332</v>
      </c>
      <c r="E119" s="22">
        <v>28.08</v>
      </c>
      <c r="F119" s="2">
        <v>1881253</v>
      </c>
      <c r="G119" s="2">
        <v>997050</v>
      </c>
      <c r="H119" s="73">
        <v>1220095</v>
      </c>
    </row>
    <row r="120" spans="1:8" hidden="1">
      <c r="A120" s="71">
        <v>40330</v>
      </c>
      <c r="B120" s="72">
        <v>3204</v>
      </c>
      <c r="C120" s="2">
        <v>137790</v>
      </c>
      <c r="D120" s="2">
        <v>4133700</v>
      </c>
      <c r="E120" s="22">
        <v>26.91</v>
      </c>
      <c r="F120" s="2">
        <v>1730887</v>
      </c>
      <c r="G120" s="2">
        <v>898991</v>
      </c>
      <c r="H120" s="73">
        <v>1112469</v>
      </c>
    </row>
    <row r="121" spans="1:8" hidden="1">
      <c r="A121" s="71">
        <v>40360</v>
      </c>
      <c r="B121" s="72">
        <v>3201</v>
      </c>
      <c r="C121" s="2">
        <v>138220</v>
      </c>
      <c r="D121" s="2">
        <v>4284820</v>
      </c>
      <c r="E121" s="22">
        <v>30.47</v>
      </c>
      <c r="F121" s="2">
        <v>2215500</v>
      </c>
      <c r="G121" s="2">
        <v>1111619</v>
      </c>
      <c r="H121" s="73">
        <v>1305705</v>
      </c>
    </row>
    <row r="122" spans="1:8" hidden="1">
      <c r="A122" s="71">
        <v>40391</v>
      </c>
      <c r="B122" s="72">
        <v>3207</v>
      </c>
      <c r="C122" s="2">
        <v>138014</v>
      </c>
      <c r="D122" s="2">
        <v>4278434</v>
      </c>
      <c r="E122" s="22">
        <v>29.06</v>
      </c>
      <c r="F122" s="2">
        <v>2025246</v>
      </c>
      <c r="G122" s="2">
        <v>1001283</v>
      </c>
      <c r="H122" s="73">
        <v>1243129</v>
      </c>
    </row>
    <row r="123" spans="1:8" hidden="1">
      <c r="A123" s="71">
        <v>40422</v>
      </c>
      <c r="B123" s="72">
        <v>3231</v>
      </c>
      <c r="C123" s="2">
        <v>138656</v>
      </c>
      <c r="D123" s="2">
        <v>4159680</v>
      </c>
      <c r="E123" s="22">
        <v>31.61</v>
      </c>
      <c r="F123" s="2">
        <v>2183847</v>
      </c>
      <c r="G123" s="2">
        <v>1138242</v>
      </c>
      <c r="H123" s="73">
        <v>1314997</v>
      </c>
    </row>
    <row r="124" spans="1:8" hidden="1">
      <c r="A124" s="71">
        <v>40452</v>
      </c>
      <c r="B124" s="72">
        <v>3293</v>
      </c>
      <c r="C124" s="2">
        <v>143411</v>
      </c>
      <c r="D124" s="2">
        <v>4445741</v>
      </c>
      <c r="E124" s="22">
        <v>33.4</v>
      </c>
      <c r="F124" s="2">
        <v>2482187</v>
      </c>
      <c r="G124" s="2">
        <v>1307428</v>
      </c>
      <c r="H124" s="73">
        <v>1485087</v>
      </c>
    </row>
    <row r="125" spans="1:8" hidden="1">
      <c r="A125" s="71">
        <v>40483</v>
      </c>
      <c r="B125" s="72">
        <v>3310</v>
      </c>
      <c r="C125" s="2">
        <v>144379</v>
      </c>
      <c r="D125" s="2">
        <v>4331370</v>
      </c>
      <c r="E125" s="22">
        <v>38.85</v>
      </c>
      <c r="F125" s="2">
        <v>2702784</v>
      </c>
      <c r="G125" s="2">
        <v>1494314</v>
      </c>
      <c r="H125" s="73">
        <v>1682862</v>
      </c>
    </row>
    <row r="126" spans="1:8" hidden="1">
      <c r="A126" s="71">
        <v>40513</v>
      </c>
      <c r="B126" s="72">
        <v>3317</v>
      </c>
      <c r="C126" s="2">
        <v>144830</v>
      </c>
      <c r="D126" s="2">
        <v>4489730</v>
      </c>
      <c r="E126" s="22">
        <v>38.96</v>
      </c>
      <c r="F126" s="2">
        <v>3165264</v>
      </c>
      <c r="G126" s="2">
        <v>1634135</v>
      </c>
      <c r="H126" s="73">
        <v>1749129</v>
      </c>
    </row>
    <row r="127" spans="1:8" hidden="1">
      <c r="A127" s="71">
        <v>40544</v>
      </c>
      <c r="B127" s="72">
        <v>3324</v>
      </c>
      <c r="C127" s="2">
        <v>144643</v>
      </c>
      <c r="D127" s="2">
        <v>4483933</v>
      </c>
      <c r="E127" s="22">
        <v>48.94</v>
      </c>
      <c r="F127" s="2">
        <v>4334874</v>
      </c>
      <c r="G127" s="2">
        <v>2019706</v>
      </c>
      <c r="H127" s="73">
        <v>2194660</v>
      </c>
    </row>
    <row r="128" spans="1:8" hidden="1">
      <c r="A128" s="71">
        <v>40575</v>
      </c>
      <c r="B128" s="72">
        <v>3313</v>
      </c>
      <c r="C128" s="2">
        <v>144324</v>
      </c>
      <c r="D128" s="2">
        <v>4041072</v>
      </c>
      <c r="E128" s="22">
        <v>47.8</v>
      </c>
      <c r="F128" s="2">
        <v>3275448</v>
      </c>
      <c r="G128" s="2">
        <v>1770186</v>
      </c>
      <c r="H128" s="73">
        <v>1931541</v>
      </c>
    </row>
    <row r="129" spans="1:8" hidden="1">
      <c r="A129" s="71">
        <v>40603</v>
      </c>
      <c r="B129" s="72">
        <v>3259</v>
      </c>
      <c r="C129" s="2">
        <v>140572</v>
      </c>
      <c r="D129" s="2">
        <v>4357732</v>
      </c>
      <c r="E129" s="22">
        <v>42.63</v>
      </c>
      <c r="F129" s="2">
        <v>3095870</v>
      </c>
      <c r="G129" s="2">
        <v>1661480</v>
      </c>
      <c r="H129" s="73">
        <v>1857680</v>
      </c>
    </row>
    <row r="130" spans="1:8" hidden="1">
      <c r="A130" s="71">
        <v>40634</v>
      </c>
      <c r="B130" s="72">
        <v>3244</v>
      </c>
      <c r="C130" s="2">
        <v>139989</v>
      </c>
      <c r="D130" s="2">
        <v>4199670</v>
      </c>
      <c r="E130" s="22">
        <v>37.74</v>
      </c>
      <c r="F130" s="2">
        <v>2715326</v>
      </c>
      <c r="G130" s="2">
        <v>1420933</v>
      </c>
      <c r="H130" s="73">
        <v>1584883</v>
      </c>
    </row>
    <row r="131" spans="1:8" hidden="1">
      <c r="A131" s="71">
        <v>40664</v>
      </c>
      <c r="B131" s="72">
        <v>3191</v>
      </c>
      <c r="C131" s="2">
        <v>135040</v>
      </c>
      <c r="D131" s="2">
        <v>4186240</v>
      </c>
      <c r="E131" s="22">
        <v>29.55</v>
      </c>
      <c r="F131" s="2">
        <v>1898174</v>
      </c>
      <c r="G131" s="2">
        <v>972710</v>
      </c>
      <c r="H131" s="73">
        <v>1237222</v>
      </c>
    </row>
    <row r="132" spans="1:8" hidden="1">
      <c r="A132" s="71">
        <v>40695</v>
      </c>
      <c r="B132" s="72">
        <v>3133</v>
      </c>
      <c r="C132" s="2">
        <v>133565</v>
      </c>
      <c r="D132" s="2">
        <v>4006950</v>
      </c>
      <c r="E132" s="22">
        <v>27.64</v>
      </c>
      <c r="F132" s="2">
        <v>1736350</v>
      </c>
      <c r="G132" s="2">
        <v>871839</v>
      </c>
      <c r="H132" s="73">
        <v>1107434</v>
      </c>
    </row>
    <row r="133" spans="1:8" hidden="1">
      <c r="A133" s="71">
        <v>40725</v>
      </c>
      <c r="B133" s="72">
        <v>3139</v>
      </c>
      <c r="C133" s="2">
        <v>134577</v>
      </c>
      <c r="D133" s="2">
        <v>4171887</v>
      </c>
      <c r="E133" s="22">
        <v>31.8</v>
      </c>
      <c r="F133" s="2">
        <v>2259130</v>
      </c>
      <c r="G133" s="2">
        <v>1102018</v>
      </c>
      <c r="H133" s="73">
        <v>1326749</v>
      </c>
    </row>
    <row r="134" spans="1:8" hidden="1">
      <c r="A134" s="71">
        <v>40756</v>
      </c>
      <c r="B134" s="72">
        <v>3151</v>
      </c>
      <c r="C134" s="2">
        <v>134906</v>
      </c>
      <c r="D134" s="2">
        <v>4182086</v>
      </c>
      <c r="E134" s="22">
        <v>32.08</v>
      </c>
      <c r="F134" s="2">
        <v>2195358</v>
      </c>
      <c r="G134" s="2">
        <v>1073216</v>
      </c>
      <c r="H134" s="73">
        <v>1341468</v>
      </c>
    </row>
    <row r="135" spans="1:8" hidden="1">
      <c r="A135" s="71">
        <v>40787</v>
      </c>
      <c r="B135" s="72">
        <v>3194</v>
      </c>
      <c r="C135" s="2">
        <v>138212</v>
      </c>
      <c r="D135" s="2">
        <v>4146360</v>
      </c>
      <c r="E135" s="22">
        <v>32.14</v>
      </c>
      <c r="F135" s="2">
        <v>2189342</v>
      </c>
      <c r="G135" s="2">
        <v>1134763</v>
      </c>
      <c r="H135" s="73">
        <v>1332734</v>
      </c>
    </row>
    <row r="136" spans="1:8" hidden="1">
      <c r="A136" s="71">
        <v>40817</v>
      </c>
      <c r="B136" s="72">
        <v>3230</v>
      </c>
      <c r="C136" s="2">
        <v>139666</v>
      </c>
      <c r="D136" s="2">
        <v>4329646</v>
      </c>
      <c r="E136" s="22">
        <v>33.96</v>
      </c>
      <c r="F136" s="2">
        <v>2445416</v>
      </c>
      <c r="G136" s="2">
        <v>1253027</v>
      </c>
      <c r="H136" s="73">
        <v>1470317</v>
      </c>
    </row>
    <row r="137" spans="1:8" hidden="1">
      <c r="A137" s="71">
        <v>40848</v>
      </c>
      <c r="B137" s="72">
        <v>3242</v>
      </c>
      <c r="C137" s="2">
        <v>140403</v>
      </c>
      <c r="D137" s="2">
        <v>4212090</v>
      </c>
      <c r="E137" s="22">
        <v>39.06</v>
      </c>
      <c r="F137" s="2">
        <v>2662602</v>
      </c>
      <c r="G137" s="2">
        <v>1453687</v>
      </c>
      <c r="H137" s="73">
        <v>1645143</v>
      </c>
    </row>
    <row r="138" spans="1:8" hidden="1">
      <c r="A138" s="71">
        <v>40878</v>
      </c>
      <c r="B138" s="72">
        <v>3247</v>
      </c>
      <c r="C138" s="2">
        <v>141051</v>
      </c>
      <c r="D138" s="2">
        <v>4372581</v>
      </c>
      <c r="E138" s="22">
        <v>39.57</v>
      </c>
      <c r="F138" s="2">
        <v>3208121</v>
      </c>
      <c r="G138" s="2">
        <v>1639359</v>
      </c>
      <c r="H138" s="73">
        <v>1730150</v>
      </c>
    </row>
    <row r="139" spans="1:8" hidden="1">
      <c r="A139" s="71">
        <v>40909</v>
      </c>
      <c r="B139" s="72">
        <v>3254</v>
      </c>
      <c r="C139" s="2">
        <v>141472</v>
      </c>
      <c r="D139" s="2">
        <v>4385632</v>
      </c>
      <c r="E139" s="22">
        <v>47.96</v>
      </c>
      <c r="F139" s="2">
        <v>4151711</v>
      </c>
      <c r="G139" s="2">
        <v>1968008</v>
      </c>
      <c r="H139" s="73">
        <v>2103516</v>
      </c>
    </row>
    <row r="140" spans="1:8" hidden="1">
      <c r="A140" s="71">
        <v>40940</v>
      </c>
      <c r="B140" s="72">
        <v>3245</v>
      </c>
      <c r="C140" s="2">
        <v>141201</v>
      </c>
      <c r="D140" s="2">
        <v>4094829</v>
      </c>
      <c r="E140" s="22">
        <v>46.51</v>
      </c>
      <c r="F140" s="2">
        <v>3208886</v>
      </c>
      <c r="G140" s="2">
        <v>1732393</v>
      </c>
      <c r="H140" s="73">
        <v>1904530</v>
      </c>
    </row>
    <row r="141" spans="1:8" hidden="1">
      <c r="A141" s="71">
        <v>40969</v>
      </c>
      <c r="B141" s="72">
        <v>3234</v>
      </c>
      <c r="C141" s="2">
        <v>140931</v>
      </c>
      <c r="D141" s="2">
        <v>4368861</v>
      </c>
      <c r="E141" s="22">
        <v>42.22</v>
      </c>
      <c r="F141" s="2">
        <v>3071265</v>
      </c>
      <c r="G141" s="2">
        <v>1662542</v>
      </c>
      <c r="H141" s="73">
        <v>1844440</v>
      </c>
    </row>
    <row r="142" spans="1:8" hidden="1">
      <c r="A142" s="36">
        <v>41000</v>
      </c>
      <c r="B142" s="58">
        <v>3224</v>
      </c>
      <c r="C142" s="2">
        <v>140765</v>
      </c>
      <c r="D142" s="2">
        <v>4222950</v>
      </c>
      <c r="E142" s="22">
        <v>36.299999999999997</v>
      </c>
      <c r="F142" s="2">
        <v>2658687</v>
      </c>
      <c r="G142" s="2">
        <v>1416237</v>
      </c>
      <c r="H142" s="73">
        <v>1533060</v>
      </c>
    </row>
    <row r="143" spans="1:8" hidden="1">
      <c r="A143" s="71">
        <v>41030</v>
      </c>
      <c r="B143" s="72">
        <v>3164</v>
      </c>
      <c r="C143" s="2">
        <v>135506</v>
      </c>
      <c r="D143" s="2">
        <v>4200686</v>
      </c>
      <c r="E143" s="22">
        <v>29.04</v>
      </c>
      <c r="F143" s="2">
        <v>1892558</v>
      </c>
      <c r="G143" s="2">
        <v>976905</v>
      </c>
      <c r="H143" s="73">
        <v>1220054</v>
      </c>
    </row>
    <row r="144" spans="1:8" hidden="1">
      <c r="A144" s="71">
        <v>41061</v>
      </c>
      <c r="B144" s="72">
        <v>3111</v>
      </c>
      <c r="C144" s="2">
        <v>134675</v>
      </c>
      <c r="D144" s="2">
        <v>4040250</v>
      </c>
      <c r="E144" s="22">
        <v>27.75</v>
      </c>
      <c r="F144" s="2">
        <v>1808557</v>
      </c>
      <c r="G144" s="2">
        <v>903972</v>
      </c>
      <c r="H144" s="73">
        <v>1121078</v>
      </c>
    </row>
    <row r="145" spans="1:8" hidden="1">
      <c r="A145" s="71">
        <v>41091</v>
      </c>
      <c r="B145" s="72">
        <v>3091</v>
      </c>
      <c r="C145" s="2">
        <v>133529</v>
      </c>
      <c r="D145" s="2">
        <v>4139399</v>
      </c>
      <c r="E145" s="22">
        <v>29.89</v>
      </c>
      <c r="F145" s="2">
        <v>2108414</v>
      </c>
      <c r="G145" s="2">
        <v>1032317</v>
      </c>
      <c r="H145" s="73">
        <v>1237136</v>
      </c>
    </row>
    <row r="146" spans="1:8" hidden="1">
      <c r="A146" s="71">
        <v>41122</v>
      </c>
      <c r="B146" s="72">
        <v>3090</v>
      </c>
      <c r="C146" s="2">
        <v>133691</v>
      </c>
      <c r="D146" s="2">
        <v>4144421</v>
      </c>
      <c r="E146" s="22">
        <v>29.28</v>
      </c>
      <c r="F146" s="2">
        <v>1992983</v>
      </c>
      <c r="G146" s="2">
        <v>985767</v>
      </c>
      <c r="H146" s="73">
        <v>1213632</v>
      </c>
    </row>
    <row r="147" spans="1:8" hidden="1">
      <c r="A147" s="71">
        <v>41153</v>
      </c>
      <c r="B147" s="72">
        <v>3155</v>
      </c>
      <c r="C147" s="2">
        <v>135438</v>
      </c>
      <c r="D147" s="2">
        <v>4063140</v>
      </c>
      <c r="E147" s="22">
        <v>31.21</v>
      </c>
      <c r="F147" s="2">
        <v>2111027</v>
      </c>
      <c r="G147" s="2">
        <v>1070300</v>
      </c>
      <c r="H147" s="73">
        <v>1268062</v>
      </c>
    </row>
    <row r="148" spans="1:8" hidden="1">
      <c r="A148" s="71">
        <v>41183</v>
      </c>
      <c r="B148" s="72">
        <v>3202</v>
      </c>
      <c r="C148" s="2">
        <v>139256</v>
      </c>
      <c r="D148" s="2">
        <v>4316936</v>
      </c>
      <c r="E148" s="22">
        <v>34.47</v>
      </c>
      <c r="F148" s="2">
        <v>2527327</v>
      </c>
      <c r="G148" s="2">
        <v>1303831</v>
      </c>
      <c r="H148" s="73">
        <v>1488016</v>
      </c>
    </row>
    <row r="149" spans="1:8" hidden="1">
      <c r="A149" s="71">
        <v>41214</v>
      </c>
      <c r="B149" s="72">
        <v>3213</v>
      </c>
      <c r="C149" s="2">
        <v>139934</v>
      </c>
      <c r="D149" s="2">
        <v>4198020</v>
      </c>
      <c r="E149" s="22">
        <v>38.22</v>
      </c>
      <c r="F149" s="2">
        <v>2629492</v>
      </c>
      <c r="G149" s="2">
        <v>1427448</v>
      </c>
      <c r="H149" s="73">
        <v>1604288</v>
      </c>
    </row>
    <row r="150" spans="1:8" hidden="1">
      <c r="A150" s="71">
        <v>41244</v>
      </c>
      <c r="B150" s="72">
        <v>3214</v>
      </c>
      <c r="C150" s="2">
        <v>140638</v>
      </c>
      <c r="D150" s="2">
        <v>4359778</v>
      </c>
      <c r="E150" s="22">
        <v>40.18</v>
      </c>
      <c r="F150" s="2">
        <v>3277105</v>
      </c>
      <c r="G150" s="2">
        <v>1679630</v>
      </c>
      <c r="H150" s="73">
        <v>1751944</v>
      </c>
    </row>
    <row r="151" spans="1:8" hidden="1">
      <c r="A151" s="71">
        <v>41275</v>
      </c>
      <c r="B151" s="72">
        <v>3229</v>
      </c>
      <c r="C151" s="2">
        <v>140774</v>
      </c>
      <c r="D151" s="2">
        <v>4363994</v>
      </c>
      <c r="E151" s="22">
        <v>48.07</v>
      </c>
      <c r="F151" s="2">
        <v>4143444</v>
      </c>
      <c r="G151" s="2">
        <v>1922197</v>
      </c>
      <c r="H151" s="73">
        <v>2097665</v>
      </c>
    </row>
    <row r="152" spans="1:8" hidden="1">
      <c r="A152" s="71">
        <v>41306</v>
      </c>
      <c r="B152" s="72">
        <v>3225</v>
      </c>
      <c r="C152" s="2">
        <v>140448</v>
      </c>
      <c r="D152" s="2">
        <v>3932544</v>
      </c>
      <c r="E152" s="22">
        <v>48.14</v>
      </c>
      <c r="F152" s="2">
        <v>3257614</v>
      </c>
      <c r="G152" s="2">
        <v>1752051</v>
      </c>
      <c r="H152" s="73">
        <v>1893083</v>
      </c>
    </row>
    <row r="153" spans="1:8" hidden="1">
      <c r="A153" s="71">
        <v>41334</v>
      </c>
      <c r="B153" s="72">
        <v>3223</v>
      </c>
      <c r="C153" s="2">
        <v>140360</v>
      </c>
      <c r="D153" s="2">
        <v>4351160</v>
      </c>
      <c r="E153" s="22">
        <v>45.66</v>
      </c>
      <c r="F153" s="2">
        <v>3398570</v>
      </c>
      <c r="G153" s="2">
        <v>1792576</v>
      </c>
      <c r="H153" s="73">
        <v>1986605</v>
      </c>
    </row>
    <row r="154" spans="1:8" hidden="1">
      <c r="A154" s="71">
        <v>41365</v>
      </c>
      <c r="B154" s="72">
        <v>3209</v>
      </c>
      <c r="C154" s="2">
        <v>139988</v>
      </c>
      <c r="D154" s="2">
        <v>4199640</v>
      </c>
      <c r="E154" s="22">
        <v>36.979999999999997</v>
      </c>
      <c r="F154" s="2">
        <v>2625252</v>
      </c>
      <c r="G154" s="2">
        <v>1397316</v>
      </c>
      <c r="H154" s="73">
        <v>1552959</v>
      </c>
    </row>
    <row r="155" spans="1:8" hidden="1">
      <c r="A155" s="71">
        <v>41395</v>
      </c>
      <c r="B155" s="72">
        <v>3156</v>
      </c>
      <c r="C155" s="2">
        <v>136082</v>
      </c>
      <c r="D155" s="2">
        <v>4218542</v>
      </c>
      <c r="E155" s="22">
        <v>30.67</v>
      </c>
      <c r="F155" s="2">
        <v>2043494</v>
      </c>
      <c r="G155" s="2">
        <v>1072944</v>
      </c>
      <c r="H155" s="73">
        <v>1293693</v>
      </c>
    </row>
    <row r="156" spans="1:8" hidden="1">
      <c r="A156" s="71">
        <v>41426</v>
      </c>
      <c r="B156" s="72">
        <v>3118</v>
      </c>
      <c r="C156" s="2">
        <v>135331</v>
      </c>
      <c r="D156" s="2">
        <v>4059930</v>
      </c>
      <c r="E156" s="22">
        <v>28.51</v>
      </c>
      <c r="F156" s="2">
        <v>1854775</v>
      </c>
      <c r="G156" s="2">
        <v>922706</v>
      </c>
      <c r="H156" s="73">
        <v>1157635</v>
      </c>
    </row>
    <row r="157" spans="1:8" hidden="1">
      <c r="A157" s="71">
        <v>41456</v>
      </c>
      <c r="B157" s="72">
        <v>3100</v>
      </c>
      <c r="C157" s="2">
        <v>133905</v>
      </c>
      <c r="D157" s="2">
        <v>4151055</v>
      </c>
      <c r="E157" s="22">
        <v>32.19</v>
      </c>
      <c r="F157" s="2">
        <v>2277607</v>
      </c>
      <c r="G157" s="2">
        <v>1116141</v>
      </c>
      <c r="H157" s="73">
        <v>1336329</v>
      </c>
    </row>
    <row r="158" spans="1:8" hidden="1">
      <c r="A158" s="71">
        <v>41487</v>
      </c>
      <c r="B158" s="72">
        <v>3098</v>
      </c>
      <c r="C158" s="2">
        <v>133941</v>
      </c>
      <c r="D158" s="2">
        <v>4152171</v>
      </c>
      <c r="E158" s="22">
        <v>31.21</v>
      </c>
      <c r="F158" s="2">
        <v>2137455</v>
      </c>
      <c r="G158" s="2">
        <v>1051375</v>
      </c>
      <c r="H158" s="73">
        <v>1295953</v>
      </c>
    </row>
    <row r="159" spans="1:8" hidden="1">
      <c r="A159" s="71">
        <v>41518</v>
      </c>
      <c r="B159" s="72">
        <v>3151</v>
      </c>
      <c r="C159" s="2">
        <v>135749</v>
      </c>
      <c r="D159" s="2">
        <v>4072470</v>
      </c>
      <c r="E159" s="22">
        <v>32.700000000000003</v>
      </c>
      <c r="F159" s="2">
        <v>2214631</v>
      </c>
      <c r="G159" s="2">
        <v>1104080</v>
      </c>
      <c r="H159" s="73">
        <v>1331688</v>
      </c>
    </row>
    <row r="160" spans="1:8" hidden="1">
      <c r="A160" s="71">
        <v>41548</v>
      </c>
      <c r="B160" s="72">
        <v>3189</v>
      </c>
      <c r="C160" s="2">
        <v>139984</v>
      </c>
      <c r="D160" s="2">
        <v>4339504</v>
      </c>
      <c r="E160" s="22">
        <v>35.31</v>
      </c>
      <c r="F160" s="2">
        <v>2565637</v>
      </c>
      <c r="G160" s="2">
        <v>1312534</v>
      </c>
      <c r="H160" s="73">
        <v>1532363</v>
      </c>
    </row>
    <row r="161" spans="1:13" hidden="1">
      <c r="A161" s="71">
        <v>41579</v>
      </c>
      <c r="B161" s="72">
        <v>3205</v>
      </c>
      <c r="C161" s="2">
        <v>141070</v>
      </c>
      <c r="D161" s="2">
        <v>4232100</v>
      </c>
      <c r="E161" s="22">
        <v>40.700000000000003</v>
      </c>
      <c r="F161" s="2">
        <v>2804664</v>
      </c>
      <c r="G161" s="2">
        <v>1490808</v>
      </c>
      <c r="H161" s="73">
        <v>1722284</v>
      </c>
    </row>
    <row r="162" spans="1:13" hidden="1">
      <c r="A162" s="71">
        <v>41609</v>
      </c>
      <c r="B162" s="72">
        <v>3228</v>
      </c>
      <c r="C162" s="2">
        <v>142022</v>
      </c>
      <c r="D162" s="2">
        <v>4402682</v>
      </c>
      <c r="E162" s="22">
        <v>41.83</v>
      </c>
      <c r="F162" s="2">
        <v>3386505</v>
      </c>
      <c r="G162" s="2">
        <v>1714562</v>
      </c>
      <c r="H162" s="73">
        <v>1841763</v>
      </c>
    </row>
    <row r="163" spans="1:13" hidden="1">
      <c r="A163" s="71">
        <v>41640</v>
      </c>
      <c r="B163" s="72">
        <v>3218</v>
      </c>
      <c r="C163" s="2">
        <v>141882</v>
      </c>
      <c r="D163" s="2">
        <v>4398342</v>
      </c>
      <c r="E163" s="22">
        <v>50.34</v>
      </c>
      <c r="F163" s="2">
        <v>4397814</v>
      </c>
      <c r="G163" s="2">
        <v>1996579</v>
      </c>
      <c r="H163" s="73">
        <v>2214146</v>
      </c>
    </row>
    <row r="164" spans="1:13" hidden="1">
      <c r="A164" s="71">
        <v>41671</v>
      </c>
      <c r="B164" s="72">
        <v>3216</v>
      </c>
      <c r="C164" s="2">
        <v>141893</v>
      </c>
      <c r="D164" s="2">
        <v>3973004</v>
      </c>
      <c r="E164" s="22">
        <v>51.08</v>
      </c>
      <c r="F164" s="2">
        <v>3514910</v>
      </c>
      <c r="G164" s="2">
        <v>1840570</v>
      </c>
      <c r="H164" s="73">
        <v>2029342</v>
      </c>
    </row>
    <row r="165" spans="1:13" hidden="1">
      <c r="A165" s="71">
        <v>41699</v>
      </c>
      <c r="B165" s="72">
        <v>3212</v>
      </c>
      <c r="C165" s="2">
        <v>141968</v>
      </c>
      <c r="D165" s="2">
        <v>4401008</v>
      </c>
      <c r="E165" s="22">
        <v>44.95</v>
      </c>
      <c r="F165" s="2">
        <v>3304066</v>
      </c>
      <c r="G165" s="2">
        <v>1703441</v>
      </c>
      <c r="H165" s="73">
        <v>1978046</v>
      </c>
    </row>
    <row r="166" spans="1:13" hidden="1">
      <c r="A166" s="71">
        <v>41730</v>
      </c>
      <c r="B166" s="72">
        <v>3206</v>
      </c>
      <c r="C166" s="2">
        <v>141681</v>
      </c>
      <c r="D166" s="2">
        <v>4250430</v>
      </c>
      <c r="E166" s="22">
        <v>40.6</v>
      </c>
      <c r="F166" s="2">
        <v>3016385</v>
      </c>
      <c r="G166" s="2">
        <v>1535884</v>
      </c>
      <c r="H166" s="73">
        <v>1725623</v>
      </c>
    </row>
    <row r="167" spans="1:13" hidden="1">
      <c r="A167" s="71">
        <v>41760</v>
      </c>
      <c r="B167" s="72">
        <v>3146</v>
      </c>
      <c r="C167" s="2">
        <v>136783</v>
      </c>
      <c r="D167" s="2">
        <v>4240273</v>
      </c>
      <c r="E167" s="22">
        <v>32.82</v>
      </c>
      <c r="F167" s="2">
        <v>2215676</v>
      </c>
      <c r="G167" s="2">
        <v>1117345</v>
      </c>
      <c r="H167" s="73">
        <v>1391714</v>
      </c>
    </row>
    <row r="168" spans="1:13" hidden="1">
      <c r="A168" s="71">
        <v>41791</v>
      </c>
      <c r="B168" s="72">
        <v>3103</v>
      </c>
      <c r="C168" s="2">
        <v>134960</v>
      </c>
      <c r="D168" s="2">
        <v>4048800</v>
      </c>
      <c r="E168" s="22">
        <v>29.32</v>
      </c>
      <c r="F168" s="2">
        <v>1874710</v>
      </c>
      <c r="G168" s="2">
        <v>903500</v>
      </c>
      <c r="H168" s="73">
        <v>1187200</v>
      </c>
    </row>
    <row r="169" spans="1:13" hidden="1">
      <c r="A169" s="71">
        <v>41821</v>
      </c>
      <c r="B169" s="72">
        <v>3080</v>
      </c>
      <c r="C169" s="2">
        <v>134535</v>
      </c>
      <c r="D169" s="2">
        <v>4170585</v>
      </c>
      <c r="E169" s="22">
        <v>33.299999999999997</v>
      </c>
      <c r="F169" s="2">
        <v>2372883</v>
      </c>
      <c r="G169" s="2">
        <v>1113202</v>
      </c>
      <c r="H169" s="73">
        <v>1388982</v>
      </c>
    </row>
    <row r="170" spans="1:13" hidden="1">
      <c r="A170" s="71">
        <v>41852</v>
      </c>
      <c r="B170" s="72">
        <v>3053</v>
      </c>
      <c r="C170" s="2">
        <v>133940</v>
      </c>
      <c r="D170" s="2">
        <v>4152140</v>
      </c>
      <c r="E170" s="22">
        <v>32.35</v>
      </c>
      <c r="F170" s="2">
        <v>2208922</v>
      </c>
      <c r="G170" s="2">
        <v>1065539</v>
      </c>
      <c r="H170" s="73">
        <v>1343051</v>
      </c>
    </row>
    <row r="171" spans="1:13" hidden="1">
      <c r="A171" s="71">
        <v>41883</v>
      </c>
      <c r="B171" s="72">
        <v>3103</v>
      </c>
      <c r="C171" s="2">
        <v>134961</v>
      </c>
      <c r="D171" s="2">
        <v>4048830</v>
      </c>
      <c r="E171" s="22">
        <v>34.770000000000003</v>
      </c>
      <c r="F171" s="2">
        <v>2352829</v>
      </c>
      <c r="G171" s="2">
        <v>1123645</v>
      </c>
      <c r="H171" s="73">
        <v>1407739</v>
      </c>
    </row>
    <row r="172" spans="1:13" hidden="1">
      <c r="A172" s="74">
        <v>41913</v>
      </c>
      <c r="B172" s="75">
        <v>3170</v>
      </c>
      <c r="C172" s="76">
        <v>139454</v>
      </c>
      <c r="D172" s="76">
        <v>4323074</v>
      </c>
      <c r="E172" s="77">
        <v>37.590000000000003</v>
      </c>
      <c r="F172" s="76">
        <v>2753305</v>
      </c>
      <c r="G172" s="76">
        <v>1383333</v>
      </c>
      <c r="H172" s="78">
        <v>1625088</v>
      </c>
    </row>
    <row r="173" spans="1:13" hidden="1"/>
    <row r="174" spans="1:13" ht="15" hidden="1">
      <c r="A174" s="46" t="s">
        <v>44</v>
      </c>
      <c r="B174" s="47"/>
      <c r="C174" s="47"/>
      <c r="D174" s="48" t="str">
        <f>D4</f>
        <v>Total NZ - Total</v>
      </c>
      <c r="E174" s="49"/>
      <c r="F174" s="47"/>
      <c r="G174" s="50"/>
      <c r="H174" s="50"/>
    </row>
    <row r="175" spans="1:13" ht="51" hidden="1" customHeight="1">
      <c r="A175" s="45" t="str">
        <f>A$6</f>
        <v>Month</v>
      </c>
      <c r="B175" s="55" t="str">
        <f>B$6&amp;"at end of month"</f>
        <v>Number of establishmentsat end of month</v>
      </c>
      <c r="C175" s="55" t="str">
        <f>C6</f>
        <v>Daily capacity (stay-units available)</v>
      </c>
      <c r="D175" s="55" t="str">
        <f>D6</f>
        <v xml:space="preserve">Monthly capacity (stay-unit nights available)  </v>
      </c>
      <c r="E175" s="55" t="str">
        <f>E6</f>
        <v xml:space="preserve">Occupancy rate 
(%) </v>
      </c>
      <c r="F175" s="55" t="s">
        <v>0</v>
      </c>
      <c r="G175" s="55" t="s">
        <v>1</v>
      </c>
      <c r="H175" s="55" t="str">
        <f>H6</f>
        <v>Stay-unit nights (occupancy)</v>
      </c>
      <c r="I175" s="56" t="str">
        <f>I6</f>
        <v>Average length
of stay (days)</v>
      </c>
      <c r="J175" s="56" t="str">
        <f>J6</f>
        <v>Guests per stay-unit night</v>
      </c>
      <c r="K175" s="56" t="str">
        <f>K6</f>
        <v>Stay-units per establishment</v>
      </c>
      <c r="L175" s="56" t="str">
        <f>L6</f>
        <v>Guest night % of January guest nights</v>
      </c>
    </row>
    <row r="176" spans="1:13">
      <c r="A176" s="8" t="str">
        <f>TEXT(A7,"mmm-yy")</f>
        <v>Jan-01</v>
      </c>
      <c r="B176" s="2">
        <f>B7</f>
        <v>2903</v>
      </c>
      <c r="C176" s="2">
        <f>C7</f>
        <v>121358</v>
      </c>
      <c r="D176" s="2">
        <f>D7</f>
        <v>3762098</v>
      </c>
      <c r="E176" s="30">
        <f>IF(C176=0,"-",IF(H176="C","C",100*H176/D176))</f>
        <v>47.709735365745388</v>
      </c>
      <c r="F176" s="9">
        <f>F7</f>
        <v>3740220</v>
      </c>
      <c r="G176" s="9">
        <f>G7</f>
        <v>1767423</v>
      </c>
      <c r="H176" s="9">
        <f>H7</f>
        <v>1794887</v>
      </c>
      <c r="I176" s="10">
        <f t="shared" ref="I176:I207" si="0">IF(F176=0,"-",IF(OR(F176="C",G176="C"),"C",F176/G176))</f>
        <v>2.1161996873414006</v>
      </c>
      <c r="J176" s="11">
        <f t="shared" ref="J176:J207" si="1">IF(OR(H176=0,F176=0),"-",IF(OR(F176="C",H176="C"),"C",F176/H176))</f>
        <v>2.0838192042173129</v>
      </c>
      <c r="K176" s="11">
        <f t="shared" ref="K176:K207" si="2">IF(B176=0,"-",C176/B176)</f>
        <v>41.804340337581813</v>
      </c>
      <c r="L176" s="12">
        <f t="shared" ref="L176:L187" si="3">IF(OR(F$176="C",F176="C"),"C",100*F176/F$176)</f>
        <v>100</v>
      </c>
      <c r="M176" s="59"/>
    </row>
    <row r="177" spans="1:13">
      <c r="A177" s="8" t="str">
        <f>TEXT(A8,"mmm-yy")</f>
        <v>Feb-01</v>
      </c>
      <c r="B177" s="2">
        <f>B8</f>
        <v>2898</v>
      </c>
      <c r="C177" s="2">
        <f>C8</f>
        <v>120993</v>
      </c>
      <c r="D177" s="2">
        <f>D8</f>
        <v>3387804</v>
      </c>
      <c r="E177" s="30">
        <f t="shared" ref="E177:E240" si="4">IF(C177=0,"-",IF(H177="C","C",100*H177/D177))</f>
        <v>44.782018086052204</v>
      </c>
      <c r="F177" s="9">
        <f>F8</f>
        <v>2645275</v>
      </c>
      <c r="G177" s="9">
        <f>G8</f>
        <v>1462429</v>
      </c>
      <c r="H177" s="9">
        <f>H8</f>
        <v>1517127</v>
      </c>
      <c r="I177" s="10">
        <f t="shared" si="0"/>
        <v>1.8088228556736772</v>
      </c>
      <c r="J177" s="11">
        <f t="shared" si="1"/>
        <v>1.743608148823401</v>
      </c>
      <c r="K177" s="11">
        <f t="shared" si="2"/>
        <v>41.750517598343684</v>
      </c>
      <c r="L177" s="12">
        <f t="shared" si="3"/>
        <v>70.725117773820784</v>
      </c>
      <c r="M177" s="22"/>
    </row>
    <row r="178" spans="1:13">
      <c r="A178" s="8" t="str">
        <f>TEXT(A9,"mmm-yy")</f>
        <v>Mar-01</v>
      </c>
      <c r="B178" s="2">
        <f>B9</f>
        <v>2908</v>
      </c>
      <c r="C178" s="2">
        <f>C9</f>
        <v>120925</v>
      </c>
      <c r="D178" s="2">
        <f>D9</f>
        <v>3748675</v>
      </c>
      <c r="E178" s="30">
        <f t="shared" si="4"/>
        <v>40.79294684121723</v>
      </c>
      <c r="F178" s="9">
        <f>F9</f>
        <v>2616630</v>
      </c>
      <c r="G178" s="9">
        <f>G9</f>
        <v>1476387</v>
      </c>
      <c r="H178" s="9">
        <f>H9</f>
        <v>1529195</v>
      </c>
      <c r="I178" s="10">
        <f t="shared" si="0"/>
        <v>1.7723198592239027</v>
      </c>
      <c r="J178" s="11">
        <f t="shared" si="1"/>
        <v>1.711115979322454</v>
      </c>
      <c r="K178" s="11">
        <f t="shared" si="2"/>
        <v>41.583562585969737</v>
      </c>
      <c r="L178" s="12">
        <f t="shared" si="3"/>
        <v>69.959253733737583</v>
      </c>
      <c r="M178" s="22"/>
    </row>
    <row r="179" spans="1:13">
      <c r="A179" s="8" t="str">
        <f>TEXT(A10,"mmm-yy")</f>
        <v>Apr-01</v>
      </c>
      <c r="B179" s="2">
        <f>B10</f>
        <v>2916</v>
      </c>
      <c r="C179" s="2">
        <f>C10</f>
        <v>120585</v>
      </c>
      <c r="D179" s="2">
        <f>D10</f>
        <v>3617550</v>
      </c>
      <c r="E179" s="30">
        <f t="shared" si="4"/>
        <v>34.624234633937334</v>
      </c>
      <c r="F179" s="9">
        <f>F10</f>
        <v>2244024</v>
      </c>
      <c r="G179" s="9">
        <f>G10</f>
        <v>1236243</v>
      </c>
      <c r="H179" s="9">
        <f>H10</f>
        <v>1252549</v>
      </c>
      <c r="I179" s="10">
        <f t="shared" si="0"/>
        <v>1.8151965268964112</v>
      </c>
      <c r="J179" s="11">
        <f t="shared" si="1"/>
        <v>1.791565838941231</v>
      </c>
      <c r="K179" s="11">
        <f t="shared" si="2"/>
        <v>41.352880658436213</v>
      </c>
      <c r="L179" s="12">
        <f t="shared" si="3"/>
        <v>59.997112469319987</v>
      </c>
      <c r="M179" s="22"/>
    </row>
    <row r="180" spans="1:13">
      <c r="A180" s="8" t="str">
        <f>TEXT(A11,"mmm-yy")</f>
        <v>May-01</v>
      </c>
      <c r="B180" s="2">
        <f>B11</f>
        <v>2879</v>
      </c>
      <c r="C180" s="2">
        <f>C11</f>
        <v>115778</v>
      </c>
      <c r="D180" s="2">
        <f>D11</f>
        <v>3589118</v>
      </c>
      <c r="E180" s="30">
        <f t="shared" si="4"/>
        <v>27.148619800184893</v>
      </c>
      <c r="F180" s="9">
        <f>F11</f>
        <v>1519711</v>
      </c>
      <c r="G180" s="9">
        <f>G11</f>
        <v>836589</v>
      </c>
      <c r="H180" s="9">
        <f>H11</f>
        <v>974396</v>
      </c>
      <c r="I180" s="10">
        <f t="shared" si="0"/>
        <v>1.8165562779333699</v>
      </c>
      <c r="J180" s="11">
        <f t="shared" si="1"/>
        <v>1.5596441282599682</v>
      </c>
      <c r="K180" s="11">
        <f t="shared" si="2"/>
        <v>40.21465786731504</v>
      </c>
      <c r="L180" s="12">
        <f t="shared" si="3"/>
        <v>40.631593863462577</v>
      </c>
      <c r="M180" s="22"/>
    </row>
    <row r="181" spans="1:13">
      <c r="A181" s="8" t="str">
        <f>TEXT(A12,"mmm-yy")</f>
        <v>Jun-01</v>
      </c>
      <c r="B181" s="2">
        <f>B12</f>
        <v>2855</v>
      </c>
      <c r="C181" s="2">
        <f>C12</f>
        <v>115084</v>
      </c>
      <c r="D181" s="2">
        <f>D12</f>
        <v>3452520</v>
      </c>
      <c r="E181" s="30">
        <f t="shared" si="4"/>
        <v>25.283503064428302</v>
      </c>
      <c r="F181" s="9">
        <f>F12</f>
        <v>1432712</v>
      </c>
      <c r="G181" s="9">
        <f>G12</f>
        <v>781424</v>
      </c>
      <c r="H181" s="9">
        <f>H12</f>
        <v>872918</v>
      </c>
      <c r="I181" s="10">
        <f t="shared" si="0"/>
        <v>1.8334630111181638</v>
      </c>
      <c r="J181" s="11">
        <f t="shared" si="1"/>
        <v>1.6412904763104896</v>
      </c>
      <c r="K181" s="11">
        <f t="shared" si="2"/>
        <v>40.309632224168126</v>
      </c>
      <c r="L181" s="12">
        <f t="shared" si="3"/>
        <v>38.305554218735793</v>
      </c>
      <c r="M181" s="22"/>
    </row>
    <row r="182" spans="1:13">
      <c r="A182" s="8" t="str">
        <f>TEXT(A13,"mmm-yy")</f>
        <v>Jul-01</v>
      </c>
      <c r="B182" s="2">
        <f>B13</f>
        <v>2864</v>
      </c>
      <c r="C182" s="2">
        <f>C13</f>
        <v>115407</v>
      </c>
      <c r="D182" s="2">
        <f>D13</f>
        <v>3577617</v>
      </c>
      <c r="E182" s="30">
        <f t="shared" si="4"/>
        <v>28.865499017921707</v>
      </c>
      <c r="F182" s="9">
        <f>F13</f>
        <v>1802223</v>
      </c>
      <c r="G182" s="9">
        <f>G13</f>
        <v>936114</v>
      </c>
      <c r="H182" s="9">
        <f>H13</f>
        <v>1032697</v>
      </c>
      <c r="I182" s="10">
        <f t="shared" si="0"/>
        <v>1.9252174414654626</v>
      </c>
      <c r="J182" s="11">
        <f t="shared" si="1"/>
        <v>1.7451614558771837</v>
      </c>
      <c r="K182" s="11">
        <f t="shared" si="2"/>
        <v>40.295740223463689</v>
      </c>
      <c r="L182" s="12">
        <f t="shared" si="3"/>
        <v>48.184946340054864</v>
      </c>
      <c r="M182" s="22"/>
    </row>
    <row r="183" spans="1:13">
      <c r="A183" s="8" t="str">
        <f>TEXT(A14,"mmm-yy")</f>
        <v>Aug-01</v>
      </c>
      <c r="B183" s="2">
        <f>B14</f>
        <v>2876</v>
      </c>
      <c r="C183" s="2">
        <f>C14</f>
        <v>115819</v>
      </c>
      <c r="D183" s="2">
        <f>D14</f>
        <v>3590389</v>
      </c>
      <c r="E183" s="30">
        <f t="shared" si="4"/>
        <v>29.226164630072116</v>
      </c>
      <c r="F183" s="9">
        <f>F14</f>
        <v>1757486</v>
      </c>
      <c r="G183" s="9">
        <f>G14</f>
        <v>906221</v>
      </c>
      <c r="H183" s="9">
        <f>H14</f>
        <v>1049333</v>
      </c>
      <c r="I183" s="10">
        <f t="shared" si="0"/>
        <v>1.9393569559743153</v>
      </c>
      <c r="J183" s="11">
        <f t="shared" si="1"/>
        <v>1.6748601254320601</v>
      </c>
      <c r="K183" s="11">
        <f t="shared" si="2"/>
        <v>40.270862308762169</v>
      </c>
      <c r="L183" s="12">
        <f t="shared" si="3"/>
        <v>46.98884022864965</v>
      </c>
      <c r="M183" s="22"/>
    </row>
    <row r="184" spans="1:13">
      <c r="A184" s="8" t="str">
        <f>TEXT(A15,"mmm-yy")</f>
        <v>Sep-01</v>
      </c>
      <c r="B184" s="2">
        <f>B15</f>
        <v>2905</v>
      </c>
      <c r="C184" s="2">
        <f>C15</f>
        <v>117348</v>
      </c>
      <c r="D184" s="2">
        <f>D15</f>
        <v>3520440</v>
      </c>
      <c r="E184" s="30">
        <f t="shared" si="4"/>
        <v>30.477241481178488</v>
      </c>
      <c r="F184" s="9">
        <f>F15</f>
        <v>1863683</v>
      </c>
      <c r="G184" s="9">
        <f>G15</f>
        <v>974156</v>
      </c>
      <c r="H184" s="9">
        <f>H15</f>
        <v>1072933</v>
      </c>
      <c r="I184" s="10">
        <f t="shared" si="0"/>
        <v>1.9131258237900295</v>
      </c>
      <c r="J184" s="11">
        <f t="shared" si="1"/>
        <v>1.7369984891880481</v>
      </c>
      <c r="K184" s="11">
        <f t="shared" si="2"/>
        <v>40.395180722891567</v>
      </c>
      <c r="L184" s="12">
        <f t="shared" si="3"/>
        <v>49.828165188144013</v>
      </c>
      <c r="M184" s="22"/>
    </row>
    <row r="185" spans="1:13">
      <c r="A185" s="8" t="str">
        <f>TEXT(A16,"mmm-yy")</f>
        <v>Oct-01</v>
      </c>
      <c r="B185" s="2">
        <f>B16</f>
        <v>2916</v>
      </c>
      <c r="C185" s="2">
        <f>C16</f>
        <v>118760</v>
      </c>
      <c r="D185" s="2">
        <f>D16</f>
        <v>3681560</v>
      </c>
      <c r="E185" s="30">
        <f t="shared" si="4"/>
        <v>32.819592781320964</v>
      </c>
      <c r="F185" s="9">
        <f>F16</f>
        <v>2076713</v>
      </c>
      <c r="G185" s="9">
        <f>G16</f>
        <v>1123949</v>
      </c>
      <c r="H185" s="9">
        <f>H16</f>
        <v>1208273</v>
      </c>
      <c r="I185" s="10">
        <f t="shared" si="0"/>
        <v>1.8476932672211996</v>
      </c>
      <c r="J185" s="11">
        <f t="shared" si="1"/>
        <v>1.7187448531912903</v>
      </c>
      <c r="K185" s="11">
        <f t="shared" si="2"/>
        <v>40.72702331961591</v>
      </c>
      <c r="L185" s="12">
        <f t="shared" si="3"/>
        <v>55.523819454470591</v>
      </c>
      <c r="M185" s="22"/>
    </row>
    <row r="186" spans="1:13">
      <c r="A186" s="8" t="str">
        <f>TEXT(A17,"mmm-yy")</f>
        <v>Nov-01</v>
      </c>
      <c r="B186" s="2">
        <f>B17</f>
        <v>2933</v>
      </c>
      <c r="C186" s="2">
        <f>C17</f>
        <v>122039</v>
      </c>
      <c r="D186" s="2">
        <f>D17</f>
        <v>3661170</v>
      </c>
      <c r="E186" s="30">
        <f t="shared" si="4"/>
        <v>36.242020993289032</v>
      </c>
      <c r="F186" s="9">
        <f>F17</f>
        <v>2229590</v>
      </c>
      <c r="G186" s="9">
        <f>G17</f>
        <v>1253146</v>
      </c>
      <c r="H186" s="9">
        <f>H17</f>
        <v>1326882</v>
      </c>
      <c r="I186" s="10">
        <f t="shared" si="0"/>
        <v>1.7791941242281426</v>
      </c>
      <c r="J186" s="11">
        <f t="shared" si="1"/>
        <v>1.6803227415851598</v>
      </c>
      <c r="K186" s="11">
        <f t="shared" si="2"/>
        <v>41.608932833276512</v>
      </c>
      <c r="L186" s="12">
        <f t="shared" si="3"/>
        <v>59.611199341215226</v>
      </c>
      <c r="M186" s="22"/>
    </row>
    <row r="187" spans="1:13">
      <c r="A187" s="8" t="str">
        <f>TEXT(A18,"mmm-yy")</f>
        <v>Dec-01</v>
      </c>
      <c r="B187" s="2">
        <f>B18</f>
        <v>2947</v>
      </c>
      <c r="C187" s="2">
        <f>C18</f>
        <v>123286</v>
      </c>
      <c r="D187" s="2">
        <f>D18</f>
        <v>3821866</v>
      </c>
      <c r="E187" s="30">
        <f t="shared" si="4"/>
        <v>37.78693444511137</v>
      </c>
      <c r="F187" s="9">
        <f>F18</f>
        <v>2831237</v>
      </c>
      <c r="G187" s="9">
        <f>G18</f>
        <v>1444626</v>
      </c>
      <c r="H187" s="9">
        <f>H18</f>
        <v>1444166</v>
      </c>
      <c r="I187" s="10">
        <f t="shared" si="0"/>
        <v>1.9598408169311643</v>
      </c>
      <c r="J187" s="11">
        <f t="shared" si="1"/>
        <v>1.960465071189877</v>
      </c>
      <c r="K187" s="11">
        <f t="shared" si="2"/>
        <v>41.834407872412626</v>
      </c>
      <c r="L187" s="12">
        <f t="shared" si="3"/>
        <v>75.6970712952714</v>
      </c>
      <c r="M187" s="22"/>
    </row>
    <row r="188" spans="1:13">
      <c r="A188" s="8" t="str">
        <f>TEXT(A19,"mmm-yy")</f>
        <v>Jan-02</v>
      </c>
      <c r="B188" s="2">
        <f>B19</f>
        <v>2952</v>
      </c>
      <c r="C188" s="2">
        <f>C19</f>
        <v>123461</v>
      </c>
      <c r="D188" s="2">
        <f>D19</f>
        <v>3827291</v>
      </c>
      <c r="E188" s="30">
        <f t="shared" si="4"/>
        <v>48.108623044341286</v>
      </c>
      <c r="F188" s="9">
        <f>F19</f>
        <v>3840258</v>
      </c>
      <c r="G188" s="9">
        <f>G19</f>
        <v>1793954</v>
      </c>
      <c r="H188" s="9">
        <f>H19</f>
        <v>1841257</v>
      </c>
      <c r="I188" s="10">
        <f t="shared" si="0"/>
        <v>2.1406669290293956</v>
      </c>
      <c r="J188" s="11">
        <f t="shared" si="1"/>
        <v>2.0856719078325296</v>
      </c>
      <c r="K188" s="11">
        <f t="shared" si="2"/>
        <v>41.822831978319783</v>
      </c>
      <c r="L188" s="29">
        <f t="shared" ref="L188:L199" si="5">IF(OR(F$188="C",F188="C"),"C",100*F188/F$188)</f>
        <v>100</v>
      </c>
      <c r="M188" s="22"/>
    </row>
    <row r="189" spans="1:13">
      <c r="A189" s="8" t="str">
        <f>TEXT(A20,"mmm-yy")</f>
        <v>Feb-02</v>
      </c>
      <c r="B189" s="2">
        <f>B20</f>
        <v>2956</v>
      </c>
      <c r="C189" s="2">
        <f>C20</f>
        <v>123821</v>
      </c>
      <c r="D189" s="2">
        <f>D20</f>
        <v>3466988</v>
      </c>
      <c r="E189" s="30">
        <f t="shared" si="4"/>
        <v>46.613313919748208</v>
      </c>
      <c r="F189" s="9">
        <f>F20</f>
        <v>2829400</v>
      </c>
      <c r="G189" s="9">
        <f>G20</f>
        <v>1544421</v>
      </c>
      <c r="H189" s="9">
        <f>H20</f>
        <v>1616078</v>
      </c>
      <c r="I189" s="10">
        <f t="shared" si="0"/>
        <v>1.8320134212109263</v>
      </c>
      <c r="J189" s="11">
        <f t="shared" si="1"/>
        <v>1.7507818310749852</v>
      </c>
      <c r="K189" s="11">
        <f t="shared" si="2"/>
        <v>41.888024357239516</v>
      </c>
      <c r="L189" s="29">
        <f t="shared" si="5"/>
        <v>73.677341470286635</v>
      </c>
      <c r="M189" s="22"/>
    </row>
    <row r="190" spans="1:13">
      <c r="A190" s="8" t="str">
        <f>TEXT(A21,"mmm-yy")</f>
        <v>Mar-02</v>
      </c>
      <c r="B190" s="2">
        <f>B21</f>
        <v>2949</v>
      </c>
      <c r="C190" s="2">
        <f>C21</f>
        <v>123556</v>
      </c>
      <c r="D190" s="2">
        <f>D21</f>
        <v>3830236</v>
      </c>
      <c r="E190" s="30">
        <f t="shared" si="4"/>
        <v>45.058998975520048</v>
      </c>
      <c r="F190" s="9">
        <f>F21</f>
        <v>3070082</v>
      </c>
      <c r="G190" s="9">
        <f>G21</f>
        <v>1644953</v>
      </c>
      <c r="H190" s="9">
        <f>H21</f>
        <v>1725866</v>
      </c>
      <c r="I190" s="10">
        <f t="shared" si="0"/>
        <v>1.8663645709026337</v>
      </c>
      <c r="J190" s="11">
        <f t="shared" si="1"/>
        <v>1.7788646395490728</v>
      </c>
      <c r="K190" s="11">
        <f t="shared" si="2"/>
        <v>41.897592404204815</v>
      </c>
      <c r="L190" s="29">
        <f t="shared" si="5"/>
        <v>79.944680800092073</v>
      </c>
      <c r="M190" s="22"/>
    </row>
    <row r="191" spans="1:13">
      <c r="A191" s="8" t="str">
        <f>TEXT(A22,"mmm-yy")</f>
        <v>Apr-02</v>
      </c>
      <c r="B191" s="2">
        <f>B22</f>
        <v>2934</v>
      </c>
      <c r="C191" s="2">
        <f>C22</f>
        <v>120026</v>
      </c>
      <c r="D191" s="2">
        <f>D22</f>
        <v>3600780</v>
      </c>
      <c r="E191" s="30">
        <f t="shared" si="4"/>
        <v>36.472319886246872</v>
      </c>
      <c r="F191" s="9">
        <f>F22</f>
        <v>2269600</v>
      </c>
      <c r="G191" s="9">
        <f>G22</f>
        <v>1259630</v>
      </c>
      <c r="H191" s="9">
        <f>H22</f>
        <v>1313288</v>
      </c>
      <c r="I191" s="10">
        <f t="shared" si="0"/>
        <v>1.8017989409588531</v>
      </c>
      <c r="J191" s="11">
        <f t="shared" si="1"/>
        <v>1.7281814803759723</v>
      </c>
      <c r="K191" s="11">
        <f t="shared" si="2"/>
        <v>40.908657123381047</v>
      </c>
      <c r="L191" s="29">
        <f t="shared" si="5"/>
        <v>59.100195872256499</v>
      </c>
      <c r="M191" s="22"/>
    </row>
    <row r="192" spans="1:13">
      <c r="A192" s="8" t="str">
        <f>TEXT(A23,"mmm-yy")</f>
        <v>May-02</v>
      </c>
      <c r="B192" s="2">
        <f>B23</f>
        <v>2905</v>
      </c>
      <c r="C192" s="2">
        <f>C23</f>
        <v>118136</v>
      </c>
      <c r="D192" s="2">
        <f>D23</f>
        <v>3662216</v>
      </c>
      <c r="E192" s="30">
        <f t="shared" si="4"/>
        <v>28.682879436931081</v>
      </c>
      <c r="F192" s="9">
        <f>F23</f>
        <v>1681505</v>
      </c>
      <c r="G192" s="9">
        <f>G23</f>
        <v>940483</v>
      </c>
      <c r="H192" s="9">
        <f>H23</f>
        <v>1050429</v>
      </c>
      <c r="I192" s="10">
        <f t="shared" si="0"/>
        <v>1.7879164216684407</v>
      </c>
      <c r="J192" s="11">
        <f t="shared" si="1"/>
        <v>1.6007793006476401</v>
      </c>
      <c r="K192" s="11">
        <f t="shared" si="2"/>
        <v>40.66643717728055</v>
      </c>
      <c r="L192" s="29">
        <f t="shared" si="5"/>
        <v>43.786250819606394</v>
      </c>
      <c r="M192" s="22"/>
    </row>
    <row r="193" spans="1:13">
      <c r="A193" s="8" t="str">
        <f>TEXT(A24,"mmm-yy")</f>
        <v>Jun-02</v>
      </c>
      <c r="B193" s="2">
        <f>B24</f>
        <v>2876</v>
      </c>
      <c r="C193" s="2">
        <f>C24</f>
        <v>117000</v>
      </c>
      <c r="D193" s="2">
        <f>D24</f>
        <v>3510000</v>
      </c>
      <c r="E193" s="30">
        <f t="shared" si="4"/>
        <v>26.743931623931623</v>
      </c>
      <c r="F193" s="9">
        <f>F24</f>
        <v>1538521</v>
      </c>
      <c r="G193" s="9">
        <f>G24</f>
        <v>822472</v>
      </c>
      <c r="H193" s="9">
        <f>H24</f>
        <v>938712</v>
      </c>
      <c r="I193" s="10">
        <f t="shared" si="0"/>
        <v>1.870605929441975</v>
      </c>
      <c r="J193" s="11">
        <f t="shared" si="1"/>
        <v>1.63897020598437</v>
      </c>
      <c r="K193" s="11">
        <f t="shared" si="2"/>
        <v>40.681502086230878</v>
      </c>
      <c r="L193" s="29">
        <f t="shared" si="5"/>
        <v>40.062959311587917</v>
      </c>
      <c r="M193" s="22"/>
    </row>
    <row r="194" spans="1:13">
      <c r="A194" s="8" t="str">
        <f>TEXT(A25,"mmm-yy")</f>
        <v>Jul-02</v>
      </c>
      <c r="B194" s="2">
        <f>B25</f>
        <v>2867</v>
      </c>
      <c r="C194" s="2">
        <f>C25</f>
        <v>117004</v>
      </c>
      <c r="D194" s="2">
        <f>D25</f>
        <v>3627124</v>
      </c>
      <c r="E194" s="30">
        <f t="shared" si="4"/>
        <v>30.567910002525416</v>
      </c>
      <c r="F194" s="9">
        <f>F25</f>
        <v>1926479</v>
      </c>
      <c r="G194" s="9">
        <f>G25</f>
        <v>975998</v>
      </c>
      <c r="H194" s="9">
        <f>H25</f>
        <v>1108736</v>
      </c>
      <c r="I194" s="10">
        <f t="shared" si="0"/>
        <v>1.9738554792120475</v>
      </c>
      <c r="J194" s="11">
        <f t="shared" si="1"/>
        <v>1.7375452767836528</v>
      </c>
      <c r="K194" s="11">
        <f t="shared" si="2"/>
        <v>40.810603418207187</v>
      </c>
      <c r="L194" s="29">
        <f t="shared" si="5"/>
        <v>50.165353473646825</v>
      </c>
      <c r="M194" s="22"/>
    </row>
    <row r="195" spans="1:13">
      <c r="A195" s="8" t="str">
        <f>TEXT(A26,"mmm-yy")</f>
        <v>Aug-02</v>
      </c>
      <c r="B195" s="2">
        <f>B26</f>
        <v>2862</v>
      </c>
      <c r="C195" s="2">
        <f>C26</f>
        <v>117257</v>
      </c>
      <c r="D195" s="2">
        <f>D26</f>
        <v>3634967</v>
      </c>
      <c r="E195" s="30">
        <f t="shared" si="4"/>
        <v>29.826570640118604</v>
      </c>
      <c r="F195" s="9">
        <f>F26</f>
        <v>1828564</v>
      </c>
      <c r="G195" s="9">
        <f>G26</f>
        <v>911325</v>
      </c>
      <c r="H195" s="9">
        <f>H26</f>
        <v>1084186</v>
      </c>
      <c r="I195" s="10">
        <f t="shared" si="0"/>
        <v>2.006489452171289</v>
      </c>
      <c r="J195" s="11">
        <f t="shared" si="1"/>
        <v>1.6865777643319504</v>
      </c>
      <c r="K195" s="11">
        <f t="shared" si="2"/>
        <v>40.970300489168416</v>
      </c>
      <c r="L195" s="29">
        <f t="shared" si="5"/>
        <v>47.615654989847037</v>
      </c>
      <c r="M195" s="22"/>
    </row>
    <row r="196" spans="1:13">
      <c r="A196" s="8" t="str">
        <f>TEXT(A27,"mmm-yy")</f>
        <v>Sep-02</v>
      </c>
      <c r="B196" s="2">
        <f>B27</f>
        <v>2895</v>
      </c>
      <c r="C196" s="2">
        <f>C27</f>
        <v>118475</v>
      </c>
      <c r="D196" s="2">
        <f>D27</f>
        <v>3554250</v>
      </c>
      <c r="E196" s="30">
        <f t="shared" si="4"/>
        <v>31.665921080396707</v>
      </c>
      <c r="F196" s="9">
        <f>F27</f>
        <v>1930539</v>
      </c>
      <c r="G196" s="9">
        <f>G27</f>
        <v>1011974</v>
      </c>
      <c r="H196" s="9">
        <f>H27</f>
        <v>1125486</v>
      </c>
      <c r="I196" s="10">
        <f t="shared" si="0"/>
        <v>1.9076962451604489</v>
      </c>
      <c r="J196" s="11">
        <f t="shared" si="1"/>
        <v>1.7152936598056305</v>
      </c>
      <c r="K196" s="11">
        <f t="shared" si="2"/>
        <v>40.924006908462864</v>
      </c>
      <c r="L196" s="29">
        <f t="shared" si="5"/>
        <v>50.271075537112353</v>
      </c>
      <c r="M196" s="22"/>
    </row>
    <row r="197" spans="1:13">
      <c r="A197" s="8" t="str">
        <f>TEXT(A28,"mmm-yy")</f>
        <v>Oct-02</v>
      </c>
      <c r="B197" s="2">
        <f>B28</f>
        <v>2926</v>
      </c>
      <c r="C197" s="2">
        <f>C28</f>
        <v>119579</v>
      </c>
      <c r="D197" s="2">
        <f>D28</f>
        <v>3706949</v>
      </c>
      <c r="E197" s="30">
        <f t="shared" si="4"/>
        <v>35.000319669895646</v>
      </c>
      <c r="F197" s="9">
        <f>F28</f>
        <v>2205203</v>
      </c>
      <c r="G197" s="9">
        <f>G28</f>
        <v>1177507</v>
      </c>
      <c r="H197" s="9">
        <f>H28</f>
        <v>1297444</v>
      </c>
      <c r="I197" s="10">
        <f t="shared" si="0"/>
        <v>1.8727727308627464</v>
      </c>
      <c r="J197" s="11">
        <f t="shared" si="1"/>
        <v>1.6996517768782313</v>
      </c>
      <c r="K197" s="11">
        <f t="shared" si="2"/>
        <v>40.867737525632265</v>
      </c>
      <c r="L197" s="29">
        <f t="shared" si="5"/>
        <v>57.42330333014084</v>
      </c>
      <c r="M197" s="22"/>
    </row>
    <row r="198" spans="1:13">
      <c r="A198" s="8" t="str">
        <f>TEXT(A29,"mmm-yy")</f>
        <v>Nov-02</v>
      </c>
      <c r="B198" s="2">
        <f>B29</f>
        <v>2937</v>
      </c>
      <c r="C198" s="2">
        <f>C29</f>
        <v>122616</v>
      </c>
      <c r="D198" s="2">
        <f>D29</f>
        <v>3678480</v>
      </c>
      <c r="E198" s="30">
        <f t="shared" si="4"/>
        <v>39.886692329440422</v>
      </c>
      <c r="F198" s="9">
        <f>F29</f>
        <v>2458811</v>
      </c>
      <c r="G198" s="9">
        <f>G29</f>
        <v>1363628</v>
      </c>
      <c r="H198" s="9">
        <f>H29</f>
        <v>1467224</v>
      </c>
      <c r="I198" s="10">
        <f t="shared" si="0"/>
        <v>1.8031391259199723</v>
      </c>
      <c r="J198" s="11">
        <f t="shared" si="1"/>
        <v>1.6758252318664362</v>
      </c>
      <c r="K198" s="11">
        <f t="shared" si="2"/>
        <v>41.748723186925432</v>
      </c>
      <c r="L198" s="29">
        <f t="shared" si="5"/>
        <v>64.027234628506733</v>
      </c>
      <c r="M198" s="22"/>
    </row>
    <row r="199" spans="1:13">
      <c r="A199" s="8" t="str">
        <f>TEXT(A30,"mmm-yy")</f>
        <v>Dec-02</v>
      </c>
      <c r="B199" s="2">
        <f>B30</f>
        <v>2952</v>
      </c>
      <c r="C199" s="2">
        <f>C30</f>
        <v>124166</v>
      </c>
      <c r="D199" s="2">
        <f>D30</f>
        <v>3849146</v>
      </c>
      <c r="E199" s="30">
        <f t="shared" si="4"/>
        <v>40.2603070914951</v>
      </c>
      <c r="F199" s="9">
        <f>F30</f>
        <v>2925272</v>
      </c>
      <c r="G199" s="9">
        <f>G30</f>
        <v>1501752</v>
      </c>
      <c r="H199" s="9">
        <f>H30</f>
        <v>1549678</v>
      </c>
      <c r="I199" s="10">
        <f t="shared" si="0"/>
        <v>1.947906178916359</v>
      </c>
      <c r="J199" s="11">
        <f t="shared" si="1"/>
        <v>1.8876644051215801</v>
      </c>
      <c r="K199" s="11">
        <f t="shared" si="2"/>
        <v>42.061653116531168</v>
      </c>
      <c r="L199" s="29">
        <f t="shared" si="5"/>
        <v>76.173840403431228</v>
      </c>
      <c r="M199" s="22"/>
    </row>
    <row r="200" spans="1:13">
      <c r="A200" s="8" t="str">
        <f>TEXT(A31,"mmm-yy")</f>
        <v>Jan-03</v>
      </c>
      <c r="B200" s="2">
        <f>B31</f>
        <v>2966</v>
      </c>
      <c r="C200" s="2">
        <f>C31</f>
        <v>124436</v>
      </c>
      <c r="D200" s="2">
        <f>D31</f>
        <v>3857516</v>
      </c>
      <c r="E200" s="30">
        <f t="shared" si="4"/>
        <v>48.846433819069055</v>
      </c>
      <c r="F200" s="9">
        <f>F31</f>
        <v>3884101</v>
      </c>
      <c r="G200" s="9">
        <f>G31</f>
        <v>1828808</v>
      </c>
      <c r="H200" s="9">
        <f>H31</f>
        <v>1884259</v>
      </c>
      <c r="I200" s="10">
        <f t="shared" si="0"/>
        <v>2.1238429621917665</v>
      </c>
      <c r="J200" s="11">
        <f t="shared" si="1"/>
        <v>2.0613413548774346</v>
      </c>
      <c r="K200" s="11">
        <f t="shared" si="2"/>
        <v>41.954146999325694</v>
      </c>
      <c r="L200" s="29">
        <f t="shared" ref="L200:L211" si="6">IF(OR(F$200="C",F200="C"),"C",100*F200/F$200)</f>
        <v>100</v>
      </c>
      <c r="M200" s="22"/>
    </row>
    <row r="201" spans="1:13">
      <c r="A201" s="8" t="str">
        <f>TEXT(A32,"mmm-yy")</f>
        <v>Feb-03</v>
      </c>
      <c r="B201" s="2">
        <f>B32</f>
        <v>2968</v>
      </c>
      <c r="C201" s="2">
        <f>C32</f>
        <v>124628</v>
      </c>
      <c r="D201" s="2">
        <f>D32</f>
        <v>3489584</v>
      </c>
      <c r="E201" s="30">
        <f t="shared" si="4"/>
        <v>48.784582918766247</v>
      </c>
      <c r="F201" s="9">
        <f>F32</f>
        <v>3013612</v>
      </c>
      <c r="G201" s="9">
        <f>G32</f>
        <v>1632061</v>
      </c>
      <c r="H201" s="9">
        <f>H32</f>
        <v>1702379</v>
      </c>
      <c r="I201" s="10">
        <f t="shared" si="0"/>
        <v>1.8465069626686748</v>
      </c>
      <c r="J201" s="11">
        <f t="shared" si="1"/>
        <v>1.7702356525779512</v>
      </c>
      <c r="K201" s="11">
        <f t="shared" si="2"/>
        <v>41.990566037735846</v>
      </c>
      <c r="L201" s="29">
        <f t="shared" si="6"/>
        <v>77.588404626965158</v>
      </c>
      <c r="M201" s="22"/>
    </row>
    <row r="202" spans="1:13">
      <c r="A202" s="8" t="str">
        <f>TEXT(A33,"mmm-yy")</f>
        <v>Mar-03</v>
      </c>
      <c r="B202" s="2">
        <f>B33</f>
        <v>2967</v>
      </c>
      <c r="C202" s="2">
        <f>C33</f>
        <v>124324</v>
      </c>
      <c r="D202" s="2">
        <f>D33</f>
        <v>3854044</v>
      </c>
      <c r="E202" s="30">
        <f t="shared" si="4"/>
        <v>43.955984934266446</v>
      </c>
      <c r="F202" s="9">
        <f>F33</f>
        <v>2898116</v>
      </c>
      <c r="G202" s="9">
        <f>G33</f>
        <v>1589468</v>
      </c>
      <c r="H202" s="9">
        <f>H33</f>
        <v>1694083</v>
      </c>
      <c r="I202" s="10">
        <f t="shared" si="0"/>
        <v>1.8233245337433657</v>
      </c>
      <c r="J202" s="11">
        <f t="shared" si="1"/>
        <v>1.7107284589952205</v>
      </c>
      <c r="K202" s="11">
        <f t="shared" si="2"/>
        <v>41.902258173238963</v>
      </c>
      <c r="L202" s="29">
        <f t="shared" si="6"/>
        <v>74.614846524330858</v>
      </c>
      <c r="M202" s="22"/>
    </row>
    <row r="203" spans="1:13">
      <c r="A203" s="8" t="str">
        <f>TEXT(A34,"mmm-yy")</f>
        <v>Apr-03</v>
      </c>
      <c r="B203" s="2">
        <f>B34</f>
        <v>2923</v>
      </c>
      <c r="C203" s="2">
        <f>C34</f>
        <v>120012</v>
      </c>
      <c r="D203" s="2">
        <f>D34</f>
        <v>3600360</v>
      </c>
      <c r="E203" s="30">
        <f t="shared" si="4"/>
        <v>39.56248819562488</v>
      </c>
      <c r="F203" s="9">
        <f>F34</f>
        <v>2550460</v>
      </c>
      <c r="G203" s="9">
        <f>G34</f>
        <v>1370814</v>
      </c>
      <c r="H203" s="9">
        <f>H34</f>
        <v>1424392</v>
      </c>
      <c r="I203" s="10">
        <f t="shared" si="0"/>
        <v>1.8605441730242032</v>
      </c>
      <c r="J203" s="11">
        <f t="shared" si="1"/>
        <v>1.7905604636925789</v>
      </c>
      <c r="K203" s="11">
        <f t="shared" si="2"/>
        <v>41.057817310981868</v>
      </c>
      <c r="L203" s="29">
        <f t="shared" si="6"/>
        <v>65.664100907777623</v>
      </c>
      <c r="M203" s="22"/>
    </row>
    <row r="204" spans="1:13">
      <c r="A204" s="8" t="str">
        <f>TEXT(A35,"mmm-yy")</f>
        <v>May-03</v>
      </c>
      <c r="B204" s="2">
        <f>B35</f>
        <v>2862</v>
      </c>
      <c r="C204" s="2">
        <f>C35</f>
        <v>117659</v>
      </c>
      <c r="D204" s="2">
        <f>D35</f>
        <v>3647429</v>
      </c>
      <c r="E204" s="30">
        <f t="shared" si="4"/>
        <v>29.433828595429823</v>
      </c>
      <c r="F204" s="9">
        <f>F35</f>
        <v>1721910</v>
      </c>
      <c r="G204" s="9">
        <f>G35</f>
        <v>946547</v>
      </c>
      <c r="H204" s="9">
        <f>H35</f>
        <v>1073578</v>
      </c>
      <c r="I204" s="10">
        <f t="shared" si="0"/>
        <v>1.8191489698873906</v>
      </c>
      <c r="J204" s="11">
        <f t="shared" si="1"/>
        <v>1.6038983660246391</v>
      </c>
      <c r="K204" s="11">
        <f t="shared" si="2"/>
        <v>41.110761705101325</v>
      </c>
      <c r="L204" s="29">
        <f t="shared" si="6"/>
        <v>44.332266333959907</v>
      </c>
      <c r="M204" s="22"/>
    </row>
    <row r="205" spans="1:13">
      <c r="A205" s="8" t="str">
        <f>TEXT(A36,"mmm-yy")</f>
        <v>Jun-03</v>
      </c>
      <c r="B205" s="2">
        <f>B36</f>
        <v>2839</v>
      </c>
      <c r="C205" s="2">
        <f>C36</f>
        <v>116487</v>
      </c>
      <c r="D205" s="2">
        <f>D36</f>
        <v>3494610</v>
      </c>
      <c r="E205" s="30">
        <f t="shared" si="4"/>
        <v>26.591035909586477</v>
      </c>
      <c r="F205" s="9">
        <f>F36</f>
        <v>1474648</v>
      </c>
      <c r="G205" s="9">
        <f>G36</f>
        <v>788415</v>
      </c>
      <c r="H205" s="9">
        <f>H36</f>
        <v>929253</v>
      </c>
      <c r="I205" s="10">
        <f t="shared" si="0"/>
        <v>1.8703956672564577</v>
      </c>
      <c r="J205" s="11">
        <f t="shared" si="1"/>
        <v>1.5869176639731053</v>
      </c>
      <c r="K205" s="11">
        <f t="shared" si="2"/>
        <v>41.030996829869672</v>
      </c>
      <c r="L205" s="29">
        <f t="shared" si="6"/>
        <v>37.966262978228421</v>
      </c>
      <c r="M205" s="22"/>
    </row>
    <row r="206" spans="1:13">
      <c r="A206" s="8" t="str">
        <f>TEXT(A37,"mmm-yy")</f>
        <v>Jul-03</v>
      </c>
      <c r="B206" s="2">
        <f>B37</f>
        <v>2854</v>
      </c>
      <c r="C206" s="2">
        <f>C37</f>
        <v>117251</v>
      </c>
      <c r="D206" s="2">
        <f>D37</f>
        <v>3634781</v>
      </c>
      <c r="E206" s="30">
        <f t="shared" si="4"/>
        <v>31.339852387255242</v>
      </c>
      <c r="F206" s="9">
        <f>F37</f>
        <v>1976968</v>
      </c>
      <c r="G206" s="9">
        <f>G37</f>
        <v>1026630</v>
      </c>
      <c r="H206" s="9">
        <f>H37</f>
        <v>1139135</v>
      </c>
      <c r="I206" s="10">
        <f t="shared" si="0"/>
        <v>1.9256869563523373</v>
      </c>
      <c r="J206" s="11">
        <f t="shared" si="1"/>
        <v>1.7354993042966813</v>
      </c>
      <c r="K206" s="11">
        <f t="shared" si="2"/>
        <v>41.083041345480027</v>
      </c>
      <c r="L206" s="29">
        <f t="shared" si="6"/>
        <v>50.898985376538867</v>
      </c>
      <c r="M206" s="22"/>
    </row>
    <row r="207" spans="1:13">
      <c r="A207" s="8" t="str">
        <f>TEXT(A38,"mmm-yy")</f>
        <v>Aug-03</v>
      </c>
      <c r="B207" s="2">
        <f>B38</f>
        <v>2866</v>
      </c>
      <c r="C207" s="2">
        <f>C38</f>
        <v>117575</v>
      </c>
      <c r="D207" s="2">
        <f>D38</f>
        <v>3644825</v>
      </c>
      <c r="E207" s="30">
        <f t="shared" si="4"/>
        <v>29.892409100574103</v>
      </c>
      <c r="F207" s="9">
        <f>F38</f>
        <v>1831178</v>
      </c>
      <c r="G207" s="9">
        <f>G38</f>
        <v>936479</v>
      </c>
      <c r="H207" s="9">
        <f>H38</f>
        <v>1089526</v>
      </c>
      <c r="I207" s="10">
        <f t="shared" si="0"/>
        <v>1.9553860791325806</v>
      </c>
      <c r="J207" s="11">
        <f t="shared" si="1"/>
        <v>1.6807106943753523</v>
      </c>
      <c r="K207" s="11">
        <f t="shared" si="2"/>
        <v>41.024075366364272</v>
      </c>
      <c r="L207" s="29">
        <f t="shared" si="6"/>
        <v>47.145478451770437</v>
      </c>
      <c r="M207" s="22"/>
    </row>
    <row r="208" spans="1:13">
      <c r="A208" s="8" t="str">
        <f>TEXT(A39,"mmm-yy")</f>
        <v>Sep-03</v>
      </c>
      <c r="B208" s="2">
        <f>B39</f>
        <v>2893</v>
      </c>
      <c r="C208" s="2">
        <f>C39</f>
        <v>118988</v>
      </c>
      <c r="D208" s="2">
        <f>D39</f>
        <v>3569640</v>
      </c>
      <c r="E208" s="30">
        <f t="shared" si="4"/>
        <v>32.752798601539652</v>
      </c>
      <c r="F208" s="9">
        <f>F39</f>
        <v>2025337</v>
      </c>
      <c r="G208" s="9">
        <f>G39</f>
        <v>1072770</v>
      </c>
      <c r="H208" s="9">
        <f>H39</f>
        <v>1169157</v>
      </c>
      <c r="I208" s="10">
        <f t="shared" ref="I208:I239" si="7">IF(F208=0,"-",IF(OR(F208="C",G208="C"),"C",F208/G208))</f>
        <v>1.8879508189080605</v>
      </c>
      <c r="J208" s="11">
        <f t="shared" ref="J208:J239" si="8">IF(OR(H208=0,F208=0),"-",IF(OR(F208="C",H208="C"),"C",F208/H208))</f>
        <v>1.7323054132165312</v>
      </c>
      <c r="K208" s="11">
        <f t="shared" ref="K208:K239" si="9">IF(B208=0,"-",C208/B208)</f>
        <v>41.129623228482544</v>
      </c>
      <c r="L208" s="29">
        <f t="shared" si="6"/>
        <v>52.144292849233324</v>
      </c>
      <c r="M208" s="22"/>
    </row>
    <row r="209" spans="1:13">
      <c r="A209" s="8" t="str">
        <f>TEXT(A40,"mmm-yy")</f>
        <v>Oct-03</v>
      </c>
      <c r="B209" s="2">
        <f>B40</f>
        <v>2934</v>
      </c>
      <c r="C209" s="2">
        <f>C40</f>
        <v>119949</v>
      </c>
      <c r="D209" s="2">
        <f>D40</f>
        <v>3718419</v>
      </c>
      <c r="E209" s="30">
        <f t="shared" si="4"/>
        <v>35.1680647070704</v>
      </c>
      <c r="F209" s="9">
        <f>F40</f>
        <v>2224164</v>
      </c>
      <c r="G209" s="9">
        <f>G40</f>
        <v>1214342</v>
      </c>
      <c r="H209" s="9">
        <f>H40</f>
        <v>1307696</v>
      </c>
      <c r="I209" s="10">
        <f t="shared" si="7"/>
        <v>1.831579571488098</v>
      </c>
      <c r="J209" s="11">
        <f t="shared" si="8"/>
        <v>1.7008264917840232</v>
      </c>
      <c r="K209" s="11">
        <f t="shared" si="9"/>
        <v>40.882413087934559</v>
      </c>
      <c r="L209" s="29">
        <f t="shared" si="6"/>
        <v>57.263289497363743</v>
      </c>
      <c r="M209" s="22"/>
    </row>
    <row r="210" spans="1:13">
      <c r="A210" s="8" t="str">
        <f>TEXT(A41,"mmm-yy")</f>
        <v>Nov-03</v>
      </c>
      <c r="B210" s="2">
        <f>B41</f>
        <v>2935</v>
      </c>
      <c r="C210" s="2">
        <f>C41</f>
        <v>123677</v>
      </c>
      <c r="D210" s="2">
        <f>D41</f>
        <v>3710310</v>
      </c>
      <c r="E210" s="30">
        <f t="shared" si="4"/>
        <v>40.016494578620119</v>
      </c>
      <c r="F210" s="9">
        <f>F41</f>
        <v>2476688</v>
      </c>
      <c r="G210" s="9">
        <f>G41</f>
        <v>1400634</v>
      </c>
      <c r="H210" s="9">
        <f>H41</f>
        <v>1484736</v>
      </c>
      <c r="I210" s="10">
        <f t="shared" si="7"/>
        <v>1.7682620870263037</v>
      </c>
      <c r="J210" s="11">
        <f t="shared" si="8"/>
        <v>1.6680999180999181</v>
      </c>
      <c r="K210" s="11">
        <f t="shared" si="9"/>
        <v>42.138671209540036</v>
      </c>
      <c r="L210" s="29">
        <f t="shared" si="6"/>
        <v>63.764768217922246</v>
      </c>
      <c r="M210" s="22"/>
    </row>
    <row r="211" spans="1:13">
      <c r="A211" s="8" t="str">
        <f>TEXT(A42,"mmm-yy")</f>
        <v>Dec-03</v>
      </c>
      <c r="B211" s="2">
        <f>B42</f>
        <v>2957</v>
      </c>
      <c r="C211" s="2">
        <f>C42</f>
        <v>125050</v>
      </c>
      <c r="D211" s="2">
        <f>D42</f>
        <v>3876550</v>
      </c>
      <c r="E211" s="30">
        <f t="shared" si="4"/>
        <v>42.141362809714821</v>
      </c>
      <c r="F211" s="9">
        <f>F42</f>
        <v>3085276</v>
      </c>
      <c r="G211" s="9">
        <f>G42</f>
        <v>1633434</v>
      </c>
      <c r="H211" s="9">
        <f>H42</f>
        <v>1633631</v>
      </c>
      <c r="I211" s="10">
        <f t="shared" si="7"/>
        <v>1.8888280763103988</v>
      </c>
      <c r="J211" s="11">
        <f t="shared" si="8"/>
        <v>1.8886003020265898</v>
      </c>
      <c r="K211" s="11">
        <f t="shared" si="9"/>
        <v>42.289482583699694</v>
      </c>
      <c r="L211" s="29">
        <f t="shared" si="6"/>
        <v>79.43346478374275</v>
      </c>
      <c r="M211" s="22"/>
    </row>
    <row r="212" spans="1:13">
      <c r="A212" s="8" t="str">
        <f>TEXT(A43,"mmm-yy")</f>
        <v>Jan-04</v>
      </c>
      <c r="B212" s="2">
        <f>B43</f>
        <v>2945</v>
      </c>
      <c r="C212" s="2">
        <f>C43</f>
        <v>126265</v>
      </c>
      <c r="D212" s="2">
        <f>D43</f>
        <v>3914215</v>
      </c>
      <c r="E212" s="30">
        <f t="shared" si="4"/>
        <v>50.443728819188522</v>
      </c>
      <c r="F212" s="9">
        <f>F43</f>
        <v>4098508</v>
      </c>
      <c r="G212" s="9">
        <f>G43</f>
        <v>1887848</v>
      </c>
      <c r="H212" s="9">
        <f>H43</f>
        <v>1974476</v>
      </c>
      <c r="I212" s="10">
        <f t="shared" si="7"/>
        <v>2.1709946987257447</v>
      </c>
      <c r="J212" s="11">
        <f t="shared" si="8"/>
        <v>2.0757446532649677</v>
      </c>
      <c r="K212" s="11">
        <f t="shared" si="9"/>
        <v>42.874363327674025</v>
      </c>
      <c r="L212" s="12">
        <f t="shared" ref="L212:L223" si="10">IF(OR(F$212="C",F212="C"),"C",100*F212/F$212)</f>
        <v>100</v>
      </c>
      <c r="M212" s="22"/>
    </row>
    <row r="213" spans="1:13">
      <c r="A213" s="8" t="str">
        <f>TEXT(A44,"mmm-yy")</f>
        <v>Feb-04</v>
      </c>
      <c r="B213" s="2">
        <f>B44</f>
        <v>2947</v>
      </c>
      <c r="C213" s="2">
        <f>C44</f>
        <v>125467</v>
      </c>
      <c r="D213" s="2">
        <f>D44</f>
        <v>3638543</v>
      </c>
      <c r="E213" s="30">
        <f t="shared" si="4"/>
        <v>48.859777114081105</v>
      </c>
      <c r="F213" s="9">
        <f>F44</f>
        <v>3108697</v>
      </c>
      <c r="G213" s="9">
        <f>G44</f>
        <v>1723518</v>
      </c>
      <c r="H213" s="9">
        <f>H44</f>
        <v>1777784</v>
      </c>
      <c r="I213" s="10">
        <f t="shared" si="7"/>
        <v>1.8036927957816513</v>
      </c>
      <c r="J213" s="11">
        <f t="shared" si="8"/>
        <v>1.7486359422742019</v>
      </c>
      <c r="K213" s="11">
        <f t="shared" si="9"/>
        <v>42.574482524601287</v>
      </c>
      <c r="L213" s="12">
        <f t="shared" si="10"/>
        <v>75.849479859500093</v>
      </c>
      <c r="M213" s="22"/>
    </row>
    <row r="214" spans="1:13">
      <c r="A214" s="8" t="str">
        <f>TEXT(A45,"mmm-yy")</f>
        <v>Mar-04</v>
      </c>
      <c r="B214" s="2">
        <f>B45</f>
        <v>2951</v>
      </c>
      <c r="C214" s="2">
        <f>C45</f>
        <v>125873</v>
      </c>
      <c r="D214" s="2">
        <f>D45</f>
        <v>3902063</v>
      </c>
      <c r="E214" s="30">
        <f t="shared" si="4"/>
        <v>45.292426083330795</v>
      </c>
      <c r="F214" s="9">
        <f>F45</f>
        <v>3002042</v>
      </c>
      <c r="G214" s="9">
        <f>G45</f>
        <v>1686967</v>
      </c>
      <c r="H214" s="9">
        <f>H45</f>
        <v>1767339</v>
      </c>
      <c r="I214" s="10">
        <f t="shared" si="7"/>
        <v>1.7795499259914391</v>
      </c>
      <c r="J214" s="11">
        <f t="shared" si="8"/>
        <v>1.6986226185242332</v>
      </c>
      <c r="K214" s="11">
        <f t="shared" si="9"/>
        <v>42.654354456116572</v>
      </c>
      <c r="L214" s="12">
        <f t="shared" si="10"/>
        <v>73.247191416974175</v>
      </c>
      <c r="M214" s="22"/>
    </row>
    <row r="215" spans="1:13">
      <c r="A215" s="8" t="str">
        <f>TEXT(A46,"mmm-yy")</f>
        <v>Apr-04</v>
      </c>
      <c r="B215" s="2">
        <f>B46</f>
        <v>2949</v>
      </c>
      <c r="C215" s="2">
        <f>C46</f>
        <v>125836</v>
      </c>
      <c r="D215" s="2">
        <f>D46</f>
        <v>3775080</v>
      </c>
      <c r="E215" s="30">
        <f t="shared" si="4"/>
        <v>39.511507040910388</v>
      </c>
      <c r="F215" s="9">
        <f>F46</f>
        <v>2657045</v>
      </c>
      <c r="G215" s="9">
        <f>G46</f>
        <v>1463907</v>
      </c>
      <c r="H215" s="9">
        <f>H46</f>
        <v>1491591</v>
      </c>
      <c r="I215" s="10">
        <f t="shared" si="7"/>
        <v>1.8150367475529525</v>
      </c>
      <c r="J215" s="11">
        <f t="shared" si="8"/>
        <v>1.78134957907362</v>
      </c>
      <c r="K215" s="11">
        <f t="shared" si="9"/>
        <v>42.67073584265853</v>
      </c>
      <c r="L215" s="12">
        <f t="shared" si="10"/>
        <v>64.829567247398316</v>
      </c>
      <c r="M215" s="22"/>
    </row>
    <row r="216" spans="1:13">
      <c r="A216" s="8" t="str">
        <f>TEXT(A47,"mmm-yy")</f>
        <v>May-04</v>
      </c>
      <c r="B216" s="2">
        <f>B47</f>
        <v>2928</v>
      </c>
      <c r="C216" s="2">
        <f>C47</f>
        <v>122078</v>
      </c>
      <c r="D216" s="2">
        <f>D47</f>
        <v>3784418</v>
      </c>
      <c r="E216" s="30">
        <f t="shared" si="4"/>
        <v>30.078997616013876</v>
      </c>
      <c r="F216" s="9">
        <f>F47</f>
        <v>1791577</v>
      </c>
      <c r="G216" s="9">
        <f>G47</f>
        <v>980631</v>
      </c>
      <c r="H216" s="9">
        <f>H47</f>
        <v>1138315</v>
      </c>
      <c r="I216" s="10">
        <f t="shared" si="7"/>
        <v>1.8269634551630531</v>
      </c>
      <c r="J216" s="11">
        <f t="shared" si="8"/>
        <v>1.5738850845328403</v>
      </c>
      <c r="K216" s="11">
        <f t="shared" si="9"/>
        <v>41.693306010928964</v>
      </c>
      <c r="L216" s="12">
        <f t="shared" si="10"/>
        <v>43.712907233559136</v>
      </c>
      <c r="M216" s="22"/>
    </row>
    <row r="217" spans="1:13">
      <c r="A217" s="8" t="str">
        <f>TEXT(A48,"mmm-yy")</f>
        <v>Jun-04</v>
      </c>
      <c r="B217" s="2">
        <f>B48</f>
        <v>2903</v>
      </c>
      <c r="C217" s="2">
        <f>C48</f>
        <v>121231</v>
      </c>
      <c r="D217" s="2">
        <f>D48</f>
        <v>3636930</v>
      </c>
      <c r="E217" s="30">
        <f t="shared" si="4"/>
        <v>29.039244637647688</v>
      </c>
      <c r="F217" s="9">
        <f>F48</f>
        <v>1693013</v>
      </c>
      <c r="G217" s="9">
        <f>G48</f>
        <v>913975</v>
      </c>
      <c r="H217" s="9">
        <f>H48</f>
        <v>1056137</v>
      </c>
      <c r="I217" s="10">
        <f t="shared" si="7"/>
        <v>1.8523624825624334</v>
      </c>
      <c r="J217" s="11">
        <f t="shared" si="8"/>
        <v>1.603024039494876</v>
      </c>
      <c r="K217" s="11">
        <f t="shared" si="9"/>
        <v>41.760592490527038</v>
      </c>
      <c r="L217" s="12">
        <f t="shared" si="10"/>
        <v>41.308032093630167</v>
      </c>
      <c r="M217" s="22"/>
    </row>
    <row r="218" spans="1:13">
      <c r="A218" s="8" t="str">
        <f>TEXT(A49,"mmm-yy")</f>
        <v>Jul-04</v>
      </c>
      <c r="B218" s="2">
        <f>B49</f>
        <v>2889</v>
      </c>
      <c r="C218" s="2">
        <f>C49</f>
        <v>121115</v>
      </c>
      <c r="D218" s="2">
        <f>D49</f>
        <v>3754565</v>
      </c>
      <c r="E218" s="30">
        <f t="shared" si="4"/>
        <v>32.530080049220082</v>
      </c>
      <c r="F218" s="9">
        <f>F49</f>
        <v>2091169</v>
      </c>
      <c r="G218" s="9">
        <f>G49</f>
        <v>1097739</v>
      </c>
      <c r="H218" s="9">
        <f>H49</f>
        <v>1221363</v>
      </c>
      <c r="I218" s="10">
        <f t="shared" si="7"/>
        <v>1.9049783236270188</v>
      </c>
      <c r="J218" s="11">
        <f t="shared" si="8"/>
        <v>1.7121601030979323</v>
      </c>
      <c r="K218" s="11">
        <f t="shared" si="9"/>
        <v>41.922810661128416</v>
      </c>
      <c r="L218" s="12">
        <f t="shared" si="10"/>
        <v>51.022689232276718</v>
      </c>
      <c r="M218" s="22"/>
    </row>
    <row r="219" spans="1:13">
      <c r="A219" s="8" t="str">
        <f>TEXT(A50,"mmm-yy")</f>
        <v>Aug-04</v>
      </c>
      <c r="B219" s="2">
        <f>B50</f>
        <v>2917</v>
      </c>
      <c r="C219" s="2">
        <f>C50</f>
        <v>121847</v>
      </c>
      <c r="D219" s="2">
        <f>D50</f>
        <v>3777257</v>
      </c>
      <c r="E219" s="30">
        <f t="shared" si="4"/>
        <v>30.812756452632161</v>
      </c>
      <c r="F219" s="9">
        <f>F50</f>
        <v>1914040</v>
      </c>
      <c r="G219" s="9">
        <f>G50</f>
        <v>984317</v>
      </c>
      <c r="H219" s="9">
        <f>H50</f>
        <v>1163877</v>
      </c>
      <c r="I219" s="10">
        <f t="shared" si="7"/>
        <v>1.9445361606067963</v>
      </c>
      <c r="J219" s="11">
        <f t="shared" si="8"/>
        <v>1.6445380396725771</v>
      </c>
      <c r="K219" s="11">
        <f t="shared" si="9"/>
        <v>41.771340418237912</v>
      </c>
      <c r="L219" s="12">
        <f t="shared" si="10"/>
        <v>46.700897009350719</v>
      </c>
      <c r="M219" s="22"/>
    </row>
    <row r="220" spans="1:13">
      <c r="A220" s="8" t="str">
        <f>TEXT(A51,"mmm-yy")</f>
        <v>Sep-04</v>
      </c>
      <c r="B220" s="2">
        <f>B51</f>
        <v>2956</v>
      </c>
      <c r="C220" s="2">
        <f>C51</f>
        <v>126055</v>
      </c>
      <c r="D220" s="2">
        <f>D51</f>
        <v>3781650</v>
      </c>
      <c r="E220" s="30">
        <f t="shared" si="4"/>
        <v>32.911956421138918</v>
      </c>
      <c r="F220" s="9">
        <f>F51</f>
        <v>2164638</v>
      </c>
      <c r="G220" s="9">
        <f>G51</f>
        <v>1159929</v>
      </c>
      <c r="H220" s="9">
        <f>H51</f>
        <v>1244615</v>
      </c>
      <c r="I220" s="10">
        <f t="shared" si="7"/>
        <v>1.8661814645551582</v>
      </c>
      <c r="J220" s="11">
        <f t="shared" si="8"/>
        <v>1.7392028860330302</v>
      </c>
      <c r="K220" s="11">
        <f t="shared" si="9"/>
        <v>42.643775372124495</v>
      </c>
      <c r="L220" s="12">
        <f t="shared" si="10"/>
        <v>52.815268385471008</v>
      </c>
      <c r="M220" s="22"/>
    </row>
    <row r="221" spans="1:13">
      <c r="A221" s="8" t="str">
        <f>TEXT(A52,"mmm-yy")</f>
        <v>Oct-04</v>
      </c>
      <c r="B221" s="2">
        <f>B52</f>
        <v>3015</v>
      </c>
      <c r="C221" s="2">
        <f>C52</f>
        <v>128048</v>
      </c>
      <c r="D221" s="2">
        <f>D52</f>
        <v>3969488</v>
      </c>
      <c r="E221" s="30">
        <f t="shared" si="4"/>
        <v>34.249530418028726</v>
      </c>
      <c r="F221" s="9">
        <f>F52</f>
        <v>2286267</v>
      </c>
      <c r="G221" s="9">
        <f>G52</f>
        <v>1267564</v>
      </c>
      <c r="H221" s="9">
        <f>H52</f>
        <v>1359531</v>
      </c>
      <c r="I221" s="10">
        <f t="shared" si="7"/>
        <v>1.8036698738683017</v>
      </c>
      <c r="J221" s="11">
        <f t="shared" si="8"/>
        <v>1.6816586013853307</v>
      </c>
      <c r="K221" s="11">
        <f t="shared" si="9"/>
        <v>42.470315091210615</v>
      </c>
      <c r="L221" s="12">
        <f t="shared" si="10"/>
        <v>55.782909292845105</v>
      </c>
      <c r="M221" s="22"/>
    </row>
    <row r="222" spans="1:13">
      <c r="A222" s="8" t="str">
        <f>TEXT(A53,"mmm-yy")</f>
        <v>Nov-04</v>
      </c>
      <c r="B222" s="2">
        <f>B53</f>
        <v>3059</v>
      </c>
      <c r="C222" s="2">
        <f>C53</f>
        <v>129199</v>
      </c>
      <c r="D222" s="2">
        <f>D53</f>
        <v>3875970</v>
      </c>
      <c r="E222" s="30">
        <f t="shared" si="4"/>
        <v>41.035173130854986</v>
      </c>
      <c r="F222" s="9">
        <f>F53</f>
        <v>2612613</v>
      </c>
      <c r="G222" s="9">
        <f>G53</f>
        <v>1514034</v>
      </c>
      <c r="H222" s="9">
        <f>H53</f>
        <v>1590511</v>
      </c>
      <c r="I222" s="10">
        <f t="shared" si="7"/>
        <v>1.7255973115531091</v>
      </c>
      <c r="J222" s="11">
        <f t="shared" si="8"/>
        <v>1.6426249174007599</v>
      </c>
      <c r="K222" s="11">
        <f t="shared" si="9"/>
        <v>42.235697940503435</v>
      </c>
      <c r="L222" s="12">
        <f t="shared" si="10"/>
        <v>63.745465423027113</v>
      </c>
      <c r="M222" s="22"/>
    </row>
    <row r="223" spans="1:13">
      <c r="A223" s="8" t="str">
        <f>TEXT(A54,"mmm-yy")</f>
        <v>Dec-04</v>
      </c>
      <c r="B223" s="2">
        <f>B54</f>
        <v>3083</v>
      </c>
      <c r="C223" s="2">
        <f>C54</f>
        <v>130796</v>
      </c>
      <c r="D223" s="2">
        <f>D54</f>
        <v>4054676</v>
      </c>
      <c r="E223" s="30">
        <f t="shared" si="4"/>
        <v>40.843880004222285</v>
      </c>
      <c r="F223" s="9">
        <f>F54</f>
        <v>3126482</v>
      </c>
      <c r="G223" s="9">
        <f>G54</f>
        <v>1680321</v>
      </c>
      <c r="H223" s="9">
        <f>H54</f>
        <v>1656087</v>
      </c>
      <c r="I223" s="10">
        <f t="shared" si="7"/>
        <v>1.8606456742491464</v>
      </c>
      <c r="J223" s="11">
        <f t="shared" si="8"/>
        <v>1.8878730404863995</v>
      </c>
      <c r="K223" s="11">
        <f t="shared" si="9"/>
        <v>42.424910801167691</v>
      </c>
      <c r="L223" s="12">
        <f t="shared" si="10"/>
        <v>76.283418258546774</v>
      </c>
      <c r="M223" s="22"/>
    </row>
    <row r="224" spans="1:13">
      <c r="A224" s="8" t="str">
        <f>TEXT(A55,"mmm-yy")</f>
        <v>Jan-05</v>
      </c>
      <c r="B224" s="2">
        <f>B55</f>
        <v>3081</v>
      </c>
      <c r="C224" s="2">
        <f>C55</f>
        <v>131027</v>
      </c>
      <c r="D224" s="2">
        <f>D55</f>
        <v>4061837</v>
      </c>
      <c r="E224" s="30">
        <f t="shared" si="4"/>
        <v>50.9115949261381</v>
      </c>
      <c r="F224" s="9">
        <f>F55</f>
        <v>4280001</v>
      </c>
      <c r="G224" s="9">
        <f>G55</f>
        <v>1995371</v>
      </c>
      <c r="H224" s="9">
        <f>H55</f>
        <v>2067946</v>
      </c>
      <c r="I224" s="10">
        <f t="shared" si="7"/>
        <v>2.1449650215423599</v>
      </c>
      <c r="J224" s="11">
        <f t="shared" si="8"/>
        <v>2.0696870227752564</v>
      </c>
      <c r="K224" s="11">
        <f t="shared" si="9"/>
        <v>42.527426160337555</v>
      </c>
      <c r="L224" s="12">
        <f t="shared" ref="L224:L235" si="11">IF(OR(F$224="C",F224="C"),"C",100*F224/F$224)</f>
        <v>100</v>
      </c>
      <c r="M224" s="22"/>
    </row>
    <row r="225" spans="1:13">
      <c r="A225" s="8" t="str">
        <f>TEXT(A56,"mmm-yy")</f>
        <v>Feb-05</v>
      </c>
      <c r="B225" s="2">
        <f>B56</f>
        <v>3096</v>
      </c>
      <c r="C225" s="2">
        <f>C56</f>
        <v>131238</v>
      </c>
      <c r="D225" s="2">
        <f>D56</f>
        <v>3674664</v>
      </c>
      <c r="E225" s="30">
        <f t="shared" si="4"/>
        <v>49.735486019946315</v>
      </c>
      <c r="F225" s="9">
        <f>F56</f>
        <v>3150628</v>
      </c>
      <c r="G225" s="9">
        <f>G56</f>
        <v>1787659</v>
      </c>
      <c r="H225" s="9">
        <f>H56</f>
        <v>1827612</v>
      </c>
      <c r="I225" s="10">
        <f t="shared" si="7"/>
        <v>1.7624323207054589</v>
      </c>
      <c r="J225" s="11">
        <f t="shared" si="8"/>
        <v>1.7239041984841421</v>
      </c>
      <c r="K225" s="11">
        <f t="shared" si="9"/>
        <v>42.389534883720927</v>
      </c>
      <c r="L225" s="12">
        <f t="shared" si="11"/>
        <v>73.612786539068566</v>
      </c>
      <c r="M225" s="22"/>
    </row>
    <row r="226" spans="1:13">
      <c r="A226" s="8" t="str">
        <f>TEXT(A57,"mmm-yy")</f>
        <v>Mar-05</v>
      </c>
      <c r="B226" s="2">
        <f>B57</f>
        <v>3108</v>
      </c>
      <c r="C226" s="2">
        <f>C57</f>
        <v>131548</v>
      </c>
      <c r="D226" s="2">
        <f>D57</f>
        <v>4077988</v>
      </c>
      <c r="E226" s="30">
        <f t="shared" si="4"/>
        <v>46.418944832598818</v>
      </c>
      <c r="F226" s="9">
        <f>F57</f>
        <v>3333049</v>
      </c>
      <c r="G226" s="9">
        <f>G57</f>
        <v>1847150</v>
      </c>
      <c r="H226" s="9">
        <f>H57</f>
        <v>1892959</v>
      </c>
      <c r="I226" s="10">
        <f t="shared" si="7"/>
        <v>1.8044279024443062</v>
      </c>
      <c r="J226" s="11">
        <f t="shared" si="8"/>
        <v>1.7607613265791811</v>
      </c>
      <c r="K226" s="11">
        <f t="shared" si="9"/>
        <v>42.325611325611327</v>
      </c>
      <c r="L226" s="12">
        <f t="shared" si="11"/>
        <v>77.874958440430277</v>
      </c>
      <c r="M226" s="22"/>
    </row>
    <row r="227" spans="1:13">
      <c r="A227" s="8" t="str">
        <f>TEXT(A58,"mmm-yy")</f>
        <v>Apr-05</v>
      </c>
      <c r="B227" s="2">
        <f>B58</f>
        <v>3100</v>
      </c>
      <c r="C227" s="2">
        <f>C58</f>
        <v>131195</v>
      </c>
      <c r="D227" s="2">
        <f>D58</f>
        <v>3935850</v>
      </c>
      <c r="E227" s="30">
        <f t="shared" si="4"/>
        <v>38.12866343991768</v>
      </c>
      <c r="F227" s="9">
        <f>F58</f>
        <v>2610879</v>
      </c>
      <c r="G227" s="9">
        <f>G58</f>
        <v>1468110</v>
      </c>
      <c r="H227" s="9">
        <f>H58</f>
        <v>1500687</v>
      </c>
      <c r="I227" s="10">
        <f t="shared" si="7"/>
        <v>1.7783946706990621</v>
      </c>
      <c r="J227" s="11">
        <f t="shared" si="8"/>
        <v>1.7397891765571369</v>
      </c>
      <c r="K227" s="11">
        <f t="shared" si="9"/>
        <v>42.320967741935483</v>
      </c>
      <c r="L227" s="12">
        <f t="shared" si="11"/>
        <v>61.001831541628142</v>
      </c>
      <c r="M227" s="22"/>
    </row>
    <row r="228" spans="1:13">
      <c r="A228" s="8" t="str">
        <f>TEXT(A59,"mmm-yy")</f>
        <v>May-05</v>
      </c>
      <c r="B228" s="2">
        <f>B59</f>
        <v>3081</v>
      </c>
      <c r="C228" s="2">
        <f>C59</f>
        <v>127967</v>
      </c>
      <c r="D228" s="2">
        <f>D59</f>
        <v>3966977</v>
      </c>
      <c r="E228" s="30">
        <f t="shared" si="4"/>
        <v>29.018645684106563</v>
      </c>
      <c r="F228" s="9">
        <f>F59</f>
        <v>1791539</v>
      </c>
      <c r="G228" s="9">
        <f>G59</f>
        <v>1001135</v>
      </c>
      <c r="H228" s="9">
        <f>H59</f>
        <v>1151163</v>
      </c>
      <c r="I228" s="10">
        <f t="shared" si="7"/>
        <v>1.7895079085238255</v>
      </c>
      <c r="J228" s="11">
        <f t="shared" si="8"/>
        <v>1.5562861210792911</v>
      </c>
      <c r="K228" s="11">
        <f t="shared" si="9"/>
        <v>41.534242129178836</v>
      </c>
      <c r="L228" s="12">
        <f t="shared" si="11"/>
        <v>41.858378070472412</v>
      </c>
      <c r="M228" s="22"/>
    </row>
    <row r="229" spans="1:13">
      <c r="A229" s="8" t="str">
        <f>TEXT(A60,"mmm-yy")</f>
        <v>Jun-05</v>
      </c>
      <c r="B229" s="2">
        <f>B60</f>
        <v>3058</v>
      </c>
      <c r="C229" s="2">
        <f>C60</f>
        <v>127562</v>
      </c>
      <c r="D229" s="2">
        <f>D60</f>
        <v>3826860</v>
      </c>
      <c r="E229" s="30">
        <f t="shared" si="4"/>
        <v>29.557051995630882</v>
      </c>
      <c r="F229" s="9">
        <f>F60</f>
        <v>1810133</v>
      </c>
      <c r="G229" s="9">
        <f>G60</f>
        <v>975919</v>
      </c>
      <c r="H229" s="9">
        <f>H60</f>
        <v>1131107</v>
      </c>
      <c r="I229" s="10">
        <f t="shared" si="7"/>
        <v>1.8547984002770721</v>
      </c>
      <c r="J229" s="11">
        <f t="shared" si="8"/>
        <v>1.6003198636380112</v>
      </c>
      <c r="K229" s="11">
        <f t="shared" si="9"/>
        <v>41.714192282537603</v>
      </c>
      <c r="L229" s="12">
        <f t="shared" si="11"/>
        <v>42.292817221304389</v>
      </c>
      <c r="M229" s="22"/>
    </row>
    <row r="230" spans="1:13">
      <c r="A230" s="8" t="str">
        <f>TEXT(A61,"mmm-yy")</f>
        <v>Jul-05</v>
      </c>
      <c r="B230" s="2">
        <f>B61</f>
        <v>3052</v>
      </c>
      <c r="C230" s="2">
        <f>C61</f>
        <v>127639</v>
      </c>
      <c r="D230" s="2">
        <f>D61</f>
        <v>3956809</v>
      </c>
      <c r="E230" s="30">
        <f t="shared" si="4"/>
        <v>31.635871228558162</v>
      </c>
      <c r="F230" s="9">
        <f>F61</f>
        <v>2146289</v>
      </c>
      <c r="G230" s="9">
        <f>G61</f>
        <v>1107221</v>
      </c>
      <c r="H230" s="9">
        <f>H61</f>
        <v>1251771</v>
      </c>
      <c r="I230" s="10">
        <f t="shared" si="7"/>
        <v>1.9384467960777478</v>
      </c>
      <c r="J230" s="11">
        <f t="shared" si="8"/>
        <v>1.7146019519544708</v>
      </c>
      <c r="K230" s="11">
        <f t="shared" si="9"/>
        <v>41.821428571428569</v>
      </c>
      <c r="L230" s="12">
        <f t="shared" si="11"/>
        <v>50.146927535764597</v>
      </c>
      <c r="M230" s="22"/>
    </row>
    <row r="231" spans="1:13">
      <c r="A231" s="8" t="str">
        <f>TEXT(A62,"mmm-yy")</f>
        <v>Aug-05</v>
      </c>
      <c r="B231" s="2">
        <f>B62</f>
        <v>3059</v>
      </c>
      <c r="C231" s="2">
        <f>C62</f>
        <v>127610</v>
      </c>
      <c r="D231" s="2">
        <f>D62</f>
        <v>3955910</v>
      </c>
      <c r="E231" s="30">
        <f t="shared" si="4"/>
        <v>29.693698794967531</v>
      </c>
      <c r="F231" s="9">
        <f>F62</f>
        <v>1920391</v>
      </c>
      <c r="G231" s="9">
        <f>G62</f>
        <v>998153</v>
      </c>
      <c r="H231" s="9">
        <f>H62</f>
        <v>1174656</v>
      </c>
      <c r="I231" s="10">
        <f t="shared" si="7"/>
        <v>1.92394452553867</v>
      </c>
      <c r="J231" s="11">
        <f t="shared" si="8"/>
        <v>1.634853948730522</v>
      </c>
      <c r="K231" s="11">
        <f t="shared" si="9"/>
        <v>41.716247139588098</v>
      </c>
      <c r="L231" s="12">
        <f t="shared" si="11"/>
        <v>44.868938114734085</v>
      </c>
      <c r="M231" s="22"/>
    </row>
    <row r="232" spans="1:13">
      <c r="A232" s="8" t="str">
        <f>TEXT(A63,"mmm-yy")</f>
        <v>Sep-05</v>
      </c>
      <c r="B232" s="2">
        <f>B63</f>
        <v>3104</v>
      </c>
      <c r="C232" s="2">
        <f>C63</f>
        <v>129081</v>
      </c>
      <c r="D232" s="2">
        <f>D63</f>
        <v>3872430</v>
      </c>
      <c r="E232" s="30">
        <f t="shared" si="4"/>
        <v>32.121691031212961</v>
      </c>
      <c r="F232" s="9">
        <f>F63</f>
        <v>2108206</v>
      </c>
      <c r="G232" s="9">
        <f>G63</f>
        <v>1120608</v>
      </c>
      <c r="H232" s="9">
        <f>H63</f>
        <v>1243890</v>
      </c>
      <c r="I232" s="10">
        <f t="shared" si="7"/>
        <v>1.8813055055826837</v>
      </c>
      <c r="J232" s="11">
        <f t="shared" si="8"/>
        <v>1.694849223002034</v>
      </c>
      <c r="K232" s="11">
        <f t="shared" si="9"/>
        <v>41.585373711340203</v>
      </c>
      <c r="L232" s="12">
        <f t="shared" si="11"/>
        <v>49.257138024033175</v>
      </c>
      <c r="M232" s="22"/>
    </row>
    <row r="233" spans="1:13">
      <c r="A233" s="8" t="str">
        <f>TEXT(A64,"mmm-yy")</f>
        <v>Oct-05</v>
      </c>
      <c r="B233" s="2">
        <f>B64</f>
        <v>3147</v>
      </c>
      <c r="C233" s="2">
        <f>C64</f>
        <v>133886</v>
      </c>
      <c r="D233" s="2">
        <f>D64</f>
        <v>4150466</v>
      </c>
      <c r="E233" s="30">
        <f t="shared" si="4"/>
        <v>33.273058976991983</v>
      </c>
      <c r="F233" s="9">
        <f>F64</f>
        <v>2333921</v>
      </c>
      <c r="G233" s="9">
        <f>G64</f>
        <v>1305294</v>
      </c>
      <c r="H233" s="9">
        <f>H64</f>
        <v>1380987</v>
      </c>
      <c r="I233" s="10">
        <f t="shared" si="7"/>
        <v>1.7880423873855238</v>
      </c>
      <c r="J233" s="11">
        <f t="shared" si="8"/>
        <v>1.690038356624646</v>
      </c>
      <c r="K233" s="11">
        <f t="shared" si="9"/>
        <v>42.54401016841436</v>
      </c>
      <c r="L233" s="12">
        <f t="shared" si="11"/>
        <v>54.530851745128096</v>
      </c>
      <c r="M233" s="22"/>
    </row>
    <row r="234" spans="1:13">
      <c r="A234" s="8" t="str">
        <f>TEXT(A65,"mmm-yy")</f>
        <v>Nov-05</v>
      </c>
      <c r="B234" s="2">
        <f>B65</f>
        <v>3168</v>
      </c>
      <c r="C234" s="2">
        <f>C65</f>
        <v>134604</v>
      </c>
      <c r="D234" s="2">
        <f>D65</f>
        <v>4038120</v>
      </c>
      <c r="E234" s="30">
        <f t="shared" si="4"/>
        <v>39.091260289441621</v>
      </c>
      <c r="F234" s="9">
        <f>F65</f>
        <v>2579173</v>
      </c>
      <c r="G234" s="9">
        <f>G65</f>
        <v>1479000</v>
      </c>
      <c r="H234" s="9">
        <f>H65</f>
        <v>1578552</v>
      </c>
      <c r="I234" s="10">
        <f t="shared" si="7"/>
        <v>1.7438627450980393</v>
      </c>
      <c r="J234" s="11">
        <f t="shared" si="8"/>
        <v>1.6338853582270334</v>
      </c>
      <c r="K234" s="11">
        <f t="shared" si="9"/>
        <v>42.488636363636367</v>
      </c>
      <c r="L234" s="12">
        <f t="shared" si="11"/>
        <v>60.261037322187541</v>
      </c>
      <c r="M234" s="22"/>
    </row>
    <row r="235" spans="1:13">
      <c r="A235" s="8" t="str">
        <f>TEXT(A66,"mmm-yy")</f>
        <v>Dec-05</v>
      </c>
      <c r="B235" s="2">
        <f>B66</f>
        <v>3194</v>
      </c>
      <c r="C235" s="2">
        <f>C66</f>
        <v>135795</v>
      </c>
      <c r="D235" s="2">
        <f>D66</f>
        <v>4209645</v>
      </c>
      <c r="E235" s="30">
        <f t="shared" si="4"/>
        <v>38.761890848278178</v>
      </c>
      <c r="F235" s="9">
        <f>F66</f>
        <v>3023292</v>
      </c>
      <c r="G235" s="9">
        <f>G66</f>
        <v>1621670</v>
      </c>
      <c r="H235" s="9">
        <f>H66</f>
        <v>1631738</v>
      </c>
      <c r="I235" s="10">
        <f t="shared" si="7"/>
        <v>1.864307781484519</v>
      </c>
      <c r="J235" s="11">
        <f t="shared" si="8"/>
        <v>1.8528048007707119</v>
      </c>
      <c r="K235" s="11">
        <f t="shared" si="9"/>
        <v>42.515654351909831</v>
      </c>
      <c r="L235" s="12">
        <f t="shared" si="11"/>
        <v>70.637647047278733</v>
      </c>
      <c r="M235" s="22"/>
    </row>
    <row r="236" spans="1:13">
      <c r="A236" s="8" t="str">
        <f>TEXT(A67,"mmm-yy")</f>
        <v>Jan-06</v>
      </c>
      <c r="B236" s="2">
        <f>B67</f>
        <v>3195</v>
      </c>
      <c r="C236" s="2">
        <f>C67</f>
        <v>136132</v>
      </c>
      <c r="D236" s="2">
        <f>D67</f>
        <v>4220092</v>
      </c>
      <c r="E236" s="30">
        <f t="shared" si="4"/>
        <v>48.753036663655671</v>
      </c>
      <c r="F236" s="9">
        <f>F67</f>
        <v>4200158</v>
      </c>
      <c r="G236" s="9">
        <f>G67</f>
        <v>1984175</v>
      </c>
      <c r="H236" s="9">
        <f>H67</f>
        <v>2057423</v>
      </c>
      <c r="I236" s="10">
        <f t="shared" si="7"/>
        <v>2.1168284047526051</v>
      </c>
      <c r="J236" s="11">
        <f t="shared" si="8"/>
        <v>2.0414654643211434</v>
      </c>
      <c r="K236" s="11">
        <f t="shared" si="9"/>
        <v>42.607824726134588</v>
      </c>
      <c r="L236" s="12">
        <f t="shared" ref="L236:L247" si="12">IF(OR(F$236="C",F236="C"),"C",100*F236/F$236)</f>
        <v>100</v>
      </c>
      <c r="M236" s="22"/>
    </row>
    <row r="237" spans="1:13">
      <c r="A237" s="8" t="str">
        <f>TEXT(A68,"mmm-yy")</f>
        <v>Feb-06</v>
      </c>
      <c r="B237" s="2">
        <f>B68</f>
        <v>3199</v>
      </c>
      <c r="C237" s="2">
        <f>C68</f>
        <v>136377</v>
      </c>
      <c r="D237" s="2">
        <f>D68</f>
        <v>3818556</v>
      </c>
      <c r="E237" s="30">
        <f t="shared" si="4"/>
        <v>48.714645012407829</v>
      </c>
      <c r="F237" s="9">
        <f>F68</f>
        <v>3225892</v>
      </c>
      <c r="G237" s="9">
        <f>G68</f>
        <v>1810609</v>
      </c>
      <c r="H237" s="9">
        <f>H68</f>
        <v>1860196</v>
      </c>
      <c r="I237" s="10">
        <f t="shared" si="7"/>
        <v>1.7816613084326876</v>
      </c>
      <c r="J237" s="11">
        <f t="shared" si="8"/>
        <v>1.7341677973718899</v>
      </c>
      <c r="K237" s="11">
        <f t="shared" si="9"/>
        <v>42.631134729602998</v>
      </c>
      <c r="L237" s="12">
        <f t="shared" si="12"/>
        <v>76.804063085245843</v>
      </c>
      <c r="M237" s="22"/>
    </row>
    <row r="238" spans="1:13">
      <c r="A238" s="8" t="str">
        <f>TEXT(A69,"mmm-yy")</f>
        <v>Mar-06</v>
      </c>
      <c r="B238" s="2">
        <f>B69</f>
        <v>3198</v>
      </c>
      <c r="C238" s="2">
        <f>C69</f>
        <v>136037</v>
      </c>
      <c r="D238" s="2">
        <f>D69</f>
        <v>4217147</v>
      </c>
      <c r="E238" s="30">
        <f t="shared" si="4"/>
        <v>44.091254110895349</v>
      </c>
      <c r="F238" s="9">
        <f>F69</f>
        <v>3109626</v>
      </c>
      <c r="G238" s="9">
        <f>G69</f>
        <v>1769974</v>
      </c>
      <c r="H238" s="9">
        <f>H69</f>
        <v>1859393</v>
      </c>
      <c r="I238" s="10">
        <f t="shared" si="7"/>
        <v>1.7568766546853232</v>
      </c>
      <c r="J238" s="11">
        <f t="shared" si="8"/>
        <v>1.6723877093223434</v>
      </c>
      <c r="K238" s="11">
        <f t="shared" si="9"/>
        <v>42.538148843026889</v>
      </c>
      <c r="L238" s="12">
        <f t="shared" si="12"/>
        <v>74.035929124571027</v>
      </c>
      <c r="M238" s="22"/>
    </row>
    <row r="239" spans="1:13">
      <c r="A239" s="8" t="str">
        <f>TEXT(A70,"mmm-yy")</f>
        <v>Apr-06</v>
      </c>
      <c r="B239" s="2">
        <f>B70</f>
        <v>3189</v>
      </c>
      <c r="C239" s="2">
        <f>C70</f>
        <v>135847</v>
      </c>
      <c r="D239" s="2">
        <f>D70</f>
        <v>4075410</v>
      </c>
      <c r="E239" s="30">
        <f t="shared" si="4"/>
        <v>37.725210469621459</v>
      </c>
      <c r="F239" s="9">
        <f>F70</f>
        <v>2710206</v>
      </c>
      <c r="G239" s="9">
        <f>G70</f>
        <v>1502005</v>
      </c>
      <c r="H239" s="9">
        <f>H70</f>
        <v>1537457</v>
      </c>
      <c r="I239" s="10">
        <f t="shared" si="7"/>
        <v>1.8043921291873197</v>
      </c>
      <c r="J239" s="11">
        <f t="shared" si="8"/>
        <v>1.7627849104072504</v>
      </c>
      <c r="K239" s="11">
        <f t="shared" si="9"/>
        <v>42.598620257133895</v>
      </c>
      <c r="L239" s="12">
        <f t="shared" si="12"/>
        <v>64.526286868255909</v>
      </c>
      <c r="M239" s="22"/>
    </row>
    <row r="240" spans="1:13">
      <c r="A240" s="8" t="str">
        <f>TEXT(A71,"mmm-yy")</f>
        <v>May-06</v>
      </c>
      <c r="B240" s="2">
        <f>B71</f>
        <v>3157</v>
      </c>
      <c r="C240" s="2">
        <f>C71</f>
        <v>130891</v>
      </c>
      <c r="D240" s="2">
        <f>D71</f>
        <v>4057621</v>
      </c>
      <c r="E240" s="30">
        <f t="shared" si="4"/>
        <v>29.152081971184593</v>
      </c>
      <c r="F240" s="9">
        <f>F71</f>
        <v>1820042</v>
      </c>
      <c r="G240" s="9">
        <f>G71</f>
        <v>1004411</v>
      </c>
      <c r="H240" s="9">
        <f>H71</f>
        <v>1182881</v>
      </c>
      <c r="I240" s="10">
        <f t="shared" ref="I240:I271" si="13">IF(F240=0,"-",IF(OR(F240="C",G240="C"),"C",F240/G240))</f>
        <v>1.8120490516332457</v>
      </c>
      <c r="J240" s="11">
        <f t="shared" ref="J240:J271" si="14">IF(OR(H240=0,F240=0),"-",IF(OR(F240="C",H240="C"),"C",F240/H240))</f>
        <v>1.5386518170466852</v>
      </c>
      <c r="K240" s="11">
        <f t="shared" ref="K240:K271" si="15">IF(B240=0,"-",C240/B240)</f>
        <v>41.460563826417484</v>
      </c>
      <c r="L240" s="12">
        <f t="shared" si="12"/>
        <v>43.332703198308252</v>
      </c>
      <c r="M240" s="22"/>
    </row>
    <row r="241" spans="1:13">
      <c r="A241" s="8" t="str">
        <f>TEXT(A72,"mmm-yy")</f>
        <v>Jun-06</v>
      </c>
      <c r="B241" s="2">
        <f>B72</f>
        <v>3124</v>
      </c>
      <c r="C241" s="2">
        <f>C72</f>
        <v>129038</v>
      </c>
      <c r="D241" s="2">
        <f>D72</f>
        <v>3871140</v>
      </c>
      <c r="E241" s="30">
        <f t="shared" ref="E241:E280" si="16">IF(C241=0,"-",IF(H241="C","C",100*H241/D241))</f>
        <v>27.631576228191179</v>
      </c>
      <c r="F241" s="9">
        <f>F72</f>
        <v>1687038</v>
      </c>
      <c r="G241" s="9">
        <f>G72</f>
        <v>901115</v>
      </c>
      <c r="H241" s="9">
        <f>H72</f>
        <v>1069657</v>
      </c>
      <c r="I241" s="10">
        <f t="shared" si="13"/>
        <v>1.8721672594507914</v>
      </c>
      <c r="J241" s="11">
        <f t="shared" si="14"/>
        <v>1.5771766089503458</v>
      </c>
      <c r="K241" s="11">
        <f t="shared" si="15"/>
        <v>41.30537772087068</v>
      </c>
      <c r="L241" s="12">
        <f t="shared" si="12"/>
        <v>40.166060419631833</v>
      </c>
      <c r="M241" s="22"/>
    </row>
    <row r="242" spans="1:13">
      <c r="A242" s="8" t="str">
        <f>TEXT(A73,"mmm-yy")</f>
        <v>Jul-06</v>
      </c>
      <c r="B242" s="2">
        <f>B73</f>
        <v>3105</v>
      </c>
      <c r="C242" s="2">
        <f>C73</f>
        <v>128518</v>
      </c>
      <c r="D242" s="2">
        <f>D73</f>
        <v>3984058</v>
      </c>
      <c r="E242" s="30">
        <f t="shared" si="16"/>
        <v>30.67154142836274</v>
      </c>
      <c r="F242" s="9">
        <f>F73</f>
        <v>2059914</v>
      </c>
      <c r="G242" s="9">
        <f>G73</f>
        <v>1064174</v>
      </c>
      <c r="H242" s="9">
        <f>H73</f>
        <v>1221972</v>
      </c>
      <c r="I242" s="10">
        <f t="shared" si="13"/>
        <v>1.9356928472223527</v>
      </c>
      <c r="J242" s="11">
        <f t="shared" si="14"/>
        <v>1.6857292965796271</v>
      </c>
      <c r="K242" s="11">
        <f t="shared" si="15"/>
        <v>41.390660225442836</v>
      </c>
      <c r="L242" s="12">
        <f t="shared" si="12"/>
        <v>49.043726450290677</v>
      </c>
      <c r="M242" s="22"/>
    </row>
    <row r="243" spans="1:13">
      <c r="A243" s="8" t="str">
        <f>TEXT(A74,"mmm-yy")</f>
        <v>Aug-06</v>
      </c>
      <c r="B243" s="2">
        <f>B74</f>
        <v>3123</v>
      </c>
      <c r="C243" s="2">
        <f>C74</f>
        <v>128803</v>
      </c>
      <c r="D243" s="2">
        <f>D74</f>
        <v>3992893</v>
      </c>
      <c r="E243" s="30">
        <f t="shared" si="16"/>
        <v>30.679484774573222</v>
      </c>
      <c r="F243" s="9">
        <f>F74</f>
        <v>1981418</v>
      </c>
      <c r="G243" s="9">
        <f>G74</f>
        <v>1016091</v>
      </c>
      <c r="H243" s="9">
        <f>H74</f>
        <v>1224999</v>
      </c>
      <c r="I243" s="10">
        <f t="shared" si="13"/>
        <v>1.9500399078428998</v>
      </c>
      <c r="J243" s="11">
        <f t="shared" si="14"/>
        <v>1.6174854020288996</v>
      </c>
      <c r="K243" s="11">
        <f t="shared" si="15"/>
        <v>41.243355747678514</v>
      </c>
      <c r="L243" s="12">
        <f t="shared" si="12"/>
        <v>47.174844374902086</v>
      </c>
      <c r="M243" s="22"/>
    </row>
    <row r="244" spans="1:13">
      <c r="A244" s="8" t="str">
        <f>TEXT(A75,"mmm-yy")</f>
        <v>Sep-06</v>
      </c>
      <c r="B244" s="2">
        <f>B75</f>
        <v>3157</v>
      </c>
      <c r="C244" s="2">
        <f>C75</f>
        <v>129952</v>
      </c>
      <c r="D244" s="2">
        <f>D75</f>
        <v>3898560</v>
      </c>
      <c r="E244" s="30">
        <f t="shared" si="16"/>
        <v>32.927491176229175</v>
      </c>
      <c r="F244" s="9">
        <f>F75</f>
        <v>2173608</v>
      </c>
      <c r="G244" s="9">
        <f>G75</f>
        <v>1159368</v>
      </c>
      <c r="H244" s="9">
        <f>H75</f>
        <v>1283698</v>
      </c>
      <c r="I244" s="10">
        <f t="shared" si="13"/>
        <v>1.8748214544475956</v>
      </c>
      <c r="J244" s="11">
        <f t="shared" si="14"/>
        <v>1.6932393756163833</v>
      </c>
      <c r="K244" s="11">
        <f t="shared" si="15"/>
        <v>41.163129553373459</v>
      </c>
      <c r="L244" s="12">
        <f t="shared" si="12"/>
        <v>51.750624619359556</v>
      </c>
      <c r="M244" s="22"/>
    </row>
    <row r="245" spans="1:13">
      <c r="A245" s="8" t="str">
        <f>TEXT(A76,"mmm-yy")</f>
        <v>Oct-06</v>
      </c>
      <c r="B245" s="2">
        <f>B76</f>
        <v>3200</v>
      </c>
      <c r="C245" s="2">
        <f>C76</f>
        <v>134507</v>
      </c>
      <c r="D245" s="2">
        <f>D76</f>
        <v>4169717</v>
      </c>
      <c r="E245" s="30">
        <f t="shared" si="16"/>
        <v>34.76710769579806</v>
      </c>
      <c r="F245" s="9">
        <f>F76</f>
        <v>2442298</v>
      </c>
      <c r="G245" s="9">
        <f>G76</f>
        <v>1345694</v>
      </c>
      <c r="H245" s="9">
        <f>H76</f>
        <v>1449690</v>
      </c>
      <c r="I245" s="10">
        <f t="shared" si="13"/>
        <v>1.8148984836077147</v>
      </c>
      <c r="J245" s="11">
        <f t="shared" si="14"/>
        <v>1.6847036262925177</v>
      </c>
      <c r="K245" s="11">
        <f t="shared" si="15"/>
        <v>42.033437499999998</v>
      </c>
      <c r="L245" s="12">
        <f t="shared" si="12"/>
        <v>58.14776491741501</v>
      </c>
      <c r="M245" s="22"/>
    </row>
    <row r="246" spans="1:13">
      <c r="A246" s="8" t="str">
        <f>TEXT(A77,"mmm-yy")</f>
        <v>Nov-06</v>
      </c>
      <c r="B246" s="2">
        <f>B77</f>
        <v>3209</v>
      </c>
      <c r="C246" s="2">
        <f>C77</f>
        <v>134553</v>
      </c>
      <c r="D246" s="2">
        <f>D77</f>
        <v>4036590</v>
      </c>
      <c r="E246" s="30">
        <f t="shared" si="16"/>
        <v>40.990539044094149</v>
      </c>
      <c r="F246" s="9">
        <f>F77</f>
        <v>2696769</v>
      </c>
      <c r="G246" s="9">
        <f>G77</f>
        <v>1530056</v>
      </c>
      <c r="H246" s="9">
        <f>H77</f>
        <v>1654620</v>
      </c>
      <c r="I246" s="10">
        <f t="shared" si="13"/>
        <v>1.7625296067594911</v>
      </c>
      <c r="J246" s="11">
        <f t="shared" si="14"/>
        <v>1.6298418972332016</v>
      </c>
      <c r="K246" s="11">
        <f t="shared" si="15"/>
        <v>41.929884699283264</v>
      </c>
      <c r="L246" s="12">
        <f t="shared" si="12"/>
        <v>64.20637033178275</v>
      </c>
      <c r="M246" s="22"/>
    </row>
    <row r="247" spans="1:13">
      <c r="A247" s="8" t="str">
        <f>TEXT(A78,"mmm-yy")</f>
        <v>Dec-06</v>
      </c>
      <c r="B247" s="2">
        <f>B78</f>
        <v>3233</v>
      </c>
      <c r="C247" s="2">
        <f>C78</f>
        <v>135638</v>
      </c>
      <c r="D247" s="2">
        <f>D78</f>
        <v>4204778</v>
      </c>
      <c r="E247" s="30">
        <f t="shared" si="16"/>
        <v>40.363153536286575</v>
      </c>
      <c r="F247" s="9">
        <f>F78</f>
        <v>3161143</v>
      </c>
      <c r="G247" s="9">
        <f>G78</f>
        <v>1672996</v>
      </c>
      <c r="H247" s="9">
        <f>H78</f>
        <v>1697181</v>
      </c>
      <c r="I247" s="10">
        <f t="shared" si="13"/>
        <v>1.889510196079369</v>
      </c>
      <c r="J247" s="11">
        <f t="shared" si="14"/>
        <v>1.8625844856853806</v>
      </c>
      <c r="K247" s="11">
        <f t="shared" si="15"/>
        <v>41.954222084751002</v>
      </c>
      <c r="L247" s="12">
        <f t="shared" si="12"/>
        <v>75.262478221057393</v>
      </c>
      <c r="M247" s="22"/>
    </row>
    <row r="248" spans="1:13">
      <c r="A248" s="8" t="str">
        <f>TEXT(A79,"mmm-yy")</f>
        <v>Jan-07</v>
      </c>
      <c r="B248" s="2">
        <f>B79</f>
        <v>3232</v>
      </c>
      <c r="C248" s="2">
        <f>C79</f>
        <v>135823</v>
      </c>
      <c r="D248" s="2">
        <f>D79</f>
        <v>4210513</v>
      </c>
      <c r="E248" s="30">
        <f t="shared" si="16"/>
        <v>51.147924255310457</v>
      </c>
      <c r="F248" s="9">
        <f>F79</f>
        <v>4299046</v>
      </c>
      <c r="G248" s="9">
        <f>G79</f>
        <v>2004209</v>
      </c>
      <c r="H248" s="9">
        <f>H79</f>
        <v>2153590</v>
      </c>
      <c r="I248" s="10">
        <f t="shared" si="13"/>
        <v>2.145008828919539</v>
      </c>
      <c r="J248" s="11">
        <f t="shared" si="14"/>
        <v>1.9962230508128289</v>
      </c>
      <c r="K248" s="11">
        <f t="shared" si="15"/>
        <v>42.024443069306933</v>
      </c>
      <c r="L248" s="12">
        <f t="shared" ref="L248:L259" si="17">IF(OR(F$248="C",F248="C"),"C",100*F248/F$248)</f>
        <v>100</v>
      </c>
      <c r="M248" s="22"/>
    </row>
    <row r="249" spans="1:13">
      <c r="A249" s="8" t="str">
        <f>TEXT(A80,"mmm-yy")</f>
        <v>Feb-07</v>
      </c>
      <c r="B249" s="2">
        <f>B80</f>
        <v>3239</v>
      </c>
      <c r="C249" s="2">
        <f>C80</f>
        <v>135934</v>
      </c>
      <c r="D249" s="2">
        <f>D80</f>
        <v>3806152</v>
      </c>
      <c r="E249" s="30">
        <f t="shared" si="16"/>
        <v>51.564729942472084</v>
      </c>
      <c r="F249" s="9">
        <f>F80</f>
        <v>3421441</v>
      </c>
      <c r="G249" s="9">
        <f>G80</f>
        <v>1882705</v>
      </c>
      <c r="H249" s="9">
        <f>H80</f>
        <v>1962632</v>
      </c>
      <c r="I249" s="10">
        <f t="shared" si="13"/>
        <v>1.8173006392398172</v>
      </c>
      <c r="J249" s="11">
        <f t="shared" si="14"/>
        <v>1.7432921709214972</v>
      </c>
      <c r="K249" s="11">
        <f t="shared" si="15"/>
        <v>41.967891324482864</v>
      </c>
      <c r="L249" s="12">
        <f t="shared" si="17"/>
        <v>79.586052347427781</v>
      </c>
      <c r="M249" s="22"/>
    </row>
    <row r="250" spans="1:13">
      <c r="A250" s="8" t="str">
        <f>TEXT(A81,"mmm-yy")</f>
        <v>Mar-07</v>
      </c>
      <c r="B250" s="2">
        <f>B81</f>
        <v>3241</v>
      </c>
      <c r="C250" s="2">
        <f>C81</f>
        <v>136331</v>
      </c>
      <c r="D250" s="2">
        <f>D81</f>
        <v>4226261</v>
      </c>
      <c r="E250" s="30">
        <f t="shared" si="16"/>
        <v>46.888419811270531</v>
      </c>
      <c r="F250" s="9">
        <f>F81</f>
        <v>3341487</v>
      </c>
      <c r="G250" s="9">
        <f>G81</f>
        <v>1846025</v>
      </c>
      <c r="H250" s="9">
        <f>H81</f>
        <v>1981627</v>
      </c>
      <c r="I250" s="10">
        <f t="shared" si="13"/>
        <v>1.8100984547879904</v>
      </c>
      <c r="J250" s="11">
        <f t="shared" si="14"/>
        <v>1.6862340894628505</v>
      </c>
      <c r="K250" s="11">
        <f t="shared" si="15"/>
        <v>42.064486269669857</v>
      </c>
      <c r="L250" s="12">
        <f t="shared" si="17"/>
        <v>77.726244380730051</v>
      </c>
      <c r="M250" s="22"/>
    </row>
    <row r="251" spans="1:13">
      <c r="A251" s="8" t="str">
        <f>TEXT(A82,"mmm-yy")</f>
        <v>Apr-07</v>
      </c>
      <c r="B251" s="2">
        <f>B82</f>
        <v>3235</v>
      </c>
      <c r="C251" s="2">
        <f>C82</f>
        <v>136201</v>
      </c>
      <c r="D251" s="2">
        <f>D82</f>
        <v>4086030</v>
      </c>
      <c r="E251" s="30">
        <f t="shared" si="16"/>
        <v>38.535571202365134</v>
      </c>
      <c r="F251" s="9">
        <f>F82</f>
        <v>2779018</v>
      </c>
      <c r="G251" s="9">
        <f>G82</f>
        <v>1522054</v>
      </c>
      <c r="H251" s="9">
        <f>H82</f>
        <v>1574575</v>
      </c>
      <c r="I251" s="10">
        <f t="shared" si="13"/>
        <v>1.8258340374257418</v>
      </c>
      <c r="J251" s="11">
        <f t="shared" si="14"/>
        <v>1.764932124541543</v>
      </c>
      <c r="K251" s="11">
        <f t="shared" si="15"/>
        <v>42.102318392581147</v>
      </c>
      <c r="L251" s="12">
        <f t="shared" si="17"/>
        <v>64.642667233614162</v>
      </c>
      <c r="M251" s="22"/>
    </row>
    <row r="252" spans="1:13">
      <c r="A252" s="8" t="str">
        <f>TEXT(A83,"mmm-yy")</f>
        <v>May-07</v>
      </c>
      <c r="B252" s="2">
        <f>B83</f>
        <v>3207</v>
      </c>
      <c r="C252" s="2">
        <f>C83</f>
        <v>130895</v>
      </c>
      <c r="D252" s="2">
        <f>D83</f>
        <v>4057745</v>
      </c>
      <c r="E252" s="30">
        <f t="shared" si="16"/>
        <v>30.788898760272023</v>
      </c>
      <c r="F252" s="9">
        <f>F83</f>
        <v>1924430</v>
      </c>
      <c r="G252" s="9">
        <f>G83</f>
        <v>1049114</v>
      </c>
      <c r="H252" s="9">
        <f>H83</f>
        <v>1249335</v>
      </c>
      <c r="I252" s="10">
        <f t="shared" si="13"/>
        <v>1.8343383083249294</v>
      </c>
      <c r="J252" s="11">
        <f t="shared" si="14"/>
        <v>1.5403634733678317</v>
      </c>
      <c r="K252" s="11">
        <f t="shared" si="15"/>
        <v>40.815403804178359</v>
      </c>
      <c r="L252" s="12">
        <f t="shared" si="17"/>
        <v>44.764117434426147</v>
      </c>
      <c r="M252" s="22"/>
    </row>
    <row r="253" spans="1:13">
      <c r="A253" s="8" t="str">
        <f>TEXT(A84,"mmm-yy")</f>
        <v>Jun-07</v>
      </c>
      <c r="B253" s="2">
        <f>B84</f>
        <v>3168</v>
      </c>
      <c r="C253" s="2">
        <f>C84</f>
        <v>130147</v>
      </c>
      <c r="D253" s="2">
        <f>D84</f>
        <v>3904410</v>
      </c>
      <c r="E253" s="30">
        <f t="shared" si="16"/>
        <v>28.782837867949318</v>
      </c>
      <c r="F253" s="9">
        <f>F84</f>
        <v>1793885</v>
      </c>
      <c r="G253" s="9">
        <f>G84</f>
        <v>964011</v>
      </c>
      <c r="H253" s="9">
        <f>H84</f>
        <v>1123800</v>
      </c>
      <c r="I253" s="10">
        <f t="shared" si="13"/>
        <v>1.860855322190307</v>
      </c>
      <c r="J253" s="11">
        <f t="shared" si="14"/>
        <v>1.5962671293824524</v>
      </c>
      <c r="K253" s="11">
        <f t="shared" si="15"/>
        <v>41.081755050505052</v>
      </c>
      <c r="L253" s="12">
        <f t="shared" si="17"/>
        <v>41.727513499506635</v>
      </c>
      <c r="M253" s="22"/>
    </row>
    <row r="254" spans="1:13">
      <c r="A254" s="8" t="str">
        <f>TEXT(A85,"mmm-yy")</f>
        <v>Jul-07</v>
      </c>
      <c r="B254" s="2">
        <f>B85</f>
        <v>3162</v>
      </c>
      <c r="C254" s="2">
        <f>C85</f>
        <v>130368</v>
      </c>
      <c r="D254" s="2">
        <f>D85</f>
        <v>4041408</v>
      </c>
      <c r="E254" s="30">
        <f t="shared" si="16"/>
        <v>31.724463355345463</v>
      </c>
      <c r="F254" s="9">
        <f>F85</f>
        <v>2187006</v>
      </c>
      <c r="G254" s="9">
        <f>G85</f>
        <v>1094927</v>
      </c>
      <c r="H254" s="9">
        <f>H85</f>
        <v>1282115</v>
      </c>
      <c r="I254" s="10">
        <f t="shared" si="13"/>
        <v>1.9973989133522143</v>
      </c>
      <c r="J254" s="11">
        <f t="shared" si="14"/>
        <v>1.7057799027388338</v>
      </c>
      <c r="K254" s="11">
        <f t="shared" si="15"/>
        <v>41.229601518026563</v>
      </c>
      <c r="L254" s="12">
        <f t="shared" si="17"/>
        <v>50.871891112586376</v>
      </c>
      <c r="M254" s="22"/>
    </row>
    <row r="255" spans="1:13">
      <c r="A255" s="8" t="str">
        <f>TEXT(A86,"mmm-yy")</f>
        <v>Aug-07</v>
      </c>
      <c r="B255" s="2">
        <f>B86</f>
        <v>3185</v>
      </c>
      <c r="C255" s="2">
        <f>C86</f>
        <v>131320</v>
      </c>
      <c r="D255" s="2">
        <f>D86</f>
        <v>4070920</v>
      </c>
      <c r="E255" s="30">
        <f t="shared" si="16"/>
        <v>31.437414638460101</v>
      </c>
      <c r="F255" s="9">
        <f>F86</f>
        <v>2111197</v>
      </c>
      <c r="G255" s="9">
        <f>G86</f>
        <v>1074365</v>
      </c>
      <c r="H255" s="9">
        <f>H86</f>
        <v>1279792</v>
      </c>
      <c r="I255" s="10">
        <f t="shared" si="13"/>
        <v>1.9650649453398055</v>
      </c>
      <c r="J255" s="11">
        <f t="shared" si="14"/>
        <v>1.6496407228674659</v>
      </c>
      <c r="K255" s="11">
        <f t="shared" si="15"/>
        <v>41.230769230769234</v>
      </c>
      <c r="L255" s="12">
        <f t="shared" si="17"/>
        <v>49.108499885788618</v>
      </c>
      <c r="M255" s="22"/>
    </row>
    <row r="256" spans="1:13">
      <c r="A256" s="8" t="str">
        <f>TEXT(A87,"mmm-yy")</f>
        <v>Sep-07</v>
      </c>
      <c r="B256" s="2">
        <f>B87</f>
        <v>3214</v>
      </c>
      <c r="C256" s="2">
        <f>C87</f>
        <v>132355</v>
      </c>
      <c r="D256" s="2">
        <f>D87</f>
        <v>3970650</v>
      </c>
      <c r="E256" s="30">
        <f t="shared" si="16"/>
        <v>33.362774356843339</v>
      </c>
      <c r="F256" s="9">
        <f>F87</f>
        <v>2265177</v>
      </c>
      <c r="G256" s="9">
        <f>G87</f>
        <v>1199239</v>
      </c>
      <c r="H256" s="9">
        <f>H87</f>
        <v>1324719</v>
      </c>
      <c r="I256" s="10">
        <f t="shared" si="13"/>
        <v>1.8888453427548637</v>
      </c>
      <c r="J256" s="11">
        <f t="shared" si="14"/>
        <v>1.7099301814196066</v>
      </c>
      <c r="K256" s="11">
        <f t="shared" si="15"/>
        <v>41.18077162414437</v>
      </c>
      <c r="L256" s="12">
        <f t="shared" si="17"/>
        <v>52.690224761493596</v>
      </c>
      <c r="M256" s="22"/>
    </row>
    <row r="257" spans="1:13">
      <c r="A257" s="8" t="str">
        <f>TEXT(A88,"mmm-yy")</f>
        <v>Oct-07</v>
      </c>
      <c r="B257" s="2">
        <f>B88</f>
        <v>3259</v>
      </c>
      <c r="C257" s="2">
        <f>C88</f>
        <v>136861</v>
      </c>
      <c r="D257" s="2">
        <f>D88</f>
        <v>4242691</v>
      </c>
      <c r="E257" s="30">
        <f t="shared" si="16"/>
        <v>33.687086804106166</v>
      </c>
      <c r="F257" s="9">
        <f>F88</f>
        <v>2410869</v>
      </c>
      <c r="G257" s="9">
        <f>G88</f>
        <v>1310381</v>
      </c>
      <c r="H257" s="9">
        <f>H88</f>
        <v>1429239</v>
      </c>
      <c r="I257" s="10">
        <f t="shared" si="13"/>
        <v>1.8398229217303974</v>
      </c>
      <c r="J257" s="11">
        <f t="shared" si="14"/>
        <v>1.6868200489911065</v>
      </c>
      <c r="K257" s="11">
        <f t="shared" si="15"/>
        <v>41.994783675974226</v>
      </c>
      <c r="L257" s="12">
        <f t="shared" si="17"/>
        <v>56.079162679347931</v>
      </c>
      <c r="M257" s="22"/>
    </row>
    <row r="258" spans="1:13">
      <c r="A258" s="8" t="str">
        <f>TEXT(A89,"mmm-yy")</f>
        <v>Nov-07</v>
      </c>
      <c r="B258" s="2">
        <f>B89</f>
        <v>3286</v>
      </c>
      <c r="C258" s="2">
        <f>C89</f>
        <v>137775</v>
      </c>
      <c r="D258" s="2">
        <f>D89</f>
        <v>4133250</v>
      </c>
      <c r="E258" s="30">
        <f t="shared" si="16"/>
        <v>40.523558942720619</v>
      </c>
      <c r="F258" s="9">
        <f>F89</f>
        <v>2751525</v>
      </c>
      <c r="G258" s="9">
        <f>G89</f>
        <v>1524796</v>
      </c>
      <c r="H258" s="9">
        <f>H89</f>
        <v>1674940</v>
      </c>
      <c r="I258" s="10">
        <f t="shared" si="13"/>
        <v>1.8045200800631691</v>
      </c>
      <c r="J258" s="11">
        <f t="shared" si="14"/>
        <v>1.6427603376837379</v>
      </c>
      <c r="K258" s="11">
        <f t="shared" si="15"/>
        <v>41.92787583688375</v>
      </c>
      <c r="L258" s="12">
        <f t="shared" si="17"/>
        <v>64.003153257722758</v>
      </c>
      <c r="M258" s="22"/>
    </row>
    <row r="259" spans="1:13">
      <c r="A259" s="8" t="str">
        <f>TEXT(A90,"mmm-yy")</f>
        <v>Dec-07</v>
      </c>
      <c r="B259" s="2">
        <f>B90</f>
        <v>3302</v>
      </c>
      <c r="C259" s="2">
        <f>C90</f>
        <v>138706</v>
      </c>
      <c r="D259" s="2">
        <f>D90</f>
        <v>4299886</v>
      </c>
      <c r="E259" s="30">
        <f t="shared" si="16"/>
        <v>40.13759899681061</v>
      </c>
      <c r="F259" s="9">
        <f>F90</f>
        <v>3187449</v>
      </c>
      <c r="G259" s="9">
        <f>G90</f>
        <v>1667456</v>
      </c>
      <c r="H259" s="9">
        <f>H90</f>
        <v>1725871</v>
      </c>
      <c r="I259" s="10">
        <f t="shared" si="13"/>
        <v>1.9115640832501728</v>
      </c>
      <c r="J259" s="11">
        <f t="shared" si="14"/>
        <v>1.8468639892552803</v>
      </c>
      <c r="K259" s="11">
        <f t="shared" si="15"/>
        <v>42.006662628709876</v>
      </c>
      <c r="L259" s="12">
        <f t="shared" si="17"/>
        <v>74.143170368495703</v>
      </c>
      <c r="M259" s="22"/>
    </row>
    <row r="260" spans="1:13">
      <c r="A260" s="8" t="str">
        <f>TEXT(A91,"mmm-yy")</f>
        <v>Jan-08</v>
      </c>
      <c r="B260" s="2">
        <f>B91</f>
        <v>3294</v>
      </c>
      <c r="C260" s="2">
        <f>C91</f>
        <v>139015</v>
      </c>
      <c r="D260" s="2">
        <f>D91</f>
        <v>4309465</v>
      </c>
      <c r="E260" s="30">
        <f t="shared" si="16"/>
        <v>50.801735250199272</v>
      </c>
      <c r="F260" s="9">
        <f>F91</f>
        <v>4398880</v>
      </c>
      <c r="G260" s="9">
        <f>G91</f>
        <v>2103310</v>
      </c>
      <c r="H260" s="9">
        <f>H91</f>
        <v>2189283</v>
      </c>
      <c r="I260" s="10">
        <f t="shared" si="13"/>
        <v>2.0914083040540863</v>
      </c>
      <c r="J260" s="11">
        <f t="shared" si="14"/>
        <v>2.0092788369525549</v>
      </c>
      <c r="K260" s="11">
        <f t="shared" si="15"/>
        <v>42.202489374620519</v>
      </c>
      <c r="L260" s="12">
        <f t="shared" ref="L260:L271" si="18">IF(OR(F$260="C",F260="C"),"C",100*F260/F$260)</f>
        <v>100</v>
      </c>
      <c r="M260" s="22"/>
    </row>
    <row r="261" spans="1:13">
      <c r="A261" s="8" t="str">
        <f>TEXT(A92,"mmm-yy")</f>
        <v>Feb-08</v>
      </c>
      <c r="B261" s="2">
        <f>B92</f>
        <v>3303</v>
      </c>
      <c r="C261" s="2">
        <f>C92</f>
        <v>138821</v>
      </c>
      <c r="D261" s="2">
        <f>D92</f>
        <v>4025809</v>
      </c>
      <c r="E261" s="30">
        <f t="shared" si="16"/>
        <v>50.782737084645596</v>
      </c>
      <c r="F261" s="9">
        <f>F92</f>
        <v>3539384</v>
      </c>
      <c r="G261" s="9">
        <f>G92</f>
        <v>1959064</v>
      </c>
      <c r="H261" s="9">
        <f>H92</f>
        <v>2044416</v>
      </c>
      <c r="I261" s="10">
        <f t="shared" si="13"/>
        <v>1.8066709408166348</v>
      </c>
      <c r="J261" s="11">
        <f t="shared" si="14"/>
        <v>1.73124452166291</v>
      </c>
      <c r="K261" s="11">
        <f t="shared" si="15"/>
        <v>42.028761731759005</v>
      </c>
      <c r="L261" s="12">
        <f t="shared" si="18"/>
        <v>80.46102644309461</v>
      </c>
      <c r="M261" s="22"/>
    </row>
    <row r="262" spans="1:13">
      <c r="A262" s="8" t="str">
        <f>TEXT(A93,"mmm-yy")</f>
        <v>Mar-08</v>
      </c>
      <c r="B262" s="2">
        <f>B93</f>
        <v>3309</v>
      </c>
      <c r="C262" s="2">
        <f>C93</f>
        <v>139072</v>
      </c>
      <c r="D262" s="2">
        <f>D93</f>
        <v>4311232</v>
      </c>
      <c r="E262" s="30">
        <f t="shared" si="16"/>
        <v>47.628102593411811</v>
      </c>
      <c r="F262" s="9">
        <f>F93</f>
        <v>3572365</v>
      </c>
      <c r="G262" s="9">
        <f>G93</f>
        <v>1935195</v>
      </c>
      <c r="H262" s="9">
        <f>H93</f>
        <v>2053358</v>
      </c>
      <c r="I262" s="10">
        <f t="shared" si="13"/>
        <v>1.8459974317833603</v>
      </c>
      <c r="J262" s="11">
        <f t="shared" si="14"/>
        <v>1.7397672495492749</v>
      </c>
      <c r="K262" s="11">
        <f t="shared" si="15"/>
        <v>42.028407373828948</v>
      </c>
      <c r="L262" s="12">
        <f t="shared" si="18"/>
        <v>81.210785472665776</v>
      </c>
      <c r="M262" s="22"/>
    </row>
    <row r="263" spans="1:13">
      <c r="A263" s="8" t="str">
        <f>TEXT(A94,"mmm-yy")</f>
        <v>Apr-08</v>
      </c>
      <c r="B263" s="2">
        <f>B94</f>
        <v>3308</v>
      </c>
      <c r="C263" s="2">
        <f>C94</f>
        <v>139310</v>
      </c>
      <c r="D263" s="2">
        <f>D94</f>
        <v>4179300</v>
      </c>
      <c r="E263" s="30">
        <f t="shared" si="16"/>
        <v>38.264637618739982</v>
      </c>
      <c r="F263" s="9">
        <f>F94</f>
        <v>2682485</v>
      </c>
      <c r="G263" s="9">
        <f>G94</f>
        <v>1489630</v>
      </c>
      <c r="H263" s="9">
        <f>H94</f>
        <v>1599194</v>
      </c>
      <c r="I263" s="10">
        <f t="shared" si="13"/>
        <v>1.8007726750938153</v>
      </c>
      <c r="J263" s="11">
        <f t="shared" si="14"/>
        <v>1.6773981143000787</v>
      </c>
      <c r="K263" s="11">
        <f t="shared" si="15"/>
        <v>42.1130592503023</v>
      </c>
      <c r="L263" s="12">
        <f t="shared" si="18"/>
        <v>60.981090641254134</v>
      </c>
      <c r="M263" s="22"/>
    </row>
    <row r="264" spans="1:13">
      <c r="A264" s="8" t="str">
        <f>TEXT(A95,"mmm-yy")</f>
        <v>May-08</v>
      </c>
      <c r="B264" s="2">
        <f>B95</f>
        <v>3246</v>
      </c>
      <c r="C264" s="2">
        <f>C95</f>
        <v>134196</v>
      </c>
      <c r="D264" s="2">
        <f>D95</f>
        <v>4160076</v>
      </c>
      <c r="E264" s="30">
        <f t="shared" si="16"/>
        <v>30.848546997699081</v>
      </c>
      <c r="F264" s="9">
        <f>F95</f>
        <v>2016041</v>
      </c>
      <c r="G264" s="9">
        <f>G95</f>
        <v>1098441</v>
      </c>
      <c r="H264" s="9">
        <f>H95</f>
        <v>1283323</v>
      </c>
      <c r="I264" s="10">
        <f t="shared" si="13"/>
        <v>1.835365759289757</v>
      </c>
      <c r="J264" s="11">
        <f t="shared" si="14"/>
        <v>1.5709536881985284</v>
      </c>
      <c r="K264" s="11">
        <f t="shared" si="15"/>
        <v>41.341959334565622</v>
      </c>
      <c r="L264" s="12">
        <f t="shared" si="18"/>
        <v>45.83077965300258</v>
      </c>
      <c r="M264" s="22"/>
    </row>
    <row r="265" spans="1:13">
      <c r="A265" s="8" t="str">
        <f>TEXT(A96,"mmm-yy")</f>
        <v>Jun-08</v>
      </c>
      <c r="B265" s="2">
        <f>B96</f>
        <v>3226</v>
      </c>
      <c r="C265" s="2">
        <f>C96</f>
        <v>133554</v>
      </c>
      <c r="D265" s="2">
        <f>D96</f>
        <v>4006620</v>
      </c>
      <c r="E265" s="30">
        <f t="shared" si="16"/>
        <v>27.5319346481573</v>
      </c>
      <c r="F265" s="9">
        <f>F96</f>
        <v>1700129</v>
      </c>
      <c r="G265" s="9">
        <f>G96</f>
        <v>899556</v>
      </c>
      <c r="H265" s="9">
        <f>H96</f>
        <v>1103100</v>
      </c>
      <c r="I265" s="10">
        <f t="shared" si="13"/>
        <v>1.8899646047605707</v>
      </c>
      <c r="J265" s="11">
        <f t="shared" si="14"/>
        <v>1.5412283564500044</v>
      </c>
      <c r="K265" s="11">
        <f t="shared" si="15"/>
        <v>41.399256044637319</v>
      </c>
      <c r="L265" s="12">
        <f t="shared" si="18"/>
        <v>38.649133415778564</v>
      </c>
      <c r="M265" s="22"/>
    </row>
    <row r="266" spans="1:13">
      <c r="A266" s="8" t="str">
        <f>TEXT(A97,"mmm-yy")</f>
        <v>Jul-08</v>
      </c>
      <c r="B266" s="2">
        <f>B97</f>
        <v>3216</v>
      </c>
      <c r="C266" s="2">
        <f>C97</f>
        <v>132935</v>
      </c>
      <c r="D266" s="2">
        <f>D97</f>
        <v>4120985</v>
      </c>
      <c r="E266" s="30">
        <f t="shared" si="16"/>
        <v>31.314916215419373</v>
      </c>
      <c r="F266" s="9">
        <f>F97</f>
        <v>2140034</v>
      </c>
      <c r="G266" s="9">
        <f>G97</f>
        <v>1063126</v>
      </c>
      <c r="H266" s="9">
        <f>H97</f>
        <v>1290483</v>
      </c>
      <c r="I266" s="10">
        <f t="shared" si="13"/>
        <v>2.0129636562364199</v>
      </c>
      <c r="J266" s="11">
        <f t="shared" si="14"/>
        <v>1.658320179343703</v>
      </c>
      <c r="K266" s="11">
        <f t="shared" si="15"/>
        <v>41.335509950248756</v>
      </c>
      <c r="L266" s="12">
        <f t="shared" si="18"/>
        <v>48.649519877787071</v>
      </c>
      <c r="M266" s="22"/>
    </row>
    <row r="267" spans="1:13">
      <c r="A267" s="8" t="str">
        <f>TEXT(A98,"mmm-yy")</f>
        <v>Aug-08</v>
      </c>
      <c r="B267" s="2">
        <f>B98</f>
        <v>3228</v>
      </c>
      <c r="C267" s="2">
        <f>C98</f>
        <v>133764</v>
      </c>
      <c r="D267" s="2">
        <f>D98</f>
        <v>4146684</v>
      </c>
      <c r="E267" s="30">
        <f t="shared" si="16"/>
        <v>30.510378895522301</v>
      </c>
      <c r="F267" s="9">
        <f>F98</f>
        <v>2028723</v>
      </c>
      <c r="G267" s="9">
        <f>G98</f>
        <v>1039632</v>
      </c>
      <c r="H267" s="9">
        <f>H98</f>
        <v>1265169</v>
      </c>
      <c r="I267" s="10">
        <f t="shared" si="13"/>
        <v>1.95138568262616</v>
      </c>
      <c r="J267" s="11">
        <f t="shared" si="14"/>
        <v>1.6035193717202998</v>
      </c>
      <c r="K267" s="11">
        <f t="shared" si="15"/>
        <v>41.438661710037174</v>
      </c>
      <c r="L267" s="12">
        <f t="shared" si="18"/>
        <v>46.119080311351979</v>
      </c>
      <c r="M267" s="22"/>
    </row>
    <row r="268" spans="1:13">
      <c r="A268" s="8" t="str">
        <f>TEXT(A99,"mmm-yy")</f>
        <v>Sep-08</v>
      </c>
      <c r="B268" s="2">
        <f>B99</f>
        <v>3258</v>
      </c>
      <c r="C268" s="2">
        <f>C99</f>
        <v>135332</v>
      </c>
      <c r="D268" s="2">
        <f>D99</f>
        <v>4059960</v>
      </c>
      <c r="E268" s="30">
        <f t="shared" si="16"/>
        <v>32.081449078316041</v>
      </c>
      <c r="F268" s="9">
        <f>F99</f>
        <v>2146081</v>
      </c>
      <c r="G268" s="9">
        <f>G99</f>
        <v>1103852</v>
      </c>
      <c r="H268" s="9">
        <f>H99</f>
        <v>1302494</v>
      </c>
      <c r="I268" s="10">
        <f t="shared" si="13"/>
        <v>1.9441745813750395</v>
      </c>
      <c r="J268" s="11">
        <f t="shared" si="14"/>
        <v>1.6476705458911902</v>
      </c>
      <c r="K268" s="11">
        <f t="shared" si="15"/>
        <v>41.538367096378146</v>
      </c>
      <c r="L268" s="12">
        <f t="shared" si="18"/>
        <v>48.786986687520461</v>
      </c>
      <c r="M268" s="22"/>
    </row>
    <row r="269" spans="1:13">
      <c r="A269" s="8" t="str">
        <f>TEXT(A100,"mmm-yy")</f>
        <v>Oct-08</v>
      </c>
      <c r="B269" s="2">
        <f>B100</f>
        <v>3306</v>
      </c>
      <c r="C269" s="2">
        <f>C100</f>
        <v>139529</v>
      </c>
      <c r="D269" s="2">
        <f>D100</f>
        <v>4325399</v>
      </c>
      <c r="E269" s="30">
        <f t="shared" si="16"/>
        <v>34.447296076038306</v>
      </c>
      <c r="F269" s="9">
        <f>F100</f>
        <v>2513443</v>
      </c>
      <c r="G269" s="9">
        <f>G100</f>
        <v>1336610</v>
      </c>
      <c r="H269" s="9">
        <f>H100</f>
        <v>1489983</v>
      </c>
      <c r="I269" s="10">
        <f t="shared" si="13"/>
        <v>1.8804610170505982</v>
      </c>
      <c r="J269" s="11">
        <f t="shared" si="14"/>
        <v>1.6868937430829747</v>
      </c>
      <c r="K269" s="11">
        <f t="shared" si="15"/>
        <v>42.204779189352692</v>
      </c>
      <c r="L269" s="12">
        <f t="shared" si="18"/>
        <v>57.138248826974142</v>
      </c>
      <c r="M269" s="22"/>
    </row>
    <row r="270" spans="1:13">
      <c r="A270" s="8" t="str">
        <f>TEXT(A101,"mmm-yy")</f>
        <v>Nov-08</v>
      </c>
      <c r="B270" s="2">
        <f>B101</f>
        <v>3345</v>
      </c>
      <c r="C270" s="2">
        <f>C101</f>
        <v>141455</v>
      </c>
      <c r="D270" s="2">
        <f>D101</f>
        <v>4243650</v>
      </c>
      <c r="E270" s="30">
        <f t="shared" si="16"/>
        <v>38.209960764907571</v>
      </c>
      <c r="F270" s="9">
        <f>F101</f>
        <v>2638147</v>
      </c>
      <c r="G270" s="9">
        <f>G101</f>
        <v>1451079</v>
      </c>
      <c r="H270" s="9">
        <f>H101</f>
        <v>1621497</v>
      </c>
      <c r="I270" s="10">
        <f t="shared" si="13"/>
        <v>1.8180588375960234</v>
      </c>
      <c r="J270" s="11">
        <f t="shared" si="14"/>
        <v>1.6269823502602843</v>
      </c>
      <c r="K270" s="11">
        <f t="shared" si="15"/>
        <v>42.288490284005981</v>
      </c>
      <c r="L270" s="12">
        <f t="shared" si="18"/>
        <v>59.973152256938128</v>
      </c>
      <c r="M270" s="22"/>
    </row>
    <row r="271" spans="1:13">
      <c r="A271" s="8" t="str">
        <f>TEXT(A102,"mmm-yy")</f>
        <v>Dec-08</v>
      </c>
      <c r="B271" s="2">
        <f>B102</f>
        <v>3352</v>
      </c>
      <c r="C271" s="2">
        <f>C102</f>
        <v>142449</v>
      </c>
      <c r="D271" s="2">
        <f>D102</f>
        <v>4415919</v>
      </c>
      <c r="E271" s="30">
        <f t="shared" si="16"/>
        <v>38.375409512719777</v>
      </c>
      <c r="F271" s="9">
        <f>F102</f>
        <v>3104681</v>
      </c>
      <c r="G271" s="9">
        <f>G102</f>
        <v>1603601</v>
      </c>
      <c r="H271" s="9">
        <f>H102</f>
        <v>1694627</v>
      </c>
      <c r="I271" s="10">
        <f t="shared" si="13"/>
        <v>1.9360682613692559</v>
      </c>
      <c r="J271" s="11">
        <f t="shared" si="14"/>
        <v>1.832073370718158</v>
      </c>
      <c r="K271" s="11">
        <f t="shared" si="15"/>
        <v>42.496718377088307</v>
      </c>
      <c r="L271" s="12">
        <f t="shared" si="18"/>
        <v>70.578897355690543</v>
      </c>
      <c r="M271" s="22"/>
    </row>
    <row r="272" spans="1:13">
      <c r="A272" s="8" t="str">
        <f>TEXT(A103,"mmm-yy")</f>
        <v>Jan-09</v>
      </c>
      <c r="B272" s="2">
        <f>B103</f>
        <v>3356</v>
      </c>
      <c r="C272" s="2">
        <f>C103</f>
        <v>142594</v>
      </c>
      <c r="D272" s="2">
        <f>D103</f>
        <v>4420414</v>
      </c>
      <c r="E272" s="30">
        <f t="shared" si="16"/>
        <v>48.287354985302279</v>
      </c>
      <c r="F272" s="9">
        <f>F103</f>
        <v>4251159</v>
      </c>
      <c r="G272" s="9">
        <f>G103</f>
        <v>1958694</v>
      </c>
      <c r="H272" s="9">
        <f>H103</f>
        <v>2134501</v>
      </c>
      <c r="I272" s="10">
        <f t="shared" ref="I272:I303" si="19">IF(F272=0,"-",IF(OR(F272="C",G272="C"),"C",F272/G272))</f>
        <v>2.1704048718176501</v>
      </c>
      <c r="J272" s="11">
        <f t="shared" ref="J272:J303" si="20">IF(OR(H272=0,F272=0),"-",IF(OR(F272="C",H272="C"),"C",F272/H272))</f>
        <v>1.9916406691774799</v>
      </c>
      <c r="K272" s="11">
        <f t="shared" ref="K272:K303" si="21">IF(B272=0,"-",C272/B272)</f>
        <v>42.489272943980929</v>
      </c>
      <c r="L272" s="12">
        <f t="shared" ref="L272:L283" si="22">IF(OR(F$272="C",F272="C"),"C",100*F272/F$272)</f>
        <v>100</v>
      </c>
      <c r="M272" s="22"/>
    </row>
    <row r="273" spans="1:13">
      <c r="A273" s="8" t="str">
        <f>TEXT(A104,"mmm-yy")</f>
        <v>Feb-09</v>
      </c>
      <c r="B273" s="2">
        <f>B104</f>
        <v>3354</v>
      </c>
      <c r="C273" s="2">
        <f>C104</f>
        <v>142960</v>
      </c>
      <c r="D273" s="2">
        <f>D104</f>
        <v>4002880</v>
      </c>
      <c r="E273" s="30">
        <f t="shared" si="16"/>
        <v>48.202918898393158</v>
      </c>
      <c r="F273" s="9">
        <f>F104</f>
        <v>3276681</v>
      </c>
      <c r="G273" s="9">
        <f>G104</f>
        <v>1774691</v>
      </c>
      <c r="H273" s="9">
        <f>H104</f>
        <v>1929505</v>
      </c>
      <c r="I273" s="10">
        <f t="shared" si="19"/>
        <v>1.8463388837831487</v>
      </c>
      <c r="J273" s="11">
        <f t="shared" si="20"/>
        <v>1.6981977242867989</v>
      </c>
      <c r="K273" s="11">
        <f t="shared" si="21"/>
        <v>42.623732856290992</v>
      </c>
      <c r="L273" s="12">
        <f t="shared" si="22"/>
        <v>77.07735702193213</v>
      </c>
      <c r="M273" s="22"/>
    </row>
    <row r="274" spans="1:13">
      <c r="A274" s="8" t="str">
        <f>TEXT(A105,"mmm-yy")</f>
        <v>Mar-09</v>
      </c>
      <c r="B274" s="2">
        <f>B105</f>
        <v>3355</v>
      </c>
      <c r="C274" s="2">
        <f>C105</f>
        <v>143268</v>
      </c>
      <c r="D274" s="2">
        <f>D105</f>
        <v>4441308</v>
      </c>
      <c r="E274" s="30">
        <f t="shared" si="16"/>
        <v>43.621743864645282</v>
      </c>
      <c r="F274" s="9">
        <f>F105</f>
        <v>3199658</v>
      </c>
      <c r="G274" s="9">
        <f>G105</f>
        <v>1737814</v>
      </c>
      <c r="H274" s="9">
        <f>H105</f>
        <v>1937376</v>
      </c>
      <c r="I274" s="10">
        <f t="shared" si="19"/>
        <v>1.8411970441025334</v>
      </c>
      <c r="J274" s="11">
        <f t="shared" si="20"/>
        <v>1.6515420857902647</v>
      </c>
      <c r="K274" s="11">
        <f t="shared" si="21"/>
        <v>42.702831594634873</v>
      </c>
      <c r="L274" s="12">
        <f t="shared" si="22"/>
        <v>75.265545231312217</v>
      </c>
      <c r="M274" s="22"/>
    </row>
    <row r="275" spans="1:13">
      <c r="A275" s="8" t="str">
        <f>TEXT(A106,"mmm-yy")</f>
        <v>Apr-09</v>
      </c>
      <c r="B275" s="2">
        <f>B106</f>
        <v>3347</v>
      </c>
      <c r="C275" s="2">
        <f>C106</f>
        <v>142413</v>
      </c>
      <c r="D275" s="2">
        <f>D106</f>
        <v>4272390</v>
      </c>
      <c r="E275" s="30">
        <f t="shared" si="16"/>
        <v>37.783863364533666</v>
      </c>
      <c r="F275" s="9">
        <f>F106</f>
        <v>2799424</v>
      </c>
      <c r="G275" s="9">
        <f>G106</f>
        <v>1496986</v>
      </c>
      <c r="H275" s="9">
        <f>H106</f>
        <v>1614274</v>
      </c>
      <c r="I275" s="10">
        <f t="shared" si="19"/>
        <v>1.8700402007767607</v>
      </c>
      <c r="J275" s="11">
        <f t="shared" si="20"/>
        <v>1.7341690444125346</v>
      </c>
      <c r="K275" s="11">
        <f t="shared" si="21"/>
        <v>42.549447266208546</v>
      </c>
      <c r="L275" s="12">
        <f t="shared" si="22"/>
        <v>65.850842088004711</v>
      </c>
      <c r="M275" s="22"/>
    </row>
    <row r="276" spans="1:13">
      <c r="A276" s="8" t="str">
        <f>TEXT(A107,"mmm-yy")</f>
        <v>May-09</v>
      </c>
      <c r="B276" s="2">
        <f>B107</f>
        <v>3283</v>
      </c>
      <c r="C276" s="2">
        <f>C107</f>
        <v>137274</v>
      </c>
      <c r="D276" s="2">
        <f>D107</f>
        <v>4255494</v>
      </c>
      <c r="E276" s="30">
        <f t="shared" si="16"/>
        <v>30.043680005188588</v>
      </c>
      <c r="F276" s="9">
        <f>F107</f>
        <v>2003442</v>
      </c>
      <c r="G276" s="9">
        <f>G107</f>
        <v>1083218</v>
      </c>
      <c r="H276" s="9">
        <f>H107</f>
        <v>1278507</v>
      </c>
      <c r="I276" s="10">
        <f t="shared" si="19"/>
        <v>1.8495279805173104</v>
      </c>
      <c r="J276" s="11">
        <f t="shared" si="20"/>
        <v>1.5670168407368907</v>
      </c>
      <c r="K276" s="11">
        <f t="shared" si="21"/>
        <v>41.813585135546759</v>
      </c>
      <c r="L276" s="12">
        <f t="shared" si="22"/>
        <v>47.126959965505876</v>
      </c>
      <c r="M276" s="22"/>
    </row>
    <row r="277" spans="1:13">
      <c r="A277" s="8" t="str">
        <f>TEXT(A108,"mmm-yy")</f>
        <v>Jun-09</v>
      </c>
      <c r="B277" s="2">
        <f>B108</f>
        <v>3249</v>
      </c>
      <c r="C277" s="2">
        <f>C108</f>
        <v>136440</v>
      </c>
      <c r="D277" s="2">
        <f>D108</f>
        <v>4093200</v>
      </c>
      <c r="E277" s="30">
        <f t="shared" si="16"/>
        <v>25.391918303527802</v>
      </c>
      <c r="F277" s="9">
        <f>F108</f>
        <v>1618029</v>
      </c>
      <c r="G277" s="9">
        <f>G108</f>
        <v>857721</v>
      </c>
      <c r="H277" s="9">
        <f>H108</f>
        <v>1039342</v>
      </c>
      <c r="I277" s="10">
        <f t="shared" si="19"/>
        <v>1.8864281042436877</v>
      </c>
      <c r="J277" s="11">
        <f t="shared" si="20"/>
        <v>1.5567820794310245</v>
      </c>
      <c r="K277" s="11">
        <f t="shared" si="21"/>
        <v>41.994459833795013</v>
      </c>
      <c r="L277" s="12">
        <f t="shared" si="22"/>
        <v>38.060891159328548</v>
      </c>
      <c r="M277" s="22"/>
    </row>
    <row r="278" spans="1:13">
      <c r="A278" s="8" t="str">
        <f>TEXT(A109,"mmm-yy")</f>
        <v>Jul-09</v>
      </c>
      <c r="B278" s="2">
        <f>B109</f>
        <v>3248</v>
      </c>
      <c r="C278" s="2">
        <f>C109</f>
        <v>136563</v>
      </c>
      <c r="D278" s="2">
        <f>D109</f>
        <v>4233453</v>
      </c>
      <c r="E278" s="30">
        <f t="shared" si="16"/>
        <v>30.449658942711778</v>
      </c>
      <c r="F278" s="9">
        <f>F109</f>
        <v>2211111</v>
      </c>
      <c r="G278" s="9">
        <f>G109</f>
        <v>1104141</v>
      </c>
      <c r="H278" s="9">
        <f>H109</f>
        <v>1289072</v>
      </c>
      <c r="I278" s="10">
        <f t="shared" si="19"/>
        <v>2.0025621727659781</v>
      </c>
      <c r="J278" s="11">
        <f t="shared" si="20"/>
        <v>1.7152734680452295</v>
      </c>
      <c r="K278" s="11">
        <f t="shared" si="21"/>
        <v>42.045258620689658</v>
      </c>
      <c r="L278" s="12">
        <f t="shared" si="22"/>
        <v>52.011957209786793</v>
      </c>
      <c r="M278" s="22"/>
    </row>
    <row r="279" spans="1:13">
      <c r="A279" s="8" t="str">
        <f>TEXT(A110,"mmm-yy")</f>
        <v>Aug-09</v>
      </c>
      <c r="B279" s="2">
        <f>B110</f>
        <v>3248</v>
      </c>
      <c r="C279" s="2">
        <f>C110</f>
        <v>136236</v>
      </c>
      <c r="D279" s="2">
        <f>D110</f>
        <v>4223316</v>
      </c>
      <c r="E279" s="30">
        <f t="shared" si="16"/>
        <v>29.139022512168165</v>
      </c>
      <c r="F279" s="9">
        <f>F110</f>
        <v>2026212</v>
      </c>
      <c r="G279" s="9">
        <f>G110</f>
        <v>1020793</v>
      </c>
      <c r="H279" s="9">
        <f>H110</f>
        <v>1230633</v>
      </c>
      <c r="I279" s="10">
        <f t="shared" si="19"/>
        <v>1.9849391600451805</v>
      </c>
      <c r="J279" s="11">
        <f t="shared" si="20"/>
        <v>1.6464794946990695</v>
      </c>
      <c r="K279" s="11">
        <f t="shared" si="21"/>
        <v>41.944581280788178</v>
      </c>
      <c r="L279" s="12">
        <f t="shared" si="22"/>
        <v>47.662578605034533</v>
      </c>
      <c r="M279" s="22"/>
    </row>
    <row r="280" spans="1:13">
      <c r="A280" s="8" t="str">
        <f>TEXT(A111,"mmm-yy")</f>
        <v>Sep-09</v>
      </c>
      <c r="B280" s="2">
        <f>B111</f>
        <v>3275</v>
      </c>
      <c r="C280" s="2">
        <f>C111</f>
        <v>138304</v>
      </c>
      <c r="D280" s="2">
        <f>D111</f>
        <v>4149120</v>
      </c>
      <c r="E280" s="30">
        <f t="shared" si="16"/>
        <v>31.612799822612988</v>
      </c>
      <c r="F280" s="9">
        <f>F111</f>
        <v>2210753</v>
      </c>
      <c r="G280" s="9">
        <f>G111</f>
        <v>1159564</v>
      </c>
      <c r="H280" s="9">
        <f>H111</f>
        <v>1311653</v>
      </c>
      <c r="I280" s="10">
        <f t="shared" si="19"/>
        <v>1.9065381470966674</v>
      </c>
      <c r="J280" s="11">
        <f t="shared" si="20"/>
        <v>1.6854709286678717</v>
      </c>
      <c r="K280" s="11">
        <f t="shared" si="21"/>
        <v>42.230229007633589</v>
      </c>
      <c r="L280" s="12">
        <f t="shared" si="22"/>
        <v>52.003535976894774</v>
      </c>
      <c r="M280" s="22"/>
    </row>
    <row r="281" spans="1:13">
      <c r="A281" s="8" t="str">
        <f>TEXT(A112,"mmm-yy")</f>
        <v>Oct-09</v>
      </c>
      <c r="B281" s="2">
        <f>B112</f>
        <v>3338</v>
      </c>
      <c r="C281" s="2">
        <f>C112</f>
        <v>142896</v>
      </c>
      <c r="D281" s="2">
        <f>D112</f>
        <v>4429776</v>
      </c>
      <c r="E281" s="30">
        <f t="shared" ref="E281:E290" si="23">IF(C281=0,"-",IF(H281="C","C",100*H281/D281))</f>
        <v>33.38593192974092</v>
      </c>
      <c r="F281" s="9">
        <f>F112</f>
        <v>2524809</v>
      </c>
      <c r="G281" s="9">
        <f>G112</f>
        <v>1355367</v>
      </c>
      <c r="H281" s="9">
        <f>H112</f>
        <v>1478922</v>
      </c>
      <c r="I281" s="10">
        <f t="shared" si="19"/>
        <v>1.8628231320373005</v>
      </c>
      <c r="J281" s="11">
        <f t="shared" si="20"/>
        <v>1.7071955113251409</v>
      </c>
      <c r="K281" s="11">
        <f t="shared" si="21"/>
        <v>42.808867585380469</v>
      </c>
      <c r="L281" s="12">
        <f t="shared" si="22"/>
        <v>59.391074292916358</v>
      </c>
      <c r="M281" s="22"/>
    </row>
    <row r="282" spans="1:13">
      <c r="A282" s="8" t="str">
        <f>TEXT(A113,"mmm-yy")</f>
        <v>Nov-09</v>
      </c>
      <c r="B282" s="2">
        <f>B113</f>
        <v>3345</v>
      </c>
      <c r="C282" s="2">
        <f>C113</f>
        <v>143809</v>
      </c>
      <c r="D282" s="2">
        <f>D113</f>
        <v>4314270</v>
      </c>
      <c r="E282" s="30">
        <f t="shared" si="23"/>
        <v>37.767177297665654</v>
      </c>
      <c r="F282" s="9">
        <f>F113</f>
        <v>2650414</v>
      </c>
      <c r="G282" s="9">
        <f>G113</f>
        <v>1473529</v>
      </c>
      <c r="H282" s="9">
        <f>H113</f>
        <v>1629378</v>
      </c>
      <c r="I282" s="10">
        <f t="shared" si="19"/>
        <v>1.798684654323057</v>
      </c>
      <c r="J282" s="11">
        <f t="shared" si="20"/>
        <v>1.6266415773381009</v>
      </c>
      <c r="K282" s="11">
        <f t="shared" si="21"/>
        <v>42.992227204783262</v>
      </c>
      <c r="L282" s="12">
        <f t="shared" si="22"/>
        <v>62.34568031917884</v>
      </c>
      <c r="M282" s="22"/>
    </row>
    <row r="283" spans="1:13">
      <c r="A283" s="8" t="str">
        <f>TEXT(A114,"mmm-yy")</f>
        <v>Dec-09</v>
      </c>
      <c r="B283" s="2">
        <f>B114</f>
        <v>3348</v>
      </c>
      <c r="C283" s="2">
        <f>C114</f>
        <v>144629</v>
      </c>
      <c r="D283" s="2">
        <f>D114</f>
        <v>4483499</v>
      </c>
      <c r="E283" s="30">
        <f t="shared" si="23"/>
        <v>39.642988656850378</v>
      </c>
      <c r="F283" s="9">
        <f>F114</f>
        <v>3241970</v>
      </c>
      <c r="G283" s="9">
        <f>G114</f>
        <v>1675668</v>
      </c>
      <c r="H283" s="9">
        <f>H114</f>
        <v>1777393</v>
      </c>
      <c r="I283" s="10">
        <f t="shared" si="19"/>
        <v>1.9347328945829365</v>
      </c>
      <c r="J283" s="11">
        <f t="shared" si="20"/>
        <v>1.82400290762932</v>
      </c>
      <c r="K283" s="11">
        <f t="shared" si="21"/>
        <v>43.198626045400239</v>
      </c>
      <c r="L283" s="12">
        <f t="shared" si="22"/>
        <v>76.260850276359932</v>
      </c>
      <c r="M283" s="22"/>
    </row>
    <row r="284" spans="1:13">
      <c r="A284" s="8" t="str">
        <f>TEXT(A115,"mmm-yy")</f>
        <v>Jan-10</v>
      </c>
      <c r="B284" s="2">
        <f>B115</f>
        <v>3360</v>
      </c>
      <c r="C284" s="2">
        <f>C115</f>
        <v>145590</v>
      </c>
      <c r="D284" s="2">
        <f>D115</f>
        <v>4513290</v>
      </c>
      <c r="E284" s="30">
        <f t="shared" si="23"/>
        <v>49.468968313580561</v>
      </c>
      <c r="F284" s="9">
        <f>F115</f>
        <v>4438860</v>
      </c>
      <c r="G284" s="9">
        <f>G115</f>
        <v>2044175</v>
      </c>
      <c r="H284" s="9">
        <f>H115</f>
        <v>2232678</v>
      </c>
      <c r="I284" s="10">
        <f t="shared" si="19"/>
        <v>2.1714677070211699</v>
      </c>
      <c r="J284" s="11">
        <f t="shared" si="20"/>
        <v>1.9881326371290442</v>
      </c>
      <c r="K284" s="11">
        <f t="shared" si="21"/>
        <v>43.330357142857146</v>
      </c>
      <c r="L284" s="12">
        <f t="shared" ref="L284:L295" si="24">IF(OR(F$284="C",F284="C"),"C",100*F284/F$284)</f>
        <v>100</v>
      </c>
      <c r="M284" s="22"/>
    </row>
    <row r="285" spans="1:13">
      <c r="A285" s="8" t="str">
        <f>TEXT(A116,"mmm-yy")</f>
        <v>Feb-10</v>
      </c>
      <c r="B285" s="2">
        <f>B116</f>
        <v>3347</v>
      </c>
      <c r="C285" s="2">
        <f>C116</f>
        <v>145302</v>
      </c>
      <c r="D285" s="2">
        <f>D116</f>
        <v>4068456</v>
      </c>
      <c r="E285" s="30">
        <f t="shared" si="23"/>
        <v>48.522609068403348</v>
      </c>
      <c r="F285" s="9">
        <f>F116</f>
        <v>3326033</v>
      </c>
      <c r="G285" s="9">
        <f>G116</f>
        <v>1825711</v>
      </c>
      <c r="H285" s="9">
        <f>H116</f>
        <v>1974121</v>
      </c>
      <c r="I285" s="10">
        <f t="shared" si="19"/>
        <v>1.821774092394689</v>
      </c>
      <c r="J285" s="11">
        <f t="shared" si="20"/>
        <v>1.6848171920566166</v>
      </c>
      <c r="K285" s="11">
        <f t="shared" si="21"/>
        <v>43.412608305945625</v>
      </c>
      <c r="L285" s="12">
        <f t="shared" si="24"/>
        <v>74.929891909183894</v>
      </c>
      <c r="M285" s="22"/>
    </row>
    <row r="286" spans="1:13">
      <c r="A286" s="8" t="str">
        <f>TEXT(A117,"mmm-yy")</f>
        <v>Mar-10</v>
      </c>
      <c r="B286" s="2">
        <f>B117</f>
        <v>3345</v>
      </c>
      <c r="C286" s="2">
        <f>C117</f>
        <v>145135</v>
      </c>
      <c r="D286" s="2">
        <f>D117</f>
        <v>4499185</v>
      </c>
      <c r="E286" s="30">
        <f t="shared" si="23"/>
        <v>43.703070667243068</v>
      </c>
      <c r="F286" s="9">
        <f>F117</f>
        <v>3273647</v>
      </c>
      <c r="G286" s="9">
        <f>G117</f>
        <v>1792850</v>
      </c>
      <c r="H286" s="9">
        <f>H117</f>
        <v>1966282</v>
      </c>
      <c r="I286" s="10">
        <f t="shared" si="19"/>
        <v>1.8259458404216751</v>
      </c>
      <c r="J286" s="11">
        <f t="shared" si="20"/>
        <v>1.6648919127571731</v>
      </c>
      <c r="K286" s="11">
        <f t="shared" si="21"/>
        <v>43.388639760837073</v>
      </c>
      <c r="L286" s="12">
        <f t="shared" si="24"/>
        <v>73.749724028241488</v>
      </c>
      <c r="M286" s="22"/>
    </row>
    <row r="287" spans="1:13">
      <c r="A287" s="8" t="str">
        <f>TEXT(A118,"mmm-yy")</f>
        <v>Apr-10</v>
      </c>
      <c r="B287" s="2">
        <f>B118</f>
        <v>3325</v>
      </c>
      <c r="C287" s="2">
        <f>C118</f>
        <v>144571</v>
      </c>
      <c r="D287" s="2">
        <f>D118</f>
        <v>4337130</v>
      </c>
      <c r="E287" s="30">
        <f t="shared" si="23"/>
        <v>37.300311496312077</v>
      </c>
      <c r="F287" s="9">
        <f>F118</f>
        <v>2821076</v>
      </c>
      <c r="G287" s="9">
        <f>G118</f>
        <v>1500286</v>
      </c>
      <c r="H287" s="9">
        <f>H118</f>
        <v>1617763</v>
      </c>
      <c r="I287" s="10">
        <f t="shared" si="19"/>
        <v>1.8803588115865908</v>
      </c>
      <c r="J287" s="11">
        <f t="shared" si="20"/>
        <v>1.7438129070821868</v>
      </c>
      <c r="K287" s="11">
        <f t="shared" si="21"/>
        <v>43.48</v>
      </c>
      <c r="L287" s="12">
        <f t="shared" si="24"/>
        <v>63.554065683531356</v>
      </c>
      <c r="M287" s="22"/>
    </row>
    <row r="288" spans="1:13">
      <c r="A288" s="8" t="str">
        <f>TEXT(A119,"mmm-yy")</f>
        <v>May-10</v>
      </c>
      <c r="B288" s="2">
        <f>B119</f>
        <v>3264</v>
      </c>
      <c r="C288" s="2">
        <f>C119</f>
        <v>140172</v>
      </c>
      <c r="D288" s="2">
        <f>D119</f>
        <v>4345332</v>
      </c>
      <c r="E288" s="30">
        <f t="shared" si="23"/>
        <v>28.078291831326123</v>
      </c>
      <c r="F288" s="9">
        <f>F119</f>
        <v>1881253</v>
      </c>
      <c r="G288" s="9">
        <f>G119</f>
        <v>997050</v>
      </c>
      <c r="H288" s="9">
        <f>H119</f>
        <v>1220095</v>
      </c>
      <c r="I288" s="10">
        <f t="shared" si="19"/>
        <v>1.8868191163933603</v>
      </c>
      <c r="J288" s="11">
        <f t="shared" si="20"/>
        <v>1.5418905904868063</v>
      </c>
      <c r="K288" s="11">
        <f t="shared" si="21"/>
        <v>42.944852941176471</v>
      </c>
      <c r="L288" s="12">
        <f t="shared" si="24"/>
        <v>42.381444785372821</v>
      </c>
      <c r="M288" s="22"/>
    </row>
    <row r="289" spans="1:13">
      <c r="A289" s="8" t="str">
        <f>TEXT(A120,"mmm-yy")</f>
        <v>Jun-10</v>
      </c>
      <c r="B289" s="2">
        <f>B120</f>
        <v>3204</v>
      </c>
      <c r="C289" s="2">
        <f>C120</f>
        <v>137790</v>
      </c>
      <c r="D289" s="2">
        <f>D120</f>
        <v>4133700</v>
      </c>
      <c r="E289" s="30">
        <f t="shared" si="23"/>
        <v>26.912185209376588</v>
      </c>
      <c r="F289" s="9">
        <f>F120</f>
        <v>1730887</v>
      </c>
      <c r="G289" s="9">
        <f>G120</f>
        <v>898991</v>
      </c>
      <c r="H289" s="9">
        <f>H120</f>
        <v>1112469</v>
      </c>
      <c r="I289" s="10">
        <f t="shared" si="19"/>
        <v>1.9253663273603407</v>
      </c>
      <c r="J289" s="11">
        <f t="shared" si="20"/>
        <v>1.5558968384737013</v>
      </c>
      <c r="K289" s="11">
        <f t="shared" si="21"/>
        <v>43.00561797752809</v>
      </c>
      <c r="L289" s="12">
        <f t="shared" si="24"/>
        <v>38.993953402450181</v>
      </c>
      <c r="M289" s="22"/>
    </row>
    <row r="290" spans="1:13">
      <c r="A290" s="8" t="str">
        <f>TEXT(A121,"mmm-yy")</f>
        <v>Jul-10</v>
      </c>
      <c r="B290" s="2">
        <f>B121</f>
        <v>3201</v>
      </c>
      <c r="C290" s="2">
        <f>C121</f>
        <v>138220</v>
      </c>
      <c r="D290" s="2">
        <f>D121</f>
        <v>4284820</v>
      </c>
      <c r="E290" s="30">
        <f t="shared" si="23"/>
        <v>30.47280865940693</v>
      </c>
      <c r="F290" s="9">
        <f>F121</f>
        <v>2215500</v>
      </c>
      <c r="G290" s="9">
        <f>G121</f>
        <v>1111619</v>
      </c>
      <c r="H290" s="9">
        <f>H121</f>
        <v>1305705</v>
      </c>
      <c r="I290" s="10">
        <f t="shared" si="19"/>
        <v>1.9930389818813821</v>
      </c>
      <c r="J290" s="11">
        <f t="shared" si="20"/>
        <v>1.6967844957321907</v>
      </c>
      <c r="K290" s="11">
        <f t="shared" si="21"/>
        <v>43.180256169946894</v>
      </c>
      <c r="L290" s="12">
        <f t="shared" si="24"/>
        <v>49.911463754207162</v>
      </c>
      <c r="M290" s="22"/>
    </row>
    <row r="291" spans="1:13">
      <c r="A291" s="8" t="str">
        <f>TEXT(A122,"mmm-yy")</f>
        <v>Aug-10</v>
      </c>
      <c r="B291" s="2">
        <f>B122</f>
        <v>3207</v>
      </c>
      <c r="C291" s="2">
        <f>C122</f>
        <v>138014</v>
      </c>
      <c r="D291" s="2">
        <f>D122</f>
        <v>4278434</v>
      </c>
      <c r="E291" s="30">
        <f t="shared" ref="E291:E296" si="25">IF(C291=0,"-",IF(H291="C","C",100*H291/D291))</f>
        <v>29.055701221521705</v>
      </c>
      <c r="F291" s="9">
        <f>F122</f>
        <v>2025246</v>
      </c>
      <c r="G291" s="9">
        <f>G122</f>
        <v>1001283</v>
      </c>
      <c r="H291" s="9">
        <f>H122</f>
        <v>1243129</v>
      </c>
      <c r="I291" s="10">
        <f t="shared" si="19"/>
        <v>2.0226509388454614</v>
      </c>
      <c r="J291" s="11">
        <f t="shared" si="20"/>
        <v>1.6291519222864239</v>
      </c>
      <c r="K291" s="11">
        <f t="shared" si="21"/>
        <v>43.035235422513253</v>
      </c>
      <c r="L291" s="12">
        <f t="shared" si="24"/>
        <v>45.625363268947432</v>
      </c>
      <c r="M291" s="22"/>
    </row>
    <row r="292" spans="1:13">
      <c r="A292" s="8" t="str">
        <f>TEXT(A123,"mmm-yy")</f>
        <v>Sep-10</v>
      </c>
      <c r="B292" s="2">
        <f>B123</f>
        <v>3231</v>
      </c>
      <c r="C292" s="2">
        <f>C123</f>
        <v>138656</v>
      </c>
      <c r="D292" s="2">
        <f>D123</f>
        <v>4159680</v>
      </c>
      <c r="E292" s="30">
        <f t="shared" si="25"/>
        <v>31.612936572044003</v>
      </c>
      <c r="F292" s="9">
        <f>F123</f>
        <v>2183847</v>
      </c>
      <c r="G292" s="9">
        <f>G123</f>
        <v>1138242</v>
      </c>
      <c r="H292" s="9">
        <f>H123</f>
        <v>1314997</v>
      </c>
      <c r="I292" s="10">
        <f t="shared" si="19"/>
        <v>1.9186139678556933</v>
      </c>
      <c r="J292" s="11">
        <f t="shared" si="20"/>
        <v>1.660723940815074</v>
      </c>
      <c r="K292" s="11">
        <f t="shared" si="21"/>
        <v>42.914268028474154</v>
      </c>
      <c r="L292" s="12">
        <f t="shared" si="24"/>
        <v>49.198375258512321</v>
      </c>
      <c r="M292" s="22"/>
    </row>
    <row r="293" spans="1:13">
      <c r="A293" s="8" t="str">
        <f>TEXT(A124,"mmm-yy")</f>
        <v>Oct-10</v>
      </c>
      <c r="B293" s="2">
        <f>B124</f>
        <v>3293</v>
      </c>
      <c r="C293" s="2">
        <f>C124</f>
        <v>143411</v>
      </c>
      <c r="D293" s="2">
        <f>D124</f>
        <v>4445741</v>
      </c>
      <c r="E293" s="30">
        <f t="shared" si="25"/>
        <v>33.404712510242952</v>
      </c>
      <c r="F293" s="9">
        <f>F124</f>
        <v>2482187</v>
      </c>
      <c r="G293" s="9">
        <f>G124</f>
        <v>1307428</v>
      </c>
      <c r="H293" s="9">
        <f>H124</f>
        <v>1485087</v>
      </c>
      <c r="I293" s="10">
        <f t="shared" si="19"/>
        <v>1.8985267257546878</v>
      </c>
      <c r="J293" s="11">
        <f t="shared" si="20"/>
        <v>1.6714084764057593</v>
      </c>
      <c r="K293" s="11">
        <f t="shared" si="21"/>
        <v>43.550258123291833</v>
      </c>
      <c r="L293" s="12">
        <f t="shared" si="24"/>
        <v>55.919470314450109</v>
      </c>
      <c r="M293" s="22"/>
    </row>
    <row r="294" spans="1:13">
      <c r="A294" s="8" t="str">
        <f>TEXT(A125,"mmm-yy")</f>
        <v>Nov-10</v>
      </c>
      <c r="B294" s="2">
        <f>B125</f>
        <v>3310</v>
      </c>
      <c r="C294" s="2">
        <f>C125</f>
        <v>144379</v>
      </c>
      <c r="D294" s="2">
        <f>D125</f>
        <v>4331370</v>
      </c>
      <c r="E294" s="30">
        <f t="shared" si="25"/>
        <v>38.852880266520756</v>
      </c>
      <c r="F294" s="9">
        <f>F125</f>
        <v>2702784</v>
      </c>
      <c r="G294" s="9">
        <f>G125</f>
        <v>1494314</v>
      </c>
      <c r="H294" s="9">
        <f>H125</f>
        <v>1682862</v>
      </c>
      <c r="I294" s="10">
        <f t="shared" si="19"/>
        <v>1.808712225141436</v>
      </c>
      <c r="J294" s="11">
        <f t="shared" si="20"/>
        <v>1.6060639553332359</v>
      </c>
      <c r="K294" s="11">
        <f t="shared" si="21"/>
        <v>43.619033232628396</v>
      </c>
      <c r="L294" s="12">
        <f t="shared" si="24"/>
        <v>60.889147213473727</v>
      </c>
      <c r="M294" s="22"/>
    </row>
    <row r="295" spans="1:13">
      <c r="A295" s="8" t="str">
        <f>TEXT(A126,"mmm-yy")</f>
        <v>Dec-10</v>
      </c>
      <c r="B295" s="2">
        <f>B126</f>
        <v>3317</v>
      </c>
      <c r="C295" s="2">
        <f>C126</f>
        <v>144830</v>
      </c>
      <c r="D295" s="2">
        <f>D126</f>
        <v>4489730</v>
      </c>
      <c r="E295" s="30">
        <f t="shared" si="25"/>
        <v>38.958445162626703</v>
      </c>
      <c r="F295" s="9">
        <f>F126</f>
        <v>3165264</v>
      </c>
      <c r="G295" s="9">
        <f>G126</f>
        <v>1634135</v>
      </c>
      <c r="H295" s="9">
        <f>H126</f>
        <v>1749129</v>
      </c>
      <c r="I295" s="10">
        <f t="shared" si="19"/>
        <v>1.9369660401374427</v>
      </c>
      <c r="J295" s="11">
        <f t="shared" si="20"/>
        <v>1.8096229609136891</v>
      </c>
      <c r="K295" s="11">
        <f t="shared" si="21"/>
        <v>43.662948447392225</v>
      </c>
      <c r="L295" s="12">
        <f t="shared" si="24"/>
        <v>71.308038550438624</v>
      </c>
      <c r="M295" s="22"/>
    </row>
    <row r="296" spans="1:13">
      <c r="A296" s="8" t="str">
        <f>TEXT(A127,"mmm-yy")</f>
        <v>Jan-11</v>
      </c>
      <c r="B296" s="2">
        <f>B127</f>
        <v>3324</v>
      </c>
      <c r="C296" s="2">
        <f>C127</f>
        <v>144643</v>
      </c>
      <c r="D296" s="2">
        <f>D127</f>
        <v>4483933</v>
      </c>
      <c r="E296" s="30">
        <f t="shared" si="25"/>
        <v>48.944977545382592</v>
      </c>
      <c r="F296" s="9">
        <f>F127</f>
        <v>4334874</v>
      </c>
      <c r="G296" s="9">
        <f>G127</f>
        <v>2019706</v>
      </c>
      <c r="H296" s="9">
        <f>H127</f>
        <v>2194660</v>
      </c>
      <c r="I296" s="10">
        <f t="shared" si="19"/>
        <v>2.1462896084875718</v>
      </c>
      <c r="J296" s="11">
        <f t="shared" si="20"/>
        <v>1.9751916014325681</v>
      </c>
      <c r="K296" s="11">
        <f t="shared" si="21"/>
        <v>43.514741275571602</v>
      </c>
      <c r="L296" s="12">
        <f t="shared" ref="L296:L307" si="26">IF(OR(F$296="C",F296="C"),"C",100*F296/F$296)</f>
        <v>100</v>
      </c>
      <c r="M296" s="22"/>
    </row>
    <row r="297" spans="1:13">
      <c r="A297" s="8" t="str">
        <f>TEXT(A128,"mmm-yy")</f>
        <v>Feb-11</v>
      </c>
      <c r="B297" s="2">
        <f>B128</f>
        <v>3313</v>
      </c>
      <c r="C297" s="2">
        <f>C128</f>
        <v>144324</v>
      </c>
      <c r="D297" s="2">
        <f>D128</f>
        <v>4041072</v>
      </c>
      <c r="E297" s="30">
        <f t="shared" ref="E297:E302" si="27">IF(C297=0,"-",IF(H297="C","C",100*H297/D297))</f>
        <v>47.797737827982274</v>
      </c>
      <c r="F297" s="9">
        <f>F128</f>
        <v>3275448</v>
      </c>
      <c r="G297" s="9">
        <f>G128</f>
        <v>1770186</v>
      </c>
      <c r="H297" s="9">
        <f>H128</f>
        <v>1931541</v>
      </c>
      <c r="I297" s="10">
        <f t="shared" si="19"/>
        <v>1.8503411505909548</v>
      </c>
      <c r="J297" s="11">
        <f t="shared" si="20"/>
        <v>1.6957693365038589</v>
      </c>
      <c r="K297" s="11">
        <f t="shared" si="21"/>
        <v>43.562933896770296</v>
      </c>
      <c r="L297" s="12">
        <f t="shared" si="26"/>
        <v>75.560396911190495</v>
      </c>
      <c r="M297" s="22"/>
    </row>
    <row r="298" spans="1:13">
      <c r="A298" s="8" t="str">
        <f>TEXT(A129,"mmm-yy")</f>
        <v>Mar-11</v>
      </c>
      <c r="B298" s="2">
        <f>B129</f>
        <v>3259</v>
      </c>
      <c r="C298" s="2">
        <f>C129</f>
        <v>140572</v>
      </c>
      <c r="D298" s="2">
        <f>D129</f>
        <v>4357732</v>
      </c>
      <c r="E298" s="30">
        <f t="shared" si="27"/>
        <v>42.629514619072488</v>
      </c>
      <c r="F298" s="9">
        <f>F129</f>
        <v>3095870</v>
      </c>
      <c r="G298" s="9">
        <f>G129</f>
        <v>1661480</v>
      </c>
      <c r="H298" s="9">
        <f>H129</f>
        <v>1857680</v>
      </c>
      <c r="I298" s="10">
        <f t="shared" si="19"/>
        <v>1.8633206538748586</v>
      </c>
      <c r="J298" s="11">
        <f t="shared" si="20"/>
        <v>1.6665249127944533</v>
      </c>
      <c r="K298" s="11">
        <f t="shared" si="21"/>
        <v>43.133476526541884</v>
      </c>
      <c r="L298" s="12">
        <f t="shared" si="26"/>
        <v>71.417762084895656</v>
      </c>
      <c r="M298" s="22"/>
    </row>
    <row r="299" spans="1:13">
      <c r="A299" s="8" t="str">
        <f>TEXT(A130,"mmm-yy")</f>
        <v>Apr-11</v>
      </c>
      <c r="B299" s="2">
        <f>B130</f>
        <v>3244</v>
      </c>
      <c r="C299" s="2">
        <f>C130</f>
        <v>139989</v>
      </c>
      <c r="D299" s="2">
        <f>D130</f>
        <v>4199670</v>
      </c>
      <c r="E299" s="30">
        <f t="shared" si="27"/>
        <v>37.738274673962479</v>
      </c>
      <c r="F299" s="9">
        <f>F130</f>
        <v>2715326</v>
      </c>
      <c r="G299" s="9">
        <f>G130</f>
        <v>1420933</v>
      </c>
      <c r="H299" s="9">
        <f>H130</f>
        <v>1584883</v>
      </c>
      <c r="I299" s="10">
        <f t="shared" si="19"/>
        <v>1.9109458362920702</v>
      </c>
      <c r="J299" s="11">
        <f t="shared" si="20"/>
        <v>1.7132659003850756</v>
      </c>
      <c r="K299" s="11">
        <f t="shared" si="21"/>
        <v>43.153205918618987</v>
      </c>
      <c r="L299" s="12">
        <f t="shared" si="26"/>
        <v>62.639098622013002</v>
      </c>
      <c r="M299" s="22"/>
    </row>
    <row r="300" spans="1:13">
      <c r="A300" s="8" t="str">
        <f>TEXT(A131,"mmm-yy")</f>
        <v>May-11</v>
      </c>
      <c r="B300" s="2">
        <f>B131</f>
        <v>3191</v>
      </c>
      <c r="C300" s="2">
        <f>C131</f>
        <v>135040</v>
      </c>
      <c r="D300" s="2">
        <f>D131</f>
        <v>4186240</v>
      </c>
      <c r="E300" s="30">
        <f t="shared" si="27"/>
        <v>29.554492814554351</v>
      </c>
      <c r="F300" s="9">
        <f>F131</f>
        <v>1898174</v>
      </c>
      <c r="G300" s="9">
        <f>G131</f>
        <v>972710</v>
      </c>
      <c r="H300" s="9">
        <f>H131</f>
        <v>1237222</v>
      </c>
      <c r="I300" s="10">
        <f t="shared" si="19"/>
        <v>1.9514284833095168</v>
      </c>
      <c r="J300" s="11">
        <f t="shared" si="20"/>
        <v>1.5342226374894723</v>
      </c>
      <c r="K300" s="11">
        <f t="shared" si="21"/>
        <v>42.319022250078348</v>
      </c>
      <c r="L300" s="12">
        <f t="shared" si="26"/>
        <v>43.788446907568712</v>
      </c>
      <c r="M300" s="22"/>
    </row>
    <row r="301" spans="1:13">
      <c r="A301" s="8" t="str">
        <f>TEXT(A132,"mmm-yy")</f>
        <v>Jun-11</v>
      </c>
      <c r="B301" s="2">
        <f>B132</f>
        <v>3133</v>
      </c>
      <c r="C301" s="2">
        <f>C132</f>
        <v>133565</v>
      </c>
      <c r="D301" s="2">
        <f>D132</f>
        <v>4006950</v>
      </c>
      <c r="E301" s="30">
        <f t="shared" si="27"/>
        <v>27.637829271640523</v>
      </c>
      <c r="F301" s="9">
        <f>F132</f>
        <v>1736350</v>
      </c>
      <c r="G301" s="9">
        <f>G132</f>
        <v>871839</v>
      </c>
      <c r="H301" s="9">
        <f>H132</f>
        <v>1107434</v>
      </c>
      <c r="I301" s="10">
        <f t="shared" si="19"/>
        <v>1.9915947783937171</v>
      </c>
      <c r="J301" s="11">
        <f t="shared" si="20"/>
        <v>1.5679038209049028</v>
      </c>
      <c r="K301" s="11">
        <f t="shared" si="21"/>
        <v>42.631662942866264</v>
      </c>
      <c r="L301" s="12">
        <f t="shared" si="26"/>
        <v>40.055374158510723</v>
      </c>
      <c r="M301" s="22"/>
    </row>
    <row r="302" spans="1:13">
      <c r="A302" s="8" t="str">
        <f>TEXT(A133,"mmm-yy")</f>
        <v>Jul-11</v>
      </c>
      <c r="B302" s="2">
        <f>B133</f>
        <v>3139</v>
      </c>
      <c r="C302" s="2">
        <f>C133</f>
        <v>134577</v>
      </c>
      <c r="D302" s="2">
        <f>D133</f>
        <v>4171887</v>
      </c>
      <c r="E302" s="30">
        <f t="shared" si="27"/>
        <v>31.8021317451791</v>
      </c>
      <c r="F302" s="9">
        <f>F133</f>
        <v>2259130</v>
      </c>
      <c r="G302" s="9">
        <f>G133</f>
        <v>1102018</v>
      </c>
      <c r="H302" s="9">
        <f>H133</f>
        <v>1326749</v>
      </c>
      <c r="I302" s="10">
        <f t="shared" si="19"/>
        <v>2.0499937387592579</v>
      </c>
      <c r="J302" s="11">
        <f t="shared" si="20"/>
        <v>1.7027561354860641</v>
      </c>
      <c r="K302" s="11">
        <f t="shared" si="21"/>
        <v>42.872570882446638</v>
      </c>
      <c r="L302" s="12">
        <f t="shared" si="26"/>
        <v>52.11524025842504</v>
      </c>
      <c r="M302" s="22"/>
    </row>
    <row r="303" spans="1:13">
      <c r="A303" s="8" t="str">
        <f>TEXT(A134,"mmm-yy")</f>
        <v>Aug-11</v>
      </c>
      <c r="B303" s="2">
        <f>B134</f>
        <v>3151</v>
      </c>
      <c r="C303" s="2">
        <f>C134</f>
        <v>134906</v>
      </c>
      <c r="D303" s="2">
        <f>D134</f>
        <v>4182086</v>
      </c>
      <c r="E303" s="30">
        <f>IF(C303=0,"-",IF(H303="C","C",100*H303/D303))</f>
        <v>32.076528316251746</v>
      </c>
      <c r="F303" s="9">
        <f>F134</f>
        <v>2195358</v>
      </c>
      <c r="G303" s="9">
        <f>G134</f>
        <v>1073216</v>
      </c>
      <c r="H303" s="9">
        <f>H134</f>
        <v>1341468</v>
      </c>
      <c r="I303" s="10">
        <f t="shared" si="19"/>
        <v>2.0455882133699088</v>
      </c>
      <c r="J303" s="11">
        <f t="shared" si="20"/>
        <v>1.6365340060292157</v>
      </c>
      <c r="K303" s="11">
        <f t="shared" si="21"/>
        <v>42.813709933354488</v>
      </c>
      <c r="L303" s="12">
        <f t="shared" si="26"/>
        <v>50.644101766279711</v>
      </c>
      <c r="M303" s="22"/>
    </row>
    <row r="304" spans="1:13">
      <c r="A304" s="8" t="str">
        <f>TEXT(A135,"mmm-yy")</f>
        <v>Sep-11</v>
      </c>
      <c r="B304" s="2">
        <f>B135</f>
        <v>3194</v>
      </c>
      <c r="C304" s="2">
        <f>C135</f>
        <v>138212</v>
      </c>
      <c r="D304" s="2">
        <f>D135</f>
        <v>4146360</v>
      </c>
      <c r="E304" s="30">
        <f>IF(C304=0,"-",IF(H304="C","C",100*H304/D304))</f>
        <v>32.14226454046441</v>
      </c>
      <c r="F304" s="9">
        <f>F135</f>
        <v>2189342</v>
      </c>
      <c r="G304" s="9">
        <f>G135</f>
        <v>1134763</v>
      </c>
      <c r="H304" s="9">
        <f>H135</f>
        <v>1332734</v>
      </c>
      <c r="I304" s="10">
        <f t="shared" ref="I304:I319" si="28">IF(F304=0,"-",IF(OR(F304="C",G304="C"),"C",F304/G304))</f>
        <v>1.9293385491067299</v>
      </c>
      <c r="J304" s="11">
        <f t="shared" ref="J304:J319" si="29">IF(OR(H304=0,F304=0),"-",IF(OR(F304="C",H304="C"),"C",F304/H304))</f>
        <v>1.6427449138387706</v>
      </c>
      <c r="K304" s="11">
        <f t="shared" ref="K304:K319" si="30">IF(B304=0,"-",C304/B304)</f>
        <v>43.272385723231061</v>
      </c>
      <c r="L304" s="12">
        <f t="shared" si="26"/>
        <v>50.505320339184024</v>
      </c>
      <c r="M304" s="22"/>
    </row>
    <row r="305" spans="1:13">
      <c r="A305" s="8" t="str">
        <f>TEXT(A136,"mmm-yy")</f>
        <v>Oct-11</v>
      </c>
      <c r="B305" s="2">
        <f>B136</f>
        <v>3230</v>
      </c>
      <c r="C305" s="2">
        <f>C136</f>
        <v>139666</v>
      </c>
      <c r="D305" s="2">
        <f>D136</f>
        <v>4329646</v>
      </c>
      <c r="E305" s="30">
        <f>IF(C305=0,"-",IF(H305="C","C",100*H305/D305))</f>
        <v>33.959289050421212</v>
      </c>
      <c r="F305" s="9">
        <f>F136</f>
        <v>2445416</v>
      </c>
      <c r="G305" s="9">
        <f>G136</f>
        <v>1253027</v>
      </c>
      <c r="H305" s="9">
        <f>H136</f>
        <v>1470317</v>
      </c>
      <c r="I305" s="10">
        <f t="shared" si="28"/>
        <v>1.9516067889997581</v>
      </c>
      <c r="J305" s="11">
        <f t="shared" si="29"/>
        <v>1.6631896386969613</v>
      </c>
      <c r="K305" s="11">
        <f t="shared" si="30"/>
        <v>43.240247678018576</v>
      </c>
      <c r="L305" s="12">
        <f t="shared" si="26"/>
        <v>56.412620066926976</v>
      </c>
      <c r="M305" s="22"/>
    </row>
    <row r="306" spans="1:13">
      <c r="A306" s="8" t="str">
        <f>TEXT(A137,"mmm-yy")</f>
        <v>Nov-11</v>
      </c>
      <c r="B306" s="2">
        <f>B137</f>
        <v>3242</v>
      </c>
      <c r="C306" s="2">
        <f>C137</f>
        <v>140403</v>
      </c>
      <c r="D306" s="2">
        <f>D137</f>
        <v>4212090</v>
      </c>
      <c r="E306" s="30">
        <f t="shared" ref="E306:E316" si="31">IF(C306=0,"-",IF(H306="C","C",100*H306/D306))</f>
        <v>39.057641218492485</v>
      </c>
      <c r="F306" s="9">
        <f>F137</f>
        <v>2662602</v>
      </c>
      <c r="G306" s="9">
        <f>G137</f>
        <v>1453687</v>
      </c>
      <c r="H306" s="9">
        <f>H137</f>
        <v>1645143</v>
      </c>
      <c r="I306" s="10">
        <f t="shared" si="28"/>
        <v>1.8316198741544776</v>
      </c>
      <c r="J306" s="11">
        <f t="shared" si="29"/>
        <v>1.6184623464343222</v>
      </c>
      <c r="K306" s="11">
        <f t="shared" si="30"/>
        <v>43.307526218383714</v>
      </c>
      <c r="L306" s="12">
        <f t="shared" si="26"/>
        <v>61.42282336233994</v>
      </c>
      <c r="M306" s="22"/>
    </row>
    <row r="307" spans="1:13">
      <c r="A307" s="8" t="str">
        <f>TEXT(A138,"mmm-yy")</f>
        <v>Dec-11</v>
      </c>
      <c r="B307" s="2">
        <f>B138</f>
        <v>3247</v>
      </c>
      <c r="C307" s="2">
        <f>C138</f>
        <v>141051</v>
      </c>
      <c r="D307" s="2">
        <f>D138</f>
        <v>4372581</v>
      </c>
      <c r="E307" s="30">
        <f t="shared" si="31"/>
        <v>39.568163517153828</v>
      </c>
      <c r="F307" s="9">
        <f>F138</f>
        <v>3208121</v>
      </c>
      <c r="G307" s="9">
        <f>G138</f>
        <v>1639359</v>
      </c>
      <c r="H307" s="9">
        <f>H138</f>
        <v>1730150</v>
      </c>
      <c r="I307" s="10">
        <f t="shared" si="28"/>
        <v>1.9569362171434079</v>
      </c>
      <c r="J307" s="11">
        <f t="shared" si="29"/>
        <v>1.8542444296737277</v>
      </c>
      <c r="K307" s="11">
        <f t="shared" si="30"/>
        <v>43.44040652910379</v>
      </c>
      <c r="L307" s="12">
        <f t="shared" si="26"/>
        <v>74.007249114968502</v>
      </c>
      <c r="M307" s="22"/>
    </row>
    <row r="308" spans="1:13">
      <c r="A308" s="8" t="str">
        <f>TEXT(A139,"mmm-yy")</f>
        <v>Jan-12</v>
      </c>
      <c r="B308" s="2">
        <f>B139</f>
        <v>3254</v>
      </c>
      <c r="C308" s="2">
        <f>C139</f>
        <v>141472</v>
      </c>
      <c r="D308" s="2">
        <f>D139</f>
        <v>4385632</v>
      </c>
      <c r="E308" s="30">
        <f t="shared" si="31"/>
        <v>47.963805444688475</v>
      </c>
      <c r="F308" s="9">
        <f>F139</f>
        <v>4151711</v>
      </c>
      <c r="G308" s="9">
        <f>G139</f>
        <v>1968008</v>
      </c>
      <c r="H308" s="9">
        <f>H139</f>
        <v>2103516</v>
      </c>
      <c r="I308" s="10">
        <f t="shared" si="28"/>
        <v>2.1096006723549903</v>
      </c>
      <c r="J308" s="11">
        <f t="shared" si="29"/>
        <v>1.9737006992102746</v>
      </c>
      <c r="K308" s="11">
        <f t="shared" si="30"/>
        <v>43.47633681622618</v>
      </c>
      <c r="L308" s="12">
        <f t="shared" ref="L308:L319" si="32">IF(OR(F$308="C",F308="C"),"C",100*F308/F$308)</f>
        <v>100</v>
      </c>
      <c r="M308" s="22"/>
    </row>
    <row r="309" spans="1:13">
      <c r="A309" s="8" t="str">
        <f>TEXT(A140,"mmm-yy")</f>
        <v>Feb-12</v>
      </c>
      <c r="B309" s="2">
        <f>B140</f>
        <v>3245</v>
      </c>
      <c r="C309" s="2">
        <f>C140</f>
        <v>141201</v>
      </c>
      <c r="D309" s="2">
        <f>D140</f>
        <v>4094829</v>
      </c>
      <c r="E309" s="30">
        <f t="shared" si="31"/>
        <v>46.510611310020515</v>
      </c>
      <c r="F309" s="9">
        <f>F140</f>
        <v>3208886</v>
      </c>
      <c r="G309" s="9">
        <f>G140</f>
        <v>1732393</v>
      </c>
      <c r="H309" s="9">
        <f>H140</f>
        <v>1904530</v>
      </c>
      <c r="I309" s="10">
        <f t="shared" si="28"/>
        <v>1.8522852493631641</v>
      </c>
      <c r="J309" s="11">
        <f t="shared" si="29"/>
        <v>1.68487028295695</v>
      </c>
      <c r="K309" s="11">
        <f t="shared" si="30"/>
        <v>43.513405238828966</v>
      </c>
      <c r="L309" s="12">
        <f t="shared" si="32"/>
        <v>77.290688104253888</v>
      </c>
      <c r="M309" s="22"/>
    </row>
    <row r="310" spans="1:13">
      <c r="A310" s="8" t="str">
        <f>TEXT(A141,"mmm-yy")</f>
        <v>Mar-12</v>
      </c>
      <c r="B310" s="2">
        <f>B141</f>
        <v>3234</v>
      </c>
      <c r="C310" s="2">
        <f>C141</f>
        <v>140931</v>
      </c>
      <c r="D310" s="2">
        <f>D141</f>
        <v>4368861</v>
      </c>
      <c r="E310" s="30">
        <f t="shared" si="31"/>
        <v>42.217868684767033</v>
      </c>
      <c r="F310" s="9">
        <f>F141</f>
        <v>3071265</v>
      </c>
      <c r="G310" s="9">
        <f>G141</f>
        <v>1662542</v>
      </c>
      <c r="H310" s="9">
        <f>H141</f>
        <v>1844440</v>
      </c>
      <c r="I310" s="10">
        <f t="shared" si="28"/>
        <v>1.84733077419999</v>
      </c>
      <c r="J310" s="11">
        <f t="shared" si="29"/>
        <v>1.6651476871028605</v>
      </c>
      <c r="K310" s="11">
        <f t="shared" si="30"/>
        <v>43.577922077922075</v>
      </c>
      <c r="L310" s="12">
        <f t="shared" si="32"/>
        <v>73.975886086483385</v>
      </c>
      <c r="M310" s="22"/>
    </row>
    <row r="311" spans="1:13">
      <c r="A311" s="8" t="str">
        <f>TEXT(A142,"mmm-yy")</f>
        <v>Apr-12</v>
      </c>
      <c r="B311" s="2">
        <f>B142</f>
        <v>3224</v>
      </c>
      <c r="C311" s="2">
        <f>C142</f>
        <v>140765</v>
      </c>
      <c r="D311" s="2">
        <f>D142</f>
        <v>4222950</v>
      </c>
      <c r="E311" s="30">
        <f t="shared" si="31"/>
        <v>36.303058288637089</v>
      </c>
      <c r="F311" s="9">
        <f>F142</f>
        <v>2658687</v>
      </c>
      <c r="G311" s="9">
        <f>G142</f>
        <v>1416237</v>
      </c>
      <c r="H311" s="9">
        <f>H142</f>
        <v>1533060</v>
      </c>
      <c r="I311" s="10">
        <f t="shared" si="28"/>
        <v>1.8772896061887947</v>
      </c>
      <c r="J311" s="11">
        <f t="shared" si="29"/>
        <v>1.7342354506672928</v>
      </c>
      <c r="K311" s="11">
        <f t="shared" si="30"/>
        <v>43.661600496277913</v>
      </c>
      <c r="L311" s="12">
        <f t="shared" si="32"/>
        <v>64.038344672834882</v>
      </c>
      <c r="M311" s="22"/>
    </row>
    <row r="312" spans="1:13">
      <c r="A312" s="8" t="str">
        <f>TEXT(A143,"mmm-yy")</f>
        <v>May-12</v>
      </c>
      <c r="B312" s="2">
        <f>B143</f>
        <v>3164</v>
      </c>
      <c r="C312" s="2">
        <f>C143</f>
        <v>135506</v>
      </c>
      <c r="D312" s="2">
        <f>D143</f>
        <v>4200686</v>
      </c>
      <c r="E312" s="30">
        <f t="shared" si="31"/>
        <v>29.044160882293987</v>
      </c>
      <c r="F312" s="9">
        <f>F143</f>
        <v>1892558</v>
      </c>
      <c r="G312" s="9">
        <f>G143</f>
        <v>976905</v>
      </c>
      <c r="H312" s="9">
        <f>H143</f>
        <v>1220054</v>
      </c>
      <c r="I312" s="10">
        <f t="shared" si="28"/>
        <v>1.9372999421642842</v>
      </c>
      <c r="J312" s="11">
        <f t="shared" si="29"/>
        <v>1.5512083891368742</v>
      </c>
      <c r="K312" s="11">
        <f t="shared" si="30"/>
        <v>42.827433628318587</v>
      </c>
      <c r="L312" s="12">
        <f t="shared" si="32"/>
        <v>45.585013022341876</v>
      </c>
      <c r="M312" s="22"/>
    </row>
    <row r="313" spans="1:13">
      <c r="A313" s="8" t="str">
        <f>TEXT(A144,"mmm-yy")</f>
        <v>Jun-12</v>
      </c>
      <c r="B313" s="2">
        <f>B144</f>
        <v>3111</v>
      </c>
      <c r="C313" s="2">
        <f>C144</f>
        <v>134675</v>
      </c>
      <c r="D313" s="2">
        <f>D144</f>
        <v>4040250</v>
      </c>
      <c r="E313" s="30">
        <f t="shared" si="31"/>
        <v>27.747738382525835</v>
      </c>
      <c r="F313" s="9">
        <f>F144</f>
        <v>1808557</v>
      </c>
      <c r="G313" s="9">
        <f>G144</f>
        <v>903972</v>
      </c>
      <c r="H313" s="9">
        <f>H144</f>
        <v>1121078</v>
      </c>
      <c r="I313" s="10">
        <f t="shared" si="28"/>
        <v>2.0006781183487985</v>
      </c>
      <c r="J313" s="11">
        <f t="shared" si="29"/>
        <v>1.6132303015490448</v>
      </c>
      <c r="K313" s="11">
        <f t="shared" si="30"/>
        <v>43.289938926390228</v>
      </c>
      <c r="L313" s="12">
        <f t="shared" si="32"/>
        <v>43.561726719417607</v>
      </c>
      <c r="M313" s="22"/>
    </row>
    <row r="314" spans="1:13">
      <c r="A314" s="8" t="str">
        <f>TEXT(A145,"mmm-yy")</f>
        <v>Jul-12</v>
      </c>
      <c r="B314" s="2">
        <f>B145</f>
        <v>3091</v>
      </c>
      <c r="C314" s="2">
        <f>C145</f>
        <v>133529</v>
      </c>
      <c r="D314" s="2">
        <f>D145</f>
        <v>4139399</v>
      </c>
      <c r="E314" s="30">
        <f t="shared" si="31"/>
        <v>29.886850723981912</v>
      </c>
      <c r="F314" s="9">
        <f>F145</f>
        <v>2108414</v>
      </c>
      <c r="G314" s="9">
        <f>G145</f>
        <v>1032317</v>
      </c>
      <c r="H314" s="9">
        <f>H145</f>
        <v>1237136</v>
      </c>
      <c r="I314" s="10">
        <f t="shared" si="28"/>
        <v>2.0424094536852535</v>
      </c>
      <c r="J314" s="11">
        <f t="shared" si="29"/>
        <v>1.7042701853312814</v>
      </c>
      <c r="K314" s="11">
        <f t="shared" si="30"/>
        <v>43.19928825622776</v>
      </c>
      <c r="L314" s="12">
        <f t="shared" si="32"/>
        <v>50.784218843749002</v>
      </c>
      <c r="M314" s="22"/>
    </row>
    <row r="315" spans="1:13">
      <c r="A315" s="8" t="str">
        <f>TEXT(A146,"mmm-yy")</f>
        <v>Aug-12</v>
      </c>
      <c r="B315" s="2">
        <f>B146</f>
        <v>3090</v>
      </c>
      <c r="C315" s="2">
        <f>C146</f>
        <v>133691</v>
      </c>
      <c r="D315" s="2">
        <f>D146</f>
        <v>4144421</v>
      </c>
      <c r="E315" s="30">
        <f t="shared" si="31"/>
        <v>29.283511496539564</v>
      </c>
      <c r="F315" s="9">
        <f>F146</f>
        <v>1992983</v>
      </c>
      <c r="G315" s="9">
        <f>G146</f>
        <v>985767</v>
      </c>
      <c r="H315" s="9">
        <f>H146</f>
        <v>1213632</v>
      </c>
      <c r="I315" s="10">
        <f t="shared" si="28"/>
        <v>2.0217586914554859</v>
      </c>
      <c r="J315" s="11">
        <f t="shared" si="29"/>
        <v>1.6421641815640986</v>
      </c>
      <c r="K315" s="11">
        <f t="shared" si="30"/>
        <v>43.265695792880258</v>
      </c>
      <c r="L315" s="12">
        <f t="shared" si="32"/>
        <v>48.003895261495799</v>
      </c>
      <c r="M315" s="22"/>
    </row>
    <row r="316" spans="1:13">
      <c r="A316" s="8" t="str">
        <f>TEXT(A147,"mmm-yy")</f>
        <v>Sep-12</v>
      </c>
      <c r="B316" s="2">
        <f>B147</f>
        <v>3155</v>
      </c>
      <c r="C316" s="2">
        <f>C147</f>
        <v>135438</v>
      </c>
      <c r="D316" s="2">
        <f>D147</f>
        <v>4063140</v>
      </c>
      <c r="E316" s="30">
        <f t="shared" si="31"/>
        <v>31.208917241345365</v>
      </c>
      <c r="F316" s="9">
        <f>F147</f>
        <v>2111027</v>
      </c>
      <c r="G316" s="9">
        <f>G147</f>
        <v>1070300</v>
      </c>
      <c r="H316" s="9">
        <f>H147</f>
        <v>1268062</v>
      </c>
      <c r="I316" s="10">
        <f t="shared" si="28"/>
        <v>1.9723694291320191</v>
      </c>
      <c r="J316" s="11">
        <f t="shared" si="29"/>
        <v>1.6647663915486781</v>
      </c>
      <c r="K316" s="11">
        <f t="shared" si="30"/>
        <v>42.928050713153723</v>
      </c>
      <c r="L316" s="12">
        <f t="shared" si="32"/>
        <v>50.84715675055417</v>
      </c>
      <c r="M316" s="22"/>
    </row>
    <row r="317" spans="1:13">
      <c r="A317" s="8" t="str">
        <f>TEXT(A148,"mmm-yy")</f>
        <v>Oct-12</v>
      </c>
      <c r="B317" s="2">
        <f>B148</f>
        <v>3202</v>
      </c>
      <c r="C317" s="2">
        <f>C148</f>
        <v>139256</v>
      </c>
      <c r="D317" s="2">
        <f>D148</f>
        <v>4316936</v>
      </c>
      <c r="E317" s="30">
        <f t="shared" ref="E317:E322" si="33">IF(C317=0,"-",IF(H317="C","C",100*H317/D317))</f>
        <v>34.469262458373251</v>
      </c>
      <c r="F317" s="9">
        <f>F148</f>
        <v>2527327</v>
      </c>
      <c r="G317" s="9">
        <f>G148</f>
        <v>1303831</v>
      </c>
      <c r="H317" s="9">
        <f>H148</f>
        <v>1488016</v>
      </c>
      <c r="I317" s="10">
        <f t="shared" si="28"/>
        <v>1.9383854195827526</v>
      </c>
      <c r="J317" s="11">
        <f t="shared" si="29"/>
        <v>1.6984541832883517</v>
      </c>
      <c r="K317" s="11">
        <f t="shared" si="30"/>
        <v>43.490318550905684</v>
      </c>
      <c r="L317" s="12">
        <f t="shared" si="32"/>
        <v>60.874347949556217</v>
      </c>
      <c r="M317" s="22"/>
    </row>
    <row r="318" spans="1:13">
      <c r="A318" s="8" t="str">
        <f>TEXT(A149,"mmm-yy")</f>
        <v>Nov-12</v>
      </c>
      <c r="B318" s="2">
        <f>B149</f>
        <v>3213</v>
      </c>
      <c r="C318" s="2">
        <f>C149</f>
        <v>139934</v>
      </c>
      <c r="D318" s="2">
        <f>D149</f>
        <v>4198020</v>
      </c>
      <c r="E318" s="30">
        <f t="shared" si="33"/>
        <v>38.21534914078542</v>
      </c>
      <c r="F318" s="9">
        <f>F149</f>
        <v>2629492</v>
      </c>
      <c r="G318" s="9">
        <f>G149</f>
        <v>1427448</v>
      </c>
      <c r="H318" s="9">
        <f>H149</f>
        <v>1604288</v>
      </c>
      <c r="I318" s="10">
        <f t="shared" si="28"/>
        <v>1.8420930219524634</v>
      </c>
      <c r="J318" s="11">
        <f t="shared" si="29"/>
        <v>1.6390398731399849</v>
      </c>
      <c r="K318" s="11">
        <f t="shared" si="30"/>
        <v>43.552443199502022</v>
      </c>
      <c r="L318" s="12">
        <f t="shared" si="32"/>
        <v>63.335140620337015</v>
      </c>
      <c r="M318" s="22"/>
    </row>
    <row r="319" spans="1:13">
      <c r="A319" s="8" t="str">
        <f>TEXT(A150,"mmm-yy")</f>
        <v>Dec-12</v>
      </c>
      <c r="B319" s="2">
        <f>B150</f>
        <v>3214</v>
      </c>
      <c r="C319" s="2">
        <f>C150</f>
        <v>140638</v>
      </c>
      <c r="D319" s="2">
        <f>D150</f>
        <v>4359778</v>
      </c>
      <c r="E319" s="30">
        <f t="shared" si="33"/>
        <v>40.184247913540553</v>
      </c>
      <c r="F319" s="9">
        <f>F150</f>
        <v>3277105</v>
      </c>
      <c r="G319" s="9">
        <f>G150</f>
        <v>1679630</v>
      </c>
      <c r="H319" s="9">
        <f>H150</f>
        <v>1751944</v>
      </c>
      <c r="I319" s="10">
        <f t="shared" si="28"/>
        <v>1.9510874418770801</v>
      </c>
      <c r="J319" s="11">
        <f t="shared" si="29"/>
        <v>1.8705535108428124</v>
      </c>
      <c r="K319" s="11">
        <f t="shared" si="30"/>
        <v>43.757934038581205</v>
      </c>
      <c r="L319" s="12">
        <f t="shared" si="32"/>
        <v>78.933841975031498</v>
      </c>
      <c r="M319" s="22"/>
    </row>
    <row r="320" spans="1:13">
      <c r="A320" s="8" t="str">
        <f>TEXT(A151,"mmm-yy")</f>
        <v>Jan-13</v>
      </c>
      <c r="B320" s="2">
        <f>B151</f>
        <v>3229</v>
      </c>
      <c r="C320" s="2">
        <f>C151</f>
        <v>140774</v>
      </c>
      <c r="D320" s="2">
        <f>D151</f>
        <v>4363994</v>
      </c>
      <c r="E320" s="30">
        <f t="shared" si="33"/>
        <v>48.067550047044058</v>
      </c>
      <c r="F320" s="9">
        <f>F151</f>
        <v>4143444</v>
      </c>
      <c r="G320" s="9">
        <f>G151</f>
        <v>1922197</v>
      </c>
      <c r="H320" s="9">
        <f>H151</f>
        <v>2097665</v>
      </c>
      <c r="I320" s="10">
        <f t="shared" ref="I320:I325" si="34">IF(F320=0,"-",IF(OR(F320="C",G320="C"),"C",F320/G320))</f>
        <v>2.1555771858971791</v>
      </c>
      <c r="J320" s="11">
        <f t="shared" ref="J320:J325" si="35">IF(OR(H320=0,F320=0),"-",IF(OR(F320="C",H320="C"),"C",F320/H320))</f>
        <v>1.9752648778522786</v>
      </c>
      <c r="K320" s="11">
        <f t="shared" ref="K320:K325" si="36">IF(B320=0,"-",C320/B320)</f>
        <v>43.596779188603286</v>
      </c>
      <c r="L320" s="12">
        <f t="shared" ref="L320:L325" si="37">IF(OR(F$320="C",F320="C"),"C",100*F320/F$320)</f>
        <v>100</v>
      </c>
      <c r="M320" s="22"/>
    </row>
    <row r="321" spans="1:13">
      <c r="A321" s="8" t="str">
        <f>TEXT(A152,"mmm-yy")</f>
        <v>Feb-13</v>
      </c>
      <c r="B321" s="2">
        <f>B152</f>
        <v>3225</v>
      </c>
      <c r="C321" s="2">
        <f>C152</f>
        <v>140448</v>
      </c>
      <c r="D321" s="2">
        <f>D152</f>
        <v>3932544</v>
      </c>
      <c r="E321" s="30">
        <f t="shared" si="33"/>
        <v>48.138889227939977</v>
      </c>
      <c r="F321" s="9">
        <f>F152</f>
        <v>3257614</v>
      </c>
      <c r="G321" s="9">
        <f>G152</f>
        <v>1752051</v>
      </c>
      <c r="H321" s="9">
        <f>H152</f>
        <v>1893083</v>
      </c>
      <c r="I321" s="10">
        <f t="shared" si="34"/>
        <v>1.8593145975773537</v>
      </c>
      <c r="J321" s="11">
        <f t="shared" si="35"/>
        <v>1.720798295690152</v>
      </c>
      <c r="K321" s="11">
        <f t="shared" si="36"/>
        <v>43.549767441860467</v>
      </c>
      <c r="L321" s="12">
        <f t="shared" si="37"/>
        <v>78.620925008278135</v>
      </c>
      <c r="M321" s="22"/>
    </row>
    <row r="322" spans="1:13">
      <c r="A322" s="8" t="str">
        <f>TEXT(A153,"mmm-yy")</f>
        <v>Mar-13</v>
      </c>
      <c r="B322" s="2">
        <f>B153</f>
        <v>3223</v>
      </c>
      <c r="C322" s="2">
        <f>C153</f>
        <v>140360</v>
      </c>
      <c r="D322" s="2">
        <f>D153</f>
        <v>4351160</v>
      </c>
      <c r="E322" s="30">
        <f t="shared" si="33"/>
        <v>45.656905285027442</v>
      </c>
      <c r="F322" s="9">
        <f>F153</f>
        <v>3398570</v>
      </c>
      <c r="G322" s="9">
        <f>G153</f>
        <v>1792576</v>
      </c>
      <c r="H322" s="9">
        <f>H153</f>
        <v>1986605</v>
      </c>
      <c r="I322" s="10">
        <f t="shared" si="34"/>
        <v>1.8959140365596772</v>
      </c>
      <c r="J322" s="11">
        <f t="shared" si="35"/>
        <v>1.7107426992280801</v>
      </c>
      <c r="K322" s="11">
        <f t="shared" si="36"/>
        <v>43.549488054607508</v>
      </c>
      <c r="L322" s="12">
        <f t="shared" si="37"/>
        <v>82.022829317833185</v>
      </c>
      <c r="M322" s="22"/>
    </row>
    <row r="323" spans="1:13">
      <c r="A323" s="8" t="str">
        <f>TEXT(A154,"mmm-yy")</f>
        <v>Apr-13</v>
      </c>
      <c r="B323" s="2">
        <f>B154</f>
        <v>3209</v>
      </c>
      <c r="C323" s="2">
        <f>C154</f>
        <v>139988</v>
      </c>
      <c r="D323" s="2">
        <f>D154</f>
        <v>4199640</v>
      </c>
      <c r="E323" s="30">
        <f t="shared" ref="E323:E328" si="38">IF(C323=0,"-",IF(H323="C","C",100*H323/D323))</f>
        <v>36.978383861473837</v>
      </c>
      <c r="F323" s="9">
        <f>F154</f>
        <v>2625252</v>
      </c>
      <c r="G323" s="9">
        <f>G154</f>
        <v>1397316</v>
      </c>
      <c r="H323" s="9">
        <f>H154</f>
        <v>1552959</v>
      </c>
      <c r="I323" s="10">
        <f t="shared" si="34"/>
        <v>1.8787818932868443</v>
      </c>
      <c r="J323" s="11">
        <f t="shared" si="35"/>
        <v>1.6904837796748016</v>
      </c>
      <c r="K323" s="11">
        <f t="shared" si="36"/>
        <v>43.623558741040824</v>
      </c>
      <c r="L323" s="12">
        <f t="shared" si="37"/>
        <v>63.359176569057048</v>
      </c>
      <c r="M323" s="22"/>
    </row>
    <row r="324" spans="1:13">
      <c r="A324" s="8" t="str">
        <f>TEXT(A155,"mmm-yy")</f>
        <v>May-13</v>
      </c>
      <c r="B324" s="2">
        <f>B155</f>
        <v>3156</v>
      </c>
      <c r="C324" s="2">
        <f>C155</f>
        <v>136082</v>
      </c>
      <c r="D324" s="2">
        <f>D155</f>
        <v>4218542</v>
      </c>
      <c r="E324" s="30">
        <f t="shared" si="38"/>
        <v>30.666827543734303</v>
      </c>
      <c r="F324" s="9">
        <f>F155</f>
        <v>2043494</v>
      </c>
      <c r="G324" s="9">
        <f>G155</f>
        <v>1072944</v>
      </c>
      <c r="H324" s="9">
        <f>H155</f>
        <v>1293693</v>
      </c>
      <c r="I324" s="10">
        <f t="shared" si="34"/>
        <v>1.9045672467528594</v>
      </c>
      <c r="J324" s="11">
        <f t="shared" si="35"/>
        <v>1.579581863703367</v>
      </c>
      <c r="K324" s="11">
        <f t="shared" si="36"/>
        <v>43.118504435994929</v>
      </c>
      <c r="L324" s="12">
        <f t="shared" si="37"/>
        <v>49.31873098803797</v>
      </c>
      <c r="M324" s="22"/>
    </row>
    <row r="325" spans="1:13">
      <c r="A325" s="8" t="str">
        <f>TEXT(A156,"mmm-yy")</f>
        <v>Jun-13</v>
      </c>
      <c r="B325" s="2">
        <f>B156</f>
        <v>3118</v>
      </c>
      <c r="C325" s="2">
        <f>C156</f>
        <v>135331</v>
      </c>
      <c r="D325" s="2">
        <f>D156</f>
        <v>4059930</v>
      </c>
      <c r="E325" s="30">
        <f t="shared" si="38"/>
        <v>28.51366895488346</v>
      </c>
      <c r="F325" s="9">
        <f>F156</f>
        <v>1854775</v>
      </c>
      <c r="G325" s="9">
        <f>G156</f>
        <v>922706</v>
      </c>
      <c r="H325" s="9">
        <f>H156</f>
        <v>1157635</v>
      </c>
      <c r="I325" s="10">
        <f t="shared" si="34"/>
        <v>2.0101473275344475</v>
      </c>
      <c r="J325" s="11">
        <f t="shared" si="35"/>
        <v>1.602210541319155</v>
      </c>
      <c r="K325" s="11">
        <f t="shared" si="36"/>
        <v>43.403143040410519</v>
      </c>
      <c r="L325" s="12">
        <f t="shared" si="37"/>
        <v>44.764089969600171</v>
      </c>
      <c r="M325" s="22"/>
    </row>
    <row r="326" spans="1:13">
      <c r="A326" s="8" t="str">
        <f>TEXT(A157,"mmm-yy")</f>
        <v>Jul-13</v>
      </c>
      <c r="B326" s="2">
        <f>B157</f>
        <v>3100</v>
      </c>
      <c r="C326" s="2">
        <f>C157</f>
        <v>133905</v>
      </c>
      <c r="D326" s="2">
        <f>D157</f>
        <v>4151055</v>
      </c>
      <c r="E326" s="30">
        <f t="shared" si="38"/>
        <v>32.192514914883084</v>
      </c>
      <c r="F326" s="9">
        <f>F157</f>
        <v>2277607</v>
      </c>
      <c r="G326" s="9">
        <f>G157</f>
        <v>1116141</v>
      </c>
      <c r="H326" s="9">
        <f>H157</f>
        <v>1336329</v>
      </c>
      <c r="I326" s="10">
        <f t="shared" ref="I326:I331" si="39">IF(F326=0,"-",IF(OR(F326="C",G326="C"),"C",F326/G326))</f>
        <v>2.0406086686180331</v>
      </c>
      <c r="J326" s="11">
        <f t="shared" ref="J326:J331" si="40">IF(OR(H326=0,F326=0),"-",IF(OR(F326="C",H326="C"),"C",F326/H326))</f>
        <v>1.70437594334928</v>
      </c>
      <c r="K326" s="11">
        <f t="shared" ref="K326:K331" si="41">IF(B326=0,"-",C326/B326)</f>
        <v>43.195161290322581</v>
      </c>
      <c r="L326" s="12">
        <f t="shared" ref="L326:L331" si="42">IF(OR(F$320="C",F326="C"),"C",100*F326/F$320)</f>
        <v>54.968934055824093</v>
      </c>
      <c r="M326" s="22"/>
    </row>
    <row r="327" spans="1:13">
      <c r="A327" s="8" t="str">
        <f>TEXT(A158,"mmm-yy")</f>
        <v>Aug-13</v>
      </c>
      <c r="B327" s="2">
        <f>B158</f>
        <v>3098</v>
      </c>
      <c r="C327" s="2">
        <f>C158</f>
        <v>133941</v>
      </c>
      <c r="D327" s="2">
        <f>D158</f>
        <v>4152171</v>
      </c>
      <c r="E327" s="30">
        <f t="shared" si="38"/>
        <v>31.211455404895414</v>
      </c>
      <c r="F327" s="9">
        <f>F158</f>
        <v>2137455</v>
      </c>
      <c r="G327" s="9">
        <f>G158</f>
        <v>1051375</v>
      </c>
      <c r="H327" s="9">
        <f>H158</f>
        <v>1295953</v>
      </c>
      <c r="I327" s="10">
        <f t="shared" si="39"/>
        <v>2.0330091546783975</v>
      </c>
      <c r="J327" s="11">
        <f t="shared" si="40"/>
        <v>1.6493306470219213</v>
      </c>
      <c r="K327" s="11">
        <f t="shared" si="41"/>
        <v>43.234667527437054</v>
      </c>
      <c r="L327" s="12">
        <f t="shared" si="42"/>
        <v>51.586433894122862</v>
      </c>
      <c r="M327" s="22"/>
    </row>
    <row r="328" spans="1:13">
      <c r="A328" s="8" t="str">
        <f>TEXT(A159,"mmm-yy")</f>
        <v>Sep-13</v>
      </c>
      <c r="B328" s="2">
        <f>B159</f>
        <v>3151</v>
      </c>
      <c r="C328" s="2">
        <f>C159</f>
        <v>135749</v>
      </c>
      <c r="D328" s="2">
        <f>D159</f>
        <v>4072470</v>
      </c>
      <c r="E328" s="30">
        <f t="shared" si="38"/>
        <v>32.699762060862327</v>
      </c>
      <c r="F328" s="9">
        <f>F159</f>
        <v>2214631</v>
      </c>
      <c r="G328" s="9">
        <f>G159</f>
        <v>1104080</v>
      </c>
      <c r="H328" s="9">
        <f>H159</f>
        <v>1331688</v>
      </c>
      <c r="I328" s="10">
        <f t="shared" si="39"/>
        <v>2.0058609883341787</v>
      </c>
      <c r="J328" s="11">
        <f t="shared" si="40"/>
        <v>1.6630254233724415</v>
      </c>
      <c r="K328" s="11">
        <f t="shared" si="41"/>
        <v>43.081244049508093</v>
      </c>
      <c r="L328" s="12">
        <f t="shared" si="42"/>
        <v>53.44903901199099</v>
      </c>
      <c r="M328" s="22"/>
    </row>
    <row r="329" spans="1:13">
      <c r="A329" s="8" t="str">
        <f>TEXT(A160,"mmm-yy")</f>
        <v>Oct-13</v>
      </c>
      <c r="B329" s="2">
        <f>B160</f>
        <v>3189</v>
      </c>
      <c r="C329" s="2">
        <f>C160</f>
        <v>139984</v>
      </c>
      <c r="D329" s="2">
        <f>D160</f>
        <v>4339504</v>
      </c>
      <c r="E329" s="30">
        <f t="shared" ref="E329:E334" si="43">IF(C329=0,"-",IF(H329="C","C",100*H329/D329))</f>
        <v>35.311938875963705</v>
      </c>
      <c r="F329" s="9">
        <f>F160</f>
        <v>2565637</v>
      </c>
      <c r="G329" s="9">
        <f>G160</f>
        <v>1312534</v>
      </c>
      <c r="H329" s="9">
        <f>H160</f>
        <v>1532363</v>
      </c>
      <c r="I329" s="10">
        <f t="shared" si="39"/>
        <v>1.954720411052209</v>
      </c>
      <c r="J329" s="11">
        <f t="shared" si="40"/>
        <v>1.6743010631292976</v>
      </c>
      <c r="K329" s="11">
        <f t="shared" si="41"/>
        <v>43.895892129194102</v>
      </c>
      <c r="L329" s="12">
        <f t="shared" si="42"/>
        <v>61.920397620916319</v>
      </c>
      <c r="M329" s="22"/>
    </row>
    <row r="330" spans="1:13">
      <c r="A330" s="8" t="str">
        <f>TEXT(A161,"mmm-yy")</f>
        <v>Nov-13</v>
      </c>
      <c r="B330" s="2">
        <f>B161</f>
        <v>3205</v>
      </c>
      <c r="C330" s="2">
        <f>C161</f>
        <v>141070</v>
      </c>
      <c r="D330" s="2">
        <f>D161</f>
        <v>4232100</v>
      </c>
      <c r="E330" s="30">
        <f t="shared" si="43"/>
        <v>40.695730252120697</v>
      </c>
      <c r="F330" s="9">
        <f>F161</f>
        <v>2804664</v>
      </c>
      <c r="G330" s="9">
        <f>G161</f>
        <v>1490808</v>
      </c>
      <c r="H330" s="9">
        <f>H161</f>
        <v>1722284</v>
      </c>
      <c r="I330" s="10">
        <f t="shared" si="39"/>
        <v>1.881304634802067</v>
      </c>
      <c r="J330" s="11">
        <f t="shared" si="40"/>
        <v>1.6284561663465491</v>
      </c>
      <c r="K330" s="11">
        <f t="shared" si="41"/>
        <v>44.015600624024962</v>
      </c>
      <c r="L330" s="12">
        <f t="shared" si="42"/>
        <v>67.689197681928363</v>
      </c>
      <c r="M330" s="22"/>
    </row>
    <row r="331" spans="1:13">
      <c r="A331" s="8" t="str">
        <f>TEXT(A162,"mmm-yy")</f>
        <v>Dec-13</v>
      </c>
      <c r="B331" s="2">
        <f>B162</f>
        <v>3228</v>
      </c>
      <c r="C331" s="2">
        <f>C162</f>
        <v>142022</v>
      </c>
      <c r="D331" s="2">
        <f>D162</f>
        <v>4402682</v>
      </c>
      <c r="E331" s="30">
        <f t="shared" si="43"/>
        <v>41.832751036754416</v>
      </c>
      <c r="F331" s="9">
        <f>F162</f>
        <v>3386505</v>
      </c>
      <c r="G331" s="9">
        <f>G162</f>
        <v>1714562</v>
      </c>
      <c r="H331" s="9">
        <f>H162</f>
        <v>1841763</v>
      </c>
      <c r="I331" s="10">
        <f t="shared" si="39"/>
        <v>1.9751429227989423</v>
      </c>
      <c r="J331" s="11">
        <f t="shared" si="40"/>
        <v>1.8387300646174345</v>
      </c>
      <c r="K331" s="11">
        <f t="shared" si="41"/>
        <v>43.996902106567532</v>
      </c>
      <c r="L331" s="12">
        <f t="shared" si="42"/>
        <v>81.731646427464682</v>
      </c>
      <c r="M331" s="22"/>
    </row>
    <row r="332" spans="1:13">
      <c r="A332" s="8" t="str">
        <f>TEXT(A163,"mmm-yy")</f>
        <v>Jan-14</v>
      </c>
      <c r="B332" s="2">
        <f>B163</f>
        <v>3218</v>
      </c>
      <c r="C332" s="2">
        <f>C163</f>
        <v>141882</v>
      </c>
      <c r="D332" s="2">
        <f>D163</f>
        <v>4398342</v>
      </c>
      <c r="E332" s="30">
        <f t="shared" si="43"/>
        <v>50.340469204077351</v>
      </c>
      <c r="F332" s="9">
        <f>F163</f>
        <v>4397814</v>
      </c>
      <c r="G332" s="9">
        <f>G163</f>
        <v>1996579</v>
      </c>
      <c r="H332" s="9">
        <f>H163</f>
        <v>2214146</v>
      </c>
      <c r="I332" s="10">
        <f t="shared" ref="I332:I337" si="44">IF(F332=0,"-",IF(OR(F332="C",G332="C"),"C",F332/G332))</f>
        <v>2.2026746750316417</v>
      </c>
      <c r="J332" s="11">
        <f t="shared" ref="J332:J337" si="45">IF(OR(H332=0,F332=0),"-",IF(OR(F332="C",H332="C"),"C",F332/H332))</f>
        <v>1.9862348734003992</v>
      </c>
      <c r="K332" s="11">
        <f t="shared" ref="K332:K337" si="46">IF(B332=0,"-",C332/B332)</f>
        <v>44.090118085767557</v>
      </c>
      <c r="L332" s="12">
        <f t="shared" ref="L332:L337" si="47">IF(OR(F$332="C",F332="C"),"C",100*F332/F$332)</f>
        <v>100</v>
      </c>
      <c r="M332" s="22"/>
    </row>
    <row r="333" spans="1:13">
      <c r="A333" s="8" t="str">
        <f>TEXT(A164,"mmm-yy")</f>
        <v>Feb-14</v>
      </c>
      <c r="B333" s="2">
        <f>B164</f>
        <v>3216</v>
      </c>
      <c r="C333" s="2">
        <f>C164</f>
        <v>141893</v>
      </c>
      <c r="D333" s="2">
        <f>D164</f>
        <v>3973004</v>
      </c>
      <c r="E333" s="30">
        <f t="shared" si="43"/>
        <v>51.078277293453517</v>
      </c>
      <c r="F333" s="9">
        <f>F164</f>
        <v>3514910</v>
      </c>
      <c r="G333" s="9">
        <f>G164</f>
        <v>1840570</v>
      </c>
      <c r="H333" s="9">
        <f>H164</f>
        <v>2029342</v>
      </c>
      <c r="I333" s="10">
        <f t="shared" si="44"/>
        <v>1.9096855865302595</v>
      </c>
      <c r="J333" s="11">
        <f t="shared" si="45"/>
        <v>1.7320441798376025</v>
      </c>
      <c r="K333" s="11">
        <f t="shared" si="46"/>
        <v>44.120957711442784</v>
      </c>
      <c r="L333" s="12">
        <f t="shared" si="47"/>
        <v>79.924025891044963</v>
      </c>
      <c r="M333" s="22"/>
    </row>
    <row r="334" spans="1:13">
      <c r="A334" s="8" t="str">
        <f>TEXT(A165,"mmm-yy")</f>
        <v>Mar-14</v>
      </c>
      <c r="B334" s="2">
        <f>B165</f>
        <v>3212</v>
      </c>
      <c r="C334" s="2">
        <f>C165</f>
        <v>141968</v>
      </c>
      <c r="D334" s="2">
        <f>D165</f>
        <v>4401008</v>
      </c>
      <c r="E334" s="30">
        <f t="shared" si="43"/>
        <v>44.945294350748739</v>
      </c>
      <c r="F334" s="9">
        <f>F165</f>
        <v>3304066</v>
      </c>
      <c r="G334" s="9">
        <f>G165</f>
        <v>1703441</v>
      </c>
      <c r="H334" s="9">
        <f>H165</f>
        <v>1978046</v>
      </c>
      <c r="I334" s="10">
        <f t="shared" si="44"/>
        <v>1.9396421713461165</v>
      </c>
      <c r="J334" s="11">
        <f t="shared" si="45"/>
        <v>1.6703686365231143</v>
      </c>
      <c r="K334" s="11">
        <f t="shared" si="46"/>
        <v>44.199252801992529</v>
      </c>
      <c r="L334" s="12">
        <f t="shared" si="47"/>
        <v>75.129734909207158</v>
      </c>
      <c r="M334" s="22"/>
    </row>
    <row r="335" spans="1:13">
      <c r="A335" s="8" t="str">
        <f>TEXT(A166,"mmm-yy")</f>
        <v>Apr-14</v>
      </c>
      <c r="B335" s="2">
        <f>B166</f>
        <v>3206</v>
      </c>
      <c r="C335" s="2">
        <f>C166</f>
        <v>141681</v>
      </c>
      <c r="D335" s="2">
        <f>D166</f>
        <v>4250430</v>
      </c>
      <c r="E335" s="30">
        <f t="shared" ref="E335:E340" si="48">IF(C335=0,"-",IF(H335="C","C",100*H335/D335))</f>
        <v>40.598786475721283</v>
      </c>
      <c r="F335" s="9">
        <f>F166</f>
        <v>3016385</v>
      </c>
      <c r="G335" s="9">
        <f>G166</f>
        <v>1535884</v>
      </c>
      <c r="H335" s="9">
        <f>H166</f>
        <v>1725623</v>
      </c>
      <c r="I335" s="10">
        <f t="shared" si="44"/>
        <v>1.9639406361417919</v>
      </c>
      <c r="J335" s="11">
        <f t="shared" si="45"/>
        <v>1.7479976796785857</v>
      </c>
      <c r="K335" s="11">
        <f t="shared" si="46"/>
        <v>44.192451653150343</v>
      </c>
      <c r="L335" s="12">
        <f t="shared" si="47"/>
        <v>68.588280450241868</v>
      </c>
      <c r="M335" s="22"/>
    </row>
    <row r="336" spans="1:13">
      <c r="A336" s="8" t="str">
        <f>TEXT(A167,"mmm-yy")</f>
        <v>May-14</v>
      </c>
      <c r="B336" s="2">
        <f>B167</f>
        <v>3146</v>
      </c>
      <c r="C336" s="2">
        <f>C167</f>
        <v>136783</v>
      </c>
      <c r="D336" s="2">
        <f>D167</f>
        <v>4240273</v>
      </c>
      <c r="E336" s="30">
        <f t="shared" si="48"/>
        <v>32.821330136054918</v>
      </c>
      <c r="F336" s="9">
        <f>F167</f>
        <v>2215676</v>
      </c>
      <c r="G336" s="9">
        <f>G167</f>
        <v>1117345</v>
      </c>
      <c r="H336" s="9">
        <f>H167</f>
        <v>1391714</v>
      </c>
      <c r="I336" s="10">
        <f t="shared" si="44"/>
        <v>1.9829828745821567</v>
      </c>
      <c r="J336" s="11">
        <f t="shared" si="45"/>
        <v>1.5920483662591596</v>
      </c>
      <c r="K336" s="11">
        <f t="shared" si="46"/>
        <v>43.47838525111252</v>
      </c>
      <c r="L336" s="12">
        <f t="shared" si="47"/>
        <v>50.381303074663911</v>
      </c>
      <c r="M336" s="22"/>
    </row>
    <row r="337" spans="1:13">
      <c r="A337" s="8" t="str">
        <f>TEXT(A168,"mmm-yy")</f>
        <v>Jun-14</v>
      </c>
      <c r="B337" s="2">
        <f>B168</f>
        <v>3103</v>
      </c>
      <c r="C337" s="2">
        <f>C168</f>
        <v>134960</v>
      </c>
      <c r="D337" s="2">
        <f>D168</f>
        <v>4048800</v>
      </c>
      <c r="E337" s="30">
        <f t="shared" si="48"/>
        <v>29.322268326417703</v>
      </c>
      <c r="F337" s="9">
        <f>F168</f>
        <v>1874710</v>
      </c>
      <c r="G337" s="9">
        <f>G168</f>
        <v>903500</v>
      </c>
      <c r="H337" s="9">
        <f>H168</f>
        <v>1187200</v>
      </c>
      <c r="I337" s="10">
        <f t="shared" si="44"/>
        <v>2.0749418926397345</v>
      </c>
      <c r="J337" s="11">
        <f t="shared" si="45"/>
        <v>1.579102088948787</v>
      </c>
      <c r="K337" s="11">
        <f t="shared" si="46"/>
        <v>43.493393490170803</v>
      </c>
      <c r="L337" s="12">
        <f t="shared" si="47"/>
        <v>42.628223931253117</v>
      </c>
      <c r="M337" s="22"/>
    </row>
    <row r="338" spans="1:13">
      <c r="A338" s="8" t="str">
        <f>TEXT(A169,"mmm-yy")</f>
        <v>Jul-14</v>
      </c>
      <c r="B338" s="2">
        <f>B169</f>
        <v>3080</v>
      </c>
      <c r="C338" s="2">
        <f>C169</f>
        <v>134535</v>
      </c>
      <c r="D338" s="2">
        <f>D169</f>
        <v>4170585</v>
      </c>
      <c r="E338" s="30">
        <f t="shared" si="48"/>
        <v>33.304248684537065</v>
      </c>
      <c r="F338" s="9">
        <f>F169</f>
        <v>2372883</v>
      </c>
      <c r="G338" s="9">
        <f>G169</f>
        <v>1113202</v>
      </c>
      <c r="H338" s="9">
        <f>H169</f>
        <v>1388982</v>
      </c>
      <c r="I338" s="10">
        <f>IF(F338=0,"-",IF(OR(F338="C",G338="C"),"C",F338/G338))</f>
        <v>2.1315834861956771</v>
      </c>
      <c r="J338" s="11">
        <f>IF(OR(H338=0,F338=0),"-",IF(OR(F338="C",H338="C"),"C",F338/H338))</f>
        <v>1.7083612314630428</v>
      </c>
      <c r="K338" s="11">
        <f>IF(B338=0,"-",C338/B338)</f>
        <v>43.680194805194802</v>
      </c>
      <c r="L338" s="12">
        <f>IF(OR(F$332="C",F338="C"),"C",100*F338/F$332)</f>
        <v>53.955965395535145</v>
      </c>
      <c r="M338" s="22"/>
    </row>
    <row r="339" spans="1:13">
      <c r="A339" s="8" t="str">
        <f>TEXT(A170,"mmm-yy")</f>
        <v>Aug-14</v>
      </c>
      <c r="B339" s="2">
        <f>B170</f>
        <v>3053</v>
      </c>
      <c r="C339" s="2">
        <f>C170</f>
        <v>133940</v>
      </c>
      <c r="D339" s="2">
        <f>D170</f>
        <v>4152140</v>
      </c>
      <c r="E339" s="30">
        <f t="shared" si="48"/>
        <v>32.345995077237284</v>
      </c>
      <c r="F339" s="9">
        <f>F170</f>
        <v>2208922</v>
      </c>
      <c r="G339" s="9">
        <f>G170</f>
        <v>1065539</v>
      </c>
      <c r="H339" s="9">
        <f>H170</f>
        <v>1343051</v>
      </c>
      <c r="I339" s="10">
        <f>IF(F339=0,"-",IF(OR(F339="C",G339="C"),"C",F339/G339))</f>
        <v>2.0730559838729508</v>
      </c>
      <c r="J339" s="11">
        <f>IF(OR(H339=0,F339=0),"-",IF(OR(F339="C",H339="C"),"C",F339/H339))</f>
        <v>1.6447044825550183</v>
      </c>
      <c r="K339" s="11">
        <f>IF(B339=0,"-",C339/B339)</f>
        <v>43.87160170324271</v>
      </c>
      <c r="L339" s="12">
        <f>IF(OR(F$332="C",F339="C"),"C",100*F339/F$332)</f>
        <v>50.227726775166026</v>
      </c>
      <c r="M339" s="22"/>
    </row>
    <row r="340" spans="1:13">
      <c r="A340" s="8" t="str">
        <f>TEXT(A171,"mmm-yy")</f>
        <v>Sep-14</v>
      </c>
      <c r="B340" s="2">
        <f>B171</f>
        <v>3103</v>
      </c>
      <c r="C340" s="2">
        <f>C171</f>
        <v>134961</v>
      </c>
      <c r="D340" s="2">
        <f>D171</f>
        <v>4048830</v>
      </c>
      <c r="E340" s="30">
        <f t="shared" si="48"/>
        <v>34.76903204135516</v>
      </c>
      <c r="F340" s="9">
        <f>F171</f>
        <v>2352829</v>
      </c>
      <c r="G340" s="9">
        <f>G171</f>
        <v>1123645</v>
      </c>
      <c r="H340" s="9">
        <f>H171</f>
        <v>1407739</v>
      </c>
      <c r="I340" s="10">
        <f>IF(F340=0,"-",IF(OR(F340="C",G340="C"),"C",F340/G340))</f>
        <v>2.0939255725785277</v>
      </c>
      <c r="J340" s="11">
        <f>IF(OR(H340=0,F340=0),"-",IF(OR(F340="C",H340="C"),"C",F340/H340))</f>
        <v>1.6713531414559091</v>
      </c>
      <c r="K340" s="11">
        <f>IF(B340=0,"-",C340/B340)</f>
        <v>43.493715758942962</v>
      </c>
      <c r="L340" s="12">
        <f>IF(OR(F$332="C",F340="C"),"C",100*F340/F$332)</f>
        <v>53.499966119531202</v>
      </c>
      <c r="M340" s="22"/>
    </row>
    <row r="341" spans="1:13">
      <c r="A341" s="8" t="str">
        <f>TEXT(A172,"mmm-yy")</f>
        <v>Oct-14</v>
      </c>
      <c r="B341" s="2">
        <f>B172</f>
        <v>3170</v>
      </c>
      <c r="C341" s="2">
        <f>C172</f>
        <v>139454</v>
      </c>
      <c r="D341" s="2">
        <f>D172</f>
        <v>4323074</v>
      </c>
      <c r="E341" s="30">
        <f t="shared" ref="E341" si="49">IF(C341=0,"-",IF(H341="C","C",100*H341/D341))</f>
        <v>37.591028976140592</v>
      </c>
      <c r="F341" s="9">
        <f>F172</f>
        <v>2753305</v>
      </c>
      <c r="G341" s="9">
        <f>G172</f>
        <v>1383333</v>
      </c>
      <c r="H341" s="9">
        <f>H172</f>
        <v>1625088</v>
      </c>
      <c r="I341" s="10">
        <f>IF(F341=0,"-",IF(OR(F341="C",G341="C"),"C",F341/G341))</f>
        <v>1.9903414434557696</v>
      </c>
      <c r="J341" s="11">
        <f>IF(OR(H341=0,F341=0),"-",IF(OR(F341="C",H341="C"),"C",F341/H341))</f>
        <v>1.6942497883191556</v>
      </c>
      <c r="K341" s="11">
        <f>IF(B341=0,"-",C341/B341)</f>
        <v>43.991798107255519</v>
      </c>
      <c r="L341" s="12">
        <f>IF(OR(F$332="C",F341="C"),"C",100*F341/F$332)</f>
        <v>62.606217543534129</v>
      </c>
      <c r="M341" s="22"/>
    </row>
    <row r="342" spans="1:13">
      <c r="A342" s="8"/>
      <c r="B342" s="2"/>
      <c r="C342" s="2"/>
      <c r="D342" s="2"/>
      <c r="E342" s="30"/>
      <c r="F342" s="9"/>
      <c r="G342" s="9"/>
      <c r="H342" s="9"/>
      <c r="I342" s="10"/>
      <c r="J342" s="11"/>
      <c r="K342" s="11"/>
      <c r="L342" s="12"/>
      <c r="M342" s="22"/>
    </row>
    <row r="343" spans="1:13">
      <c r="A343" s="4" t="s">
        <v>45</v>
      </c>
    </row>
    <row r="344" spans="1:13">
      <c r="A344" s="13" t="str">
        <f>TEXT(A19,"mmm-yy")</f>
        <v>Jan-02</v>
      </c>
      <c r="B344" s="7">
        <f>B19-B7</f>
        <v>49</v>
      </c>
      <c r="C344" s="9">
        <f>C19-C7</f>
        <v>2103</v>
      </c>
      <c r="D344" s="9">
        <f>D19-D7</f>
        <v>65193</v>
      </c>
      <c r="E344" s="31">
        <f>IF(OR(E176="-",E188="-"),"-",IF(OR(E176="C",E188="C"),"C",E188-E176))</f>
        <v>0.39888767859589791</v>
      </c>
      <c r="F344" s="9">
        <f>IF(OR(F19="C",F7="C"),"C",F188-F176)</f>
        <v>100038</v>
      </c>
      <c r="G344" s="9">
        <f>IF(OR(G19="C",G7="C"),"C",G188-G176)</f>
        <v>26531</v>
      </c>
      <c r="H344" s="9">
        <f>IF(OR(H188="C",H176="C"),"C",H188-H176)</f>
        <v>46370</v>
      </c>
      <c r="I344" s="10">
        <f>IF(OR(I188="-",I176="-"),"-",IF(OR(I188="C",I176="C"),"C",I188-I176))</f>
        <v>2.4467241687994967E-2</v>
      </c>
      <c r="J344" s="11">
        <f>IF(OR(J188="-",J176="-"),"-",IF(OR(J188="C",J176="C"),"C",J188-J176))</f>
        <v>1.852703615216722E-3</v>
      </c>
      <c r="K344" s="31">
        <f>IF(OR(K188="-",K176="-"),"-",K188-K176)</f>
        <v>1.8491640737970272E-2</v>
      </c>
    </row>
    <row r="345" spans="1:13">
      <c r="A345" s="13" t="str">
        <f>TEXT(A20,"mmm-yy")</f>
        <v>Feb-02</v>
      </c>
      <c r="B345" s="7">
        <f>B20-B8</f>
        <v>58</v>
      </c>
      <c r="C345" s="9">
        <f>C20-C8</f>
        <v>2828</v>
      </c>
      <c r="D345" s="9">
        <f>D20-D8</f>
        <v>79184</v>
      </c>
      <c r="E345" s="31">
        <f>IF(OR(E177="-",E189="-"),"-",IF(OR(E177="C",E189="C"),"C",E189-E177))</f>
        <v>1.8312958336960037</v>
      </c>
      <c r="F345" s="9">
        <f>IF(OR(F20="C",F8="C"),"C",F189-F177)</f>
        <v>184125</v>
      </c>
      <c r="G345" s="9">
        <f>IF(OR(G20="C",G8="C"),"C",G189-G177)</f>
        <v>81992</v>
      </c>
      <c r="H345" s="9">
        <f>IF(OR(H189="C",H177="C"),"C",H189-H177)</f>
        <v>98951</v>
      </c>
      <c r="I345" s="10">
        <f>IF(OR(I189="-",I177="-"),"-",IF(OR(I189="C",I177="C"),"C",I189-I177))</f>
        <v>2.3190565537249075E-2</v>
      </c>
      <c r="J345" s="11">
        <f>IF(OR(J189="-",J177="-"),"-",IF(OR(J189="C",J177="C"),"C",J189-J177))</f>
        <v>7.1736822515842125E-3</v>
      </c>
      <c r="K345" s="31">
        <f>IF(OR(K189="-",K177="-"),"-",K189-K177)</f>
        <v>0.13750675889583164</v>
      </c>
    </row>
    <row r="346" spans="1:13">
      <c r="A346" s="13" t="str">
        <f>TEXT(A21,"mmm-yy")</f>
        <v>Mar-02</v>
      </c>
      <c r="B346" s="7">
        <f>B21-B9</f>
        <v>41</v>
      </c>
      <c r="C346" s="9">
        <f>C21-C9</f>
        <v>2631</v>
      </c>
      <c r="D346" s="9">
        <f>D21-D9</f>
        <v>81561</v>
      </c>
      <c r="E346" s="31">
        <f>IF(OR(E178="-",E190="-"),"-",IF(OR(E178="C",E190="C"),"C",E190-E178))</f>
        <v>4.2660521343028179</v>
      </c>
      <c r="F346" s="9">
        <f>IF(OR(F21="C",F9="C"),"C",F190-F178)</f>
        <v>453452</v>
      </c>
      <c r="G346" s="9">
        <f>IF(OR(G21="C",G9="C"),"C",G190-G178)</f>
        <v>168566</v>
      </c>
      <c r="H346" s="9">
        <f>IF(OR(H190="C",H178="C"),"C",H190-H178)</f>
        <v>196671</v>
      </c>
      <c r="I346" s="10">
        <f>IF(OR(I190="-",I178="-"),"-",IF(OR(I190="C",I178="C"),"C",I190-I178))</f>
        <v>9.4044711678731074E-2</v>
      </c>
      <c r="J346" s="11">
        <f>IF(OR(J190="-",J178="-"),"-",IF(OR(J190="C",J178="C"),"C",J190-J178))</f>
        <v>6.7748660226618851E-2</v>
      </c>
      <c r="K346" s="31">
        <f>IF(OR(K190="-",K178="-"),"-",K190-K178)</f>
        <v>0.31402981823507758</v>
      </c>
    </row>
    <row r="347" spans="1:13">
      <c r="A347" s="13" t="str">
        <f>TEXT(A22,"mmm-yy")</f>
        <v>Apr-02</v>
      </c>
      <c r="B347" s="7">
        <f>B22-B10</f>
        <v>18</v>
      </c>
      <c r="C347" s="9">
        <f>C22-C10</f>
        <v>-559</v>
      </c>
      <c r="D347" s="9">
        <f>D22-D10</f>
        <v>-16770</v>
      </c>
      <c r="E347" s="31">
        <f>IF(OR(E179="-",E191="-"),"-",IF(OR(E179="C",E191="C"),"C",E191-E179))</f>
        <v>1.8480852523095379</v>
      </c>
      <c r="F347" s="9">
        <f>IF(OR(F22="C",F10="C"),"C",F191-F179)</f>
        <v>25576</v>
      </c>
      <c r="G347" s="9">
        <f>IF(OR(G22="C",G10="C"),"C",G191-G179)</f>
        <v>23387</v>
      </c>
      <c r="H347" s="9">
        <f>IF(OR(H191="C",H179="C"),"C",H191-H179)</f>
        <v>60739</v>
      </c>
      <c r="I347" s="10">
        <f>IF(OR(I191="-",I179="-"),"-",IF(OR(I191="C",I179="C"),"C",I191-I179))</f>
        <v>-1.3397585937558132E-2</v>
      </c>
      <c r="J347" s="11">
        <f>IF(OR(J191="-",J179="-"),"-",IF(OR(J191="C",J179="C"),"C",J191-J179))</f>
        <v>-6.3384358565258703E-2</v>
      </c>
      <c r="K347" s="31">
        <f>IF(OR(K191="-",K179="-"),"-",K191-K179)</f>
        <v>-0.44422353505516554</v>
      </c>
    </row>
    <row r="348" spans="1:13">
      <c r="A348" s="13" t="str">
        <f>TEXT(A23,"mmm-yy")</f>
        <v>May-02</v>
      </c>
      <c r="B348" s="7">
        <f>B23-B11</f>
        <v>26</v>
      </c>
      <c r="C348" s="9">
        <f>C23-C11</f>
        <v>2358</v>
      </c>
      <c r="D348" s="9">
        <f>D23-D11</f>
        <v>73098</v>
      </c>
      <c r="E348" s="31">
        <f>IF(OR(E180="-",E192="-"),"-",IF(OR(E180="C",E192="C"),"C",E192-E180))</f>
        <v>1.5342596367461887</v>
      </c>
      <c r="F348" s="9">
        <f>IF(OR(F23="C",F11="C"),"C",F192-F180)</f>
        <v>161794</v>
      </c>
      <c r="G348" s="9">
        <f>IF(OR(G23="C",G11="C"),"C",G192-G180)</f>
        <v>103894</v>
      </c>
      <c r="H348" s="9">
        <f>IF(OR(H192="C",H180="C"),"C",H192-H180)</f>
        <v>76033</v>
      </c>
      <c r="I348" s="10">
        <f>IF(OR(I192="-",I180="-"),"-",IF(OR(I192="C",I180="C"),"C",I192-I180))</f>
        <v>-2.8639856264929264E-2</v>
      </c>
      <c r="J348" s="11">
        <f>IF(OR(J192="-",J180="-"),"-",IF(OR(J192="C",J180="C"),"C",J192-J180))</f>
        <v>4.1135172387671837E-2</v>
      </c>
      <c r="K348" s="31">
        <f>IF(OR(K192="-",K180="-"),"-",K192-K180)</f>
        <v>0.45177930996550941</v>
      </c>
    </row>
    <row r="349" spans="1:13">
      <c r="A349" s="13" t="str">
        <f>TEXT(A24,"mmm-yy")</f>
        <v>Jun-02</v>
      </c>
      <c r="B349" s="7">
        <f>B24-B12</f>
        <v>21</v>
      </c>
      <c r="C349" s="9">
        <f>C24-C12</f>
        <v>1916</v>
      </c>
      <c r="D349" s="9">
        <f>D24-D12</f>
        <v>57480</v>
      </c>
      <c r="E349" s="31">
        <f>IF(OR(E181="-",E193="-"),"-",IF(OR(E181="C",E193="C"),"C",E193-E181))</f>
        <v>1.4604285595033204</v>
      </c>
      <c r="F349" s="9">
        <f>IF(OR(F24="C",F12="C"),"C",F193-F181)</f>
        <v>105809</v>
      </c>
      <c r="G349" s="9">
        <f>IF(OR(G24="C",G12="C"),"C",G193-G181)</f>
        <v>41048</v>
      </c>
      <c r="H349" s="9">
        <f>IF(OR(H193="C",H181="C"),"C",H193-H181)</f>
        <v>65794</v>
      </c>
      <c r="I349" s="10">
        <f>IF(OR(I193="-",I181="-"),"-",IF(OR(I193="C",I181="C"),"C",I193-I181))</f>
        <v>3.7142918323811225E-2</v>
      </c>
      <c r="J349" s="11">
        <f>IF(OR(J193="-",J181="-"),"-",IF(OR(J193="C",J181="C"),"C",J193-J181))</f>
        <v>-2.3202703261195889E-3</v>
      </c>
      <c r="K349" s="31">
        <f>IF(OR(K193="-",K181="-"),"-",K193-K181)</f>
        <v>0.37186986206275208</v>
      </c>
    </row>
    <row r="350" spans="1:13">
      <c r="A350" s="13" t="str">
        <f>TEXT(A25,"mmm-yy")</f>
        <v>Jul-02</v>
      </c>
      <c r="B350" s="7">
        <f>B25-B13</f>
        <v>3</v>
      </c>
      <c r="C350" s="9">
        <f>C25-C13</f>
        <v>1597</v>
      </c>
      <c r="D350" s="9">
        <f>D25-D13</f>
        <v>49507</v>
      </c>
      <c r="E350" s="31">
        <f>IF(OR(E182="-",E194="-"),"-",IF(OR(E182="C",E194="C"),"C",E194-E182))</f>
        <v>1.7024109846037092</v>
      </c>
      <c r="F350" s="9">
        <f>IF(OR(F25="C",F13="C"),"C",F194-F182)</f>
        <v>124256</v>
      </c>
      <c r="G350" s="9">
        <f>IF(OR(G25="C",G13="C"),"C",G194-G182)</f>
        <v>39884</v>
      </c>
      <c r="H350" s="9">
        <f>IF(OR(H194="C",H182="C"),"C",H194-H182)</f>
        <v>76039</v>
      </c>
      <c r="I350" s="10">
        <f>IF(OR(I194="-",I182="-"),"-",IF(OR(I194="C",I182="C"),"C",I194-I182))</f>
        <v>4.8638037746584928E-2</v>
      </c>
      <c r="J350" s="11">
        <f>IF(OR(J194="-",J182="-"),"-",IF(OR(J194="C",J182="C"),"C",J194-J182))</f>
        <v>-7.6161790935309615E-3</v>
      </c>
      <c r="K350" s="31">
        <f>IF(OR(K194="-",K182="-"),"-",K194-K182)</f>
        <v>0.51486319474349784</v>
      </c>
    </row>
    <row r="351" spans="1:13">
      <c r="A351" s="13" t="str">
        <f>TEXT(A26,"mmm-yy")</f>
        <v>Aug-02</v>
      </c>
      <c r="B351" s="7">
        <f>B26-B14</f>
        <v>-14</v>
      </c>
      <c r="C351" s="9">
        <f>C26-C14</f>
        <v>1438</v>
      </c>
      <c r="D351" s="9">
        <f>D26-D14</f>
        <v>44578</v>
      </c>
      <c r="E351" s="31">
        <f>IF(OR(E183="-",E195="-"),"-",IF(OR(E183="C",E195="C"),"C",E195-E183))</f>
        <v>0.60040601004648764</v>
      </c>
      <c r="F351" s="9">
        <f>IF(OR(F26="C",F14="C"),"C",F195-F183)</f>
        <v>71078</v>
      </c>
      <c r="G351" s="9">
        <f>IF(OR(G26="C",G14="C"),"C",G195-G183)</f>
        <v>5104</v>
      </c>
      <c r="H351" s="9">
        <f>IF(OR(H195="C",H183="C"),"C",H195-H183)</f>
        <v>34853</v>
      </c>
      <c r="I351" s="10">
        <f>IF(OR(I195="-",I183="-"),"-",IF(OR(I195="C",I183="C"),"C",I195-I183))</f>
        <v>6.7132496196973701E-2</v>
      </c>
      <c r="J351" s="11">
        <f>IF(OR(J195="-",J183="-"),"-",IF(OR(J195="C",J183="C"),"C",J195-J183))</f>
        <v>1.1717638899890304E-2</v>
      </c>
      <c r="K351" s="31">
        <f>IF(OR(K195="-",K183="-"),"-",K195-K183)</f>
        <v>0.69943818040624706</v>
      </c>
    </row>
    <row r="352" spans="1:13">
      <c r="A352" s="13" t="str">
        <f>TEXT(A27,"mmm-yy")</f>
        <v>Sep-02</v>
      </c>
      <c r="B352" s="7">
        <f>B27-B15</f>
        <v>-10</v>
      </c>
      <c r="C352" s="9">
        <f>C27-C15</f>
        <v>1127</v>
      </c>
      <c r="D352" s="9">
        <f>D27-D15</f>
        <v>33810</v>
      </c>
      <c r="E352" s="31">
        <f>IF(OR(E184="-",E196="-"),"-",IF(OR(E184="C",E196="C"),"C",E196-E184))</f>
        <v>1.1886795992182186</v>
      </c>
      <c r="F352" s="9">
        <f>IF(OR(F27="C",F15="C"),"C",F196-F184)</f>
        <v>66856</v>
      </c>
      <c r="G352" s="9">
        <f>IF(OR(G27="C",G15="C"),"C",G196-G184)</f>
        <v>37818</v>
      </c>
      <c r="H352" s="9">
        <f>IF(OR(H196="C",H184="C"),"C",H196-H184)</f>
        <v>52553</v>
      </c>
      <c r="I352" s="10">
        <f>IF(OR(I196="-",I184="-"),"-",IF(OR(I196="C",I184="C"),"C",I196-I184))</f>
        <v>-5.4295786295806003E-3</v>
      </c>
      <c r="J352" s="11">
        <f>IF(OR(J196="-",J184="-"),"-",IF(OR(J196="C",J184="C"),"C",J196-J184))</f>
        <v>-2.1704829382417579E-2</v>
      </c>
      <c r="K352" s="31">
        <f>IF(OR(K196="-",K184="-"),"-",K196-K184)</f>
        <v>0.52882618557129746</v>
      </c>
    </row>
    <row r="353" spans="1:11">
      <c r="A353" s="13" t="str">
        <f>TEXT(A28,"mmm-yy")</f>
        <v>Oct-02</v>
      </c>
      <c r="B353" s="7">
        <f>B28-B16</f>
        <v>10</v>
      </c>
      <c r="C353" s="9">
        <f>C28-C16</f>
        <v>819</v>
      </c>
      <c r="D353" s="9">
        <f>D28-D16</f>
        <v>25389</v>
      </c>
      <c r="E353" s="31">
        <f>IF(OR(E185="-",E197="-"),"-",IF(OR(E185="C",E197="C"),"C",E197-E185))</f>
        <v>2.1807268885746822</v>
      </c>
      <c r="F353" s="9">
        <f>IF(OR(F28="C",F16="C"),"C",F197-F185)</f>
        <v>128490</v>
      </c>
      <c r="G353" s="9">
        <f>IF(OR(G28="C",G16="C"),"C",G197-G185)</f>
        <v>53558</v>
      </c>
      <c r="H353" s="9">
        <f>IF(OR(H197="C",H185="C"),"C",H197-H185)</f>
        <v>89171</v>
      </c>
      <c r="I353" s="10">
        <f>IF(OR(I197="-",I185="-"),"-",IF(OR(I197="C",I185="C"),"C",I197-I185))</f>
        <v>2.5079463641546784E-2</v>
      </c>
      <c r="J353" s="11">
        <f>IF(OR(J197="-",J185="-"),"-",IF(OR(J197="C",J185="C"),"C",J197-J185))</f>
        <v>-1.909307631305901E-2</v>
      </c>
      <c r="K353" s="31">
        <f>IF(OR(K197="-",K185="-"),"-",K197-K185)</f>
        <v>0.14071420601635509</v>
      </c>
    </row>
    <row r="354" spans="1:11">
      <c r="A354" s="13" t="str">
        <f>TEXT(A29,"mmm-yy")</f>
        <v>Nov-02</v>
      </c>
      <c r="B354" s="7">
        <f>B29-B17</f>
        <v>4</v>
      </c>
      <c r="C354" s="9">
        <f>C29-C17</f>
        <v>577</v>
      </c>
      <c r="D354" s="9">
        <f>D29-D17</f>
        <v>17310</v>
      </c>
      <c r="E354" s="31">
        <f>IF(OR(E186="-",E198="-"),"-",IF(OR(E186="C",E198="C"),"C",E198-E186))</f>
        <v>3.6446713361513901</v>
      </c>
      <c r="F354" s="9">
        <f>IF(OR(F29="C",F17="C"),"C",F198-F186)</f>
        <v>229221</v>
      </c>
      <c r="G354" s="9">
        <f>IF(OR(G29="C",G17="C"),"C",G198-G186)</f>
        <v>110482</v>
      </c>
      <c r="H354" s="9">
        <f>IF(OR(H198="C",H186="C"),"C",H198-H186)</f>
        <v>140342</v>
      </c>
      <c r="I354" s="10">
        <f>IF(OR(I198="-",I186="-"),"-",IF(OR(I198="C",I186="C"),"C",I198-I186))</f>
        <v>2.394500169182967E-2</v>
      </c>
      <c r="J354" s="11">
        <f>IF(OR(J198="-",J186="-"),"-",IF(OR(J198="C",J186="C"),"C",J198-J186))</f>
        <v>-4.4975097187236468E-3</v>
      </c>
      <c r="K354" s="31">
        <f>IF(OR(K198="-",K186="-"),"-",K198-K186)</f>
        <v>0.13979035364891956</v>
      </c>
    </row>
    <row r="355" spans="1:11">
      <c r="A355" s="13" t="str">
        <f>TEXT(A30,"mmm-yy")</f>
        <v>Dec-02</v>
      </c>
      <c r="B355" s="7">
        <f>B30-B18</f>
        <v>5</v>
      </c>
      <c r="C355" s="9">
        <f>C30-C18</f>
        <v>880</v>
      </c>
      <c r="D355" s="9">
        <f>D30-D18</f>
        <v>27280</v>
      </c>
      <c r="E355" s="31">
        <f>IF(OR(E187="-",E199="-"),"-",IF(OR(E187="C",E199="C"),"C",E199-E187))</f>
        <v>2.47337264638373</v>
      </c>
      <c r="F355" s="9">
        <f>IF(OR(F30="C",F18="C"),"C",F199-F187)</f>
        <v>94035</v>
      </c>
      <c r="G355" s="9">
        <f>IF(OR(G30="C",G18="C"),"C",G199-G187)</f>
        <v>57126</v>
      </c>
      <c r="H355" s="9">
        <f>IF(OR(H199="C",H187="C"),"C",H199-H187)</f>
        <v>105512</v>
      </c>
      <c r="I355" s="10">
        <f>IF(OR(I199="-",I187="-"),"-",IF(OR(I199="C",I187="C"),"C",I199-I187))</f>
        <v>-1.1934638014805321E-2</v>
      </c>
      <c r="J355" s="11">
        <f>IF(OR(J199="-",J187="-"),"-",IF(OR(J199="C",J187="C"),"C",J199-J187))</f>
        <v>-7.2800666068296938E-2</v>
      </c>
      <c r="K355" s="31">
        <f>IF(OR(K199="-",K187="-"),"-",K199-K187)</f>
        <v>0.22724524411854219</v>
      </c>
    </row>
    <row r="356" spans="1:11">
      <c r="A356" s="13" t="str">
        <f>TEXT(A31,"mmm-yy")</f>
        <v>Jan-03</v>
      </c>
      <c r="B356" s="7">
        <f>B31-B19</f>
        <v>14</v>
      </c>
      <c r="C356" s="9">
        <f>C31-C19</f>
        <v>975</v>
      </c>
      <c r="D356" s="9">
        <f>D31-D19</f>
        <v>30225</v>
      </c>
      <c r="E356" s="31">
        <f>IF(OR(E188="-",E200="-"),"-",IF(OR(E188="C",E200="C"),"C",E200-E188))</f>
        <v>0.73781077472776957</v>
      </c>
      <c r="F356" s="9">
        <f>IF(OR(F31="C",F19="C"),"C",F200-F188)</f>
        <v>43843</v>
      </c>
      <c r="G356" s="9">
        <f>IF(OR(G31="C",G19="C"),"C",G200-G188)</f>
        <v>34854</v>
      </c>
      <c r="H356" s="9">
        <f>IF(OR(H200="C",H188="C"),"C",H200-H188)</f>
        <v>43002</v>
      </c>
      <c r="I356" s="10">
        <f>IF(OR(I200="-",I188="-"),"-",IF(OR(I200="C",I188="C"),"C",I200-I188))</f>
        <v>-1.6823966837629101E-2</v>
      </c>
      <c r="J356" s="11">
        <f>IF(OR(J200="-",J188="-"),"-",IF(OR(J200="C",J188="C"),"C",J200-J188))</f>
        <v>-2.4330552955095008E-2</v>
      </c>
      <c r="K356" s="31">
        <f>IF(OR(K200="-",K188="-"),"-",K200-K188)</f>
        <v>0.13131502100591064</v>
      </c>
    </row>
    <row r="357" spans="1:11">
      <c r="A357" s="13" t="str">
        <f>TEXT(A32,"mmm-yy")</f>
        <v>Feb-03</v>
      </c>
      <c r="B357" s="7">
        <f>B32-B20</f>
        <v>12</v>
      </c>
      <c r="C357" s="9">
        <f>C32-C20</f>
        <v>807</v>
      </c>
      <c r="D357" s="9">
        <f>D32-D20</f>
        <v>22596</v>
      </c>
      <c r="E357" s="31">
        <f>IF(OR(E189="-",E201="-"),"-",IF(OR(E189="C",E201="C"),"C",E201-E189))</f>
        <v>2.1712689990180394</v>
      </c>
      <c r="F357" s="9">
        <f>IF(OR(F32="C",F20="C"),"C",F201-F189)</f>
        <v>184212</v>
      </c>
      <c r="G357" s="9">
        <f>IF(OR(G32="C",G20="C"),"C",G201-G189)</f>
        <v>87640</v>
      </c>
      <c r="H357" s="9">
        <f>IF(OR(H201="C",H189="C"),"C",H201-H189)</f>
        <v>86301</v>
      </c>
      <c r="I357" s="10">
        <f>IF(OR(I201="-",I189="-"),"-",IF(OR(I201="C",I189="C"),"C",I201-I189))</f>
        <v>1.4493541457748504E-2</v>
      </c>
      <c r="J357" s="11">
        <f>IF(OR(J201="-",J189="-"),"-",IF(OR(J201="C",J189="C"),"C",J201-J189))</f>
        <v>1.945382150296604E-2</v>
      </c>
      <c r="K357" s="31">
        <f>IF(OR(K201="-",K189="-"),"-",K201-K189)</f>
        <v>0.10254168049632995</v>
      </c>
    </row>
    <row r="358" spans="1:11">
      <c r="A358" s="13" t="str">
        <f>TEXT(A33,"mmm-yy")</f>
        <v>Mar-03</v>
      </c>
      <c r="B358" s="7">
        <f>B33-B21</f>
        <v>18</v>
      </c>
      <c r="C358" s="9">
        <f>C33-C21</f>
        <v>768</v>
      </c>
      <c r="D358" s="9">
        <f>D33-D21</f>
        <v>23808</v>
      </c>
      <c r="E358" s="31">
        <f>IF(OR(E190="-",E202="-"),"-",IF(OR(E190="C",E202="C"),"C",E202-E190))</f>
        <v>-1.1030140412536014</v>
      </c>
      <c r="F358" s="9">
        <f>IF(OR(F33="C",F21="C"),"C",F202-F190)</f>
        <v>-171966</v>
      </c>
      <c r="G358" s="9">
        <f>IF(OR(G33="C",G21="C"),"C",G202-G190)</f>
        <v>-55485</v>
      </c>
      <c r="H358" s="9">
        <f>IF(OR(H202="C",H190="C"),"C",H202-H190)</f>
        <v>-31783</v>
      </c>
      <c r="I358" s="10">
        <f>IF(OR(I202="-",I190="-"),"-",IF(OR(I202="C",I190="C"),"C",I202-I190))</f>
        <v>-4.3040037159268074E-2</v>
      </c>
      <c r="J358" s="11">
        <f>IF(OR(J202="-",J190="-"),"-",IF(OR(J202="C",J190="C"),"C",J202-J190))</f>
        <v>-6.8136180553852288E-2</v>
      </c>
      <c r="K358" s="31">
        <f>IF(OR(K202="-",K190="-"),"-",K202-K190)</f>
        <v>4.6657690341476155E-3</v>
      </c>
    </row>
    <row r="359" spans="1:11">
      <c r="A359" s="13" t="str">
        <f>TEXT(A34,"mmm-yy")</f>
        <v>Apr-03</v>
      </c>
      <c r="B359" s="7">
        <f>B34-B22</f>
        <v>-11</v>
      </c>
      <c r="C359" s="9">
        <f>C34-C22</f>
        <v>-14</v>
      </c>
      <c r="D359" s="9">
        <f>D34-D22</f>
        <v>-420</v>
      </c>
      <c r="E359" s="31">
        <f>IF(OR(E191="-",E203="-"),"-",IF(OR(E191="C",E203="C"),"C",E203-E191))</f>
        <v>3.0901683093780079</v>
      </c>
      <c r="F359" s="9">
        <f>IF(OR(F34="C",F22="C"),"C",F203-F191)</f>
        <v>280860</v>
      </c>
      <c r="G359" s="9">
        <f>IF(OR(G34="C",G22="C"),"C",G203-G191)</f>
        <v>111184</v>
      </c>
      <c r="H359" s="9">
        <f>IF(OR(H203="C",H191="C"),"C",H203-H191)</f>
        <v>111104</v>
      </c>
      <c r="I359" s="10">
        <f>IF(OR(I203="-",I191="-"),"-",IF(OR(I203="C",I191="C"),"C",I203-I191))</f>
        <v>5.8745232065350095E-2</v>
      </c>
      <c r="J359" s="11">
        <f>IF(OR(J203="-",J191="-"),"-",IF(OR(J203="C",J191="C"),"C",J203-J191))</f>
        <v>6.2378983316606629E-2</v>
      </c>
      <c r="K359" s="31">
        <f>IF(OR(K203="-",K191="-"),"-",K203-K191)</f>
        <v>0.14916018760082039</v>
      </c>
    </row>
    <row r="360" spans="1:11">
      <c r="A360" s="13" t="str">
        <f>TEXT(A35,"mmm-yy")</f>
        <v>May-03</v>
      </c>
      <c r="B360" s="7">
        <f>B35-B23</f>
        <v>-43</v>
      </c>
      <c r="C360" s="9">
        <f>C35-C23</f>
        <v>-477</v>
      </c>
      <c r="D360" s="9">
        <f>D35-D23</f>
        <v>-14787</v>
      </c>
      <c r="E360" s="31">
        <f>IF(OR(E192="-",E204="-"),"-",IF(OR(E192="C",E204="C"),"C",E204-E192))</f>
        <v>0.75094915849874155</v>
      </c>
      <c r="F360" s="9">
        <f>IF(OR(F35="C",F23="C"),"C",F204-F192)</f>
        <v>40405</v>
      </c>
      <c r="G360" s="9">
        <f>IF(OR(G35="C",G23="C"),"C",G204-G192)</f>
        <v>6064</v>
      </c>
      <c r="H360" s="9">
        <f>IF(OR(H204="C",H192="C"),"C",H204-H192)</f>
        <v>23149</v>
      </c>
      <c r="I360" s="10">
        <f>IF(OR(I204="-",I192="-"),"-",IF(OR(I204="C",I192="C"),"C",I204-I192))</f>
        <v>3.123254821894994E-2</v>
      </c>
      <c r="J360" s="11">
        <f>IF(OR(J204="-",J192="-"),"-",IF(OR(J204="C",J192="C"),"C",J204-J192))</f>
        <v>3.1190653769990195E-3</v>
      </c>
      <c r="K360" s="31">
        <f>IF(OR(K204="-",K192="-"),"-",K204-K192)</f>
        <v>0.44432452782077547</v>
      </c>
    </row>
    <row r="361" spans="1:11">
      <c r="A361" s="13" t="str">
        <f>TEXT(A36,"mmm-yy")</f>
        <v>Jun-03</v>
      </c>
      <c r="B361" s="7">
        <f>B36-B24</f>
        <v>-37</v>
      </c>
      <c r="C361" s="9">
        <f>C36-C24</f>
        <v>-513</v>
      </c>
      <c r="D361" s="9">
        <f>D36-D24</f>
        <v>-15390</v>
      </c>
      <c r="E361" s="31">
        <f>IF(OR(E193="-",E205="-"),"-",IF(OR(E193="C",E205="C"),"C",E205-E193))</f>
        <v>-0.15289571434514571</v>
      </c>
      <c r="F361" s="9">
        <f>IF(OR(F36="C",F24="C"),"C",F205-F193)</f>
        <v>-63873</v>
      </c>
      <c r="G361" s="9">
        <f>IF(OR(G36="C",G24="C"),"C",G205-G193)</f>
        <v>-34057</v>
      </c>
      <c r="H361" s="9">
        <f>IF(OR(H205="C",H193="C"),"C",H205-H193)</f>
        <v>-9459</v>
      </c>
      <c r="I361" s="10">
        <f>IF(OR(I205="-",I193="-"),"-",IF(OR(I205="C",I193="C"),"C",I205-I193))</f>
        <v>-2.1026218551734033E-4</v>
      </c>
      <c r="J361" s="11">
        <f>IF(OR(J205="-",J193="-"),"-",IF(OR(J205="C",J193="C"),"C",J205-J193))</f>
        <v>-5.2052542011264746E-2</v>
      </c>
      <c r="K361" s="31">
        <f>IF(OR(K205="-",K193="-"),"-",K205-K193)</f>
        <v>0.34949474363879318</v>
      </c>
    </row>
    <row r="362" spans="1:11">
      <c r="A362" s="13" t="str">
        <f>TEXT(A37,"mmm-yy")</f>
        <v>Jul-03</v>
      </c>
      <c r="B362" s="7">
        <f>B37-B25</f>
        <v>-13</v>
      </c>
      <c r="C362" s="9">
        <f>C37-C25</f>
        <v>247</v>
      </c>
      <c r="D362" s="9">
        <f>D37-D25</f>
        <v>7657</v>
      </c>
      <c r="E362" s="31">
        <f>IF(OR(E194="-",E206="-"),"-",IF(OR(E194="C",E206="C"),"C",E206-E194))</f>
        <v>0.7719423847298259</v>
      </c>
      <c r="F362" s="9">
        <f>IF(OR(F37="C",F25="C"),"C",F206-F194)</f>
        <v>50489</v>
      </c>
      <c r="G362" s="9">
        <f>IF(OR(G37="C",G25="C"),"C",G206-G194)</f>
        <v>50632</v>
      </c>
      <c r="H362" s="9">
        <f>IF(OR(H206="C",H194="C"),"C",H206-H194)</f>
        <v>30399</v>
      </c>
      <c r="I362" s="10">
        <f>IF(OR(I206="-",I194="-"),"-",IF(OR(I206="C",I194="C"),"C",I206-I194))</f>
        <v>-4.8168522859710183E-2</v>
      </c>
      <c r="J362" s="11">
        <f>IF(OR(J206="-",J194="-"),"-",IF(OR(J206="C",J194="C"),"C",J206-J194))</f>
        <v>-2.0459724869714702E-3</v>
      </c>
      <c r="K362" s="31">
        <f>IF(OR(K206="-",K194="-"),"-",K206-K194)</f>
        <v>0.27243792727283989</v>
      </c>
    </row>
    <row r="363" spans="1:11">
      <c r="A363" s="13" t="str">
        <f>TEXT(A38,"mmm-yy")</f>
        <v>Aug-03</v>
      </c>
      <c r="B363" s="7">
        <f>B38-B26</f>
        <v>4</v>
      </c>
      <c r="C363" s="9">
        <f>C38-C26</f>
        <v>318</v>
      </c>
      <c r="D363" s="9">
        <f>D38-D26</f>
        <v>9858</v>
      </c>
      <c r="E363" s="31">
        <f>IF(OR(E195="-",E207="-"),"-",IF(OR(E195="C",E207="C"),"C",E207-E195))</f>
        <v>6.5838460455498904E-2</v>
      </c>
      <c r="F363" s="9">
        <f>IF(OR(F38="C",F26="C"),"C",F207-F195)</f>
        <v>2614</v>
      </c>
      <c r="G363" s="9">
        <f>IF(OR(G38="C",G26="C"),"C",G207-G195)</f>
        <v>25154</v>
      </c>
      <c r="H363" s="9">
        <f>IF(OR(H207="C",H195="C"),"C",H207-H195)</f>
        <v>5340</v>
      </c>
      <c r="I363" s="10">
        <f>IF(OR(I207="-",I195="-"),"-",IF(OR(I207="C",I195="C"),"C",I207-I195))</f>
        <v>-5.1103373038708488E-2</v>
      </c>
      <c r="J363" s="11">
        <f>IF(OR(J207="-",J195="-"),"-",IF(OR(J207="C",J195="C"),"C",J207-J195))</f>
        <v>-5.8670699565981366E-3</v>
      </c>
      <c r="K363" s="31">
        <f>IF(OR(K207="-",K195="-"),"-",K207-K195)</f>
        <v>5.3774877195856163E-2</v>
      </c>
    </row>
    <row r="364" spans="1:11">
      <c r="A364" s="13" t="str">
        <f>TEXT(A39,"mmm-yy")</f>
        <v>Sep-03</v>
      </c>
      <c r="B364" s="7">
        <f>B39-B27</f>
        <v>-2</v>
      </c>
      <c r="C364" s="9">
        <f>C39-C27</f>
        <v>513</v>
      </c>
      <c r="D364" s="9">
        <f>D39-D27</f>
        <v>15390</v>
      </c>
      <c r="E364" s="31">
        <f>IF(OR(E196="-",E208="-"),"-",IF(OR(E196="C",E208="C"),"C",E208-E196))</f>
        <v>1.0868775211429451</v>
      </c>
      <c r="F364" s="9">
        <f>IF(OR(F39="C",F27="C"),"C",F208-F196)</f>
        <v>94798</v>
      </c>
      <c r="G364" s="9">
        <f>IF(OR(G39="C",G27="C"),"C",G208-G196)</f>
        <v>60796</v>
      </c>
      <c r="H364" s="9">
        <f>IF(OR(H208="C",H196="C"),"C",H208-H196)</f>
        <v>43671</v>
      </c>
      <c r="I364" s="10">
        <f>IF(OR(I208="-",I196="-"),"-",IF(OR(I208="C",I196="C"),"C",I208-I196))</f>
        <v>-1.9745426252388398E-2</v>
      </c>
      <c r="J364" s="11">
        <f>IF(OR(J208="-",J196="-"),"-",IF(OR(J208="C",J196="C"),"C",J208-J196))</f>
        <v>1.7011753410900665E-2</v>
      </c>
      <c r="K364" s="31">
        <f>IF(OR(K208="-",K196="-"),"-",K208-K196)</f>
        <v>0.20561632001967922</v>
      </c>
    </row>
    <row r="365" spans="1:11">
      <c r="A365" s="13" t="str">
        <f>TEXT(A40,"mmm-yy")</f>
        <v>Oct-03</v>
      </c>
      <c r="B365" s="7">
        <f>B40-B28</f>
        <v>8</v>
      </c>
      <c r="C365" s="9">
        <f>C40-C28</f>
        <v>370</v>
      </c>
      <c r="D365" s="9">
        <f>D40-D28</f>
        <v>11470</v>
      </c>
      <c r="E365" s="31">
        <f>IF(OR(E197="-",E209="-"),"-",IF(OR(E197="C",E209="C"),"C",E209-E197))</f>
        <v>0.16774503717475397</v>
      </c>
      <c r="F365" s="9">
        <f>IF(OR(F40="C",F28="C"),"C",F209-F197)</f>
        <v>18961</v>
      </c>
      <c r="G365" s="9">
        <f>IF(OR(G40="C",G28="C"),"C",G209-G197)</f>
        <v>36835</v>
      </c>
      <c r="H365" s="9">
        <f>IF(OR(H209="C",H197="C"),"C",H209-H197)</f>
        <v>10252</v>
      </c>
      <c r="I365" s="10">
        <f>IF(OR(I209="-",I197="-"),"-",IF(OR(I209="C",I197="C"),"C",I209-I197))</f>
        <v>-4.1193159374648403E-2</v>
      </c>
      <c r="J365" s="11">
        <f>IF(OR(J209="-",J197="-"),"-",IF(OR(J209="C",J197="C"),"C",J209-J197))</f>
        <v>1.1747149057919071E-3</v>
      </c>
      <c r="K365" s="31">
        <f>IF(OR(K209="-",K197="-"),"-",K209-K197)</f>
        <v>1.4675562302294054E-2</v>
      </c>
    </row>
    <row r="366" spans="1:11">
      <c r="A366" s="13" t="str">
        <f>TEXT(A41,"mmm-yy")</f>
        <v>Nov-03</v>
      </c>
      <c r="B366" s="7">
        <f>B41-B29</f>
        <v>-2</v>
      </c>
      <c r="C366" s="9">
        <f>C41-C29</f>
        <v>1061</v>
      </c>
      <c r="D366" s="9">
        <f>D41-D29</f>
        <v>31830</v>
      </c>
      <c r="E366" s="31">
        <f>IF(OR(E198="-",E210="-"),"-",IF(OR(E198="C",E210="C"),"C",E210-E198))</f>
        <v>0.12980224917969707</v>
      </c>
      <c r="F366" s="9">
        <f>IF(OR(F41="C",F29="C"),"C",F210-F198)</f>
        <v>17877</v>
      </c>
      <c r="G366" s="9">
        <f>IF(OR(G41="C",G29="C"),"C",G210-G198)</f>
        <v>37006</v>
      </c>
      <c r="H366" s="9">
        <f>IF(OR(H210="C",H198="C"),"C",H210-H198)</f>
        <v>17512</v>
      </c>
      <c r="I366" s="10">
        <f>IF(OR(I210="-",I198="-"),"-",IF(OR(I210="C",I198="C"),"C",I210-I198))</f>
        <v>-3.4877038893668555E-2</v>
      </c>
      <c r="J366" s="11">
        <f>IF(OR(J210="-",J198="-"),"-",IF(OR(J210="C",J198="C"),"C",J210-J198))</f>
        <v>-7.7253137665180827E-3</v>
      </c>
      <c r="K366" s="31">
        <f>IF(OR(K210="-",K198="-"),"-",K210-K198)</f>
        <v>0.38994802261460393</v>
      </c>
    </row>
    <row r="367" spans="1:11">
      <c r="A367" s="13" t="str">
        <f>TEXT(A42,"mmm-yy")</f>
        <v>Dec-03</v>
      </c>
      <c r="B367" s="7">
        <f>B42-B30</f>
        <v>5</v>
      </c>
      <c r="C367" s="9">
        <f>C42-C30</f>
        <v>884</v>
      </c>
      <c r="D367" s="9">
        <f>D42-D30</f>
        <v>27404</v>
      </c>
      <c r="E367" s="31">
        <f>IF(OR(E199="-",E211="-"),"-",IF(OR(E199="C",E211="C"),"C",E211-E199))</f>
        <v>1.8810557182197201</v>
      </c>
      <c r="F367" s="9">
        <f>IF(OR(F42="C",F30="C"),"C",F211-F199)</f>
        <v>160004</v>
      </c>
      <c r="G367" s="9">
        <f>IF(OR(G42="C",G30="C"),"C",G211-G199)</f>
        <v>131682</v>
      </c>
      <c r="H367" s="9">
        <f>IF(OR(H211="C",H199="C"),"C",H211-H199)</f>
        <v>83953</v>
      </c>
      <c r="I367" s="10">
        <f>IF(OR(I211="-",I199="-"),"-",IF(OR(I211="C",I199="C"),"C",I211-I199))</f>
        <v>-5.9078102605960137E-2</v>
      </c>
      <c r="J367" s="11">
        <f>IF(OR(J211="-",J199="-"),"-",IF(OR(J211="C",J199="C"),"C",J211-J199))</f>
        <v>9.3589690500972544E-4</v>
      </c>
      <c r="K367" s="31">
        <f>IF(OR(K211="-",K199="-"),"-",K211-K199)</f>
        <v>0.22782946716852592</v>
      </c>
    </row>
    <row r="368" spans="1:11">
      <c r="A368" s="13" t="str">
        <f>TEXT(A43,"mmm-yy")</f>
        <v>Jan-04</v>
      </c>
      <c r="B368" s="7">
        <f>B43-B31</f>
        <v>-21</v>
      </c>
      <c r="C368" s="9">
        <f>C43-C31</f>
        <v>1829</v>
      </c>
      <c r="D368" s="9">
        <f>D43-D31</f>
        <v>56699</v>
      </c>
      <c r="E368" s="31">
        <f>IF(OR(E200="-",E212="-"),"-",IF(OR(E200="C",E212="C"),"C",E212-E200))</f>
        <v>1.5972950001194661</v>
      </c>
      <c r="F368" s="9">
        <f>IF(OR(F43="C",F31="C"),"C",F212-F200)</f>
        <v>214407</v>
      </c>
      <c r="G368" s="9">
        <f>IF(OR(G43="C",G31="C"),"C",G212-G200)</f>
        <v>59040</v>
      </c>
      <c r="H368" s="9">
        <f>IF(OR(H212="C",H200="C"),"C",H212-H200)</f>
        <v>90217</v>
      </c>
      <c r="I368" s="10">
        <f>IF(OR(I212="-",I200="-"),"-",IF(OR(I212="C",I200="C"),"C",I212-I200))</f>
        <v>4.7151736533978195E-2</v>
      </c>
      <c r="J368" s="11">
        <f>IF(OR(J212="-",J200="-"),"-",IF(OR(J212="C",J200="C"),"C",J212-J200))</f>
        <v>1.440329838753307E-2</v>
      </c>
      <c r="K368" s="31">
        <f>IF(OR(K212="-",K200="-"),"-",K212-K200)</f>
        <v>0.92021632834833156</v>
      </c>
    </row>
    <row r="369" spans="1:11">
      <c r="A369" s="13" t="str">
        <f>TEXT(A44,"mmm-yy")</f>
        <v>Feb-04</v>
      </c>
      <c r="B369" s="7">
        <f>B44-B32</f>
        <v>-21</v>
      </c>
      <c r="C369" s="9">
        <f>C44-C32</f>
        <v>839</v>
      </c>
      <c r="D369" s="9">
        <f>D44-D32</f>
        <v>148959</v>
      </c>
      <c r="E369" s="31">
        <f>IF(OR(E201="-",E213="-"),"-",IF(OR(E201="C",E213="C"),"C",E213-E201))</f>
        <v>7.5194195314857382E-2</v>
      </c>
      <c r="F369" s="9">
        <f>IF(OR(F44="C",F32="C"),"C",F213-F201)</f>
        <v>95085</v>
      </c>
      <c r="G369" s="9">
        <f>IF(OR(G44="C",G32="C"),"C",G213-G201)</f>
        <v>91457</v>
      </c>
      <c r="H369" s="9">
        <f>IF(OR(H213="C",H201="C"),"C",H213-H201)</f>
        <v>75405</v>
      </c>
      <c r="I369" s="10">
        <f>IF(OR(I213="-",I201="-"),"-",IF(OR(I213="C",I201="C"),"C",I213-I201))</f>
        <v>-4.2814166887023442E-2</v>
      </c>
      <c r="J369" s="11">
        <f>IF(OR(J213="-",J201="-"),"-",IF(OR(J213="C",J201="C"),"C",J213-J201))</f>
        <v>-2.1599710303749298E-2</v>
      </c>
      <c r="K369" s="31">
        <f>IF(OR(K213="-",K201="-"),"-",K213-K201)</f>
        <v>0.58391648686544073</v>
      </c>
    </row>
    <row r="370" spans="1:11">
      <c r="A370" s="13" t="str">
        <f>TEXT(A45,"mmm-yy")</f>
        <v>Mar-04</v>
      </c>
      <c r="B370" s="7">
        <f>B45-B33</f>
        <v>-16</v>
      </c>
      <c r="C370" s="9">
        <f>C45-C33</f>
        <v>1549</v>
      </c>
      <c r="D370" s="9">
        <f>D45-D33</f>
        <v>48019</v>
      </c>
      <c r="E370" s="31">
        <f>IF(OR(E202="-",E214="-"),"-",IF(OR(E202="C",E214="C"),"C",E214-E202))</f>
        <v>1.3364411490643491</v>
      </c>
      <c r="F370" s="9">
        <f>IF(OR(F45="C",F33="C"),"C",F214-F202)</f>
        <v>103926</v>
      </c>
      <c r="G370" s="9">
        <f>IF(OR(G45="C",G33="C"),"C",G214-G202)</f>
        <v>97499</v>
      </c>
      <c r="H370" s="9">
        <f>IF(OR(H214="C",H202="C"),"C",H214-H202)</f>
        <v>73256</v>
      </c>
      <c r="I370" s="10">
        <f>IF(OR(I214="-",I202="-"),"-",IF(OR(I214="C",I202="C"),"C",I214-I202))</f>
        <v>-4.3774607751926542E-2</v>
      </c>
      <c r="J370" s="11">
        <f>IF(OR(J214="-",J202="-"),"-",IF(OR(J214="C",J202="C"),"C",J214-J202))</f>
        <v>-1.2105840470987284E-2</v>
      </c>
      <c r="K370" s="31">
        <f>IF(OR(K214="-",K202="-"),"-",K214-K202)</f>
        <v>0.75209628287760921</v>
      </c>
    </row>
    <row r="371" spans="1:11">
      <c r="A371" s="13" t="str">
        <f>TEXT(A46,"mmm-yy")</f>
        <v>Apr-04</v>
      </c>
      <c r="B371" s="7">
        <f>B46-B34</f>
        <v>26</v>
      </c>
      <c r="C371" s="9">
        <f>C46-C34</f>
        <v>5824</v>
      </c>
      <c r="D371" s="9">
        <f>D46-D34</f>
        <v>174720</v>
      </c>
      <c r="E371" s="31">
        <f>IF(OR(E203="-",E215="-"),"-",IF(OR(E203="C",E215="C"),"C",E215-E203))</f>
        <v>-5.098115471449205E-2</v>
      </c>
      <c r="F371" s="9">
        <f>IF(OR(F46="C",F34="C"),"C",F215-F203)</f>
        <v>106585</v>
      </c>
      <c r="G371" s="9">
        <f>IF(OR(G46="C",G34="C"),"C",G215-G203)</f>
        <v>93093</v>
      </c>
      <c r="H371" s="9">
        <f>IF(OR(H215="C",H203="C"),"C",H215-H203)</f>
        <v>67199</v>
      </c>
      <c r="I371" s="10">
        <f>IF(OR(I215="-",I203="-"),"-",IF(OR(I215="C",I203="C"),"C",I215-I203))</f>
        <v>-4.550742547125064E-2</v>
      </c>
      <c r="J371" s="11">
        <f>IF(OR(J215="-",J203="-"),"-",IF(OR(J215="C",J203="C"),"C",J215-J203))</f>
        <v>-9.2108846189589144E-3</v>
      </c>
      <c r="K371" s="31">
        <f>IF(OR(K215="-",K203="-"),"-",K215-K203)</f>
        <v>1.6129185316766623</v>
      </c>
    </row>
    <row r="372" spans="1:11">
      <c r="A372" s="13" t="str">
        <f>TEXT(A47,"mmm-yy")</f>
        <v>May-04</v>
      </c>
      <c r="B372" s="7">
        <f>B47-B35</f>
        <v>66</v>
      </c>
      <c r="C372" s="9">
        <f>C47-C35</f>
        <v>4419</v>
      </c>
      <c r="D372" s="9">
        <f>D47-D35</f>
        <v>136989</v>
      </c>
      <c r="E372" s="31">
        <f>IF(OR(E204="-",E216="-"),"-",IF(OR(E204="C",E216="C"),"C",E216-E204))</f>
        <v>0.64516902058405279</v>
      </c>
      <c r="F372" s="9">
        <f>IF(OR(F47="C",F35="C"),"C",F216-F204)</f>
        <v>69667</v>
      </c>
      <c r="G372" s="9">
        <f>IF(OR(G47="C",G35="C"),"C",G216-G204)</f>
        <v>34084</v>
      </c>
      <c r="H372" s="9">
        <f>IF(OR(H216="C",H204="C"),"C",H216-H204)</f>
        <v>64737</v>
      </c>
      <c r="I372" s="10">
        <f>IF(OR(I216="-",I204="-"),"-",IF(OR(I216="C",I204="C"),"C",I216-I204))</f>
        <v>7.8144852756625305E-3</v>
      </c>
      <c r="J372" s="11">
        <f>IF(OR(J216="-",J204="-"),"-",IF(OR(J216="C",J204="C"),"C",J216-J204))</f>
        <v>-3.0013281491798827E-2</v>
      </c>
      <c r="K372" s="31">
        <f>IF(OR(K216="-",K204="-"),"-",K216-K204)</f>
        <v>0.58254430582763916</v>
      </c>
    </row>
    <row r="373" spans="1:11">
      <c r="A373" s="13" t="str">
        <f>TEXT(A48,"mmm-yy")</f>
        <v>Jun-04</v>
      </c>
      <c r="B373" s="7">
        <f>B48-B36</f>
        <v>64</v>
      </c>
      <c r="C373" s="9">
        <f>C48-C36</f>
        <v>4744</v>
      </c>
      <c r="D373" s="9">
        <f>D48-D36</f>
        <v>142320</v>
      </c>
      <c r="E373" s="31">
        <f>IF(OR(E205="-",E217="-"),"-",IF(OR(E205="C",E217="C"),"C",E217-E205))</f>
        <v>2.4482087280612106</v>
      </c>
      <c r="F373" s="9">
        <f>IF(OR(F48="C",F36="C"),"C",F217-F205)</f>
        <v>218365</v>
      </c>
      <c r="G373" s="9">
        <f>IF(OR(G48="C",G36="C"),"C",G217-G205)</f>
        <v>125560</v>
      </c>
      <c r="H373" s="9">
        <f>IF(OR(H217="C",H205="C"),"C",H217-H205)</f>
        <v>126884</v>
      </c>
      <c r="I373" s="10">
        <f>IF(OR(I217="-",I205="-"),"-",IF(OR(I217="C",I205="C"),"C",I217-I205))</f>
        <v>-1.8033184694024262E-2</v>
      </c>
      <c r="J373" s="11">
        <f>IF(OR(J217="-",J205="-"),"-",IF(OR(J217="C",J205="C"),"C",J217-J205))</f>
        <v>1.6106375521770744E-2</v>
      </c>
      <c r="K373" s="31">
        <f>IF(OR(K217="-",K205="-"),"-",K217-K205)</f>
        <v>0.72959566065736681</v>
      </c>
    </row>
    <row r="374" spans="1:11">
      <c r="A374" s="13" t="str">
        <f>TEXT(A49,"mmm-yy")</f>
        <v>Jul-04</v>
      </c>
      <c r="B374" s="7">
        <f>B49-B37</f>
        <v>35</v>
      </c>
      <c r="C374" s="9">
        <f>C49-C37</f>
        <v>3864</v>
      </c>
      <c r="D374" s="9">
        <f>D49-D37</f>
        <v>119784</v>
      </c>
      <c r="E374" s="31">
        <f>IF(OR(E206="-",E218="-"),"-",IF(OR(E206="C",E218="C"),"C",E218-E206))</f>
        <v>1.1902276619648404</v>
      </c>
      <c r="F374" s="9">
        <f>IF(OR(F49="C",F37="C"),"C",F218-F206)</f>
        <v>114201</v>
      </c>
      <c r="G374" s="9">
        <f>IF(OR(G49="C",G37="C"),"C",G218-G206)</f>
        <v>71109</v>
      </c>
      <c r="H374" s="9">
        <f>IF(OR(H218="C",H206="C"),"C",H218-H206)</f>
        <v>82228</v>
      </c>
      <c r="I374" s="10">
        <f>IF(OR(I218="-",I206="-"),"-",IF(OR(I218="C",I206="C"),"C",I218-I206))</f>
        <v>-2.0708632725318532E-2</v>
      </c>
      <c r="J374" s="11">
        <f>IF(OR(J218="-",J206="-"),"-",IF(OR(J218="C",J206="C"),"C",J218-J206))</f>
        <v>-2.3339201198748993E-2</v>
      </c>
      <c r="K374" s="31">
        <f>IF(OR(K218="-",K206="-"),"-",K218-K206)</f>
        <v>0.83976931564838964</v>
      </c>
    </row>
    <row r="375" spans="1:11">
      <c r="A375" s="13" t="str">
        <f>TEXT(A50,"mmm-yy")</f>
        <v>Aug-04</v>
      </c>
      <c r="B375" s="7">
        <f>B50-B38</f>
        <v>51</v>
      </c>
      <c r="C375" s="9">
        <f>C50-C38</f>
        <v>4272</v>
      </c>
      <c r="D375" s="9">
        <f>D50-D38</f>
        <v>132432</v>
      </c>
      <c r="E375" s="31">
        <f>IF(OR(E207="-",E219="-"),"-",IF(OR(E207="C",E219="C"),"C",E219-E207))</f>
        <v>0.92034735205805873</v>
      </c>
      <c r="F375" s="9">
        <f>IF(OR(F50="C",F38="C"),"C",F219-F207)</f>
        <v>82862</v>
      </c>
      <c r="G375" s="9">
        <f>IF(OR(G50="C",G38="C"),"C",G219-G207)</f>
        <v>47838</v>
      </c>
      <c r="H375" s="9">
        <f>IF(OR(H219="C",H207="C"),"C",H219-H207)</f>
        <v>74351</v>
      </c>
      <c r="I375" s="10">
        <f>IF(OR(I219="-",I207="-"),"-",IF(OR(I219="C",I207="C"),"C",I219-I207))</f>
        <v>-1.0849918525784208E-2</v>
      </c>
      <c r="J375" s="11">
        <f>IF(OR(J219="-",J207="-"),"-",IF(OR(J219="C",J207="C"),"C",J219-J207))</f>
        <v>-3.6172654702775198E-2</v>
      </c>
      <c r="K375" s="31">
        <f>IF(OR(K219="-",K207="-"),"-",K219-K207)</f>
        <v>0.74726505187364012</v>
      </c>
    </row>
    <row r="376" spans="1:11">
      <c r="A376" s="13" t="str">
        <f>TEXT(A51,"mmm-yy")</f>
        <v>Sep-04</v>
      </c>
      <c r="B376" s="7">
        <f>B51-B39</f>
        <v>63</v>
      </c>
      <c r="C376" s="9">
        <f>C51-C39</f>
        <v>7067</v>
      </c>
      <c r="D376" s="9">
        <f>D51-D39</f>
        <v>212010</v>
      </c>
      <c r="E376" s="31">
        <f>IF(OR(E208="-",E220="-"),"-",IF(OR(E208="C",E220="C"),"C",E220-E208))</f>
        <v>0.15915781959926534</v>
      </c>
      <c r="F376" s="9">
        <f>IF(OR(F51="C",F39="C"),"C",F220-F208)</f>
        <v>139301</v>
      </c>
      <c r="G376" s="9">
        <f>IF(OR(G51="C",G39="C"),"C",G220-G208)</f>
        <v>87159</v>
      </c>
      <c r="H376" s="9">
        <f>IF(OR(H220="C",H208="C"),"C",H220-H208)</f>
        <v>75458</v>
      </c>
      <c r="I376" s="10">
        <f>IF(OR(I220="-",I208="-"),"-",IF(OR(I220="C",I208="C"),"C",I220-I208))</f>
        <v>-2.1769354352902281E-2</v>
      </c>
      <c r="J376" s="11">
        <f>IF(OR(J220="-",J208="-"),"-",IF(OR(J220="C",J208="C"),"C",J220-J208))</f>
        <v>6.8974728164989951E-3</v>
      </c>
      <c r="K376" s="31">
        <f>IF(OR(K220="-",K208="-"),"-",K220-K208)</f>
        <v>1.5141521436419509</v>
      </c>
    </row>
    <row r="377" spans="1:11">
      <c r="A377" s="13" t="str">
        <f>TEXT(A52,"mmm-yy")</f>
        <v>Oct-04</v>
      </c>
      <c r="B377" s="7">
        <f>B52-B40</f>
        <v>81</v>
      </c>
      <c r="C377" s="9">
        <f>C52-C40</f>
        <v>8099</v>
      </c>
      <c r="D377" s="9">
        <f>D52-D40</f>
        <v>251069</v>
      </c>
      <c r="E377" s="31">
        <f>IF(OR(E209="-",E221="-"),"-",IF(OR(E209="C",E221="C"),"C",E221-E209))</f>
        <v>-0.91853428904167345</v>
      </c>
      <c r="F377" s="9">
        <f>IF(OR(F52="C",F40="C"),"C",F221-F209)</f>
        <v>62103</v>
      </c>
      <c r="G377" s="9">
        <f>IF(OR(G52="C",G40="C"),"C",G221-G209)</f>
        <v>53222</v>
      </c>
      <c r="H377" s="9">
        <f>IF(OR(H221="C",H209="C"),"C",H221-H209)</f>
        <v>51835</v>
      </c>
      <c r="I377" s="10">
        <f>IF(OR(I221="-",I209="-"),"-",IF(OR(I221="C",I209="C"),"C",I221-I209))</f>
        <v>-2.7909697619796336E-2</v>
      </c>
      <c r="J377" s="11">
        <f>IF(OR(J221="-",J209="-"),"-",IF(OR(J221="C",J209="C"),"C",J221-J209))</f>
        <v>-1.9167890398692489E-2</v>
      </c>
      <c r="K377" s="31">
        <f>IF(OR(K221="-",K209="-"),"-",K221-K209)</f>
        <v>1.5879020032760565</v>
      </c>
    </row>
    <row r="378" spans="1:11">
      <c r="A378" s="13" t="str">
        <f>TEXT(A53,"mmm-yy")</f>
        <v>Nov-04</v>
      </c>
      <c r="B378" s="7">
        <f>B53-B41</f>
        <v>124</v>
      </c>
      <c r="C378" s="9">
        <f>C53-C41</f>
        <v>5522</v>
      </c>
      <c r="D378" s="9">
        <f>D53-D41</f>
        <v>165660</v>
      </c>
      <c r="E378" s="31">
        <f>IF(OR(E210="-",E222="-"),"-",IF(OR(E210="C",E222="C"),"C",E222-E210))</f>
        <v>1.0186785522348671</v>
      </c>
      <c r="F378" s="9">
        <f>IF(OR(F53="C",F41="C"),"C",F222-F210)</f>
        <v>135925</v>
      </c>
      <c r="G378" s="9">
        <f>IF(OR(G53="C",G41="C"),"C",G222-G210)</f>
        <v>113400</v>
      </c>
      <c r="H378" s="9">
        <f>IF(OR(H222="C",H210="C"),"C",H222-H210)</f>
        <v>105775</v>
      </c>
      <c r="I378" s="10">
        <f>IF(OR(I222="-",I210="-"),"-",IF(OR(I222="C",I210="C"),"C",I222-I210))</f>
        <v>-4.2664775473194583E-2</v>
      </c>
      <c r="J378" s="11">
        <f>IF(OR(J222="-",J210="-"),"-",IF(OR(J222="C",J210="C"),"C",J222-J210))</f>
        <v>-2.5475000699158201E-2</v>
      </c>
      <c r="K378" s="31">
        <f>IF(OR(K222="-",K210="-"),"-",K222-K210)</f>
        <v>9.7026730963399643E-2</v>
      </c>
    </row>
    <row r="379" spans="1:11">
      <c r="A379" s="13" t="str">
        <f>TEXT(A54,"mmm-yy")</f>
        <v>Dec-04</v>
      </c>
      <c r="B379" s="7">
        <f>B54-B42</f>
        <v>126</v>
      </c>
      <c r="C379" s="9">
        <f>C54-C42</f>
        <v>5746</v>
      </c>
      <c r="D379" s="9">
        <f>D54-D42</f>
        <v>178126</v>
      </c>
      <c r="E379" s="31">
        <f>IF(OR(E211="-",E223="-"),"-",IF(OR(E211="C",E223="C"),"C",E223-E211))</f>
        <v>-1.2974828054925354</v>
      </c>
      <c r="F379" s="9">
        <f>IF(OR(F54="C",F42="C"),"C",F223-F211)</f>
        <v>41206</v>
      </c>
      <c r="G379" s="9">
        <f>IF(OR(G54="C",G42="C"),"C",G223-G211)</f>
        <v>46887</v>
      </c>
      <c r="H379" s="9">
        <f>IF(OR(H223="C",H211="C"),"C",H223-H211)</f>
        <v>22456</v>
      </c>
      <c r="I379" s="10">
        <f>IF(OR(I223="-",I211="-"),"-",IF(OR(I223="C",I211="C"),"C",I223-I211))</f>
        <v>-2.8182402061252443E-2</v>
      </c>
      <c r="J379" s="11">
        <f>IF(OR(J223="-",J211="-"),"-",IF(OR(J223="C",J211="C"),"C",J223-J211))</f>
        <v>-7.2726154019031597E-4</v>
      </c>
      <c r="K379" s="31">
        <f>IF(OR(K223="-",K211="-"),"-",K223-K211)</f>
        <v>0.1354282174679966</v>
      </c>
    </row>
    <row r="380" spans="1:11">
      <c r="A380" s="13" t="str">
        <f>TEXT(A55,"mmm-yy")</f>
        <v>Jan-05</v>
      </c>
      <c r="B380" s="7">
        <f>B55-B43</f>
        <v>136</v>
      </c>
      <c r="C380" s="9">
        <f>C55-C43</f>
        <v>4762</v>
      </c>
      <c r="D380" s="9">
        <f>D55-D43</f>
        <v>147622</v>
      </c>
      <c r="E380" s="31">
        <f>IF(OR(E212="-",E224="-"),"-",IF(OR(E212="C",E224="C"),"C",E224-E212))</f>
        <v>0.46786610694957886</v>
      </c>
      <c r="F380" s="9">
        <f>IF(OR(F55="C",F43="C"),"C",F224-F212)</f>
        <v>181493</v>
      </c>
      <c r="G380" s="9">
        <f>IF(OR(G55="C",G43="C"),"C",G224-G212)</f>
        <v>107523</v>
      </c>
      <c r="H380" s="9">
        <f>IF(OR(H224="C",H212="C"),"C",H224-H212)</f>
        <v>93470</v>
      </c>
      <c r="I380" s="10">
        <f>IF(OR(I224="-",I212="-"),"-",IF(OR(I224="C",I212="C"),"C",I224-I212))</f>
        <v>-2.6029677183384781E-2</v>
      </c>
      <c r="J380" s="11">
        <f>IF(OR(J224="-",J212="-"),"-",IF(OR(J224="C",J212="C"),"C",J224-J212))</f>
        <v>-6.0576304897113076E-3</v>
      </c>
      <c r="K380" s="31">
        <f>IF(OR(K224="-",K212="-"),"-",K224-K212)</f>
        <v>-0.34693716733647051</v>
      </c>
    </row>
    <row r="381" spans="1:11">
      <c r="A381" s="13" t="str">
        <f>TEXT(A56,"mmm-yy")</f>
        <v>Feb-05</v>
      </c>
      <c r="B381" s="7">
        <f>B56-B44</f>
        <v>149</v>
      </c>
      <c r="C381" s="9">
        <f>C56-C44</f>
        <v>5771</v>
      </c>
      <c r="D381" s="9">
        <f>D56-D44</f>
        <v>36121</v>
      </c>
      <c r="E381" s="31">
        <f>IF(OR(E213="-",E225="-"),"-",IF(OR(E213="C",E225="C"),"C",E225-E213))</f>
        <v>0.87570890586520989</v>
      </c>
      <c r="F381" s="9">
        <f>IF(OR(F56="C",F44="C"),"C",F225-F213)</f>
        <v>41931</v>
      </c>
      <c r="G381" s="9">
        <f>IF(OR(G56="C",G44="C"),"C",G225-G213)</f>
        <v>64141</v>
      </c>
      <c r="H381" s="9">
        <f>IF(OR(H225="C",H213="C"),"C",H225-H213)</f>
        <v>49828</v>
      </c>
      <c r="I381" s="10">
        <f>IF(OR(I225="-",I213="-"),"-",IF(OR(I225="C",I213="C"),"C",I225-I213))</f>
        <v>-4.126047507619246E-2</v>
      </c>
      <c r="J381" s="11">
        <f>IF(OR(J225="-",J213="-"),"-",IF(OR(J225="C",J213="C"),"C",J225-J213))</f>
        <v>-2.4731743790059824E-2</v>
      </c>
      <c r="K381" s="31">
        <f>IF(OR(K225="-",K213="-"),"-",K225-K213)</f>
        <v>-0.18494764088035964</v>
      </c>
    </row>
    <row r="382" spans="1:11">
      <c r="A382" s="13" t="str">
        <f>TEXT(A57,"mmm-yy")</f>
        <v>Mar-05</v>
      </c>
      <c r="B382" s="7">
        <f>B57-B45</f>
        <v>157</v>
      </c>
      <c r="C382" s="9">
        <f>C57-C45</f>
        <v>5675</v>
      </c>
      <c r="D382" s="9">
        <f>D57-D45</f>
        <v>175925</v>
      </c>
      <c r="E382" s="31">
        <f>IF(OR(E214="-",E226="-"),"-",IF(OR(E214="C",E226="C"),"C",E226-E214))</f>
        <v>1.1265187492680226</v>
      </c>
      <c r="F382" s="9">
        <f>IF(OR(F57="C",F45="C"),"C",F226-F214)</f>
        <v>331007</v>
      </c>
      <c r="G382" s="9">
        <f>IF(OR(G57="C",G45="C"),"C",G226-G214)</f>
        <v>160183</v>
      </c>
      <c r="H382" s="9">
        <f>IF(OR(H226="C",H214="C"),"C",H226-H214)</f>
        <v>125620</v>
      </c>
      <c r="I382" s="10">
        <f>IF(OR(I226="-",I214="-"),"-",IF(OR(I226="C",I214="C"),"C",I226-I214))</f>
        <v>2.4877976452867046E-2</v>
      </c>
      <c r="J382" s="11">
        <f>IF(OR(J226="-",J214="-"),"-",IF(OR(J226="C",J214="C"),"C",J226-J214))</f>
        <v>6.2138708054947811E-2</v>
      </c>
      <c r="K382" s="31">
        <f>IF(OR(K226="-",K214="-"),"-",K226-K214)</f>
        <v>-0.32874313050524506</v>
      </c>
    </row>
    <row r="383" spans="1:11">
      <c r="A383" s="13" t="str">
        <f>TEXT(A58,"mmm-yy")</f>
        <v>Apr-05</v>
      </c>
      <c r="B383" s="7">
        <f>B58-B46</f>
        <v>151</v>
      </c>
      <c r="C383" s="9">
        <f>C58-C46</f>
        <v>5359</v>
      </c>
      <c r="D383" s="9">
        <f>D58-D46</f>
        <v>160770</v>
      </c>
      <c r="E383" s="31">
        <f>IF(OR(E215="-",E227="-"),"-",IF(OR(E215="C",E227="C"),"C",E227-E215))</f>
        <v>-1.3828436009927074</v>
      </c>
      <c r="F383" s="9">
        <f>IF(OR(F58="C",F46="C"),"C",F227-F215)</f>
        <v>-46166</v>
      </c>
      <c r="G383" s="9">
        <f>IF(OR(G58="C",G46="C"),"C",G227-G215)</f>
        <v>4203</v>
      </c>
      <c r="H383" s="9">
        <f>IF(OR(H227="C",H215="C"),"C",H227-H215)</f>
        <v>9096</v>
      </c>
      <c r="I383" s="10">
        <f>IF(OR(I227="-",I215="-"),"-",IF(OR(I227="C",I215="C"),"C",I227-I215))</f>
        <v>-3.6642076853890426E-2</v>
      </c>
      <c r="J383" s="11">
        <f>IF(OR(J227="-",J215="-"),"-",IF(OR(J227="C",J215="C"),"C",J227-J215))</f>
        <v>-4.1560402516483075E-2</v>
      </c>
      <c r="K383" s="31">
        <f>IF(OR(K227="-",K215="-"),"-",K227-K215)</f>
        <v>-0.34976810072304687</v>
      </c>
    </row>
    <row r="384" spans="1:11">
      <c r="A384" s="13" t="str">
        <f>TEXT(A59,"mmm-yy")</f>
        <v>May-05</v>
      </c>
      <c r="B384" s="7">
        <f>B59-B47</f>
        <v>153</v>
      </c>
      <c r="C384" s="9">
        <f>C59-C47</f>
        <v>5889</v>
      </c>
      <c r="D384" s="9">
        <f>D59-D47</f>
        <v>182559</v>
      </c>
      <c r="E384" s="31">
        <f>IF(OR(E216="-",E228="-"),"-",IF(OR(E216="C",E228="C"),"C",E228-E216))</f>
        <v>-1.0603519319073129</v>
      </c>
      <c r="F384" s="9">
        <f>IF(OR(F59="C",F47="C"),"C",F228-F216)</f>
        <v>-38</v>
      </c>
      <c r="G384" s="9">
        <f>IF(OR(G59="C",G47="C"),"C",G228-G216)</f>
        <v>20504</v>
      </c>
      <c r="H384" s="9">
        <f>IF(OR(H228="C",H216="C"),"C",H228-H216)</f>
        <v>12848</v>
      </c>
      <c r="I384" s="10">
        <f>IF(OR(I228="-",I216="-"),"-",IF(OR(I228="C",I216="C"),"C",I228-I216))</f>
        <v>-3.7455546639227677E-2</v>
      </c>
      <c r="J384" s="11">
        <f>IF(OR(J228="-",J216="-"),"-",IF(OR(J228="C",J216="C"),"C",J228-J216))</f>
        <v>-1.7598963453549166E-2</v>
      </c>
      <c r="K384" s="31">
        <f>IF(OR(K228="-",K216="-"),"-",K228-K216)</f>
        <v>-0.15906388175012864</v>
      </c>
    </row>
    <row r="385" spans="1:11">
      <c r="A385" s="13" t="str">
        <f>TEXT(A60,"mmm-yy")</f>
        <v>Jun-05</v>
      </c>
      <c r="B385" s="7">
        <f>B60-B48</f>
        <v>155</v>
      </c>
      <c r="C385" s="9">
        <f>C60-C48</f>
        <v>6331</v>
      </c>
      <c r="D385" s="9">
        <f>D60-D48</f>
        <v>189930</v>
      </c>
      <c r="E385" s="31">
        <f>IF(OR(E217="-",E229="-"),"-",IF(OR(E217="C",E229="C"),"C",E229-E217))</f>
        <v>0.51780735798319455</v>
      </c>
      <c r="F385" s="9">
        <f>IF(OR(F60="C",F48="C"),"C",F229-F217)</f>
        <v>117120</v>
      </c>
      <c r="G385" s="9">
        <f>IF(OR(G60="C",G48="C"),"C",G229-G217)</f>
        <v>61944</v>
      </c>
      <c r="H385" s="9">
        <f>IF(OR(H229="C",H217="C"),"C",H229-H217)</f>
        <v>74970</v>
      </c>
      <c r="I385" s="10">
        <f>IF(OR(I229="-",I217="-"),"-",IF(OR(I229="C",I217="C"),"C",I229-I217))</f>
        <v>2.4359177146386912E-3</v>
      </c>
      <c r="J385" s="11">
        <f>IF(OR(J229="-",J217="-"),"-",IF(OR(J229="C",J217="C"),"C",J229-J217))</f>
        <v>-2.7041758568648877E-3</v>
      </c>
      <c r="K385" s="31">
        <f>IF(OR(K229="-",K217="-"),"-",K229-K217)</f>
        <v>-4.6400207989435671E-2</v>
      </c>
    </row>
    <row r="386" spans="1:11">
      <c r="A386" s="13" t="str">
        <f>TEXT(A61,"mmm-yy")</f>
        <v>Jul-05</v>
      </c>
      <c r="B386" s="7">
        <f>B61-B49</f>
        <v>163</v>
      </c>
      <c r="C386" s="9">
        <f>C61-C49</f>
        <v>6524</v>
      </c>
      <c r="D386" s="9">
        <f>D61-D49</f>
        <v>202244</v>
      </c>
      <c r="E386" s="31">
        <f>IF(OR(E218="-",E230="-"),"-",IF(OR(E218="C",E230="C"),"C",E230-E218))</f>
        <v>-0.89420882066191965</v>
      </c>
      <c r="F386" s="9">
        <f>IF(OR(F61="C",F49="C"),"C",F230-F218)</f>
        <v>55120</v>
      </c>
      <c r="G386" s="9">
        <f>IF(OR(G61="C",G49="C"),"C",G230-G218)</f>
        <v>9482</v>
      </c>
      <c r="H386" s="9">
        <f>IF(OR(H230="C",H218="C"),"C",H230-H218)</f>
        <v>30408</v>
      </c>
      <c r="I386" s="10">
        <f>IF(OR(I230="-",I218="-"),"-",IF(OR(I230="C",I218="C"),"C",I230-I218))</f>
        <v>3.3468472450729037E-2</v>
      </c>
      <c r="J386" s="11">
        <f>IF(OR(J230="-",J218="-"),"-",IF(OR(J230="C",J218="C"),"C",J230-J218))</f>
        <v>2.441848856538531E-3</v>
      </c>
      <c r="K386" s="31">
        <f>IF(OR(K230="-",K218="-"),"-",K230-K218)</f>
        <v>-0.10138208969984674</v>
      </c>
    </row>
    <row r="387" spans="1:11">
      <c r="A387" s="13" t="str">
        <f>TEXT(A62,"mmm-yy")</f>
        <v>Aug-05</v>
      </c>
      <c r="B387" s="7">
        <f>B62-B50</f>
        <v>142</v>
      </c>
      <c r="C387" s="9">
        <f>C62-C50</f>
        <v>5763</v>
      </c>
      <c r="D387" s="9">
        <f>D62-D50</f>
        <v>178653</v>
      </c>
      <c r="E387" s="31">
        <f>IF(OR(E219="-",E231="-"),"-",IF(OR(E219="C",E231="C"),"C",E231-E219))</f>
        <v>-1.1190576576646301</v>
      </c>
      <c r="F387" s="9">
        <f>IF(OR(F62="C",F50="C"),"C",F231-F219)</f>
        <v>6351</v>
      </c>
      <c r="G387" s="9">
        <f>IF(OR(G62="C",G50="C"),"C",G231-G219)</f>
        <v>13836</v>
      </c>
      <c r="H387" s="9">
        <f>IF(OR(H231="C",H219="C"),"C",H231-H219)</f>
        <v>10779</v>
      </c>
      <c r="I387" s="10">
        <f>IF(OR(I231="-",I219="-"),"-",IF(OR(I231="C",I219="C"),"C",I231-I219))</f>
        <v>-2.0591635068126335E-2</v>
      </c>
      <c r="J387" s="11">
        <f>IF(OR(J231="-",J219="-"),"-",IF(OR(J231="C",J219="C"),"C",J231-J219))</f>
        <v>-9.6840909420550236E-3</v>
      </c>
      <c r="K387" s="31">
        <f>IF(OR(K231="-",K219="-"),"-",K231-K219)</f>
        <v>-5.5093278649813726E-2</v>
      </c>
    </row>
    <row r="388" spans="1:11">
      <c r="A388" s="13" t="str">
        <f>TEXT(A63,"mmm-yy")</f>
        <v>Sep-05</v>
      </c>
      <c r="B388" s="7">
        <f>B63-B51</f>
        <v>148</v>
      </c>
      <c r="C388" s="9">
        <f>C63-C51</f>
        <v>3026</v>
      </c>
      <c r="D388" s="9">
        <f>D63-D51</f>
        <v>90780</v>
      </c>
      <c r="E388" s="31">
        <f>IF(OR(E220="-",E232="-"),"-",IF(OR(E220="C",E232="C"),"C",E232-E220))</f>
        <v>-0.79026538992595619</v>
      </c>
      <c r="F388" s="9">
        <f>IF(OR(F63="C",F51="C"),"C",F232-F220)</f>
        <v>-56432</v>
      </c>
      <c r="G388" s="9">
        <f>IF(OR(G63="C",G51="C"),"C",G232-G220)</f>
        <v>-39321</v>
      </c>
      <c r="H388" s="9">
        <f>IF(OR(H232="C",H220="C"),"C",H232-H220)</f>
        <v>-725</v>
      </c>
      <c r="I388" s="10">
        <f>IF(OR(I232="-",I220="-"),"-",IF(OR(I232="C",I220="C"),"C",I232-I220))</f>
        <v>1.5124041027525514E-2</v>
      </c>
      <c r="J388" s="11">
        <f>IF(OR(J232="-",J220="-"),"-",IF(OR(J232="C",J220="C"),"C",J232-J220))</f>
        <v>-4.4353663030996193E-2</v>
      </c>
      <c r="K388" s="31">
        <f>IF(OR(K232="-",K220="-"),"-",K232-K220)</f>
        <v>-1.0584016607842912</v>
      </c>
    </row>
    <row r="389" spans="1:11">
      <c r="A389" s="13" t="str">
        <f>TEXT(A64,"mmm-yy")</f>
        <v>Oct-05</v>
      </c>
      <c r="B389" s="7">
        <f>B64-B52</f>
        <v>132</v>
      </c>
      <c r="C389" s="9">
        <f>C64-C52</f>
        <v>5838</v>
      </c>
      <c r="D389" s="9">
        <f>D64-D52</f>
        <v>180978</v>
      </c>
      <c r="E389" s="31">
        <f>IF(OR(E221="-",E233="-"),"-",IF(OR(E221="C",E233="C"),"C",E233-E221))</f>
        <v>-0.97647144103674322</v>
      </c>
      <c r="F389" s="9">
        <f>IF(OR(F64="C",F52="C"),"C",F233-F221)</f>
        <v>47654</v>
      </c>
      <c r="G389" s="9">
        <f>IF(OR(G64="C",G52="C"),"C",G233-G221)</f>
        <v>37730</v>
      </c>
      <c r="H389" s="9">
        <f>IF(OR(H233="C",H221="C"),"C",H233-H221)</f>
        <v>21456</v>
      </c>
      <c r="I389" s="10">
        <f>IF(OR(I233="-",I221="-"),"-",IF(OR(I233="C",I221="C"),"C",I233-I221))</f>
        <v>-1.5627486482777897E-2</v>
      </c>
      <c r="J389" s="11">
        <f>IF(OR(J233="-",J221="-"),"-",IF(OR(J233="C",J221="C"),"C",J233-J221))</f>
        <v>8.379755239315223E-3</v>
      </c>
      <c r="K389" s="31">
        <f>IF(OR(K233="-",K221="-"),"-",K233-K221)</f>
        <v>7.3695077203744574E-2</v>
      </c>
    </row>
    <row r="390" spans="1:11">
      <c r="A390" s="13" t="str">
        <f>TEXT(A65,"mmm-yy")</f>
        <v>Nov-05</v>
      </c>
      <c r="B390" s="7">
        <f>B65-B53</f>
        <v>109</v>
      </c>
      <c r="C390" s="9">
        <f>C65-C53</f>
        <v>5405</v>
      </c>
      <c r="D390" s="9">
        <f>D65-D53</f>
        <v>162150</v>
      </c>
      <c r="E390" s="31">
        <f>IF(OR(E222="-",E234="-"),"-",IF(OR(E222="C",E234="C"),"C",E234-E222))</f>
        <v>-1.9439128414133648</v>
      </c>
      <c r="F390" s="9">
        <f>IF(OR(F65="C",F53="C"),"C",F234-F222)</f>
        <v>-33440</v>
      </c>
      <c r="G390" s="9">
        <f>IF(OR(G65="C",G53="C"),"C",G234-G222)</f>
        <v>-35034</v>
      </c>
      <c r="H390" s="9">
        <f>IF(OR(H234="C",H222="C"),"C",H234-H222)</f>
        <v>-11959</v>
      </c>
      <c r="I390" s="10">
        <f>IF(OR(I234="-",I222="-"),"-",IF(OR(I234="C",I222="C"),"C",I234-I222))</f>
        <v>1.8265433544930154E-2</v>
      </c>
      <c r="J390" s="11">
        <f>IF(OR(J234="-",J222="-"),"-",IF(OR(J234="C",J222="C"),"C",J234-J222))</f>
        <v>-8.7395591737264855E-3</v>
      </c>
      <c r="K390" s="31">
        <f>IF(OR(K234="-",K222="-"),"-",K234-K222)</f>
        <v>0.25293842313293169</v>
      </c>
    </row>
    <row r="391" spans="1:11">
      <c r="A391" s="13" t="str">
        <f>TEXT(A66,"mmm-yy")</f>
        <v>Dec-05</v>
      </c>
      <c r="B391" s="7">
        <f>B66-B54</f>
        <v>111</v>
      </c>
      <c r="C391" s="9">
        <f>C66-C54</f>
        <v>4999</v>
      </c>
      <c r="D391" s="9">
        <f>D66-D54</f>
        <v>154969</v>
      </c>
      <c r="E391" s="31">
        <f>IF(OR(E223="-",E235="-"),"-",IF(OR(E223="C",E235="C"),"C",E235-E223))</f>
        <v>-2.0819891559441075</v>
      </c>
      <c r="F391" s="9">
        <f>IF(OR(F66="C",F54="C"),"C",F235-F223)</f>
        <v>-103190</v>
      </c>
      <c r="G391" s="9">
        <f>IF(OR(G66="C",G54="C"),"C",G235-G223)</f>
        <v>-58651</v>
      </c>
      <c r="H391" s="9">
        <f>IF(OR(H235="C",H223="C"),"C",H235-H223)</f>
        <v>-24349</v>
      </c>
      <c r="I391" s="10">
        <f>IF(OR(I235="-",I223="-"),"-",IF(OR(I235="C",I223="C"),"C",I235-I223))</f>
        <v>3.6621072353726358E-3</v>
      </c>
      <c r="J391" s="11">
        <f>IF(OR(J235="-",J223="-"),"-",IF(OR(J235="C",J223="C"),"C",J235-J223))</f>
        <v>-3.5068239715687621E-2</v>
      </c>
      <c r="K391" s="31">
        <f>IF(OR(K235="-",K223="-"),"-",K235-K223)</f>
        <v>9.0743550742139689E-2</v>
      </c>
    </row>
    <row r="392" spans="1:11">
      <c r="A392" s="13" t="str">
        <f>TEXT(A67,"mmm-yy")</f>
        <v>Jan-06</v>
      </c>
      <c r="B392" s="7">
        <f>B67-B55</f>
        <v>114</v>
      </c>
      <c r="C392" s="9">
        <f>C67-C55</f>
        <v>5105</v>
      </c>
      <c r="D392" s="9">
        <f>D67-D55</f>
        <v>158255</v>
      </c>
      <c r="E392" s="31">
        <f>IF(OR(E224="-",E236="-"),"-",IF(OR(E224="C",E236="C"),"C",E236-E224))</f>
        <v>-2.1585582624824298</v>
      </c>
      <c r="F392" s="9">
        <f>IF(OR(F67="C",F55="C"),"C",F236-F224)</f>
        <v>-79843</v>
      </c>
      <c r="G392" s="9">
        <f>IF(OR(G67="C",G55="C"),"C",G236-G224)</f>
        <v>-11196</v>
      </c>
      <c r="H392" s="9">
        <f>IF(OR(H236="C",H224="C"),"C",H236-H224)</f>
        <v>-10523</v>
      </c>
      <c r="I392" s="10">
        <f>IF(OR(I236="-",I224="-"),"-",IF(OR(I236="C",I224="C"),"C",I236-I224))</f>
        <v>-2.8136616789754765E-2</v>
      </c>
      <c r="J392" s="11">
        <f>IF(OR(J236="-",J224="-"),"-",IF(OR(J236="C",J224="C"),"C",J236-J224))</f>
        <v>-2.8221558454113005E-2</v>
      </c>
      <c r="K392" s="31">
        <f>IF(OR(K236="-",K224="-"),"-",K236-K224)</f>
        <v>8.0398565797032973E-2</v>
      </c>
    </row>
    <row r="393" spans="1:11">
      <c r="A393" s="13" t="str">
        <f>TEXT(A68,"mmm-yy")</f>
        <v>Feb-06</v>
      </c>
      <c r="B393" s="7">
        <f>B68-B56</f>
        <v>103</v>
      </c>
      <c r="C393" s="9">
        <f>C68-C56</f>
        <v>5139</v>
      </c>
      <c r="D393" s="9">
        <f>D68-D56</f>
        <v>143892</v>
      </c>
      <c r="E393" s="31">
        <f>IF(OR(E225="-",E237="-"),"-",IF(OR(E225="C",E237="C"),"C",E237-E225))</f>
        <v>-1.0208410075384862</v>
      </c>
      <c r="F393" s="9">
        <f>IF(OR(F68="C",F56="C"),"C",F237-F225)</f>
        <v>75264</v>
      </c>
      <c r="G393" s="9">
        <f>IF(OR(G68="C",G56="C"),"C",G237-G225)</f>
        <v>22950</v>
      </c>
      <c r="H393" s="9">
        <f>IF(OR(H237="C",H225="C"),"C",H237-H225)</f>
        <v>32584</v>
      </c>
      <c r="I393" s="10">
        <f>IF(OR(I237="-",I225="-"),"-",IF(OR(I237="C",I225="C"),"C",I237-I225))</f>
        <v>1.9228987727228697E-2</v>
      </c>
      <c r="J393" s="11">
        <f>IF(OR(J237="-",J225="-"),"-",IF(OR(J237="C",J225="C"),"C",J237-J225))</f>
        <v>1.0263598887747749E-2</v>
      </c>
      <c r="K393" s="31">
        <f>IF(OR(K237="-",K225="-"),"-",K237-K225)</f>
        <v>0.24159984588207095</v>
      </c>
    </row>
    <row r="394" spans="1:11">
      <c r="A394" s="13" t="str">
        <f>TEXT(A69,"mmm-yy")</f>
        <v>Mar-06</v>
      </c>
      <c r="B394" s="7">
        <f>B69-B57</f>
        <v>90</v>
      </c>
      <c r="C394" s="9">
        <f>C69-C57</f>
        <v>4489</v>
      </c>
      <c r="D394" s="9">
        <f>D69-D57</f>
        <v>139159</v>
      </c>
      <c r="E394" s="31">
        <f>IF(OR(E226="-",E238="-"),"-",IF(OR(E226="C",E238="C"),"C",E238-E226))</f>
        <v>-2.327690721703469</v>
      </c>
      <c r="F394" s="9">
        <f>IF(OR(F69="C",F57="C"),"C",F238-F226)</f>
        <v>-223423</v>
      </c>
      <c r="G394" s="9">
        <f>IF(OR(G69="C",G57="C"),"C",G238-G226)</f>
        <v>-77176</v>
      </c>
      <c r="H394" s="9">
        <f>IF(OR(H238="C",H226="C"),"C",H238-H226)</f>
        <v>-33566</v>
      </c>
      <c r="I394" s="10">
        <f>IF(OR(I238="-",I226="-"),"-",IF(OR(I238="C",I226="C"),"C",I238-I226))</f>
        <v>-4.7551247758983006E-2</v>
      </c>
      <c r="J394" s="11">
        <f>IF(OR(J238="-",J226="-"),"-",IF(OR(J238="C",J226="C"),"C",J238-J226))</f>
        <v>-8.8373617256837678E-2</v>
      </c>
      <c r="K394" s="31">
        <f>IF(OR(K238="-",K226="-"),"-",K238-K226)</f>
        <v>0.21253751741556215</v>
      </c>
    </row>
    <row r="395" spans="1:11">
      <c r="A395" s="13" t="str">
        <f>TEXT(A70,"mmm-yy")</f>
        <v>Apr-06</v>
      </c>
      <c r="B395" s="7">
        <f>B70-B58</f>
        <v>89</v>
      </c>
      <c r="C395" s="9">
        <f>C70-C58</f>
        <v>4652</v>
      </c>
      <c r="D395" s="9">
        <f>D70-D58</f>
        <v>139560</v>
      </c>
      <c r="E395" s="31">
        <f>IF(OR(E227="-",E239="-"),"-",IF(OR(E227="C",E239="C"),"C",E239-E227))</f>
        <v>-0.40345297029622174</v>
      </c>
      <c r="F395" s="9">
        <f>IF(OR(F70="C",F58="C"),"C",F239-F227)</f>
        <v>99327</v>
      </c>
      <c r="G395" s="9">
        <f>IF(OR(G70="C",G58="C"),"C",G239-G227)</f>
        <v>33895</v>
      </c>
      <c r="H395" s="9">
        <f>IF(OR(H239="C",H227="C"),"C",H239-H227)</f>
        <v>36770</v>
      </c>
      <c r="I395" s="10">
        <f>IF(OR(I239="-",I227="-"),"-",IF(OR(I239="C",I227="C"),"C",I239-I227))</f>
        <v>2.599745848825763E-2</v>
      </c>
      <c r="J395" s="11">
        <f>IF(OR(J239="-",J227="-"),"-",IF(OR(J239="C",J227="C"),"C",J239-J227))</f>
        <v>2.2995733850113442E-2</v>
      </c>
      <c r="K395" s="31">
        <f>IF(OR(K239="-",K227="-"),"-",K239-K227)</f>
        <v>0.27765251519841172</v>
      </c>
    </row>
    <row r="396" spans="1:11">
      <c r="A396" s="13" t="str">
        <f>TEXT(A71,"mmm-yy")</f>
        <v>May-06</v>
      </c>
      <c r="B396" s="7">
        <f>B71-B59</f>
        <v>76</v>
      </c>
      <c r="C396" s="9">
        <f>C71-C59</f>
        <v>2924</v>
      </c>
      <c r="D396" s="9">
        <f>D71-D59</f>
        <v>90644</v>
      </c>
      <c r="E396" s="31">
        <f>IF(OR(E228="-",E240="-"),"-",IF(OR(E228="C",E240="C"),"C",E240-E228))</f>
        <v>0.13343628707803035</v>
      </c>
      <c r="F396" s="9">
        <f>IF(OR(F71="C",F59="C"),"C",F240-F228)</f>
        <v>28503</v>
      </c>
      <c r="G396" s="9">
        <f>IF(OR(G71="C",G59="C"),"C",G240-G228)</f>
        <v>3276</v>
      </c>
      <c r="H396" s="9">
        <f>IF(OR(H240="C",H228="C"),"C",H240-H228)</f>
        <v>31718</v>
      </c>
      <c r="I396" s="10">
        <f>IF(OR(I240="-",I228="-"),"-",IF(OR(I240="C",I228="C"),"C",I240-I228))</f>
        <v>2.2541143109420236E-2</v>
      </c>
      <c r="J396" s="11">
        <f>IF(OR(J240="-",J228="-"),"-",IF(OR(J240="C",J228="C"),"C",J240-J228))</f>
        <v>-1.7634304032605908E-2</v>
      </c>
      <c r="K396" s="31">
        <f>IF(OR(K240="-",K228="-"),"-",K240-K228)</f>
        <v>-7.3678302761351233E-2</v>
      </c>
    </row>
    <row r="397" spans="1:11">
      <c r="A397" s="13" t="str">
        <f>TEXT(A72,"mmm-yy")</f>
        <v>Jun-06</v>
      </c>
      <c r="B397" s="7">
        <f>B72-B60</f>
        <v>66</v>
      </c>
      <c r="C397" s="9">
        <f>C72-C60</f>
        <v>1476</v>
      </c>
      <c r="D397" s="9">
        <f>D72-D60</f>
        <v>44280</v>
      </c>
      <c r="E397" s="31">
        <f>IF(OR(E229="-",E241="-"),"-",IF(OR(E229="C",E241="C"),"C",E241-E229))</f>
        <v>-1.9254757674397034</v>
      </c>
      <c r="F397" s="9">
        <f>IF(OR(F72="C",F60="C"),"C",F241-F229)</f>
        <v>-123095</v>
      </c>
      <c r="G397" s="9">
        <f>IF(OR(G72="C",G60="C"),"C",G241-G229)</f>
        <v>-74804</v>
      </c>
      <c r="H397" s="9">
        <f>IF(OR(H241="C",H229="C"),"C",H241-H229)</f>
        <v>-61450</v>
      </c>
      <c r="I397" s="10">
        <f>IF(OR(I241="-",I229="-"),"-",IF(OR(I241="C",I229="C"),"C",I241-I229))</f>
        <v>1.7368859173719331E-2</v>
      </c>
      <c r="J397" s="11">
        <f>IF(OR(J241="-",J229="-"),"-",IF(OR(J241="C",J229="C"),"C",J241-J229))</f>
        <v>-2.3143254687665316E-2</v>
      </c>
      <c r="K397" s="31">
        <f>IF(OR(K241="-",K229="-"),"-",K241-K229)</f>
        <v>-0.40881456166692232</v>
      </c>
    </row>
    <row r="398" spans="1:11">
      <c r="A398" s="13" t="str">
        <f>TEXT(A73,"mmm-yy")</f>
        <v>Jul-06</v>
      </c>
      <c r="B398" s="7">
        <f>B73-B61</f>
        <v>53</v>
      </c>
      <c r="C398" s="9">
        <f>C73-C61</f>
        <v>879</v>
      </c>
      <c r="D398" s="9">
        <f>D73-D61</f>
        <v>27249</v>
      </c>
      <c r="E398" s="31">
        <f>IF(OR(E230="-",E242="-"),"-",IF(OR(E230="C",E242="C"),"C",E242-E230))</f>
        <v>-0.96432980019542214</v>
      </c>
      <c r="F398" s="9">
        <f>IF(OR(F73="C",F61="C"),"C",F242-F230)</f>
        <v>-86375</v>
      </c>
      <c r="G398" s="9">
        <f>IF(OR(G73="C",G61="C"),"C",G242-G230)</f>
        <v>-43047</v>
      </c>
      <c r="H398" s="9">
        <f>IF(OR(H242="C",H230="C"),"C",H242-H230)</f>
        <v>-29799</v>
      </c>
      <c r="I398" s="10">
        <f>IF(OR(I242="-",I230="-"),"-",IF(OR(I242="C",I230="C"),"C",I242-I230))</f>
        <v>-2.7539488553951497E-3</v>
      </c>
      <c r="J398" s="11">
        <f>IF(OR(J242="-",J230="-"),"-",IF(OR(J242="C",J230="C"),"C",J242-J230))</f>
        <v>-2.8872655374843736E-2</v>
      </c>
      <c r="K398" s="31">
        <f>IF(OR(K242="-",K230="-"),"-",K242-K230)</f>
        <v>-0.43076834598573299</v>
      </c>
    </row>
    <row r="399" spans="1:11">
      <c r="A399" s="13" t="str">
        <f>TEXT(A74,"mmm-yy")</f>
        <v>Aug-06</v>
      </c>
      <c r="B399" s="7">
        <f>B74-B62</f>
        <v>64</v>
      </c>
      <c r="C399" s="9">
        <f>C74-C62</f>
        <v>1193</v>
      </c>
      <c r="D399" s="9">
        <f>D74-D62</f>
        <v>36983</v>
      </c>
      <c r="E399" s="31">
        <f>IF(OR(E231="-",E243="-"),"-",IF(OR(E231="C",E243="C"),"C",E243-E231))</f>
        <v>0.9857859796056907</v>
      </c>
      <c r="F399" s="9">
        <f>IF(OR(F74="C",F62="C"),"C",F243-F231)</f>
        <v>61027</v>
      </c>
      <c r="G399" s="9">
        <f>IF(OR(G74="C",G62="C"),"C",G243-G231)</f>
        <v>17938</v>
      </c>
      <c r="H399" s="9">
        <f>IF(OR(H243="C",H231="C"),"C",H243-H231)</f>
        <v>50343</v>
      </c>
      <c r="I399" s="10">
        <f>IF(OR(I243="-",I231="-"),"-",IF(OR(I243="C",I231="C"),"C",I243-I231))</f>
        <v>2.6095382304229808E-2</v>
      </c>
      <c r="J399" s="11">
        <f>IF(OR(J243="-",J231="-"),"-",IF(OR(J243="C",J231="C"),"C",J243-J231))</f>
        <v>-1.7368546701622467E-2</v>
      </c>
      <c r="K399" s="31">
        <f>IF(OR(K243="-",K231="-"),"-",K243-K231)</f>
        <v>-0.47289139190958451</v>
      </c>
    </row>
    <row r="400" spans="1:11">
      <c r="A400" s="13" t="str">
        <f>TEXT(A75,"mmm-yy")</f>
        <v>Sep-06</v>
      </c>
      <c r="B400" s="7">
        <f>B75-B63</f>
        <v>53</v>
      </c>
      <c r="C400" s="9">
        <f>C75-C63</f>
        <v>871</v>
      </c>
      <c r="D400" s="9">
        <f>D75-D63</f>
        <v>26130</v>
      </c>
      <c r="E400" s="31">
        <f>IF(OR(E232="-",E244="-"),"-",IF(OR(E232="C",E244="C"),"C",E244-E232))</f>
        <v>0.80580014501621378</v>
      </c>
      <c r="F400" s="9">
        <f>IF(OR(F75="C",F63="C"),"C",F244-F232)</f>
        <v>65402</v>
      </c>
      <c r="G400" s="9">
        <f>IF(OR(G75="C",G63="C"),"C",G244-G232)</f>
        <v>38760</v>
      </c>
      <c r="H400" s="9">
        <f>IF(OR(H244="C",H232="C"),"C",H244-H232)</f>
        <v>39808</v>
      </c>
      <c r="I400" s="10">
        <f>IF(OR(I244="-",I232="-"),"-",IF(OR(I244="C",I232="C"),"C",I244-I232))</f>
        <v>-6.4840511350880981E-3</v>
      </c>
      <c r="J400" s="11">
        <f>IF(OR(J244="-",J232="-"),"-",IF(OR(J244="C",J232="C"),"C",J244-J232))</f>
        <v>-1.6098473856507312E-3</v>
      </c>
      <c r="K400" s="31">
        <f>IF(OR(K244="-",K232="-"),"-",K244-K232)</f>
        <v>-0.42224415796674464</v>
      </c>
    </row>
    <row r="401" spans="1:11">
      <c r="A401" s="13" t="str">
        <f>TEXT(A76,"mmm-yy")</f>
        <v>Oct-06</v>
      </c>
      <c r="B401" s="7">
        <f>B76-B64</f>
        <v>53</v>
      </c>
      <c r="C401" s="9">
        <f>C76-C64</f>
        <v>621</v>
      </c>
      <c r="D401" s="9">
        <f>D76-D64</f>
        <v>19251</v>
      </c>
      <c r="E401" s="31">
        <f>IF(OR(E233="-",E245="-"),"-",IF(OR(E233="C",E245="C"),"C",E245-E233))</f>
        <v>1.4940487188060771</v>
      </c>
      <c r="F401" s="9">
        <f>IF(OR(F76="C",F64="C"),"C",F245-F233)</f>
        <v>108377</v>
      </c>
      <c r="G401" s="9">
        <f>IF(OR(G76="C",G64="C"),"C",G245-G233)</f>
        <v>40400</v>
      </c>
      <c r="H401" s="9">
        <f>IF(OR(H245="C",H233="C"),"C",H245-H233)</f>
        <v>68703</v>
      </c>
      <c r="I401" s="10">
        <f>IF(OR(I245="-",I233="-"),"-",IF(OR(I245="C",I233="C"),"C",I245-I233))</f>
        <v>2.6856096222190873E-2</v>
      </c>
      <c r="J401" s="11">
        <f>IF(OR(J245="-",J233="-"),"-",IF(OR(J245="C",J233="C"),"C",J245-J233))</f>
        <v>-5.3347303321282791E-3</v>
      </c>
      <c r="K401" s="31">
        <f>IF(OR(K245="-",K233="-"),"-",K245-K233)</f>
        <v>-0.51057266841436189</v>
      </c>
    </row>
    <row r="402" spans="1:11">
      <c r="A402" s="13" t="str">
        <f>TEXT(A77,"mmm-yy")</f>
        <v>Nov-06</v>
      </c>
      <c r="B402" s="7">
        <f>B77-B65</f>
        <v>41</v>
      </c>
      <c r="C402" s="9">
        <f>C77-C65</f>
        <v>-51</v>
      </c>
      <c r="D402" s="9">
        <f>D77-D65</f>
        <v>-1530</v>
      </c>
      <c r="E402" s="31">
        <f>IF(OR(E234="-",E246="-"),"-",IF(OR(E234="C",E246="C"),"C",E246-E234))</f>
        <v>1.8992787546525278</v>
      </c>
      <c r="F402" s="9">
        <f>IF(OR(F77="C",F65="C"),"C",F246-F234)</f>
        <v>117596</v>
      </c>
      <c r="G402" s="9">
        <f>IF(OR(G77="C",G65="C"),"C",G246-G234)</f>
        <v>51056</v>
      </c>
      <c r="H402" s="9">
        <f>IF(OR(H246="C",H234="C"),"C",H246-H234)</f>
        <v>76068</v>
      </c>
      <c r="I402" s="10">
        <f>IF(OR(I246="-",I234="-"),"-",IF(OR(I246="C",I234="C"),"C",I246-I234))</f>
        <v>1.8666861661451817E-2</v>
      </c>
      <c r="J402" s="11">
        <f>IF(OR(J246="-",J234="-"),"-",IF(OR(J246="C",J234="C"),"C",J246-J234))</f>
        <v>-4.0434609938317934E-3</v>
      </c>
      <c r="K402" s="31">
        <f>IF(OR(K246="-",K234="-"),"-",K246-K234)</f>
        <v>-0.55875166435310319</v>
      </c>
    </row>
    <row r="403" spans="1:11">
      <c r="A403" s="13" t="str">
        <f>TEXT(A78,"mmm-yy")</f>
        <v>Dec-06</v>
      </c>
      <c r="B403" s="7">
        <f>B78-B66</f>
        <v>39</v>
      </c>
      <c r="C403" s="9">
        <f>C78-C66</f>
        <v>-157</v>
      </c>
      <c r="D403" s="9">
        <f>D78-D66</f>
        <v>-4867</v>
      </c>
      <c r="E403" s="31">
        <f>IF(OR(E235="-",E247="-"),"-",IF(OR(E235="C",E247="C"),"C",E247-E235))</f>
        <v>1.6012626880083971</v>
      </c>
      <c r="F403" s="9">
        <f>IF(OR(F78="C",F66="C"),"C",F247-F235)</f>
        <v>137851</v>
      </c>
      <c r="G403" s="9">
        <f>IF(OR(G78="C",G66="C"),"C",G247-G235)</f>
        <v>51326</v>
      </c>
      <c r="H403" s="9">
        <f>IF(OR(H247="C",H235="C"),"C",H247-H235)</f>
        <v>65443</v>
      </c>
      <c r="I403" s="10">
        <f>IF(OR(I247="-",I235="-"),"-",IF(OR(I247="C",I235="C"),"C",I247-I235))</f>
        <v>2.5202414594849953E-2</v>
      </c>
      <c r="J403" s="11">
        <f>IF(OR(J247="-",J235="-"),"-",IF(OR(J247="C",J235="C"),"C",J247-J235))</f>
        <v>9.7796849146687403E-3</v>
      </c>
      <c r="K403" s="31">
        <f>IF(OR(K247="-",K235="-"),"-",K247-K235)</f>
        <v>-0.56143226715882832</v>
      </c>
    </row>
    <row r="404" spans="1:11">
      <c r="A404" s="13" t="str">
        <f>TEXT(A79,"mmm-yy")</f>
        <v>Jan-07</v>
      </c>
      <c r="B404" s="7">
        <f>B79-B67</f>
        <v>37</v>
      </c>
      <c r="C404" s="9">
        <f>C79-C67</f>
        <v>-309</v>
      </c>
      <c r="D404" s="9">
        <f>D79-D67</f>
        <v>-9579</v>
      </c>
      <c r="E404" s="31">
        <f>IF(OR(E236="-",E248="-"),"-",IF(OR(E236="C",E248="C"),"C",E248-E236))</f>
        <v>2.3948875916547863</v>
      </c>
      <c r="F404" s="9">
        <f>IF(OR(F79="C",F67="C"),"C",F248-F236)</f>
        <v>98888</v>
      </c>
      <c r="G404" s="9">
        <f>IF(OR(G79="C",G67="C"),"C",G248-G236)</f>
        <v>20034</v>
      </c>
      <c r="H404" s="9">
        <f>IF(OR(H248="C",H236="C"),"C",H248-H236)</f>
        <v>96167</v>
      </c>
      <c r="I404" s="10">
        <f>IF(OR(I248="-",I236="-"),"-",IF(OR(I248="C",I236="C"),"C",I248-I236))</f>
        <v>2.8180424166933893E-2</v>
      </c>
      <c r="J404" s="11">
        <f>IF(OR(J248="-",J236="-"),"-",IF(OR(J248="C",J236="C"),"C",J248-J236))</f>
        <v>-4.5242413508314483E-2</v>
      </c>
      <c r="K404" s="31">
        <f>IF(OR(K248="-",K236="-"),"-",K248-K236)</f>
        <v>-0.58338165682765464</v>
      </c>
    </row>
    <row r="405" spans="1:11">
      <c r="A405" s="13" t="str">
        <f>TEXT(A80,"mmm-yy")</f>
        <v>Feb-07</v>
      </c>
      <c r="B405" s="7">
        <f>B80-B68</f>
        <v>40</v>
      </c>
      <c r="C405" s="9">
        <f>C80-C68</f>
        <v>-443</v>
      </c>
      <c r="D405" s="9">
        <f>D80-D68</f>
        <v>-12404</v>
      </c>
      <c r="E405" s="31">
        <f>IF(OR(E237="-",E249="-"),"-",IF(OR(E237="C",E249="C"),"C",E249-E237))</f>
        <v>2.8500849300642557</v>
      </c>
      <c r="F405" s="9">
        <f>IF(OR(F80="C",F68="C"),"C",F249-F237)</f>
        <v>195549</v>
      </c>
      <c r="G405" s="9">
        <f>IF(OR(G80="C",G68="C"),"C",G249-G237)</f>
        <v>72096</v>
      </c>
      <c r="H405" s="9">
        <f>IF(OR(H249="C",H237="C"),"C",H249-H237)</f>
        <v>102436</v>
      </c>
      <c r="I405" s="10">
        <f>IF(OR(I249="-",I237="-"),"-",IF(OR(I249="C",I237="C"),"C",I249-I237))</f>
        <v>3.5639330807129666E-2</v>
      </c>
      <c r="J405" s="11">
        <f>IF(OR(J249="-",J237="-"),"-",IF(OR(J249="C",J237="C"),"C",J249-J237))</f>
        <v>9.1243735496073786E-3</v>
      </c>
      <c r="K405" s="31">
        <f>IF(OR(K249="-",K237="-"),"-",K249-K237)</f>
        <v>-0.66324340512013436</v>
      </c>
    </row>
    <row r="406" spans="1:11">
      <c r="A406" s="13" t="str">
        <f>TEXT(A81,"mmm-yy")</f>
        <v>Mar-07</v>
      </c>
      <c r="B406" s="7">
        <f>B81-B69</f>
        <v>43</v>
      </c>
      <c r="C406" s="9">
        <f>C81-C69</f>
        <v>294</v>
      </c>
      <c r="D406" s="9">
        <f>D81-D69</f>
        <v>9114</v>
      </c>
      <c r="E406" s="31">
        <f>IF(OR(E238="-",E250="-"),"-",IF(OR(E238="C",E250="C"),"C",E250-E238))</f>
        <v>2.7971657003751815</v>
      </c>
      <c r="F406" s="9">
        <f>IF(OR(F81="C",F69="C"),"C",F250-F238)</f>
        <v>231861</v>
      </c>
      <c r="G406" s="9">
        <f>IF(OR(G81="C",G69="C"),"C",G250-G238)</f>
        <v>76051</v>
      </c>
      <c r="H406" s="9">
        <f>IF(OR(H250="C",H238="C"),"C",H250-H238)</f>
        <v>122234</v>
      </c>
      <c r="I406" s="10">
        <f>IF(OR(I250="-",I238="-"),"-",IF(OR(I250="C",I238="C"),"C",I250-I238))</f>
        <v>5.3221800102667194E-2</v>
      </c>
      <c r="J406" s="11">
        <f>IF(OR(J250="-",J238="-"),"-",IF(OR(J250="C",J238="C"),"C",J250-J238))</f>
        <v>1.3846380140507097E-2</v>
      </c>
      <c r="K406" s="31">
        <f>IF(OR(K250="-",K238="-"),"-",K250-K238)</f>
        <v>-0.4736625733570321</v>
      </c>
    </row>
    <row r="407" spans="1:11">
      <c r="A407" s="13" t="str">
        <f>TEXT(A82,"mmm-yy")</f>
        <v>Apr-07</v>
      </c>
      <c r="B407" s="7">
        <f>B82-B70</f>
        <v>46</v>
      </c>
      <c r="C407" s="9">
        <f>C82-C70</f>
        <v>354</v>
      </c>
      <c r="D407" s="9">
        <f>D82-D70</f>
        <v>10620</v>
      </c>
      <c r="E407" s="31">
        <f>IF(OR(E239="-",E251="-"),"-",IF(OR(E239="C",E251="C"),"C",E251-E239))</f>
        <v>0.81036073274367482</v>
      </c>
      <c r="F407" s="9">
        <f>IF(OR(F82="C",F70="C"),"C",F251-F239)</f>
        <v>68812</v>
      </c>
      <c r="G407" s="9">
        <f>IF(OR(G82="C",G70="C"),"C",G251-G239)</f>
        <v>20049</v>
      </c>
      <c r="H407" s="9">
        <f>IF(OR(H251="C",H239="C"),"C",H251-H239)</f>
        <v>37118</v>
      </c>
      <c r="I407" s="10">
        <f>IF(OR(I251="-",I239="-"),"-",IF(OR(I251="C",I239="C"),"C",I251-I239))</f>
        <v>2.1441908238422069E-2</v>
      </c>
      <c r="J407" s="11">
        <f>IF(OR(J251="-",J239="-"),"-",IF(OR(J251="C",J239="C"),"C",J251-J239))</f>
        <v>2.147214134292641E-3</v>
      </c>
      <c r="K407" s="31">
        <f>IF(OR(K251="-",K239="-"),"-",K251-K239)</f>
        <v>-0.49630186455274838</v>
      </c>
    </row>
    <row r="408" spans="1:11">
      <c r="A408" s="13" t="str">
        <f>TEXT(A83,"mmm-yy")</f>
        <v>May-07</v>
      </c>
      <c r="B408" s="7">
        <f>B83-B71</f>
        <v>50</v>
      </c>
      <c r="C408" s="9">
        <f>C83-C71</f>
        <v>4</v>
      </c>
      <c r="D408" s="9">
        <f>D83-D71</f>
        <v>124</v>
      </c>
      <c r="E408" s="31">
        <f>IF(OR(E240="-",E252="-"),"-",IF(OR(E240="C",E252="C"),"C",E252-E240))</f>
        <v>1.6368167890874297</v>
      </c>
      <c r="F408" s="9">
        <f>IF(OR(F83="C",F71="C"),"C",F252-F240)</f>
        <v>104388</v>
      </c>
      <c r="G408" s="9">
        <f>IF(OR(G83="C",G71="C"),"C",G252-G240)</f>
        <v>44703</v>
      </c>
      <c r="H408" s="9">
        <f>IF(OR(H252="C",H240="C"),"C",H252-H240)</f>
        <v>66454</v>
      </c>
      <c r="I408" s="10">
        <f>IF(OR(I252="-",I240="-"),"-",IF(OR(I252="C",I240="C"),"C",I252-I240))</f>
        <v>2.228925669168369E-2</v>
      </c>
      <c r="J408" s="11">
        <f>IF(OR(J252="-",J240="-"),"-",IF(OR(J252="C",J240="C"),"C",J252-J240))</f>
        <v>1.7116563211465596E-3</v>
      </c>
      <c r="K408" s="31">
        <f>IF(OR(K252="-",K240="-"),"-",K252-K240)</f>
        <v>-0.64516002223912494</v>
      </c>
    </row>
    <row r="409" spans="1:11">
      <c r="A409" s="13" t="str">
        <f>TEXT(A84,"mmm-yy")</f>
        <v>Jun-07</v>
      </c>
      <c r="B409" s="7">
        <f>B84-B72</f>
        <v>44</v>
      </c>
      <c r="C409" s="9">
        <f>C84-C72</f>
        <v>1109</v>
      </c>
      <c r="D409" s="9">
        <f>D84-D72</f>
        <v>33270</v>
      </c>
      <c r="E409" s="31">
        <f>IF(OR(E241="-",E253="-"),"-",IF(OR(E241="C",E253="C"),"C",E253-E241))</f>
        <v>1.1512616397581397</v>
      </c>
      <c r="F409" s="9">
        <f>IF(OR(F84="C",F72="C"),"C",F253-F241)</f>
        <v>106847</v>
      </c>
      <c r="G409" s="9">
        <f>IF(OR(G84="C",G72="C"),"C",G253-G241)</f>
        <v>62896</v>
      </c>
      <c r="H409" s="9">
        <f>IF(OR(H253="C",H241="C"),"C",H253-H241)</f>
        <v>54143</v>
      </c>
      <c r="I409" s="10">
        <f>IF(OR(I253="-",I241="-"),"-",IF(OR(I253="C",I241="C"),"C",I253-I241))</f>
        <v>-1.1311937260484406E-2</v>
      </c>
      <c r="J409" s="11">
        <f>IF(OR(J253="-",J241="-"),"-",IF(OR(J253="C",J241="C"),"C",J253-J241))</f>
        <v>1.9090520432106572E-2</v>
      </c>
      <c r="K409" s="31">
        <f>IF(OR(K253="-",K241="-"),"-",K253-K241)</f>
        <v>-0.22362267036562855</v>
      </c>
    </row>
    <row r="410" spans="1:11">
      <c r="A410" s="13" t="str">
        <f>TEXT(A85,"mmm-yy")</f>
        <v>Jul-07</v>
      </c>
      <c r="B410" s="7">
        <f>B85-B73</f>
        <v>57</v>
      </c>
      <c r="C410" s="9">
        <f>C85-C73</f>
        <v>1850</v>
      </c>
      <c r="D410" s="9">
        <f>D85-D73</f>
        <v>57350</v>
      </c>
      <c r="E410" s="31">
        <f>IF(OR(E242="-",E254="-"),"-",IF(OR(E242="C",E254="C"),"C",E254-E242))</f>
        <v>1.052921926982723</v>
      </c>
      <c r="F410" s="9">
        <f>IF(OR(F85="C",F73="C"),"C",F254-F242)</f>
        <v>127092</v>
      </c>
      <c r="G410" s="9">
        <f>IF(OR(G85="C",G73="C"),"C",G254-G242)</f>
        <v>30753</v>
      </c>
      <c r="H410" s="9">
        <f>IF(OR(H254="C",H242="C"),"C",H254-H242)</f>
        <v>60143</v>
      </c>
      <c r="I410" s="10">
        <f>IF(OR(I254="-",I242="-"),"-",IF(OR(I254="C",I242="C"),"C",I254-I242))</f>
        <v>6.1706066129861625E-2</v>
      </c>
      <c r="J410" s="11">
        <f>IF(OR(J254="-",J242="-"),"-",IF(OR(J254="C",J242="C"),"C",J254-J242))</f>
        <v>2.005060615920673E-2</v>
      </c>
      <c r="K410" s="31">
        <f>IF(OR(K254="-",K242="-"),"-",K254-K242)</f>
        <v>-0.16105870741627371</v>
      </c>
    </row>
    <row r="411" spans="1:11">
      <c r="A411" s="13" t="str">
        <f>TEXT(A86,"mmm-yy")</f>
        <v>Aug-07</v>
      </c>
      <c r="B411" s="7">
        <f>B86-B74</f>
        <v>62</v>
      </c>
      <c r="C411" s="9">
        <f>C86-C74</f>
        <v>2517</v>
      </c>
      <c r="D411" s="9">
        <f>D86-D74</f>
        <v>78027</v>
      </c>
      <c r="E411" s="31">
        <f>IF(OR(E243="-",E255="-"),"-",IF(OR(E243="C",E255="C"),"C",E255-E243))</f>
        <v>0.75792986388687922</v>
      </c>
      <c r="F411" s="9">
        <f>IF(OR(F86="C",F74="C"),"C",F255-F243)</f>
        <v>129779</v>
      </c>
      <c r="G411" s="9">
        <f>IF(OR(G86="C",G74="C"),"C",G255-G243)</f>
        <v>58274</v>
      </c>
      <c r="H411" s="9">
        <f>IF(OR(H255="C",H243="C"),"C",H255-H243)</f>
        <v>54793</v>
      </c>
      <c r="I411" s="10">
        <f>IF(OR(I255="-",I243="-"),"-",IF(OR(I255="C",I243="C"),"C",I255-I243))</f>
        <v>1.5025037496905647E-2</v>
      </c>
      <c r="J411" s="11">
        <f>IF(OR(J255="-",J243="-"),"-",IF(OR(J255="C",J243="C"),"C",J255-J243))</f>
        <v>3.2155320838566315E-2</v>
      </c>
      <c r="K411" s="31">
        <f>IF(OR(K255="-",K243="-"),"-",K255-K243)</f>
        <v>-1.2586516909280476E-2</v>
      </c>
    </row>
    <row r="412" spans="1:11">
      <c r="A412" s="13" t="str">
        <f>TEXT(A87,"mmm-yy")</f>
        <v>Sep-07</v>
      </c>
      <c r="B412" s="7">
        <f>B87-B75</f>
        <v>57</v>
      </c>
      <c r="C412" s="9">
        <f>C87-C75</f>
        <v>2403</v>
      </c>
      <c r="D412" s="9">
        <f>D87-D75</f>
        <v>72090</v>
      </c>
      <c r="E412" s="31">
        <f>IF(OR(E244="-",E256="-"),"-",IF(OR(E244="C",E256="C"),"C",E256-E244))</f>
        <v>0.43528318061416371</v>
      </c>
      <c r="F412" s="9">
        <f>IF(OR(F87="C",F75="C"),"C",F256-F244)</f>
        <v>91569</v>
      </c>
      <c r="G412" s="9">
        <f>IF(OR(G87="C",G75="C"),"C",G256-G244)</f>
        <v>39871</v>
      </c>
      <c r="H412" s="9">
        <f>IF(OR(H256="C",H244="C"),"C",H256-H244)</f>
        <v>41021</v>
      </c>
      <c r="I412" s="10">
        <f>IF(OR(I256="-",I244="-"),"-",IF(OR(I256="C",I244="C"),"C",I256-I244))</f>
        <v>1.4023888307268084E-2</v>
      </c>
      <c r="J412" s="11">
        <f>IF(OR(J256="-",J244="-"),"-",IF(OR(J256="C",J244="C"),"C",J256-J244))</f>
        <v>1.6690805803223352E-2</v>
      </c>
      <c r="K412" s="31">
        <f>IF(OR(K256="-",K244="-"),"-",K256-K244)</f>
        <v>1.7642070770911289E-2</v>
      </c>
    </row>
    <row r="413" spans="1:11">
      <c r="A413" s="13" t="str">
        <f>TEXT(A88,"mmm-yy")</f>
        <v>Oct-07</v>
      </c>
      <c r="B413" s="7">
        <f>B88-B76</f>
        <v>59</v>
      </c>
      <c r="C413" s="9">
        <f>C88-C76</f>
        <v>2354</v>
      </c>
      <c r="D413" s="9">
        <f>D88-D76</f>
        <v>72974</v>
      </c>
      <c r="E413" s="31">
        <f>IF(OR(E245="-",E257="-"),"-",IF(OR(E245="C",E257="C"),"C",E257-E245))</f>
        <v>-1.0800208916918947</v>
      </c>
      <c r="F413" s="9">
        <f>IF(OR(F88="C",F76="C"),"C",F257-F245)</f>
        <v>-31429</v>
      </c>
      <c r="G413" s="9">
        <f>IF(OR(G88="C",G76="C"),"C",G257-G245)</f>
        <v>-35313</v>
      </c>
      <c r="H413" s="9">
        <f>IF(OR(H257="C",H245="C"),"C",H257-H245)</f>
        <v>-20451</v>
      </c>
      <c r="I413" s="10">
        <f>IF(OR(I257="-",I245="-"),"-",IF(OR(I257="C",I245="C"),"C",I257-I245))</f>
        <v>2.4924438122682746E-2</v>
      </c>
      <c r="J413" s="11">
        <f>IF(OR(J257="-",J245="-"),"-",IF(OR(J257="C",J245="C"),"C",J257-J245))</f>
        <v>2.1164226985888046E-3</v>
      </c>
      <c r="K413" s="31">
        <f>IF(OR(K257="-",K245="-"),"-",K257-K245)</f>
        <v>-3.865382402577211E-2</v>
      </c>
    </row>
    <row r="414" spans="1:11">
      <c r="A414" s="13" t="str">
        <f>TEXT(A89,"mmm-yy")</f>
        <v>Nov-07</v>
      </c>
      <c r="B414" s="7">
        <f>B89-B77</f>
        <v>77</v>
      </c>
      <c r="C414" s="9">
        <f>C89-C77</f>
        <v>3222</v>
      </c>
      <c r="D414" s="9">
        <f>D89-D77</f>
        <v>96660</v>
      </c>
      <c r="E414" s="31">
        <f>IF(OR(E246="-",E258="-"),"-",IF(OR(E246="C",E258="C"),"C",E258-E246))</f>
        <v>-0.46698010137352952</v>
      </c>
      <c r="F414" s="9">
        <f>IF(OR(F89="C",F77="C"),"C",F258-F246)</f>
        <v>54756</v>
      </c>
      <c r="G414" s="9">
        <f>IF(OR(G89="C",G77="C"),"C",G258-G246)</f>
        <v>-5260</v>
      </c>
      <c r="H414" s="9">
        <f>IF(OR(H258="C",H246="C"),"C",H258-H246)</f>
        <v>20320</v>
      </c>
      <c r="I414" s="10">
        <f>IF(OR(I258="-",I246="-"),"-",IF(OR(I258="C",I246="C"),"C",I258-I246))</f>
        <v>4.1990473303678E-2</v>
      </c>
      <c r="J414" s="11">
        <f>IF(OR(J258="-",J246="-"),"-",IF(OR(J258="C",J246="C"),"C",J258-J246))</f>
        <v>1.291844045053625E-2</v>
      </c>
      <c r="K414" s="31">
        <f>IF(OR(K258="-",K246="-"),"-",K258-K246)</f>
        <v>-2.008862399513589E-3</v>
      </c>
    </row>
    <row r="415" spans="1:11">
      <c r="A415" s="13" t="str">
        <f>TEXT(A90,"mmm-yy")</f>
        <v>Dec-07</v>
      </c>
      <c r="B415" s="7">
        <f>B90-B78</f>
        <v>69</v>
      </c>
      <c r="C415" s="9">
        <f>C90-C78</f>
        <v>3068</v>
      </c>
      <c r="D415" s="9">
        <f>D90-D78</f>
        <v>95108</v>
      </c>
      <c r="E415" s="31">
        <f>IF(OR(E247="-",E259="-"),"-",IF(OR(E247="C",E259="C"),"C",E259-E247))</f>
        <v>-0.22555453947596504</v>
      </c>
      <c r="F415" s="9">
        <f>IF(OR(F90="C",F78="C"),"C",F259-F247)</f>
        <v>26306</v>
      </c>
      <c r="G415" s="9">
        <f>IF(OR(G90="C",G78="C"),"C",G259-G247)</f>
        <v>-5540</v>
      </c>
      <c r="H415" s="9">
        <f>IF(OR(H259="C",H247="C"),"C",H259-H247)</f>
        <v>28690</v>
      </c>
      <c r="I415" s="10">
        <f>IF(OR(I259="-",I247="-"),"-",IF(OR(I259="C",I247="C"),"C",I259-I247))</f>
        <v>2.205388717080381E-2</v>
      </c>
      <c r="J415" s="11">
        <f>IF(OR(J259="-",J247="-"),"-",IF(OR(J259="C",J247="C"),"C",J259-J247))</f>
        <v>-1.5720496430100317E-2</v>
      </c>
      <c r="K415" s="31">
        <f>IF(OR(K259="-",K247="-"),"-",K259-K247)</f>
        <v>5.244054395887332E-2</v>
      </c>
    </row>
    <row r="416" spans="1:11">
      <c r="A416" s="13" t="str">
        <f>TEXT(A91,"mmm-yy")</f>
        <v>Jan-08</v>
      </c>
      <c r="B416" s="7">
        <f>B91-B79</f>
        <v>62</v>
      </c>
      <c r="C416" s="9">
        <f>C91-C79</f>
        <v>3192</v>
      </c>
      <c r="D416" s="9">
        <f>D91-D79</f>
        <v>98952</v>
      </c>
      <c r="E416" s="31">
        <f>IF(OR(E248="-",E260="-"),"-",IF(OR(E248="C",E260="C"),"C",E260-E248))</f>
        <v>-0.34618900511118511</v>
      </c>
      <c r="F416" s="9">
        <f>IF(OR(F91="C",F79="C"),"C",F260-F248)</f>
        <v>99834</v>
      </c>
      <c r="G416" s="9">
        <f>IF(OR(G91="C",G79="C"),"C",G260-G248)</f>
        <v>99101</v>
      </c>
      <c r="H416" s="9">
        <f>IF(OR(H260="C",H248="C"),"C",H260-H248)</f>
        <v>35693</v>
      </c>
      <c r="I416" s="10">
        <f>IF(OR(I260="-",I248="-"),"-",IF(OR(I260="C",I248="C"),"C",I260-I248))</f>
        <v>-5.3600524865452748E-2</v>
      </c>
      <c r="J416" s="11">
        <f>IF(OR(J260="-",J248="-"),"-",IF(OR(J260="C",J248="C"),"C",J260-J248))</f>
        <v>1.3055786139726022E-2</v>
      </c>
      <c r="K416" s="31">
        <f>IF(OR(K260="-",K248="-"),"-",K260-K248)</f>
        <v>0.17804630531358612</v>
      </c>
    </row>
    <row r="417" spans="1:11">
      <c r="A417" s="13" t="str">
        <f>TEXT(A92,"mmm-yy")</f>
        <v>Feb-08</v>
      </c>
      <c r="B417" s="7">
        <f>B92-B80</f>
        <v>64</v>
      </c>
      <c r="C417" s="9">
        <f>C92-C80</f>
        <v>2887</v>
      </c>
      <c r="D417" s="9">
        <f>D92-D80</f>
        <v>219657</v>
      </c>
      <c r="E417" s="31">
        <f>IF(OR(E249="-",E261="-"),"-",IF(OR(E249="C",E261="C"),"C",E261-E249))</f>
        <v>-0.78199285782648786</v>
      </c>
      <c r="F417" s="9">
        <f>IF(OR(F92="C",F80="C"),"C",F261-F249)</f>
        <v>117943</v>
      </c>
      <c r="G417" s="9">
        <f>IF(OR(G92="C",G80="C"),"C",G261-G249)</f>
        <v>76359</v>
      </c>
      <c r="H417" s="9">
        <f>IF(OR(H261="C",H249="C"),"C",H261-H249)</f>
        <v>81784</v>
      </c>
      <c r="I417" s="10">
        <f>IF(OR(I261="-",I249="-"),"-",IF(OR(I261="C",I249="C"),"C",I261-I249))</f>
        <v>-1.0629698423182399E-2</v>
      </c>
      <c r="J417" s="11">
        <f>IF(OR(J261="-",J249="-"),"-",IF(OR(J261="C",J249="C"),"C",J261-J249))</f>
        <v>-1.2047649258587256E-2</v>
      </c>
      <c r="K417" s="31">
        <f>IF(OR(K261="-",K249="-"),"-",K261-K249)</f>
        <v>6.0870407276141236E-2</v>
      </c>
    </row>
    <row r="418" spans="1:11">
      <c r="A418" s="13" t="str">
        <f>TEXT(A93,"mmm-yy")</f>
        <v>Mar-08</v>
      </c>
      <c r="B418" s="7">
        <f>B93-B81</f>
        <v>68</v>
      </c>
      <c r="C418" s="9">
        <f>C93-C81</f>
        <v>2741</v>
      </c>
      <c r="D418" s="9">
        <f>D93-D81</f>
        <v>84971</v>
      </c>
      <c r="E418" s="31">
        <f>IF(OR(E250="-",E262="-"),"-",IF(OR(E250="C",E262="C"),"C",E262-E250))</f>
        <v>0.73968278214127992</v>
      </c>
      <c r="F418" s="9">
        <f>IF(OR(F93="C",F81="C"),"C",F262-F250)</f>
        <v>230878</v>
      </c>
      <c r="G418" s="9">
        <f>IF(OR(G93="C",G81="C"),"C",G262-G250)</f>
        <v>89170</v>
      </c>
      <c r="H418" s="9">
        <f>IF(OR(H262="C",H250="C"),"C",H262-H250)</f>
        <v>71731</v>
      </c>
      <c r="I418" s="10">
        <f>IF(OR(I262="-",I250="-"),"-",IF(OR(I262="C",I250="C"),"C",I262-I250))</f>
        <v>3.5898976995369924E-2</v>
      </c>
      <c r="J418" s="11">
        <f>IF(OR(J262="-",J250="-"),"-",IF(OR(J262="C",J250="C"),"C",J262-J250))</f>
        <v>5.3533160086424392E-2</v>
      </c>
      <c r="K418" s="31">
        <f>IF(OR(K262="-",K250="-"),"-",K262-K250)</f>
        <v>-3.6078895840908842E-2</v>
      </c>
    </row>
    <row r="419" spans="1:11">
      <c r="A419" s="13" t="str">
        <f>TEXT(A94,"mmm-yy")</f>
        <v>Apr-08</v>
      </c>
      <c r="B419" s="7">
        <f>B94-B82</f>
        <v>73</v>
      </c>
      <c r="C419" s="9">
        <f>C94-C82</f>
        <v>3109</v>
      </c>
      <c r="D419" s="9">
        <f>D94-D82</f>
        <v>93270</v>
      </c>
      <c r="E419" s="31">
        <f>IF(OR(E251="-",E263="-"),"-",IF(OR(E251="C",E263="C"),"C",E263-E251))</f>
        <v>-0.27093358362515119</v>
      </c>
      <c r="F419" s="9">
        <f>IF(OR(F94="C",F82="C"),"C",F263-F251)</f>
        <v>-96533</v>
      </c>
      <c r="G419" s="9">
        <f>IF(OR(G94="C",G82="C"),"C",G263-G251)</f>
        <v>-32424</v>
      </c>
      <c r="H419" s="9">
        <f>IF(OR(H263="C",H251="C"),"C",H263-H251)</f>
        <v>24619</v>
      </c>
      <c r="I419" s="10">
        <f>IF(OR(I263="-",I251="-"),"-",IF(OR(I263="C",I251="C"),"C",I263-I251))</f>
        <v>-2.5061362331926462E-2</v>
      </c>
      <c r="J419" s="11">
        <f>IF(OR(J263="-",J251="-"),"-",IF(OR(J263="C",J251="C"),"C",J263-J251))</f>
        <v>-8.7534010241464344E-2</v>
      </c>
      <c r="K419" s="31">
        <f>IF(OR(K263="-",K251="-"),"-",K263-K251)</f>
        <v>1.0740857721152963E-2</v>
      </c>
    </row>
    <row r="420" spans="1:11">
      <c r="A420" s="13" t="str">
        <f>TEXT(A95,"mmm-yy")</f>
        <v>May-08</v>
      </c>
      <c r="B420" s="7">
        <f>B95-B83</f>
        <v>39</v>
      </c>
      <c r="C420" s="9">
        <f>C95-C83</f>
        <v>3301</v>
      </c>
      <c r="D420" s="9">
        <f>D95-D83</f>
        <v>102331</v>
      </c>
      <c r="E420" s="31">
        <f>IF(OR(E252="-",E264="-"),"-",IF(OR(E252="C",E264="C"),"C",E264-E252))</f>
        <v>5.9648237427058604E-2</v>
      </c>
      <c r="F420" s="9">
        <f>IF(OR(F95="C",F83="C"),"C",F264-F252)</f>
        <v>91611</v>
      </c>
      <c r="G420" s="9">
        <f>IF(OR(G95="C",G83="C"),"C",G264-G252)</f>
        <v>49327</v>
      </c>
      <c r="H420" s="9">
        <f>IF(OR(H264="C",H252="C"),"C",H264-H252)</f>
        <v>33988</v>
      </c>
      <c r="I420" s="10">
        <f>IF(OR(I264="-",I252="-"),"-",IF(OR(I264="C",I252="C"),"C",I264-I252))</f>
        <v>1.027450964827592E-3</v>
      </c>
      <c r="J420" s="11">
        <f>IF(OR(J264="-",J252="-"),"-",IF(OR(J264="C",J252="C"),"C",J264-J252))</f>
        <v>3.0590214830696683E-2</v>
      </c>
      <c r="K420" s="31">
        <f>IF(OR(K264="-",K252="-"),"-",K264-K252)</f>
        <v>0.5265555303872631</v>
      </c>
    </row>
    <row r="421" spans="1:11">
      <c r="A421" s="13" t="str">
        <f>TEXT(A96,"mmm-yy")</f>
        <v>Jun-08</v>
      </c>
      <c r="B421" s="7">
        <f>B96-B84</f>
        <v>58</v>
      </c>
      <c r="C421" s="9">
        <f>C96-C84</f>
        <v>3407</v>
      </c>
      <c r="D421" s="9">
        <f>D96-D84</f>
        <v>102210</v>
      </c>
      <c r="E421" s="31">
        <f>IF(OR(E253="-",E265="-"),"-",IF(OR(E253="C",E265="C"),"C",E265-E253))</f>
        <v>-1.2509032197920185</v>
      </c>
      <c r="F421" s="9">
        <f>IF(OR(F96="C",F84="C"),"C",F265-F253)</f>
        <v>-93756</v>
      </c>
      <c r="G421" s="9">
        <f>IF(OR(G96="C",G84="C"),"C",G265-G253)</f>
        <v>-64455</v>
      </c>
      <c r="H421" s="9">
        <f>IF(OR(H265="C",H253="C"),"C",H265-H253)</f>
        <v>-20700</v>
      </c>
      <c r="I421" s="10">
        <f>IF(OR(I265="-",I253="-"),"-",IF(OR(I265="C",I253="C"),"C",I265-I253))</f>
        <v>2.9109282570263684E-2</v>
      </c>
      <c r="J421" s="11">
        <f>IF(OR(J265="-",J253="-"),"-",IF(OR(J265="C",J253="C"),"C",J265-J253))</f>
        <v>-5.5038772932447966E-2</v>
      </c>
      <c r="K421" s="31">
        <f>IF(OR(K265="-",K253="-"),"-",K265-K253)</f>
        <v>0.31750099413226707</v>
      </c>
    </row>
    <row r="422" spans="1:11">
      <c r="A422" s="13" t="str">
        <f>TEXT(A97,"mmm-yy")</f>
        <v>Jul-08</v>
      </c>
      <c r="B422" s="7">
        <f>B97-B85</f>
        <v>54</v>
      </c>
      <c r="C422" s="9">
        <f>C97-C85</f>
        <v>2567</v>
      </c>
      <c r="D422" s="9">
        <f>D97-D85</f>
        <v>79577</v>
      </c>
      <c r="E422" s="31">
        <f>IF(OR(E254="-",E266="-"),"-",IF(OR(E254="C",E266="C"),"C",E266-E254))</f>
        <v>-0.40954713992609015</v>
      </c>
      <c r="F422" s="9">
        <f>IF(OR(F97="C",F85="C"),"C",F266-F254)</f>
        <v>-46972</v>
      </c>
      <c r="G422" s="9">
        <f>IF(OR(G97="C",G85="C"),"C",G266-G254)</f>
        <v>-31801</v>
      </c>
      <c r="H422" s="9">
        <f>IF(OR(H266="C",H254="C"),"C",H266-H254)</f>
        <v>8368</v>
      </c>
      <c r="I422" s="10">
        <f>IF(OR(I266="-",I254="-"),"-",IF(OR(I266="C",I254="C"),"C",I266-I254))</f>
        <v>1.5564742884205618E-2</v>
      </c>
      <c r="J422" s="11">
        <f>IF(OR(J266="-",J254="-"),"-",IF(OR(J266="C",J254="C"),"C",J266-J254))</f>
        <v>-4.7459723395130826E-2</v>
      </c>
      <c r="K422" s="31">
        <f>IF(OR(K266="-",K254="-"),"-",K266-K254)</f>
        <v>0.10590843222219348</v>
      </c>
    </row>
    <row r="423" spans="1:11">
      <c r="A423" s="13" t="str">
        <f>TEXT(A98,"mmm-yy")</f>
        <v>Aug-08</v>
      </c>
      <c r="B423" s="7">
        <f>B98-B86</f>
        <v>43</v>
      </c>
      <c r="C423" s="9">
        <f>C98-C86</f>
        <v>2444</v>
      </c>
      <c r="D423" s="9">
        <f>D98-D86</f>
        <v>75764</v>
      </c>
      <c r="E423" s="31">
        <f>IF(OR(E255="-",E267="-"),"-",IF(OR(E255="C",E267="C"),"C",E267-E255))</f>
        <v>-0.92703574293780022</v>
      </c>
      <c r="F423" s="9">
        <f>IF(OR(F98="C",F86="C"),"C",F267-F255)</f>
        <v>-82474</v>
      </c>
      <c r="G423" s="9">
        <f>IF(OR(G98="C",G86="C"),"C",G267-G255)</f>
        <v>-34733</v>
      </c>
      <c r="H423" s="9">
        <f>IF(OR(H267="C",H255="C"),"C",H267-H255)</f>
        <v>-14623</v>
      </c>
      <c r="I423" s="10">
        <f>IF(OR(I267="-",I255="-"),"-",IF(OR(I267="C",I255="C"),"C",I267-I255))</f>
        <v>-1.3679262713645501E-2</v>
      </c>
      <c r="J423" s="11">
        <f>IF(OR(J267="-",J255="-"),"-",IF(OR(J267="C",J255="C"),"C",J267-J255))</f>
        <v>-4.612135114716609E-2</v>
      </c>
      <c r="K423" s="31">
        <f>IF(OR(K267="-",K255="-"),"-",K267-K255)</f>
        <v>0.20789247926794019</v>
      </c>
    </row>
    <row r="424" spans="1:11">
      <c r="A424" s="13" t="str">
        <f>TEXT(A99,"mmm-yy")</f>
        <v>Sep-08</v>
      </c>
      <c r="B424" s="7">
        <f>B99-B87</f>
        <v>44</v>
      </c>
      <c r="C424" s="9">
        <f>C99-C87</f>
        <v>2977</v>
      </c>
      <c r="D424" s="9">
        <f>D99-D87</f>
        <v>89310</v>
      </c>
      <c r="E424" s="31">
        <f>IF(OR(E256="-",E268="-"),"-",IF(OR(E256="C",E268="C"),"C",E268-E256))</f>
        <v>-1.2813252785272979</v>
      </c>
      <c r="F424" s="9">
        <f>IF(OR(F99="C",F87="C"),"C",F268-F256)</f>
        <v>-119096</v>
      </c>
      <c r="G424" s="9">
        <f>IF(OR(G99="C",G87="C"),"C",G268-G256)</f>
        <v>-95387</v>
      </c>
      <c r="H424" s="9">
        <f>IF(OR(H268="C",H256="C"),"C",H268-H256)</f>
        <v>-22225</v>
      </c>
      <c r="I424" s="10">
        <f>IF(OR(I268="-",I256="-"),"-",IF(OR(I268="C",I256="C"),"C",I268-I256))</f>
        <v>5.5329238620175802E-2</v>
      </c>
      <c r="J424" s="11">
        <f>IF(OR(J268="-",J256="-"),"-",IF(OR(J268="C",J256="C"),"C",J268-J256))</f>
        <v>-6.2259635528416402E-2</v>
      </c>
      <c r="K424" s="31">
        <f>IF(OR(K268="-",K256="-"),"-",K268-K256)</f>
        <v>0.35759547223377552</v>
      </c>
    </row>
    <row r="425" spans="1:11">
      <c r="A425" s="13" t="str">
        <f>TEXT(A100,"mmm-yy")</f>
        <v>Oct-08</v>
      </c>
      <c r="B425" s="7">
        <f>B100-B88</f>
        <v>47</v>
      </c>
      <c r="C425" s="9">
        <f>C100-C88</f>
        <v>2668</v>
      </c>
      <c r="D425" s="9">
        <f>D100-D88</f>
        <v>82708</v>
      </c>
      <c r="E425" s="31">
        <f>IF(OR(E257="-",E269="-"),"-",IF(OR(E257="C",E269="C"),"C",E269-E257))</f>
        <v>0.7602092719321405</v>
      </c>
      <c r="F425" s="9">
        <f>IF(OR(F100="C",F88="C"),"C",F269-F257)</f>
        <v>102574</v>
      </c>
      <c r="G425" s="9">
        <f>IF(OR(G100="C",G88="C"),"C",G269-G257)</f>
        <v>26229</v>
      </c>
      <c r="H425" s="9">
        <f>IF(OR(H269="C",H257="C"),"C",H269-H257)</f>
        <v>60744</v>
      </c>
      <c r="I425" s="10">
        <f>IF(OR(I269="-",I257="-"),"-",IF(OR(I269="C",I257="C"),"C",I269-I257))</f>
        <v>4.0638095320200796E-2</v>
      </c>
      <c r="J425" s="11">
        <f>IF(OR(J269="-",J257="-"),"-",IF(OR(J269="C",J257="C"),"C",J269-J257))</f>
        <v>7.3694091868192757E-5</v>
      </c>
      <c r="K425" s="31">
        <f>IF(OR(K269="-",K257="-"),"-",K269-K257)</f>
        <v>0.20999551337846611</v>
      </c>
    </row>
    <row r="426" spans="1:11">
      <c r="A426" s="13" t="str">
        <f>TEXT(A101,"mmm-yy")</f>
        <v>Nov-08</v>
      </c>
      <c r="B426" s="7">
        <f>B101-B89</f>
        <v>59</v>
      </c>
      <c r="C426" s="9">
        <f>C101-C89</f>
        <v>3680</v>
      </c>
      <c r="D426" s="9">
        <f>D101-D89</f>
        <v>110400</v>
      </c>
      <c r="E426" s="31">
        <f>IF(OR(E258="-",E270="-"),"-",IF(OR(E258="C",E270="C"),"C",E270-E258))</f>
        <v>-2.3135981778130486</v>
      </c>
      <c r="F426" s="9">
        <f>IF(OR(F101="C",F89="C"),"C",F270-F258)</f>
        <v>-113378</v>
      </c>
      <c r="G426" s="9">
        <f>IF(OR(G101="C",G89="C"),"C",G270-G258)</f>
        <v>-73717</v>
      </c>
      <c r="H426" s="9">
        <f>IF(OR(H270="C",H258="C"),"C",H270-H258)</f>
        <v>-53443</v>
      </c>
      <c r="I426" s="10">
        <f>IF(OR(I270="-",I258="-"),"-",IF(OR(I270="C",I258="C"),"C",I270-I258))</f>
        <v>1.3538757532854273E-2</v>
      </c>
      <c r="J426" s="11">
        <f>IF(OR(J270="-",J258="-"),"-",IF(OR(J270="C",J258="C"),"C",J270-J258))</f>
        <v>-1.5777987423453599E-2</v>
      </c>
      <c r="K426" s="31">
        <f>IF(OR(K270="-",K258="-"),"-",K270-K258)</f>
        <v>0.36061444712223079</v>
      </c>
    </row>
    <row r="427" spans="1:11">
      <c r="A427" s="13" t="str">
        <f>TEXT(A102,"mmm-yy")</f>
        <v>Dec-08</v>
      </c>
      <c r="B427" s="7">
        <f>B102-B90</f>
        <v>50</v>
      </c>
      <c r="C427" s="9">
        <f>C102-C90</f>
        <v>3743</v>
      </c>
      <c r="D427" s="9">
        <f>D102-D90</f>
        <v>116033</v>
      </c>
      <c r="E427" s="31">
        <f>IF(OR(E259="-",E271="-"),"-",IF(OR(E259="C",E271="C"),"C",E271-E259))</f>
        <v>-1.7621894840908325</v>
      </c>
      <c r="F427" s="9">
        <f>IF(OR(F102="C",F90="C"),"C",F271-F259)</f>
        <v>-82768</v>
      </c>
      <c r="G427" s="9">
        <f>IF(OR(G102="C",G90="C"),"C",G271-G259)</f>
        <v>-63855</v>
      </c>
      <c r="H427" s="9">
        <f>IF(OR(H271="C",H259="C"),"C",H271-H259)</f>
        <v>-31244</v>
      </c>
      <c r="I427" s="10">
        <f>IF(OR(I271="-",I259="-"),"-",IF(OR(I271="C",I259="C"),"C",I271-I259))</f>
        <v>2.450417811908312E-2</v>
      </c>
      <c r="J427" s="11">
        <f>IF(OR(J271="-",J259="-"),"-",IF(OR(J271="C",J259="C"),"C",J271-J259))</f>
        <v>-1.4790618537122269E-2</v>
      </c>
      <c r="K427" s="31">
        <f>IF(OR(K271="-",K259="-"),"-",K271-K259)</f>
        <v>0.49005574837843113</v>
      </c>
    </row>
    <row r="428" spans="1:11">
      <c r="A428" s="13" t="str">
        <f>TEXT(A103,"mmm-yy")</f>
        <v>Jan-09</v>
      </c>
      <c r="B428" s="7">
        <f>B103-B91</f>
        <v>62</v>
      </c>
      <c r="C428" s="9">
        <f>C103-C91</f>
        <v>3579</v>
      </c>
      <c r="D428" s="9">
        <f>D103-D91</f>
        <v>110949</v>
      </c>
      <c r="E428" s="31">
        <f>IF(OR(E260="-",E272="-"),"-",IF(OR(E260="C",E272="C"),"C",E272-E260))</f>
        <v>-2.5143802648969924</v>
      </c>
      <c r="F428" s="9">
        <f>IF(OR(F103="C",F91="C"),"C",F272-F260)</f>
        <v>-147721</v>
      </c>
      <c r="G428" s="9">
        <f>IF(OR(G103="C",G91="C"),"C",G272-G260)</f>
        <v>-144616</v>
      </c>
      <c r="H428" s="9">
        <f>IF(OR(H272="C",H260="C"),"C",H272-H260)</f>
        <v>-54782</v>
      </c>
      <c r="I428" s="10">
        <f>IF(OR(I272="-",I260="-"),"-",IF(OR(I272="C",I260="C"),"C",I272-I260))</f>
        <v>7.8996567763563785E-2</v>
      </c>
      <c r="J428" s="11">
        <f>IF(OR(J272="-",J260="-"),"-",IF(OR(J272="C",J260="C"),"C",J272-J260))</f>
        <v>-1.7638167775074987E-2</v>
      </c>
      <c r="K428" s="31">
        <f>IF(OR(K272="-",K260="-"),"-",K272-K260)</f>
        <v>0.28678356936040927</v>
      </c>
    </row>
    <row r="429" spans="1:11">
      <c r="A429" s="13" t="str">
        <f>TEXT(A104,"mmm-yy")</f>
        <v>Feb-09</v>
      </c>
      <c r="B429" s="7">
        <f>B104-B92</f>
        <v>51</v>
      </c>
      <c r="C429" s="9">
        <f>C104-C92</f>
        <v>4139</v>
      </c>
      <c r="D429" s="9">
        <f>D104-D92</f>
        <v>-22929</v>
      </c>
      <c r="E429" s="31">
        <f>IF(OR(E261="-",E273="-"),"-",IF(OR(E261="C",E273="C"),"C",E273-E261))</f>
        <v>-2.5798181862524387</v>
      </c>
      <c r="F429" s="9">
        <f>IF(OR(F104="C",F92="C"),"C",F273-F261)</f>
        <v>-262703</v>
      </c>
      <c r="G429" s="9">
        <f>IF(OR(G104="C",G92="C"),"C",G273-G261)</f>
        <v>-184373</v>
      </c>
      <c r="H429" s="9">
        <f>IF(OR(H273="C",H261="C"),"C",H273-H261)</f>
        <v>-114911</v>
      </c>
      <c r="I429" s="10">
        <f>IF(OR(I273="-",I261="-"),"-",IF(OR(I273="C",I261="C"),"C",I273-I261))</f>
        <v>3.9667942966513881E-2</v>
      </c>
      <c r="J429" s="11">
        <f>IF(OR(J273="-",J261="-"),"-",IF(OR(J273="C",J261="C"),"C",J273-J261))</f>
        <v>-3.3046797376111048E-2</v>
      </c>
      <c r="K429" s="31">
        <f>IF(OR(K273="-",K261="-"),"-",K273-K261)</f>
        <v>0.59497112453198753</v>
      </c>
    </row>
    <row r="430" spans="1:11">
      <c r="A430" s="13" t="str">
        <f>TEXT(A105,"mmm-yy")</f>
        <v>Mar-09</v>
      </c>
      <c r="B430" s="7">
        <f>B105-B93</f>
        <v>46</v>
      </c>
      <c r="C430" s="9">
        <f>C105-C93</f>
        <v>4196</v>
      </c>
      <c r="D430" s="9">
        <f>D105-D93</f>
        <v>130076</v>
      </c>
      <c r="E430" s="31">
        <f>IF(OR(E262="-",E274="-"),"-",IF(OR(E262="C",E274="C"),"C",E274-E262))</f>
        <v>-4.0063587287665285</v>
      </c>
      <c r="F430" s="9">
        <f>IF(OR(F105="C",F93="C"),"C",F274-F262)</f>
        <v>-372707</v>
      </c>
      <c r="G430" s="9">
        <f>IF(OR(G105="C",G93="C"),"C",G274-G262)</f>
        <v>-197381</v>
      </c>
      <c r="H430" s="9">
        <f>IF(OR(H274="C",H262="C"),"C",H274-H262)</f>
        <v>-115982</v>
      </c>
      <c r="I430" s="10">
        <f>IF(OR(I274="-",I262="-"),"-",IF(OR(I274="C",I262="C"),"C",I274-I262))</f>
        <v>-4.8003876808269119E-3</v>
      </c>
      <c r="J430" s="11">
        <f>IF(OR(J274="-",J262="-"),"-",IF(OR(J274="C",J262="C"),"C",J274-J262))</f>
        <v>-8.8225163759010128E-2</v>
      </c>
      <c r="K430" s="31">
        <f>IF(OR(K274="-",K262="-"),"-",K274-K262)</f>
        <v>0.67442422080592479</v>
      </c>
    </row>
    <row r="431" spans="1:11">
      <c r="A431" s="13" t="str">
        <f>TEXT(A106,"mmm-yy")</f>
        <v>Apr-09</v>
      </c>
      <c r="B431" s="7">
        <f>B106-B94</f>
        <v>39</v>
      </c>
      <c r="C431" s="9">
        <f>C106-C94</f>
        <v>3103</v>
      </c>
      <c r="D431" s="9">
        <f>D106-D94</f>
        <v>93090</v>
      </c>
      <c r="E431" s="31">
        <f>IF(OR(E263="-",E275="-"),"-",IF(OR(E263="C",E275="C"),"C",E275-E263))</f>
        <v>-0.4807742542063167</v>
      </c>
      <c r="F431" s="9">
        <f>IF(OR(F106="C",F94="C"),"C",F275-F263)</f>
        <v>116939</v>
      </c>
      <c r="G431" s="9">
        <f>IF(OR(G106="C",G94="C"),"C",G275-G263)</f>
        <v>7356</v>
      </c>
      <c r="H431" s="9">
        <f>IF(OR(H275="C",H263="C"),"C",H275-H263)</f>
        <v>15080</v>
      </c>
      <c r="I431" s="10">
        <f>IF(OR(I275="-",I263="-"),"-",IF(OR(I275="C",I263="C"),"C",I275-I263))</f>
        <v>6.9267525682945363E-2</v>
      </c>
      <c r="J431" s="11">
        <f>IF(OR(J275="-",J263="-"),"-",IF(OR(J275="C",J263="C"),"C",J275-J263))</f>
        <v>5.6770930112455931E-2</v>
      </c>
      <c r="K431" s="31">
        <f>IF(OR(K275="-",K263="-"),"-",K275-K263)</f>
        <v>0.4363880159062461</v>
      </c>
    </row>
    <row r="432" spans="1:11">
      <c r="A432" s="13" t="str">
        <f>TEXT(A107,"mmm-yy")</f>
        <v>May-09</v>
      </c>
      <c r="B432" s="7">
        <f>B107-B95</f>
        <v>37</v>
      </c>
      <c r="C432" s="9">
        <f>C107-C95</f>
        <v>3078</v>
      </c>
      <c r="D432" s="9">
        <f>D107-D95</f>
        <v>95418</v>
      </c>
      <c r="E432" s="31">
        <f>IF(OR(E264="-",E276="-"),"-",IF(OR(E264="C",E276="C"),"C",E276-E264))</f>
        <v>-0.80486699251049387</v>
      </c>
      <c r="F432" s="9">
        <f>IF(OR(F107="C",F95="C"),"C",F276-F264)</f>
        <v>-12599</v>
      </c>
      <c r="G432" s="9">
        <f>IF(OR(G107="C",G95="C"),"C",G276-G264)</f>
        <v>-15223</v>
      </c>
      <c r="H432" s="9">
        <f>IF(OR(H276="C",H264="C"),"C",H276-H264)</f>
        <v>-4816</v>
      </c>
      <c r="I432" s="10">
        <f>IF(OR(I276="-",I264="-"),"-",IF(OR(I276="C",I264="C"),"C",I276-I264))</f>
        <v>1.4162221227553395E-2</v>
      </c>
      <c r="J432" s="11">
        <f>IF(OR(J276="-",J264="-"),"-",IF(OR(J276="C",J264="C"),"C",J276-J264))</f>
        <v>-3.9368474616376936E-3</v>
      </c>
      <c r="K432" s="31">
        <f>IF(OR(K276="-",K264="-"),"-",K276-K264)</f>
        <v>0.47162580098113693</v>
      </c>
    </row>
    <row r="433" spans="1:11">
      <c r="A433" s="13" t="str">
        <f>TEXT(A108,"mmm-yy")</f>
        <v>Jun-09</v>
      </c>
      <c r="B433" s="7">
        <f>B108-B96</f>
        <v>23</v>
      </c>
      <c r="C433" s="9">
        <f>C108-C96</f>
        <v>2886</v>
      </c>
      <c r="D433" s="9">
        <f>D108-D96</f>
        <v>86580</v>
      </c>
      <c r="E433" s="31">
        <f>IF(OR(E265="-",E277="-"),"-",IF(OR(E265="C",E277="C"),"C",E277-E265))</f>
        <v>-2.1400163446294975</v>
      </c>
      <c r="F433" s="9">
        <f>IF(OR(F108="C",F96="C"),"C",F277-F265)</f>
        <v>-82100</v>
      </c>
      <c r="G433" s="9">
        <f>IF(OR(G108="C",G96="C"),"C",G277-G265)</f>
        <v>-41835</v>
      </c>
      <c r="H433" s="9">
        <f>IF(OR(H277="C",H265="C"),"C",H277-H265)</f>
        <v>-63758</v>
      </c>
      <c r="I433" s="10">
        <f>IF(OR(I277="-",I265="-"),"-",IF(OR(I277="C",I265="C"),"C",I277-I265))</f>
        <v>-3.5365005168830344E-3</v>
      </c>
      <c r="J433" s="11">
        <f>IF(OR(J277="-",J265="-"),"-",IF(OR(J277="C",J265="C"),"C",J277-J265))</f>
        <v>1.5553722981020091E-2</v>
      </c>
      <c r="K433" s="31">
        <f>IF(OR(K277="-",K265="-"),"-",K277-K265)</f>
        <v>0.59520378915769356</v>
      </c>
    </row>
    <row r="434" spans="1:11">
      <c r="A434" s="13" t="str">
        <f>TEXT(A109,"mmm-yy")</f>
        <v>Jul-09</v>
      </c>
      <c r="B434" s="7">
        <f>B109-B97</f>
        <v>32</v>
      </c>
      <c r="C434" s="9">
        <f>C109-C97</f>
        <v>3628</v>
      </c>
      <c r="D434" s="9">
        <f>D109-D97</f>
        <v>112468</v>
      </c>
      <c r="E434" s="31">
        <f>IF(OR(E266="-",E278="-"),"-",IF(OR(E266="C",E278="C"),"C",E278-E266))</f>
        <v>-0.86525727270759489</v>
      </c>
      <c r="F434" s="9">
        <f>IF(OR(F109="C",F97="C"),"C",F278-F266)</f>
        <v>71077</v>
      </c>
      <c r="G434" s="9">
        <f>IF(OR(G109="C",G97="C"),"C",G278-G266)</f>
        <v>41015</v>
      </c>
      <c r="H434" s="9">
        <f>IF(OR(H278="C",H266="C"),"C",H278-H266)</f>
        <v>-1411</v>
      </c>
      <c r="I434" s="10">
        <f>IF(OR(I278="-",I266="-"),"-",IF(OR(I278="C",I266="C"),"C",I278-I266))</f>
        <v>-1.0401483470441786E-2</v>
      </c>
      <c r="J434" s="11">
        <f>IF(OR(J278="-",J266="-"),"-",IF(OR(J278="C",J266="C"),"C",J278-J266))</f>
        <v>5.6953288701526494E-2</v>
      </c>
      <c r="K434" s="31">
        <f>IF(OR(K278="-",K266="-"),"-",K278-K266)</f>
        <v>0.70974867044090217</v>
      </c>
    </row>
    <row r="435" spans="1:11">
      <c r="A435" s="13" t="str">
        <f>TEXT(A110,"mmm-yy")</f>
        <v>Aug-09</v>
      </c>
      <c r="B435" s="7">
        <f>B110-B98</f>
        <v>20</v>
      </c>
      <c r="C435" s="9">
        <f>C110-C98</f>
        <v>2472</v>
      </c>
      <c r="D435" s="9">
        <f>D110-D98</f>
        <v>76632</v>
      </c>
      <c r="E435" s="31">
        <f>IF(OR(E267="-",E279="-"),"-",IF(OR(E267="C",E279="C"),"C",E279-E267))</f>
        <v>-1.3713563833541365</v>
      </c>
      <c r="F435" s="9">
        <f>IF(OR(F110="C",F98="C"),"C",F279-F267)</f>
        <v>-2511</v>
      </c>
      <c r="G435" s="9">
        <f>IF(OR(G110="C",G98="C"),"C",G279-G267)</f>
        <v>-18839</v>
      </c>
      <c r="H435" s="9">
        <f>IF(OR(H279="C",H267="C"),"C",H279-H267)</f>
        <v>-34536</v>
      </c>
      <c r="I435" s="10">
        <f>IF(OR(I279="-",I267="-"),"-",IF(OR(I279="C",I267="C"),"C",I279-I267))</f>
        <v>3.3553477419020483E-2</v>
      </c>
      <c r="J435" s="11">
        <f>IF(OR(J279="-",J267="-"),"-",IF(OR(J279="C",J267="C"),"C",J279-J267))</f>
        <v>4.2960122978769721E-2</v>
      </c>
      <c r="K435" s="31">
        <f>IF(OR(K279="-",K267="-"),"-",K279-K267)</f>
        <v>0.50591957075100424</v>
      </c>
    </row>
    <row r="436" spans="1:11">
      <c r="A436" s="13" t="str">
        <f>TEXT(A111,"mmm-yy")</f>
        <v>Sep-09</v>
      </c>
      <c r="B436" s="7">
        <f>B111-B99</f>
        <v>17</v>
      </c>
      <c r="C436" s="9">
        <f>C111-C99</f>
        <v>2972</v>
      </c>
      <c r="D436" s="9">
        <f>D111-D99</f>
        <v>89160</v>
      </c>
      <c r="E436" s="31">
        <f>IF(OR(E268="-",E280="-"),"-",IF(OR(E268="C",E280="C"),"C",E280-E268))</f>
        <v>-0.4686492557030526</v>
      </c>
      <c r="F436" s="9">
        <f>IF(OR(F111="C",F99="C"),"C",F280-F268)</f>
        <v>64672</v>
      </c>
      <c r="G436" s="9">
        <f>IF(OR(G111="C",G99="C"),"C",G280-G268)</f>
        <v>55712</v>
      </c>
      <c r="H436" s="9">
        <f>IF(OR(H280="C",H268="C"),"C",H280-H268)</f>
        <v>9159</v>
      </c>
      <c r="I436" s="10">
        <f>IF(OR(I280="-",I268="-"),"-",IF(OR(I280="C",I268="C"),"C",I280-I268))</f>
        <v>-3.7636434278372155E-2</v>
      </c>
      <c r="J436" s="11">
        <f>IF(OR(J280="-",J268="-"),"-",IF(OR(J280="C",J268="C"),"C",J280-J268))</f>
        <v>3.7800382776681518E-2</v>
      </c>
      <c r="K436" s="31">
        <f>IF(OR(K280="-",K268="-"),"-",K280-K268)</f>
        <v>0.69186191125544383</v>
      </c>
    </row>
    <row r="437" spans="1:11">
      <c r="A437" s="13" t="str">
        <f>TEXT(A112,"mmm-yy")</f>
        <v>Oct-09</v>
      </c>
      <c r="B437" s="7">
        <f>B112-B100</f>
        <v>32</v>
      </c>
      <c r="C437" s="9">
        <f>C112-C100</f>
        <v>3367</v>
      </c>
      <c r="D437" s="9">
        <f>D112-D100</f>
        <v>104377</v>
      </c>
      <c r="E437" s="31">
        <f>IF(OR(E269="-",E281="-"),"-",IF(OR(E269="C",E281="C"),"C",E281-E269))</f>
        <v>-1.061364146297386</v>
      </c>
      <c r="F437" s="9">
        <f>IF(OR(F112="C",F100="C"),"C",F281-F269)</f>
        <v>11366</v>
      </c>
      <c r="G437" s="9">
        <f>IF(OR(G112="C",G100="C"),"C",G281-G269)</f>
        <v>18757</v>
      </c>
      <c r="H437" s="9">
        <f>IF(OR(H281="C",H269="C"),"C",H281-H269)</f>
        <v>-11061</v>
      </c>
      <c r="I437" s="10">
        <f>IF(OR(I281="-",I269="-"),"-",IF(OR(I281="C",I269="C"),"C",I281-I269))</f>
        <v>-1.7637885013297661E-2</v>
      </c>
      <c r="J437" s="11">
        <f>IF(OR(J281="-",J269="-"),"-",IF(OR(J281="C",J269="C"),"C",J281-J269))</f>
        <v>2.0301768242166229E-2</v>
      </c>
      <c r="K437" s="31">
        <f>IF(OR(K281="-",K269="-"),"-",K281-K269)</f>
        <v>0.60408839602777675</v>
      </c>
    </row>
    <row r="438" spans="1:11">
      <c r="A438" s="13" t="str">
        <f>TEXT(A113,"mmm-yy")</f>
        <v>Nov-09</v>
      </c>
      <c r="B438" s="7">
        <f>B113-B101</f>
        <v>0</v>
      </c>
      <c r="C438" s="9">
        <f>C113-C101</f>
        <v>2354</v>
      </c>
      <c r="D438" s="9">
        <f>D113-D101</f>
        <v>70620</v>
      </c>
      <c r="E438" s="31">
        <f>IF(OR(E270="-",E282="-"),"-",IF(OR(E270="C",E282="C"),"C",E282-E270))</f>
        <v>-0.44278346724191664</v>
      </c>
      <c r="F438" s="9">
        <f>IF(OR(F113="C",F101="C"),"C",F282-F270)</f>
        <v>12267</v>
      </c>
      <c r="G438" s="9">
        <f>IF(OR(G113="C",G101="C"),"C",G282-G270)</f>
        <v>22450</v>
      </c>
      <c r="H438" s="9">
        <f>IF(OR(H282="C",H270="C"),"C",H282-H270)</f>
        <v>7881</v>
      </c>
      <c r="I438" s="10">
        <f>IF(OR(I282="-",I270="-"),"-",IF(OR(I282="C",I270="C"),"C",I282-I270))</f>
        <v>-1.9374183272966361E-2</v>
      </c>
      <c r="J438" s="11">
        <f>IF(OR(J282="-",J270="-"),"-",IF(OR(J282="C",J270="C"),"C",J282-J270))</f>
        <v>-3.407729221833744E-4</v>
      </c>
      <c r="K438" s="31">
        <f>IF(OR(K282="-",K270="-"),"-",K282-K270)</f>
        <v>0.70373692077728123</v>
      </c>
    </row>
    <row r="439" spans="1:11">
      <c r="A439" s="13" t="str">
        <f>TEXT(A114,"mmm-yy")</f>
        <v>Dec-09</v>
      </c>
      <c r="B439" s="7">
        <f>B114-B102</f>
        <v>-4</v>
      </c>
      <c r="C439" s="9">
        <f>C114-C102</f>
        <v>2180</v>
      </c>
      <c r="D439" s="9">
        <f>D114-D102</f>
        <v>67580</v>
      </c>
      <c r="E439" s="31">
        <f>IF(OR(E271="-",E283="-"),"-",IF(OR(E271="C",E283="C"),"C",E283-E271))</f>
        <v>1.2675791441306004</v>
      </c>
      <c r="F439" s="9">
        <f>IF(OR(F114="C",F102="C"),"C",F283-F271)</f>
        <v>137289</v>
      </c>
      <c r="G439" s="9">
        <f>IF(OR(G114="C",G102="C"),"C",G283-G271)</f>
        <v>72067</v>
      </c>
      <c r="H439" s="9">
        <f>IF(OR(H283="C",H271="C"),"C",H283-H271)</f>
        <v>82766</v>
      </c>
      <c r="I439" s="10">
        <f>IF(OR(I283="-",I271="-"),"-",IF(OR(I283="C",I271="C"),"C",I283-I271))</f>
        <v>-1.335366786319403E-3</v>
      </c>
      <c r="J439" s="11">
        <f>IF(OR(J283="-",J271="-"),"-",IF(OR(J283="C",J271="C"),"C",J283-J271))</f>
        <v>-8.0704630888379647E-3</v>
      </c>
      <c r="K439" s="31">
        <f>IF(OR(K283="-",K271="-"),"-",K283-K271)</f>
        <v>0.7019076683119323</v>
      </c>
    </row>
    <row r="440" spans="1:11">
      <c r="A440" s="13" t="str">
        <f>TEXT(A115,"mmm-yy")</f>
        <v>Jan-10</v>
      </c>
      <c r="B440" s="7">
        <f>B115-B103</f>
        <v>4</v>
      </c>
      <c r="C440" s="9">
        <f>C115-C103</f>
        <v>2996</v>
      </c>
      <c r="D440" s="9">
        <f>D115-D103</f>
        <v>92876</v>
      </c>
      <c r="E440" s="31">
        <f>IF(OR(E272="-",E284="-"),"-",IF(OR(E272="C",E284="C"),"C",E284-E272))</f>
        <v>1.1816133282782815</v>
      </c>
      <c r="F440" s="9">
        <f>IF(OR(F115="C",F103="C"),"C",F284-F272)</f>
        <v>187701</v>
      </c>
      <c r="G440" s="9">
        <f>IF(OR(G115="C",G103="C"),"C",G284-G272)</f>
        <v>85481</v>
      </c>
      <c r="H440" s="9">
        <f>IF(OR(H284="C",H272="C"),"C",H284-H272)</f>
        <v>98177</v>
      </c>
      <c r="I440" s="10">
        <f>IF(OR(I284="-",I272="-"),"-",IF(OR(I284="C",I272="C"),"C",I284-I272))</f>
        <v>1.0628352035197963E-3</v>
      </c>
      <c r="J440" s="11">
        <f>IF(OR(J284="-",J272="-"),"-",IF(OR(J284="C",J272="C"),"C",J284-J272))</f>
        <v>-3.5080320484357497E-3</v>
      </c>
      <c r="K440" s="31">
        <f>IF(OR(K284="-",K272="-"),"-",K284-K272)</f>
        <v>0.84108419887621722</v>
      </c>
    </row>
    <row r="441" spans="1:11">
      <c r="A441" s="13" t="str">
        <f>TEXT(A116,"mmm-yy")</f>
        <v>Feb-10</v>
      </c>
      <c r="B441" s="7">
        <f>B116-B104</f>
        <v>-7</v>
      </c>
      <c r="C441" s="9">
        <f>C116-C104</f>
        <v>2342</v>
      </c>
      <c r="D441" s="9">
        <f>D116-D104</f>
        <v>65576</v>
      </c>
      <c r="E441" s="31">
        <f>IF(OR(E273="-",E285="-"),"-",IF(OR(E273="C",E285="C"),"C",E285-E273))</f>
        <v>0.3196901700101904</v>
      </c>
      <c r="F441" s="9">
        <f>IF(OR(F116="C",F104="C"),"C",F285-F273)</f>
        <v>49352</v>
      </c>
      <c r="G441" s="9">
        <f>IF(OR(G116="C",G104="C"),"C",G285-G273)</f>
        <v>51020</v>
      </c>
      <c r="H441" s="9">
        <f>IF(OR(H285="C",H273="C"),"C",H285-H273)</f>
        <v>44616</v>
      </c>
      <c r="I441" s="10">
        <f>IF(OR(I285="-",I273="-"),"-",IF(OR(I285="C",I273="C"),"C",I285-I273))</f>
        <v>-2.4564791388459684E-2</v>
      </c>
      <c r="J441" s="11">
        <f>IF(OR(J285="-",J273="-"),"-",IF(OR(J285="C",J273="C"),"C",J285-J273))</f>
        <v>-1.3380532230182318E-2</v>
      </c>
      <c r="K441" s="31">
        <f>IF(OR(K285="-",K273="-"),"-",K285-K273)</f>
        <v>0.78887544965463263</v>
      </c>
    </row>
    <row r="442" spans="1:11">
      <c r="A442" s="13" t="str">
        <f>TEXT(A117,"mmm-yy")</f>
        <v>Mar-10</v>
      </c>
      <c r="B442" s="7">
        <f>B117-B105</f>
        <v>-10</v>
      </c>
      <c r="C442" s="9">
        <f>C117-C105</f>
        <v>1867</v>
      </c>
      <c r="D442" s="9">
        <f>D117-D105</f>
        <v>57877</v>
      </c>
      <c r="E442" s="31">
        <f>IF(OR(E274="-",E286="-"),"-",IF(OR(E274="C",E286="C"),"C",E286-E274))</f>
        <v>8.1326802597786241E-2</v>
      </c>
      <c r="F442" s="9">
        <f>IF(OR(F117="C",F105="C"),"C",F286-F274)</f>
        <v>73989</v>
      </c>
      <c r="G442" s="9">
        <f>IF(OR(G117="C",G105="C"),"C",G286-G274)</f>
        <v>55036</v>
      </c>
      <c r="H442" s="9">
        <f>IF(OR(H286="C",H274="C"),"C",H286-H274)</f>
        <v>28906</v>
      </c>
      <c r="I442" s="10">
        <f>IF(OR(I286="-",I274="-"),"-",IF(OR(I286="C",I274="C"),"C",I286-I274))</f>
        <v>-1.5251203680858305E-2</v>
      </c>
      <c r="J442" s="11">
        <f>IF(OR(J286="-",J274="-"),"-",IF(OR(J286="C",J274="C"),"C",J286-J274))</f>
        <v>1.334982696690834E-2</v>
      </c>
      <c r="K442" s="31">
        <f>IF(OR(K286="-",K274="-"),"-",K286-K274)</f>
        <v>0.6858081662022002</v>
      </c>
    </row>
    <row r="443" spans="1:11">
      <c r="A443" s="13" t="str">
        <f>TEXT(A118,"mmm-yy")</f>
        <v>Apr-10</v>
      </c>
      <c r="B443" s="7">
        <f>B118-B106</f>
        <v>-22</v>
      </c>
      <c r="C443" s="9">
        <f>C118-C106</f>
        <v>2158</v>
      </c>
      <c r="D443" s="9">
        <f>D118-D106</f>
        <v>64740</v>
      </c>
      <c r="E443" s="31">
        <f>IF(OR(E275="-",E287="-"),"-",IF(OR(E275="C",E287="C"),"C",E287-E275))</f>
        <v>-0.48355186822158913</v>
      </c>
      <c r="F443" s="9">
        <f>IF(OR(F118="C",F106="C"),"C",F287-F275)</f>
        <v>21652</v>
      </c>
      <c r="G443" s="9">
        <f>IF(OR(G118="C",G106="C"),"C",G287-G275)</f>
        <v>3300</v>
      </c>
      <c r="H443" s="9">
        <f>IF(OR(H287="C",H275="C"),"C",H287-H275)</f>
        <v>3489</v>
      </c>
      <c r="I443" s="10">
        <f>IF(OR(I287="-",I275="-"),"-",IF(OR(I287="C",I275="C"),"C",I287-I275))</f>
        <v>1.0318610809830098E-2</v>
      </c>
      <c r="J443" s="11">
        <f>IF(OR(J287="-",J275="-"),"-",IF(OR(J287="C",J275="C"),"C",J287-J275))</f>
        <v>9.6438626696522256E-3</v>
      </c>
      <c r="K443" s="31">
        <f>IF(OR(K287="-",K275="-"),"-",K287-K275)</f>
        <v>0.9305527337914512</v>
      </c>
    </row>
    <row r="444" spans="1:11">
      <c r="A444" s="13" t="str">
        <f>TEXT(A119,"mmm-yy")</f>
        <v>May-10</v>
      </c>
      <c r="B444" s="7">
        <f>B119-B107</f>
        <v>-19</v>
      </c>
      <c r="C444" s="9">
        <f>C119-C107</f>
        <v>2898</v>
      </c>
      <c r="D444" s="9">
        <f>D119-D107</f>
        <v>89838</v>
      </c>
      <c r="E444" s="31">
        <f>IF(OR(E276="-",E288="-"),"-",IF(OR(E276="C",E288="C"),"C",E288-E276))</f>
        <v>-1.9653881738624648</v>
      </c>
      <c r="F444" s="9">
        <f>IF(OR(F119="C",F107="C"),"C",F288-F276)</f>
        <v>-122189</v>
      </c>
      <c r="G444" s="9">
        <f>IF(OR(G119="C",G107="C"),"C",G288-G276)</f>
        <v>-86168</v>
      </c>
      <c r="H444" s="9">
        <f>IF(OR(H288="C",H276="C"),"C",H288-H276)</f>
        <v>-58412</v>
      </c>
      <c r="I444" s="10">
        <f>IF(OR(I288="-",I276="-"),"-",IF(OR(I288="C",I276="C"),"C",I288-I276))</f>
        <v>3.729113587604993E-2</v>
      </c>
      <c r="J444" s="11">
        <f>IF(OR(J288="-",J276="-"),"-",IF(OR(J288="C",J276="C"),"C",J288-J276))</f>
        <v>-2.5126250250084414E-2</v>
      </c>
      <c r="K444" s="31">
        <f>IF(OR(K288="-",K276="-"),"-",K288-K276)</f>
        <v>1.1312678056297116</v>
      </c>
    </row>
    <row r="445" spans="1:11">
      <c r="A445" s="13" t="str">
        <f>TEXT(A120,"mmm-yy")</f>
        <v>Jun-10</v>
      </c>
      <c r="B445" s="7">
        <f>B120-B108</f>
        <v>-45</v>
      </c>
      <c r="C445" s="9">
        <f>C120-C108</f>
        <v>1350</v>
      </c>
      <c r="D445" s="9">
        <f>D120-D108</f>
        <v>40500</v>
      </c>
      <c r="E445" s="31">
        <f>IF(OR(E277="-",E289="-"),"-",IF(OR(E277="C",E289="C"),"C",E289-E277))</f>
        <v>1.5202669058487857</v>
      </c>
      <c r="F445" s="9">
        <f>IF(OR(F120="C",F108="C"),"C",F289-F277)</f>
        <v>112858</v>
      </c>
      <c r="G445" s="9">
        <f>IF(OR(G120="C",G108="C"),"C",G289-G277)</f>
        <v>41270</v>
      </c>
      <c r="H445" s="9">
        <f>IF(OR(H289="C",H277="C"),"C",H289-H277)</f>
        <v>73127</v>
      </c>
      <c r="I445" s="10">
        <f>IF(OR(I289="-",I277="-"),"-",IF(OR(I289="C",I277="C"),"C",I289-I277))</f>
        <v>3.893822311665307E-2</v>
      </c>
      <c r="J445" s="11">
        <f>IF(OR(J289="-",J277="-"),"-",IF(OR(J289="C",J277="C"),"C",J289-J277))</f>
        <v>-8.8524095732323005E-4</v>
      </c>
      <c r="K445" s="31">
        <f>IF(OR(K289="-",K277="-"),"-",K289-K277)</f>
        <v>1.011158143733077</v>
      </c>
    </row>
    <row r="446" spans="1:11">
      <c r="A446" s="13" t="str">
        <f>TEXT(A121,"mmm-yy")</f>
        <v>Jul-10</v>
      </c>
      <c r="B446" s="7">
        <f>B121-B109</f>
        <v>-47</v>
      </c>
      <c r="C446" s="9">
        <f>C121-C109</f>
        <v>1657</v>
      </c>
      <c r="D446" s="9">
        <f>D121-D109</f>
        <v>51367</v>
      </c>
      <c r="E446" s="31">
        <f>IF(OR(E278="-",E290="-"),"-",IF(OR(E278="C",E290="C"),"C",E290-E278))</f>
        <v>2.3149716695151312E-2</v>
      </c>
      <c r="F446" s="9">
        <f>IF(OR(F121="C",F109="C"),"C",F290-F278)</f>
        <v>4389</v>
      </c>
      <c r="G446" s="9">
        <f>IF(OR(G121="C",G109="C"),"C",G290-G278)</f>
        <v>7478</v>
      </c>
      <c r="H446" s="9">
        <f>IF(OR(H290="C",H278="C"),"C",H290-H278)</f>
        <v>16633</v>
      </c>
      <c r="I446" s="10">
        <f>IF(OR(I290="-",I278="-"),"-",IF(OR(I290="C",I278="C"),"C",I290-I278))</f>
        <v>-9.5231908845960778E-3</v>
      </c>
      <c r="J446" s="11">
        <f>IF(OR(J290="-",J278="-"),"-",IF(OR(J290="C",J278="C"),"C",J290-J278))</f>
        <v>-1.848897231303881E-2</v>
      </c>
      <c r="K446" s="31">
        <f>IF(OR(K290="-",K278="-"),"-",K290-K278)</f>
        <v>1.1349975492572355</v>
      </c>
    </row>
    <row r="447" spans="1:11">
      <c r="A447" s="13" t="str">
        <f>TEXT(A122,"mmm-yy")</f>
        <v>Aug-10</v>
      </c>
      <c r="B447" s="7">
        <f>B122-B110</f>
        <v>-41</v>
      </c>
      <c r="C447" s="9">
        <f>C122-C110</f>
        <v>1778</v>
      </c>
      <c r="D447" s="9">
        <f>D122-D110</f>
        <v>55118</v>
      </c>
      <c r="E447" s="31">
        <f>IF(OR(E279="-",E291="-"),"-",IF(OR(E279="C",E291="C"),"C",E291-E279))</f>
        <v>-8.3321290646459545E-2</v>
      </c>
      <c r="F447" s="9">
        <f>IF(OR(F122="C",F110="C"),"C",F291-F279)</f>
        <v>-966</v>
      </c>
      <c r="G447" s="9">
        <f>IF(OR(G122="C",G110="C"),"C",G291-G279)</f>
        <v>-19510</v>
      </c>
      <c r="H447" s="9">
        <f>IF(OR(H291="C",H279="C"),"C",H291-H279)</f>
        <v>12496</v>
      </c>
      <c r="I447" s="10">
        <f>IF(OR(I291="-",I279="-"),"-",IF(OR(I291="C",I279="C"),"C",I291-I279))</f>
        <v>3.7711778800280982E-2</v>
      </c>
      <c r="J447" s="11">
        <f>IF(OR(J291="-",J279="-"),"-",IF(OR(J291="C",J279="C"),"C",J291-J279))</f>
        <v>-1.7327572412645598E-2</v>
      </c>
      <c r="K447" s="31">
        <f>IF(OR(K291="-",K279="-"),"-",K291-K279)</f>
        <v>1.090654141725075</v>
      </c>
    </row>
    <row r="448" spans="1:11">
      <c r="A448" s="13" t="str">
        <f>TEXT(A123,"mmm-yy")</f>
        <v>Sep-10</v>
      </c>
      <c r="B448" s="7">
        <f>B123-B111</f>
        <v>-44</v>
      </c>
      <c r="C448" s="9">
        <f>C123-C111</f>
        <v>352</v>
      </c>
      <c r="D448" s="9">
        <f>D123-D111</f>
        <v>10560</v>
      </c>
      <c r="E448" s="31">
        <f>IF(OR(E280="-",E292="-"),"-",IF(OR(E280="C",E292="C"),"C",E292-E280))</f>
        <v>1.3674943101449344E-4</v>
      </c>
      <c r="F448" s="9">
        <f>IF(OR(F123="C",F111="C"),"C",F292-F280)</f>
        <v>-26906</v>
      </c>
      <c r="G448" s="9">
        <f>IF(OR(G123="C",G111="C"),"C",G292-G280)</f>
        <v>-21322</v>
      </c>
      <c r="H448" s="9">
        <f>IF(OR(H292="C",H280="C"),"C",H292-H280)</f>
        <v>3344</v>
      </c>
      <c r="I448" s="10">
        <f>IF(OR(I292="-",I280="-"),"-",IF(OR(I292="C",I280="C"),"C",I292-I280))</f>
        <v>1.2075820759025913E-2</v>
      </c>
      <c r="J448" s="11">
        <f>IF(OR(J292="-",J280="-"),"-",IF(OR(J292="C",J280="C"),"C",J292-J280))</f>
        <v>-2.4746987852797719E-2</v>
      </c>
      <c r="K448" s="31">
        <f>IF(OR(K292="-",K280="-"),"-",K292-K280)</f>
        <v>0.68403902084056512</v>
      </c>
    </row>
    <row r="449" spans="1:11">
      <c r="A449" s="13" t="str">
        <f>TEXT(A124,"mmm-yy")</f>
        <v>Oct-10</v>
      </c>
      <c r="B449" s="7">
        <f>B124-B112</f>
        <v>-45</v>
      </c>
      <c r="C449" s="9">
        <f>C124-C112</f>
        <v>515</v>
      </c>
      <c r="D449" s="9">
        <f>D124-D112</f>
        <v>15965</v>
      </c>
      <c r="E449" s="31">
        <f>IF(OR(E281="-",E293="-"),"-",IF(OR(E281="C",E293="C"),"C",E293-E281))</f>
        <v>1.8780580502031796E-2</v>
      </c>
      <c r="F449" s="9">
        <f>IF(OR(F124="C",F112="C"),"C",F293-F281)</f>
        <v>-42622</v>
      </c>
      <c r="G449" s="9">
        <f>IF(OR(G124="C",G112="C"),"C",G293-G281)</f>
        <v>-47939</v>
      </c>
      <c r="H449" s="9">
        <f>IF(OR(H293="C",H281="C"),"C",H293-H281)</f>
        <v>6165</v>
      </c>
      <c r="I449" s="10">
        <f>IF(OR(I293="-",I281="-"),"-",IF(OR(I293="C",I281="C"),"C",I293-I281))</f>
        <v>3.5703593717387294E-2</v>
      </c>
      <c r="J449" s="11">
        <f>IF(OR(J293="-",J281="-"),"-",IF(OR(J293="C",J281="C"),"C",J293-J281))</f>
        <v>-3.5787034919381622E-2</v>
      </c>
      <c r="K449" s="31">
        <f>IF(OR(K293="-",K281="-"),"-",K293-K281)</f>
        <v>0.74139053791136433</v>
      </c>
    </row>
    <row r="450" spans="1:11">
      <c r="A450" s="13" t="str">
        <f>TEXT(A125,"mmm-yy")</f>
        <v>Nov-10</v>
      </c>
      <c r="B450" s="7">
        <f>B125-B113</f>
        <v>-35</v>
      </c>
      <c r="C450" s="9">
        <f>C125-C113</f>
        <v>570</v>
      </c>
      <c r="D450" s="9">
        <f>D125-D113</f>
        <v>17100</v>
      </c>
      <c r="E450" s="31">
        <f>IF(OR(E282="-",E294="-"),"-",IF(OR(E282="C",E294="C"),"C",E294-E282))</f>
        <v>1.0857029688551023</v>
      </c>
      <c r="F450" s="9">
        <f>IF(OR(F125="C",F113="C"),"C",F294-F282)</f>
        <v>52370</v>
      </c>
      <c r="G450" s="9">
        <f>IF(OR(G125="C",G113="C"),"C",G294-G282)</f>
        <v>20785</v>
      </c>
      <c r="H450" s="9">
        <f>IF(OR(H294="C",H282="C"),"C",H294-H282)</f>
        <v>53484</v>
      </c>
      <c r="I450" s="10">
        <f>IF(OR(I294="-",I282="-"),"-",IF(OR(I294="C",I282="C"),"C",I294-I282))</f>
        <v>1.0027570818379017E-2</v>
      </c>
      <c r="J450" s="11">
        <f>IF(OR(J294="-",J282="-"),"-",IF(OR(J294="C",J282="C"),"C",J294-J282))</f>
        <v>-2.0577622004865015E-2</v>
      </c>
      <c r="K450" s="31">
        <f>IF(OR(K294="-",K282="-"),"-",K294-K282)</f>
        <v>0.62680602784513439</v>
      </c>
    </row>
    <row r="451" spans="1:11">
      <c r="A451" s="13" t="str">
        <f>TEXT(A126,"mmm-yy")</f>
        <v>Dec-10</v>
      </c>
      <c r="B451" s="7">
        <f>B126-B114</f>
        <v>-31</v>
      </c>
      <c r="C451" s="9">
        <f>C126-C114</f>
        <v>201</v>
      </c>
      <c r="D451" s="9">
        <f>D126-D114</f>
        <v>6231</v>
      </c>
      <c r="E451" s="31">
        <f>IF(OR(E283="-",E295="-"),"-",IF(OR(E283="C",E295="C"),"C",E295-E283))</f>
        <v>-0.684543494223675</v>
      </c>
      <c r="F451" s="9">
        <f>IF(OR(F126="C",F114="C"),"C",F295-F283)</f>
        <v>-76706</v>
      </c>
      <c r="G451" s="9">
        <f>IF(OR(G126="C",G114="C"),"C",G295-G283)</f>
        <v>-41533</v>
      </c>
      <c r="H451" s="9">
        <f>IF(OR(H295="C",H283="C"),"C",H295-H283)</f>
        <v>-28264</v>
      </c>
      <c r="I451" s="10">
        <f>IF(OR(I295="-",I283="-"),"-",IF(OR(I295="C",I283="C"),"C",I295-I283))</f>
        <v>2.2331455545061552E-3</v>
      </c>
      <c r="J451" s="11">
        <f>IF(OR(J295="-",J283="-"),"-",IF(OR(J295="C",J283="C"),"C",J295-J283))</f>
        <v>-1.437994671563092E-2</v>
      </c>
      <c r="K451" s="31">
        <f>IF(OR(K295="-",K283="-"),"-",K295-K283)</f>
        <v>0.4643224019919856</v>
      </c>
    </row>
    <row r="452" spans="1:11">
      <c r="A452" s="13" t="str">
        <f>TEXT(A127,"mmm-yy")</f>
        <v>Jan-11</v>
      </c>
      <c r="B452" s="7">
        <f>B127-B115</f>
        <v>-36</v>
      </c>
      <c r="C452" s="9">
        <f>C127-C115</f>
        <v>-947</v>
      </c>
      <c r="D452" s="9">
        <f>D127-D115</f>
        <v>-29357</v>
      </c>
      <c r="E452" s="31">
        <f>IF(OR(E284="-",E296="-"),"-",IF(OR(E284="C",E296="C"),"C",E296-E284))</f>
        <v>-0.52399076819796875</v>
      </c>
      <c r="F452" s="9">
        <f>IF(OR(F127="C",F115="C"),"C",F296-F284)</f>
        <v>-103986</v>
      </c>
      <c r="G452" s="9">
        <f>IF(OR(G127="C",G115="C"),"C",G296-G284)</f>
        <v>-24469</v>
      </c>
      <c r="H452" s="9">
        <f>IF(OR(H296="C",H284="C"),"C",H296-H284)</f>
        <v>-38018</v>
      </c>
      <c r="I452" s="10">
        <f>IF(OR(I296="-",I284="-"),"-",IF(OR(I296="C",I284="C"),"C",I296-I284))</f>
        <v>-2.5178098533598092E-2</v>
      </c>
      <c r="J452" s="11">
        <f>IF(OR(J296="-",J284="-"),"-",IF(OR(J296="C",J284="C"),"C",J296-J284))</f>
        <v>-1.2941035696476089E-2</v>
      </c>
      <c r="K452" s="31">
        <f>IF(OR(K296="-",K284="-"),"-",K296-K284)</f>
        <v>0.18438413271445597</v>
      </c>
    </row>
    <row r="453" spans="1:11">
      <c r="A453" s="13" t="str">
        <f>TEXT(A128,"mmm-yy")</f>
        <v>Feb-11</v>
      </c>
      <c r="B453" s="7">
        <f>B128-B116</f>
        <v>-34</v>
      </c>
      <c r="C453" s="9">
        <f>C128-C116</f>
        <v>-978</v>
      </c>
      <c r="D453" s="9">
        <f>D128-D116</f>
        <v>-27384</v>
      </c>
      <c r="E453" s="31">
        <f>IF(OR(E285="-",E297="-"),"-",IF(OR(E285="C",E297="C"),"C",E297-E285))</f>
        <v>-0.72487124042107354</v>
      </c>
      <c r="F453" s="9">
        <f>IF(OR(F128="C",F116="C"),"C",F297-F285)</f>
        <v>-50585</v>
      </c>
      <c r="G453" s="9">
        <f>IF(OR(G128="C",G116="C"),"C",G297-G285)</f>
        <v>-55525</v>
      </c>
      <c r="H453" s="9">
        <f>IF(OR(H297="C",H285="C"),"C",H297-H285)</f>
        <v>-42580</v>
      </c>
      <c r="I453" s="10">
        <f>IF(OR(I297="-",I285="-"),"-",IF(OR(I297="C",I285="C"),"C",I297-I285))</f>
        <v>2.8567058196265815E-2</v>
      </c>
      <c r="J453" s="11">
        <f>IF(OR(J297="-",J285="-"),"-",IF(OR(J297="C",J285="C"),"C",J297-J285))</f>
        <v>1.095214444724224E-2</v>
      </c>
      <c r="K453" s="31">
        <f>IF(OR(K297="-",K285="-"),"-",K297-K285)</f>
        <v>0.15032559082467145</v>
      </c>
    </row>
    <row r="454" spans="1:11">
      <c r="A454" s="13" t="str">
        <f>TEXT(A129,"mmm-yy")</f>
        <v>Mar-11</v>
      </c>
      <c r="B454" s="7">
        <f>B129-B117</f>
        <v>-86</v>
      </c>
      <c r="C454" s="9">
        <f>C129-C117</f>
        <v>-4563</v>
      </c>
      <c r="D454" s="9">
        <f>D129-D117</f>
        <v>-141453</v>
      </c>
      <c r="E454" s="31">
        <f>IF(OR(E286="-",E298="-"),"-",IF(OR(E286="C",E298="C"),"C",E298-E286))</f>
        <v>-1.0735560481705804</v>
      </c>
      <c r="F454" s="9">
        <f>IF(OR(F129="C",F117="C"),"C",F298-F286)</f>
        <v>-177777</v>
      </c>
      <c r="G454" s="9">
        <f>IF(OR(G129="C",G117="C"),"C",G298-G286)</f>
        <v>-131370</v>
      </c>
      <c r="H454" s="9">
        <f>IF(OR(H298="C",H286="C"),"C",H298-H286)</f>
        <v>-108602</v>
      </c>
      <c r="I454" s="10">
        <f>IF(OR(I298="-",I286="-"),"-",IF(OR(I298="C",I286="C"),"C",I298-I286))</f>
        <v>3.7374813453183497E-2</v>
      </c>
      <c r="J454" s="11">
        <f>IF(OR(J298="-",J286="-"),"-",IF(OR(J298="C",J286="C"),"C",J298-J286))</f>
        <v>1.6330000372801745E-3</v>
      </c>
      <c r="K454" s="31">
        <f>IF(OR(K298="-",K286="-"),"-",K298-K286)</f>
        <v>-0.25516323429518906</v>
      </c>
    </row>
    <row r="455" spans="1:11">
      <c r="A455" s="13" t="str">
        <f>TEXT(A130,"mmm-yy")</f>
        <v>Apr-11</v>
      </c>
      <c r="B455" s="7">
        <f>B130-B118</f>
        <v>-81</v>
      </c>
      <c r="C455" s="9">
        <f>C130-C118</f>
        <v>-4582</v>
      </c>
      <c r="D455" s="9">
        <f>D130-D118</f>
        <v>-137460</v>
      </c>
      <c r="E455" s="31">
        <f>IF(OR(E287="-",E299="-"),"-",IF(OR(E287="C",E299="C"),"C",E299-E287))</f>
        <v>0.43796317765040271</v>
      </c>
      <c r="F455" s="9">
        <f>IF(OR(F130="C",F118="C"),"C",F299-F287)</f>
        <v>-105750</v>
      </c>
      <c r="G455" s="9">
        <f>IF(OR(G130="C",G118="C"),"C",G299-G287)</f>
        <v>-79353</v>
      </c>
      <c r="H455" s="9">
        <f>IF(OR(H299="C",H287="C"),"C",H299-H287)</f>
        <v>-32880</v>
      </c>
      <c r="I455" s="10">
        <f>IF(OR(I299="-",I287="-"),"-",IF(OR(I299="C",I287="C"),"C",I299-I287))</f>
        <v>3.058702470547936E-2</v>
      </c>
      <c r="J455" s="11">
        <f>IF(OR(J299="-",J287="-"),"-",IF(OR(J299="C",J287="C"),"C",J299-J287))</f>
        <v>-3.054700669711119E-2</v>
      </c>
      <c r="K455" s="31">
        <f>IF(OR(K299="-",K287="-"),"-",K299-K287)</f>
        <v>-0.32679408138100996</v>
      </c>
    </row>
    <row r="456" spans="1:11">
      <c r="A456" s="13" t="str">
        <f>TEXT(A131,"mmm-yy")</f>
        <v>May-11</v>
      </c>
      <c r="B456" s="7">
        <f>B131-B119</f>
        <v>-73</v>
      </c>
      <c r="C456" s="9">
        <f>C131-C119</f>
        <v>-5132</v>
      </c>
      <c r="D456" s="9">
        <f>D131-D119</f>
        <v>-159092</v>
      </c>
      <c r="E456" s="31">
        <f>IF(OR(E288="-",E300="-"),"-",IF(OR(E288="C",E300="C"),"C",E300-E288))</f>
        <v>1.4762009832282281</v>
      </c>
      <c r="F456" s="9">
        <f>IF(OR(F131="C",F119="C"),"C",F300-F288)</f>
        <v>16921</v>
      </c>
      <c r="G456" s="9">
        <f>IF(OR(G131="C",G119="C"),"C",G300-G288)</f>
        <v>-24340</v>
      </c>
      <c r="H456" s="9">
        <f>IF(OR(H300="C",H288="C"),"C",H300-H288)</f>
        <v>17127</v>
      </c>
      <c r="I456" s="10">
        <f>IF(OR(I300="-",I288="-"),"-",IF(OR(I300="C",I288="C"),"C",I300-I288))</f>
        <v>6.4609366916156485E-2</v>
      </c>
      <c r="J456" s="11">
        <f>IF(OR(J300="-",J288="-"),"-",IF(OR(J300="C",J288="C"),"C",J300-J288))</f>
        <v>-7.6679529973340266E-3</v>
      </c>
      <c r="K456" s="31">
        <f>IF(OR(K300="-",K288="-"),"-",K300-K288)</f>
        <v>-0.62583069109812328</v>
      </c>
    </row>
    <row r="457" spans="1:11">
      <c r="A457" s="13" t="str">
        <f>TEXT(A132,"mmm-yy")</f>
        <v>Jun-11</v>
      </c>
      <c r="B457" s="7">
        <f>B132-B120</f>
        <v>-71</v>
      </c>
      <c r="C457" s="9">
        <f>C132-C120</f>
        <v>-4225</v>
      </c>
      <c r="D457" s="9">
        <f>D132-D120</f>
        <v>-126750</v>
      </c>
      <c r="E457" s="31">
        <f>IF(OR(E289="-",E301="-"),"-",IF(OR(E289="C",E301="C"),"C",E301-E289))</f>
        <v>0.7256440622639353</v>
      </c>
      <c r="F457" s="9">
        <f>IF(OR(F132="C",F120="C"),"C",F301-F289)</f>
        <v>5463</v>
      </c>
      <c r="G457" s="9">
        <f>IF(OR(G132="C",G120="C"),"C",G301-G289)</f>
        <v>-27152</v>
      </c>
      <c r="H457" s="9">
        <f>IF(OR(H301="C",H289="C"),"C",H301-H289)</f>
        <v>-5035</v>
      </c>
      <c r="I457" s="10">
        <f>IF(OR(I301="-",I289="-"),"-",IF(OR(I301="C",I289="C"),"C",I301-I289))</f>
        <v>6.6228451033376379E-2</v>
      </c>
      <c r="J457" s="11">
        <f>IF(OR(J301="-",J289="-"),"-",IF(OR(J301="C",J289="C"),"C",J301-J289))</f>
        <v>1.2006982431201463E-2</v>
      </c>
      <c r="K457" s="31">
        <f>IF(OR(K301="-",K289="-"),"-",K301-K289)</f>
        <v>-0.37395503466182589</v>
      </c>
    </row>
    <row r="458" spans="1:11">
      <c r="A458" s="13" t="str">
        <f>TEXT(A133,"mmm-yy")</f>
        <v>Jul-11</v>
      </c>
      <c r="B458" s="7">
        <f>B133-B121</f>
        <v>-62</v>
      </c>
      <c r="C458" s="9">
        <f>C133-C121</f>
        <v>-3643</v>
      </c>
      <c r="D458" s="9">
        <f>D133-D121</f>
        <v>-112933</v>
      </c>
      <c r="E458" s="31">
        <f>IF(OR(E290="-",E302="-"),"-",IF(OR(E290="C",E302="C"),"C",E302-E290))</f>
        <v>1.3293230857721703</v>
      </c>
      <c r="F458" s="9">
        <f>IF(OR(F133="C",F121="C"),"C",F302-F290)</f>
        <v>43630</v>
      </c>
      <c r="G458" s="9">
        <f>IF(OR(G133="C",G121="C"),"C",G302-G290)</f>
        <v>-9601</v>
      </c>
      <c r="H458" s="9">
        <f>IF(OR(H302="C",H290="C"),"C",H302-H290)</f>
        <v>21044</v>
      </c>
      <c r="I458" s="10">
        <f>IF(OR(I302="-",I290="-"),"-",IF(OR(I302="C",I290="C"),"C",I302-I290))</f>
        <v>5.6954756877875878E-2</v>
      </c>
      <c r="J458" s="11">
        <f>IF(OR(J302="-",J290="-"),"-",IF(OR(J302="C",J290="C"),"C",J302-J290))</f>
        <v>5.9716397538733812E-3</v>
      </c>
      <c r="K458" s="31">
        <f>IF(OR(K302="-",K290="-"),"-",K302-K290)</f>
        <v>-0.30768528750025581</v>
      </c>
    </row>
    <row r="459" spans="1:11">
      <c r="A459" s="13" t="str">
        <f>TEXT(A134,"mmm-yy")</f>
        <v>Aug-11</v>
      </c>
      <c r="B459" s="7">
        <f>B134-B122</f>
        <v>-56</v>
      </c>
      <c r="C459" s="9">
        <f>C134-C122</f>
        <v>-3108</v>
      </c>
      <c r="D459" s="9">
        <f>D134-D122</f>
        <v>-96348</v>
      </c>
      <c r="E459" s="31">
        <f>IF(OR(E291="-",E303="-"),"-",IF(OR(E291="C",E303="C"),"C",E303-E291))</f>
        <v>3.0208270947300413</v>
      </c>
      <c r="F459" s="9">
        <f>IF(OR(F134="C",F122="C"),"C",F303-F291)</f>
        <v>170112</v>
      </c>
      <c r="G459" s="9">
        <f>IF(OR(G134="C",G122="C"),"C",G303-G291)</f>
        <v>71933</v>
      </c>
      <c r="H459" s="9">
        <f>IF(OR(H303="C",H291="C"),"C",H303-H291)</f>
        <v>98339</v>
      </c>
      <c r="I459" s="10">
        <f>IF(OR(I303="-",I291="-"),"-",IF(OR(I303="C",I291="C"),"C",I303-I291))</f>
        <v>2.2937274524447382E-2</v>
      </c>
      <c r="J459" s="11">
        <f>IF(OR(J303="-",J291="-"),"-",IF(OR(J303="C",J291="C"),"C",J303-J291))</f>
        <v>7.3820837427918118E-3</v>
      </c>
      <c r="K459" s="31">
        <f>IF(OR(K303="-",K291="-"),"-",K303-K291)</f>
        <v>-0.2215254891587648</v>
      </c>
    </row>
    <row r="460" spans="1:11">
      <c r="A460" s="13" t="str">
        <f>TEXT(A135,"mmm-yy")</f>
        <v>Sep-11</v>
      </c>
      <c r="B460" s="7">
        <f>B135-B123</f>
        <v>-37</v>
      </c>
      <c r="C460" s="9">
        <f>C135-C123</f>
        <v>-444</v>
      </c>
      <c r="D460" s="9">
        <f>D135-D123</f>
        <v>-13320</v>
      </c>
      <c r="E460" s="31">
        <f>IF(OR(E292="-",E304="-"),"-",IF(OR(E292="C",E304="C"),"C",E304-E292))</f>
        <v>0.5293279684204073</v>
      </c>
      <c r="F460" s="9">
        <f>IF(OR(F135="C",F123="C"),"C",F304-F292)</f>
        <v>5495</v>
      </c>
      <c r="G460" s="9">
        <f>IF(OR(G135="C",G123="C"),"C",G304-G292)</f>
        <v>-3479</v>
      </c>
      <c r="H460" s="9">
        <f>IF(OR(H304="C",H292="C"),"C",H304-H292)</f>
        <v>17737</v>
      </c>
      <c r="I460" s="10">
        <f>IF(OR(I304="-",I292="-"),"-",IF(OR(I304="C",I292="C"),"C",I304-I292))</f>
        <v>1.0724581251036591E-2</v>
      </c>
      <c r="J460" s="11">
        <f>IF(OR(J304="-",J292="-"),"-",IF(OR(J304="C",J292="C"),"C",J304-J292))</f>
        <v>-1.7979026976303381E-2</v>
      </c>
      <c r="K460" s="31">
        <f>IF(OR(K304="-",K292="-"),"-",K304-K292)</f>
        <v>0.35811769475690625</v>
      </c>
    </row>
    <row r="461" spans="1:11">
      <c r="A461" s="13" t="str">
        <f>TEXT(A136,"mmm-yy")</f>
        <v>Oct-11</v>
      </c>
      <c r="B461" s="7">
        <f>B136-B124</f>
        <v>-63</v>
      </c>
      <c r="C461" s="9">
        <f>C136-C124</f>
        <v>-3745</v>
      </c>
      <c r="D461" s="9">
        <f>D136-D124</f>
        <v>-116095</v>
      </c>
      <c r="E461" s="31">
        <f>IF(OR(E293="-",E305="-"),"-",IF(OR(E293="C",E305="C"),"C",E305-E293))</f>
        <v>0.5545765401782603</v>
      </c>
      <c r="F461" s="9">
        <f>IF(OR(F136="C",F124="C"),"C",F305-F293)</f>
        <v>-36771</v>
      </c>
      <c r="G461" s="9">
        <f>IF(OR(G136="C",G124="C"),"C",G305-G293)</f>
        <v>-54401</v>
      </c>
      <c r="H461" s="9">
        <f>IF(OR(H305="C",H293="C"),"C",H305-H293)</f>
        <v>-14770</v>
      </c>
      <c r="I461" s="10">
        <f>IF(OR(I305="-",I293="-"),"-",IF(OR(I305="C",I293="C"),"C",I305-I293))</f>
        <v>5.3080063245070308E-2</v>
      </c>
      <c r="J461" s="11">
        <f>IF(OR(J305="-",J293="-"),"-",IF(OR(J305="C",J293="C"),"C",J305-J293))</f>
        <v>-8.2188377087979436E-3</v>
      </c>
      <c r="K461" s="31">
        <f>IF(OR(K305="-",K293="-"),"-",K305-K293)</f>
        <v>-0.31001044527325661</v>
      </c>
    </row>
    <row r="462" spans="1:11">
      <c r="A462" s="13" t="str">
        <f>TEXT(A137,"mmm-yy")</f>
        <v>Nov-11</v>
      </c>
      <c r="B462" s="7">
        <f>B137-B125</f>
        <v>-68</v>
      </c>
      <c r="C462" s="9">
        <f>C137-C125</f>
        <v>-3976</v>
      </c>
      <c r="D462" s="9">
        <f>D137-D125</f>
        <v>-119280</v>
      </c>
      <c r="E462" s="31">
        <f>IF(OR(E294="-",E306="-"),"-",IF(OR(E294="C",E306="C"),"C",E306-E294))</f>
        <v>0.20476095197172839</v>
      </c>
      <c r="F462" s="9">
        <f>IF(OR(F137="C",F125="C"),"C",F306-F294)</f>
        <v>-40182</v>
      </c>
      <c r="G462" s="9">
        <f>IF(OR(G137="C",G125="C"),"C",G306-G294)</f>
        <v>-40627</v>
      </c>
      <c r="H462" s="9">
        <f>IF(OR(H306="C",H294="C"),"C",H306-H294)</f>
        <v>-37719</v>
      </c>
      <c r="I462" s="10">
        <f>IF(OR(I306="-",I294="-"),"-",IF(OR(I306="C",I294="C"),"C",I306-I294))</f>
        <v>2.2907649013041542E-2</v>
      </c>
      <c r="J462" s="11">
        <f>IF(OR(J306="-",J294="-"),"-",IF(OR(J306="C",J294="C"),"C",J306-J294))</f>
        <v>1.2398391101086315E-2</v>
      </c>
      <c r="K462" s="31">
        <f>IF(OR(K306="-",K294="-"),"-",K306-K294)</f>
        <v>-0.31150701424468252</v>
      </c>
    </row>
    <row r="463" spans="1:11">
      <c r="A463" s="13" t="str">
        <f>TEXT(A138,"mmm-yy")</f>
        <v>Dec-11</v>
      </c>
      <c r="B463" s="7">
        <f>B138-B126</f>
        <v>-70</v>
      </c>
      <c r="C463" s="9">
        <f>C138-C126</f>
        <v>-3779</v>
      </c>
      <c r="D463" s="9">
        <f>D138-D126</f>
        <v>-117149</v>
      </c>
      <c r="E463" s="31">
        <f>IF(OR(E295="-",E307="-"),"-",IF(OR(E295="C",E307="C"),"C",E307-E295))</f>
        <v>0.60971835452712497</v>
      </c>
      <c r="F463" s="9">
        <f>IF(OR(F138="C",F126="C"),"C",F307-F295)</f>
        <v>42857</v>
      </c>
      <c r="G463" s="9">
        <f>IF(OR(G138="C",G126="C"),"C",G307-G295)</f>
        <v>5224</v>
      </c>
      <c r="H463" s="9">
        <f>IF(OR(H307="C",H295="C"),"C",H307-H295)</f>
        <v>-18979</v>
      </c>
      <c r="I463" s="10">
        <f>IF(OR(I307="-",I295="-"),"-",IF(OR(I307="C",I295="C"),"C",I307-I295))</f>
        <v>1.9970177005965262E-2</v>
      </c>
      <c r="J463" s="11">
        <f>IF(OR(J307="-",J295="-"),"-",IF(OR(J307="C",J295="C"),"C",J307-J295))</f>
        <v>4.4621468760038585E-2</v>
      </c>
      <c r="K463" s="31">
        <f>IF(OR(K307="-",K295="-"),"-",K307-K295)</f>
        <v>-0.22254191828843517</v>
      </c>
    </row>
    <row r="464" spans="1:11">
      <c r="A464" s="13" t="str">
        <f>TEXT(A139,"mmm-yy")</f>
        <v>Jan-12</v>
      </c>
      <c r="B464" s="7">
        <f>B139-B127</f>
        <v>-70</v>
      </c>
      <c r="C464" s="9">
        <f>C139-C127</f>
        <v>-3171</v>
      </c>
      <c r="D464" s="9">
        <f>D139-D127</f>
        <v>-98301</v>
      </c>
      <c r="E464" s="31">
        <f>IF(OR(E296="-",E308="-"),"-",IF(OR(E296="C",E308="C"),"C",E308-E296))</f>
        <v>-0.98117210069411698</v>
      </c>
      <c r="F464" s="9">
        <f>IF(OR(F139="C",F127="C"),"C",F308-F296)</f>
        <v>-183163</v>
      </c>
      <c r="G464" s="9">
        <f>IF(OR(G139="C",G127="C"),"C",G308-G296)</f>
        <v>-51698</v>
      </c>
      <c r="H464" s="9">
        <f>IF(OR(H308="C",H296="C"),"C",H308-H296)</f>
        <v>-91144</v>
      </c>
      <c r="I464" s="10">
        <f>IF(OR(I308="-",I296="-"),"-",IF(OR(I308="C",I296="C"),"C",I308-I296))</f>
        <v>-3.6688936132581507E-2</v>
      </c>
      <c r="J464" s="11">
        <f>IF(OR(J308="-",J296="-"),"-",IF(OR(J308="C",J296="C"),"C",J308-J296))</f>
        <v>-1.4909022222935331E-3</v>
      </c>
      <c r="K464" s="31">
        <f>IF(OR(K308="-",K296="-"),"-",K308-K296)</f>
        <v>-3.8404459345422026E-2</v>
      </c>
    </row>
    <row r="465" spans="1:11">
      <c r="A465" s="13" t="str">
        <f>TEXT(A140,"mmm-yy")</f>
        <v>Feb-12</v>
      </c>
      <c r="B465" s="7">
        <f>B140-B128</f>
        <v>-68</v>
      </c>
      <c r="C465" s="9">
        <f>C140-C128</f>
        <v>-3123</v>
      </c>
      <c r="D465" s="9">
        <f>D140-D128</f>
        <v>53757</v>
      </c>
      <c r="E465" s="31">
        <f>IF(OR(E297="-",E309="-"),"-",IF(OR(E297="C",E309="C"),"C",E309-E297))</f>
        <v>-1.2871265179617595</v>
      </c>
      <c r="F465" s="9">
        <f>IF(OR(F140="C",F128="C"),"C",F309-F297)</f>
        <v>-66562</v>
      </c>
      <c r="G465" s="9">
        <f>IF(OR(G140="C",G128="C"),"C",G309-G297)</f>
        <v>-37793</v>
      </c>
      <c r="H465" s="9">
        <f>IF(OR(H309="C",H297="C"),"C",H309-H297)</f>
        <v>-27011</v>
      </c>
      <c r="I465" s="10">
        <f>IF(OR(I309="-",I297="-"),"-",IF(OR(I309="C",I297="C"),"C",I309-I297))</f>
        <v>1.9440987722092462E-3</v>
      </c>
      <c r="J465" s="11">
        <f>IF(OR(J309="-",J297="-"),"-",IF(OR(J309="C",J297="C"),"C",J309-J297))</f>
        <v>-1.0899053546908899E-2</v>
      </c>
      <c r="K465" s="31">
        <f>IF(OR(K309="-",K297="-"),"-",K309-K297)</f>
        <v>-4.9528657941330323E-2</v>
      </c>
    </row>
    <row r="466" spans="1:11">
      <c r="A466" s="13" t="str">
        <f>TEXT(A141,"mmm-yy")</f>
        <v>Mar-12</v>
      </c>
      <c r="B466" s="7">
        <f>B141-B129</f>
        <v>-25</v>
      </c>
      <c r="C466" s="9">
        <f>C141-C129</f>
        <v>359</v>
      </c>
      <c r="D466" s="9">
        <f>D141-D129</f>
        <v>11129</v>
      </c>
      <c r="E466" s="31">
        <f>IF(OR(E298="-",E310="-"),"-",IF(OR(E298="C",E310="C"),"C",E310-E298))</f>
        <v>-0.41164593430545438</v>
      </c>
      <c r="F466" s="9">
        <f>IF(OR(F141="C",F129="C"),"C",F310-F298)</f>
        <v>-24605</v>
      </c>
      <c r="G466" s="9">
        <f>IF(OR(G141="C",G129="C"),"C",G310-G298)</f>
        <v>1062</v>
      </c>
      <c r="H466" s="9">
        <f>IF(OR(H310="C",H298="C"),"C",H310-H298)</f>
        <v>-13240</v>
      </c>
      <c r="I466" s="10">
        <f>IF(OR(I310="-",I298="-"),"-",IF(OR(I310="C",I298="C"),"C",I310-I298))</f>
        <v>-1.5989879674868535E-2</v>
      </c>
      <c r="J466" s="11">
        <f>IF(OR(J310="-",J298="-"),"-",IF(OR(J310="C",J298="C"),"C",J310-J298))</f>
        <v>-1.3772256915927095E-3</v>
      </c>
      <c r="K466" s="31">
        <f>IF(OR(K310="-",K298="-"),"-",K310-K298)</f>
        <v>0.44444555138019126</v>
      </c>
    </row>
    <row r="467" spans="1:11">
      <c r="A467" s="13" t="str">
        <f>TEXT(A142,"mmm-yy")</f>
        <v>Apr-12</v>
      </c>
      <c r="B467" s="7">
        <f>B142-B130</f>
        <v>-20</v>
      </c>
      <c r="C467" s="9">
        <f>C142-C130</f>
        <v>776</v>
      </c>
      <c r="D467" s="9">
        <f>D142-D130</f>
        <v>23280</v>
      </c>
      <c r="E467" s="31">
        <f>IF(OR(E299="-",E311="-"),"-",IF(OR(E299="C",E311="C"),"C",E311-E299))</f>
        <v>-1.4352163853253899</v>
      </c>
      <c r="F467" s="9">
        <f>IF(OR(F142="C",F130="C"),"C",F311-F299)</f>
        <v>-56639</v>
      </c>
      <c r="G467" s="9">
        <f>IF(OR(G142="C",G130="C"),"C",G311-G299)</f>
        <v>-4696</v>
      </c>
      <c r="H467" s="9">
        <f>IF(OR(H311="C",H299="C"),"C",H311-H299)</f>
        <v>-51823</v>
      </c>
      <c r="I467" s="10">
        <f>IF(OR(I311="-",I299="-"),"-",IF(OR(I311="C",I299="C"),"C",I311-I299))</f>
        <v>-3.3656230103275453E-2</v>
      </c>
      <c r="J467" s="11">
        <f>IF(OR(J311="-",J299="-"),"-",IF(OR(J311="C",J299="C"),"C",J311-J299))</f>
        <v>2.0969550282217142E-2</v>
      </c>
      <c r="K467" s="31">
        <f>IF(OR(K311="-",K299="-"),"-",K311-K299)</f>
        <v>0.50839457765892604</v>
      </c>
    </row>
    <row r="468" spans="1:11">
      <c r="A468" s="13" t="str">
        <f>TEXT(A143,"mmm-yy")</f>
        <v>May-12</v>
      </c>
      <c r="B468" s="7">
        <f>B143-B131</f>
        <v>-27</v>
      </c>
      <c r="C468" s="9">
        <f>C143-C131</f>
        <v>466</v>
      </c>
      <c r="D468" s="9">
        <f>D143-D131</f>
        <v>14446</v>
      </c>
      <c r="E468" s="31">
        <f>IF(OR(E300="-",E312="-"),"-",IF(OR(E300="C",E312="C"),"C",E312-E300))</f>
        <v>-0.51033193226036389</v>
      </c>
      <c r="F468" s="9">
        <f>IF(OR(F143="C",F131="C"),"C",F312-F300)</f>
        <v>-5616</v>
      </c>
      <c r="G468" s="9">
        <f>IF(OR(G143="C",G131="C"),"C",G312-G300)</f>
        <v>4195</v>
      </c>
      <c r="H468" s="9">
        <f>IF(OR(H312="C",H300="C"),"C",H312-H300)</f>
        <v>-17168</v>
      </c>
      <c r="I468" s="10">
        <f>IF(OR(I312="-",I300="-"),"-",IF(OR(I312="C",I300="C"),"C",I312-I300))</f>
        <v>-1.4128541145232543E-2</v>
      </c>
      <c r="J468" s="11">
        <f>IF(OR(J312="-",J300="-"),"-",IF(OR(J312="C",J300="C"),"C",J312-J300))</f>
        <v>1.6985751647401903E-2</v>
      </c>
      <c r="K468" s="31">
        <f>IF(OR(K312="-",K300="-"),"-",K312-K300)</f>
        <v>0.50841137824023974</v>
      </c>
    </row>
    <row r="469" spans="1:11">
      <c r="A469" s="13" t="str">
        <f>TEXT(A144,"mmm-yy")</f>
        <v>Jun-12</v>
      </c>
      <c r="B469" s="7">
        <f>B144-B132</f>
        <v>-22</v>
      </c>
      <c r="C469" s="9">
        <f>C144-C132</f>
        <v>1110</v>
      </c>
      <c r="D469" s="9">
        <f>D144-D132</f>
        <v>33300</v>
      </c>
      <c r="E469" s="31">
        <f>IF(OR(E301="-",E313="-"),"-",IF(OR(E301="C",E313="C"),"C",E313-E301))</f>
        <v>0.10990911088531163</v>
      </c>
      <c r="F469" s="9">
        <f>IF(OR(F144="C",F132="C"),"C",F313-F301)</f>
        <v>72207</v>
      </c>
      <c r="G469" s="9">
        <f>IF(OR(G144="C",G132="C"),"C",G313-G301)</f>
        <v>32133</v>
      </c>
      <c r="H469" s="9">
        <f>IF(OR(H313="C",H301="C"),"C",H313-H301)</f>
        <v>13644</v>
      </c>
      <c r="I469" s="10">
        <f>IF(OR(I313="-",I301="-"),"-",IF(OR(I313="C",I301="C"),"C",I313-I301))</f>
        <v>9.0833399550813709E-3</v>
      </c>
      <c r="J469" s="11">
        <f>IF(OR(J313="-",J301="-"),"-",IF(OR(J313="C",J301="C"),"C",J313-J301))</f>
        <v>4.532648064414202E-2</v>
      </c>
      <c r="K469" s="31">
        <f>IF(OR(K313="-",K301="-"),"-",K313-K301)</f>
        <v>0.65827598352396421</v>
      </c>
    </row>
    <row r="470" spans="1:11">
      <c r="A470" s="13" t="str">
        <f>TEXT(A145,"mmm-yy")</f>
        <v>Jul-12</v>
      </c>
      <c r="B470" s="7">
        <f>B145-B133</f>
        <v>-48</v>
      </c>
      <c r="C470" s="9">
        <f>C145-C133</f>
        <v>-1048</v>
      </c>
      <c r="D470" s="9">
        <f>D145-D133</f>
        <v>-32488</v>
      </c>
      <c r="E470" s="31">
        <f>IF(OR(E302="-",E314="-"),"-",IF(OR(E302="C",E314="C"),"C",E314-E302))</f>
        <v>-1.9152810211971882</v>
      </c>
      <c r="F470" s="9">
        <f>IF(OR(F145="C",F133="C"),"C",F314-F302)</f>
        <v>-150716</v>
      </c>
      <c r="G470" s="9">
        <f>IF(OR(G145="C",G133="C"),"C",G314-G302)</f>
        <v>-69701</v>
      </c>
      <c r="H470" s="9">
        <f>IF(OR(H314="C",H302="C"),"C",H314-H302)</f>
        <v>-89613</v>
      </c>
      <c r="I470" s="10">
        <f>IF(OR(I314="-",I302="-"),"-",IF(OR(I314="C",I302="C"),"C",I314-I302))</f>
        <v>-7.5842850740044376E-3</v>
      </c>
      <c r="J470" s="11">
        <f>IF(OR(J314="-",J302="-"),"-",IF(OR(J314="C",J302="C"),"C",J314-J302))</f>
        <v>1.5140498452173023E-3</v>
      </c>
      <c r="K470" s="31">
        <f>IF(OR(K314="-",K302="-"),"-",K314-K302)</f>
        <v>0.32671737378112198</v>
      </c>
    </row>
    <row r="471" spans="1:11">
      <c r="A471" s="13" t="str">
        <f>TEXT(A146,"mmm-yy")</f>
        <v>Aug-12</v>
      </c>
      <c r="B471" s="7">
        <f>B146-B134</f>
        <v>-61</v>
      </c>
      <c r="C471" s="9">
        <f>C146-C134</f>
        <v>-1215</v>
      </c>
      <c r="D471" s="9">
        <f>D146-D134</f>
        <v>-37665</v>
      </c>
      <c r="E471" s="31">
        <f>IF(OR(E303="-",E315="-"),"-",IF(OR(E303="C",E315="C"),"C",E315-E303))</f>
        <v>-2.7930168197121823</v>
      </c>
      <c r="F471" s="9">
        <f>IF(OR(F146="C",F134="C"),"C",F315-F303)</f>
        <v>-202375</v>
      </c>
      <c r="G471" s="9">
        <f>IF(OR(G146="C",G134="C"),"C",G315-G303)</f>
        <v>-87449</v>
      </c>
      <c r="H471" s="9">
        <f>IF(OR(H315="C",H303="C"),"C",H315-H303)</f>
        <v>-127836</v>
      </c>
      <c r="I471" s="10">
        <f>IF(OR(I315="-",I303="-"),"-",IF(OR(I315="C",I303="C"),"C",I315-I303))</f>
        <v>-2.3829521914422891E-2</v>
      </c>
      <c r="J471" s="11">
        <f>IF(OR(J315="-",J303="-"),"-",IF(OR(J315="C",J303="C"),"C",J315-J303))</f>
        <v>5.6301755348828753E-3</v>
      </c>
      <c r="K471" s="31">
        <f>IF(OR(K315="-",K303="-"),"-",K315-K303)</f>
        <v>0.45198585952577019</v>
      </c>
    </row>
    <row r="472" spans="1:11">
      <c r="A472" s="13" t="str">
        <f>TEXT(A147,"mmm-yy")</f>
        <v>Sep-12</v>
      </c>
      <c r="B472" s="7">
        <f>B147-B135</f>
        <v>-39</v>
      </c>
      <c r="C472" s="9">
        <f>C147-C135</f>
        <v>-2774</v>
      </c>
      <c r="D472" s="9">
        <f>D147-D135</f>
        <v>-83220</v>
      </c>
      <c r="E472" s="31">
        <f>IF(OR(E304="-",E316="-"),"-",IF(OR(E304="C",E316="C"),"C",E316-E304))</f>
        <v>-0.93334729911904546</v>
      </c>
      <c r="F472" s="9">
        <f>IF(OR(F147="C",F135="C"),"C",F316-F304)</f>
        <v>-78315</v>
      </c>
      <c r="G472" s="9">
        <f>IF(OR(G147="C",G135="C"),"C",G316-G304)</f>
        <v>-64463</v>
      </c>
      <c r="H472" s="9">
        <f>IF(OR(H316="C",H304="C"),"C",H316-H304)</f>
        <v>-64672</v>
      </c>
      <c r="I472" s="10">
        <f>IF(OR(I316="-",I304="-"),"-",IF(OR(I316="C",I304="C"),"C",I316-I304))</f>
        <v>4.3030880025289209E-2</v>
      </c>
      <c r="J472" s="11">
        <f>IF(OR(J316="-",J304="-"),"-",IF(OR(J316="C",J304="C"),"C",J316-J304))</f>
        <v>2.2021477709907478E-2</v>
      </c>
      <c r="K472" s="31">
        <f>IF(OR(K316="-",K304="-"),"-",K316-K304)</f>
        <v>-0.34433501007733724</v>
      </c>
    </row>
    <row r="473" spans="1:11">
      <c r="A473" s="13" t="str">
        <f>TEXT(A148,"mmm-yy")</f>
        <v>Oct-12</v>
      </c>
      <c r="B473" s="7">
        <f>B148-B136</f>
        <v>-28</v>
      </c>
      <c r="C473" s="9">
        <f>C148-C136</f>
        <v>-410</v>
      </c>
      <c r="D473" s="9">
        <f>D148-D136</f>
        <v>-12710</v>
      </c>
      <c r="E473" s="31">
        <f>IF(OR(E305="-",E317="-"),"-",IF(OR(E305="C",E317="C"),"C",E317-E305))</f>
        <v>0.50997340795203883</v>
      </c>
      <c r="F473" s="9">
        <f>IF(OR(F148="C",F136="C"),"C",F317-F305)</f>
        <v>81911</v>
      </c>
      <c r="G473" s="9">
        <f>IF(OR(G148="C",G136="C"),"C",G317-G305)</f>
        <v>50804</v>
      </c>
      <c r="H473" s="9">
        <f>IF(OR(H317="C",H305="C"),"C",H317-H305)</f>
        <v>17699</v>
      </c>
      <c r="I473" s="10">
        <f>IF(OR(I317="-",I305="-"),"-",IF(OR(I317="C",I305="C"),"C",I317-I305))</f>
        <v>-1.322136941700558E-2</v>
      </c>
      <c r="J473" s="11">
        <f>IF(OR(J317="-",J305="-"),"-",IF(OR(J317="C",J305="C"),"C",J317-J305))</f>
        <v>3.526454459139039E-2</v>
      </c>
      <c r="K473" s="31">
        <f>IF(OR(K317="-",K305="-"),"-",K317-K305)</f>
        <v>0.2500708728871075</v>
      </c>
    </row>
    <row r="474" spans="1:11">
      <c r="A474" s="13" t="str">
        <f>TEXT(A149,"mmm-yy")</f>
        <v>Nov-12</v>
      </c>
      <c r="B474" s="7">
        <f>B149-B137</f>
        <v>-29</v>
      </c>
      <c r="C474" s="9">
        <f>C149-C137</f>
        <v>-469</v>
      </c>
      <c r="D474" s="9">
        <f>D149-D137</f>
        <v>-14070</v>
      </c>
      <c r="E474" s="31">
        <f>IF(OR(E306="-",E318="-"),"-",IF(OR(E306="C",E318="C"),"C",E318-E306))</f>
        <v>-0.84229207770706438</v>
      </c>
      <c r="F474" s="9">
        <f>IF(OR(F149="C",F137="C"),"C",F318-F306)</f>
        <v>-33110</v>
      </c>
      <c r="G474" s="9">
        <f>IF(OR(G149="C",G137="C"),"C",G318-G306)</f>
        <v>-26239</v>
      </c>
      <c r="H474" s="9">
        <f>IF(OR(H318="C",H306="C"),"C",H318-H306)</f>
        <v>-40855</v>
      </c>
      <c r="I474" s="10">
        <f>IF(OR(I318="-",I306="-"),"-",IF(OR(I318="C",I306="C"),"C",I318-I306))</f>
        <v>1.0473147797985805E-2</v>
      </c>
      <c r="J474" s="11">
        <f>IF(OR(J318="-",J306="-"),"-",IF(OR(J318="C",J306="C"),"C",J318-J306))</f>
        <v>2.0577526705662708E-2</v>
      </c>
      <c r="K474" s="31">
        <f>IF(OR(K318="-",K306="-"),"-",K318-K306)</f>
        <v>0.24491698111830829</v>
      </c>
    </row>
    <row r="475" spans="1:11">
      <c r="A475" s="13" t="str">
        <f>TEXT(A150,"mmm-yy")</f>
        <v>Dec-12</v>
      </c>
      <c r="B475" s="7">
        <f>B150-B138</f>
        <v>-33</v>
      </c>
      <c r="C475" s="9">
        <f>C150-C138</f>
        <v>-413</v>
      </c>
      <c r="D475" s="9">
        <f>D150-D138</f>
        <v>-12803</v>
      </c>
      <c r="E475" s="31">
        <f>IF(OR(E307="-",E319="-"),"-",IF(OR(E307="C",E319="C"),"C",E319-E307))</f>
        <v>0.61608439638672507</v>
      </c>
      <c r="F475" s="9">
        <f>IF(OR(F150="C",F138="C"),"C",F319-F307)</f>
        <v>68984</v>
      </c>
      <c r="G475" s="9">
        <f>IF(OR(G150="C",G138="C"),"C",G319-G307)</f>
        <v>40271</v>
      </c>
      <c r="H475" s="9">
        <f>IF(OR(H319="C",H307="C"),"C",H319-H307)</f>
        <v>21794</v>
      </c>
      <c r="I475" s="10">
        <f>IF(OR(I319="-",I307="-"),"-",IF(OR(I319="C",I307="C"),"C",I319-I307))</f>
        <v>-5.8487752663278769E-3</v>
      </c>
      <c r="J475" s="11">
        <f>IF(OR(J319="-",J307="-"),"-",IF(OR(J319="C",J307="C"),"C",J319-J307))</f>
        <v>1.6309081169084694E-2</v>
      </c>
      <c r="K475" s="31">
        <f>IF(OR(K319="-",K307="-"),"-",K319-K307)</f>
        <v>0.31752750947741504</v>
      </c>
    </row>
    <row r="476" spans="1:11">
      <c r="A476" s="13" t="str">
        <f>TEXT(A151,"mmm-yy")</f>
        <v>Jan-13</v>
      </c>
      <c r="B476" s="7">
        <f>B151-B139</f>
        <v>-25</v>
      </c>
      <c r="C476" s="9">
        <f>C151-C139</f>
        <v>-698</v>
      </c>
      <c r="D476" s="9">
        <f>D151-D139</f>
        <v>-21638</v>
      </c>
      <c r="E476" s="31">
        <f>IF(OR(E308="-",E320="-"),"-",IF(OR(E308="C",E320="C"),"C",E320-E308))</f>
        <v>0.10374460235558303</v>
      </c>
      <c r="F476" s="9">
        <f>IF(OR(F151="C",F139="C"),"C",F320-F308)</f>
        <v>-8267</v>
      </c>
      <c r="G476" s="9">
        <f>IF(OR(G151="C",G139="C"),"C",G320-G308)</f>
        <v>-45811</v>
      </c>
      <c r="H476" s="9">
        <f>IF(OR(H320="C",H308="C"),"C",H320-H308)</f>
        <v>-5851</v>
      </c>
      <c r="I476" s="10">
        <f>IF(OR(I320="-",I308="-"),"-",IF(OR(I320="C",I308="C"),"C",I320-I308))</f>
        <v>4.597651354218879E-2</v>
      </c>
      <c r="J476" s="11">
        <f>IF(OR(J320="-",J308="-"),"-",IF(OR(J320="C",J308="C"),"C",J320-J308))</f>
        <v>1.5641786420039772E-3</v>
      </c>
      <c r="K476" s="31">
        <f>IF(OR(K320="-",K308="-"),"-",K320-K308)</f>
        <v>0.12044237237710576</v>
      </c>
    </row>
    <row r="477" spans="1:11">
      <c r="A477" s="13" t="str">
        <f>TEXT(A152,"mmm-yy")</f>
        <v>Feb-13</v>
      </c>
      <c r="B477" s="7">
        <f>B152-B140</f>
        <v>-20</v>
      </c>
      <c r="C477" s="9">
        <f>C152-C140</f>
        <v>-753</v>
      </c>
      <c r="D477" s="9">
        <f>D152-D140</f>
        <v>-162285</v>
      </c>
      <c r="E477" s="31">
        <f>IF(OR(E309="-",E321="-"),"-",IF(OR(E309="C",E321="C"),"C",E321-E309))</f>
        <v>1.628277917919462</v>
      </c>
      <c r="F477" s="9">
        <f>IF(OR(F152="C",F140="C"),"C",F321-F309)</f>
        <v>48728</v>
      </c>
      <c r="G477" s="9">
        <f>IF(OR(G152="C",G140="C"),"C",G321-G309)</f>
        <v>19658</v>
      </c>
      <c r="H477" s="9">
        <f>IF(OR(H321="C",H309="C"),"C",H321-H309)</f>
        <v>-11447</v>
      </c>
      <c r="I477" s="10">
        <f>IF(OR(I321="-",I309="-"),"-",IF(OR(I321="C",I309="C"),"C",I321-I309))</f>
        <v>7.0293482141896568E-3</v>
      </c>
      <c r="J477" s="11">
        <f>IF(OR(J321="-",J309="-"),"-",IF(OR(J321="C",J309="C"),"C",J321-J309))</f>
        <v>3.5928012733202008E-2</v>
      </c>
      <c r="K477" s="31">
        <f>IF(OR(K321="-",K309="-"),"-",K321-K309)</f>
        <v>3.6362203031501394E-2</v>
      </c>
    </row>
    <row r="478" spans="1:11">
      <c r="A478" s="13" t="str">
        <f>TEXT(A153,"mmm-yy")</f>
        <v>Mar-13</v>
      </c>
      <c r="B478" s="7">
        <f>B153-B141</f>
        <v>-11</v>
      </c>
      <c r="C478" s="9">
        <f>C153-C141</f>
        <v>-571</v>
      </c>
      <c r="D478" s="9">
        <f>D153-D141</f>
        <v>-17701</v>
      </c>
      <c r="E478" s="31">
        <f>IF(OR(E310="-",E322="-"),"-",IF(OR(E310="C",E322="C"),"C",E322-E310))</f>
        <v>3.4390366002604082</v>
      </c>
      <c r="F478" s="9">
        <f>IF(OR(F153="C",F141="C"),"C",F322-F310)</f>
        <v>327305</v>
      </c>
      <c r="G478" s="9">
        <f>IF(OR(G153="C",G141="C"),"C",G322-G310)</f>
        <v>130034</v>
      </c>
      <c r="H478" s="9">
        <f>IF(OR(H322="C",H310="C"),"C",H322-H310)</f>
        <v>142165</v>
      </c>
      <c r="I478" s="10">
        <f>IF(OR(I322="-",I310="-"),"-",IF(OR(I322="C",I310="C"),"C",I322-I310))</f>
        <v>4.8583262359687129E-2</v>
      </c>
      <c r="J478" s="11">
        <f>IF(OR(J322="-",J310="-"),"-",IF(OR(J322="C",J310="C"),"C",J322-J310))</f>
        <v>4.5595012125219547E-2</v>
      </c>
      <c r="K478" s="31">
        <f>IF(OR(K322="-",K310="-"),"-",K322-K310)</f>
        <v>-2.8434023314567014E-2</v>
      </c>
    </row>
    <row r="479" spans="1:11">
      <c r="A479" s="13" t="str">
        <f>TEXT(A154,"mmm-yy")</f>
        <v>Apr-13</v>
      </c>
      <c r="B479" s="7">
        <f>B154-B142</f>
        <v>-15</v>
      </c>
      <c r="C479" s="9">
        <f>C154-C142</f>
        <v>-777</v>
      </c>
      <c r="D479" s="9">
        <f>D154-D142</f>
        <v>-23310</v>
      </c>
      <c r="E479" s="31">
        <f>IF(OR(E311="-",E323="-"),"-",IF(OR(E311="C",E323="C"),"C",E323-E311))</f>
        <v>0.67532557283674777</v>
      </c>
      <c r="F479" s="9">
        <f>IF(OR(F154="C",F142="C"),"C",F323-F311)</f>
        <v>-33435</v>
      </c>
      <c r="G479" s="9">
        <f>IF(OR(G154="C",G142="C"),"C",G323-G311)</f>
        <v>-18921</v>
      </c>
      <c r="H479" s="9">
        <f>IF(OR(H323="C",H311="C"),"C",H323-H311)</f>
        <v>19899</v>
      </c>
      <c r="I479" s="10">
        <f>IF(OR(I323="-",I311="-"),"-",IF(OR(I323="C",I311="C"),"C",I323-I311))</f>
        <v>1.492287098049605E-3</v>
      </c>
      <c r="J479" s="11">
        <f>IF(OR(J323="-",J311="-"),"-",IF(OR(J323="C",J311="C"),"C",J323-J311))</f>
        <v>-4.3751670992491221E-2</v>
      </c>
      <c r="K479" s="31">
        <f>IF(OR(K323="-",K311="-"),"-",K323-K311)</f>
        <v>-3.8041755237088637E-2</v>
      </c>
    </row>
    <row r="480" spans="1:11">
      <c r="A480" s="13" t="str">
        <f>TEXT(A155,"mmm-yy")</f>
        <v>May-13</v>
      </c>
      <c r="B480" s="7">
        <f>B155-B143</f>
        <v>-8</v>
      </c>
      <c r="C480" s="9">
        <f>C155-C143</f>
        <v>576</v>
      </c>
      <c r="D480" s="9">
        <f>D155-D143</f>
        <v>17856</v>
      </c>
      <c r="E480" s="31">
        <f>IF(OR(E312="-",E324="-"),"-",IF(OR(E312="C",E324="C"),"C",E324-E312))</f>
        <v>1.6226666614403165</v>
      </c>
      <c r="F480" s="9">
        <f>IF(OR(F155="C",F143="C"),"C",F324-F312)</f>
        <v>150936</v>
      </c>
      <c r="G480" s="9">
        <f>IF(OR(G155="C",G143="C"),"C",G324-G312)</f>
        <v>96039</v>
      </c>
      <c r="H480" s="9">
        <f>IF(OR(H324="C",H312="C"),"C",H324-H312)</f>
        <v>73639</v>
      </c>
      <c r="I480" s="10">
        <f>IF(OR(I324="-",I312="-"),"-",IF(OR(I324="C",I312="C"),"C",I324-I312))</f>
        <v>-3.2732695411424872E-2</v>
      </c>
      <c r="J480" s="11">
        <f>IF(OR(J324="-",J312="-"),"-",IF(OR(J324="C",J312="C"),"C",J324-J312))</f>
        <v>2.8373474566492751E-2</v>
      </c>
      <c r="K480" s="31">
        <f>IF(OR(K324="-",K312="-"),"-",K324-K312)</f>
        <v>0.2910708076763413</v>
      </c>
    </row>
    <row r="481" spans="1:11">
      <c r="A481" s="13" t="str">
        <f>TEXT(A156,"mmm-yy")</f>
        <v>Jun-13</v>
      </c>
      <c r="B481" s="7">
        <f>B156-B144</f>
        <v>7</v>
      </c>
      <c r="C481" s="9">
        <f>C156-C144</f>
        <v>656</v>
      </c>
      <c r="D481" s="9">
        <f>D156-D144</f>
        <v>19680</v>
      </c>
      <c r="E481" s="31">
        <f>IF(OR(E313="-",E325="-"),"-",IF(OR(E313="C",E325="C"),"C",E325-E313))</f>
        <v>0.76593057235762529</v>
      </c>
      <c r="F481" s="9">
        <f>IF(OR(F156="C",F144="C"),"C",F325-F313)</f>
        <v>46218</v>
      </c>
      <c r="G481" s="9">
        <f>IF(OR(G156="C",G144="C"),"C",G325-G313)</f>
        <v>18734</v>
      </c>
      <c r="H481" s="9">
        <f>IF(OR(H325="C",H313="C"),"C",H325-H313)</f>
        <v>36557</v>
      </c>
      <c r="I481" s="10">
        <f>IF(OR(I325="-",I313="-"),"-",IF(OR(I325="C",I313="C"),"C",I325-I313))</f>
        <v>9.4692091856489746E-3</v>
      </c>
      <c r="J481" s="11">
        <f>IF(OR(J325="-",J313="-"),"-",IF(OR(J325="C",J313="C"),"C",J325-J313))</f>
        <v>-1.1019760229889819E-2</v>
      </c>
      <c r="K481" s="31">
        <f>IF(OR(K325="-",K313="-"),"-",K325-K313)</f>
        <v>0.11320411402029151</v>
      </c>
    </row>
    <row r="482" spans="1:11">
      <c r="A482" s="13" t="str">
        <f>TEXT(A157,"mmm-yy")</f>
        <v>Jul-13</v>
      </c>
      <c r="B482" s="7">
        <f>B157-B145</f>
        <v>9</v>
      </c>
      <c r="C482" s="9">
        <f>C157-C145</f>
        <v>376</v>
      </c>
      <c r="D482" s="9">
        <f>D157-D145</f>
        <v>11656</v>
      </c>
      <c r="E482" s="31">
        <f>IF(OR(E314="-",E326="-"),"-",IF(OR(E314="C",E326="C"),"C",E326-E314))</f>
        <v>2.3056641909011724</v>
      </c>
      <c r="F482" s="9">
        <f>IF(OR(F157="C",F145="C"),"C",F326-F314)</f>
        <v>169193</v>
      </c>
      <c r="G482" s="9">
        <f>IF(OR(G157="C",G145="C"),"C",G326-G314)</f>
        <v>83824</v>
      </c>
      <c r="H482" s="9">
        <f>IF(OR(H326="C",H314="C"),"C",H326-H314)</f>
        <v>99193</v>
      </c>
      <c r="I482" s="10">
        <f>IF(OR(I326="-",I314="-"),"-",IF(OR(I326="C",I314="C"),"C",I326-I314))</f>
        <v>-1.8007850672203674E-3</v>
      </c>
      <c r="J482" s="11">
        <f>IF(OR(J326="-",J314="-"),"-",IF(OR(J326="C",J314="C"),"C",J326-J314))</f>
        <v>1.0575801799861395E-4</v>
      </c>
      <c r="K482" s="31">
        <f>IF(OR(K326="-",K314="-"),"-",K326-K314)</f>
        <v>-4.1269659051792473E-3</v>
      </c>
    </row>
    <row r="483" spans="1:11">
      <c r="A483" s="13" t="str">
        <f>TEXT(A158,"mmm-yy")</f>
        <v>Aug-13</v>
      </c>
      <c r="B483" s="7">
        <f>B158-B146</f>
        <v>8</v>
      </c>
      <c r="C483" s="9">
        <f>C158-C146</f>
        <v>250</v>
      </c>
      <c r="D483" s="9">
        <f>D158-D146</f>
        <v>7750</v>
      </c>
      <c r="E483" s="31">
        <f>IF(OR(E315="-",E327="-"),"-",IF(OR(E315="C",E327="C"),"C",E327-E315))</f>
        <v>1.9279439083558501</v>
      </c>
      <c r="F483" s="9">
        <f>IF(OR(F158="C",F146="C"),"C",F327-F315)</f>
        <v>144472</v>
      </c>
      <c r="G483" s="9">
        <f>IF(OR(G158="C",G146="C"),"C",G327-G315)</f>
        <v>65608</v>
      </c>
      <c r="H483" s="9">
        <f>IF(OR(H327="C",H315="C"),"C",H327-H315)</f>
        <v>82321</v>
      </c>
      <c r="I483" s="10">
        <f>IF(OR(I327="-",I315="-"),"-",IF(OR(I327="C",I315="C"),"C",I327-I315))</f>
        <v>1.1250463222911566E-2</v>
      </c>
      <c r="J483" s="11">
        <f>IF(OR(J327="-",J315="-"),"-",IF(OR(J327="C",J315="C"),"C",J327-J315))</f>
        <v>7.1664654578227349E-3</v>
      </c>
      <c r="K483" s="31">
        <f>IF(OR(K327="-",K315="-"),"-",K327-K315)</f>
        <v>-3.1028265443204361E-2</v>
      </c>
    </row>
    <row r="484" spans="1:11">
      <c r="A484" s="13" t="str">
        <f>TEXT(A159,"mmm-yy")</f>
        <v>Sep-13</v>
      </c>
      <c r="B484" s="7">
        <f>B159-B147</f>
        <v>-4</v>
      </c>
      <c r="C484" s="9">
        <f>C159-C147</f>
        <v>311</v>
      </c>
      <c r="D484" s="9">
        <f>D159-D147</f>
        <v>9330</v>
      </c>
      <c r="E484" s="31">
        <f>IF(OR(E316="-",E328="-"),"-",IF(OR(E316="C",E328="C"),"C",E328-E316))</f>
        <v>1.4908448195169619</v>
      </c>
      <c r="F484" s="9">
        <f>IF(OR(F159="C",F147="C"),"C",F328-F316)</f>
        <v>103604</v>
      </c>
      <c r="G484" s="9">
        <f>IF(OR(G159="C",G147="C"),"C",G328-G316)</f>
        <v>33780</v>
      </c>
      <c r="H484" s="9">
        <f>IF(OR(H328="C",H316="C"),"C",H328-H316)</f>
        <v>63626</v>
      </c>
      <c r="I484" s="10">
        <f>IF(OR(I328="-",I316="-"),"-",IF(OR(I328="C",I316="C"),"C",I328-I316))</f>
        <v>3.3491559202159626E-2</v>
      </c>
      <c r="J484" s="11">
        <f>IF(OR(J328="-",J316="-"),"-",IF(OR(J328="C",J316="C"),"C",J328-J316))</f>
        <v>-1.7409681762365903E-3</v>
      </c>
      <c r="K484" s="31">
        <f>IF(OR(K328="-",K316="-"),"-",K328-K316)</f>
        <v>0.15319333635437005</v>
      </c>
    </row>
    <row r="485" spans="1:11">
      <c r="A485" s="13" t="str">
        <f>TEXT(A160,"mmm-yy")</f>
        <v>Oct-13</v>
      </c>
      <c r="B485" s="7">
        <f>B160-B148</f>
        <v>-13</v>
      </c>
      <c r="C485" s="9">
        <f>C160-C148</f>
        <v>728</v>
      </c>
      <c r="D485" s="9">
        <f>D160-D148</f>
        <v>22568</v>
      </c>
      <c r="E485" s="31">
        <f>IF(OR(E317="-",E329="-"),"-",IF(OR(E317="C",E329="C"),"C",E329-E317))</f>
        <v>0.84267641759045375</v>
      </c>
      <c r="F485" s="9">
        <f>IF(OR(F160="C",F148="C"),"C",F329-F317)</f>
        <v>38310</v>
      </c>
      <c r="G485" s="9">
        <f>IF(OR(G160="C",G148="C"),"C",G329-G317)</f>
        <v>8703</v>
      </c>
      <c r="H485" s="9">
        <f>IF(OR(H329="C",H317="C"),"C",H329-H317)</f>
        <v>44347</v>
      </c>
      <c r="I485" s="10">
        <f>IF(OR(I329="-",I317="-"),"-",IF(OR(I329="C",I317="C"),"C",I329-I317))</f>
        <v>1.6334991469456384E-2</v>
      </c>
      <c r="J485" s="11">
        <f>IF(OR(J329="-",J317="-"),"-",IF(OR(J329="C",J317="C"),"C",J329-J317))</f>
        <v>-2.4153120159054131E-2</v>
      </c>
      <c r="K485" s="31">
        <f>IF(OR(K329="-",K317="-"),"-",K329-K317)</f>
        <v>0.40557357828841845</v>
      </c>
    </row>
    <row r="486" spans="1:11">
      <c r="A486" s="13" t="str">
        <f>TEXT(A161,"mmm-yy")</f>
        <v>Nov-13</v>
      </c>
      <c r="B486" s="7">
        <f>B161-B149</f>
        <v>-8</v>
      </c>
      <c r="C486" s="9">
        <f>C161-C149</f>
        <v>1136</v>
      </c>
      <c r="D486" s="9">
        <f>D161-D149</f>
        <v>34080</v>
      </c>
      <c r="E486" s="31">
        <f>IF(OR(E318="-",E330="-"),"-",IF(OR(E318="C",E330="C"),"C",E330-E318))</f>
        <v>2.4803811113352765</v>
      </c>
      <c r="F486" s="9">
        <f>IF(OR(F161="C",F149="C"),"C",F330-F318)</f>
        <v>175172</v>
      </c>
      <c r="G486" s="9">
        <f>IF(OR(G161="C",G149="C"),"C",G330-G318)</f>
        <v>63360</v>
      </c>
      <c r="H486" s="9">
        <f>IF(OR(H330="C",H318="C"),"C",H330-H318)</f>
        <v>117996</v>
      </c>
      <c r="I486" s="10">
        <f>IF(OR(I330="-",I318="-"),"-",IF(OR(I330="C",I318="C"),"C",I330-I318))</f>
        <v>3.9211612849603616E-2</v>
      </c>
      <c r="J486" s="11">
        <f>IF(OR(J330="-",J318="-"),"-",IF(OR(J330="C",J318="C"),"C",J330-J318))</f>
        <v>-1.0583706793435788E-2</v>
      </c>
      <c r="K486" s="31">
        <f>IF(OR(K330="-",K318="-"),"-",K330-K318)</f>
        <v>0.46315742452294018</v>
      </c>
    </row>
    <row r="487" spans="1:11">
      <c r="A487" s="13" t="str">
        <f>TEXT(A162,"mmm-yy")</f>
        <v>Dec-13</v>
      </c>
      <c r="B487" s="7">
        <f>B162-B150</f>
        <v>14</v>
      </c>
      <c r="C487" s="9">
        <f>C162-C150</f>
        <v>1384</v>
      </c>
      <c r="D487" s="9">
        <f>D162-D150</f>
        <v>42904</v>
      </c>
      <c r="E487" s="31">
        <f>IF(OR(E319="-",E331="-"),"-",IF(OR(E319="C",E331="C"),"C",E331-E319))</f>
        <v>1.6485031232138638</v>
      </c>
      <c r="F487" s="9">
        <f>IF(OR(F162="C",F150="C"),"C",F331-F319)</f>
        <v>109400</v>
      </c>
      <c r="G487" s="9">
        <f>IF(OR(G162="C",G150="C"),"C",G331-G319)</f>
        <v>34932</v>
      </c>
      <c r="H487" s="9">
        <f>IF(OR(H331="C",H319="C"),"C",H331-H319)</f>
        <v>89819</v>
      </c>
      <c r="I487" s="10">
        <f>IF(OR(I331="-",I319="-"),"-",IF(OR(I331="C",I319="C"),"C",I331-I319))</f>
        <v>2.4055480921862271E-2</v>
      </c>
      <c r="J487" s="11">
        <f>IF(OR(J331="-",J319="-"),"-",IF(OR(J331="C",J319="C"),"C",J331-J319))</f>
        <v>-3.1823446225377916E-2</v>
      </c>
      <c r="K487" s="31">
        <f>IF(OR(K331="-",K319="-"),"-",K331-K319)</f>
        <v>0.23896806798632753</v>
      </c>
    </row>
    <row r="488" spans="1:11">
      <c r="A488" s="13" t="str">
        <f>TEXT(A163,"mmm-yy")</f>
        <v>Jan-14</v>
      </c>
      <c r="B488" s="7">
        <f>B163-B151</f>
        <v>-11</v>
      </c>
      <c r="C488" s="9">
        <f>C163-C151</f>
        <v>1108</v>
      </c>
      <c r="D488" s="9">
        <f>D163-D151</f>
        <v>34348</v>
      </c>
      <c r="E488" s="31">
        <f>IF(OR(E320="-",E332="-"),"-",IF(OR(E320="C",E332="C"),"C",E332-E320))</f>
        <v>2.2729191570332929</v>
      </c>
      <c r="F488" s="9">
        <f>IF(OR(F163="C",F151="C"),"C",F332-F320)</f>
        <v>254370</v>
      </c>
      <c r="G488" s="9">
        <f>IF(OR(G163="C",G151="C"),"C",G332-G320)</f>
        <v>74382</v>
      </c>
      <c r="H488" s="9">
        <f>IF(OR(H332="C",H320="C"),"C",H332-H320)</f>
        <v>116481</v>
      </c>
      <c r="I488" s="10">
        <f>IF(OR(I332="-",I320="-"),"-",IF(OR(I332="C",I320="C"),"C",I332-I320))</f>
        <v>4.7097489134462656E-2</v>
      </c>
      <c r="J488" s="11">
        <f>IF(OR(J332="-",J320="-"),"-",IF(OR(J332="C",J320="C"),"C",J332-J320))</f>
        <v>1.0969995548120615E-2</v>
      </c>
      <c r="K488" s="31">
        <f>IF(OR(K332="-",K320="-"),"-",K332-K320)</f>
        <v>0.49333889716427137</v>
      </c>
    </row>
    <row r="489" spans="1:11">
      <c r="A489" s="13" t="str">
        <f>TEXT(A164,"mmm-yy")</f>
        <v>Feb-14</v>
      </c>
      <c r="B489" s="7">
        <f>B164-B152</f>
        <v>-9</v>
      </c>
      <c r="C489" s="9">
        <f>C164-C152</f>
        <v>1445</v>
      </c>
      <c r="D489" s="9">
        <f>D164-D152</f>
        <v>40460</v>
      </c>
      <c r="E489" s="31">
        <f>IF(OR(E321="-",E333="-"),"-",IF(OR(E321="C",E333="C"),"C",E333-E321))</f>
        <v>2.9393880655135405</v>
      </c>
      <c r="F489" s="9">
        <f>IF(OR(F164="C",F152="C"),"C",F333-F321)</f>
        <v>257296</v>
      </c>
      <c r="G489" s="9">
        <f>IF(OR(G164="C",G152="C"),"C",G333-G321)</f>
        <v>88519</v>
      </c>
      <c r="H489" s="9">
        <f>IF(OR(H333="C",H321="C"),"C",H333-H321)</f>
        <v>136259</v>
      </c>
      <c r="I489" s="10">
        <f>IF(OR(I333="-",I321="-"),"-",IF(OR(I333="C",I321="C"),"C",I333-I321))</f>
        <v>5.0370988952905815E-2</v>
      </c>
      <c r="J489" s="11">
        <f>IF(OR(J333="-",J321="-"),"-",IF(OR(J333="C",J321="C"),"C",J333-J321))</f>
        <v>1.1245884147450536E-2</v>
      </c>
      <c r="K489" s="31">
        <f>IF(OR(K333="-",K321="-"),"-",K333-K321)</f>
        <v>0.571190269582317</v>
      </c>
    </row>
    <row r="490" spans="1:11">
      <c r="A490" s="13" t="str">
        <f>TEXT(A165,"mmm-yy")</f>
        <v>Mar-14</v>
      </c>
      <c r="B490" s="7">
        <f>B165-B153</f>
        <v>-11</v>
      </c>
      <c r="C490" s="9">
        <f>C165-C153</f>
        <v>1608</v>
      </c>
      <c r="D490" s="9">
        <f>D165-D153</f>
        <v>49848</v>
      </c>
      <c r="E490" s="31">
        <f>IF(OR(E322="-",E334="-"),"-",IF(OR(E322="C",E334="C"),"C",E334-E322))</f>
        <v>-0.7116109342787027</v>
      </c>
      <c r="F490" s="9">
        <f>IF(OR(F165="C",F153="C"),"C",F334-F322)</f>
        <v>-94504</v>
      </c>
      <c r="G490" s="9">
        <f>IF(OR(G165="C",G153="C"),"C",G334-G322)</f>
        <v>-89135</v>
      </c>
      <c r="H490" s="9">
        <f>IF(OR(H334="C",H322="C"),"C",H334-H322)</f>
        <v>-8559</v>
      </c>
      <c r="I490" s="10">
        <f>IF(OR(I334="-",I322="-"),"-",IF(OR(I334="C",I322="C"),"C",I334-I322))</f>
        <v>4.3728134786439332E-2</v>
      </c>
      <c r="J490" s="11">
        <f>IF(OR(J334="-",J322="-"),"-",IF(OR(J334="C",J322="C"),"C",J334-J322))</f>
        <v>-4.0374062704965796E-2</v>
      </c>
      <c r="K490" s="31">
        <f>IF(OR(K334="-",K322="-"),"-",K334-K322)</f>
        <v>0.64976474738502077</v>
      </c>
    </row>
    <row r="491" spans="1:11">
      <c r="A491" s="13" t="str">
        <f>TEXT(A166,"mmm-yy")</f>
        <v>Apr-14</v>
      </c>
      <c r="B491" s="7">
        <f>B166-B154</f>
        <v>-3</v>
      </c>
      <c r="C491" s="9">
        <f>C166-C154</f>
        <v>1693</v>
      </c>
      <c r="D491" s="9">
        <f>D166-D154</f>
        <v>50790</v>
      </c>
      <c r="E491" s="31">
        <f>IF(OR(E323="-",E335="-"),"-",IF(OR(E323="C",E335="C"),"C",E335-E323))</f>
        <v>3.6204026142474461</v>
      </c>
      <c r="F491" s="9">
        <f>IF(OR(F166="C",F154="C"),"C",F335-F323)</f>
        <v>391133</v>
      </c>
      <c r="G491" s="9">
        <f>IF(OR(G166="C",G154="C"),"C",G335-G323)</f>
        <v>138568</v>
      </c>
      <c r="H491" s="9">
        <f>IF(OR(H335="C",H323="C"),"C",H335-H323)</f>
        <v>172664</v>
      </c>
      <c r="I491" s="10">
        <f>IF(OR(I335="-",I323="-"),"-",IF(OR(I335="C",I323="C"),"C",I335-I323))</f>
        <v>8.5158742854947622E-2</v>
      </c>
      <c r="J491" s="11">
        <f>IF(OR(J335="-",J323="-"),"-",IF(OR(J335="C",J323="C"),"C",J335-J323))</f>
        <v>5.7513900003784091E-2</v>
      </c>
      <c r="K491" s="31">
        <f>IF(OR(K335="-",K323="-"),"-",K335-K323)</f>
        <v>0.56889291210951853</v>
      </c>
    </row>
    <row r="492" spans="1:11">
      <c r="A492" s="13" t="str">
        <f>TEXT(A167,"mmm-yy")</f>
        <v>May-14</v>
      </c>
      <c r="B492" s="7">
        <f>B167-B155</f>
        <v>-10</v>
      </c>
      <c r="C492" s="9">
        <f>C167-C155</f>
        <v>701</v>
      </c>
      <c r="D492" s="9">
        <f>D167-D155</f>
        <v>21731</v>
      </c>
      <c r="E492" s="31">
        <f>IF(OR(E324="-",E336="-"),"-",IF(OR(E324="C",E336="C"),"C",E336-E324))</f>
        <v>2.1545025923206147</v>
      </c>
      <c r="F492" s="9">
        <f>IF(OR(F167="C",F155="C"),"C",F336-F324)</f>
        <v>172182</v>
      </c>
      <c r="G492" s="9">
        <f>IF(OR(G167="C",G155="C"),"C",G336-G324)</f>
        <v>44401</v>
      </c>
      <c r="H492" s="9">
        <f>IF(OR(H336="C",H324="C"),"C",H336-H324)</f>
        <v>98021</v>
      </c>
      <c r="I492" s="10">
        <f>IF(OR(I336="-",I324="-"),"-",IF(OR(I336="C",I324="C"),"C",I336-I324))</f>
        <v>7.8415627829297341E-2</v>
      </c>
      <c r="J492" s="11">
        <f>IF(OR(J336="-",J324="-"),"-",IF(OR(J336="C",J324="C"),"C",J336-J324))</f>
        <v>1.2466502555792625E-2</v>
      </c>
      <c r="K492" s="31">
        <f>IF(OR(K336="-",K324="-"),"-",K336-K324)</f>
        <v>0.35988081511759162</v>
      </c>
    </row>
    <row r="493" spans="1:11">
      <c r="A493" s="13" t="str">
        <f>TEXT(A168,"mmm-yy")</f>
        <v>Jun-14</v>
      </c>
      <c r="B493" s="7">
        <f>B168-B156</f>
        <v>-15</v>
      </c>
      <c r="C493" s="9">
        <f>C168-C156</f>
        <v>-371</v>
      </c>
      <c r="D493" s="9">
        <f>D168-D156</f>
        <v>-11130</v>
      </c>
      <c r="E493" s="31">
        <f>IF(OR(E325="-",E337="-"),"-",IF(OR(E325="C",E337="C"),"C",E337-E325))</f>
        <v>0.80859937153424255</v>
      </c>
      <c r="F493" s="9">
        <f>IF(OR(F168="C",F156="C"),"C",F337-F325)</f>
        <v>19935</v>
      </c>
      <c r="G493" s="9">
        <f>IF(OR(G168="C",G156="C"),"C",G337-G325)</f>
        <v>-19206</v>
      </c>
      <c r="H493" s="9">
        <f>IF(OR(H337="C",H325="C"),"C",H337-H325)</f>
        <v>29565</v>
      </c>
      <c r="I493" s="10">
        <f>IF(OR(I337="-",I325="-"),"-",IF(OR(I337="C",I325="C"),"C",I337-I325))</f>
        <v>6.4794565105287028E-2</v>
      </c>
      <c r="J493" s="11">
        <f>IF(OR(J337="-",J325="-"),"-",IF(OR(J337="C",J325="C"),"C",J337-J325))</f>
        <v>-2.310845237036796E-2</v>
      </c>
      <c r="K493" s="31">
        <f>IF(OR(K337="-",K325="-"),"-",K337-K325)</f>
        <v>9.0250449760283402E-2</v>
      </c>
    </row>
    <row r="494" spans="1:11">
      <c r="A494" s="13" t="str">
        <f>TEXT(A169,"mmm-yy")</f>
        <v>Jul-14</v>
      </c>
      <c r="B494" s="7">
        <f>B169-B157</f>
        <v>-20</v>
      </c>
      <c r="C494" s="9">
        <f>C169-C157</f>
        <v>630</v>
      </c>
      <c r="D494" s="9">
        <f>D169-D157</f>
        <v>19530</v>
      </c>
      <c r="E494" s="31">
        <f>IF(OR(E326="-",E338="-"),"-",IF(OR(E326="C",E338="C"),"C",E338-E326))</f>
        <v>1.1117337696539806</v>
      </c>
      <c r="F494" s="9">
        <f>IF(OR(F169="C",F157="C"),"C",F338-F326)</f>
        <v>95276</v>
      </c>
      <c r="G494" s="9">
        <f>IF(OR(G169="C",G157="C"),"C",G338-G326)</f>
        <v>-2939</v>
      </c>
      <c r="H494" s="9">
        <f>IF(OR(H338="C",H326="C"),"C",H338-H326)</f>
        <v>52653</v>
      </c>
      <c r="I494" s="10">
        <f>IF(OR(I338="-",I326="-"),"-",IF(OR(I338="C",I326="C"),"C",I338-I326))</f>
        <v>9.0974817577643918E-2</v>
      </c>
      <c r="J494" s="11">
        <f>IF(OR(J338="-",J326="-"),"-",IF(OR(J338="C",J326="C"),"C",J338-J326))</f>
        <v>3.9852881137627527E-3</v>
      </c>
      <c r="K494" s="31">
        <f>IF(OR(K338="-",K326="-"),"-",K338-K326)</f>
        <v>0.48503351487222091</v>
      </c>
    </row>
    <row r="495" spans="1:11">
      <c r="A495" s="13" t="str">
        <f>TEXT(A170,"mmm-yy")</f>
        <v>Aug-14</v>
      </c>
      <c r="B495" s="7">
        <f>B170-B158</f>
        <v>-45</v>
      </c>
      <c r="C495" s="9">
        <f>C170-C158</f>
        <v>-1</v>
      </c>
      <c r="D495" s="9">
        <f>D170-D158</f>
        <v>-31</v>
      </c>
      <c r="E495" s="31">
        <f>IF(OR(E327="-",E339="-"),"-",IF(OR(E327="C",E339="C"),"C",E339-E327))</f>
        <v>1.1345396723418695</v>
      </c>
      <c r="F495" s="9">
        <f>IF(OR(F170="C",F158="C"),"C",F339-F327)</f>
        <v>71467</v>
      </c>
      <c r="G495" s="9">
        <f>IF(OR(G170="C",G158="C"),"C",G339-G327)</f>
        <v>14164</v>
      </c>
      <c r="H495" s="9">
        <f>IF(OR(H339="C",H327="C"),"C",H339-H327)</f>
        <v>47098</v>
      </c>
      <c r="I495" s="10">
        <f>IF(OR(I339="-",I327="-"),"-",IF(OR(I339="C",I327="C"),"C",I339-I327))</f>
        <v>4.0046829194553268E-2</v>
      </c>
      <c r="J495" s="11">
        <f>IF(OR(J339="-",J327="-"),"-",IF(OR(J339="C",J327="C"),"C",J339-J327))</f>
        <v>-4.6261644669030044E-3</v>
      </c>
      <c r="K495" s="31">
        <f>IF(OR(K339="-",K327="-"),"-",K339-K327)</f>
        <v>0.63693417580565637</v>
      </c>
    </row>
    <row r="496" spans="1:11">
      <c r="A496" s="13" t="str">
        <f>TEXT(A171,"mmm-yy")</f>
        <v>Sep-14</v>
      </c>
      <c r="B496" s="7">
        <f>B171-B159</f>
        <v>-48</v>
      </c>
      <c r="C496" s="9">
        <f>C171-C159</f>
        <v>-788</v>
      </c>
      <c r="D496" s="9">
        <f>D171-D159</f>
        <v>-23640</v>
      </c>
      <c r="E496" s="31">
        <f>IF(OR(E328="-",E340="-"),"-",IF(OR(E328="C",E340="C"),"C",E340-E328))</f>
        <v>2.0692699804928338</v>
      </c>
      <c r="F496" s="9">
        <f>IF(OR(F171="C",F159="C"),"C",F340-F328)</f>
        <v>138198</v>
      </c>
      <c r="G496" s="9">
        <f>IF(OR(G171="C",G159="C"),"C",G340-G328)</f>
        <v>19565</v>
      </c>
      <c r="H496" s="9">
        <f>IF(OR(H340="C",H328="C"),"C",H340-H328)</f>
        <v>76051</v>
      </c>
      <c r="I496" s="10">
        <f>IF(OR(I340="-",I328="-"),"-",IF(OR(I340="C",I328="C"),"C",I340-I328))</f>
        <v>8.8064584244349042E-2</v>
      </c>
      <c r="J496" s="11">
        <f>IF(OR(J340="-",J328="-"),"-",IF(OR(J340="C",J328="C"),"C",J340-J328))</f>
        <v>8.3277180834675502E-3</v>
      </c>
      <c r="K496" s="31">
        <f>IF(OR(K340="-",K328="-"),"-",K340-K328)</f>
        <v>0.41247170943486822</v>
      </c>
    </row>
    <row r="497" spans="1:11">
      <c r="A497" s="13" t="str">
        <f>TEXT(A172,"mmm-yy")</f>
        <v>Oct-14</v>
      </c>
      <c r="B497" s="7">
        <f>B172-B160</f>
        <v>-19</v>
      </c>
      <c r="C497" s="9">
        <f>C172-C160</f>
        <v>-530</v>
      </c>
      <c r="D497" s="9">
        <f>D172-D160</f>
        <v>-16430</v>
      </c>
      <c r="E497" s="31">
        <f>IF(OR(E329="-",E341="-"),"-",IF(OR(E329="C",E341="C"),"C",E341-E329))</f>
        <v>2.2790901001768873</v>
      </c>
      <c r="F497" s="9">
        <f>IF(OR(F172="C",F160="C"),"C",F341-F329)</f>
        <v>187668</v>
      </c>
      <c r="G497" s="9">
        <f>IF(OR(G172="C",G160="C"),"C",G341-G329)</f>
        <v>70799</v>
      </c>
      <c r="H497" s="9">
        <f>IF(OR(H341="C",H329="C"),"C",H341-H329)</f>
        <v>92725</v>
      </c>
      <c r="I497" s="10">
        <f>IF(OR(I341="-",I329="-"),"-",IF(OR(I341="C",I329="C"),"C",I341-I329))</f>
        <v>3.5621032403560626E-2</v>
      </c>
      <c r="J497" s="11">
        <f>IF(OR(J341="-",J329="-"),"-",IF(OR(J341="C",J329="C"),"C",J341-J329))</f>
        <v>1.9948725189858019E-2</v>
      </c>
      <c r="K497" s="31">
        <f>IF(OR(K341="-",K329="-"),"-",K341-K329)</f>
        <v>9.5905978061416874E-2</v>
      </c>
    </row>
    <row r="499" spans="1:11">
      <c r="A499" s="4" t="s">
        <v>46</v>
      </c>
      <c r="B499" s="7"/>
      <c r="C499" s="7"/>
      <c r="D499" s="7"/>
      <c r="E499" s="7"/>
      <c r="F499" s="7"/>
      <c r="G499" s="7"/>
      <c r="H499" s="7"/>
    </row>
    <row r="500" spans="1:11">
      <c r="A500" s="14" t="str">
        <f>TEXT(A19,"mmm-yy")</f>
        <v>Jan-02</v>
      </c>
      <c r="B500" s="15">
        <f>IF(B7=0,"-",(B19/B7-1))</f>
        <v>1.6879090595935287E-2</v>
      </c>
      <c r="C500" s="15">
        <f>IF(C7=0,"-",(C19/C7-1))</f>
        <v>1.7328894675258333E-2</v>
      </c>
      <c r="D500" s="15">
        <f>IF(D7=0,"-",(D19/D7-1))</f>
        <v>1.7328894675258333E-2</v>
      </c>
      <c r="E500" s="15">
        <f>IF(OR(E176="-",E188="-"),"-",IF(OR(E176="C",E188="C"),"C",E188/E176-1))</f>
        <v>8.3607187409027173E-3</v>
      </c>
      <c r="F500" s="15">
        <f>IF(OR(F176=0,F188=0),"-",IF(OR(F176="C",F188="C"),"C",F188/F176-1))</f>
        <v>2.67465550154804E-2</v>
      </c>
      <c r="G500" s="15">
        <f>IF(OR(G176=0,G188=0),"-",IF(OR(G176="C",G188="C"),"C",G188/G176-1))</f>
        <v>1.5011120710775039E-2</v>
      </c>
      <c r="H500" s="15">
        <f>IF(OR(H176=0,H188=0),"-",IF(OR(H176="C",H188="C"),"C",H188/H176-1))</f>
        <v>2.5834495430631543E-2</v>
      </c>
      <c r="I500" s="15">
        <f>IF(OR(I176=0,I188=0),"-",IF(OR(I176="C",I188="C"),"C",I188/I176-1))</f>
        <v>1.1561877564934875E-2</v>
      </c>
      <c r="J500" s="15">
        <f>IF(OR(J176=0,J188=0),"-",IF(OR(J176="C",J188="C"),"C",J188/J176-1))</f>
        <v>8.8909038340134749E-4</v>
      </c>
      <c r="K500" s="15">
        <f>IF(OR(K188="-",K176="-"),"-",K188/K176-1)</f>
        <v>4.4233781919889026E-4</v>
      </c>
    </row>
    <row r="501" spans="1:11">
      <c r="A501" s="14" t="str">
        <f>TEXT(A20,"mmm-yy")</f>
        <v>Feb-02</v>
      </c>
      <c r="B501" s="15">
        <f>IF(B8=0,"-",(B20/B8-1))</f>
        <v>2.00138026224983E-2</v>
      </c>
      <c r="C501" s="15">
        <f>IF(C8=0,"-",(C20/C8-1))</f>
        <v>2.3373252998107219E-2</v>
      </c>
      <c r="D501" s="15">
        <f>IF(D8=0,"-",(D20/D8-1))</f>
        <v>2.3373252998107219E-2</v>
      </c>
      <c r="E501" s="26">
        <f>IF(OR(E177="-",E189="-"),"-",IF(OR(E177="C",E189="C"),"C",E189/E177-1))</f>
        <v>4.0893553081440492E-2</v>
      </c>
      <c r="F501" s="26">
        <f>IF(OR(F177=0,F189=0),"-",IF(OR(F177="C",F189="C"),"C",F189/F177-1))</f>
        <v>6.9605239530861729E-2</v>
      </c>
      <c r="G501" s="26">
        <f>IF(OR(G177=0,G189=0),"-",IF(OR(G177="C",G189="C"),"C",G189/G177-1))</f>
        <v>5.6065627801417994E-2</v>
      </c>
      <c r="H501" s="26">
        <f>IF(OR(H177=0,H189=0),"-",IF(OR(H177="C",H189="C"),"C",H189/H177-1))</f>
        <v>6.5222621441711759E-2</v>
      </c>
      <c r="I501" s="26">
        <f>IF(OR(I177=0,I189=0),"-",IF(OR(I177="C",I189="C"),"C",I189/I177-1))</f>
        <v>1.282080523502227E-2</v>
      </c>
      <c r="J501" s="26">
        <f>IF(OR(J177=0,J189=0),"-",IF(OR(J177="C",J189="C"),"C",J189/J177-1))</f>
        <v>4.114274331893375E-3</v>
      </c>
      <c r="K501" s="15">
        <f>IF(OR(K189="-",K177="-"),"-",K189/K177-1)</f>
        <v>3.2935342315680849E-3</v>
      </c>
    </row>
    <row r="502" spans="1:11">
      <c r="A502" s="14" t="str">
        <f>TEXT(A21,"mmm-yy")</f>
        <v>Mar-02</v>
      </c>
      <c r="B502" s="15">
        <f>IF(B9=0,"-",(B21/B9-1))</f>
        <v>1.4099037138927129E-2</v>
      </c>
      <c r="C502" s="15">
        <f>IF(C9=0,"-",(C21/C9-1))</f>
        <v>2.1757287574943218E-2</v>
      </c>
      <c r="D502" s="15">
        <f>IF(D9=0,"-",(D21/D9-1))</f>
        <v>2.1757287574943218E-2</v>
      </c>
      <c r="E502" s="26">
        <f>IF(OR(E178="-",E190="-"),"-",IF(OR(E178="C",E190="C"),"C",E190/E178-1))</f>
        <v>0.10457817992183882</v>
      </c>
      <c r="F502" s="26">
        <f>IF(OR(F178=0,F190=0),"-",IF(OR(F178="C",F190="C"),"C",F190/F178-1))</f>
        <v>0.17329618631598653</v>
      </c>
      <c r="G502" s="26">
        <f>IF(OR(G178=0,G190=0),"-",IF(OR(G178="C",G190="C"),"C",G190/G178-1))</f>
        <v>0.1141746710042828</v>
      </c>
      <c r="H502" s="26">
        <f>IF(OR(H178=0,H190=0),"-",IF(OR(H178="C",H190="C"),"C",H190/H178-1))</f>
        <v>0.12861080503140543</v>
      </c>
      <c r="I502" s="26">
        <f>IF(OR(I178=0,I190=0),"-",IF(OR(I178="C",I190="C"),"C",I190/I178-1))</f>
        <v>5.3063058109563244E-2</v>
      </c>
      <c r="J502" s="26">
        <f>IF(OR(J178=0,J190=0),"-",IF(OR(J178="C",J190="C"),"C",J190/J178-1))</f>
        <v>3.959326021456766E-2</v>
      </c>
      <c r="K502" s="15">
        <f>IF(OR(K190="-",K178="-"),"-",K190/K178-1)</f>
        <v>7.5517776425686467E-3</v>
      </c>
    </row>
    <row r="503" spans="1:11">
      <c r="A503" s="14" t="str">
        <f>TEXT(A22,"mmm-yy")</f>
        <v>Apr-02</v>
      </c>
      <c r="B503" s="15">
        <f>IF(B10=0,"-",(B22/B10-1))</f>
        <v>6.1728395061728669E-3</v>
      </c>
      <c r="C503" s="15">
        <f>IF(C10=0,"-",(C22/C10-1))</f>
        <v>-4.6357341294522847E-3</v>
      </c>
      <c r="D503" s="15">
        <f>IF(D10=0,"-",(D22/D10-1))</f>
        <v>-4.6357341294522847E-3</v>
      </c>
      <c r="E503" s="26">
        <f>IF(OR(E179="-",E191="-"),"-",IF(OR(E179="C",E191="C"),"C",E191/E179-1))</f>
        <v>5.3375483150698066E-2</v>
      </c>
      <c r="F503" s="26">
        <f>IF(OR(F179=0,F191=0),"-",IF(OR(F179="C",F191="C"),"C",F191/F179-1))</f>
        <v>1.1397382559188207E-2</v>
      </c>
      <c r="G503" s="26">
        <f>IF(OR(G179=0,G191=0),"-",IF(OR(G179="C",G191="C"),"C",G191/G179-1))</f>
        <v>1.8917801759039232E-2</v>
      </c>
      <c r="H503" s="26">
        <f>IF(OR(H179=0,H191=0),"-",IF(OR(H179="C",H191="C"),"C",H191/H179-1))</f>
        <v>4.8492314472327935E-2</v>
      </c>
      <c r="I503" s="26">
        <f>IF(OR(I179=0,I191=0),"-",IF(OR(I179="C",I191="C"),"C",I191/I179-1))</f>
        <v>-7.380790861508002E-3</v>
      </c>
      <c r="J503" s="26">
        <f>IF(OR(J179=0,J191=0),"-",IF(OR(J179="C",J191="C"),"C",J191/J179-1))</f>
        <v>-3.5379307412289784E-2</v>
      </c>
      <c r="K503" s="15">
        <f>IF(OR(K191="-",K179="-"),"-",K191/K179-1)</f>
        <v>-1.0742263367921945E-2</v>
      </c>
    </row>
    <row r="504" spans="1:11">
      <c r="A504" s="14" t="str">
        <f>TEXT(A23,"mmm-yy")</f>
        <v>May-02</v>
      </c>
      <c r="B504" s="15">
        <f>IF(B11=0,"-",(B23/B11-1))</f>
        <v>9.0309135116359851E-3</v>
      </c>
      <c r="C504" s="15">
        <f>IF(C11=0,"-",(C23/C11-1))</f>
        <v>2.0366563595847209E-2</v>
      </c>
      <c r="D504" s="15">
        <f>IF(D11=0,"-",(D23/D11-1))</f>
        <v>2.0366563595847209E-2</v>
      </c>
      <c r="E504" s="26">
        <f>IF(OR(E180="-",E192="-"),"-",IF(OR(E180="C",E192="C"),"C",E192/E180-1))</f>
        <v>5.6513356776086932E-2</v>
      </c>
      <c r="F504" s="26">
        <f>IF(OR(F180=0,F192=0),"-",IF(OR(F180="C",F192="C"),"C",F192/F180-1))</f>
        <v>0.10646366315700817</v>
      </c>
      <c r="G504" s="26">
        <f>IF(OR(G180=0,G192=0),"-",IF(OR(G180="C",G192="C"),"C",G192/G180-1))</f>
        <v>0.12418762379137194</v>
      </c>
      <c r="H504" s="26">
        <f>IF(OR(H180=0,H192=0),"-",IF(OR(H180="C",H192="C"),"C",H192/H180-1))</f>
        <v>7.8030903246729233E-2</v>
      </c>
      <c r="I504" s="26">
        <f>IF(OR(I180=0,I192=0),"-",IF(OR(I180="C",I192="C"),"C",I192/I180-1))</f>
        <v>-1.5766016507626102E-2</v>
      </c>
      <c r="J504" s="26">
        <f>IF(OR(J180=0,J192=0),"-",IF(OR(J180="C",J192="C"),"C",J192/J180-1))</f>
        <v>2.6374716925690489E-2</v>
      </c>
      <c r="K504" s="15">
        <f>IF(OR(K192="-",K180="-"),"-",K192/K180-1)</f>
        <v>1.1234195040428219E-2</v>
      </c>
    </row>
    <row r="505" spans="1:11">
      <c r="A505" s="14" t="str">
        <f>TEXT(A24,"mmm-yy")</f>
        <v>Jun-02</v>
      </c>
      <c r="B505" s="15">
        <f>IF(B12=0,"-",(B24/B12-1))</f>
        <v>7.3555166374781322E-3</v>
      </c>
      <c r="C505" s="15">
        <f>IF(C12=0,"-",(C24/C12-1))</f>
        <v>1.6648708769246845E-2</v>
      </c>
      <c r="D505" s="15">
        <f>IF(D12=0,"-",(D24/D12-1))</f>
        <v>1.6648708769246845E-2</v>
      </c>
      <c r="E505" s="26">
        <f>IF(OR(E181="-",E193="-"),"-",IF(OR(E181="C",E193="C"),"C",E193/E181-1))</f>
        <v>5.7762112939089505E-2</v>
      </c>
      <c r="F505" s="26">
        <f>IF(OR(F181=0,F193=0),"-",IF(OR(F181="C",F193="C"),"C",F193/F181-1))</f>
        <v>7.3852246648314468E-2</v>
      </c>
      <c r="G505" s="26">
        <f>IF(OR(G181=0,G193=0),"-",IF(OR(G181="C",G193="C"),"C",G193/G181-1))</f>
        <v>5.2529740576178874E-2</v>
      </c>
      <c r="H505" s="26">
        <f>IF(OR(H181=0,H193=0),"-",IF(OR(H181="C",H193="C"),"C",H193/H181-1))</f>
        <v>7.5372486304555508E-2</v>
      </c>
      <c r="I505" s="26">
        <f>IF(OR(I181=0,I193=0),"-",IF(OR(I181="C",I193="C"),"C",I193/I181-1))</f>
        <v>2.0258340691126975E-2</v>
      </c>
      <c r="J505" s="26">
        <f>IF(OR(J181=0,J193=0),"-",IF(OR(J181="C",J193="C"),"C",J193/J181-1))</f>
        <v>-1.4136865835810974E-3</v>
      </c>
      <c r="K505" s="15">
        <f>IF(OR(K193="-",K181="-"),"-",K193/K181-1)</f>
        <v>9.2253350264950296E-3</v>
      </c>
    </row>
    <row r="506" spans="1:11">
      <c r="A506" s="14" t="str">
        <f>TEXT(A25,"mmm-yy")</f>
        <v>Jul-02</v>
      </c>
      <c r="B506" s="15">
        <f>IF(B13=0,"-",(B25/B13-1))</f>
        <v>1.0474860335194514E-3</v>
      </c>
      <c r="C506" s="15">
        <f>IF(C13=0,"-",(C25/C13-1))</f>
        <v>1.3837982098139578E-2</v>
      </c>
      <c r="D506" s="15">
        <f>IF(D13=0,"-",(D25/D13-1))</f>
        <v>1.3837982098139578E-2</v>
      </c>
      <c r="E506" s="26">
        <f>IF(OR(E182="-",E194="-"),"-",IF(OR(E182="C",E194="C"),"C",E194/E182-1))</f>
        <v>5.897736199006065E-2</v>
      </c>
      <c r="F506" s="26">
        <f>IF(OR(F182=0,F194=0),"-",IF(OR(F182="C",F194="C"),"C",F194/F182-1))</f>
        <v>6.8945962846995057E-2</v>
      </c>
      <c r="G506" s="26">
        <f>IF(OR(G182=0,G194=0),"-",IF(OR(G182="C",G194="C"),"C",G194/G182-1))</f>
        <v>4.260592192831214E-2</v>
      </c>
      <c r="H506" s="26">
        <f>IF(OR(H182=0,H194=0),"-",IF(OR(H182="C",H194="C"),"C",H194/H182-1))</f>
        <v>7.3631471767614309E-2</v>
      </c>
      <c r="I506" s="26">
        <f>IF(OR(I182=0,I194=0),"-",IF(OR(I182="C",I194="C"),"C",I194/I182-1))</f>
        <v>2.5263659417900319E-2</v>
      </c>
      <c r="J506" s="26">
        <f>IF(OR(J182=0,J194=0),"-",IF(OR(J182="C",J194="C"),"C",J194/J182-1))</f>
        <v>-4.3641687523420236E-3</v>
      </c>
      <c r="K506" s="15">
        <f>IF(OR(K194="-",K182="-"),"-",K194/K182-1)</f>
        <v>1.2777112218022912E-2</v>
      </c>
    </row>
    <row r="507" spans="1:11">
      <c r="A507" s="14" t="str">
        <f>TEXT(A26,"mmm-yy")</f>
        <v>Aug-02</v>
      </c>
      <c r="B507" s="15">
        <f>IF(B14=0,"-",(B26/B14-1))</f>
        <v>-4.8678720445062273E-3</v>
      </c>
      <c r="C507" s="15">
        <f>IF(C14=0,"-",(C26/C14-1))</f>
        <v>1.2415924848254711E-2</v>
      </c>
      <c r="D507" s="15">
        <f>IF(D14=0,"-",(D26/D14-1))</f>
        <v>1.2415924848254711E-2</v>
      </c>
      <c r="E507" s="26">
        <f>IF(OR(E183="-",E195="-"),"-",IF(OR(E183="C",E195="C"),"C",E195/E183-1))</f>
        <v>2.0543441729220291E-2</v>
      </c>
      <c r="F507" s="26">
        <f>IF(OR(F183=0,F195=0),"-",IF(OR(F183="C",F195="C"),"C",F195/F183-1))</f>
        <v>4.0442996416472088E-2</v>
      </c>
      <c r="G507" s="26">
        <f>IF(OR(G183=0,G195=0),"-",IF(OR(G183="C",G195="C"),"C",G195/G183-1))</f>
        <v>5.6321802297674139E-3</v>
      </c>
      <c r="H507" s="26">
        <f>IF(OR(H183=0,H195=0),"-",IF(OR(H183="C",H195="C"),"C",H195/H183-1))</f>
        <v>3.321443240610944E-2</v>
      </c>
      <c r="I507" s="26">
        <f>IF(OR(I183=0,I195=0),"-",IF(OR(I183="C",I195="C"),"C",I195/I183-1))</f>
        <v>3.4615853461203994E-2</v>
      </c>
      <c r="J507" s="26">
        <f>IF(OR(J183=0,J195=0),"-",IF(OR(J183="C",J195="C"),"C",J195/J183-1))</f>
        <v>6.9961895456001066E-3</v>
      </c>
      <c r="K507" s="15">
        <f>IF(OR(K195="-",K183="-"),"-",K195/K183-1)</f>
        <v>1.7368343767847794E-2</v>
      </c>
    </row>
    <row r="508" spans="1:11">
      <c r="A508" s="14" t="str">
        <f>TEXT(A27,"mmm-yy")</f>
        <v>Sep-02</v>
      </c>
      <c r="B508" s="15">
        <f>IF(B15=0,"-",(B27/B15-1))</f>
        <v>-3.4423407917383297E-3</v>
      </c>
      <c r="C508" s="15">
        <f>IF(C15=0,"-",(C27/C15-1))</f>
        <v>9.603913147220311E-3</v>
      </c>
      <c r="D508" s="15">
        <f>IF(D15=0,"-",(D27/D15-1))</f>
        <v>9.603913147220311E-3</v>
      </c>
      <c r="E508" s="26">
        <f>IF(OR(E184="-",E196="-"),"-",IF(OR(E184="C",E196="C"),"C",E196/E184-1))</f>
        <v>3.9002204315383926E-2</v>
      </c>
      <c r="F508" s="26">
        <f>IF(OR(F184=0,F196=0),"-",IF(OR(F184="C",F196="C"),"C",F196/F184-1))</f>
        <v>3.5873053518221676E-2</v>
      </c>
      <c r="G508" s="26">
        <f>IF(OR(G184=0,G196=0),"-",IF(OR(G184="C",G196="C"),"C",G196/G184-1))</f>
        <v>3.8821297615577066E-2</v>
      </c>
      <c r="H508" s="26">
        <f>IF(OR(H184=0,H196=0),"-",IF(OR(H184="C",H196="C"),"C",H196/H184-1))</f>
        <v>4.8980691245399388E-2</v>
      </c>
      <c r="I508" s="26">
        <f>IF(OR(I184=0,I196=0),"-",IF(OR(I184="C",I196="C"),"C",I196/I184-1))</f>
        <v>-2.8380666666367738E-3</v>
      </c>
      <c r="J508" s="26">
        <f>IF(OR(J184=0,J196=0),"-",IF(OR(J184="C",J196="C"),"C",J196/J184-1))</f>
        <v>-1.2495594853719982E-2</v>
      </c>
      <c r="K508" s="15">
        <f>IF(OR(K196="-",K184="-"),"-",K196/K184-1)</f>
        <v>1.3091318719403944E-2</v>
      </c>
    </row>
    <row r="509" spans="1:11">
      <c r="A509" s="14" t="str">
        <f>TEXT(A28,"mmm-yy")</f>
        <v>Oct-02</v>
      </c>
      <c r="B509" s="15">
        <f>IF(B16=0,"-",(B28/B16-1))</f>
        <v>3.4293552812070249E-3</v>
      </c>
      <c r="C509" s="15">
        <f>IF(C16=0,"-",(C28/C16-1))</f>
        <v>6.8962613674636852E-3</v>
      </c>
      <c r="D509" s="15">
        <f>IF(D16=0,"-",(D28/D16-1))</f>
        <v>6.8962613674636852E-3</v>
      </c>
      <c r="E509" s="26">
        <f>IF(OR(E185="-",E197="-"),"-",IF(OR(E185="C",E197="C"),"C",E197/E185-1))</f>
        <v>6.6445885026819251E-2</v>
      </c>
      <c r="F509" s="26">
        <f>IF(OR(F185=0,F197=0),"-",IF(OR(F185="C",F197="C"),"C",F197/F185-1))</f>
        <v>6.1871813774941442E-2</v>
      </c>
      <c r="G509" s="26">
        <f>IF(OR(G185=0,G197=0),"-",IF(OR(G185="C",G197="C"),"C",G197/G185-1))</f>
        <v>4.7651628321213835E-2</v>
      </c>
      <c r="H509" s="26">
        <f>IF(OR(H185=0,H197=0),"-",IF(OR(H185="C",H197="C"),"C",H197/H185-1))</f>
        <v>7.3800374584220618E-2</v>
      </c>
      <c r="I509" s="26">
        <f>IF(OR(I185=0,I197=0),"-",IF(OR(I185="C",I197="C"),"C",I197/I185-1))</f>
        <v>1.3573391258422829E-2</v>
      </c>
      <c r="J509" s="26">
        <f>IF(OR(J185=0,J197=0),"-",IF(OR(J185="C",J197="C"),"C",J197/J185-1))</f>
        <v>-1.1108732210954875E-2</v>
      </c>
      <c r="K509" s="15">
        <f>IF(OR(K197="-",K185="-"),"-",K197/K185-1)</f>
        <v>3.4550574666865064E-3</v>
      </c>
    </row>
    <row r="510" spans="1:11">
      <c r="A510" s="14" t="str">
        <f>TEXT(A29,"mmm-yy")</f>
        <v>Nov-02</v>
      </c>
      <c r="B510" s="15">
        <f>IF(B17=0,"-",(B29/B17-1))</f>
        <v>1.3637913399249246E-3</v>
      </c>
      <c r="C510" s="15">
        <f>IF(C17=0,"-",(C29/C17-1))</f>
        <v>4.7279967879121365E-3</v>
      </c>
      <c r="D510" s="15">
        <f>IF(D17=0,"-",(D29/D17-1))</f>
        <v>4.7279967879121365E-3</v>
      </c>
      <c r="E510" s="26">
        <f>IF(OR(E186="-",E198="-"),"-",IF(OR(E186="C",E198="C"),"C",E198/E186-1))</f>
        <v>0.10056479291886822</v>
      </c>
      <c r="F510" s="26">
        <f>IF(OR(F186=0,F198=0),"-",IF(OR(F186="C",F198="C"),"C",F198/F186-1))</f>
        <v>0.10280858812606808</v>
      </c>
      <c r="G510" s="26">
        <f>IF(OR(G186=0,G198=0),"-",IF(OR(G186="C",G198="C"),"C",G198/G186-1))</f>
        <v>8.8163709575739713E-2</v>
      </c>
      <c r="H510" s="26">
        <f>IF(OR(H186=0,H198=0),"-",IF(OR(H186="C",H198="C"),"C",H198/H186-1))</f>
        <v>0.10576825972467785</v>
      </c>
      <c r="I510" s="26">
        <f>IF(OR(I186=0,I198=0),"-",IF(OR(I186="C",I198="C"),"C",I198/I186-1))</f>
        <v>1.3458341260101481E-2</v>
      </c>
      <c r="J510" s="26">
        <f>IF(OR(J186=0,J198=0),"-",IF(OR(J186="C",J198="C"),"C",J198/J186-1))</f>
        <v>-2.6765749266006722E-3</v>
      </c>
      <c r="K510" s="15">
        <f>IF(OR(K198="-",K186="-"),"-",K198/K186-1)</f>
        <v>3.3596236223853992E-3</v>
      </c>
    </row>
    <row r="511" spans="1:11">
      <c r="A511" s="14" t="str">
        <f>TEXT(A30,"mmm-yy")</f>
        <v>Dec-02</v>
      </c>
      <c r="B511" s="15">
        <f>IF(B18=0,"-",(B30/B18-1))</f>
        <v>1.6966406515099841E-3</v>
      </c>
      <c r="C511" s="15">
        <f>IF(C18=0,"-",(C30/C18-1))</f>
        <v>7.1378745356325268E-3</v>
      </c>
      <c r="D511" s="15">
        <f>IF(D18=0,"-",(D30/D18-1))</f>
        <v>7.1378745356325268E-3</v>
      </c>
      <c r="E511" s="26">
        <f>IF(OR(E187="-",E199="-"),"-",IF(OR(E187="C",E199="C"),"C",E199/E187-1))</f>
        <v>6.5455763551724555E-2</v>
      </c>
      <c r="F511" s="26">
        <f>IF(OR(F187=0,F199=0),"-",IF(OR(F187="C",F199="C"),"C",F199/F187-1))</f>
        <v>3.3213397536129952E-2</v>
      </c>
      <c r="G511" s="26">
        <f>IF(OR(G187=0,G199=0),"-",IF(OR(G187="C",G199="C"),"C",G199/G187-1))</f>
        <v>3.9543798879433156E-2</v>
      </c>
      <c r="H511" s="26">
        <f>IF(OR(H187=0,H199=0),"-",IF(OR(H187="C",H199="C"),"C",H199/H187-1))</f>
        <v>7.3060853115223701E-2</v>
      </c>
      <c r="I511" s="26">
        <f>IF(OR(I187=0,I199=0),"-",IF(OR(I187="C",I199="C"),"C",I199/I187-1))</f>
        <v>-6.0895955996534967E-3</v>
      </c>
      <c r="J511" s="26">
        <f>IF(OR(J187=0,J199=0),"-",IF(OR(J187="C",J199="C"),"C",J199/J187-1))</f>
        <v>-3.7134385681307558E-2</v>
      </c>
      <c r="K511" s="15">
        <f>IF(OR(K199="-",K187="-"),"-",K199/K187-1)</f>
        <v>5.4320177020694693E-3</v>
      </c>
    </row>
    <row r="512" spans="1:11">
      <c r="A512" s="14" t="str">
        <f>TEXT(A31,"mmm-yy")</f>
        <v>Jan-03</v>
      </c>
      <c r="B512" s="15">
        <f>IF(B19=0,"-",(B31/B19-1))</f>
        <v>4.7425474254743083E-3</v>
      </c>
      <c r="C512" s="15">
        <f>IF(C19=0,"-",(C31/C19-1))</f>
        <v>7.8972307044329337E-3</v>
      </c>
      <c r="D512" s="15">
        <f>IF(D19=0,"-",(D31/D19-1))</f>
        <v>7.8972307044329337E-3</v>
      </c>
      <c r="E512" s="26">
        <f>IF(OR(E188="-",E200="-"),"-",IF(OR(E188="C",E200="C"),"C",E200/E188-1))</f>
        <v>1.5336351947710769E-2</v>
      </c>
      <c r="F512" s="26">
        <f>IF(OR(F188=0,F200=0),"-",IF(OR(F188="C",F200="C"),"C",F200/F188-1))</f>
        <v>1.1416680858421513E-2</v>
      </c>
      <c r="G512" s="26">
        <f>IF(OR(G188=0,G200=0),"-",IF(OR(G188="C",G200="C"),"C",G200/G188-1))</f>
        <v>1.9428591814505847E-2</v>
      </c>
      <c r="H512" s="26">
        <f>IF(OR(H188=0,H200=0),"-",IF(OR(H188="C",H200="C"),"C",H200/H188-1))</f>
        <v>2.335469736163942E-2</v>
      </c>
      <c r="I512" s="26">
        <f>IF(OR(I188=0,I200=0),"-",IF(OR(I188="C",I200="C"),"C",I200/I188-1))</f>
        <v>-7.8592174286811201E-3</v>
      </c>
      <c r="J512" s="26">
        <f>IF(OR(J188=0,J200=0),"-",IF(OR(J188="C",J200="C"),"C",J200/J188-1))</f>
        <v>-1.1665570631566813E-2</v>
      </c>
      <c r="K512" s="15">
        <f>IF(OR(K200="-",K188="-"),"-",K200/K188-1)</f>
        <v>3.139792663346741E-3</v>
      </c>
    </row>
    <row r="513" spans="1:11">
      <c r="A513" s="14" t="str">
        <f>TEXT(A32,"mmm-yy")</f>
        <v>Feb-03</v>
      </c>
      <c r="B513" s="15">
        <f>IF(B20=0,"-",(B32/B20-1))</f>
        <v>4.0595399188092518E-3</v>
      </c>
      <c r="C513" s="15">
        <f>IF(C20=0,"-",(C32/C20-1))</f>
        <v>6.5174728034824714E-3</v>
      </c>
      <c r="D513" s="15">
        <f>IF(D20=0,"-",(D32/D20-1))</f>
        <v>6.5174728034824714E-3</v>
      </c>
      <c r="E513" s="26">
        <f>IF(OR(E189="-",E201="-"),"-",IF(OR(E189="C",E201="C"),"C",E201/E189-1))</f>
        <v>4.6580447010401427E-2</v>
      </c>
      <c r="F513" s="26">
        <f>IF(OR(F189=0,F201=0),"-",IF(OR(F189="C",F201="C"),"C",F201/F189-1))</f>
        <v>6.5106382978723509E-2</v>
      </c>
      <c r="G513" s="26">
        <f>IF(OR(G189=0,G201=0),"-",IF(OR(G189="C",G201="C"),"C",G201/G189-1))</f>
        <v>5.6746185139932681E-2</v>
      </c>
      <c r="H513" s="26">
        <f>IF(OR(H189=0,H201=0),"-",IF(OR(H189="C",H201="C"),"C",H201/H189-1))</f>
        <v>5.3401506610448291E-2</v>
      </c>
      <c r="I513" s="26">
        <f>IF(OR(I189=0,I201=0),"-",IF(OR(I189="C",I201="C"),"C",I201/I189-1))</f>
        <v>7.9112637985854217E-3</v>
      </c>
      <c r="J513" s="26">
        <f>IF(OR(J189=0,J201=0),"-",IF(OR(J189="C",J201="C"),"C",J201/J189-1))</f>
        <v>1.111150524735649E-2</v>
      </c>
      <c r="K513" s="15">
        <f>IF(OR(K201="-",K189="-"),"-",K201/K189-1)</f>
        <v>2.4479951506379827E-3</v>
      </c>
    </row>
    <row r="514" spans="1:11">
      <c r="A514" s="14" t="str">
        <f>TEXT(A33,"mmm-yy")</f>
        <v>Mar-03</v>
      </c>
      <c r="B514" s="15">
        <f>IF(B21=0,"-",(B33/B21-1))</f>
        <v>6.1037639877925542E-3</v>
      </c>
      <c r="C514" s="15">
        <f>IF(C21=0,"-",(C33/C21-1))</f>
        <v>6.2158049791187775E-3</v>
      </c>
      <c r="D514" s="15">
        <f>IF(D21=0,"-",(D33/D21-1))</f>
        <v>6.2158049791187775E-3</v>
      </c>
      <c r="E514" s="26">
        <f>IF(OR(E190="-",E202="-"),"-",IF(OR(E190="C",E202="C"),"C",E202/E190-1))</f>
        <v>-2.4479328576581416E-2</v>
      </c>
      <c r="F514" s="26">
        <f>IF(OR(F190=0,F202=0),"-",IF(OR(F190="C",F202="C"),"C",F202/F190-1))</f>
        <v>-5.6013487587627919E-2</v>
      </c>
      <c r="G514" s="26">
        <f>IF(OR(G190=0,G202=0),"-",IF(OR(G190="C",G202="C"),"C",G202/G190-1))</f>
        <v>-3.3730447009732156E-2</v>
      </c>
      <c r="H514" s="26">
        <f>IF(OR(H190=0,H202=0),"-",IF(OR(H190="C",H202="C"),"C",H202/H190-1))</f>
        <v>-1.8415682329914418E-2</v>
      </c>
      <c r="I514" s="26">
        <f>IF(OR(I190=0,I202=0),"-",IF(OR(I190="C",I202="C"),"C",I202/I190-1))</f>
        <v>-2.306089487031604E-2</v>
      </c>
      <c r="J514" s="26">
        <f>IF(OR(J190=0,J202=0),"-",IF(OR(J190="C",J202="C"),"C",J202/J190-1))</f>
        <v>-3.830318453635928E-2</v>
      </c>
      <c r="K514" s="15">
        <f>IF(OR(K202="-",K190="-"),"-",K202/K190-1)</f>
        <v>1.1136126842647975E-4</v>
      </c>
    </row>
    <row r="515" spans="1:11">
      <c r="A515" s="14" t="str">
        <f>TEXT(A34,"mmm-yy")</f>
        <v>Apr-03</v>
      </c>
      <c r="B515" s="15">
        <f>IF(B22=0,"-",(B34/B22-1))</f>
        <v>-3.7491479209270651E-3</v>
      </c>
      <c r="C515" s="15">
        <f>IF(C22=0,"-",(C34/C22-1))</f>
        <v>-1.1664139436451393E-4</v>
      </c>
      <c r="D515" s="15">
        <f>IF(D22=0,"-",(D34/D22-1))</f>
        <v>-1.1664139436451393E-4</v>
      </c>
      <c r="E515" s="26">
        <f>IF(OR(E191="-",E203="-"),"-",IF(OR(E191="C",E203="C"),"C",E203/E191-1))</f>
        <v>8.4726398513061518E-2</v>
      </c>
      <c r="F515" s="26">
        <f>IF(OR(F191=0,F203=0),"-",IF(OR(F191="C",F203="C"),"C",F203/F191-1))</f>
        <v>0.12374867818117741</v>
      </c>
      <c r="G515" s="26">
        <f>IF(OR(G191=0,G203=0),"-",IF(OR(G191="C",G203="C"),"C",G203/G191-1))</f>
        <v>8.8267189571540783E-2</v>
      </c>
      <c r="H515" s="26">
        <f>IF(OR(H191=0,H203=0),"-",IF(OR(H191="C",H203="C"),"C",H203/H191-1))</f>
        <v>8.4599874513435092E-2</v>
      </c>
      <c r="I515" s="26">
        <f>IF(OR(I191=0,I203=0),"-",IF(OR(I191="C",I203="C"),"C",I203/I191-1))</f>
        <v>3.2603655563304912E-2</v>
      </c>
      <c r="J515" s="26">
        <f>IF(OR(J191=0,J203=0),"-",IF(OR(J191="C",J203="C"),"C",J203/J191-1))</f>
        <v>3.60951578436286E-2</v>
      </c>
      <c r="K515" s="15">
        <f>IF(OR(K203="-",K191="-"),"-",K203/K191-1)</f>
        <v>3.6461765819140179E-3</v>
      </c>
    </row>
    <row r="516" spans="1:11">
      <c r="A516" s="14" t="str">
        <f>TEXT(A35,"mmm-yy")</f>
        <v>May-03</v>
      </c>
      <c r="B516" s="15">
        <f>IF(B23=0,"-",(B35/B23-1))</f>
        <v>-1.480206540447504E-2</v>
      </c>
      <c r="C516" s="15">
        <f>IF(C23=0,"-",(C35/C23-1))</f>
        <v>-4.0377192388433292E-3</v>
      </c>
      <c r="D516" s="15">
        <f>IF(D23=0,"-",(D35/D23-1))</f>
        <v>-4.0377192388433292E-3</v>
      </c>
      <c r="E516" s="26">
        <f>IF(OR(E192="-",E204="-"),"-",IF(OR(E192="C",E204="C"),"C",E204/E192-1))</f>
        <v>2.6181093852517767E-2</v>
      </c>
      <c r="F516" s="26">
        <f>IF(OR(F192=0,F204=0),"-",IF(OR(F192="C",F204="C"),"C",F204/F192-1))</f>
        <v>2.402906919693959E-2</v>
      </c>
      <c r="G516" s="26">
        <f>IF(OR(G192=0,G204=0),"-",IF(OR(G192="C",G204="C"),"C",G204/G192-1))</f>
        <v>6.4477507833740066E-3</v>
      </c>
      <c r="H516" s="26">
        <f>IF(OR(H192=0,H204=0),"-",IF(OR(H192="C",H204="C"),"C",H204/H192-1))</f>
        <v>2.2037662707331984E-2</v>
      </c>
      <c r="I516" s="26">
        <f>IF(OR(I192=0,I204=0),"-",IF(OR(I192="C",I204="C"),"C",I204/I192-1))</f>
        <v>1.7468684688182634E-2</v>
      </c>
      <c r="J516" s="26">
        <f>IF(OR(J192=0,J204=0),"-",IF(OR(J192="C",J204="C"),"C",J204/J192-1))</f>
        <v>1.9484668347080625E-3</v>
      </c>
      <c r="K516" s="15">
        <f>IF(OR(K204="-",K192="-"),"-",K204/K192-1)</f>
        <v>1.0926074637022998E-2</v>
      </c>
    </row>
    <row r="517" spans="1:11">
      <c r="A517" s="14" t="str">
        <f>TEXT(A36,"mmm-yy")</f>
        <v>Jun-03</v>
      </c>
      <c r="B517" s="15">
        <f>IF(B24=0,"-",(B36/B24-1))</f>
        <v>-1.2865090403337942E-2</v>
      </c>
      <c r="C517" s="15">
        <f>IF(C24=0,"-",(C36/C24-1))</f>
        <v>-4.3846153846154312E-3</v>
      </c>
      <c r="D517" s="15">
        <f>IF(D24=0,"-",(D36/D24-1))</f>
        <v>-4.3846153846154312E-3</v>
      </c>
      <c r="E517" s="26">
        <f>IF(OR(E193="-",E205="-"),"-",IF(OR(E193="C",E205="C"),"C",E205/E193-1))</f>
        <v>-5.7170245757107718E-3</v>
      </c>
      <c r="F517" s="26">
        <f>IF(OR(F193=0,F205=0),"-",IF(OR(F193="C",F205="C"),"C",F205/F193-1))</f>
        <v>-4.1515845412574803E-2</v>
      </c>
      <c r="G517" s="26">
        <f>IF(OR(G193=0,G205=0),"-",IF(OR(G193="C",G205="C"),"C",G205/G193-1))</f>
        <v>-4.1408096567421171E-2</v>
      </c>
      <c r="H517" s="26">
        <f>IF(OR(H193=0,H205=0),"-",IF(OR(H193="C",H205="C"),"C",H205/H193-1))</f>
        <v>-1.0076573006417289E-2</v>
      </c>
      <c r="I517" s="26">
        <f>IF(OR(I193=0,I205=0),"-",IF(OR(I193="C",I205="C"),"C",I205/I193-1))</f>
        <v>-1.124032497747951E-4</v>
      </c>
      <c r="J517" s="26">
        <f>IF(OR(J193=0,J205=0),"-",IF(OR(J193="C",J205="C"),"C",J205/J193-1))</f>
        <v>-3.1759297283870946E-2</v>
      </c>
      <c r="K517" s="15">
        <f>IF(OR(K205="-",K193="-"),"-",K205/K193-1)</f>
        <v>8.5909989974801704E-3</v>
      </c>
    </row>
    <row r="518" spans="1:11">
      <c r="A518" s="14" t="str">
        <f>TEXT(A37,"mmm-yy")</f>
        <v>Jul-03</v>
      </c>
      <c r="B518" s="15">
        <f>IF(B25=0,"-",(B37/B25-1))</f>
        <v>-4.5343564701778583E-3</v>
      </c>
      <c r="C518" s="15">
        <f>IF(C25=0,"-",(C37/C25-1))</f>
        <v>2.1110389388396822E-3</v>
      </c>
      <c r="D518" s="15">
        <f>IF(D25=0,"-",(D37/D25-1))</f>
        <v>2.1110389388396822E-3</v>
      </c>
      <c r="E518" s="26">
        <f>IF(OR(E194="-",E206="-"),"-",IF(OR(E194="C",E206="C"),"C",E206/E194-1))</f>
        <v>2.5253358331205789E-2</v>
      </c>
      <c r="F518" s="26">
        <f>IF(OR(F194=0,F206=0),"-",IF(OR(F194="C",F206="C"),"C",F206/F194-1))</f>
        <v>2.6207916099786122E-2</v>
      </c>
      <c r="G518" s="26">
        <f>IF(OR(G194=0,G206=0),"-",IF(OR(G194="C",G206="C"),"C",G206/G194-1))</f>
        <v>5.1877155485974269E-2</v>
      </c>
      <c r="H518" s="26">
        <f>IF(OR(H194=0,H206=0),"-",IF(OR(H194="C",H206="C"),"C",H206/H194-1))</f>
        <v>2.7417708092819293E-2</v>
      </c>
      <c r="I518" s="26">
        <f>IF(OR(I194=0,I206=0),"-",IF(OR(I194="C",I206="C"),"C",I206/I194-1))</f>
        <v>-2.4403267294391129E-2</v>
      </c>
      <c r="J518" s="26">
        <f>IF(OR(J194=0,J206=0),"-",IF(OR(J194="C",J206="C"),"C",J206/J194-1))</f>
        <v>-1.1775074378256312E-3</v>
      </c>
      <c r="K518" s="15">
        <f>IF(OR(K206="-",K194="-"),"-",K206/K194-1)</f>
        <v>6.6756652549591067E-3</v>
      </c>
    </row>
    <row r="519" spans="1:11">
      <c r="A519" s="14" t="str">
        <f>TEXT(A38,"mmm-yy")</f>
        <v>Aug-03</v>
      </c>
      <c r="B519" s="15">
        <f>IF(B26=0,"-",(B38/B26-1))</f>
        <v>1.3976240391335715E-3</v>
      </c>
      <c r="C519" s="15">
        <f>IF(C26=0,"-",(C38/C26-1))</f>
        <v>2.7119916081768114E-3</v>
      </c>
      <c r="D519" s="15">
        <f>IF(D26=0,"-",(D38/D26-1))</f>
        <v>2.7119916081768114E-3</v>
      </c>
      <c r="E519" s="26">
        <f>IF(OR(E195="-",E207="-"),"-",IF(OR(E195="C",E207="C"),"C",E207/E195-1))</f>
        <v>2.2073761428993421E-3</v>
      </c>
      <c r="F519" s="26">
        <f>IF(OR(F195=0,F207=0),"-",IF(OR(F195="C",F207="C"),"C",F207/F195-1))</f>
        <v>1.4295370574943789E-3</v>
      </c>
      <c r="G519" s="26">
        <f>IF(OR(G195=0,G207=0),"-",IF(OR(G195="C",G207="C"),"C",G207/G195-1))</f>
        <v>2.7601569143828941E-2</v>
      </c>
      <c r="H519" s="26">
        <f>IF(OR(H195=0,H207=0),"-",IF(OR(H195="C",H207="C"),"C",H207/H195-1))</f>
        <v>4.9253541366518494E-3</v>
      </c>
      <c r="I519" s="26">
        <f>IF(OR(I195=0,I207=0),"-",IF(OR(I195="C",I207="C"),"C",I207/I195-1))</f>
        <v>-2.5469046439993925E-2</v>
      </c>
      <c r="J519" s="26">
        <f>IF(OR(J195=0,J207=0),"-",IF(OR(J195="C",J207="C"),"C",J207/J195-1))</f>
        <v>-3.4786833318189991E-3</v>
      </c>
      <c r="K519" s="15">
        <f>IF(OR(K207="-",K195="-"),"-",K207/K195-1)</f>
        <v>1.3125331411731889E-3</v>
      </c>
    </row>
    <row r="520" spans="1:11">
      <c r="A520" s="14" t="str">
        <f>TEXT(A39,"mmm-yy")</f>
        <v>Sep-03</v>
      </c>
      <c r="B520" s="15">
        <f>IF(B27=0,"-",(B39/B27-1))</f>
        <v>-6.9084628670124104E-4</v>
      </c>
      <c r="C520" s="15">
        <f>IF(C27=0,"-",(C39/C27-1))</f>
        <v>4.3300274319477694E-3</v>
      </c>
      <c r="D520" s="15">
        <f>IF(D27=0,"-",(D39/D27-1))</f>
        <v>4.3300274319477694E-3</v>
      </c>
      <c r="E520" s="26">
        <f>IF(OR(E196="-",E208="-"),"-",IF(OR(E196="C",E208="C"),"C",E208/E196-1))</f>
        <v>3.4323256171310046E-2</v>
      </c>
      <c r="F520" s="26">
        <f>IF(OR(F196=0,F208=0),"-",IF(OR(F196="C",F208="C"),"C",F208/F196-1))</f>
        <v>4.9104421096906048E-2</v>
      </c>
      <c r="G520" s="26">
        <f>IF(OR(G196=0,G208=0),"-",IF(OR(G196="C",G208="C"),"C",G208/G196-1))</f>
        <v>6.0076642285276094E-2</v>
      </c>
      <c r="H520" s="26">
        <f>IF(OR(H196=0,H208=0),"-",IF(OR(H196="C",H208="C"),"C",H208/H196-1))</f>
        <v>3.8801904244033292E-2</v>
      </c>
      <c r="I520" s="26">
        <f>IF(OR(I196=0,I208=0),"-",IF(OR(I196="C",I208="C"),"C",I208/I196-1))</f>
        <v>-1.0350403688469623E-2</v>
      </c>
      <c r="J520" s="26">
        <f>IF(OR(J196=0,J208=0),"-",IF(OR(J196="C",J208="C"),"C",J208/J196-1))</f>
        <v>9.917691535587192E-3</v>
      </c>
      <c r="K520" s="15">
        <f>IF(OR(K208="-",K196="-"),"-",K208/K196-1)</f>
        <v>5.0243447685753839E-3</v>
      </c>
    </row>
    <row r="521" spans="1:11">
      <c r="A521" s="14" t="str">
        <f>TEXT(A40,"mmm-yy")</f>
        <v>Oct-03</v>
      </c>
      <c r="B521" s="15">
        <f>IF(B28=0,"-",(B40/B28-1))</f>
        <v>2.7341079972658111E-3</v>
      </c>
      <c r="C521" s="15">
        <f>IF(C28=0,"-",(C40/C28-1))</f>
        <v>3.0941887789661671E-3</v>
      </c>
      <c r="D521" s="15">
        <f>IF(D28=0,"-",(D40/D28-1))</f>
        <v>3.0941887789661671E-3</v>
      </c>
      <c r="E521" s="26">
        <f>IF(OR(E197="-",E209="-"),"-",IF(OR(E197="C",E209="C"),"C",E209/E197-1))</f>
        <v>4.7926715743409343E-3</v>
      </c>
      <c r="F521" s="26">
        <f>IF(OR(F197=0,F209=0),"-",IF(OR(F197="C",F209="C"),"C",F209/F197-1))</f>
        <v>8.5983013808705877E-3</v>
      </c>
      <c r="G521" s="26">
        <f>IF(OR(G197=0,G209=0),"-",IF(OR(G197="C",G209="C"),"C",G209/G197-1))</f>
        <v>3.1282191952999083E-2</v>
      </c>
      <c r="H521" s="26">
        <f>IF(OR(H197=0,H209=0),"-",IF(OR(H197="C",H209="C"),"C",H209/H197-1))</f>
        <v>7.9016897839137012E-3</v>
      </c>
      <c r="I521" s="26">
        <f>IF(OR(I197=0,I209=0),"-",IF(OR(I197="C",I209="C"),"C",I209/I197-1))</f>
        <v>-2.1995813317759905E-2</v>
      </c>
      <c r="J521" s="26">
        <f>IF(OR(J197=0,J209=0),"-",IF(OR(J197="C",J209="C"),"C",J209/J197-1))</f>
        <v>6.9115034136557618E-4</v>
      </c>
      <c r="K521" s="15">
        <f>IF(OR(K209="-",K197="-"),"-",K209/K197-1)</f>
        <v>3.5909896634445104E-4</v>
      </c>
    </row>
    <row r="522" spans="1:11">
      <c r="A522" s="14" t="str">
        <f>TEXT(A41,"mmm-yy")</f>
        <v>Nov-03</v>
      </c>
      <c r="B522" s="15">
        <f>IF(B29=0,"-",(B41/B29-1))</f>
        <v>-6.8096697310182641E-4</v>
      </c>
      <c r="C522" s="15">
        <f>IF(C29=0,"-",(C41/C29-1))</f>
        <v>8.6530305995955459E-3</v>
      </c>
      <c r="D522" s="15">
        <f>IF(D29=0,"-",(D41/D29-1))</f>
        <v>8.6530305995955459E-3</v>
      </c>
      <c r="E522" s="26">
        <f>IF(OR(E198="-",E210="-"),"-",IF(OR(E198="C",E210="C"),"C",E210/E198-1))</f>
        <v>3.2542745863108902E-3</v>
      </c>
      <c r="F522" s="26">
        <f>IF(OR(F198=0,F210=0),"-",IF(OR(F198="C",F210="C"),"C",F210/F198-1))</f>
        <v>7.2705872879208489E-3</v>
      </c>
      <c r="G522" s="26">
        <f>IF(OR(G198=0,G210=0),"-",IF(OR(G198="C",G210="C"),"C",G210/G198-1))</f>
        <v>2.7137899779118735E-2</v>
      </c>
      <c r="H522" s="26">
        <f>IF(OR(H198=0,H210=0),"-",IF(OR(H198="C",H210="C"),"C",H210/H198-1))</f>
        <v>1.1935464523481043E-2</v>
      </c>
      <c r="I522" s="26">
        <f>IF(OR(I198=0,I210=0),"-",IF(OR(I198="C",I210="C"),"C",I210/I198-1))</f>
        <v>-1.9342400368509649E-2</v>
      </c>
      <c r="J522" s="26">
        <f>IF(OR(J198=0,J210=0),"-",IF(OR(J198="C",J210="C"),"C",J210/J198-1))</f>
        <v>-4.6098564573551215E-3</v>
      </c>
      <c r="K522" s="15">
        <f>IF(OR(K210="-",K198="-"),"-",K210/K198-1)</f>
        <v>9.3403580480451165E-3</v>
      </c>
    </row>
    <row r="523" spans="1:11">
      <c r="A523" s="14" t="str">
        <f>TEXT(A42,"mmm-yy")</f>
        <v>Dec-03</v>
      </c>
      <c r="B523" s="15">
        <f>IF(B30=0,"-",(B42/B30-1))</f>
        <v>1.6937669376693165E-3</v>
      </c>
      <c r="C523" s="15">
        <f>IF(C30=0,"-",(C42/C30-1))</f>
        <v>7.1195013127587359E-3</v>
      </c>
      <c r="D523" s="15">
        <f>IF(D30=0,"-",(D42/D30-1))</f>
        <v>7.1195013127587359E-3</v>
      </c>
      <c r="E523" s="26">
        <f>IF(OR(E199="-",E211="-"),"-",IF(OR(E199="C",E211="C"),"C",E211/E199-1))</f>
        <v>4.6722339050838668E-2</v>
      </c>
      <c r="F523" s="26">
        <f>IF(OR(F199=0,F211=0),"-",IF(OR(F199="C",F211="C"),"C",F211/F199-1))</f>
        <v>5.46971358560846E-2</v>
      </c>
      <c r="G523" s="26">
        <f>IF(OR(G199=0,G211=0),"-",IF(OR(G199="C",G211="C"),"C",G211/G199-1))</f>
        <v>8.7685583238777065E-2</v>
      </c>
      <c r="H523" s="26">
        <f>IF(OR(H199=0,H211=0),"-",IF(OR(H199="C",H211="C"),"C",H211/H199-1))</f>
        <v>5.4174480117805013E-2</v>
      </c>
      <c r="I523" s="26">
        <f>IF(OR(I199=0,I211=0),"-",IF(OR(I199="C",I211="C"),"C",I211/I199-1))</f>
        <v>-3.0329028803033009E-2</v>
      </c>
      <c r="J523" s="26">
        <f>IF(OR(J199=0,J211=0),"-",IF(OR(J199="C",J211="C"),"C",J211/J199-1))</f>
        <v>4.9579623500362047E-4</v>
      </c>
      <c r="K523" s="15">
        <f>IF(OR(K211="-",K199="-"),"-",K211/K199-1)</f>
        <v>5.4165599848710055E-3</v>
      </c>
    </row>
    <row r="524" spans="1:11">
      <c r="A524" s="14" t="str">
        <f>TEXT(A43,"mmm-yy")</f>
        <v>Jan-04</v>
      </c>
      <c r="B524" s="15">
        <f>IF(B31=0,"-",(B43/B31-1))</f>
        <v>-7.0802427511800214E-3</v>
      </c>
      <c r="C524" s="15">
        <f>IF(C31=0,"-",(C43/C31-1))</f>
        <v>1.4698318814490907E-2</v>
      </c>
      <c r="D524" s="15">
        <f>IF(D31=0,"-",(D43/D31-1))</f>
        <v>1.4698318814490907E-2</v>
      </c>
      <c r="E524" s="26">
        <f>IF(OR(E200="-",E212="-"),"-",IF(OR(E200="C",E212="C"),"C",E212/E200-1))</f>
        <v>3.2700340132013839E-2</v>
      </c>
      <c r="F524" s="26">
        <f>IF(OR(F200=0,F212=0),"-",IF(OR(F200="C",F212="C"),"C",F212/F200-1))</f>
        <v>5.5201190700241876E-2</v>
      </c>
      <c r="G524" s="26">
        <f>IF(OR(G200=0,G212=0),"-",IF(OR(G200="C",G212="C"),"C",G212/G200-1))</f>
        <v>3.2283323345042136E-2</v>
      </c>
      <c r="H524" s="26">
        <f>IF(OR(H200=0,H212=0),"-",IF(OR(H200="C",H212="C"),"C",H212/H200-1))</f>
        <v>4.7879298971107431E-2</v>
      </c>
      <c r="I524" s="26">
        <f>IF(OR(I200=0,I212=0),"-",IF(OR(I200="C",I212="C"),"C",I212/I200-1))</f>
        <v>2.2201140749746662E-2</v>
      </c>
      <c r="J524" s="26">
        <f>IF(OR(J200=0,J212=0),"-",IF(OR(J200="C",J212="C"),"C",J212/J200-1))</f>
        <v>6.9873426608615397E-3</v>
      </c>
      <c r="K524" s="15">
        <f>IF(OR(K212="-",K200="-"),"-",K212/K200-1)</f>
        <v>2.193385860909336E-2</v>
      </c>
    </row>
    <row r="525" spans="1:11">
      <c r="A525" s="14" t="str">
        <f>TEXT(A44,"mmm-yy")</f>
        <v>Feb-04</v>
      </c>
      <c r="B525" s="15">
        <f>IF(B32=0,"-",(B44/B32-1))</f>
        <v>-7.0754716981131782E-3</v>
      </c>
      <c r="C525" s="15">
        <f>IF(C32=0,"-",(C44/C32-1))</f>
        <v>6.732034534775444E-3</v>
      </c>
      <c r="D525" s="15">
        <f>IF(D32=0,"-",(D44/D32-1))</f>
        <v>4.2686750053874567E-2</v>
      </c>
      <c r="E525" s="26">
        <f>IF(OR(E201="-",E213="-"),"-",IF(OR(E201="C",E213="C"),"C",E213/E201-1))</f>
        <v>1.5413516077418254E-3</v>
      </c>
      <c r="F525" s="26">
        <f>IF(OR(F201=0,F213=0),"-",IF(OR(F201="C",F213="C"),"C",F213/F201-1))</f>
        <v>3.1551838790129683E-2</v>
      </c>
      <c r="G525" s="26">
        <f>IF(OR(G201=0,G213=0),"-",IF(OR(G201="C",G213="C"),"C",G213/G201-1))</f>
        <v>5.6037733883721241E-2</v>
      </c>
      <c r="H525" s="26">
        <f>IF(OR(H201=0,H213=0),"-",IF(OR(H201="C",H213="C"),"C",H213/H201-1))</f>
        <v>4.4293896952441347E-2</v>
      </c>
      <c r="I525" s="26">
        <f>IF(OR(I201=0,I213=0),"-",IF(OR(I201="C",I213="C"),"C",I213/I201-1))</f>
        <v>-2.3186572134635264E-2</v>
      </c>
      <c r="J525" s="26">
        <f>IF(OR(J201=0,J213=0),"-",IF(OR(J201="C",J213="C"),"C",J213/J201-1))</f>
        <v>-1.2201601675061791E-2</v>
      </c>
      <c r="K525" s="15">
        <f>IF(OR(K213="-",K201="-"),"-",K213/K201-1)</f>
        <v>1.3905897013645641E-2</v>
      </c>
    </row>
    <row r="526" spans="1:11">
      <c r="A526" s="14" t="str">
        <f>TEXT(A45,"mmm-yy")</f>
        <v>Mar-04</v>
      </c>
      <c r="B526" s="15">
        <f>IF(B33=0,"-",(B45/B33-1))</f>
        <v>-5.3926525109537771E-3</v>
      </c>
      <c r="C526" s="15">
        <f>IF(C33=0,"-",(C45/C33-1))</f>
        <v>1.2459380328818215E-2</v>
      </c>
      <c r="D526" s="15">
        <f>IF(D33=0,"-",(D45/D33-1))</f>
        <v>1.2459380328818215E-2</v>
      </c>
      <c r="E526" s="26">
        <f>IF(OR(E202="-",E214="-"),"-",IF(OR(E202="C",E214="C"),"C",E214/E202-1))</f>
        <v>3.0404076966149551E-2</v>
      </c>
      <c r="F526" s="26">
        <f>IF(OR(F202=0,F214=0),"-",IF(OR(F202="C",F214="C"),"C",F214/F202-1))</f>
        <v>3.5859848260042071E-2</v>
      </c>
      <c r="G526" s="26">
        <f>IF(OR(G202=0,G214=0),"-",IF(OR(G202="C",G214="C"),"C",G214/G202-1))</f>
        <v>6.1340649827489546E-2</v>
      </c>
      <c r="H526" s="26">
        <f>IF(OR(H202=0,H214=0),"-",IF(OR(H202="C",H214="C"),"C",H214/H202-1))</f>
        <v>4.3242273253435659E-2</v>
      </c>
      <c r="I526" s="26">
        <f>IF(OR(I202=0,I214=0),"-",IF(OR(I202="C",I214="C"),"C",I214/I202-1))</f>
        <v>-2.4008127429764436E-2</v>
      </c>
      <c r="J526" s="26">
        <f>IF(OR(J202=0,J214=0),"-",IF(OR(J202="C",J214="C"),"C",J214/J202-1))</f>
        <v>-7.076424319320429E-3</v>
      </c>
      <c r="K526" s="15">
        <f>IF(OR(K214="-",K202="-"),"-",K214/K202-1)</f>
        <v>1.7948824613894798E-2</v>
      </c>
    </row>
    <row r="527" spans="1:11">
      <c r="A527" s="14" t="str">
        <f>TEXT(A46,"mmm-yy")</f>
        <v>Apr-04</v>
      </c>
      <c r="B527" s="15">
        <f>IF(B34=0,"-",(B46/B34-1))</f>
        <v>8.8949709202874594E-3</v>
      </c>
      <c r="C527" s="15">
        <f>IF(C34=0,"-",(C46/C34-1))</f>
        <v>4.8528480485284797E-2</v>
      </c>
      <c r="D527" s="15">
        <f>IF(D34=0,"-",(D46/D34-1))</f>
        <v>4.8528480485284797E-2</v>
      </c>
      <c r="E527" s="26">
        <f>IF(OR(E203="-",E215="-"),"-",IF(OR(E203="C",E215="C"),"C",E215/E203-1))</f>
        <v>-1.2886235684268499E-3</v>
      </c>
      <c r="F527" s="26">
        <f>IF(OR(F203=0,F215=0),"-",IF(OR(F203="C",F215="C"),"C",F215/F203-1))</f>
        <v>4.1790500537157937E-2</v>
      </c>
      <c r="G527" s="26">
        <f>IF(OR(G203=0,G215=0),"-",IF(OR(G203="C",G215="C"),"C",G215/G203-1))</f>
        <v>6.7910745002604189E-2</v>
      </c>
      <c r="H527" s="26">
        <f>IF(OR(H203=0,H215=0),"-",IF(OR(H203="C",H215="C"),"C",H215/H203-1))</f>
        <v>4.7177321973164599E-2</v>
      </c>
      <c r="I527" s="26">
        <f>IF(OR(I203=0,I215=0),"-",IF(OR(I203="C",I215="C"),"C",I215/I203-1))</f>
        <v>-2.4459201845920764E-2</v>
      </c>
      <c r="J527" s="26">
        <f>IF(OR(J203=0,J215=0),"-",IF(OR(J203="C",J215="C"),"C",J215/J203-1))</f>
        <v>-5.144134926314492E-3</v>
      </c>
      <c r="K527" s="15">
        <f>IF(OR(K215="-",K203="-"),"-",K215/K203-1)</f>
        <v>3.9284078826208102E-2</v>
      </c>
    </row>
    <row r="528" spans="1:11">
      <c r="A528" s="14" t="str">
        <f>TEXT(A47,"mmm-yy")</f>
        <v>May-04</v>
      </c>
      <c r="B528" s="15">
        <f>IF(B35=0,"-",(B47/B35-1))</f>
        <v>2.3060796645702375E-2</v>
      </c>
      <c r="C528" s="15">
        <f>IF(C35=0,"-",(C47/C35-1))</f>
        <v>3.7557687894678615E-2</v>
      </c>
      <c r="D528" s="15">
        <f>IF(D35=0,"-",(D47/D35-1))</f>
        <v>3.7557687894678615E-2</v>
      </c>
      <c r="E528" s="26">
        <f>IF(OR(E204="-",E216="-"),"-",IF(OR(E204="C",E216="C"),"C",E216/E204-1))</f>
        <v>2.1919303446790828E-2</v>
      </c>
      <c r="F528" s="26">
        <f>IF(OR(F204=0,F216=0),"-",IF(OR(F204="C",F216="C"),"C",F216/F204-1))</f>
        <v>4.0459141302390922E-2</v>
      </c>
      <c r="G528" s="26">
        <f>IF(OR(G204=0,G216=0),"-",IF(OR(G204="C",G216="C"),"C",G216/G204-1))</f>
        <v>3.600877716584594E-2</v>
      </c>
      <c r="H528" s="26">
        <f>IF(OR(H204=0,H216=0),"-",IF(OR(H204="C",H216="C"),"C",H216/H204-1))</f>
        <v>6.0300229699192798E-2</v>
      </c>
      <c r="I528" s="26">
        <f>IF(OR(I204=0,I216=0),"-",IF(OR(I204="C",I216="C"),"C",I216/I204-1))</f>
        <v>4.2956818847805778E-3</v>
      </c>
      <c r="J528" s="26">
        <f>IF(OR(J204=0,J216=0),"-",IF(OR(J204="C",J216="C"),"C",J216/J204-1))</f>
        <v>-1.8712707817134744E-2</v>
      </c>
      <c r="K528" s="15">
        <f>IF(OR(K216="-",K204="-"),"-",K216/K204-1)</f>
        <v>1.4170117060987364E-2</v>
      </c>
    </row>
    <row r="529" spans="1:11">
      <c r="A529" s="14" t="str">
        <f>TEXT(A48,"mmm-yy")</f>
        <v>Jun-04</v>
      </c>
      <c r="B529" s="15">
        <f>IF(B36=0,"-",(B48/B36-1))</f>
        <v>2.2543148996125417E-2</v>
      </c>
      <c r="C529" s="15">
        <f>IF(C36=0,"-",(C48/C36-1))</f>
        <v>4.0725574527629593E-2</v>
      </c>
      <c r="D529" s="15">
        <f>IF(D36=0,"-",(D48/D36-1))</f>
        <v>4.0725574527629593E-2</v>
      </c>
      <c r="E529" s="26">
        <f>IF(OR(E205="-",E217="-"),"-",IF(OR(E205="C",E217="C"),"C",E217/E205-1))</f>
        <v>9.206894896406026E-2</v>
      </c>
      <c r="F529" s="26">
        <f>IF(OR(F205=0,F217=0),"-",IF(OR(F205="C",F217="C"),"C",F217/F205-1))</f>
        <v>0.14807940606843117</v>
      </c>
      <c r="G529" s="26">
        <f>IF(OR(G205=0,G217=0),"-",IF(OR(G205="C",G217="C"),"C",G217/G205-1))</f>
        <v>0.15925622927011784</v>
      </c>
      <c r="H529" s="26">
        <f>IF(OR(H205=0,H217=0),"-",IF(OR(H205="C",H217="C"),"C",H217/H205-1))</f>
        <v>0.13654408433440635</v>
      </c>
      <c r="I529" s="26">
        <f>IF(OR(I205=0,I217=0),"-",IF(OR(I205="C",I217="C"),"C",I217/I205-1))</f>
        <v>-9.6413742876531039E-3</v>
      </c>
      <c r="J529" s="26">
        <f>IF(OR(J205=0,J217=0),"-",IF(OR(J205="C",J217="C"),"C",J217/J205-1))</f>
        <v>1.0149471448597902E-2</v>
      </c>
      <c r="K529" s="15">
        <f>IF(OR(K217="-",K205="-"),"-",K217/K205-1)</f>
        <v>1.7781572884581598E-2</v>
      </c>
    </row>
    <row r="530" spans="1:11">
      <c r="A530" s="14" t="str">
        <f>TEXT(A49,"mmm-yy")</f>
        <v>Jul-04</v>
      </c>
      <c r="B530" s="15">
        <f>IF(B37=0,"-",(B49/B37-1))</f>
        <v>1.226348983882275E-2</v>
      </c>
      <c r="C530" s="15">
        <f>IF(C37=0,"-",(C49/C37-1))</f>
        <v>3.2954942814986676E-2</v>
      </c>
      <c r="D530" s="15">
        <f>IF(D37=0,"-",(D49/D37-1))</f>
        <v>3.2954942814986676E-2</v>
      </c>
      <c r="E530" s="26">
        <f>IF(OR(E206="-",E218="-"),"-",IF(OR(E206="C",E218="C"),"C",E218/E206-1))</f>
        <v>3.7978087683937511E-2</v>
      </c>
      <c r="F530" s="26">
        <f>IF(OR(F206=0,F218=0),"-",IF(OR(F206="C",F218="C"),"C",F218/F206-1))</f>
        <v>5.7765730148388927E-2</v>
      </c>
      <c r="G530" s="26">
        <f>IF(OR(G206=0,G218=0),"-",IF(OR(G206="C",G218="C"),"C",G218/G206-1))</f>
        <v>6.9264486718681573E-2</v>
      </c>
      <c r="H530" s="26">
        <f>IF(OR(H206=0,H218=0),"-",IF(OR(H206="C",H218="C"),"C",H218/H206-1))</f>
        <v>7.2184596206770868E-2</v>
      </c>
      <c r="I530" s="26">
        <f>IF(OR(I206=0,I218=0),"-",IF(OR(I206="C",I218="C"),"C",I218/I206-1))</f>
        <v>-1.0753893646631485E-2</v>
      </c>
      <c r="J530" s="26">
        <f>IF(OR(J206=0,J218=0),"-",IF(OR(J206="C",J218="C"),"C",J218/J206-1))</f>
        <v>-1.3448119017372528E-2</v>
      </c>
      <c r="K530" s="15">
        <f>IF(OR(K218="-",K206="-"),"-",K218/K206-1)</f>
        <v>2.044077770646302E-2</v>
      </c>
    </row>
    <row r="531" spans="1:11">
      <c r="A531" s="14" t="str">
        <f>TEXT(A50,"mmm-yy")</f>
        <v>Aug-04</v>
      </c>
      <c r="B531" s="15">
        <f>IF(B38=0,"-",(B50/B38-1))</f>
        <v>1.7794836008373949E-2</v>
      </c>
      <c r="C531" s="15">
        <f>IF(C38=0,"-",(C50/C38-1))</f>
        <v>3.6334254731022808E-2</v>
      </c>
      <c r="D531" s="15">
        <f>IF(D38=0,"-",(D50/D38-1))</f>
        <v>3.6334254731022808E-2</v>
      </c>
      <c r="E531" s="26">
        <f>IF(OR(E207="-",E219="-"),"-",IF(OR(E207="C",E219="C"),"C",E219/E207-1))</f>
        <v>3.0788664405117627E-2</v>
      </c>
      <c r="F531" s="26">
        <f>IF(OR(F207=0,F219=0),"-",IF(OR(F207="C",F219="C"),"C",F219/F207-1))</f>
        <v>4.5250652858433105E-2</v>
      </c>
      <c r="G531" s="26">
        <f>IF(OR(G207=0,G219=0),"-",IF(OR(G207="C",G219="C"),"C",G219/G207-1))</f>
        <v>5.108283261023483E-2</v>
      </c>
      <c r="H531" s="26">
        <f>IF(OR(H207=0,H219=0),"-",IF(OR(H207="C",H219="C"),"C",H219/H207-1))</f>
        <v>6.8241602311463812E-2</v>
      </c>
      <c r="I531" s="26">
        <f>IF(OR(I207=0,I219=0),"-",IF(OR(I207="C",I219="C"),"C",I219/I207-1))</f>
        <v>-5.5487346675789917E-3</v>
      </c>
      <c r="J531" s="26">
        <f>IF(OR(J207=0,J219=0),"-",IF(OR(J207="C",J219="C"),"C",J219/J207-1))</f>
        <v>-2.1522237481935602E-2</v>
      </c>
      <c r="K531" s="15">
        <f>IF(OR(K219="-",K207="-"),"-",K219/K207-1)</f>
        <v>1.821528078817658E-2</v>
      </c>
    </row>
    <row r="532" spans="1:11">
      <c r="A532" s="14" t="str">
        <f>TEXT(A51,"mmm-yy")</f>
        <v>Sep-04</v>
      </c>
      <c r="B532" s="15">
        <f>IF(B39=0,"-",(B51/B39-1))</f>
        <v>2.1776702385067459E-2</v>
      </c>
      <c r="C532" s="15">
        <f>IF(C39=0,"-",(C51/C39-1))</f>
        <v>5.9392543785927954E-2</v>
      </c>
      <c r="D532" s="15">
        <f>IF(D39=0,"-",(D51/D39-1))</f>
        <v>5.9392543785927954E-2</v>
      </c>
      <c r="E532" s="26">
        <f>IF(OR(E208="-",E220="-"),"-",IF(OR(E208="C",E220="C"),"C",E220/E208-1))</f>
        <v>4.8593655014195214E-3</v>
      </c>
      <c r="F532" s="26">
        <f>IF(OR(F208=0,F220=0),"-",IF(OR(F208="C",F220="C"),"C",F220/F208-1))</f>
        <v>6.8779171071283507E-2</v>
      </c>
      <c r="G532" s="26">
        <f>IF(OR(G208=0,G220=0),"-",IF(OR(G208="C",G220="C"),"C",G220/G208-1))</f>
        <v>8.1246679157694457E-2</v>
      </c>
      <c r="H532" s="26">
        <f>IF(OR(H208=0,H220=0),"-",IF(OR(H208="C",H220="C"),"C",H220/H208-1))</f>
        <v>6.4540519365662519E-2</v>
      </c>
      <c r="I532" s="26">
        <f>IF(OR(I208=0,I220=0),"-",IF(OR(I208="C",I220="C"),"C",I220/I208-1))</f>
        <v>-1.1530678731076827E-2</v>
      </c>
      <c r="J532" s="26">
        <f>IF(OR(J208=0,J220=0),"-",IF(OR(J208="C",J220="C"),"C",J220/J208-1))</f>
        <v>3.9816724948587012E-3</v>
      </c>
      <c r="K532" s="15">
        <f>IF(OR(K220="-",K208="-"),"-",K220/K208-1)</f>
        <v>3.6814150599692175E-2</v>
      </c>
    </row>
    <row r="533" spans="1:11">
      <c r="A533" s="14" t="str">
        <f>TEXT(A52,"mmm-yy")</f>
        <v>Oct-04</v>
      </c>
      <c r="B533" s="15">
        <f>IF(B40=0,"-",(B52/B40-1))</f>
        <v>2.7607361963190247E-2</v>
      </c>
      <c r="C533" s="15">
        <f>IF(C40=0,"-",(C52/C40-1))</f>
        <v>6.7520362820865598E-2</v>
      </c>
      <c r="D533" s="15">
        <f>IF(D40=0,"-",(D52/D40-1))</f>
        <v>6.7520362820865598E-2</v>
      </c>
      <c r="E533" s="26">
        <f>IF(OR(E209="-",E221="-"),"-",IF(OR(E209="C",E221="C"),"C",E221/E209-1))</f>
        <v>-2.6118420126115316E-2</v>
      </c>
      <c r="F533" s="26">
        <f>IF(OR(F209=0,F221=0),"-",IF(OR(F209="C",F221="C"),"C",F221/F209-1))</f>
        <v>2.7921951798518529E-2</v>
      </c>
      <c r="G533" s="26">
        <f>IF(OR(G209=0,G221=0),"-",IF(OR(G209="C",G221="C"),"C",G221/G209-1))</f>
        <v>4.3827850803151103E-2</v>
      </c>
      <c r="H533" s="26">
        <f>IF(OR(H209=0,H221=0),"-",IF(OR(H209="C",H221="C"),"C",H221/H209-1))</f>
        <v>3.9638417491527189E-2</v>
      </c>
      <c r="I533" s="26">
        <f>IF(OR(I209=0,I221=0),"-",IF(OR(I209="C",I221="C"),"C",I221/I209-1))</f>
        <v>-1.5238048105723601E-2</v>
      </c>
      <c r="J533" s="26">
        <f>IF(OR(J209=0,J221=0),"-",IF(OR(J209="C",J221="C"),"C",J221/J209-1))</f>
        <v>-1.1269750613178031E-2</v>
      </c>
      <c r="K533" s="15">
        <f>IF(OR(K221="-",K209="-"),"-",K221/K209-1)</f>
        <v>3.8840711282394524E-2</v>
      </c>
    </row>
    <row r="534" spans="1:11">
      <c r="A534" s="14" t="str">
        <f>TEXT(A53,"mmm-yy")</f>
        <v>Nov-04</v>
      </c>
      <c r="B534" s="15">
        <f>IF(B41=0,"-",(B53/B41-1))</f>
        <v>4.2248722316865495E-2</v>
      </c>
      <c r="C534" s="15">
        <f>IF(C41=0,"-",(C53/C41-1))</f>
        <v>4.4648560362880785E-2</v>
      </c>
      <c r="D534" s="15">
        <f>IF(D41=0,"-",(D53/D41-1))</f>
        <v>4.4648560362880785E-2</v>
      </c>
      <c r="E534" s="26">
        <f>IF(OR(E210="-",E222="-"),"-",IF(OR(E210="C",E222="C"),"C",E222/E210-1))</f>
        <v>2.5456466463684713E-2</v>
      </c>
      <c r="F534" s="26">
        <f>IF(OR(F210=0,F222=0),"-",IF(OR(F210="C",F222="C"),"C",F222/F210-1))</f>
        <v>5.4881761449161237E-2</v>
      </c>
      <c r="G534" s="26">
        <f>IF(OR(G210=0,G222=0),"-",IF(OR(G210="C",G222="C"),"C",G222/G210-1))</f>
        <v>8.0963335175356255E-2</v>
      </c>
      <c r="H534" s="26">
        <f>IF(OR(H210=0,H222=0),"-",IF(OR(H210="C",H222="C"),"C",H222/H210-1))</f>
        <v>7.1241621406095135E-2</v>
      </c>
      <c r="I534" s="26">
        <f>IF(OR(I210=0,I222=0),"-",IF(OR(I210="C",I222="C"),"C",I222/I210-1))</f>
        <v>-2.4128083606058781E-2</v>
      </c>
      <c r="J534" s="26">
        <f>IF(OR(J210=0,J222=0),"-",IF(OR(J210="C",J222="C"),"C",J222/J210-1))</f>
        <v>-1.5271867364022196E-2</v>
      </c>
      <c r="K534" s="15">
        <f>IF(OR(K222="-",K210="-"),"-",K222/K210-1)</f>
        <v>2.3025579160036447E-3</v>
      </c>
    </row>
    <row r="535" spans="1:11">
      <c r="A535" s="14" t="str">
        <f>TEXT(A54,"mmm-yy")</f>
        <v>Dec-04</v>
      </c>
      <c r="B535" s="15">
        <f>IF(B42=0,"-",(B54/B42-1))</f>
        <v>4.2610754142712315E-2</v>
      </c>
      <c r="C535" s="15">
        <f>IF(C42=0,"-",(C54/C42-1))</f>
        <v>4.5949620151939152E-2</v>
      </c>
      <c r="D535" s="15">
        <f>IF(D42=0,"-",(D54/D42-1))</f>
        <v>4.5949620151939152E-2</v>
      </c>
      <c r="E535" s="26">
        <f>IF(OR(E211="-",E223="-"),"-",IF(OR(E211="C",E223="C"),"C",E223/E211-1))</f>
        <v>-3.078881932108346E-2</v>
      </c>
      <c r="F535" s="26">
        <f>IF(OR(F211=0,F223=0),"-",IF(OR(F211="C",F223="C"),"C",F223/F211-1))</f>
        <v>1.3355693299400118E-2</v>
      </c>
      <c r="G535" s="26">
        <f>IF(OR(G211=0,G223=0),"-",IF(OR(G211="C",G223="C"),"C",G223/G211-1))</f>
        <v>2.8704557392585262E-2</v>
      </c>
      <c r="H535" s="26">
        <f>IF(OR(H211=0,H223=0),"-",IF(OR(H211="C",H223="C"),"C",H223/H211-1))</f>
        <v>1.3746066278125246E-2</v>
      </c>
      <c r="I535" s="26">
        <f>IF(OR(I211=0,I223=0),"-",IF(OR(I211="C",I223="C"),"C",I223/I211-1))</f>
        <v>-1.4920575575254835E-2</v>
      </c>
      <c r="J535" s="26">
        <f>IF(OR(J211=0,J223=0),"-",IF(OR(J211="C",J223="C"),"C",J223/J211-1))</f>
        <v>-3.8507964835643449E-4</v>
      </c>
      <c r="K535" s="15">
        <f>IF(OR(K223="-",K211="-"),"-",K223/K211-1)</f>
        <v>3.2024089488433827E-3</v>
      </c>
    </row>
    <row r="536" spans="1:11">
      <c r="A536" s="14" t="str">
        <f>TEXT(A55,"mmm-yy")</f>
        <v>Jan-05</v>
      </c>
      <c r="B536" s="15">
        <f>IF(B43=0,"-",(B55/B43-1))</f>
        <v>4.6179966044142651E-2</v>
      </c>
      <c r="C536" s="15">
        <f>IF(C43=0,"-",(C55/C43-1))</f>
        <v>3.7714330970577858E-2</v>
      </c>
      <c r="D536" s="15">
        <f>IF(D43=0,"-",(D55/D43-1))</f>
        <v>3.7714330970577858E-2</v>
      </c>
      <c r="E536" s="26">
        <f>IF(OR(E212="-",E224="-"),"-",IF(OR(E212="C",E224="C"),"C",E224/E212-1))</f>
        <v>9.2750103511698434E-3</v>
      </c>
      <c r="F536" s="26">
        <f>IF(OR(F212=0,F224=0),"-",IF(OR(F212="C",F224="C"),"C",F224/F212-1))</f>
        <v>4.4282699948371418E-2</v>
      </c>
      <c r="G536" s="26">
        <f>IF(OR(G212=0,G224=0),"-",IF(OR(G212="C",G224="C"),"C",G224/G212-1))</f>
        <v>5.6955326911912296E-2</v>
      </c>
      <c r="H536" s="26">
        <f>IF(OR(H212=0,H224=0),"-",IF(OR(H212="C",H224="C"),"C",H224/H212-1))</f>
        <v>4.7339142131887169E-2</v>
      </c>
      <c r="I536" s="26">
        <f>IF(OR(I212=0,I224=0),"-",IF(OR(I212="C",I224="C"),"C",I224/I212-1))</f>
        <v>-1.1989747003372631E-2</v>
      </c>
      <c r="J536" s="26">
        <f>IF(OR(J212=0,J224=0),"-",IF(OR(J212="C",J224="C"),"C",J224/J212-1))</f>
        <v>-2.918292710128445E-3</v>
      </c>
      <c r="K536" s="15">
        <f>IF(OR(K224="-",K212="-"),"-",K224/K212-1)</f>
        <v>-8.0919491371790331E-3</v>
      </c>
    </row>
    <row r="537" spans="1:11">
      <c r="A537" s="14" t="str">
        <f>TEXT(A56,"mmm-yy")</f>
        <v>Feb-05</v>
      </c>
      <c r="B537" s="15">
        <f>IF(B44=0,"-",(B56/B44-1))</f>
        <v>5.0559891414998281E-2</v>
      </c>
      <c r="C537" s="15">
        <f>IF(C44=0,"-",(C56/C44-1))</f>
        <v>4.5996158352395344E-2</v>
      </c>
      <c r="D537" s="15">
        <f>IF(D44=0,"-",(D56/D44-1))</f>
        <v>9.9273253057610145E-3</v>
      </c>
      <c r="E537" s="26">
        <f>IF(OR(E213="-",E225="-"),"-",IF(OR(E213="C",E225="C"),"C",E225/E213-1))</f>
        <v>1.792290013563802E-2</v>
      </c>
      <c r="F537" s="26">
        <f>IF(OR(F213=0,F225=0),"-",IF(OR(F213="C",F225="C"),"C",F225/F213-1))</f>
        <v>1.3488287858224757E-2</v>
      </c>
      <c r="G537" s="26">
        <f>IF(OR(G213=0,G225=0),"-",IF(OR(G213="C",G225="C"),"C",G225/G213-1))</f>
        <v>3.7215161083319126E-2</v>
      </c>
      <c r="H537" s="26">
        <f>IF(OR(H213=0,H225=0),"-",IF(OR(H213="C",H225="C"),"C",H225/H213-1))</f>
        <v>2.8028151901468235E-2</v>
      </c>
      <c r="I537" s="26">
        <f>IF(OR(I213=0,I225=0),"-",IF(OR(I213="C",I225="C"),"C",I225/I213-1))</f>
        <v>-2.2875555733598008E-2</v>
      </c>
      <c r="J537" s="26">
        <f>IF(OR(J213=0,J225=0),"-",IF(OR(J213="C",J225="C"),"C",J225/J213-1))</f>
        <v>-1.4143449297910893E-2</v>
      </c>
      <c r="K537" s="15">
        <f>IF(OR(K225="-",K213="-"),"-",K225/K213-1)</f>
        <v>-4.3440960385952021E-3</v>
      </c>
    </row>
    <row r="538" spans="1:11">
      <c r="A538" s="14" t="str">
        <f>TEXT(A57,"mmm-yy")</f>
        <v>Mar-05</v>
      </c>
      <c r="B538" s="15">
        <f>IF(B45=0,"-",(B57/B45-1))</f>
        <v>5.3202304303625825E-2</v>
      </c>
      <c r="C538" s="15">
        <f>IF(C45=0,"-",(C57/C45-1))</f>
        <v>4.5085125483622424E-2</v>
      </c>
      <c r="D538" s="15">
        <f>IF(D45=0,"-",(D57/D45-1))</f>
        <v>4.5085125483622424E-2</v>
      </c>
      <c r="E538" s="26">
        <f>IF(OR(E214="-",E226="-"),"-",IF(OR(E214="C",E226="C"),"C",E226/E214-1))</f>
        <v>2.4872122045204836E-2</v>
      </c>
      <c r="F538" s="26">
        <f>IF(OR(F214=0,F226=0),"-",IF(OR(F214="C",F226="C"),"C",F226/F214-1))</f>
        <v>0.11026061594074976</v>
      </c>
      <c r="G538" s="26">
        <f>IF(OR(G214=0,G226=0),"-",IF(OR(G214="C",G226="C"),"C",G226/G214-1))</f>
        <v>9.4953250419243629E-2</v>
      </c>
      <c r="H538" s="26">
        <f>IF(OR(H214=0,H226=0),"-",IF(OR(H214="C",H226="C"),"C",H226/H214-1))</f>
        <v>7.1078610272279352E-2</v>
      </c>
      <c r="I538" s="26">
        <f>IF(OR(I214=0,I226=0),"-",IF(OR(I214="C",I226="C"),"C",I226/I214-1))</f>
        <v>1.397992609789056E-2</v>
      </c>
      <c r="J538" s="26">
        <f>IF(OR(J214=0,J226=0),"-",IF(OR(J214="C",J226="C"),"C",J226/J214-1))</f>
        <v>3.6581820692423106E-2</v>
      </c>
      <c r="K538" s="15">
        <f>IF(OR(K226="-",K214="-"),"-",K226/K214-1)</f>
        <v>-7.7071411511681065E-3</v>
      </c>
    </row>
    <row r="539" spans="1:11">
      <c r="A539" s="14" t="str">
        <f>TEXT(A58,"mmm-yy")</f>
        <v>Apr-05</v>
      </c>
      <c r="B539" s="15">
        <f>IF(B46=0,"-",(B58/B46-1))</f>
        <v>5.1203797897592329E-2</v>
      </c>
      <c r="C539" s="15">
        <f>IF(C46=0,"-",(C58/C46-1))</f>
        <v>4.2587176960488193E-2</v>
      </c>
      <c r="D539" s="15">
        <f>IF(D46=0,"-",(D58/D46-1))</f>
        <v>4.2587176960488193E-2</v>
      </c>
      <c r="E539" s="26">
        <f>IF(OR(E215="-",E227="-"),"-",IF(OR(E215="C",E227="C"),"C",E227/E215-1))</f>
        <v>-3.4998503083187971E-2</v>
      </c>
      <c r="F539" s="26">
        <f>IF(OR(F215=0,F227=0),"-",IF(OR(F215="C",F227="C"),"C",F227/F215-1))</f>
        <v>-1.7374940958847174E-2</v>
      </c>
      <c r="G539" s="26">
        <f>IF(OR(G215=0,G227=0),"-",IF(OR(G215="C",G227="C"),"C",G227/G215-1))</f>
        <v>2.8710840237802238E-3</v>
      </c>
      <c r="H539" s="26">
        <f>IF(OR(H215=0,H227=0),"-",IF(OR(H215="C",H227="C"),"C",H227/H215-1))</f>
        <v>6.0981864331441926E-3</v>
      </c>
      <c r="I539" s="26">
        <f>IF(OR(I215=0,I227=0),"-",IF(OR(I215="C",I227="C"),"C",I227/I215-1))</f>
        <v>-2.0188063356453623E-2</v>
      </c>
      <c r="J539" s="26">
        <f>IF(OR(J215=0,J227=0),"-",IF(OR(J215="C",J227="C"),"C",J227/J215-1))</f>
        <v>-2.3330851509840267E-2</v>
      </c>
      <c r="K539" s="15">
        <f>IF(OR(K227="-",K215="-"),"-",K227/K215-1)</f>
        <v>-8.1969081108129727E-3</v>
      </c>
    </row>
    <row r="540" spans="1:11">
      <c r="A540" s="14" t="str">
        <f>TEXT(A59,"mmm-yy")</f>
        <v>May-05</v>
      </c>
      <c r="B540" s="15">
        <f>IF(B47=0,"-",(B59/B47-1))</f>
        <v>5.2254098360655643E-2</v>
      </c>
      <c r="C540" s="15">
        <f>IF(C47=0,"-",(C59/C47-1))</f>
        <v>4.8239650059797912E-2</v>
      </c>
      <c r="D540" s="15">
        <f>IF(D47=0,"-",(D59/D47-1))</f>
        <v>4.8239650059797912E-2</v>
      </c>
      <c r="E540" s="26">
        <f>IF(OR(E216="-",E228="-"),"-",IF(OR(E216="C",E228="C"),"C",E228/E216-1))</f>
        <v>-3.5252236309323948E-2</v>
      </c>
      <c r="F540" s="26">
        <f>IF(OR(F216=0,F228=0),"-",IF(OR(F216="C",F228="C"),"C",F228/F216-1))</f>
        <v>-2.1210363830292955E-5</v>
      </c>
      <c r="G540" s="26">
        <f>IF(OR(G216=0,G228=0),"-",IF(OR(G216="C",G228="C"),"C",G228/G216-1))</f>
        <v>2.0908986152793352E-2</v>
      </c>
      <c r="H540" s="26">
        <f>IF(OR(H216=0,H228=0),"-",IF(OR(H216="C",H228="C"),"C",H228/H216-1))</f>
        <v>1.1286858207086858E-2</v>
      </c>
      <c r="I540" s="26">
        <f>IF(OR(I216=0,I228=0),"-",IF(OR(I216="C",I228="C"),"C",I228/I216-1))</f>
        <v>-2.0501530303398852E-2</v>
      </c>
      <c r="J540" s="26">
        <f>IF(OR(J216=0,J228=0),"-",IF(OR(J216="C",J228="C"),"C",J228/J216-1))</f>
        <v>-1.1181860496996099E-2</v>
      </c>
      <c r="K540" s="15">
        <f>IF(OR(K228="-",K216="-"),"-",K228/K216-1)</f>
        <v>-3.8150940035418524E-3</v>
      </c>
    </row>
    <row r="541" spans="1:11">
      <c r="A541" s="14" t="str">
        <f>TEXT(A60,"mmm-yy")</f>
        <v>Jun-05</v>
      </c>
      <c r="B541" s="15">
        <f>IF(B48=0,"-",(B60/B48-1))</f>
        <v>5.3393041681019549E-2</v>
      </c>
      <c r="C541" s="15">
        <f>IF(C48=0,"-",(C60/C48-1))</f>
        <v>5.2222616327507021E-2</v>
      </c>
      <c r="D541" s="15">
        <f>IF(D48=0,"-",(D60/D48-1))</f>
        <v>5.2222616327507021E-2</v>
      </c>
      <c r="E541" s="26">
        <f>IF(OR(E217="-",E229="-"),"-",IF(OR(E217="C",E229="C"),"C",E229/E217-1))</f>
        <v>1.7831295698094385E-2</v>
      </c>
      <c r="F541" s="26">
        <f>IF(OR(F217=0,F229=0),"-",IF(OR(F217="C",F229="C"),"C",F229/F217-1))</f>
        <v>6.917844103973203E-2</v>
      </c>
      <c r="G541" s="26">
        <f>IF(OR(G217=0,G229=0),"-",IF(OR(G217="C",G229="C"),"C",G229/G217-1))</f>
        <v>6.7774282666374974E-2</v>
      </c>
      <c r="H541" s="26">
        <f>IF(OR(H217=0,H229=0),"-",IF(OR(H217="C",H229="C"),"C",H229/H217-1))</f>
        <v>7.0985108939465302E-2</v>
      </c>
      <c r="I541" s="26">
        <f>IF(OR(I217=0,I229=0),"-",IF(OR(I217="C",I229="C"),"C",I229/I217-1))</f>
        <v>1.3150329579494358E-3</v>
      </c>
      <c r="J541" s="26">
        <f>IF(OR(J217=0,J229=0),"-",IF(OR(J217="C",J229="C"),"C",J229/J217-1))</f>
        <v>-1.6869215871004872E-3</v>
      </c>
      <c r="K541" s="15">
        <f>IF(OR(K229="-",K217="-"),"-",K229/K217-1)</f>
        <v>-1.1111003274190123E-3</v>
      </c>
    </row>
    <row r="542" spans="1:11">
      <c r="A542" s="14" t="str">
        <f>TEXT(A61,"mmm-yy")</f>
        <v>Jul-05</v>
      </c>
      <c r="B542" s="15">
        <f>IF(B49=0,"-",(B61/B49-1))</f>
        <v>5.6420906888196676E-2</v>
      </c>
      <c r="C542" s="15">
        <f>IF(C49=0,"-",(C61/C49-1))</f>
        <v>5.3866160260908957E-2</v>
      </c>
      <c r="D542" s="15">
        <f>IF(D49=0,"-",(D61/D49-1))</f>
        <v>5.3866160260908957E-2</v>
      </c>
      <c r="E542" s="26">
        <f>IF(OR(E218="-",E230="-"),"-",IF(OR(E218="C",E230="C"),"C",E230/E218-1))</f>
        <v>-2.7488675690589326E-2</v>
      </c>
      <c r="F542" s="26">
        <f>IF(OR(F218=0,F230=0),"-",IF(OR(F218="C",F230="C"),"C",F230/F218-1))</f>
        <v>2.6358462658924164E-2</v>
      </c>
      <c r="G542" s="26">
        <f>IF(OR(G218=0,G230=0),"-",IF(OR(G218="C",G230="C"),"C",G230/G218-1))</f>
        <v>8.637754511773732E-3</v>
      </c>
      <c r="H542" s="26">
        <f>IF(OR(H218=0,H230=0),"-",IF(OR(H218="C",H230="C"),"C",H230/H218-1))</f>
        <v>2.4896775160210272E-2</v>
      </c>
      <c r="I542" s="26">
        <f>IF(OR(I218=0,I230=0),"-",IF(OR(I218="C",I230="C"),"C",I230/I218-1))</f>
        <v>1.7568951854006531E-2</v>
      </c>
      <c r="J542" s="26">
        <f>IF(OR(J218=0,J230=0),"-",IF(OR(J218="C",J230="C"),"C",J230/J218-1))</f>
        <v>1.4261802106709798E-3</v>
      </c>
      <c r="K542" s="15">
        <f>IF(OR(K230="-",K218="-"),"-",K230/K218-1)</f>
        <v>-2.418303737298122E-3</v>
      </c>
    </row>
    <row r="543" spans="1:11">
      <c r="A543" s="14" t="str">
        <f>TEXT(A62,"mmm-yy")</f>
        <v>Aug-05</v>
      </c>
      <c r="B543" s="15">
        <f>IF(B50=0,"-",(B62/B50-1))</f>
        <v>4.8680150839903957E-2</v>
      </c>
      <c r="C543" s="15">
        <f>IF(C50=0,"-",(C62/C50-1))</f>
        <v>4.729702003332048E-2</v>
      </c>
      <c r="D543" s="15">
        <f>IF(D50=0,"-",(D62/D50-1))</f>
        <v>4.729702003332048E-2</v>
      </c>
      <c r="E543" s="26">
        <f>IF(OR(E219="-",E231="-"),"-",IF(OR(E219="C",E231="C"),"C",E231/E219-1))</f>
        <v>-3.6317998988014466E-2</v>
      </c>
      <c r="F543" s="26">
        <f>IF(OR(F219=0,F231=0),"-",IF(OR(F219="C",F231="C"),"C",F231/F219-1))</f>
        <v>3.3181124741383794E-3</v>
      </c>
      <c r="G543" s="26">
        <f>IF(OR(G219=0,G231=0),"-",IF(OR(G219="C",G231="C"),"C",G231/G219-1))</f>
        <v>1.4056447262416505E-2</v>
      </c>
      <c r="H543" s="26">
        <f>IF(OR(H219=0,H231=0),"-",IF(OR(H219="C",H231="C"),"C",H231/H219-1))</f>
        <v>9.2612879195996811E-3</v>
      </c>
      <c r="I543" s="26">
        <f>IF(OR(I219=0,I231=0),"-",IF(OR(I219="C",I231="C"),"C",I231/I219-1))</f>
        <v>-1.0589484261223858E-2</v>
      </c>
      <c r="J543" s="26">
        <f>IF(OR(J219=0,J231=0),"-",IF(OR(J219="C",J231="C"),"C",J231/J219-1))</f>
        <v>-5.8886390636382346E-3</v>
      </c>
      <c r="K543" s="15">
        <f>IF(OR(K231="-",K219="-"),"-",K231/K219-1)</f>
        <v>-1.3189253229173303E-3</v>
      </c>
    </row>
    <row r="544" spans="1:11">
      <c r="A544" s="14" t="str">
        <f>TEXT(A63,"mmm-yy")</f>
        <v>Sep-05</v>
      </c>
      <c r="B544" s="15">
        <f>IF(B51=0,"-",(B63/B51-1))</f>
        <v>5.0067658998646847E-2</v>
      </c>
      <c r="C544" s="15">
        <f>IF(C51=0,"-",(C63/C51-1))</f>
        <v>2.4005394470667518E-2</v>
      </c>
      <c r="D544" s="15">
        <f>IF(D51=0,"-",(D63/D51-1))</f>
        <v>2.4005394470667518E-2</v>
      </c>
      <c r="E544" s="26">
        <f>IF(OR(E220="-",E232="-"),"-",IF(OR(E220="C",E232="C"),"C",E232/E220-1))</f>
        <v>-2.4011498429743261E-2</v>
      </c>
      <c r="F544" s="26">
        <f>IF(OR(F220=0,F232=0),"-",IF(OR(F220="C",F232="C"),"C",F232/F220-1))</f>
        <v>-2.606994795434614E-2</v>
      </c>
      <c r="G544" s="26">
        <f>IF(OR(G220=0,G232=0),"-",IF(OR(G220="C",G232="C"),"C",G232/G220-1))</f>
        <v>-3.3899488675599998E-2</v>
      </c>
      <c r="H544" s="26">
        <f>IF(OR(H220=0,H232=0),"-",IF(OR(H220="C",H232="C"),"C",H232/H220-1))</f>
        <v>-5.8250945071369742E-4</v>
      </c>
      <c r="I544" s="26">
        <f>IF(OR(I220=0,I232=0),"-",IF(OR(I220="C",I232="C"),"C",I232/I220-1))</f>
        <v>8.1042713770231867E-3</v>
      </c>
      <c r="J544" s="26">
        <f>IF(OR(J220=0,J232=0),"-",IF(OR(J220="C",J232="C"),"C",J232/J220-1))</f>
        <v>-2.5502293830803713E-2</v>
      </c>
      <c r="K544" s="15">
        <f>IF(OR(K232="-",K220="-"),"-",K232/K220-1)</f>
        <v>-2.4819605007959766E-2</v>
      </c>
    </row>
    <row r="545" spans="1:11">
      <c r="A545" s="14" t="str">
        <f>TEXT(A64,"mmm-yy")</f>
        <v>Oct-05</v>
      </c>
      <c r="B545" s="15">
        <f>IF(B52=0,"-",(B64/B52-1))</f>
        <v>4.3781094527363118E-2</v>
      </c>
      <c r="C545" s="15">
        <f>IF(C52=0,"-",(C64/C52-1))</f>
        <v>4.5592277895789124E-2</v>
      </c>
      <c r="D545" s="15">
        <f>IF(D52=0,"-",(D64/D52-1))</f>
        <v>4.5592277895789124E-2</v>
      </c>
      <c r="E545" s="26">
        <f>IF(OR(E221="-",E233="-"),"-",IF(OR(E221="C",E233="C"),"C",E233/E221-1))</f>
        <v>-2.8510505957849097E-2</v>
      </c>
      <c r="F545" s="26">
        <f>IF(OR(F221=0,F233=0),"-",IF(OR(F221="C",F233="C"),"C",F233/F221-1))</f>
        <v>2.0843584760660061E-2</v>
      </c>
      <c r="G545" s="26">
        <f>IF(OR(G221=0,G233=0),"-",IF(OR(G221="C",G233="C"),"C",G233/G221-1))</f>
        <v>2.9765755417477946E-2</v>
      </c>
      <c r="H545" s="26">
        <f>IF(OR(H221=0,H233=0),"-",IF(OR(H221="C",H233="C"),"C",H233/H221-1))</f>
        <v>1.5781913027360206E-2</v>
      </c>
      <c r="I545" s="26">
        <f>IF(OR(I221=0,I233=0),"-",IF(OR(I221="C",I233="C"),"C",I233/I221-1))</f>
        <v>-8.6642720539883422E-3</v>
      </c>
      <c r="J545" s="26">
        <f>IF(OR(J221=0,J233=0),"-",IF(OR(J221="C",J233="C"),"C",J233/J221-1))</f>
        <v>4.9830299874256134E-3</v>
      </c>
      <c r="K545" s="15">
        <f>IF(OR(K233="-",K221="-"),"-",K233/K221-1)</f>
        <v>1.7352138086443869E-3</v>
      </c>
    </row>
    <row r="546" spans="1:11">
      <c r="A546" s="14" t="str">
        <f>TEXT(A65,"mmm-yy")</f>
        <v>Nov-05</v>
      </c>
      <c r="B546" s="15">
        <f>IF(B53=0,"-",(B65/B53-1))</f>
        <v>3.5632559660019547E-2</v>
      </c>
      <c r="C546" s="15">
        <f>IF(C53=0,"-",(C65/C53-1))</f>
        <v>4.1834689122980828E-2</v>
      </c>
      <c r="D546" s="15">
        <f>IF(D53=0,"-",(D65/D53-1))</f>
        <v>4.1834689122980828E-2</v>
      </c>
      <c r="E546" s="26">
        <f>IF(OR(E222="-",E234="-"),"-",IF(OR(E222="C",E234="C"),"C",E234/E222-1))</f>
        <v>-4.7371868889513835E-2</v>
      </c>
      <c r="F546" s="26">
        <f>IF(OR(F222=0,F234=0),"-",IF(OR(F222="C",F234="C"),"C",F234/F222-1))</f>
        <v>-1.2799446378013113E-2</v>
      </c>
      <c r="G546" s="26">
        <f>IF(OR(G222=0,G234=0),"-",IF(OR(G222="C",G234="C"),"C",G234/G222-1))</f>
        <v>-2.3139506774616736E-2</v>
      </c>
      <c r="H546" s="26">
        <f>IF(OR(H222=0,H234=0),"-",IF(OR(H222="C",H234="C"),"C",H234/H222-1))</f>
        <v>-7.5189671747004638E-3</v>
      </c>
      <c r="I546" s="26">
        <f>IF(OR(I222=0,I234=0),"-",IF(OR(I222="C",I234="C"),"C",I234/I222-1))</f>
        <v>1.0584991888107798E-2</v>
      </c>
      <c r="J546" s="26">
        <f>IF(OR(J222=0,J234=0),"-",IF(OR(J222="C",J234="C"),"C",J234/J222-1))</f>
        <v>-5.3204837459519538E-3</v>
      </c>
      <c r="K546" s="15">
        <f>IF(OR(K234="-",K222="-"),"-",K234/K222-1)</f>
        <v>5.9887354883834121E-3</v>
      </c>
    </row>
    <row r="547" spans="1:11">
      <c r="A547" s="14" t="str">
        <f>TEXT(A66,"mmm-yy")</f>
        <v>Dec-05</v>
      </c>
      <c r="B547" s="15">
        <f>IF(B54=0,"-",(B66/B54-1))</f>
        <v>3.6003892312682417E-2</v>
      </c>
      <c r="C547" s="15">
        <f>IF(C54=0,"-",(C66/C54-1))</f>
        <v>3.8219823236184558E-2</v>
      </c>
      <c r="D547" s="15">
        <f>IF(D54=0,"-",(D66/D54-1))</f>
        <v>3.8219823236184558E-2</v>
      </c>
      <c r="E547" s="26">
        <f>IF(OR(E223="-",E235="-"),"-",IF(OR(E223="C",E235="C"),"C",E235/E223-1))</f>
        <v>-5.0974323588475867E-2</v>
      </c>
      <c r="F547" s="26">
        <f>IF(OR(F223=0,F235=0),"-",IF(OR(F223="C",F235="C"),"C",F235/F223-1))</f>
        <v>-3.3005147638783816E-2</v>
      </c>
      <c r="G547" s="26">
        <f>IF(OR(G223=0,G235=0),"-",IF(OR(G223="C",G235="C"),"C",G235/G223-1))</f>
        <v>-3.4904640244334262E-2</v>
      </c>
      <c r="H547" s="26">
        <f>IF(OR(H223=0,H235=0),"-",IF(OR(H223="C",H235="C"),"C",H235/H223-1))</f>
        <v>-1.4702729989426899E-2</v>
      </c>
      <c r="I547" s="26">
        <f>IF(OR(I223=0,I235=0),"-",IF(OR(I223="C",I235="C"),"C",I235/I223-1))</f>
        <v>1.9681916261946597E-3</v>
      </c>
      <c r="J547" s="26">
        <f>IF(OR(J223=0,J235=0),"-",IF(OR(J223="C",J235="C"),"C",J235/J223-1))</f>
        <v>-1.8575528631232796E-2</v>
      </c>
      <c r="K547" s="15">
        <f>IF(OR(K235="-",K223="-"),"-",K235/K223-1)</f>
        <v>2.1389214267868439E-3</v>
      </c>
    </row>
    <row r="548" spans="1:11">
      <c r="A548" s="14" t="str">
        <f>TEXT(A67,"mmm-yy")</f>
        <v>Jan-06</v>
      </c>
      <c r="B548" s="15">
        <f>IF(B55=0,"-",(B67/B55-1))</f>
        <v>3.7000973709834462E-2</v>
      </c>
      <c r="C548" s="15">
        <f>IF(C55=0,"-",(C67/C55-1))</f>
        <v>3.8961435429339053E-2</v>
      </c>
      <c r="D548" s="15">
        <f>IF(D55=0,"-",(D67/D55-1))</f>
        <v>3.8961435429339053E-2</v>
      </c>
      <c r="E548" s="26">
        <f>IF(OR(E224="-",E236="-"),"-",IF(OR(E224="C",E236="C"),"C",E236/E224-1))</f>
        <v>-4.2398166186190744E-2</v>
      </c>
      <c r="F548" s="26">
        <f>IF(OR(F224=0,F236=0),"-",IF(OR(F224="C",F236="C"),"C",F236/F224-1))</f>
        <v>-1.8654902183434019E-2</v>
      </c>
      <c r="G548" s="26">
        <f>IF(OR(G224=0,G236=0),"-",IF(OR(G224="C",G236="C"),"C",G236/G224-1))</f>
        <v>-5.6109866285517507E-3</v>
      </c>
      <c r="H548" s="26">
        <f>IF(OR(H224=0,H236=0),"-",IF(OR(H224="C",H236="C"),"C",H236/H224-1))</f>
        <v>-5.0886241710373925E-3</v>
      </c>
      <c r="I548" s="26">
        <f>IF(OR(I224=0,I236=0),"-",IF(OR(I224="C",I236="C"),"C",I236/I224-1))</f>
        <v>-1.3117517771699005E-2</v>
      </c>
      <c r="J548" s="26">
        <f>IF(OR(J224=0,J236=0),"-",IF(OR(J224="C",J236="C"),"C",J236/J224-1))</f>
        <v>-1.3635664785814128E-2</v>
      </c>
      <c r="K548" s="15">
        <f>IF(OR(K236="-",K224="-"),"-",K236/K224-1)</f>
        <v>1.8905109727052061E-3</v>
      </c>
    </row>
    <row r="549" spans="1:11">
      <c r="A549" s="14" t="str">
        <f>TEXT(A68,"mmm-yy")</f>
        <v>Feb-06</v>
      </c>
      <c r="B549" s="15">
        <f>IF(B56=0,"-",(B68/B56-1))</f>
        <v>3.3268733850129184E-2</v>
      </c>
      <c r="C549" s="15">
        <f>IF(C56=0,"-",(C68/C56-1))</f>
        <v>3.9157865862021746E-2</v>
      </c>
      <c r="D549" s="15">
        <f>IF(D56=0,"-",(D68/D56-1))</f>
        <v>3.9157865862021746E-2</v>
      </c>
      <c r="E549" s="26">
        <f>IF(OR(E225="-",E237="-"),"-",IF(OR(E225="C",E237="C"),"C",E237/E225-1))</f>
        <v>-2.0525405283645548E-2</v>
      </c>
      <c r="F549" s="26">
        <f>IF(OR(F225=0,F237=0),"-",IF(OR(F225="C",F237="C"),"C",F237/F225-1))</f>
        <v>2.3888570786522623E-2</v>
      </c>
      <c r="G549" s="26">
        <f>IF(OR(G225=0,G237=0),"-",IF(OR(G225="C",G237="C"),"C",G237/G225-1))</f>
        <v>1.2838018883914559E-2</v>
      </c>
      <c r="H549" s="26">
        <f>IF(OR(H225=0,H237=0),"-",IF(OR(H225="C",H237="C"),"C",H237/H225-1))</f>
        <v>1.7828729511515595E-2</v>
      </c>
      <c r="I549" s="26">
        <f>IF(OR(I225=0,I237=0),"-",IF(OR(I225="C",I237="C"),"C",I237/I225-1))</f>
        <v>1.0910482916888231E-2</v>
      </c>
      <c r="J549" s="26">
        <f>IF(OR(J225=0,J237=0),"-",IF(OR(J225="C",J237="C"),"C",J237/J225-1))</f>
        <v>5.9536944667648584E-3</v>
      </c>
      <c r="K549" s="15">
        <f>IF(OR(K237="-",K225="-"),"-",K237/K225-1)</f>
        <v>5.6995163203561461E-3</v>
      </c>
    </row>
    <row r="550" spans="1:11">
      <c r="A550" s="14" t="str">
        <f>TEXT(A69,"mmm-yy")</f>
        <v>Mar-06</v>
      </c>
      <c r="B550" s="15">
        <f>IF(B57=0,"-",(B69/B57-1))</f>
        <v>2.8957528957529011E-2</v>
      </c>
      <c r="C550" s="15">
        <f>IF(C57=0,"-",(C69/C57-1))</f>
        <v>3.4124426065010427E-2</v>
      </c>
      <c r="D550" s="15">
        <f>IF(D57=0,"-",(D69/D57-1))</f>
        <v>3.4124426065010427E-2</v>
      </c>
      <c r="E550" s="26">
        <f>IF(OR(E226="-",E238="-"),"-",IF(OR(E226="C",E238="C"),"C",E238/E226-1))</f>
        <v>-5.0145274307674348E-2</v>
      </c>
      <c r="F550" s="26">
        <f>IF(OR(F226=0,F238=0),"-",IF(OR(F226="C",F238="C"),"C",F238/F226-1))</f>
        <v>-6.7032617882305412E-2</v>
      </c>
      <c r="G550" s="26">
        <f>IF(OR(G226=0,G238=0),"-",IF(OR(G226="C",G238="C"),"C",G238/G226-1))</f>
        <v>-4.1781122269442084E-2</v>
      </c>
      <c r="H550" s="26">
        <f>IF(OR(H226=0,H238=0),"-",IF(OR(H226="C",H238="C"),"C",H238/H226-1))</f>
        <v>-1.7732026948285684E-2</v>
      </c>
      <c r="I550" s="26">
        <f>IF(OR(I226=0,I238=0),"-",IF(OR(I226="C",I238="C"),"C",I238/I226-1))</f>
        <v>-2.6352534060557042E-2</v>
      </c>
      <c r="J550" s="26">
        <f>IF(OR(J226=0,J238=0),"-",IF(OR(J226="C",J238="C"),"C",J238/J226-1))</f>
        <v>-5.0190571500414838E-2</v>
      </c>
      <c r="K550" s="15">
        <f>IF(OR(K238="-",K226="-"),"-",K238/K226-1)</f>
        <v>5.021487245169487E-3</v>
      </c>
    </row>
    <row r="551" spans="1:11">
      <c r="A551" s="14" t="str">
        <f>TEXT(A70,"mmm-yy")</f>
        <v>Apr-06</v>
      </c>
      <c r="B551" s="15">
        <f>IF(B58=0,"-",(B70/B58-1))</f>
        <v>2.8709677419354929E-2</v>
      </c>
      <c r="C551" s="15">
        <f>IF(C58=0,"-",(C70/C58-1))</f>
        <v>3.5458668394374726E-2</v>
      </c>
      <c r="D551" s="15">
        <f>IF(D58=0,"-",(D70/D58-1))</f>
        <v>3.5458668394374726E-2</v>
      </c>
      <c r="E551" s="26">
        <f>IF(OR(E227="-",E239="-"),"-",IF(OR(E227="C",E239="C"),"C",E239/E227-1))</f>
        <v>-1.0581356226450844E-2</v>
      </c>
      <c r="F551" s="26">
        <f>IF(OR(F227=0,F239=0),"-",IF(OR(F227="C",F239="C"),"C",F239/F227-1))</f>
        <v>3.8043509484736671E-2</v>
      </c>
      <c r="G551" s="26">
        <f>IF(OR(G227=0,G239=0),"-",IF(OR(G227="C",G239="C"),"C",G239/G227-1))</f>
        <v>2.3087507066909208E-2</v>
      </c>
      <c r="H551" s="26">
        <f>IF(OR(H227=0,H239=0),"-",IF(OR(H227="C",H239="C"),"C",H239/H227-1))</f>
        <v>2.4502111366327517E-2</v>
      </c>
      <c r="I551" s="26">
        <f>IF(OR(I227=0,I239=0),"-",IF(OR(I227="C",I239="C"),"C",I239/I227-1))</f>
        <v>1.4618497747768355E-2</v>
      </c>
      <c r="J551" s="26">
        <f>IF(OR(J227=0,J239=0),"-",IF(OR(J227="C",J239="C"),"C",J239/J227-1))</f>
        <v>1.3217540469828482E-2</v>
      </c>
      <c r="K551" s="15">
        <f>IF(OR(K239="-",K227="-"),"-",K239/K227-1)</f>
        <v>6.5606371974167299E-3</v>
      </c>
    </row>
    <row r="552" spans="1:11">
      <c r="A552" s="14" t="str">
        <f>TEXT(A71,"mmm-yy")</f>
        <v>May-06</v>
      </c>
      <c r="B552" s="15">
        <f>IF(B59=0,"-",(B71/B59-1))</f>
        <v>2.4667315806556234E-2</v>
      </c>
      <c r="C552" s="15">
        <f>IF(C59=0,"-",(C71/C59-1))</f>
        <v>2.2849640923050529E-2</v>
      </c>
      <c r="D552" s="15">
        <f>IF(D59=0,"-",(D71/D59-1))</f>
        <v>2.2849640923050529E-2</v>
      </c>
      <c r="E552" s="26">
        <f>IF(OR(E228="-",E240="-"),"-",IF(OR(E228="C",E240="C"),"C",E240/E228-1))</f>
        <v>4.598294783657364E-3</v>
      </c>
      <c r="F552" s="26">
        <f>IF(OR(F228=0,F240=0),"-",IF(OR(F228="C",F240="C"),"C",F240/F228-1))</f>
        <v>1.5909784827458306E-2</v>
      </c>
      <c r="G552" s="26">
        <f>IF(OR(G228=0,G240=0),"-",IF(OR(G228="C",G240="C"),"C",G240/G228-1))</f>
        <v>3.2722859554406014E-3</v>
      </c>
      <c r="H552" s="26">
        <f>IF(OR(H228=0,H240=0),"-",IF(OR(H228="C",H240="C"),"C",H240/H228-1))</f>
        <v>2.7553005091372818E-2</v>
      </c>
      <c r="I552" s="26">
        <f>IF(OR(I228=0,I240=0),"-",IF(OR(I228="C",I240="C"),"C",I240/I228-1))</f>
        <v>1.259628024109416E-2</v>
      </c>
      <c r="J552" s="26">
        <f>IF(OR(J228=0,J240=0),"-",IF(OR(J228="C",J240="C"),"C",J240/J228-1))</f>
        <v>-1.1331016703006069E-2</v>
      </c>
      <c r="K552" s="15">
        <f>IF(OR(K240="-",K228="-"),"-",K240/K228-1)</f>
        <v>-1.7739171099402373E-3</v>
      </c>
    </row>
    <row r="553" spans="1:11">
      <c r="A553" s="14" t="str">
        <f>TEXT(A72,"mmm-yy")</f>
        <v>Jun-06</v>
      </c>
      <c r="B553" s="15">
        <f>IF(B60=0,"-",(B72/B60-1))</f>
        <v>2.1582733812949728E-2</v>
      </c>
      <c r="C553" s="15">
        <f>IF(C60=0,"-",(C72/C60-1))</f>
        <v>1.1570843981750123E-2</v>
      </c>
      <c r="D553" s="15">
        <f>IF(D60=0,"-",(D72/D60-1))</f>
        <v>1.1570843981750123E-2</v>
      </c>
      <c r="E553" s="26">
        <f>IF(OR(E229="-",E241="-"),"-",IF(OR(E229="C",E241="C"),"C",E241/E229-1))</f>
        <v>-6.514437798885786E-2</v>
      </c>
      <c r="F553" s="26">
        <f>IF(OR(F229=0,F241=0),"-",IF(OR(F229="C",F241="C"),"C",F241/F229-1))</f>
        <v>-6.8003290365956537E-2</v>
      </c>
      <c r="G553" s="26">
        <f>IF(OR(G229=0,G241=0),"-",IF(OR(G229="C",G241="C"),"C",G241/G229-1))</f>
        <v>-7.6649803928399818E-2</v>
      </c>
      <c r="H553" s="26">
        <f>IF(OR(H229=0,H241=0),"-",IF(OR(H229="C",H241="C"),"C",H241/H229-1))</f>
        <v>-5.4327309441105087E-2</v>
      </c>
      <c r="I553" s="26">
        <f>IF(OR(I229=0,I241=0),"-",IF(OR(I229="C",I241="C"),"C",I241/I229-1))</f>
        <v>9.3642841028571677E-3</v>
      </c>
      <c r="J553" s="26">
        <f>IF(OR(J229=0,J241=0),"-",IF(OR(J229="C",J241="C"),"C",J241/J229-1))</f>
        <v>-1.4461643083685582E-2</v>
      </c>
      <c r="K553" s="15">
        <f>IF(OR(K241="-",K229="-"),"-",K241/K229-1)</f>
        <v>-9.8003710319487514E-3</v>
      </c>
    </row>
    <row r="554" spans="1:11">
      <c r="A554" s="14" t="str">
        <f>TEXT(A73,"mmm-yy")</f>
        <v>Jul-06</v>
      </c>
      <c r="B554" s="15">
        <f>IF(B61=0,"-",(B73/B61-1))</f>
        <v>1.7365661861074688E-2</v>
      </c>
      <c r="C554" s="15">
        <f>IF(C61=0,"-",(C73/C61-1))</f>
        <v>6.886609891960882E-3</v>
      </c>
      <c r="D554" s="15">
        <f>IF(D61=0,"-",(D73/D61-1))</f>
        <v>6.886609891960882E-3</v>
      </c>
      <c r="E554" s="26">
        <f>IF(OR(E230="-",E242="-"),"-",IF(OR(E230="C",E242="C"),"C",E242/E230-1))</f>
        <v>-3.0482163529762629E-2</v>
      </c>
      <c r="F554" s="26">
        <f>IF(OR(F230=0,F242=0),"-",IF(OR(F230="C",F242="C"),"C",F242/F230-1))</f>
        <v>-4.0243881415783278E-2</v>
      </c>
      <c r="G554" s="26">
        <f>IF(OR(G230=0,G242=0),"-",IF(OR(G230="C",G242="C"),"C",G242/G230-1))</f>
        <v>-3.8878417226551831E-2</v>
      </c>
      <c r="H554" s="26">
        <f>IF(OR(H230=0,H242=0),"-",IF(OR(H230="C",H242="C"),"C",H242/H230-1))</f>
        <v>-2.3805472406694173E-2</v>
      </c>
      <c r="I554" s="26">
        <f>IF(OR(I230=0,I242=0),"-",IF(OR(I230="C",I242="C"),"C",I242/I230-1))</f>
        <v>-1.420698706287693E-3</v>
      </c>
      <c r="J554" s="26">
        <f>IF(OR(J230=0,J242=0),"-",IF(OR(J230="C",J242="C"),"C",J242/J230-1))</f>
        <v>-1.6839275927530539E-2</v>
      </c>
      <c r="K554" s="15">
        <f>IF(OR(K242="-",K230="-"),"-",K242/K230-1)</f>
        <v>-1.0300182483006459E-2</v>
      </c>
    </row>
    <row r="555" spans="1:11">
      <c r="A555" s="14" t="str">
        <f>TEXT(A74,"mmm-yy")</f>
        <v>Aug-06</v>
      </c>
      <c r="B555" s="15">
        <f>IF(B62=0,"-",(B74/B62-1))</f>
        <v>2.0921869892121636E-2</v>
      </c>
      <c r="C555" s="15">
        <f>IF(C62=0,"-",(C74/C62-1))</f>
        <v>9.348797116213392E-3</v>
      </c>
      <c r="D555" s="15">
        <f>IF(D62=0,"-",(D74/D62-1))</f>
        <v>9.348797116213392E-3</v>
      </c>
      <c r="E555" s="26">
        <f>IF(OR(E231="-",E243="-"),"-",IF(OR(E231="C",E243="C"),"C",E243/E231-1))</f>
        <v>3.3198490575810702E-2</v>
      </c>
      <c r="F555" s="26">
        <f>IF(OR(F231=0,F243=0),"-",IF(OR(F231="C",F243="C"),"C",F243/F231-1))</f>
        <v>3.1778424289636842E-2</v>
      </c>
      <c r="G555" s="26">
        <f>IF(OR(G231=0,G243=0),"-",IF(OR(G231="C",G243="C"),"C",G243/G231-1))</f>
        <v>1.7971192793088786E-2</v>
      </c>
      <c r="H555" s="26">
        <f>IF(OR(H231=0,H243=0),"-",IF(OR(H231="C",H243="C"),"C",H243/H231-1))</f>
        <v>4.2857653644982063E-2</v>
      </c>
      <c r="I555" s="26">
        <f>IF(OR(I231=0,I243=0),"-",IF(OR(I231="C",I243="C"),"C",I243/I231-1))</f>
        <v>1.3563479589892902E-2</v>
      </c>
      <c r="J555" s="26">
        <f>IF(OR(J231=0,J243=0),"-",IF(OR(J231="C",J243="C"),"C",J243/J231-1))</f>
        <v>-1.0623913356363923E-2</v>
      </c>
      <c r="K555" s="15">
        <f>IF(OR(K243="-",K231="-"),"-",K243/K231-1)</f>
        <v>-1.1335904457733914E-2</v>
      </c>
    </row>
    <row r="556" spans="1:11">
      <c r="A556" s="14" t="str">
        <f>TEXT(A75,"mmm-yy")</f>
        <v>Sep-06</v>
      </c>
      <c r="B556" s="15">
        <f>IF(B63=0,"-",(B75/B63-1))</f>
        <v>1.7074742268041287E-2</v>
      </c>
      <c r="C556" s="15">
        <f>IF(C63=0,"-",(C75/C63-1))</f>
        <v>6.7477010559260364E-3</v>
      </c>
      <c r="D556" s="15">
        <f>IF(D63=0,"-",(D75/D63-1))</f>
        <v>6.7477010559260364E-3</v>
      </c>
      <c r="E556" s="26">
        <f>IF(OR(E232="-",E244="-"),"-",IF(OR(E232="C",E244="C"),"C",E244/E232-1))</f>
        <v>2.5085856913112492E-2</v>
      </c>
      <c r="F556" s="26">
        <f>IF(OR(F232=0,F244=0),"-",IF(OR(F232="C",F244="C"),"C",F244/F232-1))</f>
        <v>3.1022585079446774E-2</v>
      </c>
      <c r="G556" s="26">
        <f>IF(OR(G232=0,G244=0),"-",IF(OR(G232="C",G244="C"),"C",G244/G232-1))</f>
        <v>3.458836631542872E-2</v>
      </c>
      <c r="H556" s="26">
        <f>IF(OR(H232=0,H244=0),"-",IF(OR(H232="C",H244="C"),"C",H244/H232-1))</f>
        <v>3.2002829832219915E-2</v>
      </c>
      <c r="I556" s="26">
        <f>IF(OR(I232=0,I244=0),"-",IF(OR(I232="C",I244="C"),"C",I244/I232-1))</f>
        <v>-3.4465700099463037E-3</v>
      </c>
      <c r="J556" s="26">
        <f>IF(OR(J232=0,J244=0),"-",IF(OR(J232="C",J244="C"),"C",J244/J232-1))</f>
        <v>-9.4984696207922603E-4</v>
      </c>
      <c r="K556" s="15">
        <f>IF(OR(K244="-",K232="-"),"-",K244/K232-1)</f>
        <v>-1.0153669915237584E-2</v>
      </c>
    </row>
    <row r="557" spans="1:11">
      <c r="A557" s="14" t="str">
        <f>TEXT(A76,"mmm-yy")</f>
        <v>Oct-06</v>
      </c>
      <c r="B557" s="15">
        <f>IF(B64=0,"-",(B76/B64-1))</f>
        <v>1.6841436288528744E-2</v>
      </c>
      <c r="C557" s="15">
        <f>IF(C64=0,"-",(C76/C64-1))</f>
        <v>4.6382743528075032E-3</v>
      </c>
      <c r="D557" s="15">
        <f>IF(D64=0,"-",(D76/D64-1))</f>
        <v>4.6382743528075032E-3</v>
      </c>
      <c r="E557" s="26">
        <f>IF(OR(E233="-",E245="-"),"-",IF(OR(E233="C",E245="C"),"C",E245/E233-1))</f>
        <v>4.4902655924698553E-2</v>
      </c>
      <c r="F557" s="26">
        <f>IF(OR(F233=0,F245=0),"-",IF(OR(F233="C",F245="C"),"C",F245/F233-1))</f>
        <v>4.6435590579115615E-2</v>
      </c>
      <c r="G557" s="26">
        <f>IF(OR(G233=0,G245=0),"-",IF(OR(G233="C",G245="C"),"C",G245/G233-1))</f>
        <v>3.0950881563846844E-2</v>
      </c>
      <c r="H557" s="26">
        <f>IF(OR(H233=0,H245=0),"-",IF(OR(H233="C",H245="C"),"C",H245/H233-1))</f>
        <v>4.9749201114854813E-2</v>
      </c>
      <c r="I557" s="26">
        <f>IF(OR(I233=0,I245=0),"-",IF(OR(I233="C",I245="C"),"C",I245/I233-1))</f>
        <v>1.5019831974710574E-2</v>
      </c>
      <c r="J557" s="26">
        <f>IF(OR(J233=0,J245=0),"-",IF(OR(J233="C",J245="C"),"C",J245/J233-1))</f>
        <v>-3.1565735246286142E-3</v>
      </c>
      <c r="K557" s="15">
        <f>IF(OR(K245="-",K233="-"),"-",K245/K233-1)</f>
        <v>-1.2001047066160786E-2</v>
      </c>
    </row>
    <row r="558" spans="1:11">
      <c r="A558" s="14" t="str">
        <f>TEXT(A77,"mmm-yy")</f>
        <v>Nov-06</v>
      </c>
      <c r="B558" s="15">
        <f>IF(B65=0,"-",(B77/B65-1))</f>
        <v>1.2941919191919116E-2</v>
      </c>
      <c r="C558" s="15">
        <f>IF(C65=0,"-",(C77/C65-1))</f>
        <v>-3.7888918605688549E-4</v>
      </c>
      <c r="D558" s="15">
        <f>IF(D65=0,"-",(D77/D65-1))</f>
        <v>-3.7888918605688549E-4</v>
      </c>
      <c r="E558" s="26">
        <f>IF(OR(E234="-",E246="-"),"-",IF(OR(E234="C",E246="C"),"C",E246/E234-1))</f>
        <v>4.8585764198692649E-2</v>
      </c>
      <c r="F558" s="26">
        <f>IF(OR(F234=0,F246=0),"-",IF(OR(F234="C",F246="C"),"C",F246/F234-1))</f>
        <v>4.5594459929597653E-2</v>
      </c>
      <c r="G558" s="26">
        <f>IF(OR(G234=0,G246=0),"-",IF(OR(G234="C",G246="C"),"C",G246/G234-1))</f>
        <v>3.4520622041920301E-2</v>
      </c>
      <c r="H558" s="26">
        <f>IF(OR(H234=0,H246=0),"-",IF(OR(H234="C",H246="C"),"C",H246/H234-1))</f>
        <v>4.8188466391984486E-2</v>
      </c>
      <c r="I558" s="26">
        <f>IF(OR(I234=0,I246=0),"-",IF(OR(I234="C",I246="C"),"C",I246/I234-1))</f>
        <v>1.0704318166050664E-2</v>
      </c>
      <c r="J558" s="26">
        <f>IF(OR(J234=0,J246=0),"-",IF(OR(J234="C",J246="C"),"C",J246/J234-1))</f>
        <v>-2.4747519607002388E-3</v>
      </c>
      <c r="K558" s="15">
        <f>IF(OR(K246="-",K234="-"),"-",K246/K234-1)</f>
        <v>-1.3150614191782095E-2</v>
      </c>
    </row>
    <row r="559" spans="1:11">
      <c r="A559" s="14" t="str">
        <f>TEXT(A78,"mmm-yy")</f>
        <v>Dec-06</v>
      </c>
      <c r="B559" s="15">
        <f>IF(B66=0,"-",(B78/B66-1))</f>
        <v>1.2210394489668097E-2</v>
      </c>
      <c r="C559" s="15">
        <f>IF(C66=0,"-",(C78/C66-1))</f>
        <v>-1.1561544975883242E-3</v>
      </c>
      <c r="D559" s="15">
        <f>IF(D66=0,"-",(D78/D66-1))</f>
        <v>-1.1561544975883242E-3</v>
      </c>
      <c r="E559" s="26">
        <f>IF(OR(E235="-",E247="-"),"-",IF(OR(E235="C",E247="C"),"C",E247/E235-1))</f>
        <v>4.1310231595152569E-2</v>
      </c>
      <c r="F559" s="26">
        <f>IF(OR(F235=0,F247=0),"-",IF(OR(F235="C",F247="C"),"C",F247/F235-1))</f>
        <v>4.5596323477851364E-2</v>
      </c>
      <c r="G559" s="26">
        <f>IF(OR(G235=0,G247=0),"-",IF(OR(G235="C",G247="C"),"C",G247/G235-1))</f>
        <v>3.1650089105675017E-2</v>
      </c>
      <c r="H559" s="26">
        <f>IF(OR(H235=0,H247=0),"-",IF(OR(H235="C",H247="C"),"C",H247/H235-1))</f>
        <v>4.0106316087509253E-2</v>
      </c>
      <c r="I559" s="26">
        <f>IF(OR(I235=0,I247=0),"-",IF(OR(I235="C",I247="C"),"C",I247/I235-1))</f>
        <v>1.3518376549810807E-2</v>
      </c>
      <c r="J559" s="26">
        <f>IF(OR(J235=0,J247=0),"-",IF(OR(J235="C",J247="C"),"C",J247/J235-1))</f>
        <v>5.2783136737344361E-3</v>
      </c>
      <c r="K559" s="15">
        <f>IF(OR(K247="-",K235="-"),"-",K247/K235-1)</f>
        <v>-1.3205306979677478E-2</v>
      </c>
    </row>
    <row r="560" spans="1:11">
      <c r="A560" s="14" t="str">
        <f>TEXT(A79,"mmm-yy")</f>
        <v>Jan-07</v>
      </c>
      <c r="B560" s="15">
        <f>IF(B67=0,"-",(B79/B67-1))</f>
        <v>1.1580594679186262E-2</v>
      </c>
      <c r="C560" s="15">
        <f>IF(C67=0,"-",(C79/C67-1))</f>
        <v>-2.2698557282637699E-3</v>
      </c>
      <c r="D560" s="15">
        <f>IF(D67=0,"-",(D79/D67-1))</f>
        <v>-2.2698557282637699E-3</v>
      </c>
      <c r="E560" s="26">
        <f>IF(OR(E236="-",E248="-"),"-",IF(OR(E236="C",E248="C"),"C",E248/E236-1))</f>
        <v>4.9122839427971909E-2</v>
      </c>
      <c r="F560" s="26">
        <f>IF(OR(F236=0,F248=0),"-",IF(OR(F236="C",F248="C"),"C",F248/F236-1))</f>
        <v>2.3543876206561842E-2</v>
      </c>
      <c r="G560" s="26">
        <f>IF(OR(G236=0,G248=0),"-",IF(OR(G236="C",G248="C"),"C",G248/G236-1))</f>
        <v>1.0096891655221985E-2</v>
      </c>
      <c r="H560" s="26">
        <f>IF(OR(H236=0,H248=0),"-",IF(OR(H236="C",H248="C"),"C",H248/H236-1))</f>
        <v>4.6741481941243945E-2</v>
      </c>
      <c r="I560" s="26">
        <f>IF(OR(I236=0,I248=0),"-",IF(OR(I236="C",I248="C"),"C",I248/I236-1))</f>
        <v>1.3312568984649165E-2</v>
      </c>
      <c r="J560" s="26">
        <f>IF(OR(J236=0,J248=0),"-",IF(OR(J236="C",J248="C"),"C",J248/J236-1))</f>
        <v>-2.2161733469911571E-2</v>
      </c>
      <c r="K560" s="15">
        <f>IF(OR(K248="-",K236="-"),"-",K248/K236-1)</f>
        <v>-1.3691890176919186E-2</v>
      </c>
    </row>
    <row r="561" spans="1:11">
      <c r="A561" s="14" t="str">
        <f>TEXT(A80,"mmm-yy")</f>
        <v>Feb-07</v>
      </c>
      <c r="B561" s="15">
        <f>IF(B68=0,"-",(B80/B68-1))</f>
        <v>1.2503907471084652E-2</v>
      </c>
      <c r="C561" s="15">
        <f>IF(C68=0,"-",(C80/C68-1))</f>
        <v>-3.2483483285304926E-3</v>
      </c>
      <c r="D561" s="15">
        <f>IF(D68=0,"-",(D80/D68-1))</f>
        <v>-3.2483483285304926E-3</v>
      </c>
      <c r="E561" s="26">
        <f>IF(OR(E237="-",E249="-"),"-",IF(OR(E237="C",E249="C"),"C",E249/E237-1))</f>
        <v>5.8505710743418593E-2</v>
      </c>
      <c r="F561" s="26">
        <f>IF(OR(F237=0,F249=0),"-",IF(OR(F237="C",F249="C"),"C",F249/F237-1))</f>
        <v>6.0618582395194798E-2</v>
      </c>
      <c r="G561" s="26">
        <f>IF(OR(G237=0,G249=0),"-",IF(OR(G237="C",G249="C"),"C",G249/G237-1))</f>
        <v>3.981864665424717E-2</v>
      </c>
      <c r="H561" s="26">
        <f>IF(OR(H237=0,H249=0),"-",IF(OR(H237="C",H249="C"),"C",H249/H237-1))</f>
        <v>5.5067315487185242E-2</v>
      </c>
      <c r="I561" s="26">
        <f>IF(OR(I237=0,I249=0),"-",IF(OR(I237="C",I249="C"),"C",I249/I237-1))</f>
        <v>2.0003426374276101E-2</v>
      </c>
      <c r="J561" s="26">
        <f>IF(OR(J237=0,J249=0),"-",IF(OR(J237="C",J249="C"),"C",J249/J237-1))</f>
        <v>5.2615286499007041E-3</v>
      </c>
      <c r="K561" s="15">
        <f>IF(OR(K249="-",K237="-"),"-",K249/K237-1)</f>
        <v>-1.5557723464948658E-2</v>
      </c>
    </row>
    <row r="562" spans="1:11">
      <c r="A562" s="14" t="str">
        <f>TEXT(A81,"mmm-yy")</f>
        <v>Mar-07</v>
      </c>
      <c r="B562" s="15">
        <f>IF(B69=0,"-",(B81/B69-1))</f>
        <v>1.3445903689806027E-2</v>
      </c>
      <c r="C562" s="15">
        <f>IF(C69=0,"-",(C81/C69-1))</f>
        <v>2.1611767386813252E-3</v>
      </c>
      <c r="D562" s="15">
        <f>IF(D69=0,"-",(D81/D69-1))</f>
        <v>2.1611767386813252E-3</v>
      </c>
      <c r="E562" s="26">
        <f>IF(OR(E238="-",E250="-"),"-",IF(OR(E238="C",E250="C"),"C",E250/E238-1))</f>
        <v>6.3440375121559089E-2</v>
      </c>
      <c r="F562" s="26">
        <f>IF(OR(F238=0,F250=0),"-",IF(OR(F238="C",F250="C"),"C",F250/F238-1))</f>
        <v>7.4562342866955733E-2</v>
      </c>
      <c r="G562" s="26">
        <f>IF(OR(G238=0,G250=0),"-",IF(OR(G238="C",G250="C"),"C",G250/G238-1))</f>
        <v>4.2967297824713757E-2</v>
      </c>
      <c r="H562" s="26">
        <f>IF(OR(H238=0,H250=0),"-",IF(OR(H238="C",H250="C"),"C",H250/H238-1))</f>
        <v>6.5738657723246163E-2</v>
      </c>
      <c r="I562" s="26">
        <f>IF(OR(I238=0,I250=0),"-",IF(OR(I238="C",I250="C"),"C",I250/I238-1))</f>
        <v>3.029341869887836E-2</v>
      </c>
      <c r="J562" s="26">
        <f>IF(OR(J238=0,J250=0),"-",IF(OR(J238="C",J250="C"),"C",J250/J238-1))</f>
        <v>8.2794079765855511E-3</v>
      </c>
      <c r="K562" s="15">
        <f>IF(OR(K250="-",K238="-"),"-",K250/K238-1)</f>
        <v>-1.113500672313994E-2</v>
      </c>
    </row>
    <row r="563" spans="1:11">
      <c r="A563" s="14" t="str">
        <f>TEXT(A82,"mmm-yy")</f>
        <v>Apr-07</v>
      </c>
      <c r="B563" s="15">
        <f>IF(B70=0,"-",(B82/B70-1))</f>
        <v>1.4424584509250549E-2</v>
      </c>
      <c r="C563" s="15">
        <f>IF(C70=0,"-",(C82/C70-1))</f>
        <v>2.6058727833517814E-3</v>
      </c>
      <c r="D563" s="15">
        <f>IF(D70=0,"-",(D82/D70-1))</f>
        <v>2.6058727833517814E-3</v>
      </c>
      <c r="E563" s="26">
        <f>IF(OR(E239="-",E251="-"),"-",IF(OR(E239="C",E251="C"),"C",E251/E239-1))</f>
        <v>2.1480615287652993E-2</v>
      </c>
      <c r="F563" s="26">
        <f>IF(OR(F239=0,F251=0),"-",IF(OR(F239="C",F251="C"),"C",F251/F239-1))</f>
        <v>2.5389951907714758E-2</v>
      </c>
      <c r="G563" s="26">
        <f>IF(OR(G239=0,G251=0),"-",IF(OR(G239="C",G251="C"),"C",G251/G239-1))</f>
        <v>1.3348157962190577E-2</v>
      </c>
      <c r="H563" s="26">
        <f>IF(OR(H239=0,H251=0),"-",IF(OR(H239="C",H251="C"),"C",H251/H239-1))</f>
        <v>2.4142463821752447E-2</v>
      </c>
      <c r="I563" s="26">
        <f>IF(OR(I239=0,I251=0),"-",IF(OR(I239="C",I251="C"),"C",I251/I239-1))</f>
        <v>1.1883175442623628E-2</v>
      </c>
      <c r="J563" s="26">
        <f>IF(OR(J239=0,J251=0),"-",IF(OR(J239="C",J251="C"),"C",J251/J239-1))</f>
        <v>1.2180806186936621E-3</v>
      </c>
      <c r="K563" s="15">
        <f>IF(OR(K251="-",K239="-"),"-",K251/K239-1)</f>
        <v>-1.1650655855916736E-2</v>
      </c>
    </row>
    <row r="564" spans="1:11">
      <c r="A564" s="14" t="str">
        <f>TEXT(A83,"mmm-yy")</f>
        <v>May-07</v>
      </c>
      <c r="B564" s="15">
        <f>IF(B71=0,"-",(B83/B71-1))</f>
        <v>1.5837820715869588E-2</v>
      </c>
      <c r="C564" s="15">
        <f>IF(C71=0,"-",(C83/C71-1))</f>
        <v>3.0559778747107913E-5</v>
      </c>
      <c r="D564" s="15">
        <f>IF(D71=0,"-",(D83/D71-1))</f>
        <v>3.0559778747107913E-5</v>
      </c>
      <c r="E564" s="26">
        <f>IF(OR(E240="-",E252="-"),"-",IF(OR(E240="C",E252="C"),"C",E252/E240-1))</f>
        <v>5.6147509145499264E-2</v>
      </c>
      <c r="F564" s="26">
        <f>IF(OR(F240=0,F252=0),"-",IF(OR(F240="C",F252="C"),"C",F252/F240-1))</f>
        <v>5.7354720385573543E-2</v>
      </c>
      <c r="G564" s="26">
        <f>IF(OR(G240=0,G252=0),"-",IF(OR(G240="C",G252="C"),"C",G252/G240-1))</f>
        <v>4.4506681029976791E-2</v>
      </c>
      <c r="H564" s="26">
        <f>IF(OR(H240=0,H252=0),"-",IF(OR(H240="C",H252="C"),"C",H252/H240-1))</f>
        <v>5.6179784779703201E-2</v>
      </c>
      <c r="I564" s="26">
        <f>IF(OR(I240=0,I252=0),"-",IF(OR(I240="C",I252="C"),"C",I252/I240-1))</f>
        <v>1.2300581306887715E-2</v>
      </c>
      <c r="J564" s="26">
        <f>IF(OR(J240=0,J252=0),"-",IF(OR(J240="C",J252="C"),"C",J252/J240-1))</f>
        <v>1.1124390210852653E-3</v>
      </c>
      <c r="K564" s="15">
        <f>IF(OR(K252="-",K240="-"),"-",K252/K240-1)</f>
        <v>-1.5560811592920221E-2</v>
      </c>
    </row>
    <row r="565" spans="1:11">
      <c r="A565" s="14" t="str">
        <f>TEXT(A84,"mmm-yy")</f>
        <v>Jun-07</v>
      </c>
      <c r="B565" s="15">
        <f>IF(B72=0,"-",(B84/B72-1))</f>
        <v>1.4084507042253502E-2</v>
      </c>
      <c r="C565" s="15">
        <f>IF(C72=0,"-",(C84/C72-1))</f>
        <v>8.594367550643911E-3</v>
      </c>
      <c r="D565" s="15">
        <f>IF(D72=0,"-",(D84/D72-1))</f>
        <v>8.594367550643911E-3</v>
      </c>
      <c r="E565" s="26">
        <f>IF(OR(E241="-",E253="-"),"-",IF(OR(E241="C",E253="C"),"C",E253/E241-1))</f>
        <v>4.1664711062829651E-2</v>
      </c>
      <c r="F565" s="26">
        <f>IF(OR(F241=0,F253=0),"-",IF(OR(F241="C",F253="C"),"C",F253/F241-1))</f>
        <v>6.3334080204476617E-2</v>
      </c>
      <c r="G565" s="26">
        <f>IF(OR(G241=0,G253=0),"-",IF(OR(G241="C",G253="C"),"C",G253/G241-1))</f>
        <v>6.9797972511832507E-2</v>
      </c>
      <c r="H565" s="26">
        <f>IF(OR(H241=0,H253=0),"-",IF(OR(H241="C",H253="C"),"C",H253/H241-1))</f>
        <v>5.0617160454239141E-2</v>
      </c>
      <c r="I565" s="26">
        <f>IF(OR(I241=0,I253=0),"-",IF(OR(I241="C",I253="C"),"C",I253/I241-1))</f>
        <v>-6.0421616729922079E-3</v>
      </c>
      <c r="J565" s="26">
        <f>IF(OR(J241=0,J253=0),"-",IF(OR(J241="C",J253="C"),"C",J253/J241-1))</f>
        <v>1.210423761281354E-2</v>
      </c>
      <c r="K565" s="15">
        <f>IF(OR(K253="-",K241="-"),"-",K253/K241-1)</f>
        <v>-5.4138875542261156E-3</v>
      </c>
    </row>
    <row r="566" spans="1:11">
      <c r="A566" s="14" t="str">
        <f>TEXT(A85,"mmm-yy")</f>
        <v>Jul-07</v>
      </c>
      <c r="B566" s="15">
        <f>IF(B73=0,"-",(B85/B73-1))</f>
        <v>1.8357487922705307E-2</v>
      </c>
      <c r="C566" s="15">
        <f>IF(C73=0,"-",(C85/C73-1))</f>
        <v>1.4394870757403533E-2</v>
      </c>
      <c r="D566" s="15">
        <f>IF(D73=0,"-",(D85/D73-1))</f>
        <v>1.4394870757403533E-2</v>
      </c>
      <c r="E566" s="26">
        <f>IF(OR(E242="-",E254="-"),"-",IF(OR(E242="C",E254="C"),"C",E254/E242-1))</f>
        <v>3.4328953745019763E-2</v>
      </c>
      <c r="F566" s="26">
        <f>IF(OR(F242=0,F254=0),"-",IF(OR(F242="C",F254="C"),"C",F254/F242-1))</f>
        <v>6.1697721361183122E-2</v>
      </c>
      <c r="G566" s="26">
        <f>IF(OR(G242=0,G254=0),"-",IF(OR(G242="C",G254="C"),"C",G254/G242-1))</f>
        <v>2.8898469611172706E-2</v>
      </c>
      <c r="H566" s="26">
        <f>IF(OR(H242=0,H254=0),"-",IF(OR(H242="C",H254="C"),"C",H254/H242-1))</f>
        <v>4.9217985354819804E-2</v>
      </c>
      <c r="I566" s="26">
        <f>IF(OR(I242=0,I254=0),"-",IF(OR(I242="C",I254="C"),"C",I254/I242-1))</f>
        <v>3.1878025596058457E-2</v>
      </c>
      <c r="J566" s="26">
        <f>IF(OR(J242=0,J254=0),"-",IF(OR(J242="C",J254="C"),"C",J254/J242-1))</f>
        <v>1.1894321466613844E-2</v>
      </c>
      <c r="K566" s="15">
        <f>IF(OR(K254="-",K242="-"),"-",K254/K242-1)</f>
        <v>-3.891184787559121E-3</v>
      </c>
    </row>
    <row r="567" spans="1:11">
      <c r="A567" s="14" t="str">
        <f>TEXT(A86,"mmm-yy")</f>
        <v>Aug-07</v>
      </c>
      <c r="B567" s="15">
        <f>IF(B74=0,"-",(B86/B74-1))</f>
        <v>1.9852705731668197E-2</v>
      </c>
      <c r="C567" s="15">
        <f>IF(C74=0,"-",(C86/C74-1))</f>
        <v>1.9541470307368636E-2</v>
      </c>
      <c r="D567" s="15">
        <f>IF(D74=0,"-",(D86/D74-1))</f>
        <v>1.9541470307368636E-2</v>
      </c>
      <c r="E567" s="26">
        <f>IF(OR(E243="-",E255="-"),"-",IF(OR(E243="C",E255="C"),"C",E255/E243-1))</f>
        <v>2.4704778110062664E-2</v>
      </c>
      <c r="F567" s="26">
        <f>IF(OR(F243=0,F255=0),"-",IF(OR(F243="C",F255="C"),"C",F255/F243-1))</f>
        <v>6.5498042311112448E-2</v>
      </c>
      <c r="G567" s="26">
        <f>IF(OR(G243=0,G255=0),"-",IF(OR(G243="C",G255="C"),"C",G255/G243-1))</f>
        <v>5.7351162445095971E-2</v>
      </c>
      <c r="H567" s="26">
        <f>IF(OR(H243=0,H255=0),"-",IF(OR(H243="C",H255="C"),"C",H255/H243-1))</f>
        <v>4.4729016105319319E-2</v>
      </c>
      <c r="I567" s="26">
        <f>IF(OR(I243=0,I255=0),"-",IF(OR(I243="C",I255="C"),"C",I255/I243-1))</f>
        <v>7.7049897473771001E-3</v>
      </c>
      <c r="J567" s="26">
        <f>IF(OR(J243=0,J255=0),"-",IF(OR(J243="C",J255="C"),"C",J255/J243-1))</f>
        <v>1.9879821356181715E-2</v>
      </c>
      <c r="K567" s="15">
        <f>IF(OR(K255="-",K243="-"),"-",K255/K243-1)</f>
        <v>-3.0517683833208853E-4</v>
      </c>
    </row>
    <row r="568" spans="1:11">
      <c r="A568" s="14" t="str">
        <f>TEXT(A87,"mmm-yy")</f>
        <v>Sep-07</v>
      </c>
      <c r="B568" s="15">
        <f>IF(B75=0,"-",(B87/B75-1))</f>
        <v>1.80551156160913E-2</v>
      </c>
      <c r="C568" s="15">
        <f>IF(C75=0,"-",(C87/C75-1))</f>
        <v>1.849144299433636E-2</v>
      </c>
      <c r="D568" s="15">
        <f>IF(D75=0,"-",(D87/D75-1))</f>
        <v>1.849144299433636E-2</v>
      </c>
      <c r="E568" s="26">
        <f>IF(OR(E244="-",E256="-"),"-",IF(OR(E244="C",E256="C"),"C",E256/E244-1))</f>
        <v>1.3219445668803287E-2</v>
      </c>
      <c r="F568" s="26">
        <f>IF(OR(F244=0,F256=0),"-",IF(OR(F244="C",F256="C"),"C",F256/F244-1))</f>
        <v>4.2127651352037665E-2</v>
      </c>
      <c r="G568" s="26">
        <f>IF(OR(G244=0,G256=0),"-",IF(OR(G244="C",G256="C"),"C",G256/G244-1))</f>
        <v>3.4390288502011535E-2</v>
      </c>
      <c r="H568" s="26">
        <f>IF(OR(H244=0,H256=0),"-",IF(OR(H244="C",H256="C"),"C",H256/H244-1))</f>
        <v>3.1955335289141296E-2</v>
      </c>
      <c r="I568" s="26">
        <f>IF(OR(I244=0,I256=0),"-",IF(OR(I244="C",I256="C"),"C",I256/I244-1))</f>
        <v>7.4801193863018867E-3</v>
      </c>
      <c r="J568" s="26">
        <f>IF(OR(J244=0,J256=0),"-",IF(OR(J244="C",J256="C"),"C",J256/J244-1))</f>
        <v>9.8573220323012745E-3</v>
      </c>
      <c r="K568" s="15">
        <f>IF(OR(K256="-",K244="-"),"-",K256/K244-1)</f>
        <v>4.285891515618534E-4</v>
      </c>
    </row>
    <row r="569" spans="1:11">
      <c r="A569" s="14" t="str">
        <f>TEXT(A88,"mmm-yy")</f>
        <v>Oct-07</v>
      </c>
      <c r="B569" s="15">
        <f>IF(B76=0,"-",(B88/B76-1))</f>
        <v>1.8437500000000107E-2</v>
      </c>
      <c r="C569" s="15">
        <f>IF(C76=0,"-",(C88/C76-1))</f>
        <v>1.750094790605683E-2</v>
      </c>
      <c r="D569" s="15">
        <f>IF(D76=0,"-",(D88/D76-1))</f>
        <v>1.750094790605683E-2</v>
      </c>
      <c r="E569" s="26">
        <f>IF(OR(E245="-",E257="-"),"-",IF(OR(E245="C",E257="C"),"C",E257/E245-1))</f>
        <v>-3.1064444622249221E-2</v>
      </c>
      <c r="F569" s="26">
        <f>IF(OR(F245=0,F257=0),"-",IF(OR(F245="C",F257="C"),"C",F257/F245-1))</f>
        <v>-1.2868617998295084E-2</v>
      </c>
      <c r="G569" s="26">
        <f>IF(OR(G245=0,G257=0),"-",IF(OR(G245="C",G257="C"),"C",G257/G245-1))</f>
        <v>-2.6241478374727123E-2</v>
      </c>
      <c r="H569" s="26">
        <f>IF(OR(H245=0,H257=0),"-",IF(OR(H245="C",H257="C"),"C",H257/H245-1))</f>
        <v>-1.4107153943256789E-2</v>
      </c>
      <c r="I569" s="26">
        <f>IF(OR(I245=0,I257=0),"-",IF(OR(I245="C",I257="C"),"C",I257/I245-1))</f>
        <v>1.3733240921077305E-2</v>
      </c>
      <c r="J569" s="26">
        <f>IF(OR(J245=0,J257=0),"-",IF(OR(J245="C",J257="C"),"C",J257/J245-1))</f>
        <v>1.2562581723922772E-3</v>
      </c>
      <c r="K569" s="15">
        <f>IF(OR(K257="-",K245="-"),"-",K257/K245-1)</f>
        <v>-9.1959702381638753E-4</v>
      </c>
    </row>
    <row r="570" spans="1:11">
      <c r="A570" s="14" t="str">
        <f>TEXT(A89,"mmm-yy")</f>
        <v>Nov-07</v>
      </c>
      <c r="B570" s="15">
        <f>IF(B77=0,"-",(B89/B77-1))</f>
        <v>2.3995014023060035E-2</v>
      </c>
      <c r="C570" s="15">
        <f>IF(C77=0,"-",(C89/C77-1))</f>
        <v>2.3945954382287971E-2</v>
      </c>
      <c r="D570" s="15">
        <f>IF(D77=0,"-",(D89/D77-1))</f>
        <v>2.3945954382287971E-2</v>
      </c>
      <c r="E570" s="26">
        <f>IF(OR(E246="-",E258="-"),"-",IF(OR(E246="C",E258="C"),"C",E258/E246-1))</f>
        <v>-1.1392387420697037E-2</v>
      </c>
      <c r="F570" s="26">
        <f>IF(OR(F246=0,F258=0),"-",IF(OR(F246="C",F258="C"),"C",F258/F246-1))</f>
        <v>2.0304297475979505E-2</v>
      </c>
      <c r="G570" s="26">
        <f>IF(OR(G246=0,G258=0),"-",IF(OR(G246="C",G258="C"),"C",G258/G246-1))</f>
        <v>-3.4377826693925417E-3</v>
      </c>
      <c r="H570" s="26">
        <f>IF(OR(H246=0,H258=0),"-",IF(OR(H246="C",H258="C"),"C",H258/H246-1))</f>
        <v>1.2280765372109537E-2</v>
      </c>
      <c r="I570" s="26">
        <f>IF(OR(I246=0,I258=0),"-",IF(OR(I246="C",I258="C"),"C",I258/I246-1))</f>
        <v>2.3823981817179041E-2</v>
      </c>
      <c r="J570" s="26">
        <f>IF(OR(J246=0,J258=0),"-",IF(OR(J246="C",J258="C"),"C",J258/J246-1))</f>
        <v>7.9261923947755442E-3</v>
      </c>
      <c r="K570" s="15">
        <f>IF(OR(K258="-",K246="-"),"-",K258/K246-1)</f>
        <v>-4.791003872106625E-5</v>
      </c>
    </row>
    <row r="571" spans="1:11">
      <c r="A571" s="14" t="str">
        <f>TEXT(A90,"mmm-yy")</f>
        <v>Dec-07</v>
      </c>
      <c r="B571" s="15">
        <f>IF(B78=0,"-",(B90/B78-1))</f>
        <v>2.1342406433652927E-2</v>
      </c>
      <c r="C571" s="15">
        <f>IF(C78=0,"-",(C90/C78-1))</f>
        <v>2.2619030065320844E-2</v>
      </c>
      <c r="D571" s="15">
        <f>IF(D78=0,"-",(D90/D78-1))</f>
        <v>2.2619030065320844E-2</v>
      </c>
      <c r="E571" s="26">
        <f>IF(OR(E247="-",E259="-"),"-",IF(OR(E247="C",E259="C"),"C",E259/E247-1))</f>
        <v>-5.5881297598114887E-3</v>
      </c>
      <c r="F571" s="26">
        <f>IF(OR(F247=0,F259=0),"-",IF(OR(F247="C",F259="C"),"C",F259/F247-1))</f>
        <v>8.321673521254791E-3</v>
      </c>
      <c r="G571" s="26">
        <f>IF(OR(G247=0,G259=0),"-",IF(OR(G247="C",G259="C"),"C",G259/G247-1))</f>
        <v>-3.3114245341889781E-3</v>
      </c>
      <c r="H571" s="26">
        <f>IF(OR(H247=0,H259=0),"-",IF(OR(H247="C",H259="C"),"C",H259/H247-1))</f>
        <v>1.6904502230463248E-2</v>
      </c>
      <c r="I571" s="26">
        <f>IF(OR(I247=0,I259=0),"-",IF(OR(I247="C",I259="C"),"C",I259/I247-1))</f>
        <v>1.1671748168686547E-2</v>
      </c>
      <c r="J571" s="26">
        <f>IF(OR(J247=0,J259=0),"-",IF(OR(J247="C",J259="C"),"C",J259/J247-1))</f>
        <v>-8.4401521385568667E-3</v>
      </c>
      <c r="K571" s="15">
        <f>IF(OR(K259="-",K247="-"),"-",K259/K247-1)</f>
        <v>1.2499467598978686E-3</v>
      </c>
    </row>
    <row r="572" spans="1:11">
      <c r="A572" s="14" t="str">
        <f>TEXT(A91,"mmm-yy")</f>
        <v>Jan-08</v>
      </c>
      <c r="B572" s="15">
        <f>IF(B79=0,"-",(B91/B79-1))</f>
        <v>1.9183168316831756E-2</v>
      </c>
      <c r="C572" s="15">
        <f>IF(C79=0,"-",(C91/C79-1))</f>
        <v>2.3501174322463791E-2</v>
      </c>
      <c r="D572" s="15">
        <f>IF(D79=0,"-",(D91/D79-1))</f>
        <v>2.3501174322463791E-2</v>
      </c>
      <c r="E572" s="26">
        <f>IF(OR(E248="-",E260="-"),"-",IF(OR(E248="C",E260="C"),"C",E260/E248-1))</f>
        <v>-6.7683881633816556E-3</v>
      </c>
      <c r="F572" s="26">
        <f>IF(OR(F248=0,F260=0),"-",IF(OR(F248="C",F260="C"),"C",F260/F248-1))</f>
        <v>2.3222361426232796E-2</v>
      </c>
      <c r="G572" s="26">
        <f>IF(OR(G248=0,G260=0),"-",IF(OR(G248="C",G260="C"),"C",G260/G248-1))</f>
        <v>4.9446439967089306E-2</v>
      </c>
      <c r="H572" s="26">
        <f>IF(OR(H248=0,H260=0),"-",IF(OR(H248="C",H260="C"),"C",H260/H248-1))</f>
        <v>1.657372108897226E-2</v>
      </c>
      <c r="I572" s="26">
        <f>IF(OR(I248=0,I260=0),"-",IF(OR(I248="C",I260="C"),"C",I260/I248-1))</f>
        <v>-2.4988486827092427E-2</v>
      </c>
      <c r="J572" s="26">
        <f>IF(OR(J248=0,J260=0),"-",IF(OR(J248="C",J260="C"),"C",J260/J248-1))</f>
        <v>6.5402441547852685E-3</v>
      </c>
      <c r="K572" s="15">
        <f>IF(OR(K260="-",K248="-"),"-",K260/K248-1)</f>
        <v>4.2367320613851955E-3</v>
      </c>
    </row>
    <row r="573" spans="1:11">
      <c r="A573" s="14" t="str">
        <f>TEXT(A92,"mmm-yy")</f>
        <v>Feb-08</v>
      </c>
      <c r="B573" s="15">
        <f>IF(B80=0,"-",(B92/B80-1))</f>
        <v>1.9759184933621388E-2</v>
      </c>
      <c r="C573" s="15">
        <f>IF(C80=0,"-",(C92/C80-1))</f>
        <v>2.123824797328111E-2</v>
      </c>
      <c r="D573" s="15">
        <f>IF(D80=0,"-",(D92/D80-1))</f>
        <v>5.7711042543755475E-2</v>
      </c>
      <c r="E573" s="26">
        <f>IF(OR(E249="-",E261="-"),"-",IF(OR(E249="C",E261="C"),"C",E261/E249-1))</f>
        <v>-1.5165266233313268E-2</v>
      </c>
      <c r="F573" s="26">
        <f>IF(OR(F249=0,F261=0),"-",IF(OR(F249="C",F261="C"),"C",F261/F249-1))</f>
        <v>3.4471732816669931E-2</v>
      </c>
      <c r="G573" s="26">
        <f>IF(OR(G249=0,G261=0),"-",IF(OR(G249="C",G261="C"),"C",G261/G249-1))</f>
        <v>4.055813311166645E-2</v>
      </c>
      <c r="H573" s="26">
        <f>IF(OR(H249=0,H261=0),"-",IF(OR(H249="C",H261="C"),"C",H261/H249-1))</f>
        <v>4.1670572985664123E-2</v>
      </c>
      <c r="I573" s="26">
        <f>IF(OR(I249=0,I261=0),"-",IF(OR(I249="C",I261="C"),"C",I261/I249-1))</f>
        <v>-5.8491689232161859E-3</v>
      </c>
      <c r="J573" s="26">
        <f>IF(OR(J249=0,J261=0),"-",IF(OR(J249="C",J261="C"),"C",J261/J249-1))</f>
        <v>-6.9108606460492883E-3</v>
      </c>
      <c r="K573" s="15">
        <f>IF(OR(K261="-",K249="-"),"-",K261/K249-1)</f>
        <v>1.4504042341683121E-3</v>
      </c>
    </row>
    <row r="574" spans="1:11">
      <c r="A574" s="14" t="str">
        <f>TEXT(A93,"mmm-yy")</f>
        <v>Mar-08</v>
      </c>
      <c r="B574" s="15">
        <f>IF(B81=0,"-",(B93/B81-1))</f>
        <v>2.0981178648565191E-2</v>
      </c>
      <c r="C574" s="15">
        <f>IF(C81=0,"-",(C93/C81-1))</f>
        <v>2.0105478577872926E-2</v>
      </c>
      <c r="D574" s="15">
        <f>IF(D81=0,"-",(D93/D81-1))</f>
        <v>2.0105478577872926E-2</v>
      </c>
      <c r="E574" s="26">
        <f>IF(OR(E250="-",E262="-"),"-",IF(OR(E250="C",E262="C"),"C",E262/E250-1))</f>
        <v>1.5775383028870715E-2</v>
      </c>
      <c r="F574" s="26">
        <f>IF(OR(F250=0,F262=0),"-",IF(OR(F250="C",F262="C"),"C",F262/F250-1))</f>
        <v>6.909438821698255E-2</v>
      </c>
      <c r="G574" s="26">
        <f>IF(OR(G250=0,G262=0),"-",IF(OR(G250="C",G262="C"),"C",G262/G250-1))</f>
        <v>4.8303787868528403E-2</v>
      </c>
      <c r="H574" s="26">
        <f>IF(OR(H250=0,H262=0),"-",IF(OR(H250="C",H262="C"),"C",H262/H250-1))</f>
        <v>3.6198033232288429E-2</v>
      </c>
      <c r="I574" s="26">
        <f>IF(OR(I250=0,I262=0),"-",IF(OR(I250="C",I262="C"),"C",I262/I250-1))</f>
        <v>1.9832610154663977E-2</v>
      </c>
      <c r="J574" s="26">
        <f>IF(OR(J250=0,J262=0),"-",IF(OR(J250="C",J262="C"),"C",J262/J250-1))</f>
        <v>3.1747169874544179E-2</v>
      </c>
      <c r="K574" s="15">
        <f>IF(OR(K262="-",K250="-"),"-",K262/K250-1)</f>
        <v>-8.5770442100763233E-4</v>
      </c>
    </row>
    <row r="575" spans="1:11">
      <c r="A575" s="14" t="str">
        <f>TEXT(A94,"mmm-yy")</f>
        <v>Apr-08</v>
      </c>
      <c r="B575" s="15">
        <f>IF(B82=0,"-",(B94/B82-1))</f>
        <v>2.256568778979906E-2</v>
      </c>
      <c r="C575" s="15">
        <f>IF(C82=0,"-",(C94/C82-1))</f>
        <v>2.2826557807945624E-2</v>
      </c>
      <c r="D575" s="15">
        <f>IF(D82=0,"-",(D94/D82-1))</f>
        <v>2.2826557807945624E-2</v>
      </c>
      <c r="E575" s="26">
        <f>IF(OR(E251="-",E263="-"),"-",IF(OR(E251="C",E263="C"),"C",E263/E251-1))</f>
        <v>-7.030740045408268E-3</v>
      </c>
      <c r="F575" s="26">
        <f>IF(OR(F251=0,F263=0),"-",IF(OR(F251="C",F263="C"),"C",F263/F251-1))</f>
        <v>-3.4736370905118275E-2</v>
      </c>
      <c r="G575" s="26">
        <f>IF(OR(G251=0,G263=0),"-",IF(OR(G251="C",G263="C"),"C",G263/G251-1))</f>
        <v>-2.1302792147979033E-2</v>
      </c>
      <c r="H575" s="26">
        <f>IF(OR(H251=0,H263=0),"-",IF(OR(H251="C",H263="C"),"C",H263/H251-1))</f>
        <v>1.5635330168458195E-2</v>
      </c>
      <c r="I575" s="26">
        <f>IF(OR(I251=0,I263=0),"-",IF(OR(I251="C",I263="C"),"C",I263/I251-1))</f>
        <v>-1.372598046603446E-2</v>
      </c>
      <c r="J575" s="26">
        <f>IF(OR(J251=0,J263=0),"-",IF(OR(J251="C",J263="C"),"C",J263/J251-1))</f>
        <v>-4.9596247370817248E-2</v>
      </c>
      <c r="K575" s="15">
        <f>IF(OR(K263="-",K251="-"),"-",K263/K251-1)</f>
        <v>2.5511321303017809E-4</v>
      </c>
    </row>
    <row r="576" spans="1:11">
      <c r="A576" s="14" t="str">
        <f>TEXT(A95,"mmm-yy")</f>
        <v>May-08</v>
      </c>
      <c r="B576" s="15">
        <f>IF(B83=0,"-",(B95/B83-1))</f>
        <v>1.2160898035547207E-2</v>
      </c>
      <c r="C576" s="15">
        <f>IF(C83=0,"-",(C95/C83-1))</f>
        <v>2.5218686733641471E-2</v>
      </c>
      <c r="D576" s="15">
        <f>IF(D83=0,"-",(D95/D83-1))</f>
        <v>2.5218686733641471E-2</v>
      </c>
      <c r="E576" s="26">
        <f>IF(OR(E252="-",E264="-"),"-",IF(OR(E252="C",E264="C"),"C",E264/E252-1))</f>
        <v>1.9373293566453675E-3</v>
      </c>
      <c r="F576" s="26">
        <f>IF(OR(F252=0,F264=0),"-",IF(OR(F252="C",F264="C"),"C",F264/F252-1))</f>
        <v>4.7604225666820765E-2</v>
      </c>
      <c r="G576" s="26">
        <f>IF(OR(G252=0,G264=0),"-",IF(OR(G252="C",G264="C"),"C",G264/G252-1))</f>
        <v>4.7017769279601662E-2</v>
      </c>
      <c r="H576" s="26">
        <f>IF(OR(H252=0,H264=0),"-",IF(OR(H252="C",H264="C"),"C",H264/H252-1))</f>
        <v>2.7204872992431905E-2</v>
      </c>
      <c r="I576" s="26">
        <f>IF(OR(I252=0,I264=0),"-",IF(OR(I252="C",I264="C"),"C",I264/I252-1))</f>
        <v>5.6012075862166277E-4</v>
      </c>
      <c r="J576" s="26">
        <f>IF(OR(J252=0,J264=0),"-",IF(OR(J252="C",J264="C"),"C",J264/J252-1))</f>
        <v>1.9859088688862991E-2</v>
      </c>
      <c r="K576" s="15">
        <f>IF(OR(K264="-",K252="-"),"-",K264/K252-1)</f>
        <v>1.2900902142571891E-2</v>
      </c>
    </row>
    <row r="577" spans="1:11">
      <c r="A577" s="14" t="str">
        <f>TEXT(A96,"mmm-yy")</f>
        <v>Jun-08</v>
      </c>
      <c r="B577" s="15">
        <f>IF(B84=0,"-",(B96/B84-1))</f>
        <v>1.8308080808080884E-2</v>
      </c>
      <c r="C577" s="15">
        <f>IF(C84=0,"-",(C96/C84-1))</f>
        <v>2.6178090927950759E-2</v>
      </c>
      <c r="D577" s="15">
        <f>IF(D84=0,"-",(D96/D84-1))</f>
        <v>2.6178090927950759E-2</v>
      </c>
      <c r="E577" s="26">
        <f>IF(OR(E253="-",E265="-"),"-",IF(OR(E253="C",E265="C"),"C",E265/E253-1))</f>
        <v>-4.346003773258722E-2</v>
      </c>
      <c r="F577" s="26">
        <f>IF(OR(F253=0,F265=0),"-",IF(OR(F253="C",F265="C"),"C",F265/F253-1))</f>
        <v>-5.2264219835719716E-2</v>
      </c>
      <c r="G577" s="26">
        <f>IF(OR(G253=0,G265=0),"-",IF(OR(G253="C",G265="C"),"C",G265/G253-1))</f>
        <v>-6.6861270255214933E-2</v>
      </c>
      <c r="H577" s="26">
        <f>IF(OR(H253=0,H265=0),"-",IF(OR(H253="C",H265="C"),"C",H265/H253-1))</f>
        <v>-1.8419647624132396E-2</v>
      </c>
      <c r="I577" s="26">
        <f>IF(OR(I253=0,I265=0),"-",IF(OR(I253="C",I265="C"),"C",I265/I253-1))</f>
        <v>1.5642958495021952E-2</v>
      </c>
      <c r="J577" s="26">
        <f>IF(OR(J253=0,J265=0),"-",IF(OR(J253="C",J265="C"),"C",J265/J253-1))</f>
        <v>-3.4479675687953848E-2</v>
      </c>
      <c r="K577" s="15">
        <f>IF(OR(K265="-",K253="-"),"-",K265/K253-1)</f>
        <v>7.7285158275721688E-3</v>
      </c>
    </row>
    <row r="578" spans="1:11">
      <c r="A578" s="14" t="str">
        <f>TEXT(A97,"mmm-yy")</f>
        <v>Jul-08</v>
      </c>
      <c r="B578" s="15">
        <f>IF(B85=0,"-",(B97/B85-1))</f>
        <v>1.7077798861480087E-2</v>
      </c>
      <c r="C578" s="15">
        <f>IF(C85=0,"-",(C97/C85-1))</f>
        <v>1.9690414825724201E-2</v>
      </c>
      <c r="D578" s="15">
        <f>IF(D85=0,"-",(D97/D85-1))</f>
        <v>1.9690414825724201E-2</v>
      </c>
      <c r="E578" s="26">
        <f>IF(OR(E254="-",E266="-"),"-",IF(OR(E254="C",E266="C"),"C",E266/E254-1))</f>
        <v>-1.2909505681428124E-2</v>
      </c>
      <c r="F578" s="26">
        <f>IF(OR(F254=0,F266=0),"-",IF(OR(F254="C",F266="C"),"C",F266/F254-1))</f>
        <v>-2.1477764578606506E-2</v>
      </c>
      <c r="G578" s="26">
        <f>IF(OR(G254=0,G266=0),"-",IF(OR(G254="C",G266="C"),"C",G266/G254-1))</f>
        <v>-2.9043945395446413E-2</v>
      </c>
      <c r="H578" s="26">
        <f>IF(OR(H254=0,H266=0),"-",IF(OR(H254="C",H266="C"),"C",H266/H254-1))</f>
        <v>6.5267156222335032E-3</v>
      </c>
      <c r="I578" s="26">
        <f>IF(OR(I254=0,I266=0),"-",IF(OR(I254="C",I266="C"),"C",I266/I254-1))</f>
        <v>7.792505933671201E-3</v>
      </c>
      <c r="J578" s="26">
        <f>IF(OR(J254=0,J266=0),"-",IF(OR(J254="C",J266="C"),"C",J266/J254-1))</f>
        <v>-2.7822888122276845E-2</v>
      </c>
      <c r="K578" s="15">
        <f>IF(OR(K266="-",K254="-"),"-",K266/K254-1)</f>
        <v>2.5687474126057097E-3</v>
      </c>
    </row>
    <row r="579" spans="1:11">
      <c r="A579" s="14" t="str">
        <f>TEXT(A98,"mmm-yy")</f>
        <v>Aug-08</v>
      </c>
      <c r="B579" s="15">
        <f>IF(B86=0,"-",(B98/B86-1))</f>
        <v>1.3500784929356469E-2</v>
      </c>
      <c r="C579" s="15">
        <f>IF(C86=0,"-",(C98/C86-1))</f>
        <v>1.8611026500152228E-2</v>
      </c>
      <c r="D579" s="15">
        <f>IF(D86=0,"-",(D98/D86-1))</f>
        <v>1.8611026500152228E-2</v>
      </c>
      <c r="E579" s="26">
        <f>IF(OR(E255="-",E267="-"),"-",IF(OR(E255="C",E267="C"),"C",E267/E255-1))</f>
        <v>-2.9488294555993111E-2</v>
      </c>
      <c r="F579" s="26">
        <f>IF(OR(F255=0,F267=0),"-",IF(OR(F255="C",F267="C"),"C",F267/F255-1))</f>
        <v>-3.9065042248544346E-2</v>
      </c>
      <c r="G579" s="26">
        <f>IF(OR(G255=0,G267=0),"-",IF(OR(G255="C",G267="C"),"C",G267/G255-1))</f>
        <v>-3.2328864026657578E-2</v>
      </c>
      <c r="H579" s="26">
        <f>IF(OR(H255=0,H267=0),"-",IF(OR(H255="C",H267="C"),"C",H267/H255-1))</f>
        <v>-1.1426075487266707E-2</v>
      </c>
      <c r="I579" s="26">
        <f>IF(OR(I255=0,I267=0),"-",IF(OR(I255="C",I267="C"),"C",I267/I255-1))</f>
        <v>-6.9612267757797053E-3</v>
      </c>
      <c r="J579" s="26">
        <f>IF(OR(J255=0,J267=0),"-",IF(OR(J255="C",J267="C"),"C",J267/J255-1))</f>
        <v>-2.795842179926078E-2</v>
      </c>
      <c r="K579" s="15">
        <f>IF(OR(K267="-",K255="-"),"-",K267/K255-1)</f>
        <v>5.0421683404537898E-3</v>
      </c>
    </row>
    <row r="580" spans="1:11">
      <c r="A580" s="14" t="str">
        <f>TEXT(A99,"mmm-yy")</f>
        <v>Sep-08</v>
      </c>
      <c r="B580" s="15">
        <f>IF(B87=0,"-",(B99/B87-1))</f>
        <v>1.3690105787180995E-2</v>
      </c>
      <c r="C580" s="15">
        <f>IF(C87=0,"-",(C99/C87-1))</f>
        <v>2.2492539004948853E-2</v>
      </c>
      <c r="D580" s="15">
        <f>IF(D87=0,"-",(D99/D87-1))</f>
        <v>2.2492539004948853E-2</v>
      </c>
      <c r="E580" s="26">
        <f>IF(OR(E256="-",E268="-"),"-",IF(OR(E256="C",E268="C"),"C",E268/E256-1))</f>
        <v>-3.8405837141193055E-2</v>
      </c>
      <c r="F580" s="26">
        <f>IF(OR(F256=0,F268=0),"-",IF(OR(F256="C",F268="C"),"C",F268/F256-1))</f>
        <v>-5.2576906793597167E-2</v>
      </c>
      <c r="G580" s="26">
        <f>IF(OR(G256=0,G268=0),"-",IF(OR(G256="C",G268="C"),"C",G268/G256-1))</f>
        <v>-7.953960803476201E-2</v>
      </c>
      <c r="H580" s="26">
        <f>IF(OR(H256=0,H268=0),"-",IF(OR(H256="C",H268="C"),"C",H268/H256-1))</f>
        <v>-1.6777142926160171E-2</v>
      </c>
      <c r="I580" s="26">
        <f>IF(OR(I256=0,I268=0),"-",IF(OR(I256="C",I268="C"),"C",I268/I256-1))</f>
        <v>2.9292625165106667E-2</v>
      </c>
      <c r="J580" s="26">
        <f>IF(OR(J256=0,J268=0),"-",IF(OR(J256="C",J268="C"),"C",J268/J256-1))</f>
        <v>-3.6410630214578465E-2</v>
      </c>
      <c r="K580" s="15">
        <f>IF(OR(K268="-",K256="-"),"-",K268/K256-1)</f>
        <v>8.6835544388905728E-3</v>
      </c>
    </row>
    <row r="581" spans="1:11">
      <c r="A581" s="14" t="str">
        <f>TEXT(A100,"mmm-yy")</f>
        <v>Oct-08</v>
      </c>
      <c r="B581" s="15">
        <f>IF(B88=0,"-",(B100/B88-1))</f>
        <v>1.4421601718318522E-2</v>
      </c>
      <c r="C581" s="15">
        <f>IF(C88=0,"-",(C100/C88-1))</f>
        <v>1.9494231373437199E-2</v>
      </c>
      <c r="D581" s="15">
        <f>IF(D88=0,"-",(D100/D88-1))</f>
        <v>1.9494231373437199E-2</v>
      </c>
      <c r="E581" s="26">
        <f>IF(OR(E257="-",E269="-"),"-",IF(OR(E257="C",E269="C"),"C",E269/E257-1))</f>
        <v>2.2566785793999733E-2</v>
      </c>
      <c r="F581" s="26">
        <f>IF(OR(F257=0,F269=0),"-",IF(OR(F257="C",F269="C"),"C",F269/F257-1))</f>
        <v>4.2546484276001717E-2</v>
      </c>
      <c r="G581" s="26">
        <f>IF(OR(G257=0,G269=0),"-",IF(OR(G257="C",G269="C"),"C",G269/G257-1))</f>
        <v>2.0016315865385659E-2</v>
      </c>
      <c r="H581" s="26">
        <f>IF(OR(H257=0,H269=0),"-",IF(OR(H257="C",H269="C"),"C",H269/H257-1))</f>
        <v>4.2500939311060026E-2</v>
      </c>
      <c r="I581" s="26">
        <f>IF(OR(I257=0,I269=0),"-",IF(OR(I257="C",I269="C"),"C",I269/I257-1))</f>
        <v>2.2088047083346218E-2</v>
      </c>
      <c r="J581" s="26">
        <f>IF(OR(J257=0,J269=0),"-",IF(OR(J257="C",J269="C"),"C",J269/J257-1))</f>
        <v>4.3688176407652435E-5</v>
      </c>
      <c r="K581" s="15">
        <f>IF(OR(K269="-",K257="-"),"-",K269/K257-1)</f>
        <v>5.0005142304996308E-3</v>
      </c>
    </row>
    <row r="582" spans="1:11">
      <c r="A582" s="14" t="str">
        <f>TEXT(A101,"mmm-yy")</f>
        <v>Nov-08</v>
      </c>
      <c r="B582" s="15">
        <f>IF(B89=0,"-",(B101/B89-1))</f>
        <v>1.7954960438222756E-2</v>
      </c>
      <c r="C582" s="15">
        <f>IF(C89=0,"-",(C101/C89-1))</f>
        <v>2.6710215931772918E-2</v>
      </c>
      <c r="D582" s="15">
        <f>IF(D89=0,"-",(D101/D89-1))</f>
        <v>2.6710215931772918E-2</v>
      </c>
      <c r="E582" s="26">
        <f>IF(OR(E258="-",E270="-"),"-",IF(OR(E258="C",E270="C"),"C",E270/E258-1))</f>
        <v>-5.7092669996810508E-2</v>
      </c>
      <c r="F582" s="26">
        <f>IF(OR(F258=0,F270=0),"-",IF(OR(F258="C",F270="C"),"C",F270/F258-1))</f>
        <v>-4.1205513306257435E-2</v>
      </c>
      <c r="G582" s="26">
        <f>IF(OR(G258=0,G270=0),"-",IF(OR(G258="C",G270="C"),"C",G270/G258-1))</f>
        <v>-4.8345483592559302E-2</v>
      </c>
      <c r="H582" s="26">
        <f>IF(OR(H258=0,H270=0),"-",IF(OR(H258="C",H270="C"),"C",H270/H258-1))</f>
        <v>-3.1907411608774083E-2</v>
      </c>
      <c r="I582" s="26">
        <f>IF(OR(I258=0,I270=0),"-",IF(OR(I258="C",I270="C"),"C",I270/I258-1))</f>
        <v>7.5026915368989755E-3</v>
      </c>
      <c r="J582" s="26">
        <f>IF(OR(J258=0,J270=0),"-",IF(OR(J258="C",J270="C"),"C",J270/J258-1))</f>
        <v>-9.6045582922340555E-3</v>
      </c>
      <c r="K582" s="15">
        <f>IF(OR(K270="-",K258="-"),"-",K270/K258-1)</f>
        <v>8.6008279676548227E-3</v>
      </c>
    </row>
    <row r="583" spans="1:11">
      <c r="A583" s="14" t="str">
        <f>TEXT(A102,"mmm-yy")</f>
        <v>Dec-08</v>
      </c>
      <c r="B583" s="15">
        <f>IF(B90=0,"-",(B102/B90-1))</f>
        <v>1.5142337976983722E-2</v>
      </c>
      <c r="C583" s="15">
        <f>IF(C90=0,"-",(C102/C90-1))</f>
        <v>2.6985134024483548E-2</v>
      </c>
      <c r="D583" s="15">
        <f>IF(D90=0,"-",(D102/D90-1))</f>
        <v>2.6985134024483548E-2</v>
      </c>
      <c r="E583" s="26">
        <f>IF(OR(E259="-",E271="-"),"-",IF(OR(E259="C",E271="C"),"C",E271/E259-1))</f>
        <v>-4.390370944288069E-2</v>
      </c>
      <c r="F583" s="26">
        <f>IF(OR(F259=0,F271=0),"-",IF(OR(F259="C",F271="C"),"C",F271/F259-1))</f>
        <v>-2.596684684209849E-2</v>
      </c>
      <c r="G583" s="26">
        <f>IF(OR(G259=0,G271=0),"-",IF(OR(G259="C",G271="C"),"C",G271/G259-1))</f>
        <v>-3.8294863552621461E-2</v>
      </c>
      <c r="H583" s="26">
        <f>IF(OR(H259=0,H271=0),"-",IF(OR(H259="C",H271="C"),"C",H271/H259-1))</f>
        <v>-1.8103322901885432E-2</v>
      </c>
      <c r="I583" s="26">
        <f>IF(OR(I259=0,I271=0),"-",IF(OR(I259="C",I271="C"),"C",I271/I259-1))</f>
        <v>1.2818915323738134E-2</v>
      </c>
      <c r="J583" s="26">
        <f>IF(OR(J259=0,J271=0),"-",IF(OR(J259="C",J271="C"),"C",J271/J259-1))</f>
        <v>-8.0085044828267504E-3</v>
      </c>
      <c r="K583" s="15">
        <f>IF(OR(K271="-",K259="-"),"-",K271/K259-1)</f>
        <v>1.166614336182703E-2</v>
      </c>
    </row>
    <row r="584" spans="1:11">
      <c r="A584" s="14" t="str">
        <f>TEXT(A103,"mmm-yy")</f>
        <v>Jan-09</v>
      </c>
      <c r="B584" s="15">
        <f>IF(B91=0,"-",(B103/B91-1))</f>
        <v>1.88221007893139E-2</v>
      </c>
      <c r="C584" s="15">
        <f>IF(C91=0,"-",(C103/C91-1))</f>
        <v>2.5745423155774549E-2</v>
      </c>
      <c r="D584" s="15">
        <f>IF(D91=0,"-",(D103/D91-1))</f>
        <v>2.5745423155774549E-2</v>
      </c>
      <c r="E584" s="26">
        <f>IF(OR(E260="-",E272="-"),"-",IF(OR(E260="C",E272="C"),"C",E272/E260-1))</f>
        <v>-4.9493983867157976E-2</v>
      </c>
      <c r="F584" s="26">
        <f>IF(OR(F260=0,F272=0),"-",IF(OR(F260="C",F272="C"),"C",F272/F260-1))</f>
        <v>-3.3581502564289045E-2</v>
      </c>
      <c r="G584" s="26">
        <f>IF(OR(G260=0,G272=0),"-",IF(OR(G260="C",G272="C"),"C",G272/G260-1))</f>
        <v>-6.8756388739653174E-2</v>
      </c>
      <c r="H584" s="26">
        <f>IF(OR(H260=0,H272=0),"-",IF(OR(H260="C",H272="C"),"C",H272/H260-1))</f>
        <v>-2.5022804269708376E-2</v>
      </c>
      <c r="I584" s="26">
        <f>IF(OR(I260=0,I272=0),"-",IF(OR(I260="C",I272="C"),"C",I272/I260-1))</f>
        <v>3.7771948983100545E-2</v>
      </c>
      <c r="J584" s="26">
        <f>IF(OR(J260=0,J272=0),"-",IF(OR(J260="C",J272="C"),"C",J272/J260-1))</f>
        <v>-8.7783574139598253E-3</v>
      </c>
      <c r="K584" s="15">
        <f>IF(OR(K272="-",K260="-"),"-",K272/K260-1)</f>
        <v>6.7954183179741445E-3</v>
      </c>
    </row>
    <row r="585" spans="1:11">
      <c r="A585" s="14" t="str">
        <f>TEXT(A104,"mmm-yy")</f>
        <v>Feb-09</v>
      </c>
      <c r="B585" s="15">
        <f>IF(B92=0,"-",(B104/B92-1))</f>
        <v>1.5440508628519423E-2</v>
      </c>
      <c r="C585" s="15">
        <f>IF(C92=0,"-",(C104/C92-1))</f>
        <v>2.9815373754691343E-2</v>
      </c>
      <c r="D585" s="15">
        <f>IF(D92=0,"-",(D104/D92-1))</f>
        <v>-5.6955012023670593E-3</v>
      </c>
      <c r="E585" s="26">
        <f>IF(OR(E261="-",E273="-"),"-",IF(OR(E261="C",E273="C"),"C",E273/E261-1))</f>
        <v>-5.0801085848373062E-2</v>
      </c>
      <c r="F585" s="26">
        <f>IF(OR(F261=0,F273=0),"-",IF(OR(F261="C",F273="C"),"C",F273/F261-1))</f>
        <v>-7.4222802611979888E-2</v>
      </c>
      <c r="G585" s="26">
        <f>IF(OR(G261=0,G273=0),"-",IF(OR(G261="C",G273="C"),"C",G273/G261-1))</f>
        <v>-9.4112800806915975E-2</v>
      </c>
      <c r="H585" s="26">
        <f>IF(OR(H261=0,H273=0),"-",IF(OR(H261="C",H273="C"),"C",H273/H261-1))</f>
        <v>-5.6207249405209159E-2</v>
      </c>
      <c r="I585" s="26">
        <f>IF(OR(I261=0,I273=0),"-",IF(OR(I261="C",I273="C"),"C",I273/I261-1))</f>
        <v>2.1956374052589434E-2</v>
      </c>
      <c r="J585" s="26">
        <f>IF(OR(J261=0,J273=0),"-",IF(OR(J261="C",J273="C"),"C",J273/J261-1))</f>
        <v>-1.9088463219723906E-2</v>
      </c>
      <c r="K585" s="15">
        <f>IF(OR(K273="-",K261="-"),"-",K273/K261-1)</f>
        <v>1.4156284887222759E-2</v>
      </c>
    </row>
    <row r="586" spans="1:11">
      <c r="A586" s="14" t="str">
        <f>TEXT(A105,"mmm-yy")</f>
        <v>Mar-09</v>
      </c>
      <c r="B586" s="15">
        <f>IF(B93=0,"-",(B105/B93-1))</f>
        <v>1.390148080991227E-2</v>
      </c>
      <c r="C586" s="15">
        <f>IF(C93=0,"-",(C105/C93-1))</f>
        <v>3.0171421997238879E-2</v>
      </c>
      <c r="D586" s="15">
        <f>IF(D93=0,"-",(D105/D93-1))</f>
        <v>3.0171421997238879E-2</v>
      </c>
      <c r="E586" s="26">
        <f>IF(OR(E262="-",E274="-"),"-",IF(OR(E262="C",E274="C"),"C",E274/E262-1))</f>
        <v>-8.411753797894761E-2</v>
      </c>
      <c r="F586" s="26">
        <f>IF(OR(F262=0,F274=0),"-",IF(OR(F262="C",F274="C"),"C",F274/F262-1))</f>
        <v>-0.10433060451549603</v>
      </c>
      <c r="G586" s="26">
        <f>IF(OR(G262=0,G274=0),"-",IF(OR(G262="C",G274="C"),"C",G274/G262-1))</f>
        <v>-0.10199540614770086</v>
      </c>
      <c r="H586" s="26">
        <f>IF(OR(H262=0,H274=0),"-",IF(OR(H262="C",H274="C"),"C",H274/H262-1))</f>
        <v>-5.6484061717440359E-2</v>
      </c>
      <c r="I586" s="26">
        <f>IF(OR(I262=0,I274=0),"-",IF(OR(I262="C",I274="C"),"C",I274/I262-1))</f>
        <v>-2.6004303138110751E-3</v>
      </c>
      <c r="J586" s="26">
        <f>IF(OR(J262=0,J274=0),"-",IF(OR(J262="C",J274="C"),"C",J274/J262-1))</f>
        <v>-5.0710900427552441E-2</v>
      </c>
      <c r="K586" s="15">
        <f>IF(OR(K274="-",K262="-"),"-",K274/K262-1)</f>
        <v>1.6046865987738856E-2</v>
      </c>
    </row>
    <row r="587" spans="1:11">
      <c r="A587" s="14" t="str">
        <f>TEXT(A106,"mmm-yy")</f>
        <v>Apr-09</v>
      </c>
      <c r="B587" s="15">
        <f>IF(B94=0,"-",(B106/B94-1))</f>
        <v>1.1789600967351932E-2</v>
      </c>
      <c r="C587" s="15">
        <f>IF(C94=0,"-",(C106/C94-1))</f>
        <v>2.227406503481455E-2</v>
      </c>
      <c r="D587" s="15">
        <f>IF(D94=0,"-",(D106/D94-1))</f>
        <v>2.227406503481455E-2</v>
      </c>
      <c r="E587" s="26">
        <f>IF(OR(E263="-",E275="-"),"-",IF(OR(E263="C",E275="C"),"C",E275/E263-1))</f>
        <v>-1.2564453347151505E-2</v>
      </c>
      <c r="F587" s="26">
        <f>IF(OR(F263=0,F275=0),"-",IF(OR(F263="C",F275="C"),"C",F275/F263-1))</f>
        <v>4.3593533607830137E-2</v>
      </c>
      <c r="G587" s="26">
        <f>IF(OR(G263=0,G275=0),"-",IF(OR(G263="C",G275="C"),"C",G275/G263-1))</f>
        <v>4.9381390009599624E-3</v>
      </c>
      <c r="H587" s="26">
        <f>IF(OR(H263=0,H275=0),"-",IF(OR(H263="C",H275="C"),"C",H275/H263-1))</f>
        <v>9.4297502366817998E-3</v>
      </c>
      <c r="I587" s="26">
        <f>IF(OR(I263=0,I275=0),"-",IF(OR(I263="C",I275="C"),"C",I275/I263-1))</f>
        <v>3.8465446883425569E-2</v>
      </c>
      <c r="J587" s="26">
        <f>IF(OR(J263=0,J275=0),"-",IF(OR(J263="C",J275="C"),"C",J275/J263-1))</f>
        <v>3.3844636898345604E-2</v>
      </c>
      <c r="K587" s="15">
        <f>IF(OR(K275="-",K263="-"),"-",K275/K263-1)</f>
        <v>1.036229672398159E-2</v>
      </c>
    </row>
    <row r="588" spans="1:11">
      <c r="A588" s="14" t="str">
        <f>TEXT(A107,"mmm-yy")</f>
        <v>May-09</v>
      </c>
      <c r="B588" s="15">
        <f>IF(B95=0,"-",(B107/B95-1))</f>
        <v>1.1398644485520748E-2</v>
      </c>
      <c r="C588" s="15">
        <f>IF(C95=0,"-",(C107/C95-1))</f>
        <v>2.2936600196727275E-2</v>
      </c>
      <c r="D588" s="15">
        <f>IF(D95=0,"-",(D107/D95-1))</f>
        <v>2.2936600196727275E-2</v>
      </c>
      <c r="E588" s="26">
        <f>IF(OR(E264="-",E276="-"),"-",IF(OR(E264="C",E276="C"),"C",E276/E264-1))</f>
        <v>-2.6090920670283957E-2</v>
      </c>
      <c r="F588" s="26">
        <f>IF(OR(F264=0,F276=0),"-",IF(OR(F264="C",F276="C"),"C",F276/F264-1))</f>
        <v>-6.249376872791812E-3</v>
      </c>
      <c r="G588" s="26">
        <f>IF(OR(G264=0,G276=0),"-",IF(OR(G264="C",G276="C"),"C",G276/G264-1))</f>
        <v>-1.3858732512715743E-2</v>
      </c>
      <c r="H588" s="26">
        <f>IF(OR(H264=0,H276=0),"-",IF(OR(H264="C",H276="C"),"C",H276/H264-1))</f>
        <v>-3.7527574897355809E-3</v>
      </c>
      <c r="I588" s="26">
        <f>IF(OR(I264=0,I276=0),"-",IF(OR(I264="C",I276="C"),"C",I276/I264-1))</f>
        <v>7.7162936901655765E-3</v>
      </c>
      <c r="J588" s="26">
        <f>IF(OR(J264=0,J276=0),"-",IF(OR(J264="C",J276="C"),"C",J276/J264-1))</f>
        <v>-2.5060238829524017E-3</v>
      </c>
      <c r="K588" s="15">
        <f>IF(OR(K276="-",K264="-"),"-",K276/K264-1)</f>
        <v>1.1407920876812749E-2</v>
      </c>
    </row>
    <row r="589" spans="1:11">
      <c r="A589" s="14" t="str">
        <f>TEXT(A108,"mmm-yy")</f>
        <v>Jun-09</v>
      </c>
      <c r="B589" s="15">
        <f>IF(B96=0,"-",(B108/B96-1))</f>
        <v>7.1295722256665695E-3</v>
      </c>
      <c r="C589" s="15">
        <f>IF(C96=0,"-",(C108/C96-1))</f>
        <v>2.1609236713239666E-2</v>
      </c>
      <c r="D589" s="15">
        <f>IF(D96=0,"-",(D108/D96-1))</f>
        <v>2.1609236713239666E-2</v>
      </c>
      <c r="E589" s="26">
        <f>IF(OR(E265="-",E277="-"),"-",IF(OR(E265="C",E277="C"),"C",E277/E265-1))</f>
        <v>-7.7728513160361112E-2</v>
      </c>
      <c r="F589" s="26">
        <f>IF(OR(F265=0,F277=0),"-",IF(OR(F265="C",F277="C"),"C",F277/F265-1))</f>
        <v>-4.8290453253841292E-2</v>
      </c>
      <c r="G589" s="26">
        <f>IF(OR(G265=0,G277=0),"-",IF(OR(G265="C",G277="C"),"C",G277/G265-1))</f>
        <v>-4.6506276429705284E-2</v>
      </c>
      <c r="H589" s="26">
        <f>IF(OR(H265=0,H277=0),"-",IF(OR(H265="C",H277="C"),"C",H277/H265-1))</f>
        <v>-5.779893028737193E-2</v>
      </c>
      <c r="I589" s="26">
        <f>IF(OR(I265=0,I277=0),"-",IF(OR(I265="C",I277="C"),"C",I277/I265-1))</f>
        <v>-1.8711993377945602E-3</v>
      </c>
      <c r="J589" s="26">
        <f>IF(OR(J265=0,J277=0),"-",IF(OR(J265="C",J277="C"),"C",J277/J265-1))</f>
        <v>1.0091770577622894E-2</v>
      </c>
      <c r="K589" s="15">
        <f>IF(OR(K277="-",K265="-"),"-",K277/K265-1)</f>
        <v>1.4377161476426981E-2</v>
      </c>
    </row>
    <row r="590" spans="1:11">
      <c r="A590" s="14" t="str">
        <f>TEXT(A109,"mmm-yy")</f>
        <v>Jul-09</v>
      </c>
      <c r="B590" s="15">
        <f>IF(B97=0,"-",(B109/B97-1))</f>
        <v>9.9502487562188602E-3</v>
      </c>
      <c r="C590" s="15">
        <f>IF(C97=0,"-",(C109/C97-1))</f>
        <v>2.7291533456200501E-2</v>
      </c>
      <c r="D590" s="15">
        <f>IF(D97=0,"-",(D109/D97-1))</f>
        <v>2.7291533456200501E-2</v>
      </c>
      <c r="E590" s="26">
        <f>IF(OR(E266="-",E278="-"),"-",IF(OR(E266="C",E278="C"),"C",E278/E266-1))</f>
        <v>-2.7630834671738436E-2</v>
      </c>
      <c r="F590" s="26">
        <f>IF(OR(F266=0,F278=0),"-",IF(OR(F266="C",F278="C"),"C",F278/F266-1))</f>
        <v>3.3213023718314805E-2</v>
      </c>
      <c r="G590" s="26">
        <f>IF(OR(G266=0,G278=0),"-",IF(OR(G266="C",G278="C"),"C",G278/G266-1))</f>
        <v>3.8579622735216645E-2</v>
      </c>
      <c r="H590" s="26">
        <f>IF(OR(H266=0,H278=0),"-",IF(OR(H266="C",H278="C"),"C",H278/H266-1))</f>
        <v>-1.0933890644045929E-3</v>
      </c>
      <c r="I590" s="26">
        <f>IF(OR(I266=0,I278=0),"-",IF(OR(I266="C",I278="C"),"C",I278/I266-1))</f>
        <v>-5.1672485184800498E-3</v>
      </c>
      <c r="J590" s="26">
        <f>IF(OR(J266=0,J278=0),"-",IF(OR(J266="C",J278="C"),"C",J278/J266-1))</f>
        <v>3.4343964097491853E-2</v>
      </c>
      <c r="K590" s="15">
        <f>IF(OR(K278="-",K266="-"),"-",K278/K266-1)</f>
        <v>1.7170434604415252E-2</v>
      </c>
    </row>
    <row r="591" spans="1:11">
      <c r="A591" s="14" t="str">
        <f>TEXT(A110,"mmm-yy")</f>
        <v>Aug-09</v>
      </c>
      <c r="B591" s="15">
        <f>IF(B98=0,"-",(B110/B98-1))</f>
        <v>6.1957868649318293E-3</v>
      </c>
      <c r="C591" s="15">
        <f>IF(C98=0,"-",(C110/C98-1))</f>
        <v>1.8480308603211704E-2</v>
      </c>
      <c r="D591" s="15">
        <f>IF(D98=0,"-",(D110/D98-1))</f>
        <v>1.8480308603211704E-2</v>
      </c>
      <c r="E591" s="26">
        <f>IF(OR(E267="-",E279="-"),"-",IF(OR(E267="C",E279="C"),"C",E279/E267-1))</f>
        <v>-4.4947209211990358E-2</v>
      </c>
      <c r="F591" s="26">
        <f>IF(OR(F267=0,F279=0),"-",IF(OR(F267="C",F279="C"),"C",F279/F267-1))</f>
        <v>-1.2377244207316673E-3</v>
      </c>
      <c r="G591" s="26">
        <f>IF(OR(G267=0,G279=0),"-",IF(OR(G267="C",G279="C"),"C",G279/G267-1))</f>
        <v>-1.8120835064715179E-2</v>
      </c>
      <c r="H591" s="26">
        <f>IF(OR(H267=0,H279=0),"-",IF(OR(H267="C",H279="C"),"C",H279/H267-1))</f>
        <v>-2.7297538905869501E-2</v>
      </c>
      <c r="I591" s="26">
        <f>IF(OR(I267=0,I279=0),"-",IF(OR(I267="C",I279="C"),"C",I279/I267-1))</f>
        <v>1.7194692836868919E-2</v>
      </c>
      <c r="J591" s="26">
        <f>IF(OR(J267=0,J279=0),"-",IF(OR(J267="C",J279="C"),"C",J279/J267-1))</f>
        <v>2.6791146858850201E-2</v>
      </c>
      <c r="K591" s="15">
        <f>IF(OR(K279="-",K267="-"),"-",K279/K267-1)</f>
        <v>1.2208878131517054E-2</v>
      </c>
    </row>
    <row r="592" spans="1:11">
      <c r="A592" s="14" t="str">
        <f>TEXT(A111,"mmm-yy")</f>
        <v>Sep-09</v>
      </c>
      <c r="B592" s="15">
        <f>IF(B99=0,"-",(B111/B99-1))</f>
        <v>5.217925107427801E-3</v>
      </c>
      <c r="C592" s="15">
        <f>IF(C99=0,"-",(C111/C99-1))</f>
        <v>2.1960807495640333E-2</v>
      </c>
      <c r="D592" s="15">
        <f>IF(D99=0,"-",(D111/D99-1))</f>
        <v>2.1960807495640333E-2</v>
      </c>
      <c r="E592" s="26">
        <f>IF(OR(E268="-",E280="-"),"-",IF(OR(E268="C",E280="C"),"C",E280/E268-1))</f>
        <v>-1.4608107462945386E-2</v>
      </c>
      <c r="F592" s="26">
        <f>IF(OR(F268=0,F280=0),"-",IF(OR(F268="C",F280="C"),"C",F280/F268-1))</f>
        <v>3.0134929669476618E-2</v>
      </c>
      <c r="G592" s="26">
        <f>IF(OR(G268=0,G280=0),"-",IF(OR(G268="C",G280="C"),"C",G280/G268-1))</f>
        <v>5.0470534093338681E-2</v>
      </c>
      <c r="H592" s="26">
        <f>IF(OR(H268=0,H280=0),"-",IF(OR(H268="C",H280="C"),"C",H280/H268-1))</f>
        <v>7.0318941968254833E-3</v>
      </c>
      <c r="I592" s="26">
        <f>IF(OR(I268=0,I280=0),"-",IF(OR(I268="C",I280="C"),"C",I280/I268-1))</f>
        <v>-1.9358567198092591E-2</v>
      </c>
      <c r="J592" s="26">
        <f>IF(OR(J268=0,J280=0),"-",IF(OR(J268="C",J280="C"),"C",J280/J268-1))</f>
        <v>2.2941711782701102E-2</v>
      </c>
      <c r="K592" s="15">
        <f>IF(OR(K280="-",K268="-"),"-",K280/K268-1)</f>
        <v>1.6655972769708871E-2</v>
      </c>
    </row>
    <row r="593" spans="1:11">
      <c r="A593" s="14" t="str">
        <f>TEXT(A112,"mmm-yy")</f>
        <v>Oct-09</v>
      </c>
      <c r="B593" s="26">
        <f>IF(B100=0,"-",(B112/B100-1))</f>
        <v>9.6793708408953183E-3</v>
      </c>
      <c r="C593" s="26">
        <f>IF(C100=0,"-",(C112/C100-1))</f>
        <v>2.4131184198266986E-2</v>
      </c>
      <c r="D593" s="26">
        <f>IF(D100=0,"-",(D112/D100-1))</f>
        <v>2.4131184198266986E-2</v>
      </c>
      <c r="E593" s="26">
        <f>IF(OR(E269="-",E281="-"),"-",IF(OR(E269="C",E281="C"),"C",E281/E269-1))</f>
        <v>-3.0811246954029481E-2</v>
      </c>
      <c r="F593" s="26">
        <f>IF(OR(F269=0,F281=0),"-",IF(OR(F269="C",F281="C"),"C",F281/F269-1))</f>
        <v>4.5220838507178396E-3</v>
      </c>
      <c r="G593" s="26">
        <f>IF(OR(G269=0,G281=0),"-",IF(OR(G269="C",G281="C"),"C",G281/G269-1))</f>
        <v>1.4033263255549544E-2</v>
      </c>
      <c r="H593" s="26">
        <f>IF(OR(H269=0,H281=0),"-",IF(OR(H269="C",H281="C"),"C",H281/H269-1))</f>
        <v>-7.4235746313884299E-3</v>
      </c>
      <c r="I593" s="26">
        <f>IF(OR(I269=0,I281=0),"-",IF(OR(I269="C",I281="C"),"C",I281/I269-1))</f>
        <v>-9.379553659113693E-3</v>
      </c>
      <c r="J593" s="26">
        <f>IF(OR(J269=0,J281=0),"-",IF(OR(J269="C",J281="C"),"C",J281/J269-1))</f>
        <v>1.2035001211790908E-2</v>
      </c>
      <c r="K593" s="26">
        <f>IF(OR(K281="-",K269="-"),"-",K281/K269-1)</f>
        <v>1.4313269909967286E-2</v>
      </c>
    </row>
    <row r="594" spans="1:11">
      <c r="A594" s="14" t="str">
        <f>TEXT(A113,"mmm-yy")</f>
        <v>Nov-09</v>
      </c>
      <c r="B594" s="26">
        <f>IF(B101=0,"-",(B113/B101-1))</f>
        <v>0</v>
      </c>
      <c r="C594" s="26">
        <f>IF(C101=0,"-",(C113/C101-1))</f>
        <v>1.6641334700081334E-2</v>
      </c>
      <c r="D594" s="26">
        <f>IF(D101=0,"-",(D113/D101-1))</f>
        <v>1.6641334700081334E-2</v>
      </c>
      <c r="E594" s="26">
        <f>IF(OR(E270="-",E282="-"),"-",IF(OR(E270="C",E282="C"),"C",E282/E270-1))</f>
        <v>-1.1588168592116754E-2</v>
      </c>
      <c r="F594" s="26">
        <f>IF(OR(F270=0,F282=0),"-",IF(OR(F270="C",F282="C"),"C",F282/F270-1))</f>
        <v>4.6498546138633579E-3</v>
      </c>
      <c r="G594" s="26">
        <f>IF(OR(G270=0,G282=0),"-",IF(OR(G270="C",G282="C"),"C",G282/G270-1))</f>
        <v>1.5471245879790096E-2</v>
      </c>
      <c r="H594" s="26">
        <f>IF(OR(H270=0,H282=0),"-",IF(OR(H270="C",H282="C"),"C",H282/H270-1))</f>
        <v>4.860323515862186E-3</v>
      </c>
      <c r="I594" s="26">
        <f>IF(OR(I270=0,I282=0),"-",IF(OR(I270="C",I282="C"),"C",I282/I270-1))</f>
        <v>-1.0656521600029389E-2</v>
      </c>
      <c r="J594" s="26">
        <f>IF(OR(J270=0,J282=0),"-",IF(OR(J270="C",J282="C"),"C",J282/J270-1))</f>
        <v>-2.0945090285018342E-4</v>
      </c>
      <c r="K594" s="26">
        <f>IF(OR(K282="-",K270="-"),"-",K282/K270-1)</f>
        <v>1.6641334700081334E-2</v>
      </c>
    </row>
    <row r="595" spans="1:11">
      <c r="A595" s="14" t="str">
        <f>TEXT(A114,"mmm-yy")</f>
        <v>Dec-09</v>
      </c>
      <c r="B595" s="26">
        <f>IF(B102=0,"-",(B114/B102-1))</f>
        <v>-1.1933174224343368E-3</v>
      </c>
      <c r="C595" s="26">
        <f>IF(C102=0,"-",(C114/C102-1))</f>
        <v>1.530372273585634E-2</v>
      </c>
      <c r="D595" s="26">
        <f>IF(D102=0,"-",(D114/D102-1))</f>
        <v>1.530372273585634E-2</v>
      </c>
      <c r="E595" s="26">
        <f>IF(OR(E271="-",E283="-"),"-",IF(OR(E271="C",E283="C"),"C",E283/E271-1))</f>
        <v>3.3031025863331953E-2</v>
      </c>
      <c r="F595" s="26">
        <f>IF(OR(F271=0,F283=0),"-",IF(OR(F271="C",F283="C"),"C",F283/F271-1))</f>
        <v>4.4220001990542768E-2</v>
      </c>
      <c r="G595" s="26">
        <f>IF(OR(G271=0,G283=0),"-",IF(OR(G271="C",G283="C"),"C",G283/G271-1))</f>
        <v>4.4940730268938411E-2</v>
      </c>
      <c r="H595" s="26">
        <f>IF(OR(H271=0,H283=0),"-",IF(OR(H271="C",H283="C"),"C",H283/H271-1))</f>
        <v>4.8840246260681619E-2</v>
      </c>
      <c r="I595" s="26">
        <f>IF(OR(I271=0,I283=0),"-",IF(OR(I271="C",I283="C"),"C",I283/I271-1))</f>
        <v>-6.8973125223126264E-4</v>
      </c>
      <c r="J595" s="26">
        <f>IF(OR(J271=0,J283=0),"-",IF(OR(J271="C",J283="C"),"C",J283/J271-1))</f>
        <v>-4.4050981897489905E-3</v>
      </c>
      <c r="K595" s="26">
        <f>IF(OR(K283="-",K271="-"),"-",K283/K271-1)</f>
        <v>1.6516749883688897E-2</v>
      </c>
    </row>
    <row r="596" spans="1:11">
      <c r="A596" s="14" t="str">
        <f>TEXT(A115,"mmm-yy")</f>
        <v>Jan-10</v>
      </c>
      <c r="B596" s="26">
        <f>IF(B103=0,"-",(B115/B103-1))</f>
        <v>1.1918951132301459E-3</v>
      </c>
      <c r="C596" s="26">
        <f>IF(C103=0,"-",(C115/C103-1))</f>
        <v>2.101070171255448E-2</v>
      </c>
      <c r="D596" s="26">
        <f>IF(D103=0,"-",(D115/D103-1))</f>
        <v>2.101070171255448E-2</v>
      </c>
      <c r="E596" s="26">
        <f>IF(OR(E272="-",E284="-"),"-",IF(OR(E272="C",E284="C"),"C",E284/E272-1))</f>
        <v>2.4470450465508886E-2</v>
      </c>
      <c r="F596" s="26">
        <f>IF(OR(F272=0,F284=0),"-",IF(OR(F272="C",F284="C"),"C",F284/F272-1))</f>
        <v>4.4152900420802998E-2</v>
      </c>
      <c r="G596" s="26">
        <f>IF(OR(G272=0,G284=0),"-",IF(OR(G272="C",G284="C"),"C",G284/G272-1))</f>
        <v>4.3641834814422298E-2</v>
      </c>
      <c r="H596" s="26">
        <f>IF(OR(H272=0,H284=0),"-",IF(OR(H272="C",H284="C"),"C",H284/H272-1))</f>
        <v>4.5995293513565905E-2</v>
      </c>
      <c r="I596" s="26">
        <f>IF(OR(I272=0,I284=0),"-",IF(OR(I272="C",I284="C"),"C",I284/I272-1))</f>
        <v>4.8969444241508953E-4</v>
      </c>
      <c r="J596" s="26">
        <f>IF(OR(J272=0,J284=0),"-",IF(OR(J272="C",J284="C"),"C",J284/J272-1))</f>
        <v>-1.7613779948992825E-3</v>
      </c>
      <c r="K596" s="26">
        <f>IF(OR(K284="-",K272="-"),"-",K284/K272-1)</f>
        <v>1.9795212781944516E-2</v>
      </c>
    </row>
    <row r="597" spans="1:11">
      <c r="A597" s="14" t="str">
        <f>TEXT(A116,"mmm-yy")</f>
        <v>Feb-10</v>
      </c>
      <c r="B597" s="26">
        <f>IF(B104=0,"-",(B116/B104-1))</f>
        <v>-2.0870602265951055E-3</v>
      </c>
      <c r="C597" s="26">
        <f>IF(C104=0,"-",(C116/C104-1))</f>
        <v>1.6382204812535051E-2</v>
      </c>
      <c r="D597" s="26">
        <f>IF(D104=0,"-",(D116/D104-1))</f>
        <v>1.6382204812535051E-2</v>
      </c>
      <c r="E597" s="26">
        <f>IF(OR(E273="-",E285="-"),"-",IF(OR(E273="C",E285="C"),"C",E285/E273-1))</f>
        <v>6.6321745096820095E-3</v>
      </c>
      <c r="F597" s="26">
        <f>IF(OR(F273=0,F285=0),"-",IF(OR(F273="C",F285="C"),"C",F285/F273-1))</f>
        <v>1.5061582131431273E-2</v>
      </c>
      <c r="G597" s="26">
        <f>IF(OR(G273=0,G285=0),"-",IF(OR(G273="C",G285="C"),"C",G285/G273-1))</f>
        <v>2.8748666669296208E-2</v>
      </c>
      <c r="H597" s="26">
        <f>IF(OR(H273=0,H285=0),"-",IF(OR(H273="C",H285="C"),"C",H285/H273-1))</f>
        <v>2.3123028963387027E-2</v>
      </c>
      <c r="I597" s="26">
        <f>IF(OR(I273=0,I285=0),"-",IF(OR(I273="C",I285="C"),"C",I285/I273-1))</f>
        <v>-1.3304595166260258E-2</v>
      </c>
      <c r="J597" s="26">
        <f>IF(OR(J273=0,J285=0),"-",IF(OR(J273="C",J285="C"),"C",J285/J273-1))</f>
        <v>-7.8792545996384522E-3</v>
      </c>
      <c r="K597" s="26">
        <f>IF(OR(K285="-",K273="-"),"-",K285/K273-1)</f>
        <v>1.8507892124661751E-2</v>
      </c>
    </row>
    <row r="598" spans="1:11">
      <c r="A598" s="14" t="str">
        <f>TEXT(A117,"mmm-yy")</f>
        <v>Mar-10</v>
      </c>
      <c r="B598" s="26">
        <f>IF(B105=0,"-",(B117/B105-1))</f>
        <v>-2.9806259314456574E-3</v>
      </c>
      <c r="C598" s="26">
        <f>IF(C105=0,"-",(C117/C105-1))</f>
        <v>1.3031521344612829E-2</v>
      </c>
      <c r="D598" s="26">
        <f>IF(D105=0,"-",(D117/D105-1))</f>
        <v>1.3031521344612829E-2</v>
      </c>
      <c r="E598" s="26">
        <f>IF(OR(E274="-",E286="-"),"-",IF(OR(E274="C",E286="C"),"C",E286/E274-1))</f>
        <v>1.8643638560196241E-3</v>
      </c>
      <c r="F598" s="26">
        <f>IF(OR(F274=0,F286=0),"-",IF(OR(F274="C",F286="C"),"C",F286/F274-1))</f>
        <v>2.3124033881120942E-2</v>
      </c>
      <c r="G598" s="26">
        <f>IF(OR(G274=0,G286=0),"-",IF(OR(G274="C",G286="C"),"C",G286/G274-1))</f>
        <v>3.1669672358491718E-2</v>
      </c>
      <c r="H598" s="26">
        <f>IF(OR(H274=0,H286=0),"-",IF(OR(H274="C",H286="C"),"C",H286/H274-1))</f>
        <v>1.4920180698016372E-2</v>
      </c>
      <c r="I598" s="26">
        <f>IF(OR(I274=0,I286=0),"-",IF(OR(I274="C",I286="C"),"C",I286/I274-1))</f>
        <v>-8.2833088015803469E-3</v>
      </c>
      <c r="J598" s="26">
        <f>IF(OR(J274=0,J286=0),"-",IF(OR(J274="C",J286="C"),"C",J286/J274-1))</f>
        <v>8.0832496378804297E-3</v>
      </c>
      <c r="K598" s="26">
        <f>IF(OR(K286="-",K274="-"),"-",K286/K274-1)</f>
        <v>1.606001617673436E-2</v>
      </c>
    </row>
    <row r="599" spans="1:11">
      <c r="A599" s="14" t="str">
        <f>TEXT(A118,"mmm-yy")</f>
        <v>Apr-10</v>
      </c>
      <c r="B599" s="26">
        <f>IF(B106=0,"-",(B118/B106-1))</f>
        <v>-6.5730504929787381E-3</v>
      </c>
      <c r="C599" s="26">
        <f>IF(C106=0,"-",(C118/C106-1))</f>
        <v>1.5153111022167876E-2</v>
      </c>
      <c r="D599" s="26">
        <f>IF(D106=0,"-",(D118/D106-1))</f>
        <v>1.5153111022167876E-2</v>
      </c>
      <c r="E599" s="26">
        <f>IF(OR(E275="-",E287="-"),"-",IF(OR(E275="C",E287="C"),"C",E287/E275-1))</f>
        <v>-1.2797840801940907E-2</v>
      </c>
      <c r="F599" s="26">
        <f>IF(OR(F275=0,F287=0),"-",IF(OR(F275="C",F287="C"),"C",F287/F275-1))</f>
        <v>7.7344482293499883E-3</v>
      </c>
      <c r="G599" s="26">
        <f>IF(OR(G275=0,G287=0),"-",IF(OR(G275="C",G287="C"),"C",G287/G275-1))</f>
        <v>2.2044294335417103E-3</v>
      </c>
      <c r="H599" s="26">
        <f>IF(OR(H275=0,H287=0),"-",IF(OR(H275="C",H287="C"),"C",H287/H275-1))</f>
        <v>2.1613431177112119E-3</v>
      </c>
      <c r="I599" s="26">
        <f>IF(OR(I275=0,I287=0),"-",IF(OR(I275="C",I287="C"),"C",I287/I275-1))</f>
        <v>5.5178550736738607E-3</v>
      </c>
      <c r="J599" s="26">
        <f>IF(OR(J275=0,J287=0),"-",IF(OR(J275="C",J287="C"),"C",J287/J275-1))</f>
        <v>5.5610856973400402E-3</v>
      </c>
      <c r="K599" s="26">
        <f>IF(OR(K287="-",K275="-"),"-",K287/K275-1)</f>
        <v>2.1869913561261889E-2</v>
      </c>
    </row>
    <row r="600" spans="1:11">
      <c r="A600" s="14" t="str">
        <f>TEXT(A119,"mmm-yy")</f>
        <v>May-10</v>
      </c>
      <c r="B600" s="26">
        <f>IF(B107=0,"-",(B119/B107-1))</f>
        <v>-5.7873895826987543E-3</v>
      </c>
      <c r="C600" s="26">
        <f>IF(C107=0,"-",(C119/C107-1))</f>
        <v>2.1111062546439907E-2</v>
      </c>
      <c r="D600" s="26">
        <f>IF(D107=0,"-",(D119/D107-1))</f>
        <v>2.1111062546439907E-2</v>
      </c>
      <c r="E600" s="26">
        <f>IF(OR(E276="-",E288="-"),"-",IF(OR(E276="C",E288="C"),"C",E288/E276-1))</f>
        <v>-6.5417690959397756E-2</v>
      </c>
      <c r="F600" s="26">
        <f>IF(OR(F276=0,F288=0),"-",IF(OR(F276="C",F288="C"),"C",F288/F276-1))</f>
        <v>-6.0989537006811312E-2</v>
      </c>
      <c r="G600" s="26">
        <f>IF(OR(G276=0,G288=0),"-",IF(OR(G276="C",G288="C"),"C",G288/G276-1))</f>
        <v>-7.9548161127307671E-2</v>
      </c>
      <c r="H600" s="26">
        <f>IF(OR(H276=0,H288=0),"-",IF(OR(H276="C",H288="C"),"C",H288/H276-1))</f>
        <v>-4.5687665378445375E-2</v>
      </c>
      <c r="I600" s="26">
        <f>IF(OR(I276=0,I288=0),"-",IF(OR(I276="C",I288="C"),"C",I288/I276-1))</f>
        <v>2.0162515122166269E-2</v>
      </c>
      <c r="J600" s="26">
        <f>IF(OR(J276=0,J288=0),"-",IF(OR(J276="C",J288="C"),"C",J288/J276-1))</f>
        <v>-1.6034448129012335E-2</v>
      </c>
      <c r="K600" s="26">
        <f>IF(OR(K288="-",K276="-"),"-",K288/K276-1)</f>
        <v>2.7055030128664947E-2</v>
      </c>
    </row>
    <row r="601" spans="1:11">
      <c r="A601" s="14" t="str">
        <f>TEXT(A120,"mmm-yy")</f>
        <v>Jun-10</v>
      </c>
      <c r="B601" s="26">
        <f>IF(B108=0,"-",(B120/B108-1))</f>
        <v>-1.3850415512465353E-2</v>
      </c>
      <c r="C601" s="26">
        <f>IF(C108=0,"-",(C120/C108-1))</f>
        <v>9.8944591029024309E-3</v>
      </c>
      <c r="D601" s="26">
        <f>IF(D108=0,"-",(D120/D108-1))</f>
        <v>9.8944591029024309E-3</v>
      </c>
      <c r="E601" s="26">
        <f>IF(OR(E277="-",E289="-"),"-",IF(OR(E277="C",E289="C"),"C",E289/E277-1))</f>
        <v>5.9872077708976068E-2</v>
      </c>
      <c r="F601" s="26">
        <f>IF(OR(F277=0,F289=0),"-",IF(OR(F277="C",F289="C"),"C",F289/F277-1))</f>
        <v>6.9750294957630521E-2</v>
      </c>
      <c r="G601" s="26">
        <f>IF(OR(G277=0,G289=0),"-",IF(OR(G277="C",G289="C"),"C",G289/G277-1))</f>
        <v>4.8115879172831333E-2</v>
      </c>
      <c r="H601" s="26">
        <f>IF(OR(H277=0,H289=0),"-",IF(OR(H277="C",H289="C"),"C",H289/H277-1))</f>
        <v>7.0358938636175594E-2</v>
      </c>
      <c r="I601" s="26">
        <f>IF(OR(I277=0,I289=0),"-",IF(OR(I277="C",I289="C"),"C",I289/I277-1))</f>
        <v>2.0641244174139484E-2</v>
      </c>
      <c r="J601" s="26">
        <f>IF(OR(J277=0,J289=0),"-",IF(OR(J277="C",J289="C"),"C",J289/J277-1))</f>
        <v>-5.6863511535720779E-4</v>
      </c>
      <c r="K601" s="26">
        <f>IF(OR(K289="-",K277="-"),"-",K289/K277-1)</f>
        <v>2.4078370045358843E-2</v>
      </c>
    </row>
    <row r="602" spans="1:11">
      <c r="A602" s="14" t="str">
        <f>TEXT(A121,"mmm-yy")</f>
        <v>Jul-10</v>
      </c>
      <c r="B602" s="26">
        <f>IF(B109=0,"-",(B121/B109-1))</f>
        <v>-1.447044334975367E-2</v>
      </c>
      <c r="C602" s="26">
        <f>IF(C109=0,"-",(C121/C109-1))</f>
        <v>1.2133594018877814E-2</v>
      </c>
      <c r="D602" s="26">
        <f>IF(D109=0,"-",(D121/D109-1))</f>
        <v>1.2133594018877814E-2</v>
      </c>
      <c r="E602" s="26">
        <f>IF(OR(E278="-",E290="-"),"-",IF(OR(E278="C",E290="C"),"C",E290/E278-1))</f>
        <v>7.6026193720934998E-4</v>
      </c>
      <c r="F602" s="26">
        <f>IF(OR(F278=0,F290=0),"-",IF(OR(F278="C",F290="C"),"C",F290/F278-1))</f>
        <v>1.9849749741194245E-3</v>
      </c>
      <c r="G602" s="26">
        <f>IF(OR(G278=0,G290=0),"-",IF(OR(G278="C",G290="C"),"C",G290/G278-1))</f>
        <v>6.7726857348835434E-3</v>
      </c>
      <c r="H602" s="26">
        <f>IF(OR(H278=0,H290=0),"-",IF(OR(H278="C",H290="C"),"C",H290/H278-1))</f>
        <v>1.2903080665781275E-2</v>
      </c>
      <c r="I602" s="26">
        <f>IF(OR(I278=0,I290=0),"-",IF(OR(I278="C",I290="C"),"C",I290/I278-1))</f>
        <v>-4.7555032318634671E-3</v>
      </c>
      <c r="J602" s="26">
        <f>IF(OR(J278=0,J290=0),"-",IF(OR(J278="C",J290="C"),"C",J290/J278-1))</f>
        <v>-1.0779023087268635E-2</v>
      </c>
      <c r="K602" s="26">
        <f>IF(OR(K290="-",K278="-"),"-",K290/K278-1)</f>
        <v>2.6994662097255429E-2</v>
      </c>
    </row>
    <row r="603" spans="1:11">
      <c r="A603" s="14" t="str">
        <f>TEXT(A122,"mmm-yy")</f>
        <v>Aug-10</v>
      </c>
      <c r="B603" s="26">
        <f>IF(B110=0,"-",(B122/B110-1))</f>
        <v>-1.2623152709359653E-2</v>
      </c>
      <c r="C603" s="26">
        <f>IF(C110=0,"-",(C122/C110-1))</f>
        <v>1.3050882292492405E-2</v>
      </c>
      <c r="D603" s="26">
        <f>IF(D110=0,"-",(D122/D110-1))</f>
        <v>1.3050882292492405E-2</v>
      </c>
      <c r="E603" s="26">
        <f>IF(OR(E279="-",E291="-"),"-",IF(OR(E279="C",E291="C"),"C",E291/E279-1))</f>
        <v>-2.8594401411943249E-3</v>
      </c>
      <c r="F603" s="26">
        <f>IF(OR(F279=0,F291=0),"-",IF(OR(F279="C",F291="C"),"C",F291/F279-1))</f>
        <v>-4.7675169232042069E-4</v>
      </c>
      <c r="G603" s="26">
        <f>IF(OR(G279=0,G291=0),"-",IF(OR(G279="C",G291="C"),"C",G291/G279-1))</f>
        <v>-1.9112591877099461E-2</v>
      </c>
      <c r="H603" s="26">
        <f>IF(OR(H279=0,H291=0),"-",IF(OR(H279="C",H291="C"),"C",H291/H279-1))</f>
        <v>1.0154123934593029E-2</v>
      </c>
      <c r="I603" s="26">
        <f>IF(OR(I279=0,I291=0),"-",IF(OR(I279="C",I291="C"),"C",I291/I279-1))</f>
        <v>1.8998959544645588E-2</v>
      </c>
      <c r="J603" s="26">
        <f>IF(OR(J279=0,J291=0),"-",IF(OR(J279="C",J291="C"),"C",J291/J279-1))</f>
        <v>-1.0524013489650264E-2</v>
      </c>
      <c r="K603" s="26">
        <f>IF(OR(K291="-",K279="-"),"-",K291/K279-1)</f>
        <v>2.6002265570943317E-2</v>
      </c>
    </row>
    <row r="604" spans="1:11">
      <c r="A604" s="14" t="str">
        <f>TEXT(A123,"mmm-yy")</f>
        <v>Sep-10</v>
      </c>
      <c r="B604" s="34">
        <f>IF(B111=0,"-",(B123/B111-1))</f>
        <v>-1.3435114503816847E-2</v>
      </c>
      <c r="C604" s="34">
        <f>IF(C111=0,"-",(C123/C111-1))</f>
        <v>2.5451180009254948E-3</v>
      </c>
      <c r="D604" s="34">
        <f>IF(D111=0,"-",(D123/D111-1))</f>
        <v>2.5451180009254948E-3</v>
      </c>
      <c r="E604" s="34">
        <f>IF(OR(E280="-",E292="-"),"-",IF(OR(E280="C",E292="C"),"C",E292/E280-1))</f>
        <v>4.325761456813737E-6</v>
      </c>
      <c r="F604" s="34">
        <f>IF(OR(F280=0,F292=0),"-",IF(OR(F280="C",F292="C"),"C",F292/F280-1))</f>
        <v>-1.2170513847544306E-2</v>
      </c>
      <c r="G604" s="34">
        <f>IF(OR(G280=0,G292=0),"-",IF(OR(G280="C",G292="C"),"C",G292/G280-1))</f>
        <v>-1.8387945814116291E-2</v>
      </c>
      <c r="H604" s="34">
        <f>IF(OR(H280=0,H292=0),"-",IF(OR(H280="C",H292="C"),"C",H292/H280-1))</f>
        <v>2.5494547719557836E-3</v>
      </c>
      <c r="I604" s="34">
        <f>IF(OR(I280=0,I292=0),"-",IF(OR(I280="C",I292="C"),"C",I292/I280-1))</f>
        <v>6.3338993648855979E-3</v>
      </c>
      <c r="J604" s="34">
        <f>IF(OR(J280=0,J292=0),"-",IF(OR(J280="C",J292="C"),"C",J292/J280-1))</f>
        <v>-1.468253615762849E-2</v>
      </c>
      <c r="K604" s="34">
        <f>IF(OR(K292="-",K280="-"),"-",K292/K280-1)</f>
        <v>1.6197852507901844E-2</v>
      </c>
    </row>
    <row r="605" spans="1:11">
      <c r="A605" s="14" t="str">
        <f>TEXT(A124,"mmm-yy")</f>
        <v>Oct-10</v>
      </c>
      <c r="B605" s="34">
        <f>IF(B112=0,"-",(B124/B112-1))</f>
        <v>-1.3481126423007805E-2</v>
      </c>
      <c r="C605" s="34">
        <f>IF(C112=0,"-",(C124/C112-1))</f>
        <v>3.6040197066398161E-3</v>
      </c>
      <c r="D605" s="34">
        <f>IF(D112=0,"-",(D124/D112-1))</f>
        <v>3.6040197066398161E-3</v>
      </c>
      <c r="E605" s="34">
        <f>IF(OR(E281="-",E293="-"),"-",IF(OR(E281="C",E293="C"),"C",E293/E281-1))</f>
        <v>5.6252976677595434E-4</v>
      </c>
      <c r="F605" s="34">
        <f>IF(OR(F281=0,F293=0),"-",IF(OR(F281="C",F293="C"),"C",F293/F281-1))</f>
        <v>-1.6881276959960112E-2</v>
      </c>
      <c r="G605" s="34">
        <f>IF(OR(G281=0,G293=0),"-",IF(OR(G281="C",G293="C"),"C",G293/G281-1))</f>
        <v>-3.5369755940641956E-2</v>
      </c>
      <c r="H605" s="34">
        <f>IF(OR(H281=0,H293=0),"-",IF(OR(H281="C",H293="C"),"C",H293/H281-1))</f>
        <v>4.1685768417807356E-3</v>
      </c>
      <c r="I605" s="34">
        <f>IF(OR(I281=0,I293=0),"-",IF(OR(I281="C",I293="C"),"C",I293/I281-1))</f>
        <v>1.9166389499543968E-2</v>
      </c>
      <c r="J605" s="34">
        <f>IF(OR(J281=0,J293=0),"-",IF(OR(J281="C",J293="C"),"C",J293/J281-1))</f>
        <v>-2.0962470134193056E-2</v>
      </c>
      <c r="K605" s="34">
        <f>IF(OR(K293="-",K281="-"),"-",K293/K281-1)</f>
        <v>1.7318620644021676E-2</v>
      </c>
    </row>
    <row r="606" spans="1:11">
      <c r="A606" s="14" t="str">
        <f>TEXT(A125,"mmm-yy")</f>
        <v>Nov-10</v>
      </c>
      <c r="B606" s="34">
        <f>IF(B113=0,"-",(B125/B113-1))</f>
        <v>-1.0463378176382654E-2</v>
      </c>
      <c r="C606" s="34">
        <f>IF(C113=0,"-",(C125/C113-1))</f>
        <v>3.9635905958597117E-3</v>
      </c>
      <c r="D606" s="34">
        <f>IF(D113=0,"-",(D125/D113-1))</f>
        <v>3.9635905958597117E-3</v>
      </c>
      <c r="E606" s="34">
        <f>IF(OR(E282="-",E294="-"),"-",IF(OR(E282="C",E294="C"),"C",E294/E282-1))</f>
        <v>2.8747262743467061E-2</v>
      </c>
      <c r="F606" s="34">
        <f>IF(OR(F282=0,F294=0),"-",IF(OR(F282="C",F294="C"),"C",F294/F282-1))</f>
        <v>1.9759177245517012E-2</v>
      </c>
      <c r="G606" s="34">
        <f>IF(OR(G282=0,G294=0),"-",IF(OR(G282="C",G294="C"),"C",G294/G282-1))</f>
        <v>1.4105592764037889E-2</v>
      </c>
      <c r="H606" s="34">
        <f>IF(OR(H282=0,H294=0),"-",IF(OR(H282="C",H294="C"),"C",H294/H282-1))</f>
        <v>3.2824795719593514E-2</v>
      </c>
      <c r="I606" s="34">
        <f>IF(OR(I282=0,I294=0),"-",IF(OR(I282="C",I294="C"),"C",I294/I282-1))</f>
        <v>5.5749465556833577E-3</v>
      </c>
      <c r="J606" s="34">
        <f>IF(OR(J282=0,J294=0),"-",IF(OR(J282="C",J294="C"),"C",J294/J282-1))</f>
        <v>-1.2650372578413394E-2</v>
      </c>
      <c r="K606" s="34">
        <f>IF(OR(K294="-",K282="-"),"-",K294/K282-1)</f>
        <v>1.457951980155614E-2</v>
      </c>
    </row>
    <row r="607" spans="1:11">
      <c r="A607" s="14" t="str">
        <f>TEXT(A126,"mmm-yy")</f>
        <v>Dec-10</v>
      </c>
      <c r="B607" s="34">
        <f>IF(B114=0,"-",(B126/B114-1))</f>
        <v>-9.2592592592593004E-3</v>
      </c>
      <c r="C607" s="34">
        <f>IF(C114=0,"-",(C126/C114-1))</f>
        <v>1.3897627723347128E-3</v>
      </c>
      <c r="D607" s="34">
        <f>IF(D114=0,"-",(D126/D114-1))</f>
        <v>1.3897627723347128E-3</v>
      </c>
      <c r="E607" s="34">
        <f>IF(OR(E283="-",E295="-"),"-",IF(OR(E283="C",E295="C"),"C",E295/E283-1))</f>
        <v>-1.7267706533154792E-2</v>
      </c>
      <c r="F607" s="34">
        <f>IF(OR(F283=0,F295=0),"-",IF(OR(F283="C",F295="C"),"C",F295/F283-1))</f>
        <v>-2.3660305308192187E-2</v>
      </c>
      <c r="G607" s="34">
        <f>IF(OR(G283=0,G295=0),"-",IF(OR(G283="C",G295="C"),"C",G295/G283-1))</f>
        <v>-2.4785936116223484E-2</v>
      </c>
      <c r="H607" s="34">
        <f>IF(OR(H283=0,H295=0),"-",IF(OR(H283="C",H295="C"),"C",H295/H283-1))</f>
        <v>-1.5901941776523265E-2</v>
      </c>
      <c r="I607" s="34">
        <f>IF(OR(I283=0,I295=0),"-",IF(OR(I283="C",I295="C"),"C",I295/I283-1))</f>
        <v>1.1542397199937326E-3</v>
      </c>
      <c r="J607" s="34">
        <f>IF(OR(J283=0,J295=0),"-",IF(OR(J283="C",J295="C"),"C",J295/J283-1))</f>
        <v>-7.8837301494879553E-3</v>
      </c>
      <c r="K607" s="34">
        <f>IF(OR(K295="-",K283="-"),"-",K295/K283-1)</f>
        <v>1.0748545601982684E-2</v>
      </c>
    </row>
    <row r="608" spans="1:11">
      <c r="A608" s="14" t="str">
        <f>TEXT(A127,"mmm-yy")</f>
        <v>Jan-11</v>
      </c>
      <c r="B608" s="34">
        <f>IF(B115=0,"-",(B127/B115-1))</f>
        <v>-1.0714285714285676E-2</v>
      </c>
      <c r="C608" s="34">
        <f>IF(C115=0,"-",(C127/C115-1))</f>
        <v>-6.5045676214026127E-3</v>
      </c>
      <c r="D608" s="34">
        <f>IF(D115=0,"-",(D127/D115-1))</f>
        <v>-6.5045676214026127E-3</v>
      </c>
      <c r="E608" s="34">
        <f>IF(OR(E284="-",E296="-"),"-",IF(OR(E284="C",E296="C"),"C",E296/E284-1))</f>
        <v>-1.059231243466463E-2</v>
      </c>
      <c r="F608" s="34">
        <f>IF(OR(F284=0,F296=0),"-",IF(OR(F284="C",F296="C"),"C",F296/F284-1))</f>
        <v>-2.3426285127262414E-2</v>
      </c>
      <c r="G608" s="34">
        <f>IF(OR(G284=0,G296=0),"-",IF(OR(G284="C",G296="C"),"C",G296/G284-1))</f>
        <v>-1.1970110191152905E-2</v>
      </c>
      <c r="H608" s="34">
        <f>IF(OR(H284=0,H296=0),"-",IF(OR(H284="C",H296="C"),"C",H296/H284-1))</f>
        <v>-1.702798164356889E-2</v>
      </c>
      <c r="I608" s="34">
        <f>IF(OR(I284=0,I296=0),"-",IF(OR(I284="C",I296="C"),"C",I296/I284-1))</f>
        <v>-1.1594967980498971E-2</v>
      </c>
      <c r="J608" s="34">
        <f>IF(OR(J284=0,J296=0),"-",IF(OR(J284="C",J296="C"),"C",J296/J284-1))</f>
        <v>-6.5091410174542563E-3</v>
      </c>
      <c r="K608" s="34">
        <f>IF(OR(K296="-",K284="-"),"-",K296/K284-1)</f>
        <v>4.2553107076075403E-3</v>
      </c>
    </row>
    <row r="609" spans="1:11">
      <c r="A609" s="14" t="str">
        <f>TEXT(A128,"mmm-yy")</f>
        <v>Feb-11</v>
      </c>
      <c r="B609" s="34">
        <f>IF(B116=0,"-",(B128/B116-1))</f>
        <v>-1.0158350761876322E-2</v>
      </c>
      <c r="C609" s="34">
        <f>IF(C116=0,"-",(C128/C116-1))</f>
        <v>-6.730808935871524E-3</v>
      </c>
      <c r="D609" s="34">
        <f>IF(D116=0,"-",(D128/D116-1))</f>
        <v>-6.730808935871524E-3</v>
      </c>
      <c r="E609" s="34">
        <f>IF(OR(E285="-",E297="-"),"-",IF(OR(E285="C",E297="C"),"C",E297/E285-1))</f>
        <v>-1.4938834789349542E-2</v>
      </c>
      <c r="F609" s="34">
        <f>IF(OR(F285=0,F297=0),"-",IF(OR(F285="C",F297="C"),"C",F297/F285-1))</f>
        <v>-1.5208808812179564E-2</v>
      </c>
      <c r="G609" s="34">
        <f>IF(OR(G285=0,G297=0),"-",IF(OR(G285="C",G297="C"),"C",G297/G285-1))</f>
        <v>-3.0412809037136723E-2</v>
      </c>
      <c r="H609" s="34">
        <f>IF(OR(H285=0,H297=0),"-",IF(OR(H285="C",H297="C"),"C",H297/H285-1))</f>
        <v>-2.1569093282529317E-2</v>
      </c>
      <c r="I609" s="34">
        <f>IF(OR(I285=0,I297=0),"-",IF(OR(I285="C",I297="C"),"C",I297/I285-1))</f>
        <v>1.5680900456057634E-2</v>
      </c>
      <c r="J609" s="34">
        <f>IF(OR(J285=0,J297=0),"-",IF(OR(J285="C",J297="C"),"C",J297/J285-1))</f>
        <v>6.5004942369286667E-3</v>
      </c>
      <c r="K609" s="34">
        <f>IF(OR(K297="-",K285="-"),"-",K297/K285-1)</f>
        <v>3.4627173231627228E-3</v>
      </c>
    </row>
    <row r="610" spans="1:11">
      <c r="A610" s="14" t="str">
        <f>TEXT(A129,"mmm-yy")</f>
        <v>Mar-11</v>
      </c>
      <c r="B610" s="34">
        <f>IF(B117=0,"-",(B129/B117-1))</f>
        <v>-2.5710014947683102E-2</v>
      </c>
      <c r="C610" s="34">
        <f>IF(C117=0,"-",(C129/C117-1))</f>
        <v>-3.143969407792746E-2</v>
      </c>
      <c r="D610" s="34">
        <f>IF(D117=0,"-",(D129/D117-1))</f>
        <v>-3.143969407792746E-2</v>
      </c>
      <c r="E610" s="34">
        <f>IF(OR(E286="-",E298="-"),"-",IF(OR(E286="C",E298="C"),"C",E298/E286-1))</f>
        <v>-2.4564773865540901E-2</v>
      </c>
      <c r="F610" s="34">
        <f>IF(OR(F286=0,F298=0),"-",IF(OR(F286="C",F298="C"),"C",F298/F286-1))</f>
        <v>-5.4305488649203815E-2</v>
      </c>
      <c r="G610" s="34">
        <f>IF(OR(G286=0,G298=0),"-",IF(OR(G286="C",G298="C"),"C",G298/G286-1))</f>
        <v>-7.3274395515519952E-2</v>
      </c>
      <c r="H610" s="34">
        <f>IF(OR(H286=0,H298=0),"-",IF(OR(H286="C",H298="C"),"C",H298/H286-1))</f>
        <v>-5.5232158968042233E-2</v>
      </c>
      <c r="I610" s="34">
        <f>IF(OR(I286=0,I298=0),"-",IF(OR(I286="C",I298="C"),"C",I298/I286-1))</f>
        <v>2.0468741528802514E-2</v>
      </c>
      <c r="J610" s="34">
        <f>IF(OR(J286=0,J298=0),"-",IF(OR(J286="C",J298="C"),"C",J298/J286-1))</f>
        <v>9.8084447691015875E-4</v>
      </c>
      <c r="K610" s="34">
        <f>IF(OR(K298="-",K286="-"),"-",K298/K286-1)</f>
        <v>-5.8808765543625352E-3</v>
      </c>
    </row>
    <row r="611" spans="1:11">
      <c r="A611" s="14" t="str">
        <f>TEXT(A130,"mmm-yy")</f>
        <v>Apr-11</v>
      </c>
      <c r="B611" s="34">
        <f>IF(B118=0,"-",(B130/B118-1))</f>
        <v>-2.4360902255639139E-2</v>
      </c>
      <c r="C611" s="34">
        <f>IF(C118=0,"-",(C130/C118-1))</f>
        <v>-3.1693769843191277E-2</v>
      </c>
      <c r="D611" s="34">
        <f>IF(D118=0,"-",(D130/D118-1))</f>
        <v>-3.1693769843191277E-2</v>
      </c>
      <c r="E611" s="34">
        <f>IF(OR(E287="-",E299="-"),"-",IF(OR(E287="C",E299="C"),"C",E299/E287-1))</f>
        <v>1.1741542096604274E-2</v>
      </c>
      <c r="F611" s="34">
        <f>IF(OR(F287=0,F299=0),"-",IF(OR(F287="C",F299="C"),"C",F299/F287-1))</f>
        <v>-3.7485696946838676E-2</v>
      </c>
      <c r="G611" s="34">
        <f>IF(OR(G287=0,G299=0),"-",IF(OR(G287="C",G299="C"),"C",G299/G287-1))</f>
        <v>-5.2891915274820955E-2</v>
      </c>
      <c r="H611" s="34">
        <f>IF(OR(H287=0,H299=0),"-",IF(OR(H287="C",H299="C"),"C",H299/H287-1))</f>
        <v>-2.0324361479400865E-2</v>
      </c>
      <c r="I611" s="34">
        <f>IF(OR(I287=0,I299=0),"-",IF(OR(I287="C",I299="C"),"C",I299/I287-1))</f>
        <v>1.6266589396132902E-2</v>
      </c>
      <c r="J611" s="34">
        <f>IF(OR(J287=0,J299=0),"-",IF(OR(J287="C",J299="C"),"C",J299/J287-1))</f>
        <v>-1.7517364720177175E-2</v>
      </c>
      <c r="K611" s="34">
        <f>IF(OR(K299="-",K287="-"),"-",K299/K287-1)</f>
        <v>-7.515963233233891E-3</v>
      </c>
    </row>
    <row r="612" spans="1:11">
      <c r="A612" s="14" t="str">
        <f>TEXT(A131,"mmm-yy")</f>
        <v>May-11</v>
      </c>
      <c r="B612" s="34">
        <f>IF(B119=0,"-",(B131/B119-1))</f>
        <v>-2.2365196078431349E-2</v>
      </c>
      <c r="C612" s="34">
        <f>IF(C119=0,"-",(C131/C119-1))</f>
        <v>-3.6612162200724829E-2</v>
      </c>
      <c r="D612" s="34">
        <f>IF(D119=0,"-",(D131/D119-1))</f>
        <v>-3.6612162200724829E-2</v>
      </c>
      <c r="E612" s="34">
        <f>IF(OR(E288="-",E300="-"),"-",IF(OR(E288="C",E300="C"),"C",E300/E288-1))</f>
        <v>5.2574458307370175E-2</v>
      </c>
      <c r="F612" s="34">
        <f>IF(OR(F288=0,F300=0),"-",IF(OR(F288="C",F300="C"),"C",F300/F288-1))</f>
        <v>8.9945371515687267E-3</v>
      </c>
      <c r="G612" s="34">
        <f>IF(OR(G288=0,G300=0),"-",IF(OR(G288="C",G300="C"),"C",G300/G288-1))</f>
        <v>-2.4412015445564372E-2</v>
      </c>
      <c r="H612" s="34">
        <f>IF(OR(H288=0,H300=0),"-",IF(OR(H288="C",H300="C"),"C",H300/H288-1))</f>
        <v>1.4037431511480625E-2</v>
      </c>
      <c r="I612" s="34">
        <f>IF(OR(I288=0,I300=0),"-",IF(OR(I288="C",I300="C"),"C",I300/I288-1))</f>
        <v>3.4242480561494926E-2</v>
      </c>
      <c r="J612" s="34">
        <f>IF(OR(J288=0,J300=0),"-",IF(OR(J288="C",J300="C"),"C",J300/J288-1))</f>
        <v>-4.9730850195492948E-3</v>
      </c>
      <c r="K612" s="34">
        <f>IF(OR(K300="-",K288="-"),"-",K300/K288-1)</f>
        <v>-1.4572891702652968E-2</v>
      </c>
    </row>
    <row r="613" spans="1:11">
      <c r="A613" s="14" t="str">
        <f>TEXT(A132,"mmm-yy")</f>
        <v>Jun-11</v>
      </c>
      <c r="B613" s="34">
        <f>IF(B120=0,"-",(B132/B120-1))</f>
        <v>-2.2159800249687889E-2</v>
      </c>
      <c r="C613" s="34">
        <f>IF(C120=0,"-",(C132/C120-1))</f>
        <v>-3.066260251106756E-2</v>
      </c>
      <c r="D613" s="34">
        <f>IF(D120=0,"-",(D132/D120-1))</f>
        <v>-3.066260251106756E-2</v>
      </c>
      <c r="E613" s="34">
        <f>IF(OR(E289="-",E301="-"),"-",IF(OR(E289="C",E301="C"),"C",E301/E289-1))</f>
        <v>2.6963401768322903E-2</v>
      </c>
      <c r="F613" s="34">
        <f>IF(OR(F289=0,F301=0),"-",IF(OR(F289="C",F301="C"),"C",F301/F289-1))</f>
        <v>3.1561852391288614E-3</v>
      </c>
      <c r="G613" s="34">
        <f>IF(OR(G289=0,G301=0),"-",IF(OR(G289="C",G301="C"),"C",G301/G289-1))</f>
        <v>-3.0202749526969663E-2</v>
      </c>
      <c r="H613" s="34">
        <f>IF(OR(H289=0,H301=0),"-",IF(OR(H289="C",H301="C"),"C",H301/H289-1))</f>
        <v>-4.5259688135129705E-3</v>
      </c>
      <c r="I613" s="34">
        <f>IF(OR(I289=0,I301=0),"-",IF(OR(I289="C",I301="C"),"C",I301/I289-1))</f>
        <v>3.4397844239945297E-2</v>
      </c>
      <c r="J613" s="34">
        <f>IF(OR(J289=0,J301=0),"-",IF(OR(J289="C",J301="C"),"C",J301/J289-1))</f>
        <v>7.7170813220368562E-3</v>
      </c>
      <c r="K613" s="34">
        <f>IF(OR(K301="-",K289="-"),"-",K301/K289-1)</f>
        <v>-8.6954926413853606E-3</v>
      </c>
    </row>
    <row r="614" spans="1:11">
      <c r="A614" s="14" t="str">
        <f>TEXT(A133,"mmm-yy")</f>
        <v>Jul-11</v>
      </c>
      <c r="B614" s="34">
        <f>IF(B121=0,"-",(B133/B121-1))</f>
        <v>-1.9368947203998732E-2</v>
      </c>
      <c r="C614" s="34">
        <f>IF(C121=0,"-",(C133/C121-1))</f>
        <v>-2.635653306323249E-2</v>
      </c>
      <c r="D614" s="34">
        <f>IF(D121=0,"-",(D133/D121-1))</f>
        <v>-2.635653306323249E-2</v>
      </c>
      <c r="E614" s="34">
        <f>IF(OR(E290="-",E302="-"),"-",IF(OR(E290="C",E302="C"),"C",E302/E290-1))</f>
        <v>4.3623254443984738E-2</v>
      </c>
      <c r="F614" s="34">
        <f>IF(OR(F290=0,F302=0),"-",IF(OR(F290="C",F302="C"),"C",F302/F290-1))</f>
        <v>1.9693071541412754E-2</v>
      </c>
      <c r="G614" s="34">
        <f>IF(OR(G290=0,G302=0),"-",IF(OR(G290="C",G302="C"),"C",G302/G290-1))</f>
        <v>-8.6369520492183272E-3</v>
      </c>
      <c r="H614" s="34">
        <f>IF(OR(H290=0,H302=0),"-",IF(OR(H290="C",H302="C"),"C",H302/H290-1))</f>
        <v>1.6116963632673453E-2</v>
      </c>
      <c r="I614" s="34">
        <f>IF(OR(I290=0,I302=0),"-",IF(OR(I290="C",I302="C"),"C",I302/I290-1))</f>
        <v>2.8576840390804659E-2</v>
      </c>
      <c r="J614" s="34">
        <f>IF(OR(J290=0,J302=0),"-",IF(OR(J290="C",J302="C"),"C",J302/J290-1))</f>
        <v>3.5193860910995856E-3</v>
      </c>
      <c r="K614" s="34">
        <f>IF(OR(K302="-",K290="-"),"-",K302/K290-1)</f>
        <v>-7.1256012537137536E-3</v>
      </c>
    </row>
    <row r="615" spans="1:11">
      <c r="A615" s="14" t="str">
        <f>TEXT(A134,"mmm-yy")</f>
        <v>Aug-11</v>
      </c>
      <c r="B615" s="34">
        <f>IF(B122=0,"-",(B134/B122-1))</f>
        <v>-1.7461802307452423E-2</v>
      </c>
      <c r="C615" s="34">
        <f>IF(C122=0,"-",(C134/C122-1))</f>
        <v>-2.2519454548089346E-2</v>
      </c>
      <c r="D615" s="34">
        <f>IF(D122=0,"-",(D134/D122-1))</f>
        <v>-2.2519454548089346E-2</v>
      </c>
      <c r="E615" s="34">
        <f>IF(OR(E291="-",E303="-"),"-",IF(OR(E291="C",E303="C"),"C",E303/E291-1))</f>
        <v>0.10396675928414689</v>
      </c>
      <c r="F615" s="34">
        <f>IF(OR(F291=0,F303=0),"-",IF(OR(F291="C",F303="C"),"C",F303/F291-1))</f>
        <v>8.3995722001179107E-2</v>
      </c>
      <c r="G615" s="34">
        <f>IF(OR(G291=0,G303=0),"-",IF(OR(G291="C",G303="C"),"C",G303/G291-1))</f>
        <v>7.1840828217397013E-2</v>
      </c>
      <c r="H615" s="34">
        <f>IF(OR(H291=0,H303=0),"-",IF(OR(H291="C",H303="C"),"C",H303/H291-1))</f>
        <v>7.9106030025846152E-2</v>
      </c>
      <c r="I615" s="34">
        <f>IF(OR(I291=0,I303=0),"-",IF(OR(I291="C",I303="C"),"C",I303/I291-1))</f>
        <v>1.1340204127134212E-2</v>
      </c>
      <c r="J615" s="34">
        <f>IF(OR(J291=0,J303=0),"-",IF(OR(J291="C",J303="C"),"C",J303/J291-1))</f>
        <v>4.5312433062911772E-3</v>
      </c>
      <c r="K615" s="34">
        <f>IF(OR(K303="-",K291="-"),"-",K303/K291-1)</f>
        <v>-5.1475375232379328E-3</v>
      </c>
    </row>
    <row r="616" spans="1:11">
      <c r="A616" s="14" t="str">
        <f>TEXT(A135,"mmm-yy")</f>
        <v>Sep-11</v>
      </c>
      <c r="B616" s="34">
        <f>IF(B123=0,"-",(B135/B123-1))</f>
        <v>-1.1451562983596397E-2</v>
      </c>
      <c r="C616" s="34">
        <f>IF(C123=0,"-",(C135/C123-1))</f>
        <v>-3.2021693976459487E-3</v>
      </c>
      <c r="D616" s="34">
        <f>IF(D123=0,"-",(D135/D123-1))</f>
        <v>-3.2021693976459487E-3</v>
      </c>
      <c r="E616" s="34">
        <f>IF(OR(E292="-",E304="-"),"-",IF(OR(E292="C",E304="C"),"C",E304/E292-1))</f>
        <v>1.6744030318540659E-2</v>
      </c>
      <c r="F616" s="34">
        <f>IF(OR(F292=0,F304=0),"-",IF(OR(F292="C",F304="C"),"C",F304/F292-1))</f>
        <v>2.516201913412397E-3</v>
      </c>
      <c r="G616" s="34">
        <f>IF(OR(G292=0,G304=0),"-",IF(OR(G292="C",G304="C"),"C",G304/G292-1))</f>
        <v>-3.0564677810166474E-3</v>
      </c>
      <c r="H616" s="34">
        <f>IF(OR(H292=0,H304=0),"-",IF(OR(H292="C",H304="C"),"C",H304/H292-1))</f>
        <v>1.3488243699415259E-2</v>
      </c>
      <c r="I616" s="34">
        <f>IF(OR(I292=0,I304=0),"-",IF(OR(I292="C",I304="C"),"C",I304/I292-1))</f>
        <v>5.5897545992655839E-3</v>
      </c>
      <c r="J616" s="34">
        <f>IF(OR(J292=0,J304=0),"-",IF(OR(J292="C",J304="C"),"C",J304/J292-1))</f>
        <v>-1.0826017819360989E-2</v>
      </c>
      <c r="K616" s="34">
        <f>IF(OR(K304="-",K292="-"),"-",K304/K292-1)</f>
        <v>8.3449563795261472E-3</v>
      </c>
    </row>
    <row r="617" spans="1:11">
      <c r="A617" s="14" t="str">
        <f>TEXT(A136,"mmm-yy")</f>
        <v>Oct-11</v>
      </c>
      <c r="B617" s="34">
        <f>IF(B124=0,"-",(B136/B124-1))</f>
        <v>-1.9131491041603388E-2</v>
      </c>
      <c r="C617" s="34">
        <f>IF(C124=0,"-",(C136/C124-1))</f>
        <v>-2.6113756964249557E-2</v>
      </c>
      <c r="D617" s="34">
        <f>IF(D124=0,"-",(D136/D124-1))</f>
        <v>-2.6113756964249557E-2</v>
      </c>
      <c r="E617" s="34">
        <f>IF(OR(E293="-",E305="-"),"-",IF(OR(E293="C",E305="C"),"C",E305/E293-1))</f>
        <v>1.660174563718253E-2</v>
      </c>
      <c r="F617" s="34">
        <f>IF(OR(F293=0,F305=0),"-",IF(OR(F293="C",F305="C"),"C",F305/F293-1))</f>
        <v>-1.4813952373451289E-2</v>
      </c>
      <c r="G617" s="34">
        <f>IF(OR(G293=0,G305=0),"-",IF(OR(G293="C",G305="C"),"C",G305/G293-1))</f>
        <v>-4.1609174654359538E-2</v>
      </c>
      <c r="H617" s="34">
        <f>IF(OR(H293=0,H305=0),"-",IF(OR(H293="C",H305="C"),"C",H305/H293-1))</f>
        <v>-9.9455452778187681E-3</v>
      </c>
      <c r="I617" s="34">
        <f>IF(OR(I293=0,I305=0),"-",IF(OR(I293="C",I305="C"),"C",I305/I293-1))</f>
        <v>2.7958554665049817E-2</v>
      </c>
      <c r="J617" s="34">
        <f>IF(OR(J293=0,J305=0),"-",IF(OR(J293="C",J305="C"),"C",J305/J293-1))</f>
        <v>-4.9173124492415399E-3</v>
      </c>
      <c r="K617" s="34">
        <f>IF(OR(K305="-",K293="-"),"-",K305/K293-1)</f>
        <v>-7.1184525335213911E-3</v>
      </c>
    </row>
    <row r="618" spans="1:11">
      <c r="A618" s="14" t="str">
        <f>TEXT(A137,"mmm-yy")</f>
        <v>Nov-11</v>
      </c>
      <c r="B618" s="34">
        <f>IF(B125=0,"-",(B137/B125-1))</f>
        <v>-2.0543806646525664E-2</v>
      </c>
      <c r="C618" s="34">
        <f>IF(C125=0,"-",(C137/C125-1))</f>
        <v>-2.7538630964336952E-2</v>
      </c>
      <c r="D618" s="34">
        <f>IF(D125=0,"-",(D137/D125-1))</f>
        <v>-2.7538630964336952E-2</v>
      </c>
      <c r="E618" s="34">
        <f>IF(OR(E294="-",E306="-"),"-",IF(OR(E294="C",E306="C"),"C",E306/E294-1))</f>
        <v>5.2701614543664288E-3</v>
      </c>
      <c r="F618" s="34">
        <f>IF(OR(F294=0,F306=0),"-",IF(OR(F294="C",F306="C"),"C",F306/F294-1))</f>
        <v>-1.486689280386444E-2</v>
      </c>
      <c r="G618" s="34">
        <f>IF(OR(G294=0,G306=0),"-",IF(OR(G294="C",G306="C"),"C",G306/G294-1))</f>
        <v>-2.7187726274397472E-2</v>
      </c>
      <c r="H618" s="34">
        <f>IF(OR(H294=0,H306=0),"-",IF(OR(H294="C",H306="C"),"C",H306/H294-1))</f>
        <v>-2.2413602541384803E-2</v>
      </c>
      <c r="I618" s="34">
        <f>IF(OR(I294=0,I306=0),"-",IF(OR(I294="C",I306="C"),"C",I306/I294-1))</f>
        <v>1.2665170663757941E-2</v>
      </c>
      <c r="J618" s="34">
        <f>IF(OR(J294=0,J306=0),"-",IF(OR(J294="C",J306="C"),"C",J306/J294-1))</f>
        <v>7.71973685102334E-3</v>
      </c>
      <c r="K618" s="34">
        <f>IF(OR(K306="-",K294="-"),"-",K306/K294-1)</f>
        <v>-7.1415387081908976E-3</v>
      </c>
    </row>
    <row r="619" spans="1:11">
      <c r="A619" s="14" t="str">
        <f>TEXT(A138,"mmm-yy")</f>
        <v>Dec-11</v>
      </c>
      <c r="B619" s="34">
        <f>IF(B126=0,"-",(B138/B126-1))</f>
        <v>-2.1103406692794646E-2</v>
      </c>
      <c r="C619" s="34">
        <f>IF(C126=0,"-",(C138/C126-1))</f>
        <v>-2.609266036042257E-2</v>
      </c>
      <c r="D619" s="34">
        <f>IF(D126=0,"-",(D138/D126-1))</f>
        <v>-2.609266036042257E-2</v>
      </c>
      <c r="E619" s="34">
        <f>IF(OR(E295="-",E307="-"),"-",IF(OR(E295="C",E307="C"),"C",E307/E295-1))</f>
        <v>1.5650479683722907E-2</v>
      </c>
      <c r="F619" s="34">
        <f>IF(OR(F295=0,F307=0),"-",IF(OR(F295="C",F307="C"),"C",F307/F295-1))</f>
        <v>1.3539786886654692E-2</v>
      </c>
      <c r="G619" s="34">
        <f>IF(OR(G295=0,G307=0),"-",IF(OR(G295="C",G307="C"),"C",G307/G295-1))</f>
        <v>3.1967983061373939E-3</v>
      </c>
      <c r="H619" s="34">
        <f>IF(OR(H295=0,H307=0),"-",IF(OR(H295="C",H307="C"),"C",H307/H295-1))</f>
        <v>-1.0850543327564743E-2</v>
      </c>
      <c r="I619" s="34">
        <f>IF(OR(I295=0,I307=0),"-",IF(OR(I295="C",I307="C"),"C",I307/I295-1))</f>
        <v>1.0310029495689266E-2</v>
      </c>
      <c r="J619" s="34">
        <f>IF(OR(J295=0,J307=0),"-",IF(OR(J295="C",J307="C"),"C",J307/J295-1))</f>
        <v>2.4657881627180966E-2</v>
      </c>
      <c r="K619" s="34">
        <f>IF(OR(K307="-",K295="-"),"-",K307/K295-1)</f>
        <v>-5.0968138021317833E-3</v>
      </c>
    </row>
    <row r="620" spans="1:11">
      <c r="A620" s="14" t="str">
        <f>TEXT(A139,"mmm-yy")</f>
        <v>Jan-12</v>
      </c>
      <c r="B620" s="34">
        <f>IF(B127=0,"-",(B139/B127-1))</f>
        <v>-2.1058965102286442E-2</v>
      </c>
      <c r="C620" s="34">
        <f>IF(C127=0,"-",(C139/C127-1))</f>
        <v>-2.1922941310675292E-2</v>
      </c>
      <c r="D620" s="34">
        <f>IF(D127=0,"-",(D139/D127-1))</f>
        <v>-2.1922941310675292E-2</v>
      </c>
      <c r="E620" s="34">
        <f>IF(OR(E296="-",E308="-"),"-",IF(OR(E296="C",E308="C"),"C",E308/E296-1))</f>
        <v>-2.0046430704444784E-2</v>
      </c>
      <c r="F620" s="34">
        <f>IF(OR(F296=0,F308=0),"-",IF(OR(F296="C",F308="C"),"C",F308/F296-1))</f>
        <v>-4.2253361920092769E-2</v>
      </c>
      <c r="G620" s="34">
        <f>IF(OR(G296=0,G308=0),"-",IF(OR(G296="C",G308="C"),"C",G308/G296-1))</f>
        <v>-2.5596794781022614E-2</v>
      </c>
      <c r="H620" s="34">
        <f>IF(OR(H296=0,H308=0),"-",IF(OR(H296="C",H308="C"),"C",H308/H296-1))</f>
        <v>-4.1529895291297914E-2</v>
      </c>
      <c r="I620" s="34">
        <f>IF(OR(I296=0,I308=0),"-",IF(OR(I296="C",I308="C"),"C",I308/I296-1))</f>
        <v>-1.7094121868499901E-2</v>
      </c>
      <c r="J620" s="34">
        <f>IF(OR(J296=0,J308=0),"-",IF(OR(J296="C",J308="C"),"C",J308/J296-1))</f>
        <v>-7.5481397410370743E-4</v>
      </c>
      <c r="K620" s="34">
        <f>IF(OR(K308="-",K296="-"),"-",K308/K296-1)</f>
        <v>-8.8256205183923075E-4</v>
      </c>
    </row>
    <row r="621" spans="1:11">
      <c r="A621" s="14" t="str">
        <f>TEXT(A140,"mmm-yy")</f>
        <v>Feb-12</v>
      </c>
      <c r="B621" s="34">
        <f>IF(B128=0,"-",(B140/B128-1))</f>
        <v>-2.0525203742831288E-2</v>
      </c>
      <c r="C621" s="34">
        <f>IF(C128=0,"-",(C140/C128-1))</f>
        <v>-2.1638812671489149E-2</v>
      </c>
      <c r="D621" s="34">
        <f>IF(D128=0,"-",(D140/D128-1))</f>
        <v>1.3302658304529036E-2</v>
      </c>
      <c r="E621" s="34">
        <f>IF(OR(E297="-",E309="-"),"-",IF(OR(E297="C",E309="C"),"C",E309/E297-1))</f>
        <v>-2.69286074289532E-2</v>
      </c>
      <c r="F621" s="34">
        <f>IF(OR(F297=0,F309=0),"-",IF(OR(F297="C",F309="C"),"C",F309/F297-1))</f>
        <v>-2.0321494952751484E-2</v>
      </c>
      <c r="G621" s="34">
        <f>IF(OR(G297=0,G309=0),"-",IF(OR(G297="C",G309="C"),"C",G309/G297-1))</f>
        <v>-2.1349733869774123E-2</v>
      </c>
      <c r="H621" s="34">
        <f>IF(OR(H297=0,H309=0),"-",IF(OR(H297="C",H309="C"),"C",H309/H297-1))</f>
        <v>-1.398417118766826E-2</v>
      </c>
      <c r="I621" s="34">
        <f>IF(OR(I297=0,I309=0),"-",IF(OR(I297="C",I309="C"),"C",I309/I297-1))</f>
        <v>1.0506704515480525E-3</v>
      </c>
      <c r="J621" s="34">
        <f>IF(OR(J297=0,J309=0),"-",IF(OR(J297="C",J309="C"),"C",J309/J297-1))</f>
        <v>-6.4272028702790918E-3</v>
      </c>
      <c r="K621" s="34">
        <f>IF(OR(K309="-",K297="-"),"-",K309/K297-1)</f>
        <v>-1.1369449555141964E-3</v>
      </c>
    </row>
    <row r="622" spans="1:11">
      <c r="A622" s="14" t="str">
        <f>TEXT(A141,"mmm-yy")</f>
        <v>Mar-12</v>
      </c>
      <c r="B622" s="34">
        <f>IF(B129=0,"-",(B141/B129-1))</f>
        <v>-7.6710647437864266E-3</v>
      </c>
      <c r="C622" s="34">
        <f>IF(C129=0,"-",(C141/C129-1))</f>
        <v>2.5538514071081764E-3</v>
      </c>
      <c r="D622" s="34">
        <f>IF(D129=0,"-",(D141/D129-1))</f>
        <v>2.5538514071081764E-3</v>
      </c>
      <c r="E622" s="34">
        <f>IF(OR(E298="-",E310="-"),"-",IF(OR(E298="C",E310="C"),"C",E310/E298-1))</f>
        <v>-9.6563598714136667E-3</v>
      </c>
      <c r="F622" s="34">
        <f>IF(OR(F298=0,F310=0),"-",IF(OR(F298="C",F310="C"),"C",F310/F298-1))</f>
        <v>-7.9476851418179839E-3</v>
      </c>
      <c r="G622" s="34">
        <f>IF(OR(G298=0,G310=0),"-",IF(OR(G298="C",G310="C"),"C",G310/G298-1))</f>
        <v>6.3918915665550635E-4</v>
      </c>
      <c r="H622" s="34">
        <f>IF(OR(H298=0,H310=0),"-",IF(OR(H298="C",H310="C"),"C",H310/H298-1))</f>
        <v>-7.1271693725507568E-3</v>
      </c>
      <c r="I622" s="34">
        <f>IF(OR(I298=0,I310=0),"-",IF(OR(I298="C",I310="C"),"C",I310/I298-1))</f>
        <v>-8.581389167568565E-3</v>
      </c>
      <c r="J622" s="34">
        <f>IF(OR(J298=0,J310=0),"-",IF(OR(J298="C",J310="C"),"C",J310/J298-1))</f>
        <v>-8.2640570268066593E-4</v>
      </c>
      <c r="K622" s="34">
        <f>IF(OR(K310="-",K298="-"),"-",K310/K298-1)</f>
        <v>1.0303958483538933E-2</v>
      </c>
    </row>
    <row r="623" spans="1:11">
      <c r="A623" s="14" t="str">
        <f>TEXT(A142,"mmm-yy")</f>
        <v>Apr-12</v>
      </c>
      <c r="B623" s="34">
        <f>IF(B130=0,"-",(B142/B130-1))</f>
        <v>-6.1652281134402243E-3</v>
      </c>
      <c r="C623" s="34">
        <f>IF(C130=0,"-",(C142/C130-1))</f>
        <v>5.5432926872824861E-3</v>
      </c>
      <c r="D623" s="34">
        <f>IF(D130=0,"-",(D142/D130-1))</f>
        <v>5.5432926872824861E-3</v>
      </c>
      <c r="E623" s="34">
        <f>IF(OR(E299="-",E311="-"),"-",IF(OR(E299="C",E311="C"),"C",E311/E299-1))</f>
        <v>-3.8030789635319917E-2</v>
      </c>
      <c r="F623" s="34">
        <f>IF(OR(F299=0,F311=0),"-",IF(OR(F299="C",F311="C"),"C",F311/F299-1))</f>
        <v>-2.0859005511677076E-2</v>
      </c>
      <c r="G623" s="34">
        <f>IF(OR(G299=0,G311=0),"-",IF(OR(G299="C",G311="C"),"C",G311/G299-1))</f>
        <v>-3.3048708137540794E-3</v>
      </c>
      <c r="H623" s="34">
        <f>IF(OR(H299=0,H311=0),"-",IF(OR(H299="C",H311="C"),"C",H311/H299-1))</f>
        <v>-3.2698312746114344E-2</v>
      </c>
      <c r="I623" s="34">
        <f>IF(OR(I299=0,I311=0),"-",IF(OR(I299="C",I311="C"),"C",I311/I299-1))</f>
        <v>-1.7612341210350935E-2</v>
      </c>
      <c r="J623" s="34">
        <f>IF(OR(J299=0,J311=0),"-",IF(OR(J299="C",J311="C"),"C",J311/J299-1))</f>
        <v>1.2239518849644915E-2</v>
      </c>
      <c r="K623" s="34">
        <f>IF(OR(K311="-",K299="-"),"-",K311/K299-1)</f>
        <v>1.1781154304449259E-2</v>
      </c>
    </row>
    <row r="624" spans="1:11">
      <c r="A624" s="14" t="str">
        <f>TEXT(A143,"mmm-yy")</f>
        <v>May-12</v>
      </c>
      <c r="B624" s="34">
        <f>IF(B131=0,"-",(B143/B131-1))</f>
        <v>-8.4612973989345308E-3</v>
      </c>
      <c r="C624" s="34">
        <f>IF(C131=0,"-",(C143/C131-1))</f>
        <v>3.4508293838861892E-3</v>
      </c>
      <c r="D624" s="34">
        <f>IF(D131=0,"-",(D143/D131-1))</f>
        <v>3.4508293838861892E-3</v>
      </c>
      <c r="E624" s="34">
        <f>IF(OR(E300="-",E312="-"),"-",IF(OR(E300="C",E312="C"),"C",E312/E300-1))</f>
        <v>-1.7267490782621242E-2</v>
      </c>
      <c r="F624" s="34">
        <f>IF(OR(F300=0,F312=0),"-",IF(OR(F300="C",F312="C"),"C",F312/F300-1))</f>
        <v>-2.9586328755951685E-3</v>
      </c>
      <c r="G624" s="34">
        <f>IF(OR(G300=0,G312=0),"-",IF(OR(G300="C",G312="C"),"C",G312/G300-1))</f>
        <v>4.3126934029669162E-3</v>
      </c>
      <c r="H624" s="34">
        <f>IF(OR(H300=0,H312=0),"-",IF(OR(H300="C",H312="C"),"C",H312/H300-1))</f>
        <v>-1.3876248563313598E-2</v>
      </c>
      <c r="I624" s="34">
        <f>IF(OR(I300=0,I312=0),"-",IF(OR(I300="C",I312="C"),"C",I312/I300-1))</f>
        <v>-7.2401019386942878E-3</v>
      </c>
      <c r="J624" s="34">
        <f>IF(OR(J300=0,J312=0),"-",IF(OR(J300="C",J312="C"),"C",J312/J300-1))</f>
        <v>1.1071243007596765E-2</v>
      </c>
      <c r="K624" s="34">
        <f>IF(OR(K312="-",K300="-"),"-",K312/K300-1)</f>
        <v>1.2013778939311326E-2</v>
      </c>
    </row>
    <row r="625" spans="1:11">
      <c r="A625" s="14" t="str">
        <f>TEXT(A144,"mmm-yy")</f>
        <v>Jun-12</v>
      </c>
      <c r="B625" s="34">
        <f>IF(B132=0,"-",(B144/B132-1))</f>
        <v>-7.022023619533968E-3</v>
      </c>
      <c r="C625" s="34">
        <f>IF(C132=0,"-",(C144/C132-1))</f>
        <v>8.3105604013027357E-3</v>
      </c>
      <c r="D625" s="34">
        <f>IF(D132=0,"-",(D144/D132-1))</f>
        <v>8.3105604013027357E-3</v>
      </c>
      <c r="E625" s="34">
        <f>IF(OR(E301="-",E313="-"),"-",IF(OR(E301="C",E313="C"),"C",E313/E301-1))</f>
        <v>3.9767635079102082E-3</v>
      </c>
      <c r="F625" s="34">
        <f>IF(OR(F301=0,F313=0),"-",IF(OR(F301="C",F313="C"),"C",F313/F301-1))</f>
        <v>4.1585509833846901E-2</v>
      </c>
      <c r="G625" s="34">
        <f>IF(OR(G301=0,G313=0),"-",IF(OR(G301="C",G313="C"),"C",G313/G301-1))</f>
        <v>3.6856575583335882E-2</v>
      </c>
      <c r="H625" s="34">
        <f>IF(OR(H301=0,H313=0),"-",IF(OR(H301="C",H313="C"),"C",H313/H301-1))</f>
        <v>1.2320373042546962E-2</v>
      </c>
      <c r="I625" s="34">
        <f>IF(OR(I301=0,I313=0),"-",IF(OR(I301="C",I313="C"),"C",I313/I301-1))</f>
        <v>4.5608374020780218E-3</v>
      </c>
      <c r="J625" s="34">
        <f>IF(OR(J301=0,J313=0),"-",IF(OR(J301="C",J313="C"),"C",J313/J301-1))</f>
        <v>2.8908967527091267E-2</v>
      </c>
      <c r="K625" s="34">
        <f>IF(OR(K313="-",K301="-"),"-",K313/K301-1)</f>
        <v>1.5441011165953533E-2</v>
      </c>
    </row>
    <row r="626" spans="1:11">
      <c r="A626" s="14" t="str">
        <f>TEXT(A145,"mmm-yy")</f>
        <v>Jul-12</v>
      </c>
      <c r="B626" s="34">
        <f>IF(B133=0,"-",(B145/B133-1))</f>
        <v>-1.5291494106403292E-2</v>
      </c>
      <c r="C626" s="34">
        <f>IF(C133=0,"-",(C145/C133-1))</f>
        <v>-7.7873633681833088E-3</v>
      </c>
      <c r="D626" s="34">
        <f>IF(D133=0,"-",(D145/D133-1))</f>
        <v>-7.7873633681833088E-3</v>
      </c>
      <c r="E626" s="34">
        <f>IF(OR(E302="-",E314="-"),"-",IF(OR(E302="C",E314="C"),"C",E314/E302-1))</f>
        <v>-6.0224925691892528E-2</v>
      </c>
      <c r="F626" s="34">
        <f>IF(OR(F302=0,F314=0),"-",IF(OR(F302="C",F314="C"),"C",F314/F302-1))</f>
        <v>-6.6714177581635448E-2</v>
      </c>
      <c r="G626" s="34">
        <f>IF(OR(G302=0,G314=0),"-",IF(OR(G302="C",G314="C"),"C",G314/G302-1))</f>
        <v>-6.3248513182180277E-2</v>
      </c>
      <c r="H626" s="34">
        <f>IF(OR(H302=0,H314=0),"-",IF(OR(H302="C",H314="C"),"C",H314/H302-1))</f>
        <v>-6.7543295679891258E-2</v>
      </c>
      <c r="I626" s="34">
        <f>IF(OR(I302=0,I314=0),"-",IF(OR(I302="C",I314="C"),"C",I314/I302-1))</f>
        <v>-3.6996625553572526E-3</v>
      </c>
      <c r="J626" s="34">
        <f>IF(OR(J302=0,J314=0),"-",IF(OR(J302="C",J314="C"),"C",J314/J302-1))</f>
        <v>8.8917597397775161E-4</v>
      </c>
      <c r="K626" s="34">
        <f>IF(OR(K314="-",K302="-"),"-",K314/K302-1)</f>
        <v>7.6206620469987385E-3</v>
      </c>
    </row>
    <row r="627" spans="1:11">
      <c r="A627" s="14" t="str">
        <f>TEXT(A146,"mmm-yy")</f>
        <v>Aug-12</v>
      </c>
      <c r="B627" s="34">
        <f>IF(B134=0,"-",(B146/B134-1))</f>
        <v>-1.9358933671850154E-2</v>
      </c>
      <c r="C627" s="34">
        <f>IF(C134=0,"-",(C146/C134-1))</f>
        <v>-9.0062710331638707E-3</v>
      </c>
      <c r="D627" s="34">
        <f>IF(D134=0,"-",(D146/D134-1))</f>
        <v>-9.0062710331638707E-3</v>
      </c>
      <c r="E627" s="34">
        <f>IF(OR(E303="-",E315="-"),"-",IF(OR(E303="C",E315="C"),"C",E315/E303-1))</f>
        <v>-8.7073538388413585E-2</v>
      </c>
      <c r="F627" s="34">
        <f>IF(OR(F303=0,F315=0),"-",IF(OR(F303="C",F315="C"),"C",F315/F303-1))</f>
        <v>-9.218314279493367E-2</v>
      </c>
      <c r="G627" s="34">
        <f>IF(OR(G303=0,G315=0),"-",IF(OR(G303="C",G315="C"),"C",G315/G303-1))</f>
        <v>-8.1483131075198334E-2</v>
      </c>
      <c r="H627" s="34">
        <f>IF(OR(H303=0,H315=0),"-",IF(OR(H303="C",H315="C"),"C",H315/H303-1))</f>
        <v>-9.5295601535034802E-2</v>
      </c>
      <c r="I627" s="34">
        <f>IF(OR(I303=0,I315=0),"-",IF(OR(I303="C",I315="C"),"C",I315/I303-1))</f>
        <v>-1.1649227228957337E-2</v>
      </c>
      <c r="J627" s="34">
        <f>IF(OR(J303=0,J315=0),"-",IF(OR(J303="C",J315="C"),"C",J315/J303-1))</f>
        <v>3.4403046402582405E-3</v>
      </c>
      <c r="K627" s="34">
        <f>IF(OR(K315="-",K303="-"),"-",K315/K303-1)</f>
        <v>1.0557035590453401E-2</v>
      </c>
    </row>
    <row r="628" spans="1:11">
      <c r="A628" s="14" t="str">
        <f>TEXT(A147,"mmm-yy")</f>
        <v>Sep-12</v>
      </c>
      <c r="B628" s="34">
        <f>IF(B135=0,"-",(B147/B135-1))</f>
        <v>-1.2210394489668097E-2</v>
      </c>
      <c r="C628" s="34">
        <f>IF(C135=0,"-",(C147/C135-1))</f>
        <v>-2.0070616154892473E-2</v>
      </c>
      <c r="D628" s="34">
        <f>IF(D135=0,"-",(D147/D135-1))</f>
        <v>-2.0070616154892473E-2</v>
      </c>
      <c r="E628" s="34">
        <f>IF(OR(E304="-",E316="-"),"-",IF(OR(E304="C",E316="C"),"C",E316/E304-1))</f>
        <v>-2.9038006887910472E-2</v>
      </c>
      <c r="F628" s="34">
        <f>IF(OR(F304=0,F316=0),"-",IF(OR(F304="C",F316="C"),"C",F316/F304-1))</f>
        <v>-3.5771021612886478E-2</v>
      </c>
      <c r="G628" s="34">
        <f>IF(OR(G304=0,G316=0),"-",IF(OR(G304="C",G316="C"),"C",G316/G304-1))</f>
        <v>-5.6807456711225113E-2</v>
      </c>
      <c r="H628" s="34">
        <f>IF(OR(H304=0,H316=0),"-",IF(OR(H304="C",H316="C"),"C",H316/H304-1))</f>
        <v>-4.852581235265252E-2</v>
      </c>
      <c r="I628" s="34">
        <f>IF(OR(I304=0,I316=0),"-",IF(OR(I304="C",I316="C"),"C",I316/I304-1))</f>
        <v>2.2303436607956861E-2</v>
      </c>
      <c r="J628" s="34">
        <f>IF(OR(J304=0,J316=0),"-",IF(OR(J304="C",J316="C"),"C",J316/J304-1))</f>
        <v>1.3405293496509874E-2</v>
      </c>
      <c r="K628" s="34">
        <f>IF(OR(K316="-",K304="-"),"-",K316/K304-1)</f>
        <v>-7.9573844686930961E-3</v>
      </c>
    </row>
    <row r="629" spans="1:11">
      <c r="A629" s="14" t="str">
        <f>TEXT(A148,"mmm-yy")</f>
        <v>Oct-12</v>
      </c>
      <c r="B629" s="34">
        <f>IF(B136=0,"-",(B148/B136-1))</f>
        <v>-8.6687306501548322E-3</v>
      </c>
      <c r="C629" s="34">
        <f>IF(C136=0,"-",(C148/C136-1))</f>
        <v>-2.9355748714791075E-3</v>
      </c>
      <c r="D629" s="34">
        <f>IF(D136=0,"-",(D148/D136-1))</f>
        <v>-2.9355748714791075E-3</v>
      </c>
      <c r="E629" s="34">
        <f>IF(OR(E305="-",E317="-"),"-",IF(OR(E305="C",E317="C"),"C",E317/E305-1))</f>
        <v>1.5017199187970398E-2</v>
      </c>
      <c r="F629" s="34">
        <f>IF(OR(F305=0,F317=0),"-",IF(OR(F305="C",F317="C"),"C",F317/F305-1))</f>
        <v>3.3495732423440394E-2</v>
      </c>
      <c r="G629" s="34">
        <f>IF(OR(G305=0,G317=0),"-",IF(OR(G305="C",G317="C"),"C",G317/G305-1))</f>
        <v>4.0545016188797245E-2</v>
      </c>
      <c r="H629" s="34">
        <f>IF(OR(H305=0,H317=0),"-",IF(OR(H305="C",H317="C"),"C",H317/H305-1))</f>
        <v>1.2037540203915231E-2</v>
      </c>
      <c r="I629" s="34">
        <f>IF(OR(I305=0,I317=0),"-",IF(OR(I305="C",I317="C"),"C",I317/I305-1))</f>
        <v>-6.7746072064966967E-3</v>
      </c>
      <c r="J629" s="34">
        <f>IF(OR(J305=0,J317=0),"-",IF(OR(J305="C",J317="C"),"C",J317/J305-1))</f>
        <v>2.1202960727327858E-2</v>
      </c>
      <c r="K629" s="34">
        <f>IF(OR(K317="-",K305="-"),"-",K317/K305-1)</f>
        <v>5.7832895581269028E-3</v>
      </c>
    </row>
    <row r="630" spans="1:11">
      <c r="A630" s="14" t="str">
        <f>TEXT(A149,"mmm-yy")</f>
        <v>Nov-12</v>
      </c>
      <c r="B630" s="34">
        <f>IF(B137=0,"-",(B149/B137-1))</f>
        <v>-8.9450956199876863E-3</v>
      </c>
      <c r="C630" s="34">
        <f>IF(C137=0,"-",(C149/C137-1))</f>
        <v>-3.3403844647194036E-3</v>
      </c>
      <c r="D630" s="34">
        <f>IF(D137=0,"-",(D149/D137-1))</f>
        <v>-3.3403844647194036E-3</v>
      </c>
      <c r="E630" s="34">
        <f>IF(OR(E306="-",E318="-"),"-",IF(OR(E306="C",E318="C"),"C",E318/E306-1))</f>
        <v>-2.1565359592382816E-2</v>
      </c>
      <c r="F630" s="34">
        <f>IF(OR(F306=0,F318=0),"-",IF(OR(F306="C",F318="C"),"C",F318/F306-1))</f>
        <v>-1.2435204360246144E-2</v>
      </c>
      <c r="G630" s="34">
        <f>IF(OR(G306=0,G318=0),"-",IF(OR(G306="C",G318="C"),"C",G318/G306-1))</f>
        <v>-1.8049965363933218E-2</v>
      </c>
      <c r="H630" s="34">
        <f>IF(OR(H306=0,H318=0),"-",IF(OR(H306="C",H318="C"),"C",H318/H306-1))</f>
        <v>-2.4833707464943733E-2</v>
      </c>
      <c r="I630" s="34">
        <f>IF(OR(I306=0,I318=0),"-",IF(OR(I306="C",I318="C"),"C",I318/I306-1))</f>
        <v>5.717970167156361E-3</v>
      </c>
      <c r="J630" s="34">
        <f>IF(OR(J306=0,J318=0),"-",IF(OR(J306="C",J318="C"),"C",J318/J306-1))</f>
        <v>1.2714244944281639E-2</v>
      </c>
      <c r="K630" s="34">
        <f>IF(OR(K318="-",K306="-"),"-",K318/K306-1)</f>
        <v>5.6552983396762624E-3</v>
      </c>
    </row>
    <row r="631" spans="1:11">
      <c r="A631" s="14" t="str">
        <f>TEXT(A150,"mmm-yy")</f>
        <v>Dec-12</v>
      </c>
      <c r="B631" s="34">
        <f>IF(B138=0,"-",(B150/B138-1))</f>
        <v>-1.0163227594702784E-2</v>
      </c>
      <c r="C631" s="34">
        <f>IF(C138=0,"-",(C150/C138-1))</f>
        <v>-2.9280189435026971E-3</v>
      </c>
      <c r="D631" s="34">
        <f>IF(D138=0,"-",(D150/D138-1))</f>
        <v>-2.9280189435026971E-3</v>
      </c>
      <c r="E631" s="34">
        <f>IF(OR(E307="-",E319="-"),"-",IF(OR(E307="C",E319="C"),"C",E319/E307-1))</f>
        <v>1.5570204468035032E-2</v>
      </c>
      <c r="F631" s="34">
        <f>IF(OR(F307=0,F319=0),"-",IF(OR(F307="C",F319="C"),"C",F319/F307-1))</f>
        <v>2.1502929596483478E-2</v>
      </c>
      <c r="G631" s="34">
        <f>IF(OR(G307=0,G319=0),"-",IF(OR(G307="C",G319="C"),"C",G319/G307-1))</f>
        <v>2.4565089159848563E-2</v>
      </c>
      <c r="H631" s="34">
        <f>IF(OR(H307=0,H319=0),"-",IF(OR(H307="C",H319="C"),"C",H319/H307-1))</f>
        <v>1.259659567089555E-2</v>
      </c>
      <c r="I631" s="34">
        <f>IF(OR(I307=0,I319=0),"-",IF(OR(I307="C",I319="C"),"C",I319/I307-1))</f>
        <v>-2.9887408772399926E-3</v>
      </c>
      <c r="J631" s="34">
        <f>IF(OR(J307=0,J319=0),"-",IF(OR(J307="C",J319="C"),"C",J319/J307-1))</f>
        <v>8.795540063698315E-3</v>
      </c>
      <c r="K631" s="34">
        <f>IF(OR(K319="-",K307="-"),"-",K319/K307-1)</f>
        <v>7.3094967300704194E-3</v>
      </c>
    </row>
    <row r="632" spans="1:11">
      <c r="A632" s="14" t="str">
        <f>TEXT(A151,"mmm-yy")</f>
        <v>Jan-13</v>
      </c>
      <c r="B632" s="34">
        <f>IF(B139=0,"-",(B151/B139-1))</f>
        <v>-7.6828518746158148E-3</v>
      </c>
      <c r="C632" s="34">
        <f>IF(C139=0,"-",(C151/C139-1))</f>
        <v>-4.9338384980773808E-3</v>
      </c>
      <c r="D632" s="34">
        <f>IF(D139=0,"-",(D151/D139-1))</f>
        <v>-4.9338384980773808E-3</v>
      </c>
      <c r="E632" s="34">
        <f>IF(OR(E308="-",E320="-"),"-",IF(OR(E308="C",E320="C"),"C",E320/E308-1))</f>
        <v>2.1629768821245232E-3</v>
      </c>
      <c r="F632" s="34">
        <f>IF(OR(F308=0,F320=0),"-",IF(OR(F308="C",F320="C"),"C",F320/F308-1))</f>
        <v>-1.9912272313752366E-3</v>
      </c>
      <c r="G632" s="34">
        <f>IF(OR(G308=0,G320=0),"-",IF(OR(G308="C",G320="C"),"C",G320/G308-1))</f>
        <v>-2.3277852529054788E-2</v>
      </c>
      <c r="H632" s="34">
        <f>IF(OR(H308=0,H320=0),"-",IF(OR(H308="C",H320="C"),"C",H320/H308-1))</f>
        <v>-2.7815333945641063E-3</v>
      </c>
      <c r="I632" s="34">
        <f>IF(OR(I308=0,I320=0),"-",IF(OR(I308="C",I320="C"),"C",I320/I308-1))</f>
        <v>2.1793941452845855E-2</v>
      </c>
      <c r="J632" s="34">
        <f>IF(OR(J308=0,J320=0),"-",IF(OR(J308="C",J320="C"),"C",J320/J308-1))</f>
        <v>7.9251055777085355E-4</v>
      </c>
      <c r="K632" s="34">
        <f>IF(OR(K320="-",K308="-"),"-",K320/K308-1)</f>
        <v>2.7702971592620251E-3</v>
      </c>
    </row>
    <row r="633" spans="1:11">
      <c r="A633" s="14" t="str">
        <f>TEXT(A152,"mmm-yy")</f>
        <v>Feb-13</v>
      </c>
      <c r="B633" s="34">
        <f>IF(B140=0,"-",(B152/B140-1))</f>
        <v>-6.1633281972265364E-3</v>
      </c>
      <c r="C633" s="34">
        <f>IF(C140=0,"-",(C152/C140-1))</f>
        <v>-5.3328234219304216E-3</v>
      </c>
      <c r="D633" s="34">
        <f>IF(D140=0,"-",(D152/D140-1))</f>
        <v>-3.9631691579794959E-2</v>
      </c>
      <c r="E633" s="34">
        <f>IF(OR(E309="-",E321="-"),"-",IF(OR(E309="C",E321="C"),"C",E321/E309-1))</f>
        <v>3.5008740415515716E-2</v>
      </c>
      <c r="F633" s="34">
        <f>IF(OR(F309=0,F321=0),"-",IF(OR(F309="C",F321="C"),"C",F321/F309-1))</f>
        <v>1.5185332230562176E-2</v>
      </c>
      <c r="G633" s="34">
        <f>IF(OR(G309=0,G321=0),"-",IF(OR(G309="C",G321="C"),"C",G321/G309-1))</f>
        <v>1.134730976169962E-2</v>
      </c>
      <c r="H633" s="34">
        <f>IF(OR(H309=0,H321=0),"-",IF(OR(H309="C",H321="C"),"C",H321/H309-1))</f>
        <v>-6.0104067670239125E-3</v>
      </c>
      <c r="I633" s="34">
        <f>IF(OR(I309=0,I321=0),"-",IF(OR(I309="C",I321="C"),"C",I321/I309-1))</f>
        <v>3.7949598835311793E-3</v>
      </c>
      <c r="J633" s="34">
        <f>IF(OR(J309=0,J321=0),"-",IF(OR(J309="C",J321="C"),"C",J321/J309-1))</f>
        <v>2.1323904336509658E-2</v>
      </c>
      <c r="K633" s="34">
        <f>IF(OR(K321="-",K309="-"),"-",K321/K309-1)</f>
        <v>8.356551925072786E-4</v>
      </c>
    </row>
    <row r="634" spans="1:11">
      <c r="A634" s="14" t="str">
        <f>TEXT(A153,"mmm-yy")</f>
        <v>Mar-13</v>
      </c>
      <c r="B634" s="34">
        <f>IF(B141=0,"-",(B153/B141-1))</f>
        <v>-3.4013605442176909E-3</v>
      </c>
      <c r="C634" s="34">
        <f>IF(C141=0,"-",(C153/C141-1))</f>
        <v>-4.0516281016951261E-3</v>
      </c>
      <c r="D634" s="34">
        <f>IF(D141=0,"-",(D153/D141-1))</f>
        <v>-4.0516281016951261E-3</v>
      </c>
      <c r="E634" s="34">
        <f>IF(OR(E310="-",E322="-"),"-",IF(OR(E310="C",E322="C"),"C",E322/E310-1))</f>
        <v>8.1459266121154839E-2</v>
      </c>
      <c r="F634" s="34">
        <f>IF(OR(F310=0,F322=0),"-",IF(OR(F310="C",F322="C"),"C",F322/F310-1))</f>
        <v>0.10657009408175466</v>
      </c>
      <c r="G634" s="34">
        <f>IF(OR(G310=0,G322=0),"-",IF(OR(G310="C",G322="C"),"C",G322/G310-1))</f>
        <v>7.8213963917904028E-2</v>
      </c>
      <c r="H634" s="34">
        <f>IF(OR(H310=0,H322=0),"-",IF(OR(H310="C",H322="C"),"C",H322/H310-1))</f>
        <v>7.7077595367699647E-2</v>
      </c>
      <c r="I634" s="34">
        <f>IF(OR(I310=0,I322=0),"-",IF(OR(I310="C",I322="C"),"C",I322/I310-1))</f>
        <v>2.629916798778309E-2</v>
      </c>
      <c r="J634" s="34">
        <f>IF(OR(J310=0,J322=0),"-",IF(OR(J310="C",J322="C"),"C",J322/J310-1))</f>
        <v>2.7381962860332676E-2</v>
      </c>
      <c r="K634" s="34">
        <f>IF(OR(K322="-",K310="-"),"-",K322/K310-1)</f>
        <v>-6.5248690067698512E-4</v>
      </c>
    </row>
    <row r="635" spans="1:11">
      <c r="A635" s="14" t="str">
        <f>TEXT(A154,"mmm-yy")</f>
        <v>Apr-13</v>
      </c>
      <c r="B635" s="34">
        <f>IF(B142=0,"-",(B154/B142-1))</f>
        <v>-4.652605459057102E-3</v>
      </c>
      <c r="C635" s="34">
        <f>IF(C142=0,"-",(C154/C142-1))</f>
        <v>-5.5198380279188886E-3</v>
      </c>
      <c r="D635" s="34">
        <f>IF(D142=0,"-",(D154/D142-1))</f>
        <v>-5.5198380279188886E-3</v>
      </c>
      <c r="E635" s="34">
        <f>IF(OR(E311="-",E323="-"),"-",IF(OR(E311="C",E323="C"),"C",E323/E311-1))</f>
        <v>1.860244300817282E-2</v>
      </c>
      <c r="F635" s="34">
        <f>IF(OR(F311=0,F323=0),"-",IF(OR(F311="C",F323="C"),"C",F323/F311-1))</f>
        <v>-1.2575756378994551E-2</v>
      </c>
      <c r="G635" s="34">
        <f>IF(OR(G311=0,G323=0),"-",IF(OR(G311="C",G323="C"),"C",G323/G311-1))</f>
        <v>-1.336005202519075E-2</v>
      </c>
      <c r="H635" s="34">
        <f>IF(OR(H311=0,H323=0),"-",IF(OR(H311="C",H323="C"),"C",H323/H311-1))</f>
        <v>1.2979922507925234E-2</v>
      </c>
      <c r="I635" s="34">
        <f>IF(OR(I311=0,I323=0),"-",IF(OR(I311="C",I323="C"),"C",I323/I311-1))</f>
        <v>7.9491576213386317E-4</v>
      </c>
      <c r="J635" s="34">
        <f>IF(OR(J311=0,J323=0),"-",IF(OR(J311="C",J323="C"),"C",J323/J311-1))</f>
        <v>-2.5228218564933957E-2</v>
      </c>
      <c r="K635" s="34">
        <f>IF(OR(K323="-",K311="-"),"-",K323/K311-1)</f>
        <v>-8.7128632035216036E-4</v>
      </c>
    </row>
    <row r="636" spans="1:11">
      <c r="A636" s="14" t="str">
        <f>TEXT(A155,"mmm-yy")</f>
        <v>May-13</v>
      </c>
      <c r="B636" s="34">
        <f>IF(B143=0,"-",(B155/B143-1))</f>
        <v>-2.5284450063211006E-3</v>
      </c>
      <c r="C636" s="34">
        <f>IF(C143=0,"-",(C155/C143-1))</f>
        <v>4.2507342848288054E-3</v>
      </c>
      <c r="D636" s="34">
        <f>IF(D143=0,"-",(D155/D143-1))</f>
        <v>4.2507342848288054E-3</v>
      </c>
      <c r="E636" s="34">
        <f>IF(OR(E312="-",E324="-"),"-",IF(OR(E312="C",E324="C"),"C",E324/E312-1))</f>
        <v>5.5868946189095547E-2</v>
      </c>
      <c r="F636" s="34">
        <f>IF(OR(F312=0,F324=0),"-",IF(OR(F312="C",F324="C"),"C",F324/F312-1))</f>
        <v>7.9752377470069691E-2</v>
      </c>
      <c r="G636" s="34">
        <f>IF(OR(G312=0,G324=0),"-",IF(OR(G312="C",G324="C"),"C",G324/G312-1))</f>
        <v>9.8309456907273551E-2</v>
      </c>
      <c r="H636" s="34">
        <f>IF(OR(H312=0,H324=0),"-",IF(OR(H312="C",H324="C"),"C",H324/H312-1))</f>
        <v>6.035716451894757E-2</v>
      </c>
      <c r="I636" s="34">
        <f>IF(OR(I312=0,I324=0),"-",IF(OR(I312="C",I324="C"),"C",I324/I312-1))</f>
        <v>-1.689603901750858E-2</v>
      </c>
      <c r="J636" s="34">
        <f>IF(OR(J312=0,J324=0),"-",IF(OR(J312="C",J324="C"),"C",J324/J312-1))</f>
        <v>1.8291207529041564E-2</v>
      </c>
      <c r="K636" s="34">
        <f>IF(OR(K324="-",K312="-"),"-",K324/K312-1)</f>
        <v>6.7963635225594121E-3</v>
      </c>
    </row>
    <row r="637" spans="1:11">
      <c r="A637" s="14" t="str">
        <f>TEXT(A156,"mmm-yy")</f>
        <v>Jun-13</v>
      </c>
      <c r="B637" s="34">
        <f>IF(B144=0,"-",(B156/B144-1))</f>
        <v>2.2500803600129515E-3</v>
      </c>
      <c r="C637" s="34">
        <f>IF(C144=0,"-",(C156/C144-1))</f>
        <v>4.8709857063300444E-3</v>
      </c>
      <c r="D637" s="34">
        <f>IF(D144=0,"-",(D156/D144-1))</f>
        <v>4.8709857063300444E-3</v>
      </c>
      <c r="E637" s="34">
        <f>IF(OR(E313="-",E325="-"),"-",IF(OR(E313="C",E325="C"),"C",E325/E313-1))</f>
        <v>2.7603351372231799E-2</v>
      </c>
      <c r="F637" s="34">
        <f>IF(OR(F313=0,F325=0),"-",IF(OR(F313="C",F325="C"),"C",F325/F313-1))</f>
        <v>2.5555180179557491E-2</v>
      </c>
      <c r="G637" s="34">
        <f>IF(OR(G313=0,G325=0),"-",IF(OR(G313="C",G325="C"),"C",G325/G313-1))</f>
        <v>2.0724093224126383E-2</v>
      </c>
      <c r="H637" s="34">
        <f>IF(OR(H313=0,H325=0),"-",IF(OR(H313="C",H325="C"),"C",H325/H313-1))</f>
        <v>3.2608792608542769E-2</v>
      </c>
      <c r="I637" s="34">
        <f>IF(OR(I313=0,I325=0),"-",IF(OR(I313="C",I325="C"),"C",I325/I313-1))</f>
        <v>4.7329998258112127E-3</v>
      </c>
      <c r="J637" s="34">
        <f>IF(OR(J313=0,J325=0),"-",IF(OR(J313="C",J325="C"),"C",J325/J313-1))</f>
        <v>-6.8308661319518293E-3</v>
      </c>
      <c r="K637" s="34">
        <f>IF(OR(K325="-",K313="-"),"-",K325/K313-1)</f>
        <v>2.6150213381632703E-3</v>
      </c>
    </row>
    <row r="638" spans="1:11">
      <c r="A638" s="14" t="str">
        <f>TEXT(A157,"mmm-yy")</f>
        <v>Jul-13</v>
      </c>
      <c r="B638" s="34">
        <f>IF(B145=0,"-",(B157/B145-1))</f>
        <v>2.9116790682626181E-3</v>
      </c>
      <c r="C638" s="34">
        <f>IF(C145=0,"-",(C157/C145-1))</f>
        <v>2.8158677141294497E-3</v>
      </c>
      <c r="D638" s="34">
        <f>IF(D145=0,"-",(D157/D145-1))</f>
        <v>2.8158677141294497E-3</v>
      </c>
      <c r="E638" s="34">
        <f>IF(OR(E314="-",E326="-"),"-",IF(OR(E314="C",E326="C"),"C",E326/E314-1))</f>
        <v>7.7146441831392298E-2</v>
      </c>
      <c r="F638" s="34">
        <f>IF(OR(F314=0,F326=0),"-",IF(OR(F314="C",F326="C"),"C",F326/F314-1))</f>
        <v>8.0246573965075063E-2</v>
      </c>
      <c r="G638" s="34">
        <f>IF(OR(G314=0,G326=0),"-",IF(OR(G314="C",G326="C"),"C",G326/G314-1))</f>
        <v>8.1199863995265131E-2</v>
      </c>
      <c r="H638" s="34">
        <f>IF(OR(H314=0,H326=0),"-",IF(OR(H314="C",H326="C"),"C",H326/H314-1))</f>
        <v>8.0179543720334756E-2</v>
      </c>
      <c r="I638" s="34">
        <f>IF(OR(I314=0,I326=0),"-",IF(OR(I314="C",I326="C"),"C",I326/I314-1))</f>
        <v>-8.8169640224255996E-4</v>
      </c>
      <c r="J638" s="34">
        <f>IF(OR(J314=0,J326=0),"-",IF(OR(J314="C",J326="C"),"C",J326/J314-1))</f>
        <v>6.2054725189053528E-5</v>
      </c>
      <c r="K638" s="34">
        <f>IF(OR(K326="-",K314="-"),"-",K326/K314-1)</f>
        <v>-9.5533192137398082E-5</v>
      </c>
    </row>
    <row r="639" spans="1:11">
      <c r="A639" s="14" t="str">
        <f>TEXT(A158,"mmm-yy")</f>
        <v>Aug-13</v>
      </c>
      <c r="B639" s="34">
        <f>IF(B146=0,"-",(B158/B146-1))</f>
        <v>2.5889967637540146E-3</v>
      </c>
      <c r="C639" s="34">
        <f>IF(C146=0,"-",(C158/C146-1))</f>
        <v>1.8699837685409726E-3</v>
      </c>
      <c r="D639" s="34">
        <f>IF(D146=0,"-",(D158/D146-1))</f>
        <v>1.8699837685409726E-3</v>
      </c>
      <c r="E639" s="34">
        <f>IF(OR(E315="-",E327="-"),"-",IF(OR(E315="C",E327="C"),"C",E327/E315-1))</f>
        <v>6.5837183105027286E-2</v>
      </c>
      <c r="F639" s="34">
        <f>IF(OR(F315=0,F327=0),"-",IF(OR(F315="C",F327="C"),"C",F327/F315-1))</f>
        <v>7.2490332330983343E-2</v>
      </c>
      <c r="G639" s="34">
        <f>IF(OR(G315=0,G327=0),"-",IF(OR(G315="C",G327="C"),"C",G327/G315-1))</f>
        <v>6.6555281319013559E-2</v>
      </c>
      <c r="H639" s="34">
        <f>IF(OR(H315=0,H327=0),"-",IF(OR(H315="C",H327="C"),"C",H327/H315-1))</f>
        <v>6.7830281337341036E-2</v>
      </c>
      <c r="I639" s="34">
        <f>IF(OR(I315=0,I327=0),"-",IF(OR(I315="C",I327="C"),"C",I327/I315-1))</f>
        <v>5.5646914097409184E-3</v>
      </c>
      <c r="J639" s="34">
        <f>IF(OR(J315=0,J327=0),"-",IF(OR(J315="C",J327="C"),"C",J327/J315-1))</f>
        <v>4.364037127515985E-3</v>
      </c>
      <c r="K639" s="34">
        <f>IF(OR(K327="-",K315="-"),"-",K327/K315-1)</f>
        <v>-7.1715627992541275E-4</v>
      </c>
    </row>
    <row r="640" spans="1:11">
      <c r="A640" s="14" t="str">
        <f>TEXT(A159,"mmm-yy")</f>
        <v>Sep-13</v>
      </c>
      <c r="B640" s="34">
        <f>IF(B147=0,"-",(B159/B147-1))</f>
        <v>-1.2678288431061668E-3</v>
      </c>
      <c r="C640" s="34">
        <f>IF(C147=0,"-",(C159/C147-1))</f>
        <v>2.2962536363502206E-3</v>
      </c>
      <c r="D640" s="34">
        <f>IF(D147=0,"-",(D159/D147-1))</f>
        <v>2.2962536363502206E-3</v>
      </c>
      <c r="E640" s="34">
        <f>IF(OR(E316="-",E328="-"),"-",IF(OR(E316="C",E328="C"),"C",E328/E316-1))</f>
        <v>4.7769834755494234E-2</v>
      </c>
      <c r="F640" s="34">
        <f>IF(OR(F316=0,F328=0),"-",IF(OR(F316="C",F328="C"),"C",F328/F316-1))</f>
        <v>4.9077534299656111E-2</v>
      </c>
      <c r="G640" s="34">
        <f>IF(OR(G316=0,G328=0),"-",IF(OR(G316="C",G328="C"),"C",G328/G316-1))</f>
        <v>3.1561244510884823E-2</v>
      </c>
      <c r="H640" s="34">
        <f>IF(OR(H316=0,H328=0),"-",IF(OR(H316="C",H328="C"),"C",H328/H316-1))</f>
        <v>5.0175780048609564E-2</v>
      </c>
      <c r="I640" s="34">
        <f>IF(OR(I316=0,I328=0),"-",IF(OR(I316="C",I328="C"),"C",I328/I316-1))</f>
        <v>1.6980368235020915E-2</v>
      </c>
      <c r="J640" s="34">
        <f>IF(OR(J316=0,J328=0),"-",IF(OR(J316="C",J328="C"),"C",J328/J316-1))</f>
        <v>-1.0457732598848635E-3</v>
      </c>
      <c r="K640" s="34">
        <f>IF(OR(K328="-",K316="-"),"-",K328/K316-1)</f>
        <v>3.5686068621660905E-3</v>
      </c>
    </row>
    <row r="641" spans="1:11">
      <c r="A641" s="14" t="str">
        <f>TEXT(A160,"mmm-yy")</f>
        <v>Oct-13</v>
      </c>
      <c r="B641" s="34">
        <f>IF(B148=0,"-",(B160/B148-1))</f>
        <v>-4.0599625234228887E-3</v>
      </c>
      <c r="C641" s="34">
        <f>IF(C148=0,"-",(C160/C148-1))</f>
        <v>5.2277819268109482E-3</v>
      </c>
      <c r="D641" s="34">
        <f>IF(D148=0,"-",(D160/D148-1))</f>
        <v>5.2277819268109482E-3</v>
      </c>
      <c r="E641" s="34">
        <f>IF(OR(E317="-",E329="-"),"-",IF(OR(E317="C",E329="C"),"C",E329/E317-1))</f>
        <v>2.4447184462043747E-2</v>
      </c>
      <c r="F641" s="34">
        <f>IF(OR(F317=0,F329=0),"-",IF(OR(F317="C",F329="C"),"C",F329/F317-1))</f>
        <v>1.5158307571596419E-2</v>
      </c>
      <c r="G641" s="34">
        <f>IF(OR(G317=0,G329=0),"-",IF(OR(G317="C",G329="C"),"C",G329/G317-1))</f>
        <v>6.674944835642016E-3</v>
      </c>
      <c r="H641" s="34">
        <f>IF(OR(H317=0,H329=0),"-",IF(OR(H317="C",H329="C"),"C",H329/H317-1))</f>
        <v>2.9802770937946921E-2</v>
      </c>
      <c r="I641" s="34">
        <f>IF(OR(I317=0,I329=0),"-",IF(OR(I317="C",I329="C"),"C",I329/I317-1))</f>
        <v>8.4271122267172149E-3</v>
      </c>
      <c r="J641" s="34">
        <f>IF(OR(J317=0,J329=0),"-",IF(OR(J317="C",J329="C"),"C",J329/J317-1))</f>
        <v>-1.4220648632565225E-2</v>
      </c>
      <c r="K641" s="34">
        <f>IF(OR(K329="-",K317="-"),"-",K329/K317-1)</f>
        <v>9.3256060613511327E-3</v>
      </c>
    </row>
    <row r="642" spans="1:11">
      <c r="A642" s="14" t="str">
        <f>TEXT(A161,"mmm-yy")</f>
        <v>Nov-13</v>
      </c>
      <c r="B642" s="34">
        <f>IF(B149=0,"-",(B161/B149-1))</f>
        <v>-2.4898848428259734E-3</v>
      </c>
      <c r="C642" s="34">
        <f>IF(C149=0,"-",(C161/C149-1))</f>
        <v>8.118112824617274E-3</v>
      </c>
      <c r="D642" s="34">
        <f>IF(D149=0,"-",(D161/D149-1))</f>
        <v>8.118112824617274E-3</v>
      </c>
      <c r="E642" s="34">
        <f>IF(OR(E318="-",E330="-"),"-",IF(OR(E318="C",E330="C"),"C",E330/E318-1))</f>
        <v>6.4905363083235246E-2</v>
      </c>
      <c r="F642" s="34">
        <f>IF(OR(F318=0,F330=0),"-",IF(OR(F318="C",F330="C"),"C",F330/F318-1))</f>
        <v>6.6618190890103568E-2</v>
      </c>
      <c r="G642" s="34">
        <f>IF(OR(G318=0,G330=0),"-",IF(OR(G318="C",G330="C"),"C",G330/G318-1))</f>
        <v>4.4386905862770387E-2</v>
      </c>
      <c r="H642" s="34">
        <f>IF(OR(H318=0,H330=0),"-",IF(OR(H318="C",H330="C"),"C",H330/H318-1))</f>
        <v>7.3550384968285032E-2</v>
      </c>
      <c r="I642" s="34">
        <f>IF(OR(I318=0,I330=0),"-",IF(OR(I318="C",I330="C"),"C",I330/I318-1))</f>
        <v>2.1286445571593759E-2</v>
      </c>
      <c r="J642" s="34">
        <f>IF(OR(J318=0,J330=0),"-",IF(OR(J318="C",J330="C"),"C",J330/J318-1))</f>
        <v>-6.4572601111649863E-3</v>
      </c>
      <c r="K642" s="34">
        <f>IF(OR(K330="-",K318="-"),"-",K330/K318-1)</f>
        <v>1.0634476288766237E-2</v>
      </c>
    </row>
    <row r="643" spans="1:11">
      <c r="A643" s="14" t="str">
        <f>TEXT(A162,"mmm-yy")</f>
        <v>Dec-13</v>
      </c>
      <c r="B643" s="34">
        <f>IF(B150=0,"-",(B162/B150-1))</f>
        <v>4.3559427504666903E-3</v>
      </c>
      <c r="C643" s="34">
        <f>IF(C150=0,"-",(C162/C150-1))</f>
        <v>9.8408680441985918E-3</v>
      </c>
      <c r="D643" s="34">
        <f>IF(D150=0,"-",(D162/D150-1))</f>
        <v>9.8408680441985918E-3</v>
      </c>
      <c r="E643" s="34">
        <f>IF(OR(E319="-",E331="-"),"-",IF(OR(E319="C",E331="C"),"C",E331/E319-1))</f>
        <v>4.102361519271791E-2</v>
      </c>
      <c r="F643" s="34">
        <f>IF(OR(F319=0,F331=0),"-",IF(OR(F319="C",F331="C"),"C",F331/F319-1))</f>
        <v>3.3383123213934329E-2</v>
      </c>
      <c r="G643" s="34">
        <f>IF(OR(G319=0,G331=0),"-",IF(OR(G319="C",G331="C"),"C",G331/G319-1))</f>
        <v>2.079743753088481E-2</v>
      </c>
      <c r="H643" s="34">
        <f>IF(OR(H319=0,H331=0),"-",IF(OR(H319="C",H331="C"),"C",H331/H319-1))</f>
        <v>5.1268191220724013E-2</v>
      </c>
      <c r="I643" s="34">
        <f>IF(OR(I319=0,I331=0),"-",IF(OR(I319="C",I331="C"),"C",I331/I319-1))</f>
        <v>1.2329268491789946E-2</v>
      </c>
      <c r="J643" s="34">
        <f>IF(OR(J319=0,J331=0),"-",IF(OR(J319="C",J331="C"),"C",J331/J319-1))</f>
        <v>-1.7012849961741683E-2</v>
      </c>
      <c r="K643" s="34">
        <f>IF(OR(K331="-",K319="-"),"-",K331/K319-1)</f>
        <v>5.4611368940689076E-3</v>
      </c>
    </row>
    <row r="644" spans="1:11">
      <c r="A644" s="14" t="str">
        <f>TEXT(A163,"mmm-yy")</f>
        <v>Jan-14</v>
      </c>
      <c r="B644" s="34">
        <f>IF(B151=0,"-",(B163/B151-1))</f>
        <v>-3.4066274388355744E-3</v>
      </c>
      <c r="C644" s="34">
        <f>IF(C151=0,"-",(C163/C151-1))</f>
        <v>7.8707715913450826E-3</v>
      </c>
      <c r="D644" s="34">
        <f>IF(D151=0,"-",(D163/D151-1))</f>
        <v>7.8707715913450826E-3</v>
      </c>
      <c r="E644" s="34">
        <f>IF(OR(E320="-",E332="-"),"-",IF(OR(E320="C",E332="C"),"C",E332/E320-1))</f>
        <v>4.7285937286355884E-2</v>
      </c>
      <c r="F644" s="34">
        <f>IF(OR(F320=0,F332=0),"-",IF(OR(F320="C",F332="C"),"C",F332/F320-1))</f>
        <v>6.1390958825556785E-2</v>
      </c>
      <c r="G644" s="34">
        <f>IF(OR(G320=0,G332=0),"-",IF(OR(G320="C",G332="C"),"C",G332/G320-1))</f>
        <v>3.8696345900030016E-2</v>
      </c>
      <c r="H644" s="34">
        <f>IF(OR(H320=0,H332=0),"-",IF(OR(H320="C",H332="C"),"C",H332/H320-1))</f>
        <v>5.5528885689564378E-2</v>
      </c>
      <c r="I644" s="34">
        <f>IF(OR(I320=0,I332=0),"-",IF(OR(I320="C",I332="C"),"C",I332/I320-1))</f>
        <v>2.1849131380029974E-2</v>
      </c>
      <c r="J644" s="34">
        <f>IF(OR(J320=0,J332=0),"-",IF(OR(J320="C",J332="C"),"C",J332/J320-1))</f>
        <v>5.5536832913509748E-3</v>
      </c>
      <c r="K644" s="34">
        <f>IF(OR(K332="-",K320="-"),"-",K332/K320-1)</f>
        <v>1.1315948249985386E-2</v>
      </c>
    </row>
    <row r="645" spans="1:11">
      <c r="A645" s="14" t="str">
        <f>TEXT(A164,"mmm-yy")</f>
        <v>Feb-14</v>
      </c>
      <c r="B645" s="34">
        <f>IF(B152=0,"-",(B164/B152-1))</f>
        <v>-2.7906976744186407E-3</v>
      </c>
      <c r="C645" s="34">
        <f>IF(C152=0,"-",(C164/C152-1))</f>
        <v>1.028850535429493E-2</v>
      </c>
      <c r="D645" s="34">
        <f>IF(D152=0,"-",(D164/D152-1))</f>
        <v>1.028850535429493E-2</v>
      </c>
      <c r="E645" s="34">
        <f>IF(OR(E321="-",E333="-"),"-",IF(OR(E321="C",E333="C"),"C",E333/E321-1))</f>
        <v>6.106057104050322E-2</v>
      </c>
      <c r="F645" s="34">
        <f>IF(OR(F321=0,F333=0),"-",IF(OR(F321="C",F333="C"),"C",F333/F321-1))</f>
        <v>7.8982961148865494E-2</v>
      </c>
      <c r="G645" s="34">
        <f>IF(OR(G321=0,G333=0),"-",IF(OR(G321="C",G333="C"),"C",G333/G321-1))</f>
        <v>5.0523072673112734E-2</v>
      </c>
      <c r="H645" s="34">
        <f>IF(OR(H321=0,H333=0),"-",IF(OR(H321="C",H333="C"),"C",H333/H321-1))</f>
        <v>7.1977298406884493E-2</v>
      </c>
      <c r="I645" s="34">
        <f>IF(OR(I321=0,I333=0),"-",IF(OR(I321="C",I333="C"),"C",I333/I321-1))</f>
        <v>2.7091159838436241E-2</v>
      </c>
      <c r="J645" s="34">
        <f>IF(OR(J321=0,J333=0),"-",IF(OR(J321="C",J333="C"),"C",J333/J321-1))</f>
        <v>6.5352715513586901E-3</v>
      </c>
      <c r="K645" s="34">
        <f>IF(OR(K333="-",K321="-"),"-",K333/K321-1)</f>
        <v>1.3115805275995207E-2</v>
      </c>
    </row>
    <row r="646" spans="1:11">
      <c r="A646" s="14" t="str">
        <f>TEXT(A165,"mmm-yy")</f>
        <v>Mar-14</v>
      </c>
      <c r="B646" s="34">
        <f>IF(B153=0,"-",(B165/B153-1))</f>
        <v>-3.4129692832765013E-3</v>
      </c>
      <c r="C646" s="34">
        <f>IF(C153=0,"-",(C165/C153-1))</f>
        <v>1.1456255343402777E-2</v>
      </c>
      <c r="D646" s="34">
        <f>IF(D153=0,"-",(D165/D153-1))</f>
        <v>1.1456255343402777E-2</v>
      </c>
      <c r="E646" s="34">
        <f>IF(OR(E322="-",E334="-"),"-",IF(OR(E322="C",E334="C"),"C",E334/E322-1))</f>
        <v>-1.5586052752289081E-2</v>
      </c>
      <c r="F646" s="34">
        <f>IF(OR(F322=0,F334=0),"-",IF(OR(F322="C",F334="C"),"C",F334/F322-1))</f>
        <v>-2.7806989410251948E-2</v>
      </c>
      <c r="G646" s="34">
        <f>IF(OR(G322=0,G334=0),"-",IF(OR(G322="C",G334="C"),"C",G334/G322-1))</f>
        <v>-4.9724530508051035E-2</v>
      </c>
      <c r="H646" s="34">
        <f>IF(OR(H322=0,H334=0),"-",IF(OR(H322="C",H334="C"),"C",H334/H322-1))</f>
        <v>-4.3083552090124044E-3</v>
      </c>
      <c r="I646" s="34">
        <f>IF(OR(I322=0,I334=0),"-",IF(OR(I322="C",I334="C"),"C",I334/I322-1))</f>
        <v>2.3064407954797472E-2</v>
      </c>
      <c r="J646" s="34">
        <f>IF(OR(J322=0,J334=0),"-",IF(OR(J322="C",J334="C"),"C",J334/J322-1))</f>
        <v>-2.3600312731530737E-2</v>
      </c>
      <c r="K646" s="34">
        <f>IF(OR(K334="-",K322="-"),"-",K334/K322-1)</f>
        <v>1.4920146628825348E-2</v>
      </c>
    </row>
    <row r="647" spans="1:11">
      <c r="A647" s="14" t="str">
        <f>TEXT(A166,"mmm-yy")</f>
        <v>Apr-14</v>
      </c>
      <c r="B647" s="34">
        <f>IF(B154=0,"-",(B166/B154-1))</f>
        <v>-9.348706762231096E-4</v>
      </c>
      <c r="C647" s="34">
        <f>IF(C154=0,"-",(C166/C154-1))</f>
        <v>1.2093893762322505E-2</v>
      </c>
      <c r="D647" s="34">
        <f>IF(D154=0,"-",(D166/D154-1))</f>
        <v>1.2093893762322505E-2</v>
      </c>
      <c r="E647" s="34">
        <f>IF(OR(E323="-",E335="-"),"-",IF(OR(E323="C",E335="C"),"C",E335/E323-1))</f>
        <v>9.790591789543801E-2</v>
      </c>
      <c r="F647" s="34">
        <f>IF(OR(F323=0,F335=0),"-",IF(OR(F323="C",F335="C"),"C",F335/F323-1))</f>
        <v>0.14898874469955636</v>
      </c>
      <c r="G647" s="34">
        <f>IF(OR(G323=0,G335=0),"-",IF(OR(G323="C",G335="C"),"C",G335/G323-1))</f>
        <v>9.9167260662584633E-2</v>
      </c>
      <c r="H647" s="34">
        <f>IF(OR(H323=0,H335=0),"-",IF(OR(H323="C",H335="C"),"C",H335/H323-1))</f>
        <v>0.11118387542749031</v>
      </c>
      <c r="I647" s="34">
        <f>IF(OR(I323=0,I335=0),"-",IF(OR(I323="C",I335="C"),"C",I335/I323-1))</f>
        <v>4.5326572051408442E-2</v>
      </c>
      <c r="J647" s="34">
        <f>IF(OR(J323=0,J335=0),"-",IF(OR(J323="C",J335="C"),"C",J335/J323-1))</f>
        <v>3.4022154305939578E-2</v>
      </c>
      <c r="K647" s="34">
        <f>IF(OR(K335="-",K323="-"),"-",K335/K323-1)</f>
        <v>1.3040956045942798E-2</v>
      </c>
    </row>
    <row r="648" spans="1:11">
      <c r="A648" s="14" t="str">
        <f>TEXT(A167,"mmm-yy")</f>
        <v>May-14</v>
      </c>
      <c r="B648" s="34">
        <f>IF(B155=0,"-",(B167/B155-1))</f>
        <v>-3.1685678073510859E-3</v>
      </c>
      <c r="C648" s="34">
        <f>IF(C155=0,"-",(C167/C155-1))</f>
        <v>5.151305830308095E-3</v>
      </c>
      <c r="D648" s="34">
        <f>IF(D155=0,"-",(D167/D155-1))</f>
        <v>5.151305830308095E-3</v>
      </c>
      <c r="E648" s="34">
        <f>IF(OR(E324="-",E336="-"),"-",IF(OR(E324="C",E336="C"),"C",E336/E324-1))</f>
        <v>7.0255150756890483E-2</v>
      </c>
      <c r="F648" s="34">
        <f>IF(OR(F324=0,F336=0),"-",IF(OR(F324="C",F336="C"),"C",F336/F324-1))</f>
        <v>8.4258627625038329E-2</v>
      </c>
      <c r="G648" s="34">
        <f>IF(OR(G324=0,G336=0),"-",IF(OR(G324="C",G336="C"),"C",G336/G324-1))</f>
        <v>4.138240206385424E-2</v>
      </c>
      <c r="H648" s="34">
        <f>IF(OR(H324=0,H336=0),"-",IF(OR(H324="C",H336="C"),"C",H336/H324-1))</f>
        <v>7.5768362354901919E-2</v>
      </c>
      <c r="I648" s="34">
        <f>IF(OR(I324=0,I336=0),"-",IF(OR(I324="C",I336="C"),"C",I336/I324-1))</f>
        <v>4.1172412243773548E-2</v>
      </c>
      <c r="J648" s="34">
        <f>IF(OR(J324=0,J336=0),"-",IF(OR(J324="C",J336="C"),"C",J336/J324-1))</f>
        <v>7.892280129479623E-3</v>
      </c>
      <c r="K648" s="34">
        <f>IF(OR(K336="-",K324="-"),"-",K336/K324-1)</f>
        <v>8.3463195169906079E-3</v>
      </c>
    </row>
    <row r="649" spans="1:11">
      <c r="A649" s="14" t="str">
        <f>TEXT(A168,"mmm-yy")</f>
        <v>Jun-14</v>
      </c>
      <c r="B649" s="34">
        <f>IF(B156=0,"-",(B168/B156-1))</f>
        <v>-4.810776138550299E-3</v>
      </c>
      <c r="C649" s="34">
        <f>IF(C156=0,"-",(C168/C156-1))</f>
        <v>-2.7414265763202605E-3</v>
      </c>
      <c r="D649" s="34">
        <f>IF(D156=0,"-",(D168/D156-1))</f>
        <v>-2.7414265763202605E-3</v>
      </c>
      <c r="E649" s="34">
        <f>IF(OR(E325="-",E337="-"),"-",IF(OR(E325="C",E337="C"),"C",E337/E325-1))</f>
        <v>2.835830677608242E-2</v>
      </c>
      <c r="F649" s="34">
        <f>IF(OR(F325=0,F337=0),"-",IF(OR(F325="C",F337="C"),"C",F337/F325-1))</f>
        <v>1.0747934385572311E-2</v>
      </c>
      <c r="G649" s="34">
        <f>IF(OR(G325=0,G337=0),"-",IF(OR(G325="C",G337="C"),"C",G337/G325-1))</f>
        <v>-2.0814864106226683E-2</v>
      </c>
      <c r="H649" s="34">
        <f>IF(OR(H325=0,H337=0),"-",IF(OR(H325="C",H337="C"),"C",H337/H325-1))</f>
        <v>2.5539137983906945E-2</v>
      </c>
      <c r="I649" s="34">
        <f>IF(OR(I325=0,I337=0),"-",IF(OR(I325="C",I337="C"),"C",I337/I325-1))</f>
        <v>3.223373939698293E-2</v>
      </c>
      <c r="J649" s="34">
        <f>IF(OR(J325=0,J337=0),"-",IF(OR(J325="C",J337="C"),"C",J337/J325-1))</f>
        <v>-1.4422856281635754E-2</v>
      </c>
      <c r="K649" s="34">
        <f>IF(OR(K337="-",K325="-"),"-",K337/K325-1)</f>
        <v>2.0793528633689107E-3</v>
      </c>
    </row>
    <row r="650" spans="1:11">
      <c r="A650" s="14" t="str">
        <f>TEXT(A169,"mmm-yy")</f>
        <v>Jul-14</v>
      </c>
      <c r="B650" s="34">
        <f>IF(B157=0,"-",(B169/B157-1))</f>
        <v>-6.4516129032258229E-3</v>
      </c>
      <c r="C650" s="34">
        <f>IF(C157=0,"-",(C169/C157-1))</f>
        <v>4.70482804973682E-3</v>
      </c>
      <c r="D650" s="34">
        <f>IF(D157=0,"-",(D169/D157-1))</f>
        <v>4.70482804973682E-3</v>
      </c>
      <c r="E650" s="34">
        <f>IF(OR(E326="-",E338="-"),"-",IF(OR(E326="C",E338="C"),"C",E338/E326-1))</f>
        <v>3.4533921086730812E-2</v>
      </c>
      <c r="F650" s="34">
        <f>IF(OR(F326=0,F338=0),"-",IF(OR(F326="C",F338="C"),"C",F338/F326-1))</f>
        <v>4.1831624156406289E-2</v>
      </c>
      <c r="G650" s="34">
        <f>IF(OR(G326=0,G338=0),"-",IF(OR(G326="C",G338="C"),"C",G338/G326-1))</f>
        <v>-2.6331798581004096E-3</v>
      </c>
      <c r="H650" s="34">
        <f>IF(OR(H326=0,H338=0),"-",IF(OR(H326="C",H338="C"),"C",H338/H326-1))</f>
        <v>3.9401225297063913E-2</v>
      </c>
      <c r="I650" s="34">
        <f>IF(OR(I326=0,I338=0),"-",IF(OR(I326="C",I338="C"),"C",I338/I326-1))</f>
        <v>4.4582196957565046E-2</v>
      </c>
      <c r="J650" s="34">
        <f>IF(OR(J326=0,J338=0),"-",IF(OR(J326="C",J338="C"),"C",J338/J326-1))</f>
        <v>2.3382682261585686E-3</v>
      </c>
      <c r="K650" s="34">
        <f>IF(OR(K338="-",K326="-"),"-",K338/K326-1)</f>
        <v>1.1228885374734876E-2</v>
      </c>
    </row>
    <row r="651" spans="1:11">
      <c r="A651" s="14" t="str">
        <f>TEXT(A170,"mmm-yy")</f>
        <v>Aug-14</v>
      </c>
      <c r="B651" s="34">
        <f>IF(B158=0,"-",(B170/B158-1))</f>
        <v>-1.4525500322788876E-2</v>
      </c>
      <c r="C651" s="34">
        <f>IF(C158=0,"-",(C170/C158-1))</f>
        <v>-7.4659738242832674E-6</v>
      </c>
      <c r="D651" s="34">
        <f>IF(D158=0,"-",(D170/D158-1))</f>
        <v>-7.4659738242832674E-6</v>
      </c>
      <c r="E651" s="34">
        <f>IF(OR(E327="-",E339="-"),"-",IF(OR(E327="C",E339="C"),"C",E339/E327-1))</f>
        <v>3.6350104717126408E-2</v>
      </c>
      <c r="F651" s="34">
        <f>IF(OR(F327=0,F339=0),"-",IF(OR(F327="C",F339="C"),"C",F339/F327-1))</f>
        <v>3.3435557707647723E-2</v>
      </c>
      <c r="G651" s="34">
        <f>IF(OR(G327=0,G339=0),"-",IF(OR(G327="C",G339="C"),"C",G339/G327-1))</f>
        <v>1.3471882059208129E-2</v>
      </c>
      <c r="H651" s="34">
        <f>IF(OR(H327=0,H339=0),"-",IF(OR(H327="C",H339="C"),"C",H339/H327-1))</f>
        <v>3.6342367354371685E-2</v>
      </c>
      <c r="I651" s="34">
        <f>IF(OR(I327=0,I339=0),"-",IF(OR(I327="C",I339="C"),"C",I339/I327-1))</f>
        <v>1.96983024411852E-2</v>
      </c>
      <c r="J651" s="34">
        <f>IF(OR(J327=0,J339=0),"-",IF(OR(J327="C",J339="C"),"C",J339/J327-1))</f>
        <v>-2.8048738894509428E-3</v>
      </c>
      <c r="K651" s="34">
        <f>IF(OR(K339="-",K327="-"),"-",K339/K327-1)</f>
        <v>1.4732024373760977E-2</v>
      </c>
    </row>
    <row r="652" spans="1:11">
      <c r="A652" s="14" t="str">
        <f>TEXT(A171,"mmm-yy")</f>
        <v>Sep-14</v>
      </c>
      <c r="B652" s="34">
        <f>IF(B159=0,"-",(B171/B159-1))</f>
        <v>-1.523325928276742E-2</v>
      </c>
      <c r="C652" s="34">
        <f>IF(C159=0,"-",(C171/C159-1))</f>
        <v>-5.8048309748137683E-3</v>
      </c>
      <c r="D652" s="34">
        <f>IF(D159=0,"-",(D171/D159-1))</f>
        <v>-5.8048309748137683E-3</v>
      </c>
      <c r="E652" s="34">
        <f>IF(OR(E328="-",E340="-"),"-",IF(OR(E328="C",E340="C"),"C",E340/E328-1))</f>
        <v>6.3280887996720381E-2</v>
      </c>
      <c r="F652" s="34">
        <f>IF(OR(F328=0,F340=0),"-",IF(OR(F328="C",F340="C"),"C",F340/F328-1))</f>
        <v>6.2402269271946365E-2</v>
      </c>
      <c r="G652" s="34">
        <f>IF(OR(G328=0,G340=0),"-",IF(OR(G328="C",G340="C"),"C",G340/G328-1))</f>
        <v>1.7720636185783567E-2</v>
      </c>
      <c r="H652" s="34">
        <f>IF(OR(H328=0,H340=0),"-",IF(OR(H328="C",H340="C"),"C",H340/H328-1))</f>
        <v>5.7108722163149217E-2</v>
      </c>
      <c r="I652" s="34">
        <f>IF(OR(I328=0,I340=0),"-",IF(OR(I328="C",I340="C"),"C",I340/I328-1))</f>
        <v>4.3903632782391622E-2</v>
      </c>
      <c r="J652" s="34">
        <f>IF(OR(J328=0,J340=0),"-",IF(OR(J328="C",J340="C"),"C",J340/J328-1))</f>
        <v>5.0075711209391915E-3</v>
      </c>
      <c r="K652" s="34">
        <f>IF(OR(K340="-",K328="-"),"-",K340/K328-1)</f>
        <v>9.5742757326335859E-3</v>
      </c>
    </row>
    <row r="653" spans="1:11">
      <c r="A653" s="14" t="str">
        <f>TEXT(A172,"mmm-yy")</f>
        <v>Oct-14</v>
      </c>
      <c r="B653" s="34">
        <f>IF(B160=0,"-",(B172/B160-1))</f>
        <v>-5.9579805581686518E-3</v>
      </c>
      <c r="C653" s="34">
        <f>IF(C160=0,"-",(C172/C160-1))</f>
        <v>-3.7861469882272125E-3</v>
      </c>
      <c r="D653" s="34">
        <f>IF(D160=0,"-",(D172/D160-1))</f>
        <v>-3.7861469882272125E-3</v>
      </c>
      <c r="E653" s="34">
        <f>IF(OR(E329="-",E341="-"),"-",IF(OR(E329="C",E341="C"),"C",E341/E329-1))</f>
        <v>6.4541630188656329E-2</v>
      </c>
      <c r="F653" s="34">
        <f>IF(OR(F329=0,F341=0),"-",IF(OR(F329="C",F341="C"),"C",F341/F329-1))</f>
        <v>7.314674679231703E-2</v>
      </c>
      <c r="G653" s="34">
        <f>IF(OR(G329=0,G341=0),"-",IF(OR(G329="C",G341="C"),"C",G341/G329-1))</f>
        <v>5.3940697917158609E-2</v>
      </c>
      <c r="H653" s="34">
        <f>IF(OR(H329=0,H341=0),"-",IF(OR(H329="C",H341="C"),"C",H341/H329-1))</f>
        <v>6.0511119101674948E-2</v>
      </c>
      <c r="I653" s="34">
        <f>IF(OR(I329=0,I341=0),"-",IF(OR(I329="C",I341="C"),"C",I341/I329-1))</f>
        <v>1.8223083056868594E-2</v>
      </c>
      <c r="J653" s="34">
        <f>IF(OR(J329=0,J341=0),"-",IF(OR(J329="C",J341="C"),"C",J341/J329-1))</f>
        <v>1.1914658378448184E-2</v>
      </c>
      <c r="K653" s="34">
        <f>IF(OR(K341="-",K329="-"),"-",K341/K329-1)</f>
        <v>2.1848508689410462E-3</v>
      </c>
    </row>
    <row r="655" spans="1:11" ht="15">
      <c r="A655" s="16" t="s">
        <v>47</v>
      </c>
      <c r="D655" s="17" t="str">
        <f>D4</f>
        <v>Total NZ - Total</v>
      </c>
      <c r="E655" s="6"/>
    </row>
    <row r="656" spans="1:11" ht="64.5" customHeight="1">
      <c r="A656" s="41" t="s">
        <v>48</v>
      </c>
      <c r="B656" s="56" t="str">
        <f>B6&amp;"at end of quarter"</f>
        <v>Number of establishmentsat end of quarter</v>
      </c>
      <c r="C656" s="56" t="s">
        <v>103</v>
      </c>
      <c r="D656" s="56" t="s">
        <v>104</v>
      </c>
      <c r="E656" s="56" t="str">
        <f t="shared" ref="E656:K656" si="50">E6</f>
        <v xml:space="preserve">Occupancy rate 
(%) </v>
      </c>
      <c r="F656" s="56" t="str">
        <f t="shared" si="50"/>
        <v xml:space="preserve">Guest nights </v>
      </c>
      <c r="G656" s="56" t="str">
        <f t="shared" si="50"/>
        <v xml:space="preserve">Guest arrivals </v>
      </c>
      <c r="H656" s="56" t="str">
        <f t="shared" si="50"/>
        <v>Stay-unit nights (occupancy)</v>
      </c>
      <c r="I656" s="56" t="str">
        <f t="shared" si="50"/>
        <v>Average length
of stay (days)</v>
      </c>
      <c r="J656" s="56" t="str">
        <f t="shared" si="50"/>
        <v>Guests per stay-unit night</v>
      </c>
      <c r="K656" s="56" t="str">
        <f t="shared" si="50"/>
        <v>Stay-units per establishment</v>
      </c>
    </row>
    <row r="657" spans="1:11">
      <c r="A657" t="str">
        <f>"QE "&amp;TEXT(A9,"mmm-yy")</f>
        <v>QE Mar-01</v>
      </c>
      <c r="B657">
        <f>B9</f>
        <v>2908</v>
      </c>
      <c r="C657" s="2">
        <f>SUM(C7:C9)/3</f>
        <v>121092</v>
      </c>
      <c r="D657" s="2">
        <f>SUM(D7:D9)</f>
        <v>10898577</v>
      </c>
      <c r="E657" s="30">
        <f>IF(C657=0,"-",IF(H657="C","C",100*H657/D657))</f>
        <v>44.420560592451658</v>
      </c>
      <c r="F657" s="9">
        <f>IF(OR(F7="C",F8="C",F9="C"),"C",SUM(F7:F9))</f>
        <v>9002125</v>
      </c>
      <c r="G657" s="9">
        <f>IF(OR(G7="C",G8="C",G9="C"),"C",SUM(G7:G9))</f>
        <v>4706239</v>
      </c>
      <c r="H657" s="9">
        <f>IF(OR(H7="C",H8="C",H9="C"),"C",SUM(H7:H9))</f>
        <v>4841209</v>
      </c>
      <c r="I657" s="10">
        <f t="shared" ref="I657:I688" si="51">IF(F657=0,"-",IF(OR(F657="C",G657="C"),"C",F657/G657))</f>
        <v>1.9128065956701306</v>
      </c>
      <c r="J657" s="11">
        <f t="shared" ref="J657:J688" si="52">IF(OR(H657=0,F657=0),"-",IF(OR(F657="C",H657="C"),"C",F657/H657))</f>
        <v>1.8594786963339116</v>
      </c>
      <c r="K657" s="22">
        <f t="shared" ref="K657:K688" si="53">C657/B657</f>
        <v>41.640990371389272</v>
      </c>
    </row>
    <row r="658" spans="1:11">
      <c r="A658" t="str">
        <f>"QE "&amp;TEXT(A12,"mmm-yy")</f>
        <v>QE Jun-01</v>
      </c>
      <c r="B658">
        <f>B12</f>
        <v>2855</v>
      </c>
      <c r="C658" s="2">
        <f>SUM(C10:C12)/3</f>
        <v>117149</v>
      </c>
      <c r="D658" s="2">
        <f>SUM(D10:D12)</f>
        <v>10659188</v>
      </c>
      <c r="E658" s="30">
        <f>IF(C658=0,"-",IF(H658="C","C",100*H658/D658))</f>
        <v>29.081605465632091</v>
      </c>
      <c r="F658" s="9">
        <f>IF(OR(F10="C",F11="C",F12="C"),"C",SUM(F10:F12))</f>
        <v>5196447</v>
      </c>
      <c r="G658" s="9">
        <f>IF(OR(G10="C",G11="C",G12="C"),"C",SUM(G10:G12))</f>
        <v>2854256</v>
      </c>
      <c r="H658" s="9">
        <f>IF(OR(H10="C",H11="C",H12="C"),"C",SUM(H10:H12))</f>
        <v>3099863</v>
      </c>
      <c r="I658" s="10">
        <f t="shared" si="51"/>
        <v>1.8205959801783722</v>
      </c>
      <c r="J658" s="11">
        <f t="shared" si="52"/>
        <v>1.6763473095423895</v>
      </c>
      <c r="K658" s="22">
        <f t="shared" si="53"/>
        <v>41.032924693520137</v>
      </c>
    </row>
    <row r="659" spans="1:11">
      <c r="A659" t="str">
        <f>"QE "&amp;TEXT(A15,"mmm-yy")</f>
        <v>QE Sep-01</v>
      </c>
      <c r="B659">
        <f>B15</f>
        <v>2905</v>
      </c>
      <c r="C659" s="2">
        <f>SUM(C13:C15)/3</f>
        <v>116191.33333333333</v>
      </c>
      <c r="D659" s="2">
        <f>SUM(D13:D15)</f>
        <v>10688446</v>
      </c>
      <c r="E659" s="30">
        <f t="shared" ref="E659:E679" si="54">IF(C659=0,"-",IF(H659="C","C",100*H659/D659))</f>
        <v>29.517508906346162</v>
      </c>
      <c r="F659" s="9">
        <f>IF(OR(F13="C",F14="C",F15="C"),"C",SUM(F13:F15))</f>
        <v>5423392</v>
      </c>
      <c r="G659" s="9">
        <f>IF(OR(G13="C",G14="C",G15="C"),"C",SUM(G13:G15))</f>
        <v>2816491</v>
      </c>
      <c r="H659" s="9">
        <f>IF(OR(H13="C",H14="C",H15="C"),"C",SUM(H13:H15))</f>
        <v>3154963</v>
      </c>
      <c r="I659" s="10">
        <f t="shared" si="51"/>
        <v>1.9255847080640414</v>
      </c>
      <c r="J659" s="11">
        <f t="shared" si="52"/>
        <v>1.7190033607367186</v>
      </c>
      <c r="K659" s="22">
        <f t="shared" si="53"/>
        <v>39.997016637980494</v>
      </c>
    </row>
    <row r="660" spans="1:11">
      <c r="A660" t="str">
        <f>"QE "&amp;TEXT(A18,"mmm-yy")</f>
        <v>QE Dec-01</v>
      </c>
      <c r="B660">
        <f>B18</f>
        <v>2947</v>
      </c>
      <c r="C660" s="2">
        <f>SUM(C16:C18)/3</f>
        <v>121361.66666666667</v>
      </c>
      <c r="D660" s="2">
        <f>SUM(D16:D18)</f>
        <v>11164596</v>
      </c>
      <c r="E660" s="30">
        <f t="shared" si="54"/>
        <v>35.642319704179172</v>
      </c>
      <c r="F660" s="9">
        <f>IF(OR(F16="C",F17="C",F18="C"),"C",SUM(F16:F18))</f>
        <v>7137540</v>
      </c>
      <c r="G660" s="9">
        <f>IF(OR(G16="C",G17="C",G18="C"),"C",SUM(G16:G18))</f>
        <v>3821721</v>
      </c>
      <c r="H660" s="9">
        <f>IF(OR(H16="C",H17="C",H18="C"),"C",SUM(H16:H18))</f>
        <v>3979321</v>
      </c>
      <c r="I660" s="10">
        <f t="shared" si="51"/>
        <v>1.8676245597206076</v>
      </c>
      <c r="J660" s="11">
        <f t="shared" si="52"/>
        <v>1.7936577622162173</v>
      </c>
      <c r="K660" s="22">
        <f t="shared" si="53"/>
        <v>41.181427440334808</v>
      </c>
    </row>
    <row r="661" spans="1:11">
      <c r="A661" t="str">
        <f>"QE "&amp;TEXT(A21,"mmm-yy")</f>
        <v>QE Mar-02</v>
      </c>
      <c r="B661">
        <f>B21</f>
        <v>2949</v>
      </c>
      <c r="C661" s="2">
        <f>SUM(C19:C21)/3</f>
        <v>123612.66666666667</v>
      </c>
      <c r="D661" s="2">
        <f>SUM(D19:D21)</f>
        <v>11124515</v>
      </c>
      <c r="E661" s="30">
        <f t="shared" si="54"/>
        <v>46.592602014559738</v>
      </c>
      <c r="F661" s="9">
        <f>IF(OR(F19="C",F20="C",F21="C"),"C",SUM(F19:F21))</f>
        <v>9739740</v>
      </c>
      <c r="G661" s="9">
        <f>IF(OR(G19="C",G20="C",G21="C"),"C",SUM(G19:G21))</f>
        <v>4983328</v>
      </c>
      <c r="H661" s="9">
        <f>IF(OR(H19="C",H20="C",H21="C"),"C",SUM(H19:H21))</f>
        <v>5183201</v>
      </c>
      <c r="I661" s="10">
        <f t="shared" si="51"/>
        <v>1.9544649679892634</v>
      </c>
      <c r="J661" s="11">
        <f t="shared" si="52"/>
        <v>1.8790974920710195</v>
      </c>
      <c r="K661" s="22">
        <f t="shared" si="53"/>
        <v>41.916807957499721</v>
      </c>
    </row>
    <row r="662" spans="1:11">
      <c r="A662" t="str">
        <f>"QE "&amp;TEXT(A24,"mmm-yy")</f>
        <v>QE Jun-02</v>
      </c>
      <c r="B662">
        <f>B24</f>
        <v>2876</v>
      </c>
      <c r="C662" s="2">
        <f>SUM(C22:C24)/3</f>
        <v>118387.33333333333</v>
      </c>
      <c r="D662" s="2">
        <f>SUM(D22:D24)</f>
        <v>10772996</v>
      </c>
      <c r="E662" s="30">
        <f t="shared" si="54"/>
        <v>30.654694385851439</v>
      </c>
      <c r="F662" s="9">
        <f>IF(OR(F22="C",F23="C",F24="C"),"C",SUM(F22:F24))</f>
        <v>5489626</v>
      </c>
      <c r="G662" s="9">
        <f>IF(OR(G22="C",G23="C",G24="C"),"C",SUM(G22:G24))</f>
        <v>3022585</v>
      </c>
      <c r="H662" s="9">
        <f>IF(OR(H22="C",H23="C",H24="C"),"C",SUM(H22:H24))</f>
        <v>3302429</v>
      </c>
      <c r="I662" s="10">
        <f t="shared" si="51"/>
        <v>1.8162023565921224</v>
      </c>
      <c r="J662" s="11">
        <f t="shared" si="52"/>
        <v>1.6622994771424306</v>
      </c>
      <c r="K662" s="22">
        <f t="shared" si="53"/>
        <v>41.163885025498374</v>
      </c>
    </row>
    <row r="663" spans="1:11">
      <c r="A663" t="str">
        <f>"QE "&amp;TEXT(A27,"mmm-yy")</f>
        <v>QE Sep-02</v>
      </c>
      <c r="B663">
        <f>B27</f>
        <v>2895</v>
      </c>
      <c r="C663" s="2">
        <f>SUM(C25:C27)/3</f>
        <v>117578.66666666667</v>
      </c>
      <c r="D663" s="2">
        <f>SUM(D25:D27)</f>
        <v>10816341</v>
      </c>
      <c r="E663" s="30">
        <f t="shared" si="54"/>
        <v>30.67958009090135</v>
      </c>
      <c r="F663" s="9">
        <f>IF(OR(F25="C",F26="C",F27="C"),"C",SUM(F25:F27))</f>
        <v>5685582</v>
      </c>
      <c r="G663" s="9">
        <f>IF(OR(G25="C",G26="C",G27="C"),"C",SUM(G25:G27))</f>
        <v>2899297</v>
      </c>
      <c r="H663" s="9">
        <f>IF(OR(H25="C",H26="C",H27="C"),"C",SUM(H25:H27))</f>
        <v>3318408</v>
      </c>
      <c r="I663" s="10">
        <f t="shared" si="51"/>
        <v>1.9610208957550743</v>
      </c>
      <c r="J663" s="11">
        <f t="shared" si="52"/>
        <v>1.7133462793001946</v>
      </c>
      <c r="K663" s="22">
        <f t="shared" si="53"/>
        <v>40.614392630972944</v>
      </c>
    </row>
    <row r="664" spans="1:11">
      <c r="A664" t="str">
        <f>"QE "&amp;TEXT(A30,"mmm-yy")</f>
        <v>QE Dec-02</v>
      </c>
      <c r="B664">
        <f>B30</f>
        <v>2952</v>
      </c>
      <c r="C664" s="2">
        <f>SUM(C28:C30)/3</f>
        <v>122120.33333333333</v>
      </c>
      <c r="D664" s="2">
        <f>SUM(D28:D30)</f>
        <v>11234575</v>
      </c>
      <c r="E664" s="30">
        <f t="shared" si="54"/>
        <v>38.402396174310113</v>
      </c>
      <c r="F664" s="9">
        <f>IF(OR(F28="C",F29="C",F30="C"),"C",SUM(F28:F30))</f>
        <v>7589286</v>
      </c>
      <c r="G664" s="9">
        <f>IF(OR(G28="C",G29="C",G30="C"),"C",SUM(G28:G30))</f>
        <v>4042887</v>
      </c>
      <c r="H664" s="9">
        <f>IF(OR(H28="C",H29="C",H30="C"),"C",SUM(H28:H30))</f>
        <v>4314346</v>
      </c>
      <c r="I664" s="10">
        <f t="shared" si="51"/>
        <v>1.8771946878554855</v>
      </c>
      <c r="J664" s="11">
        <f t="shared" si="52"/>
        <v>1.7590814459480069</v>
      </c>
      <c r="K664" s="22">
        <f t="shared" si="53"/>
        <v>41.368676603432696</v>
      </c>
    </row>
    <row r="665" spans="1:11">
      <c r="A665" t="str">
        <f>"QE "&amp;TEXT(A33,"mmm-yy")</f>
        <v>QE Mar-03</v>
      </c>
      <c r="B665">
        <f>B33</f>
        <v>2967</v>
      </c>
      <c r="C665" s="2">
        <f>SUM(C31:C33)/3</f>
        <v>124462.66666666667</v>
      </c>
      <c r="D665" s="2">
        <f>SUM(D31:D33)</f>
        <v>11201144</v>
      </c>
      <c r="E665" s="30">
        <f t="shared" si="54"/>
        <v>47.144479171056098</v>
      </c>
      <c r="F665" s="9">
        <f>IF(OR(F31="C",F32="C",F33="C"),"C",SUM(F31:F33))</f>
        <v>9795829</v>
      </c>
      <c r="G665" s="9">
        <f>IF(OR(G31="C",G32="C",G33="C"),"C",SUM(G31:G33))</f>
        <v>5050337</v>
      </c>
      <c r="H665" s="9">
        <f>IF(OR(H31="C",H32="C",H33="C"),"C",SUM(H31:H33))</f>
        <v>5280721</v>
      </c>
      <c r="I665" s="10">
        <f t="shared" si="51"/>
        <v>1.9396386815374895</v>
      </c>
      <c r="J665" s="11">
        <f t="shared" si="52"/>
        <v>1.8550173357009394</v>
      </c>
      <c r="K665" s="22">
        <f t="shared" si="53"/>
        <v>41.948994495000562</v>
      </c>
    </row>
    <row r="666" spans="1:11">
      <c r="A666" t="str">
        <f>"QE "&amp;TEXT(A36,"mmm-yy")</f>
        <v>QE Jun-03</v>
      </c>
      <c r="B666">
        <f>B36</f>
        <v>2839</v>
      </c>
      <c r="C666" s="2">
        <f>SUM(C34:C36)/3</f>
        <v>118052.66666666667</v>
      </c>
      <c r="D666" s="2">
        <f>SUM(D34:D36)</f>
        <v>10742399</v>
      </c>
      <c r="E666" s="30">
        <f t="shared" si="54"/>
        <v>31.90370232943312</v>
      </c>
      <c r="F666" s="9">
        <f>IF(OR(F34="C",F35="C",F36="C"),"C",SUM(F34:F36))</f>
        <v>5747018</v>
      </c>
      <c r="G666" s="9">
        <f>IF(OR(G34="C",G35="C",G36="C"),"C",SUM(G34:G36))</f>
        <v>3105776</v>
      </c>
      <c r="H666" s="9">
        <f>IF(OR(H34="C",H35="C",H36="C"),"C",SUM(H34:H36))</f>
        <v>3427223</v>
      </c>
      <c r="I666" s="10">
        <f t="shared" si="51"/>
        <v>1.850429007114486</v>
      </c>
      <c r="J666" s="11">
        <f t="shared" si="52"/>
        <v>1.6768730835431485</v>
      </c>
      <c r="K666" s="22">
        <f t="shared" si="53"/>
        <v>41.582482094634265</v>
      </c>
    </row>
    <row r="667" spans="1:11">
      <c r="A667" t="str">
        <f>"QE "&amp;TEXT(A39,"mmm-yy")</f>
        <v>QE Sep-03</v>
      </c>
      <c r="B667">
        <f>B39</f>
        <v>2893</v>
      </c>
      <c r="C667" s="2">
        <f>SUM(C37:C39)/3</f>
        <v>117938</v>
      </c>
      <c r="D667" s="2">
        <f>SUM(D37:D39)</f>
        <v>10849246</v>
      </c>
      <c r="E667" s="30">
        <f t="shared" si="54"/>
        <v>31.318471348147142</v>
      </c>
      <c r="F667" s="9">
        <f>IF(OR(F37="C",F38="C",F39="C"),"C",SUM(F37:F39))</f>
        <v>5833483</v>
      </c>
      <c r="G667" s="9">
        <f>IF(OR(G37="C",G38="C",G39="C"),"C",SUM(G37:G39))</f>
        <v>3035879</v>
      </c>
      <c r="H667" s="9">
        <f>IF(OR(H37="C",H38="C",H39="C"),"C",SUM(H37:H39))</f>
        <v>3397818</v>
      </c>
      <c r="I667" s="10">
        <f t="shared" si="51"/>
        <v>1.9215136703406164</v>
      </c>
      <c r="J667" s="11">
        <f t="shared" si="52"/>
        <v>1.7168320963630188</v>
      </c>
      <c r="K667" s="22">
        <f t="shared" si="53"/>
        <v>40.766678188731419</v>
      </c>
    </row>
    <row r="668" spans="1:11">
      <c r="A668" t="str">
        <f>"QE "&amp;TEXT(A42,"mmm-yy")</f>
        <v>QE Dec-03</v>
      </c>
      <c r="B668">
        <f>B42</f>
        <v>2957</v>
      </c>
      <c r="C668" s="2">
        <f>SUM(C40:C42)/3</f>
        <v>122892</v>
      </c>
      <c r="D668" s="2">
        <f>SUM(D40:D42)</f>
        <v>11305279</v>
      </c>
      <c r="E668" s="30">
        <f t="shared" si="54"/>
        <v>39.150409291093126</v>
      </c>
      <c r="F668" s="9">
        <f>IF(OR(F40="C",F41="C",F42="C"),"C",SUM(F40:F42))</f>
        <v>7786128</v>
      </c>
      <c r="G668" s="9">
        <f>IF(OR(G40="C",G41="C",G42="C"),"C",SUM(G40:G42))</f>
        <v>4248410</v>
      </c>
      <c r="H668" s="9">
        <f>IF(OR(H40="C",H41="C",H42="C"),"C",SUM(H40:H42))</f>
        <v>4426063</v>
      </c>
      <c r="I668" s="10">
        <f t="shared" si="51"/>
        <v>1.8327157689582692</v>
      </c>
      <c r="J668" s="11">
        <f t="shared" si="52"/>
        <v>1.7591543545584416</v>
      </c>
      <c r="K668" s="22">
        <f t="shared" si="53"/>
        <v>41.55968887385864</v>
      </c>
    </row>
    <row r="669" spans="1:11">
      <c r="A669" t="str">
        <f>"QE "&amp;TEXT(A45,"mmm-yy")</f>
        <v>QE Mar-04</v>
      </c>
      <c r="B669">
        <f>B45</f>
        <v>2951</v>
      </c>
      <c r="C669" s="2">
        <f>SUM(C43:C45)/3</f>
        <v>125868.33333333333</v>
      </c>
      <c r="D669" s="2">
        <f>SUM(D43:D45)</f>
        <v>11454821</v>
      </c>
      <c r="E669" s="30">
        <f t="shared" si="54"/>
        <v>48.18581626024536</v>
      </c>
      <c r="F669" s="9">
        <f>IF(OR(F43="C",F44="C",F45="C"),"C",SUM(F43:F45))</f>
        <v>10209247</v>
      </c>
      <c r="G669" s="9">
        <f>IF(OR(G43="C",G44="C",G45="C"),"C",SUM(G43:G45))</f>
        <v>5298333</v>
      </c>
      <c r="H669" s="9">
        <f>IF(OR(H43="C",H44="C",H45="C"),"C",SUM(H43:H45))</f>
        <v>5519599</v>
      </c>
      <c r="I669" s="10">
        <f t="shared" si="51"/>
        <v>1.9268790768719142</v>
      </c>
      <c r="J669" s="11">
        <f t="shared" si="52"/>
        <v>1.8496356347625977</v>
      </c>
      <c r="K669" s="22">
        <f t="shared" si="53"/>
        <v>42.65277307127527</v>
      </c>
    </row>
    <row r="670" spans="1:11">
      <c r="A670" t="str">
        <f>"QE "&amp;TEXT(A48,"mmm-yy")</f>
        <v>QE Jun-04</v>
      </c>
      <c r="B670">
        <f>B48</f>
        <v>2903</v>
      </c>
      <c r="C670" s="2">
        <f>SUM(C46:C48)/3</f>
        <v>123048.33333333333</v>
      </c>
      <c r="D670" s="2">
        <f>SUM(D46:D48)</f>
        <v>11196428</v>
      </c>
      <c r="E670" s="30">
        <f t="shared" si="54"/>
        <v>32.921597852457943</v>
      </c>
      <c r="F670" s="9">
        <f>IF(OR(F46="C",F47="C",F48="C"),"C",SUM(F46:F48))</f>
        <v>6141635</v>
      </c>
      <c r="G670" s="9">
        <f>IF(OR(G46="C",G47="C",G48="C"),"C",SUM(G46:G48))</f>
        <v>3358513</v>
      </c>
      <c r="H670" s="9">
        <f>IF(OR(H46="C",H47="C",H48="C"),"C",SUM(H46:H48))</f>
        <v>3686043</v>
      </c>
      <c r="I670" s="10">
        <f t="shared" si="51"/>
        <v>1.8286768578832358</v>
      </c>
      <c r="J670" s="11">
        <f t="shared" si="52"/>
        <v>1.666186476934751</v>
      </c>
      <c r="K670" s="22">
        <f t="shared" si="53"/>
        <v>42.3866115512688</v>
      </c>
    </row>
    <row r="671" spans="1:11">
      <c r="A671" t="str">
        <f>"QE "&amp;TEXT(A51,"mmm-yy")</f>
        <v>QE Sep-04</v>
      </c>
      <c r="B671">
        <f>B51</f>
        <v>2956</v>
      </c>
      <c r="C671" s="2">
        <f>SUM(C49:C51)/3</f>
        <v>123005.66666666667</v>
      </c>
      <c r="D671" s="2">
        <f>SUM(D49:D51)</f>
        <v>11313472</v>
      </c>
      <c r="E671" s="30">
        <f t="shared" si="54"/>
        <v>32.084359248867194</v>
      </c>
      <c r="F671" s="9">
        <f>IF(OR(F49="C",F50="C",F51="C"),"C",SUM(F49:F51))</f>
        <v>6169847</v>
      </c>
      <c r="G671" s="9">
        <f>IF(OR(G49="C",G50="C",G51="C"),"C",SUM(G49:G51))</f>
        <v>3241985</v>
      </c>
      <c r="H671" s="9">
        <f>IF(OR(H49="C",H50="C",H51="C"),"C",SUM(H49:H51))</f>
        <v>3629855</v>
      </c>
      <c r="I671" s="10">
        <f t="shared" si="51"/>
        <v>1.9031078182039707</v>
      </c>
      <c r="J671" s="11">
        <f t="shared" si="52"/>
        <v>1.6997502655064733</v>
      </c>
      <c r="K671" s="22">
        <f t="shared" si="53"/>
        <v>41.612201172755981</v>
      </c>
    </row>
    <row r="672" spans="1:11">
      <c r="A672" t="str">
        <f>"QE "&amp;TEXT(A54,"mmm-yy")</f>
        <v>QE Dec-04</v>
      </c>
      <c r="B672">
        <f>B54</f>
        <v>3083</v>
      </c>
      <c r="C672" s="2">
        <f>SUM(C52:C54)/3</f>
        <v>129347.66666666667</v>
      </c>
      <c r="D672" s="2">
        <f>SUM(D52:D54)</f>
        <v>11900134</v>
      </c>
      <c r="E672" s="30">
        <f t="shared" si="54"/>
        <v>38.706530531504939</v>
      </c>
      <c r="F672" s="9">
        <f>IF(OR(F52="C",F53="C",F54="C"),"C",SUM(F52:F54))</f>
        <v>8025362</v>
      </c>
      <c r="G672" s="9">
        <f>IF(OR(G52="C",G53="C",G54="C"),"C",SUM(G52:G54))</f>
        <v>4461919</v>
      </c>
      <c r="H672" s="9">
        <f>IF(OR(H52="C",H53="C",H54="C"),"C",SUM(H52:H54))</f>
        <v>4606129</v>
      </c>
      <c r="I672" s="10">
        <f t="shared" si="51"/>
        <v>1.7986346233537633</v>
      </c>
      <c r="J672" s="11">
        <f t="shared" si="52"/>
        <v>1.7423224577514003</v>
      </c>
      <c r="K672" s="22">
        <f t="shared" si="53"/>
        <v>41.955130284355064</v>
      </c>
    </row>
    <row r="673" spans="1:11">
      <c r="A673" t="str">
        <f>"QE "&amp;TEXT(A57,"mmm-yy")</f>
        <v>QE Mar-05</v>
      </c>
      <c r="B673">
        <f>B57</f>
        <v>3108</v>
      </c>
      <c r="C673" s="2">
        <f>SUM(C55:C57)/3</f>
        <v>131271</v>
      </c>
      <c r="D673" s="2">
        <f>SUM(D55:D57)</f>
        <v>11814489</v>
      </c>
      <c r="E673" s="30">
        <f t="shared" si="54"/>
        <v>48.995068682191842</v>
      </c>
      <c r="F673" s="9">
        <f>IF(OR(F55="C",F56="C",F57="C"),"C",SUM(F55:F57))</f>
        <v>10763678</v>
      </c>
      <c r="G673" s="9">
        <f>IF(OR(G55="C",G56="C",G57="C"),"C",SUM(G55:G57))</f>
        <v>5630180</v>
      </c>
      <c r="H673" s="9">
        <f>IF(OR(H55="C",H56="C",H57="C"),"C",SUM(H55:H57))</f>
        <v>5788517</v>
      </c>
      <c r="I673" s="10">
        <f t="shared" si="51"/>
        <v>1.9117822165543552</v>
      </c>
      <c r="J673" s="11">
        <f t="shared" si="52"/>
        <v>1.8594880173972022</v>
      </c>
      <c r="K673" s="22">
        <f t="shared" si="53"/>
        <v>42.236486486486484</v>
      </c>
    </row>
    <row r="674" spans="1:11">
      <c r="A674" t="str">
        <f>"QE "&amp;TEXT(A60,"mmm-yy")</f>
        <v>QE Jun-05</v>
      </c>
      <c r="B674">
        <f>B60</f>
        <v>3058</v>
      </c>
      <c r="C674" s="2">
        <f>SUM(C58:C60)/3</f>
        <v>128908</v>
      </c>
      <c r="D674" s="2">
        <f>SUM(D58:D60)</f>
        <v>11729687</v>
      </c>
      <c r="E674" s="30">
        <f t="shared" si="54"/>
        <v>32.25113338488913</v>
      </c>
      <c r="F674" s="9">
        <f>IF(OR(F58="C",F59="C",F60="C"),"C",SUM(F58:F60))</f>
        <v>6212551</v>
      </c>
      <c r="G674" s="9">
        <f>IF(OR(G58="C",G59="C",G60="C"),"C",SUM(G58:G60))</f>
        <v>3445164</v>
      </c>
      <c r="H674" s="9">
        <f>IF(OR(H58="C",H59="C",H60="C"),"C",SUM(H58:H60))</f>
        <v>3782957</v>
      </c>
      <c r="I674" s="10">
        <f t="shared" si="51"/>
        <v>1.8032671303891483</v>
      </c>
      <c r="J674" s="11">
        <f t="shared" si="52"/>
        <v>1.6422473213414797</v>
      </c>
      <c r="K674" s="22">
        <f t="shared" si="53"/>
        <v>42.154349247874428</v>
      </c>
    </row>
    <row r="675" spans="1:11">
      <c r="A675" t="str">
        <f>"QE "&amp;TEXT(A63,"mmm-yy")</f>
        <v>QE Sep-05</v>
      </c>
      <c r="B675">
        <f>B63</f>
        <v>3104</v>
      </c>
      <c r="C675" s="2">
        <f>SUM(C61:C63)/3</f>
        <v>128110</v>
      </c>
      <c r="D675" s="2">
        <f>SUM(D61:D63)</f>
        <v>11785149</v>
      </c>
      <c r="E675" s="30">
        <f t="shared" si="54"/>
        <v>31.143577395584902</v>
      </c>
      <c r="F675" s="9">
        <f>IF(OR(F61="C",F62="C",F63="C"),"C",SUM(F61:F63))</f>
        <v>6174886</v>
      </c>
      <c r="G675" s="9">
        <f>IF(OR(G61="C",G62="C",G63="C"),"C",SUM(G61:G63))</f>
        <v>3225982</v>
      </c>
      <c r="H675" s="9">
        <f>IF(OR(H61="C",H62="C",H63="C"),"C",SUM(H61:H63))</f>
        <v>3670317</v>
      </c>
      <c r="I675" s="10">
        <f t="shared" si="51"/>
        <v>1.9141104941069107</v>
      </c>
      <c r="J675" s="11">
        <f t="shared" si="52"/>
        <v>1.6823849275144354</v>
      </c>
      <c r="K675" s="22">
        <f t="shared" si="53"/>
        <v>41.272551546391753</v>
      </c>
    </row>
    <row r="676" spans="1:11">
      <c r="A676" t="str">
        <f>"QE "&amp;TEXT(A66,"mmm-yy")</f>
        <v>QE Dec-05</v>
      </c>
      <c r="B676">
        <f>B66</f>
        <v>3194</v>
      </c>
      <c r="C676" s="2">
        <f>SUM(C64:C66)/3</f>
        <v>134761.66666666666</v>
      </c>
      <c r="D676" s="2">
        <f>SUM(D64:D66)</f>
        <v>12398231</v>
      </c>
      <c r="E676" s="30">
        <f t="shared" si="54"/>
        <v>37.031710410944918</v>
      </c>
      <c r="F676" s="9">
        <f>IF(OR(F64="C",F65="C",F66="C"),"C",SUM(F64:F66))</f>
        <v>7936386</v>
      </c>
      <c r="G676" s="9">
        <f>IF(OR(G64="C",G65="C",G66="C"),"C",SUM(G64:G66))</f>
        <v>4405964</v>
      </c>
      <c r="H676" s="9">
        <f>IF(OR(H64="C",H65="C",H66="C"),"C",SUM(H64:H66))</f>
        <v>4591277</v>
      </c>
      <c r="I676" s="10">
        <f t="shared" si="51"/>
        <v>1.801282534310312</v>
      </c>
      <c r="J676" s="11">
        <f t="shared" si="52"/>
        <v>1.728579216631887</v>
      </c>
      <c r="K676" s="22">
        <f t="shared" si="53"/>
        <v>42.192131079106659</v>
      </c>
    </row>
    <row r="677" spans="1:11">
      <c r="A677" t="str">
        <f>"QE "&amp;TEXT(A69,"mmm-yy")</f>
        <v>QE Mar-06</v>
      </c>
      <c r="B677">
        <f>B69</f>
        <v>3198</v>
      </c>
      <c r="C677" s="2">
        <f>SUM(C67:C69)/3</f>
        <v>136182</v>
      </c>
      <c r="D677" s="2">
        <f>SUM(D67:D69)</f>
        <v>12255795</v>
      </c>
      <c r="E677" s="30">
        <f t="shared" si="54"/>
        <v>47.136982953778194</v>
      </c>
      <c r="F677" s="9">
        <f>IF(OR(F67="C",F68="C",F69="C"),"C",SUM(F67:F69))</f>
        <v>10535676</v>
      </c>
      <c r="G677" s="9">
        <f>IF(OR(G67="C",G68="C",G69="C"),"C",SUM(G67:G69))</f>
        <v>5564758</v>
      </c>
      <c r="H677" s="9">
        <f>IF(OR(H67="C",H68="C",H69="C"),"C",SUM(H67:H69))</f>
        <v>5777012</v>
      </c>
      <c r="I677" s="10">
        <f t="shared" si="51"/>
        <v>1.8932855660569605</v>
      </c>
      <c r="J677" s="11">
        <f t="shared" si="52"/>
        <v>1.8237240982016309</v>
      </c>
      <c r="K677" s="22">
        <f t="shared" si="53"/>
        <v>42.583489681050658</v>
      </c>
    </row>
    <row r="678" spans="1:11">
      <c r="A678" t="str">
        <f>"QE "&amp;TEXT(A72,"mmm-yy")</f>
        <v>QE Jun-06</v>
      </c>
      <c r="B678">
        <f>B72</f>
        <v>3124</v>
      </c>
      <c r="C678" s="2">
        <f>SUM(C70:C72)/3</f>
        <v>131925.33333333334</v>
      </c>
      <c r="D678" s="2">
        <f>SUM(D70:D72)</f>
        <v>12004171</v>
      </c>
      <c r="E678" s="30">
        <f t="shared" si="54"/>
        <v>31.572317655254995</v>
      </c>
      <c r="F678" s="9">
        <f>IF(OR(F70="C",F71="C",F72="C"),"C",SUM(F70:F72))</f>
        <v>6217286</v>
      </c>
      <c r="G678" s="9">
        <f>IF(OR(G70="C",G71="C",G72="C"),"C",SUM(G70:G72))</f>
        <v>3407531</v>
      </c>
      <c r="H678" s="9">
        <f>IF(OR(H70="C",H71="C",H72="C"),"C",SUM(H70:H72))</f>
        <v>3789995</v>
      </c>
      <c r="I678" s="10">
        <f t="shared" si="51"/>
        <v>1.8245721022053798</v>
      </c>
      <c r="J678" s="11">
        <f t="shared" si="52"/>
        <v>1.6404470190593918</v>
      </c>
      <c r="K678" s="22">
        <f t="shared" si="53"/>
        <v>42.229620145113103</v>
      </c>
    </row>
    <row r="679" spans="1:11">
      <c r="A679" t="str">
        <f>"QE "&amp;TEXT(A75,"mmm-yy")</f>
        <v>QE Sep-06</v>
      </c>
      <c r="B679">
        <f>B75</f>
        <v>3157</v>
      </c>
      <c r="C679" s="2">
        <f>SUM(C73:C75)/3</f>
        <v>129091</v>
      </c>
      <c r="D679" s="2">
        <f>SUM(D73:D75)</f>
        <v>11875511</v>
      </c>
      <c r="E679" s="30">
        <f t="shared" si="54"/>
        <v>31.414808171202065</v>
      </c>
      <c r="F679" s="9">
        <f>IF(OR(F73="C",F74="C",F75="C"),"C",SUM(F73:F75))</f>
        <v>6214940</v>
      </c>
      <c r="G679" s="9">
        <f>IF(OR(G73="C",G74="C",G75="C"),"C",SUM(G73:G75))</f>
        <v>3239633</v>
      </c>
      <c r="H679" s="9">
        <f>IF(OR(H73="C",H74="C",H75="C"),"C",SUM(H73:H75))</f>
        <v>3730669</v>
      </c>
      <c r="I679" s="10">
        <f t="shared" si="51"/>
        <v>1.9184086592524523</v>
      </c>
      <c r="J679" s="11">
        <f t="shared" si="52"/>
        <v>1.665904962353937</v>
      </c>
      <c r="K679" s="22">
        <f t="shared" si="53"/>
        <v>40.890402280646185</v>
      </c>
    </row>
    <row r="680" spans="1:11">
      <c r="A680" t="str">
        <f>"QE "&amp;TEXT(A78,"mmm-yy")</f>
        <v>QE Dec-06</v>
      </c>
      <c r="B680">
        <f>B78</f>
        <v>3233</v>
      </c>
      <c r="C680" s="2">
        <f>SUM(C76:C78)/3</f>
        <v>134899.33333333334</v>
      </c>
      <c r="D680" s="2">
        <f>SUM(D76:D78)</f>
        <v>12411085</v>
      </c>
      <c r="E680" s="30">
        <f t="shared" ref="E680:E687" si="55">IF(C680=0,"-",IF(H680="C","C",100*H680/D680))</f>
        <v>38.687117202081851</v>
      </c>
      <c r="F680" s="9">
        <f>IF(OR(F76="C",F77="C",F78="C"),"C",SUM(F76:F78))</f>
        <v>8300210</v>
      </c>
      <c r="G680" s="9">
        <f>IF(OR(G76="C",G77="C",G78="C"),"C",SUM(G76:G78))</f>
        <v>4548746</v>
      </c>
      <c r="H680" s="9">
        <f>IF(OR(H76="C",H77="C",H78="C"),"C",SUM(H76:H78))</f>
        <v>4801491</v>
      </c>
      <c r="I680" s="10">
        <f t="shared" si="51"/>
        <v>1.8247248802197353</v>
      </c>
      <c r="J680" s="11">
        <f t="shared" si="52"/>
        <v>1.7286734474770442</v>
      </c>
      <c r="K680" s="22">
        <f t="shared" si="53"/>
        <v>41.725744922156927</v>
      </c>
    </row>
    <row r="681" spans="1:11">
      <c r="A681" t="str">
        <f>"QE "&amp;TEXT(A81,"mmm-yy")</f>
        <v>QE Mar-07</v>
      </c>
      <c r="B681">
        <f>B81</f>
        <v>3241</v>
      </c>
      <c r="C681" s="2">
        <f>SUM(C79:C81)/3</f>
        <v>136029.33333333334</v>
      </c>
      <c r="D681" s="2">
        <f>SUM(D79:D81)</f>
        <v>12242926</v>
      </c>
      <c r="E681" s="30">
        <f t="shared" si="55"/>
        <v>49.807121271499966</v>
      </c>
      <c r="F681" s="9">
        <f>IF(OR(F79="C",F80="C",F81="C"),"C",SUM(F79:F81))</f>
        <v>11061974</v>
      </c>
      <c r="G681" s="9">
        <f>IF(OR(G79="C",G80="C",G81="C"),"C",SUM(G79:G81))</f>
        <v>5732939</v>
      </c>
      <c r="H681" s="9">
        <f>IF(OR(H79="C",H80="C",H81="C"),"C",SUM(H79:H81))</f>
        <v>6097849</v>
      </c>
      <c r="I681" s="10">
        <f t="shared" si="51"/>
        <v>1.9295467822001944</v>
      </c>
      <c r="J681" s="11">
        <f t="shared" si="52"/>
        <v>1.8140780462094093</v>
      </c>
      <c r="K681" s="22">
        <f t="shared" si="53"/>
        <v>41.971408001645585</v>
      </c>
    </row>
    <row r="682" spans="1:11">
      <c r="A682" t="str">
        <f>"QE "&amp;TEXT(A84,"mmm-yy")</f>
        <v>QE Jun-07</v>
      </c>
      <c r="B682">
        <f>B84</f>
        <v>3168</v>
      </c>
      <c r="C682" s="2">
        <f>SUM(C82:C84)/3</f>
        <v>132414.33333333334</v>
      </c>
      <c r="D682" s="2">
        <f>SUM(D82:D84)</f>
        <v>12048185</v>
      </c>
      <c r="E682" s="30">
        <f t="shared" si="55"/>
        <v>32.766014134079114</v>
      </c>
      <c r="F682" s="9">
        <f>IF(OR(F82="C",F83="C",F84="C"),"C",SUM(F82:F84))</f>
        <v>6497333</v>
      </c>
      <c r="G682" s="9">
        <f>IF(OR(G82="C",G83="C",G84="C"),"C",SUM(G82:G84))</f>
        <v>3535179</v>
      </c>
      <c r="H682" s="9">
        <f>IF(OR(H82="C",H83="C",H84="C"),"C",SUM(H82:H84))</f>
        <v>3947710</v>
      </c>
      <c r="I682" s="10">
        <f t="shared" si="51"/>
        <v>1.837907783453115</v>
      </c>
      <c r="J682" s="11">
        <f t="shared" si="52"/>
        <v>1.6458486059006361</v>
      </c>
      <c r="K682" s="22">
        <f t="shared" si="53"/>
        <v>41.797453703703709</v>
      </c>
    </row>
    <row r="683" spans="1:11">
      <c r="A683" t="str">
        <f>"QE "&amp;TEXT(A87,"mmm-yy")</f>
        <v>QE Sep-07</v>
      </c>
      <c r="B683">
        <f>B87</f>
        <v>3214</v>
      </c>
      <c r="C683" s="2">
        <f>SUM(C85:C87)/3</f>
        <v>131347.66666666666</v>
      </c>
      <c r="D683" s="2">
        <f>SUM(D85:D87)</f>
        <v>12082978</v>
      </c>
      <c r="E683" s="30">
        <f t="shared" si="55"/>
        <v>32.16612659561244</v>
      </c>
      <c r="F683" s="9">
        <f>IF(OR(F85="C",F86="C",F87="C"),"C",SUM(F85:F87))</f>
        <v>6563380</v>
      </c>
      <c r="G683" s="9">
        <f>IF(OR(G85="C",G86="C",G87="C"),"C",SUM(G85:G87))</f>
        <v>3368531</v>
      </c>
      <c r="H683" s="9">
        <f>IF(OR(H85="C",H86="C",H87="C"),"C",SUM(H85:H87))</f>
        <v>3886626</v>
      </c>
      <c r="I683" s="10">
        <f t="shared" si="51"/>
        <v>1.9484398392058735</v>
      </c>
      <c r="J683" s="11">
        <f t="shared" si="52"/>
        <v>1.6887089213111834</v>
      </c>
      <c r="K683" s="22">
        <f t="shared" si="53"/>
        <v>40.867351171956024</v>
      </c>
    </row>
    <row r="684" spans="1:11">
      <c r="A684" t="str">
        <f>"QE "&amp;TEXT(A90,"mmm-yy")</f>
        <v>QE Dec-07</v>
      </c>
      <c r="B684">
        <f>B90</f>
        <v>3302</v>
      </c>
      <c r="C684" s="2">
        <f>SUM(C88:C90)/3</f>
        <v>137780.66666666666</v>
      </c>
      <c r="D684" s="2">
        <f>SUM(D88:D90)</f>
        <v>12675827</v>
      </c>
      <c r="E684" s="30">
        <f t="shared" si="55"/>
        <v>38.104417171360893</v>
      </c>
      <c r="F684" s="9">
        <f>IF(OR(F88="C",F89="C",F90="C"),"C",SUM(F88:F90))</f>
        <v>8349843</v>
      </c>
      <c r="G684" s="9">
        <f>IF(OR(G88="C",G89="C",G90="C"),"C",SUM(G88:G90))</f>
        <v>4502633</v>
      </c>
      <c r="H684" s="9">
        <f>IF(OR(H88="C",H89="C",H90="C"),"C",SUM(H88:H90))</f>
        <v>4830050</v>
      </c>
      <c r="I684" s="10">
        <f t="shared" si="51"/>
        <v>1.8544356157830317</v>
      </c>
      <c r="J684" s="11">
        <f t="shared" si="52"/>
        <v>1.728728066997236</v>
      </c>
      <c r="K684" s="22">
        <f t="shared" si="53"/>
        <v>41.726428427215829</v>
      </c>
    </row>
    <row r="685" spans="1:11">
      <c r="A685" t="str">
        <f>"QE "&amp;TEXT(A93,"mmm-yy")</f>
        <v>QE Mar-08</v>
      </c>
      <c r="B685">
        <f>B93</f>
        <v>3309</v>
      </c>
      <c r="C685" s="2">
        <f>SUM(C91:C93)/3</f>
        <v>138969.33333333334</v>
      </c>
      <c r="D685" s="2">
        <f>SUM(D91:D93)</f>
        <v>12646506</v>
      </c>
      <c r="E685" s="30">
        <f t="shared" si="55"/>
        <v>49.713786558912005</v>
      </c>
      <c r="F685" s="9">
        <f>IF(OR(F91="C",F92="C",F93="C"),"C",SUM(F91:F93))</f>
        <v>11510629</v>
      </c>
      <c r="G685" s="9">
        <f>IF(OR(G91="C",G92="C",G93="C"),"C",SUM(G91:G93))</f>
        <v>5997569</v>
      </c>
      <c r="H685" s="9">
        <f>IF(OR(H91="C",H92="C",H93="C"),"C",SUM(H91:H93))</f>
        <v>6287057</v>
      </c>
      <c r="I685" s="10">
        <f t="shared" si="51"/>
        <v>1.919215768922375</v>
      </c>
      <c r="J685" s="11">
        <f t="shared" si="52"/>
        <v>1.8308453382878507</v>
      </c>
      <c r="K685" s="22">
        <f t="shared" si="53"/>
        <v>41.997380880427123</v>
      </c>
    </row>
    <row r="686" spans="1:11">
      <c r="A686" t="str">
        <f>"QE "&amp;TEXT(A96,"mmm-yy")</f>
        <v>QE Jun-08</v>
      </c>
      <c r="B686">
        <f>B96</f>
        <v>3226</v>
      </c>
      <c r="C686" s="2">
        <f>SUM(C94:C96)/3</f>
        <v>135686.66666666666</v>
      </c>
      <c r="D686" s="2">
        <f>SUM(D94:D96)</f>
        <v>12345996</v>
      </c>
      <c r="E686" s="30">
        <f t="shared" si="55"/>
        <v>32.282668810195631</v>
      </c>
      <c r="F686" s="9">
        <f>IF(OR(F94="C",F95="C",F96="C"),"C",SUM(F94:F96))</f>
        <v>6398655</v>
      </c>
      <c r="G686" s="9">
        <f>IF(OR(G94="C",G95="C",G96="C"),"C",SUM(G94:G96))</f>
        <v>3487627</v>
      </c>
      <c r="H686" s="9">
        <f>IF(OR(H94="C",H95="C",H96="C"),"C",SUM(H94:H96))</f>
        <v>3985617</v>
      </c>
      <c r="I686" s="10">
        <f t="shared" si="51"/>
        <v>1.8346729739160754</v>
      </c>
      <c r="J686" s="11">
        <f t="shared" si="52"/>
        <v>1.6054364982887217</v>
      </c>
      <c r="K686" s="22">
        <f t="shared" si="53"/>
        <v>42.060343046083901</v>
      </c>
    </row>
    <row r="687" spans="1:11">
      <c r="A687" t="str">
        <f>"QE "&amp;TEXT(A99,"mmm-yy")</f>
        <v>QE Sep-08</v>
      </c>
      <c r="B687">
        <f>B99</f>
        <v>3258</v>
      </c>
      <c r="C687" s="2">
        <f>SUM(C97:C99)/3</f>
        <v>134010.33333333334</v>
      </c>
      <c r="D687" s="2">
        <f>SUM(D97:D99)</f>
        <v>12327629</v>
      </c>
      <c r="E687" s="30">
        <f t="shared" si="55"/>
        <v>31.296740030057684</v>
      </c>
      <c r="F687" s="9">
        <f>IF(OR(F97="C",F98="C",F99="C"),"C",SUM(F97:F99))</f>
        <v>6314838</v>
      </c>
      <c r="G687" s="9">
        <f>IF(OR(G97="C",G98="C",G99="C"),"C",SUM(G97:G99))</f>
        <v>3206610</v>
      </c>
      <c r="H687" s="9">
        <f>IF(OR(H97="C",H98="C",H99="C"),"C",SUM(H97:H99))</f>
        <v>3858146</v>
      </c>
      <c r="I687" s="10">
        <f t="shared" si="51"/>
        <v>1.9693190004397167</v>
      </c>
      <c r="J687" s="11">
        <f t="shared" si="52"/>
        <v>1.6367545447994969</v>
      </c>
      <c r="K687" s="22">
        <f t="shared" si="53"/>
        <v>41.132698997339887</v>
      </c>
    </row>
    <row r="688" spans="1:11">
      <c r="A688" t="str">
        <f>"QE "&amp;TEXT(A102,"mmm-yy")</f>
        <v>QE Dec-08</v>
      </c>
      <c r="B688">
        <f>B102</f>
        <v>3352</v>
      </c>
      <c r="C688" s="2">
        <f>SUM(C100:C102)/3</f>
        <v>141144.33333333334</v>
      </c>
      <c r="D688" s="2">
        <f>SUM(D100:D102)</f>
        <v>12984968</v>
      </c>
      <c r="E688" s="30">
        <f t="shared" ref="E688:E694" si="56">IF(C688=0,"-",IF(H688="C","C",100*H688/D688))</f>
        <v>37.012852091741777</v>
      </c>
      <c r="F688" s="9">
        <f>IF(OR(F100="C",F101="C",F102="C"),"C",SUM(F100:F102))</f>
        <v>8256271</v>
      </c>
      <c r="G688" s="9">
        <f>IF(OR(G100="C",G101="C",G102="C"),"C",SUM(G100:G102))</f>
        <v>4391290</v>
      </c>
      <c r="H688" s="9">
        <f>IF(OR(H100="C",H101="C",H102="C"),"C",SUM(H100:H102))</f>
        <v>4806107</v>
      </c>
      <c r="I688" s="10">
        <f t="shared" si="51"/>
        <v>1.8801470638468423</v>
      </c>
      <c r="J688" s="11">
        <f t="shared" si="52"/>
        <v>1.7178708255975159</v>
      </c>
      <c r="K688" s="22">
        <f t="shared" si="53"/>
        <v>42.107498011137629</v>
      </c>
    </row>
    <row r="689" spans="1:11">
      <c r="A689" t="str">
        <f>"QE "&amp;TEXT(A105,"mmm-yy")</f>
        <v>QE Mar-09</v>
      </c>
      <c r="B689">
        <f>B105</f>
        <v>3355</v>
      </c>
      <c r="C689" s="2">
        <f>SUM(C103:C105)/3</f>
        <v>142940.66666666666</v>
      </c>
      <c r="D689" s="2">
        <f>SUM(D103:D105)</f>
        <v>12864602</v>
      </c>
      <c r="E689" s="30">
        <f t="shared" si="56"/>
        <v>46.650351095199056</v>
      </c>
      <c r="F689" s="9">
        <f>IF(OR(F103="C",F104="C",F105="C"),"C",SUM(F103:F105))</f>
        <v>10727498</v>
      </c>
      <c r="G689" s="9">
        <f>IF(OR(G103="C",G104="C",G105="C"),"C",SUM(G103:G105))</f>
        <v>5471199</v>
      </c>
      <c r="H689" s="9">
        <f>IF(OR(H103="C",H104="C",H105="C"),"C",SUM(H103:H105))</f>
        <v>6001382</v>
      </c>
      <c r="I689" s="10">
        <f t="shared" ref="I689:I704" si="57">IF(F689=0,"-",IF(OR(F689="C",G689="C"),"C",F689/G689))</f>
        <v>1.9607215895455457</v>
      </c>
      <c r="J689" s="11">
        <f t="shared" ref="J689:J704" si="58">IF(OR(H689=0,F689=0),"-",IF(OR(F689="C",H689="C"),"C",F689/H689))</f>
        <v>1.7875046114378321</v>
      </c>
      <c r="K689" s="22">
        <f t="shared" ref="K689:K704" si="59">C689/B689</f>
        <v>42.605265772478887</v>
      </c>
    </row>
    <row r="690" spans="1:11">
      <c r="A690" t="str">
        <f>"QE "&amp;TEXT(A108,"mmm-yy")</f>
        <v>QE Jun-09</v>
      </c>
      <c r="B690">
        <f>B108</f>
        <v>3249</v>
      </c>
      <c r="C690" s="2">
        <f>SUM(C106:C108)/3</f>
        <v>138709</v>
      </c>
      <c r="D690" s="2">
        <f>SUM(D106:D108)</f>
        <v>12621084</v>
      </c>
      <c r="E690" s="30">
        <f t="shared" si="56"/>
        <v>31.155192374918034</v>
      </c>
      <c r="F690" s="9">
        <f>IF(OR(F106="C",F107="C",F108="C"),"C",SUM(F106:F108))</f>
        <v>6420895</v>
      </c>
      <c r="G690" s="9">
        <f>IF(OR(G106="C",G107="C",G108="C"),"C",SUM(G106:G108))</f>
        <v>3437925</v>
      </c>
      <c r="H690" s="9">
        <f>IF(OR(H106="C",H107="C",H108="C"),"C",SUM(H106:H108))</f>
        <v>3932123</v>
      </c>
      <c r="I690" s="10">
        <f t="shared" si="57"/>
        <v>1.8676658158627661</v>
      </c>
      <c r="J690" s="11">
        <f t="shared" si="58"/>
        <v>1.6329334051859516</v>
      </c>
      <c r="K690" s="22">
        <f t="shared" si="59"/>
        <v>42.692828562634659</v>
      </c>
    </row>
    <row r="691" spans="1:11">
      <c r="A691" t="str">
        <f>"QE "&amp;TEXT(A111,"mmm-yy")</f>
        <v>QE Sep-09</v>
      </c>
      <c r="B691">
        <f>B111</f>
        <v>3275</v>
      </c>
      <c r="C691" s="2">
        <f>SUM(C109:C111)/3</f>
        <v>137034.33333333334</v>
      </c>
      <c r="D691" s="2">
        <f>SUM(D109:D111)</f>
        <v>12605889</v>
      </c>
      <c r="E691" s="30">
        <f t="shared" si="56"/>
        <v>30.393397879356229</v>
      </c>
      <c r="F691" s="9">
        <f>IF(OR(F109="C",F110="C",F111="C"),"C",SUM(F109:F111))</f>
        <v>6448076</v>
      </c>
      <c r="G691" s="9">
        <f>IF(OR(G109="C",G110="C",G111="C"),"C",SUM(G109:G111))</f>
        <v>3284498</v>
      </c>
      <c r="H691" s="9">
        <f>IF(OR(H109="C",H110="C",H111="C"),"C",SUM(H109:H111))</f>
        <v>3831358</v>
      </c>
      <c r="I691" s="10">
        <f t="shared" si="57"/>
        <v>1.9631846327810216</v>
      </c>
      <c r="J691" s="11">
        <f t="shared" si="58"/>
        <v>1.6829740264417994</v>
      </c>
      <c r="K691" s="22">
        <f t="shared" si="59"/>
        <v>41.842544529262092</v>
      </c>
    </row>
    <row r="692" spans="1:11">
      <c r="A692" t="str">
        <f>"QE "&amp;TEXT(A114,"mmm-yy")</f>
        <v>QE Dec-09</v>
      </c>
      <c r="B692">
        <f>B114</f>
        <v>3348</v>
      </c>
      <c r="C692" s="2">
        <f>SUM(C112:C114)/3</f>
        <v>143778</v>
      </c>
      <c r="D692" s="2">
        <f>SUM(D112:D114)</f>
        <v>13227545</v>
      </c>
      <c r="E692" s="30">
        <f t="shared" si="56"/>
        <v>36.935750360327631</v>
      </c>
      <c r="F692" s="9">
        <f>IF(OR(F112="C",F113="C",F114="C"),"C",SUM(F112:F114))</f>
        <v>8417193</v>
      </c>
      <c r="G692" s="9">
        <f>IF(OR(G112="C",G113="C",G114="C"),"C",SUM(G112:G114))</f>
        <v>4504564</v>
      </c>
      <c r="H692" s="9">
        <f>IF(OR(H112="C",H113="C",H114="C"),"C",SUM(H112:H114))</f>
        <v>4885693</v>
      </c>
      <c r="I692" s="10">
        <f t="shared" si="57"/>
        <v>1.8685921656346762</v>
      </c>
      <c r="J692" s="11">
        <f t="shared" si="58"/>
        <v>1.7228247865758246</v>
      </c>
      <c r="K692" s="22">
        <f t="shared" si="59"/>
        <v>42.944444444444443</v>
      </c>
    </row>
    <row r="693" spans="1:11">
      <c r="A693" t="str">
        <f>"QE "&amp;TEXT(A117,"mmm-yy")</f>
        <v>QE Mar-10</v>
      </c>
      <c r="B693">
        <f>B117</f>
        <v>3345</v>
      </c>
      <c r="C693" s="2">
        <f>SUM(C115:C117)/3</f>
        <v>145342.33333333334</v>
      </c>
      <c r="D693" s="2">
        <f>SUM(D115:D117)</f>
        <v>13080931</v>
      </c>
      <c r="E693" s="30">
        <f t="shared" si="56"/>
        <v>47.191449905209346</v>
      </c>
      <c r="F693" s="9">
        <f>IF(OR(F115="C",F116="C",F117="C"),"C",SUM(F115:F117))</f>
        <v>11038540</v>
      </c>
      <c r="G693" s="9">
        <f>IF(OR(G115="C",G116="C",G117="C"),"C",SUM(G115:G117))</f>
        <v>5662736</v>
      </c>
      <c r="H693" s="9">
        <f>IF(OR(H115="C",H116="C",H117="C"),"C",SUM(H115:H117))</f>
        <v>6173081</v>
      </c>
      <c r="I693" s="10">
        <f t="shared" si="57"/>
        <v>1.9493297939370651</v>
      </c>
      <c r="J693" s="11">
        <f t="shared" si="58"/>
        <v>1.7881735230754303</v>
      </c>
      <c r="K693" s="22">
        <f t="shared" si="59"/>
        <v>43.450622820129553</v>
      </c>
    </row>
    <row r="694" spans="1:11">
      <c r="A694" t="str">
        <f>"QE "&amp;TEXT(A120,"mmm-yy")</f>
        <v>QE Jun-10</v>
      </c>
      <c r="B694">
        <f>B120</f>
        <v>3204</v>
      </c>
      <c r="C694" s="2">
        <f>SUM(C118:C120)/3</f>
        <v>140844.33333333334</v>
      </c>
      <c r="D694" s="2">
        <f>SUM(D118:D120)</f>
        <v>12816162</v>
      </c>
      <c r="E694" s="30">
        <f t="shared" si="56"/>
        <v>30.823010820244001</v>
      </c>
      <c r="F694" s="9">
        <f>IF(OR(F118="C",F119="C",F120="C"),"C",SUM(F118:F120))</f>
        <v>6433216</v>
      </c>
      <c r="G694" s="9">
        <f>IF(OR(G118="C",G119="C",G120="C"),"C",SUM(G118:G120))</f>
        <v>3396327</v>
      </c>
      <c r="H694" s="9">
        <f>IF(OR(H118="C",H119="C",H120="C"),"C",SUM(H118:H120))</f>
        <v>3950327</v>
      </c>
      <c r="I694" s="10">
        <f t="shared" si="57"/>
        <v>1.8941686121507146</v>
      </c>
      <c r="J694" s="11">
        <f t="shared" si="58"/>
        <v>1.6285274611443559</v>
      </c>
      <c r="K694" s="22">
        <f t="shared" si="59"/>
        <v>43.958905534748233</v>
      </c>
    </row>
    <row r="695" spans="1:11">
      <c r="A695" t="str">
        <f>"QE "&amp;TEXT(A123,"mmm-yy")</f>
        <v>QE Sep-10</v>
      </c>
      <c r="B695">
        <f>B123</f>
        <v>3231</v>
      </c>
      <c r="C695" s="2">
        <f>SUM(C121:C123)/3</f>
        <v>138296.66666666666</v>
      </c>
      <c r="D695" s="2">
        <f>SUM(D121:D123)</f>
        <v>12722934</v>
      </c>
      <c r="E695" s="30">
        <f t="shared" ref="E695:E703" si="60">IF(C695=0,"-",IF(H695="C","C",100*H695/D695))</f>
        <v>30.369024943460367</v>
      </c>
      <c r="F695" s="9">
        <f>IF(OR(F121="C",F122="C",F123="C"),"C",SUM(F121:F123))</f>
        <v>6424593</v>
      </c>
      <c r="G695" s="9">
        <f>IF(OR(G121="C",G122="C",G123="C"),"C",SUM(G121:G123))</f>
        <v>3251144</v>
      </c>
      <c r="H695" s="9">
        <f>IF(OR(H121="C",H122="C",H123="C"),"C",SUM(H121:H123))</f>
        <v>3863831</v>
      </c>
      <c r="I695" s="10">
        <f t="shared" si="57"/>
        <v>1.9761022581589742</v>
      </c>
      <c r="J695" s="11">
        <f t="shared" si="58"/>
        <v>1.6627520717132815</v>
      </c>
      <c r="K695" s="22">
        <f t="shared" si="59"/>
        <v>42.803053750128953</v>
      </c>
    </row>
    <row r="696" spans="1:11">
      <c r="A696" t="str">
        <f>"QE "&amp;TEXT(A126,"mmm-yy")</f>
        <v>QE Dec-10</v>
      </c>
      <c r="B696">
        <f>B126</f>
        <v>3317</v>
      </c>
      <c r="C696" s="2">
        <f>SUM(C124:C126)/3</f>
        <v>144206.66666666666</v>
      </c>
      <c r="D696" s="2">
        <f>SUM(D124:D126)</f>
        <v>13266841</v>
      </c>
      <c r="E696" s="30">
        <f t="shared" si="60"/>
        <v>37.062914977273039</v>
      </c>
      <c r="F696" s="9">
        <f>IF(OR(F124="C",F125="C",F126="C"),"C",SUM(F124:F126))</f>
        <v>8350235</v>
      </c>
      <c r="G696" s="9">
        <f>IF(OR(G124="C",G125="C",G126="C"),"C",SUM(G124:G126))</f>
        <v>4435877</v>
      </c>
      <c r="H696" s="9">
        <f>IF(OR(H124="C",H125="C",H126="C"),"C",SUM(H124:H126))</f>
        <v>4917078</v>
      </c>
      <c r="I696" s="10">
        <f t="shared" si="57"/>
        <v>1.8824315913177936</v>
      </c>
      <c r="J696" s="11">
        <f t="shared" si="58"/>
        <v>1.6982108073127984</v>
      </c>
      <c r="K696" s="22">
        <f t="shared" si="59"/>
        <v>43.475027635413525</v>
      </c>
    </row>
    <row r="697" spans="1:11">
      <c r="A697" t="str">
        <f>"QE "&amp;TEXT(A129,"mmm-yy")</f>
        <v>QE Mar-11</v>
      </c>
      <c r="B697">
        <f>B129</f>
        <v>3259</v>
      </c>
      <c r="C697" s="2">
        <f>SUM(C127:C129)/3</f>
        <v>143179.66666666666</v>
      </c>
      <c r="D697" s="2">
        <f>SUM(D127:D129)</f>
        <v>12882737</v>
      </c>
      <c r="E697" s="30">
        <f t="shared" si="60"/>
        <v>46.448833039128253</v>
      </c>
      <c r="F697" s="9">
        <f>IF(OR(F127="C",F128="C",F129="C"),"C",SUM(F127:F129))</f>
        <v>10706192</v>
      </c>
      <c r="G697" s="9">
        <f>IF(OR(G127="C",G128="C",G129="C"),"C",SUM(G127:G129))</f>
        <v>5451372</v>
      </c>
      <c r="H697" s="9">
        <f>IF(OR(H127="C",H128="C",H129="C"),"C",SUM(H127:H129))</f>
        <v>5983881</v>
      </c>
      <c r="I697" s="10">
        <f t="shared" si="57"/>
        <v>1.963944489570699</v>
      </c>
      <c r="J697" s="11">
        <f t="shared" si="58"/>
        <v>1.7891719437602451</v>
      </c>
      <c r="K697" s="22">
        <f t="shared" si="59"/>
        <v>43.933619719750432</v>
      </c>
    </row>
    <row r="698" spans="1:11">
      <c r="A698" t="str">
        <f>"QE "&amp;TEXT(A132,"mmm-yy")</f>
        <v>QE Jun-11</v>
      </c>
      <c r="B698">
        <f>B132</f>
        <v>3133</v>
      </c>
      <c r="C698" s="2">
        <f>SUM(C130:C132)/3</f>
        <v>136198</v>
      </c>
      <c r="D698" s="2">
        <f>SUM(D130:D132)</f>
        <v>12392860</v>
      </c>
      <c r="E698" s="30">
        <f t="shared" si="60"/>
        <v>31.708088367011328</v>
      </c>
      <c r="F698" s="9">
        <f>IF(OR(F130="C",F131="C",F132="C"),"C",SUM(F130:F132))</f>
        <v>6349850</v>
      </c>
      <c r="G698" s="9">
        <f>IF(OR(G130="C",G131="C",G132="C"),"C",SUM(G130:G132))</f>
        <v>3265482</v>
      </c>
      <c r="H698" s="9">
        <f>IF(OR(H130="C",H131="C",H132="C"),"C",SUM(H130:H132))</f>
        <v>3929539</v>
      </c>
      <c r="I698" s="10">
        <f t="shared" si="57"/>
        <v>1.9445368248852697</v>
      </c>
      <c r="J698" s="11">
        <f t="shared" si="58"/>
        <v>1.6159274663007543</v>
      </c>
      <c r="K698" s="22">
        <f t="shared" si="59"/>
        <v>43.472071496967764</v>
      </c>
    </row>
    <row r="699" spans="1:11">
      <c r="A699" t="str">
        <f>"QE "&amp;TEXT(A135,"mmm-yy")</f>
        <v>QE Sep-11</v>
      </c>
      <c r="B699">
        <f>B135</f>
        <v>3194</v>
      </c>
      <c r="C699" s="2">
        <f>SUM(C133:C135)/3</f>
        <v>135898.33333333334</v>
      </c>
      <c r="D699" s="2">
        <f>SUM(D133:D135)</f>
        <v>12500333</v>
      </c>
      <c r="E699" s="30">
        <f t="shared" si="60"/>
        <v>32.006755340037742</v>
      </c>
      <c r="F699" s="9">
        <f>IF(OR(F133="C",F134="C",F135="C"),"C",SUM(F133:F135))</f>
        <v>6643830</v>
      </c>
      <c r="G699" s="9">
        <f>IF(OR(G133="C",G134="C",G135="C"),"C",SUM(G133:G135))</f>
        <v>3309997</v>
      </c>
      <c r="H699" s="9">
        <f>IF(OR(H133="C",H134="C",H135="C"),"C",SUM(H133:H135))</f>
        <v>4000951</v>
      </c>
      <c r="I699" s="10">
        <f t="shared" si="57"/>
        <v>2.0072012149859955</v>
      </c>
      <c r="J699" s="11">
        <f t="shared" si="58"/>
        <v>1.6605627012177855</v>
      </c>
      <c r="K699" s="22">
        <f t="shared" si="59"/>
        <v>42.548006679190152</v>
      </c>
    </row>
    <row r="700" spans="1:11">
      <c r="A700" t="str">
        <f>"QE "&amp;TEXT(A138,"mmm-yy")</f>
        <v>QE Dec-11</v>
      </c>
      <c r="B700">
        <f>B138</f>
        <v>3247</v>
      </c>
      <c r="C700" s="2">
        <f>SUM(C136:C138)/3</f>
        <v>140373.33333333334</v>
      </c>
      <c r="D700" s="2">
        <f>SUM(D136:D138)</f>
        <v>12914317</v>
      </c>
      <c r="E700" s="30">
        <f t="shared" si="60"/>
        <v>37.521225474022359</v>
      </c>
      <c r="F700" s="9">
        <f>IF(OR(F136="C",F137="C",F138="C"),"C",SUM(F136:F138))</f>
        <v>8316139</v>
      </c>
      <c r="G700" s="9">
        <f>IF(OR(G136="C",G137="C",G138="C"),"C",SUM(G136:G138))</f>
        <v>4346073</v>
      </c>
      <c r="H700" s="9">
        <f>IF(OR(H136="C",H137="C",H138="C"),"C",SUM(H136:H138))</f>
        <v>4845610</v>
      </c>
      <c r="I700" s="10">
        <f t="shared" si="57"/>
        <v>1.9134835056843269</v>
      </c>
      <c r="J700" s="11">
        <f t="shared" si="58"/>
        <v>1.7162212807056283</v>
      </c>
      <c r="K700" s="22">
        <f t="shared" si="59"/>
        <v>43.23170105738631</v>
      </c>
    </row>
    <row r="701" spans="1:11">
      <c r="A701" t="str">
        <f>"QE "&amp;TEXT(A141,"mmm-yy")</f>
        <v>QE Mar-12</v>
      </c>
      <c r="B701">
        <f>B141</f>
        <v>3234</v>
      </c>
      <c r="C701" s="2">
        <f>SUM(C139:C141)/3</f>
        <v>141201.33333333334</v>
      </c>
      <c r="D701" s="2">
        <f>SUM(D139:D141)</f>
        <v>12849322</v>
      </c>
      <c r="E701" s="30">
        <f t="shared" si="60"/>
        <v>45.547041314709055</v>
      </c>
      <c r="F701" s="9">
        <f>IF(OR(F139="C",F140="C",F141="C"),"C",SUM(F139:F141))</f>
        <v>10431862</v>
      </c>
      <c r="G701" s="9">
        <f>IF(OR(G139="C",G140="C",G141="C"),"C",SUM(G139:G141))</f>
        <v>5362943</v>
      </c>
      <c r="H701" s="9">
        <f>IF(OR(H139="C",H140="C",H141="C"),"C",SUM(H139:H141))</f>
        <v>5852486</v>
      </c>
      <c r="I701" s="10">
        <f t="shared" si="57"/>
        <v>1.9451748787932297</v>
      </c>
      <c r="J701" s="11">
        <f t="shared" si="58"/>
        <v>1.7824668012875213</v>
      </c>
      <c r="K701" s="22">
        <f t="shared" si="59"/>
        <v>43.661513090084519</v>
      </c>
    </row>
    <row r="702" spans="1:11">
      <c r="A702" t="str">
        <f>"QE "&amp;TEXT(A144,"mmm-yy")</f>
        <v>QE Jun-12</v>
      </c>
      <c r="B702">
        <f>B144</f>
        <v>3111</v>
      </c>
      <c r="C702" s="2">
        <f>SUM(C142:C144)/3</f>
        <v>136982</v>
      </c>
      <c r="D702" s="2">
        <f>SUM(D142:D144)</f>
        <v>12463886</v>
      </c>
      <c r="E702" s="30">
        <f t="shared" si="60"/>
        <v>31.083339497809913</v>
      </c>
      <c r="F702" s="9">
        <f>IF(OR(F142="C",F143="C",F144="C"),"C",SUM(F142:F144))</f>
        <v>6359802</v>
      </c>
      <c r="G702" s="9">
        <f>IF(OR(G142="C",G143="C",G144="C"),"C",SUM(G142:G144))</f>
        <v>3297114</v>
      </c>
      <c r="H702" s="9">
        <f>IF(OR(H142="C",H143="C",H144="C"),"C",SUM(H142:H144))</f>
        <v>3874192</v>
      </c>
      <c r="I702" s="10">
        <f t="shared" si="57"/>
        <v>1.9288996376831373</v>
      </c>
      <c r="J702" s="11">
        <f t="shared" si="58"/>
        <v>1.6415815220309165</v>
      </c>
      <c r="K702" s="22">
        <f t="shared" si="59"/>
        <v>44.03150112504018</v>
      </c>
    </row>
    <row r="703" spans="1:11">
      <c r="A703" t="str">
        <f>"QE "&amp;TEXT(A147,"mmm-yy")</f>
        <v>QE Sep-12</v>
      </c>
      <c r="B703">
        <f>B147</f>
        <v>3155</v>
      </c>
      <c r="C703" s="2">
        <f>SUM(C145:C147)/3</f>
        <v>134219.33333333334</v>
      </c>
      <c r="D703" s="2">
        <f>SUM(D145:D147)</f>
        <v>12346960</v>
      </c>
      <c r="E703" s="30">
        <f t="shared" si="60"/>
        <v>30.1193978112831</v>
      </c>
      <c r="F703" s="9">
        <f>IF(OR(F145="C",F146="C",F147="C"),"C",SUM(F145:F147))</f>
        <v>6212424</v>
      </c>
      <c r="G703" s="9">
        <f>IF(OR(G145="C",G146="C",G147="C"),"C",SUM(G145:G147))</f>
        <v>3088384</v>
      </c>
      <c r="H703" s="9">
        <f>IF(OR(H145="C",H146="C",H147="C"),"C",SUM(H145:H147))</f>
        <v>3718830</v>
      </c>
      <c r="I703" s="10">
        <f t="shared" si="57"/>
        <v>2.0115451964522548</v>
      </c>
      <c r="J703" s="11">
        <f t="shared" si="58"/>
        <v>1.6705318608271957</v>
      </c>
      <c r="K703" s="22">
        <f t="shared" si="59"/>
        <v>42.54178552562071</v>
      </c>
    </row>
    <row r="704" spans="1:11">
      <c r="A704" t="str">
        <f>"QE "&amp;TEXT(A150,"mmm-yy")</f>
        <v>QE Dec-12</v>
      </c>
      <c r="B704">
        <f>B150</f>
        <v>3214</v>
      </c>
      <c r="C704" s="2">
        <f>SUM(C148:C150)/3</f>
        <v>139942.66666666666</v>
      </c>
      <c r="D704" s="2">
        <f>SUM(D148:D150)</f>
        <v>12874734</v>
      </c>
      <c r="E704" s="30">
        <f t="shared" ref="E704:E709" si="61">IF(C704=0,"-",IF(H704="C","C",100*H704/D704))</f>
        <v>37.626004545025943</v>
      </c>
      <c r="F704" s="9">
        <f>IF(OR(F148="C",F149="C",F150="C"),"C",SUM(F148:F150))</f>
        <v>8433924</v>
      </c>
      <c r="G704" s="9">
        <f>IF(OR(G148="C",G149="C",G150="C"),"C",SUM(G148:G150))</f>
        <v>4410909</v>
      </c>
      <c r="H704" s="9">
        <f>IF(OR(H148="C",H149="C",H150="C"),"C",SUM(H148:H150))</f>
        <v>4844248</v>
      </c>
      <c r="I704" s="10">
        <f t="shared" si="57"/>
        <v>1.9120603032164118</v>
      </c>
      <c r="J704" s="11">
        <f t="shared" si="58"/>
        <v>1.7410182137660994</v>
      </c>
      <c r="K704" s="22">
        <f t="shared" si="59"/>
        <v>43.54158888197469</v>
      </c>
    </row>
    <row r="705" spans="1:11">
      <c r="A705" t="str">
        <f>"QE "&amp;TEXT(A153,"mmm-yy")</f>
        <v>QE Mar-13</v>
      </c>
      <c r="B705">
        <f>B153</f>
        <v>3223</v>
      </c>
      <c r="C705" s="2">
        <f>SUM(C151:C153)/3</f>
        <v>140527.33333333334</v>
      </c>
      <c r="D705" s="2">
        <f>SUM(D151:D153)</f>
        <v>12647698</v>
      </c>
      <c r="E705" s="30">
        <f t="shared" si="61"/>
        <v>47.260402644022655</v>
      </c>
      <c r="F705" s="9">
        <f>IF(OR(F151="C",F152="C",F153="C"),"C",SUM(F151:F153))</f>
        <v>10799628</v>
      </c>
      <c r="G705" s="9">
        <f>IF(OR(G151="C",G152="C",G153="C"),"C",SUM(G151:G153))</f>
        <v>5466824</v>
      </c>
      <c r="H705" s="9">
        <f>IF(OR(H151="C",H152="C",H153="C"),"C",SUM(H151:H153))</f>
        <v>5977353</v>
      </c>
      <c r="I705" s="10">
        <f t="shared" ref="I705:I710" si="62">IF(F705=0,"-",IF(OR(F705="C",G705="C"),"C",F705/G705))</f>
        <v>1.9754848518993844</v>
      </c>
      <c r="J705" s="11">
        <f t="shared" ref="J705:J710" si="63">IF(OR(H705=0,F705=0),"-",IF(OR(F705="C",H705="C"),"C",F705/H705))</f>
        <v>1.8067576065860591</v>
      </c>
      <c r="K705" s="22">
        <f t="shared" ref="K705:K710" si="64">C705/B705</f>
        <v>43.601406557037961</v>
      </c>
    </row>
    <row r="706" spans="1:11">
      <c r="A706" t="str">
        <f>"QE "&amp;TEXT(A156,"mmm-yy")</f>
        <v>QE Jun-13</v>
      </c>
      <c r="B706">
        <f>B156</f>
        <v>3118</v>
      </c>
      <c r="C706" s="2">
        <f>SUM(C154:C156)/3</f>
        <v>137133.66666666666</v>
      </c>
      <c r="D706" s="2">
        <f>SUM(D154:D156)</f>
        <v>12478112</v>
      </c>
      <c r="E706" s="30">
        <f t="shared" si="61"/>
        <v>32.090487727630588</v>
      </c>
      <c r="F706" s="9">
        <f>IF(OR(F154="C",F155="C",F156="C"),"C",SUM(F154:F156))</f>
        <v>6523521</v>
      </c>
      <c r="G706" s="9">
        <f>IF(OR(G154="C",G155="C",G156="C"),"C",SUM(G154:G156))</f>
        <v>3392966</v>
      </c>
      <c r="H706" s="9">
        <f>IF(OR(H154="C",H155="C",H156="C"),"C",SUM(H154:H156))</f>
        <v>4004287</v>
      </c>
      <c r="I706" s="10">
        <f t="shared" si="62"/>
        <v>1.9226602919097922</v>
      </c>
      <c r="J706" s="11">
        <f t="shared" si="63"/>
        <v>1.629134225393934</v>
      </c>
      <c r="K706" s="22">
        <f t="shared" si="64"/>
        <v>43.981291426127854</v>
      </c>
    </row>
    <row r="707" spans="1:11">
      <c r="A707" t="str">
        <f>"QE "&amp;TEXT(A159,"mmm-yy")</f>
        <v>QE Sep-13</v>
      </c>
      <c r="B707">
        <f>B159</f>
        <v>3151</v>
      </c>
      <c r="C707" s="2">
        <f>SUM(C157:C159)/3</f>
        <v>134531.66666666666</v>
      </c>
      <c r="D707" s="2">
        <f>SUM(D157:D159)</f>
        <v>12375696</v>
      </c>
      <c r="E707" s="30">
        <f t="shared" si="61"/>
        <v>32.030279347521144</v>
      </c>
      <c r="F707" s="9">
        <f>IF(OR(F157="C",F158="C",F159="C"),"C",SUM(F157:F159))</f>
        <v>6629693</v>
      </c>
      <c r="G707" s="9">
        <f>IF(OR(G157="C",G158="C",G159="C"),"C",SUM(G157:G159))</f>
        <v>3271596</v>
      </c>
      <c r="H707" s="9">
        <f>IF(OR(H157="C",H158="C",H159="C"),"C",SUM(H157:H159))</f>
        <v>3963970</v>
      </c>
      <c r="I707" s="10">
        <f t="shared" si="62"/>
        <v>2.0264400005379639</v>
      </c>
      <c r="J707" s="11">
        <f t="shared" si="63"/>
        <v>1.6724881873475328</v>
      </c>
      <c r="K707" s="22">
        <f t="shared" si="64"/>
        <v>42.694911668253461</v>
      </c>
    </row>
    <row r="708" spans="1:11">
      <c r="A708" t="str">
        <f>"QE "&amp;TEXT(A162,"mmm-yy")</f>
        <v>QE Dec-13</v>
      </c>
      <c r="B708">
        <f>B162</f>
        <v>3228</v>
      </c>
      <c r="C708" s="2">
        <f>SUM(C160:C162)/3</f>
        <v>141025.33333333334</v>
      </c>
      <c r="D708" s="2">
        <f>SUM(D160:D162)</f>
        <v>12974286</v>
      </c>
      <c r="E708" s="30">
        <f t="shared" si="61"/>
        <v>39.280851370164029</v>
      </c>
      <c r="F708" s="9">
        <f>IF(OR(F160="C",F161="C",F162="C"),"C",SUM(F160:F162))</f>
        <v>8756806</v>
      </c>
      <c r="G708" s="9">
        <f>IF(OR(G160="C",G161="C",G162="C"),"C",SUM(G160:G162))</f>
        <v>4517904</v>
      </c>
      <c r="H708" s="9">
        <f>IF(OR(H160="C",H161="C",H162="C"),"C",SUM(H160:H162))</f>
        <v>5096410</v>
      </c>
      <c r="I708" s="10">
        <f t="shared" si="62"/>
        <v>1.9382452570926696</v>
      </c>
      <c r="J708" s="11">
        <f t="shared" si="63"/>
        <v>1.7182302836702699</v>
      </c>
      <c r="K708" s="22">
        <f t="shared" si="64"/>
        <v>43.688145394465103</v>
      </c>
    </row>
    <row r="709" spans="1:11">
      <c r="A709" t="str">
        <f>"QE "&amp;TEXT(A165,"mmm-yy")</f>
        <v>QE Mar-14</v>
      </c>
      <c r="B709">
        <f>B165</f>
        <v>3212</v>
      </c>
      <c r="C709" s="2">
        <f>SUM(C163:C165)/3</f>
        <v>141914.33333333334</v>
      </c>
      <c r="D709" s="2">
        <f>SUM(D163:D165)</f>
        <v>12772354</v>
      </c>
      <c r="E709" s="30">
        <f t="shared" si="61"/>
        <v>48.710942399498165</v>
      </c>
      <c r="F709" s="9">
        <f>IF(OR(F163="C",F164="C",F165="C"),"C",SUM(F163:F165))</f>
        <v>11216790</v>
      </c>
      <c r="G709" s="9">
        <f>IF(OR(G163="C",G164="C",G165="C"),"C",SUM(G163:G165))</f>
        <v>5540590</v>
      </c>
      <c r="H709" s="9">
        <f>IF(OR(H163="C",H164="C",H165="C"),"C",SUM(H163:H165))</f>
        <v>6221534</v>
      </c>
      <c r="I709" s="10">
        <f t="shared" si="62"/>
        <v>2.024475732728825</v>
      </c>
      <c r="J709" s="11">
        <f t="shared" si="63"/>
        <v>1.8028978062323537</v>
      </c>
      <c r="K709" s="22">
        <f t="shared" si="64"/>
        <v>44.182544624325452</v>
      </c>
    </row>
    <row r="710" spans="1:11">
      <c r="A710" t="str">
        <f>"QE "&amp;TEXT(A168,"mmm-yy")</f>
        <v>QE Jun-14</v>
      </c>
      <c r="B710">
        <f>B168</f>
        <v>3103</v>
      </c>
      <c r="C710" s="2">
        <f>SUM(C166:C168)/3</f>
        <v>137808</v>
      </c>
      <c r="D710" s="2">
        <f>SUM(D166:D168)</f>
        <v>12539503</v>
      </c>
      <c r="E710" s="30">
        <f>IF(C710=0,"-",IF(H710="C","C",100*H710/D710))</f>
        <v>34.327811875797629</v>
      </c>
      <c r="F710" s="9">
        <f>IF(OR(F166="C",F167="C",F168="C"),"C",SUM(F166:F168))</f>
        <v>7106771</v>
      </c>
      <c r="G710" s="9">
        <f>IF(OR(G166="C",G167="C",G168="C"),"C",SUM(G166:G168))</f>
        <v>3556729</v>
      </c>
      <c r="H710" s="9">
        <f>IF(OR(H166="C",H167="C",H168="C"),"C",SUM(H166:H168))</f>
        <v>4304537</v>
      </c>
      <c r="I710" s="10">
        <f t="shared" si="62"/>
        <v>1.9981199017411784</v>
      </c>
      <c r="J710" s="11">
        <f t="shared" si="63"/>
        <v>1.6509954496848325</v>
      </c>
      <c r="K710" s="22">
        <f t="shared" si="64"/>
        <v>44.411214953271028</v>
      </c>
    </row>
    <row r="711" spans="1:11">
      <c r="A711" t="str">
        <f>"QE "&amp;TEXT(A171,"mmm-yy")</f>
        <v>QE Sep-14</v>
      </c>
      <c r="B711">
        <f>B171</f>
        <v>3103</v>
      </c>
      <c r="C711" s="2">
        <f>SUM(C169:C171)/3</f>
        <v>134478.66666666666</v>
      </c>
      <c r="D711" s="2">
        <f>SUM(D169:D171)</f>
        <v>12371555</v>
      </c>
      <c r="E711" s="30">
        <f>IF(C711=0,"-",IF(H711="C","C",100*H711/D711))</f>
        <v>33.462018315401743</v>
      </c>
      <c r="F711" s="9">
        <f>IF(OR(F169="C",F170="C",F171="C"),"C",SUM(F169:F171))</f>
        <v>6934634</v>
      </c>
      <c r="G711" s="9">
        <f>IF(OR(G169="C",G170="C",G171="C"),"C",SUM(G169:G171))</f>
        <v>3302386</v>
      </c>
      <c r="H711" s="9">
        <f>IF(OR(H169="C",H170="C",H171="C"),"C",SUM(H169:H171))</f>
        <v>4139772</v>
      </c>
      <c r="I711" s="10">
        <f>IF(F711=0,"-",IF(OR(F711="C",G711="C"),"C",F711/G711))</f>
        <v>2.0998859612413572</v>
      </c>
      <c r="J711" s="11">
        <f>IF(OR(H711=0,F711=0),"-",IF(OR(F711="C",H711="C"),"C",F711/H711))</f>
        <v>1.6751246203897219</v>
      </c>
      <c r="K711" s="22">
        <f>C711/B711</f>
        <v>43.338274787839723</v>
      </c>
    </row>
    <row r="712" spans="1:11">
      <c r="C712" s="2"/>
      <c r="D712" s="2"/>
      <c r="E712" s="30"/>
      <c r="F712" s="9"/>
      <c r="G712" s="9"/>
      <c r="H712" s="9"/>
      <c r="I712" s="10"/>
      <c r="J712" s="11"/>
      <c r="K712" s="22"/>
    </row>
    <row r="713" spans="1:11">
      <c r="A713" s="4" t="s">
        <v>49</v>
      </c>
      <c r="C713" s="2"/>
      <c r="D713" s="2"/>
      <c r="E713" s="19"/>
      <c r="F713" s="2"/>
      <c r="G713" s="2"/>
      <c r="H713" s="20"/>
    </row>
    <row r="714" spans="1:11">
      <c r="A714" t="str">
        <f t="shared" ref="A714:A745" si="65">A661</f>
        <v>QE Mar-02</v>
      </c>
      <c r="B714">
        <f t="shared" ref="B714:D733" si="66">B661-B657</f>
        <v>41</v>
      </c>
      <c r="C714" s="9">
        <f t="shared" si="66"/>
        <v>2520.6666666666715</v>
      </c>
      <c r="D714" s="9">
        <f t="shared" si="66"/>
        <v>225938</v>
      </c>
      <c r="E714" s="32">
        <f t="shared" ref="E714:E745" si="67">IF(OR(E657="-",E661="-"),"-",IF(OR(E657="C",E661="C"),"C",E661-E657))</f>
        <v>2.1720414221080802</v>
      </c>
      <c r="F714" s="9">
        <f t="shared" ref="F714:H733" si="68">IF(OR(F661="C",F657="C"),"C",F661-F657)</f>
        <v>737615</v>
      </c>
      <c r="G714" s="9">
        <f t="shared" si="68"/>
        <v>277089</v>
      </c>
      <c r="H714" s="9">
        <f t="shared" si="68"/>
        <v>341992</v>
      </c>
      <c r="I714" s="10">
        <f t="shared" ref="I714:J733" si="69">IF(OR(I661="-",I657="-"),"-",IF(OR(I661="C",I657="C"),"C",I661-I657))</f>
        <v>4.165837231913283E-2</v>
      </c>
      <c r="J714" s="10">
        <f t="shared" si="69"/>
        <v>1.9618795737107897E-2</v>
      </c>
      <c r="K714" s="21">
        <f t="shared" ref="K714:K745" si="70">K661-K657</f>
        <v>0.27581758611044904</v>
      </c>
    </row>
    <row r="715" spans="1:11">
      <c r="A715" t="str">
        <f t="shared" si="65"/>
        <v>QE Jun-02</v>
      </c>
      <c r="B715">
        <f t="shared" si="66"/>
        <v>21</v>
      </c>
      <c r="C715" s="9">
        <f t="shared" si="66"/>
        <v>1238.3333333333285</v>
      </c>
      <c r="D715" s="9">
        <f t="shared" si="66"/>
        <v>113808</v>
      </c>
      <c r="E715" s="32">
        <f t="shared" si="67"/>
        <v>1.5730889202193481</v>
      </c>
      <c r="F715" s="9">
        <f t="shared" si="68"/>
        <v>293179</v>
      </c>
      <c r="G715" s="9">
        <f t="shared" si="68"/>
        <v>168329</v>
      </c>
      <c r="H715" s="9">
        <f t="shared" si="68"/>
        <v>202566</v>
      </c>
      <c r="I715" s="10">
        <f t="shared" si="69"/>
        <v>-4.3936235862498396E-3</v>
      </c>
      <c r="J715" s="10">
        <f t="shared" si="69"/>
        <v>-1.4047832399958882E-2</v>
      </c>
      <c r="K715" s="21">
        <f t="shared" si="70"/>
        <v>0.13096033197823687</v>
      </c>
    </row>
    <row r="716" spans="1:11">
      <c r="A716" t="str">
        <f t="shared" si="65"/>
        <v>QE Sep-02</v>
      </c>
      <c r="B716">
        <f t="shared" si="66"/>
        <v>-10</v>
      </c>
      <c r="C716" s="9">
        <f t="shared" si="66"/>
        <v>1387.333333333343</v>
      </c>
      <c r="D716" s="9">
        <f t="shared" si="66"/>
        <v>127895</v>
      </c>
      <c r="E716" s="32">
        <f t="shared" si="67"/>
        <v>1.1620711845551881</v>
      </c>
      <c r="F716" s="9">
        <f t="shared" si="68"/>
        <v>262190</v>
      </c>
      <c r="G716" s="9">
        <f t="shared" si="68"/>
        <v>82806</v>
      </c>
      <c r="H716" s="9">
        <f t="shared" si="68"/>
        <v>163445</v>
      </c>
      <c r="I716" s="10">
        <f t="shared" si="69"/>
        <v>3.5436187691032961E-2</v>
      </c>
      <c r="J716" s="10">
        <f t="shared" si="69"/>
        <v>-5.6570814365239919E-3</v>
      </c>
      <c r="K716" s="21">
        <f t="shared" si="70"/>
        <v>0.61737599299245005</v>
      </c>
    </row>
    <row r="717" spans="1:11">
      <c r="A717" t="str">
        <f t="shared" si="65"/>
        <v>QE Dec-02</v>
      </c>
      <c r="B717">
        <f t="shared" si="66"/>
        <v>5</v>
      </c>
      <c r="C717" s="9">
        <f t="shared" si="66"/>
        <v>758.66666666665697</v>
      </c>
      <c r="D717" s="9">
        <f t="shared" si="66"/>
        <v>69979</v>
      </c>
      <c r="E717" s="32">
        <f t="shared" si="67"/>
        <v>2.7600764701309402</v>
      </c>
      <c r="F717" s="9">
        <f t="shared" si="68"/>
        <v>451746</v>
      </c>
      <c r="G717" s="9">
        <f t="shared" si="68"/>
        <v>221166</v>
      </c>
      <c r="H717" s="9">
        <f t="shared" si="68"/>
        <v>335025</v>
      </c>
      <c r="I717" s="10">
        <f t="shared" si="69"/>
        <v>9.5701281348778977E-3</v>
      </c>
      <c r="J717" s="10">
        <f t="shared" si="69"/>
        <v>-3.457631626821045E-2</v>
      </c>
      <c r="K717" s="21">
        <f t="shared" si="70"/>
        <v>0.18724916309788853</v>
      </c>
    </row>
    <row r="718" spans="1:11">
      <c r="A718" t="str">
        <f t="shared" si="65"/>
        <v>QE Mar-03</v>
      </c>
      <c r="B718">
        <f t="shared" si="66"/>
        <v>18</v>
      </c>
      <c r="C718" s="9">
        <f t="shared" si="66"/>
        <v>850</v>
      </c>
      <c r="D718" s="9">
        <f t="shared" si="66"/>
        <v>76629</v>
      </c>
      <c r="E718" s="32">
        <f t="shared" si="67"/>
        <v>0.55187715649636004</v>
      </c>
      <c r="F718" s="9">
        <f t="shared" si="68"/>
        <v>56089</v>
      </c>
      <c r="G718" s="9">
        <f t="shared" si="68"/>
        <v>67009</v>
      </c>
      <c r="H718" s="9">
        <f t="shared" si="68"/>
        <v>97520</v>
      </c>
      <c r="I718" s="10">
        <f t="shared" si="69"/>
        <v>-1.4826286451773862E-2</v>
      </c>
      <c r="J718" s="10">
        <f t="shared" si="69"/>
        <v>-2.4080156370080097E-2</v>
      </c>
      <c r="K718" s="21">
        <f t="shared" si="70"/>
        <v>3.2186537500841439E-2</v>
      </c>
    </row>
    <row r="719" spans="1:11">
      <c r="A719" t="str">
        <f t="shared" si="65"/>
        <v>QE Jun-03</v>
      </c>
      <c r="B719">
        <f t="shared" si="66"/>
        <v>-37</v>
      </c>
      <c r="C719" s="9">
        <f t="shared" si="66"/>
        <v>-334.66666666665697</v>
      </c>
      <c r="D719" s="9">
        <f t="shared" si="66"/>
        <v>-30597</v>
      </c>
      <c r="E719" s="32">
        <f t="shared" si="67"/>
        <v>1.249007943581681</v>
      </c>
      <c r="F719" s="9">
        <f t="shared" si="68"/>
        <v>257392</v>
      </c>
      <c r="G719" s="9">
        <f t="shared" si="68"/>
        <v>83191</v>
      </c>
      <c r="H719" s="9">
        <f t="shared" si="68"/>
        <v>124794</v>
      </c>
      <c r="I719" s="10">
        <f t="shared" si="69"/>
        <v>3.4226650522363622E-2</v>
      </c>
      <c r="J719" s="10">
        <f t="shared" si="69"/>
        <v>1.4573606400717809E-2</v>
      </c>
      <c r="K719" s="21">
        <f t="shared" si="70"/>
        <v>0.41859706913589179</v>
      </c>
    </row>
    <row r="720" spans="1:11">
      <c r="A720" t="str">
        <f t="shared" si="65"/>
        <v>QE Sep-03</v>
      </c>
      <c r="B720">
        <f t="shared" si="66"/>
        <v>-2</v>
      </c>
      <c r="C720" s="9">
        <f t="shared" si="66"/>
        <v>359.33333333332848</v>
      </c>
      <c r="D720" s="9">
        <f t="shared" si="66"/>
        <v>32905</v>
      </c>
      <c r="E720" s="32">
        <f t="shared" si="67"/>
        <v>0.63889125724579188</v>
      </c>
      <c r="F720" s="9">
        <f t="shared" si="68"/>
        <v>147901</v>
      </c>
      <c r="G720" s="9">
        <f t="shared" si="68"/>
        <v>136582</v>
      </c>
      <c r="H720" s="9">
        <f t="shared" si="68"/>
        <v>79410</v>
      </c>
      <c r="I720" s="10">
        <f t="shared" si="69"/>
        <v>-3.9507225414457947E-2</v>
      </c>
      <c r="J720" s="10">
        <f t="shared" si="69"/>
        <v>3.485817062824248E-3</v>
      </c>
      <c r="K720" s="21">
        <f t="shared" si="70"/>
        <v>0.15228555775847497</v>
      </c>
    </row>
    <row r="721" spans="1:11">
      <c r="A721" t="str">
        <f t="shared" si="65"/>
        <v>QE Dec-03</v>
      </c>
      <c r="B721">
        <f t="shared" si="66"/>
        <v>5</v>
      </c>
      <c r="C721" s="9">
        <f t="shared" si="66"/>
        <v>771.66666666667152</v>
      </c>
      <c r="D721" s="9">
        <f t="shared" si="66"/>
        <v>70704</v>
      </c>
      <c r="E721" s="32">
        <f t="shared" si="67"/>
        <v>0.74801311678301374</v>
      </c>
      <c r="F721" s="9">
        <f t="shared" si="68"/>
        <v>196842</v>
      </c>
      <c r="G721" s="9">
        <f t="shared" si="68"/>
        <v>205523</v>
      </c>
      <c r="H721" s="9">
        <f t="shared" si="68"/>
        <v>111717</v>
      </c>
      <c r="I721" s="10">
        <f t="shared" si="69"/>
        <v>-4.4478918897216335E-2</v>
      </c>
      <c r="J721" s="10">
        <f t="shared" si="69"/>
        <v>7.290861043474095E-5</v>
      </c>
      <c r="K721" s="21">
        <f t="shared" si="70"/>
        <v>0.1910122704259436</v>
      </c>
    </row>
    <row r="722" spans="1:11">
      <c r="A722" t="str">
        <f t="shared" si="65"/>
        <v>QE Mar-04</v>
      </c>
      <c r="B722">
        <f t="shared" si="66"/>
        <v>-16</v>
      </c>
      <c r="C722" s="9">
        <f t="shared" si="66"/>
        <v>1405.666666666657</v>
      </c>
      <c r="D722" s="9">
        <f t="shared" si="66"/>
        <v>253677</v>
      </c>
      <c r="E722" s="32">
        <f t="shared" si="67"/>
        <v>1.0413370891892626</v>
      </c>
      <c r="F722" s="9">
        <f t="shared" si="68"/>
        <v>413418</v>
      </c>
      <c r="G722" s="9">
        <f t="shared" si="68"/>
        <v>247996</v>
      </c>
      <c r="H722" s="9">
        <f t="shared" si="68"/>
        <v>238878</v>
      </c>
      <c r="I722" s="10">
        <f t="shared" si="69"/>
        <v>-1.2759604665575353E-2</v>
      </c>
      <c r="J722" s="10">
        <f t="shared" si="69"/>
        <v>-5.3817009383416714E-3</v>
      </c>
      <c r="K722" s="21">
        <f t="shared" si="70"/>
        <v>0.70377857627470775</v>
      </c>
    </row>
    <row r="723" spans="1:11">
      <c r="A723" t="str">
        <f t="shared" si="65"/>
        <v>QE Jun-04</v>
      </c>
      <c r="B723">
        <f t="shared" si="66"/>
        <v>64</v>
      </c>
      <c r="C723" s="9">
        <f t="shared" si="66"/>
        <v>4995.666666666657</v>
      </c>
      <c r="D723" s="9">
        <f t="shared" si="66"/>
        <v>454029</v>
      </c>
      <c r="E723" s="32">
        <f t="shared" si="67"/>
        <v>1.0178955230248228</v>
      </c>
      <c r="F723" s="9">
        <f t="shared" si="68"/>
        <v>394617</v>
      </c>
      <c r="G723" s="9">
        <f t="shared" si="68"/>
        <v>252737</v>
      </c>
      <c r="H723" s="9">
        <f t="shared" si="68"/>
        <v>258820</v>
      </c>
      <c r="I723" s="10">
        <f t="shared" si="69"/>
        <v>-2.175214923125024E-2</v>
      </c>
      <c r="J723" s="10">
        <f t="shared" si="69"/>
        <v>-1.0686606608397486E-2</v>
      </c>
      <c r="K723" s="21">
        <f t="shared" si="70"/>
        <v>0.80412945663453428</v>
      </c>
    </row>
    <row r="724" spans="1:11">
      <c r="A724" t="str">
        <f t="shared" si="65"/>
        <v>QE Sep-04</v>
      </c>
      <c r="B724">
        <f t="shared" si="66"/>
        <v>63</v>
      </c>
      <c r="C724" s="9">
        <f t="shared" si="66"/>
        <v>5067.6666666666715</v>
      </c>
      <c r="D724" s="9">
        <f t="shared" si="66"/>
        <v>464226</v>
      </c>
      <c r="E724" s="32">
        <f t="shared" si="67"/>
        <v>0.76588790072005253</v>
      </c>
      <c r="F724" s="9">
        <f t="shared" si="68"/>
        <v>336364</v>
      </c>
      <c r="G724" s="9">
        <f t="shared" si="68"/>
        <v>206106</v>
      </c>
      <c r="H724" s="9">
        <f t="shared" si="68"/>
        <v>232037</v>
      </c>
      <c r="I724" s="10">
        <f t="shared" si="69"/>
        <v>-1.8405852136645695E-2</v>
      </c>
      <c r="J724" s="10">
        <f t="shared" si="69"/>
        <v>-1.7081830856545466E-2</v>
      </c>
      <c r="K724" s="21">
        <f t="shared" si="70"/>
        <v>0.84552298402456216</v>
      </c>
    </row>
    <row r="725" spans="1:11">
      <c r="A725" t="str">
        <f t="shared" si="65"/>
        <v>QE Dec-04</v>
      </c>
      <c r="B725">
        <f t="shared" si="66"/>
        <v>126</v>
      </c>
      <c r="C725" s="9">
        <f t="shared" si="66"/>
        <v>6455.6666666666715</v>
      </c>
      <c r="D725" s="9">
        <f t="shared" si="66"/>
        <v>594855</v>
      </c>
      <c r="E725" s="32">
        <f t="shared" si="67"/>
        <v>-0.44387875958818768</v>
      </c>
      <c r="F725" s="9">
        <f t="shared" si="68"/>
        <v>239234</v>
      </c>
      <c r="G725" s="9">
        <f t="shared" si="68"/>
        <v>213509</v>
      </c>
      <c r="H725" s="9">
        <f t="shared" si="68"/>
        <v>180066</v>
      </c>
      <c r="I725" s="10">
        <f t="shared" si="69"/>
        <v>-3.4081145604505814E-2</v>
      </c>
      <c r="J725" s="10">
        <f t="shared" si="69"/>
        <v>-1.6831896807041336E-2</v>
      </c>
      <c r="K725" s="21">
        <f t="shared" si="70"/>
        <v>0.39544141049642434</v>
      </c>
    </row>
    <row r="726" spans="1:11">
      <c r="A726" t="str">
        <f t="shared" si="65"/>
        <v>QE Mar-05</v>
      </c>
      <c r="B726">
        <f t="shared" si="66"/>
        <v>157</v>
      </c>
      <c r="C726" s="9">
        <f t="shared" si="66"/>
        <v>5402.6666666666715</v>
      </c>
      <c r="D726" s="9">
        <f t="shared" si="66"/>
        <v>359668</v>
      </c>
      <c r="E726" s="32">
        <f t="shared" si="67"/>
        <v>0.80925242194648206</v>
      </c>
      <c r="F726" s="9">
        <f t="shared" si="68"/>
        <v>554431</v>
      </c>
      <c r="G726" s="9">
        <f t="shared" si="68"/>
        <v>331847</v>
      </c>
      <c r="H726" s="9">
        <f t="shared" si="68"/>
        <v>268918</v>
      </c>
      <c r="I726" s="10">
        <f t="shared" si="69"/>
        <v>-1.5096860317558969E-2</v>
      </c>
      <c r="J726" s="10">
        <f t="shared" si="69"/>
        <v>9.8523826346044174E-3</v>
      </c>
      <c r="K726" s="21">
        <f t="shared" si="70"/>
        <v>-0.41628658478878577</v>
      </c>
    </row>
    <row r="727" spans="1:11">
      <c r="A727" t="str">
        <f t="shared" si="65"/>
        <v>QE Jun-05</v>
      </c>
      <c r="B727">
        <f t="shared" si="66"/>
        <v>155</v>
      </c>
      <c r="C727" s="9">
        <f t="shared" si="66"/>
        <v>5859.6666666666715</v>
      </c>
      <c r="D727" s="9">
        <f t="shared" si="66"/>
        <v>533259</v>
      </c>
      <c r="E727" s="32">
        <f t="shared" si="67"/>
        <v>-0.67046446756881295</v>
      </c>
      <c r="F727" s="9">
        <f t="shared" si="68"/>
        <v>70916</v>
      </c>
      <c r="G727" s="9">
        <f t="shared" si="68"/>
        <v>86651</v>
      </c>
      <c r="H727" s="9">
        <f t="shared" si="68"/>
        <v>96914</v>
      </c>
      <c r="I727" s="10">
        <f t="shared" si="69"/>
        <v>-2.5409727494087431E-2</v>
      </c>
      <c r="J727" s="10">
        <f t="shared" si="69"/>
        <v>-2.3939155593271311E-2</v>
      </c>
      <c r="K727" s="21">
        <f t="shared" si="70"/>
        <v>-0.23226230339437137</v>
      </c>
    </row>
    <row r="728" spans="1:11">
      <c r="A728" t="str">
        <f t="shared" si="65"/>
        <v>QE Sep-05</v>
      </c>
      <c r="B728">
        <f t="shared" si="66"/>
        <v>148</v>
      </c>
      <c r="C728" s="9">
        <f t="shared" si="66"/>
        <v>5104.3333333333285</v>
      </c>
      <c r="D728" s="9">
        <f t="shared" si="66"/>
        <v>471677</v>
      </c>
      <c r="E728" s="32">
        <f t="shared" si="67"/>
        <v>-0.94078185328229225</v>
      </c>
      <c r="F728" s="9">
        <f t="shared" si="68"/>
        <v>5039</v>
      </c>
      <c r="G728" s="9">
        <f t="shared" si="68"/>
        <v>-16003</v>
      </c>
      <c r="H728" s="9">
        <f t="shared" si="68"/>
        <v>40462</v>
      </c>
      <c r="I728" s="10">
        <f t="shared" si="69"/>
        <v>1.1002675902940018E-2</v>
      </c>
      <c r="J728" s="10">
        <f t="shared" si="69"/>
        <v>-1.7365337992037988E-2</v>
      </c>
      <c r="K728" s="21">
        <f t="shared" si="70"/>
        <v>-0.33964962636422769</v>
      </c>
    </row>
    <row r="729" spans="1:11">
      <c r="A729" t="str">
        <f t="shared" si="65"/>
        <v>QE Dec-05</v>
      </c>
      <c r="B729">
        <f t="shared" si="66"/>
        <v>111</v>
      </c>
      <c r="C729" s="9">
        <f t="shared" si="66"/>
        <v>5413.9999999999854</v>
      </c>
      <c r="D729" s="9">
        <f t="shared" si="66"/>
        <v>498097</v>
      </c>
      <c r="E729" s="32">
        <f t="shared" si="67"/>
        <v>-1.6748201205600211</v>
      </c>
      <c r="F729" s="9">
        <f t="shared" si="68"/>
        <v>-88976</v>
      </c>
      <c r="G729" s="9">
        <f t="shared" si="68"/>
        <v>-55955</v>
      </c>
      <c r="H729" s="9">
        <f t="shared" si="68"/>
        <v>-14852</v>
      </c>
      <c r="I729" s="10">
        <f t="shared" si="69"/>
        <v>2.6479109565487047E-3</v>
      </c>
      <c r="J729" s="10">
        <f t="shared" si="69"/>
        <v>-1.3743241119513305E-2</v>
      </c>
      <c r="K729" s="21">
        <f t="shared" si="70"/>
        <v>0.23700079475159441</v>
      </c>
    </row>
    <row r="730" spans="1:11">
      <c r="A730" t="str">
        <f t="shared" si="65"/>
        <v>QE Mar-06</v>
      </c>
      <c r="B730">
        <f t="shared" si="66"/>
        <v>90</v>
      </c>
      <c r="C730" s="9">
        <f t="shared" si="66"/>
        <v>4911</v>
      </c>
      <c r="D730" s="9">
        <f t="shared" si="66"/>
        <v>441306</v>
      </c>
      <c r="E730" s="32">
        <f t="shared" si="67"/>
        <v>-1.8580857284136485</v>
      </c>
      <c r="F730" s="9">
        <f t="shared" si="68"/>
        <v>-228002</v>
      </c>
      <c r="G730" s="9">
        <f t="shared" si="68"/>
        <v>-65422</v>
      </c>
      <c r="H730" s="9">
        <f t="shared" si="68"/>
        <v>-11505</v>
      </c>
      <c r="I730" s="10">
        <f t="shared" si="69"/>
        <v>-1.8496650497394684E-2</v>
      </c>
      <c r="J730" s="10">
        <f t="shared" si="69"/>
        <v>-3.5763919195571203E-2</v>
      </c>
      <c r="K730" s="21">
        <f t="shared" si="70"/>
        <v>0.34700319456417361</v>
      </c>
    </row>
    <row r="731" spans="1:11">
      <c r="A731" t="str">
        <f t="shared" si="65"/>
        <v>QE Jun-06</v>
      </c>
      <c r="B731">
        <f t="shared" si="66"/>
        <v>66</v>
      </c>
      <c r="C731" s="9">
        <f t="shared" si="66"/>
        <v>3017.333333333343</v>
      </c>
      <c r="D731" s="9">
        <f t="shared" si="66"/>
        <v>274484</v>
      </c>
      <c r="E731" s="32">
        <f t="shared" si="67"/>
        <v>-0.67881572963413461</v>
      </c>
      <c r="F731" s="9">
        <f t="shared" si="68"/>
        <v>4735</v>
      </c>
      <c r="G731" s="9">
        <f t="shared" si="68"/>
        <v>-37633</v>
      </c>
      <c r="H731" s="9">
        <f t="shared" si="68"/>
        <v>7038</v>
      </c>
      <c r="I731" s="10">
        <f t="shared" si="69"/>
        <v>2.1304971816231477E-2</v>
      </c>
      <c r="J731" s="10">
        <f t="shared" si="69"/>
        <v>-1.8003022820878289E-3</v>
      </c>
      <c r="K731" s="21">
        <f t="shared" si="70"/>
        <v>7.5270897238674195E-2</v>
      </c>
    </row>
    <row r="732" spans="1:11">
      <c r="A732" t="str">
        <f t="shared" si="65"/>
        <v>QE Sep-06</v>
      </c>
      <c r="B732">
        <f t="shared" si="66"/>
        <v>53</v>
      </c>
      <c r="C732" s="9">
        <f t="shared" si="66"/>
        <v>981</v>
      </c>
      <c r="D732" s="9">
        <f t="shared" si="66"/>
        <v>90362</v>
      </c>
      <c r="E732" s="32">
        <f t="shared" si="67"/>
        <v>0.27123077561716258</v>
      </c>
      <c r="F732" s="9">
        <f t="shared" si="68"/>
        <v>40054</v>
      </c>
      <c r="G732" s="9">
        <f t="shared" si="68"/>
        <v>13651</v>
      </c>
      <c r="H732" s="9">
        <f t="shared" si="68"/>
        <v>60352</v>
      </c>
      <c r="I732" s="10">
        <f t="shared" si="69"/>
        <v>4.2981651455415992E-3</v>
      </c>
      <c r="J732" s="10">
        <f t="shared" si="69"/>
        <v>-1.6479965160498322E-2</v>
      </c>
      <c r="K732" s="21">
        <f t="shared" si="70"/>
        <v>-0.38214926574556785</v>
      </c>
    </row>
    <row r="733" spans="1:11">
      <c r="A733" t="str">
        <f t="shared" si="65"/>
        <v>QE Dec-06</v>
      </c>
      <c r="B733">
        <f t="shared" si="66"/>
        <v>39</v>
      </c>
      <c r="C733" s="9">
        <f t="shared" si="66"/>
        <v>137.66666666668607</v>
      </c>
      <c r="D733" s="9">
        <f t="shared" si="66"/>
        <v>12854</v>
      </c>
      <c r="E733" s="32">
        <f t="shared" si="67"/>
        <v>1.655406791136933</v>
      </c>
      <c r="F733" s="9">
        <f t="shared" si="68"/>
        <v>363824</v>
      </c>
      <c r="G733" s="9">
        <f t="shared" si="68"/>
        <v>142782</v>
      </c>
      <c r="H733" s="9">
        <f t="shared" si="68"/>
        <v>210214</v>
      </c>
      <c r="I733" s="10">
        <f t="shared" si="69"/>
        <v>2.344234590942329E-2</v>
      </c>
      <c r="J733" s="10">
        <f t="shared" si="69"/>
        <v>9.4230845157250442E-5</v>
      </c>
      <c r="K733" s="21">
        <f t="shared" si="70"/>
        <v>-0.4663861569497314</v>
      </c>
    </row>
    <row r="734" spans="1:11">
      <c r="A734" t="str">
        <f t="shared" si="65"/>
        <v>QE Mar-07</v>
      </c>
      <c r="B734">
        <f t="shared" ref="B734:D753" si="71">B681-B677</f>
        <v>43</v>
      </c>
      <c r="C734" s="9">
        <f t="shared" si="71"/>
        <v>-152.66666666665697</v>
      </c>
      <c r="D734" s="9">
        <f t="shared" si="71"/>
        <v>-12869</v>
      </c>
      <c r="E734" s="32">
        <f t="shared" si="67"/>
        <v>2.6701383177217721</v>
      </c>
      <c r="F734" s="9">
        <f t="shared" ref="F734:H753" si="72">IF(OR(F681="C",F677="C"),"C",F681-F677)</f>
        <v>526298</v>
      </c>
      <c r="G734" s="9">
        <f t="shared" si="72"/>
        <v>168181</v>
      </c>
      <c r="H734" s="9">
        <f t="shared" si="72"/>
        <v>320837</v>
      </c>
      <c r="I734" s="10">
        <f t="shared" ref="I734:J753" si="73">IF(OR(I681="-",I677="-"),"-",IF(OR(I681="C",I677="C"),"C",I681-I677))</f>
        <v>3.6261216143233854E-2</v>
      </c>
      <c r="J734" s="10">
        <f t="shared" si="73"/>
        <v>-9.6460519922216825E-3</v>
      </c>
      <c r="K734" s="21">
        <f t="shared" si="70"/>
        <v>-0.61208167940507252</v>
      </c>
    </row>
    <row r="735" spans="1:11">
      <c r="A735" t="str">
        <f t="shared" si="65"/>
        <v>QE Jun-07</v>
      </c>
      <c r="B735">
        <f t="shared" si="71"/>
        <v>44</v>
      </c>
      <c r="C735" s="9">
        <f t="shared" si="71"/>
        <v>489</v>
      </c>
      <c r="D735" s="9">
        <f t="shared" si="71"/>
        <v>44014</v>
      </c>
      <c r="E735" s="32">
        <f t="shared" si="67"/>
        <v>1.1936964788241191</v>
      </c>
      <c r="F735" s="9">
        <f t="shared" si="72"/>
        <v>280047</v>
      </c>
      <c r="G735" s="9">
        <f t="shared" si="72"/>
        <v>127648</v>
      </c>
      <c r="H735" s="9">
        <f t="shared" si="72"/>
        <v>157715</v>
      </c>
      <c r="I735" s="10">
        <f t="shared" si="73"/>
        <v>1.3335681247735209E-2</v>
      </c>
      <c r="J735" s="10">
        <f t="shared" si="73"/>
        <v>5.4015868412442547E-3</v>
      </c>
      <c r="K735" s="21">
        <f t="shared" si="70"/>
        <v>-0.43216644140939309</v>
      </c>
    </row>
    <row r="736" spans="1:11">
      <c r="A736" t="str">
        <f t="shared" si="65"/>
        <v>QE Sep-07</v>
      </c>
      <c r="B736">
        <f t="shared" si="71"/>
        <v>57</v>
      </c>
      <c r="C736" s="9">
        <f t="shared" si="71"/>
        <v>2256.666666666657</v>
      </c>
      <c r="D736" s="9">
        <f t="shared" si="71"/>
        <v>207467</v>
      </c>
      <c r="E736" s="32">
        <f t="shared" si="67"/>
        <v>0.75131842441037477</v>
      </c>
      <c r="F736" s="9">
        <f t="shared" si="72"/>
        <v>348440</v>
      </c>
      <c r="G736" s="9">
        <f t="shared" si="72"/>
        <v>128898</v>
      </c>
      <c r="H736" s="9">
        <f t="shared" si="72"/>
        <v>155957</v>
      </c>
      <c r="I736" s="10">
        <f t="shared" si="73"/>
        <v>3.0031179953421194E-2</v>
      </c>
      <c r="J736" s="10">
        <f t="shared" si="73"/>
        <v>2.2803958957246406E-2</v>
      </c>
      <c r="K736" s="21">
        <f t="shared" si="70"/>
        <v>-2.305110869016147E-2</v>
      </c>
    </row>
    <row r="737" spans="1:11">
      <c r="A737" t="str">
        <f t="shared" si="65"/>
        <v>QE Dec-07</v>
      </c>
      <c r="B737">
        <f t="shared" si="71"/>
        <v>69</v>
      </c>
      <c r="C737" s="9">
        <f t="shared" si="71"/>
        <v>2881.3333333333139</v>
      </c>
      <c r="D737" s="9">
        <f t="shared" si="71"/>
        <v>264742</v>
      </c>
      <c r="E737" s="32">
        <f t="shared" si="67"/>
        <v>-0.58270003072095733</v>
      </c>
      <c r="F737" s="9">
        <f t="shared" si="72"/>
        <v>49633</v>
      </c>
      <c r="G737" s="9">
        <f t="shared" si="72"/>
        <v>-46113</v>
      </c>
      <c r="H737" s="9">
        <f t="shared" si="72"/>
        <v>28559</v>
      </c>
      <c r="I737" s="10">
        <f t="shared" si="73"/>
        <v>2.9710735563296398E-2</v>
      </c>
      <c r="J737" s="10">
        <f t="shared" si="73"/>
        <v>5.4619520191812043E-5</v>
      </c>
      <c r="K737" s="21">
        <f t="shared" si="70"/>
        <v>6.8350505890180102E-4</v>
      </c>
    </row>
    <row r="738" spans="1:11">
      <c r="A738" t="str">
        <f t="shared" si="65"/>
        <v>QE Mar-08</v>
      </c>
      <c r="B738">
        <f t="shared" si="71"/>
        <v>68</v>
      </c>
      <c r="C738" s="9">
        <f t="shared" si="71"/>
        <v>2940</v>
      </c>
      <c r="D738" s="9">
        <f t="shared" si="71"/>
        <v>403580</v>
      </c>
      <c r="E738" s="32">
        <f t="shared" si="67"/>
        <v>-9.3334712587960666E-2</v>
      </c>
      <c r="F738" s="9">
        <f t="shared" si="72"/>
        <v>448655</v>
      </c>
      <c r="G738" s="9">
        <f t="shared" si="72"/>
        <v>264630</v>
      </c>
      <c r="H738" s="9">
        <f t="shared" si="72"/>
        <v>189208</v>
      </c>
      <c r="I738" s="10">
        <f t="shared" si="73"/>
        <v>-1.0331013277819379E-2</v>
      </c>
      <c r="J738" s="10">
        <f t="shared" si="73"/>
        <v>1.6767292078441409E-2</v>
      </c>
      <c r="K738" s="21">
        <f t="shared" si="70"/>
        <v>2.5972878781537645E-2</v>
      </c>
    </row>
    <row r="739" spans="1:11">
      <c r="A739" t="str">
        <f t="shared" si="65"/>
        <v>QE Jun-08</v>
      </c>
      <c r="B739">
        <f t="shared" si="71"/>
        <v>58</v>
      </c>
      <c r="C739" s="9">
        <f t="shared" si="71"/>
        <v>3272.3333333333139</v>
      </c>
      <c r="D739" s="9">
        <f t="shared" si="71"/>
        <v>297811</v>
      </c>
      <c r="E739" s="32">
        <f t="shared" si="67"/>
        <v>-0.4833453238834835</v>
      </c>
      <c r="F739" s="9">
        <f t="shared" si="72"/>
        <v>-98678</v>
      </c>
      <c r="G739" s="9">
        <f t="shared" si="72"/>
        <v>-47552</v>
      </c>
      <c r="H739" s="9">
        <f t="shared" si="72"/>
        <v>37907</v>
      </c>
      <c r="I739" s="10">
        <f t="shared" si="73"/>
        <v>-3.2348095370395846E-3</v>
      </c>
      <c r="J739" s="10">
        <f t="shared" si="73"/>
        <v>-4.0412107611914383E-2</v>
      </c>
      <c r="K739" s="21">
        <f t="shared" si="70"/>
        <v>0.26288934238019124</v>
      </c>
    </row>
    <row r="740" spans="1:11">
      <c r="A740" t="str">
        <f t="shared" si="65"/>
        <v>QE Sep-08</v>
      </c>
      <c r="B740">
        <f t="shared" si="71"/>
        <v>44</v>
      </c>
      <c r="C740" s="9">
        <f t="shared" si="71"/>
        <v>2662.6666666666861</v>
      </c>
      <c r="D740" s="9">
        <f t="shared" si="71"/>
        <v>244651</v>
      </c>
      <c r="E740" s="32">
        <f t="shared" si="67"/>
        <v>-0.86938656555475546</v>
      </c>
      <c r="F740" s="9">
        <f t="shared" si="72"/>
        <v>-248542</v>
      </c>
      <c r="G740" s="9">
        <f t="shared" si="72"/>
        <v>-161921</v>
      </c>
      <c r="H740" s="9">
        <f t="shared" si="72"/>
        <v>-28480</v>
      </c>
      <c r="I740" s="10">
        <f t="shared" si="73"/>
        <v>2.0879161233843258E-2</v>
      </c>
      <c r="J740" s="10">
        <f t="shared" si="73"/>
        <v>-5.1954376511686551E-2</v>
      </c>
      <c r="K740" s="21">
        <f t="shared" si="70"/>
        <v>0.26534782538386281</v>
      </c>
    </row>
    <row r="741" spans="1:11">
      <c r="A741" t="str">
        <f t="shared" si="65"/>
        <v>QE Dec-08</v>
      </c>
      <c r="B741">
        <f t="shared" si="71"/>
        <v>50</v>
      </c>
      <c r="C741" s="9">
        <f t="shared" si="71"/>
        <v>3363.6666666666861</v>
      </c>
      <c r="D741" s="9">
        <f t="shared" si="71"/>
        <v>309141</v>
      </c>
      <c r="E741" s="32">
        <f t="shared" si="67"/>
        <v>-1.0915650796191159</v>
      </c>
      <c r="F741" s="9">
        <f t="shared" si="72"/>
        <v>-93572</v>
      </c>
      <c r="G741" s="9">
        <f t="shared" si="72"/>
        <v>-111343</v>
      </c>
      <c r="H741" s="9">
        <f t="shared" si="72"/>
        <v>-23943</v>
      </c>
      <c r="I741" s="10">
        <f t="shared" si="73"/>
        <v>2.5711448063810538E-2</v>
      </c>
      <c r="J741" s="10">
        <f t="shared" si="73"/>
        <v>-1.0857241399720108E-2</v>
      </c>
      <c r="K741" s="21">
        <f t="shared" si="70"/>
        <v>0.3810695839217999</v>
      </c>
    </row>
    <row r="742" spans="1:11">
      <c r="A742" t="str">
        <f t="shared" si="65"/>
        <v>QE Mar-09</v>
      </c>
      <c r="B742">
        <f t="shared" si="71"/>
        <v>46</v>
      </c>
      <c r="C742" s="9">
        <f t="shared" si="71"/>
        <v>3971.3333333333139</v>
      </c>
      <c r="D742" s="9">
        <f t="shared" si="71"/>
        <v>218096</v>
      </c>
      <c r="E742" s="32">
        <f t="shared" si="67"/>
        <v>-3.0634354637129491</v>
      </c>
      <c r="F742" s="9">
        <f t="shared" si="72"/>
        <v>-783131</v>
      </c>
      <c r="G742" s="9">
        <f t="shared" si="72"/>
        <v>-526370</v>
      </c>
      <c r="H742" s="9">
        <f t="shared" si="72"/>
        <v>-285675</v>
      </c>
      <c r="I742" s="10">
        <f t="shared" si="73"/>
        <v>4.1505820623170653E-2</v>
      </c>
      <c r="J742" s="10">
        <f t="shared" si="73"/>
        <v>-4.3340726850018552E-2</v>
      </c>
      <c r="K742" s="21">
        <f t="shared" si="70"/>
        <v>0.60788489205176433</v>
      </c>
    </row>
    <row r="743" spans="1:11">
      <c r="A743" t="str">
        <f t="shared" si="65"/>
        <v>QE Jun-09</v>
      </c>
      <c r="B743">
        <f t="shared" si="71"/>
        <v>23</v>
      </c>
      <c r="C743" s="9">
        <f t="shared" si="71"/>
        <v>3022.333333333343</v>
      </c>
      <c r="D743" s="9">
        <f t="shared" si="71"/>
        <v>275088</v>
      </c>
      <c r="E743" s="32">
        <f t="shared" si="67"/>
        <v>-1.1274764352775968</v>
      </c>
      <c r="F743" s="9">
        <f t="shared" si="72"/>
        <v>22240</v>
      </c>
      <c r="G743" s="9">
        <f t="shared" si="72"/>
        <v>-49702</v>
      </c>
      <c r="H743" s="9">
        <f t="shared" si="72"/>
        <v>-53494</v>
      </c>
      <c r="I743" s="10">
        <f t="shared" si="73"/>
        <v>3.2992841946690721E-2</v>
      </c>
      <c r="J743" s="10">
        <f t="shared" si="73"/>
        <v>2.7496906897229945E-2</v>
      </c>
      <c r="K743" s="21">
        <f t="shared" si="70"/>
        <v>0.63248551655075858</v>
      </c>
    </row>
    <row r="744" spans="1:11">
      <c r="A744" t="str">
        <f t="shared" si="65"/>
        <v>QE Sep-09</v>
      </c>
      <c r="B744">
        <f t="shared" si="71"/>
        <v>17</v>
      </c>
      <c r="C744" s="9">
        <f t="shared" si="71"/>
        <v>3024</v>
      </c>
      <c r="D744" s="9">
        <f t="shared" si="71"/>
        <v>278260</v>
      </c>
      <c r="E744" s="32">
        <f t="shared" si="67"/>
        <v>-0.90334215070145518</v>
      </c>
      <c r="F744" s="9">
        <f t="shared" si="72"/>
        <v>133238</v>
      </c>
      <c r="G744" s="9">
        <f t="shared" si="72"/>
        <v>77888</v>
      </c>
      <c r="H744" s="9">
        <f t="shared" si="72"/>
        <v>-26788</v>
      </c>
      <c r="I744" s="10">
        <f t="shared" si="73"/>
        <v>-6.1343676586951279E-3</v>
      </c>
      <c r="J744" s="10">
        <f t="shared" si="73"/>
        <v>4.6219481642302496E-2</v>
      </c>
      <c r="K744" s="21">
        <f t="shared" si="70"/>
        <v>0.70984553192220545</v>
      </c>
    </row>
    <row r="745" spans="1:11">
      <c r="A745" t="str">
        <f t="shared" si="65"/>
        <v>QE Dec-09</v>
      </c>
      <c r="B745">
        <f t="shared" si="71"/>
        <v>-4</v>
      </c>
      <c r="C745" s="9">
        <f t="shared" si="71"/>
        <v>2633.666666666657</v>
      </c>
      <c r="D745" s="9">
        <f t="shared" si="71"/>
        <v>242577</v>
      </c>
      <c r="E745" s="32">
        <f t="shared" si="67"/>
        <v>-7.7101731414146002E-2</v>
      </c>
      <c r="F745" s="9">
        <f t="shared" si="72"/>
        <v>160922</v>
      </c>
      <c r="G745" s="9">
        <f t="shared" si="72"/>
        <v>113274</v>
      </c>
      <c r="H745" s="9">
        <f t="shared" si="72"/>
        <v>79586</v>
      </c>
      <c r="I745" s="10">
        <f t="shared" si="73"/>
        <v>-1.1554898212166043E-2</v>
      </c>
      <c r="J745" s="10">
        <f t="shared" si="73"/>
        <v>4.9539609783086913E-3</v>
      </c>
      <c r="K745" s="21">
        <f t="shared" si="70"/>
        <v>0.83694643330681373</v>
      </c>
    </row>
    <row r="746" spans="1:11">
      <c r="A746" t="str">
        <f t="shared" ref="A746:A777" si="74">A693</f>
        <v>QE Mar-10</v>
      </c>
      <c r="B746">
        <f t="shared" si="71"/>
        <v>-10</v>
      </c>
      <c r="C746" s="9">
        <f t="shared" si="71"/>
        <v>2401.6666666666861</v>
      </c>
      <c r="D746" s="9">
        <f t="shared" si="71"/>
        <v>216329</v>
      </c>
      <c r="E746" s="32">
        <f t="shared" ref="E746:E777" si="75">IF(OR(E689="-",E693="-"),"-",IF(OR(E689="C",E693="C"),"C",E693-E689))</f>
        <v>0.54109881001028981</v>
      </c>
      <c r="F746" s="9">
        <f t="shared" si="72"/>
        <v>311042</v>
      </c>
      <c r="G746" s="9">
        <f t="shared" si="72"/>
        <v>191537</v>
      </c>
      <c r="H746" s="9">
        <f t="shared" si="72"/>
        <v>171699</v>
      </c>
      <c r="I746" s="10">
        <f t="shared" si="73"/>
        <v>-1.1391795608480582E-2</v>
      </c>
      <c r="J746" s="10">
        <f t="shared" si="73"/>
        <v>6.6891163759819072E-4</v>
      </c>
      <c r="K746" s="21">
        <f t="shared" ref="K746:K777" si="76">K693-K689</f>
        <v>0.84535704765066555</v>
      </c>
    </row>
    <row r="747" spans="1:11">
      <c r="A747" t="str">
        <f t="shared" si="74"/>
        <v>QE Jun-10</v>
      </c>
      <c r="B747">
        <f t="shared" si="71"/>
        <v>-45</v>
      </c>
      <c r="C747" s="9">
        <f t="shared" si="71"/>
        <v>2135.333333333343</v>
      </c>
      <c r="D747" s="9">
        <f t="shared" si="71"/>
        <v>195078</v>
      </c>
      <c r="E747" s="32">
        <f t="shared" si="75"/>
        <v>-0.33218155467403321</v>
      </c>
      <c r="F747" s="9">
        <f t="shared" si="72"/>
        <v>12321</v>
      </c>
      <c r="G747" s="9">
        <f t="shared" si="72"/>
        <v>-41598</v>
      </c>
      <c r="H747" s="9">
        <f t="shared" si="72"/>
        <v>18204</v>
      </c>
      <c r="I747" s="10">
        <f t="shared" si="73"/>
        <v>2.6502796287948494E-2</v>
      </c>
      <c r="J747" s="10">
        <f t="shared" si="73"/>
        <v>-4.4059440415957773E-3</v>
      </c>
      <c r="K747" s="21">
        <f t="shared" si="76"/>
        <v>1.2660769721135736</v>
      </c>
    </row>
    <row r="748" spans="1:11">
      <c r="A748" t="str">
        <f t="shared" si="74"/>
        <v>QE Sep-10</v>
      </c>
      <c r="B748">
        <f t="shared" si="71"/>
        <v>-44</v>
      </c>
      <c r="C748" s="9">
        <f t="shared" si="71"/>
        <v>1262.3333333333139</v>
      </c>
      <c r="D748" s="9">
        <f t="shared" si="71"/>
        <v>117045</v>
      </c>
      <c r="E748" s="32">
        <f t="shared" si="75"/>
        <v>-2.4372935895861758E-2</v>
      </c>
      <c r="F748" s="9">
        <f t="shared" si="72"/>
        <v>-23483</v>
      </c>
      <c r="G748" s="9">
        <f t="shared" si="72"/>
        <v>-33354</v>
      </c>
      <c r="H748" s="9">
        <f t="shared" si="72"/>
        <v>32473</v>
      </c>
      <c r="I748" s="10">
        <f t="shared" si="73"/>
        <v>1.2917625377952602E-2</v>
      </c>
      <c r="J748" s="10">
        <f t="shared" si="73"/>
        <v>-2.0221954728517844E-2</v>
      </c>
      <c r="K748" s="21">
        <f t="shared" si="76"/>
        <v>0.96050922086686086</v>
      </c>
    </row>
    <row r="749" spans="1:11">
      <c r="A749" t="str">
        <f t="shared" si="74"/>
        <v>QE Dec-10</v>
      </c>
      <c r="B749">
        <f t="shared" si="71"/>
        <v>-31</v>
      </c>
      <c r="C749" s="9">
        <f t="shared" si="71"/>
        <v>428.66666666665697</v>
      </c>
      <c r="D749" s="9">
        <f t="shared" si="71"/>
        <v>39296</v>
      </c>
      <c r="E749" s="32">
        <f t="shared" si="75"/>
        <v>0.12716461694540726</v>
      </c>
      <c r="F749" s="9">
        <f t="shared" si="72"/>
        <v>-66958</v>
      </c>
      <c r="G749" s="9">
        <f t="shared" si="72"/>
        <v>-68687</v>
      </c>
      <c r="H749" s="9">
        <f t="shared" si="72"/>
        <v>31385</v>
      </c>
      <c r="I749" s="10">
        <f t="shared" si="73"/>
        <v>1.3839425683117357E-2</v>
      </c>
      <c r="J749" s="10">
        <f t="shared" si="73"/>
        <v>-2.461397926302622E-2</v>
      </c>
      <c r="K749" s="21">
        <f t="shared" si="76"/>
        <v>0.53058319096908235</v>
      </c>
    </row>
    <row r="750" spans="1:11">
      <c r="A750" t="str">
        <f t="shared" si="74"/>
        <v>QE Mar-11</v>
      </c>
      <c r="B750">
        <f t="shared" si="71"/>
        <v>-86</v>
      </c>
      <c r="C750" s="9">
        <f t="shared" si="71"/>
        <v>-2162.6666666666861</v>
      </c>
      <c r="D750" s="9">
        <f t="shared" si="71"/>
        <v>-198194</v>
      </c>
      <c r="E750" s="32">
        <f t="shared" si="75"/>
        <v>-0.74261686608109301</v>
      </c>
      <c r="F750" s="9">
        <f t="shared" si="72"/>
        <v>-332348</v>
      </c>
      <c r="G750" s="9">
        <f t="shared" si="72"/>
        <v>-211364</v>
      </c>
      <c r="H750" s="9">
        <f t="shared" si="72"/>
        <v>-189200</v>
      </c>
      <c r="I750" s="10">
        <f t="shared" si="73"/>
        <v>1.4614695633633934E-2</v>
      </c>
      <c r="J750" s="10">
        <f t="shared" si="73"/>
        <v>9.9842068481481583E-4</v>
      </c>
      <c r="K750" s="21">
        <f t="shared" si="76"/>
        <v>0.48299689962087911</v>
      </c>
    </row>
    <row r="751" spans="1:11">
      <c r="A751" t="str">
        <f t="shared" si="74"/>
        <v>QE Jun-11</v>
      </c>
      <c r="B751">
        <f t="shared" si="71"/>
        <v>-71</v>
      </c>
      <c r="C751" s="9">
        <f t="shared" si="71"/>
        <v>-4646.333333333343</v>
      </c>
      <c r="D751" s="9">
        <f t="shared" si="71"/>
        <v>-423302</v>
      </c>
      <c r="E751" s="32">
        <f t="shared" si="75"/>
        <v>0.88507754676732731</v>
      </c>
      <c r="F751" s="9">
        <f t="shared" si="72"/>
        <v>-83366</v>
      </c>
      <c r="G751" s="9">
        <f t="shared" si="72"/>
        <v>-130845</v>
      </c>
      <c r="H751" s="9">
        <f t="shared" si="72"/>
        <v>-20788</v>
      </c>
      <c r="I751" s="10">
        <f t="shared" si="73"/>
        <v>5.0368212734555051E-2</v>
      </c>
      <c r="J751" s="10">
        <f t="shared" si="73"/>
        <v>-1.2599994843601525E-2</v>
      </c>
      <c r="K751" s="21">
        <f t="shared" si="76"/>
        <v>-0.48683403778046852</v>
      </c>
    </row>
    <row r="752" spans="1:11">
      <c r="A752" t="str">
        <f t="shared" si="74"/>
        <v>QE Sep-11</v>
      </c>
      <c r="B752">
        <f t="shared" si="71"/>
        <v>-37</v>
      </c>
      <c r="C752" s="9">
        <f t="shared" si="71"/>
        <v>-2398.3333333333139</v>
      </c>
      <c r="D752" s="9">
        <f t="shared" si="71"/>
        <v>-222601</v>
      </c>
      <c r="E752" s="32">
        <f t="shared" si="75"/>
        <v>1.6377303965773748</v>
      </c>
      <c r="F752" s="9">
        <f t="shared" si="72"/>
        <v>219237</v>
      </c>
      <c r="G752" s="9">
        <f t="shared" si="72"/>
        <v>58853</v>
      </c>
      <c r="H752" s="9">
        <f t="shared" si="72"/>
        <v>137120</v>
      </c>
      <c r="I752" s="10">
        <f t="shared" si="73"/>
        <v>3.109895682702124E-2</v>
      </c>
      <c r="J752" s="10">
        <f t="shared" si="73"/>
        <v>-2.1893704954960569E-3</v>
      </c>
      <c r="K752" s="21">
        <f t="shared" si="76"/>
        <v>-0.25504707093880086</v>
      </c>
    </row>
    <row r="753" spans="1:11">
      <c r="A753" t="str">
        <f t="shared" si="74"/>
        <v>QE Dec-11</v>
      </c>
      <c r="B753">
        <f t="shared" si="71"/>
        <v>-70</v>
      </c>
      <c r="C753" s="9">
        <f t="shared" si="71"/>
        <v>-3833.3333333333139</v>
      </c>
      <c r="D753" s="9">
        <f t="shared" si="71"/>
        <v>-352524</v>
      </c>
      <c r="E753" s="32">
        <f t="shared" si="75"/>
        <v>0.4583104967493199</v>
      </c>
      <c r="F753" s="9">
        <f t="shared" si="72"/>
        <v>-34096</v>
      </c>
      <c r="G753" s="9">
        <f t="shared" si="72"/>
        <v>-89804</v>
      </c>
      <c r="H753" s="9">
        <f t="shared" si="72"/>
        <v>-71468</v>
      </c>
      <c r="I753" s="10">
        <f t="shared" si="73"/>
        <v>3.1051914366533317E-2</v>
      </c>
      <c r="J753" s="10">
        <f t="shared" si="73"/>
        <v>1.8010473392829907E-2</v>
      </c>
      <c r="K753" s="21">
        <f t="shared" si="76"/>
        <v>-0.24332657802721513</v>
      </c>
    </row>
    <row r="754" spans="1:11">
      <c r="A754" t="str">
        <f t="shared" si="74"/>
        <v>QE Mar-12</v>
      </c>
      <c r="B754">
        <f t="shared" ref="B754:D773" si="77">B701-B697</f>
        <v>-25</v>
      </c>
      <c r="C754" s="9">
        <f t="shared" si="77"/>
        <v>-1978.3333333333139</v>
      </c>
      <c r="D754" s="9">
        <f t="shared" si="77"/>
        <v>-33415</v>
      </c>
      <c r="E754" s="32">
        <f t="shared" si="75"/>
        <v>-0.90179172441919775</v>
      </c>
      <c r="F754" s="9">
        <f t="shared" ref="F754:H773" si="78">IF(OR(F701="C",F697="C"),"C",F701-F697)</f>
        <v>-274330</v>
      </c>
      <c r="G754" s="9">
        <f t="shared" si="78"/>
        <v>-88429</v>
      </c>
      <c r="H754" s="9">
        <f t="shared" si="78"/>
        <v>-131395</v>
      </c>
      <c r="I754" s="10">
        <f t="shared" ref="I754:J773" si="79">IF(OR(I701="-",I697="-"),"-",IF(OR(I701="C",I697="C"),"C",I701-I697))</f>
        <v>-1.8769610777469303E-2</v>
      </c>
      <c r="J754" s="10">
        <f t="shared" si="79"/>
        <v>-6.7051424727238018E-3</v>
      </c>
      <c r="K754" s="21">
        <f t="shared" si="76"/>
        <v>-0.27210662966591315</v>
      </c>
    </row>
    <row r="755" spans="1:11">
      <c r="A755" t="str">
        <f t="shared" si="74"/>
        <v>QE Jun-12</v>
      </c>
      <c r="B755">
        <f t="shared" si="77"/>
        <v>-22</v>
      </c>
      <c r="C755" s="9">
        <f t="shared" si="77"/>
        <v>784</v>
      </c>
      <c r="D755" s="9">
        <f t="shared" si="77"/>
        <v>71026</v>
      </c>
      <c r="E755" s="32">
        <f t="shared" si="75"/>
        <v>-0.62474886920141515</v>
      </c>
      <c r="F755" s="9">
        <f t="shared" si="78"/>
        <v>9952</v>
      </c>
      <c r="G755" s="9">
        <f t="shared" si="78"/>
        <v>31632</v>
      </c>
      <c r="H755" s="9">
        <f t="shared" si="78"/>
        <v>-55347</v>
      </c>
      <c r="I755" s="10">
        <f t="shared" si="79"/>
        <v>-1.5637187202132363E-2</v>
      </c>
      <c r="J755" s="10">
        <f t="shared" si="79"/>
        <v>2.5654055730162106E-2</v>
      </c>
      <c r="K755" s="21">
        <f t="shared" si="76"/>
        <v>0.55942962807241514</v>
      </c>
    </row>
    <row r="756" spans="1:11">
      <c r="A756" t="str">
        <f t="shared" si="74"/>
        <v>QE Sep-12</v>
      </c>
      <c r="B756">
        <f t="shared" si="77"/>
        <v>-39</v>
      </c>
      <c r="C756" s="9">
        <f t="shared" si="77"/>
        <v>-1679</v>
      </c>
      <c r="D756" s="9">
        <f t="shared" si="77"/>
        <v>-153373</v>
      </c>
      <c r="E756" s="32">
        <f t="shared" si="75"/>
        <v>-1.8873575287546416</v>
      </c>
      <c r="F756" s="9">
        <f t="shared" si="78"/>
        <v>-431406</v>
      </c>
      <c r="G756" s="9">
        <f t="shared" si="78"/>
        <v>-221613</v>
      </c>
      <c r="H756" s="9">
        <f t="shared" si="78"/>
        <v>-282121</v>
      </c>
      <c r="I756" s="10">
        <f t="shared" si="79"/>
        <v>4.3439814662593612E-3</v>
      </c>
      <c r="J756" s="10">
        <f t="shared" si="79"/>
        <v>9.9691596094102497E-3</v>
      </c>
      <c r="K756" s="21">
        <f t="shared" si="76"/>
        <v>-6.2211535694416398E-3</v>
      </c>
    </row>
    <row r="757" spans="1:11">
      <c r="A757" t="str">
        <f t="shared" si="74"/>
        <v>QE Dec-12</v>
      </c>
      <c r="B757">
        <f t="shared" si="77"/>
        <v>-33</v>
      </c>
      <c r="C757" s="9">
        <f t="shared" si="77"/>
        <v>-430.66666666668607</v>
      </c>
      <c r="D757" s="9">
        <f t="shared" si="77"/>
        <v>-39583</v>
      </c>
      <c r="E757" s="32">
        <f t="shared" si="75"/>
        <v>0.10477907100358408</v>
      </c>
      <c r="F757" s="9">
        <f t="shared" si="78"/>
        <v>117785</v>
      </c>
      <c r="G757" s="9">
        <f t="shared" si="78"/>
        <v>64836</v>
      </c>
      <c r="H757" s="9">
        <f t="shared" si="78"/>
        <v>-1362</v>
      </c>
      <c r="I757" s="10">
        <f t="shared" si="79"/>
        <v>-1.4232024679150523E-3</v>
      </c>
      <c r="J757" s="10">
        <f t="shared" si="79"/>
        <v>2.4796933060471149E-2</v>
      </c>
      <c r="K757" s="21">
        <f t="shared" si="76"/>
        <v>0.3098878245883796</v>
      </c>
    </row>
    <row r="758" spans="1:11">
      <c r="A758" t="str">
        <f t="shared" si="74"/>
        <v>QE Mar-13</v>
      </c>
      <c r="B758">
        <f t="shared" si="77"/>
        <v>-11</v>
      </c>
      <c r="C758" s="9">
        <f t="shared" si="77"/>
        <v>-674</v>
      </c>
      <c r="D758" s="9">
        <f t="shared" si="77"/>
        <v>-201624</v>
      </c>
      <c r="E758" s="32">
        <f t="shared" si="75"/>
        <v>1.7133613293135994</v>
      </c>
      <c r="F758" s="9">
        <f t="shared" si="78"/>
        <v>367766</v>
      </c>
      <c r="G758" s="9">
        <f t="shared" si="78"/>
        <v>103881</v>
      </c>
      <c r="H758" s="9">
        <f t="shared" si="78"/>
        <v>124867</v>
      </c>
      <c r="I758" s="10">
        <f t="shared" si="79"/>
        <v>3.0309973106154686E-2</v>
      </c>
      <c r="J758" s="10">
        <f t="shared" si="79"/>
        <v>2.4290805298537776E-2</v>
      </c>
      <c r="K758" s="21">
        <f t="shared" si="76"/>
        <v>-6.0106533046557331E-2</v>
      </c>
    </row>
    <row r="759" spans="1:11">
      <c r="A759" t="str">
        <f t="shared" si="74"/>
        <v>QE Jun-13</v>
      </c>
      <c r="B759">
        <f t="shared" si="77"/>
        <v>7</v>
      </c>
      <c r="C759" s="9">
        <f t="shared" si="77"/>
        <v>151.66666666665697</v>
      </c>
      <c r="D759" s="9">
        <f t="shared" si="77"/>
        <v>14226</v>
      </c>
      <c r="E759" s="32">
        <f t="shared" si="75"/>
        <v>1.0071482298206753</v>
      </c>
      <c r="F759" s="9">
        <f t="shared" si="78"/>
        <v>163719</v>
      </c>
      <c r="G759" s="9">
        <f t="shared" si="78"/>
        <v>95852</v>
      </c>
      <c r="H759" s="9">
        <f t="shared" si="78"/>
        <v>130095</v>
      </c>
      <c r="I759" s="10">
        <f t="shared" si="79"/>
        <v>-6.2393457733451729E-3</v>
      </c>
      <c r="J759" s="10">
        <f t="shared" si="79"/>
        <v>-1.2447296636982408E-2</v>
      </c>
      <c r="K759" s="21">
        <f t="shared" si="76"/>
        <v>-5.0209698912325962E-2</v>
      </c>
    </row>
    <row r="760" spans="1:11">
      <c r="A760" t="str">
        <f t="shared" si="74"/>
        <v>QE Sep-13</v>
      </c>
      <c r="B760">
        <f t="shared" si="77"/>
        <v>-4</v>
      </c>
      <c r="C760" s="9">
        <f t="shared" si="77"/>
        <v>312.33333333331393</v>
      </c>
      <c r="D760" s="9">
        <f t="shared" si="77"/>
        <v>28736</v>
      </c>
      <c r="E760" s="32">
        <f t="shared" si="75"/>
        <v>1.910881536238044</v>
      </c>
      <c r="F760" s="9">
        <f t="shared" si="78"/>
        <v>417269</v>
      </c>
      <c r="G760" s="9">
        <f t="shared" si="78"/>
        <v>183212</v>
      </c>
      <c r="H760" s="9">
        <f t="shared" si="78"/>
        <v>245140</v>
      </c>
      <c r="I760" s="10">
        <f t="shared" si="79"/>
        <v>1.489480408570909E-2</v>
      </c>
      <c r="J760" s="10">
        <f t="shared" si="79"/>
        <v>1.9563265203370594E-3</v>
      </c>
      <c r="K760" s="21">
        <f t="shared" si="76"/>
        <v>0.15312614263275037</v>
      </c>
    </row>
    <row r="761" spans="1:11">
      <c r="A761" t="str">
        <f t="shared" si="74"/>
        <v>QE Dec-13</v>
      </c>
      <c r="B761">
        <f t="shared" si="77"/>
        <v>14</v>
      </c>
      <c r="C761" s="9">
        <f t="shared" si="77"/>
        <v>1082.6666666666861</v>
      </c>
      <c r="D761" s="9">
        <f t="shared" si="77"/>
        <v>99552</v>
      </c>
      <c r="E761" s="32">
        <f t="shared" si="75"/>
        <v>1.6548468251380868</v>
      </c>
      <c r="F761" s="9">
        <f t="shared" si="78"/>
        <v>322882</v>
      </c>
      <c r="G761" s="9">
        <f t="shared" si="78"/>
        <v>106995</v>
      </c>
      <c r="H761" s="9">
        <f t="shared" si="78"/>
        <v>252162</v>
      </c>
      <c r="I761" s="10">
        <f t="shared" si="79"/>
        <v>2.6184953876257744E-2</v>
      </c>
      <c r="J761" s="10">
        <f t="shared" si="79"/>
        <v>-2.2787930095829578E-2</v>
      </c>
      <c r="K761" s="21">
        <f t="shared" si="76"/>
        <v>0.14655651249041313</v>
      </c>
    </row>
    <row r="762" spans="1:11">
      <c r="A762" t="str">
        <f t="shared" si="74"/>
        <v>QE Mar-14</v>
      </c>
      <c r="B762">
        <f t="shared" si="77"/>
        <v>-11</v>
      </c>
      <c r="C762" s="9">
        <f t="shared" si="77"/>
        <v>1387</v>
      </c>
      <c r="D762" s="9">
        <f t="shared" si="77"/>
        <v>124656</v>
      </c>
      <c r="E762" s="32">
        <f t="shared" si="75"/>
        <v>1.4505397554755106</v>
      </c>
      <c r="F762" s="9">
        <f t="shared" si="78"/>
        <v>417162</v>
      </c>
      <c r="G762" s="9">
        <f t="shared" si="78"/>
        <v>73766</v>
      </c>
      <c r="H762" s="9">
        <f t="shared" si="78"/>
        <v>244181</v>
      </c>
      <c r="I762" s="10">
        <f t="shared" si="79"/>
        <v>4.8990880829440586E-2</v>
      </c>
      <c r="J762" s="10">
        <f t="shared" si="79"/>
        <v>-3.8598003537053671E-3</v>
      </c>
      <c r="K762" s="21">
        <f t="shared" si="76"/>
        <v>0.5811380672874904</v>
      </c>
    </row>
    <row r="763" spans="1:11">
      <c r="A763" t="str">
        <f t="shared" si="74"/>
        <v>QE Jun-14</v>
      </c>
      <c r="B763">
        <f t="shared" si="77"/>
        <v>-15</v>
      </c>
      <c r="C763" s="9">
        <f t="shared" si="77"/>
        <v>674.33333333334303</v>
      </c>
      <c r="D763" s="9">
        <f t="shared" si="77"/>
        <v>61391</v>
      </c>
      <c r="E763" s="32">
        <f t="shared" si="75"/>
        <v>2.2373241481670405</v>
      </c>
      <c r="F763" s="9">
        <f t="shared" si="78"/>
        <v>583250</v>
      </c>
      <c r="G763" s="9">
        <f t="shared" si="78"/>
        <v>163763</v>
      </c>
      <c r="H763" s="9">
        <f t="shared" si="78"/>
        <v>300250</v>
      </c>
      <c r="I763" s="10">
        <f t="shared" si="79"/>
        <v>7.5459609831386221E-2</v>
      </c>
      <c r="J763" s="10">
        <f t="shared" si="79"/>
        <v>2.1861224290898429E-2</v>
      </c>
      <c r="K763" s="21">
        <f t="shared" si="76"/>
        <v>0.42992352714317406</v>
      </c>
    </row>
    <row r="764" spans="1:11">
      <c r="A764" t="str">
        <f t="shared" si="74"/>
        <v>QE Sep-14</v>
      </c>
      <c r="B764">
        <f t="shared" si="77"/>
        <v>-48</v>
      </c>
      <c r="C764" s="9">
        <f t="shared" si="77"/>
        <v>-53</v>
      </c>
      <c r="D764" s="9">
        <f t="shared" si="77"/>
        <v>-4141</v>
      </c>
      <c r="E764" s="32">
        <f t="shared" si="75"/>
        <v>1.4317389678805981</v>
      </c>
      <c r="F764" s="9">
        <f t="shared" si="78"/>
        <v>304941</v>
      </c>
      <c r="G764" s="9">
        <f t="shared" si="78"/>
        <v>30790</v>
      </c>
      <c r="H764" s="9">
        <f t="shared" si="78"/>
        <v>175802</v>
      </c>
      <c r="I764" s="10">
        <f t="shared" si="79"/>
        <v>7.3445960703393265E-2</v>
      </c>
      <c r="J764" s="10">
        <f t="shared" si="79"/>
        <v>2.6364330421890791E-3</v>
      </c>
      <c r="K764" s="21">
        <f t="shared" si="76"/>
        <v>0.64336311958626169</v>
      </c>
    </row>
    <row r="766" spans="1:11">
      <c r="A766" s="4" t="s">
        <v>50</v>
      </c>
    </row>
    <row r="767" spans="1:11">
      <c r="A767" t="str">
        <f t="shared" ref="A767:A798" si="80">A661</f>
        <v>QE Mar-02</v>
      </c>
      <c r="B767" s="15">
        <f t="shared" ref="B767:D786" si="81">IF(B657=0,"-",B661/B657-1)</f>
        <v>1.4099037138927129E-2</v>
      </c>
      <c r="C767" s="15">
        <f t="shared" si="81"/>
        <v>2.0816128783624599E-2</v>
      </c>
      <c r="D767" s="15">
        <f t="shared" si="81"/>
        <v>2.0730963317504569E-2</v>
      </c>
      <c r="E767" s="15">
        <f t="shared" ref="E767:E798" si="82">IF(OR(E657="-",E661="-"),"-",IF(OR(E657="C",E661="C"),"C",E661/E657-1))</f>
        <v>4.8897208705582562E-2</v>
      </c>
      <c r="F767" s="15">
        <f t="shared" ref="F767:H786" si="83">IF(F657=0,"-",IF(OR(F661="C",F657="C"),"C",F661/F657-1))</f>
        <v>8.1937875779329872E-2</v>
      </c>
      <c r="G767" s="15">
        <f t="shared" si="83"/>
        <v>5.8876950363124347E-2</v>
      </c>
      <c r="H767" s="15">
        <f t="shared" si="83"/>
        <v>7.0641858263090995E-2</v>
      </c>
      <c r="I767" s="15">
        <f t="shared" ref="I767:J786" si="84">IF(OR(I661="-",I657="-"),"-",IF(OR(I661="C",I657="C"),"C",I661/I657-1))</f>
        <v>2.1778664091514299E-2</v>
      </c>
      <c r="J767" s="15">
        <f t="shared" si="84"/>
        <v>1.0550696695685646E-2</v>
      </c>
      <c r="K767" s="19">
        <f t="shared" ref="K767:K798" si="85">K661/K657-1</f>
        <v>6.6237037988403635E-3</v>
      </c>
    </row>
    <row r="768" spans="1:11">
      <c r="A768" t="str">
        <f t="shared" si="80"/>
        <v>QE Jun-02</v>
      </c>
      <c r="B768" s="26">
        <f t="shared" si="81"/>
        <v>7.3555166374781322E-3</v>
      </c>
      <c r="C768" s="26">
        <f t="shared" si="81"/>
        <v>1.057058390027521E-2</v>
      </c>
      <c r="D768" s="26">
        <f t="shared" si="81"/>
        <v>1.0676985901740377E-2</v>
      </c>
      <c r="E768" s="26">
        <f t="shared" si="82"/>
        <v>5.4092230983546763E-2</v>
      </c>
      <c r="F768" s="26">
        <f t="shared" si="83"/>
        <v>5.6419126376156647E-2</v>
      </c>
      <c r="G768" s="26">
        <f t="shared" si="83"/>
        <v>5.8974738075351363E-2</v>
      </c>
      <c r="H768" s="26">
        <f t="shared" si="83"/>
        <v>6.5346758872892208E-2</v>
      </c>
      <c r="I768" s="26">
        <f t="shared" si="84"/>
        <v>-2.4132886340985094E-3</v>
      </c>
      <c r="J768" s="26">
        <f t="shared" si="84"/>
        <v>-8.3800250222573203E-3</v>
      </c>
      <c r="K768" s="19">
        <f t="shared" si="85"/>
        <v>3.191591458722387E-3</v>
      </c>
    </row>
    <row r="769" spans="1:11">
      <c r="A769" t="str">
        <f t="shared" si="80"/>
        <v>QE Sep-02</v>
      </c>
      <c r="B769" s="26">
        <f t="shared" si="81"/>
        <v>-3.4423407917383297E-3</v>
      </c>
      <c r="C769" s="26">
        <f t="shared" si="81"/>
        <v>1.194007585189949E-2</v>
      </c>
      <c r="D769" s="26">
        <f t="shared" si="81"/>
        <v>1.1965724484176654E-2</v>
      </c>
      <c r="E769" s="26">
        <f t="shared" si="82"/>
        <v>3.9368877239682964E-2</v>
      </c>
      <c r="F769" s="26">
        <f t="shared" si="83"/>
        <v>4.8344283430000967E-2</v>
      </c>
      <c r="G769" s="26">
        <f t="shared" si="83"/>
        <v>2.940041349324396E-2</v>
      </c>
      <c r="H769" s="26">
        <f t="shared" si="83"/>
        <v>5.1805678862161031E-2</v>
      </c>
      <c r="I769" s="26">
        <f t="shared" si="84"/>
        <v>1.8402819435900053E-2</v>
      </c>
      <c r="J769" s="26">
        <f t="shared" si="84"/>
        <v>-3.2909077234727357E-3</v>
      </c>
      <c r="K769" s="19">
        <f t="shared" si="85"/>
        <v>1.5435551070731579E-2</v>
      </c>
    </row>
    <row r="770" spans="1:11">
      <c r="A770" t="str">
        <f t="shared" si="80"/>
        <v>QE Dec-02</v>
      </c>
      <c r="B770" s="26">
        <f t="shared" si="81"/>
        <v>1.6966406515099841E-3</v>
      </c>
      <c r="C770" s="26">
        <f t="shared" si="81"/>
        <v>6.2512874740787705E-3</v>
      </c>
      <c r="D770" s="26">
        <f t="shared" si="81"/>
        <v>6.2679384009953765E-3</v>
      </c>
      <c r="E770" s="26">
        <f t="shared" si="82"/>
        <v>7.7438182841037539E-2</v>
      </c>
      <c r="F770" s="26">
        <f t="shared" si="83"/>
        <v>6.3291554232971059E-2</v>
      </c>
      <c r="G770" s="26">
        <f t="shared" si="83"/>
        <v>5.7870786485983761E-2</v>
      </c>
      <c r="H770" s="26">
        <f t="shared" si="83"/>
        <v>8.4191499001965431E-2</v>
      </c>
      <c r="I770" s="26">
        <f t="shared" si="84"/>
        <v>5.124224826166035E-3</v>
      </c>
      <c r="J770" s="26">
        <f t="shared" si="84"/>
        <v>-1.9276986388690132E-2</v>
      </c>
      <c r="K770" s="19">
        <f t="shared" si="85"/>
        <v>4.5469323123679128E-3</v>
      </c>
    </row>
    <row r="771" spans="1:11">
      <c r="A771" t="str">
        <f t="shared" si="80"/>
        <v>QE Mar-03</v>
      </c>
      <c r="B771" s="26">
        <f t="shared" si="81"/>
        <v>6.1037639877925542E-3</v>
      </c>
      <c r="C771" s="26">
        <f t="shared" si="81"/>
        <v>6.8763179609425684E-3</v>
      </c>
      <c r="D771" s="26">
        <f t="shared" si="81"/>
        <v>6.8883002989343911E-3</v>
      </c>
      <c r="E771" s="26">
        <f t="shared" si="82"/>
        <v>1.1844737847521492E-2</v>
      </c>
      <c r="F771" s="26">
        <f t="shared" si="83"/>
        <v>5.7587779550583029E-3</v>
      </c>
      <c r="G771" s="26">
        <f t="shared" si="83"/>
        <v>1.3446636464627737E-2</v>
      </c>
      <c r="H771" s="26">
        <f t="shared" si="83"/>
        <v>1.8814628257711741E-2</v>
      </c>
      <c r="I771" s="26">
        <f t="shared" si="84"/>
        <v>-7.5858542847289101E-3</v>
      </c>
      <c r="J771" s="26">
        <f t="shared" si="84"/>
        <v>-1.281474562745577E-2</v>
      </c>
      <c r="K771" s="19">
        <f t="shared" si="85"/>
        <v>7.6786709363640959E-4</v>
      </c>
    </row>
    <row r="772" spans="1:11">
      <c r="A772" t="str">
        <f t="shared" si="80"/>
        <v>QE Jun-03</v>
      </c>
      <c r="B772" s="26">
        <f t="shared" si="81"/>
        <v>-1.2865090403337942E-2</v>
      </c>
      <c r="C772" s="26">
        <f t="shared" si="81"/>
        <v>-2.8268790016948708E-3</v>
      </c>
      <c r="D772" s="26">
        <f t="shared" si="81"/>
        <v>-2.8401569999654264E-3</v>
      </c>
      <c r="E772" s="26">
        <f t="shared" si="82"/>
        <v>4.0744426542322909E-2</v>
      </c>
      <c r="F772" s="26">
        <f t="shared" si="83"/>
        <v>4.6886982829067003E-2</v>
      </c>
      <c r="G772" s="26">
        <f t="shared" si="83"/>
        <v>2.7523130036045229E-2</v>
      </c>
      <c r="H772" s="26">
        <f t="shared" si="83"/>
        <v>3.7788548974103664E-2</v>
      </c>
      <c r="I772" s="26">
        <f t="shared" si="84"/>
        <v>1.8845174601901604E-2</v>
      </c>
      <c r="J772" s="26">
        <f t="shared" si="84"/>
        <v>8.7671364884085445E-3</v>
      </c>
      <c r="K772" s="19">
        <f t="shared" si="85"/>
        <v>1.0169036981727997E-2</v>
      </c>
    </row>
    <row r="773" spans="1:11">
      <c r="A773" t="str">
        <f t="shared" si="80"/>
        <v>QE Sep-03</v>
      </c>
      <c r="B773" s="26">
        <f t="shared" si="81"/>
        <v>-6.9084628670124104E-4</v>
      </c>
      <c r="C773" s="26">
        <f t="shared" si="81"/>
        <v>3.0561099519186286E-3</v>
      </c>
      <c r="D773" s="26">
        <f t="shared" si="81"/>
        <v>3.0421563077569491E-3</v>
      </c>
      <c r="E773" s="26">
        <f t="shared" si="82"/>
        <v>2.0824641515718501E-2</v>
      </c>
      <c r="F773" s="26">
        <f t="shared" si="83"/>
        <v>2.6013343928554811E-2</v>
      </c>
      <c r="G773" s="26">
        <f t="shared" si="83"/>
        <v>4.7108661168552279E-2</v>
      </c>
      <c r="H773" s="26">
        <f t="shared" si="83"/>
        <v>2.3930149638019094E-2</v>
      </c>
      <c r="I773" s="26">
        <f t="shared" si="84"/>
        <v>-2.014625417810556E-2</v>
      </c>
      <c r="J773" s="26">
        <f t="shared" si="84"/>
        <v>2.0345082047559249E-3</v>
      </c>
      <c r="K773" s="19">
        <f t="shared" si="85"/>
        <v>3.7495465989645371E-3</v>
      </c>
    </row>
    <row r="774" spans="1:11">
      <c r="A774" t="str">
        <f t="shared" si="80"/>
        <v>QE Dec-03</v>
      </c>
      <c r="B774" s="26">
        <f t="shared" si="81"/>
        <v>1.6937669376693165E-3</v>
      </c>
      <c r="C774" s="26">
        <f t="shared" si="81"/>
        <v>6.3189040318156753E-3</v>
      </c>
      <c r="D774" s="26">
        <f t="shared" si="81"/>
        <v>6.2934289904157392E-3</v>
      </c>
      <c r="E774" s="26">
        <f t="shared" si="82"/>
        <v>1.9478292796828445E-2</v>
      </c>
      <c r="F774" s="26">
        <f t="shared" si="83"/>
        <v>2.5936827258848938E-2</v>
      </c>
      <c r="G774" s="26">
        <f t="shared" si="83"/>
        <v>5.083570230877088E-2</v>
      </c>
      <c r="H774" s="26">
        <f t="shared" si="83"/>
        <v>2.5894307039815434E-2</v>
      </c>
      <c r="I774" s="26">
        <f t="shared" si="84"/>
        <v>-2.3694355830523484E-2</v>
      </c>
      <c r="J774" s="26">
        <f t="shared" si="84"/>
        <v>4.1446978252590583E-5</v>
      </c>
      <c r="K774" s="19">
        <f t="shared" si="85"/>
        <v>4.6173164362259822E-3</v>
      </c>
    </row>
    <row r="775" spans="1:11">
      <c r="A775" t="str">
        <f t="shared" si="80"/>
        <v>QE Mar-04</v>
      </c>
      <c r="B775" s="26">
        <f t="shared" si="81"/>
        <v>-5.3926525109537771E-3</v>
      </c>
      <c r="C775" s="26">
        <f t="shared" si="81"/>
        <v>1.1293881967283204E-2</v>
      </c>
      <c r="D775" s="26">
        <f t="shared" si="81"/>
        <v>2.2647418870786806E-2</v>
      </c>
      <c r="E775" s="26">
        <f t="shared" si="82"/>
        <v>2.2088208577104806E-2</v>
      </c>
      <c r="F775" s="26">
        <f t="shared" si="83"/>
        <v>4.2203472518762775E-2</v>
      </c>
      <c r="G775" s="26">
        <f t="shared" si="83"/>
        <v>4.9104841914509922E-2</v>
      </c>
      <c r="H775" s="26">
        <f t="shared" si="83"/>
        <v>4.523586835964255E-2</v>
      </c>
      <c r="I775" s="26">
        <f t="shared" si="84"/>
        <v>-6.5783410008410925E-3</v>
      </c>
      <c r="J775" s="26">
        <f t="shared" si="84"/>
        <v>-2.9011593772023669E-3</v>
      </c>
      <c r="K775" s="19">
        <f t="shared" si="85"/>
        <v>1.677700704741758E-2</v>
      </c>
    </row>
    <row r="776" spans="1:11">
      <c r="A776" t="str">
        <f t="shared" si="80"/>
        <v>QE Jun-04</v>
      </c>
      <c r="B776" s="26">
        <f t="shared" si="81"/>
        <v>2.2543148996125417E-2</v>
      </c>
      <c r="C776" s="26">
        <f t="shared" si="81"/>
        <v>4.2317270822627151E-2</v>
      </c>
      <c r="D776" s="26">
        <f t="shared" si="81"/>
        <v>4.2265140216817487E-2</v>
      </c>
      <c r="E776" s="26">
        <f t="shared" si="82"/>
        <v>3.1905247626566213E-2</v>
      </c>
      <c r="F776" s="26">
        <f t="shared" si="83"/>
        <v>6.8664653564683542E-2</v>
      </c>
      <c r="G776" s="26">
        <f t="shared" si="83"/>
        <v>8.1376441829674739E-2</v>
      </c>
      <c r="H776" s="26">
        <f t="shared" si="83"/>
        <v>7.5518867607972995E-2</v>
      </c>
      <c r="I776" s="26">
        <f t="shared" si="84"/>
        <v>-1.1755192524337876E-2</v>
      </c>
      <c r="J776" s="26">
        <f t="shared" si="84"/>
        <v>-6.3729370536601548E-3</v>
      </c>
      <c r="K776" s="19">
        <f t="shared" si="85"/>
        <v>1.933817838974794E-2</v>
      </c>
    </row>
    <row r="777" spans="1:11">
      <c r="A777" t="str">
        <f t="shared" si="80"/>
        <v>QE Sep-04</v>
      </c>
      <c r="B777" s="26">
        <f t="shared" si="81"/>
        <v>2.1776702385067459E-2</v>
      </c>
      <c r="C777" s="26">
        <f t="shared" si="81"/>
        <v>4.2968904565675814E-2</v>
      </c>
      <c r="D777" s="26">
        <f t="shared" si="81"/>
        <v>4.2788779976046243E-2</v>
      </c>
      <c r="E777" s="26">
        <f t="shared" si="82"/>
        <v>2.4454830256757321E-2</v>
      </c>
      <c r="F777" s="26">
        <f t="shared" si="83"/>
        <v>5.766092058552319E-2</v>
      </c>
      <c r="G777" s="26">
        <f t="shared" si="83"/>
        <v>6.7890057541819093E-2</v>
      </c>
      <c r="H777" s="26">
        <f t="shared" si="83"/>
        <v>6.8290002584011189E-2</v>
      </c>
      <c r="I777" s="26">
        <f t="shared" si="84"/>
        <v>-9.578829659527166E-3</v>
      </c>
      <c r="J777" s="26">
        <f t="shared" si="84"/>
        <v>-9.9496222680901525E-3</v>
      </c>
      <c r="K777" s="19">
        <f t="shared" si="85"/>
        <v>2.0740541579330252E-2</v>
      </c>
    </row>
    <row r="778" spans="1:11">
      <c r="A778" t="str">
        <f t="shared" si="80"/>
        <v>QE Dec-04</v>
      </c>
      <c r="B778" s="26">
        <f t="shared" si="81"/>
        <v>4.2610754142712315E-2</v>
      </c>
      <c r="C778" s="26">
        <f t="shared" si="81"/>
        <v>5.2531219824452968E-2</v>
      </c>
      <c r="D778" s="26">
        <f t="shared" si="81"/>
        <v>5.2617454199936242E-2</v>
      </c>
      <c r="E778" s="26">
        <f t="shared" si="82"/>
        <v>-1.1337780820829702E-2</v>
      </c>
      <c r="F778" s="26">
        <f t="shared" si="83"/>
        <v>3.072567006347704E-2</v>
      </c>
      <c r="G778" s="26">
        <f t="shared" si="83"/>
        <v>5.0256213501050917E-2</v>
      </c>
      <c r="H778" s="26">
        <f t="shared" si="83"/>
        <v>4.0683108216037489E-2</v>
      </c>
      <c r="I778" s="26">
        <f t="shared" si="84"/>
        <v>-1.8595979901388504E-2</v>
      </c>
      <c r="J778" s="26">
        <f t="shared" si="84"/>
        <v>-9.5681750515100861E-3</v>
      </c>
      <c r="K778" s="19">
        <f t="shared" si="85"/>
        <v>9.5150233606575707E-3</v>
      </c>
    </row>
    <row r="779" spans="1:11">
      <c r="A779" t="str">
        <f t="shared" si="80"/>
        <v>QE Mar-05</v>
      </c>
      <c r="B779" s="26">
        <f t="shared" si="81"/>
        <v>5.3202304303625825E-2</v>
      </c>
      <c r="C779" s="26">
        <f t="shared" si="81"/>
        <v>4.2923160445438979E-2</v>
      </c>
      <c r="D779" s="26">
        <f t="shared" si="81"/>
        <v>3.1398831985240072E-2</v>
      </c>
      <c r="E779" s="26">
        <f t="shared" si="82"/>
        <v>1.6794411400562703E-2</v>
      </c>
      <c r="F779" s="26">
        <f t="shared" si="83"/>
        <v>5.4306747598525051E-2</v>
      </c>
      <c r="G779" s="26">
        <f t="shared" si="83"/>
        <v>6.2632341153340043E-2</v>
      </c>
      <c r="H779" s="26">
        <f t="shared" si="83"/>
        <v>4.8720568287660138E-2</v>
      </c>
      <c r="I779" s="26">
        <f t="shared" si="84"/>
        <v>-7.8348768735748697E-3</v>
      </c>
      <c r="J779" s="26">
        <f t="shared" si="84"/>
        <v>5.3266613431508514E-3</v>
      </c>
      <c r="K779" s="19">
        <f t="shared" si="85"/>
        <v>-9.7598949567275772E-3</v>
      </c>
    </row>
    <row r="780" spans="1:11">
      <c r="A780" t="str">
        <f t="shared" si="80"/>
        <v>QE Jun-05</v>
      </c>
      <c r="B780" s="26">
        <f t="shared" si="81"/>
        <v>5.3393041681019549E-2</v>
      </c>
      <c r="C780" s="26">
        <f t="shared" si="81"/>
        <v>4.7620853594116275E-2</v>
      </c>
      <c r="D780" s="26">
        <f t="shared" si="81"/>
        <v>4.7627600516879198E-2</v>
      </c>
      <c r="E780" s="26">
        <f t="shared" si="82"/>
        <v>-2.0365489870011189E-2</v>
      </c>
      <c r="F780" s="26">
        <f t="shared" si="83"/>
        <v>1.1546762384935016E-2</v>
      </c>
      <c r="G780" s="26">
        <f t="shared" si="83"/>
        <v>2.5800406310769075E-2</v>
      </c>
      <c r="H780" s="26">
        <f t="shared" si="83"/>
        <v>2.6292151231008365E-2</v>
      </c>
      <c r="I780" s="26">
        <f t="shared" si="84"/>
        <v>-1.3895143575831215E-2</v>
      </c>
      <c r="J780" s="26">
        <f t="shared" si="84"/>
        <v>-1.4367632869828451E-2</v>
      </c>
      <c r="K780" s="19">
        <f t="shared" si="85"/>
        <v>-5.4796147862264943E-3</v>
      </c>
    </row>
    <row r="781" spans="1:11">
      <c r="A781" t="str">
        <f t="shared" si="80"/>
        <v>QE Sep-05</v>
      </c>
      <c r="B781" s="26">
        <f t="shared" si="81"/>
        <v>5.0067658998646847E-2</v>
      </c>
      <c r="C781" s="26">
        <f t="shared" si="81"/>
        <v>4.149673321283287E-2</v>
      </c>
      <c r="D781" s="26">
        <f t="shared" si="81"/>
        <v>4.1691622165149544E-2</v>
      </c>
      <c r="E781" s="26">
        <f t="shared" si="82"/>
        <v>-2.9322133129883521E-2</v>
      </c>
      <c r="F781" s="26">
        <f t="shared" si="83"/>
        <v>8.167139314800842E-4</v>
      </c>
      <c r="G781" s="26">
        <f t="shared" si="83"/>
        <v>-4.9361733629242899E-3</v>
      </c>
      <c r="H781" s="26">
        <f t="shared" si="83"/>
        <v>1.1147001739738815E-2</v>
      </c>
      <c r="I781" s="26">
        <f t="shared" si="84"/>
        <v>5.7814254125252429E-3</v>
      </c>
      <c r="J781" s="26">
        <f t="shared" si="84"/>
        <v>-1.0216405518173932E-2</v>
      </c>
      <c r="K781" s="19">
        <f t="shared" si="85"/>
        <v>-8.1622605099439527E-3</v>
      </c>
    </row>
    <row r="782" spans="1:11">
      <c r="A782" t="str">
        <f t="shared" si="80"/>
        <v>QE Dec-05</v>
      </c>
      <c r="B782" s="26">
        <f t="shared" si="81"/>
        <v>3.6003892312682417E-2</v>
      </c>
      <c r="C782" s="26">
        <f t="shared" si="81"/>
        <v>4.1856186041237642E-2</v>
      </c>
      <c r="D782" s="26">
        <f t="shared" si="81"/>
        <v>4.1856419431915537E-2</v>
      </c>
      <c r="E782" s="26">
        <f t="shared" si="82"/>
        <v>-4.3269704041203338E-2</v>
      </c>
      <c r="F782" s="26">
        <f t="shared" si="83"/>
        <v>-1.1086851907739503E-2</v>
      </c>
      <c r="G782" s="26">
        <f t="shared" si="83"/>
        <v>-1.2540568307044531E-2</v>
      </c>
      <c r="H782" s="26">
        <f t="shared" si="83"/>
        <v>-3.2243994903312645E-3</v>
      </c>
      <c r="I782" s="26">
        <f t="shared" si="84"/>
        <v>1.4721783524946908E-3</v>
      </c>
      <c r="J782" s="26">
        <f t="shared" si="84"/>
        <v>-7.8878861133718781E-3</v>
      </c>
      <c r="K782" s="19">
        <f t="shared" si="85"/>
        <v>5.6489109471309362E-3</v>
      </c>
    </row>
    <row r="783" spans="1:11">
      <c r="A783" t="str">
        <f t="shared" si="80"/>
        <v>QE Mar-06</v>
      </c>
      <c r="B783" s="26">
        <f t="shared" si="81"/>
        <v>2.8957528957529011E-2</v>
      </c>
      <c r="C783" s="26">
        <f t="shared" si="81"/>
        <v>3.7411157072011259E-2</v>
      </c>
      <c r="D783" s="26">
        <f t="shared" si="81"/>
        <v>3.7352948570183564E-2</v>
      </c>
      <c r="E783" s="26">
        <f t="shared" si="82"/>
        <v>-3.7923933538417609E-2</v>
      </c>
      <c r="F783" s="26">
        <f t="shared" si="83"/>
        <v>-2.1182536304040323E-2</v>
      </c>
      <c r="G783" s="26">
        <f t="shared" si="83"/>
        <v>-1.1619877162009074E-2</v>
      </c>
      <c r="H783" s="26">
        <f t="shared" si="83"/>
        <v>-1.9875557072736028E-3</v>
      </c>
      <c r="I783" s="26">
        <f t="shared" si="84"/>
        <v>-9.6750824111815348E-3</v>
      </c>
      <c r="J783" s="26">
        <f t="shared" si="84"/>
        <v>-1.923320766843728E-2</v>
      </c>
      <c r="K783" s="19">
        <f t="shared" si="85"/>
        <v>8.2157211318985013E-3</v>
      </c>
    </row>
    <row r="784" spans="1:11">
      <c r="A784" t="str">
        <f t="shared" si="80"/>
        <v>QE Jun-06</v>
      </c>
      <c r="B784" s="26">
        <f t="shared" si="81"/>
        <v>2.1582733812949728E-2</v>
      </c>
      <c r="C784" s="26">
        <f t="shared" si="81"/>
        <v>2.3406874153142798E-2</v>
      </c>
      <c r="D784" s="26">
        <f t="shared" si="81"/>
        <v>2.3400794923172263E-2</v>
      </c>
      <c r="E784" s="26">
        <f t="shared" si="82"/>
        <v>-2.1047810057806648E-2</v>
      </c>
      <c r="F784" s="26">
        <f t="shared" si="83"/>
        <v>7.6216678140750282E-4</v>
      </c>
      <c r="G784" s="26">
        <f t="shared" si="83"/>
        <v>-1.0923427738128044E-2</v>
      </c>
      <c r="H784" s="26">
        <f t="shared" si="83"/>
        <v>1.8604493786209542E-3</v>
      </c>
      <c r="I784" s="26">
        <f t="shared" si="84"/>
        <v>1.181465100605128E-2</v>
      </c>
      <c r="J784" s="26">
        <f t="shared" si="84"/>
        <v>-1.096243092433391E-3</v>
      </c>
      <c r="K784" s="19">
        <f t="shared" si="85"/>
        <v>1.7856021639919284E-3</v>
      </c>
    </row>
    <row r="785" spans="1:11">
      <c r="A785" t="str">
        <f t="shared" si="80"/>
        <v>QE Sep-06</v>
      </c>
      <c r="B785" s="26">
        <f t="shared" si="81"/>
        <v>1.7074742268041287E-2</v>
      </c>
      <c r="C785" s="26">
        <f t="shared" si="81"/>
        <v>7.6574818515338094E-3</v>
      </c>
      <c r="D785" s="26">
        <f t="shared" si="81"/>
        <v>7.6674465464967589E-3</v>
      </c>
      <c r="E785" s="26">
        <f t="shared" si="82"/>
        <v>8.7090436712518038E-3</v>
      </c>
      <c r="F785" s="26">
        <f t="shared" si="83"/>
        <v>6.4865974853625108E-3</v>
      </c>
      <c r="G785" s="26">
        <f t="shared" si="83"/>
        <v>4.2315797174317105E-3</v>
      </c>
      <c r="H785" s="26">
        <f t="shared" si="83"/>
        <v>1.6443266344569052E-2</v>
      </c>
      <c r="I785" s="26">
        <f t="shared" si="84"/>
        <v>2.2455156892846606E-3</v>
      </c>
      <c r="J785" s="26">
        <f t="shared" si="84"/>
        <v>-9.7955972447077988E-3</v>
      </c>
      <c r="K785" s="19">
        <f t="shared" si="85"/>
        <v>-9.2591626014694173E-3</v>
      </c>
    </row>
    <row r="786" spans="1:11">
      <c r="A786" t="str">
        <f t="shared" si="80"/>
        <v>QE Dec-06</v>
      </c>
      <c r="B786" s="26">
        <f t="shared" si="81"/>
        <v>1.2210394489668097E-2</v>
      </c>
      <c r="C786" s="26">
        <f t="shared" si="81"/>
        <v>1.0215565751885425E-3</v>
      </c>
      <c r="D786" s="26">
        <f t="shared" si="81"/>
        <v>1.0367608088606151E-3</v>
      </c>
      <c r="E786" s="26">
        <f t="shared" si="82"/>
        <v>4.470241241267825E-2</v>
      </c>
      <c r="F786" s="26">
        <f t="shared" si="83"/>
        <v>4.5842528324605114E-2</v>
      </c>
      <c r="G786" s="26">
        <f t="shared" si="83"/>
        <v>3.2406528968461856E-2</v>
      </c>
      <c r="H786" s="26">
        <f t="shared" si="83"/>
        <v>4.5785518930789859E-2</v>
      </c>
      <c r="I786" s="26">
        <f t="shared" si="84"/>
        <v>1.3014252602187693E-2</v>
      </c>
      <c r="J786" s="26">
        <f t="shared" si="84"/>
        <v>5.4513466464678473E-5</v>
      </c>
      <c r="K786" s="19">
        <f t="shared" si="85"/>
        <v>-1.1053865851793465E-2</v>
      </c>
    </row>
    <row r="787" spans="1:11">
      <c r="A787" t="str">
        <f t="shared" si="80"/>
        <v>QE Mar-07</v>
      </c>
      <c r="B787" s="26">
        <f t="shared" ref="B787:D806" si="86">IF(B677=0,"-",B681/B677-1)</f>
        <v>1.3445903689806027E-2</v>
      </c>
      <c r="C787" s="26">
        <f t="shared" si="86"/>
        <v>-1.1210487925471524E-3</v>
      </c>
      <c r="D787" s="26">
        <f t="shared" si="86"/>
        <v>-1.050033881930923E-3</v>
      </c>
      <c r="E787" s="26">
        <f t="shared" si="82"/>
        <v>5.6646356011798016E-2</v>
      </c>
      <c r="F787" s="26">
        <f t="shared" ref="F787:H806" si="87">IF(F677=0,"-",IF(OR(F681="C",F677="C"),"C",F681/F677-1))</f>
        <v>4.9953890001932511E-2</v>
      </c>
      <c r="G787" s="26">
        <f t="shared" si="87"/>
        <v>3.0222518211933114E-2</v>
      </c>
      <c r="H787" s="26">
        <f t="shared" si="87"/>
        <v>5.5536841536766746E-2</v>
      </c>
      <c r="I787" s="26">
        <f t="shared" ref="I787:J806" si="88">IF(OR(I681="-",I677="-"),"-",IF(OR(I681="C",I677="C"),"C",I681/I677-1))</f>
        <v>1.9152533982896847E-2</v>
      </c>
      <c r="J787" s="26">
        <f t="shared" si="88"/>
        <v>-5.2892057530706804E-3</v>
      </c>
      <c r="K787" s="19">
        <f t="shared" si="85"/>
        <v>-1.4373685294219674E-2</v>
      </c>
    </row>
    <row r="788" spans="1:11">
      <c r="A788" t="str">
        <f t="shared" si="80"/>
        <v>QE Jun-07</v>
      </c>
      <c r="B788" s="26">
        <f t="shared" si="86"/>
        <v>1.4084507042253502E-2</v>
      </c>
      <c r="C788" s="26">
        <f t="shared" si="86"/>
        <v>3.70664214100902E-3</v>
      </c>
      <c r="D788" s="26">
        <f t="shared" si="86"/>
        <v>3.666558898569594E-3</v>
      </c>
      <c r="E788" s="26">
        <f t="shared" si="82"/>
        <v>3.7808326010727145E-2</v>
      </c>
      <c r="F788" s="26">
        <f t="shared" si="87"/>
        <v>4.5043287376517638E-2</v>
      </c>
      <c r="G788" s="26">
        <f t="shared" si="87"/>
        <v>3.7460554284025616E-2</v>
      </c>
      <c r="H788" s="26">
        <f t="shared" si="87"/>
        <v>4.1613511363471467E-2</v>
      </c>
      <c r="I788" s="26">
        <f t="shared" si="88"/>
        <v>7.3089362879199538E-3</v>
      </c>
      <c r="J788" s="26">
        <f t="shared" si="88"/>
        <v>3.2927529987170079E-3</v>
      </c>
      <c r="K788" s="19">
        <f t="shared" si="85"/>
        <v>-1.0233727888727007E-2</v>
      </c>
    </row>
    <row r="789" spans="1:11">
      <c r="A789" t="str">
        <f t="shared" si="80"/>
        <v>QE Sep-07</v>
      </c>
      <c r="B789" s="26">
        <f t="shared" si="86"/>
        <v>1.80551156160913E-2</v>
      </c>
      <c r="C789" s="26">
        <f t="shared" si="86"/>
        <v>1.7481208346566746E-2</v>
      </c>
      <c r="D789" s="26">
        <f t="shared" si="86"/>
        <v>1.7470153494868468E-2</v>
      </c>
      <c r="E789" s="26">
        <f t="shared" si="82"/>
        <v>2.3916059595713524E-2</v>
      </c>
      <c r="F789" s="26">
        <f t="shared" si="87"/>
        <v>5.6064901672421508E-2</v>
      </c>
      <c r="G789" s="26">
        <f t="shared" si="87"/>
        <v>3.9787840165846022E-2</v>
      </c>
      <c r="H789" s="26">
        <f t="shared" si="87"/>
        <v>4.1804030322711627E-2</v>
      </c>
      <c r="I789" s="26">
        <f t="shared" si="88"/>
        <v>1.5654214136587186E-2</v>
      </c>
      <c r="J789" s="26">
        <f t="shared" si="88"/>
        <v>1.3688631388085959E-2</v>
      </c>
      <c r="K789" s="19">
        <f t="shared" si="85"/>
        <v>-5.6372907588320142E-4</v>
      </c>
    </row>
    <row r="790" spans="1:11">
      <c r="A790" t="str">
        <f t="shared" si="80"/>
        <v>QE Dec-07</v>
      </c>
      <c r="B790" s="26">
        <f t="shared" si="86"/>
        <v>2.1342406433652927E-2</v>
      </c>
      <c r="C790" s="26">
        <f t="shared" si="86"/>
        <v>2.1359136936678569E-2</v>
      </c>
      <c r="D790" s="26">
        <f t="shared" si="86"/>
        <v>2.1331092325932888E-2</v>
      </c>
      <c r="E790" s="26">
        <f t="shared" si="82"/>
        <v>-1.5061862264826531E-2</v>
      </c>
      <c r="F790" s="26">
        <f t="shared" si="87"/>
        <v>5.9797282237437077E-3</v>
      </c>
      <c r="G790" s="26">
        <f t="shared" si="87"/>
        <v>-1.0137519219582725E-2</v>
      </c>
      <c r="H790" s="26">
        <f t="shared" si="87"/>
        <v>5.9479440865348732E-3</v>
      </c>
      <c r="I790" s="26">
        <f t="shared" si="88"/>
        <v>1.6282309670550665E-2</v>
      </c>
      <c r="J790" s="26">
        <f t="shared" si="88"/>
        <v>3.1596204749684276E-5</v>
      </c>
      <c r="K790" s="19">
        <f t="shared" si="85"/>
        <v>1.6380895300427412E-5</v>
      </c>
    </row>
    <row r="791" spans="1:11">
      <c r="A791" t="str">
        <f t="shared" si="80"/>
        <v>QE Mar-08</v>
      </c>
      <c r="B791" s="26">
        <f t="shared" si="86"/>
        <v>2.0981178648565191E-2</v>
      </c>
      <c r="C791" s="26">
        <f t="shared" si="86"/>
        <v>2.1612985434514176E-2</v>
      </c>
      <c r="D791" s="26">
        <f t="shared" si="86"/>
        <v>3.296434202085341E-2</v>
      </c>
      <c r="E791" s="26">
        <f t="shared" si="82"/>
        <v>-1.8739230496617187E-3</v>
      </c>
      <c r="F791" s="26">
        <f t="shared" si="87"/>
        <v>4.0558312648357298E-2</v>
      </c>
      <c r="G791" s="26">
        <f t="shared" si="87"/>
        <v>4.6159570161133701E-2</v>
      </c>
      <c r="H791" s="26">
        <f t="shared" si="87"/>
        <v>3.1028646330861998E-2</v>
      </c>
      <c r="I791" s="26">
        <f t="shared" si="88"/>
        <v>-5.3541139158280737E-3</v>
      </c>
      <c r="J791" s="26">
        <f t="shared" si="88"/>
        <v>9.2428724957436259E-3</v>
      </c>
      <c r="K791" s="19">
        <f t="shared" si="85"/>
        <v>6.1882314695083096E-4</v>
      </c>
    </row>
    <row r="792" spans="1:11">
      <c r="A792" t="str">
        <f t="shared" si="80"/>
        <v>QE Jun-08</v>
      </c>
      <c r="B792" s="26">
        <f t="shared" si="86"/>
        <v>1.8308080808080884E-2</v>
      </c>
      <c r="C792" s="26">
        <f t="shared" si="86"/>
        <v>2.4712833202850559E-2</v>
      </c>
      <c r="D792" s="26">
        <f t="shared" si="86"/>
        <v>2.4718328943322154E-2</v>
      </c>
      <c r="E792" s="26">
        <f t="shared" si="82"/>
        <v>-1.4751422675508441E-2</v>
      </c>
      <c r="F792" s="26">
        <f t="shared" si="87"/>
        <v>-1.5187462301839871E-2</v>
      </c>
      <c r="G792" s="26">
        <f t="shared" si="87"/>
        <v>-1.3451086918088162E-2</v>
      </c>
      <c r="H792" s="26">
        <f t="shared" si="87"/>
        <v>9.602275749738487E-3</v>
      </c>
      <c r="I792" s="26">
        <f t="shared" si="88"/>
        <v>-1.7600499688629201E-3</v>
      </c>
      <c r="J792" s="26">
        <f t="shared" si="88"/>
        <v>-2.4553964117374094E-2</v>
      </c>
      <c r="K792" s="19">
        <f t="shared" si="85"/>
        <v>6.2896018557441202E-3</v>
      </c>
    </row>
    <row r="793" spans="1:11">
      <c r="A793" t="str">
        <f t="shared" si="80"/>
        <v>QE Sep-08</v>
      </c>
      <c r="B793" s="26">
        <f t="shared" si="86"/>
        <v>1.3690105787180995E-2</v>
      </c>
      <c r="C793" s="26">
        <f t="shared" si="86"/>
        <v>2.0271899259725501E-2</v>
      </c>
      <c r="D793" s="26">
        <f t="shared" si="86"/>
        <v>2.0247574728680329E-2</v>
      </c>
      <c r="E793" s="26">
        <f t="shared" si="82"/>
        <v>-2.7028015417726481E-2</v>
      </c>
      <c r="F793" s="26">
        <f t="shared" si="87"/>
        <v>-3.78679887496991E-2</v>
      </c>
      <c r="G793" s="26">
        <f t="shared" si="87"/>
        <v>-4.8068727881679041E-2</v>
      </c>
      <c r="H793" s="26">
        <f t="shared" si="87"/>
        <v>-7.3276924509845243E-3</v>
      </c>
      <c r="I793" s="26">
        <f t="shared" si="88"/>
        <v>1.0715835723392297E-2</v>
      </c>
      <c r="J793" s="26">
        <f t="shared" si="88"/>
        <v>-3.0765738166022683E-2</v>
      </c>
      <c r="K793" s="19">
        <f t="shared" si="85"/>
        <v>6.4929049173598763E-3</v>
      </c>
    </row>
    <row r="794" spans="1:11">
      <c r="A794" t="str">
        <f t="shared" si="80"/>
        <v>QE Dec-08</v>
      </c>
      <c r="B794" s="26">
        <f t="shared" si="86"/>
        <v>1.5142337976983722E-2</v>
      </c>
      <c r="C794" s="26">
        <f t="shared" si="86"/>
        <v>2.4413197787788388E-2</v>
      </c>
      <c r="D794" s="26">
        <f t="shared" si="86"/>
        <v>2.4388231237299163E-2</v>
      </c>
      <c r="E794" s="26">
        <f t="shared" si="82"/>
        <v>-2.8646680900804578E-2</v>
      </c>
      <c r="F794" s="26">
        <f t="shared" si="87"/>
        <v>-1.1206438252791107E-2</v>
      </c>
      <c r="G794" s="26">
        <f t="shared" si="87"/>
        <v>-2.4728420015577512E-2</v>
      </c>
      <c r="H794" s="26">
        <f t="shared" si="87"/>
        <v>-4.9570915414954841E-3</v>
      </c>
      <c r="I794" s="26">
        <f t="shared" si="88"/>
        <v>1.3864837282557163E-2</v>
      </c>
      <c r="J794" s="26">
        <f t="shared" si="88"/>
        <v>-6.2804796237148075E-3</v>
      </c>
      <c r="K794" s="19">
        <f t="shared" si="85"/>
        <v>9.1325713291399158E-3</v>
      </c>
    </row>
    <row r="795" spans="1:11">
      <c r="A795" t="str">
        <f t="shared" si="80"/>
        <v>QE Mar-09</v>
      </c>
      <c r="B795" s="26">
        <f t="shared" si="86"/>
        <v>1.390148080991227E-2</v>
      </c>
      <c r="C795" s="26">
        <f t="shared" si="86"/>
        <v>2.857704817369755E-2</v>
      </c>
      <c r="D795" s="26">
        <f t="shared" si="86"/>
        <v>1.7245553831232163E-2</v>
      </c>
      <c r="E795" s="26">
        <f t="shared" si="82"/>
        <v>-6.1621447002084717E-2</v>
      </c>
      <c r="F795" s="26">
        <f t="shared" si="87"/>
        <v>-6.8035465307760279E-2</v>
      </c>
      <c r="G795" s="26">
        <f t="shared" si="87"/>
        <v>-8.776389233704518E-2</v>
      </c>
      <c r="H795" s="26">
        <f t="shared" si="87"/>
        <v>-4.543858915228538E-2</v>
      </c>
      <c r="I795" s="26">
        <f t="shared" si="88"/>
        <v>2.1626448310434476E-2</v>
      </c>
      <c r="J795" s="26">
        <f t="shared" si="88"/>
        <v>-2.3672522164296717E-2</v>
      </c>
      <c r="K795" s="19">
        <f t="shared" si="85"/>
        <v>1.4474352431226745E-2</v>
      </c>
    </row>
    <row r="796" spans="1:11">
      <c r="A796" t="str">
        <f t="shared" si="80"/>
        <v>QE Jun-09</v>
      </c>
      <c r="B796" s="26">
        <f t="shared" si="86"/>
        <v>7.1295722256665695E-3</v>
      </c>
      <c r="C796" s="26">
        <f t="shared" si="86"/>
        <v>2.2274357588561999E-2</v>
      </c>
      <c r="D796" s="26">
        <f t="shared" si="86"/>
        <v>2.2281555898770788E-2</v>
      </c>
      <c r="E796" s="26">
        <f t="shared" si="82"/>
        <v>-3.492513093965488E-2</v>
      </c>
      <c r="F796" s="26">
        <f t="shared" si="87"/>
        <v>3.4757304464765326E-3</v>
      </c>
      <c r="G796" s="26">
        <f t="shared" si="87"/>
        <v>-1.4250950574703047E-2</v>
      </c>
      <c r="H796" s="26">
        <f t="shared" si="87"/>
        <v>-1.3421761298187951E-2</v>
      </c>
      <c r="I796" s="26">
        <f t="shared" si="88"/>
        <v>1.7982955227311193E-2</v>
      </c>
      <c r="J796" s="26">
        <f t="shared" si="88"/>
        <v>1.712737123301955E-2</v>
      </c>
      <c r="K796" s="19">
        <f t="shared" si="85"/>
        <v>1.5037573893721401E-2</v>
      </c>
    </row>
    <row r="797" spans="1:11">
      <c r="A797" t="str">
        <f t="shared" si="80"/>
        <v>QE Sep-09</v>
      </c>
      <c r="B797" s="26">
        <f t="shared" si="86"/>
        <v>5.217925107427801E-3</v>
      </c>
      <c r="C797" s="26">
        <f t="shared" si="86"/>
        <v>2.2565424059338701E-2</v>
      </c>
      <c r="D797" s="26">
        <f t="shared" si="86"/>
        <v>2.2572061505095498E-2</v>
      </c>
      <c r="E797" s="26">
        <f t="shared" si="82"/>
        <v>-2.8863777819475023E-2</v>
      </c>
      <c r="F797" s="26">
        <f t="shared" si="87"/>
        <v>2.109919526043269E-2</v>
      </c>
      <c r="G797" s="26">
        <f t="shared" si="87"/>
        <v>2.4289826327492214E-2</v>
      </c>
      <c r="H797" s="26">
        <f t="shared" si="87"/>
        <v>-6.9432312825901121E-3</v>
      </c>
      <c r="I797" s="26">
        <f t="shared" si="88"/>
        <v>-3.1149690107724615E-3</v>
      </c>
      <c r="J797" s="26">
        <f t="shared" si="88"/>
        <v>2.8238492930511061E-2</v>
      </c>
      <c r="K797" s="19">
        <f t="shared" si="85"/>
        <v>1.7257450865748147E-2</v>
      </c>
    </row>
    <row r="798" spans="1:11">
      <c r="A798" t="str">
        <f t="shared" si="80"/>
        <v>QE Dec-09</v>
      </c>
      <c r="B798" s="26">
        <f t="shared" si="86"/>
        <v>-1.1933174224343368E-3</v>
      </c>
      <c r="C798" s="26">
        <f t="shared" si="86"/>
        <v>1.8659386490897045E-2</v>
      </c>
      <c r="D798" s="26">
        <f t="shared" si="86"/>
        <v>1.8681370643347073E-2</v>
      </c>
      <c r="E798" s="26">
        <f t="shared" si="82"/>
        <v>-2.0831070035629562E-3</v>
      </c>
      <c r="F798" s="26">
        <f t="shared" si="87"/>
        <v>1.9490881537197691E-2</v>
      </c>
      <c r="G798" s="26">
        <f t="shared" si="87"/>
        <v>2.5795153588125563E-2</v>
      </c>
      <c r="H798" s="26">
        <f t="shared" si="87"/>
        <v>1.6559348345760894E-2</v>
      </c>
      <c r="I798" s="26">
        <f t="shared" si="88"/>
        <v>-6.1457416998670356E-3</v>
      </c>
      <c r="J798" s="26">
        <f t="shared" si="88"/>
        <v>2.8837796791767456E-3</v>
      </c>
      <c r="K798" s="19">
        <f t="shared" si="85"/>
        <v>1.9876422794948168E-2</v>
      </c>
    </row>
    <row r="799" spans="1:11">
      <c r="A799" t="str">
        <f t="shared" ref="A799:A830" si="89">A693</f>
        <v>QE Mar-10</v>
      </c>
      <c r="B799" s="26">
        <f t="shared" si="86"/>
        <v>-2.9806259314456574E-3</v>
      </c>
      <c r="C799" s="26">
        <f t="shared" si="86"/>
        <v>1.6801843189015564E-2</v>
      </c>
      <c r="D799" s="26">
        <f t="shared" si="86"/>
        <v>1.6815833089900423E-2</v>
      </c>
      <c r="E799" s="26">
        <f t="shared" ref="E799:E830" si="90">IF(OR(E689="-",E693="-"),"-",IF(OR(E689="C",E693="C"),"C",E693/E689-1))</f>
        <v>1.159902974590854E-2</v>
      </c>
      <c r="F799" s="26">
        <f t="shared" si="87"/>
        <v>2.8994831786498532E-2</v>
      </c>
      <c r="G799" s="26">
        <f t="shared" si="87"/>
        <v>3.5008231285317937E-2</v>
      </c>
      <c r="H799" s="26">
        <f t="shared" si="87"/>
        <v>2.8609910184020926E-2</v>
      </c>
      <c r="I799" s="26">
        <f t="shared" si="88"/>
        <v>-5.8100016183945113E-3</v>
      </c>
      <c r="J799" s="26">
        <f t="shared" si="88"/>
        <v>3.742153353440969E-4</v>
      </c>
      <c r="K799" s="19">
        <f t="shared" ref="K799:K830" si="91">K693/K689-1</f>
        <v>1.9841609536366933E-2</v>
      </c>
    </row>
    <row r="800" spans="1:11">
      <c r="A800" t="str">
        <f t="shared" si="89"/>
        <v>QE Jun-10</v>
      </c>
      <c r="B800" s="26">
        <f t="shared" si="86"/>
        <v>-1.3850415512465353E-2</v>
      </c>
      <c r="C800" s="26">
        <f t="shared" si="86"/>
        <v>1.5394338747545921E-2</v>
      </c>
      <c r="D800" s="26">
        <f t="shared" si="86"/>
        <v>1.5456517047188756E-2</v>
      </c>
      <c r="E800" s="26">
        <f t="shared" si="90"/>
        <v>-1.0662157070853495E-2</v>
      </c>
      <c r="F800" s="26">
        <f t="shared" si="87"/>
        <v>1.9188913695054044E-3</v>
      </c>
      <c r="G800" s="26">
        <f t="shared" si="87"/>
        <v>-1.2099740395732916E-2</v>
      </c>
      <c r="H800" s="26">
        <f t="shared" si="87"/>
        <v>4.6295601638097761E-3</v>
      </c>
      <c r="I800" s="26">
        <f t="shared" si="88"/>
        <v>1.4190331087526875E-2</v>
      </c>
      <c r="J800" s="26">
        <f t="shared" si="88"/>
        <v>-2.6981774196076502E-3</v>
      </c>
      <c r="K800" s="19">
        <f t="shared" si="91"/>
        <v>2.9655495190629377E-2</v>
      </c>
    </row>
    <row r="801" spans="1:11">
      <c r="A801" t="str">
        <f t="shared" si="89"/>
        <v>QE Sep-10</v>
      </c>
      <c r="B801" s="34">
        <f t="shared" si="86"/>
        <v>-1.3435114503816847E-2</v>
      </c>
      <c r="C801" s="34">
        <f t="shared" si="86"/>
        <v>9.2118033680121947E-3</v>
      </c>
      <c r="D801" s="34">
        <f t="shared" si="86"/>
        <v>9.2849461073312156E-3</v>
      </c>
      <c r="E801" s="34">
        <f t="shared" si="90"/>
        <v>-8.0191546837271588E-4</v>
      </c>
      <c r="F801" s="34">
        <f t="shared" si="87"/>
        <v>-3.6418615413341682E-3</v>
      </c>
      <c r="G801" s="34">
        <f t="shared" si="87"/>
        <v>-1.0154976498691681E-2</v>
      </c>
      <c r="H801" s="34">
        <f t="shared" si="87"/>
        <v>8.4755848970521352E-3</v>
      </c>
      <c r="I801" s="34">
        <f t="shared" si="88"/>
        <v>6.5799340328238642E-3</v>
      </c>
      <c r="J801" s="34">
        <f t="shared" si="88"/>
        <v>-1.2015607139981732E-2</v>
      </c>
      <c r="K801" s="19">
        <f t="shared" si="91"/>
        <v>2.2955325295648255E-2</v>
      </c>
    </row>
    <row r="802" spans="1:11">
      <c r="A802" t="str">
        <f t="shared" si="89"/>
        <v>QE Dec-10</v>
      </c>
      <c r="B802" s="34">
        <f t="shared" si="86"/>
        <v>-9.2592592592593004E-3</v>
      </c>
      <c r="C802" s="34">
        <f t="shared" si="86"/>
        <v>2.9814482512391383E-3</v>
      </c>
      <c r="D802" s="34">
        <f t="shared" si="86"/>
        <v>2.9707704642092381E-3</v>
      </c>
      <c r="E802" s="34">
        <f t="shared" si="90"/>
        <v>3.4428599853759678E-3</v>
      </c>
      <c r="F802" s="34">
        <f t="shared" si="87"/>
        <v>-7.954908483148726E-3</v>
      </c>
      <c r="G802" s="34">
        <f t="shared" si="87"/>
        <v>-1.5248312600287139E-2</v>
      </c>
      <c r="H802" s="34">
        <f t="shared" si="87"/>
        <v>6.4238583963420748E-3</v>
      </c>
      <c r="I802" s="34">
        <f t="shared" si="88"/>
        <v>7.4063382784315124E-3</v>
      </c>
      <c r="J802" s="34">
        <f t="shared" si="88"/>
        <v>-1.428698928342409E-2</v>
      </c>
      <c r="K802" s="19">
        <f t="shared" si="91"/>
        <v>1.2355106646110503E-2</v>
      </c>
    </row>
    <row r="803" spans="1:11">
      <c r="A803" t="str">
        <f t="shared" si="89"/>
        <v>QE Mar-11</v>
      </c>
      <c r="B803" s="34">
        <f t="shared" si="86"/>
        <v>-2.5710014947683102E-2</v>
      </c>
      <c r="C803" s="34">
        <f t="shared" si="86"/>
        <v>-1.4879812488676314E-2</v>
      </c>
      <c r="D803" s="34">
        <f t="shared" si="86"/>
        <v>-1.515136804865036E-2</v>
      </c>
      <c r="E803" s="34">
        <f t="shared" si="90"/>
        <v>-1.573625874120721E-2</v>
      </c>
      <c r="F803" s="34">
        <f t="shared" si="87"/>
        <v>-3.0107967176818629E-2</v>
      </c>
      <c r="G803" s="34">
        <f t="shared" si="87"/>
        <v>-3.7325420079622251E-2</v>
      </c>
      <c r="H803" s="34">
        <f t="shared" si="87"/>
        <v>-3.0649200941960775E-2</v>
      </c>
      <c r="I803" s="34">
        <f t="shared" si="88"/>
        <v>7.4972924946252739E-3</v>
      </c>
      <c r="J803" s="34">
        <f t="shared" si="88"/>
        <v>5.5834664361742448E-4</v>
      </c>
      <c r="K803" s="19">
        <f t="shared" si="91"/>
        <v>1.1115994852831435E-2</v>
      </c>
    </row>
    <row r="804" spans="1:11">
      <c r="A804" t="str">
        <f t="shared" si="89"/>
        <v>QE Jun-11</v>
      </c>
      <c r="B804" s="34">
        <f t="shared" si="86"/>
        <v>-2.2159800249687889E-2</v>
      </c>
      <c r="C804" s="34">
        <f t="shared" si="86"/>
        <v>-3.2989139309829163E-2</v>
      </c>
      <c r="D804" s="34">
        <f t="shared" si="86"/>
        <v>-3.3028764773728625E-2</v>
      </c>
      <c r="E804" s="34">
        <f t="shared" si="90"/>
        <v>2.8714831004958974E-2</v>
      </c>
      <c r="F804" s="34">
        <f t="shared" si="87"/>
        <v>-1.2958681940727579E-2</v>
      </c>
      <c r="G804" s="34">
        <f t="shared" si="87"/>
        <v>-3.8525442338149474E-2</v>
      </c>
      <c r="H804" s="34">
        <f t="shared" si="87"/>
        <v>-5.2623491675499734E-3</v>
      </c>
      <c r="I804" s="34">
        <f t="shared" si="88"/>
        <v>2.6591198065184285E-2</v>
      </c>
      <c r="J804" s="34">
        <f t="shared" si="88"/>
        <v>-7.7370478203343529E-3</v>
      </c>
      <c r="K804" s="19">
        <f t="shared" si="91"/>
        <v>-1.1074753382921299E-2</v>
      </c>
    </row>
    <row r="805" spans="1:11">
      <c r="A805" t="str">
        <f t="shared" si="89"/>
        <v>QE Sep-11</v>
      </c>
      <c r="B805" s="34">
        <f t="shared" si="86"/>
        <v>-1.1451562983596397E-2</v>
      </c>
      <c r="C805" s="34">
        <f t="shared" si="86"/>
        <v>-1.7341946057991109E-2</v>
      </c>
      <c r="D805" s="34">
        <f t="shared" si="86"/>
        <v>-1.7496042972477865E-2</v>
      </c>
      <c r="E805" s="34">
        <f t="shared" si="90"/>
        <v>5.3927658185484173E-2</v>
      </c>
      <c r="F805" s="34">
        <f t="shared" si="87"/>
        <v>3.4124651942932349E-2</v>
      </c>
      <c r="G805" s="34">
        <f t="shared" si="87"/>
        <v>1.8102243394940265E-2</v>
      </c>
      <c r="H805" s="34">
        <f t="shared" si="87"/>
        <v>3.5488094587987851E-2</v>
      </c>
      <c r="I805" s="34">
        <f t="shared" si="88"/>
        <v>1.5737524057077179E-2</v>
      </c>
      <c r="J805" s="34">
        <f t="shared" si="88"/>
        <v>-1.3167149406947409E-3</v>
      </c>
      <c r="K805" s="19">
        <f t="shared" si="91"/>
        <v>-5.9586185702470429E-3</v>
      </c>
    </row>
    <row r="806" spans="1:11">
      <c r="A806" t="str">
        <f t="shared" si="89"/>
        <v>QE Dec-11</v>
      </c>
      <c r="B806" s="34">
        <f t="shared" si="86"/>
        <v>-2.1103406692794646E-2</v>
      </c>
      <c r="C806" s="34">
        <f t="shared" si="86"/>
        <v>-2.6582219962091314E-2</v>
      </c>
      <c r="D806" s="34">
        <f t="shared" si="86"/>
        <v>-2.6571811631721509E-2</v>
      </c>
      <c r="E806" s="34">
        <f t="shared" si="90"/>
        <v>1.2365743413068175E-2</v>
      </c>
      <c r="F806" s="34">
        <f t="shared" si="87"/>
        <v>-4.0832383759259461E-3</v>
      </c>
      <c r="G806" s="34">
        <f t="shared" si="87"/>
        <v>-2.02449256370274E-2</v>
      </c>
      <c r="H806" s="34">
        <f t="shared" si="87"/>
        <v>-1.4534648423311536E-2</v>
      </c>
      <c r="I806" s="34">
        <f t="shared" si="88"/>
        <v>1.6495640271737777E-2</v>
      </c>
      <c r="J806" s="34">
        <f t="shared" si="88"/>
        <v>1.0605558105786228E-2</v>
      </c>
      <c r="K806" s="19">
        <f t="shared" si="91"/>
        <v>-5.5969275067005997E-3</v>
      </c>
    </row>
    <row r="807" spans="1:11">
      <c r="A807" t="str">
        <f t="shared" si="89"/>
        <v>QE Mar-12</v>
      </c>
      <c r="B807" s="34">
        <f t="shared" ref="B807:D826" si="92">IF(B697=0,"-",B701/B697-1)</f>
        <v>-7.6710647437864266E-3</v>
      </c>
      <c r="C807" s="34">
        <f t="shared" si="92"/>
        <v>-1.3817138839546494E-2</v>
      </c>
      <c r="D807" s="34">
        <f t="shared" si="92"/>
        <v>-2.5937811196486971E-3</v>
      </c>
      <c r="E807" s="34">
        <f t="shared" si="90"/>
        <v>-1.9414733706216714E-2</v>
      </c>
      <c r="F807" s="34">
        <f t="shared" ref="F807:H826" si="93">IF(F697=0,"-",IF(OR(F701="C",F697="C"),"C",F701/F697-1))</f>
        <v>-2.5623489659068355E-2</v>
      </c>
      <c r="G807" s="34">
        <f t="shared" si="93"/>
        <v>-1.6221420956045507E-2</v>
      </c>
      <c r="H807" s="34">
        <f t="shared" si="93"/>
        <v>-2.1958157256135258E-2</v>
      </c>
      <c r="I807" s="34">
        <f t="shared" ref="I807:J826" si="94">IF(OR(I701="-",I697="-"),"-",IF(OR(I701="C",I697="C"),"C",I701/I697-1))</f>
        <v>-9.5570984196056141E-3</v>
      </c>
      <c r="J807" s="34">
        <f t="shared" si="94"/>
        <v>-3.7476233047963881E-3</v>
      </c>
      <c r="K807" s="19">
        <f t="shared" si="91"/>
        <v>-6.1935854910581956E-3</v>
      </c>
    </row>
    <row r="808" spans="1:11">
      <c r="A808" t="str">
        <f t="shared" si="89"/>
        <v>QE Jun-12</v>
      </c>
      <c r="B808" s="34">
        <f t="shared" si="92"/>
        <v>-7.022023619533968E-3</v>
      </c>
      <c r="C808" s="34">
        <f t="shared" si="92"/>
        <v>5.7563253498582601E-3</v>
      </c>
      <c r="D808" s="34">
        <f t="shared" si="92"/>
        <v>5.7312032896361664E-3</v>
      </c>
      <c r="E808" s="34">
        <f t="shared" si="90"/>
        <v>-1.9703138895355021E-2</v>
      </c>
      <c r="F808" s="34">
        <f t="shared" si="93"/>
        <v>1.567281116876762E-3</v>
      </c>
      <c r="G808" s="34">
        <f t="shared" si="93"/>
        <v>9.6867782459066909E-3</v>
      </c>
      <c r="H808" s="34">
        <f t="shared" si="93"/>
        <v>-1.4084858300172143E-2</v>
      </c>
      <c r="I808" s="34">
        <f t="shared" si="94"/>
        <v>-8.0415999337296595E-3</v>
      </c>
      <c r="J808" s="34">
        <f t="shared" si="94"/>
        <v>1.5875747064866941E-2</v>
      </c>
      <c r="K808" s="19">
        <f t="shared" si="91"/>
        <v>1.2868713378690444E-2</v>
      </c>
    </row>
    <row r="809" spans="1:11">
      <c r="A809" t="str">
        <f t="shared" si="89"/>
        <v>QE Sep-12</v>
      </c>
      <c r="B809" s="34">
        <f t="shared" si="92"/>
        <v>-1.2210394489668097E-2</v>
      </c>
      <c r="C809" s="34">
        <f t="shared" si="92"/>
        <v>-1.2354824071916459E-2</v>
      </c>
      <c r="D809" s="34">
        <f t="shared" si="92"/>
        <v>-1.2269513140169996E-2</v>
      </c>
      <c r="E809" s="34">
        <f t="shared" si="90"/>
        <v>-5.896747448166717E-2</v>
      </c>
      <c r="F809" s="34">
        <f t="shared" si="93"/>
        <v>-6.4933329118896821E-2</v>
      </c>
      <c r="G809" s="34">
        <f t="shared" si="93"/>
        <v>-6.695262865797158E-2</v>
      </c>
      <c r="H809" s="34">
        <f t="shared" si="93"/>
        <v>-7.0513485418841615E-2</v>
      </c>
      <c r="I809" s="34">
        <f t="shared" si="94"/>
        <v>2.1641983044982105E-3</v>
      </c>
      <c r="J809" s="34">
        <f t="shared" si="94"/>
        <v>6.0034827965840254E-3</v>
      </c>
      <c r="K809" s="19">
        <f t="shared" si="91"/>
        <v>-1.4621492415256565E-4</v>
      </c>
    </row>
    <row r="810" spans="1:11">
      <c r="A810" t="str">
        <f t="shared" si="89"/>
        <v>QE Dec-12</v>
      </c>
      <c r="B810" s="34">
        <f t="shared" si="92"/>
        <v>-1.0163227594702784E-2</v>
      </c>
      <c r="C810" s="34">
        <f t="shared" si="92"/>
        <v>-3.0680091185412151E-3</v>
      </c>
      <c r="D810" s="34">
        <f t="shared" si="92"/>
        <v>-3.0650478844526097E-3</v>
      </c>
      <c r="E810" s="34">
        <f t="shared" si="90"/>
        <v>2.7925279539744441E-3</v>
      </c>
      <c r="F810" s="34">
        <f t="shared" si="93"/>
        <v>1.416342367533785E-2</v>
      </c>
      <c r="G810" s="34">
        <f t="shared" si="93"/>
        <v>1.4918295205810006E-2</v>
      </c>
      <c r="H810" s="34">
        <f t="shared" si="93"/>
        <v>-2.810791623758524E-4</v>
      </c>
      <c r="I810" s="34">
        <f t="shared" si="94"/>
        <v>-7.4377566552685792E-4</v>
      </c>
      <c r="J810" s="34">
        <f t="shared" si="94"/>
        <v>1.4448564027988109E-2</v>
      </c>
      <c r="K810" s="19">
        <f t="shared" si="91"/>
        <v>7.1680691948028397E-3</v>
      </c>
    </row>
    <row r="811" spans="1:11">
      <c r="A811" t="str">
        <f t="shared" si="89"/>
        <v>QE Mar-13</v>
      </c>
      <c r="B811" s="34">
        <f t="shared" si="92"/>
        <v>-3.4013605442176909E-3</v>
      </c>
      <c r="C811" s="34">
        <f t="shared" si="92"/>
        <v>-4.7733260309156256E-3</v>
      </c>
      <c r="D811" s="34">
        <f t="shared" si="92"/>
        <v>-1.5691411577980485E-2</v>
      </c>
      <c r="E811" s="34">
        <f t="shared" si="90"/>
        <v>3.7617401259393723E-2</v>
      </c>
      <c r="F811" s="34">
        <f t="shared" si="93"/>
        <v>3.5254108997990974E-2</v>
      </c>
      <c r="G811" s="34">
        <f t="shared" si="93"/>
        <v>1.9370148069819182E-2</v>
      </c>
      <c r="H811" s="34">
        <f t="shared" si="93"/>
        <v>2.133571955575797E-2</v>
      </c>
      <c r="I811" s="34">
        <f t="shared" si="94"/>
        <v>1.5582132710329155E-2</v>
      </c>
      <c r="J811" s="34">
        <f t="shared" si="94"/>
        <v>1.3627634063642535E-2</v>
      </c>
      <c r="K811" s="19">
        <f t="shared" si="91"/>
        <v>-1.3766479627617123E-3</v>
      </c>
    </row>
    <row r="812" spans="1:11">
      <c r="A812" t="str">
        <f t="shared" si="89"/>
        <v>QE Jun-13</v>
      </c>
      <c r="B812" s="34">
        <f t="shared" si="92"/>
        <v>2.2500803600129515E-3</v>
      </c>
      <c r="C812" s="34">
        <f t="shared" si="92"/>
        <v>1.1072014327915269E-3</v>
      </c>
      <c r="D812" s="34">
        <f t="shared" si="92"/>
        <v>1.1413775767845635E-3</v>
      </c>
      <c r="E812" s="34">
        <f t="shared" si="90"/>
        <v>3.2401545203713855E-2</v>
      </c>
      <c r="F812" s="34">
        <f t="shared" si="93"/>
        <v>2.5742782558324961E-2</v>
      </c>
      <c r="G812" s="34">
        <f t="shared" si="93"/>
        <v>2.9071484941072701E-2</v>
      </c>
      <c r="H812" s="34">
        <f t="shared" si="93"/>
        <v>3.3579905177647307E-2</v>
      </c>
      <c r="I812" s="34">
        <f t="shared" si="94"/>
        <v>-3.2346658433921593E-3</v>
      </c>
      <c r="J812" s="34">
        <f t="shared" si="94"/>
        <v>-7.5825028912258619E-3</v>
      </c>
      <c r="K812" s="19">
        <f t="shared" si="91"/>
        <v>-1.1403131310409043E-3</v>
      </c>
    </row>
    <row r="813" spans="1:11">
      <c r="A813" t="str">
        <f t="shared" si="89"/>
        <v>QE Sep-13</v>
      </c>
      <c r="B813" s="34">
        <f t="shared" si="92"/>
        <v>-1.2678288431061668E-3</v>
      </c>
      <c r="C813" s="34">
        <f t="shared" si="92"/>
        <v>2.327036840196639E-3</v>
      </c>
      <c r="D813" s="34">
        <f t="shared" si="92"/>
        <v>2.3273745116205724E-3</v>
      </c>
      <c r="E813" s="34">
        <f t="shared" si="90"/>
        <v>6.3443550505588364E-2</v>
      </c>
      <c r="F813" s="34">
        <f t="shared" si="93"/>
        <v>6.7166857896370225E-2</v>
      </c>
      <c r="G813" s="34">
        <f t="shared" si="93"/>
        <v>5.9322933935676447E-2</v>
      </c>
      <c r="H813" s="34">
        <f t="shared" si="93"/>
        <v>6.591858191958222E-2</v>
      </c>
      <c r="I813" s="34">
        <f t="shared" si="94"/>
        <v>7.4046579276363378E-3</v>
      </c>
      <c r="J813" s="34">
        <f t="shared" si="94"/>
        <v>1.1710800411601774E-3</v>
      </c>
      <c r="K813" s="19">
        <f t="shared" si="91"/>
        <v>3.5994291433896208E-3</v>
      </c>
    </row>
    <row r="814" spans="1:11">
      <c r="A814" t="str">
        <f t="shared" si="89"/>
        <v>QE Dec-13</v>
      </c>
      <c r="B814" s="34">
        <f t="shared" si="92"/>
        <v>4.3559427504666903E-3</v>
      </c>
      <c r="C814" s="34">
        <f t="shared" si="92"/>
        <v>7.736501614947322E-3</v>
      </c>
      <c r="D814" s="34">
        <f t="shared" si="92"/>
        <v>7.7323539266909158E-3</v>
      </c>
      <c r="E814" s="34">
        <f t="shared" si="90"/>
        <v>4.3981465615297477E-2</v>
      </c>
      <c r="F814" s="34">
        <f t="shared" si="93"/>
        <v>3.8283721788339609E-2</v>
      </c>
      <c r="G814" s="34">
        <f t="shared" si="93"/>
        <v>2.4256904869268459E-2</v>
      </c>
      <c r="H814" s="34">
        <f t="shared" si="93"/>
        <v>5.2053899800340586E-2</v>
      </c>
      <c r="I814" s="34">
        <f t="shared" si="94"/>
        <v>1.3694627639206924E-2</v>
      </c>
      <c r="J814" s="34">
        <f t="shared" si="94"/>
        <v>-1.3088852210532353E-2</v>
      </c>
      <c r="K814" s="19">
        <f t="shared" si="91"/>
        <v>3.3658972089345429E-3</v>
      </c>
    </row>
    <row r="815" spans="1:11">
      <c r="A815" t="str">
        <f t="shared" si="89"/>
        <v>QE Mar-14</v>
      </c>
      <c r="B815" s="34">
        <f t="shared" si="92"/>
        <v>-3.4129692832765013E-3</v>
      </c>
      <c r="C815" s="34">
        <f t="shared" si="92"/>
        <v>9.8699659852650168E-3</v>
      </c>
      <c r="D815" s="34">
        <f t="shared" si="92"/>
        <v>9.8560228114239479E-3</v>
      </c>
      <c r="E815" s="34">
        <f t="shared" si="90"/>
        <v>3.0692496769469946E-2</v>
      </c>
      <c r="F815" s="34">
        <f t="shared" si="93"/>
        <v>3.86274416118777E-2</v>
      </c>
      <c r="G815" s="34">
        <f t="shared" si="93"/>
        <v>1.3493392141396887E-2</v>
      </c>
      <c r="H815" s="34">
        <f t="shared" si="93"/>
        <v>4.0851025529193175E-2</v>
      </c>
      <c r="I815" s="34">
        <f t="shared" si="94"/>
        <v>2.4799421155944135E-2</v>
      </c>
      <c r="J815" s="34">
        <f t="shared" si="94"/>
        <v>-2.1363133270536627E-3</v>
      </c>
      <c r="K815" s="19">
        <f t="shared" si="91"/>
        <v>1.3328424772885761E-2</v>
      </c>
    </row>
    <row r="816" spans="1:11">
      <c r="A816" t="str">
        <f t="shared" si="89"/>
        <v>QE Jun-14</v>
      </c>
      <c r="B816" s="34">
        <f t="shared" si="92"/>
        <v>-4.810776138550299E-3</v>
      </c>
      <c r="C816" s="34">
        <f t="shared" si="92"/>
        <v>4.9173434191944754E-3</v>
      </c>
      <c r="D816" s="34">
        <f t="shared" si="92"/>
        <v>4.9198949328230768E-3</v>
      </c>
      <c r="E816" s="34">
        <f t="shared" si="90"/>
        <v>6.9719231666294013E-2</v>
      </c>
      <c r="F816" s="34">
        <f t="shared" si="93"/>
        <v>8.9407238820875978E-2</v>
      </c>
      <c r="G816" s="34">
        <f t="shared" si="93"/>
        <v>4.8265440915116642E-2</v>
      </c>
      <c r="H816" s="34">
        <f t="shared" si="93"/>
        <v>7.4982137893712331E-2</v>
      </c>
      <c r="I816" s="34">
        <f t="shared" si="94"/>
        <v>3.9247500012824288E-2</v>
      </c>
      <c r="J816" s="34">
        <f t="shared" si="94"/>
        <v>1.3418921504526393E-2</v>
      </c>
      <c r="K816" s="19">
        <f t="shared" si="91"/>
        <v>9.775145594923762E-3</v>
      </c>
    </row>
    <row r="817" spans="1:11">
      <c r="A817" t="str">
        <f t="shared" si="89"/>
        <v>QE Sep-14</v>
      </c>
      <c r="B817" s="34">
        <f t="shared" si="92"/>
        <v>-1.523325928276742E-2</v>
      </c>
      <c r="C817" s="34">
        <f t="shared" si="92"/>
        <v>-3.939592908732692E-4</v>
      </c>
      <c r="D817" s="34">
        <f t="shared" si="92"/>
        <v>-3.3460744349245175E-4</v>
      </c>
      <c r="E817" s="34">
        <f t="shared" si="90"/>
        <v>4.4699546711614913E-2</v>
      </c>
      <c r="F817" s="34">
        <f t="shared" si="93"/>
        <v>4.5996247488383046E-2</v>
      </c>
      <c r="G817" s="34">
        <f t="shared" si="93"/>
        <v>9.4113087312737154E-3</v>
      </c>
      <c r="H817" s="34">
        <f t="shared" si="93"/>
        <v>4.4349982467072113E-2</v>
      </c>
      <c r="I817" s="34">
        <f t="shared" si="94"/>
        <v>3.6243836819197961E-2</v>
      </c>
      <c r="J817" s="34">
        <f t="shared" si="94"/>
        <v>1.5763537597059951E-3</v>
      </c>
      <c r="K817" s="19">
        <f t="shared" si="91"/>
        <v>1.5068847655320239E-2</v>
      </c>
    </row>
    <row r="819" spans="1:11" ht="15">
      <c r="A819" s="16" t="s">
        <v>51</v>
      </c>
      <c r="D819" s="17" t="str">
        <f>D4</f>
        <v>Total NZ - Total</v>
      </c>
      <c r="E819" s="6"/>
      <c r="H819" s="2"/>
    </row>
    <row r="820" spans="1:11" ht="63.75">
      <c r="A820" s="42" t="s">
        <v>52</v>
      </c>
      <c r="B820" s="57" t="str">
        <f>B6&amp;"at end of year"</f>
        <v>Number of establishmentsat end of year</v>
      </c>
      <c r="C820" s="56" t="s">
        <v>103</v>
      </c>
      <c r="D820" s="56" t="s">
        <v>105</v>
      </c>
      <c r="E820" s="56" t="str">
        <f t="shared" ref="E820:K820" si="95">E6</f>
        <v xml:space="preserve">Occupancy rate 
(%) </v>
      </c>
      <c r="F820" s="56" t="str">
        <f t="shared" si="95"/>
        <v xml:space="preserve">Guest nights </v>
      </c>
      <c r="G820" s="56" t="str">
        <f t="shared" si="95"/>
        <v xml:space="preserve">Guest arrivals </v>
      </c>
      <c r="H820" s="56" t="str">
        <f t="shared" si="95"/>
        <v>Stay-unit nights (occupancy)</v>
      </c>
      <c r="I820" s="56" t="str">
        <f t="shared" si="95"/>
        <v>Average length
of stay (days)</v>
      </c>
      <c r="J820" s="56" t="str">
        <f t="shared" si="95"/>
        <v>Guests per stay-unit night</v>
      </c>
      <c r="K820" s="56" t="str">
        <f t="shared" si="95"/>
        <v>Stay-units per establishment</v>
      </c>
    </row>
    <row r="821" spans="1:11">
      <c r="A821" s="2" t="str">
        <f>"YE "&amp;TEXT(A18,"mmm-yy")</f>
        <v>YE Dec-01</v>
      </c>
      <c r="B821">
        <f>B18</f>
        <v>2947</v>
      </c>
      <c r="C821" s="2">
        <f>SUM(C7:C18)/12</f>
        <v>118948.5</v>
      </c>
      <c r="D821" s="2">
        <f>SUM(D7:D18)</f>
        <v>43410807</v>
      </c>
      <c r="E821" s="30">
        <f>IF(C821=0,"-",IF(H821="C","C",100*H821/D821))</f>
        <v>34.727195926120423</v>
      </c>
      <c r="F821" s="9">
        <f>IF(OR(F7="C",F8="C",F9="C",F10="C",F11="C",F12="C",F13="C",F14="C",F15="C",F16="C",F17="C",F18="C"),"C",SUM(F7:F18))</f>
        <v>26759504</v>
      </c>
      <c r="G821" s="9">
        <f>IF(OR(G7="C",G8="C",G9="C",G10="C",G11="C",G12="C",G13="C",G14="C",G15="C",G16="C",G17="C",G18="C"),"C",SUM(G7:G18))</f>
        <v>14198707</v>
      </c>
      <c r="H821" s="9">
        <f>IF(OR(H7="C",H8="C",H9="C",H10="C",H11="C",H12="C",H13="C",H14="C",H15="C",H16="C",H17="C",H18="C"),"C",SUM(H7:H18))</f>
        <v>15075356</v>
      </c>
      <c r="I821" s="10">
        <f t="shared" ref="I821:I852" si="96">IF(F821=0,"-",IF(OR(F821="C",G821="C"),"C",F821/G821))</f>
        <v>1.8846437214318177</v>
      </c>
      <c r="J821" s="11">
        <f t="shared" ref="J821:J852" si="97">IF(OR(H821=0,F821=0),"-",IF(OR(F821="C",H821="C"),"C",F821/H821))</f>
        <v>1.7750495577019874</v>
      </c>
      <c r="K821" s="22">
        <f t="shared" ref="K821:K852" si="98">C821/B821</f>
        <v>40.362572107227692</v>
      </c>
    </row>
    <row r="822" spans="1:11">
      <c r="A822" s="2" t="str">
        <f>"YE "&amp;TEXT(A19,"mmm-yy")</f>
        <v>YE Jan-02</v>
      </c>
      <c r="B822">
        <f>B19</f>
        <v>2952</v>
      </c>
      <c r="C822" s="2">
        <f>SUM(C8:C19)/12</f>
        <v>119123.75</v>
      </c>
      <c r="D822" s="2">
        <f>SUM(D8:D19)</f>
        <v>43476000</v>
      </c>
      <c r="E822" s="30">
        <f t="shared" ref="E822:E885" si="99">IF(C822=0,"-",IF(H822="C","C",100*H822/D822))</f>
        <v>34.781778452479529</v>
      </c>
      <c r="F822" s="9">
        <f>IF(OR(F8="C",F9="C",F10="C",F11="C",F12="C",F13="C",F14="C",F15="C",F16="C",F17="C",F18="C",F19="C"),"C",SUM(F8:F19))</f>
        <v>26859542</v>
      </c>
      <c r="G822" s="9">
        <f>IF(OR(G8="C",G9="C",G10="C",G11="C",G12="C",G13="C",G14="C",G15="C",G16="C",G17="C",G18="C",G19="C"),"C",SUM(G8:G19))</f>
        <v>14225238</v>
      </c>
      <c r="H822" s="9">
        <f>IF(OR(H8="C",H9="C",H10="C",H11="C",H12="C",H13="C",H14="C",H15="C",H16="C",H17="C",H18="C",H19="C"),"C",SUM(H8:H19))</f>
        <v>15121726</v>
      </c>
      <c r="I822" s="10">
        <f t="shared" si="96"/>
        <v>1.888161168199787</v>
      </c>
      <c r="J822" s="11">
        <f t="shared" si="97"/>
        <v>1.7762219736027487</v>
      </c>
      <c r="K822" s="22">
        <f t="shared" si="98"/>
        <v>40.353573848238483</v>
      </c>
    </row>
    <row r="823" spans="1:11">
      <c r="A823" s="2" t="str">
        <f>"YE "&amp;TEXT(A20,"mmm-yy")</f>
        <v>YE Feb-02</v>
      </c>
      <c r="B823">
        <f>B20</f>
        <v>2956</v>
      </c>
      <c r="C823" s="2">
        <f>SUM(C9:C20)/12</f>
        <v>119359.41666666667</v>
      </c>
      <c r="D823" s="2">
        <f>SUM(D9:D20)</f>
        <v>43555184</v>
      </c>
      <c r="E823" s="30">
        <f t="shared" si="99"/>
        <v>34.945729996227314</v>
      </c>
      <c r="F823" s="9">
        <f>IF(OR(F9="C",F10="C",F11="C",F12="C",F13="C",F14="C",F15="C",F16="C",F17="C",F18="C",F19="C",F20="C"),"C",SUM(F9:F20))</f>
        <v>27043667</v>
      </c>
      <c r="G823" s="9">
        <f>IF(OR(G9="C",G10="C",G11="C",G12="C",G13="C",G14="C",G15="C",G16="C",G17="C",G18="C",G19="C",G20="C"),"C",SUM(G9:G20))</f>
        <v>14307230</v>
      </c>
      <c r="H823" s="9">
        <f>IF(OR(H9="C",H10="C",H11="C",H12="C",H13="C",H14="C",H15="C",H16="C",H17="C",H18="C",H19="C",H20="C"),"C",SUM(H9:H20))</f>
        <v>15220677</v>
      </c>
      <c r="I823" s="10">
        <f t="shared" si="96"/>
        <v>1.8902098449525171</v>
      </c>
      <c r="J823" s="11">
        <f t="shared" si="97"/>
        <v>1.7767716245473182</v>
      </c>
      <c r="K823" s="22">
        <f t="shared" si="98"/>
        <v>40.378693053676137</v>
      </c>
    </row>
    <row r="824" spans="1:11">
      <c r="A824" s="2" t="str">
        <f>"YE "&amp;TEXT(A21,"mmm-yy")</f>
        <v>YE Mar-02</v>
      </c>
      <c r="B824">
        <f>B21</f>
        <v>2949</v>
      </c>
      <c r="C824" s="2">
        <f>SUM(C10:C21)/12</f>
        <v>119578.66666666667</v>
      </c>
      <c r="D824" s="2">
        <f>SUM(D10:D21)</f>
        <v>43636745</v>
      </c>
      <c r="E824" s="30">
        <f t="shared" si="99"/>
        <v>35.331113720787378</v>
      </c>
      <c r="F824" s="9">
        <f>IF(OR(F10="C",F11="C",F12="C",F13="C",F14="C",F15="C",F16="C",F17="C",F18="C",F19="C",F20="C",F21="C"),"C",SUM(F10:F21))</f>
        <v>27497119</v>
      </c>
      <c r="G824" s="9">
        <f>IF(OR(G10="C",G11="C",G12="C",G13="C",G14="C",G15="C",G16="C",G17="C",G18="C",G19="C",G20="C",G21="C"),"C",SUM(G10:G21))</f>
        <v>14475796</v>
      </c>
      <c r="H824" s="9">
        <f>IF(OR(H10="C",H11="C",H12="C",H13="C",H14="C",H15="C",H16="C",H17="C",H18="C",H19="C",H20="C",H21="C"),"C",SUM(H10:H21))</f>
        <v>15417348</v>
      </c>
      <c r="I824" s="10">
        <f t="shared" si="96"/>
        <v>1.8995237982077118</v>
      </c>
      <c r="J824" s="11">
        <f t="shared" si="97"/>
        <v>1.7835180862493343</v>
      </c>
      <c r="K824" s="22">
        <f t="shared" si="98"/>
        <v>40.548886628235564</v>
      </c>
    </row>
    <row r="825" spans="1:11">
      <c r="A825" s="2" t="str">
        <f>"YE "&amp;TEXT(A22,"mmm-yy")</f>
        <v>YE Apr-02</v>
      </c>
      <c r="B825">
        <f>B22</f>
        <v>2934</v>
      </c>
      <c r="C825" s="2">
        <f>SUM(C11:C22)/12</f>
        <v>119532.08333333333</v>
      </c>
      <c r="D825" s="2">
        <f>SUM(D11:D22)</f>
        <v>43619975</v>
      </c>
      <c r="E825" s="30">
        <f t="shared" si="99"/>
        <v>35.483942849577517</v>
      </c>
      <c r="F825" s="9">
        <f>IF(OR(F11="C",F12="C",F13="C",F14="C",F15="C",F16="C",F17="C",F18="C",F19="C",F20="C",F21="C",F22="C"),"C",SUM(F11:F22))</f>
        <v>27522695</v>
      </c>
      <c r="G825" s="9">
        <f>IF(OR(G11="C",G12="C",G13="C",G14="C",G15="C",G16="C",G17="C",G18="C",G19="C",G20="C",G21="C",G22="C"),"C",SUM(G11:G22))</f>
        <v>14499183</v>
      </c>
      <c r="H825" s="9">
        <f>IF(OR(H11="C",H12="C",H13="C",H14="C",H15="C",H16="C",H17="C",H18="C",H19="C",H20="C",H21="C",H22="C"),"C",SUM(H11:H22))</f>
        <v>15478087</v>
      </c>
      <c r="I825" s="10">
        <f t="shared" si="96"/>
        <v>1.8982238516473653</v>
      </c>
      <c r="J825" s="11">
        <f t="shared" si="97"/>
        <v>1.7781716177199418</v>
      </c>
      <c r="K825" s="22">
        <f t="shared" si="98"/>
        <v>40.740314701204269</v>
      </c>
    </row>
    <row r="826" spans="1:11">
      <c r="A826" s="2" t="str">
        <f>"YE "&amp;TEXT(A23,"mmm-yy")</f>
        <v>YE May-02</v>
      </c>
      <c r="B826">
        <f>B23</f>
        <v>2905</v>
      </c>
      <c r="C826" s="2">
        <f>SUM(C12:C23)/12</f>
        <v>119728.58333333333</v>
      </c>
      <c r="D826" s="2">
        <f>SUM(D12:D23)</f>
        <v>43693073</v>
      </c>
      <c r="E826" s="30">
        <f t="shared" si="99"/>
        <v>35.598594770388431</v>
      </c>
      <c r="F826" s="9">
        <f>IF(OR(F12="C",F13="C",F14="C",F15="C",F16="C",F17="C",F18="C",F19="C",F20="C",F21="C",F22="C",F23="C"),"C",SUM(F12:F23))</f>
        <v>27684489</v>
      </c>
      <c r="G826" s="9">
        <f>IF(OR(G12="C",G13="C",G14="C",G15="C",G16="C",G17="C",G18="C",G19="C",G20="C",G21="C",G22="C",G23="C"),"C",SUM(G12:G23))</f>
        <v>14603077</v>
      </c>
      <c r="H826" s="9">
        <f>IF(OR(H12="C",H13="C",H14="C",H15="C",H16="C",H17="C",H18="C",H19="C",H20="C",H21="C",H22="C",H23="C"),"C",SUM(H12:H23))</f>
        <v>15554120</v>
      </c>
      <c r="I826" s="10">
        <f t="shared" si="96"/>
        <v>1.895798330721669</v>
      </c>
      <c r="J826" s="11">
        <f t="shared" si="97"/>
        <v>1.7798814076270468</v>
      </c>
      <c r="K826" s="22">
        <f t="shared" si="98"/>
        <v>41.214658634538154</v>
      </c>
    </row>
    <row r="827" spans="1:11">
      <c r="A827" s="2" t="str">
        <f>"YE "&amp;TEXT(A24,"mmm-yy")</f>
        <v>YE Jun-02</v>
      </c>
      <c r="B827">
        <f>B24</f>
        <v>2876</v>
      </c>
      <c r="C827" s="2">
        <f>SUM(C13:C24)/12</f>
        <v>119888.25</v>
      </c>
      <c r="D827" s="2">
        <f>SUM(D13:D24)</f>
        <v>43750553</v>
      </c>
      <c r="E827" s="30">
        <f t="shared" si="99"/>
        <v>35.702209295503074</v>
      </c>
      <c r="F827" s="9">
        <f>IF(OR(F13="C",F14="C",F15="C",F16="C",F17="C",F18="C",F19="C",F20="C",F21="C",F22="C",F23="C",F24="C"),"C",SUM(F13:F24))</f>
        <v>27790298</v>
      </c>
      <c r="G827" s="9">
        <f>IF(OR(G13="C",G14="C",G15="C",G16="C",G17="C",G18="C",G19="C",G20="C",G21="C",G22="C",G23="C",G24="C"),"C",SUM(G13:G24))</f>
        <v>14644125</v>
      </c>
      <c r="H827" s="9">
        <f>IF(OR(H13="C",H14="C",H15="C",H16="C",H17="C",H18="C",H19="C",H20="C",H21="C",H22="C",H23="C",H24="C"),"C",SUM(H13:H24))</f>
        <v>15619914</v>
      </c>
      <c r="I827" s="10">
        <f t="shared" si="96"/>
        <v>1.8977096958677968</v>
      </c>
      <c r="J827" s="11">
        <f t="shared" si="97"/>
        <v>1.7791581951091409</v>
      </c>
      <c r="K827" s="22">
        <f t="shared" si="98"/>
        <v>41.685761474269817</v>
      </c>
    </row>
    <row r="828" spans="1:11">
      <c r="A828" s="2" t="str">
        <f>"YE "&amp;TEXT(A25,"mmm-yy")</f>
        <v>YE Jul-02</v>
      </c>
      <c r="B828">
        <f>B25</f>
        <v>2867</v>
      </c>
      <c r="C828" s="2">
        <f>SUM(C14:C25)/12</f>
        <v>120021.33333333333</v>
      </c>
      <c r="D828" s="2">
        <f>SUM(D14:D25)</f>
        <v>43800060</v>
      </c>
      <c r="E828" s="30">
        <f t="shared" si="99"/>
        <v>35.835460042748799</v>
      </c>
      <c r="F828" s="9">
        <f>IF(OR(F14="C",F15="C",F16="C",F17="C",F18="C",F19="C",F20="C",F21="C",F22="C",F23="C",F24="C",F25="C"),"C",SUM(F14:F25))</f>
        <v>27914554</v>
      </c>
      <c r="G828" s="9">
        <f>IF(OR(G14="C",G15="C",G16="C",G17="C",G18="C",G19="C",G20="C",G21="C",G22="C",G23="C",G24="C",G25="C"),"C",SUM(G14:G25))</f>
        <v>14684009</v>
      </c>
      <c r="H828" s="9">
        <f>IF(OR(H14="C",H15="C",H16="C",H17="C",H18="C",H19="C",H20="C",H21="C",H22="C",H23="C",H24="C",H25="C"),"C",SUM(H14:H25))</f>
        <v>15695953</v>
      </c>
      <c r="I828" s="10">
        <f t="shared" si="96"/>
        <v>1.9010172222040997</v>
      </c>
      <c r="J828" s="11">
        <f t="shared" si="97"/>
        <v>1.7784555037849565</v>
      </c>
      <c r="K828" s="22">
        <f t="shared" si="98"/>
        <v>41.863039181490521</v>
      </c>
    </row>
    <row r="829" spans="1:11">
      <c r="A829" s="2" t="str">
        <f>"YE "&amp;TEXT(A26,"mmm-yy")</f>
        <v>YE Aug-02</v>
      </c>
      <c r="B829">
        <f>B26</f>
        <v>2862</v>
      </c>
      <c r="C829" s="2">
        <f>SUM(C15:C26)/12</f>
        <v>120141.16666666667</v>
      </c>
      <c r="D829" s="2">
        <f>SUM(D15:D26)</f>
        <v>43844638</v>
      </c>
      <c r="E829" s="30">
        <f t="shared" si="99"/>
        <v>35.878517231685208</v>
      </c>
      <c r="F829" s="9">
        <f>IF(OR(F15="C",F16="C",F17="C",F18="C",F19="C",F20="C",F21="C",F22="C",F23="C",F24="C",F25="C",F26="C"),"C",SUM(F15:F26))</f>
        <v>27985632</v>
      </c>
      <c r="G829" s="9">
        <f>IF(OR(G15="C",G16="C",G17="C",G18="C",G19="C",G20="C",G21="C",G22="C",G23="C",G24="C",G25="C",G26="C"),"C",SUM(G15:G26))</f>
        <v>14689113</v>
      </c>
      <c r="H829" s="9">
        <f>IF(OR(H15="C",H16="C",H17="C",H18="C",H19="C",H20="C",H21="C",H22="C",H23="C",H24="C",H25="C",H26="C"),"C",SUM(H15:H26))</f>
        <v>15730806</v>
      </c>
      <c r="I829" s="10">
        <f t="shared" si="96"/>
        <v>1.905195500912819</v>
      </c>
      <c r="J829" s="11">
        <f t="shared" si="97"/>
        <v>1.7790335727234827</v>
      </c>
      <c r="K829" s="22">
        <f t="shared" si="98"/>
        <v>41.97804565571861</v>
      </c>
    </row>
    <row r="830" spans="1:11">
      <c r="A830" s="2" t="str">
        <f>"YE "&amp;TEXT(A27,"mmm-yy")</f>
        <v>YE Sep-02</v>
      </c>
      <c r="B830">
        <f>B27</f>
        <v>2895</v>
      </c>
      <c r="C830" s="2">
        <f>SUM(C16:C27)/12</f>
        <v>120235.08333333333</v>
      </c>
      <c r="D830" s="2">
        <f>SUM(D16:D27)</f>
        <v>43878448</v>
      </c>
      <c r="E830" s="30">
        <f t="shared" si="99"/>
        <v>35.97064098529647</v>
      </c>
      <c r="F830" s="9">
        <f>IF(OR(F16="C",F17="C",F18="C",F19="C",F20="C",F21="C",F22="C",F23="C",F24="C",F25="C",F26="C",F27="C"),"C",SUM(F16:F27))</f>
        <v>28052488</v>
      </c>
      <c r="G830" s="9">
        <f>IF(OR(G16="C",G17="C",G18="C",G19="C",G20="C",G21="C",G22="C",G23="C",G24="C",G25="C",G26="C",G27="C"),"C",SUM(G16:G27))</f>
        <v>14726931</v>
      </c>
      <c r="H830" s="9">
        <f>IF(OR(H16="C",H17="C",H18="C",H19="C",H20="C",H21="C",H22="C",H23="C",H24="C",H25="C",H26="C",H27="C"),"C",SUM(H16:H27))</f>
        <v>15783359</v>
      </c>
      <c r="I830" s="10">
        <f t="shared" si="96"/>
        <v>1.9048427673084094</v>
      </c>
      <c r="J830" s="11">
        <f t="shared" si="97"/>
        <v>1.7773458742210704</v>
      </c>
      <c r="K830" s="22">
        <f t="shared" si="98"/>
        <v>41.531980426021875</v>
      </c>
    </row>
    <row r="831" spans="1:11">
      <c r="A831" s="2" t="str">
        <f>"YE "&amp;TEXT(A28,"mmm-yy")</f>
        <v>YE Oct-02</v>
      </c>
      <c r="B831">
        <f>B28</f>
        <v>2926</v>
      </c>
      <c r="C831" s="2">
        <f>SUM(C17:C28)/12</f>
        <v>120303.33333333333</v>
      </c>
      <c r="D831" s="2">
        <f>SUM(D17:D28)</f>
        <v>43903837</v>
      </c>
      <c r="E831" s="30">
        <f t="shared" si="99"/>
        <v>36.152944900920616</v>
      </c>
      <c r="F831" s="9">
        <f>IF(OR(F17="C",F18="C",F19="C",F20="C",F21="C",F22="C",F23="C",F24="C",F25="C",F26="C",F27="C",F28="C"),"C",SUM(F17:F28))</f>
        <v>28180978</v>
      </c>
      <c r="G831" s="9">
        <f>IF(OR(G17="C",G18="C",G19="C",G20="C",G21="C",G22="C",G23="C",G24="C",G25="C",G26="C",G27="C",G28="C"),"C",SUM(G17:G28))</f>
        <v>14780489</v>
      </c>
      <c r="H831" s="9">
        <f>IF(OR(H17="C",H18="C",H19="C",H20="C",H21="C",H22="C",H23="C",H24="C",H25="C",H26="C",H27="C",H28="C"),"C",SUM(H17:H28))</f>
        <v>15872530</v>
      </c>
      <c r="I831" s="10">
        <f t="shared" si="96"/>
        <v>1.9066336709157592</v>
      </c>
      <c r="J831" s="11">
        <f t="shared" si="97"/>
        <v>1.7754559607069573</v>
      </c>
      <c r="K831" s="22">
        <f t="shared" si="98"/>
        <v>41.115288220551378</v>
      </c>
    </row>
    <row r="832" spans="1:11">
      <c r="A832" s="2" t="str">
        <f>"YE "&amp;TEXT(A29,"mmm-yy")</f>
        <v>YE Nov-02</v>
      </c>
      <c r="B832">
        <f>B29</f>
        <v>2937</v>
      </c>
      <c r="C832" s="2">
        <f>SUM(C18:C29)/12</f>
        <v>120351.41666666667</v>
      </c>
      <c r="D832" s="2">
        <f>SUM(D18:D29)</f>
        <v>43921147</v>
      </c>
      <c r="E832" s="30">
        <f t="shared" si="99"/>
        <v>36.458228197000409</v>
      </c>
      <c r="F832" s="9">
        <f>IF(OR(F18="C",F19="C",F20="C",F21="C",F22="C",F23="C",F24="C",F25="C",F26="C",F27="C",F28="C",F29="C"),"C",SUM(F18:F29))</f>
        <v>28410199</v>
      </c>
      <c r="G832" s="9">
        <f>IF(OR(G18="C",G19="C",G20="C",G21="C",G22="C",G23="C",G24="C",G25="C",G26="C",G27="C",G28="C",G29="C"),"C",SUM(G18:G29))</f>
        <v>14890971</v>
      </c>
      <c r="H832" s="9">
        <f>IF(OR(H18="C",H19="C",H20="C",H21="C",H22="C",H23="C",H24="C",H25="C",H26="C",H27="C",H28="C",H29="C"),"C",SUM(H18:H29))</f>
        <v>16012872</v>
      </c>
      <c r="I832" s="10">
        <f t="shared" si="96"/>
        <v>1.9078808897015513</v>
      </c>
      <c r="J832" s="11">
        <f t="shared" si="97"/>
        <v>1.7742100854862264</v>
      </c>
      <c r="K832" s="22">
        <f t="shared" si="98"/>
        <v>40.977669958007041</v>
      </c>
    </row>
    <row r="833" spans="1:11">
      <c r="A833" s="2" t="str">
        <f>"YE "&amp;TEXT(A30,"mmm-yy")</f>
        <v>YE Dec-02</v>
      </c>
      <c r="B833">
        <f>B30</f>
        <v>2952</v>
      </c>
      <c r="C833" s="2">
        <f>SUM(C19:C30)/12</f>
        <v>120424.75</v>
      </c>
      <c r="D833" s="2">
        <f>SUM(D19:D30)</f>
        <v>43948427</v>
      </c>
      <c r="E833" s="30">
        <f t="shared" si="99"/>
        <v>36.675678972537519</v>
      </c>
      <c r="F833" s="9">
        <f>IF(OR(F19="C",F20="C",F21="C",F22="C",F23="C",F24="C",F25="C",F26="C",F27="C",F28="C",F29="C",F30="C"),"C",SUM(F19:F30))</f>
        <v>28504234</v>
      </c>
      <c r="G833" s="9">
        <f>IF(OR(G19="C",G20="C",G21="C",G22="C",G23="C",G24="C",G25="C",G26="C",G27="C",G28="C",G29="C",G30="C"),"C",SUM(G19:G30))</f>
        <v>14948097</v>
      </c>
      <c r="H833" s="9">
        <f>IF(OR(H19="C",H20="C",H21="C",H22="C",H23="C",H24="C",H25="C",H26="C",H27="C",H28="C",H29="C",H30="C"),"C",SUM(H19:H30))</f>
        <v>16118384</v>
      </c>
      <c r="I833" s="10">
        <f t="shared" si="96"/>
        <v>1.9068804544150335</v>
      </c>
      <c r="J833" s="11">
        <f t="shared" si="97"/>
        <v>1.7684300113460505</v>
      </c>
      <c r="K833" s="22">
        <f t="shared" si="98"/>
        <v>40.794292005420054</v>
      </c>
    </row>
    <row r="834" spans="1:11">
      <c r="A834" s="2" t="str">
        <f>"YE "&amp;TEXT(A31,"mmm-yy")</f>
        <v>YE Jan-03</v>
      </c>
      <c r="B834">
        <f>B31</f>
        <v>2966</v>
      </c>
      <c r="C834" s="2">
        <f>SUM(C20:C31)/12</f>
        <v>120506</v>
      </c>
      <c r="D834" s="2">
        <f>SUM(D20:D31)</f>
        <v>43978652</v>
      </c>
      <c r="E834" s="30">
        <f t="shared" si="99"/>
        <v>36.74825231114405</v>
      </c>
      <c r="F834" s="9">
        <f>IF(OR(F20="C",F21="C",F22="C",F23="C",F24="C",F25="C",F26="C",F27="C",F28="C",F29="C",F30="C",F31="C"),"C",SUM(F20:F31))</f>
        <v>28548077</v>
      </c>
      <c r="G834" s="9">
        <f>IF(OR(G20="C",G21="C",G22="C",G23="C",G24="C",G25="C",G26="C",G27="C",G28="C",G29="C",G30="C",G31="C"),"C",SUM(G20:G31))</f>
        <v>14982951</v>
      </c>
      <c r="H834" s="9">
        <f>IF(OR(H20="C",H21="C",H22="C",H23="C",H24="C",H25="C",H26="C",H27="C",H28="C",H29="C",H30="C",H31="C"),"C",SUM(H20:H31))</f>
        <v>16161386</v>
      </c>
      <c r="I834" s="10">
        <f t="shared" si="96"/>
        <v>1.9053707777593345</v>
      </c>
      <c r="J834" s="11">
        <f t="shared" si="97"/>
        <v>1.7664374206519169</v>
      </c>
      <c r="K834" s="22">
        <f t="shared" si="98"/>
        <v>40.629130141604854</v>
      </c>
    </row>
    <row r="835" spans="1:11">
      <c r="A835" s="2" t="str">
        <f>"YE "&amp;TEXT(A32,"mmm-yy")</f>
        <v>YE Feb-03</v>
      </c>
      <c r="B835">
        <f>B32</f>
        <v>2968</v>
      </c>
      <c r="C835" s="2">
        <f>SUM(C21:C32)/12</f>
        <v>120573.25</v>
      </c>
      <c r="D835" s="2">
        <f>SUM(D21:D32)</f>
        <v>44001248</v>
      </c>
      <c r="E835" s="30">
        <f t="shared" si="99"/>
        <v>36.92551402178411</v>
      </c>
      <c r="F835" s="9">
        <f>IF(OR(F21="C",F22="C",F23="C",F24="C",F25="C",F26="C",F27="C",F28="C",F29="C",F30="C",F31="C",F32="C"),"C",SUM(F21:F32))</f>
        <v>28732289</v>
      </c>
      <c r="G835" s="9">
        <f>IF(OR(G21="C",G22="C",G23="C",G24="C",G25="C",G26="C",G27="C",G28="C",G29="C",G30="C",G31="C",G32="C"),"C",SUM(G21:G32))</f>
        <v>15070591</v>
      </c>
      <c r="H835" s="9">
        <f>IF(OR(H21="C",H22="C",H23="C",H24="C",H25="C",H26="C",H27="C",H28="C",H29="C",H30="C",H31="C",H32="C"),"C",SUM(H21:H32))</f>
        <v>16247687</v>
      </c>
      <c r="I835" s="10">
        <f t="shared" si="96"/>
        <v>1.90651375251309</v>
      </c>
      <c r="J835" s="11">
        <f t="shared" si="97"/>
        <v>1.7683925718165299</v>
      </c>
      <c r="K835" s="22">
        <f t="shared" si="98"/>
        <v>40.624410377358494</v>
      </c>
    </row>
    <row r="836" spans="1:11">
      <c r="A836" s="2" t="str">
        <f>"YE "&amp;TEXT(A33,"mmm-yy")</f>
        <v>YE Mar-03</v>
      </c>
      <c r="B836">
        <f>B33</f>
        <v>2967</v>
      </c>
      <c r="C836" s="2">
        <f>SUM(C22:C33)/12</f>
        <v>120637.25</v>
      </c>
      <c r="D836" s="2">
        <f>SUM(D22:D33)</f>
        <v>44025056</v>
      </c>
      <c r="E836" s="30">
        <f t="shared" si="99"/>
        <v>36.83335235280564</v>
      </c>
      <c r="F836" s="9">
        <f>IF(OR(F22="C",F23="C",F24="C",F25="C",F26="C",F27="C",F28="C",F29="C",F30="C",F31="C",F32="C",F33="C"),"C",SUM(F22:F33))</f>
        <v>28560323</v>
      </c>
      <c r="G836" s="9">
        <f>IF(OR(G22="C",G23="C",G24="C",G25="C",G26="C",G27="C",G28="C",G29="C",G30="C",G31="C",G32="C",G33="C"),"C",SUM(G22:G33))</f>
        <v>15015106</v>
      </c>
      <c r="H836" s="9">
        <f>IF(OR(H22="C",H23="C",H24="C",H25="C",H26="C",H27="C",H28="C",H29="C",H30="C",H31="C",H32="C",H33="C"),"C",SUM(H22:H33))</f>
        <v>16215904</v>
      </c>
      <c r="I836" s="10">
        <f t="shared" si="96"/>
        <v>1.9021059857985685</v>
      </c>
      <c r="J836" s="11">
        <f t="shared" si="97"/>
        <v>1.7612538283403749</v>
      </c>
      <c r="K836" s="22">
        <f t="shared" si="98"/>
        <v>40.659673070441521</v>
      </c>
    </row>
    <row r="837" spans="1:11">
      <c r="A837" s="2" t="str">
        <f>"YE "&amp;TEXT(A34,"mmm-yy")</f>
        <v>YE Apr-03</v>
      </c>
      <c r="B837">
        <f>B34</f>
        <v>2923</v>
      </c>
      <c r="C837" s="2">
        <f>SUM(C23:C34)/12</f>
        <v>120636.08333333333</v>
      </c>
      <c r="D837" s="2">
        <f>SUM(D23:D34)</f>
        <v>44024636</v>
      </c>
      <c r="E837" s="30">
        <f t="shared" si="99"/>
        <v>37.086071535037789</v>
      </c>
      <c r="F837" s="9">
        <f>IF(OR(F23="C",F24="C",F25="C",F26="C",F27="C",F28="C",F29="C",F30="C",F31="C",F32="C",F33="C",F34="C"),"C",SUM(F23:F34))</f>
        <v>28841183</v>
      </c>
      <c r="G837" s="9">
        <f>IF(OR(G23="C",G24="C",G25="C",G26="C",G27="C",G28="C",G29="C",G30="C",G31="C",G32="C",G33="C",G34="C"),"C",SUM(G23:G34))</f>
        <v>15126290</v>
      </c>
      <c r="H837" s="9">
        <f>IF(OR(H23="C",H24="C",H25="C",H26="C",H27="C",H28="C",H29="C",H30="C",H31="C",H32="C",H33="C",H34="C"),"C",SUM(H23:H34))</f>
        <v>16327008</v>
      </c>
      <c r="I837" s="10">
        <f t="shared" si="96"/>
        <v>1.9066924539989647</v>
      </c>
      <c r="J837" s="11">
        <f t="shared" si="97"/>
        <v>1.7664708071435991</v>
      </c>
      <c r="K837" s="22">
        <f t="shared" si="98"/>
        <v>41.271325122590945</v>
      </c>
    </row>
    <row r="838" spans="1:11">
      <c r="A838" s="2" t="str">
        <f>"YE "&amp;TEXT(A35,"mmm-yy")</f>
        <v>YE May-03</v>
      </c>
      <c r="B838">
        <f>B35</f>
        <v>2862</v>
      </c>
      <c r="C838" s="2">
        <f>SUM(C24:C35)/12</f>
        <v>120596.33333333333</v>
      </c>
      <c r="D838" s="2">
        <f>SUM(D24:D35)</f>
        <v>44009849</v>
      </c>
      <c r="E838" s="30">
        <f t="shared" si="99"/>
        <v>37.151131784160405</v>
      </c>
      <c r="F838" s="9">
        <f>IF(OR(F24="C",F25="C",F26="C",F27="C",F28="C",F29="C",F30="C",F31="C",F32="C",F33="C",F34="C",F35="C"),"C",SUM(F24:F35))</f>
        <v>28881588</v>
      </c>
      <c r="G838" s="9">
        <f>IF(OR(G24="C",G25="C",G26="C",G27="C",G28="C",G29="C",G30="C",G31="C",G32="C",G33="C",G34="C",G35="C"),"C",SUM(G24:G35))</f>
        <v>15132354</v>
      </c>
      <c r="H838" s="9">
        <f>IF(OR(H24="C",H25="C",H26="C",H27="C",H28="C",H29="C",H30="C",H31="C",H32="C",H33="C",H34="C",H35="C"),"C",SUM(H24:H35))</f>
        <v>16350157</v>
      </c>
      <c r="I838" s="10">
        <f t="shared" si="96"/>
        <v>1.9085984903604556</v>
      </c>
      <c r="J838" s="11">
        <f t="shared" si="97"/>
        <v>1.7664410194960207</v>
      </c>
      <c r="K838" s="22">
        <f t="shared" si="98"/>
        <v>42.13708362450501</v>
      </c>
    </row>
    <row r="839" spans="1:11">
      <c r="A839" s="2" t="str">
        <f>"YE "&amp;TEXT(A36,"mmm-yy")</f>
        <v>YE Jun-03</v>
      </c>
      <c r="B839">
        <f>B36</f>
        <v>2839</v>
      </c>
      <c r="C839" s="2">
        <f>SUM(C25:C36)/12</f>
        <v>120553.58333333333</v>
      </c>
      <c r="D839" s="2">
        <f>SUM(D25:D36)</f>
        <v>43994459</v>
      </c>
      <c r="E839" s="30">
        <f t="shared" si="99"/>
        <v>37.142627438605395</v>
      </c>
      <c r="F839" s="9">
        <f>IF(OR(F25="C",F26="C",F27="C",F28="C",F29="C",F30="C",F31="C",F32="C",F33="C",F34="C",F35="C",F36="C"),"C",SUM(F25:F36))</f>
        <v>28817715</v>
      </c>
      <c r="G839" s="9">
        <f>IF(OR(G25="C",G26="C",G27="C",G28="C",G29="C",G30="C",G31="C",G32="C",G33="C",G34="C",G35="C",G36="C"),"C",SUM(G25:G36))</f>
        <v>15098297</v>
      </c>
      <c r="H839" s="9">
        <f>IF(OR(H25="C",H26="C",H27="C",H28="C",H29="C",H30="C",H31="C",H32="C",H33="C",H34="C",H35="C",H36="C"),"C",SUM(H25:H36))</f>
        <v>16340698</v>
      </c>
      <c r="I839" s="10">
        <f t="shared" si="96"/>
        <v>1.9086732099653358</v>
      </c>
      <c r="J839" s="11">
        <f t="shared" si="97"/>
        <v>1.7635547147373998</v>
      </c>
      <c r="K839" s="22">
        <f t="shared" si="98"/>
        <v>42.463396735939881</v>
      </c>
    </row>
    <row r="840" spans="1:11">
      <c r="A840" s="2" t="str">
        <f>"YE "&amp;TEXT(A37,"mmm-yy")</f>
        <v>YE Jul-03</v>
      </c>
      <c r="B840">
        <f>B37</f>
        <v>2854</v>
      </c>
      <c r="C840" s="2">
        <f>SUM(C26:C37)/12</f>
        <v>120574.16666666667</v>
      </c>
      <c r="D840" s="2">
        <f>SUM(D26:D37)</f>
        <v>44002116</v>
      </c>
      <c r="E840" s="30">
        <f t="shared" si="99"/>
        <v>37.205249402096932</v>
      </c>
      <c r="F840" s="9">
        <f>IF(OR(F26="C",F27="C",F28="C",F29="C",F30="C",F31="C",F32="C",F33="C",F34="C",F35="C",F36="C",F37="C"),"C",SUM(F26:F37))</f>
        <v>28868204</v>
      </c>
      <c r="G840" s="9">
        <f>IF(OR(G26="C",G27="C",G28="C",G29="C",G30="C",G31="C",G32="C",G33="C",G34="C",G35="C",G36="C",G37="C"),"C",SUM(G26:G37))</f>
        <v>15148929</v>
      </c>
      <c r="H840" s="9">
        <f>IF(OR(H26="C",H27="C",H28="C",H29="C",H30="C",H31="C",H32="C",H33="C",H34="C",H35="C",H36="C",H37="C"),"C",SUM(H26:H37))</f>
        <v>16371097</v>
      </c>
      <c r="I840" s="10">
        <f t="shared" si="96"/>
        <v>1.9056267278036618</v>
      </c>
      <c r="J840" s="11">
        <f t="shared" si="97"/>
        <v>1.7633640555669543</v>
      </c>
      <c r="K840" s="22">
        <f t="shared" si="98"/>
        <v>42.247430506890915</v>
      </c>
    </row>
    <row r="841" spans="1:11">
      <c r="A841" s="2" t="str">
        <f>"YE "&amp;TEXT(A38,"mmm-yy")</f>
        <v>YE Aug-03</v>
      </c>
      <c r="B841">
        <f>B38</f>
        <v>2866</v>
      </c>
      <c r="C841" s="2">
        <f>SUM(C27:C38)/12</f>
        <v>120600.66666666667</v>
      </c>
      <c r="D841" s="2">
        <f>SUM(D27:D38)</f>
        <v>44011974</v>
      </c>
      <c r="E841" s="30">
        <f t="shared" si="99"/>
        <v>37.209049064693168</v>
      </c>
      <c r="F841" s="9">
        <f>IF(OR(F27="C",F28="C",F29="C",F30="C",F31="C",F32="C",F33="C",F34="C",F35="C",F36="C",F37="C",F38="C"),"C",SUM(F27:F38))</f>
        <v>28870818</v>
      </c>
      <c r="G841" s="9">
        <f>IF(OR(G27="C",G28="C",G29="C",G30="C",G31="C",G32="C",G33="C",G34="C",G35="C",G36="C",G37="C",G38="C"),"C",SUM(G27:G38))</f>
        <v>15174083</v>
      </c>
      <c r="H841" s="9">
        <f>IF(OR(H27="C",H28="C",H29="C",H30="C",H31="C",H32="C",H33="C",H34="C",H35="C",H36="C",H37="C",H38="C"),"C",SUM(H27:H38))</f>
        <v>16376437</v>
      </c>
      <c r="I841" s="10">
        <f t="shared" si="96"/>
        <v>1.9026400475073189</v>
      </c>
      <c r="J841" s="11">
        <f t="shared" si="97"/>
        <v>1.7629486804730479</v>
      </c>
      <c r="K841" s="22">
        <f t="shared" si="98"/>
        <v>42.079785996743432</v>
      </c>
    </row>
    <row r="842" spans="1:11">
      <c r="A842" s="2" t="str">
        <f>"YE "&amp;TEXT(A39,"mmm-yy")</f>
        <v>YE Sep-03</v>
      </c>
      <c r="B842">
        <f>B39</f>
        <v>2893</v>
      </c>
      <c r="C842" s="2">
        <f>SUM(C28:C39)/12</f>
        <v>120643.41666666667</v>
      </c>
      <c r="D842" s="2">
        <f>SUM(D28:D39)</f>
        <v>44027364</v>
      </c>
      <c r="E842" s="30">
        <f t="shared" si="99"/>
        <v>37.295233028259425</v>
      </c>
      <c r="F842" s="9">
        <f>IF(OR(F28="C",F29="C",F30="C",F31="C",F32="C",F33="C",F34="C",F35="C",F36="C",F37="C",F38="C",F39="C"),"C",SUM(F28:F39))</f>
        <v>28965616</v>
      </c>
      <c r="G842" s="9">
        <f>IF(OR(G28="C",G29="C",G30="C",G31="C",G32="C",G33="C",G34="C",G35="C",G36="C",G37="C",G38="C",G39="C"),"C",SUM(G28:G39))</f>
        <v>15234879</v>
      </c>
      <c r="H842" s="9">
        <f>IF(OR(H28="C",H29="C",H30="C",H31="C",H32="C",H33="C",H34="C",H35="C",H36="C",H37="C",H38="C",H39="C"),"C",SUM(H28:H39))</f>
        <v>16420108</v>
      </c>
      <c r="I842" s="10">
        <f t="shared" si="96"/>
        <v>1.9012698427076447</v>
      </c>
      <c r="J842" s="11">
        <f t="shared" si="97"/>
        <v>1.7640332207315568</v>
      </c>
      <c r="K842" s="22">
        <f t="shared" si="98"/>
        <v>41.701837769328264</v>
      </c>
    </row>
    <row r="843" spans="1:11">
      <c r="A843" s="2" t="str">
        <f>"YE "&amp;TEXT(A40,"mmm-yy")</f>
        <v>YE Oct-03</v>
      </c>
      <c r="B843">
        <f>B40</f>
        <v>2934</v>
      </c>
      <c r="C843" s="2">
        <f>SUM(C29:C40)/12</f>
        <v>120674.25</v>
      </c>
      <c r="D843" s="2">
        <f>SUM(D29:D40)</f>
        <v>44038834</v>
      </c>
      <c r="E843" s="30">
        <f t="shared" si="99"/>
        <v>37.308798866019025</v>
      </c>
      <c r="F843" s="9">
        <f>IF(OR(F29="C",F30="C",F31="C",F32="C",F33="C",F34="C",F35="C",F36="C",F37="C",F38="C",F39="C",F40="C"),"C",SUM(F29:F40))</f>
        <v>28984577</v>
      </c>
      <c r="G843" s="9">
        <f>IF(OR(G29="C",G30="C",G31="C",G32="C",G33="C",G34="C",G35="C",G36="C",G37="C",G38="C",G39="C",G40="C"),"C",SUM(G29:G40))</f>
        <v>15271714</v>
      </c>
      <c r="H843" s="9">
        <f>IF(OR(H29="C",H30="C",H31="C",H32="C",H33="C",H34="C",H35="C",H36="C",H37="C",H38="C",H39="C",H40="C"),"C",SUM(H29:H40))</f>
        <v>16430360</v>
      </c>
      <c r="I843" s="10">
        <f t="shared" si="96"/>
        <v>1.8979256028498177</v>
      </c>
      <c r="J843" s="11">
        <f t="shared" si="97"/>
        <v>1.7640865446648766</v>
      </c>
      <c r="K843" s="22">
        <f t="shared" si="98"/>
        <v>41.129601226993863</v>
      </c>
    </row>
    <row r="844" spans="1:11">
      <c r="A844" s="2" t="str">
        <f>"YE "&amp;TEXT(A41,"mmm-yy")</f>
        <v>YE Nov-03</v>
      </c>
      <c r="B844">
        <f>B41</f>
        <v>2935</v>
      </c>
      <c r="C844" s="2">
        <f>SUM(C30:C41)/12</f>
        <v>120762.66666666667</v>
      </c>
      <c r="D844" s="2">
        <f>SUM(D30:D41)</f>
        <v>44070664</v>
      </c>
      <c r="E844" s="30">
        <f t="shared" si="99"/>
        <v>37.321588801112689</v>
      </c>
      <c r="F844" s="9">
        <f>IF(OR(F30="C",F31="C",F32="C",F33="C",F34="C",F35="C",F36="C",F37="C",F38="C",F39="C",F40="C",F41="C"),"C",SUM(F30:F41))</f>
        <v>29002454</v>
      </c>
      <c r="G844" s="9">
        <f>IF(OR(G30="C",G31="C",G32="C",G33="C",G34="C",G35="C",G36="C",G37="C",G38="C",G39="C",G40="C",G41="C"),"C",SUM(G30:G41))</f>
        <v>15308720</v>
      </c>
      <c r="H844" s="9">
        <f>IF(OR(H30="C",H31="C",H32="C",H33="C",H34="C",H35="C",H36="C",H37="C",H38="C",H39="C",H40="C",H41="C"),"C",SUM(H30:H41))</f>
        <v>16447872</v>
      </c>
      <c r="I844" s="10">
        <f t="shared" si="96"/>
        <v>1.8945054844559179</v>
      </c>
      <c r="J844" s="11">
        <f t="shared" si="97"/>
        <v>1.7632952153324151</v>
      </c>
      <c r="K844" s="22">
        <f t="shared" si="98"/>
        <v>41.145712663259516</v>
      </c>
    </row>
    <row r="845" spans="1:11">
      <c r="A845" s="2" t="str">
        <f>"YE "&amp;TEXT(A42,"mmm-yy")</f>
        <v>YE Dec-03</v>
      </c>
      <c r="B845">
        <f>B42</f>
        <v>2957</v>
      </c>
      <c r="C845" s="2">
        <f>SUM(C31:C42)/12</f>
        <v>120836.33333333333</v>
      </c>
      <c r="D845" s="2">
        <f>SUM(D31:D42)</f>
        <v>44098068</v>
      </c>
      <c r="E845" s="30">
        <f t="shared" si="99"/>
        <v>37.488773884606466</v>
      </c>
      <c r="F845" s="9">
        <f>IF(OR(F31="C",F32="C",F33="C",F34="C",F35="C",F36="C",F37="C",F38="C",F39="C",F40="C",F41="C",F42="C"),"C",SUM(F31:F42))</f>
        <v>29162458</v>
      </c>
      <c r="G845" s="9">
        <f>IF(OR(G31="C",G32="C",G33="C",G34="C",G35="C",G36="C",G37="C",G38="C",G39="C",G40="C",G41="C",G42="C"),"C",SUM(G31:G42))</f>
        <v>15440402</v>
      </c>
      <c r="H845" s="9">
        <f>IF(OR(H31="C",H32="C",H33="C",H34="C",H35="C",H36="C",H37="C",H38="C",H39="C",H40="C",H41="C",H42="C"),"C",SUM(H31:H42))</f>
        <v>16531825</v>
      </c>
      <c r="I845" s="10">
        <f t="shared" si="96"/>
        <v>1.8887110581706357</v>
      </c>
      <c r="J845" s="11">
        <f t="shared" si="97"/>
        <v>1.7640192779684034</v>
      </c>
      <c r="K845" s="22">
        <f t="shared" si="98"/>
        <v>40.864502310900683</v>
      </c>
    </row>
    <row r="846" spans="1:11">
      <c r="A846" s="2" t="str">
        <f>"YE "&amp;TEXT(A43,"mmm-yy")</f>
        <v>YE Jan-04</v>
      </c>
      <c r="B846">
        <f>B43</f>
        <v>2945</v>
      </c>
      <c r="C846" s="2">
        <f>SUM(C32:C43)/12</f>
        <v>120988.75</v>
      </c>
      <c r="D846" s="2">
        <f>SUM(D32:D43)</f>
        <v>44154767</v>
      </c>
      <c r="E846" s="30">
        <f t="shared" si="99"/>
        <v>37.644954620641528</v>
      </c>
      <c r="F846" s="9">
        <f>IF(OR(F32="C",F33="C",F34="C",F35="C",F36="C",F37="C",F38="C",F39="C",F40="C",F41="C",F42="C",F43="C"),"C",SUM(F32:F43))</f>
        <v>29376865</v>
      </c>
      <c r="G846" s="9">
        <f>IF(OR(G32="C",G33="C",G34="C",G35="C",G36="C",G37="C",G38="C",G39="C",G40="C",G41="C",G42="C",G43="C"),"C",SUM(G32:G43))</f>
        <v>15499442</v>
      </c>
      <c r="H846" s="9">
        <f>IF(OR(H32="C",H33="C",H34="C",H35="C",H36="C",H37="C",H38="C",H39="C",H40="C",H41="C",H42="C",H43="C"),"C",SUM(H32:H43))</f>
        <v>16622042</v>
      </c>
      <c r="I846" s="10">
        <f t="shared" si="96"/>
        <v>1.8953498454976638</v>
      </c>
      <c r="J846" s="11">
        <f t="shared" si="97"/>
        <v>1.767343928020396</v>
      </c>
      <c r="K846" s="22">
        <f t="shared" si="98"/>
        <v>41.082767402376909</v>
      </c>
    </row>
    <row r="847" spans="1:11">
      <c r="A847" s="2" t="str">
        <f>"YE "&amp;TEXT(A44,"mmm-yy")</f>
        <v>YE Feb-04</v>
      </c>
      <c r="B847">
        <f>B44</f>
        <v>2947</v>
      </c>
      <c r="C847" s="2">
        <f>SUM(C33:C44)/12</f>
        <v>121058.66666666667</v>
      </c>
      <c r="D847" s="2">
        <f>SUM(D33:D44)</f>
        <v>44303726</v>
      </c>
      <c r="E847" s="30">
        <f t="shared" si="99"/>
        <v>37.688584025641546</v>
      </c>
      <c r="F847" s="9">
        <f>IF(OR(F33="C",F34="C",F35="C",F36="C",F37="C",F38="C",F39="C",F40="C",F41="C",F42="C",F43="C",F44="C"),"C",SUM(F33:F44))</f>
        <v>29471950</v>
      </c>
      <c r="G847" s="9">
        <f>IF(OR(G33="C",G34="C",G35="C",G36="C",G37="C",G38="C",G39="C",G40="C",G41="C",G42="C",G43="C",G44="C"),"C",SUM(G33:G44))</f>
        <v>15590899</v>
      </c>
      <c r="H847" s="9">
        <f>IF(OR(H33="C",H34="C",H35="C",H36="C",H37="C",H38="C",H39="C",H40="C",H41="C",H42="C",H43="C",H44="C"),"C",SUM(H33:H44))</f>
        <v>16697447</v>
      </c>
      <c r="I847" s="10">
        <f t="shared" si="96"/>
        <v>1.8903303779980871</v>
      </c>
      <c r="J847" s="11">
        <f t="shared" si="97"/>
        <v>1.7650572569567071</v>
      </c>
      <c r="K847" s="22">
        <f t="shared" si="98"/>
        <v>41.078611016853301</v>
      </c>
    </row>
    <row r="848" spans="1:11">
      <c r="A848" s="2" t="str">
        <f>"YE "&amp;TEXT(A45,"mmm-yy")</f>
        <v>YE Mar-04</v>
      </c>
      <c r="B848">
        <f>B45</f>
        <v>2951</v>
      </c>
      <c r="C848" s="2">
        <f>SUM(C34:C45)/12</f>
        <v>121187.75</v>
      </c>
      <c r="D848" s="2">
        <f>SUM(D34:D45)</f>
        <v>44351745</v>
      </c>
      <c r="E848" s="30">
        <f t="shared" si="99"/>
        <v>37.812949637043594</v>
      </c>
      <c r="F848" s="9">
        <f>IF(OR(F34="C",F35="C",F36="C",F37="C",F38="C",F39="C",F40="C",F41="C",F42="C",F43="C",F44="C",F45="C"),"C",SUM(F34:F45))</f>
        <v>29575876</v>
      </c>
      <c r="G848" s="9">
        <f>IF(OR(G34="C",G35="C",G36="C",G37="C",G38="C",G39="C",G40="C",G41="C",G42="C",G43="C",G44="C",G45="C"),"C",SUM(G34:G45))</f>
        <v>15688398</v>
      </c>
      <c r="H848" s="9">
        <f>IF(OR(H34="C",H35="C",H36="C",H37="C",H38="C",H39="C",H40="C",H41="C",H42="C",H43="C",H44="C",H45="C"),"C",SUM(H34:H45))</f>
        <v>16770703</v>
      </c>
      <c r="I848" s="10">
        <f t="shared" si="96"/>
        <v>1.8852068898303065</v>
      </c>
      <c r="J848" s="11">
        <f t="shared" si="97"/>
        <v>1.7635441996677181</v>
      </c>
      <c r="K848" s="22">
        <f t="shared" si="98"/>
        <v>41.06667231446967</v>
      </c>
    </row>
    <row r="849" spans="1:11">
      <c r="A849" s="2" t="str">
        <f>"YE "&amp;TEXT(A46,"mmm-yy")</f>
        <v>YE Apr-04</v>
      </c>
      <c r="B849">
        <f>B46</f>
        <v>2949</v>
      </c>
      <c r="C849" s="2">
        <f>SUM(C35:C46)/12</f>
        <v>121673.08333333333</v>
      </c>
      <c r="D849" s="2">
        <f>SUM(D35:D46)</f>
        <v>44526465</v>
      </c>
      <c r="E849" s="30">
        <f t="shared" si="99"/>
        <v>37.815492426807296</v>
      </c>
      <c r="F849" s="9">
        <f>IF(OR(F35="C",F36="C",F37="C",F38="C",F39="C",F40="C",F41="C",F42="C",F43="C",F44="C",F45="C",F46="C"),"C",SUM(F35:F46))</f>
        <v>29682461</v>
      </c>
      <c r="G849" s="9">
        <f>IF(OR(G35="C",G36="C",G37="C",G38="C",G39="C",G40="C",G41="C",G42="C",G43="C",G44="C",G45="C",G46="C"),"C",SUM(G35:G46))</f>
        <v>15781491</v>
      </c>
      <c r="H849" s="9">
        <f>IF(OR(H35="C",H36="C",H37="C",H38="C",H39="C",H40="C",H41="C",H42="C",H43="C",H44="C",H45="C",H46="C"),"C",SUM(H35:H46))</f>
        <v>16837902</v>
      </c>
      <c r="I849" s="10">
        <f t="shared" si="96"/>
        <v>1.8808400929924809</v>
      </c>
      <c r="J849" s="11">
        <f t="shared" si="97"/>
        <v>1.762836070669612</v>
      </c>
      <c r="K849" s="22">
        <f t="shared" si="98"/>
        <v>41.259099129648469</v>
      </c>
    </row>
    <row r="850" spans="1:11">
      <c r="A850" s="2" t="str">
        <f>"YE "&amp;TEXT(A47,"mmm-yy")</f>
        <v>YE May-04</v>
      </c>
      <c r="B850">
        <f>B47</f>
        <v>2928</v>
      </c>
      <c r="C850" s="2">
        <f>SUM(C36:C47)/12</f>
        <v>122041.33333333333</v>
      </c>
      <c r="D850" s="2">
        <f>SUM(D36:D47)</f>
        <v>44663454</v>
      </c>
      <c r="E850" s="30">
        <f t="shared" si="99"/>
        <v>37.844451080742658</v>
      </c>
      <c r="F850" s="9">
        <f>IF(OR(F36="C",F37="C",F38="C",F39="C",F40="C",F41="C",F42="C",F43="C",F44="C",F45="C",F46="C",F47="C"),"C",SUM(F36:F47))</f>
        <v>29752128</v>
      </c>
      <c r="G850" s="9">
        <f>IF(OR(G36="C",G37="C",G38="C",G39="C",G40="C",G41="C",G42="C",G43="C",G44="C",G45="C",G46="C",G47="C"),"C",SUM(G36:G47))</f>
        <v>15815575</v>
      </c>
      <c r="H850" s="9">
        <f>IF(OR(H36="C",H37="C",H38="C",H39="C",H40="C",H41="C",H42="C",H43="C",H44="C",H45="C",H46="C",H47="C"),"C",SUM(H36:H47))</f>
        <v>16902639</v>
      </c>
      <c r="I850" s="10">
        <f t="shared" si="96"/>
        <v>1.8811916733979004</v>
      </c>
      <c r="J850" s="11">
        <f t="shared" si="97"/>
        <v>1.760206083795554</v>
      </c>
      <c r="K850" s="22">
        <f t="shared" si="98"/>
        <v>41.680783242258649</v>
      </c>
    </row>
    <row r="851" spans="1:11">
      <c r="A851" s="2" t="str">
        <f>"YE "&amp;TEXT(A48,"mmm-yy")</f>
        <v>YE Jun-04</v>
      </c>
      <c r="B851">
        <f>B48</f>
        <v>2903</v>
      </c>
      <c r="C851" s="2">
        <f>SUM(C37:C48)/12</f>
        <v>122436.66666666667</v>
      </c>
      <c r="D851" s="2">
        <f>SUM(D37:D48)</f>
        <v>44805774</v>
      </c>
      <c r="E851" s="30">
        <f t="shared" si="99"/>
        <v>38.007429578161066</v>
      </c>
      <c r="F851" s="9">
        <f>IF(OR(F37="C",F38="C",F39="C",F40="C",F41="C",F42="C",F43="C",F44="C",F45="C",F46="C",F47="C",F48="C"),"C",SUM(F37:F48))</f>
        <v>29970493</v>
      </c>
      <c r="G851" s="9">
        <f>IF(OR(G37="C",G38="C",G39="C",G40="C",G41="C",G42="C",G43="C",G44="C",G45="C",G46="C",G47="C",G48="C"),"C",SUM(G37:G48))</f>
        <v>15941135</v>
      </c>
      <c r="H851" s="9">
        <f>IF(OR(H37="C",H38="C",H39="C",H40="C",H41="C",H42="C",H43="C",H44="C",H45="C",H46="C",H47="C",H48="C"),"C",SUM(H37:H48))</f>
        <v>17029523</v>
      </c>
      <c r="I851" s="10">
        <f t="shared" si="96"/>
        <v>1.8800727175323464</v>
      </c>
      <c r="J851" s="11">
        <f t="shared" si="97"/>
        <v>1.7599138272986272</v>
      </c>
      <c r="K851" s="22">
        <f t="shared" si="98"/>
        <v>42.175909978183491</v>
      </c>
    </row>
    <row r="852" spans="1:11">
      <c r="A852" s="2" t="str">
        <f>"YE "&amp;TEXT(A49,"mmm-yy")</f>
        <v>YE Jul-04</v>
      </c>
      <c r="B852">
        <f>B49</f>
        <v>2889</v>
      </c>
      <c r="C852" s="2">
        <f>SUM(C38:C49)/12</f>
        <v>122758.66666666667</v>
      </c>
      <c r="D852" s="2">
        <f>SUM(D38:D49)</f>
        <v>44925558</v>
      </c>
      <c r="E852" s="30">
        <f t="shared" si="99"/>
        <v>38.08912289970889</v>
      </c>
      <c r="F852" s="9">
        <f>IF(OR(F38="C",F39="C",F40="C",F41="C",F42="C",F43="C",F44="C",F45="C",F46="C",F47="C",F48="C",F49="C"),"C",SUM(F38:F49))</f>
        <v>30084694</v>
      </c>
      <c r="G852" s="9">
        <f>IF(OR(G38="C",G39="C",G40="C",G41="C",G42="C",G43="C",G44="C",G45="C",G46="C",G47="C",G48="C",G49="C"),"C",SUM(G38:G49))</f>
        <v>16012244</v>
      </c>
      <c r="H852" s="9">
        <f>IF(OR(H38="C",H39="C",H40="C",H41="C",H42="C",H43="C",H44="C",H45="C",H46="C",H47="C",H48="C",H49="C"),"C",SUM(H38:H49))</f>
        <v>17111751</v>
      </c>
      <c r="I852" s="10">
        <f t="shared" si="96"/>
        <v>1.8788555807668181</v>
      </c>
      <c r="J852" s="11">
        <f t="shared" si="97"/>
        <v>1.7581306553607519</v>
      </c>
      <c r="K852" s="22">
        <f t="shared" si="98"/>
        <v>42.491750317295491</v>
      </c>
    </row>
    <row r="853" spans="1:11">
      <c r="A853" s="2" t="str">
        <f>"YE "&amp;TEXT(A50,"mmm-yy")</f>
        <v>YE Aug-04</v>
      </c>
      <c r="B853">
        <f>B50</f>
        <v>2917</v>
      </c>
      <c r="C853" s="2">
        <f>SUM(C39:C50)/12</f>
        <v>123114.66666666667</v>
      </c>
      <c r="D853" s="2">
        <f>SUM(D39:D50)</f>
        <v>45057990</v>
      </c>
      <c r="E853" s="30">
        <f t="shared" si="99"/>
        <v>38.142185215097257</v>
      </c>
      <c r="F853" s="9">
        <f>IF(OR(F39="C",F40="C",F41="C",F42="C",F43="C",F44="C",F45="C",F46="C",F47="C",F48="C",F49="C",F50="C"),"C",SUM(F39:F50))</f>
        <v>30167556</v>
      </c>
      <c r="G853" s="9">
        <f>IF(OR(G39="C",G40="C",G41="C",G42="C",G43="C",G44="C",G45="C",G46="C",G47="C",G48="C",G49="C",G50="C"),"C",SUM(G39:G50))</f>
        <v>16060082</v>
      </c>
      <c r="H853" s="9">
        <f>IF(OR(H39="C",H40="C",H41="C",H42="C",H43="C",H44="C",H45="C",H46="C",H47="C",H48="C",H49="C",H50="C"),"C",SUM(H39:H50))</f>
        <v>17186102</v>
      </c>
      <c r="I853" s="10">
        <f t="shared" ref="I853:I884" si="100">IF(F853=0,"-",IF(OR(F853="C",G853="C"),"C",F853/G853))</f>
        <v>1.8784185535291786</v>
      </c>
      <c r="J853" s="11">
        <f t="shared" ref="J853:J884" si="101">IF(OR(H853=0,F853=0),"-",IF(OR(F853="C",H853="C"),"C",F853/H853))</f>
        <v>1.7553460348367536</v>
      </c>
      <c r="K853" s="22">
        <f t="shared" ref="K853:K884" si="102">C853/B853</f>
        <v>42.205919323505888</v>
      </c>
    </row>
    <row r="854" spans="1:11">
      <c r="A854" s="2" t="str">
        <f>"YE "&amp;TEXT(A51,"mmm-yy")</f>
        <v>YE Sep-04</v>
      </c>
      <c r="B854">
        <f>B51</f>
        <v>2956</v>
      </c>
      <c r="C854" s="2">
        <f>SUM(C40:C51)/12</f>
        <v>123703.58333333333</v>
      </c>
      <c r="D854" s="2">
        <f>SUM(D40:D51)</f>
        <v>45270000</v>
      </c>
      <c r="E854" s="30">
        <f t="shared" si="99"/>
        <v>38.130240777556878</v>
      </c>
      <c r="F854" s="9">
        <f>IF(OR(F40="C",F41="C",F42="C",F43="C",F44="C",F45="C",F46="C",F47="C",F48="C",F49="C",F50="C",F51="C"),"C",SUM(F40:F51))</f>
        <v>30306857</v>
      </c>
      <c r="G854" s="9">
        <f>IF(OR(G40="C",G41="C",G42="C",G43="C",G44="C",G45="C",G46="C",G47="C",G48="C",G49="C",G50="C",G51="C"),"C",SUM(G40:G51))</f>
        <v>16147241</v>
      </c>
      <c r="H854" s="9">
        <f>IF(OR(H40="C",H41="C",H42="C",H43="C",H44="C",H45="C",H46="C",H47="C",H48="C",H49="C",H50="C",H51="C"),"C",SUM(H40:H51))</f>
        <v>17261560</v>
      </c>
      <c r="I854" s="10">
        <f t="shared" si="100"/>
        <v>1.8769062157429868</v>
      </c>
      <c r="J854" s="11">
        <f t="shared" si="101"/>
        <v>1.7557426443496416</v>
      </c>
      <c r="K854" s="22">
        <f t="shared" si="102"/>
        <v>41.848302886783941</v>
      </c>
    </row>
    <row r="855" spans="1:11">
      <c r="A855" s="2" t="str">
        <f>"YE "&amp;TEXT(A52,"mmm-yy")</f>
        <v>YE Oct-04</v>
      </c>
      <c r="B855">
        <f>B52</f>
        <v>3015</v>
      </c>
      <c r="C855" s="2">
        <f>SUM(C41:C52)/12</f>
        <v>124378.5</v>
      </c>
      <c r="D855" s="2">
        <f>SUM(D41:D52)</f>
        <v>45521069</v>
      </c>
      <c r="E855" s="30">
        <f t="shared" si="99"/>
        <v>38.033805840543856</v>
      </c>
      <c r="F855" s="9">
        <f>IF(OR(F41="C",F42="C",F43="C",F44="C",F45="C",F46="C",F47="C",F48="C",F49="C",F50="C",F51="C",F52="C"),"C",SUM(F41:F52))</f>
        <v>30368960</v>
      </c>
      <c r="G855" s="9">
        <f>IF(OR(G41="C",G42="C",G43="C",G44="C",G45="C",G46="C",G47="C",G48="C",G49="C",G50="C",G51="C",G52="C"),"C",SUM(G41:G52))</f>
        <v>16200463</v>
      </c>
      <c r="H855" s="9">
        <f>IF(OR(H41="C",H42="C",H43="C",H44="C",H45="C",H46="C",H47="C",H48="C",H49="C",H50="C",H51="C",H52="C"),"C",SUM(H41:H52))</f>
        <v>17313395</v>
      </c>
      <c r="I855" s="10">
        <f t="shared" si="100"/>
        <v>1.8745735847179184</v>
      </c>
      <c r="J855" s="11">
        <f t="shared" si="101"/>
        <v>1.7540730746338311</v>
      </c>
      <c r="K855" s="22">
        <f t="shared" si="102"/>
        <v>41.253233830845772</v>
      </c>
    </row>
    <row r="856" spans="1:11">
      <c r="A856" s="2" t="str">
        <f>"YE "&amp;TEXT(A53,"mmm-yy")</f>
        <v>YE Nov-04</v>
      </c>
      <c r="B856">
        <f>B53</f>
        <v>3059</v>
      </c>
      <c r="C856" s="2">
        <f>SUM(C42:C53)/12</f>
        <v>124838.66666666667</v>
      </c>
      <c r="D856" s="2">
        <f>SUM(D42:D53)</f>
        <v>45686729</v>
      </c>
      <c r="E856" s="30">
        <f t="shared" si="99"/>
        <v>38.127417701538668</v>
      </c>
      <c r="F856" s="9">
        <f>IF(OR(F42="C",F43="C",F44="C",F45="C",F46="C",F47="C",F48="C",F49="C",F50="C",F51="C",F52="C",F53="C"),"C",SUM(F42:F53))</f>
        <v>30504885</v>
      </c>
      <c r="G856" s="9">
        <f>IF(OR(G42="C",G43="C",G44="C",G45="C",G46="C",G47="C",G48="C",G49="C",G50="C",G51="C",G52="C",G53="C"),"C",SUM(G42:G53))</f>
        <v>16313863</v>
      </c>
      <c r="H856" s="9">
        <f>IF(OR(H42="C",H43="C",H44="C",H45="C",H46="C",H47="C",H48="C",H49="C",H50="C",H51="C",H52="C",H53="C"),"C",SUM(H42:H53))</f>
        <v>17419170</v>
      </c>
      <c r="I856" s="10">
        <f t="shared" si="100"/>
        <v>1.8698750259212058</v>
      </c>
      <c r="J856" s="11">
        <f t="shared" si="101"/>
        <v>1.7512249435535676</v>
      </c>
      <c r="K856" s="22">
        <f t="shared" si="102"/>
        <v>40.810286586030294</v>
      </c>
    </row>
    <row r="857" spans="1:11">
      <c r="A857" s="2" t="str">
        <f>"YE "&amp;TEXT(A54,"mmm-yy")</f>
        <v>YE Dec-04</v>
      </c>
      <c r="B857">
        <f>B54</f>
        <v>3083</v>
      </c>
      <c r="C857" s="2">
        <f>SUM(C43:C54)/12</f>
        <v>125317.5</v>
      </c>
      <c r="D857" s="2">
        <f>SUM(D43:D54)</f>
        <v>45864855</v>
      </c>
      <c r="E857" s="30">
        <f t="shared" si="99"/>
        <v>38.028302934785252</v>
      </c>
      <c r="F857" s="9">
        <f>IF(OR(F43="C",F44="C",F45="C",F46="C",F47="C",F48="C",F49="C",F50="C",F51="C",F52="C",F53="C",F54="C"),"C",SUM(F43:F54))</f>
        <v>30546091</v>
      </c>
      <c r="G857" s="9">
        <f>IF(OR(G43="C",G44="C",G45="C",G46="C",G47="C",G48="C",G49="C",G50="C",G51="C",G52="C",G53="C",G54="C"),"C",SUM(G43:G54))</f>
        <v>16360750</v>
      </c>
      <c r="H857" s="9">
        <f>IF(OR(H43="C",H44="C",H45="C",H46="C",H47="C",H48="C",H49="C",H50="C",H51="C",H52="C",H53="C",H54="C"),"C",SUM(H43:H54))</f>
        <v>17441626</v>
      </c>
      <c r="I857" s="10">
        <f t="shared" si="100"/>
        <v>1.8670348853200496</v>
      </c>
      <c r="J857" s="11">
        <f t="shared" si="101"/>
        <v>1.7513327599158472</v>
      </c>
      <c r="K857" s="22">
        <f t="shared" si="102"/>
        <v>40.647907881933179</v>
      </c>
    </row>
    <row r="858" spans="1:11">
      <c r="A858" s="2" t="str">
        <f>"YE "&amp;TEXT(A55,"mmm-yy")</f>
        <v>YE Jan-05</v>
      </c>
      <c r="B858">
        <f>B55</f>
        <v>3081</v>
      </c>
      <c r="C858" s="2">
        <f>SUM(C44:C55)/12</f>
        <v>125714.33333333333</v>
      </c>
      <c r="D858" s="2">
        <f>SUM(D44:D55)</f>
        <v>46012477</v>
      </c>
      <c r="E858" s="30">
        <f t="shared" si="99"/>
        <v>38.109437142451604</v>
      </c>
      <c r="F858" s="9">
        <f>IF(OR(F44="C",F45="C",F46="C",F47="C",F48="C",F49="C",F50="C",F51="C",F52="C",F53="C",F54="C",F55="C"),"C",SUM(F44:F55))</f>
        <v>30727584</v>
      </c>
      <c r="G858" s="9">
        <f>IF(OR(G44="C",G45="C",G46="C",G47="C",G48="C",G49="C",G50="C",G51="C",G52="C",G53="C",G54="C",G55="C"),"C",SUM(G44:G55))</f>
        <v>16468273</v>
      </c>
      <c r="H858" s="9">
        <f>IF(OR(H44="C",H45="C",H46="C",H47="C",H48="C",H49="C",H50="C",H51="C",H52="C",H53="C",H54="C",H55="C"),"C",SUM(H44:H55))</f>
        <v>17535096</v>
      </c>
      <c r="I858" s="10">
        <f t="shared" si="100"/>
        <v>1.8658655950141221</v>
      </c>
      <c r="J858" s="11">
        <f t="shared" si="101"/>
        <v>1.752347634709271</v>
      </c>
      <c r="K858" s="22">
        <f t="shared" si="102"/>
        <v>40.803094233473978</v>
      </c>
    </row>
    <row r="859" spans="1:11">
      <c r="A859" s="2" t="str">
        <f>"YE "&amp;TEXT(A56,"mmm-yy")</f>
        <v>YE Feb-05</v>
      </c>
      <c r="B859">
        <f>B56</f>
        <v>3096</v>
      </c>
      <c r="C859" s="2">
        <f>SUM(C45:C56)/12</f>
        <v>126195.25</v>
      </c>
      <c r="D859" s="2">
        <f>SUM(D45:D56)</f>
        <v>46048598</v>
      </c>
      <c r="E859" s="30">
        <f t="shared" si="99"/>
        <v>38.18775112328067</v>
      </c>
      <c r="F859" s="9">
        <f>IF(OR(F45="C",F46="C",F47="C",F48="C",F49="C",F50="C",F51="C",F52="C",F53="C",F54="C",F55="C",F56="C"),"C",SUM(F45:F56))</f>
        <v>30769515</v>
      </c>
      <c r="G859" s="9">
        <f>IF(OR(G45="C",G46="C",G47="C",G48="C",G49="C",G50="C",G51="C",G52="C",G53="C",G54="C",G55="C",G56="C"),"C",SUM(G45:G56))</f>
        <v>16532414</v>
      </c>
      <c r="H859" s="9">
        <f>IF(OR(H45="C",H46="C",H47="C",H48="C",H49="C",H50="C",H51="C",H52="C",H53="C",H54="C",H55="C",H56="C"),"C",SUM(H45:H56))</f>
        <v>17584924</v>
      </c>
      <c r="I859" s="10">
        <f t="shared" si="100"/>
        <v>1.861162864660902</v>
      </c>
      <c r="J859" s="11">
        <f t="shared" si="101"/>
        <v>1.7497667320029362</v>
      </c>
      <c r="K859" s="22">
        <f t="shared" si="102"/>
        <v>40.760739664082685</v>
      </c>
    </row>
    <row r="860" spans="1:11">
      <c r="A860" s="2" t="str">
        <f>"YE "&amp;TEXT(A57,"mmm-yy")</f>
        <v>YE Mar-05</v>
      </c>
      <c r="B860">
        <f>B57</f>
        <v>3108</v>
      </c>
      <c r="C860" s="2">
        <f>SUM(C46:C57)/12</f>
        <v>126668.16666666667</v>
      </c>
      <c r="D860" s="2">
        <f>SUM(D46:D57)</f>
        <v>46224523</v>
      </c>
      <c r="E860" s="30">
        <f t="shared" si="99"/>
        <v>38.314173625977709</v>
      </c>
      <c r="F860" s="9">
        <f>IF(OR(F46="C",F47="C",F48="C",F49="C",F50="C",F51="C",F52="C",F53="C",F54="C",F55="C",F56="C",F57="C"),"C",SUM(F46:F57))</f>
        <v>31100522</v>
      </c>
      <c r="G860" s="9">
        <f>IF(OR(G46="C",G47="C",G48="C",G49="C",G50="C",G51="C",G52="C",G53="C",G54="C",G55="C",G56="C",G57="C"),"C",SUM(G46:G57))</f>
        <v>16692597</v>
      </c>
      <c r="H860" s="9">
        <f>IF(OR(H46="C",H47="C",H48="C",H49="C",H50="C",H51="C",H52="C",H53="C",H54="C",H55="C",H56="C",H57="C"),"C",SUM(H46:H57))</f>
        <v>17710544</v>
      </c>
      <c r="I860" s="10">
        <f t="shared" si="100"/>
        <v>1.8631326210055872</v>
      </c>
      <c r="J860" s="11">
        <f t="shared" si="101"/>
        <v>1.7560455511699697</v>
      </c>
      <c r="K860" s="22">
        <f t="shared" si="102"/>
        <v>40.755523380523385</v>
      </c>
    </row>
    <row r="861" spans="1:11">
      <c r="A861" s="2" t="str">
        <f>"YE "&amp;TEXT(A58,"mmm-yy")</f>
        <v>YE Apr-05</v>
      </c>
      <c r="B861">
        <f>B58</f>
        <v>3100</v>
      </c>
      <c r="C861" s="2">
        <f>SUM(C47:C58)/12</f>
        <v>127114.75</v>
      </c>
      <c r="D861" s="2">
        <f>SUM(D47:D58)</f>
        <v>46385293</v>
      </c>
      <c r="E861" s="30">
        <f t="shared" si="99"/>
        <v>38.200987541460606</v>
      </c>
      <c r="F861" s="9">
        <f>IF(OR(F47="C",F48="C",F49="C",F50="C",F51="C",F52="C",F53="C",F54="C",F55="C",F56="C",F57="C",F58="C"),"C",SUM(F47:F58))</f>
        <v>31054356</v>
      </c>
      <c r="G861" s="9">
        <f>IF(OR(G47="C",G48="C",G49="C",G50="C",G51="C",G52="C",G53="C",G54="C",G55="C",G56="C",G57="C",G58="C"),"C",SUM(G47:G58))</f>
        <v>16696800</v>
      </c>
      <c r="H861" s="9">
        <f>IF(OR(H47="C",H48="C",H49="C",H50="C",H51="C",H52="C",H53="C",H54="C",H55="C",H56="C",H57="C",H58="C"),"C",SUM(H47:H58))</f>
        <v>17719640</v>
      </c>
      <c r="I861" s="10">
        <f t="shared" si="100"/>
        <v>1.8598986632169039</v>
      </c>
      <c r="J861" s="11">
        <f t="shared" si="101"/>
        <v>1.7525387648959008</v>
      </c>
      <c r="K861" s="22">
        <f t="shared" si="102"/>
        <v>41.004758064516132</v>
      </c>
    </row>
    <row r="862" spans="1:11">
      <c r="A862" s="2" t="str">
        <f>"YE "&amp;TEXT(A59,"mmm-yy")</f>
        <v>YE May-05</v>
      </c>
      <c r="B862">
        <f>B59</f>
        <v>3081</v>
      </c>
      <c r="C862" s="2">
        <f>SUM(C48:C59)/12</f>
        <v>127605.5</v>
      </c>
      <c r="D862" s="2">
        <f>SUM(D48:D59)</f>
        <v>46567852</v>
      </c>
      <c r="E862" s="30">
        <f t="shared" si="99"/>
        <v>38.078818838369443</v>
      </c>
      <c r="F862" s="9">
        <f>IF(OR(F48="C",F49="C",F50="C",F51="C",F52="C",F53="C",F54="C",F55="C",F56="C",F57="C",F58="C",F59="C"),"C",SUM(F48:F59))</f>
        <v>31054318</v>
      </c>
      <c r="G862" s="9">
        <f>IF(OR(G48="C",G49="C",G50="C",G51="C",G52="C",G53="C",G54="C",G55="C",G56="C",G57="C",G58="C",G59="C"),"C",SUM(G48:G59))</f>
        <v>16717304</v>
      </c>
      <c r="H862" s="9">
        <f>IF(OR(H48="C",H49="C",H50="C",H51="C",H52="C",H53="C",H54="C",H55="C",H56="C",H57="C",H58="C",H59="C"),"C",SUM(H48:H59))</f>
        <v>17732488</v>
      </c>
      <c r="I862" s="10">
        <f t="shared" si="100"/>
        <v>1.8576151991971912</v>
      </c>
      <c r="J862" s="11">
        <f t="shared" si="101"/>
        <v>1.7512668273059031</v>
      </c>
      <c r="K862" s="22">
        <f t="shared" si="102"/>
        <v>41.416910094125285</v>
      </c>
    </row>
    <row r="863" spans="1:11">
      <c r="A863" s="2" t="str">
        <f>"YE "&amp;TEXT(A60,"mmm-yy")</f>
        <v>YE Jun-05</v>
      </c>
      <c r="B863">
        <f>B60</f>
        <v>3058</v>
      </c>
      <c r="C863" s="2">
        <f>SUM(C49:C60)/12</f>
        <v>128133.08333333333</v>
      </c>
      <c r="D863" s="2">
        <f>SUM(D49:D60)</f>
        <v>46757782</v>
      </c>
      <c r="E863" s="30">
        <f t="shared" si="99"/>
        <v>38.084479712917094</v>
      </c>
      <c r="F863" s="9">
        <f>IF(OR(F49="C",F50="C",F51="C",F52="C",F53="C",F54="C",F55="C",F56="C",F57="C",F58="C",F59="C",F60="C"),"C",SUM(F49:F60))</f>
        <v>31171438</v>
      </c>
      <c r="G863" s="9">
        <f>IF(OR(G49="C",G50="C",G51="C",G52="C",G53="C",G54="C",G55="C",G56="C",G57="C",G58="C",G59="C",G60="C"),"C",SUM(G49:G60))</f>
        <v>16779248</v>
      </c>
      <c r="H863" s="9">
        <f>IF(OR(H49="C",H50="C",H51="C",H52="C",H53="C",H54="C",H55="C",H56="C",H57="C",H58="C",H59="C",H60="C"),"C",SUM(H49:H60))</f>
        <v>17807458</v>
      </c>
      <c r="I863" s="10">
        <f t="shared" si="100"/>
        <v>1.8577374862091556</v>
      </c>
      <c r="J863" s="11">
        <f t="shared" si="101"/>
        <v>1.7504709543608077</v>
      </c>
      <c r="K863" s="22">
        <f t="shared" si="102"/>
        <v>41.90094288205799</v>
      </c>
    </row>
    <row r="864" spans="1:11">
      <c r="A864" s="2" t="str">
        <f>"YE "&amp;TEXT(A61,"mmm-yy")</f>
        <v>YE Jul-05</v>
      </c>
      <c r="B864">
        <f>B61</f>
        <v>3052</v>
      </c>
      <c r="C864" s="2">
        <f>SUM(C50:C61)/12</f>
        <v>128676.75</v>
      </c>
      <c r="D864" s="2">
        <f>SUM(D50:D61)</f>
        <v>46960026</v>
      </c>
      <c r="E864" s="30">
        <f t="shared" si="99"/>
        <v>37.985213210912619</v>
      </c>
      <c r="F864" s="9">
        <f>IF(OR(F50="C",F51="C",F52="C",F53="C",F54="C",F55="C",F56="C",F57="C",F58="C",F59="C",F60="C",F61="C"),"C",SUM(F50:F61))</f>
        <v>31226558</v>
      </c>
      <c r="G864" s="9">
        <f>IF(OR(G50="C",G51="C",G52="C",G53="C",G54="C",G55="C",G56="C",G57="C",G58="C",G59="C",G60="C",G61="C"),"C",SUM(G50:G61))</f>
        <v>16788730</v>
      </c>
      <c r="H864" s="9">
        <f>IF(OR(H50="C",H51="C",H52="C",H53="C",H54="C",H55="C",H56="C",H57="C",H58="C",H59="C",H60="C",H61="C"),"C",SUM(H50:H61))</f>
        <v>17837866</v>
      </c>
      <c r="I864" s="10">
        <f t="shared" si="100"/>
        <v>1.859971421304649</v>
      </c>
      <c r="J864" s="11">
        <f t="shared" si="101"/>
        <v>1.7505770028769136</v>
      </c>
      <c r="K864" s="22">
        <f t="shared" si="102"/>
        <v>42.16145150720839</v>
      </c>
    </row>
    <row r="865" spans="1:11">
      <c r="A865" s="2" t="str">
        <f>"YE "&amp;TEXT(A62,"mmm-yy")</f>
        <v>YE Aug-05</v>
      </c>
      <c r="B865">
        <f>B62</f>
        <v>3059</v>
      </c>
      <c r="C865" s="2">
        <f>SUM(C51:C62)/12</f>
        <v>129157</v>
      </c>
      <c r="D865" s="2">
        <f>SUM(D51:D62)</f>
        <v>47138679</v>
      </c>
      <c r="E865" s="30">
        <f t="shared" si="99"/>
        <v>37.864117914717127</v>
      </c>
      <c r="F865" s="9">
        <f>IF(OR(F51="C",F52="C",F53="C",F54="C",F55="C",F56="C",F57="C",F58="C",F59="C",F60="C",F61="C",F62="C"),"C",SUM(F51:F62))</f>
        <v>31232909</v>
      </c>
      <c r="G865" s="9">
        <f>IF(OR(G51="C",G52="C",G53="C",G54="C",G55="C",G56="C",G57="C",G58="C",G59="C",G60="C",G61="C",G62="C"),"C",SUM(G51:G62))</f>
        <v>16802566</v>
      </c>
      <c r="H865" s="9">
        <f>IF(OR(H51="C",H52="C",H53="C",H54="C",H55="C",H56="C",H57="C",H58="C",H59="C",H60="C",H61="C",H62="C"),"C",SUM(H51:H62))</f>
        <v>17848645</v>
      </c>
      <c r="I865" s="10">
        <f t="shared" si="100"/>
        <v>1.8588178138981868</v>
      </c>
      <c r="J865" s="11">
        <f t="shared" si="101"/>
        <v>1.7498756348170967</v>
      </c>
      <c r="K865" s="22">
        <f t="shared" si="102"/>
        <v>42.221967963386724</v>
      </c>
    </row>
    <row r="866" spans="1:11">
      <c r="A866" s="2" t="str">
        <f>"YE "&amp;TEXT(A63,"mmm-yy")</f>
        <v>YE Sep-05</v>
      </c>
      <c r="B866">
        <f>B63</f>
        <v>3104</v>
      </c>
      <c r="C866" s="2">
        <f>SUM(C52:C63)/12</f>
        <v>129409.16666666667</v>
      </c>
      <c r="D866" s="2">
        <f>SUM(D52:D63)</f>
        <v>47229459</v>
      </c>
      <c r="E866" s="30">
        <f t="shared" si="99"/>
        <v>37.789804028879516</v>
      </c>
      <c r="F866" s="9">
        <f>IF(OR(F52="C",F53="C",F54="C",F55="C",F56="C",F57="C",F58="C",F59="C",F60="C",F61="C",F62="C",F63="C"),"C",SUM(F52:F63))</f>
        <v>31176477</v>
      </c>
      <c r="G866" s="9">
        <f>IF(OR(G52="C",G53="C",G54="C",G55="C",G56="C",G57="C",G58="C",G59="C",G60="C",G61="C",G62="C",G63="C"),"C",SUM(G52:G63))</f>
        <v>16763245</v>
      </c>
      <c r="H866" s="9">
        <f>IF(OR(H52="C",H53="C",H54="C",H55="C",H56="C",H57="C",H58="C",H59="C",H60="C",H61="C",H62="C",H63="C"),"C",SUM(H52:H63))</f>
        <v>17847920</v>
      </c>
      <c r="I866" s="10">
        <f t="shared" si="100"/>
        <v>1.8598115698959241</v>
      </c>
      <c r="J866" s="11">
        <f t="shared" si="101"/>
        <v>1.7467848914607416</v>
      </c>
      <c r="K866" s="22">
        <f t="shared" si="102"/>
        <v>41.691097508591064</v>
      </c>
    </row>
    <row r="867" spans="1:11">
      <c r="A867" s="2" t="str">
        <f>"YE "&amp;TEXT(A64,"mmm-yy")</f>
        <v>YE Oct-05</v>
      </c>
      <c r="B867">
        <f>B64</f>
        <v>3147</v>
      </c>
      <c r="C867" s="2">
        <f>SUM(C53:C64)/12</f>
        <v>129895.66666666667</v>
      </c>
      <c r="D867" s="2">
        <f>SUM(D53:D64)</f>
        <v>47410437</v>
      </c>
      <c r="E867" s="30">
        <f t="shared" si="99"/>
        <v>37.690806351352549</v>
      </c>
      <c r="F867" s="9">
        <f>IF(OR(F53="C",F54="C",F55="C",F56="C",F57="C",F58="C",F59="C",F60="C",F61="C",F62="C",F63="C",F64="C"),"C",SUM(F53:F64))</f>
        <v>31224131</v>
      </c>
      <c r="G867" s="9">
        <f>IF(OR(G53="C",G54="C",G55="C",G56="C",G57="C",G58="C",G59="C",G60="C",G61="C",G62="C",G63="C",G64="C"),"C",SUM(G53:G64))</f>
        <v>16800975</v>
      </c>
      <c r="H867" s="9">
        <f>IF(OR(H53="C",H54="C",H55="C",H56="C",H57="C",H58="C",H59="C",H60="C",H61="C",H62="C",H63="C",H64="C"),"C",SUM(H53:H64))</f>
        <v>17869376</v>
      </c>
      <c r="I867" s="10">
        <f t="shared" si="100"/>
        <v>1.858471368477127</v>
      </c>
      <c r="J867" s="11">
        <f t="shared" si="101"/>
        <v>1.7473543004523493</v>
      </c>
      <c r="K867" s="22">
        <f t="shared" si="102"/>
        <v>41.276030081559156</v>
      </c>
    </row>
    <row r="868" spans="1:11">
      <c r="A868" s="2" t="str">
        <f>"YE "&amp;TEXT(A65,"mmm-yy")</f>
        <v>YE Nov-05</v>
      </c>
      <c r="B868">
        <f>B65</f>
        <v>3168</v>
      </c>
      <c r="C868" s="2">
        <f>SUM(C54:C65)/12</f>
        <v>130346.08333333333</v>
      </c>
      <c r="D868" s="2">
        <f>SUM(D54:D65)</f>
        <v>47572587</v>
      </c>
      <c r="E868" s="30">
        <f t="shared" si="99"/>
        <v>37.537199732274388</v>
      </c>
      <c r="F868" s="9">
        <f>IF(OR(F54="C",F55="C",F56="C",F57="C",F58="C",F59="C",F60="C",F61="C",F62="C",F63="C",F64="C",F65="C"),"C",SUM(F54:F65))</f>
        <v>31190691</v>
      </c>
      <c r="G868" s="9">
        <f>IF(OR(G54="C",G55="C",G56="C",G57="C",G58="C",G59="C",G60="C",G61="C",G62="C",G63="C",G64="C",G65="C"),"C",SUM(G54:G65))</f>
        <v>16765941</v>
      </c>
      <c r="H868" s="9">
        <f>IF(OR(H54="C",H55="C",H56="C",H57="C",H58="C",H59="C",H60="C",H61="C",H62="C",H63="C",H64="C",H65="C"),"C",SUM(H54:H65))</f>
        <v>17857417</v>
      </c>
      <c r="I868" s="10">
        <f t="shared" si="100"/>
        <v>1.8603602982976022</v>
      </c>
      <c r="J868" s="11">
        <f t="shared" si="101"/>
        <v>1.7466518814003167</v>
      </c>
      <c r="K868" s="22">
        <f t="shared" si="102"/>
        <v>41.144597011784512</v>
      </c>
    </row>
    <row r="869" spans="1:11">
      <c r="A869" s="2" t="str">
        <f>"YE "&amp;TEXT(A66,"mmm-yy")</f>
        <v>YE Dec-05</v>
      </c>
      <c r="B869">
        <f>B66</f>
        <v>3194</v>
      </c>
      <c r="C869" s="2">
        <f>SUM(C55:C66)/12</f>
        <v>130762.66666666667</v>
      </c>
      <c r="D869" s="2">
        <f>SUM(D55:D66)</f>
        <v>47727556</v>
      </c>
      <c r="E869" s="30">
        <f t="shared" si="99"/>
        <v>37.364301662544797</v>
      </c>
      <c r="F869" s="9">
        <f>IF(OR(F55="C",F56="C",F57="C",F58="C",F59="C",F60="C",F61="C",F62="C",F63="C",F64="C",F65="C",F66="C"),"C",SUM(F55:F66))</f>
        <v>31087501</v>
      </c>
      <c r="G869" s="9">
        <f>IF(OR(G55="C",G56="C",G57="C",G58="C",G59="C",G60="C",G61="C",G62="C",G63="C",G64="C",G65="C",G66="C"),"C",SUM(G55:G66))</f>
        <v>16707290</v>
      </c>
      <c r="H869" s="9">
        <f>IF(OR(H55="C",H56="C",H57="C",H58="C",H59="C",H60="C",H61="C",H62="C",H63="C",H64="C",H65="C",H66="C"),"C",SUM(H55:H66))</f>
        <v>17833068</v>
      </c>
      <c r="I869" s="10">
        <f t="shared" si="100"/>
        <v>1.8607147538589441</v>
      </c>
      <c r="J869" s="11">
        <f t="shared" si="101"/>
        <v>1.7432502920978039</v>
      </c>
      <c r="K869" s="22">
        <f t="shared" si="102"/>
        <v>40.940096013358385</v>
      </c>
    </row>
    <row r="870" spans="1:11">
      <c r="A870" s="2" t="str">
        <f>"YE "&amp;TEXT(A67,"mmm-yy")</f>
        <v>YE Jan-06</v>
      </c>
      <c r="B870">
        <f>B67</f>
        <v>3195</v>
      </c>
      <c r="C870" s="2">
        <f>SUM(C56:C67)/12</f>
        <v>131188.08333333334</v>
      </c>
      <c r="D870" s="2">
        <f>SUM(D56:D67)</f>
        <v>47885811</v>
      </c>
      <c r="E870" s="30">
        <f t="shared" si="99"/>
        <v>37.21884338556989</v>
      </c>
      <c r="F870" s="9">
        <f>IF(OR(F56="C",F57="C",F58="C",F59="C",F60="C",F61="C",F62="C",F63="C",F64="C",F65="C",F66="C",F67="C"),"C",SUM(F56:F67))</f>
        <v>31007658</v>
      </c>
      <c r="G870" s="9">
        <f>IF(OR(G56="C",G57="C",G58="C",G59="C",G60="C",G61="C",G62="C",G63="C",G64="C",G65="C",G66="C",G67="C"),"C",SUM(G56:G67))</f>
        <v>16696094</v>
      </c>
      <c r="H870" s="9">
        <f>IF(OR(H56="C",H57="C",H58="C",H59="C",H60="C",H61="C",H62="C",H63="C",H64="C",H65="C",H66="C",H67="C"),"C",SUM(H56:H67))</f>
        <v>17822545</v>
      </c>
      <c r="I870" s="10">
        <f t="shared" si="100"/>
        <v>1.8571803680549475</v>
      </c>
      <c r="J870" s="11">
        <f t="shared" si="101"/>
        <v>1.7397996750744633</v>
      </c>
      <c r="K870" s="22">
        <f t="shared" si="102"/>
        <v>41.060432968179448</v>
      </c>
    </row>
    <row r="871" spans="1:11">
      <c r="A871" s="2" t="str">
        <f>"YE "&amp;TEXT(A68,"mmm-yy")</f>
        <v>YE Feb-06</v>
      </c>
      <c r="B871">
        <f>B68</f>
        <v>3199</v>
      </c>
      <c r="C871" s="2">
        <f>SUM(C57:C68)/12</f>
        <v>131616.33333333334</v>
      </c>
      <c r="D871" s="2">
        <f>SUM(D57:D68)</f>
        <v>48029703</v>
      </c>
      <c r="E871" s="30">
        <f t="shared" si="99"/>
        <v>37.175180950005043</v>
      </c>
      <c r="F871" s="9">
        <f>IF(OR(F57="C",F58="C",F59="C",F60="C",F61="C",F62="C",F63="C",F64="C",F65="C",F66="C",F67="C",F68="C"),"C",SUM(F57:F68))</f>
        <v>31082922</v>
      </c>
      <c r="G871" s="9">
        <f>IF(OR(G57="C",G58="C",G59="C",G60="C",G61="C",G62="C",G63="C",G64="C",G65="C",G66="C",G67="C",G68="C"),"C",SUM(G57:G68))</f>
        <v>16719044</v>
      </c>
      <c r="H871" s="9">
        <f>IF(OR(H57="C",H58="C",H59="C",H60="C",H61="C",H62="C",H63="C",H64="C",H65="C",H66="C",H67="C",H68="C"),"C",SUM(H57:H68))</f>
        <v>17855129</v>
      </c>
      <c r="I871" s="10">
        <f t="shared" si="100"/>
        <v>1.8591327351013611</v>
      </c>
      <c r="J871" s="11">
        <f t="shared" si="101"/>
        <v>1.740839956966987</v>
      </c>
      <c r="K871" s="22">
        <f t="shared" si="102"/>
        <v>41.142961342086075</v>
      </c>
    </row>
    <row r="872" spans="1:11">
      <c r="A872" s="2" t="str">
        <f>"YE "&amp;TEXT(A69,"mmm-yy")</f>
        <v>YE Mar-06</v>
      </c>
      <c r="B872">
        <f>B69</f>
        <v>3198</v>
      </c>
      <c r="C872" s="2">
        <f>SUM(C58:C69)/12</f>
        <v>131990.41666666666</v>
      </c>
      <c r="D872" s="2">
        <f>SUM(D58:D69)</f>
        <v>48168862</v>
      </c>
      <c r="E872" s="30">
        <f t="shared" si="99"/>
        <v>36.998098481130818</v>
      </c>
      <c r="F872" s="9">
        <f>IF(OR(F58="C",F59="C",F60="C",F61="C",F62="C",F63="C",F64="C",F65="C",F66="C",F67="C",F68="C",F69="C"),"C",SUM(F58:F69))</f>
        <v>30859499</v>
      </c>
      <c r="G872" s="9">
        <f>IF(OR(G58="C",G59="C",G60="C",G61="C",G62="C",G63="C",G64="C",G65="C",G66="C",G67="C",G68="C",G69="C"),"C",SUM(G58:G69))</f>
        <v>16641868</v>
      </c>
      <c r="H872" s="9">
        <f>IF(OR(H58="C",H59="C",H60="C",H61="C",H62="C",H63="C",H64="C",H65="C",H66="C",H67="C",H68="C",H69="C"),"C",SUM(H58:H69))</f>
        <v>17821563</v>
      </c>
      <c r="I872" s="10">
        <f t="shared" si="100"/>
        <v>1.854329033255161</v>
      </c>
      <c r="J872" s="11">
        <f t="shared" si="101"/>
        <v>1.7315820727957474</v>
      </c>
      <c r="K872" s="22">
        <f t="shared" si="102"/>
        <v>41.272800708776316</v>
      </c>
    </row>
    <row r="873" spans="1:11">
      <c r="A873" s="2" t="str">
        <f>"YE "&amp;TEXT(A70,"mmm-yy")</f>
        <v>YE Apr-06</v>
      </c>
      <c r="B873">
        <f>B70</f>
        <v>3189</v>
      </c>
      <c r="C873" s="2">
        <f>SUM(C59:C70)/12</f>
        <v>132378.08333333334</v>
      </c>
      <c r="D873" s="2">
        <f>SUM(D59:D70)</f>
        <v>48308422</v>
      </c>
      <c r="E873" s="30">
        <f t="shared" si="99"/>
        <v>36.96732838841227</v>
      </c>
      <c r="F873" s="9">
        <f>IF(OR(F59="C",F60="C",F61="C",F62="C",F63="C",F64="C",F65="C",F66="C",F67="C",F68="C",F69="C",F70="C"),"C",SUM(F59:F70))</f>
        <v>30958826</v>
      </c>
      <c r="G873" s="9">
        <f>IF(OR(G59="C",G60="C",G61="C",G62="C",G63="C",G64="C",G65="C",G66="C",G67="C",G68="C",G69="C",G70="C"),"C",SUM(G59:G70))</f>
        <v>16675763</v>
      </c>
      <c r="H873" s="9">
        <f>IF(OR(H59="C",H60="C",H61="C",H62="C",H63="C",H64="C",H65="C",H66="C",H67="C",H68="C",H69="C",H70="C"),"C",SUM(H59:H70))</f>
        <v>17858333</v>
      </c>
      <c r="I873" s="10">
        <f t="shared" si="100"/>
        <v>1.85651631052804</v>
      </c>
      <c r="J873" s="11">
        <f t="shared" si="101"/>
        <v>1.7335787164457064</v>
      </c>
      <c r="K873" s="22">
        <f t="shared" si="102"/>
        <v>41.510844569875616</v>
      </c>
    </row>
    <row r="874" spans="1:11">
      <c r="A874" s="2" t="str">
        <f>"YE "&amp;TEXT(A71,"mmm-yy")</f>
        <v>YE May-06</v>
      </c>
      <c r="B874">
        <f>B71</f>
        <v>3157</v>
      </c>
      <c r="C874" s="2">
        <f>SUM(C60:C71)/12</f>
        <v>132621.75</v>
      </c>
      <c r="D874" s="2">
        <f>SUM(D60:D71)</f>
        <v>48399066</v>
      </c>
      <c r="E874" s="30">
        <f t="shared" si="99"/>
        <v>36.963628595642732</v>
      </c>
      <c r="F874" s="9">
        <f>IF(OR(F60="C",F61="C",F62="C",F63="C",F64="C",F65="C",F66="C",F67="C",F68="C",F69="C",F70="C",F71="C"),"C",SUM(F60:F71))</f>
        <v>30987329</v>
      </c>
      <c r="G874" s="9">
        <f>IF(OR(G60="C",G61="C",G62="C",G63="C",G64="C",G65="C",G66="C",G67="C",G68="C",G69="C",G70="C",G71="C"),"C",SUM(G60:G71))</f>
        <v>16679039</v>
      </c>
      <c r="H874" s="9">
        <f>IF(OR(H60="C",H61="C",H62="C",H63="C",H64="C",H65="C",H66="C",H67="C",H68="C",H69="C",H70="C",H71="C"),"C",SUM(H60:H71))</f>
        <v>17890051</v>
      </c>
      <c r="I874" s="10">
        <f t="shared" si="100"/>
        <v>1.8578605757801754</v>
      </c>
      <c r="J874" s="11">
        <f t="shared" si="101"/>
        <v>1.7320984160414077</v>
      </c>
      <c r="K874" s="22">
        <f t="shared" si="102"/>
        <v>42.008789990497306</v>
      </c>
    </row>
    <row r="875" spans="1:11">
      <c r="A875" s="2" t="str">
        <f>"YE "&amp;TEXT(A72,"mmm-yy")</f>
        <v>YE Jun-06</v>
      </c>
      <c r="B875">
        <f>B72</f>
        <v>3124</v>
      </c>
      <c r="C875" s="2">
        <f>SUM(C61:C72)/12</f>
        <v>132744.75</v>
      </c>
      <c r="D875" s="2">
        <f>SUM(D61:D72)</f>
        <v>48443346</v>
      </c>
      <c r="E875" s="30">
        <f t="shared" si="99"/>
        <v>36.802992510054942</v>
      </c>
      <c r="F875" s="9">
        <f>IF(OR(F61="C",F62="C",F63="C",F64="C",F65="C",F66="C",F67="C",F68="C",F69="C",F70="C",F71="C",F72="C"),"C",SUM(F61:F72))</f>
        <v>30864234</v>
      </c>
      <c r="G875" s="9">
        <f>IF(OR(G61="C",G62="C",G63="C",G64="C",G65="C",G66="C",G67="C",G68="C",G69="C",G70="C",G71="C",G72="C"),"C",SUM(G61:G72))</f>
        <v>16604235</v>
      </c>
      <c r="H875" s="9">
        <f>IF(OR(H61="C",H62="C",H63="C",H64="C",H65="C",H66="C",H67="C",H68="C",H69="C",H70="C",H71="C",H72="C"),"C",SUM(H61:H72))</f>
        <v>17828601</v>
      </c>
      <c r="I875" s="10">
        <f t="shared" si="100"/>
        <v>1.8588169825348775</v>
      </c>
      <c r="J875" s="11">
        <f t="shared" si="101"/>
        <v>1.7311640997518538</v>
      </c>
      <c r="K875" s="22">
        <f t="shared" si="102"/>
        <v>42.491917413572345</v>
      </c>
    </row>
    <row r="876" spans="1:11">
      <c r="A876" s="2" t="str">
        <f>"YE "&amp;TEXT(A73,"mmm-yy")</f>
        <v>YE Jul-06</v>
      </c>
      <c r="B876">
        <f>B73</f>
        <v>3105</v>
      </c>
      <c r="C876" s="2">
        <f>SUM(C62:C73)/12</f>
        <v>132818</v>
      </c>
      <c r="D876" s="2">
        <f>SUM(D62:D73)</f>
        <v>48470595</v>
      </c>
      <c r="E876" s="30">
        <f t="shared" si="99"/>
        <v>36.72082424405972</v>
      </c>
      <c r="F876" s="9">
        <f>IF(OR(F62="C",F63="C",F64="C",F65="C",F66="C",F67="C",F68="C",F69="C",F70="C",F71="C",F72="C",F73="C"),"C",SUM(F62:F73))</f>
        <v>30777859</v>
      </c>
      <c r="G876" s="9">
        <f>IF(OR(G62="C",G63="C",G64="C",G65="C",G66="C",G67="C",G68="C",G69="C",G70="C",G71="C",G72="C",G73="C"),"C",SUM(G62:G73))</f>
        <v>16561188</v>
      </c>
      <c r="H876" s="9">
        <f>IF(OR(H62="C",H63="C",H64="C",H65="C",H66="C",H67="C",H68="C",H69="C",H70="C",H71="C",H72="C",H73="C"),"C",SUM(H62:H73))</f>
        <v>17798802</v>
      </c>
      <c r="I876" s="10">
        <f t="shared" si="100"/>
        <v>1.8584330423638691</v>
      </c>
      <c r="J876" s="11">
        <f t="shared" si="101"/>
        <v>1.7292095838809824</v>
      </c>
      <c r="K876" s="22">
        <f t="shared" si="102"/>
        <v>42.775523349436391</v>
      </c>
    </row>
    <row r="877" spans="1:11">
      <c r="A877" s="2" t="str">
        <f>"YE "&amp;TEXT(A74,"mmm-yy")</f>
        <v>YE Aug-06</v>
      </c>
      <c r="B877">
        <f>B74</f>
        <v>3123</v>
      </c>
      <c r="C877" s="2">
        <f>SUM(C63:C74)/12</f>
        <v>132917.41666666666</v>
      </c>
      <c r="D877" s="2">
        <f>SUM(D63:D74)</f>
        <v>48507578</v>
      </c>
      <c r="E877" s="30">
        <f t="shared" si="99"/>
        <v>36.796611449039986</v>
      </c>
      <c r="F877" s="9">
        <f>IF(OR(F63="C",F64="C",F65="C",F66="C",F67="C",F68="C",F69="C",F70="C",F71="C",F72="C",F73="C",F74="C"),"C",SUM(F63:F74))</f>
        <v>30838886</v>
      </c>
      <c r="G877" s="9">
        <f>IF(OR(G63="C",G64="C",G65="C",G66="C",G67="C",G68="C",G69="C",G70="C",G71="C",G72="C",G73="C",G74="C"),"C",SUM(G63:G74))</f>
        <v>16579126</v>
      </c>
      <c r="H877" s="9">
        <f>IF(OR(H63="C",H64="C",H65="C",H66="C",H67="C",H68="C",H69="C",H70="C",H71="C",H72="C",H73="C",H74="C"),"C",SUM(H63:H74))</f>
        <v>17849145</v>
      </c>
      <c r="I877" s="10">
        <f t="shared" si="100"/>
        <v>1.8601032406654006</v>
      </c>
      <c r="J877" s="11">
        <f t="shared" si="101"/>
        <v>1.7277514413155364</v>
      </c>
      <c r="K877" s="22">
        <f t="shared" si="102"/>
        <v>42.560812253175364</v>
      </c>
    </row>
    <row r="878" spans="1:11">
      <c r="A878" s="2" t="str">
        <f>"YE "&amp;TEXT(A75,"mmm-yy")</f>
        <v>YE Sep-06</v>
      </c>
      <c r="B878">
        <f>B75</f>
        <v>3157</v>
      </c>
      <c r="C878" s="2">
        <f>SUM(C64:C75)/12</f>
        <v>132990</v>
      </c>
      <c r="D878" s="2">
        <f>SUM(D64:D75)</f>
        <v>48533708</v>
      </c>
      <c r="E878" s="30">
        <f t="shared" si="99"/>
        <v>36.858821914039616</v>
      </c>
      <c r="F878" s="9">
        <f>IF(OR(F64="C",F65="C",F66="C",F67="C",F68="C",F69="C",F70="C",F71="C",F72="C",F73="C",F74="C",F75="C"),"C",SUM(F64:F75))</f>
        <v>30904288</v>
      </c>
      <c r="G878" s="9">
        <f>IF(OR(G64="C",G65="C",G66="C",G67="C",G68="C",G69="C",G70="C",G71="C",G72="C",G73="C",G74="C",G75="C"),"C",SUM(G64:G75))</f>
        <v>16617886</v>
      </c>
      <c r="H878" s="9">
        <f>IF(OR(H64="C",H65="C",H66="C",H67="C",H68="C",H69="C",H70="C",H71="C",H72="C",H73="C",H74="C",H75="C"),"C",SUM(H64:H75))</f>
        <v>17888953</v>
      </c>
      <c r="I878" s="10">
        <f t="shared" si="100"/>
        <v>1.8597003253001014</v>
      </c>
      <c r="J878" s="11">
        <f t="shared" si="101"/>
        <v>1.727562703082735</v>
      </c>
      <c r="K878" s="22">
        <f t="shared" si="102"/>
        <v>42.125435540069688</v>
      </c>
    </row>
    <row r="879" spans="1:11">
      <c r="A879" s="2" t="str">
        <f>"YE "&amp;TEXT(A76,"mmm-yy")</f>
        <v>YE Oct-06</v>
      </c>
      <c r="B879">
        <f>B76</f>
        <v>3200</v>
      </c>
      <c r="C879" s="2">
        <f>SUM(C65:C76)/12</f>
        <v>133041.75</v>
      </c>
      <c r="D879" s="2">
        <f>SUM(D65:D76)</f>
        <v>48552959</v>
      </c>
      <c r="E879" s="30">
        <f t="shared" si="99"/>
        <v>36.985708739193427</v>
      </c>
      <c r="F879" s="9">
        <f>IF(OR(F65="C",F66="C",F67="C",F68="C",F69="C",F70="C",F71="C",F72="C",F73="C",F74="C",F75="C",F76="C"),"C",SUM(F65:F76))</f>
        <v>31012665</v>
      </c>
      <c r="G879" s="9">
        <f>IF(OR(G65="C",G66="C",G67="C",G68="C",G69="C",G70="C",G71="C",G72="C",G73="C",G74="C",G75="C",G76="C"),"C",SUM(G65:G76))</f>
        <v>16658286</v>
      </c>
      <c r="H879" s="9">
        <f>IF(OR(H65="C",H66="C",H67="C",H68="C",H69="C",H70="C",H71="C",H72="C",H73="C",H74="C",H75="C",H76="C"),"C",SUM(H65:H76))</f>
        <v>17957656</v>
      </c>
      <c r="I879" s="10">
        <f t="shared" si="100"/>
        <v>1.8616960352343572</v>
      </c>
      <c r="J879" s="11">
        <f t="shared" si="101"/>
        <v>1.7269884777835147</v>
      </c>
      <c r="K879" s="22">
        <f t="shared" si="102"/>
        <v>41.575546875000001</v>
      </c>
    </row>
    <row r="880" spans="1:11">
      <c r="A880" s="2" t="str">
        <f>"YE "&amp;TEXT(A77,"mmm-yy")</f>
        <v>YE Nov-06</v>
      </c>
      <c r="B880">
        <f>B77</f>
        <v>3209</v>
      </c>
      <c r="C880" s="2">
        <f>SUM(C66:C77)/12</f>
        <v>133037.5</v>
      </c>
      <c r="D880" s="2">
        <f>SUM(D66:D77)</f>
        <v>48551429</v>
      </c>
      <c r="E880" s="30">
        <f t="shared" si="99"/>
        <v>37.143549369061823</v>
      </c>
      <c r="F880" s="9">
        <f>IF(OR(F66="C",F67="C",F68="C",F69="C",F70="C",F71="C",F72="C",F73="C",F74="C",F75="C",F76="C",F77="C"),"C",SUM(F66:F77))</f>
        <v>31130261</v>
      </c>
      <c r="G880" s="9">
        <f>IF(OR(G66="C",G67="C",G68="C",G69="C",G70="C",G71="C",G72="C",G73="C",G74="C",G75="C",G76="C",G77="C"),"C",SUM(G66:G77))</f>
        <v>16709342</v>
      </c>
      <c r="H880" s="9">
        <f>IF(OR(H66="C",H67="C",H68="C",H69="C",H70="C",H71="C",H72="C",H73="C",H74="C",H75="C",H76="C",H77="C"),"C",SUM(H66:H77))</f>
        <v>18033724</v>
      </c>
      <c r="I880" s="10">
        <f t="shared" si="100"/>
        <v>1.8630452952605794</v>
      </c>
      <c r="J880" s="11">
        <f t="shared" si="101"/>
        <v>1.7262247664431374</v>
      </c>
      <c r="K880" s="22">
        <f t="shared" si="102"/>
        <v>41.457619196011215</v>
      </c>
    </row>
    <row r="881" spans="1:11">
      <c r="A881" s="2" t="str">
        <f>"YE "&amp;TEXT(A78,"mmm-yy")</f>
        <v>YE Dec-06</v>
      </c>
      <c r="B881">
        <f>B78</f>
        <v>3233</v>
      </c>
      <c r="C881" s="2">
        <f>SUM(C67:C78)/12</f>
        <v>133024.41666666666</v>
      </c>
      <c r="D881" s="2">
        <f>SUM(D67:D78)</f>
        <v>48546562</v>
      </c>
      <c r="E881" s="30">
        <f t="shared" si="99"/>
        <v>37.282077771027332</v>
      </c>
      <c r="F881" s="9">
        <f>IF(OR(F67="C",F68="C",F69="C",F70="C",F71="C",F72="C",F73="C",F74="C",F75="C",F76="C",F77="C",F78="C"),"C",SUM(F67:F78))</f>
        <v>31268112</v>
      </c>
      <c r="G881" s="9">
        <f>IF(OR(G67="C",G68="C",G69="C",G70="C",G71="C",G72="C",G73="C",G74="C",G75="C",G76="C",G77="C",G78="C"),"C",SUM(G67:G78))</f>
        <v>16760668</v>
      </c>
      <c r="H881" s="9">
        <f>IF(OR(H67="C",H68="C",H69="C",H70="C",H71="C",H72="C",H73="C",H74="C",H75="C",H76="C",H77="C",H78="C"),"C",SUM(H67:H78))</f>
        <v>18099167</v>
      </c>
      <c r="I881" s="10">
        <f t="shared" si="100"/>
        <v>1.8655647853653565</v>
      </c>
      <c r="J881" s="11">
        <f t="shared" si="101"/>
        <v>1.7275995077563515</v>
      </c>
      <c r="K881" s="22">
        <f t="shared" si="102"/>
        <v>41.145814001443448</v>
      </c>
    </row>
    <row r="882" spans="1:11">
      <c r="A882" s="2" t="str">
        <f>"YE "&amp;TEXT(A79,"mmm-yy")</f>
        <v>YE Jan-07</v>
      </c>
      <c r="B882">
        <f>B79</f>
        <v>3232</v>
      </c>
      <c r="C882" s="2">
        <f>SUM(C68:C79)/12</f>
        <v>132998.66666666666</v>
      </c>
      <c r="D882" s="2">
        <f>SUM(D68:D79)</f>
        <v>48536983</v>
      </c>
      <c r="E882" s="30">
        <f t="shared" si="99"/>
        <v>37.487566954872328</v>
      </c>
      <c r="F882" s="9">
        <f>IF(OR(F68="C",F69="C",F70="C",F71="C",F72="C",F73="C",F74="C",F75="C",F76="C",F77="C",F78="C",F79="C"),"C",SUM(F68:F79))</f>
        <v>31367000</v>
      </c>
      <c r="G882" s="9">
        <f>IF(OR(G68="C",G69="C",G70="C",G71="C",G72="C",G73="C",G74="C",G75="C",G76="C",G77="C",G78="C",G79="C"),"C",SUM(G68:G79))</f>
        <v>16780702</v>
      </c>
      <c r="H882" s="9">
        <f>IF(OR(H68="C",H69="C",H70="C",H71="C",H72="C",H73="C",H74="C",H75="C",H76="C",H77="C",H78="C",H79="C"),"C",SUM(H68:H79))</f>
        <v>18195334</v>
      </c>
      <c r="I882" s="10">
        <f t="shared" si="100"/>
        <v>1.8692305006071857</v>
      </c>
      <c r="J882" s="11">
        <f t="shared" si="101"/>
        <v>1.7239035018538269</v>
      </c>
      <c r="K882" s="22">
        <f t="shared" si="102"/>
        <v>41.150577557755774</v>
      </c>
    </row>
    <row r="883" spans="1:11">
      <c r="A883" s="2" t="str">
        <f>"YE "&amp;TEXT(A80,"mmm-yy")</f>
        <v>YE Feb-07</v>
      </c>
      <c r="B883">
        <f>B80</f>
        <v>3239</v>
      </c>
      <c r="C883" s="2">
        <f>SUM(C69:C80)/12</f>
        <v>132961.75</v>
      </c>
      <c r="D883" s="2">
        <f>SUM(D69:D80)</f>
        <v>48524579</v>
      </c>
      <c r="E883" s="30">
        <f t="shared" si="99"/>
        <v>37.708250905175291</v>
      </c>
      <c r="F883" s="9">
        <f>IF(OR(F69="C",F70="C",F71="C",F72="C",F73="C",F74="C",F75="C",F76="C",F77="C",F78="C",F79="C",F80="C"),"C",SUM(F69:F80))</f>
        <v>31562549</v>
      </c>
      <c r="G883" s="9">
        <f>IF(OR(G69="C",G70="C",G71="C",G72="C",G73="C",G74="C",G75="C",G76="C",G77="C",G78="C",G79="C",G80="C"),"C",SUM(G69:G80))</f>
        <v>16852798</v>
      </c>
      <c r="H883" s="9">
        <f>IF(OR(H69="C",H70="C",H71="C",H72="C",H73="C",H74="C",H75="C",H76="C",H77="C",H78="C",H79="C",H80="C"),"C",SUM(H69:H80))</f>
        <v>18297770</v>
      </c>
      <c r="I883" s="10">
        <f t="shared" si="100"/>
        <v>1.8728373175777695</v>
      </c>
      <c r="J883" s="11">
        <f t="shared" si="101"/>
        <v>1.7249396511159556</v>
      </c>
      <c r="K883" s="22">
        <f t="shared" si="102"/>
        <v>41.050246989811669</v>
      </c>
    </row>
    <row r="884" spans="1:11">
      <c r="A884" s="2" t="str">
        <f>"YE "&amp;TEXT(A81,"mmm-yy")</f>
        <v>YE Mar-07</v>
      </c>
      <c r="B884">
        <f>B81</f>
        <v>3241</v>
      </c>
      <c r="C884" s="2">
        <f>SUM(C70:C81)/12</f>
        <v>132986.25</v>
      </c>
      <c r="D884" s="2">
        <f>SUM(D70:D81)</f>
        <v>48533693</v>
      </c>
      <c r="E884" s="30">
        <f t="shared" si="99"/>
        <v>37.953023686040126</v>
      </c>
      <c r="F884" s="9">
        <f>IF(OR(F70="C",F71="C",F72="C",F73="C",F74="C",F75="C",F76="C",F77="C",F78="C",F79="C",F80="C",F81="C"),"C",SUM(F70:F81))</f>
        <v>31794410</v>
      </c>
      <c r="G884" s="9">
        <f>IF(OR(G70="C",G71="C",G72="C",G73="C",G74="C",G75="C",G76="C",G77="C",G78="C",G79="C",G80="C",G81="C"),"C",SUM(G70:G81))</f>
        <v>16928849</v>
      </c>
      <c r="H884" s="9">
        <f>IF(OR(H70="C",H71="C",H72="C",H73="C",H74="C",H75="C",H76="C",H77="C",H78="C",H79="C",H80="C",H81="C"),"C",SUM(H70:H81))</f>
        <v>18420004</v>
      </c>
      <c r="I884" s="10">
        <f t="shared" si="100"/>
        <v>1.8781200068592969</v>
      </c>
      <c r="J884" s="11">
        <f t="shared" si="101"/>
        <v>1.7260805155091172</v>
      </c>
      <c r="K884" s="22">
        <f t="shared" si="102"/>
        <v>41.032474544893553</v>
      </c>
    </row>
    <row r="885" spans="1:11">
      <c r="A885" s="2" t="str">
        <f>"YE "&amp;TEXT(A82,"mmm-yy")</f>
        <v>YE Apr-07</v>
      </c>
      <c r="B885">
        <f>B82</f>
        <v>3235</v>
      </c>
      <c r="C885" s="2">
        <f>SUM(C71:C82)/12</f>
        <v>133015.75</v>
      </c>
      <c r="D885" s="2">
        <f>SUM(D71:D82)</f>
        <v>48544313</v>
      </c>
      <c r="E885" s="30">
        <f t="shared" si="99"/>
        <v>38.02118283144722</v>
      </c>
      <c r="F885" s="9">
        <f>IF(OR(F71="C",F72="C",F73="C",F74="C",F75="C",F76="C",F77="C",F78="C",F79="C",F80="C",F81="C",F82="C"),"C",SUM(F71:F82))</f>
        <v>31863222</v>
      </c>
      <c r="G885" s="9">
        <f>IF(OR(G71="C",G72="C",G73="C",G74="C",G75="C",G76="C",G77="C",G78="C",G79="C",G80="C",G81="C",G82="C"),"C",SUM(G71:G82))</f>
        <v>16948898</v>
      </c>
      <c r="H885" s="9">
        <f>IF(OR(H71="C",H72="C",H73="C",H74="C",H75="C",H76="C",H77="C",H78="C",H79="C",H80="C",H81="C",H82="C"),"C",SUM(H71:H82))</f>
        <v>18457122</v>
      </c>
      <c r="I885" s="10">
        <f t="shared" ref="I885:I916" si="103">IF(F885=0,"-",IF(OR(F885="C",G885="C"),"C",F885/G885))</f>
        <v>1.8799583312142181</v>
      </c>
      <c r="J885" s="11">
        <f t="shared" ref="J885:J916" si="104">IF(OR(H885=0,F885=0),"-",IF(OR(F885="C",H885="C"),"C",F885/H885))</f>
        <v>1.7263375080903729</v>
      </c>
      <c r="K885" s="22">
        <f t="shared" ref="K885:K916" si="105">C885/B885</f>
        <v>41.117697063369398</v>
      </c>
    </row>
    <row r="886" spans="1:11">
      <c r="A886" s="2" t="str">
        <f>"YE "&amp;TEXT(A83,"mmm-yy")</f>
        <v>YE May-07</v>
      </c>
      <c r="B886">
        <f>B83</f>
        <v>3207</v>
      </c>
      <c r="C886" s="2">
        <f>SUM(C72:C83)/12</f>
        <v>133016.08333333334</v>
      </c>
      <c r="D886" s="2">
        <f>SUM(D72:D83)</f>
        <v>48544437</v>
      </c>
      <c r="E886" s="30">
        <f t="shared" ref="E886:E914" si="106">IF(C886=0,"-",IF(H886="C","C",100*H886/D886))</f>
        <v>38.157978843178263</v>
      </c>
      <c r="F886" s="9">
        <f>IF(OR(F72="C",F73="C",F74="C",F75="C",F76="C",F77="C",F78="C",F79="C",F80="C",F81="C",F82="C",F83="C"),"C",SUM(F72:F83))</f>
        <v>31967610</v>
      </c>
      <c r="G886" s="9">
        <f>IF(OR(G72="C",G73="C",G74="C",G75="C",G76="C",G77="C",G78="C",G79="C",G80="C",G81="C",G82="C",G83="C"),"C",SUM(G72:G83))</f>
        <v>16993601</v>
      </c>
      <c r="H886" s="9">
        <f>IF(OR(H72="C",H73="C",H74="C",H75="C",H76="C",H77="C",H78="C",H79="C",H80="C",H81="C",H82="C",H83="C"),"C",SUM(H72:H83))</f>
        <v>18523576</v>
      </c>
      <c r="I886" s="10">
        <f t="shared" si="103"/>
        <v>1.8811557362091766</v>
      </c>
      <c r="J886" s="11">
        <f t="shared" si="104"/>
        <v>1.7257796226819271</v>
      </c>
      <c r="K886" s="22">
        <f t="shared" si="105"/>
        <v>41.476795551397984</v>
      </c>
    </row>
    <row r="887" spans="1:11">
      <c r="A887" s="2" t="str">
        <f>"YE "&amp;TEXT(A84,"mmm-yy")</f>
        <v>YE Jun-07</v>
      </c>
      <c r="B887">
        <f>B84</f>
        <v>3168</v>
      </c>
      <c r="C887" s="2">
        <f>SUM(C73:C84)/12</f>
        <v>133108.5</v>
      </c>
      <c r="D887" s="2">
        <f>SUM(D73:D84)</f>
        <v>48577707</v>
      </c>
      <c r="E887" s="30">
        <f t="shared" si="106"/>
        <v>38.243301603346573</v>
      </c>
      <c r="F887" s="9">
        <f>IF(OR(F73="C",F74="C",F75="C",F76="C",F77="C",F78="C",F79="C",F80="C",F81="C",F82="C",F83="C",F84="C"),"C",SUM(F73:F84))</f>
        <v>32074457</v>
      </c>
      <c r="G887" s="9">
        <f>IF(OR(G73="C",G74="C",G75="C",G76="C",G77="C",G78="C",G79="C",G80="C",G81="C",G82="C",G83="C",G84="C"),"C",SUM(G73:G84))</f>
        <v>17056497</v>
      </c>
      <c r="H887" s="9">
        <f>IF(OR(H73="C",H74="C",H75="C",H76="C",H77="C",H78="C",H79="C",H80="C",H81="C",H82="C",H83="C",H84="C"),"C",SUM(H73:H84))</f>
        <v>18577719</v>
      </c>
      <c r="I887" s="10">
        <f t="shared" si="103"/>
        <v>1.8804832551490496</v>
      </c>
      <c r="J887" s="11">
        <f t="shared" si="104"/>
        <v>1.7265013535838281</v>
      </c>
      <c r="K887" s="22">
        <f t="shared" si="105"/>
        <v>42.016571969696969</v>
      </c>
    </row>
    <row r="888" spans="1:11">
      <c r="A888" s="2" t="str">
        <f>"YE "&amp;TEXT(A85,"mmm-yy")</f>
        <v>YE Jul-07</v>
      </c>
      <c r="B888">
        <f>B85</f>
        <v>3162</v>
      </c>
      <c r="C888" s="2">
        <f>SUM(C74:C85)/12</f>
        <v>133262.66666666666</v>
      </c>
      <c r="D888" s="2">
        <f>SUM(D74:D85)</f>
        <v>48635057</v>
      </c>
      <c r="E888" s="30">
        <f t="shared" si="106"/>
        <v>38.321867290090765</v>
      </c>
      <c r="F888" s="9">
        <f>IF(OR(F74="C",F75="C",F76="C",F77="C",F78="C",F79="C",F80="C",F81="C",F82="C",F83="C",F84="C",F85="C"),"C",SUM(F74:F85))</f>
        <v>32201549</v>
      </c>
      <c r="G888" s="9">
        <f>IF(OR(G74="C",G75="C",G76="C",G77="C",G78="C",G79="C",G80="C",G81="C",G82="C",G83="C",G84="C",G85="C"),"C",SUM(G74:G85))</f>
        <v>17087250</v>
      </c>
      <c r="H888" s="9">
        <f>IF(OR(H74="C",H75="C",H76="C",H77="C",H78="C",H79="C",H80="C",H81="C",H82="C",H83="C",H84="C",H85="C"),"C",SUM(H74:H85))</f>
        <v>18637862</v>
      </c>
      <c r="I888" s="10">
        <f t="shared" si="103"/>
        <v>1.8845366574492677</v>
      </c>
      <c r="J888" s="11">
        <f t="shared" si="104"/>
        <v>1.72774908409559</v>
      </c>
      <c r="K888" s="22">
        <f t="shared" si="105"/>
        <v>42.145055871811088</v>
      </c>
    </row>
    <row r="889" spans="1:11">
      <c r="A889" s="2" t="str">
        <f>"YE "&amp;TEXT(A86,"mmm-yy")</f>
        <v>YE Aug-07</v>
      </c>
      <c r="B889">
        <f>B86</f>
        <v>3185</v>
      </c>
      <c r="C889" s="2">
        <f>SUM(C75:C86)/12</f>
        <v>133472.41666666666</v>
      </c>
      <c r="D889" s="2">
        <f>SUM(D75:D86)</f>
        <v>48713084</v>
      </c>
      <c r="E889" s="30">
        <f t="shared" si="106"/>
        <v>38.372965669757228</v>
      </c>
      <c r="F889" s="9">
        <f>IF(OR(F75="C",F76="C",F77="C",F78="C",F79="C",F80="C",F81="C",F82="C",F83="C",F84="C",F85="C",F86="C"),"C",SUM(F75:F86))</f>
        <v>32331328</v>
      </c>
      <c r="G889" s="9">
        <f>IF(OR(G75="C",G76="C",G77="C",G78="C",G79="C",G80="C",G81="C",G82="C",G83="C",G84="C",G85="C",G86="C"),"C",SUM(G75:G86))</f>
        <v>17145524</v>
      </c>
      <c r="H889" s="9">
        <f>IF(OR(H75="C",H76="C",H77="C",H78="C",H79="C",H80="C",H81="C",H82="C",H83="C",H84="C",H85="C",H86="C"),"C",SUM(H75:H86))</f>
        <v>18692655</v>
      </c>
      <c r="I889" s="10">
        <f t="shared" si="103"/>
        <v>1.8857007811484794</v>
      </c>
      <c r="J889" s="11">
        <f t="shared" si="104"/>
        <v>1.7296273857298494</v>
      </c>
      <c r="K889" s="22">
        <f t="shared" si="105"/>
        <v>41.906567242281525</v>
      </c>
    </row>
    <row r="890" spans="1:11">
      <c r="A890" s="2" t="str">
        <f>"YE "&amp;TEXT(A87,"mmm-yy")</f>
        <v>YE Sep-07</v>
      </c>
      <c r="B890">
        <f>B87</f>
        <v>3214</v>
      </c>
      <c r="C890" s="2">
        <f>SUM(C76:C87)/12</f>
        <v>133672.66666666666</v>
      </c>
      <c r="D890" s="2">
        <f>SUM(D76:D87)</f>
        <v>48785174</v>
      </c>
      <c r="E890" s="30">
        <f t="shared" si="106"/>
        <v>38.400346793884552</v>
      </c>
      <c r="F890" s="9">
        <f>IF(OR(F76="C",F77="C",F78="C",F79="C",F80="C",F81="C",F82="C",F83="C",F84="C",F85="C",F86="C",F87="C"),"C",SUM(F76:F87))</f>
        <v>32422897</v>
      </c>
      <c r="G890" s="9">
        <f>IF(OR(G76="C",G77="C",G78="C",G79="C",G80="C",G81="C",G82="C",G83="C",G84="C",G85="C",G86="C",G87="C"),"C",SUM(G76:G87))</f>
        <v>17185395</v>
      </c>
      <c r="H890" s="9">
        <f>IF(OR(H76="C",H77="C",H78="C",H79="C",H80="C",H81="C",H82="C",H83="C",H84="C",H85="C",H86="C",H87="C"),"C",SUM(H76:H87))</f>
        <v>18733676</v>
      </c>
      <c r="I890" s="10">
        <f t="shared" si="103"/>
        <v>1.8866541618624419</v>
      </c>
      <c r="J890" s="11">
        <f t="shared" si="104"/>
        <v>1.7307279681788028</v>
      </c>
      <c r="K890" s="22">
        <f t="shared" si="105"/>
        <v>41.590748807301388</v>
      </c>
    </row>
    <row r="891" spans="1:11">
      <c r="A891" s="2" t="str">
        <f>"YE "&amp;TEXT(A88,"mmm-yy")</f>
        <v>YE Oct-07</v>
      </c>
      <c r="B891">
        <f>B88</f>
        <v>3259</v>
      </c>
      <c r="C891" s="2">
        <f>SUM(C77:C88)/12</f>
        <v>133868.83333333334</v>
      </c>
      <c r="D891" s="2">
        <f>SUM(D77:D88)</f>
        <v>48858148</v>
      </c>
      <c r="E891" s="30">
        <f t="shared" si="106"/>
        <v>38.301134541571244</v>
      </c>
      <c r="F891" s="9">
        <f>IF(OR(F77="C",F78="C",F79="C",F80="C",F81="C",F82="C",F83="C",F84="C",F85="C",F86="C",F87="C",F88="C"),"C",SUM(F77:F88))</f>
        <v>32391468</v>
      </c>
      <c r="G891" s="9">
        <f>IF(OR(G77="C",G78="C",G79="C",G80="C",G81="C",G82="C",G83="C",G84="C",G85="C",G86="C",G87="C",G88="C"),"C",SUM(G77:G88))</f>
        <v>17150082</v>
      </c>
      <c r="H891" s="9">
        <f>IF(OR(H77="C",H78="C",H79="C",H80="C",H81="C",H82="C",H83="C",H84="C",H85="C",H86="C",H87="C",H88="C"),"C",SUM(H77:H88))</f>
        <v>18713225</v>
      </c>
      <c r="I891" s="10">
        <f t="shared" si="103"/>
        <v>1.8887063047278725</v>
      </c>
      <c r="J891" s="11">
        <f t="shared" si="104"/>
        <v>1.7309399101437619</v>
      </c>
      <c r="K891" s="22">
        <f t="shared" si="105"/>
        <v>41.076659507006241</v>
      </c>
    </row>
    <row r="892" spans="1:11">
      <c r="A892" s="2" t="str">
        <f>"YE "&amp;TEXT(A89,"mmm-yy")</f>
        <v>YE Nov-07</v>
      </c>
      <c r="B892">
        <f>B89</f>
        <v>3286</v>
      </c>
      <c r="C892" s="2">
        <f>SUM(C78:C89)/12</f>
        <v>134137.33333333334</v>
      </c>
      <c r="D892" s="2">
        <f>SUM(D78:D89)</f>
        <v>48954808</v>
      </c>
      <c r="E892" s="30">
        <f t="shared" si="106"/>
        <v>38.267017613469143</v>
      </c>
      <c r="F892" s="9">
        <f>IF(OR(F78="C",F79="C",F80="C",F81="C",F82="C",F83="C",F84="C",F85="C",F86="C",F87="C",F88="C",F89="C"),"C",SUM(F78:F89))</f>
        <v>32446224</v>
      </c>
      <c r="G892" s="9">
        <f>IF(OR(G78="C",G79="C",G80="C",G81="C",G82="C",G83="C",G84="C",G85="C",G86="C",G87="C",G88="C",G89="C"),"C",SUM(G78:G89))</f>
        <v>17144822</v>
      </c>
      <c r="H892" s="9">
        <f>IF(OR(H78="C",H79="C",H80="C",H81="C",H82="C",H83="C",H84="C",H85="C",H86="C",H87="C",H88="C",H89="C"),"C",SUM(H78:H89))</f>
        <v>18733545</v>
      </c>
      <c r="I892" s="10">
        <f t="shared" si="103"/>
        <v>1.8924794903090858</v>
      </c>
      <c r="J892" s="11">
        <f t="shared" si="104"/>
        <v>1.7319852702731917</v>
      </c>
      <c r="K892" s="22">
        <f t="shared" si="105"/>
        <v>40.820856157435585</v>
      </c>
    </row>
    <row r="893" spans="1:11">
      <c r="A893" s="2" t="str">
        <f>"YE "&amp;TEXT(A90,"mmm-yy")</f>
        <v>YE Dec-07</v>
      </c>
      <c r="B893">
        <f>B90</f>
        <v>3302</v>
      </c>
      <c r="C893" s="2">
        <f>SUM(C79:C90)/12</f>
        <v>134393</v>
      </c>
      <c r="D893" s="2">
        <f>SUM(D79:D90)</f>
        <v>49049916</v>
      </c>
      <c r="E893" s="30">
        <f t="shared" si="106"/>
        <v>38.251309135779152</v>
      </c>
      <c r="F893" s="9">
        <f>IF(OR(F79="C",F80="C",F81="C",F82="C",F83="C",F84="C",F85="C",F86="C",F87="C",F88="C",F89="C",F90="C"),"C",SUM(F79:F90))</f>
        <v>32472530</v>
      </c>
      <c r="G893" s="9">
        <f>IF(OR(G79="C",G80="C",G81="C",G82="C",G83="C",G84="C",G85="C",G86="C",G87="C",G88="C",G89="C",G90="C"),"C",SUM(G79:G90))</f>
        <v>17139282</v>
      </c>
      <c r="H893" s="9">
        <f>IF(OR(H79="C",H80="C",H81="C",H82="C",H83="C",H84="C",H85="C",H86="C",H87="C",H88="C",H89="C",H90="C"),"C",SUM(H79:H90))</f>
        <v>18762235</v>
      </c>
      <c r="I893" s="10">
        <f t="shared" si="103"/>
        <v>1.8946260409275022</v>
      </c>
      <c r="J893" s="11">
        <f t="shared" si="104"/>
        <v>1.7307389018419181</v>
      </c>
      <c r="K893" s="22">
        <f t="shared" si="105"/>
        <v>40.700484554815262</v>
      </c>
    </row>
    <row r="894" spans="1:11">
      <c r="A894" s="2" t="str">
        <f>"YE "&amp;TEXT(A91,"mmm-yy")</f>
        <v>YE Jan-08</v>
      </c>
      <c r="B894">
        <f>B91</f>
        <v>3294</v>
      </c>
      <c r="C894" s="2">
        <f>SUM(C80:C91)/12</f>
        <v>134659</v>
      </c>
      <c r="D894" s="2">
        <f>SUM(D80:D91)</f>
        <v>49148868</v>
      </c>
      <c r="E894" s="30">
        <f t="shared" si="106"/>
        <v>38.246919542480612</v>
      </c>
      <c r="F894" s="9">
        <f>IF(OR(F80="C",F81="C",F82="C",F83="C",F84="C",F85="C",F86="C",F87="C",F88="C",F89="C",F90="C",F91="C"),"C",SUM(F80:F91))</f>
        <v>32572364</v>
      </c>
      <c r="G894" s="9">
        <f>IF(OR(G80="C",G81="C",G82="C",G83="C",G84="C",G85="C",G86="C",G87="C",G88="C",G89="C",G90="C",G91="C"),"C",SUM(G80:G91))</f>
        <v>17238383</v>
      </c>
      <c r="H894" s="9">
        <f>IF(OR(H80="C",H81="C",H82="C",H83="C",H84="C",H85="C",H86="C",H87="C",H88="C",H89="C",H90="C",H91="C"),"C",SUM(H80:H91))</f>
        <v>18797928</v>
      </c>
      <c r="I894" s="10">
        <f t="shared" si="103"/>
        <v>1.8895254850759493</v>
      </c>
      <c r="J894" s="11">
        <f t="shared" si="104"/>
        <v>1.7327635258524237</v>
      </c>
      <c r="K894" s="22">
        <f t="shared" si="105"/>
        <v>40.880085003035823</v>
      </c>
    </row>
    <row r="895" spans="1:11">
      <c r="A895" s="2" t="str">
        <f>"YE "&amp;TEXT(A92,"mmm-yy")</f>
        <v>YE Feb-08</v>
      </c>
      <c r="B895">
        <f>B92</f>
        <v>3303</v>
      </c>
      <c r="C895" s="2">
        <f>SUM(C81:C92)/12</f>
        <v>134899.58333333334</v>
      </c>
      <c r="D895" s="2">
        <f>SUM(D81:D92)</f>
        <v>49368525</v>
      </c>
      <c r="E895" s="30">
        <f t="shared" si="106"/>
        <v>38.242406472545007</v>
      </c>
      <c r="F895" s="9">
        <f>IF(OR(F81="C",F82="C",F83="C",F84="C",F85="C",F86="C",F87="C",F88="C",F89="C",F90="C",F91="C",F92="C"),"C",SUM(F81:F92))</f>
        <v>32690307</v>
      </c>
      <c r="G895" s="9">
        <f>IF(OR(G81="C",G82="C",G83="C",G84="C",G85="C",G86="C",G87="C",G88="C",G89="C",G90="C",G91="C",G92="C"),"C",SUM(G81:G92))</f>
        <v>17314742</v>
      </c>
      <c r="H895" s="9">
        <f>IF(OR(H81="C",H82="C",H83="C",H84="C",H85="C",H86="C",H87="C",H88="C",H89="C",H90="C",H91="C",H92="C"),"C",SUM(H81:H92))</f>
        <v>18879712</v>
      </c>
      <c r="I895" s="10">
        <f t="shared" si="103"/>
        <v>1.8880042798212067</v>
      </c>
      <c r="J895" s="11">
        <f t="shared" si="104"/>
        <v>1.7315045377810847</v>
      </c>
      <c r="K895" s="22">
        <f t="shared" si="105"/>
        <v>40.841532949843582</v>
      </c>
    </row>
    <row r="896" spans="1:11">
      <c r="A896" s="2" t="str">
        <f>"YE "&amp;TEXT(A93,"mmm-yy")</f>
        <v>YE Mar-08</v>
      </c>
      <c r="B896">
        <f>B93</f>
        <v>3309</v>
      </c>
      <c r="C896" s="2">
        <f>SUM(C82:C93)/12</f>
        <v>135128</v>
      </c>
      <c r="D896" s="2">
        <f>SUM(D82:D93)</f>
        <v>49453496</v>
      </c>
      <c r="E896" s="30">
        <f t="shared" si="106"/>
        <v>38.321745746751652</v>
      </c>
      <c r="F896" s="9">
        <f>IF(OR(F82="C",F83="C",F84="C",F85="C",F86="C",F87="C",F88="C",F89="C",F90="C",F91="C",F92="C",F93="C"),"C",SUM(F82:F93))</f>
        <v>32921185</v>
      </c>
      <c r="G896" s="9">
        <f>IF(OR(G82="C",G83="C",G84="C",G85="C",G86="C",G87="C",G88="C",G89="C",G90="C",G91="C",G92="C",G93="C"),"C",SUM(G82:G93))</f>
        <v>17403912</v>
      </c>
      <c r="H896" s="9">
        <f>IF(OR(H82="C",H83="C",H84="C",H85="C",H86="C",H87="C",H88="C",H89="C",H90="C",H91="C",H92="C",H93="C"),"C",SUM(H82:H93))</f>
        <v>18951443</v>
      </c>
      <c r="I896" s="10">
        <f t="shared" si="103"/>
        <v>1.8915968432844295</v>
      </c>
      <c r="J896" s="11">
        <f t="shared" si="104"/>
        <v>1.737133420394426</v>
      </c>
      <c r="K896" s="22">
        <f t="shared" si="105"/>
        <v>40.836506497431245</v>
      </c>
    </row>
    <row r="897" spans="1:11">
      <c r="A897" s="2" t="str">
        <f>"YE "&amp;TEXT(A94,"mmm-yy")</f>
        <v>YE Apr-08</v>
      </c>
      <c r="B897">
        <f>B94</f>
        <v>3308</v>
      </c>
      <c r="C897" s="2">
        <f>SUM(C83:C94)/12</f>
        <v>135387.08333333334</v>
      </c>
      <c r="D897" s="2">
        <f>SUM(D83:D94)</f>
        <v>49546766</v>
      </c>
      <c r="E897" s="30">
        <f t="shared" si="106"/>
        <v>38.299294852059568</v>
      </c>
      <c r="F897" s="9">
        <f>IF(OR(F83="C",F84="C",F85="C",F86="C",F87="C",F88="C",F89="C",F90="C",F91="C",F92="C",F93="C",F94="C"),"C",SUM(F83:F94))</f>
        <v>32824652</v>
      </c>
      <c r="G897" s="9">
        <f>IF(OR(G83="C",G84="C",G85="C",G86="C",G87="C",G88="C",G89="C",G90="C",G91="C",G92="C",G93="C",G94="C"),"C",SUM(G83:G94))</f>
        <v>17371488</v>
      </c>
      <c r="H897" s="9">
        <f>IF(OR(H83="C",H84="C",H85="C",H86="C",H87="C",H88="C",H89="C",H90="C",H91="C",H92="C",H93="C",H94="C"),"C",SUM(H83:H94))</f>
        <v>18976062</v>
      </c>
      <c r="I897" s="10">
        <f t="shared" si="103"/>
        <v>1.8895705422586713</v>
      </c>
      <c r="J897" s="11">
        <f t="shared" si="104"/>
        <v>1.7297926197753781</v>
      </c>
      <c r="K897" s="22">
        <f t="shared" si="105"/>
        <v>40.927171503426038</v>
      </c>
    </row>
    <row r="898" spans="1:11">
      <c r="A898" s="2" t="str">
        <f>"YE "&amp;TEXT(A95,"mmm-yy")</f>
        <v>YE May-08</v>
      </c>
      <c r="B898">
        <f>B95</f>
        <v>3246</v>
      </c>
      <c r="C898" s="2">
        <f>SUM(C84:C95)/12</f>
        <v>135662.16666666666</v>
      </c>
      <c r="D898" s="2">
        <f>SUM(D84:D95)</f>
        <v>49649097</v>
      </c>
      <c r="E898" s="30">
        <f t="shared" si="106"/>
        <v>38.288813188284166</v>
      </c>
      <c r="F898" s="9">
        <f>IF(OR(F84="C",F85="C",F86="C",F87="C",F88="C",F89="C",F90="C",F91="C",F92="C",F93="C",F94="C",F95="C"),"C",SUM(F84:F95))</f>
        <v>32916263</v>
      </c>
      <c r="G898" s="9">
        <f>IF(OR(G84="C",G85="C",G86="C",G87="C",G88="C",G89="C",G90="C",G91="C",G92="C",G93="C",G94="C",G95="C"),"C",SUM(G84:G95))</f>
        <v>17420815</v>
      </c>
      <c r="H898" s="9">
        <f>IF(OR(H84="C",H85="C",H86="C",H87="C",H88="C",H89="C",H90="C",H91="C",H92="C",H93="C",H94="C",H95="C"),"C",SUM(H84:H95))</f>
        <v>19010050</v>
      </c>
      <c r="I898" s="10">
        <f t="shared" si="103"/>
        <v>1.8894789365480318</v>
      </c>
      <c r="J898" s="11">
        <f t="shared" si="104"/>
        <v>1.7315190123119086</v>
      </c>
      <c r="K898" s="22">
        <f t="shared" si="105"/>
        <v>41.793643458615726</v>
      </c>
    </row>
    <row r="899" spans="1:11">
      <c r="A899" s="2" t="str">
        <f>"YE "&amp;TEXT(A96,"mmm-yy")</f>
        <v>YE Jun-08</v>
      </c>
      <c r="B899">
        <f>B96</f>
        <v>3226</v>
      </c>
      <c r="C899" s="2">
        <f>SUM(C85:C96)/12</f>
        <v>135946.08333333334</v>
      </c>
      <c r="D899" s="2">
        <f>SUM(D85:D96)</f>
        <v>49751307</v>
      </c>
      <c r="E899" s="30">
        <f t="shared" si="106"/>
        <v>38.168544999229873</v>
      </c>
      <c r="F899" s="9">
        <f>IF(OR(F85="C",F86="C",F87="C",F88="C",F89="C",F90="C",F91="C",F92="C",F93="C",F94="C",F95="C",F96="C"),"C",SUM(F85:F96))</f>
        <v>32822507</v>
      </c>
      <c r="G899" s="9">
        <f>IF(OR(G85="C",G86="C",G87="C",G88="C",G89="C",G90="C",G91="C",G92="C",G93="C",G94="C",G95="C",G96="C"),"C",SUM(G85:G96))</f>
        <v>17356360</v>
      </c>
      <c r="H899" s="9">
        <f>IF(OR(H85="C",H86="C",H87="C",H88="C",H89="C",H90="C",H91="C",H92="C",H93="C",H94="C",H95="C",H96="C"),"C",SUM(H85:H96))</f>
        <v>18989350</v>
      </c>
      <c r="I899" s="10">
        <f t="shared" si="103"/>
        <v>1.8910939275285832</v>
      </c>
      <c r="J899" s="11">
        <f t="shared" si="104"/>
        <v>1.7284692209054022</v>
      </c>
      <c r="K899" s="22">
        <f t="shared" si="105"/>
        <v>42.140757387890062</v>
      </c>
    </row>
    <row r="900" spans="1:11">
      <c r="A900" s="2" t="str">
        <f>"YE "&amp;TEXT(A97,"mmm-yy")</f>
        <v>YE Jul-08</v>
      </c>
      <c r="B900">
        <f>B97</f>
        <v>3216</v>
      </c>
      <c r="C900" s="2">
        <f>SUM(C86:C97)/12</f>
        <v>136160</v>
      </c>
      <c r="D900" s="2">
        <f>SUM(D86:D97)</f>
        <v>49830884</v>
      </c>
      <c r="E900" s="30">
        <f t="shared" si="106"/>
        <v>38.124384869431573</v>
      </c>
      <c r="F900" s="9">
        <f>IF(OR(F86="C",F87="C",F88="C",F89="C",F90="C",F91="C",F92="C",F93="C",F94="C",F95="C",F96="C",F97="C"),"C",SUM(F86:F97))</f>
        <v>32775535</v>
      </c>
      <c r="G900" s="9">
        <f>IF(OR(G86="C",G87="C",G88="C",G89="C",G90="C",G91="C",G92="C",G93="C",G94="C",G95="C",G96="C",G97="C"),"C",SUM(G86:G97))</f>
        <v>17324559</v>
      </c>
      <c r="H900" s="9">
        <f>IF(OR(H86="C",H87="C",H88="C",H89="C",H90="C",H91="C",H92="C",H93="C",H94="C",H95="C",H96="C",H97="C"),"C",SUM(H86:H97))</f>
        <v>18997718</v>
      </c>
      <c r="I900" s="10">
        <f t="shared" si="103"/>
        <v>1.891853928287583</v>
      </c>
      <c r="J900" s="11">
        <f t="shared" si="104"/>
        <v>1.7252353677425889</v>
      </c>
      <c r="K900" s="22">
        <f t="shared" si="105"/>
        <v>42.338308457711442</v>
      </c>
    </row>
    <row r="901" spans="1:11">
      <c r="A901" s="2" t="str">
        <f>"YE "&amp;TEXT(A98,"mmm-yy")</f>
        <v>YE Aug-08</v>
      </c>
      <c r="B901">
        <f>B98</f>
        <v>3228</v>
      </c>
      <c r="C901" s="2">
        <f>SUM(C87:C98)/12</f>
        <v>136363.66666666666</v>
      </c>
      <c r="D901" s="2">
        <f>SUM(D87:D98)</f>
        <v>49906648</v>
      </c>
      <c r="E901" s="30">
        <f t="shared" si="106"/>
        <v>38.03720698693288</v>
      </c>
      <c r="F901" s="9">
        <f>IF(OR(F87="C",F88="C",F89="C",F90="C",F91="C",F92="C",F93="C",F94="C",F95="C",F96="C",F97="C",F98="C"),"C",SUM(F87:F98))</f>
        <v>32693061</v>
      </c>
      <c r="G901" s="9">
        <f>IF(OR(G87="C",G88="C",G89="C",G90="C",G91="C",G92="C",G93="C",G94="C",G95="C",G96="C",G97="C",G98="C"),"C",SUM(G87:G98))</f>
        <v>17289826</v>
      </c>
      <c r="H901" s="9">
        <f>IF(OR(H87="C",H88="C",H89="C",H90="C",H91="C",H92="C",H93="C",H94="C",H95="C",H96="C",H97="C",H98="C"),"C",SUM(H87:H98))</f>
        <v>18983095</v>
      </c>
      <c r="I901" s="10">
        <f t="shared" si="103"/>
        <v>1.8908843270024811</v>
      </c>
      <c r="J901" s="11">
        <f t="shared" si="104"/>
        <v>1.7222197434085433</v>
      </c>
      <c r="K901" s="22">
        <f t="shared" si="105"/>
        <v>42.244010739363894</v>
      </c>
    </row>
    <row r="902" spans="1:11">
      <c r="A902" s="2" t="str">
        <f>"YE "&amp;TEXT(A99,"mmm-yy")</f>
        <v>YE Sep-08</v>
      </c>
      <c r="B902">
        <f>B99</f>
        <v>3258</v>
      </c>
      <c r="C902" s="2">
        <f>SUM(C88:C99)/12</f>
        <v>136611.75</v>
      </c>
      <c r="D902" s="2">
        <f>SUM(D88:D99)</f>
        <v>49995958</v>
      </c>
      <c r="E902" s="30">
        <f t="shared" si="106"/>
        <v>37.924805841304213</v>
      </c>
      <c r="F902" s="9">
        <f>IF(OR(F88="C",F89="C",F90="C",F91="C",F92="C",F93="C",F94="C",F95="C",F96="C",F97="C",F98="C",F99="C"),"C",SUM(F88:F99))</f>
        <v>32573965</v>
      </c>
      <c r="G902" s="9">
        <f>IF(OR(G88="C",G89="C",G90="C",G91="C",G92="C",G93="C",G94="C",G95="C",G96="C",G97="C",G98="C",G99="C"),"C",SUM(G88:G99))</f>
        <v>17194439</v>
      </c>
      <c r="H902" s="9">
        <f>IF(OR(H88="C",H89="C",H90="C",H91="C",H92="C",H93="C",H94="C",H95="C",H96="C",H97="C",H98="C",H99="C"),"C",SUM(H88:H99))</f>
        <v>18960870</v>
      </c>
      <c r="I902" s="10">
        <f t="shared" si="103"/>
        <v>1.89444767578634</v>
      </c>
      <c r="J902" s="11">
        <f t="shared" si="104"/>
        <v>1.7179572983729121</v>
      </c>
      <c r="K902" s="22">
        <f t="shared" si="105"/>
        <v>41.931169429097608</v>
      </c>
    </row>
    <row r="903" spans="1:11">
      <c r="A903" s="2" t="str">
        <f>"YE "&amp;TEXT(A100,"mmm-yy")</f>
        <v>YE Oct-08</v>
      </c>
      <c r="B903">
        <f>B100</f>
        <v>3306</v>
      </c>
      <c r="C903" s="2">
        <f>SUM(C89:C100)/12</f>
        <v>136834.08333333334</v>
      </c>
      <c r="D903" s="2">
        <f>SUM(D89:D100)</f>
        <v>50078666</v>
      </c>
      <c r="E903" s="30">
        <f t="shared" si="106"/>
        <v>37.98346785036167</v>
      </c>
      <c r="F903" s="9">
        <f>IF(OR(F89="C",F90="C",F91="C",F92="C",F93="C",F94="C",F95="C",F96="C",F97="C",F98="C",F99="C",F100="C"),"C",SUM(F89:F100))</f>
        <v>32676539</v>
      </c>
      <c r="G903" s="9">
        <f>IF(OR(G89="C",G90="C",G91="C",G92="C",G93="C",G94="C",G95="C",G96="C",G97="C",G98="C",G99="C",G100="C"),"C",SUM(G89:G100))</f>
        <v>17220668</v>
      </c>
      <c r="H903" s="9">
        <f>IF(OR(H89="C",H90="C",H91="C",H92="C",H93="C",H94="C",H95="C",H96="C",H97="C",H98="C",H99="C",H100="C"),"C",SUM(H89:H100))</f>
        <v>19021614</v>
      </c>
      <c r="I903" s="10">
        <f t="shared" si="103"/>
        <v>1.8975186676846683</v>
      </c>
      <c r="J903" s="11">
        <f t="shared" si="104"/>
        <v>1.7178636365978197</v>
      </c>
      <c r="K903" s="22">
        <f t="shared" si="105"/>
        <v>41.389619883040936</v>
      </c>
    </row>
    <row r="904" spans="1:11">
      <c r="A904" s="2" t="str">
        <f>"YE "&amp;TEXT(A101,"mmm-yy")</f>
        <v>YE Nov-08</v>
      </c>
      <c r="B904">
        <f>B101</f>
        <v>3345</v>
      </c>
      <c r="C904" s="2">
        <f>SUM(C90:C101)/12</f>
        <v>137140.75</v>
      </c>
      <c r="D904" s="2">
        <f>SUM(D90:D101)</f>
        <v>50189066</v>
      </c>
      <c r="E904" s="30">
        <f t="shared" si="106"/>
        <v>37.7934329361698</v>
      </c>
      <c r="F904" s="9">
        <f>IF(OR(F90="C",F91="C",F92="C",F93="C",F94="C",F95="C",F96="C",F97="C",F98="C",F99="C",F100="C",F101="C"),"C",SUM(F90:F101))</f>
        <v>32563161</v>
      </c>
      <c r="G904" s="9">
        <f>IF(OR(G90="C",G91="C",G92="C",G93="C",G94="C",G95="C",G96="C",G97="C",G98="C",G99="C",G100="C",G101="C"),"C",SUM(G90:G101))</f>
        <v>17146951</v>
      </c>
      <c r="H904" s="9">
        <f>IF(OR(H90="C",H91="C",H92="C",H93="C",H94="C",H95="C",H96="C",H97="C",H98="C",H99="C",H100="C",H101="C"),"C",SUM(H90:H101))</f>
        <v>18968171</v>
      </c>
      <c r="I904" s="10">
        <f t="shared" si="103"/>
        <v>1.8990642126404864</v>
      </c>
      <c r="J904" s="11">
        <f t="shared" si="104"/>
        <v>1.71672645717924</v>
      </c>
      <c r="K904" s="22">
        <f t="shared" si="105"/>
        <v>40.998729446935727</v>
      </c>
    </row>
    <row r="905" spans="1:11">
      <c r="A905" s="2" t="str">
        <f>"YE "&amp;TEXT(A102,"mmm-yy")</f>
        <v>YE Dec-08</v>
      </c>
      <c r="B905">
        <f>B102</f>
        <v>3352</v>
      </c>
      <c r="C905" s="2">
        <f>SUM(C91:C102)/12</f>
        <v>137452.66666666666</v>
      </c>
      <c r="D905" s="2">
        <f>SUM(D91:D102)</f>
        <v>50305099</v>
      </c>
      <c r="E905" s="30">
        <f t="shared" si="106"/>
        <v>37.644150148675784</v>
      </c>
      <c r="F905" s="9">
        <f>IF(OR(F91="C",F92="C",F93="C",F94="C",F95="C",F96="C",F97="C",F98="C",F99="C",F100="C",F101="C",F102="C"),"C",SUM(F91:F102))</f>
        <v>32480393</v>
      </c>
      <c r="G905" s="9">
        <f>IF(OR(G91="C",G92="C",G93="C",G94="C",G95="C",G96="C",G97="C",G98="C",G99="C",G100="C",G101="C",G102="C"),"C",SUM(G91:G102))</f>
        <v>17083096</v>
      </c>
      <c r="H905" s="9">
        <f>IF(OR(H91="C",H92="C",H93="C",H94="C",H95="C",H96="C",H97="C",H98="C",H99="C",H100="C",H101="C",H102="C"),"C",SUM(H91:H102))</f>
        <v>18936927</v>
      </c>
      <c r="I905" s="10">
        <f t="shared" si="103"/>
        <v>1.901317711965091</v>
      </c>
      <c r="J905" s="11">
        <f t="shared" si="104"/>
        <v>1.7151881612048248</v>
      </c>
      <c r="K905" s="22">
        <f t="shared" si="105"/>
        <v>41.006165473349242</v>
      </c>
    </row>
    <row r="906" spans="1:11">
      <c r="A906" s="2" t="str">
        <f>"YE "&amp;TEXT(A103,"mmm-yy")</f>
        <v>YE Jan-09</v>
      </c>
      <c r="B906">
        <f>B103</f>
        <v>3356</v>
      </c>
      <c r="C906" s="2">
        <f>SUM(C92:C103)/12</f>
        <v>137750.91666666666</v>
      </c>
      <c r="D906" s="2">
        <f>SUM(D92:D103)</f>
        <v>50416048</v>
      </c>
      <c r="E906" s="30">
        <f t="shared" si="106"/>
        <v>37.45264801398158</v>
      </c>
      <c r="F906" s="9">
        <f>IF(OR(F92="C",F93="C",F94="C",F95="C",F96="C",F97="C",F98="C",F99="C",F100="C",F101="C",F102="C",F103="C"),"C",SUM(F92:F103))</f>
        <v>32332672</v>
      </c>
      <c r="G906" s="9">
        <f>IF(OR(G92="C",G93="C",G94="C",G95="C",G96="C",G97="C",G98="C",G99="C",G100="C",G101="C",G102="C",G103="C"),"C",SUM(G92:G103))</f>
        <v>16938480</v>
      </c>
      <c r="H906" s="9">
        <f>IF(OR(H92="C",H93="C",H94="C",H95="C",H96="C",H97="C",H98="C",H99="C",H100="C",H101="C",H102="C",H103="C"),"C",SUM(H92:H103))</f>
        <v>18882145</v>
      </c>
      <c r="I906" s="10">
        <f t="shared" si="103"/>
        <v>1.9088295998224163</v>
      </c>
      <c r="J906" s="11">
        <f t="shared" si="104"/>
        <v>1.7123410502355532</v>
      </c>
      <c r="K906" s="22">
        <f t="shared" si="105"/>
        <v>41.046161104489471</v>
      </c>
    </row>
    <row r="907" spans="1:11">
      <c r="A907" s="2" t="str">
        <f>"YE "&amp;TEXT(A104,"mmm-yy")</f>
        <v>YE Feb-09</v>
      </c>
      <c r="B907">
        <f>B104</f>
        <v>3354</v>
      </c>
      <c r="C907" s="2">
        <f>SUM(C93:C104)/12</f>
        <v>138095.83333333334</v>
      </c>
      <c r="D907" s="2">
        <f>SUM(D93:D104)</f>
        <v>50393119</v>
      </c>
      <c r="E907" s="30">
        <f t="shared" si="106"/>
        <v>37.241659917894744</v>
      </c>
      <c r="F907" s="9">
        <f>IF(OR(F93="C",F94="C",F95="C",F96="C",F97="C",F98="C",F99="C",F100="C",F101="C",F102="C",F103="C",F104="C"),"C",SUM(F93:F104))</f>
        <v>32069969</v>
      </c>
      <c r="G907" s="9">
        <f>IF(OR(G93="C",G94="C",G95="C",G96="C",G97="C",G98="C",G99="C",G100="C",G101="C",G102="C",G103="C",G104="C"),"C",SUM(G93:G104))</f>
        <v>16754107</v>
      </c>
      <c r="H907" s="9">
        <f>IF(OR(H93="C",H94="C",H95="C",H96="C",H97="C",H98="C",H99="C",H100="C",H101="C",H102="C",H103="C",H104="C"),"C",SUM(H93:H104))</f>
        <v>18767234</v>
      </c>
      <c r="I907" s="10">
        <f t="shared" si="103"/>
        <v>1.9141556753815647</v>
      </c>
      <c r="J907" s="11">
        <f t="shared" si="104"/>
        <v>1.708827683397564</v>
      </c>
      <c r="K907" s="22">
        <f t="shared" si="105"/>
        <v>41.173474458358179</v>
      </c>
    </row>
    <row r="908" spans="1:11">
      <c r="A908" s="2" t="str">
        <f>"YE "&amp;TEXT(A105,"mmm-yy")</f>
        <v>YE Mar-09</v>
      </c>
      <c r="B908">
        <f>B105</f>
        <v>3355</v>
      </c>
      <c r="C908" s="2">
        <f>SUM(C94:C105)/12</f>
        <v>138445.5</v>
      </c>
      <c r="D908" s="2">
        <f>SUM(D94:D105)</f>
        <v>50523195</v>
      </c>
      <c r="E908" s="30">
        <f t="shared" si="106"/>
        <v>36.91621640317878</v>
      </c>
      <c r="F908" s="9">
        <f>IF(OR(F94="C",F95="C",F96="C",F97="C",F98="C",F99="C",F100="C",F101="C",F102="C",F103="C",F104="C",F105="C"),"C",SUM(F94:F105))</f>
        <v>31697262</v>
      </c>
      <c r="G908" s="9">
        <f>IF(OR(G94="C",G95="C",G96="C",G97="C",G98="C",G99="C",G100="C",G101="C",G102="C",G103="C",G104="C",G105="C"),"C",SUM(G94:G105))</f>
        <v>16556726</v>
      </c>
      <c r="H908" s="9">
        <f>IF(OR(H94="C",H95="C",H96="C",H97="C",H98="C",H99="C",H100="C",H101="C",H102="C",H103="C",H104="C",H105="C"),"C",SUM(H94:H105))</f>
        <v>18651252</v>
      </c>
      <c r="I908" s="10">
        <f t="shared" si="103"/>
        <v>1.9144643693445189</v>
      </c>
      <c r="J908" s="11">
        <f t="shared" si="104"/>
        <v>1.6994710060214724</v>
      </c>
      <c r="K908" s="22">
        <f t="shared" si="105"/>
        <v>41.265424739195232</v>
      </c>
    </row>
    <row r="909" spans="1:11">
      <c r="A909" s="2" t="str">
        <f>"YE "&amp;TEXT(A106,"mmm-yy")</f>
        <v>YE Apr-09</v>
      </c>
      <c r="B909">
        <f>B106</f>
        <v>3347</v>
      </c>
      <c r="C909" s="2">
        <f>SUM(C95:C106)/12</f>
        <v>138704.08333333334</v>
      </c>
      <c r="D909" s="2">
        <f>SUM(D95:D106)</f>
        <v>50616285</v>
      </c>
      <c r="E909" s="30">
        <f t="shared" si="106"/>
        <v>36.878115412855763</v>
      </c>
      <c r="F909" s="9">
        <f>IF(OR(F95="C",F96="C",F97="C",F98="C",F99="C",F100="C",F101="C",F102="C",F103="C",F104="C",F105="C",F106="C"),"C",SUM(F95:F106))</f>
        <v>31814201</v>
      </c>
      <c r="G909" s="9">
        <f>IF(OR(G95="C",G96="C",G97="C",G98="C",G99="C",G100="C",G101="C",G102="C",G103="C",G104="C",G105="C",G106="C"),"C",SUM(G95:G106))</f>
        <v>16564082</v>
      </c>
      <c r="H909" s="9">
        <f>IF(OR(H95="C",H96="C",H97="C",H98="C",H99="C",H100="C",H101="C",H102="C",H103="C",H104="C",H105="C",H106="C"),"C",SUM(H95:H106))</f>
        <v>18666332</v>
      </c>
      <c r="I909" s="10">
        <f t="shared" si="103"/>
        <v>1.9206739618893458</v>
      </c>
      <c r="J909" s="11">
        <f t="shared" si="104"/>
        <v>1.7043627532179326</v>
      </c>
      <c r="K909" s="22">
        <f t="shared" si="105"/>
        <v>41.441315606015337</v>
      </c>
    </row>
    <row r="910" spans="1:11">
      <c r="A910" s="2" t="str">
        <f>"YE "&amp;TEXT(A107,"mmm-yy")</f>
        <v>YE May-09</v>
      </c>
      <c r="B910">
        <f>B107</f>
        <v>3283</v>
      </c>
      <c r="C910" s="2">
        <f>SUM(C96:C107)/12</f>
        <v>138960.58333333334</v>
      </c>
      <c r="D910" s="2">
        <f>SUM(D96:D107)</f>
        <v>50711703</v>
      </c>
      <c r="E910" s="30">
        <f t="shared" si="106"/>
        <v>36.79922955851039</v>
      </c>
      <c r="F910" s="9">
        <f>IF(OR(F96="C",F97="C",F98="C",F99="C",F100="C",F101="C",F102="C",F103="C",F104="C",F105="C",F106="C",F107="C"),"C",SUM(F96:F107))</f>
        <v>31801602</v>
      </c>
      <c r="G910" s="9">
        <f>IF(OR(G96="C",G97="C",G98="C",G99="C",G100="C",G101="C",G102="C",G103="C",G104="C",G105="C",G106="C",G107="C"),"C",SUM(G96:G107))</f>
        <v>16548859</v>
      </c>
      <c r="H910" s="9">
        <f>IF(OR(H96="C",H97="C",H98="C",H99="C",H100="C",H101="C",H102="C",H103="C",H104="C",H105="C",H106="C",H107="C"),"C",SUM(H96:H107))</f>
        <v>18661516</v>
      </c>
      <c r="I910" s="10">
        <f t="shared" si="103"/>
        <v>1.9216794342135612</v>
      </c>
      <c r="J910" s="11">
        <f t="shared" si="104"/>
        <v>1.7041274674576277</v>
      </c>
      <c r="K910" s="22">
        <f t="shared" si="105"/>
        <v>42.327317494161846</v>
      </c>
    </row>
    <row r="911" spans="1:11">
      <c r="A911" s="2" t="str">
        <f>"YE "&amp;TEXT(A108,"mmm-yy")</f>
        <v>YE Jun-09</v>
      </c>
      <c r="B911">
        <f>B108</f>
        <v>3249</v>
      </c>
      <c r="C911" s="2">
        <f>SUM(C97:C108)/12</f>
        <v>139201.08333333334</v>
      </c>
      <c r="D911" s="2">
        <f>SUM(D97:D108)</f>
        <v>50798283</v>
      </c>
      <c r="E911" s="30">
        <f t="shared" si="106"/>
        <v>36.610997265399696</v>
      </c>
      <c r="F911" s="9">
        <f>IF(OR(F97="C",F98="C",F99="C",F100="C",F101="C",F102="C",F103="C",F104="C",F105="C",F106="C",F107="C",F108="C"),"C",SUM(F97:F108))</f>
        <v>31719502</v>
      </c>
      <c r="G911" s="9">
        <f>IF(OR(G97="C",G98="C",G99="C",G100="C",G101="C",G102="C",G103="C",G104="C",G105="C",G106="C",G107="C",G108="C"),"C",SUM(G97:G108))</f>
        <v>16507024</v>
      </c>
      <c r="H911" s="9">
        <f>IF(OR(H97="C",H98="C",H99="C",H100="C",H101="C",H102="C",H103="C",H104="C",H105="C",H106="C",H107="C",H108="C"),"C",SUM(H97:H108))</f>
        <v>18597758</v>
      </c>
      <c r="I911" s="10">
        <f t="shared" si="103"/>
        <v>1.9215760515038931</v>
      </c>
      <c r="J911" s="11">
        <f t="shared" si="104"/>
        <v>1.7055551534760265</v>
      </c>
      <c r="K911" s="22">
        <f t="shared" si="105"/>
        <v>42.844285421155227</v>
      </c>
    </row>
    <row r="912" spans="1:11">
      <c r="A912" s="2" t="str">
        <f>"YE "&amp;TEXT(A109,"mmm-yy")</f>
        <v>YE Jul-09</v>
      </c>
      <c r="B912">
        <f>B109</f>
        <v>3248</v>
      </c>
      <c r="C912" s="2">
        <f>SUM(C98:C109)/12</f>
        <v>139503.41666666666</v>
      </c>
      <c r="D912" s="2">
        <f>SUM(D98:D109)</f>
        <v>50910751</v>
      </c>
      <c r="E912" s="30">
        <f t="shared" si="106"/>
        <v>36.527347632330155</v>
      </c>
      <c r="F912" s="9">
        <f>IF(OR(F98="C",F99="C",F100="C",F101="C",F102="C",F103="C",F104="C",F105="C",F106="C",F107="C",F108="C",F109="C"),"C",SUM(F98:F109))</f>
        <v>31790579</v>
      </c>
      <c r="G912" s="9">
        <f>IF(OR(G98="C",G99="C",G100="C",G101="C",G102="C",G103="C",G104="C",G105="C",G106="C",G107="C",G108="C",G109="C"),"C",SUM(G98:G109))</f>
        <v>16548039</v>
      </c>
      <c r="H912" s="9">
        <f>IF(OR(H98="C",H99="C",H100="C",H101="C",H102="C",H103="C",H104="C",H105="C",H106="C",H107="C",H108="C",H109="C"),"C",SUM(H98:H109))</f>
        <v>18596347</v>
      </c>
      <c r="I912" s="10">
        <f t="shared" si="103"/>
        <v>1.9211085373922554</v>
      </c>
      <c r="J912" s="11">
        <f t="shared" si="104"/>
        <v>1.7095066574096516</v>
      </c>
      <c r="K912" s="22">
        <f t="shared" si="105"/>
        <v>42.950559318555008</v>
      </c>
    </row>
    <row r="913" spans="1:11">
      <c r="A913" s="2" t="str">
        <f>"YE "&amp;TEXT(A110,"mmm-yy")</f>
        <v>YE Aug-09</v>
      </c>
      <c r="B913">
        <f>B110</f>
        <v>3248</v>
      </c>
      <c r="C913" s="2">
        <f>SUM(C99:C110)/12</f>
        <v>139709.41666666666</v>
      </c>
      <c r="D913" s="2">
        <f>SUM(D99:D110)</f>
        <v>50987383</v>
      </c>
      <c r="E913" s="30">
        <f t="shared" si="106"/>
        <v>36.404714083874438</v>
      </c>
      <c r="F913" s="9">
        <f>IF(OR(F99="C",F100="C",F101="C",F102="C",F103="C",F104="C",F105="C",F106="C",F107="C",F108="C",F109="C",F110="C"),"C",SUM(F99:F110))</f>
        <v>31788068</v>
      </c>
      <c r="G913" s="9">
        <f>IF(OR(G99="C",G100="C",G101="C",G102="C",G103="C",G104="C",G105="C",G106="C",G107="C",G108="C",G109="C",G110="C"),"C",SUM(G99:G110))</f>
        <v>16529200</v>
      </c>
      <c r="H913" s="9">
        <f>IF(OR(H99="C",H100="C",H101="C",H102="C",H103="C",H104="C",H105="C",H106="C",H107="C",H108="C",H109="C",H110="C"),"C",SUM(H99:H110))</f>
        <v>18561811</v>
      </c>
      <c r="I913" s="10">
        <f t="shared" si="103"/>
        <v>1.9231461897732498</v>
      </c>
      <c r="J913" s="11">
        <f t="shared" si="104"/>
        <v>1.7125520780273003</v>
      </c>
      <c r="K913" s="22">
        <f t="shared" si="105"/>
        <v>43.0139829638752</v>
      </c>
    </row>
    <row r="914" spans="1:11">
      <c r="A914" s="2" t="str">
        <f>"YE "&amp;TEXT(A111,"mmm-yy")</f>
        <v>YE Sep-09</v>
      </c>
      <c r="B914">
        <f>B111</f>
        <v>3275</v>
      </c>
      <c r="C914" s="2">
        <f>SUM(C100:C111)/12</f>
        <v>139957.08333333334</v>
      </c>
      <c r="D914" s="2">
        <f>SUM(D100:D111)</f>
        <v>51076543</v>
      </c>
      <c r="E914" s="30">
        <f t="shared" si="106"/>
        <v>36.359097364909758</v>
      </c>
      <c r="F914" s="9">
        <f>IF(OR(F100="C",F101="C",F102="C",F103="C",F104="C",F105="C",F106="C",F107="C",F108="C",F109="C",F110="C",F111="C"),"C",SUM(F100:F111))</f>
        <v>31852740</v>
      </c>
      <c r="G914" s="9">
        <f>IF(OR(G100="C",G101="C",G102="C",G103="C",G104="C",G105="C",G106="C",G107="C",G108="C",G109="C",G110="C",G111="C"),"C",SUM(G100:G111))</f>
        <v>16584912</v>
      </c>
      <c r="H914" s="9">
        <f>IF(OR(H100="C",H101="C",H102="C",H103="C",H104="C",H105="C",H106="C",H107="C",H108="C",H109="C",H110="C",H111="C"),"C",SUM(H100:H111))</f>
        <v>18570970</v>
      </c>
      <c r="I914" s="10">
        <f t="shared" si="103"/>
        <v>1.9205854091960211</v>
      </c>
      <c r="J914" s="11">
        <f t="shared" si="104"/>
        <v>1.7151898904580645</v>
      </c>
      <c r="K914" s="22">
        <f t="shared" si="105"/>
        <v>42.734987277353696</v>
      </c>
    </row>
    <row r="915" spans="1:11">
      <c r="A915" s="2" t="str">
        <f>"YE "&amp;TEXT(A112,"mmm-yy")</f>
        <v>YE Oct-09</v>
      </c>
      <c r="B915">
        <f>B112</f>
        <v>3338</v>
      </c>
      <c r="C915" s="2">
        <f>SUM(C101:C112)/12</f>
        <v>140237.66666666666</v>
      </c>
      <c r="D915" s="2">
        <f>SUM(D101:D112)</f>
        <v>51180920</v>
      </c>
      <c r="E915" s="30">
        <f t="shared" ref="E915:E924" si="107">IF(C915=0,"-",IF(H915="C","C",100*H915/D915))</f>
        <v>36.263336024440356</v>
      </c>
      <c r="F915" s="9">
        <f>IF(OR(F101="C",F102="C",F103="C",F104="C",F105="C",F106="C",F107="C",F108="C",F109="C",F110="C",F111="C",F112="C"),"C",SUM(F101:F112))</f>
        <v>31864106</v>
      </c>
      <c r="G915" s="9">
        <f>IF(OR(G101="C",G102="C",G103="C",G104="C",G105="C",G106="C",G107="C",G108="C",G109="C",G110="C",G111="C",G112="C"),"C",SUM(G101:G112))</f>
        <v>16603669</v>
      </c>
      <c r="H915" s="9">
        <f>IF(OR(H101="C",H102="C",H103="C",H104="C",H105="C",H106="C",H107="C",H108="C",H109="C",H110="C",H111="C",H112="C"),"C",SUM(H101:H112))</f>
        <v>18559909</v>
      </c>
      <c r="I915" s="10">
        <f t="shared" si="103"/>
        <v>1.9191002904237611</v>
      </c>
      <c r="J915" s="11">
        <f t="shared" si="104"/>
        <v>1.7168244736544775</v>
      </c>
      <c r="K915" s="22">
        <f t="shared" si="105"/>
        <v>42.012482524465746</v>
      </c>
    </row>
    <row r="916" spans="1:11">
      <c r="A916" s="2" t="str">
        <f>"YE "&amp;TEXT(A113,"mmm-yy")</f>
        <v>YE Nov-09</v>
      </c>
      <c r="B916">
        <f>B113</f>
        <v>3345</v>
      </c>
      <c r="C916" s="2">
        <f>SUM(C102:C113)/12</f>
        <v>140433.83333333334</v>
      </c>
      <c r="D916" s="2">
        <f>SUM(D102:D113)</f>
        <v>51251540</v>
      </c>
      <c r="E916" s="30">
        <f t="shared" si="107"/>
        <v>36.228745516720082</v>
      </c>
      <c r="F916" s="9">
        <f>IF(OR(F102="C",F103="C",F104="C",F105="C",F106="C",F107="C",F108="C",F109="C",F110="C",F111="C",F112="C",F113="C"),"C",SUM(F102:F113))</f>
        <v>31876373</v>
      </c>
      <c r="G916" s="9">
        <f>IF(OR(G102="C",G103="C",G104="C",G105="C",G106="C",G107="C",G108="C",G109="C",G110="C",G111="C",G112="C",G113="C"),"C",SUM(G102:G113))</f>
        <v>16626119</v>
      </c>
      <c r="H916" s="9">
        <f>IF(OR(H102="C",H103="C",H104="C",H105="C",H106="C",H107="C",H108="C",H109="C",H110="C",H111="C",H112="C",H113="C"),"C",SUM(H102:H113))</f>
        <v>18567790</v>
      </c>
      <c r="I916" s="10">
        <f t="shared" si="103"/>
        <v>1.917246772984122</v>
      </c>
      <c r="J916" s="11">
        <f t="shared" si="104"/>
        <v>1.7167564368188137</v>
      </c>
      <c r="K916" s="22">
        <f t="shared" si="105"/>
        <v>41.983208769307424</v>
      </c>
    </row>
    <row r="917" spans="1:11">
      <c r="A917" s="2" t="str">
        <f>"YE "&amp;TEXT(A114,"mmm-yy")</f>
        <v>YE Dec-09</v>
      </c>
      <c r="B917">
        <f>B114</f>
        <v>3348</v>
      </c>
      <c r="C917" s="2">
        <f>SUM(C103:C114)/12</f>
        <v>140615.5</v>
      </c>
      <c r="D917" s="2">
        <f>SUM(D103:D114)</f>
        <v>51319120</v>
      </c>
      <c r="E917" s="30">
        <f t="shared" si="107"/>
        <v>36.342314521371371</v>
      </c>
      <c r="F917" s="9">
        <f>IF(OR(F103="C",F104="C",F105="C",F106="C",F107="C",F108="C",F109="C",F110="C",F111="C",F112="C",F113="C",F114="C"),"C",SUM(F103:F114))</f>
        <v>32013662</v>
      </c>
      <c r="G917" s="9">
        <f>IF(OR(G103="C",G104="C",G105="C",G106="C",G107="C",G108="C",G109="C",G110="C",G111="C",G112="C",G113="C",G114="C"),"C",SUM(G103:G114))</f>
        <v>16698186</v>
      </c>
      <c r="H917" s="9">
        <f>IF(OR(H103="C",H104="C",H105="C",H106="C",H107="C",H108="C",H109="C",H110="C",H111="C",H112="C",H113="C",H114="C"),"C",SUM(H103:H114))</f>
        <v>18650556</v>
      </c>
      <c r="I917" s="10">
        <f t="shared" ref="I917:I948" si="108">IF(F917=0,"-",IF(OR(F917="C",G917="C"),"C",F917/G917))</f>
        <v>1.917193999396102</v>
      </c>
      <c r="J917" s="11">
        <f t="shared" ref="J917:J948" si="109">IF(OR(H917=0,F917=0),"-",IF(OR(F917="C",H917="C"),"C",F917/H917))</f>
        <v>1.7164990684460024</v>
      </c>
      <c r="K917" s="22">
        <f t="shared" ref="K917:K948" si="110">C917/B917</f>
        <v>41.999850657108723</v>
      </c>
    </row>
    <row r="918" spans="1:11">
      <c r="A918" s="2" t="str">
        <f>"YE "&amp;TEXT(A115,"mmm-yy")</f>
        <v>YE Jan-10</v>
      </c>
      <c r="B918">
        <f>B115</f>
        <v>3360</v>
      </c>
      <c r="C918" s="2">
        <f>SUM(C104:C115)/12</f>
        <v>140865.16666666666</v>
      </c>
      <c r="D918" s="2">
        <f>SUM(D104:D115)</f>
        <v>51411996</v>
      </c>
      <c r="E918" s="30">
        <f t="shared" si="107"/>
        <v>36.467623237191567</v>
      </c>
      <c r="F918" s="9">
        <f>IF(OR(F104="C",F105="C",F106="C",F107="C",F108="C",F109="C",F110="C",F111="C",F112="C",F113="C",F114="C",F115="C"),"C",SUM(F104:F115))</f>
        <v>32201363</v>
      </c>
      <c r="G918" s="9">
        <f>IF(OR(G104="C",G105="C",G106="C",G107="C",G108="C",G109="C",G110="C",G111="C",G112="C",G113="C",G114="C",G115="C"),"C",SUM(G104:G115))</f>
        <v>16783667</v>
      </c>
      <c r="H918" s="9">
        <f>IF(OR(H104="C",H105="C",H106="C",H107="C",H108="C",H109="C",H110="C",H111="C",H112="C",H113="C",H114="C",H115="C"),"C",SUM(H104:H115))</f>
        <v>18748733</v>
      </c>
      <c r="I918" s="10">
        <f t="shared" si="108"/>
        <v>1.9186130778214321</v>
      </c>
      <c r="J918" s="11">
        <f t="shared" si="109"/>
        <v>1.717522085359048</v>
      </c>
      <c r="K918" s="22">
        <f t="shared" si="110"/>
        <v>41.924156746031741</v>
      </c>
    </row>
    <row r="919" spans="1:11">
      <c r="A919" s="2" t="str">
        <f>"YE "&amp;TEXT(A116,"mmm-yy")</f>
        <v>YE Feb-10</v>
      </c>
      <c r="B919">
        <f>B116</f>
        <v>3347</v>
      </c>
      <c r="C919" s="2">
        <f>SUM(C105:C116)/12</f>
        <v>141060.33333333334</v>
      </c>
      <c r="D919" s="2">
        <f>SUM(D105:D116)</f>
        <v>51477572</v>
      </c>
      <c r="E919" s="30">
        <f t="shared" si="107"/>
        <v>36.507838792396811</v>
      </c>
      <c r="F919" s="9">
        <f>IF(OR(F105="C",F106="C",F107="C",F108="C",F109="C",F110="C",F111="C",F112="C",F113="C",F114="C",F115="C",F116="C"),"C",SUM(F105:F116))</f>
        <v>32250715</v>
      </c>
      <c r="G919" s="9">
        <f>IF(OR(G105="C",G106="C",G107="C",G108="C",G109="C",G110="C",G111="C",G112="C",G113="C",G114="C",G115="C",G116="C"),"C",SUM(G105:G116))</f>
        <v>16834687</v>
      </c>
      <c r="H919" s="9">
        <f>IF(OR(H105="C",H106="C",H107="C",H108="C",H109="C",H110="C",H111="C",H112="C",H113="C",H114="C",H115="C",H116="C"),"C",SUM(H105:H116))</f>
        <v>18793349</v>
      </c>
      <c r="I919" s="10">
        <f t="shared" si="108"/>
        <v>1.9157300043653915</v>
      </c>
      <c r="J919" s="11">
        <f t="shared" si="109"/>
        <v>1.7160706694692893</v>
      </c>
      <c r="K919" s="22">
        <f t="shared" si="110"/>
        <v>42.145304252564486</v>
      </c>
    </row>
    <row r="920" spans="1:11">
      <c r="A920" s="2" t="str">
        <f>"YE "&amp;TEXT(A117,"mmm-yy")</f>
        <v>YE Mar-10</v>
      </c>
      <c r="B920">
        <f>B117</f>
        <v>3345</v>
      </c>
      <c r="C920" s="2">
        <f>SUM(C106:C117)/12</f>
        <v>141215.91666666666</v>
      </c>
      <c r="D920" s="2">
        <f>SUM(D106:D117)</f>
        <v>51535449</v>
      </c>
      <c r="E920" s="30">
        <f t="shared" si="107"/>
        <v>36.522928130499068</v>
      </c>
      <c r="F920" s="9">
        <f>IF(OR(F106="C",F107="C",F108="C",F109="C",F110="C",F111="C",F112="C",F113="C",F114="C",F115="C",F116="C",F117="C"),"C",SUM(F106:F117))</f>
        <v>32324704</v>
      </c>
      <c r="G920" s="9">
        <f>IF(OR(G106="C",G107="C",G108="C",G109="C",G110="C",G111="C",G112="C",G113="C",G114="C",G115="C",G116="C",G117="C"),"C",SUM(G106:G117))</f>
        <v>16889723</v>
      </c>
      <c r="H920" s="9">
        <f>IF(OR(H106="C",H107="C",H108="C",H109="C",H110="C",H111="C",H112="C",H113="C",H114="C",H115="C",H116="C",H117="C"),"C",SUM(H106:H117))</f>
        <v>18822255</v>
      </c>
      <c r="I920" s="10">
        <f t="shared" si="108"/>
        <v>1.913868214416542</v>
      </c>
      <c r="J920" s="11">
        <f t="shared" si="109"/>
        <v>1.7173661710565498</v>
      </c>
      <c r="K920" s="22">
        <f t="shared" si="110"/>
        <v>42.217015445939211</v>
      </c>
    </row>
    <row r="921" spans="1:11">
      <c r="A921" s="2" t="str">
        <f>"YE "&amp;TEXT(A118,"mmm-yy")</f>
        <v>YE Apr-10</v>
      </c>
      <c r="B921">
        <f>B118</f>
        <v>3325</v>
      </c>
      <c r="C921" s="2">
        <f>SUM(C107:C118)/12</f>
        <v>141395.75</v>
      </c>
      <c r="D921" s="2">
        <f>SUM(D107:D118)</f>
        <v>51600189</v>
      </c>
      <c r="E921" s="30">
        <f t="shared" si="107"/>
        <v>36.483866367233652</v>
      </c>
      <c r="F921" s="9">
        <f>IF(OR(F107="C",F108="C",F109="C",F110="C",F111="C",F112="C",F113="C",F114="C",F115="C",F116="C",F117="C",F118="C"),"C",SUM(F107:F118))</f>
        <v>32346356</v>
      </c>
      <c r="G921" s="9">
        <f>IF(OR(G107="C",G108="C",G109="C",G110="C",G111="C",G112="C",G113="C",G114="C",G115="C",G116="C",G117="C",G118="C"),"C",SUM(G107:G118))</f>
        <v>16893023</v>
      </c>
      <c r="H921" s="9">
        <f>IF(OR(H107="C",H108="C",H109="C",H110="C",H111="C",H112="C",H113="C",H114="C",H115="C",H116="C",H117="C",H118="C"),"C",SUM(H107:H118))</f>
        <v>18825744</v>
      </c>
      <c r="I921" s="10">
        <f t="shared" si="108"/>
        <v>1.9147760587314657</v>
      </c>
      <c r="J921" s="11">
        <f t="shared" si="109"/>
        <v>1.7181980165033583</v>
      </c>
      <c r="K921" s="22">
        <f t="shared" si="110"/>
        <v>42.525037593984962</v>
      </c>
    </row>
    <row r="922" spans="1:11">
      <c r="A922" s="2" t="str">
        <f>"YE "&amp;TEXT(A119,"mmm-yy")</f>
        <v>YE May-10</v>
      </c>
      <c r="B922">
        <f>B119</f>
        <v>3264</v>
      </c>
      <c r="C922" s="2">
        <f>SUM(C108:C119)/12</f>
        <v>141637.25</v>
      </c>
      <c r="D922" s="2">
        <f>SUM(D108:D119)</f>
        <v>51690027</v>
      </c>
      <c r="E922" s="30">
        <f t="shared" si="107"/>
        <v>36.307452499492797</v>
      </c>
      <c r="F922" s="9">
        <f>IF(OR(F108="C",F109="C",F110="C",F111="C",F112="C",F113="C",F114="C",F115="C",F116="C",F117="C",F118="C",F119="C"),"C",SUM(F108:F119))</f>
        <v>32224167</v>
      </c>
      <c r="G922" s="9">
        <f>IF(OR(G108="C",G109="C",G110="C",G111="C",G112="C",G113="C",G114="C",G115="C",G116="C",G117="C",G118="C",G119="C"),"C",SUM(G108:G119))</f>
        <v>16806855</v>
      </c>
      <c r="H922" s="9">
        <f>IF(OR(H108="C",H109="C",H110="C",H111="C",H112="C",H113="C",H114="C",H115="C",H116="C",H117="C",H118="C",H119="C"),"C",SUM(H108:H119))</f>
        <v>18767332</v>
      </c>
      <c r="I922" s="10">
        <f t="shared" si="108"/>
        <v>1.9173228423759234</v>
      </c>
      <c r="J922" s="11">
        <f t="shared" si="109"/>
        <v>1.7170350585794507</v>
      </c>
      <c r="K922" s="22">
        <f t="shared" si="110"/>
        <v>43.393765318627452</v>
      </c>
    </row>
    <row r="923" spans="1:11">
      <c r="A923" s="2" t="str">
        <f>"YE "&amp;TEXT(A120,"mmm-yy")</f>
        <v>YE Jun-10</v>
      </c>
      <c r="B923">
        <f>B120</f>
        <v>3204</v>
      </c>
      <c r="C923" s="2">
        <f>SUM(C109:C120)/12</f>
        <v>141749.75</v>
      </c>
      <c r="D923" s="2">
        <f>SUM(D109:D120)</f>
        <v>51730527</v>
      </c>
      <c r="E923" s="30">
        <f t="shared" si="107"/>
        <v>36.420388680749376</v>
      </c>
      <c r="F923" s="9">
        <f>IF(OR(F109="C",F110="C",F111="C",F112="C",F113="C",F114="C",F115="C",F116="C",F117="C",F118="C",F119="C",F120="C"),"C",SUM(F109:F120))</f>
        <v>32337025</v>
      </c>
      <c r="G923" s="9">
        <f>IF(OR(G109="C",G110="C",G111="C",G112="C",G113="C",G114="C",G115="C",G116="C",G117="C",G118="C",G119="C",G120="C"),"C",SUM(G109:G120))</f>
        <v>16848125</v>
      </c>
      <c r="H923" s="9">
        <f>IF(OR(H109="C",H110="C",H111="C",H112="C",H113="C",H114="C",H115="C",H116="C",H117="C",H118="C",H119="C",H120="C"),"C",SUM(H109:H120))</f>
        <v>18840459</v>
      </c>
      <c r="I923" s="10">
        <f t="shared" si="108"/>
        <v>1.9193248506881329</v>
      </c>
      <c r="J923" s="11">
        <f t="shared" si="109"/>
        <v>1.7163607850530604</v>
      </c>
      <c r="K923" s="22">
        <f t="shared" si="110"/>
        <v>44.241495006242197</v>
      </c>
    </row>
    <row r="924" spans="1:11">
      <c r="A924" s="2" t="str">
        <f>"YE "&amp;TEXT(A121,"mmm-yy")</f>
        <v>YE Jul-10</v>
      </c>
      <c r="B924">
        <f>B121</f>
        <v>3201</v>
      </c>
      <c r="C924" s="2">
        <f>SUM(C110:C121)/12</f>
        <v>141887.83333333334</v>
      </c>
      <c r="D924" s="2">
        <f>SUM(D110:D121)</f>
        <v>51781894</v>
      </c>
      <c r="E924" s="30">
        <f t="shared" si="107"/>
        <v>36.416381370677556</v>
      </c>
      <c r="F924" s="9">
        <f>IF(OR(F110="C",F111="C",F112="C",F113="C",F114="C",F115="C",F116="C",F117="C",F118="C",F119="C",F120="C",F121="C"),"C",SUM(F110:F121))</f>
        <v>32341414</v>
      </c>
      <c r="G924" s="9">
        <f>IF(OR(G110="C",G111="C",G112="C",G113="C",G114="C",G115="C",G116="C",G117="C",G118="C",G119="C",G120="C",G121="C"),"C",SUM(G110:G121))</f>
        <v>16855603</v>
      </c>
      <c r="H924" s="9">
        <f>IF(OR(H110="C",H111="C",H112="C",H113="C",H114="C",H115="C",H116="C",H117="C",H118="C",H119="C",H120="C",H121="C"),"C",SUM(H110:H121))</f>
        <v>18857092</v>
      </c>
      <c r="I924" s="10">
        <f t="shared" si="108"/>
        <v>1.918733729075133</v>
      </c>
      <c r="J924" s="11">
        <f t="shared" si="109"/>
        <v>1.7150796103662218</v>
      </c>
      <c r="K924" s="22">
        <f t="shared" si="110"/>
        <v>44.326096011663026</v>
      </c>
    </row>
    <row r="925" spans="1:11">
      <c r="A925" s="2" t="str">
        <f>"YE "&amp;TEXT(A122,"mmm-yy")</f>
        <v>YE Aug-10</v>
      </c>
      <c r="B925">
        <f>B122</f>
        <v>3207</v>
      </c>
      <c r="C925" s="2">
        <f>SUM(C111:C122)/12</f>
        <v>142036</v>
      </c>
      <c r="D925" s="2">
        <f>SUM(D111:D122)</f>
        <v>51837012</v>
      </c>
      <c r="E925" s="30">
        <f t="shared" ref="E925:E930" si="111">IF(C925=0,"-",IF(H925="C","C",100*H925/D925))</f>
        <v>36.401766367243546</v>
      </c>
      <c r="F925" s="9">
        <f>IF(OR(F111="C",F112="C",F113="C",F114="C",F115="C",F116="C",F117="C",F118="C",F119="C",F120="C",F121="C",F122="C"),"C",SUM(F111:F122))</f>
        <v>32340448</v>
      </c>
      <c r="G925" s="9">
        <f>IF(OR(G111="C",G112="C",G113="C",G114="C",G115="C",G116="C",G117="C",G118="C",G119="C",G120="C",G121="C",G122="C"),"C",SUM(G111:G122))</f>
        <v>16836093</v>
      </c>
      <c r="H925" s="9">
        <f>IF(OR(H111="C",H112="C",H113="C",H114="C",H115="C",H116="C",H117="C",H118="C",H119="C",H120="C",H121="C",H122="C"),"C",SUM(H111:H122))</f>
        <v>18869588</v>
      </c>
      <c r="I925" s="10">
        <f t="shared" si="108"/>
        <v>1.9208998192157765</v>
      </c>
      <c r="J925" s="11">
        <f t="shared" si="109"/>
        <v>1.7138926403692545</v>
      </c>
      <c r="K925" s="22">
        <f t="shared" si="110"/>
        <v>44.289367009666357</v>
      </c>
    </row>
    <row r="926" spans="1:11">
      <c r="A926" s="2" t="str">
        <f>"YE "&amp;TEXT(A123,"mmm-yy")</f>
        <v>YE Sep-10</v>
      </c>
      <c r="B926">
        <f>B123</f>
        <v>3231</v>
      </c>
      <c r="C926" s="2">
        <f>SUM(C112:C123)/12</f>
        <v>142065.33333333334</v>
      </c>
      <c r="D926" s="2">
        <f>SUM(D112:D123)</f>
        <v>51847572</v>
      </c>
      <c r="E926" s="30">
        <f t="shared" si="111"/>
        <v>36.400801950764446</v>
      </c>
      <c r="F926" s="9">
        <f>IF(OR(F112="C",F113="C",F114="C",F115="C",F116="C",F117="C",F118="C",F119="C",F120="C",F121="C",F122="C",F123="C"),"C",SUM(F112:F123))</f>
        <v>32313542</v>
      </c>
      <c r="G926" s="9">
        <f>IF(OR(G112="C",G113="C",G114="C",G115="C",G116="C",G117="C",G118="C",G119="C",G120="C",G121="C",G122="C",G123="C"),"C",SUM(G112:G123))</f>
        <v>16814771</v>
      </c>
      <c r="H926" s="9">
        <f>IF(OR(H112="C",H113="C",H114="C",H115="C",H116="C",H117="C",H118="C",H119="C",H120="C",H121="C",H122="C",H123="C"),"C",SUM(H112:H123))</f>
        <v>18872932</v>
      </c>
      <c r="I926" s="10">
        <f t="shared" si="108"/>
        <v>1.9217354788834173</v>
      </c>
      <c r="J926" s="11">
        <f t="shared" si="109"/>
        <v>1.7121633247022774</v>
      </c>
      <c r="K926" s="22">
        <f t="shared" si="110"/>
        <v>43.969462498710413</v>
      </c>
    </row>
    <row r="927" spans="1:11">
      <c r="A927" s="2" t="str">
        <f>"YE "&amp;TEXT(A124,"mmm-yy")</f>
        <v>YE Oct-10</v>
      </c>
      <c r="B927">
        <f>B124</f>
        <v>3293</v>
      </c>
      <c r="C927" s="2">
        <f>SUM(C113:C124)/12</f>
        <v>142108.25</v>
      </c>
      <c r="D927" s="2">
        <f>SUM(D113:D124)</f>
        <v>51863537</v>
      </c>
      <c r="E927" s="30">
        <f t="shared" si="111"/>
        <v>36.401483763053029</v>
      </c>
      <c r="F927" s="9">
        <f>IF(OR(F113="C",F114="C",F115="C",F116="C",F117="C",F118="C",F119="C",F120="C",F121="C",F122="C",F123="C",F124="C"),"C",SUM(F113:F124))</f>
        <v>32270920</v>
      </c>
      <c r="G927" s="9">
        <f>IF(OR(G113="C",G114="C",G115="C",G116="C",G117="C",G118="C",G119="C",G120="C",G121="C",G122="C",G123="C",G124="C"),"C",SUM(G113:G124))</f>
        <v>16766832</v>
      </c>
      <c r="H927" s="9">
        <f>IF(OR(H113="C",H114="C",H115="C",H116="C",H117="C",H118="C",H119="C",H120="C",H121="C",H122="C",H123="C",H124="C"),"C",SUM(H113:H124))</f>
        <v>18879097</v>
      </c>
      <c r="I927" s="10">
        <f t="shared" si="108"/>
        <v>1.9246879792199265</v>
      </c>
      <c r="J927" s="11">
        <f t="shared" si="109"/>
        <v>1.7093465858033359</v>
      </c>
      <c r="K927" s="22">
        <f t="shared" si="110"/>
        <v>43.15464621925296</v>
      </c>
    </row>
    <row r="928" spans="1:11">
      <c r="A928" s="2" t="str">
        <f>"YE "&amp;TEXT(A125,"mmm-yy")</f>
        <v>YE Nov-10</v>
      </c>
      <c r="B928">
        <f>B125</f>
        <v>3310</v>
      </c>
      <c r="C928" s="2">
        <f>SUM(C114:C125)/12</f>
        <v>142155.75</v>
      </c>
      <c r="D928" s="2">
        <f>SUM(D114:D125)</f>
        <v>51880637</v>
      </c>
      <c r="E928" s="30">
        <f t="shared" si="111"/>
        <v>36.492576218753833</v>
      </c>
      <c r="F928" s="9">
        <f>IF(OR(F114="C",F115="C",F116="C",F117="C",F118="C",F119="C",F120="C",F121="C",F122="C",F123="C",F124="C",F125="C"),"C",SUM(F114:F125))</f>
        <v>32323290</v>
      </c>
      <c r="G928" s="9">
        <f>IF(OR(G114="C",G115="C",G116="C",G117="C",G118="C",G119="C",G120="C",G121="C",G122="C",G123="C",G124="C",G125="C"),"C",SUM(G114:G125))</f>
        <v>16787617</v>
      </c>
      <c r="H928" s="9">
        <f>IF(OR(H114="C",H115="C",H116="C",H117="C",H118="C",H119="C",H120="C",H121="C",H122="C",H123="C",H124="C",H125="C"),"C",SUM(H114:H125))</f>
        <v>18932581</v>
      </c>
      <c r="I928" s="10">
        <f t="shared" si="108"/>
        <v>1.9254245554923013</v>
      </c>
      <c r="J928" s="11">
        <f t="shared" si="109"/>
        <v>1.7072838616140082</v>
      </c>
      <c r="K928" s="22">
        <f t="shared" si="110"/>
        <v>42.947356495468277</v>
      </c>
    </row>
    <row r="929" spans="1:11">
      <c r="A929" s="2" t="str">
        <f>"YE "&amp;TEXT(A126,"mmm-yy")</f>
        <v>YE Dec-10</v>
      </c>
      <c r="B929">
        <f>B126</f>
        <v>3317</v>
      </c>
      <c r="C929" s="2">
        <f>SUM(C115:C126)/12</f>
        <v>142172.5</v>
      </c>
      <c r="D929" s="2">
        <f>SUM(D115:D126)</f>
        <v>51886868</v>
      </c>
      <c r="E929" s="30">
        <f t="shared" si="111"/>
        <v>36.433721534319631</v>
      </c>
      <c r="F929" s="9">
        <f>IF(OR(F115="C",F116="C",F117="C",F118="C",F119="C",F120="C",F121="C",F122="C",F123="C",F124="C",F125="C",F126="C"),"C",SUM(F115:F126))</f>
        <v>32246584</v>
      </c>
      <c r="G929" s="9">
        <f>IF(OR(G115="C",G116="C",G117="C",G118="C",G119="C",G120="C",G121="C",G122="C",G123="C",G124="C",G125="C",G126="C"),"C",SUM(G115:G126))</f>
        <v>16746084</v>
      </c>
      <c r="H929" s="9">
        <f>IF(OR(H115="C",H116="C",H117="C",H118="C",H119="C",H120="C",H121="C",H122="C",H123="C",H124="C",H125="C",H126="C"),"C",SUM(H115:H126))</f>
        <v>18904317</v>
      </c>
      <c r="I929" s="10">
        <f t="shared" si="108"/>
        <v>1.9256193865980846</v>
      </c>
      <c r="J929" s="11">
        <f t="shared" si="109"/>
        <v>1.7057788440597985</v>
      </c>
      <c r="K929" s="22">
        <f t="shared" si="110"/>
        <v>42.861772686162197</v>
      </c>
    </row>
    <row r="930" spans="1:11">
      <c r="A930" s="2" t="str">
        <f>"YE "&amp;TEXT(A127,"mmm-yy")</f>
        <v>YE Jan-11</v>
      </c>
      <c r="B930">
        <f>B127</f>
        <v>3324</v>
      </c>
      <c r="C930" s="2">
        <f>SUM(C116:C127)/12</f>
        <v>142093.58333333334</v>
      </c>
      <c r="D930" s="2">
        <f>SUM(D116:D127)</f>
        <v>51857511</v>
      </c>
      <c r="E930" s="30">
        <f t="shared" si="111"/>
        <v>36.381034562187146</v>
      </c>
      <c r="F930" s="9">
        <f>IF(OR(F116="C",F117="C",F118="C",F119="C",F120="C",F121="C",F122="C",F123="C",F124="C",F125="C",F126="C",F127="C"),"C",SUM(F116:F127))</f>
        <v>32142598</v>
      </c>
      <c r="G930" s="9">
        <f>IF(OR(G116="C",G117="C",G118="C",G119="C",G120="C",G121="C",G122="C",G123="C",G124="C",G125="C",G126="C",G127="C"),"C",SUM(G116:G127))</f>
        <v>16721615</v>
      </c>
      <c r="H930" s="9">
        <f>IF(OR(H116="C",H117="C",H118="C",H119="C",H120="C",H121="C",H122="C",H123="C",H124="C",H125="C",H126="C",H127="C"),"C",SUM(H116:H127))</f>
        <v>18866299</v>
      </c>
      <c r="I930" s="10">
        <f t="shared" si="108"/>
        <v>1.9222185177687681</v>
      </c>
      <c r="J930" s="11">
        <f t="shared" si="109"/>
        <v>1.7037044732514841</v>
      </c>
      <c r="K930" s="22">
        <f t="shared" si="110"/>
        <v>42.747768752507021</v>
      </c>
    </row>
    <row r="931" spans="1:11">
      <c r="A931" s="2" t="str">
        <f>"YE "&amp;TEXT(A128,"mmm-yy")</f>
        <v>YE Feb-11</v>
      </c>
      <c r="B931">
        <f>B128</f>
        <v>3313</v>
      </c>
      <c r="C931" s="2">
        <f>SUM(C117:C128)/12</f>
        <v>142012.08333333334</v>
      </c>
      <c r="D931" s="2">
        <f>SUM(D117:D128)</f>
        <v>51830127</v>
      </c>
      <c r="E931" s="30">
        <f t="shared" ref="E931:E936" si="112">IF(C931=0,"-",IF(H931="C","C",100*H931/D931))</f>
        <v>36.318103175784231</v>
      </c>
      <c r="F931" s="9">
        <f>IF(OR(F117="C",F118="C",F119="C",F120="C",F121="C",F122="C",F123="C",F124="C",F125="C",F126="C",F127="C",F128="C"),"C",SUM(F117:F128))</f>
        <v>32092013</v>
      </c>
      <c r="G931" s="9">
        <f>IF(OR(G117="C",G118="C",G119="C",G120="C",G121="C",G122="C",G123="C",G124="C",G125="C",G126="C",G127="C",G128="C"),"C",SUM(G117:G128))</f>
        <v>16666090</v>
      </c>
      <c r="H931" s="9">
        <f>IF(OR(H117="C",H118="C",H119="C",H120="C",H121="C",H122="C",H123="C",H124="C",H125="C",H126="C",H127="C",H128="C"),"C",SUM(H117:H128))</f>
        <v>18823719</v>
      </c>
      <c r="I931" s="10">
        <f t="shared" si="108"/>
        <v>1.9255874053242241</v>
      </c>
      <c r="J931" s="11">
        <f t="shared" si="109"/>
        <v>1.7048710193772016</v>
      </c>
      <c r="K931" s="22">
        <f t="shared" si="110"/>
        <v>42.865102122949999</v>
      </c>
    </row>
    <row r="932" spans="1:11">
      <c r="A932" s="2" t="str">
        <f>"YE "&amp;TEXT(A129,"mmm-yy")</f>
        <v>YE Mar-11</v>
      </c>
      <c r="B932">
        <f>B129</f>
        <v>3259</v>
      </c>
      <c r="C932" s="2">
        <f>SUM(C118:C129)/12</f>
        <v>141631.83333333334</v>
      </c>
      <c r="D932" s="2">
        <f>SUM(D118:D129)</f>
        <v>51688674</v>
      </c>
      <c r="E932" s="30">
        <f t="shared" si="112"/>
        <v>36.207384619694444</v>
      </c>
      <c r="F932" s="9">
        <f>IF(OR(F118="C",F119="C",F120="C",F121="C",F122="C",F123="C",F124="C",F125="C",F126="C",F127="C",F128="C",F129="C"),"C",SUM(F118:F129))</f>
        <v>31914236</v>
      </c>
      <c r="G932" s="9">
        <f>IF(OR(G118="C",G119="C",G120="C",G121="C",G122="C",G123="C",G124="C",G125="C",G126="C",G127="C",G128="C",G129="C"),"C",SUM(G118:G129))</f>
        <v>16534720</v>
      </c>
      <c r="H932" s="9">
        <f>IF(OR(H118="C",H119="C",H120="C",H121="C",H122="C",H123="C",H124="C",H125="C",H126="C",H127="C",H128="C",H129="C"),"C",SUM(H118:H129))</f>
        <v>18715117</v>
      </c>
      <c r="I932" s="10">
        <f t="shared" si="108"/>
        <v>1.9301346499970971</v>
      </c>
      <c r="J932" s="11">
        <f t="shared" si="109"/>
        <v>1.7052651073461096</v>
      </c>
      <c r="K932" s="22">
        <f t="shared" si="110"/>
        <v>43.458678531246804</v>
      </c>
    </row>
    <row r="933" spans="1:11">
      <c r="A933" s="2" t="str">
        <f>"YE "&amp;TEXT(A130,"mmm-yy")</f>
        <v>YE Apr-11</v>
      </c>
      <c r="B933">
        <f>B130</f>
        <v>3244</v>
      </c>
      <c r="C933" s="2">
        <f>SUM(C119:C130)/12</f>
        <v>141250</v>
      </c>
      <c r="D933" s="2">
        <f>SUM(D119:D130)</f>
        <v>51551214</v>
      </c>
      <c r="E933" s="30">
        <f t="shared" si="112"/>
        <v>36.240149456034146</v>
      </c>
      <c r="F933" s="9">
        <f>IF(OR(F119="C",F120="C",F121="C",F122="C",F123="C",F124="C",F125="C",F126="C",F127="C",F128="C",F129="C",F130="C"),"C",SUM(F119:F130))</f>
        <v>31808486</v>
      </c>
      <c r="G933" s="9">
        <f>IF(OR(G119="C",G120="C",G121="C",G122="C",G123="C",G124="C",G125="C",G126="C",G127="C",G128="C",G129="C",G130="C"),"C",SUM(G119:G130))</f>
        <v>16455367</v>
      </c>
      <c r="H933" s="9">
        <f>IF(OR(H119="C",H120="C",H121="C",H122="C",H123="C",H124="C",H125="C",H126="C",H127="C",H128="C",H129="C",H130="C"),"C",SUM(H119:H130))</f>
        <v>18682237</v>
      </c>
      <c r="I933" s="10">
        <f t="shared" si="108"/>
        <v>1.9330158968803308</v>
      </c>
      <c r="J933" s="11">
        <f t="shared" si="109"/>
        <v>1.7026058496099798</v>
      </c>
      <c r="K933" s="22">
        <f t="shared" si="110"/>
        <v>43.541923551171394</v>
      </c>
    </row>
    <row r="934" spans="1:11">
      <c r="A934" s="2" t="str">
        <f>"YE "&amp;TEXT(A131,"mmm-yy")</f>
        <v>YE May-11</v>
      </c>
      <c r="B934">
        <f>B131</f>
        <v>3191</v>
      </c>
      <c r="C934" s="2">
        <f>SUM(C120:C131)/12</f>
        <v>140822.33333333334</v>
      </c>
      <c r="D934" s="2">
        <f>SUM(D120:D131)</f>
        <v>51392122</v>
      </c>
      <c r="E934" s="30">
        <f t="shared" si="112"/>
        <v>36.385662378369979</v>
      </c>
      <c r="F934" s="9">
        <f>IF(OR(F120="C",F121="C",F122="C",F123="C",F124="C",F125="C",F126="C",F127="C",F128="C",F129="C",F130="C",F131="C"),"C",SUM(F120:F131))</f>
        <v>31825407</v>
      </c>
      <c r="G934" s="9">
        <f>IF(OR(G120="C",G121="C",G122="C",G123="C",G124="C",G125="C",G126="C",G127="C",G128="C",G129="C",G130="C",G131="C"),"C",SUM(G120:G131))</f>
        <v>16431027</v>
      </c>
      <c r="H934" s="9">
        <f>IF(OR(H120="C",H121="C",H122="C",H123="C",H124="C",H125="C",H126="C",H127="C",H128="C",H129="C",H130="C",H131="C"),"C",SUM(H120:H131))</f>
        <v>18699364</v>
      </c>
      <c r="I934" s="10">
        <f t="shared" si="108"/>
        <v>1.936909177983823</v>
      </c>
      <c r="J934" s="11">
        <f t="shared" si="109"/>
        <v>1.7019513070070191</v>
      </c>
      <c r="K934" s="22">
        <f t="shared" si="110"/>
        <v>44.131097879452632</v>
      </c>
    </row>
    <row r="935" spans="1:11">
      <c r="A935" s="2" t="str">
        <f>"YE "&amp;TEXT(A132,"mmm-yy")</f>
        <v>YE Jun-11</v>
      </c>
      <c r="B935">
        <f>B132</f>
        <v>3133</v>
      </c>
      <c r="C935" s="2">
        <f>SUM(C121:C132)/12</f>
        <v>140470.25</v>
      </c>
      <c r="D935" s="2">
        <f>SUM(D121:D132)</f>
        <v>51265372</v>
      </c>
      <c r="E935" s="30">
        <f t="shared" si="112"/>
        <v>36.465801906206785</v>
      </c>
      <c r="F935" s="9">
        <f>IF(OR(F121="C",F122="C",F123="C",F124="C",F125="C",F126="C",F127="C",F128="C",F129="C",F130="C",F131="C",F132="C"),"C",SUM(F121:F132))</f>
        <v>31830870</v>
      </c>
      <c r="G935" s="9">
        <f>IF(OR(G121="C",G122="C",G123="C",G124="C",G125="C",G126="C",G127="C",G128="C",G129="C",G130="C",G131="C",G132="C"),"C",SUM(G121:G132))</f>
        <v>16403875</v>
      </c>
      <c r="H935" s="9">
        <f>IF(OR(H121="C",H122="C",H123="C",H124="C",H125="C",H126="C",H127="C",H128="C",H129="C",H130="C",H131="C",H132="C"),"C",SUM(H121:H132))</f>
        <v>18694329</v>
      </c>
      <c r="I935" s="10">
        <f t="shared" si="108"/>
        <v>1.9404482172657376</v>
      </c>
      <c r="J935" s="11">
        <f t="shared" si="109"/>
        <v>1.7027019263435452</v>
      </c>
      <c r="K935" s="22">
        <f t="shared" si="110"/>
        <v>44.835700606447496</v>
      </c>
    </row>
    <row r="936" spans="1:11">
      <c r="A936" s="2" t="str">
        <f>"YE "&amp;TEXT(A133,"mmm-yy")</f>
        <v>YE Jul-11</v>
      </c>
      <c r="B936">
        <f>B133</f>
        <v>3139</v>
      </c>
      <c r="C936" s="2">
        <f>SUM(C122:C133)/12</f>
        <v>140166.66666666666</v>
      </c>
      <c r="D936" s="2">
        <f>SUM(D122:D133)</f>
        <v>51152439</v>
      </c>
      <c r="E936" s="30">
        <f t="shared" si="112"/>
        <v>36.587449916122281</v>
      </c>
      <c r="F936" s="9">
        <f>IF(OR(F122="C",F123="C",F124="C",F125="C",F126="C",F127="C",F128="C",F129="C",F130="C",F131="C",F132="C",F133="C"),"C",SUM(F122:F133))</f>
        <v>31874500</v>
      </c>
      <c r="G936" s="9">
        <f>IF(OR(G122="C",G123="C",G124="C",G125="C",G126="C",G127="C",G128="C",G129="C",G130="C",G131="C",G132="C",G133="C"),"C",SUM(G122:G133))</f>
        <v>16394274</v>
      </c>
      <c r="H936" s="9">
        <f>IF(OR(H122="C",H123="C",H124="C",H125="C",H126="C",H127="C",H128="C",H129="C",H130="C",H131="C",H132="C",H133="C"),"C",SUM(H122:H133))</f>
        <v>18715373</v>
      </c>
      <c r="I936" s="10">
        <f t="shared" si="108"/>
        <v>1.9442458995134522</v>
      </c>
      <c r="J936" s="11">
        <f t="shared" si="109"/>
        <v>1.7031186073609113</v>
      </c>
      <c r="K936" s="22">
        <f t="shared" si="110"/>
        <v>44.653286609323558</v>
      </c>
    </row>
    <row r="937" spans="1:11">
      <c r="A937" s="2" t="str">
        <f>"YE "&amp;TEXT(A134,"mmm-yy")</f>
        <v>YE Aug-11</v>
      </c>
      <c r="B937">
        <f>B134</f>
        <v>3151</v>
      </c>
      <c r="C937" s="2">
        <f>SUM(C123:C134)/12</f>
        <v>139907.66666666666</v>
      </c>
      <c r="D937" s="2">
        <f>SUM(D123:D134)</f>
        <v>51056091</v>
      </c>
      <c r="E937" s="30">
        <f>IF(C937=0,"-",IF(H937="C","C",100*H937/D937))</f>
        <v>36.849103861084863</v>
      </c>
      <c r="F937" s="9">
        <f>IF(OR(F123="C",F124="C",F125="C",F126="C",F127="C",F128="C",F129="C",F130="C",F131="C",F132="C",F133="C",F134="C"),"C",SUM(F123:F134))</f>
        <v>32044612</v>
      </c>
      <c r="G937" s="9">
        <f>IF(OR(G123="C",G124="C",G125="C",G126="C",G127="C",G128="C",G129="C",G130="C",G131="C",G132="C",G133="C",G134="C"),"C",SUM(G123:G134))</f>
        <v>16466207</v>
      </c>
      <c r="H937" s="9">
        <f>IF(OR(H123="C",H124="C",H125="C",H126="C",H127="C",H128="C",H129="C",H130="C",H131="C",H132="C",H133="C",H134="C"),"C",SUM(H123:H134))</f>
        <v>18813712</v>
      </c>
      <c r="I937" s="10">
        <f t="shared" si="108"/>
        <v>1.9460833937044517</v>
      </c>
      <c r="J937" s="11">
        <f t="shared" si="109"/>
        <v>1.7032583468908209</v>
      </c>
      <c r="K937" s="22">
        <f t="shared" si="110"/>
        <v>44.40103670792341</v>
      </c>
    </row>
    <row r="938" spans="1:11">
      <c r="A938" s="2" t="str">
        <f>"YE "&amp;TEXT(A135,"mmm-yy")</f>
        <v>YE Sep-11</v>
      </c>
      <c r="B938">
        <f>B135</f>
        <v>3194</v>
      </c>
      <c r="C938" s="2">
        <f>SUM(C124:C135)/12</f>
        <v>139870.66666666666</v>
      </c>
      <c r="D938" s="2">
        <f>SUM(D124:D135)</f>
        <v>51042771</v>
      </c>
      <c r="E938" s="30">
        <f>IF(C938=0,"-",IF(H938="C","C",100*H938/D938))</f>
        <v>36.893469204483431</v>
      </c>
      <c r="F938" s="9">
        <f>IF(OR(F124="C",F125="C",F126="C",F127="C",F128="C",F129="C",F130="C",F131="C",F132="C",F133="C",F134="C",F135="C"),"C",SUM(F124:F135))</f>
        <v>32050107</v>
      </c>
      <c r="G938" s="9">
        <f>IF(OR(G124="C",G125="C",G126="C",G127="C",G128="C",G129="C",G130="C",G131="C",G132="C",G133="C",G134="C",G135="C"),"C",SUM(G124:G135))</f>
        <v>16462728</v>
      </c>
      <c r="H938" s="9">
        <f>IF(OR(H124="C",H125="C",H126="C",H127="C",H128="C",H129="C",H130="C",H131="C",H132="C",H133="C",H134="C",H135="C"),"C",SUM(H124:H135))</f>
        <v>18831449</v>
      </c>
      <c r="I938" s="10">
        <f t="shared" si="108"/>
        <v>1.9468284357246259</v>
      </c>
      <c r="J938" s="11">
        <f t="shared" si="109"/>
        <v>1.7019458778769494</v>
      </c>
      <c r="K938" s="22">
        <f t="shared" si="110"/>
        <v>43.79169275725318</v>
      </c>
    </row>
    <row r="939" spans="1:11">
      <c r="A939" s="2" t="str">
        <f>"YE "&amp;TEXT(A136,"mmm-yy")</f>
        <v>YE Oct-11</v>
      </c>
      <c r="B939">
        <f>B136</f>
        <v>3230</v>
      </c>
      <c r="C939" s="2">
        <f>SUM(C125:C136)/12</f>
        <v>139558.58333333334</v>
      </c>
      <c r="D939" s="2">
        <f>SUM(D125:D136)</f>
        <v>50926676</v>
      </c>
      <c r="E939" s="30">
        <f>IF(C939=0,"-",IF(H939="C","C",100*H939/D939))</f>
        <v>36.9485709218485</v>
      </c>
      <c r="F939" s="9">
        <f>IF(OR(F125="C",F126="C",F127="C",F128="C",F129="C",F130="C",F131="C",F132="C",F133="C",F134="C",F135="C",F136="C"),"C",SUM(F125:F136))</f>
        <v>32013336</v>
      </c>
      <c r="G939" s="9">
        <f>IF(OR(G125="C",G126="C",G127="C",G128="C",G129="C",G130="C",G131="C",G132="C",G133="C",G134="C",G135="C",G136="C"),"C",SUM(G125:G136))</f>
        <v>16408327</v>
      </c>
      <c r="H939" s="9">
        <f>IF(OR(H125="C",H126="C",H127="C",H128="C",H129="C",H130="C",H131="C",H132="C",H133="C",H134="C",H135="C",H136="C"),"C",SUM(H125:H136))</f>
        <v>18816679</v>
      </c>
      <c r="I939" s="10">
        <f t="shared" si="108"/>
        <v>1.9510420532209043</v>
      </c>
      <c r="J939" s="11">
        <f t="shared" si="109"/>
        <v>1.7013276359765717</v>
      </c>
      <c r="K939" s="22">
        <f t="shared" si="110"/>
        <v>43.206991744066052</v>
      </c>
    </row>
    <row r="940" spans="1:11">
      <c r="A940" s="2" t="str">
        <f>"YE "&amp;TEXT(A137,"mmm-yy")</f>
        <v>YE Nov-11</v>
      </c>
      <c r="B940">
        <f>B137</f>
        <v>3242</v>
      </c>
      <c r="C940" s="2">
        <f>SUM(C126:C137)/12</f>
        <v>139227.25</v>
      </c>
      <c r="D940" s="2">
        <f>SUM(D126:D137)</f>
        <v>50807396</v>
      </c>
      <c r="E940" s="30">
        <f t="shared" ref="E940:E950" si="113">IF(C940=0,"-",IF(H940="C","C",100*H940/D940))</f>
        <v>36.961075509557702</v>
      </c>
      <c r="F940" s="9">
        <f>IF(OR(F126="C",F127="C",F128="C",F129="C",F130="C",F131="C",F132="C",F133="C",F134="C",F135="C",F136="C",F137="C"),"C",SUM(F126:F137))</f>
        <v>31973154</v>
      </c>
      <c r="G940" s="9">
        <f>IF(OR(G126="C",G127="C",G128="C",G129="C",G130="C",G131="C",G132="C",G133="C",G134="C",G135="C",G136="C",G137="C"),"C",SUM(G126:G137))</f>
        <v>16367700</v>
      </c>
      <c r="H940" s="9">
        <f>IF(OR(H126="C",H127="C",H128="C",H129="C",H130="C",H131="C",H132="C",H133="C",H134="C",H135="C",H136="C",H137="C"),"C",SUM(H126:H137))</f>
        <v>18778960</v>
      </c>
      <c r="I940" s="10">
        <f t="shared" si="108"/>
        <v>1.9534298649168789</v>
      </c>
      <c r="J940" s="11">
        <f t="shared" si="109"/>
        <v>1.7026051495929486</v>
      </c>
      <c r="K940" s="22">
        <f t="shared" si="110"/>
        <v>42.944864281307837</v>
      </c>
    </row>
    <row r="941" spans="1:11">
      <c r="A941" s="2" t="str">
        <f>"YE "&amp;TEXT(A138,"mmm-yy")</f>
        <v>YE Dec-11</v>
      </c>
      <c r="B941">
        <f>B138</f>
        <v>3247</v>
      </c>
      <c r="C941" s="2">
        <f>SUM(C127:C138)/12</f>
        <v>138912.33333333334</v>
      </c>
      <c r="D941" s="2">
        <f>SUM(D127:D138)</f>
        <v>50690247</v>
      </c>
      <c r="E941" s="30">
        <f t="shared" si="113"/>
        <v>37.009054226940343</v>
      </c>
      <c r="F941" s="9">
        <f>IF(OR(F127="C",F128="C",F129="C",F130="C",F131="C",F132="C",F133="C",F134="C",F135="C",F136="C",F137="C",F138="C"),"C",SUM(F127:F138))</f>
        <v>32016011</v>
      </c>
      <c r="G941" s="9">
        <f>IF(OR(G127="C",G128="C",G129="C",G130="C",G131="C",G132="C",G133="C",G134="C",G135="C",G136="C",G137="C",G138="C"),"C",SUM(G127:G138))</f>
        <v>16372924</v>
      </c>
      <c r="H941" s="9">
        <f>IF(OR(H127="C",H128="C",H129="C",H130="C",H131="C",H132="C",H133="C",H134="C",H135="C",H136="C",H137="C",H138="C"),"C",SUM(H127:H138))</f>
        <v>18759981</v>
      </c>
      <c r="I941" s="10">
        <f t="shared" si="108"/>
        <v>1.9554241502617371</v>
      </c>
      <c r="J941" s="11">
        <f t="shared" si="109"/>
        <v>1.7066121229014037</v>
      </c>
      <c r="K941" s="22">
        <f t="shared" si="110"/>
        <v>42.781747253875373</v>
      </c>
    </row>
    <row r="942" spans="1:11">
      <c r="A942" s="2" t="str">
        <f>"YE "&amp;TEXT(A139,"mmm-yy")</f>
        <v>YE Jan-12</v>
      </c>
      <c r="B942">
        <f>B139</f>
        <v>3254</v>
      </c>
      <c r="C942" s="2">
        <f>SUM(C128:C139)/12</f>
        <v>138648.08333333334</v>
      </c>
      <c r="D942" s="2">
        <f>SUM(D128:D139)</f>
        <v>50591946</v>
      </c>
      <c r="E942" s="30">
        <f t="shared" si="113"/>
        <v>36.90080828280454</v>
      </c>
      <c r="F942" s="9">
        <f>IF(OR(F128="C",F129="C",F130="C",F131="C",F132="C",F133="C",F134="C",F135="C",F136="C",F137="C",F138="C",F139="C"),"C",SUM(F128:F139))</f>
        <v>31832848</v>
      </c>
      <c r="G942" s="9">
        <f>IF(OR(G128="C",G129="C",G130="C",G131="C",G132="C",G133="C",G134="C",G135="C",G136="C",G137="C",G138="C",G139="C"),"C",SUM(G128:G139))</f>
        <v>16321226</v>
      </c>
      <c r="H942" s="9">
        <f>IF(OR(H128="C",H129="C",H130="C",H131="C",H132="C",H133="C",H134="C",H135="C",H136="C",H137="C",H138="C",H139="C"),"C",SUM(H128:H139))</f>
        <v>18668837</v>
      </c>
      <c r="I942" s="10">
        <f t="shared" si="108"/>
        <v>1.950395638170809</v>
      </c>
      <c r="J942" s="11">
        <f t="shared" si="109"/>
        <v>1.7051328907097962</v>
      </c>
      <c r="K942" s="22">
        <f t="shared" si="110"/>
        <v>42.608507477975827</v>
      </c>
    </row>
    <row r="943" spans="1:11">
      <c r="A943" s="2" t="str">
        <f>"YE "&amp;TEXT(A140,"mmm-yy")</f>
        <v>YE Feb-12</v>
      </c>
      <c r="B943">
        <f>B140</f>
        <v>3245</v>
      </c>
      <c r="C943" s="2">
        <f>SUM(C129:C140)/12</f>
        <v>138387.83333333334</v>
      </c>
      <c r="D943" s="2">
        <f>SUM(D129:D140)</f>
        <v>50645703</v>
      </c>
      <c r="E943" s="30">
        <f t="shared" si="113"/>
        <v>36.808307310888743</v>
      </c>
      <c r="F943" s="9">
        <f>IF(OR(F129="C",F130="C",F131="C",F132="C",F133="C",F134="C",F135="C",F136="C",F137="C",F138="C",F139="C",F140="C"),"C",SUM(F129:F140))</f>
        <v>31766286</v>
      </c>
      <c r="G943" s="9">
        <f>IF(OR(G129="C",G130="C",G131="C",G132="C",G133="C",G134="C",G135="C",G136="C",G137="C",G138="C",G139="C",G140="C"),"C",SUM(G129:G140))</f>
        <v>16283433</v>
      </c>
      <c r="H943" s="9">
        <f>IF(OR(H129="C",H130="C",H131="C",H132="C",H133="C",H134="C",H135="C",H136="C",H137="C",H138="C",H139="C",H140="C"),"C",SUM(H129:H140))</f>
        <v>18641826</v>
      </c>
      <c r="I943" s="10">
        <f t="shared" si="108"/>
        <v>1.9508346919227659</v>
      </c>
      <c r="J943" s="11">
        <f t="shared" si="109"/>
        <v>1.7040329632944755</v>
      </c>
      <c r="K943" s="22">
        <f t="shared" si="110"/>
        <v>42.646481766820756</v>
      </c>
    </row>
    <row r="944" spans="1:11">
      <c r="A944" s="2" t="str">
        <f>"YE "&amp;TEXT(A141,"mmm-yy")</f>
        <v>YE Mar-12</v>
      </c>
      <c r="B944">
        <f>B141</f>
        <v>3234</v>
      </c>
      <c r="C944" s="2">
        <f>SUM(C130:C141)/12</f>
        <v>138417.75</v>
      </c>
      <c r="D944" s="2">
        <f>SUM(D130:D141)</f>
        <v>50656832</v>
      </c>
      <c r="E944" s="30">
        <f t="shared" si="113"/>
        <v>36.774084095902403</v>
      </c>
      <c r="F944" s="9">
        <f>IF(OR(F130="C",F131="C",F132="C",F133="C",F134="C",F135="C",F136="C",F137="C",F138="C",F139="C",F140="C",F141="C"),"C",SUM(F130:F141))</f>
        <v>31741681</v>
      </c>
      <c r="G944" s="9">
        <f>IF(OR(G130="C",G131="C",G132="C",G133="C",G134="C",G135="C",G136="C",G137="C",G138="C",G139="C",G140="C",G141="C"),"C",SUM(G130:G141))</f>
        <v>16284495</v>
      </c>
      <c r="H944" s="9">
        <f>IF(OR(H130="C",H131="C",H132="C",H133="C",H134="C",H135="C",H136="C",H137="C",H138="C",H139="C",H140="C",H141="C"),"C",SUM(H130:H141))</f>
        <v>18628586</v>
      </c>
      <c r="I944" s="10">
        <f t="shared" si="108"/>
        <v>1.9491965209851456</v>
      </c>
      <c r="J944" s="11">
        <f t="shared" si="109"/>
        <v>1.7039232607348727</v>
      </c>
      <c r="K944" s="22">
        <f t="shared" si="110"/>
        <v>42.80078849721707</v>
      </c>
    </row>
    <row r="945" spans="1:11">
      <c r="A945" s="2" t="str">
        <f>"YE "&amp;TEXT(A142,"mmm-yy")</f>
        <v>YE Apr-12</v>
      </c>
      <c r="B945">
        <f>B142</f>
        <v>3224</v>
      </c>
      <c r="C945" s="2">
        <f>SUM(C131:C142)/12</f>
        <v>138482.41666666666</v>
      </c>
      <c r="D945" s="2">
        <f>SUM(D131:D142)</f>
        <v>50680112</v>
      </c>
      <c r="E945" s="30">
        <f t="shared" si="113"/>
        <v>36.65493675309952</v>
      </c>
      <c r="F945" s="9">
        <f>IF(OR(F131="C",F132="C",F133="C",F134="C",F135="C",F136="C",F137="C",F138="C",F139="C",F140="C",F141="C",F142="C"),"C",SUM(F131:F142))</f>
        <v>31685042</v>
      </c>
      <c r="G945" s="9">
        <f>IF(OR(G131="C",G132="C",G133="C",G134="C",G135="C",G136="C",G137="C",G138="C",G139="C",G140="C",G141="C",G142="C"),"C",SUM(G131:G142))</f>
        <v>16279799</v>
      </c>
      <c r="H945" s="9">
        <f>IF(OR(H131="C",H132="C",H133="C",H134="C",H135="C",H136="C",H137="C",H138="C",H139="C",H140="C",H141="C",H142="C"),"C",SUM(H131:H142))</f>
        <v>18576763</v>
      </c>
      <c r="I945" s="10">
        <f t="shared" si="108"/>
        <v>1.9462796807257878</v>
      </c>
      <c r="J945" s="11">
        <f t="shared" si="109"/>
        <v>1.7056277242703695</v>
      </c>
      <c r="K945" s="22">
        <f t="shared" si="110"/>
        <v>42.953603184449953</v>
      </c>
    </row>
    <row r="946" spans="1:11">
      <c r="A946" s="2" t="str">
        <f>"YE "&amp;TEXT(A143,"mmm-yy")</f>
        <v>YE May-12</v>
      </c>
      <c r="B946">
        <f>B143</f>
        <v>3164</v>
      </c>
      <c r="C946" s="2">
        <f>SUM(C132:C143)/12</f>
        <v>138521.25</v>
      </c>
      <c r="D946" s="2">
        <f>SUM(D132:D143)</f>
        <v>50694558</v>
      </c>
      <c r="E946" s="30">
        <f t="shared" si="113"/>
        <v>36.610625937403377</v>
      </c>
      <c r="F946" s="9">
        <f>IF(OR(F132="C",F133="C",F134="C",F135="C",F136="C",F137="C",F138="C",F139="C",F140="C",F141="C",F142="C",F143="C"),"C",SUM(F132:F143))</f>
        <v>31679426</v>
      </c>
      <c r="G946" s="9">
        <f>IF(OR(G132="C",G133="C",G134="C",G135="C",G136="C",G137="C",G138="C",G139="C",G140="C",G141="C",G142="C",G143="C"),"C",SUM(G132:G143))</f>
        <v>16283994</v>
      </c>
      <c r="H946" s="9">
        <f>IF(OR(H132="C",H133="C",H134="C",H135="C",H136="C",H137="C",H138="C",H139="C",H140="C",H141="C",H142="C",H143="C"),"C",SUM(H132:H143))</f>
        <v>18559595</v>
      </c>
      <c r="I946" s="10">
        <f t="shared" si="108"/>
        <v>1.9454334114836938</v>
      </c>
      <c r="J946" s="11">
        <f t="shared" si="109"/>
        <v>1.7069028715335652</v>
      </c>
      <c r="K946" s="22">
        <f t="shared" si="110"/>
        <v>43.780420353982301</v>
      </c>
    </row>
    <row r="947" spans="1:11">
      <c r="A947" s="2" t="str">
        <f>"YE "&amp;TEXT(A144,"mmm-yy")</f>
        <v>YE Jun-12</v>
      </c>
      <c r="B947">
        <f>B144</f>
        <v>3111</v>
      </c>
      <c r="C947" s="2">
        <f>SUM(C133:C144)/12</f>
        <v>138613.75</v>
      </c>
      <c r="D947" s="2">
        <f>SUM(D133:D144)</f>
        <v>50727858</v>
      </c>
      <c r="E947" s="30">
        <f t="shared" si="113"/>
        <v>36.613489574111327</v>
      </c>
      <c r="F947" s="9">
        <f>IF(OR(F133="C",F134="C",F135="C",F136="C",F137="C",F138="C",F139="C",F140="C",F141="C",F142="C",F143="C",F144="C"),"C",SUM(F133:F144))</f>
        <v>31751633</v>
      </c>
      <c r="G947" s="9">
        <f>IF(OR(G133="C",G134="C",G135="C",G136="C",G137="C",G138="C",G139="C",G140="C",G141="C",G142="C",G143="C",G144="C"),"C",SUM(G133:G144))</f>
        <v>16316127</v>
      </c>
      <c r="H947" s="9">
        <f>IF(OR(H133="C",H134="C",H135="C",H136="C",H137="C",H138="C",H139="C",H140="C",H141="C",H142="C",H143="C",H144="C"),"C",SUM(H133:H144))</f>
        <v>18573239</v>
      </c>
      <c r="I947" s="10">
        <f t="shared" si="108"/>
        <v>1.9460275713715638</v>
      </c>
      <c r="J947" s="11">
        <f t="shared" si="109"/>
        <v>1.709536661860648</v>
      </c>
      <c r="K947" s="22">
        <f t="shared" si="110"/>
        <v>44.556010928961747</v>
      </c>
    </row>
    <row r="948" spans="1:11">
      <c r="A948" s="2" t="str">
        <f>"YE "&amp;TEXT(A145,"mmm-yy")</f>
        <v>YE Jul-12</v>
      </c>
      <c r="B948">
        <f>B145</f>
        <v>3091</v>
      </c>
      <c r="C948" s="2">
        <f>SUM(C134:C145)/12</f>
        <v>138526.41666666666</v>
      </c>
      <c r="D948" s="2">
        <f>SUM(D134:D145)</f>
        <v>50695370</v>
      </c>
      <c r="E948" s="30">
        <f t="shared" si="113"/>
        <v>36.460185614583736</v>
      </c>
      <c r="F948" s="9">
        <f>IF(OR(F134="C",F135="C",F136="C",F137="C",F138="C",F139="C",F140="C",F141="C",F142="C",F143="C",F144="C",F145="C"),"C",SUM(F134:F145))</f>
        <v>31600917</v>
      </c>
      <c r="G948" s="9">
        <f>IF(OR(G134="C",G135="C",G136="C",G137="C",G138="C",G139="C",G140="C",G141="C",G142="C",G143="C",G144="C",G145="C"),"C",SUM(G134:G145))</f>
        <v>16246426</v>
      </c>
      <c r="H948" s="9">
        <f>IF(OR(H134="C",H135="C",H136="C",H137="C",H138="C",H139="C",H140="C",H141="C",H142="C",H143="C",H144="C",H145="C"),"C",SUM(H134:H145))</f>
        <v>18483626</v>
      </c>
      <c r="I948" s="10">
        <f t="shared" si="108"/>
        <v>1.9450996176020499</v>
      </c>
      <c r="J948" s="11">
        <f t="shared" si="109"/>
        <v>1.7096708730202612</v>
      </c>
      <c r="K948" s="22">
        <f t="shared" si="110"/>
        <v>44.816051978863364</v>
      </c>
    </row>
    <row r="949" spans="1:11">
      <c r="A949" s="2" t="str">
        <f>"YE "&amp;TEXT(A146,"mmm-yy")</f>
        <v>YE Aug-12</v>
      </c>
      <c r="B949">
        <f t="shared" ref="B949:B975" si="114">B146</f>
        <v>3090</v>
      </c>
      <c r="C949" s="2">
        <f>SUM(C135:C146)/12</f>
        <v>138425.16666666666</v>
      </c>
      <c r="D949" s="2">
        <f>SUM(D135:D146)</f>
        <v>50657705</v>
      </c>
      <c r="E949" s="30">
        <f t="shared" si="113"/>
        <v>36.234941950094267</v>
      </c>
      <c r="F949" s="9">
        <f>IF(OR(F135="C",F136="C",F137="C",F138="C",F139="C",F140="C",F141="C",F142="C",F143="C",F144="C",F145="C",F146="C"),"C",SUM(F135:F146))</f>
        <v>31398542</v>
      </c>
      <c r="G949" s="9">
        <f>IF(OR(G135="C",G136="C",G137="C",G138="C",G139="C",G140="C",G141="C",G142="C",G143="C",G144="C",G145="C",G146="C"),"C",SUM(G135:G146))</f>
        <v>16158977</v>
      </c>
      <c r="H949" s="9">
        <f>IF(OR(H135="C",H136="C",H137="C",H138="C",H139="C",H140="C",H141="C",H142="C",H143="C",H144="C",H145="C",H146="C"),"C",SUM(H135:H146))</f>
        <v>18355790</v>
      </c>
      <c r="I949" s="10">
        <f t="shared" ref="I949:I954" si="115">IF(F949=0,"-",IF(OR(F949="C",G949="C"),"C",F949/G949))</f>
        <v>1.9431020911781729</v>
      </c>
      <c r="J949" s="11">
        <f t="shared" ref="J949:J954" si="116">IF(OR(H949=0,F949=0),"-",IF(OR(F949="C",H949="C"),"C",F949/H949))</f>
        <v>1.7105524741784472</v>
      </c>
      <c r="K949" s="22">
        <f t="shared" ref="K949:K954" si="117">C949/B949</f>
        <v>44.797788565264291</v>
      </c>
    </row>
    <row r="950" spans="1:11">
      <c r="A950" s="2" t="str">
        <f>"YE "&amp;TEXT(A147,"mmm-yy")</f>
        <v>YE Sep-12</v>
      </c>
      <c r="B950">
        <f t="shared" si="114"/>
        <v>3155</v>
      </c>
      <c r="C950" s="2">
        <f>SUM(C136:C147)/12</f>
        <v>138194</v>
      </c>
      <c r="D950" s="2">
        <f>SUM(D136:D147)</f>
        <v>50574485</v>
      </c>
      <c r="E950" s="30">
        <f t="shared" si="113"/>
        <v>36.166691563937825</v>
      </c>
      <c r="F950" s="9">
        <f>IF(OR(F136="C",F137="C",F138="C",F139="C",F140="C",F141="C",F142="C",F143="C",F144="C",F145="C",F146="C",F147="C"),"C",SUM(F136:F147))</f>
        <v>31320227</v>
      </c>
      <c r="G950" s="9">
        <f>IF(OR(G136="C",G137="C",G138="C",G139="C",G140="C",G141="C",G142="C",G143="C",G144="C",G145="C",G146="C",G147="C"),"C",SUM(G136:G147))</f>
        <v>16094514</v>
      </c>
      <c r="H950" s="9">
        <f>IF(OR(H136="C",H137="C",H138="C",H139="C",H140="C",H141="C",H142="C",H143="C",H144="C",H145="C",H146="C",H147="C"),"C",SUM(H136:H147))</f>
        <v>18291118</v>
      </c>
      <c r="I950" s="10">
        <f t="shared" si="115"/>
        <v>1.9460188111303018</v>
      </c>
      <c r="J950" s="11">
        <f t="shared" si="116"/>
        <v>1.712318897073432</v>
      </c>
      <c r="K950" s="22">
        <f t="shared" si="117"/>
        <v>43.80158478605388</v>
      </c>
    </row>
    <row r="951" spans="1:11">
      <c r="A951" s="2" t="str">
        <f>"YE "&amp;TEXT(A148,"mmm-yy")</f>
        <v>YE Oct-12</v>
      </c>
      <c r="B951">
        <f t="shared" si="114"/>
        <v>3202</v>
      </c>
      <c r="C951" s="2">
        <f>SUM(C137:C148)/12</f>
        <v>138159.83333333334</v>
      </c>
      <c r="D951" s="2">
        <f>SUM(D137:D148)</f>
        <v>50561775</v>
      </c>
      <c r="E951" s="30">
        <f t="shared" ref="E951:E956" si="118">IF(C951=0,"-",IF(H951="C","C",100*H951/D951))</f>
        <v>36.21078769485446</v>
      </c>
      <c r="F951" s="9">
        <f>IF(OR(F137="C",F138="C",F139="C",F140="C",F141="C",F142="C",F143="C",F144="C",F145="C",F146="C",F147="C",F148="C"),"C",SUM(F137:F148))</f>
        <v>31402138</v>
      </c>
      <c r="G951" s="9">
        <f>IF(OR(G137="C",G138="C",G139="C",G140="C",G141="C",G142="C",G143="C",G144="C",G145="C",G146="C",G147="C",G148="C"),"C",SUM(G137:G148))</f>
        <v>16145318</v>
      </c>
      <c r="H951" s="9">
        <f>IF(OR(H137="C",H138="C",H139="C",H140="C",H141="C",H142="C",H143="C",H144="C",H145="C",H146="C",H147="C",H148="C"),"C",SUM(H137:H148))</f>
        <v>18308817</v>
      </c>
      <c r="I951" s="10">
        <f t="shared" si="115"/>
        <v>1.9449686899942138</v>
      </c>
      <c r="J951" s="11">
        <f t="shared" si="116"/>
        <v>1.7151374662819558</v>
      </c>
      <c r="K951" s="22">
        <f t="shared" si="117"/>
        <v>43.147980428898606</v>
      </c>
    </row>
    <row r="952" spans="1:11">
      <c r="A952" s="2" t="str">
        <f>"YE "&amp;TEXT(A149,"mmm-yy")</f>
        <v>YE Nov-12</v>
      </c>
      <c r="B952">
        <f t="shared" si="114"/>
        <v>3213</v>
      </c>
      <c r="C952" s="2">
        <f>SUM(C138:C149)/12</f>
        <v>138120.75</v>
      </c>
      <c r="D952" s="2">
        <f>SUM(D138:D149)</f>
        <v>50547705</v>
      </c>
      <c r="E952" s="30">
        <f t="shared" si="118"/>
        <v>36.14004236196282</v>
      </c>
      <c r="F952" s="9">
        <f>IF(OR(F138="C",F139="C",F140="C",F141="C",F142="C",F143="C",F144="C",F145="C",F146="C",F147="C",F148="C",F149="C"),"C",SUM(F138:F149))</f>
        <v>31369028</v>
      </c>
      <c r="G952" s="9">
        <f>IF(OR(G138="C",G139="C",G140="C",G141="C",G142="C",G143="C",G144="C",G145="C",G146="C",G147="C",G148="C",G149="C"),"C",SUM(G138:G149))</f>
        <v>16119079</v>
      </c>
      <c r="H952" s="9">
        <f>IF(OR(H138="C",H139="C",H140="C",H141="C",H142="C",H143="C",H144="C",H145="C",H146="C",H147="C",H148="C",H149="C"),"C",SUM(H138:H149))</f>
        <v>18267962</v>
      </c>
      <c r="I952" s="10">
        <f t="shared" si="115"/>
        <v>1.9460806662713173</v>
      </c>
      <c r="J952" s="11">
        <f t="shared" si="116"/>
        <v>1.7171607867369114</v>
      </c>
      <c r="K952" s="22">
        <f t="shared" si="117"/>
        <v>42.988095238095241</v>
      </c>
    </row>
    <row r="953" spans="1:11">
      <c r="A953" s="2" t="str">
        <f>"YE "&amp;TEXT(A150,"mmm-yy")</f>
        <v>YE Dec-12</v>
      </c>
      <c r="B953">
        <f t="shared" si="114"/>
        <v>3214</v>
      </c>
      <c r="C953" s="2">
        <f>SUM(C139:C150)/12</f>
        <v>138086.33333333334</v>
      </c>
      <c r="D953" s="2">
        <f>SUM(D139:D150)</f>
        <v>50534902</v>
      </c>
      <c r="E953" s="30">
        <f t="shared" si="118"/>
        <v>36.192325058827656</v>
      </c>
      <c r="F953" s="9">
        <f>IF(OR(F139="C",F140="C",F141="C",F142="C",F143="C",F144="C",F145="C",F146="C",F147="C",F148="C",F149="C",F150="C"),"C",SUM(F139:F150))</f>
        <v>31438012</v>
      </c>
      <c r="G953" s="9">
        <f>IF(OR(G139="C",G140="C",G141="C",G142="C",G143="C",G144="C",G145="C",G146="C",G147="C",G148="C",G149="C",G150="C"),"C",SUM(G139:G150))</f>
        <v>16159350</v>
      </c>
      <c r="H953" s="9">
        <f>IF(OR(H139="C",H140="C",H141="C",H142="C",H143="C",H144="C",H145="C",H146="C",H147="C",H148="C",H149="C",H150="C"),"C",SUM(H139:H150))</f>
        <v>18289756</v>
      </c>
      <c r="I953" s="10">
        <f t="shared" si="115"/>
        <v>1.9454997880484055</v>
      </c>
      <c r="J953" s="11">
        <f t="shared" si="116"/>
        <v>1.7188863536506447</v>
      </c>
      <c r="K953" s="22">
        <f t="shared" si="117"/>
        <v>42.96401161584734</v>
      </c>
    </row>
    <row r="954" spans="1:11">
      <c r="A954" s="2" t="str">
        <f>"YE "&amp;TEXT(A151,"mmm-yy")</f>
        <v>YE Jan-13</v>
      </c>
      <c r="B954">
        <f t="shared" si="114"/>
        <v>3229</v>
      </c>
      <c r="C954" s="2">
        <f>SUM(C140:C151)/12</f>
        <v>138028.16666666666</v>
      </c>
      <c r="D954" s="2">
        <f>SUM(D140:D151)</f>
        <v>50513264</v>
      </c>
      <c r="E954" s="30">
        <f t="shared" si="118"/>
        <v>36.196245405959118</v>
      </c>
      <c r="F954" s="9">
        <f>IF(OR(F140="C",F141="C",F142="C",F143="C",F144="C",F145="C",F146="C",F147="C",F148="C",F149="C",F150="C",F151="C"),"C",SUM(F140:F151))</f>
        <v>31429745</v>
      </c>
      <c r="G954" s="9">
        <f>IF(OR(G140="C",G141="C",G142="C",G143="C",G144="C",G145="C",G146="C",G147="C",G148="C",G149="C",G150="C",G151="C"),"C",SUM(G140:G151))</f>
        <v>16113539</v>
      </c>
      <c r="H954" s="9">
        <f>IF(OR(H140="C",H141="C",H142="C",H143="C",H144="C",H145="C",H146="C",H147="C",H148="C",H149="C",H150="C",H151="C"),"C",SUM(H140:H151))</f>
        <v>18283905</v>
      </c>
      <c r="I954" s="10">
        <f t="shared" si="115"/>
        <v>1.9505178223107908</v>
      </c>
      <c r="J954" s="11">
        <f t="shared" si="116"/>
        <v>1.7189842651227951</v>
      </c>
      <c r="K954" s="22">
        <f t="shared" si="117"/>
        <v>42.746412718075767</v>
      </c>
    </row>
    <row r="955" spans="1:11">
      <c r="A955" s="2" t="str">
        <f>"YE "&amp;TEXT(A152,"mmm-yy")</f>
        <v>YE Feb-13</v>
      </c>
      <c r="B955">
        <f t="shared" si="114"/>
        <v>3225</v>
      </c>
      <c r="C955" s="2">
        <f>SUM(C141:C152)/12</f>
        <v>137965.41666666666</v>
      </c>
      <c r="D955" s="2">
        <f>SUM(D141:D152)</f>
        <v>50350979</v>
      </c>
      <c r="E955" s="30">
        <f t="shared" si="118"/>
        <v>36.290174218856798</v>
      </c>
      <c r="F955" s="9">
        <f>IF(OR(F141="C",F142="C",F143="C",F144="C",F145="C",F146="C",F147="C",F148="C",F149="C",F150="C",F151="C",F152="C"),"C",SUM(F141:F152))</f>
        <v>31478473</v>
      </c>
      <c r="G955" s="9">
        <f>IF(OR(G141="C",G142="C",G143="C",G144="C",G145="C",G146="C",G147="C",G148="C",G149="C",G150="C",G151="C",G152="C"),"C",SUM(G141:G152))</f>
        <v>16133197</v>
      </c>
      <c r="H955" s="9">
        <f>IF(OR(H141="C",H142="C",H143="C",H144="C",H145="C",H146="C",H147="C",H148="C",H149="C",H150="C",H151="C",H152="C"),"C",SUM(H141:H152))</f>
        <v>18272458</v>
      </c>
      <c r="I955" s="10">
        <f t="shared" ref="I955:I960" si="119">IF(F955=0,"-",IF(OR(F955="C",G955="C"),"C",F955/G955))</f>
        <v>1.9511615087821714</v>
      </c>
      <c r="J955" s="11">
        <f t="shared" ref="J955:J960" si="120">IF(OR(H955=0,F955=0),"-",IF(OR(F955="C",H955="C"),"C",F955/H955))</f>
        <v>1.722727889154267</v>
      </c>
      <c r="K955" s="22">
        <f t="shared" ref="K955:K960" si="121">C955/B955</f>
        <v>42.779974160206713</v>
      </c>
    </row>
    <row r="956" spans="1:11">
      <c r="A956" s="2" t="str">
        <f>"YE "&amp;TEXT(A153,"mmm-yy")</f>
        <v>YE Mar-13</v>
      </c>
      <c r="B956">
        <f t="shared" si="114"/>
        <v>3223</v>
      </c>
      <c r="C956" s="2">
        <f>SUM(C142:C153)/12</f>
        <v>137917.83333333334</v>
      </c>
      <c r="D956" s="2">
        <f>SUM(D142:D153)</f>
        <v>50333278</v>
      </c>
      <c r="E956" s="30">
        <f t="shared" si="118"/>
        <v>36.585383928302861</v>
      </c>
      <c r="F956" s="9">
        <f>IF(OR(F142="C",F143="C",F144="C",F145="C",F146="C",F147="C",F148="C",F149="C",F150="C",F151="C",F152="C",F153="C"),"C",SUM(F142:F153))</f>
        <v>31805778</v>
      </c>
      <c r="G956" s="9">
        <f>IF(OR(G142="C",G143="C",G144="C",G145="C",G146="C",G147="C",G148="C",G149="C",G150="C",G151="C",G152="C",G153="C"),"C",SUM(G142:G153))</f>
        <v>16263231</v>
      </c>
      <c r="H956" s="9">
        <f>IF(OR(H142="C",H143="C",H144="C",H145="C",H146="C",H147="C",H148="C",H149="C",H150="C",H151="C",H152="C",H153="C"),"C",SUM(H142:H153))</f>
        <v>18414623</v>
      </c>
      <c r="I956" s="10">
        <f t="shared" si="119"/>
        <v>1.9556862962839303</v>
      </c>
      <c r="J956" s="11">
        <f t="shared" si="120"/>
        <v>1.7272022348760547</v>
      </c>
      <c r="K956" s="22">
        <f t="shared" si="121"/>
        <v>42.791757162064336</v>
      </c>
    </row>
    <row r="957" spans="1:11">
      <c r="A957" s="2" t="str">
        <f>"YE "&amp;TEXT(A154,"mmm-yy")</f>
        <v>YE Apr-13</v>
      </c>
      <c r="B957">
        <f t="shared" si="114"/>
        <v>3209</v>
      </c>
      <c r="C957" s="2">
        <f>SUM(C143:C154)/12</f>
        <v>137853.08333333334</v>
      </c>
      <c r="D957" s="2">
        <f>SUM(D143:D154)</f>
        <v>50309968</v>
      </c>
      <c r="E957" s="30">
        <f t="shared" ref="E957:E962" si="122">IF(C957=0,"-",IF(H957="C","C",100*H957/D957))</f>
        <v>36.641887746778131</v>
      </c>
      <c r="F957" s="9">
        <f>IF(OR(F143="C",F144="C",F145="C",F146="C",F147="C",F148="C",F149="C",F150="C",F151="C",F152="C",F153="C",F154="C"),"C",SUM(F143:F154))</f>
        <v>31772343</v>
      </c>
      <c r="G957" s="9">
        <f>IF(OR(G143="C",G144="C",G145="C",G146="C",G147="C",G148="C",G149="C",G150="C",G151="C",G152="C",G153="C",G154="C"),"C",SUM(G143:G154))</f>
        <v>16244310</v>
      </c>
      <c r="H957" s="9">
        <f>IF(OR(H143="C",H144="C",H145="C",H146="C",H147="C",H148="C",H149="C",H150="C",H151="C",H152="C",H153="C",H154="C"),"C",SUM(H143:H154))</f>
        <v>18434522</v>
      </c>
      <c r="I957" s="10">
        <f t="shared" si="119"/>
        <v>1.9559059756924118</v>
      </c>
      <c r="J957" s="11">
        <f t="shared" si="120"/>
        <v>1.7235241033100832</v>
      </c>
      <c r="K957" s="22">
        <f t="shared" si="121"/>
        <v>42.958268411758596</v>
      </c>
    </row>
    <row r="958" spans="1:11">
      <c r="A958" s="2" t="str">
        <f>"YE "&amp;TEXT(A155,"mmm-yy")</f>
        <v>YE May-13</v>
      </c>
      <c r="B958">
        <f t="shared" si="114"/>
        <v>3156</v>
      </c>
      <c r="C958" s="2">
        <f>SUM(C144:C155)/12</f>
        <v>137901.08333333334</v>
      </c>
      <c r="D958" s="2">
        <f>SUM(D144:D155)</f>
        <v>50327824</v>
      </c>
      <c r="E958" s="30">
        <f t="shared" si="122"/>
        <v>36.775206096730905</v>
      </c>
      <c r="F958" s="9">
        <f>IF(OR(F144="C",F145="C",F146="C",F147="C",F148="C",F149="C",F150="C",F151="C",F152="C",F153="C",F154="C",F155="C"),"C",SUM(F144:F155))</f>
        <v>31923279</v>
      </c>
      <c r="G958" s="9">
        <f>IF(OR(G144="C",G145="C",G146="C",G147="C",G148="C",G149="C",G150="C",G151="C",G152="C",G153="C",G154="C",G155="C"),"C",SUM(G144:G155))</f>
        <v>16340349</v>
      </c>
      <c r="H958" s="9">
        <f>IF(OR(H144="C",H145="C",H146="C",H147="C",H148="C",H149="C",H150="C",H151="C",H152="C",H153="C",H154="C",H155="C"),"C",SUM(H144:H155))</f>
        <v>18508161</v>
      </c>
      <c r="I958" s="10">
        <f t="shared" si="119"/>
        <v>1.9536473180591185</v>
      </c>
      <c r="J958" s="11">
        <f t="shared" si="120"/>
        <v>1.7248217691644243</v>
      </c>
      <c r="K958" s="22">
        <f t="shared" si="121"/>
        <v>43.694893324883822</v>
      </c>
    </row>
    <row r="959" spans="1:11">
      <c r="A959" s="2" t="str">
        <f>"YE "&amp;TEXT(A156,"mmm-yy")</f>
        <v>YE Jun-13</v>
      </c>
      <c r="B959">
        <f t="shared" si="114"/>
        <v>3118</v>
      </c>
      <c r="C959" s="2">
        <f>SUM(C145:C156)/12</f>
        <v>137955.75</v>
      </c>
      <c r="D959" s="2">
        <f>SUM(D145:D156)</f>
        <v>50347504</v>
      </c>
      <c r="E959" s="30">
        <f t="shared" si="122"/>
        <v>36.833440640870698</v>
      </c>
      <c r="F959" s="9">
        <f>IF(OR(F145="C",F146="C",F147="C",F148="C",F149="C",F150="C",F151="C",F152="C",F153="C",F154="C",F155="C",F156="C"),"C",SUM(F145:F156))</f>
        <v>31969497</v>
      </c>
      <c r="G959" s="9">
        <f>IF(OR(G145="C",G146="C",G147="C",G148="C",G149="C",G150="C",G151="C",G152="C",G153="C",G154="C",G155="C",G156="C"),"C",SUM(G145:G156))</f>
        <v>16359083</v>
      </c>
      <c r="H959" s="9">
        <f>IF(OR(H145="C",H146="C",H147="C",H148="C",H149="C",H150="C",H151="C",H152="C",H153="C",H154="C",H155="C",H156="C"),"C",SUM(H145:H156))</f>
        <v>18544718</v>
      </c>
      <c r="I959" s="10">
        <f t="shared" si="119"/>
        <v>1.9542352710112174</v>
      </c>
      <c r="J959" s="11">
        <f t="shared" si="120"/>
        <v>1.7239138928939226</v>
      </c>
      <c r="K959" s="22">
        <f t="shared" si="121"/>
        <v>44.244948685054524</v>
      </c>
    </row>
    <row r="960" spans="1:11">
      <c r="A960" s="2" t="str">
        <f>"YE "&amp;TEXT(A157,"mmm-yy")</f>
        <v>YE Jul-13</v>
      </c>
      <c r="B960">
        <f t="shared" si="114"/>
        <v>3100</v>
      </c>
      <c r="C960" s="2">
        <f>SUM(C146:C157)/12</f>
        <v>137987.08333333334</v>
      </c>
      <c r="D960" s="2">
        <f>SUM(D146:D157)</f>
        <v>50359160</v>
      </c>
      <c r="E960" s="30">
        <f t="shared" si="122"/>
        <v>37.02188638571414</v>
      </c>
      <c r="F960" s="9">
        <f>IF(OR(F146="C",F147="C",F148="C",F149="C",F150="C",F151="C",F152="C",F153="C",F154="C",F155="C",F156="C",F157="C"),"C",SUM(F146:F157))</f>
        <v>32138690</v>
      </c>
      <c r="G960" s="9">
        <f>IF(OR(G146="C",G147="C",G148="C",G149="C",G150="C",G151="C",G152="C",G153="C",G154="C",G155="C",G156="C",G157="C"),"C",SUM(G146:G157))</f>
        <v>16442907</v>
      </c>
      <c r="H960" s="9">
        <f>IF(OR(H146="C",H147="C",H148="C",H149="C",H150="C",H151="C",H152="C",H153="C",H154="C",H155="C",H156="C",H157="C"),"C",SUM(H146:H157))</f>
        <v>18643911</v>
      </c>
      <c r="I960" s="10">
        <f t="shared" si="119"/>
        <v>1.9545625356878804</v>
      </c>
      <c r="J960" s="11">
        <f t="shared" si="120"/>
        <v>1.7238169609370051</v>
      </c>
      <c r="K960" s="22">
        <f t="shared" si="121"/>
        <v>44.511962365591401</v>
      </c>
    </row>
    <row r="961" spans="1:11">
      <c r="A961" s="2" t="str">
        <f>"YE "&amp;TEXT(A158,"mmm-yy")</f>
        <v>YE Aug-13</v>
      </c>
      <c r="B961">
        <f t="shared" si="114"/>
        <v>3098</v>
      </c>
      <c r="C961" s="2">
        <f>SUM(C147:C158)/12</f>
        <v>138007.91666666666</v>
      </c>
      <c r="D961" s="2">
        <f>SUM(D147:D158)</f>
        <v>50366910</v>
      </c>
      <c r="E961" s="30">
        <f t="shared" si="122"/>
        <v>37.179632421365532</v>
      </c>
      <c r="F961" s="9">
        <f>IF(OR(F147="C",F148="C",F149="C",F150="C",F151="C",F152="C",F153="C",F154="C",F155="C",F156="C",F157="C",F158="C"),"C",SUM(F147:F158))</f>
        <v>32283162</v>
      </c>
      <c r="G961" s="9">
        <f>IF(OR(G147="C",G148="C",G149="C",G150="C",G151="C",G152="C",G153="C",G154="C",G155="C",G156="C",G157="C",G158="C"),"C",SUM(G147:G158))</f>
        <v>16508515</v>
      </c>
      <c r="H961" s="9">
        <f>IF(OR(H147="C",H148="C",H149="C",H150="C",H151="C",H152="C",H153="C",H154="C",H155="C",H156="C",H157="C",H158="C"),"C",SUM(H147:H158))</f>
        <v>18726232</v>
      </c>
      <c r="I961" s="10">
        <f t="shared" ref="I961:I966" si="123">IF(F961=0,"-",IF(OR(F961="C",G961="C"),"C",F961/G961))</f>
        <v>1.955546092425636</v>
      </c>
      <c r="J961" s="11">
        <f t="shared" ref="J961:J966" si="124">IF(OR(H961=0,F961=0),"-",IF(OR(F961="C",H961="C"),"C",F961/H961))</f>
        <v>1.723953970024509</v>
      </c>
      <c r="K961" s="22">
        <f t="shared" ref="K961:K966" si="125">C961/B961</f>
        <v>44.547423068646438</v>
      </c>
    </row>
    <row r="962" spans="1:11">
      <c r="A962" s="2" t="str">
        <f>"YE "&amp;TEXT(A159,"mmm-yy")</f>
        <v>YE Sep-13</v>
      </c>
      <c r="B962">
        <f t="shared" si="114"/>
        <v>3151</v>
      </c>
      <c r="C962" s="2">
        <f>SUM(C148:C159)/12</f>
        <v>138033.83333333334</v>
      </c>
      <c r="D962" s="2">
        <f>SUM(D148:D159)</f>
        <v>50376240</v>
      </c>
      <c r="E962" s="30">
        <f t="shared" si="122"/>
        <v>37.299048122686408</v>
      </c>
      <c r="F962" s="9">
        <f>IF(OR(F148="C",F149="C",F150="C",F151="C",F152="C",F153="C",F154="C",F155="C",F156="C",F157="C",F158="C",F159="C"),"C",SUM(F148:F159))</f>
        <v>32386766</v>
      </c>
      <c r="G962" s="9">
        <f>IF(OR(G148="C",G149="C",G150="C",G151="C",G152="C",G153="C",G154="C",G155="C",G156="C",G157="C",G158="C",G159="C"),"C",SUM(G148:G159))</f>
        <v>16542295</v>
      </c>
      <c r="H962" s="9">
        <f>IF(OR(H148="C",H149="C",H150="C",H151="C",H152="C",H153="C",H154="C",H155="C",H156="C",H157="C",H158="C",H159="C"),"C",SUM(H148:H159))</f>
        <v>18789858</v>
      </c>
      <c r="I962" s="10">
        <f t="shared" si="123"/>
        <v>1.9578157686100992</v>
      </c>
      <c r="J962" s="11">
        <f t="shared" si="124"/>
        <v>1.7236301626121922</v>
      </c>
      <c r="K962" s="22">
        <f t="shared" si="125"/>
        <v>43.806357770020099</v>
      </c>
    </row>
    <row r="963" spans="1:11">
      <c r="A963" s="2" t="str">
        <f>"YE "&amp;TEXT(A160,"mmm-yy")</f>
        <v>YE Oct-13</v>
      </c>
      <c r="B963">
        <f t="shared" si="114"/>
        <v>3189</v>
      </c>
      <c r="C963" s="2">
        <f>SUM(C149:C160)/12</f>
        <v>138094.5</v>
      </c>
      <c r="D963" s="2">
        <f>SUM(D149:D160)</f>
        <v>50398808</v>
      </c>
      <c r="E963" s="30">
        <f t="shared" ref="E963:E968" si="126">IF(C963=0,"-",IF(H963="C","C",100*H963/D963))</f>
        <v>37.370338203236869</v>
      </c>
      <c r="F963" s="9">
        <f>IF(OR(F149="C",F150="C",F151="C",F152="C",F153="C",F154="C",F155="C",F156="C",F157="C",F158="C",F159="C",F160="C"),"C",SUM(F149:F160))</f>
        <v>32425076</v>
      </c>
      <c r="G963" s="9">
        <f>IF(OR(G149="C",G150="C",G151="C",G152="C",G153="C",G154="C",G155="C",G156="C",G157="C",G158="C",G159="C",G160="C"),"C",SUM(G149:G160))</f>
        <v>16550998</v>
      </c>
      <c r="H963" s="9">
        <f>IF(OR(H149="C",H150="C",H151="C",H152="C",H153="C",H154="C",H155="C",H156="C",H157="C",H158="C",H159="C",H160="C"),"C",SUM(H149:H160))</f>
        <v>18834205</v>
      </c>
      <c r="I963" s="10">
        <f t="shared" si="123"/>
        <v>1.9591009557248451</v>
      </c>
      <c r="J963" s="11">
        <f t="shared" si="124"/>
        <v>1.7216057699276397</v>
      </c>
      <c r="K963" s="22">
        <f t="shared" si="125"/>
        <v>43.303386641580431</v>
      </c>
    </row>
    <row r="964" spans="1:11">
      <c r="A964" s="2" t="str">
        <f>"YE "&amp;TEXT(A161,"mmm-yy")</f>
        <v>YE Nov-13</v>
      </c>
      <c r="B964">
        <f t="shared" si="114"/>
        <v>3205</v>
      </c>
      <c r="C964" s="2">
        <f>SUM(C150:C161)/12</f>
        <v>138189.16666666666</v>
      </c>
      <c r="D964" s="2">
        <f>SUM(D150:D161)</f>
        <v>50432888</v>
      </c>
      <c r="E964" s="30">
        <f t="shared" si="126"/>
        <v>37.579051590303536</v>
      </c>
      <c r="F964" s="9">
        <f>IF(OR(F150="C",F151="C",F152="C",F153="C",F154="C",F155="C",F156="C",F157="C",F158="C",F159="C",F160="C",F161="C"),"C",SUM(F150:F161))</f>
        <v>32600248</v>
      </c>
      <c r="G964" s="9">
        <f>IF(OR(G150="C",G151="C",G152="C",G153="C",G154="C",G155="C",G156="C",G157="C",G158="C",G159="C",G160="C",G161="C"),"C",SUM(G150:G161))</f>
        <v>16614358</v>
      </c>
      <c r="H964" s="9">
        <f>IF(OR(H150="C",H151="C",H152="C",H153="C",H154="C",H155="C",H156="C",H157="C",H158="C",H159="C",H160="C",H161="C"),"C",SUM(H150:H161))</f>
        <v>18952201</v>
      </c>
      <c r="I964" s="10">
        <f t="shared" si="123"/>
        <v>1.962173199831134</v>
      </c>
      <c r="J964" s="11">
        <f t="shared" si="124"/>
        <v>1.7201299205300746</v>
      </c>
      <c r="K964" s="22">
        <f t="shared" si="125"/>
        <v>43.11674466978679</v>
      </c>
    </row>
    <row r="965" spans="1:11">
      <c r="A965" s="2" t="str">
        <f>"YE "&amp;TEXT(A162,"mmm-yy")</f>
        <v>YE Dec-13</v>
      </c>
      <c r="B965">
        <f t="shared" si="114"/>
        <v>3228</v>
      </c>
      <c r="C965" s="2">
        <f>SUM(C151:C162)/12</f>
        <v>138304.5</v>
      </c>
      <c r="D965" s="2">
        <f>SUM(D151:D162)</f>
        <v>50475792</v>
      </c>
      <c r="E965" s="30">
        <f t="shared" si="126"/>
        <v>37.725054418165442</v>
      </c>
      <c r="F965" s="9">
        <f>IF(OR(F151="C",F152="C",F153="C",F154="C",F155="C",F156="C",F157="C",F158="C",F159="C",F160="C",F161="C",F162="C"),"C",SUM(F151:F162))</f>
        <v>32709648</v>
      </c>
      <c r="G965" s="9">
        <f>IF(OR(G151="C",G152="C",G153="C",G154="C",G155="C",G156="C",G157="C",G158="C",G159="C",G160="C",G161="C",G162="C"),"C",SUM(G151:G162))</f>
        <v>16649290</v>
      </c>
      <c r="H965" s="9">
        <f>IF(OR(H151="C",H152="C",H153="C",H154="C",H155="C",H156="C",H157="C",H158="C",H159="C",H160="C",H161="C",H162="C"),"C",SUM(H151:H162))</f>
        <v>19042020</v>
      </c>
      <c r="I965" s="10">
        <f t="shared" si="123"/>
        <v>1.9646272003190526</v>
      </c>
      <c r="J965" s="11">
        <f t="shared" si="124"/>
        <v>1.7177614559799854</v>
      </c>
      <c r="K965" s="22">
        <f t="shared" si="125"/>
        <v>42.845260223048328</v>
      </c>
    </row>
    <row r="966" spans="1:11">
      <c r="A966" s="2" t="str">
        <f>"YE "&amp;TEXT(A163,"mmm-yy")</f>
        <v>YE Jan-14</v>
      </c>
      <c r="B966">
        <f t="shared" si="114"/>
        <v>3218</v>
      </c>
      <c r="C966" s="2">
        <f>SUM(C152:C163)/12</f>
        <v>138396.83333333334</v>
      </c>
      <c r="D966" s="2">
        <f>SUM(D152:D163)</f>
        <v>50510140</v>
      </c>
      <c r="E966" s="30">
        <f t="shared" si="126"/>
        <v>37.930009697062808</v>
      </c>
      <c r="F966" s="9">
        <f>IF(OR(F152="C",F153="C",F154="C",F155="C",F156="C",F157="C",F158="C",F159="C",F160="C",F161="C",F162="C",F163="C"),"C",SUM(F152:F163))</f>
        <v>32964018</v>
      </c>
      <c r="G966" s="9">
        <f>IF(OR(G152="C",G153="C",G154="C",G155="C",G156="C",G157="C",G158="C",G159="C",G160="C",G161="C",G162="C",G163="C"),"C",SUM(G152:G163))</f>
        <v>16723672</v>
      </c>
      <c r="H966" s="9">
        <f>IF(OR(H152="C",H153="C",H154="C",H155="C",H156="C",H157="C",H158="C",H159="C",H160="C",H161="C",H162="C",H163="C"),"C",SUM(H152:H163))</f>
        <v>19158501</v>
      </c>
      <c r="I966" s="10">
        <f t="shared" si="123"/>
        <v>1.9710992896775301</v>
      </c>
      <c r="J966" s="11">
        <f t="shared" si="124"/>
        <v>1.7205948419450978</v>
      </c>
      <c r="K966" s="22">
        <f t="shared" si="125"/>
        <v>43.007095504454114</v>
      </c>
    </row>
    <row r="967" spans="1:11">
      <c r="A967" s="2" t="str">
        <f>"YE "&amp;TEXT(A164,"mmm-yy")</f>
        <v>YE Feb-14</v>
      </c>
      <c r="B967">
        <f t="shared" si="114"/>
        <v>3216</v>
      </c>
      <c r="C967" s="2">
        <f>SUM(C153:C164)/12</f>
        <v>138517.25</v>
      </c>
      <c r="D967" s="2">
        <f>SUM(D153:D164)</f>
        <v>50550600</v>
      </c>
      <c r="E967" s="30">
        <f t="shared" si="126"/>
        <v>38.169200761217475</v>
      </c>
      <c r="F967" s="9">
        <f>IF(OR(F153="C",F154="C",F155="C",F156="C",F157="C",F158="C",F159="C",F160="C",F161="C",F162="C",F163="C",F164="C"),"C",SUM(F153:F164))</f>
        <v>33221314</v>
      </c>
      <c r="G967" s="9">
        <f>IF(OR(G153="C",G154="C",G155="C",G156="C",G157="C",G158="C",G159="C",G160="C",G161="C",G162="C",G163="C",G164="C"),"C",SUM(G153:G164))</f>
        <v>16812191</v>
      </c>
      <c r="H967" s="9">
        <f>IF(OR(H153="C",H154="C",H155="C",H156="C",H157="C",H158="C",H159="C",H160="C",H161="C",H162="C",H163="C",H164="C"),"C",SUM(H153:H164))</f>
        <v>19294760</v>
      </c>
      <c r="I967" s="10">
        <f t="shared" ref="I967:I972" si="127">IF(F967=0,"-",IF(OR(F967="C",G967="C"),"C",F967/G967))</f>
        <v>1.9760252545310721</v>
      </c>
      <c r="J967" s="11">
        <f t="shared" ref="J967:J972" si="128">IF(OR(H967=0,F967=0),"-",IF(OR(F967="C",H967="C"),"C",F967/H967))</f>
        <v>1.7217790736966927</v>
      </c>
      <c r="K967" s="22">
        <f t="shared" ref="K967:K972" si="129">C967/B967</f>
        <v>43.071284203980099</v>
      </c>
    </row>
    <row r="968" spans="1:11">
      <c r="A968" s="2" t="str">
        <f>"YE "&amp;TEXT(A165,"mmm-yy")</f>
        <v>YE Mar-14</v>
      </c>
      <c r="B968">
        <f t="shared" si="114"/>
        <v>3212</v>
      </c>
      <c r="C968" s="2">
        <f>SUM(C154:C165)/12</f>
        <v>138651.25</v>
      </c>
      <c r="D968" s="2">
        <f>SUM(D154:D165)</f>
        <v>50600448</v>
      </c>
      <c r="E968" s="30">
        <f t="shared" si="126"/>
        <v>38.114684281056171</v>
      </c>
      <c r="F968" s="9">
        <f>IF(OR(F154="C",F155="C",F156="C",F157="C",F158="C",F159="C",F160="C",F161="C",F162="C",F163="C",F164="C",F165="C"),"C",SUM(F154:F165))</f>
        <v>33126810</v>
      </c>
      <c r="G968" s="9">
        <f>IF(OR(G154="C",G155="C",G156="C",G157="C",G158="C",G159="C",G160="C",G161="C",G162="C",G163="C",G164="C",G165="C"),"C",SUM(G154:G165))</f>
        <v>16723056</v>
      </c>
      <c r="H968" s="9">
        <f>IF(OR(H154="C",H155="C",H156="C",H157="C",H158="C",H159="C",H160="C",H161="C",H162="C",H163="C",H164="C",H165="C"),"C",SUM(H154:H165))</f>
        <v>19286201</v>
      </c>
      <c r="I968" s="10">
        <f t="shared" si="127"/>
        <v>1.9809064802509782</v>
      </c>
      <c r="J968" s="11">
        <f t="shared" si="128"/>
        <v>1.7176430962220086</v>
      </c>
      <c r="K968" s="22">
        <f t="shared" si="129"/>
        <v>43.166640722291405</v>
      </c>
    </row>
    <row r="969" spans="1:11">
      <c r="A969" s="2" t="str">
        <f>"YE "&amp;TEXT(A166,"mmm-yy")</f>
        <v>YE Apr-14</v>
      </c>
      <c r="B969">
        <f t="shared" si="114"/>
        <v>3206</v>
      </c>
      <c r="C969" s="2">
        <f>SUM(C155:C166)/12</f>
        <v>138792.33333333334</v>
      </c>
      <c r="D969" s="2">
        <f>SUM(D155:D166)</f>
        <v>50651238</v>
      </c>
      <c r="E969" s="30">
        <f t="shared" ref="E969:E974" si="130">IF(C969=0,"-",IF(H969="C","C",100*H969/D969))</f>
        <v>38.417353194802466</v>
      </c>
      <c r="F969" s="9">
        <f>IF(OR(F155="C",F156="C",F157="C",F158="C",F159="C",F160="C",F161="C",F162="C",F163="C",F164="C",F165="C",F166="C"),"C",SUM(F155:F166))</f>
        <v>33517943</v>
      </c>
      <c r="G969" s="9">
        <f>IF(OR(G155="C",G156="C",G157="C",G158="C",G159="C",G160="C",G161="C",G162="C",G163="C",G164="C",G165="C",G166="C"),"C",SUM(G155:G166))</f>
        <v>16861624</v>
      </c>
      <c r="H969" s="9">
        <f>IF(OR(H155="C",H156="C",H157="C",H158="C",H159="C",H160="C",H161="C",H162="C",H163="C",H164="C",H165="C",H166="C"),"C",SUM(H155:H166))</f>
        <v>19458865</v>
      </c>
      <c r="I969" s="10">
        <f t="shared" si="127"/>
        <v>1.987824126549139</v>
      </c>
      <c r="J969" s="11">
        <f t="shared" si="128"/>
        <v>1.7225024686691643</v>
      </c>
      <c r="K969" s="22">
        <f t="shared" si="129"/>
        <v>43.291432730297359</v>
      </c>
    </row>
    <row r="970" spans="1:11">
      <c r="A970" s="2" t="str">
        <f>"YE "&amp;TEXT(A167,"mmm-yy")</f>
        <v>YE May-14</v>
      </c>
      <c r="B970">
        <f t="shared" si="114"/>
        <v>3146</v>
      </c>
      <c r="C970" s="2">
        <f>SUM(C156:C167)/12</f>
        <v>138850.75</v>
      </c>
      <c r="D970" s="2">
        <f>SUM(D156:D167)</f>
        <v>50672969</v>
      </c>
      <c r="E970" s="30">
        <f t="shared" si="130"/>
        <v>38.594316429337304</v>
      </c>
      <c r="F970" s="9">
        <f>IF(OR(F156="C",F157="C",F158="C",F159="C",F160="C",F161="C",F162="C",F163="C",F164="C",F165="C",F166="C",F167="C"),"C",SUM(F156:F167))</f>
        <v>33690125</v>
      </c>
      <c r="G970" s="9">
        <f>IF(OR(G156="C",G157="C",G158="C",G159="C",G160="C",G161="C",G162="C",G163="C",G164="C",G165="C",G166="C",G167="C"),"C",SUM(G156:G167))</f>
        <v>16906025</v>
      </c>
      <c r="H970" s="9">
        <f>IF(OR(H156="C",H157="C",H158="C",H159="C",H160="C",H161="C",H162="C",H163="C",H164="C",H165="C",H166="C",H167="C"),"C",SUM(H156:H167))</f>
        <v>19556886</v>
      </c>
      <c r="I970" s="10">
        <f t="shared" si="127"/>
        <v>1.9927880740741837</v>
      </c>
      <c r="J970" s="11">
        <f t="shared" si="128"/>
        <v>1.7226732824438411</v>
      </c>
      <c r="K970" s="22">
        <f t="shared" si="129"/>
        <v>44.135648442466625</v>
      </c>
    </row>
    <row r="971" spans="1:11">
      <c r="A971" s="2" t="str">
        <f>"YE "&amp;TEXT(A168,"mmm-yy")</f>
        <v>YE Jun-14</v>
      </c>
      <c r="B971">
        <f t="shared" si="114"/>
        <v>3103</v>
      </c>
      <c r="C971" s="2">
        <f>SUM(C157:C168)/12</f>
        <v>138819.83333333334</v>
      </c>
      <c r="D971" s="2">
        <f>SUM(D157:D168)</f>
        <v>50661839</v>
      </c>
      <c r="E971" s="30">
        <f t="shared" si="130"/>
        <v>38.661152825502448</v>
      </c>
      <c r="F971" s="9">
        <f>IF(OR(F157="C",F158="C",F159="C",F160="C",F161="C",F162="C",F163="C",F164="C",F165="C",F166="C",F167="C",F168="C"),"C",SUM(F157:F168))</f>
        <v>33710060</v>
      </c>
      <c r="G971" s="9">
        <f>IF(OR(G157="C",G158="C",G159="C",G160="C",G161="C",G162="C",G163="C",G164="C",G165="C",G166="C",G167="C",G168="C"),"C",SUM(G157:G168))</f>
        <v>16886819</v>
      </c>
      <c r="H971" s="9">
        <f>IF(OR(H157="C",H158="C",H159="C",H160="C",H161="C",H162="C",H163="C",H164="C",H165="C",H166="C",H167="C",H168="C"),"C",SUM(H157:H168))</f>
        <v>19586451</v>
      </c>
      <c r="I971" s="10">
        <f t="shared" si="127"/>
        <v>1.996235051728807</v>
      </c>
      <c r="J971" s="11">
        <f t="shared" si="128"/>
        <v>1.7210907683071324</v>
      </c>
      <c r="K971" s="22">
        <f t="shared" si="129"/>
        <v>44.737297239230855</v>
      </c>
    </row>
    <row r="972" spans="1:11">
      <c r="A972" s="2" t="str">
        <f>"YE "&amp;TEXT(A169,"mmm-yy")</f>
        <v>YE Jul-14</v>
      </c>
      <c r="B972">
        <f t="shared" si="114"/>
        <v>3080</v>
      </c>
      <c r="C972" s="2">
        <f>SUM(C158:C169)/12</f>
        <v>138872.33333333334</v>
      </c>
      <c r="D972" s="2">
        <f>SUM(D158:D169)</f>
        <v>50681369</v>
      </c>
      <c r="E972" s="30">
        <f t="shared" si="130"/>
        <v>38.750145048370733</v>
      </c>
      <c r="F972" s="9">
        <f>IF(OR(F158="C",F159="C",F160="C",F161="C",F162="C",F163="C",F164="C",F165="C",F166="C",F167="C",F168="C",F169="C"),"C",SUM(F158:F169))</f>
        <v>33805336</v>
      </c>
      <c r="G972" s="9">
        <f>IF(OR(G158="C",G159="C",G160="C",G161="C",G162="C",G163="C",G164="C",G165="C",G166="C",G167="C",G168="C",G169="C"),"C",SUM(G158:G169))</f>
        <v>16883880</v>
      </c>
      <c r="H972" s="9">
        <f>IF(OR(H158="C",H159="C",H160="C",H161="C",H162="C",H163="C",H164="C",H165="C",H166="C",H167="C",H168="C",H169="C"),"C",SUM(H158:H169))</f>
        <v>19639104</v>
      </c>
      <c r="I972" s="10">
        <f t="shared" si="127"/>
        <v>2.0022255547895389</v>
      </c>
      <c r="J972" s="11">
        <f t="shared" si="128"/>
        <v>1.7213278161773571</v>
      </c>
      <c r="K972" s="22">
        <f t="shared" si="129"/>
        <v>45.088419913419919</v>
      </c>
    </row>
    <row r="973" spans="1:11">
      <c r="A973" s="2" t="str">
        <f>"YE "&amp;TEXT(A170,"mmm-yy")</f>
        <v>YE Aug-14</v>
      </c>
      <c r="B973">
        <f t="shared" si="114"/>
        <v>3053</v>
      </c>
      <c r="C973" s="2">
        <f>SUM(C159:C170)/12</f>
        <v>138872.25</v>
      </c>
      <c r="D973" s="2">
        <f>SUM(D159:D170)</f>
        <v>50681338</v>
      </c>
      <c r="E973" s="30">
        <f t="shared" si="130"/>
        <v>38.843098420171941</v>
      </c>
      <c r="F973" s="9">
        <f>IF(OR(F159="C",F160="C",F161="C",F162="C",F163="C",F164="C",F165="C",F166="C",F167="C",F168="C",F169="C",F170="C"),"C",SUM(F159:F170))</f>
        <v>33876803</v>
      </c>
      <c r="G973" s="9">
        <f>IF(OR(G159="C",G160="C",G161="C",G162="C",G163="C",G164="C",G165="C",G166="C",G167="C",G168="C",G169="C",G170="C"),"C",SUM(G159:G170))</f>
        <v>16898044</v>
      </c>
      <c r="H973" s="9">
        <f>IF(OR(H159="C",H160="C",H161="C",H162="C",H163="C",H164="C",H165="C",H166="C",H167="C",H168="C",H169="C",H170="C"),"C",SUM(H159:H170))</f>
        <v>19686202</v>
      </c>
      <c r="I973" s="10">
        <f>IF(F973=0,"-",IF(OR(F973="C",G973="C"),"C",F973/G973))</f>
        <v>2.0047765883435975</v>
      </c>
      <c r="J973" s="11">
        <f>IF(OR(H973=0,F973=0),"-",IF(OR(F973="C",H973="C"),"C",F973/H973))</f>
        <v>1.7208399568388051</v>
      </c>
      <c r="K973" s="22">
        <f>C973/B973</f>
        <v>45.487143792990501</v>
      </c>
    </row>
    <row r="974" spans="1:11">
      <c r="A974" s="2" t="str">
        <f>"YE "&amp;TEXT(A171,"mmm-yy")</f>
        <v>YE Sep-14</v>
      </c>
      <c r="B974">
        <f t="shared" si="114"/>
        <v>3103</v>
      </c>
      <c r="C974" s="2">
        <f>SUM(C160:C171)/12</f>
        <v>138806.58333333334</v>
      </c>
      <c r="D974" s="2">
        <f>SUM(D160:D171)</f>
        <v>50657698</v>
      </c>
      <c r="E974" s="30">
        <f t="shared" si="130"/>
        <v>39.011352233178854</v>
      </c>
      <c r="F974" s="9">
        <f>IF(OR(F160="C",F161="C",F162="C",F163="C",F164="C",F165="C",F166="C",F167="C",F168="C",F169="C",F170="C",F171="C"),"C",SUM(F160:F171))</f>
        <v>34015001</v>
      </c>
      <c r="G974" s="9">
        <f>IF(OR(G160="C",G161="C",G162="C",G163="C",G164="C",G165="C",G166="C",G167="C",G168="C",G169="C",G170="C",G171="C"),"C",SUM(G160:G171))</f>
        <v>16917609</v>
      </c>
      <c r="H974" s="9">
        <f>IF(OR(H160="C",H161="C",H162="C",H163="C",H164="C",H165="C",H166="C",H167="C",H168="C",H169="C",H170="C",H171="C"),"C",SUM(H160:H171))</f>
        <v>19762253</v>
      </c>
      <c r="I974" s="10">
        <f>IF(F974=0,"-",IF(OR(F974="C",G974="C"),"C",F974/G974))</f>
        <v>2.0106269745328671</v>
      </c>
      <c r="J974" s="11">
        <f>IF(OR(H974=0,F974=0),"-",IF(OR(F974="C",H974="C"),"C",F974/H974))</f>
        <v>1.7212106838223353</v>
      </c>
      <c r="K974" s="22">
        <f>C974/B974</f>
        <v>44.733027177999787</v>
      </c>
    </row>
    <row r="975" spans="1:11">
      <c r="A975" s="2" t="str">
        <f>"YE "&amp;TEXT(A172,"mmm-yy")</f>
        <v>YE Oct-14</v>
      </c>
      <c r="B975">
        <f t="shared" si="114"/>
        <v>3170</v>
      </c>
      <c r="C975" s="2">
        <f>SUM(C161:C172)/12</f>
        <v>138762.41666666666</v>
      </c>
      <c r="D975" s="2">
        <f>SUM(D161:D172)</f>
        <v>50641268</v>
      </c>
      <c r="E975" s="30">
        <f t="shared" ref="E975" si="131">IF(C975=0,"-",IF(H975="C","C",100*H975/D975))</f>
        <v>39.207110690830255</v>
      </c>
      <c r="F975" s="9">
        <f>IF(OR(F161="C",F162="C",F163="C",F164="C",F165="C",F166="C",F167="C",F168="C",F169="C",F170="C",F171="C",F172="C"),"C",SUM(F161:F172))</f>
        <v>34202669</v>
      </c>
      <c r="G975" s="9">
        <f>IF(OR(G161="C",G162="C",G163="C",G164="C",G165="C",G166="C",G167="C",G168="C",G169="C",G170="C",G171="C",G172="C"),"C",SUM(G161:G172))</f>
        <v>16988408</v>
      </c>
      <c r="H975" s="9">
        <f>IF(OR(H161="C",H162="C",H163="C",H164="C",H165="C",H166="C",H167="C",H168="C",H169="C",H170="C",H171="C",H172="C"),"C",SUM(H161:H172))</f>
        <v>19854978</v>
      </c>
      <c r="I975" s="10">
        <f>IF(F975=0,"-",IF(OR(F975="C",G975="C"),"C",F975/G975))</f>
        <v>2.0132945358976544</v>
      </c>
      <c r="J975" s="11">
        <f>IF(OR(H975=0,F975=0),"-",IF(OR(F975="C",H975="C"),"C",F975/H975))</f>
        <v>1.7226243715807694</v>
      </c>
      <c r="K975" s="22">
        <f>C975/B975</f>
        <v>43.773633017875916</v>
      </c>
    </row>
    <row r="977" spans="1:11">
      <c r="A977" s="4" t="s">
        <v>53</v>
      </c>
      <c r="C977" s="2"/>
      <c r="H977" s="21"/>
      <c r="J977" s="22"/>
    </row>
    <row r="978" spans="1:11">
      <c r="A978" s="1" t="str">
        <f t="shared" ref="A978:A1009" si="132">A833</f>
        <v>YE Dec-02</v>
      </c>
      <c r="B978">
        <f t="shared" ref="B978:D997" si="133">B833-B821</f>
        <v>5</v>
      </c>
      <c r="C978" s="9">
        <f t="shared" si="133"/>
        <v>1476.25</v>
      </c>
      <c r="D978" s="9">
        <f t="shared" si="133"/>
        <v>537620</v>
      </c>
      <c r="E978" s="31">
        <f t="shared" ref="E978:E1009" si="134">IF(OR(E821="-",E833="-"),"-",IF(OR(E821="C",E833="C"),"C",E833-E821))</f>
        <v>1.9484830464170955</v>
      </c>
      <c r="F978" s="9">
        <f t="shared" ref="F978:G997" si="135">IF(OR(F821="C",F833="C"),"C",F833-F821)</f>
        <v>1744730</v>
      </c>
      <c r="G978" s="9">
        <f t="shared" si="135"/>
        <v>749390</v>
      </c>
      <c r="H978" s="9">
        <f t="shared" ref="H978:H1009" si="136">IF(OR(H833="C",H821="C"),"C",H833-H821)</f>
        <v>1043028</v>
      </c>
      <c r="I978" s="10">
        <f t="shared" ref="I978:J997" si="137">IF(OR(I833="-",I821="-"),"-",IF(OR(I833="C",I821="C"),"C",I833-I821))</f>
        <v>2.2236732983215823E-2</v>
      </c>
      <c r="J978" s="11">
        <f t="shared" si="137"/>
        <v>-6.6195463559368672E-3</v>
      </c>
      <c r="K978" s="21">
        <f t="shared" ref="K978:K1009" si="138">K833-K821</f>
        <v>0.43171989819236245</v>
      </c>
    </row>
    <row r="979" spans="1:11">
      <c r="A979" s="1" t="str">
        <f t="shared" si="132"/>
        <v>YE Jan-03</v>
      </c>
      <c r="B979">
        <f t="shared" si="133"/>
        <v>14</v>
      </c>
      <c r="C979" s="9">
        <f t="shared" si="133"/>
        <v>1382.25</v>
      </c>
      <c r="D979" s="9">
        <f t="shared" si="133"/>
        <v>502652</v>
      </c>
      <c r="E979" s="31">
        <f t="shared" si="134"/>
        <v>1.9664738586645214</v>
      </c>
      <c r="F979" s="9">
        <f t="shared" si="135"/>
        <v>1688535</v>
      </c>
      <c r="G979" s="9">
        <f t="shared" si="135"/>
        <v>757713</v>
      </c>
      <c r="H979" s="9">
        <f t="shared" si="136"/>
        <v>1039660</v>
      </c>
      <c r="I979" s="10">
        <f t="shared" si="137"/>
        <v>1.7209609559547534E-2</v>
      </c>
      <c r="J979" s="11">
        <f t="shared" si="137"/>
        <v>-9.7845529508318041E-3</v>
      </c>
      <c r="K979" s="21">
        <f t="shared" si="138"/>
        <v>0.27555629336637111</v>
      </c>
    </row>
    <row r="980" spans="1:11">
      <c r="A980" s="1" t="str">
        <f t="shared" si="132"/>
        <v>YE Feb-03</v>
      </c>
      <c r="B980">
        <f t="shared" si="133"/>
        <v>12</v>
      </c>
      <c r="C980" s="9">
        <f t="shared" si="133"/>
        <v>1213.8333333333285</v>
      </c>
      <c r="D980" s="9">
        <f t="shared" si="133"/>
        <v>446064</v>
      </c>
      <c r="E980" s="31">
        <f t="shared" si="134"/>
        <v>1.9797840255567962</v>
      </c>
      <c r="F980" s="9">
        <f t="shared" si="135"/>
        <v>1688622</v>
      </c>
      <c r="G980" s="9">
        <f t="shared" si="135"/>
        <v>763361</v>
      </c>
      <c r="H980" s="9">
        <f t="shared" si="136"/>
        <v>1027010</v>
      </c>
      <c r="I980" s="10">
        <f t="shared" si="137"/>
        <v>1.6303907560572872E-2</v>
      </c>
      <c r="J980" s="11">
        <f t="shared" si="137"/>
        <v>-8.3790527307883167E-3</v>
      </c>
      <c r="K980" s="21">
        <f t="shared" si="138"/>
        <v>0.24571732368235644</v>
      </c>
    </row>
    <row r="981" spans="1:11">
      <c r="A981" s="1" t="str">
        <f t="shared" si="132"/>
        <v>YE Mar-03</v>
      </c>
      <c r="B981">
        <f t="shared" si="133"/>
        <v>18</v>
      </c>
      <c r="C981" s="9">
        <f t="shared" si="133"/>
        <v>1058.5833333333285</v>
      </c>
      <c r="D981" s="9">
        <f t="shared" si="133"/>
        <v>388311</v>
      </c>
      <c r="E981" s="31">
        <f t="shared" si="134"/>
        <v>1.5022386320182619</v>
      </c>
      <c r="F981" s="9">
        <f t="shared" si="135"/>
        <v>1063204</v>
      </c>
      <c r="G981" s="9">
        <f t="shared" si="135"/>
        <v>539310</v>
      </c>
      <c r="H981" s="9">
        <f t="shared" si="136"/>
        <v>798556</v>
      </c>
      <c r="I981" s="10">
        <f t="shared" si="137"/>
        <v>2.5821875908567105E-3</v>
      </c>
      <c r="J981" s="11">
        <f t="shared" si="137"/>
        <v>-2.2264257908959362E-2</v>
      </c>
      <c r="K981" s="21">
        <f t="shared" si="138"/>
        <v>0.11078644220595635</v>
      </c>
    </row>
    <row r="982" spans="1:11">
      <c r="A982" s="1" t="str">
        <f t="shared" si="132"/>
        <v>YE Apr-03</v>
      </c>
      <c r="B982">
        <f t="shared" si="133"/>
        <v>-11</v>
      </c>
      <c r="C982" s="9">
        <f t="shared" si="133"/>
        <v>1104</v>
      </c>
      <c r="D982" s="9">
        <f t="shared" si="133"/>
        <v>404661</v>
      </c>
      <c r="E982" s="31">
        <f t="shared" si="134"/>
        <v>1.6021286854602721</v>
      </c>
      <c r="F982" s="9">
        <f t="shared" si="135"/>
        <v>1318488</v>
      </c>
      <c r="G982" s="9">
        <f t="shared" si="135"/>
        <v>627107</v>
      </c>
      <c r="H982" s="9">
        <f t="shared" si="136"/>
        <v>848921</v>
      </c>
      <c r="I982" s="10">
        <f t="shared" si="137"/>
        <v>8.468602351599408E-3</v>
      </c>
      <c r="J982" s="11">
        <f t="shared" si="137"/>
        <v>-1.1700810576342757E-2</v>
      </c>
      <c r="K982" s="21">
        <f t="shared" si="138"/>
        <v>0.53101042138667509</v>
      </c>
    </row>
    <row r="983" spans="1:11">
      <c r="A983" s="1" t="str">
        <f t="shared" si="132"/>
        <v>YE May-03</v>
      </c>
      <c r="B983">
        <f t="shared" si="133"/>
        <v>-43</v>
      </c>
      <c r="C983" s="9">
        <f t="shared" si="133"/>
        <v>867.75</v>
      </c>
      <c r="D983" s="9">
        <f t="shared" si="133"/>
        <v>316776</v>
      </c>
      <c r="E983" s="31">
        <f t="shared" si="134"/>
        <v>1.5525370137719747</v>
      </c>
      <c r="F983" s="9">
        <f t="shared" si="135"/>
        <v>1197099</v>
      </c>
      <c r="G983" s="9">
        <f t="shared" si="135"/>
        <v>529277</v>
      </c>
      <c r="H983" s="9">
        <f t="shared" si="136"/>
        <v>796037</v>
      </c>
      <c r="I983" s="10">
        <f t="shared" si="137"/>
        <v>1.2800159638786557E-2</v>
      </c>
      <c r="J983" s="11">
        <f t="shared" si="137"/>
        <v>-1.3440388131026104E-2</v>
      </c>
      <c r="K983" s="21">
        <f t="shared" si="138"/>
        <v>0.9224249899668564</v>
      </c>
    </row>
    <row r="984" spans="1:11">
      <c r="A984" s="1" t="str">
        <f t="shared" si="132"/>
        <v>YE Jun-03</v>
      </c>
      <c r="B984">
        <f t="shared" si="133"/>
        <v>-37</v>
      </c>
      <c r="C984" s="9">
        <f t="shared" si="133"/>
        <v>665.33333333332848</v>
      </c>
      <c r="D984" s="9">
        <f t="shared" si="133"/>
        <v>243906</v>
      </c>
      <c r="E984" s="31">
        <f t="shared" si="134"/>
        <v>1.4404181431023204</v>
      </c>
      <c r="F984" s="9">
        <f t="shared" si="135"/>
        <v>1027417</v>
      </c>
      <c r="G984" s="9">
        <f t="shared" si="135"/>
        <v>454172</v>
      </c>
      <c r="H984" s="9">
        <f t="shared" si="136"/>
        <v>720784</v>
      </c>
      <c r="I984" s="10">
        <f t="shared" si="137"/>
        <v>1.096351409753904E-2</v>
      </c>
      <c r="J984" s="11">
        <f t="shared" si="137"/>
        <v>-1.5603480371741085E-2</v>
      </c>
      <c r="K984" s="21">
        <f t="shared" si="138"/>
        <v>0.77763526167006347</v>
      </c>
    </row>
    <row r="985" spans="1:11">
      <c r="A985" s="1" t="str">
        <f t="shared" si="132"/>
        <v>YE Jul-03</v>
      </c>
      <c r="B985">
        <f t="shared" si="133"/>
        <v>-13</v>
      </c>
      <c r="C985" s="9">
        <f t="shared" si="133"/>
        <v>552.83333333334303</v>
      </c>
      <c r="D985" s="9">
        <f t="shared" si="133"/>
        <v>202056</v>
      </c>
      <c r="E985" s="31">
        <f t="shared" si="134"/>
        <v>1.3697893593481325</v>
      </c>
      <c r="F985" s="9">
        <f t="shared" si="135"/>
        <v>953650</v>
      </c>
      <c r="G985" s="9">
        <f t="shared" si="135"/>
        <v>464920</v>
      </c>
      <c r="H985" s="9">
        <f t="shared" si="136"/>
        <v>675144</v>
      </c>
      <c r="I985" s="10">
        <f t="shared" si="137"/>
        <v>4.6095055995620804E-3</v>
      </c>
      <c r="J985" s="11">
        <f t="shared" si="137"/>
        <v>-1.5091448218002235E-2</v>
      </c>
      <c r="K985" s="21">
        <f t="shared" si="138"/>
        <v>0.38439132540039367</v>
      </c>
    </row>
    <row r="986" spans="1:11">
      <c r="A986" s="1" t="str">
        <f t="shared" si="132"/>
        <v>YE Aug-03</v>
      </c>
      <c r="B986">
        <f t="shared" si="133"/>
        <v>4</v>
      </c>
      <c r="C986" s="9">
        <f t="shared" si="133"/>
        <v>459.5</v>
      </c>
      <c r="D986" s="9">
        <f t="shared" si="133"/>
        <v>167336</v>
      </c>
      <c r="E986" s="31">
        <f t="shared" si="134"/>
        <v>1.3305318330079601</v>
      </c>
      <c r="F986" s="9">
        <f t="shared" si="135"/>
        <v>885186</v>
      </c>
      <c r="G986" s="9">
        <f t="shared" si="135"/>
        <v>484970</v>
      </c>
      <c r="H986" s="9">
        <f t="shared" si="136"/>
        <v>645631</v>
      </c>
      <c r="I986" s="10">
        <f t="shared" si="137"/>
        <v>-2.5554534055001188E-3</v>
      </c>
      <c r="J986" s="11">
        <f t="shared" si="137"/>
        <v>-1.6084892250434857E-2</v>
      </c>
      <c r="K986" s="21">
        <f t="shared" si="138"/>
        <v>0.1017403410248221</v>
      </c>
    </row>
    <row r="987" spans="1:11">
      <c r="A987" s="1" t="str">
        <f t="shared" si="132"/>
        <v>YE Sep-03</v>
      </c>
      <c r="B987">
        <f t="shared" si="133"/>
        <v>-2</v>
      </c>
      <c r="C987" s="9">
        <f t="shared" si="133"/>
        <v>408.33333333334303</v>
      </c>
      <c r="D987" s="9">
        <f t="shared" si="133"/>
        <v>148916</v>
      </c>
      <c r="E987" s="31">
        <f t="shared" si="134"/>
        <v>1.324592042962955</v>
      </c>
      <c r="F987" s="9">
        <f t="shared" si="135"/>
        <v>913128</v>
      </c>
      <c r="G987" s="9">
        <f t="shared" si="135"/>
        <v>507948</v>
      </c>
      <c r="H987" s="9">
        <f t="shared" si="136"/>
        <v>636749</v>
      </c>
      <c r="I987" s="10">
        <f t="shared" si="137"/>
        <v>-3.5729246007647486E-3</v>
      </c>
      <c r="J987" s="11">
        <f t="shared" si="137"/>
        <v>-1.3312653489513604E-2</v>
      </c>
      <c r="K987" s="21">
        <f t="shared" si="138"/>
        <v>0.16985734330638991</v>
      </c>
    </row>
    <row r="988" spans="1:11">
      <c r="A988" s="1" t="str">
        <f t="shared" si="132"/>
        <v>YE Oct-03</v>
      </c>
      <c r="B988">
        <f t="shared" si="133"/>
        <v>8</v>
      </c>
      <c r="C988" s="9">
        <f t="shared" si="133"/>
        <v>370.91666666667152</v>
      </c>
      <c r="D988" s="9">
        <f t="shared" si="133"/>
        <v>134997</v>
      </c>
      <c r="E988" s="31">
        <f t="shared" si="134"/>
        <v>1.1558539650984088</v>
      </c>
      <c r="F988" s="9">
        <f t="shared" si="135"/>
        <v>803599</v>
      </c>
      <c r="G988" s="9">
        <f t="shared" si="135"/>
        <v>491225</v>
      </c>
      <c r="H988" s="9">
        <f t="shared" si="136"/>
        <v>557830</v>
      </c>
      <c r="I988" s="10">
        <f t="shared" si="137"/>
        <v>-8.7080680659414877E-3</v>
      </c>
      <c r="J988" s="11">
        <f t="shared" si="137"/>
        <v>-1.1369416042080749E-2</v>
      </c>
      <c r="K988" s="21">
        <f t="shared" si="138"/>
        <v>1.4313006442485232E-2</v>
      </c>
    </row>
    <row r="989" spans="1:11">
      <c r="A989" s="1" t="str">
        <f t="shared" si="132"/>
        <v>YE Nov-03</v>
      </c>
      <c r="B989">
        <f t="shared" si="133"/>
        <v>-2</v>
      </c>
      <c r="C989" s="9">
        <f t="shared" si="133"/>
        <v>411.25</v>
      </c>
      <c r="D989" s="9">
        <f t="shared" si="133"/>
        <v>149517</v>
      </c>
      <c r="E989" s="31">
        <f t="shared" si="134"/>
        <v>0.86336060411228033</v>
      </c>
      <c r="F989" s="9">
        <f t="shared" si="135"/>
        <v>592255</v>
      </c>
      <c r="G989" s="9">
        <f t="shared" si="135"/>
        <v>417749</v>
      </c>
      <c r="H989" s="9">
        <f t="shared" si="136"/>
        <v>435000</v>
      </c>
      <c r="I989" s="10">
        <f t="shared" si="137"/>
        <v>-1.3375405245633409E-2</v>
      </c>
      <c r="J989" s="11">
        <f t="shared" si="137"/>
        <v>-1.0914870153811318E-2</v>
      </c>
      <c r="K989" s="21">
        <f t="shared" si="138"/>
        <v>0.16804270525247489</v>
      </c>
    </row>
    <row r="990" spans="1:11">
      <c r="A990" s="1" t="str">
        <f t="shared" si="132"/>
        <v>YE Dec-03</v>
      </c>
      <c r="B990">
        <f t="shared" si="133"/>
        <v>5</v>
      </c>
      <c r="C990" s="9">
        <f t="shared" si="133"/>
        <v>411.58333333332848</v>
      </c>
      <c r="D990" s="9">
        <f t="shared" si="133"/>
        <v>149641</v>
      </c>
      <c r="E990" s="31">
        <f t="shared" si="134"/>
        <v>0.81309491206894791</v>
      </c>
      <c r="F990" s="9">
        <f t="shared" si="135"/>
        <v>658224</v>
      </c>
      <c r="G990" s="9">
        <f t="shared" si="135"/>
        <v>492305</v>
      </c>
      <c r="H990" s="9">
        <f t="shared" si="136"/>
        <v>413441</v>
      </c>
      <c r="I990" s="10">
        <f t="shared" si="137"/>
        <v>-1.816939624439784E-2</v>
      </c>
      <c r="J990" s="11">
        <f t="shared" si="137"/>
        <v>-4.4107333776470803E-3</v>
      </c>
      <c r="K990" s="21">
        <f t="shared" si="138"/>
        <v>7.0210305480628676E-2</v>
      </c>
    </row>
    <row r="991" spans="1:11">
      <c r="A991" s="1" t="str">
        <f t="shared" si="132"/>
        <v>YE Jan-04</v>
      </c>
      <c r="B991">
        <f t="shared" si="133"/>
        <v>-21</v>
      </c>
      <c r="C991" s="9">
        <f t="shared" si="133"/>
        <v>482.75</v>
      </c>
      <c r="D991" s="9">
        <f t="shared" si="133"/>
        <v>176115</v>
      </c>
      <c r="E991" s="31">
        <f t="shared" si="134"/>
        <v>0.89670230949747776</v>
      </c>
      <c r="F991" s="9">
        <f t="shared" si="135"/>
        <v>828788</v>
      </c>
      <c r="G991" s="9">
        <f t="shared" si="135"/>
        <v>516491</v>
      </c>
      <c r="H991" s="9">
        <f t="shared" si="136"/>
        <v>460656</v>
      </c>
      <c r="I991" s="10">
        <f t="shared" si="137"/>
        <v>-1.0020932261670668E-2</v>
      </c>
      <c r="J991" s="11">
        <f t="shared" si="137"/>
        <v>9.0650736847908142E-4</v>
      </c>
      <c r="K991" s="21">
        <f t="shared" si="138"/>
        <v>0.45363726077205513</v>
      </c>
    </row>
    <row r="992" spans="1:11">
      <c r="A992" s="1" t="str">
        <f t="shared" si="132"/>
        <v>YE Feb-04</v>
      </c>
      <c r="B992">
        <f t="shared" si="133"/>
        <v>-21</v>
      </c>
      <c r="C992" s="9">
        <f t="shared" si="133"/>
        <v>485.41666666667152</v>
      </c>
      <c r="D992" s="9">
        <f t="shared" si="133"/>
        <v>302478</v>
      </c>
      <c r="E992" s="31">
        <f t="shared" si="134"/>
        <v>0.76307000385743606</v>
      </c>
      <c r="F992" s="9">
        <f t="shared" si="135"/>
        <v>739661</v>
      </c>
      <c r="G992" s="9">
        <f t="shared" si="135"/>
        <v>520308</v>
      </c>
      <c r="H992" s="9">
        <f t="shared" si="136"/>
        <v>449760</v>
      </c>
      <c r="I992" s="10">
        <f t="shared" si="137"/>
        <v>-1.6183374515002846E-2</v>
      </c>
      <c r="J992" s="11">
        <f t="shared" si="137"/>
        <v>-3.3353148598227467E-3</v>
      </c>
      <c r="K992" s="21">
        <f t="shared" si="138"/>
        <v>0.45420063949480749</v>
      </c>
    </row>
    <row r="993" spans="1:11">
      <c r="A993" s="1" t="str">
        <f t="shared" si="132"/>
        <v>YE Mar-04</v>
      </c>
      <c r="B993">
        <f t="shared" si="133"/>
        <v>-16</v>
      </c>
      <c r="C993" s="9">
        <f t="shared" si="133"/>
        <v>550.5</v>
      </c>
      <c r="D993" s="9">
        <f t="shared" si="133"/>
        <v>326689</v>
      </c>
      <c r="E993" s="31">
        <f t="shared" si="134"/>
        <v>0.97959728423795411</v>
      </c>
      <c r="F993" s="9">
        <f t="shared" si="135"/>
        <v>1015553</v>
      </c>
      <c r="G993" s="9">
        <f t="shared" si="135"/>
        <v>673292</v>
      </c>
      <c r="H993" s="9">
        <f t="shared" si="136"/>
        <v>554799</v>
      </c>
      <c r="I993" s="10">
        <f t="shared" si="137"/>
        <v>-1.6899095968262001E-2</v>
      </c>
      <c r="J993" s="11">
        <f t="shared" si="137"/>
        <v>2.2903713273432214E-3</v>
      </c>
      <c r="K993" s="21">
        <f t="shared" si="138"/>
        <v>0.40699924402814958</v>
      </c>
    </row>
    <row r="994" spans="1:11">
      <c r="A994" s="1" t="str">
        <f t="shared" si="132"/>
        <v>YE Apr-04</v>
      </c>
      <c r="B994">
        <f t="shared" si="133"/>
        <v>26</v>
      </c>
      <c r="C994" s="9">
        <f t="shared" si="133"/>
        <v>1037</v>
      </c>
      <c r="D994" s="9">
        <f t="shared" si="133"/>
        <v>501829</v>
      </c>
      <c r="E994" s="31">
        <f t="shared" si="134"/>
        <v>0.72942089176950731</v>
      </c>
      <c r="F994" s="9">
        <f t="shared" si="135"/>
        <v>841278</v>
      </c>
      <c r="G994" s="9">
        <f t="shared" si="135"/>
        <v>655201</v>
      </c>
      <c r="H994" s="9">
        <f t="shared" si="136"/>
        <v>510894</v>
      </c>
      <c r="I994" s="10">
        <f t="shared" si="137"/>
        <v>-2.5852361006483804E-2</v>
      </c>
      <c r="J994" s="11">
        <f t="shared" si="137"/>
        <v>-3.6347364739870436E-3</v>
      </c>
      <c r="K994" s="21">
        <f t="shared" si="138"/>
        <v>-1.2225992942475727E-2</v>
      </c>
    </row>
    <row r="995" spans="1:11">
      <c r="A995" s="1" t="str">
        <f t="shared" si="132"/>
        <v>YE May-04</v>
      </c>
      <c r="B995">
        <f t="shared" si="133"/>
        <v>66</v>
      </c>
      <c r="C995" s="9">
        <f t="shared" si="133"/>
        <v>1445</v>
      </c>
      <c r="D995" s="9">
        <f t="shared" si="133"/>
        <v>653605</v>
      </c>
      <c r="E995" s="31">
        <f t="shared" si="134"/>
        <v>0.69331929658225278</v>
      </c>
      <c r="F995" s="9">
        <f t="shared" si="135"/>
        <v>870540</v>
      </c>
      <c r="G995" s="9">
        <f t="shared" si="135"/>
        <v>683221</v>
      </c>
      <c r="H995" s="9">
        <f t="shared" si="136"/>
        <v>552482</v>
      </c>
      <c r="I995" s="10">
        <f t="shared" si="137"/>
        <v>-2.7406816962555203E-2</v>
      </c>
      <c r="J995" s="11">
        <f t="shared" si="137"/>
        <v>-6.2349357004667372E-3</v>
      </c>
      <c r="K995" s="21">
        <f t="shared" si="138"/>
        <v>-0.45630038224636138</v>
      </c>
    </row>
    <row r="996" spans="1:11">
      <c r="A996" s="1" t="str">
        <f t="shared" si="132"/>
        <v>YE Jun-04</v>
      </c>
      <c r="B996">
        <f t="shared" si="133"/>
        <v>64</v>
      </c>
      <c r="C996" s="9">
        <f t="shared" si="133"/>
        <v>1883.083333333343</v>
      </c>
      <c r="D996" s="9">
        <f t="shared" si="133"/>
        <v>811315</v>
      </c>
      <c r="E996" s="31">
        <f t="shared" si="134"/>
        <v>0.86480213955567109</v>
      </c>
      <c r="F996" s="9">
        <f t="shared" si="135"/>
        <v>1152778</v>
      </c>
      <c r="G996" s="9">
        <f t="shared" si="135"/>
        <v>842838</v>
      </c>
      <c r="H996" s="9">
        <f t="shared" si="136"/>
        <v>688825</v>
      </c>
      <c r="I996" s="10">
        <f t="shared" si="137"/>
        <v>-2.8600492432989455E-2</v>
      </c>
      <c r="J996" s="11">
        <f t="shared" si="137"/>
        <v>-3.6408874387725554E-3</v>
      </c>
      <c r="K996" s="21">
        <f t="shared" si="138"/>
        <v>-0.28748675775639043</v>
      </c>
    </row>
    <row r="997" spans="1:11">
      <c r="A997" s="1" t="str">
        <f t="shared" si="132"/>
        <v>YE Jul-04</v>
      </c>
      <c r="B997">
        <f t="shared" si="133"/>
        <v>35</v>
      </c>
      <c r="C997" s="9">
        <f t="shared" si="133"/>
        <v>2184.5</v>
      </c>
      <c r="D997" s="9">
        <f t="shared" si="133"/>
        <v>923442</v>
      </c>
      <c r="E997" s="31">
        <f t="shared" si="134"/>
        <v>0.88387349761195821</v>
      </c>
      <c r="F997" s="9">
        <f t="shared" si="135"/>
        <v>1216490</v>
      </c>
      <c r="G997" s="9">
        <f t="shared" si="135"/>
        <v>863315</v>
      </c>
      <c r="H997" s="9">
        <f t="shared" si="136"/>
        <v>740654</v>
      </c>
      <c r="I997" s="10">
        <f t="shared" si="137"/>
        <v>-2.677114703684369E-2</v>
      </c>
      <c r="J997" s="11">
        <f t="shared" si="137"/>
        <v>-5.2334002062024432E-3</v>
      </c>
      <c r="K997" s="21">
        <f t="shared" si="138"/>
        <v>0.24431981040457629</v>
      </c>
    </row>
    <row r="998" spans="1:11">
      <c r="A998" s="1" t="str">
        <f t="shared" si="132"/>
        <v>YE Aug-04</v>
      </c>
      <c r="B998">
        <f t="shared" ref="B998:D1017" si="139">B853-B841</f>
        <v>51</v>
      </c>
      <c r="C998" s="9">
        <f t="shared" si="139"/>
        <v>2514</v>
      </c>
      <c r="D998" s="9">
        <f t="shared" si="139"/>
        <v>1046016</v>
      </c>
      <c r="E998" s="31">
        <f t="shared" si="134"/>
        <v>0.93313615040408848</v>
      </c>
      <c r="F998" s="9">
        <f t="shared" ref="F998:G1017" si="140">IF(OR(F841="C",F853="C"),"C",F853-F841)</f>
        <v>1296738</v>
      </c>
      <c r="G998" s="9">
        <f t="shared" si="140"/>
        <v>885999</v>
      </c>
      <c r="H998" s="9">
        <f t="shared" si="136"/>
        <v>809665</v>
      </c>
      <c r="I998" s="10">
        <f t="shared" ref="I998:J1017" si="141">IF(OR(I853="-",I841="-"),"-",IF(OR(I853="C",I841="C"),"C",I853-I841))</f>
        <v>-2.4221493978140218E-2</v>
      </c>
      <c r="J998" s="11">
        <f t="shared" si="141"/>
        <v>-7.602645636294314E-3</v>
      </c>
      <c r="K998" s="21">
        <f t="shared" si="138"/>
        <v>0.12613332676245648</v>
      </c>
    </row>
    <row r="999" spans="1:11">
      <c r="A999" s="1" t="str">
        <f t="shared" si="132"/>
        <v>YE Sep-04</v>
      </c>
      <c r="B999">
        <f t="shared" si="139"/>
        <v>63</v>
      </c>
      <c r="C999" s="9">
        <f t="shared" si="139"/>
        <v>3060.166666666657</v>
      </c>
      <c r="D999" s="9">
        <f t="shared" si="139"/>
        <v>1242636</v>
      </c>
      <c r="E999" s="31">
        <f t="shared" si="134"/>
        <v>0.83500774929745347</v>
      </c>
      <c r="F999" s="9">
        <f t="shared" si="140"/>
        <v>1341241</v>
      </c>
      <c r="G999" s="9">
        <f t="shared" si="140"/>
        <v>912362</v>
      </c>
      <c r="H999" s="9">
        <f t="shared" si="136"/>
        <v>841452</v>
      </c>
      <c r="I999" s="10">
        <f t="shared" si="141"/>
        <v>-2.4363626964657881E-2</v>
      </c>
      <c r="J999" s="11">
        <f t="shared" si="141"/>
        <v>-8.2905763819152156E-3</v>
      </c>
      <c r="K999" s="21">
        <f t="shared" si="138"/>
        <v>0.14646511745567636</v>
      </c>
    </row>
    <row r="1000" spans="1:11">
      <c r="A1000" s="1" t="str">
        <f t="shared" si="132"/>
        <v>YE Oct-04</v>
      </c>
      <c r="B1000">
        <f t="shared" si="139"/>
        <v>81</v>
      </c>
      <c r="C1000" s="9">
        <f t="shared" si="139"/>
        <v>3704.25</v>
      </c>
      <c r="D1000" s="9">
        <f t="shared" si="139"/>
        <v>1482235</v>
      </c>
      <c r="E1000" s="31">
        <f t="shared" si="134"/>
        <v>0.72500697452483109</v>
      </c>
      <c r="F1000" s="9">
        <f t="shared" si="140"/>
        <v>1384383</v>
      </c>
      <c r="G1000" s="9">
        <f t="shared" si="140"/>
        <v>928749</v>
      </c>
      <c r="H1000" s="9">
        <f t="shared" si="136"/>
        <v>883035</v>
      </c>
      <c r="I1000" s="10">
        <f t="shared" si="141"/>
        <v>-2.3352018131899355E-2</v>
      </c>
      <c r="J1000" s="11">
        <f t="shared" si="141"/>
        <v>-1.0013470031045468E-2</v>
      </c>
      <c r="K1000" s="21">
        <f t="shared" si="138"/>
        <v>0.12363260385190955</v>
      </c>
    </row>
    <row r="1001" spans="1:11">
      <c r="A1001" s="1" t="str">
        <f t="shared" si="132"/>
        <v>YE Nov-04</v>
      </c>
      <c r="B1001">
        <f t="shared" si="139"/>
        <v>124</v>
      </c>
      <c r="C1001" s="9">
        <f t="shared" si="139"/>
        <v>4076</v>
      </c>
      <c r="D1001" s="9">
        <f t="shared" si="139"/>
        <v>1616065</v>
      </c>
      <c r="E1001" s="31">
        <f t="shared" si="134"/>
        <v>0.8058289004259791</v>
      </c>
      <c r="F1001" s="9">
        <f t="shared" si="140"/>
        <v>1502431</v>
      </c>
      <c r="G1001" s="9">
        <f t="shared" si="140"/>
        <v>1005143</v>
      </c>
      <c r="H1001" s="9">
        <f t="shared" si="136"/>
        <v>971298</v>
      </c>
      <c r="I1001" s="10">
        <f t="shared" si="141"/>
        <v>-2.463045853471213E-2</v>
      </c>
      <c r="J1001" s="11">
        <f t="shared" si="141"/>
        <v>-1.2070271778847452E-2</v>
      </c>
      <c r="K1001" s="21">
        <f t="shared" si="138"/>
        <v>-0.33542607722922213</v>
      </c>
    </row>
    <row r="1002" spans="1:11">
      <c r="A1002" s="1" t="str">
        <f t="shared" si="132"/>
        <v>YE Dec-04</v>
      </c>
      <c r="B1002">
        <f t="shared" si="139"/>
        <v>126</v>
      </c>
      <c r="C1002" s="9">
        <f t="shared" si="139"/>
        <v>4481.1666666666715</v>
      </c>
      <c r="D1002" s="9">
        <f t="shared" si="139"/>
        <v>1766787</v>
      </c>
      <c r="E1002" s="31">
        <f t="shared" si="134"/>
        <v>0.5395290501787855</v>
      </c>
      <c r="F1002" s="9">
        <f t="shared" si="140"/>
        <v>1383633</v>
      </c>
      <c r="G1002" s="9">
        <f t="shared" si="140"/>
        <v>920348</v>
      </c>
      <c r="H1002" s="9">
        <f t="shared" si="136"/>
        <v>909801</v>
      </c>
      <c r="I1002" s="10">
        <f t="shared" si="141"/>
        <v>-2.1676172850586095E-2</v>
      </c>
      <c r="J1002" s="11">
        <f t="shared" si="141"/>
        <v>-1.2686518052556162E-2</v>
      </c>
      <c r="K1002" s="21">
        <f t="shared" si="138"/>
        <v>-0.21659442896750392</v>
      </c>
    </row>
    <row r="1003" spans="1:11">
      <c r="A1003" s="1" t="str">
        <f t="shared" si="132"/>
        <v>YE Jan-05</v>
      </c>
      <c r="B1003">
        <f t="shared" si="139"/>
        <v>136</v>
      </c>
      <c r="C1003" s="9">
        <f t="shared" si="139"/>
        <v>4725.5833333333285</v>
      </c>
      <c r="D1003" s="9">
        <f t="shared" si="139"/>
        <v>1857710</v>
      </c>
      <c r="E1003" s="31">
        <f t="shared" si="134"/>
        <v>0.46448252181007632</v>
      </c>
      <c r="F1003" s="9">
        <f t="shared" si="140"/>
        <v>1350719</v>
      </c>
      <c r="G1003" s="9">
        <f t="shared" si="140"/>
        <v>968831</v>
      </c>
      <c r="H1003" s="9">
        <f t="shared" si="136"/>
        <v>913054</v>
      </c>
      <c r="I1003" s="10">
        <f t="shared" si="141"/>
        <v>-2.9484250483541752E-2</v>
      </c>
      <c r="J1003" s="11">
        <f t="shared" si="141"/>
        <v>-1.4996293311124953E-2</v>
      </c>
      <c r="K1003" s="21">
        <f t="shared" si="138"/>
        <v>-0.27967316890293148</v>
      </c>
    </row>
    <row r="1004" spans="1:11">
      <c r="A1004" s="1" t="str">
        <f t="shared" si="132"/>
        <v>YE Feb-05</v>
      </c>
      <c r="B1004">
        <f t="shared" si="139"/>
        <v>149</v>
      </c>
      <c r="C1004" s="9">
        <f t="shared" si="139"/>
        <v>5136.5833333333285</v>
      </c>
      <c r="D1004" s="9">
        <f t="shared" si="139"/>
        <v>1744872</v>
      </c>
      <c r="E1004" s="31">
        <f t="shared" si="134"/>
        <v>0.49916709763912337</v>
      </c>
      <c r="F1004" s="9">
        <f t="shared" si="140"/>
        <v>1297565</v>
      </c>
      <c r="G1004" s="9">
        <f t="shared" si="140"/>
        <v>941515</v>
      </c>
      <c r="H1004" s="9">
        <f t="shared" si="136"/>
        <v>887477</v>
      </c>
      <c r="I1004" s="10">
        <f t="shared" si="141"/>
        <v>-2.9167513337185147E-2</v>
      </c>
      <c r="J1004" s="11">
        <f t="shared" si="141"/>
        <v>-1.5290524953770923E-2</v>
      </c>
      <c r="K1004" s="21">
        <f t="shared" si="138"/>
        <v>-0.31787135277061651</v>
      </c>
    </row>
    <row r="1005" spans="1:11">
      <c r="A1005" s="1" t="str">
        <f t="shared" si="132"/>
        <v>YE Mar-05</v>
      </c>
      <c r="B1005">
        <f t="shared" si="139"/>
        <v>157</v>
      </c>
      <c r="C1005" s="9">
        <f t="shared" si="139"/>
        <v>5480.4166666666715</v>
      </c>
      <c r="D1005" s="9">
        <f t="shared" si="139"/>
        <v>1872778</v>
      </c>
      <c r="E1005" s="31">
        <f t="shared" si="134"/>
        <v>0.50122398893411457</v>
      </c>
      <c r="F1005" s="9">
        <f t="shared" si="140"/>
        <v>1524646</v>
      </c>
      <c r="G1005" s="9">
        <f t="shared" si="140"/>
        <v>1004199</v>
      </c>
      <c r="H1005" s="9">
        <f t="shared" si="136"/>
        <v>939841</v>
      </c>
      <c r="I1005" s="10">
        <f t="shared" si="141"/>
        <v>-2.2074268824719301E-2</v>
      </c>
      <c r="J1005" s="11">
        <f t="shared" si="141"/>
        <v>-7.4986484977483947E-3</v>
      </c>
      <c r="K1005" s="21">
        <f t="shared" si="138"/>
        <v>-0.31114893394628496</v>
      </c>
    </row>
    <row r="1006" spans="1:11">
      <c r="A1006" s="1" t="str">
        <f t="shared" si="132"/>
        <v>YE Apr-05</v>
      </c>
      <c r="B1006">
        <f t="shared" si="139"/>
        <v>151</v>
      </c>
      <c r="C1006" s="9">
        <f t="shared" si="139"/>
        <v>5441.6666666666715</v>
      </c>
      <c r="D1006" s="9">
        <f t="shared" si="139"/>
        <v>1858828</v>
      </c>
      <c r="E1006" s="31">
        <f t="shared" si="134"/>
        <v>0.38549511465330966</v>
      </c>
      <c r="F1006" s="9">
        <f t="shared" si="140"/>
        <v>1371895</v>
      </c>
      <c r="G1006" s="9">
        <f t="shared" si="140"/>
        <v>915309</v>
      </c>
      <c r="H1006" s="9">
        <f t="shared" si="136"/>
        <v>881738</v>
      </c>
      <c r="I1006" s="10">
        <f t="shared" si="141"/>
        <v>-2.0941429775577003E-2</v>
      </c>
      <c r="J1006" s="11">
        <f t="shared" si="141"/>
        <v>-1.0297305773711241E-2</v>
      </c>
      <c r="K1006" s="21">
        <f t="shared" si="138"/>
        <v>-0.25434106513233701</v>
      </c>
    </row>
    <row r="1007" spans="1:11">
      <c r="A1007" s="1" t="str">
        <f t="shared" si="132"/>
        <v>YE May-05</v>
      </c>
      <c r="B1007">
        <f t="shared" si="139"/>
        <v>153</v>
      </c>
      <c r="C1007" s="9">
        <f t="shared" si="139"/>
        <v>5564.1666666666715</v>
      </c>
      <c r="D1007" s="9">
        <f t="shared" si="139"/>
        <v>1904398</v>
      </c>
      <c r="E1007" s="31">
        <f t="shared" si="134"/>
        <v>0.23436775762678508</v>
      </c>
      <c r="F1007" s="9">
        <f t="shared" si="140"/>
        <v>1302190</v>
      </c>
      <c r="G1007" s="9">
        <f t="shared" si="140"/>
        <v>901729</v>
      </c>
      <c r="H1007" s="9">
        <f t="shared" si="136"/>
        <v>829849</v>
      </c>
      <c r="I1007" s="10">
        <f t="shared" si="141"/>
        <v>-2.3576474200709185E-2</v>
      </c>
      <c r="J1007" s="11">
        <f t="shared" si="141"/>
        <v>-8.9392564896508819E-3</v>
      </c>
      <c r="K1007" s="21">
        <f t="shared" si="138"/>
        <v>-0.2638731481333636</v>
      </c>
    </row>
    <row r="1008" spans="1:11">
      <c r="A1008" s="1" t="str">
        <f t="shared" si="132"/>
        <v>YE Jun-05</v>
      </c>
      <c r="B1008">
        <f t="shared" si="139"/>
        <v>155</v>
      </c>
      <c r="C1008" s="9">
        <f t="shared" si="139"/>
        <v>5696.416666666657</v>
      </c>
      <c r="D1008" s="9">
        <f t="shared" si="139"/>
        <v>1952008</v>
      </c>
      <c r="E1008" s="31">
        <f t="shared" si="134"/>
        <v>7.7050134756028399E-2</v>
      </c>
      <c r="F1008" s="9">
        <f t="shared" si="140"/>
        <v>1200945</v>
      </c>
      <c r="G1008" s="9">
        <f t="shared" si="140"/>
        <v>838113</v>
      </c>
      <c r="H1008" s="9">
        <f t="shared" si="136"/>
        <v>777935</v>
      </c>
      <c r="I1008" s="10">
        <f t="shared" si="141"/>
        <v>-2.2335231323190818E-2</v>
      </c>
      <c r="J1008" s="11">
        <f t="shared" si="141"/>
        <v>-9.4428729378195353E-3</v>
      </c>
      <c r="K1008" s="21">
        <f t="shared" si="138"/>
        <v>-0.27496709612550063</v>
      </c>
    </row>
    <row r="1009" spans="1:11">
      <c r="A1009" s="1" t="str">
        <f t="shared" si="132"/>
        <v>YE Jul-05</v>
      </c>
      <c r="B1009">
        <f t="shared" si="139"/>
        <v>163</v>
      </c>
      <c r="C1009" s="9">
        <f t="shared" si="139"/>
        <v>5918.0833333333285</v>
      </c>
      <c r="D1009" s="9">
        <f t="shared" si="139"/>
        <v>2034468</v>
      </c>
      <c r="E1009" s="31">
        <f t="shared" si="134"/>
        <v>-0.10390968879627138</v>
      </c>
      <c r="F1009" s="9">
        <f t="shared" si="140"/>
        <v>1141864</v>
      </c>
      <c r="G1009" s="9">
        <f t="shared" si="140"/>
        <v>776486</v>
      </c>
      <c r="H1009" s="9">
        <f t="shared" si="136"/>
        <v>726115</v>
      </c>
      <c r="I1009" s="10">
        <f t="shared" si="141"/>
        <v>-1.8884159462169148E-2</v>
      </c>
      <c r="J1009" s="11">
        <f t="shared" si="141"/>
        <v>-7.5536524838382135E-3</v>
      </c>
      <c r="K1009" s="21">
        <f t="shared" si="138"/>
        <v>-0.33029881008710049</v>
      </c>
    </row>
    <row r="1010" spans="1:11">
      <c r="A1010" s="1" t="str">
        <f t="shared" ref="A1010:A1041" si="142">A865</f>
        <v>YE Aug-05</v>
      </c>
      <c r="B1010">
        <f t="shared" si="139"/>
        <v>142</v>
      </c>
      <c r="C1010" s="9">
        <f t="shared" si="139"/>
        <v>6042.3333333333285</v>
      </c>
      <c r="D1010" s="9">
        <f t="shared" si="139"/>
        <v>2080689</v>
      </c>
      <c r="E1010" s="31">
        <f t="shared" ref="E1010:E1041" si="143">IF(OR(E853="-",E865="-"),"-",IF(OR(E853="C",E865="C"),"C",E865-E853))</f>
        <v>-0.27806730038012972</v>
      </c>
      <c r="F1010" s="9">
        <f t="shared" si="140"/>
        <v>1065353</v>
      </c>
      <c r="G1010" s="9">
        <f t="shared" si="140"/>
        <v>742484</v>
      </c>
      <c r="H1010" s="9">
        <f t="shared" ref="H1010:H1041" si="144">IF(OR(H865="C",H853="C"),"C",H865-H853)</f>
        <v>662543</v>
      </c>
      <c r="I1010" s="10">
        <f t="shared" si="141"/>
        <v>-1.9600739630991848E-2</v>
      </c>
      <c r="J1010" s="11">
        <f t="shared" si="141"/>
        <v>-5.4704000196568181E-3</v>
      </c>
      <c r="K1010" s="21">
        <f t="shared" ref="K1010:K1041" si="145">K865-K853</f>
        <v>1.6048639880835935E-2</v>
      </c>
    </row>
    <row r="1011" spans="1:11">
      <c r="A1011" s="1" t="str">
        <f t="shared" si="142"/>
        <v>YE Sep-05</v>
      </c>
      <c r="B1011">
        <f t="shared" si="139"/>
        <v>148</v>
      </c>
      <c r="C1011" s="9">
        <f t="shared" si="139"/>
        <v>5705.583333333343</v>
      </c>
      <c r="D1011" s="9">
        <f t="shared" si="139"/>
        <v>1959459</v>
      </c>
      <c r="E1011" s="31">
        <f t="shared" si="143"/>
        <v>-0.34043674867736229</v>
      </c>
      <c r="F1011" s="9">
        <f t="shared" si="140"/>
        <v>869620</v>
      </c>
      <c r="G1011" s="9">
        <f t="shared" si="140"/>
        <v>616004</v>
      </c>
      <c r="H1011" s="9">
        <f t="shared" si="144"/>
        <v>586360</v>
      </c>
      <c r="I1011" s="10">
        <f t="shared" si="141"/>
        <v>-1.7094645847062662E-2</v>
      </c>
      <c r="J1011" s="11">
        <f t="shared" si="141"/>
        <v>-8.9577528888999947E-3</v>
      </c>
      <c r="K1011" s="21">
        <f t="shared" si="145"/>
        <v>-0.15720537819287728</v>
      </c>
    </row>
    <row r="1012" spans="1:11">
      <c r="A1012" s="1" t="str">
        <f t="shared" si="142"/>
        <v>YE Oct-05</v>
      </c>
      <c r="B1012">
        <f t="shared" si="139"/>
        <v>132</v>
      </c>
      <c r="C1012" s="9">
        <f t="shared" si="139"/>
        <v>5517.1666666666715</v>
      </c>
      <c r="D1012" s="9">
        <f t="shared" si="139"/>
        <v>1889368</v>
      </c>
      <c r="E1012" s="31">
        <f t="shared" si="143"/>
        <v>-0.34299948919130685</v>
      </c>
      <c r="F1012" s="9">
        <f t="shared" si="140"/>
        <v>855171</v>
      </c>
      <c r="G1012" s="9">
        <f t="shared" si="140"/>
        <v>600512</v>
      </c>
      <c r="H1012" s="9">
        <f t="shared" si="144"/>
        <v>555981</v>
      </c>
      <c r="I1012" s="10">
        <f t="shared" si="141"/>
        <v>-1.6102216240791334E-2</v>
      </c>
      <c r="J1012" s="11">
        <f t="shared" si="141"/>
        <v>-6.7187741814818125E-3</v>
      </c>
      <c r="K1012" s="21">
        <f t="shared" si="145"/>
        <v>2.279625071338387E-2</v>
      </c>
    </row>
    <row r="1013" spans="1:11">
      <c r="A1013" s="1" t="str">
        <f t="shared" si="142"/>
        <v>YE Nov-05</v>
      </c>
      <c r="B1013">
        <f t="shared" si="139"/>
        <v>109</v>
      </c>
      <c r="C1013" s="9">
        <f t="shared" si="139"/>
        <v>5507.416666666657</v>
      </c>
      <c r="D1013" s="9">
        <f t="shared" si="139"/>
        <v>1885858</v>
      </c>
      <c r="E1013" s="31">
        <f t="shared" si="143"/>
        <v>-0.59021796926428038</v>
      </c>
      <c r="F1013" s="9">
        <f t="shared" si="140"/>
        <v>685806</v>
      </c>
      <c r="G1013" s="9">
        <f t="shared" si="140"/>
        <v>452078</v>
      </c>
      <c r="H1013" s="9">
        <f t="shared" si="144"/>
        <v>438247</v>
      </c>
      <c r="I1013" s="10">
        <f t="shared" si="141"/>
        <v>-9.5147276236036138E-3</v>
      </c>
      <c r="J1013" s="11">
        <f t="shared" si="141"/>
        <v>-4.5730621532509286E-3</v>
      </c>
      <c r="K1013" s="21">
        <f t="shared" si="145"/>
        <v>0.33431042575421799</v>
      </c>
    </row>
    <row r="1014" spans="1:11">
      <c r="A1014" s="1" t="str">
        <f t="shared" si="142"/>
        <v>YE Dec-05</v>
      </c>
      <c r="B1014">
        <f t="shared" si="139"/>
        <v>111</v>
      </c>
      <c r="C1014" s="9">
        <f t="shared" si="139"/>
        <v>5445.1666666666715</v>
      </c>
      <c r="D1014" s="9">
        <f t="shared" si="139"/>
        <v>1862701</v>
      </c>
      <c r="E1014" s="31">
        <f t="shared" si="143"/>
        <v>-0.66400127224045491</v>
      </c>
      <c r="F1014" s="9">
        <f t="shared" si="140"/>
        <v>541410</v>
      </c>
      <c r="G1014" s="9">
        <f t="shared" si="140"/>
        <v>346540</v>
      </c>
      <c r="H1014" s="9">
        <f t="shared" si="144"/>
        <v>391442</v>
      </c>
      <c r="I1014" s="10">
        <f t="shared" si="141"/>
        <v>-6.3201314611054382E-3</v>
      </c>
      <c r="J1014" s="11">
        <f t="shared" si="141"/>
        <v>-8.0824678180433374E-3</v>
      </c>
      <c r="K1014" s="21">
        <f t="shared" si="145"/>
        <v>0.29218813142520617</v>
      </c>
    </row>
    <row r="1015" spans="1:11">
      <c r="A1015" s="1" t="str">
        <f t="shared" si="142"/>
        <v>YE Jan-06</v>
      </c>
      <c r="B1015">
        <f t="shared" si="139"/>
        <v>114</v>
      </c>
      <c r="C1015" s="9">
        <f t="shared" si="139"/>
        <v>5473.7500000000146</v>
      </c>
      <c r="D1015" s="9">
        <f t="shared" si="139"/>
        <v>1873334</v>
      </c>
      <c r="E1015" s="31">
        <f t="shared" si="143"/>
        <v>-0.89059375688171372</v>
      </c>
      <c r="F1015" s="9">
        <f t="shared" si="140"/>
        <v>280074</v>
      </c>
      <c r="G1015" s="9">
        <f t="shared" si="140"/>
        <v>227821</v>
      </c>
      <c r="H1015" s="9">
        <f t="shared" si="144"/>
        <v>287449</v>
      </c>
      <c r="I1015" s="10">
        <f t="shared" si="141"/>
        <v>-8.685226959174619E-3</v>
      </c>
      <c r="J1015" s="11">
        <f t="shared" si="141"/>
        <v>-1.2547959634807704E-2</v>
      </c>
      <c r="K1015" s="21">
        <f t="shared" si="145"/>
        <v>0.25733873470547053</v>
      </c>
    </row>
    <row r="1016" spans="1:11">
      <c r="A1016" s="1" t="str">
        <f t="shared" si="142"/>
        <v>YE Feb-06</v>
      </c>
      <c r="B1016">
        <f t="shared" si="139"/>
        <v>103</v>
      </c>
      <c r="C1016" s="9">
        <f t="shared" si="139"/>
        <v>5421.083333333343</v>
      </c>
      <c r="D1016" s="9">
        <f t="shared" si="139"/>
        <v>1981105</v>
      </c>
      <c r="E1016" s="31">
        <f t="shared" si="143"/>
        <v>-1.0125701732756269</v>
      </c>
      <c r="F1016" s="9">
        <f t="shared" si="140"/>
        <v>313407</v>
      </c>
      <c r="G1016" s="9">
        <f t="shared" si="140"/>
        <v>186630</v>
      </c>
      <c r="H1016" s="9">
        <f t="shared" si="144"/>
        <v>270205</v>
      </c>
      <c r="I1016" s="10">
        <f t="shared" si="141"/>
        <v>-2.0301295595408497E-3</v>
      </c>
      <c r="J1016" s="11">
        <f t="shared" si="141"/>
        <v>-8.926775035949186E-3</v>
      </c>
      <c r="K1016" s="21">
        <f t="shared" si="145"/>
        <v>0.3822216780033898</v>
      </c>
    </row>
    <row r="1017" spans="1:11">
      <c r="A1017" s="1" t="str">
        <f t="shared" si="142"/>
        <v>YE Mar-06</v>
      </c>
      <c r="B1017">
        <f t="shared" si="139"/>
        <v>90</v>
      </c>
      <c r="C1017" s="9">
        <f t="shared" si="139"/>
        <v>5322.2499999999854</v>
      </c>
      <c r="D1017" s="9">
        <f t="shared" si="139"/>
        <v>1944339</v>
      </c>
      <c r="E1017" s="31">
        <f t="shared" si="143"/>
        <v>-1.3160751448468915</v>
      </c>
      <c r="F1017" s="9">
        <f t="shared" si="140"/>
        <v>-241023</v>
      </c>
      <c r="G1017" s="9">
        <f t="shared" si="140"/>
        <v>-50729</v>
      </c>
      <c r="H1017" s="9">
        <f t="shared" si="144"/>
        <v>111019</v>
      </c>
      <c r="I1017" s="10">
        <f t="shared" si="141"/>
        <v>-8.8035877504262228E-3</v>
      </c>
      <c r="J1017" s="11">
        <f t="shared" si="141"/>
        <v>-2.4463478374222358E-2</v>
      </c>
      <c r="K1017" s="21">
        <f t="shared" si="145"/>
        <v>0.5172773282529306</v>
      </c>
    </row>
    <row r="1018" spans="1:11">
      <c r="A1018" s="1" t="str">
        <f t="shared" si="142"/>
        <v>YE Apr-06</v>
      </c>
      <c r="B1018">
        <f t="shared" ref="B1018:D1037" si="146">B873-B861</f>
        <v>89</v>
      </c>
      <c r="C1018" s="9">
        <f t="shared" si="146"/>
        <v>5263.333333333343</v>
      </c>
      <c r="D1018" s="9">
        <f t="shared" si="146"/>
        <v>1923129</v>
      </c>
      <c r="E1018" s="31">
        <f t="shared" si="143"/>
        <v>-1.2336591530483361</v>
      </c>
      <c r="F1018" s="9">
        <f t="shared" ref="F1018:G1037" si="147">IF(OR(F861="C",F873="C"),"C",F873-F861)</f>
        <v>-95530</v>
      </c>
      <c r="G1018" s="9">
        <f t="shared" si="147"/>
        <v>-21037</v>
      </c>
      <c r="H1018" s="9">
        <f t="shared" si="144"/>
        <v>138693</v>
      </c>
      <c r="I1018" s="10">
        <f t="shared" ref="I1018:J1037" si="148">IF(OR(I873="-",I861="-"),"-",IF(OR(I873="C",I861="C"),"C",I873-I861))</f>
        <v>-3.3823526888638877E-3</v>
      </c>
      <c r="J1018" s="11">
        <f t="shared" si="148"/>
        <v>-1.8960048450194389E-2</v>
      </c>
      <c r="K1018" s="21">
        <f t="shared" si="145"/>
        <v>0.50608650535948385</v>
      </c>
    </row>
    <row r="1019" spans="1:11">
      <c r="A1019" s="1" t="str">
        <f t="shared" si="142"/>
        <v>YE May-06</v>
      </c>
      <c r="B1019">
        <f t="shared" si="146"/>
        <v>76</v>
      </c>
      <c r="C1019" s="9">
        <f t="shared" si="146"/>
        <v>5016.25</v>
      </c>
      <c r="D1019" s="9">
        <f t="shared" si="146"/>
        <v>1831214</v>
      </c>
      <c r="E1019" s="31">
        <f t="shared" si="143"/>
        <v>-1.1151902427267117</v>
      </c>
      <c r="F1019" s="9">
        <f t="shared" si="147"/>
        <v>-66989</v>
      </c>
      <c r="G1019" s="9">
        <f t="shared" si="147"/>
        <v>-38265</v>
      </c>
      <c r="H1019" s="9">
        <f t="shared" si="144"/>
        <v>157563</v>
      </c>
      <c r="I1019" s="10">
        <f t="shared" si="148"/>
        <v>2.453765829841803E-4</v>
      </c>
      <c r="J1019" s="11">
        <f t="shared" si="148"/>
        <v>-1.9168411264495422E-2</v>
      </c>
      <c r="K1019" s="21">
        <f t="shared" si="145"/>
        <v>0.59187989637202065</v>
      </c>
    </row>
    <row r="1020" spans="1:11">
      <c r="A1020" s="1" t="str">
        <f t="shared" si="142"/>
        <v>YE Jun-06</v>
      </c>
      <c r="B1020">
        <f t="shared" si="146"/>
        <v>66</v>
      </c>
      <c r="C1020" s="9">
        <f t="shared" si="146"/>
        <v>4611.6666666666715</v>
      </c>
      <c r="D1020" s="9">
        <f t="shared" si="146"/>
        <v>1685564</v>
      </c>
      <c r="E1020" s="31">
        <f t="shared" si="143"/>
        <v>-1.2814872028621522</v>
      </c>
      <c r="F1020" s="9">
        <f t="shared" si="147"/>
        <v>-307204</v>
      </c>
      <c r="G1020" s="9">
        <f t="shared" si="147"/>
        <v>-175013</v>
      </c>
      <c r="H1020" s="9">
        <f t="shared" si="144"/>
        <v>21143</v>
      </c>
      <c r="I1020" s="10">
        <f t="shared" si="148"/>
        <v>1.079496325721907E-3</v>
      </c>
      <c r="J1020" s="11">
        <f t="shared" si="148"/>
        <v>-1.9306854608953872E-2</v>
      </c>
      <c r="K1020" s="21">
        <f t="shared" si="145"/>
        <v>0.59097453151435531</v>
      </c>
    </row>
    <row r="1021" spans="1:11">
      <c r="A1021" s="1" t="str">
        <f t="shared" si="142"/>
        <v>YE Jul-06</v>
      </c>
      <c r="B1021">
        <f t="shared" si="146"/>
        <v>53</v>
      </c>
      <c r="C1021" s="9">
        <f t="shared" si="146"/>
        <v>4141.25</v>
      </c>
      <c r="D1021" s="9">
        <f t="shared" si="146"/>
        <v>1510569</v>
      </c>
      <c r="E1021" s="31">
        <f t="shared" si="143"/>
        <v>-1.2643889668528985</v>
      </c>
      <c r="F1021" s="9">
        <f t="shared" si="147"/>
        <v>-448699</v>
      </c>
      <c r="G1021" s="9">
        <f t="shared" si="147"/>
        <v>-227542</v>
      </c>
      <c r="H1021" s="9">
        <f t="shared" si="144"/>
        <v>-39064</v>
      </c>
      <c r="I1021" s="10">
        <f t="shared" si="148"/>
        <v>-1.5383789407799053E-3</v>
      </c>
      <c r="J1021" s="11">
        <f t="shared" si="148"/>
        <v>-2.1367418995931198E-2</v>
      </c>
      <c r="K1021" s="21">
        <f t="shared" si="145"/>
        <v>0.61407184222800026</v>
      </c>
    </row>
    <row r="1022" spans="1:11">
      <c r="A1022" s="1" t="str">
        <f t="shared" si="142"/>
        <v>YE Aug-06</v>
      </c>
      <c r="B1022">
        <f t="shared" si="146"/>
        <v>64</v>
      </c>
      <c r="C1022" s="9">
        <f t="shared" si="146"/>
        <v>3760.416666666657</v>
      </c>
      <c r="D1022" s="9">
        <f t="shared" si="146"/>
        <v>1368899</v>
      </c>
      <c r="E1022" s="31">
        <f t="shared" si="143"/>
        <v>-1.0675064656771411</v>
      </c>
      <c r="F1022" s="9">
        <f t="shared" si="147"/>
        <v>-394023</v>
      </c>
      <c r="G1022" s="9">
        <f t="shared" si="147"/>
        <v>-223440</v>
      </c>
      <c r="H1022" s="9">
        <f t="shared" si="144"/>
        <v>500</v>
      </c>
      <c r="I1022" s="10">
        <f t="shared" si="148"/>
        <v>1.2854267672137709E-3</v>
      </c>
      <c r="J1022" s="11">
        <f t="shared" si="148"/>
        <v>-2.2124193501560363E-2</v>
      </c>
      <c r="K1022" s="21">
        <f t="shared" si="145"/>
        <v>0.33884428978863923</v>
      </c>
    </row>
    <row r="1023" spans="1:11">
      <c r="A1023" s="1" t="str">
        <f t="shared" si="142"/>
        <v>YE Sep-06</v>
      </c>
      <c r="B1023">
        <f t="shared" si="146"/>
        <v>53</v>
      </c>
      <c r="C1023" s="9">
        <f t="shared" si="146"/>
        <v>3580.8333333333285</v>
      </c>
      <c r="D1023" s="9">
        <f t="shared" si="146"/>
        <v>1304249</v>
      </c>
      <c r="E1023" s="31">
        <f t="shared" si="143"/>
        <v>-0.93098211483989957</v>
      </c>
      <c r="F1023" s="9">
        <f t="shared" si="147"/>
        <v>-272189</v>
      </c>
      <c r="G1023" s="9">
        <f t="shared" si="147"/>
        <v>-145359</v>
      </c>
      <c r="H1023" s="9">
        <f t="shared" si="144"/>
        <v>41033</v>
      </c>
      <c r="I1023" s="10">
        <f t="shared" si="148"/>
        <v>-1.1124459582267932E-4</v>
      </c>
      <c r="J1023" s="11">
        <f t="shared" si="148"/>
        <v>-1.9222188378006599E-2</v>
      </c>
      <c r="K1023" s="21">
        <f t="shared" si="145"/>
        <v>0.43433803147862449</v>
      </c>
    </row>
    <row r="1024" spans="1:11">
      <c r="A1024" s="1" t="str">
        <f t="shared" si="142"/>
        <v>YE Oct-06</v>
      </c>
      <c r="B1024">
        <f t="shared" si="146"/>
        <v>53</v>
      </c>
      <c r="C1024" s="9">
        <f t="shared" si="146"/>
        <v>3146.0833333333285</v>
      </c>
      <c r="D1024" s="9">
        <f t="shared" si="146"/>
        <v>1142522</v>
      </c>
      <c r="E1024" s="31">
        <f t="shared" si="143"/>
        <v>-0.70509761215912192</v>
      </c>
      <c r="F1024" s="9">
        <f t="shared" si="147"/>
        <v>-211466</v>
      </c>
      <c r="G1024" s="9">
        <f t="shared" si="147"/>
        <v>-142689</v>
      </c>
      <c r="H1024" s="9">
        <f t="shared" si="144"/>
        <v>88280</v>
      </c>
      <c r="I1024" s="10">
        <f t="shared" si="148"/>
        <v>3.2246667572302101E-3</v>
      </c>
      <c r="J1024" s="11">
        <f t="shared" si="148"/>
        <v>-2.0365822668834577E-2</v>
      </c>
      <c r="K1024" s="21">
        <f t="shared" si="145"/>
        <v>0.29951679344084425</v>
      </c>
    </row>
    <row r="1025" spans="1:11">
      <c r="A1025" s="1" t="str">
        <f t="shared" si="142"/>
        <v>YE Nov-06</v>
      </c>
      <c r="B1025">
        <f t="shared" si="146"/>
        <v>41</v>
      </c>
      <c r="C1025" s="9">
        <f t="shared" si="146"/>
        <v>2691.4166666666715</v>
      </c>
      <c r="D1025" s="9">
        <f t="shared" si="146"/>
        <v>978842</v>
      </c>
      <c r="E1025" s="31">
        <f t="shared" si="143"/>
        <v>-0.39365036321256497</v>
      </c>
      <c r="F1025" s="9">
        <f t="shared" si="147"/>
        <v>-60430</v>
      </c>
      <c r="G1025" s="9">
        <f t="shared" si="147"/>
        <v>-56599</v>
      </c>
      <c r="H1025" s="9">
        <f t="shared" si="144"/>
        <v>176307</v>
      </c>
      <c r="I1025" s="10">
        <f t="shared" si="148"/>
        <v>2.684996962977193E-3</v>
      </c>
      <c r="J1025" s="11">
        <f t="shared" si="148"/>
        <v>-2.0427114957179304E-2</v>
      </c>
      <c r="K1025" s="21">
        <f t="shared" si="145"/>
        <v>0.31302218422670336</v>
      </c>
    </row>
    <row r="1026" spans="1:11">
      <c r="A1026" s="1" t="str">
        <f t="shared" si="142"/>
        <v>YE Dec-06</v>
      </c>
      <c r="B1026">
        <f t="shared" si="146"/>
        <v>39</v>
      </c>
      <c r="C1026" s="9">
        <f t="shared" si="146"/>
        <v>2261.7499999999854</v>
      </c>
      <c r="D1026" s="9">
        <f t="shared" si="146"/>
        <v>819006</v>
      </c>
      <c r="E1026" s="31">
        <f t="shared" si="143"/>
        <v>-8.222389151746512E-2</v>
      </c>
      <c r="F1026" s="9">
        <f t="shared" si="147"/>
        <v>180611</v>
      </c>
      <c r="G1026" s="9">
        <f t="shared" si="147"/>
        <v>53378</v>
      </c>
      <c r="H1026" s="9">
        <f t="shared" si="144"/>
        <v>266099</v>
      </c>
      <c r="I1026" s="10">
        <f t="shared" si="148"/>
        <v>4.8500315064123889E-3</v>
      </c>
      <c r="J1026" s="11">
        <f t="shared" si="148"/>
        <v>-1.5650784341452395E-2</v>
      </c>
      <c r="K1026" s="21">
        <f t="shared" si="145"/>
        <v>0.20571798808506259</v>
      </c>
    </row>
    <row r="1027" spans="1:11">
      <c r="A1027" s="1" t="str">
        <f t="shared" si="142"/>
        <v>YE Jan-07</v>
      </c>
      <c r="B1027">
        <f t="shared" si="146"/>
        <v>37</v>
      </c>
      <c r="C1027" s="9">
        <f t="shared" si="146"/>
        <v>1810.5833333333139</v>
      </c>
      <c r="D1027" s="9">
        <f t="shared" si="146"/>
        <v>651172</v>
      </c>
      <c r="E1027" s="31">
        <f t="shared" si="143"/>
        <v>0.26872356930243768</v>
      </c>
      <c r="F1027" s="9">
        <f t="shared" si="147"/>
        <v>359342</v>
      </c>
      <c r="G1027" s="9">
        <f t="shared" si="147"/>
        <v>84608</v>
      </c>
      <c r="H1027" s="9">
        <f t="shared" si="144"/>
        <v>372789</v>
      </c>
      <c r="I1027" s="10">
        <f t="shared" si="148"/>
        <v>1.2050132552238191E-2</v>
      </c>
      <c r="J1027" s="11">
        <f t="shared" si="148"/>
        <v>-1.5896173220636411E-2</v>
      </c>
      <c r="K1027" s="21">
        <f t="shared" si="145"/>
        <v>9.0144589576325984E-2</v>
      </c>
    </row>
    <row r="1028" spans="1:11">
      <c r="A1028" s="1" t="str">
        <f t="shared" si="142"/>
        <v>YE Feb-07</v>
      </c>
      <c r="B1028">
        <f t="shared" si="146"/>
        <v>40</v>
      </c>
      <c r="C1028" s="9">
        <f t="shared" si="146"/>
        <v>1345.416666666657</v>
      </c>
      <c r="D1028" s="9">
        <f t="shared" si="146"/>
        <v>494876</v>
      </c>
      <c r="E1028" s="31">
        <f t="shared" si="143"/>
        <v>0.53306995517024802</v>
      </c>
      <c r="F1028" s="9">
        <f t="shared" si="147"/>
        <v>479627</v>
      </c>
      <c r="G1028" s="9">
        <f t="shared" si="147"/>
        <v>133754</v>
      </c>
      <c r="H1028" s="9">
        <f t="shared" si="144"/>
        <v>442641</v>
      </c>
      <c r="I1028" s="10">
        <f t="shared" si="148"/>
        <v>1.3704582476408378E-2</v>
      </c>
      <c r="J1028" s="11">
        <f t="shared" si="148"/>
        <v>-1.5900305851031415E-2</v>
      </c>
      <c r="K1028" s="21">
        <f t="shared" si="145"/>
        <v>-9.2714352274406053E-2</v>
      </c>
    </row>
    <row r="1029" spans="1:11">
      <c r="A1029" s="1" t="str">
        <f t="shared" si="142"/>
        <v>YE Mar-07</v>
      </c>
      <c r="B1029">
        <f t="shared" si="146"/>
        <v>43</v>
      </c>
      <c r="C1029" s="9">
        <f t="shared" si="146"/>
        <v>995.83333333334303</v>
      </c>
      <c r="D1029" s="9">
        <f t="shared" si="146"/>
        <v>364831</v>
      </c>
      <c r="E1029" s="31">
        <f t="shared" si="143"/>
        <v>0.95492520490930843</v>
      </c>
      <c r="F1029" s="9">
        <f t="shared" si="147"/>
        <v>934911</v>
      </c>
      <c r="G1029" s="9">
        <f t="shared" si="147"/>
        <v>286981</v>
      </c>
      <c r="H1029" s="9">
        <f t="shared" si="144"/>
        <v>598441</v>
      </c>
      <c r="I1029" s="10">
        <f t="shared" si="148"/>
        <v>2.3790973604135957E-2</v>
      </c>
      <c r="J1029" s="11">
        <f t="shared" si="148"/>
        <v>-5.5015572866301543E-3</v>
      </c>
      <c r="K1029" s="21">
        <f t="shared" si="145"/>
        <v>-0.24032616388276296</v>
      </c>
    </row>
    <row r="1030" spans="1:11">
      <c r="A1030" s="1" t="str">
        <f t="shared" si="142"/>
        <v>YE Apr-07</v>
      </c>
      <c r="B1030">
        <f t="shared" si="146"/>
        <v>46</v>
      </c>
      <c r="C1030" s="9">
        <f t="shared" si="146"/>
        <v>637.66666666665697</v>
      </c>
      <c r="D1030" s="9">
        <f t="shared" si="146"/>
        <v>235891</v>
      </c>
      <c r="E1030" s="31">
        <f t="shared" si="143"/>
        <v>1.0538544430349504</v>
      </c>
      <c r="F1030" s="9">
        <f t="shared" si="147"/>
        <v>904396</v>
      </c>
      <c r="G1030" s="9">
        <f t="shared" si="147"/>
        <v>273135</v>
      </c>
      <c r="H1030" s="9">
        <f t="shared" si="144"/>
        <v>598789</v>
      </c>
      <c r="I1030" s="10">
        <f t="shared" si="148"/>
        <v>2.3442020686178067E-2</v>
      </c>
      <c r="J1030" s="11">
        <f t="shared" si="148"/>
        <v>-7.2412083553334838E-3</v>
      </c>
      <c r="K1030" s="21">
        <f t="shared" si="145"/>
        <v>-0.39314750650621733</v>
      </c>
    </row>
    <row r="1031" spans="1:11">
      <c r="A1031" s="1" t="str">
        <f t="shared" si="142"/>
        <v>YE May-07</v>
      </c>
      <c r="B1031">
        <f t="shared" si="146"/>
        <v>50</v>
      </c>
      <c r="C1031" s="9">
        <f t="shared" si="146"/>
        <v>394.33333333334303</v>
      </c>
      <c r="D1031" s="9">
        <f t="shared" si="146"/>
        <v>145371</v>
      </c>
      <c r="E1031" s="31">
        <f t="shared" si="143"/>
        <v>1.1943502475355317</v>
      </c>
      <c r="F1031" s="9">
        <f t="shared" si="147"/>
        <v>980281</v>
      </c>
      <c r="G1031" s="9">
        <f t="shared" si="147"/>
        <v>314562</v>
      </c>
      <c r="H1031" s="9">
        <f t="shared" si="144"/>
        <v>633525</v>
      </c>
      <c r="I1031" s="10">
        <f t="shared" si="148"/>
        <v>2.329516042900126E-2</v>
      </c>
      <c r="J1031" s="11">
        <f t="shared" si="148"/>
        <v>-6.3187933594806012E-3</v>
      </c>
      <c r="K1031" s="21">
        <f t="shared" si="145"/>
        <v>-0.53199443909932143</v>
      </c>
    </row>
    <row r="1032" spans="1:11">
      <c r="A1032" s="1" t="str">
        <f t="shared" si="142"/>
        <v>YE Jun-07</v>
      </c>
      <c r="B1032">
        <f t="shared" si="146"/>
        <v>44</v>
      </c>
      <c r="C1032" s="9">
        <f t="shared" si="146"/>
        <v>363.75</v>
      </c>
      <c r="D1032" s="9">
        <f t="shared" si="146"/>
        <v>134361</v>
      </c>
      <c r="E1032" s="31">
        <f t="shared" si="143"/>
        <v>1.4403090932916314</v>
      </c>
      <c r="F1032" s="9">
        <f t="shared" si="147"/>
        <v>1210223</v>
      </c>
      <c r="G1032" s="9">
        <f t="shared" si="147"/>
        <v>452262</v>
      </c>
      <c r="H1032" s="9">
        <f t="shared" si="144"/>
        <v>749118</v>
      </c>
      <c r="I1032" s="10">
        <f t="shared" si="148"/>
        <v>2.1666272614172088E-2</v>
      </c>
      <c r="J1032" s="11">
        <f t="shared" si="148"/>
        <v>-4.6627461680257554E-3</v>
      </c>
      <c r="K1032" s="21">
        <f t="shared" si="145"/>
        <v>-0.47534544387537636</v>
      </c>
    </row>
    <row r="1033" spans="1:11">
      <c r="A1033" s="1" t="str">
        <f t="shared" si="142"/>
        <v>YE Jul-07</v>
      </c>
      <c r="B1033">
        <f t="shared" si="146"/>
        <v>57</v>
      </c>
      <c r="C1033" s="9">
        <f t="shared" si="146"/>
        <v>444.66666666665697</v>
      </c>
      <c r="D1033" s="9">
        <f t="shared" si="146"/>
        <v>164462</v>
      </c>
      <c r="E1033" s="31">
        <f t="shared" si="143"/>
        <v>1.6010430460310445</v>
      </c>
      <c r="F1033" s="9">
        <f t="shared" si="147"/>
        <v>1423690</v>
      </c>
      <c r="G1033" s="9">
        <f t="shared" si="147"/>
        <v>526062</v>
      </c>
      <c r="H1033" s="9">
        <f t="shared" si="144"/>
        <v>839060</v>
      </c>
      <c r="I1033" s="10">
        <f t="shared" si="148"/>
        <v>2.6103615085398602E-2</v>
      </c>
      <c r="J1033" s="11">
        <f t="shared" si="148"/>
        <v>-1.4604997853924218E-3</v>
      </c>
      <c r="K1033" s="21">
        <f t="shared" si="145"/>
        <v>-0.63046747762530231</v>
      </c>
    </row>
    <row r="1034" spans="1:11">
      <c r="A1034" s="1" t="str">
        <f t="shared" si="142"/>
        <v>YE Aug-07</v>
      </c>
      <c r="B1034">
        <f t="shared" si="146"/>
        <v>62</v>
      </c>
      <c r="C1034" s="9">
        <f t="shared" si="146"/>
        <v>555</v>
      </c>
      <c r="D1034" s="9">
        <f t="shared" si="146"/>
        <v>205506</v>
      </c>
      <c r="E1034" s="31">
        <f t="shared" si="143"/>
        <v>1.5763542207172421</v>
      </c>
      <c r="F1034" s="9">
        <f t="shared" si="147"/>
        <v>1492442</v>
      </c>
      <c r="G1034" s="9">
        <f t="shared" si="147"/>
        <v>566398</v>
      </c>
      <c r="H1034" s="9">
        <f t="shared" si="144"/>
        <v>843510</v>
      </c>
      <c r="I1034" s="10">
        <f t="shared" si="148"/>
        <v>2.5597540483078829E-2</v>
      </c>
      <c r="J1034" s="11">
        <f t="shared" si="148"/>
        <v>1.8759444143130466E-3</v>
      </c>
      <c r="K1034" s="21">
        <f t="shared" si="145"/>
        <v>-0.65424501089383824</v>
      </c>
    </row>
    <row r="1035" spans="1:11">
      <c r="A1035" s="1" t="str">
        <f t="shared" si="142"/>
        <v>YE Sep-07</v>
      </c>
      <c r="B1035">
        <f t="shared" si="146"/>
        <v>57</v>
      </c>
      <c r="C1035" s="9">
        <f t="shared" si="146"/>
        <v>682.66666666665697</v>
      </c>
      <c r="D1035" s="9">
        <f t="shared" si="146"/>
        <v>251466</v>
      </c>
      <c r="E1035" s="31">
        <f t="shared" si="143"/>
        <v>1.5415248798449355</v>
      </c>
      <c r="F1035" s="9">
        <f t="shared" si="147"/>
        <v>1518609</v>
      </c>
      <c r="G1035" s="9">
        <f t="shared" si="147"/>
        <v>567509</v>
      </c>
      <c r="H1035" s="9">
        <f t="shared" si="144"/>
        <v>844723</v>
      </c>
      <c r="I1035" s="10">
        <f t="shared" si="148"/>
        <v>2.6953836562340516E-2</v>
      </c>
      <c r="J1035" s="11">
        <f t="shared" si="148"/>
        <v>3.1652650960678486E-3</v>
      </c>
      <c r="K1035" s="21">
        <f t="shared" si="145"/>
        <v>-0.53468673276830003</v>
      </c>
    </row>
    <row r="1036" spans="1:11">
      <c r="A1036" s="1" t="str">
        <f t="shared" si="142"/>
        <v>YE Oct-07</v>
      </c>
      <c r="B1036">
        <f t="shared" si="146"/>
        <v>59</v>
      </c>
      <c r="C1036" s="9">
        <f t="shared" si="146"/>
        <v>827.08333333334303</v>
      </c>
      <c r="D1036" s="9">
        <f t="shared" si="146"/>
        <v>305189</v>
      </c>
      <c r="E1036" s="31">
        <f t="shared" si="143"/>
        <v>1.3154258023778169</v>
      </c>
      <c r="F1036" s="9">
        <f t="shared" si="147"/>
        <v>1378803</v>
      </c>
      <c r="G1036" s="9">
        <f t="shared" si="147"/>
        <v>491796</v>
      </c>
      <c r="H1036" s="9">
        <f t="shared" si="144"/>
        <v>755569</v>
      </c>
      <c r="I1036" s="10">
        <f t="shared" si="148"/>
        <v>2.701026949351526E-2</v>
      </c>
      <c r="J1036" s="11">
        <f t="shared" si="148"/>
        <v>3.9514323602471979E-3</v>
      </c>
      <c r="K1036" s="21">
        <f t="shared" si="145"/>
        <v>-0.49888736799375977</v>
      </c>
    </row>
    <row r="1037" spans="1:11">
      <c r="A1037" s="1" t="str">
        <f t="shared" si="142"/>
        <v>YE Nov-07</v>
      </c>
      <c r="B1037">
        <f t="shared" si="146"/>
        <v>77</v>
      </c>
      <c r="C1037" s="9">
        <f t="shared" si="146"/>
        <v>1099.833333333343</v>
      </c>
      <c r="D1037" s="9">
        <f t="shared" si="146"/>
        <v>403379</v>
      </c>
      <c r="E1037" s="31">
        <f t="shared" si="143"/>
        <v>1.1234682444073201</v>
      </c>
      <c r="F1037" s="9">
        <f t="shared" si="147"/>
        <v>1315963</v>
      </c>
      <c r="G1037" s="9">
        <f t="shared" si="147"/>
        <v>435480</v>
      </c>
      <c r="H1037" s="9">
        <f t="shared" si="144"/>
        <v>699821</v>
      </c>
      <c r="I1037" s="10">
        <f t="shared" si="148"/>
        <v>2.9434195048506417E-2</v>
      </c>
      <c r="J1037" s="11">
        <f t="shared" si="148"/>
        <v>5.760503830054331E-3</v>
      </c>
      <c r="K1037" s="21">
        <f t="shared" si="145"/>
        <v>-0.63676303857562999</v>
      </c>
    </row>
    <row r="1038" spans="1:11">
      <c r="A1038" s="1" t="str">
        <f t="shared" si="142"/>
        <v>YE Dec-07</v>
      </c>
      <c r="B1038">
        <f t="shared" ref="B1038:D1057" si="149">B893-B881</f>
        <v>69</v>
      </c>
      <c r="C1038" s="9">
        <f t="shared" si="149"/>
        <v>1368.583333333343</v>
      </c>
      <c r="D1038" s="9">
        <f t="shared" si="149"/>
        <v>503354</v>
      </c>
      <c r="E1038" s="31">
        <f t="shared" si="143"/>
        <v>0.96923136475182048</v>
      </c>
      <c r="F1038" s="9">
        <f t="shared" ref="F1038:G1057" si="150">IF(OR(F881="C",F893="C"),"C",F893-F881)</f>
        <v>1204418</v>
      </c>
      <c r="G1038" s="9">
        <f t="shared" si="150"/>
        <v>378614</v>
      </c>
      <c r="H1038" s="9">
        <f t="shared" si="144"/>
        <v>663068</v>
      </c>
      <c r="I1038" s="10">
        <f t="shared" ref="I1038:J1057" si="151">IF(OR(I893="-",I881="-"),"-",IF(OR(I893="C",I881="C"),"C",I893-I881))</f>
        <v>2.9061255562145671E-2</v>
      </c>
      <c r="J1038" s="11">
        <f t="shared" si="151"/>
        <v>3.1393940855666269E-3</v>
      </c>
      <c r="K1038" s="21">
        <f t="shared" si="145"/>
        <v>-0.44532944662818608</v>
      </c>
    </row>
    <row r="1039" spans="1:11">
      <c r="A1039" s="1" t="str">
        <f t="shared" si="142"/>
        <v>YE Jan-08</v>
      </c>
      <c r="B1039">
        <f t="shared" si="149"/>
        <v>62</v>
      </c>
      <c r="C1039" s="9">
        <f t="shared" si="149"/>
        <v>1660.333333333343</v>
      </c>
      <c r="D1039" s="9">
        <f t="shared" si="149"/>
        <v>611885</v>
      </c>
      <c r="E1039" s="31">
        <f t="shared" si="143"/>
        <v>0.75935258760828361</v>
      </c>
      <c r="F1039" s="9">
        <f t="shared" si="150"/>
        <v>1205364</v>
      </c>
      <c r="G1039" s="9">
        <f t="shared" si="150"/>
        <v>457681</v>
      </c>
      <c r="H1039" s="9">
        <f t="shared" si="144"/>
        <v>602594</v>
      </c>
      <c r="I1039" s="10">
        <f t="shared" si="151"/>
        <v>2.0294984468763655E-2</v>
      </c>
      <c r="J1039" s="11">
        <f t="shared" si="151"/>
        <v>8.8600239985967555E-3</v>
      </c>
      <c r="K1039" s="21">
        <f t="shared" si="145"/>
        <v>-0.27049255471995082</v>
      </c>
    </row>
    <row r="1040" spans="1:11">
      <c r="A1040" s="1" t="str">
        <f t="shared" si="142"/>
        <v>YE Feb-08</v>
      </c>
      <c r="B1040">
        <f t="shared" si="149"/>
        <v>64</v>
      </c>
      <c r="C1040" s="9">
        <f t="shared" si="149"/>
        <v>1937.833333333343</v>
      </c>
      <c r="D1040" s="9">
        <f t="shared" si="149"/>
        <v>843946</v>
      </c>
      <c r="E1040" s="31">
        <f t="shared" si="143"/>
        <v>0.53415556736971581</v>
      </c>
      <c r="F1040" s="9">
        <f t="shared" si="150"/>
        <v>1127758</v>
      </c>
      <c r="G1040" s="9">
        <f t="shared" si="150"/>
        <v>461944</v>
      </c>
      <c r="H1040" s="9">
        <f t="shared" si="144"/>
        <v>581942</v>
      </c>
      <c r="I1040" s="10">
        <f t="shared" si="151"/>
        <v>1.5166962243437165E-2</v>
      </c>
      <c r="J1040" s="11">
        <f t="shared" si="151"/>
        <v>6.5648866651291105E-3</v>
      </c>
      <c r="K1040" s="21">
        <f t="shared" si="145"/>
        <v>-0.20871403996808624</v>
      </c>
    </row>
    <row r="1041" spans="1:11">
      <c r="A1041" s="1" t="str">
        <f t="shared" si="142"/>
        <v>YE Mar-08</v>
      </c>
      <c r="B1041">
        <f t="shared" si="149"/>
        <v>68</v>
      </c>
      <c r="C1041" s="9">
        <f t="shared" si="149"/>
        <v>2141.75</v>
      </c>
      <c r="D1041" s="9">
        <f t="shared" si="149"/>
        <v>919803</v>
      </c>
      <c r="E1041" s="31">
        <f t="shared" si="143"/>
        <v>0.36872206071152647</v>
      </c>
      <c r="F1041" s="9">
        <f t="shared" si="150"/>
        <v>1126775</v>
      </c>
      <c r="G1041" s="9">
        <f t="shared" si="150"/>
        <v>475063</v>
      </c>
      <c r="H1041" s="9">
        <f t="shared" si="144"/>
        <v>531439</v>
      </c>
      <c r="I1041" s="10">
        <f t="shared" si="151"/>
        <v>1.3476836425132532E-2</v>
      </c>
      <c r="J1041" s="11">
        <f t="shared" si="151"/>
        <v>1.1052904885308745E-2</v>
      </c>
      <c r="K1041" s="21">
        <f t="shared" si="145"/>
        <v>-0.19596804746230845</v>
      </c>
    </row>
    <row r="1042" spans="1:11">
      <c r="A1042" s="1" t="str">
        <f t="shared" ref="A1042:A1073" si="152">A897</f>
        <v>YE Apr-08</v>
      </c>
      <c r="B1042">
        <f t="shared" si="149"/>
        <v>73</v>
      </c>
      <c r="C1042" s="9">
        <f t="shared" si="149"/>
        <v>2371.333333333343</v>
      </c>
      <c r="D1042" s="9">
        <f t="shared" si="149"/>
        <v>1002453</v>
      </c>
      <c r="E1042" s="31">
        <f t="shared" ref="E1042:E1073" si="153">IF(OR(E885="-",E897="-"),"-",IF(OR(E885="C",E897="C"),"C",E897-E885))</f>
        <v>0.27811202061234752</v>
      </c>
      <c r="F1042" s="9">
        <f t="shared" si="150"/>
        <v>961430</v>
      </c>
      <c r="G1042" s="9">
        <f t="shared" si="150"/>
        <v>422590</v>
      </c>
      <c r="H1042" s="9">
        <f t="shared" ref="H1042:H1073" si="154">IF(OR(H897="C",H885="C"),"C",H897-H885)</f>
        <v>518940</v>
      </c>
      <c r="I1042" s="10">
        <f t="shared" si="151"/>
        <v>9.6122110444532005E-3</v>
      </c>
      <c r="J1042" s="11">
        <f t="shared" si="151"/>
        <v>3.4551116850052299E-3</v>
      </c>
      <c r="K1042" s="21">
        <f t="shared" ref="K1042:K1073" si="155">K897-K885</f>
        <v>-0.19052555994336018</v>
      </c>
    </row>
    <row r="1043" spans="1:11">
      <c r="A1043" s="1" t="str">
        <f t="shared" si="152"/>
        <v>YE May-08</v>
      </c>
      <c r="B1043">
        <f t="shared" si="149"/>
        <v>39</v>
      </c>
      <c r="C1043" s="9">
        <f t="shared" si="149"/>
        <v>2646.0833333333139</v>
      </c>
      <c r="D1043" s="9">
        <f t="shared" si="149"/>
        <v>1104660</v>
      </c>
      <c r="E1043" s="31">
        <f t="shared" si="153"/>
        <v>0.13083434510590308</v>
      </c>
      <c r="F1043" s="9">
        <f t="shared" si="150"/>
        <v>948653</v>
      </c>
      <c r="G1043" s="9">
        <f t="shared" si="150"/>
        <v>427214</v>
      </c>
      <c r="H1043" s="9">
        <f t="shared" si="154"/>
        <v>486474</v>
      </c>
      <c r="I1043" s="10">
        <f t="shared" si="151"/>
        <v>8.3232003388551412E-3</v>
      </c>
      <c r="J1043" s="11">
        <f t="shared" si="151"/>
        <v>5.7393896299815506E-3</v>
      </c>
      <c r="K1043" s="21">
        <f t="shared" si="155"/>
        <v>0.31684790721774192</v>
      </c>
    </row>
    <row r="1044" spans="1:11">
      <c r="A1044" s="1" t="str">
        <f t="shared" si="152"/>
        <v>YE Jun-08</v>
      </c>
      <c r="B1044">
        <f t="shared" si="149"/>
        <v>58</v>
      </c>
      <c r="C1044" s="9">
        <f t="shared" si="149"/>
        <v>2837.583333333343</v>
      </c>
      <c r="D1044" s="9">
        <f t="shared" si="149"/>
        <v>1173600</v>
      </c>
      <c r="E1044" s="31">
        <f t="shared" si="153"/>
        <v>-7.4756604116700487E-2</v>
      </c>
      <c r="F1044" s="9">
        <f t="shared" si="150"/>
        <v>748050</v>
      </c>
      <c r="G1044" s="9">
        <f t="shared" si="150"/>
        <v>299863</v>
      </c>
      <c r="H1044" s="9">
        <f t="shared" si="154"/>
        <v>411631</v>
      </c>
      <c r="I1044" s="10">
        <f t="shared" si="151"/>
        <v>1.0610672379533614E-2</v>
      </c>
      <c r="J1044" s="11">
        <f t="shared" si="151"/>
        <v>1.9678673215741682E-3</v>
      </c>
      <c r="K1044" s="21">
        <f t="shared" si="155"/>
        <v>0.12418541819309326</v>
      </c>
    </row>
    <row r="1045" spans="1:11">
      <c r="A1045" s="1" t="str">
        <f t="shared" si="152"/>
        <v>YE Jul-08</v>
      </c>
      <c r="B1045">
        <f t="shared" si="149"/>
        <v>54</v>
      </c>
      <c r="C1045" s="9">
        <f t="shared" si="149"/>
        <v>2897.333333333343</v>
      </c>
      <c r="D1045" s="9">
        <f t="shared" si="149"/>
        <v>1195827</v>
      </c>
      <c r="E1045" s="31">
        <f t="shared" si="153"/>
        <v>-0.19748242065919186</v>
      </c>
      <c r="F1045" s="9">
        <f t="shared" si="150"/>
        <v>573986</v>
      </c>
      <c r="G1045" s="9">
        <f t="shared" si="150"/>
        <v>237309</v>
      </c>
      <c r="H1045" s="9">
        <f t="shared" si="154"/>
        <v>359856</v>
      </c>
      <c r="I1045" s="10">
        <f t="shared" si="151"/>
        <v>7.3172708383153484E-3</v>
      </c>
      <c r="J1045" s="11">
        <f t="shared" si="151"/>
        <v>-2.5137163530011275E-3</v>
      </c>
      <c r="K1045" s="21">
        <f t="shared" si="155"/>
        <v>0.19325258590035332</v>
      </c>
    </row>
    <row r="1046" spans="1:11">
      <c r="A1046" s="1" t="str">
        <f t="shared" si="152"/>
        <v>YE Aug-08</v>
      </c>
      <c r="B1046">
        <f t="shared" si="149"/>
        <v>43</v>
      </c>
      <c r="C1046" s="9">
        <f t="shared" si="149"/>
        <v>2891.25</v>
      </c>
      <c r="D1046" s="9">
        <f t="shared" si="149"/>
        <v>1193564</v>
      </c>
      <c r="E1046" s="31">
        <f t="shared" si="153"/>
        <v>-0.3357586828243484</v>
      </c>
      <c r="F1046" s="9">
        <f t="shared" si="150"/>
        <v>361733</v>
      </c>
      <c r="G1046" s="9">
        <f t="shared" si="150"/>
        <v>144302</v>
      </c>
      <c r="H1046" s="9">
        <f t="shared" si="154"/>
        <v>290440</v>
      </c>
      <c r="I1046" s="10">
        <f t="shared" si="151"/>
        <v>5.1835458540017143E-3</v>
      </c>
      <c r="J1046" s="11">
        <f t="shared" si="151"/>
        <v>-7.4076423213060849E-3</v>
      </c>
      <c r="K1046" s="21">
        <f t="shared" si="155"/>
        <v>0.33744349708236854</v>
      </c>
    </row>
    <row r="1047" spans="1:11">
      <c r="A1047" s="1" t="str">
        <f t="shared" si="152"/>
        <v>YE Sep-08</v>
      </c>
      <c r="B1047">
        <f t="shared" si="149"/>
        <v>44</v>
      </c>
      <c r="C1047" s="9">
        <f t="shared" si="149"/>
        <v>2939.083333333343</v>
      </c>
      <c r="D1047" s="9">
        <f t="shared" si="149"/>
        <v>1210784</v>
      </c>
      <c r="E1047" s="31">
        <f t="shared" si="153"/>
        <v>-0.47554095258033868</v>
      </c>
      <c r="F1047" s="9">
        <f t="shared" si="150"/>
        <v>151068</v>
      </c>
      <c r="G1047" s="9">
        <f t="shared" si="150"/>
        <v>9044</v>
      </c>
      <c r="H1047" s="9">
        <f t="shared" si="154"/>
        <v>227194</v>
      </c>
      <c r="I1047" s="10">
        <f t="shared" si="151"/>
        <v>7.7935139238980433E-3</v>
      </c>
      <c r="J1047" s="11">
        <f t="shared" si="151"/>
        <v>-1.27706698058907E-2</v>
      </c>
      <c r="K1047" s="21">
        <f t="shared" si="155"/>
        <v>0.34042062179621979</v>
      </c>
    </row>
    <row r="1048" spans="1:11">
      <c r="A1048" s="1" t="str">
        <f t="shared" si="152"/>
        <v>YE Oct-08</v>
      </c>
      <c r="B1048">
        <f t="shared" si="149"/>
        <v>47</v>
      </c>
      <c r="C1048" s="9">
        <f t="shared" si="149"/>
        <v>2965.25</v>
      </c>
      <c r="D1048" s="9">
        <f t="shared" si="149"/>
        <v>1220518</v>
      </c>
      <c r="E1048" s="31">
        <f t="shared" si="153"/>
        <v>-0.31766669120957403</v>
      </c>
      <c r="F1048" s="9">
        <f t="shared" si="150"/>
        <v>285071</v>
      </c>
      <c r="G1048" s="9">
        <f t="shared" si="150"/>
        <v>70586</v>
      </c>
      <c r="H1048" s="9">
        <f t="shared" si="154"/>
        <v>308389</v>
      </c>
      <c r="I1048" s="10">
        <f t="shared" si="151"/>
        <v>8.8123629567957718E-3</v>
      </c>
      <c r="J1048" s="11">
        <f t="shared" si="151"/>
        <v>-1.3076273545942207E-2</v>
      </c>
      <c r="K1048" s="21">
        <f t="shared" si="155"/>
        <v>0.31296037603469529</v>
      </c>
    </row>
    <row r="1049" spans="1:11">
      <c r="A1049" s="1" t="str">
        <f t="shared" si="152"/>
        <v>YE Nov-08</v>
      </c>
      <c r="B1049">
        <f t="shared" si="149"/>
        <v>59</v>
      </c>
      <c r="C1049" s="9">
        <f t="shared" si="149"/>
        <v>3003.416666666657</v>
      </c>
      <c r="D1049" s="9">
        <f t="shared" si="149"/>
        <v>1234258</v>
      </c>
      <c r="E1049" s="31">
        <f t="shared" si="153"/>
        <v>-0.47358467729934262</v>
      </c>
      <c r="F1049" s="9">
        <f t="shared" si="150"/>
        <v>116937</v>
      </c>
      <c r="G1049" s="9">
        <f t="shared" si="150"/>
        <v>2129</v>
      </c>
      <c r="H1049" s="9">
        <f t="shared" si="154"/>
        <v>234626</v>
      </c>
      <c r="I1049" s="10">
        <f t="shared" si="151"/>
        <v>6.5847223314006165E-3</v>
      </c>
      <c r="J1049" s="11">
        <f t="shared" si="151"/>
        <v>-1.5258813093951717E-2</v>
      </c>
      <c r="K1049" s="21">
        <f t="shared" si="155"/>
        <v>0.17787328950014114</v>
      </c>
    </row>
    <row r="1050" spans="1:11">
      <c r="A1050" s="1" t="str">
        <f t="shared" si="152"/>
        <v>YE Dec-08</v>
      </c>
      <c r="B1050">
        <f t="shared" si="149"/>
        <v>50</v>
      </c>
      <c r="C1050" s="9">
        <f t="shared" si="149"/>
        <v>3059.666666666657</v>
      </c>
      <c r="D1050" s="9">
        <f t="shared" si="149"/>
        <v>1255183</v>
      </c>
      <c r="E1050" s="31">
        <f t="shared" si="153"/>
        <v>-0.60715898710336802</v>
      </c>
      <c r="F1050" s="9">
        <f t="shared" si="150"/>
        <v>7863</v>
      </c>
      <c r="G1050" s="9">
        <f t="shared" si="150"/>
        <v>-56186</v>
      </c>
      <c r="H1050" s="9">
        <f t="shared" si="154"/>
        <v>174692</v>
      </c>
      <c r="I1050" s="10">
        <f t="shared" si="151"/>
        <v>6.6916710375888311E-3</v>
      </c>
      <c r="J1050" s="11">
        <f t="shared" si="151"/>
        <v>-1.5550740637093385E-2</v>
      </c>
      <c r="K1050" s="21">
        <f t="shared" si="155"/>
        <v>0.30568091853398016</v>
      </c>
    </row>
    <row r="1051" spans="1:11">
      <c r="A1051" s="1" t="str">
        <f t="shared" si="152"/>
        <v>YE Jan-09</v>
      </c>
      <c r="B1051">
        <f t="shared" si="149"/>
        <v>62</v>
      </c>
      <c r="C1051" s="9">
        <f t="shared" si="149"/>
        <v>3091.916666666657</v>
      </c>
      <c r="D1051" s="9">
        <f t="shared" si="149"/>
        <v>1267180</v>
      </c>
      <c r="E1051" s="31">
        <f t="shared" si="153"/>
        <v>-0.79427152849903138</v>
      </c>
      <c r="F1051" s="9">
        <f t="shared" si="150"/>
        <v>-239692</v>
      </c>
      <c r="G1051" s="9">
        <f t="shared" si="150"/>
        <v>-299903</v>
      </c>
      <c r="H1051" s="9">
        <f t="shared" si="154"/>
        <v>84217</v>
      </c>
      <c r="I1051" s="10">
        <f t="shared" si="151"/>
        <v>1.9304114746466983E-2</v>
      </c>
      <c r="J1051" s="11">
        <f t="shared" si="151"/>
        <v>-2.0422475616870495E-2</v>
      </c>
      <c r="K1051" s="21">
        <f t="shared" si="155"/>
        <v>0.1660761014536476</v>
      </c>
    </row>
    <row r="1052" spans="1:11">
      <c r="A1052" s="1" t="str">
        <f t="shared" si="152"/>
        <v>YE Feb-09</v>
      </c>
      <c r="B1052">
        <f t="shared" si="149"/>
        <v>51</v>
      </c>
      <c r="C1052" s="9">
        <f t="shared" si="149"/>
        <v>3196.25</v>
      </c>
      <c r="D1052" s="9">
        <f t="shared" si="149"/>
        <v>1024594</v>
      </c>
      <c r="E1052" s="31">
        <f t="shared" si="153"/>
        <v>-1.000746554650263</v>
      </c>
      <c r="F1052" s="9">
        <f t="shared" si="150"/>
        <v>-620338</v>
      </c>
      <c r="G1052" s="9">
        <f t="shared" si="150"/>
        <v>-560635</v>
      </c>
      <c r="H1052" s="9">
        <f t="shared" si="154"/>
        <v>-112478</v>
      </c>
      <c r="I1052" s="10">
        <f t="shared" si="151"/>
        <v>2.6151395560358059E-2</v>
      </c>
      <c r="J1052" s="11">
        <f t="shared" si="151"/>
        <v>-2.2676854383520739E-2</v>
      </c>
      <c r="K1052" s="21">
        <f t="shared" si="155"/>
        <v>0.33194150851459625</v>
      </c>
    </row>
    <row r="1053" spans="1:11">
      <c r="A1053" s="1" t="str">
        <f t="shared" si="152"/>
        <v>YE Mar-09</v>
      </c>
      <c r="B1053">
        <f t="shared" si="149"/>
        <v>46</v>
      </c>
      <c r="C1053" s="9">
        <f t="shared" si="149"/>
        <v>3317.5</v>
      </c>
      <c r="D1053" s="9">
        <f t="shared" si="149"/>
        <v>1069699</v>
      </c>
      <c r="E1053" s="31">
        <f t="shared" si="153"/>
        <v>-1.4055293435728728</v>
      </c>
      <c r="F1053" s="9">
        <f t="shared" si="150"/>
        <v>-1223923</v>
      </c>
      <c r="G1053" s="9">
        <f t="shared" si="150"/>
        <v>-847186</v>
      </c>
      <c r="H1053" s="9">
        <f t="shared" si="154"/>
        <v>-300191</v>
      </c>
      <c r="I1053" s="10">
        <f t="shared" si="151"/>
        <v>2.286752606008946E-2</v>
      </c>
      <c r="J1053" s="11">
        <f t="shared" si="151"/>
        <v>-3.766241437295359E-2</v>
      </c>
      <c r="K1053" s="21">
        <f t="shared" si="155"/>
        <v>0.42891824176398785</v>
      </c>
    </row>
    <row r="1054" spans="1:11">
      <c r="A1054" s="1" t="str">
        <f t="shared" si="152"/>
        <v>YE Apr-09</v>
      </c>
      <c r="B1054">
        <f t="shared" si="149"/>
        <v>39</v>
      </c>
      <c r="C1054" s="9">
        <f t="shared" si="149"/>
        <v>3317</v>
      </c>
      <c r="D1054" s="9">
        <f t="shared" si="149"/>
        <v>1069519</v>
      </c>
      <c r="E1054" s="31">
        <f t="shared" si="153"/>
        <v>-1.4211794392038044</v>
      </c>
      <c r="F1054" s="9">
        <f t="shared" si="150"/>
        <v>-1010451</v>
      </c>
      <c r="G1054" s="9">
        <f t="shared" si="150"/>
        <v>-807406</v>
      </c>
      <c r="H1054" s="9">
        <f t="shared" si="154"/>
        <v>-309730</v>
      </c>
      <c r="I1054" s="10">
        <f t="shared" si="151"/>
        <v>3.1103419630674534E-2</v>
      </c>
      <c r="J1054" s="11">
        <f t="shared" si="151"/>
        <v>-2.5429866557445502E-2</v>
      </c>
      <c r="K1054" s="21">
        <f t="shared" si="155"/>
        <v>0.51414410258929877</v>
      </c>
    </row>
    <row r="1055" spans="1:11">
      <c r="A1055" s="1" t="str">
        <f t="shared" si="152"/>
        <v>YE May-09</v>
      </c>
      <c r="B1055">
        <f t="shared" si="149"/>
        <v>37</v>
      </c>
      <c r="C1055" s="9">
        <f t="shared" si="149"/>
        <v>3298.4166666666861</v>
      </c>
      <c r="D1055" s="9">
        <f t="shared" si="149"/>
        <v>1062606</v>
      </c>
      <c r="E1055" s="31">
        <f t="shared" si="153"/>
        <v>-1.4895836297737759</v>
      </c>
      <c r="F1055" s="9">
        <f t="shared" si="150"/>
        <v>-1114661</v>
      </c>
      <c r="G1055" s="9">
        <f t="shared" si="150"/>
        <v>-871956</v>
      </c>
      <c r="H1055" s="9">
        <f t="shared" si="154"/>
        <v>-348534</v>
      </c>
      <c r="I1055" s="10">
        <f t="shared" si="151"/>
        <v>3.2200497665529459E-2</v>
      </c>
      <c r="J1055" s="11">
        <f t="shared" si="151"/>
        <v>-2.7391544854280969E-2</v>
      </c>
      <c r="K1055" s="21">
        <f t="shared" si="155"/>
        <v>0.53367403554612025</v>
      </c>
    </row>
    <row r="1056" spans="1:11">
      <c r="A1056" s="1" t="str">
        <f t="shared" si="152"/>
        <v>YE Jun-09</v>
      </c>
      <c r="B1056">
        <f t="shared" si="149"/>
        <v>23</v>
      </c>
      <c r="C1056" s="9">
        <f t="shared" si="149"/>
        <v>3255</v>
      </c>
      <c r="D1056" s="9">
        <f t="shared" si="149"/>
        <v>1046976</v>
      </c>
      <c r="E1056" s="31">
        <f t="shared" si="153"/>
        <v>-1.5575477338301766</v>
      </c>
      <c r="F1056" s="9">
        <f t="shared" si="150"/>
        <v>-1103005</v>
      </c>
      <c r="G1056" s="9">
        <f t="shared" si="150"/>
        <v>-849336</v>
      </c>
      <c r="H1056" s="9">
        <f t="shared" si="154"/>
        <v>-391592</v>
      </c>
      <c r="I1056" s="10">
        <f t="shared" si="151"/>
        <v>3.0482123975309916E-2</v>
      </c>
      <c r="J1056" s="11">
        <f t="shared" si="151"/>
        <v>-2.291406742937574E-2</v>
      </c>
      <c r="K1056" s="21">
        <f t="shared" si="155"/>
        <v>0.70352803326516522</v>
      </c>
    </row>
    <row r="1057" spans="1:11">
      <c r="A1057" s="1" t="str">
        <f t="shared" si="152"/>
        <v>YE Jul-09</v>
      </c>
      <c r="B1057">
        <f t="shared" si="149"/>
        <v>32</v>
      </c>
      <c r="C1057" s="9">
        <f t="shared" si="149"/>
        <v>3343.416666666657</v>
      </c>
      <c r="D1057" s="9">
        <f t="shared" si="149"/>
        <v>1079867</v>
      </c>
      <c r="E1057" s="31">
        <f t="shared" si="153"/>
        <v>-1.5970372371014179</v>
      </c>
      <c r="F1057" s="9">
        <f t="shared" si="150"/>
        <v>-984956</v>
      </c>
      <c r="G1057" s="9">
        <f t="shared" si="150"/>
        <v>-776520</v>
      </c>
      <c r="H1057" s="9">
        <f t="shared" si="154"/>
        <v>-401371</v>
      </c>
      <c r="I1057" s="10">
        <f t="shared" si="151"/>
        <v>2.9254609104672369E-2</v>
      </c>
      <c r="J1057" s="11">
        <f t="shared" si="151"/>
        <v>-1.5728710332937323E-2</v>
      </c>
      <c r="K1057" s="21">
        <f t="shared" si="155"/>
        <v>0.61225086084356661</v>
      </c>
    </row>
    <row r="1058" spans="1:11">
      <c r="A1058" s="1" t="str">
        <f t="shared" si="152"/>
        <v>YE Aug-09</v>
      </c>
      <c r="B1058">
        <f t="shared" ref="B1058:D1077" si="156">B913-B901</f>
        <v>20</v>
      </c>
      <c r="C1058" s="9">
        <f t="shared" si="156"/>
        <v>3345.75</v>
      </c>
      <c r="D1058" s="9">
        <f t="shared" si="156"/>
        <v>1080735</v>
      </c>
      <c r="E1058" s="31">
        <f t="shared" si="153"/>
        <v>-1.6324929030584414</v>
      </c>
      <c r="F1058" s="9">
        <f t="shared" ref="F1058:G1077" si="157">IF(OR(F901="C",F913="C"),"C",F913-F901)</f>
        <v>-904993</v>
      </c>
      <c r="G1058" s="9">
        <f t="shared" si="157"/>
        <v>-760626</v>
      </c>
      <c r="H1058" s="9">
        <f t="shared" si="154"/>
        <v>-421284</v>
      </c>
      <c r="I1058" s="10">
        <f t="shared" ref="I1058:J1077" si="158">IF(OR(I913="-",I901="-"),"-",IF(OR(I913="C",I901="C"),"C",I913-I901))</f>
        <v>3.2261862770768701E-2</v>
      </c>
      <c r="J1058" s="11">
        <f t="shared" si="158"/>
        <v>-9.6676653812430846E-3</v>
      </c>
      <c r="K1058" s="21">
        <f t="shared" si="155"/>
        <v>0.76997222451130654</v>
      </c>
    </row>
    <row r="1059" spans="1:11">
      <c r="A1059" s="1" t="str">
        <f t="shared" si="152"/>
        <v>YE Sep-09</v>
      </c>
      <c r="B1059">
        <f t="shared" si="156"/>
        <v>17</v>
      </c>
      <c r="C1059" s="9">
        <f t="shared" si="156"/>
        <v>3345.333333333343</v>
      </c>
      <c r="D1059" s="9">
        <f t="shared" si="156"/>
        <v>1080585</v>
      </c>
      <c r="E1059" s="31">
        <f t="shared" si="153"/>
        <v>-1.5657084763944553</v>
      </c>
      <c r="F1059" s="9">
        <f t="shared" si="157"/>
        <v>-721225</v>
      </c>
      <c r="G1059" s="9">
        <f t="shared" si="157"/>
        <v>-609527</v>
      </c>
      <c r="H1059" s="9">
        <f t="shared" si="154"/>
        <v>-389900</v>
      </c>
      <c r="I1059" s="10">
        <f t="shared" si="158"/>
        <v>2.6137733409681063E-2</v>
      </c>
      <c r="J1059" s="11">
        <f t="shared" si="158"/>
        <v>-2.7674079148476416E-3</v>
      </c>
      <c r="K1059" s="21">
        <f t="shared" si="155"/>
        <v>0.80381784825608804</v>
      </c>
    </row>
    <row r="1060" spans="1:11">
      <c r="A1060" s="1" t="str">
        <f t="shared" si="152"/>
        <v>YE Oct-09</v>
      </c>
      <c r="B1060">
        <f t="shared" si="156"/>
        <v>32</v>
      </c>
      <c r="C1060" s="9">
        <f t="shared" si="156"/>
        <v>3403.5833333333139</v>
      </c>
      <c r="D1060" s="9">
        <f t="shared" si="156"/>
        <v>1102254</v>
      </c>
      <c r="E1060" s="31">
        <f t="shared" si="153"/>
        <v>-1.7201318259213139</v>
      </c>
      <c r="F1060" s="9">
        <f t="shared" si="157"/>
        <v>-812433</v>
      </c>
      <c r="G1060" s="9">
        <f t="shared" si="157"/>
        <v>-616999</v>
      </c>
      <c r="H1060" s="9">
        <f t="shared" si="154"/>
        <v>-461705</v>
      </c>
      <c r="I1060" s="10">
        <f t="shared" si="158"/>
        <v>2.1581622739092809E-2</v>
      </c>
      <c r="J1060" s="11">
        <f t="shared" si="158"/>
        <v>-1.0391629433421645E-3</v>
      </c>
      <c r="K1060" s="21">
        <f t="shared" si="155"/>
        <v>0.62286264142480974</v>
      </c>
    </row>
    <row r="1061" spans="1:11">
      <c r="A1061" s="1" t="str">
        <f t="shared" si="152"/>
        <v>YE Nov-09</v>
      </c>
      <c r="B1061">
        <f t="shared" si="156"/>
        <v>0</v>
      </c>
      <c r="C1061" s="9">
        <f t="shared" si="156"/>
        <v>3293.083333333343</v>
      </c>
      <c r="D1061" s="9">
        <f t="shared" si="156"/>
        <v>1062474</v>
      </c>
      <c r="E1061" s="31">
        <f t="shared" si="153"/>
        <v>-1.5646874194497187</v>
      </c>
      <c r="F1061" s="9">
        <f t="shared" si="157"/>
        <v>-686788</v>
      </c>
      <c r="G1061" s="9">
        <f t="shared" si="157"/>
        <v>-520832</v>
      </c>
      <c r="H1061" s="9">
        <f t="shared" si="154"/>
        <v>-400381</v>
      </c>
      <c r="I1061" s="10">
        <f t="shared" si="158"/>
        <v>1.8182560343635634E-2</v>
      </c>
      <c r="J1061" s="11">
        <f t="shared" si="158"/>
        <v>2.9979639573740613E-5</v>
      </c>
      <c r="K1061" s="21">
        <f t="shared" si="155"/>
        <v>0.98447932237169766</v>
      </c>
    </row>
    <row r="1062" spans="1:11">
      <c r="A1062" s="1" t="str">
        <f t="shared" si="152"/>
        <v>YE Dec-09</v>
      </c>
      <c r="B1062">
        <f t="shared" si="156"/>
        <v>-4</v>
      </c>
      <c r="C1062" s="9">
        <f t="shared" si="156"/>
        <v>3162.833333333343</v>
      </c>
      <c r="D1062" s="9">
        <f t="shared" si="156"/>
        <v>1014021</v>
      </c>
      <c r="E1062" s="31">
        <f t="shared" si="153"/>
        <v>-1.3018356273044134</v>
      </c>
      <c r="F1062" s="9">
        <f t="shared" si="157"/>
        <v>-466731</v>
      </c>
      <c r="G1062" s="9">
        <f t="shared" si="157"/>
        <v>-384910</v>
      </c>
      <c r="H1062" s="9">
        <f t="shared" si="154"/>
        <v>-286371</v>
      </c>
      <c r="I1062" s="10">
        <f t="shared" si="158"/>
        <v>1.5876287431010994E-2</v>
      </c>
      <c r="J1062" s="11">
        <f t="shared" si="158"/>
        <v>1.3109072411776612E-3</v>
      </c>
      <c r="K1062" s="21">
        <f t="shared" si="155"/>
        <v>0.99368518375948156</v>
      </c>
    </row>
    <row r="1063" spans="1:11">
      <c r="A1063" s="1" t="str">
        <f t="shared" si="152"/>
        <v>YE Jan-10</v>
      </c>
      <c r="B1063">
        <f t="shared" si="156"/>
        <v>4</v>
      </c>
      <c r="C1063" s="9">
        <f t="shared" si="156"/>
        <v>3114.25</v>
      </c>
      <c r="D1063" s="9">
        <f t="shared" si="156"/>
        <v>995948</v>
      </c>
      <c r="E1063" s="31">
        <f t="shared" si="153"/>
        <v>-0.98502477679001288</v>
      </c>
      <c r="F1063" s="9">
        <f t="shared" si="157"/>
        <v>-131309</v>
      </c>
      <c r="G1063" s="9">
        <f t="shared" si="157"/>
        <v>-154813</v>
      </c>
      <c r="H1063" s="9">
        <f t="shared" si="154"/>
        <v>-133412</v>
      </c>
      <c r="I1063" s="10">
        <f t="shared" si="158"/>
        <v>9.7834779990157994E-3</v>
      </c>
      <c r="J1063" s="11">
        <f t="shared" si="158"/>
        <v>5.1810351234948815E-3</v>
      </c>
      <c r="K1063" s="21">
        <f t="shared" si="155"/>
        <v>0.87799564154227028</v>
      </c>
    </row>
    <row r="1064" spans="1:11">
      <c r="A1064" s="1" t="str">
        <f t="shared" si="152"/>
        <v>YE Feb-10</v>
      </c>
      <c r="B1064">
        <f t="shared" si="156"/>
        <v>-7</v>
      </c>
      <c r="C1064" s="9">
        <f t="shared" si="156"/>
        <v>2964.5</v>
      </c>
      <c r="D1064" s="9">
        <f t="shared" si="156"/>
        <v>1084453</v>
      </c>
      <c r="E1064" s="31">
        <f t="shared" si="153"/>
        <v>-0.73382112549793277</v>
      </c>
      <c r="F1064" s="9">
        <f t="shared" si="157"/>
        <v>180746</v>
      </c>
      <c r="G1064" s="9">
        <f t="shared" si="157"/>
        <v>80580</v>
      </c>
      <c r="H1064" s="9">
        <f t="shared" si="154"/>
        <v>26115</v>
      </c>
      <c r="I1064" s="10">
        <f t="shared" si="158"/>
        <v>1.5743289838268115E-3</v>
      </c>
      <c r="J1064" s="11">
        <f t="shared" si="158"/>
        <v>7.2429860717253547E-3</v>
      </c>
      <c r="K1064" s="21">
        <f t="shared" si="155"/>
        <v>0.97182979420630744</v>
      </c>
    </row>
    <row r="1065" spans="1:11">
      <c r="A1065" s="1" t="str">
        <f t="shared" si="152"/>
        <v>YE Mar-10</v>
      </c>
      <c r="B1065">
        <f t="shared" si="156"/>
        <v>-10</v>
      </c>
      <c r="C1065" s="9">
        <f t="shared" si="156"/>
        <v>2770.416666666657</v>
      </c>
      <c r="D1065" s="9">
        <f t="shared" si="156"/>
        <v>1012254</v>
      </c>
      <c r="E1065" s="31">
        <f t="shared" si="153"/>
        <v>-0.39328827267971178</v>
      </c>
      <c r="F1065" s="9">
        <f t="shared" si="157"/>
        <v>627442</v>
      </c>
      <c r="G1065" s="9">
        <f t="shared" si="157"/>
        <v>332997</v>
      </c>
      <c r="H1065" s="9">
        <f t="shared" si="154"/>
        <v>171003</v>
      </c>
      <c r="I1065" s="10">
        <f t="shared" si="158"/>
        <v>-5.9615492797693292E-4</v>
      </c>
      <c r="J1065" s="11">
        <f t="shared" si="158"/>
        <v>1.7895165035077376E-2</v>
      </c>
      <c r="K1065" s="21">
        <f t="shared" si="155"/>
        <v>0.95159070674397839</v>
      </c>
    </row>
    <row r="1066" spans="1:11">
      <c r="A1066" s="1" t="str">
        <f t="shared" si="152"/>
        <v>YE Apr-10</v>
      </c>
      <c r="B1066">
        <f t="shared" si="156"/>
        <v>-22</v>
      </c>
      <c r="C1066" s="9">
        <f t="shared" si="156"/>
        <v>2691.666666666657</v>
      </c>
      <c r="D1066" s="9">
        <f t="shared" si="156"/>
        <v>983904</v>
      </c>
      <c r="E1066" s="31">
        <f t="shared" si="153"/>
        <v>-0.39424904562211083</v>
      </c>
      <c r="F1066" s="9">
        <f t="shared" si="157"/>
        <v>532155</v>
      </c>
      <c r="G1066" s="9">
        <f t="shared" si="157"/>
        <v>328941</v>
      </c>
      <c r="H1066" s="9">
        <f t="shared" si="154"/>
        <v>159412</v>
      </c>
      <c r="I1066" s="10">
        <f t="shared" si="158"/>
        <v>-5.89790315788008E-3</v>
      </c>
      <c r="J1066" s="11">
        <f t="shared" si="158"/>
        <v>1.3835263285425725E-2</v>
      </c>
      <c r="K1066" s="21">
        <f t="shared" si="155"/>
        <v>1.0837219879696249</v>
      </c>
    </row>
    <row r="1067" spans="1:11">
      <c r="A1067" s="1" t="str">
        <f t="shared" si="152"/>
        <v>YE May-10</v>
      </c>
      <c r="B1067">
        <f t="shared" si="156"/>
        <v>-19</v>
      </c>
      <c r="C1067" s="9">
        <f t="shared" si="156"/>
        <v>2676.666666666657</v>
      </c>
      <c r="D1067" s="9">
        <f t="shared" si="156"/>
        <v>978324</v>
      </c>
      <c r="E1067" s="31">
        <f t="shared" si="153"/>
        <v>-0.49177705901759339</v>
      </c>
      <c r="F1067" s="9">
        <f t="shared" si="157"/>
        <v>422565</v>
      </c>
      <c r="G1067" s="9">
        <f t="shared" si="157"/>
        <v>257996</v>
      </c>
      <c r="H1067" s="9">
        <f t="shared" si="154"/>
        <v>105816</v>
      </c>
      <c r="I1067" s="10">
        <f t="shared" si="158"/>
        <v>-4.3565918376378132E-3</v>
      </c>
      <c r="J1067" s="11">
        <f t="shared" si="158"/>
        <v>1.2907591121823048E-2</v>
      </c>
      <c r="K1067" s="21">
        <f t="shared" si="155"/>
        <v>1.0664478244656053</v>
      </c>
    </row>
    <row r="1068" spans="1:11">
      <c r="A1068" s="1" t="str">
        <f t="shared" si="152"/>
        <v>YE Jun-10</v>
      </c>
      <c r="B1068">
        <f t="shared" si="156"/>
        <v>-45</v>
      </c>
      <c r="C1068" s="9">
        <f t="shared" si="156"/>
        <v>2548.666666666657</v>
      </c>
      <c r="D1068" s="9">
        <f t="shared" si="156"/>
        <v>932244</v>
      </c>
      <c r="E1068" s="31">
        <f t="shared" si="153"/>
        <v>-0.19060858465032027</v>
      </c>
      <c r="F1068" s="9">
        <f t="shared" si="157"/>
        <v>617523</v>
      </c>
      <c r="G1068" s="9">
        <f t="shared" si="157"/>
        <v>341101</v>
      </c>
      <c r="H1068" s="9">
        <f t="shared" si="154"/>
        <v>242701</v>
      </c>
      <c r="I1068" s="10">
        <f t="shared" si="158"/>
        <v>-2.2512008157602459E-3</v>
      </c>
      <c r="J1068" s="11">
        <f t="shared" si="158"/>
        <v>1.0805631577033958E-2</v>
      </c>
      <c r="K1068" s="21">
        <f t="shared" si="155"/>
        <v>1.3972095850869692</v>
      </c>
    </row>
    <row r="1069" spans="1:11">
      <c r="A1069" s="1" t="str">
        <f t="shared" si="152"/>
        <v>YE Jul-10</v>
      </c>
      <c r="B1069">
        <f t="shared" si="156"/>
        <v>-47</v>
      </c>
      <c r="C1069" s="9">
        <f t="shared" si="156"/>
        <v>2384.4166666666861</v>
      </c>
      <c r="D1069" s="9">
        <f t="shared" si="156"/>
        <v>871143</v>
      </c>
      <c r="E1069" s="31">
        <f t="shared" si="153"/>
        <v>-0.11096626165259948</v>
      </c>
      <c r="F1069" s="9">
        <f t="shared" si="157"/>
        <v>550835</v>
      </c>
      <c r="G1069" s="9">
        <f t="shared" si="157"/>
        <v>307564</v>
      </c>
      <c r="H1069" s="9">
        <f t="shared" si="154"/>
        <v>260745</v>
      </c>
      <c r="I1069" s="10">
        <f t="shared" si="158"/>
        <v>-2.3748083171224454E-3</v>
      </c>
      <c r="J1069" s="11">
        <f t="shared" si="158"/>
        <v>5.5729529565702318E-3</v>
      </c>
      <c r="K1069" s="21">
        <f t="shared" si="155"/>
        <v>1.3755366931080175</v>
      </c>
    </row>
    <row r="1070" spans="1:11">
      <c r="A1070" s="1" t="str">
        <f t="shared" si="152"/>
        <v>YE Aug-10</v>
      </c>
      <c r="B1070">
        <f t="shared" si="156"/>
        <v>-41</v>
      </c>
      <c r="C1070" s="9">
        <f t="shared" si="156"/>
        <v>2326.583333333343</v>
      </c>
      <c r="D1070" s="9">
        <f t="shared" si="156"/>
        <v>849629</v>
      </c>
      <c r="E1070" s="31">
        <f t="shared" si="153"/>
        <v>-2.9477166308922165E-3</v>
      </c>
      <c r="F1070" s="9">
        <f t="shared" si="157"/>
        <v>552380</v>
      </c>
      <c r="G1070" s="9">
        <f t="shared" si="157"/>
        <v>306893</v>
      </c>
      <c r="H1070" s="9">
        <f t="shared" si="154"/>
        <v>307777</v>
      </c>
      <c r="I1070" s="10">
        <f t="shared" si="158"/>
        <v>-2.2463705574733428E-3</v>
      </c>
      <c r="J1070" s="11">
        <f t="shared" si="158"/>
        <v>1.3405623419542323E-3</v>
      </c>
      <c r="K1070" s="21">
        <f t="shared" si="155"/>
        <v>1.2753840457911565</v>
      </c>
    </row>
    <row r="1071" spans="1:11">
      <c r="A1071" s="1" t="str">
        <f t="shared" si="152"/>
        <v>YE Sep-10</v>
      </c>
      <c r="B1071">
        <f t="shared" si="156"/>
        <v>-44</v>
      </c>
      <c r="C1071" s="9">
        <f t="shared" si="156"/>
        <v>2108.25</v>
      </c>
      <c r="D1071" s="9">
        <f t="shared" si="156"/>
        <v>771029</v>
      </c>
      <c r="E1071" s="31">
        <f t="shared" si="153"/>
        <v>4.1704585854688503E-2</v>
      </c>
      <c r="F1071" s="9">
        <f t="shared" si="157"/>
        <v>460802</v>
      </c>
      <c r="G1071" s="9">
        <f t="shared" si="157"/>
        <v>229859</v>
      </c>
      <c r="H1071" s="9">
        <f t="shared" si="154"/>
        <v>301962</v>
      </c>
      <c r="I1071" s="10">
        <f t="shared" si="158"/>
        <v>1.1500696873962823E-3</v>
      </c>
      <c r="J1071" s="11">
        <f t="shared" si="158"/>
        <v>-3.0265657557870806E-3</v>
      </c>
      <c r="K1071" s="21">
        <f t="shared" si="155"/>
        <v>1.2344752213567176</v>
      </c>
    </row>
    <row r="1072" spans="1:11">
      <c r="A1072" s="1" t="str">
        <f t="shared" si="152"/>
        <v>YE Oct-10</v>
      </c>
      <c r="B1072">
        <f t="shared" si="156"/>
        <v>-45</v>
      </c>
      <c r="C1072" s="9">
        <f t="shared" si="156"/>
        <v>1870.583333333343</v>
      </c>
      <c r="D1072" s="9">
        <f t="shared" si="156"/>
        <v>682617</v>
      </c>
      <c r="E1072" s="31">
        <f t="shared" si="153"/>
        <v>0.13814773861267327</v>
      </c>
      <c r="F1072" s="9">
        <f t="shared" si="157"/>
        <v>406814</v>
      </c>
      <c r="G1072" s="9">
        <f t="shared" si="157"/>
        <v>163163</v>
      </c>
      <c r="H1072" s="9">
        <f t="shared" si="154"/>
        <v>319188</v>
      </c>
      <c r="I1072" s="10">
        <f t="shared" si="158"/>
        <v>5.5876887961654464E-3</v>
      </c>
      <c r="J1072" s="11">
        <f t="shared" si="158"/>
        <v>-7.4778878511416735E-3</v>
      </c>
      <c r="K1072" s="21">
        <f t="shared" si="155"/>
        <v>1.1421636947872145</v>
      </c>
    </row>
    <row r="1073" spans="1:11">
      <c r="A1073" s="1" t="str">
        <f t="shared" si="152"/>
        <v>YE Nov-10</v>
      </c>
      <c r="B1073">
        <f t="shared" si="156"/>
        <v>-35</v>
      </c>
      <c r="C1073" s="9">
        <f t="shared" si="156"/>
        <v>1721.916666666657</v>
      </c>
      <c r="D1073" s="9">
        <f t="shared" si="156"/>
        <v>629097</v>
      </c>
      <c r="E1073" s="31">
        <f t="shared" si="153"/>
        <v>0.2638307020337507</v>
      </c>
      <c r="F1073" s="9">
        <f t="shared" si="157"/>
        <v>446917</v>
      </c>
      <c r="G1073" s="9">
        <f t="shared" si="157"/>
        <v>161498</v>
      </c>
      <c r="H1073" s="9">
        <f t="shared" si="154"/>
        <v>364791</v>
      </c>
      <c r="I1073" s="10">
        <f t="shared" si="158"/>
        <v>8.1777825081792432E-3</v>
      </c>
      <c r="J1073" s="11">
        <f t="shared" si="158"/>
        <v>-9.472575204805489E-3</v>
      </c>
      <c r="K1073" s="21">
        <f t="shared" si="155"/>
        <v>0.96414772616085287</v>
      </c>
    </row>
    <row r="1074" spans="1:11">
      <c r="A1074" s="1" t="str">
        <f t="shared" ref="A1074:A1120" si="159">A929</f>
        <v>YE Dec-10</v>
      </c>
      <c r="B1074">
        <f t="shared" si="156"/>
        <v>-31</v>
      </c>
      <c r="C1074" s="9">
        <f t="shared" si="156"/>
        <v>1557</v>
      </c>
      <c r="D1074" s="9">
        <f t="shared" si="156"/>
        <v>567748</v>
      </c>
      <c r="E1074" s="31">
        <f t="shared" ref="E1074:E1120" si="160">IF(OR(E917="-",E929="-"),"-",IF(OR(E917="C",E929="C"),"C",E929-E917))</f>
        <v>9.1407012948259592E-2</v>
      </c>
      <c r="F1074" s="9">
        <f t="shared" si="157"/>
        <v>232922</v>
      </c>
      <c r="G1074" s="9">
        <f t="shared" si="157"/>
        <v>47898</v>
      </c>
      <c r="H1074" s="9">
        <f t="shared" ref="H1074:H1120" si="161">IF(OR(H929="C",H917="C"),"C",H929-H917)</f>
        <v>253761</v>
      </c>
      <c r="I1074" s="10">
        <f t="shared" si="158"/>
        <v>8.4253872019826037E-3</v>
      </c>
      <c r="J1074" s="11">
        <f t="shared" si="158"/>
        <v>-1.0720224386203903E-2</v>
      </c>
      <c r="K1074" s="21">
        <f t="shared" ref="K1074:K1120" si="162">K929-K917</f>
        <v>0.86192202905347415</v>
      </c>
    </row>
    <row r="1075" spans="1:11">
      <c r="A1075" s="1" t="str">
        <f t="shared" si="159"/>
        <v>YE Jan-11</v>
      </c>
      <c r="B1075">
        <f t="shared" si="156"/>
        <v>-36</v>
      </c>
      <c r="C1075" s="9">
        <f t="shared" si="156"/>
        <v>1228.4166666666861</v>
      </c>
      <c r="D1075" s="9">
        <f t="shared" si="156"/>
        <v>445515</v>
      </c>
      <c r="E1075" s="31">
        <f t="shared" si="160"/>
        <v>-8.6588675004421134E-2</v>
      </c>
      <c r="F1075" s="9">
        <f t="shared" si="157"/>
        <v>-58765</v>
      </c>
      <c r="G1075" s="9">
        <f t="shared" si="157"/>
        <v>-62052</v>
      </c>
      <c r="H1075" s="9">
        <f t="shared" si="161"/>
        <v>117566</v>
      </c>
      <c r="I1075" s="10">
        <f t="shared" si="158"/>
        <v>3.6054399473359755E-3</v>
      </c>
      <c r="J1075" s="11">
        <f t="shared" si="158"/>
        <v>-1.3817612107563937E-2</v>
      </c>
      <c r="K1075" s="21">
        <f t="shared" si="162"/>
        <v>0.82361200647527966</v>
      </c>
    </row>
    <row r="1076" spans="1:11">
      <c r="A1076" s="1" t="str">
        <f t="shared" si="159"/>
        <v>YE Feb-11</v>
      </c>
      <c r="B1076">
        <f t="shared" si="156"/>
        <v>-34</v>
      </c>
      <c r="C1076" s="9">
        <f t="shared" si="156"/>
        <v>951.75</v>
      </c>
      <c r="D1076" s="9">
        <f t="shared" si="156"/>
        <v>352555</v>
      </c>
      <c r="E1076" s="31">
        <f t="shared" si="160"/>
        <v>-0.18973561661258032</v>
      </c>
      <c r="F1076" s="9">
        <f t="shared" si="157"/>
        <v>-158702</v>
      </c>
      <c r="G1076" s="9">
        <f t="shared" si="157"/>
        <v>-168597</v>
      </c>
      <c r="H1076" s="9">
        <f t="shared" si="161"/>
        <v>30370</v>
      </c>
      <c r="I1076" s="10">
        <f t="shared" si="158"/>
        <v>9.857400958832585E-3</v>
      </c>
      <c r="J1076" s="11">
        <f t="shared" si="158"/>
        <v>-1.1199650092087676E-2</v>
      </c>
      <c r="K1076" s="21">
        <f t="shared" si="162"/>
        <v>0.71979787038551279</v>
      </c>
    </row>
    <row r="1077" spans="1:11">
      <c r="A1077" s="1" t="str">
        <f t="shared" si="159"/>
        <v>YE Mar-11</v>
      </c>
      <c r="B1077">
        <f t="shared" si="156"/>
        <v>-86</v>
      </c>
      <c r="C1077" s="9">
        <f t="shared" si="156"/>
        <v>415.91666666668607</v>
      </c>
      <c r="D1077" s="9">
        <f t="shared" si="156"/>
        <v>153225</v>
      </c>
      <c r="E1077" s="31">
        <f t="shared" si="160"/>
        <v>-0.31554351080462339</v>
      </c>
      <c r="F1077" s="9">
        <f t="shared" si="157"/>
        <v>-410468</v>
      </c>
      <c r="G1077" s="9">
        <f t="shared" si="157"/>
        <v>-355003</v>
      </c>
      <c r="H1077" s="9">
        <f t="shared" si="161"/>
        <v>-107138</v>
      </c>
      <c r="I1077" s="10">
        <f t="shared" si="158"/>
        <v>1.6266435580555072E-2</v>
      </c>
      <c r="J1077" s="11">
        <f t="shared" si="158"/>
        <v>-1.2101063710440174E-2</v>
      </c>
      <c r="K1077" s="21">
        <f t="shared" si="162"/>
        <v>1.241663085307593</v>
      </c>
    </row>
    <row r="1078" spans="1:11">
      <c r="A1078" s="1" t="str">
        <f t="shared" si="159"/>
        <v>YE Apr-11</v>
      </c>
      <c r="B1078">
        <f t="shared" ref="B1078:D1097" si="163">B933-B921</f>
        <v>-81</v>
      </c>
      <c r="C1078" s="9">
        <f t="shared" si="163"/>
        <v>-145.75</v>
      </c>
      <c r="D1078" s="9">
        <f t="shared" si="163"/>
        <v>-48975</v>
      </c>
      <c r="E1078" s="31">
        <f t="shared" si="160"/>
        <v>-0.24371691119950611</v>
      </c>
      <c r="F1078" s="9">
        <f t="shared" ref="F1078:G1097" si="164">IF(OR(F921="C",F933="C"),"C",F933-F921)</f>
        <v>-537870</v>
      </c>
      <c r="G1078" s="9">
        <f t="shared" si="164"/>
        <v>-437656</v>
      </c>
      <c r="H1078" s="9">
        <f t="shared" si="161"/>
        <v>-143507</v>
      </c>
      <c r="I1078" s="10">
        <f t="shared" ref="I1078:J1097" si="165">IF(OR(I933="-",I921="-"),"-",IF(OR(I933="C",I921="C"),"C",I933-I921))</f>
        <v>1.8239838148865095E-2</v>
      </c>
      <c r="J1078" s="11">
        <f t="shared" si="165"/>
        <v>-1.5592166893378501E-2</v>
      </c>
      <c r="K1078" s="21">
        <f t="shared" si="162"/>
        <v>1.0168859571864317</v>
      </c>
    </row>
    <row r="1079" spans="1:11">
      <c r="A1079" s="1" t="str">
        <f t="shared" si="159"/>
        <v>YE May-11</v>
      </c>
      <c r="B1079">
        <f t="shared" si="163"/>
        <v>-73</v>
      </c>
      <c r="C1079" s="9">
        <f t="shared" si="163"/>
        <v>-814.91666666665697</v>
      </c>
      <c r="D1079" s="9">
        <f t="shared" si="163"/>
        <v>-297905</v>
      </c>
      <c r="E1079" s="31">
        <f t="shared" si="160"/>
        <v>7.8209878877181893E-2</v>
      </c>
      <c r="F1079" s="9">
        <f t="shared" si="164"/>
        <v>-398760</v>
      </c>
      <c r="G1079" s="9">
        <f t="shared" si="164"/>
        <v>-375828</v>
      </c>
      <c r="H1079" s="9">
        <f t="shared" si="161"/>
        <v>-67968</v>
      </c>
      <c r="I1079" s="10">
        <f t="shared" si="165"/>
        <v>1.9586335607899574E-2</v>
      </c>
      <c r="J1079" s="11">
        <f t="shared" si="165"/>
        <v>-1.5083751572431581E-2</v>
      </c>
      <c r="K1079" s="21">
        <f t="shared" si="162"/>
        <v>0.73733256082518039</v>
      </c>
    </row>
    <row r="1080" spans="1:11">
      <c r="A1080" s="1" t="str">
        <f t="shared" si="159"/>
        <v>YE Jun-11</v>
      </c>
      <c r="B1080">
        <f t="shared" si="163"/>
        <v>-71</v>
      </c>
      <c r="C1080" s="9">
        <f t="shared" si="163"/>
        <v>-1279.5</v>
      </c>
      <c r="D1080" s="9">
        <f t="shared" si="163"/>
        <v>-465155</v>
      </c>
      <c r="E1080" s="31">
        <f t="shared" si="160"/>
        <v>4.5413225457409112E-2</v>
      </c>
      <c r="F1080" s="9">
        <f t="shared" si="164"/>
        <v>-506155</v>
      </c>
      <c r="G1080" s="9">
        <f t="shared" si="164"/>
        <v>-444250</v>
      </c>
      <c r="H1080" s="9">
        <f t="shared" si="161"/>
        <v>-146130</v>
      </c>
      <c r="I1080" s="10">
        <f t="shared" si="165"/>
        <v>2.1123366577604719E-2</v>
      </c>
      <c r="J1080" s="11">
        <f t="shared" si="165"/>
        <v>-1.365885870951522E-2</v>
      </c>
      <c r="K1080" s="21">
        <f t="shared" si="162"/>
        <v>0.59420560020529933</v>
      </c>
    </row>
    <row r="1081" spans="1:11">
      <c r="A1081" s="1" t="str">
        <f t="shared" si="159"/>
        <v>YE Jul-11</v>
      </c>
      <c r="B1081">
        <f t="shared" si="163"/>
        <v>-62</v>
      </c>
      <c r="C1081" s="9">
        <f t="shared" si="163"/>
        <v>-1721.1666666666861</v>
      </c>
      <c r="D1081" s="9">
        <f t="shared" si="163"/>
        <v>-629455</v>
      </c>
      <c r="E1081" s="31">
        <f t="shared" si="160"/>
        <v>0.17106854544472583</v>
      </c>
      <c r="F1081" s="9">
        <f t="shared" si="164"/>
        <v>-466914</v>
      </c>
      <c r="G1081" s="9">
        <f t="shared" si="164"/>
        <v>-461329</v>
      </c>
      <c r="H1081" s="9">
        <f t="shared" si="161"/>
        <v>-141719</v>
      </c>
      <c r="I1081" s="10">
        <f t="shared" si="165"/>
        <v>2.5512170438319215E-2</v>
      </c>
      <c r="J1081" s="11">
        <f t="shared" si="165"/>
        <v>-1.1961003005310555E-2</v>
      </c>
      <c r="K1081" s="21">
        <f t="shared" si="162"/>
        <v>0.32719059766053249</v>
      </c>
    </row>
    <row r="1082" spans="1:11">
      <c r="A1082" s="1" t="str">
        <f t="shared" si="159"/>
        <v>YE Aug-11</v>
      </c>
      <c r="B1082">
        <f t="shared" si="163"/>
        <v>-56</v>
      </c>
      <c r="C1082" s="9">
        <f t="shared" si="163"/>
        <v>-2128.333333333343</v>
      </c>
      <c r="D1082" s="9">
        <f t="shared" si="163"/>
        <v>-780921</v>
      </c>
      <c r="E1082" s="31">
        <f t="shared" si="160"/>
        <v>0.44733749384131727</v>
      </c>
      <c r="F1082" s="9">
        <f t="shared" si="164"/>
        <v>-295836</v>
      </c>
      <c r="G1082" s="9">
        <f t="shared" si="164"/>
        <v>-369886</v>
      </c>
      <c r="H1082" s="9">
        <f t="shared" si="161"/>
        <v>-55876</v>
      </c>
      <c r="I1082" s="10">
        <f t="shared" si="165"/>
        <v>2.5183574488675253E-2</v>
      </c>
      <c r="J1082" s="11">
        <f t="shared" si="165"/>
        <v>-1.0634293478433587E-2</v>
      </c>
      <c r="K1082" s="21">
        <f t="shared" si="162"/>
        <v>0.11166969825705308</v>
      </c>
    </row>
    <row r="1083" spans="1:11">
      <c r="A1083" s="1" t="str">
        <f t="shared" si="159"/>
        <v>YE Sep-11</v>
      </c>
      <c r="B1083">
        <f t="shared" si="163"/>
        <v>-37</v>
      </c>
      <c r="C1083" s="9">
        <f t="shared" si="163"/>
        <v>-2194.6666666666861</v>
      </c>
      <c r="D1083" s="9">
        <f t="shared" si="163"/>
        <v>-804801</v>
      </c>
      <c r="E1083" s="31">
        <f t="shared" si="160"/>
        <v>0.49266725371898445</v>
      </c>
      <c r="F1083" s="9">
        <f t="shared" si="164"/>
        <v>-263435</v>
      </c>
      <c r="G1083" s="9">
        <f t="shared" si="164"/>
        <v>-352043</v>
      </c>
      <c r="H1083" s="9">
        <f t="shared" si="161"/>
        <v>-41483</v>
      </c>
      <c r="I1083" s="10">
        <f t="shared" si="165"/>
        <v>2.5092956841208602E-2</v>
      </c>
      <c r="J1083" s="11">
        <f t="shared" si="165"/>
        <v>-1.0217446825327992E-2</v>
      </c>
      <c r="K1083" s="21">
        <f t="shared" si="162"/>
        <v>-0.17776974145723301</v>
      </c>
    </row>
    <row r="1084" spans="1:11">
      <c r="A1084" s="1" t="str">
        <f t="shared" si="159"/>
        <v>YE Oct-11</v>
      </c>
      <c r="B1084">
        <f t="shared" si="163"/>
        <v>-63</v>
      </c>
      <c r="C1084" s="9">
        <f t="shared" si="163"/>
        <v>-2549.666666666657</v>
      </c>
      <c r="D1084" s="9">
        <f t="shared" si="163"/>
        <v>-936861</v>
      </c>
      <c r="E1084" s="31">
        <f t="shared" si="160"/>
        <v>0.54708715879547043</v>
      </c>
      <c r="F1084" s="9">
        <f t="shared" si="164"/>
        <v>-257584</v>
      </c>
      <c r="G1084" s="9">
        <f t="shared" si="164"/>
        <v>-358505</v>
      </c>
      <c r="H1084" s="9">
        <f t="shared" si="161"/>
        <v>-62418</v>
      </c>
      <c r="I1084" s="10">
        <f t="shared" si="165"/>
        <v>2.6354074000977779E-2</v>
      </c>
      <c r="J1084" s="11">
        <f t="shared" si="165"/>
        <v>-8.0189498267642101E-3</v>
      </c>
      <c r="K1084" s="21">
        <f t="shared" si="162"/>
        <v>5.2345524813091515E-2</v>
      </c>
    </row>
    <row r="1085" spans="1:11">
      <c r="A1085" s="1" t="str">
        <f t="shared" si="159"/>
        <v>YE Nov-11</v>
      </c>
      <c r="B1085">
        <f t="shared" si="163"/>
        <v>-68</v>
      </c>
      <c r="C1085" s="9">
        <f t="shared" si="163"/>
        <v>-2928.5</v>
      </c>
      <c r="D1085" s="9">
        <f t="shared" si="163"/>
        <v>-1073241</v>
      </c>
      <c r="E1085" s="31">
        <f t="shared" si="160"/>
        <v>0.46849929080386943</v>
      </c>
      <c r="F1085" s="9">
        <f t="shared" si="164"/>
        <v>-350136</v>
      </c>
      <c r="G1085" s="9">
        <f t="shared" si="164"/>
        <v>-419917</v>
      </c>
      <c r="H1085" s="9">
        <f t="shared" si="161"/>
        <v>-153621</v>
      </c>
      <c r="I1085" s="10">
        <f t="shared" si="165"/>
        <v>2.8005309424577574E-2</v>
      </c>
      <c r="J1085" s="11">
        <f t="shared" si="165"/>
        <v>-4.6787120210596278E-3</v>
      </c>
      <c r="K1085" s="21">
        <f t="shared" si="162"/>
        <v>-2.4922141604406534E-3</v>
      </c>
    </row>
    <row r="1086" spans="1:11">
      <c r="A1086" s="1" t="str">
        <f t="shared" si="159"/>
        <v>YE Dec-11</v>
      </c>
      <c r="B1086">
        <f t="shared" si="163"/>
        <v>-70</v>
      </c>
      <c r="C1086" s="9">
        <f t="shared" si="163"/>
        <v>-3260.166666666657</v>
      </c>
      <c r="D1086" s="9">
        <f t="shared" si="163"/>
        <v>-1196621</v>
      </c>
      <c r="E1086" s="31">
        <f t="shared" si="160"/>
        <v>0.57533269262071229</v>
      </c>
      <c r="F1086" s="9">
        <f t="shared" si="164"/>
        <v>-230573</v>
      </c>
      <c r="G1086" s="9">
        <f t="shared" si="164"/>
        <v>-373160</v>
      </c>
      <c r="H1086" s="9">
        <f t="shared" si="161"/>
        <v>-144336</v>
      </c>
      <c r="I1086" s="10">
        <f t="shared" si="165"/>
        <v>2.9804763663652478E-2</v>
      </c>
      <c r="J1086" s="11">
        <f t="shared" si="165"/>
        <v>8.3327884160522281E-4</v>
      </c>
      <c r="K1086" s="21">
        <f t="shared" si="162"/>
        <v>-8.0025432286824127E-2</v>
      </c>
    </row>
    <row r="1087" spans="1:11">
      <c r="A1087" s="1" t="str">
        <f t="shared" si="159"/>
        <v>YE Jan-12</v>
      </c>
      <c r="B1087">
        <f t="shared" si="163"/>
        <v>-70</v>
      </c>
      <c r="C1087" s="9">
        <f t="shared" si="163"/>
        <v>-3445.5</v>
      </c>
      <c r="D1087" s="9">
        <f t="shared" si="163"/>
        <v>-1265565</v>
      </c>
      <c r="E1087" s="31">
        <f t="shared" si="160"/>
        <v>0.51977372061739402</v>
      </c>
      <c r="F1087" s="9">
        <f t="shared" si="164"/>
        <v>-309750</v>
      </c>
      <c r="G1087" s="9">
        <f t="shared" si="164"/>
        <v>-400389</v>
      </c>
      <c r="H1087" s="9">
        <f t="shared" si="161"/>
        <v>-197462</v>
      </c>
      <c r="I1087" s="10">
        <f t="shared" si="165"/>
        <v>2.8177120402040901E-2</v>
      </c>
      <c r="J1087" s="11">
        <f t="shared" si="165"/>
        <v>1.4284174583121256E-3</v>
      </c>
      <c r="K1087" s="21">
        <f t="shared" si="162"/>
        <v>-0.13926127453119364</v>
      </c>
    </row>
    <row r="1088" spans="1:11">
      <c r="A1088" s="1" t="str">
        <f t="shared" si="159"/>
        <v>YE Feb-12</v>
      </c>
      <c r="B1088">
        <f t="shared" si="163"/>
        <v>-68</v>
      </c>
      <c r="C1088" s="9">
        <f t="shared" si="163"/>
        <v>-3624.25</v>
      </c>
      <c r="D1088" s="9">
        <f t="shared" si="163"/>
        <v>-1184424</v>
      </c>
      <c r="E1088" s="31">
        <f t="shared" si="160"/>
        <v>0.49020413510451277</v>
      </c>
      <c r="F1088" s="9">
        <f t="shared" si="164"/>
        <v>-325727</v>
      </c>
      <c r="G1088" s="9">
        <f t="shared" si="164"/>
        <v>-382657</v>
      </c>
      <c r="H1088" s="9">
        <f t="shared" si="161"/>
        <v>-181893</v>
      </c>
      <c r="I1088" s="10">
        <f t="shared" si="165"/>
        <v>2.5247286598541807E-2</v>
      </c>
      <c r="J1088" s="11">
        <f t="shared" si="165"/>
        <v>-8.3805608272613519E-4</v>
      </c>
      <c r="K1088" s="21">
        <f t="shared" si="162"/>
        <v>-0.21862035612924302</v>
      </c>
    </row>
    <row r="1089" spans="1:11">
      <c r="A1089" s="1" t="str">
        <f t="shared" si="159"/>
        <v>YE Mar-12</v>
      </c>
      <c r="B1089">
        <f t="shared" si="163"/>
        <v>-25</v>
      </c>
      <c r="C1089" s="9">
        <f t="shared" si="163"/>
        <v>-3214.083333333343</v>
      </c>
      <c r="D1089" s="9">
        <f t="shared" si="163"/>
        <v>-1031842</v>
      </c>
      <c r="E1089" s="31">
        <f t="shared" si="160"/>
        <v>0.56669947620795824</v>
      </c>
      <c r="F1089" s="9">
        <f t="shared" si="164"/>
        <v>-172555</v>
      </c>
      <c r="G1089" s="9">
        <f t="shared" si="164"/>
        <v>-250225</v>
      </c>
      <c r="H1089" s="9">
        <f t="shared" si="161"/>
        <v>-86531</v>
      </c>
      <c r="I1089" s="10">
        <f t="shared" si="165"/>
        <v>1.9061870988048568E-2</v>
      </c>
      <c r="J1089" s="11">
        <f t="shared" si="165"/>
        <v>-1.3418466112369298E-3</v>
      </c>
      <c r="K1089" s="21">
        <f t="shared" si="162"/>
        <v>-0.65789003402973378</v>
      </c>
    </row>
    <row r="1090" spans="1:11">
      <c r="A1090" s="1" t="str">
        <f t="shared" si="159"/>
        <v>YE Apr-12</v>
      </c>
      <c r="B1090">
        <f t="shared" si="163"/>
        <v>-20</v>
      </c>
      <c r="C1090" s="9">
        <f t="shared" si="163"/>
        <v>-2767.583333333343</v>
      </c>
      <c r="D1090" s="9">
        <f t="shared" si="163"/>
        <v>-871102</v>
      </c>
      <c r="E1090" s="31">
        <f t="shared" si="160"/>
        <v>0.41478729706537365</v>
      </c>
      <c r="F1090" s="9">
        <f t="shared" si="164"/>
        <v>-123444</v>
      </c>
      <c r="G1090" s="9">
        <f t="shared" si="164"/>
        <v>-175568</v>
      </c>
      <c r="H1090" s="9">
        <f t="shared" si="161"/>
        <v>-105474</v>
      </c>
      <c r="I1090" s="10">
        <f t="shared" si="165"/>
        <v>1.3263783845457011E-2</v>
      </c>
      <c r="J1090" s="11">
        <f t="shared" si="165"/>
        <v>3.0218746603896118E-3</v>
      </c>
      <c r="K1090" s="21">
        <f t="shared" si="162"/>
        <v>-0.58832036672144028</v>
      </c>
    </row>
    <row r="1091" spans="1:11">
      <c r="A1091" s="1" t="str">
        <f t="shared" si="159"/>
        <v>YE May-12</v>
      </c>
      <c r="B1091">
        <f t="shared" si="163"/>
        <v>-27</v>
      </c>
      <c r="C1091" s="9">
        <f t="shared" si="163"/>
        <v>-2301.083333333343</v>
      </c>
      <c r="D1091" s="9">
        <f t="shared" si="163"/>
        <v>-697564</v>
      </c>
      <c r="E1091" s="31">
        <f t="shared" si="160"/>
        <v>0.22496355903339804</v>
      </c>
      <c r="F1091" s="9">
        <f t="shared" si="164"/>
        <v>-145981</v>
      </c>
      <c r="G1091" s="9">
        <f t="shared" si="164"/>
        <v>-147033</v>
      </c>
      <c r="H1091" s="9">
        <f t="shared" si="161"/>
        <v>-139769</v>
      </c>
      <c r="I1091" s="10">
        <f t="shared" si="165"/>
        <v>8.5242334998707481E-3</v>
      </c>
      <c r="J1091" s="11">
        <f t="shared" si="165"/>
        <v>4.9515645265461039E-3</v>
      </c>
      <c r="K1091" s="21">
        <f t="shared" si="162"/>
        <v>-0.35067752547033137</v>
      </c>
    </row>
    <row r="1092" spans="1:11">
      <c r="A1092" s="1" t="str">
        <f t="shared" si="159"/>
        <v>YE Jun-12</v>
      </c>
      <c r="B1092">
        <f t="shared" si="163"/>
        <v>-22</v>
      </c>
      <c r="C1092" s="9">
        <f t="shared" si="163"/>
        <v>-1856.5</v>
      </c>
      <c r="D1092" s="9">
        <f t="shared" si="163"/>
        <v>-537514</v>
      </c>
      <c r="E1092" s="31">
        <f t="shared" si="160"/>
        <v>0.1476876679045418</v>
      </c>
      <c r="F1092" s="9">
        <f t="shared" si="164"/>
        <v>-79237</v>
      </c>
      <c r="G1092" s="9">
        <f t="shared" si="164"/>
        <v>-87748</v>
      </c>
      <c r="H1092" s="9">
        <f t="shared" si="161"/>
        <v>-121090</v>
      </c>
      <c r="I1092" s="10">
        <f t="shared" si="165"/>
        <v>5.5793541058262175E-3</v>
      </c>
      <c r="J1092" s="11">
        <f t="shared" si="165"/>
        <v>6.8347355171027857E-3</v>
      </c>
      <c r="K1092" s="21">
        <f t="shared" si="162"/>
        <v>-0.27968967748574869</v>
      </c>
    </row>
    <row r="1093" spans="1:11">
      <c r="A1093" s="1" t="str">
        <f t="shared" si="159"/>
        <v>YE Jul-12</v>
      </c>
      <c r="B1093">
        <f t="shared" si="163"/>
        <v>-48</v>
      </c>
      <c r="C1093" s="9">
        <f t="shared" si="163"/>
        <v>-1640.25</v>
      </c>
      <c r="D1093" s="9">
        <f t="shared" si="163"/>
        <v>-457069</v>
      </c>
      <c r="E1093" s="31">
        <f t="shared" si="160"/>
        <v>-0.12726430153854551</v>
      </c>
      <c r="F1093" s="9">
        <f t="shared" si="164"/>
        <v>-273583</v>
      </c>
      <c r="G1093" s="9">
        <f t="shared" si="164"/>
        <v>-147848</v>
      </c>
      <c r="H1093" s="9">
        <f t="shared" si="161"/>
        <v>-231747</v>
      </c>
      <c r="I1093" s="10">
        <f t="shared" si="165"/>
        <v>8.5371808859768805E-4</v>
      </c>
      <c r="J1093" s="11">
        <f t="shared" si="165"/>
        <v>6.5522656593499651E-3</v>
      </c>
      <c r="K1093" s="21">
        <f t="shared" si="162"/>
        <v>0.16276536953980525</v>
      </c>
    </row>
    <row r="1094" spans="1:11">
      <c r="A1094" s="1" t="str">
        <f t="shared" si="159"/>
        <v>YE Aug-12</v>
      </c>
      <c r="B1094">
        <f t="shared" si="163"/>
        <v>-61</v>
      </c>
      <c r="C1094" s="9">
        <f t="shared" si="163"/>
        <v>-1482.5</v>
      </c>
      <c r="D1094" s="9">
        <f t="shared" si="163"/>
        <v>-398386</v>
      </c>
      <c r="E1094" s="31">
        <f t="shared" si="160"/>
        <v>-0.61416191099059603</v>
      </c>
      <c r="F1094" s="9">
        <f t="shared" si="164"/>
        <v>-646070</v>
      </c>
      <c r="G1094" s="9">
        <f t="shared" si="164"/>
        <v>-307230</v>
      </c>
      <c r="H1094" s="9">
        <f t="shared" si="161"/>
        <v>-457922</v>
      </c>
      <c r="I1094" s="10">
        <f t="shared" si="165"/>
        <v>-2.9813025262788173E-3</v>
      </c>
      <c r="J1094" s="11">
        <f t="shared" si="165"/>
        <v>7.2941272876263508E-3</v>
      </c>
      <c r="K1094" s="21">
        <f t="shared" si="162"/>
        <v>0.39675185734088103</v>
      </c>
    </row>
    <row r="1095" spans="1:11">
      <c r="A1095" s="1" t="str">
        <f t="shared" si="159"/>
        <v>YE Sep-12</v>
      </c>
      <c r="B1095">
        <f t="shared" si="163"/>
        <v>-39</v>
      </c>
      <c r="C1095" s="9">
        <f t="shared" si="163"/>
        <v>-1676.666666666657</v>
      </c>
      <c r="D1095" s="9">
        <f t="shared" si="163"/>
        <v>-468286</v>
      </c>
      <c r="E1095" s="31">
        <f t="shared" si="160"/>
        <v>-0.72677764054560612</v>
      </c>
      <c r="F1095" s="9">
        <f t="shared" si="164"/>
        <v>-729880</v>
      </c>
      <c r="G1095" s="9">
        <f t="shared" si="164"/>
        <v>-368214</v>
      </c>
      <c r="H1095" s="9">
        <f t="shared" si="161"/>
        <v>-540331</v>
      </c>
      <c r="I1095" s="10">
        <f t="shared" si="165"/>
        <v>-8.0962459432409872E-4</v>
      </c>
      <c r="J1095" s="11">
        <f t="shared" si="165"/>
        <v>1.0373019196482591E-2</v>
      </c>
      <c r="K1095" s="21">
        <f t="shared" si="162"/>
        <v>9.8920288006993928E-3</v>
      </c>
    </row>
    <row r="1096" spans="1:11">
      <c r="A1096" s="1" t="str">
        <f t="shared" si="159"/>
        <v>YE Oct-12</v>
      </c>
      <c r="B1096">
        <f t="shared" si="163"/>
        <v>-28</v>
      </c>
      <c r="C1096" s="9">
        <f t="shared" si="163"/>
        <v>-1398.75</v>
      </c>
      <c r="D1096" s="9">
        <f t="shared" si="163"/>
        <v>-364901</v>
      </c>
      <c r="E1096" s="31">
        <f t="shared" si="160"/>
        <v>-0.73778322699403986</v>
      </c>
      <c r="F1096" s="9">
        <f t="shared" si="164"/>
        <v>-611198</v>
      </c>
      <c r="G1096" s="9">
        <f t="shared" si="164"/>
        <v>-263009</v>
      </c>
      <c r="H1096" s="9">
        <f t="shared" si="161"/>
        <v>-507862</v>
      </c>
      <c r="I1096" s="10">
        <f t="shared" si="165"/>
        <v>-6.073363226690498E-3</v>
      </c>
      <c r="J1096" s="11">
        <f t="shared" si="165"/>
        <v>1.3809830305384185E-2</v>
      </c>
      <c r="K1096" s="21">
        <f t="shared" si="162"/>
        <v>-5.9011315167445844E-2</v>
      </c>
    </row>
    <row r="1097" spans="1:11">
      <c r="A1097" s="1" t="str">
        <f t="shared" si="159"/>
        <v>YE Nov-12</v>
      </c>
      <c r="B1097">
        <f t="shared" si="163"/>
        <v>-29</v>
      </c>
      <c r="C1097" s="9">
        <f t="shared" si="163"/>
        <v>-1106.5</v>
      </c>
      <c r="D1097" s="9">
        <f t="shared" si="163"/>
        <v>-259691</v>
      </c>
      <c r="E1097" s="31">
        <f t="shared" si="160"/>
        <v>-0.821033147594882</v>
      </c>
      <c r="F1097" s="9">
        <f t="shared" si="164"/>
        <v>-604126</v>
      </c>
      <c r="G1097" s="9">
        <f t="shared" si="164"/>
        <v>-248621</v>
      </c>
      <c r="H1097" s="9">
        <f t="shared" si="161"/>
        <v>-510998</v>
      </c>
      <c r="I1097" s="10">
        <f t="shared" si="165"/>
        <v>-7.3491986455616054E-3</v>
      </c>
      <c r="J1097" s="11">
        <f t="shared" si="165"/>
        <v>1.4555637143962796E-2</v>
      </c>
      <c r="K1097" s="21">
        <f t="shared" si="162"/>
        <v>4.3230956787404295E-2</v>
      </c>
    </row>
    <row r="1098" spans="1:11">
      <c r="A1098" s="1" t="str">
        <f t="shared" si="159"/>
        <v>YE Dec-12</v>
      </c>
      <c r="B1098">
        <f t="shared" ref="B1098:D1120" si="166">B953-B941</f>
        <v>-33</v>
      </c>
      <c r="C1098" s="9">
        <f t="shared" si="166"/>
        <v>-826</v>
      </c>
      <c r="D1098" s="9">
        <f t="shared" si="166"/>
        <v>-155345</v>
      </c>
      <c r="E1098" s="31">
        <f t="shared" si="160"/>
        <v>-0.81672916811268692</v>
      </c>
      <c r="F1098" s="9">
        <f t="shared" ref="F1098:G1120" si="167">IF(OR(F941="C",F953="C"),"C",F953-F941)</f>
        <v>-577999</v>
      </c>
      <c r="G1098" s="9">
        <f t="shared" si="167"/>
        <v>-213574</v>
      </c>
      <c r="H1098" s="9">
        <f t="shared" si="161"/>
        <v>-470225</v>
      </c>
      <c r="I1098" s="10">
        <f t="shared" ref="I1098:J1120" si="168">IF(OR(I953="-",I941="-"),"-",IF(OR(I953="C",I941="C"),"C",I953-I941))</f>
        <v>-9.9243622133315945E-3</v>
      </c>
      <c r="J1098" s="11">
        <f t="shared" si="168"/>
        <v>1.2274230749240944E-2</v>
      </c>
      <c r="K1098" s="21">
        <f t="shared" si="162"/>
        <v>0.18226436197196705</v>
      </c>
    </row>
    <row r="1099" spans="1:11">
      <c r="A1099" s="1" t="str">
        <f t="shared" si="159"/>
        <v>YE Jan-13</v>
      </c>
      <c r="B1099">
        <f t="shared" si="166"/>
        <v>-25</v>
      </c>
      <c r="C1099" s="9">
        <f t="shared" si="166"/>
        <v>-619.91666666668607</v>
      </c>
      <c r="D1099" s="9">
        <f t="shared" si="166"/>
        <v>-78682</v>
      </c>
      <c r="E1099" s="31">
        <f t="shared" si="160"/>
        <v>-0.70456287684542218</v>
      </c>
      <c r="F1099" s="9">
        <f t="shared" si="167"/>
        <v>-403103</v>
      </c>
      <c r="G1099" s="9">
        <f t="shared" si="167"/>
        <v>-207687</v>
      </c>
      <c r="H1099" s="9">
        <f t="shared" si="161"/>
        <v>-384932</v>
      </c>
      <c r="I1099" s="10">
        <f t="shared" si="168"/>
        <v>1.221841399818846E-4</v>
      </c>
      <c r="J1099" s="11">
        <f t="shared" si="168"/>
        <v>1.3851374412998885E-2</v>
      </c>
      <c r="K1099" s="21">
        <f t="shared" si="162"/>
        <v>0.13790524009993987</v>
      </c>
    </row>
    <row r="1100" spans="1:11">
      <c r="A1100" s="1" t="str">
        <f t="shared" si="159"/>
        <v>YE Feb-13</v>
      </c>
      <c r="B1100">
        <f t="shared" si="166"/>
        <v>-20</v>
      </c>
      <c r="C1100" s="9">
        <f t="shared" si="166"/>
        <v>-422.41666666668607</v>
      </c>
      <c r="D1100" s="9">
        <f t="shared" si="166"/>
        <v>-294724</v>
      </c>
      <c r="E1100" s="31">
        <f t="shared" si="160"/>
        <v>-0.51813309203194535</v>
      </c>
      <c r="F1100" s="9">
        <f t="shared" si="167"/>
        <v>-287813</v>
      </c>
      <c r="G1100" s="9">
        <f t="shared" si="167"/>
        <v>-150236</v>
      </c>
      <c r="H1100" s="9">
        <f t="shared" si="161"/>
        <v>-369368</v>
      </c>
      <c r="I1100" s="10">
        <f t="shared" si="168"/>
        <v>3.2681685940549876E-4</v>
      </c>
      <c r="J1100" s="11">
        <f t="shared" si="168"/>
        <v>1.8694925859791489E-2</v>
      </c>
      <c r="K1100" s="21">
        <f t="shared" si="162"/>
        <v>0.13349239338595709</v>
      </c>
    </row>
    <row r="1101" spans="1:11">
      <c r="A1101" s="1" t="str">
        <f t="shared" si="159"/>
        <v>YE Mar-13</v>
      </c>
      <c r="B1101">
        <f t="shared" si="166"/>
        <v>-11</v>
      </c>
      <c r="C1101" s="9">
        <f t="shared" si="166"/>
        <v>-499.91666666665697</v>
      </c>
      <c r="D1101" s="9">
        <f t="shared" si="166"/>
        <v>-323554</v>
      </c>
      <c r="E1101" s="31">
        <f t="shared" si="160"/>
        <v>-0.18870016759954211</v>
      </c>
      <c r="F1101" s="9">
        <f t="shared" si="167"/>
        <v>64097</v>
      </c>
      <c r="G1101" s="9">
        <f t="shared" si="167"/>
        <v>-21264</v>
      </c>
      <c r="H1101" s="9">
        <f t="shared" si="161"/>
        <v>-213963</v>
      </c>
      <c r="I1101" s="10">
        <f t="shared" si="168"/>
        <v>6.4897752987846946E-3</v>
      </c>
      <c r="J1101" s="11">
        <f t="shared" si="168"/>
        <v>2.3278974141182074E-2</v>
      </c>
      <c r="K1101" s="21">
        <f t="shared" si="162"/>
        <v>-9.0313351527342434E-3</v>
      </c>
    </row>
    <row r="1102" spans="1:11">
      <c r="A1102" s="1" t="str">
        <f t="shared" si="159"/>
        <v>YE Apr-13</v>
      </c>
      <c r="B1102">
        <f t="shared" si="166"/>
        <v>-15</v>
      </c>
      <c r="C1102" s="9">
        <f t="shared" si="166"/>
        <v>-629.33333333331393</v>
      </c>
      <c r="D1102" s="9">
        <f t="shared" si="166"/>
        <v>-370144</v>
      </c>
      <c r="E1102" s="31">
        <f t="shared" si="160"/>
        <v>-1.304900632138839E-2</v>
      </c>
      <c r="F1102" s="9">
        <f t="shared" si="167"/>
        <v>87301</v>
      </c>
      <c r="G1102" s="9">
        <f t="shared" si="167"/>
        <v>-35489</v>
      </c>
      <c r="H1102" s="9">
        <f t="shared" si="161"/>
        <v>-142241</v>
      </c>
      <c r="I1102" s="10">
        <f t="shared" si="168"/>
        <v>9.6262949666239273E-3</v>
      </c>
      <c r="J1102" s="11">
        <f t="shared" si="168"/>
        <v>1.789637903971375E-2</v>
      </c>
      <c r="K1102" s="21">
        <f t="shared" si="162"/>
        <v>4.6652273086422724E-3</v>
      </c>
    </row>
    <row r="1103" spans="1:11">
      <c r="A1103" s="1" t="str">
        <f t="shared" si="159"/>
        <v>YE May-13</v>
      </c>
      <c r="B1103">
        <f t="shared" si="166"/>
        <v>-8</v>
      </c>
      <c r="C1103" s="9">
        <f t="shared" si="166"/>
        <v>-620.16666666665697</v>
      </c>
      <c r="D1103" s="9">
        <f t="shared" si="166"/>
        <v>-366734</v>
      </c>
      <c r="E1103" s="31">
        <f t="shared" si="160"/>
        <v>0.16458015932752801</v>
      </c>
      <c r="F1103" s="9">
        <f t="shared" si="167"/>
        <v>243853</v>
      </c>
      <c r="G1103" s="9">
        <f t="shared" si="167"/>
        <v>56355</v>
      </c>
      <c r="H1103" s="9">
        <f t="shared" si="161"/>
        <v>-51434</v>
      </c>
      <c r="I1103" s="10">
        <f t="shared" si="168"/>
        <v>8.2139065754247564E-3</v>
      </c>
      <c r="J1103" s="11">
        <f t="shared" si="168"/>
        <v>1.7918897630859076E-2</v>
      </c>
      <c r="K1103" s="21">
        <f t="shared" si="162"/>
        <v>-8.552702909847909E-2</v>
      </c>
    </row>
    <row r="1104" spans="1:11">
      <c r="A1104" s="1" t="str">
        <f t="shared" si="159"/>
        <v>YE Jun-13</v>
      </c>
      <c r="B1104">
        <f t="shared" si="166"/>
        <v>7</v>
      </c>
      <c r="C1104" s="9">
        <f t="shared" si="166"/>
        <v>-658</v>
      </c>
      <c r="D1104" s="9">
        <f t="shared" si="166"/>
        <v>-380354</v>
      </c>
      <c r="E1104" s="31">
        <f t="shared" si="160"/>
        <v>0.21995106675937137</v>
      </c>
      <c r="F1104" s="9">
        <f t="shared" si="167"/>
        <v>217864</v>
      </c>
      <c r="G1104" s="9">
        <f t="shared" si="167"/>
        <v>42956</v>
      </c>
      <c r="H1104" s="9">
        <f t="shared" si="161"/>
        <v>-28521</v>
      </c>
      <c r="I1104" s="10">
        <f t="shared" si="168"/>
        <v>8.2076996396536206E-3</v>
      </c>
      <c r="J1104" s="11">
        <f t="shared" si="168"/>
        <v>1.4377231033274596E-2</v>
      </c>
      <c r="K1104" s="21">
        <f t="shared" si="162"/>
        <v>-0.31106224390722303</v>
      </c>
    </row>
    <row r="1105" spans="1:11">
      <c r="A1105" s="1" t="str">
        <f t="shared" si="159"/>
        <v>YE Jul-13</v>
      </c>
      <c r="B1105">
        <f t="shared" si="166"/>
        <v>9</v>
      </c>
      <c r="C1105" s="9">
        <f t="shared" si="166"/>
        <v>-539.33333333331393</v>
      </c>
      <c r="D1105" s="9">
        <f t="shared" si="166"/>
        <v>-336210</v>
      </c>
      <c r="E1105" s="31">
        <f t="shared" si="160"/>
        <v>0.56170077113040406</v>
      </c>
      <c r="F1105" s="9">
        <f t="shared" si="167"/>
        <v>537773</v>
      </c>
      <c r="G1105" s="9">
        <f t="shared" si="167"/>
        <v>196481</v>
      </c>
      <c r="H1105" s="9">
        <f t="shared" si="161"/>
        <v>160285</v>
      </c>
      <c r="I1105" s="10">
        <f t="shared" si="168"/>
        <v>9.4629180858305517E-3</v>
      </c>
      <c r="J1105" s="11">
        <f t="shared" si="168"/>
        <v>1.4146087916743877E-2</v>
      </c>
      <c r="K1105" s="21">
        <f t="shared" si="162"/>
        <v>-0.30408961327196238</v>
      </c>
    </row>
    <row r="1106" spans="1:11">
      <c r="A1106" s="1" t="str">
        <f t="shared" si="159"/>
        <v>YE Aug-13</v>
      </c>
      <c r="B1106">
        <f t="shared" si="166"/>
        <v>8</v>
      </c>
      <c r="C1106" s="9">
        <f t="shared" si="166"/>
        <v>-417.25</v>
      </c>
      <c r="D1106" s="9">
        <f t="shared" si="166"/>
        <v>-290795</v>
      </c>
      <c r="E1106" s="31">
        <f t="shared" si="160"/>
        <v>0.94469047127126515</v>
      </c>
      <c r="F1106" s="9">
        <f t="shared" si="167"/>
        <v>884620</v>
      </c>
      <c r="G1106" s="9">
        <f t="shared" si="167"/>
        <v>349538</v>
      </c>
      <c r="H1106" s="9">
        <f t="shared" si="161"/>
        <v>370442</v>
      </c>
      <c r="I1106" s="10">
        <f t="shared" si="168"/>
        <v>1.2444001247463143E-2</v>
      </c>
      <c r="J1106" s="11">
        <f t="shared" si="168"/>
        <v>1.3401495846061762E-2</v>
      </c>
      <c r="K1106" s="21">
        <f t="shared" si="162"/>
        <v>-0.25036549661785301</v>
      </c>
    </row>
    <row r="1107" spans="1:11">
      <c r="A1107" s="1" t="str">
        <f t="shared" si="159"/>
        <v>YE Sep-13</v>
      </c>
      <c r="B1107">
        <f t="shared" si="166"/>
        <v>-4</v>
      </c>
      <c r="C1107" s="9">
        <f t="shared" si="166"/>
        <v>-160.16666666665697</v>
      </c>
      <c r="D1107" s="9">
        <f t="shared" si="166"/>
        <v>-198245</v>
      </c>
      <c r="E1107" s="31">
        <f t="shared" si="160"/>
        <v>1.1323565587485831</v>
      </c>
      <c r="F1107" s="9">
        <f t="shared" si="167"/>
        <v>1066539</v>
      </c>
      <c r="G1107" s="9">
        <f t="shared" si="167"/>
        <v>447781</v>
      </c>
      <c r="H1107" s="9">
        <f t="shared" si="161"/>
        <v>498740</v>
      </c>
      <c r="I1107" s="10">
        <f t="shared" si="168"/>
        <v>1.1796957479797365E-2</v>
      </c>
      <c r="J1107" s="11">
        <f t="shared" si="168"/>
        <v>1.1311265538760162E-2</v>
      </c>
      <c r="K1107" s="21">
        <f t="shared" si="162"/>
        <v>4.7729839662196127E-3</v>
      </c>
    </row>
    <row r="1108" spans="1:11">
      <c r="A1108" s="1" t="str">
        <f t="shared" si="159"/>
        <v>YE Oct-13</v>
      </c>
      <c r="B1108">
        <f t="shared" si="166"/>
        <v>-13</v>
      </c>
      <c r="C1108" s="9">
        <f t="shared" si="166"/>
        <v>-65.333333333343035</v>
      </c>
      <c r="D1108" s="9">
        <f t="shared" si="166"/>
        <v>-162967</v>
      </c>
      <c r="E1108" s="31">
        <f t="shared" si="160"/>
        <v>1.1595505083824094</v>
      </c>
      <c r="F1108" s="9">
        <f t="shared" si="167"/>
        <v>1022938</v>
      </c>
      <c r="G1108" s="9">
        <f t="shared" si="167"/>
        <v>405680</v>
      </c>
      <c r="H1108" s="9">
        <f t="shared" si="161"/>
        <v>525388</v>
      </c>
      <c r="I1108" s="10">
        <f t="shared" si="168"/>
        <v>1.413226573063131E-2</v>
      </c>
      <c r="J1108" s="11">
        <f t="shared" si="168"/>
        <v>6.4683036456838483E-3</v>
      </c>
      <c r="K1108" s="21">
        <f t="shared" si="162"/>
        <v>0.1554062126818252</v>
      </c>
    </row>
    <row r="1109" spans="1:11">
      <c r="A1109" s="1" t="str">
        <f t="shared" si="159"/>
        <v>YE Nov-13</v>
      </c>
      <c r="B1109">
        <f t="shared" si="166"/>
        <v>-8</v>
      </c>
      <c r="C1109" s="9">
        <f t="shared" si="166"/>
        <v>68.416666666656965</v>
      </c>
      <c r="D1109" s="9">
        <f t="shared" si="166"/>
        <v>-114817</v>
      </c>
      <c r="E1109" s="31">
        <f t="shared" si="160"/>
        <v>1.4390092283407157</v>
      </c>
      <c r="F1109" s="9">
        <f t="shared" si="167"/>
        <v>1231220</v>
      </c>
      <c r="G1109" s="9">
        <f t="shared" si="167"/>
        <v>495279</v>
      </c>
      <c r="H1109" s="9">
        <f t="shared" si="161"/>
        <v>684239</v>
      </c>
      <c r="I1109" s="10">
        <f t="shared" si="168"/>
        <v>1.6092533559816768E-2</v>
      </c>
      <c r="J1109" s="11">
        <f t="shared" si="168"/>
        <v>2.9691337931632145E-3</v>
      </c>
      <c r="K1109" s="21">
        <f t="shared" si="162"/>
        <v>0.12864943169154941</v>
      </c>
    </row>
    <row r="1110" spans="1:11">
      <c r="A1110" s="1" t="str">
        <f t="shared" si="159"/>
        <v>YE Dec-13</v>
      </c>
      <c r="B1110">
        <f t="shared" si="166"/>
        <v>14</v>
      </c>
      <c r="C1110" s="9">
        <f t="shared" si="166"/>
        <v>218.16666666665697</v>
      </c>
      <c r="D1110" s="9">
        <f t="shared" si="166"/>
        <v>-59110</v>
      </c>
      <c r="E1110" s="31">
        <f t="shared" si="160"/>
        <v>1.532729359337786</v>
      </c>
      <c r="F1110" s="9">
        <f t="shared" si="167"/>
        <v>1271636</v>
      </c>
      <c r="G1110" s="9">
        <f t="shared" si="167"/>
        <v>489940</v>
      </c>
      <c r="H1110" s="9">
        <f t="shared" si="161"/>
        <v>752264</v>
      </c>
      <c r="I1110" s="10">
        <f t="shared" si="168"/>
        <v>1.9127412270647071E-2</v>
      </c>
      <c r="J1110" s="11">
        <f t="shared" si="168"/>
        <v>-1.1248976706592639E-3</v>
      </c>
      <c r="K1110" s="21">
        <f t="shared" si="162"/>
        <v>-0.11875139279901248</v>
      </c>
    </row>
    <row r="1111" spans="1:11">
      <c r="A1111" s="1" t="str">
        <f t="shared" si="159"/>
        <v>YE Jan-14</v>
      </c>
      <c r="B1111">
        <f t="shared" si="166"/>
        <v>-11</v>
      </c>
      <c r="C1111" s="9">
        <f t="shared" si="166"/>
        <v>368.66666666668607</v>
      </c>
      <c r="D1111" s="9">
        <f t="shared" si="166"/>
        <v>-3124</v>
      </c>
      <c r="E1111" s="31">
        <f t="shared" si="160"/>
        <v>1.7337642911036895</v>
      </c>
      <c r="F1111" s="9">
        <f t="shared" si="167"/>
        <v>1534273</v>
      </c>
      <c r="G1111" s="9">
        <f t="shared" si="167"/>
        <v>610133</v>
      </c>
      <c r="H1111" s="9">
        <f t="shared" si="161"/>
        <v>874596</v>
      </c>
      <c r="I1111" s="10">
        <f t="shared" si="168"/>
        <v>2.058146736673927E-2</v>
      </c>
      <c r="J1111" s="11">
        <f t="shared" si="168"/>
        <v>1.6105768223027006E-3</v>
      </c>
      <c r="K1111" s="21">
        <f t="shared" si="162"/>
        <v>0.26068278637834652</v>
      </c>
    </row>
    <row r="1112" spans="1:11">
      <c r="A1112" s="1" t="str">
        <f t="shared" si="159"/>
        <v>YE Feb-14</v>
      </c>
      <c r="B1112">
        <f t="shared" si="166"/>
        <v>-9</v>
      </c>
      <c r="C1112" s="9">
        <f t="shared" si="166"/>
        <v>551.83333333334303</v>
      </c>
      <c r="D1112" s="9">
        <f t="shared" si="166"/>
        <v>199621</v>
      </c>
      <c r="E1112" s="31">
        <f t="shared" si="160"/>
        <v>1.8790265423606769</v>
      </c>
      <c r="F1112" s="9">
        <f t="shared" si="167"/>
        <v>1742841</v>
      </c>
      <c r="G1112" s="9">
        <f t="shared" si="167"/>
        <v>678994</v>
      </c>
      <c r="H1112" s="9">
        <f t="shared" si="161"/>
        <v>1022302</v>
      </c>
      <c r="I1112" s="10">
        <f t="shared" si="168"/>
        <v>2.4863745748900712E-2</v>
      </c>
      <c r="J1112" s="11">
        <f t="shared" si="168"/>
        <v>-9.4881545757430352E-4</v>
      </c>
      <c r="K1112" s="21">
        <f t="shared" si="162"/>
        <v>0.29131004377338598</v>
      </c>
    </row>
    <row r="1113" spans="1:11">
      <c r="A1113" s="1" t="str">
        <f t="shared" si="159"/>
        <v>YE Mar-14</v>
      </c>
      <c r="B1113">
        <f t="shared" si="166"/>
        <v>-11</v>
      </c>
      <c r="C1113" s="9">
        <f t="shared" si="166"/>
        <v>733.41666666665697</v>
      </c>
      <c r="D1113" s="9">
        <f t="shared" si="166"/>
        <v>267170</v>
      </c>
      <c r="E1113" s="31">
        <f t="shared" si="160"/>
        <v>1.5293003527533102</v>
      </c>
      <c r="F1113" s="9">
        <f t="shared" si="167"/>
        <v>1321032</v>
      </c>
      <c r="G1113" s="9">
        <f t="shared" si="167"/>
        <v>459825</v>
      </c>
      <c r="H1113" s="9">
        <f t="shared" si="161"/>
        <v>871578</v>
      </c>
      <c r="I1113" s="10">
        <f t="shared" si="168"/>
        <v>2.5220183967047838E-2</v>
      </c>
      <c r="J1113" s="11">
        <f t="shared" si="168"/>
        <v>-9.5591386540461176E-3</v>
      </c>
      <c r="K1113" s="21">
        <f t="shared" si="162"/>
        <v>0.37488356022706881</v>
      </c>
    </row>
    <row r="1114" spans="1:11">
      <c r="A1114" s="1" t="str">
        <f t="shared" si="159"/>
        <v>YE Apr-14</v>
      </c>
      <c r="B1114">
        <f t="shared" si="166"/>
        <v>-3</v>
      </c>
      <c r="C1114" s="9">
        <f t="shared" si="166"/>
        <v>939.25</v>
      </c>
      <c r="D1114" s="9">
        <f t="shared" si="166"/>
        <v>341270</v>
      </c>
      <c r="E1114" s="31">
        <f t="shared" si="160"/>
        <v>1.7754654480243346</v>
      </c>
      <c r="F1114" s="9">
        <f t="shared" si="167"/>
        <v>1745600</v>
      </c>
      <c r="G1114" s="9">
        <f t="shared" si="167"/>
        <v>617314</v>
      </c>
      <c r="H1114" s="9">
        <f t="shared" si="161"/>
        <v>1024343</v>
      </c>
      <c r="I1114" s="10">
        <f t="shared" si="168"/>
        <v>3.1918150856727223E-2</v>
      </c>
      <c r="J1114" s="11">
        <f t="shared" si="168"/>
        <v>-1.021634640918867E-3</v>
      </c>
      <c r="K1114" s="21">
        <f t="shared" si="162"/>
        <v>0.33316431853876338</v>
      </c>
    </row>
    <row r="1115" spans="1:11">
      <c r="A1115" s="1" t="str">
        <f t="shared" si="159"/>
        <v>YE May-14</v>
      </c>
      <c r="B1115">
        <f t="shared" si="166"/>
        <v>-10</v>
      </c>
      <c r="C1115" s="9">
        <f t="shared" si="166"/>
        <v>949.66666666665697</v>
      </c>
      <c r="D1115" s="9">
        <f t="shared" si="166"/>
        <v>345145</v>
      </c>
      <c r="E1115" s="31">
        <f t="shared" si="160"/>
        <v>1.8191103326063995</v>
      </c>
      <c r="F1115" s="9">
        <f t="shared" si="167"/>
        <v>1766846</v>
      </c>
      <c r="G1115" s="9">
        <f t="shared" si="167"/>
        <v>565676</v>
      </c>
      <c r="H1115" s="9">
        <f t="shared" si="161"/>
        <v>1048725</v>
      </c>
      <c r="I1115" s="10">
        <f t="shared" si="168"/>
        <v>3.914075601506517E-2</v>
      </c>
      <c r="J1115" s="11">
        <f t="shared" si="168"/>
        <v>-2.1484867205832092E-3</v>
      </c>
      <c r="K1115" s="21">
        <f t="shared" si="162"/>
        <v>0.44075511758280328</v>
      </c>
    </row>
    <row r="1116" spans="1:11">
      <c r="A1116" s="1" t="str">
        <f t="shared" si="159"/>
        <v>YE Jun-14</v>
      </c>
      <c r="B1116">
        <f t="shared" si="166"/>
        <v>-15</v>
      </c>
      <c r="C1116" s="9">
        <f t="shared" si="166"/>
        <v>864.08333333334303</v>
      </c>
      <c r="D1116" s="9">
        <f t="shared" si="166"/>
        <v>314335</v>
      </c>
      <c r="E1116" s="31">
        <f t="shared" si="160"/>
        <v>1.8277121846317499</v>
      </c>
      <c r="F1116" s="9">
        <f t="shared" si="167"/>
        <v>1740563</v>
      </c>
      <c r="G1116" s="9">
        <f t="shared" si="167"/>
        <v>527736</v>
      </c>
      <c r="H1116" s="9">
        <f t="shared" si="161"/>
        <v>1041733</v>
      </c>
      <c r="I1116" s="10">
        <f t="shared" si="168"/>
        <v>4.1999780717589585E-2</v>
      </c>
      <c r="J1116" s="11">
        <f t="shared" si="168"/>
        <v>-2.8231245867902377E-3</v>
      </c>
      <c r="K1116" s="21">
        <f t="shared" si="162"/>
        <v>0.49234855417633128</v>
      </c>
    </row>
    <row r="1117" spans="1:11">
      <c r="A1117" s="1" t="str">
        <f t="shared" si="159"/>
        <v>YE Jul-14</v>
      </c>
      <c r="B1117">
        <f t="shared" si="166"/>
        <v>-20</v>
      </c>
      <c r="C1117" s="9">
        <f t="shared" si="166"/>
        <v>885.25</v>
      </c>
      <c r="D1117" s="9">
        <f t="shared" si="166"/>
        <v>322209</v>
      </c>
      <c r="E1117" s="31">
        <f t="shared" si="160"/>
        <v>1.728258662656593</v>
      </c>
      <c r="F1117" s="9">
        <f t="shared" si="167"/>
        <v>1666646</v>
      </c>
      <c r="G1117" s="9">
        <f t="shared" si="167"/>
        <v>440973</v>
      </c>
      <c r="H1117" s="9">
        <f t="shared" si="161"/>
        <v>995193</v>
      </c>
      <c r="I1117" s="10">
        <f t="shared" si="168"/>
        <v>4.7663019101658488E-2</v>
      </c>
      <c r="J1117" s="11">
        <f t="shared" si="168"/>
        <v>-2.4891447596480099E-3</v>
      </c>
      <c r="K1117" s="21">
        <f t="shared" si="162"/>
        <v>0.5764575478285181</v>
      </c>
    </row>
    <row r="1118" spans="1:11">
      <c r="A1118" s="1" t="str">
        <f t="shared" si="159"/>
        <v>YE Aug-14</v>
      </c>
      <c r="B1118">
        <f t="shared" si="166"/>
        <v>-45</v>
      </c>
      <c r="C1118" s="9">
        <f t="shared" si="166"/>
        <v>864.33333333334303</v>
      </c>
      <c r="D1118" s="9">
        <f t="shared" si="166"/>
        <v>314428</v>
      </c>
      <c r="E1118" s="31">
        <f t="shared" si="160"/>
        <v>1.6634659988064087</v>
      </c>
      <c r="F1118" s="9">
        <f t="shared" si="167"/>
        <v>1593641</v>
      </c>
      <c r="G1118" s="9">
        <f t="shared" si="167"/>
        <v>389529</v>
      </c>
      <c r="H1118" s="9">
        <f t="shared" si="161"/>
        <v>959970</v>
      </c>
      <c r="I1118" s="10">
        <f t="shared" si="168"/>
        <v>4.923049591796147E-2</v>
      </c>
      <c r="J1118" s="11">
        <f t="shared" si="168"/>
        <v>-3.1140131857039233E-3</v>
      </c>
      <c r="K1118" s="21">
        <f t="shared" si="162"/>
        <v>0.93972072434406329</v>
      </c>
    </row>
    <row r="1119" spans="1:11">
      <c r="A1119" s="1" t="str">
        <f t="shared" si="159"/>
        <v>YE Sep-14</v>
      </c>
      <c r="B1119">
        <f t="shared" si="166"/>
        <v>-48</v>
      </c>
      <c r="C1119" s="9">
        <f t="shared" si="166"/>
        <v>772.75</v>
      </c>
      <c r="D1119" s="9">
        <f t="shared" si="166"/>
        <v>281458</v>
      </c>
      <c r="E1119" s="31">
        <f t="shared" si="160"/>
        <v>1.7123041104924468</v>
      </c>
      <c r="F1119" s="9">
        <f t="shared" si="167"/>
        <v>1628235</v>
      </c>
      <c r="G1119" s="9">
        <f t="shared" si="167"/>
        <v>375314</v>
      </c>
      <c r="H1119" s="9">
        <f t="shared" si="161"/>
        <v>972395</v>
      </c>
      <c r="I1119" s="10">
        <f t="shared" si="168"/>
        <v>5.281120592276789E-2</v>
      </c>
      <c r="J1119" s="11">
        <f t="shared" si="168"/>
        <v>-2.4194787898568215E-3</v>
      </c>
      <c r="K1119" s="21">
        <f t="shared" si="162"/>
        <v>0.92666940797968778</v>
      </c>
    </row>
    <row r="1120" spans="1:11">
      <c r="A1120" s="1" t="str">
        <f t="shared" si="159"/>
        <v>YE Oct-14</v>
      </c>
      <c r="B1120">
        <f t="shared" si="166"/>
        <v>-19</v>
      </c>
      <c r="C1120" s="9">
        <f t="shared" si="166"/>
        <v>667.91666666665697</v>
      </c>
      <c r="D1120" s="9">
        <f t="shared" si="166"/>
        <v>242460</v>
      </c>
      <c r="E1120" s="31">
        <f t="shared" si="160"/>
        <v>1.836772487593386</v>
      </c>
      <c r="F1120" s="9">
        <f t="shared" si="167"/>
        <v>1777593</v>
      </c>
      <c r="G1120" s="9">
        <f t="shared" si="167"/>
        <v>437410</v>
      </c>
      <c r="H1120" s="9">
        <f t="shared" si="161"/>
        <v>1020773</v>
      </c>
      <c r="I1120" s="10">
        <f t="shared" si="168"/>
        <v>5.4193580172809286E-2</v>
      </c>
      <c r="J1120" s="11">
        <f t="shared" si="168"/>
        <v>1.0186016531297248E-3</v>
      </c>
      <c r="K1120" s="21">
        <f t="shared" si="162"/>
        <v>0.47024637629548494</v>
      </c>
    </row>
    <row r="1122" spans="1:11">
      <c r="A1122" s="4" t="s">
        <v>54</v>
      </c>
      <c r="H1122" s="2"/>
    </row>
    <row r="1123" spans="1:11">
      <c r="A1123" s="2" t="str">
        <f t="shared" ref="A1123:A1154" si="169">TEXT(A833,"mmm-yy")</f>
        <v>YE Dec-02</v>
      </c>
      <c r="B1123" s="15">
        <f t="shared" ref="B1123:D1142" si="170">IF(B821=0,"-",B833/B821-1)</f>
        <v>1.6966406515099841E-3</v>
      </c>
      <c r="C1123" s="15">
        <f t="shared" si="170"/>
        <v>1.2410833259772103E-2</v>
      </c>
      <c r="D1123" s="15">
        <f t="shared" si="170"/>
        <v>1.238447375557894E-2</v>
      </c>
      <c r="E1123" s="15">
        <f t="shared" ref="E1123:E1154" si="171">IF(OR(E821="-",E833="-"),"-",IF(OR(E821="C",E833="C"),"C",E833/E821-1))</f>
        <v>5.6108274637616917E-2</v>
      </c>
      <c r="F1123" s="15">
        <f t="shared" ref="F1123:H1142" si="172">IF(OR(F821="C",F833="C"),"C",F833/F821-1)</f>
        <v>6.5200386374874464E-2</v>
      </c>
      <c r="G1123" s="15">
        <f t="shared" si="172"/>
        <v>5.2778749501627198E-2</v>
      </c>
      <c r="H1123" s="15">
        <f t="shared" si="172"/>
        <v>6.9187619847915993E-2</v>
      </c>
      <c r="I1123" s="15">
        <f t="shared" ref="I1123:I1154" si="173">IF(OR(I833="-",I821="-"),"-",IF(OR(I833="C",I821="C"),"C",I833/I821-1))</f>
        <v>1.1798905400709936E-2</v>
      </c>
      <c r="J1123" s="15">
        <f t="shared" ref="J1123:J1154" si="174">IF(OR(J833="C",J821="C"),"C",J833/J821-1)</f>
        <v>-3.7292177715345654E-3</v>
      </c>
      <c r="K1123" s="19">
        <f t="shared" ref="K1123:K1154" si="175">K833/K821-1</f>
        <v>1.0696045263058229E-2</v>
      </c>
    </row>
    <row r="1124" spans="1:11">
      <c r="A1124" s="2" t="str">
        <f t="shared" si="169"/>
        <v>YE Jan-03</v>
      </c>
      <c r="B1124" s="15">
        <f t="shared" si="170"/>
        <v>4.7425474254743083E-3</v>
      </c>
      <c r="C1124" s="15">
        <f t="shared" si="170"/>
        <v>1.1603479574811892E-2</v>
      </c>
      <c r="D1124" s="15">
        <f t="shared" si="170"/>
        <v>1.1561597203054497E-2</v>
      </c>
      <c r="E1124" s="26">
        <f t="shared" si="171"/>
        <v>5.6537472957318924E-2</v>
      </c>
      <c r="F1124" s="26">
        <f t="shared" si="172"/>
        <v>6.2865368292579271E-2</v>
      </c>
      <c r="G1124" s="26">
        <f t="shared" si="172"/>
        <v>5.3265400550767561E-2</v>
      </c>
      <c r="H1124" s="26">
        <f t="shared" si="172"/>
        <v>6.8752733649584785E-2</v>
      </c>
      <c r="I1124" s="26">
        <f t="shared" si="173"/>
        <v>9.1144812473584746E-3</v>
      </c>
      <c r="J1124" s="26">
        <f t="shared" si="174"/>
        <v>-5.508631858092361E-3</v>
      </c>
      <c r="K1124" s="19">
        <f t="shared" si="175"/>
        <v>6.8285474392597578E-3</v>
      </c>
    </row>
    <row r="1125" spans="1:11">
      <c r="A1125" s="2" t="str">
        <f t="shared" si="169"/>
        <v>YE Feb-03</v>
      </c>
      <c r="B1125" s="15">
        <f t="shared" si="170"/>
        <v>4.0595399188092518E-3</v>
      </c>
      <c r="C1125" s="15">
        <f t="shared" si="170"/>
        <v>1.0169564892589689E-2</v>
      </c>
      <c r="D1125" s="15">
        <f t="shared" si="170"/>
        <v>1.024135267113091E-2</v>
      </c>
      <c r="E1125" s="26">
        <f t="shared" si="171"/>
        <v>5.6653102561329494E-2</v>
      </c>
      <c r="F1125" s="26">
        <f t="shared" si="172"/>
        <v>6.2440570651901561E-2</v>
      </c>
      <c r="G1125" s="26">
        <f t="shared" si="172"/>
        <v>5.3354912166785562E-2</v>
      </c>
      <c r="H1125" s="26">
        <f t="shared" si="172"/>
        <v>6.7474659635704759E-2</v>
      </c>
      <c r="I1125" s="26">
        <f t="shared" si="173"/>
        <v>8.6254484411398824E-3</v>
      </c>
      <c r="J1125" s="26">
        <f t="shared" si="174"/>
        <v>-4.7158861696269261E-3</v>
      </c>
      <c r="K1125" s="19">
        <f t="shared" si="175"/>
        <v>6.085321368765495E-3</v>
      </c>
    </row>
    <row r="1126" spans="1:11">
      <c r="A1126" s="2" t="str">
        <f t="shared" si="169"/>
        <v>YE Mar-03</v>
      </c>
      <c r="B1126" s="15">
        <f t="shared" si="170"/>
        <v>6.1037639877925542E-3</v>
      </c>
      <c r="C1126" s="15">
        <f t="shared" si="170"/>
        <v>8.8526102760804193E-3</v>
      </c>
      <c r="D1126" s="15">
        <f t="shared" si="170"/>
        <v>8.8987159789302162E-3</v>
      </c>
      <c r="E1126" s="26">
        <f t="shared" si="171"/>
        <v>4.251885870029648E-2</v>
      </c>
      <c r="F1126" s="26">
        <f t="shared" si="172"/>
        <v>3.8666014428638817E-2</v>
      </c>
      <c r="G1126" s="26">
        <f t="shared" si="172"/>
        <v>3.7255982330781645E-2</v>
      </c>
      <c r="H1126" s="26">
        <f t="shared" si="172"/>
        <v>5.1795937926548685E-2</v>
      </c>
      <c r="I1126" s="26">
        <f t="shared" si="173"/>
        <v>1.3593868069949888E-3</v>
      </c>
      <c r="J1126" s="26">
        <f t="shared" si="174"/>
        <v>-1.2483337332328426E-2</v>
      </c>
      <c r="K1126" s="19">
        <f t="shared" si="175"/>
        <v>2.7321697688442725E-3</v>
      </c>
    </row>
    <row r="1127" spans="1:11">
      <c r="A1127" s="2" t="str">
        <f t="shared" si="169"/>
        <v>YE Apr-03</v>
      </c>
      <c r="B1127" s="15">
        <f t="shared" si="170"/>
        <v>-3.7491479209270651E-3</v>
      </c>
      <c r="C1127" s="15">
        <f t="shared" si="170"/>
        <v>9.2360140408607183E-3</v>
      </c>
      <c r="D1127" s="15">
        <f t="shared" si="170"/>
        <v>9.2769654269633239E-3</v>
      </c>
      <c r="E1127" s="26">
        <f t="shared" si="171"/>
        <v>4.515080785277914E-2</v>
      </c>
      <c r="F1127" s="26">
        <f t="shared" si="172"/>
        <v>4.7905483093134693E-2</v>
      </c>
      <c r="G1127" s="26">
        <f t="shared" si="172"/>
        <v>4.3251195601848647E-2</v>
      </c>
      <c r="H1127" s="26">
        <f t="shared" si="172"/>
        <v>5.4846635763192264E-2</v>
      </c>
      <c r="I1127" s="26">
        <f t="shared" si="173"/>
        <v>4.4613296499513844E-3</v>
      </c>
      <c r="J1127" s="26">
        <f t="shared" si="174"/>
        <v>-6.5802481941231727E-3</v>
      </c>
      <c r="K1127" s="19">
        <f t="shared" si="175"/>
        <v>1.3034028462499236E-2</v>
      </c>
    </row>
    <row r="1128" spans="1:11">
      <c r="A1128" s="2" t="str">
        <f t="shared" si="169"/>
        <v>YE May-03</v>
      </c>
      <c r="B1128" s="15">
        <f t="shared" si="170"/>
        <v>-1.480206540447504E-2</v>
      </c>
      <c r="C1128" s="15">
        <f t="shared" si="170"/>
        <v>7.247642758656303E-3</v>
      </c>
      <c r="D1128" s="15">
        <f t="shared" si="170"/>
        <v>7.2500279392113676E-3</v>
      </c>
      <c r="E1128" s="26">
        <f t="shared" si="171"/>
        <v>4.3612311772019741E-2</v>
      </c>
      <c r="F1128" s="26">
        <f t="shared" si="172"/>
        <v>4.3240783674930672E-2</v>
      </c>
      <c r="G1128" s="26">
        <f t="shared" si="172"/>
        <v>3.6244210723534565E-2</v>
      </c>
      <c r="H1128" s="26">
        <f t="shared" si="172"/>
        <v>5.1178530190071791E-2</v>
      </c>
      <c r="I1128" s="26">
        <f t="shared" si="173"/>
        <v>6.7518572156954892E-3</v>
      </c>
      <c r="J1128" s="26">
        <f t="shared" si="174"/>
        <v>-7.5512829525787861E-3</v>
      </c>
      <c r="K1128" s="19">
        <f t="shared" si="175"/>
        <v>2.2380993086616563E-2</v>
      </c>
    </row>
    <row r="1129" spans="1:11">
      <c r="A1129" s="2" t="str">
        <f t="shared" si="169"/>
        <v>YE Jun-03</v>
      </c>
      <c r="B1129" s="15">
        <f t="shared" si="170"/>
        <v>-1.2865090403337942E-2</v>
      </c>
      <c r="C1129" s="15">
        <f t="shared" si="170"/>
        <v>5.549612521104752E-3</v>
      </c>
      <c r="D1129" s="15">
        <f t="shared" si="170"/>
        <v>5.574923818677302E-3</v>
      </c>
      <c r="E1129" s="26">
        <f t="shared" si="171"/>
        <v>4.0345350372581912E-2</v>
      </c>
      <c r="F1129" s="26">
        <f t="shared" si="172"/>
        <v>3.697034842879332E-2</v>
      </c>
      <c r="G1129" s="26">
        <f t="shared" si="172"/>
        <v>3.1013939036985905E-2</v>
      </c>
      <c r="H1129" s="26">
        <f t="shared" si="172"/>
        <v>4.6145196446023995E-2</v>
      </c>
      <c r="I1129" s="26">
        <f t="shared" si="173"/>
        <v>5.7772345904179012E-3</v>
      </c>
      <c r="J1129" s="26">
        <f t="shared" si="174"/>
        <v>-8.7701478230741703E-3</v>
      </c>
      <c r="K1129" s="19">
        <f t="shared" si="175"/>
        <v>1.8654697291545341E-2</v>
      </c>
    </row>
    <row r="1130" spans="1:11">
      <c r="A1130" s="2" t="str">
        <f t="shared" si="169"/>
        <v>YE Jul-03</v>
      </c>
      <c r="B1130" s="15">
        <f t="shared" si="170"/>
        <v>-4.5343564701778583E-3</v>
      </c>
      <c r="C1130" s="15">
        <f t="shared" si="170"/>
        <v>4.6061255776752574E-3</v>
      </c>
      <c r="D1130" s="15">
        <f t="shared" si="170"/>
        <v>4.6131443655557103E-3</v>
      </c>
      <c r="E1130" s="26">
        <f t="shared" si="171"/>
        <v>3.8224411175804107E-2</v>
      </c>
      <c r="F1130" s="26">
        <f t="shared" si="172"/>
        <v>3.4163182402985992E-2</v>
      </c>
      <c r="G1130" s="26">
        <f t="shared" si="172"/>
        <v>3.1661653162974757E-2</v>
      </c>
      <c r="H1130" s="26">
        <f t="shared" si="172"/>
        <v>4.3013890268402299E-2</v>
      </c>
      <c r="I1130" s="26">
        <f t="shared" si="173"/>
        <v>2.4247574118332338E-3</v>
      </c>
      <c r="J1130" s="26">
        <f t="shared" si="174"/>
        <v>-8.4857046948232373E-3</v>
      </c>
      <c r="K1130" s="19">
        <f t="shared" si="175"/>
        <v>9.1821170396617635E-3</v>
      </c>
    </row>
    <row r="1131" spans="1:11">
      <c r="A1131" s="2" t="str">
        <f t="shared" si="169"/>
        <v>YE Aug-03</v>
      </c>
      <c r="B1131" s="15">
        <f t="shared" si="170"/>
        <v>1.3976240391335715E-3</v>
      </c>
      <c r="C1131" s="15">
        <f t="shared" si="170"/>
        <v>3.824667370468271E-3</v>
      </c>
      <c r="D1131" s="15">
        <f t="shared" si="170"/>
        <v>3.8165670338070612E-3</v>
      </c>
      <c r="E1131" s="26">
        <f t="shared" si="171"/>
        <v>3.7084359546300627E-2</v>
      </c>
      <c r="F1131" s="26">
        <f t="shared" si="172"/>
        <v>3.1630016431288821E-2</v>
      </c>
      <c r="G1131" s="26">
        <f t="shared" si="172"/>
        <v>3.3015608226310222E-2</v>
      </c>
      <c r="H1131" s="26">
        <f t="shared" si="172"/>
        <v>4.1042461524221974E-2</v>
      </c>
      <c r="I1131" s="26">
        <f t="shared" si="173"/>
        <v>-1.3413077053120448E-3</v>
      </c>
      <c r="J1131" s="26">
        <f t="shared" si="174"/>
        <v>-9.0413652092078411E-3</v>
      </c>
      <c r="K1131" s="19">
        <f t="shared" si="175"/>
        <v>2.4236559714867489E-3</v>
      </c>
    </row>
    <row r="1132" spans="1:11">
      <c r="A1132" s="2" t="str">
        <f t="shared" si="169"/>
        <v>YE Sep-03</v>
      </c>
      <c r="B1132" s="15">
        <f t="shared" si="170"/>
        <v>-6.9084628670124104E-4</v>
      </c>
      <c r="C1132" s="15">
        <f t="shared" si="170"/>
        <v>3.3961246752023388E-3</v>
      </c>
      <c r="D1132" s="15">
        <f t="shared" si="170"/>
        <v>3.3938301555240802E-3</v>
      </c>
      <c r="E1132" s="26">
        <f t="shared" si="171"/>
        <v>3.6824254633227138E-2</v>
      </c>
      <c r="F1132" s="26">
        <f t="shared" si="172"/>
        <v>3.2550695681609509E-2</v>
      </c>
      <c r="G1132" s="26">
        <f t="shared" si="172"/>
        <v>3.449109661748273E-2</v>
      </c>
      <c r="H1132" s="26">
        <f t="shared" si="172"/>
        <v>4.0343060054580215E-2</v>
      </c>
      <c r="I1132" s="26">
        <f t="shared" si="173"/>
        <v>-1.8757057863696414E-3</v>
      </c>
      <c r="J1132" s="26">
        <f t="shared" si="174"/>
        <v>-7.4901872970267735E-3</v>
      </c>
      <c r="K1132" s="19">
        <f t="shared" si="175"/>
        <v>4.0897963825476946E-3</v>
      </c>
    </row>
    <row r="1133" spans="1:11">
      <c r="A1133" s="2" t="str">
        <f t="shared" si="169"/>
        <v>YE Oct-03</v>
      </c>
      <c r="B1133" s="15">
        <f t="shared" si="170"/>
        <v>2.7341079972658111E-3</v>
      </c>
      <c r="C1133" s="15">
        <f t="shared" si="170"/>
        <v>3.0831786317919718E-3</v>
      </c>
      <c r="D1133" s="15">
        <f t="shared" si="170"/>
        <v>3.0748337554187266E-3</v>
      </c>
      <c r="E1133" s="26">
        <f t="shared" si="171"/>
        <v>3.197122580929701E-2</v>
      </c>
      <c r="F1133" s="26">
        <f t="shared" si="172"/>
        <v>2.8515653360220439E-2</v>
      </c>
      <c r="G1133" s="26">
        <f t="shared" si="172"/>
        <v>3.3234692032178437E-2</v>
      </c>
      <c r="H1133" s="26">
        <f t="shared" si="172"/>
        <v>3.5144365769036234E-2</v>
      </c>
      <c r="I1133" s="26">
        <f t="shared" si="173"/>
        <v>-4.5672476043910892E-3</v>
      </c>
      <c r="J1133" s="26">
        <f t="shared" si="174"/>
        <v>-6.4036598449638271E-3</v>
      </c>
      <c r="K1133" s="19">
        <f t="shared" si="175"/>
        <v>3.4811884002139415E-4</v>
      </c>
    </row>
    <row r="1134" spans="1:11">
      <c r="A1134" s="2" t="str">
        <f t="shared" si="169"/>
        <v>YE Nov-03</v>
      </c>
      <c r="B1134" s="15">
        <f t="shared" si="170"/>
        <v>-6.8096697310182641E-4</v>
      </c>
      <c r="C1134" s="15">
        <f t="shared" si="170"/>
        <v>3.417076519664386E-3</v>
      </c>
      <c r="D1134" s="15">
        <f t="shared" si="170"/>
        <v>3.4042143753667542E-3</v>
      </c>
      <c r="E1134" s="26">
        <f t="shared" si="171"/>
        <v>2.3680816287811712E-2</v>
      </c>
      <c r="F1134" s="26">
        <f t="shared" si="172"/>
        <v>2.084656288398401E-2</v>
      </c>
      <c r="G1134" s="26">
        <f t="shared" si="172"/>
        <v>2.8053845514842468E-2</v>
      </c>
      <c r="H1134" s="26">
        <f t="shared" si="172"/>
        <v>2.71656452384057E-2</v>
      </c>
      <c r="I1134" s="26">
        <f t="shared" si="173"/>
        <v>-7.0106081138670007E-3</v>
      </c>
      <c r="J1134" s="26">
        <f t="shared" si="174"/>
        <v>-6.151960381185706E-3</v>
      </c>
      <c r="K1134" s="19">
        <f t="shared" si="175"/>
        <v>4.1008360266623356E-3</v>
      </c>
    </row>
    <row r="1135" spans="1:11">
      <c r="A1135" s="2" t="str">
        <f t="shared" si="169"/>
        <v>YE Dec-03</v>
      </c>
      <c r="B1135" s="15">
        <f t="shared" si="170"/>
        <v>1.6937669376693165E-3</v>
      </c>
      <c r="C1135" s="15">
        <f t="shared" si="170"/>
        <v>3.4177636518517573E-3</v>
      </c>
      <c r="D1135" s="15">
        <f t="shared" si="170"/>
        <v>3.404922774596697E-3</v>
      </c>
      <c r="E1135" s="26">
        <f t="shared" si="171"/>
        <v>2.2169866648625414E-2</v>
      </c>
      <c r="F1135" s="26">
        <f t="shared" si="172"/>
        <v>2.3092148345400298E-2</v>
      </c>
      <c r="G1135" s="26">
        <f t="shared" si="172"/>
        <v>3.2934292572492696E-2</v>
      </c>
      <c r="H1135" s="26">
        <f t="shared" si="172"/>
        <v>2.5650276107083592E-2</v>
      </c>
      <c r="I1135" s="26">
        <f t="shared" si="173"/>
        <v>-9.5283352463600979E-3</v>
      </c>
      <c r="J1135" s="26">
        <f t="shared" si="174"/>
        <v>-2.4941520723740229E-3</v>
      </c>
      <c r="K1135" s="19">
        <f t="shared" si="175"/>
        <v>1.7210816030659437E-3</v>
      </c>
    </row>
    <row r="1136" spans="1:11">
      <c r="A1136" s="2" t="str">
        <f t="shared" si="169"/>
        <v>YE Jan-04</v>
      </c>
      <c r="B1136" s="15">
        <f t="shared" si="170"/>
        <v>-7.0802427511800214E-3</v>
      </c>
      <c r="C1136" s="15">
        <f t="shared" si="170"/>
        <v>4.0060245962856289E-3</v>
      </c>
      <c r="D1136" s="15">
        <f t="shared" si="170"/>
        <v>4.0045565744033507E-3</v>
      </c>
      <c r="E1136" s="26">
        <f t="shared" si="171"/>
        <v>2.4401223271930839E-2</v>
      </c>
      <c r="F1136" s="26">
        <f t="shared" si="172"/>
        <v>2.9031307432721309E-2</v>
      </c>
      <c r="G1136" s="26">
        <f t="shared" si="172"/>
        <v>3.4471914110911772E-2</v>
      </c>
      <c r="H1136" s="26">
        <f t="shared" si="172"/>
        <v>2.8503495925411348E-2</v>
      </c>
      <c r="I1136" s="26">
        <f t="shared" si="173"/>
        <v>-5.2593082557165216E-3</v>
      </c>
      <c r="J1136" s="26">
        <f t="shared" si="174"/>
        <v>5.1318397010891026E-4</v>
      </c>
      <c r="K1136" s="19">
        <f t="shared" si="175"/>
        <v>1.1165320527192879E-2</v>
      </c>
    </row>
    <row r="1137" spans="1:11">
      <c r="A1137" s="2" t="str">
        <f t="shared" si="169"/>
        <v>YE Feb-04</v>
      </c>
      <c r="B1137" s="15">
        <f t="shared" si="170"/>
        <v>-7.0754716981131782E-3</v>
      </c>
      <c r="C1137" s="15">
        <f t="shared" si="170"/>
        <v>4.0259067966292861E-3</v>
      </c>
      <c r="D1137" s="15">
        <f t="shared" si="170"/>
        <v>6.8743050197122013E-3</v>
      </c>
      <c r="E1137" s="26">
        <f t="shared" si="171"/>
        <v>2.0665115275233958E-2</v>
      </c>
      <c r="F1137" s="26">
        <f t="shared" si="172"/>
        <v>2.5743197835717213E-2</v>
      </c>
      <c r="G1137" s="26">
        <f t="shared" si="172"/>
        <v>3.4524724345581514E-2</v>
      </c>
      <c r="H1137" s="26">
        <f t="shared" si="172"/>
        <v>2.768147860061565E-2</v>
      </c>
      <c r="I1137" s="26">
        <f t="shared" si="173"/>
        <v>-8.488464609117341E-3</v>
      </c>
      <c r="J1137" s="26">
        <f t="shared" si="174"/>
        <v>-1.8860715165731623E-3</v>
      </c>
      <c r="K1137" s="19">
        <f t="shared" si="175"/>
        <v>1.1180485704918697E-2</v>
      </c>
    </row>
    <row r="1138" spans="1:11">
      <c r="A1138" s="2" t="str">
        <f t="shared" si="169"/>
        <v>YE Mar-04</v>
      </c>
      <c r="B1138" s="15">
        <f t="shared" si="170"/>
        <v>-5.3926525109537771E-3</v>
      </c>
      <c r="C1138" s="15">
        <f t="shared" si="170"/>
        <v>4.5632671500717148E-3</v>
      </c>
      <c r="D1138" s="15">
        <f t="shared" si="170"/>
        <v>7.4205243486800132E-3</v>
      </c>
      <c r="E1138" s="26">
        <f t="shared" si="171"/>
        <v>2.6595387649078317E-2</v>
      </c>
      <c r="F1138" s="26">
        <f t="shared" si="172"/>
        <v>3.55581762853312E-2</v>
      </c>
      <c r="G1138" s="26">
        <f t="shared" si="172"/>
        <v>4.4840975481625023E-2</v>
      </c>
      <c r="H1138" s="26">
        <f t="shared" si="172"/>
        <v>3.4213263719370834E-2</v>
      </c>
      <c r="I1138" s="26">
        <f t="shared" si="173"/>
        <v>-8.8844134314456369E-3</v>
      </c>
      <c r="J1138" s="26">
        <f t="shared" si="174"/>
        <v>1.3004209220095486E-3</v>
      </c>
      <c r="K1138" s="19">
        <f t="shared" si="175"/>
        <v>1.0009899571082004E-2</v>
      </c>
    </row>
    <row r="1139" spans="1:11">
      <c r="A1139" s="2" t="str">
        <f t="shared" si="169"/>
        <v>YE Apr-04</v>
      </c>
      <c r="B1139" s="15">
        <f t="shared" si="170"/>
        <v>8.8949709202874594E-3</v>
      </c>
      <c r="C1139" s="15">
        <f t="shared" si="170"/>
        <v>8.5961013599440417E-3</v>
      </c>
      <c r="D1139" s="15">
        <f t="shared" si="170"/>
        <v>1.139882224125599E-2</v>
      </c>
      <c r="E1139" s="26">
        <f t="shared" si="171"/>
        <v>1.9668324564395379E-2</v>
      </c>
      <c r="F1139" s="26">
        <f t="shared" si="172"/>
        <v>2.9169330536823024E-2</v>
      </c>
      <c r="G1139" s="26">
        <f t="shared" si="172"/>
        <v>4.3315380043619456E-2</v>
      </c>
      <c r="H1139" s="26">
        <f t="shared" si="172"/>
        <v>3.1291342541144074E-2</v>
      </c>
      <c r="I1139" s="26">
        <f t="shared" si="173"/>
        <v>-1.3558747218127887E-2</v>
      </c>
      <c r="J1139" s="26">
        <f t="shared" si="174"/>
        <v>-2.0576261205609292E-3</v>
      </c>
      <c r="K1139" s="19">
        <f t="shared" si="175"/>
        <v>-2.9623456252403368E-4</v>
      </c>
    </row>
    <row r="1140" spans="1:11">
      <c r="A1140" s="2" t="str">
        <f t="shared" si="169"/>
        <v>YE May-04</v>
      </c>
      <c r="B1140" s="15">
        <f t="shared" si="170"/>
        <v>2.3060796645702375E-2</v>
      </c>
      <c r="C1140" s="15">
        <f t="shared" si="170"/>
        <v>1.198212217618555E-2</v>
      </c>
      <c r="D1140" s="15">
        <f t="shared" si="170"/>
        <v>1.4851334754636403E-2</v>
      </c>
      <c r="E1140" s="26">
        <f t="shared" si="171"/>
        <v>1.8662131226856893E-2</v>
      </c>
      <c r="F1140" s="26">
        <f t="shared" si="172"/>
        <v>3.0141694424835608E-2</v>
      </c>
      <c r="G1140" s="26">
        <f t="shared" si="172"/>
        <v>4.5149683915668426E-2</v>
      </c>
      <c r="H1140" s="26">
        <f t="shared" si="172"/>
        <v>3.379062353957818E-2</v>
      </c>
      <c r="I1140" s="26">
        <f t="shared" si="173"/>
        <v>-1.4359655580246877E-2</v>
      </c>
      <c r="J1140" s="26">
        <f t="shared" si="174"/>
        <v>-3.529659712185329E-3</v>
      </c>
      <c r="K1140" s="19">
        <f t="shared" si="175"/>
        <v>-1.0828950249917146E-2</v>
      </c>
    </row>
    <row r="1141" spans="1:11">
      <c r="A1141" s="2" t="str">
        <f t="shared" si="169"/>
        <v>YE Jun-04</v>
      </c>
      <c r="B1141" s="15">
        <f t="shared" si="170"/>
        <v>2.2543148996125417E-2</v>
      </c>
      <c r="C1141" s="15">
        <f t="shared" si="170"/>
        <v>1.5620301622445876E-2</v>
      </c>
      <c r="D1141" s="15">
        <f t="shared" si="170"/>
        <v>1.844129961911789E-2</v>
      </c>
      <c r="E1141" s="26">
        <f t="shared" si="171"/>
        <v>2.3283278518331452E-2</v>
      </c>
      <c r="F1141" s="26">
        <f t="shared" si="172"/>
        <v>4.0002408240903176E-2</v>
      </c>
      <c r="G1141" s="26">
        <f t="shared" si="172"/>
        <v>5.5823381935061978E-2</v>
      </c>
      <c r="H1141" s="26">
        <f t="shared" si="172"/>
        <v>4.2153952052721433E-2</v>
      </c>
      <c r="I1141" s="26">
        <f t="shared" si="173"/>
        <v>-1.4984488849984379E-2</v>
      </c>
      <c r="J1141" s="26">
        <f t="shared" si="174"/>
        <v>-2.0645162910721826E-3</v>
      </c>
      <c r="K1141" s="19">
        <f t="shared" si="175"/>
        <v>-6.7702251787377099E-3</v>
      </c>
    </row>
    <row r="1142" spans="1:11">
      <c r="A1142" s="2" t="str">
        <f t="shared" si="169"/>
        <v>YE Jul-04</v>
      </c>
      <c r="B1142" s="15">
        <f t="shared" si="170"/>
        <v>1.226348983882275E-2</v>
      </c>
      <c r="C1142" s="15">
        <f t="shared" si="170"/>
        <v>1.8117479559607075E-2</v>
      </c>
      <c r="D1142" s="15">
        <f t="shared" si="170"/>
        <v>2.0986308931143283E-2</v>
      </c>
      <c r="E1142" s="26">
        <f t="shared" si="171"/>
        <v>2.3756687881848704E-2</v>
      </c>
      <c r="F1142" s="26">
        <f t="shared" si="172"/>
        <v>4.2139441719339477E-2</v>
      </c>
      <c r="G1142" s="26">
        <f t="shared" si="172"/>
        <v>5.698851714203701E-2</v>
      </c>
      <c r="H1142" s="26">
        <f t="shared" si="172"/>
        <v>4.5241562004061153E-2</v>
      </c>
      <c r="I1142" s="26">
        <f t="shared" si="173"/>
        <v>-1.4048473736353873E-2</v>
      </c>
      <c r="J1142" s="26">
        <f t="shared" si="174"/>
        <v>-2.9678501099534849E-3</v>
      </c>
      <c r="K1142" s="19">
        <f t="shared" si="175"/>
        <v>5.7830691114983956E-3</v>
      </c>
    </row>
    <row r="1143" spans="1:11">
      <c r="A1143" s="2" t="str">
        <f t="shared" si="169"/>
        <v>YE Aug-04</v>
      </c>
      <c r="B1143" s="15">
        <f t="shared" ref="B1143:D1162" si="176">IF(B841=0,"-",B853/B841-1)</f>
        <v>1.7794836008373949E-2</v>
      </c>
      <c r="C1143" s="15">
        <f t="shared" si="176"/>
        <v>2.084565591124421E-2</v>
      </c>
      <c r="D1143" s="15">
        <f t="shared" si="176"/>
        <v>2.3766623146691757E-2</v>
      </c>
      <c r="E1143" s="26">
        <f t="shared" si="171"/>
        <v>2.5078204734060749E-2</v>
      </c>
      <c r="F1143" s="26">
        <f t="shared" ref="F1143:H1162" si="177">IF(OR(F841="C",F853="C"),"C",F853/F841-1)</f>
        <v>4.4915180442757219E-2</v>
      </c>
      <c r="G1143" s="26">
        <f t="shared" si="177"/>
        <v>5.8388964921306963E-2</v>
      </c>
      <c r="H1143" s="26">
        <f t="shared" si="177"/>
        <v>4.9440852121862555E-2</v>
      </c>
      <c r="I1143" s="26">
        <f t="shared" si="173"/>
        <v>-1.273046575986525E-2</v>
      </c>
      <c r="J1143" s="26">
        <f t="shared" si="174"/>
        <v>-4.31245998281371E-3</v>
      </c>
      <c r="K1143" s="19">
        <f t="shared" si="175"/>
        <v>2.9974802336736328E-3</v>
      </c>
    </row>
    <row r="1144" spans="1:11">
      <c r="A1144" s="2" t="str">
        <f t="shared" si="169"/>
        <v>YE Sep-04</v>
      </c>
      <c r="B1144" s="15">
        <f t="shared" si="176"/>
        <v>2.1776702385067459E-2</v>
      </c>
      <c r="C1144" s="15">
        <f t="shared" si="176"/>
        <v>2.5365384628668108E-2</v>
      </c>
      <c r="D1144" s="15">
        <f t="shared" si="176"/>
        <v>2.8224174402083246E-2</v>
      </c>
      <c r="E1144" s="26">
        <f t="shared" si="171"/>
        <v>2.2389128086818699E-2</v>
      </c>
      <c r="F1144" s="26">
        <f t="shared" si="177"/>
        <v>4.6304590932918499E-2</v>
      </c>
      <c r="G1144" s="26">
        <f t="shared" si="177"/>
        <v>5.9886396209644976E-2</v>
      </c>
      <c r="H1144" s="26">
        <f t="shared" si="177"/>
        <v>5.1245217144735067E-2</v>
      </c>
      <c r="I1144" s="26">
        <f t="shared" si="173"/>
        <v>-1.2814397208321116E-2</v>
      </c>
      <c r="J1144" s="26">
        <f t="shared" si="174"/>
        <v>-4.6997847231454726E-3</v>
      </c>
      <c r="K1144" s="19">
        <f t="shared" si="175"/>
        <v>3.5121981497756583E-3</v>
      </c>
    </row>
    <row r="1145" spans="1:11">
      <c r="A1145" s="2" t="str">
        <f t="shared" si="169"/>
        <v>YE Oct-04</v>
      </c>
      <c r="B1145" s="15">
        <f t="shared" si="176"/>
        <v>2.7607361963190247E-2</v>
      </c>
      <c r="C1145" s="15">
        <f t="shared" si="176"/>
        <v>3.0696275303140563E-2</v>
      </c>
      <c r="D1145" s="15">
        <f t="shared" si="176"/>
        <v>3.3657453328578057E-2</v>
      </c>
      <c r="E1145" s="26">
        <f t="shared" si="171"/>
        <v>1.943260025948379E-2</v>
      </c>
      <c r="F1145" s="26">
        <f t="shared" si="177"/>
        <v>4.7762746373700704E-2</v>
      </c>
      <c r="G1145" s="26">
        <f t="shared" si="177"/>
        <v>6.081498121297968E-2</v>
      </c>
      <c r="H1145" s="26">
        <f t="shared" si="177"/>
        <v>5.3744105424348598E-2</v>
      </c>
      <c r="I1145" s="26">
        <f t="shared" si="173"/>
        <v>-1.2303969184479735E-2</v>
      </c>
      <c r="J1145" s="26">
        <f t="shared" si="174"/>
        <v>-5.6762918244170901E-3</v>
      </c>
      <c r="K1145" s="19">
        <f t="shared" si="175"/>
        <v>3.0059276084293263E-3</v>
      </c>
    </row>
    <row r="1146" spans="1:11">
      <c r="A1146" s="2" t="str">
        <f t="shared" si="169"/>
        <v>YE Nov-04</v>
      </c>
      <c r="B1146" s="15">
        <f t="shared" si="176"/>
        <v>4.2248722316865495E-2</v>
      </c>
      <c r="C1146" s="15">
        <f t="shared" si="176"/>
        <v>3.3752152983261841E-2</v>
      </c>
      <c r="D1146" s="15">
        <f t="shared" si="176"/>
        <v>3.6669858207718509E-2</v>
      </c>
      <c r="E1146" s="26">
        <f t="shared" si="171"/>
        <v>2.1591495065235611E-2</v>
      </c>
      <c r="F1146" s="26">
        <f t="shared" si="177"/>
        <v>5.1803581862417625E-2</v>
      </c>
      <c r="G1146" s="26">
        <f t="shared" si="177"/>
        <v>6.5658200032399749E-2</v>
      </c>
      <c r="H1146" s="26">
        <f t="shared" si="177"/>
        <v>5.905311033548899E-2</v>
      </c>
      <c r="I1146" s="26">
        <f t="shared" si="173"/>
        <v>-1.3000996163273548E-2</v>
      </c>
      <c r="J1146" s="26">
        <f t="shared" si="174"/>
        <v>-6.8452926508802969E-3</v>
      </c>
      <c r="K1146" s="19">
        <f t="shared" si="175"/>
        <v>-8.152151354732462E-3</v>
      </c>
    </row>
    <row r="1147" spans="1:11">
      <c r="A1147" s="2" t="str">
        <f t="shared" si="169"/>
        <v>YE Dec-04</v>
      </c>
      <c r="B1147" s="15">
        <f t="shared" si="176"/>
        <v>4.2610754142712315E-2</v>
      </c>
      <c r="C1147" s="15">
        <f t="shared" si="176"/>
        <v>3.7084596520362334E-2</v>
      </c>
      <c r="D1147" s="15">
        <f t="shared" si="176"/>
        <v>4.0064952505402207E-2</v>
      </c>
      <c r="E1147" s="26">
        <f t="shared" si="171"/>
        <v>1.4391749696575751E-2</v>
      </c>
      <c r="F1147" s="26">
        <f t="shared" si="177"/>
        <v>4.7445691992081152E-2</v>
      </c>
      <c r="G1147" s="26">
        <f t="shared" si="177"/>
        <v>5.9606479157731762E-2</v>
      </c>
      <c r="H1147" s="26">
        <f t="shared" si="177"/>
        <v>5.5033306970041052E-2</v>
      </c>
      <c r="I1147" s="26">
        <f t="shared" si="173"/>
        <v>-1.1476701402691636E-2</v>
      </c>
      <c r="J1147" s="26">
        <f t="shared" si="174"/>
        <v>-7.1918250616666013E-3</v>
      </c>
      <c r="K1147" s="19">
        <f t="shared" si="175"/>
        <v>-5.3003075216635498E-3</v>
      </c>
    </row>
    <row r="1148" spans="1:11">
      <c r="A1148" s="2" t="str">
        <f t="shared" si="169"/>
        <v>YE Jan-05</v>
      </c>
      <c r="B1148" s="15">
        <f t="shared" si="176"/>
        <v>4.6179966044142651E-2</v>
      </c>
      <c r="C1148" s="15">
        <f t="shared" si="176"/>
        <v>3.9058039142757739E-2</v>
      </c>
      <c r="D1148" s="15">
        <f t="shared" si="176"/>
        <v>4.2072693985679921E-2</v>
      </c>
      <c r="E1148" s="26">
        <f t="shared" si="171"/>
        <v>1.2338506620363621E-2</v>
      </c>
      <c r="F1148" s="26">
        <f t="shared" si="177"/>
        <v>4.5979004226625264E-2</v>
      </c>
      <c r="G1148" s="26">
        <f t="shared" si="177"/>
        <v>6.2507476075590374E-2</v>
      </c>
      <c r="H1148" s="26">
        <f t="shared" si="177"/>
        <v>5.4930314819322534E-2</v>
      </c>
      <c r="I1148" s="26">
        <f t="shared" si="173"/>
        <v>-1.5556099341544005E-2</v>
      </c>
      <c r="J1148" s="26">
        <f t="shared" si="174"/>
        <v>-8.4852150582384045E-3</v>
      </c>
      <c r="K1148" s="19">
        <f t="shared" si="175"/>
        <v>-6.8075542760722696E-3</v>
      </c>
    </row>
    <row r="1149" spans="1:11">
      <c r="A1149" s="2" t="str">
        <f t="shared" si="169"/>
        <v>YE Feb-05</v>
      </c>
      <c r="B1149" s="15">
        <f t="shared" si="176"/>
        <v>5.0559891414998281E-2</v>
      </c>
      <c r="C1149" s="15">
        <f t="shared" si="176"/>
        <v>4.2430529550410823E-2</v>
      </c>
      <c r="D1149" s="15">
        <f t="shared" si="176"/>
        <v>3.9384317246815792E-2</v>
      </c>
      <c r="E1149" s="26">
        <f t="shared" si="171"/>
        <v>1.3244517154040958E-2</v>
      </c>
      <c r="F1149" s="26">
        <f t="shared" si="177"/>
        <v>4.4027117309848762E-2</v>
      </c>
      <c r="G1149" s="26">
        <f t="shared" si="177"/>
        <v>6.0388756286600342E-2</v>
      </c>
      <c r="H1149" s="26">
        <f t="shared" si="177"/>
        <v>5.3150460666232302E-2</v>
      </c>
      <c r="I1149" s="26">
        <f t="shared" si="173"/>
        <v>-1.5429849552581532E-2</v>
      </c>
      <c r="J1149" s="26">
        <f t="shared" si="174"/>
        <v>-8.6629059162277589E-3</v>
      </c>
      <c r="K1149" s="19">
        <f t="shared" si="175"/>
        <v>-7.7381231960399477E-3</v>
      </c>
    </row>
    <row r="1150" spans="1:11">
      <c r="A1150" s="2" t="str">
        <f t="shared" si="169"/>
        <v>YE Mar-05</v>
      </c>
      <c r="B1150" s="15">
        <f t="shared" si="176"/>
        <v>5.3202304303625825E-2</v>
      </c>
      <c r="C1150" s="15">
        <f t="shared" si="176"/>
        <v>4.5222530054949139E-2</v>
      </c>
      <c r="D1150" s="15">
        <f t="shared" si="176"/>
        <v>4.2225576468299053E-2</v>
      </c>
      <c r="E1150" s="26">
        <f t="shared" si="171"/>
        <v>1.3255352828732692E-2</v>
      </c>
      <c r="F1150" s="26">
        <f t="shared" si="177"/>
        <v>5.1550324325135843E-2</v>
      </c>
      <c r="G1150" s="26">
        <f t="shared" si="177"/>
        <v>6.4009021188779158E-2</v>
      </c>
      <c r="H1150" s="26">
        <f t="shared" si="177"/>
        <v>5.6040644211515778E-2</v>
      </c>
      <c r="I1150" s="26">
        <f t="shared" si="173"/>
        <v>-1.1709202286390052E-2</v>
      </c>
      <c r="J1150" s="26">
        <f t="shared" si="174"/>
        <v>-4.2520332062906396E-3</v>
      </c>
      <c r="K1150" s="19">
        <f t="shared" si="175"/>
        <v>-7.57667754435154E-3</v>
      </c>
    </row>
    <row r="1151" spans="1:11">
      <c r="A1151" s="2" t="str">
        <f t="shared" si="169"/>
        <v>YE Apr-05</v>
      </c>
      <c r="B1151" s="15">
        <f t="shared" si="176"/>
        <v>5.1203797897592329E-2</v>
      </c>
      <c r="C1151" s="15">
        <f t="shared" si="176"/>
        <v>4.472366868322708E-2</v>
      </c>
      <c r="D1151" s="15">
        <f t="shared" si="176"/>
        <v>4.1746588236905913E-2</v>
      </c>
      <c r="E1151" s="26">
        <f t="shared" si="171"/>
        <v>1.0194105376240881E-2</v>
      </c>
      <c r="F1151" s="26">
        <f t="shared" si="177"/>
        <v>4.621904497743623E-2</v>
      </c>
      <c r="G1151" s="26">
        <f t="shared" si="177"/>
        <v>5.7998892500081167E-2</v>
      </c>
      <c r="H1151" s="26">
        <f t="shared" si="177"/>
        <v>5.2366262732732372E-2</v>
      </c>
      <c r="I1151" s="26">
        <f t="shared" si="173"/>
        <v>-1.1134083037467879E-2</v>
      </c>
      <c r="J1151" s="26">
        <f t="shared" si="174"/>
        <v>-5.8413291769097153E-3</v>
      </c>
      <c r="K1151" s="19">
        <f t="shared" si="175"/>
        <v>-6.1644842106979292E-3</v>
      </c>
    </row>
    <row r="1152" spans="1:11">
      <c r="A1152" s="2" t="str">
        <f t="shared" si="169"/>
        <v>YE May-05</v>
      </c>
      <c r="B1152" s="15">
        <f t="shared" si="176"/>
        <v>5.2254098360655643E-2</v>
      </c>
      <c r="C1152" s="15">
        <f t="shared" si="176"/>
        <v>4.55924768657614E-2</v>
      </c>
      <c r="D1152" s="15">
        <f t="shared" si="176"/>
        <v>4.2638842934090926E-2</v>
      </c>
      <c r="E1152" s="26">
        <f t="shared" si="171"/>
        <v>6.1929226328782949E-3</v>
      </c>
      <c r="F1152" s="26">
        <f t="shared" si="177"/>
        <v>4.3767961740417416E-2</v>
      </c>
      <c r="G1152" s="26">
        <f t="shared" si="177"/>
        <v>5.7015252369894798E-2</v>
      </c>
      <c r="H1152" s="26">
        <f t="shared" si="177"/>
        <v>4.9095824622415574E-2</v>
      </c>
      <c r="I1152" s="26">
        <f t="shared" si="173"/>
        <v>-1.2532733657131367E-2</v>
      </c>
      <c r="J1152" s="26">
        <f t="shared" si="174"/>
        <v>-5.0785283450305307E-3</v>
      </c>
      <c r="K1152" s="19">
        <f t="shared" si="175"/>
        <v>-6.3308106903766648E-3</v>
      </c>
    </row>
    <row r="1153" spans="1:11">
      <c r="A1153" s="2" t="str">
        <f t="shared" si="169"/>
        <v>YE Jun-05</v>
      </c>
      <c r="B1153" s="15">
        <f t="shared" si="176"/>
        <v>5.3393041681019549E-2</v>
      </c>
      <c r="C1153" s="15">
        <f t="shared" si="176"/>
        <v>4.6525414500013573E-2</v>
      </c>
      <c r="D1153" s="15">
        <f t="shared" si="176"/>
        <v>4.3565992186632041E-2</v>
      </c>
      <c r="E1153" s="26">
        <f t="shared" si="171"/>
        <v>2.0272387691353533E-3</v>
      </c>
      <c r="F1153" s="26">
        <f t="shared" si="177"/>
        <v>4.0070912413753046E-2</v>
      </c>
      <c r="G1153" s="26">
        <f t="shared" si="177"/>
        <v>5.2575491017421205E-2</v>
      </c>
      <c r="H1153" s="26">
        <f t="shared" si="177"/>
        <v>4.5681549624143836E-2</v>
      </c>
      <c r="I1153" s="26">
        <f t="shared" si="173"/>
        <v>-1.1879982680939372E-2</v>
      </c>
      <c r="J1153" s="26">
        <f t="shared" si="174"/>
        <v>-5.3655314205434124E-3</v>
      </c>
      <c r="K1153" s="19">
        <f t="shared" si="175"/>
        <v>-6.519529662021184E-3</v>
      </c>
    </row>
    <row r="1154" spans="1:11">
      <c r="A1154" s="2" t="str">
        <f t="shared" si="169"/>
        <v>YE Jul-05</v>
      </c>
      <c r="B1154" s="15">
        <f t="shared" si="176"/>
        <v>5.6420906888196676E-2</v>
      </c>
      <c r="C1154" s="15">
        <f t="shared" si="176"/>
        <v>4.8209087749405244E-2</v>
      </c>
      <c r="D1154" s="15">
        <f t="shared" si="176"/>
        <v>4.5285313985415687E-2</v>
      </c>
      <c r="E1154" s="26">
        <f t="shared" si="171"/>
        <v>-2.7280672508492865E-3</v>
      </c>
      <c r="F1154" s="26">
        <f t="shared" si="177"/>
        <v>3.7954981360289075E-2</v>
      </c>
      <c r="G1154" s="26">
        <f t="shared" si="177"/>
        <v>4.8493265528554375E-2</v>
      </c>
      <c r="H1154" s="26">
        <f t="shared" si="177"/>
        <v>4.2433705352538098E-2</v>
      </c>
      <c r="I1154" s="26">
        <f t="shared" si="173"/>
        <v>-1.0050883982504866E-2</v>
      </c>
      <c r="J1154" s="26">
        <f t="shared" si="174"/>
        <v>-4.2964113393997305E-3</v>
      </c>
      <c r="K1154" s="19">
        <f t="shared" si="175"/>
        <v>-7.7732455740393558E-3</v>
      </c>
    </row>
    <row r="1155" spans="1:11">
      <c r="A1155" s="2" t="str">
        <f t="shared" ref="A1155:A1186" si="178">TEXT(A865,"mmm-yy")</f>
        <v>YE Aug-05</v>
      </c>
      <c r="B1155" s="15">
        <f t="shared" si="176"/>
        <v>4.8680150839903957E-2</v>
      </c>
      <c r="C1155" s="15">
        <f t="shared" si="176"/>
        <v>4.9078907468376398E-2</v>
      </c>
      <c r="D1155" s="15">
        <f t="shared" si="176"/>
        <v>4.6178025251459198E-2</v>
      </c>
      <c r="E1155" s="26">
        <f t="shared" ref="E1155:E1186" si="179">IF(OR(E853="-",E865="-"),"-",IF(OR(E853="C",E865="C"),"C",E865/E853-1))</f>
        <v>-7.2902823687738261E-3</v>
      </c>
      <c r="F1155" s="26">
        <f t="shared" si="177"/>
        <v>3.531452796507617E-2</v>
      </c>
      <c r="G1155" s="26">
        <f t="shared" si="177"/>
        <v>4.6231644396336202E-2</v>
      </c>
      <c r="H1155" s="26">
        <f t="shared" si="177"/>
        <v>3.8551092039369905E-2</v>
      </c>
      <c r="I1155" s="26">
        <f t="shared" ref="I1155:I1186" si="180">IF(OR(I865="-",I853="-"),"-",IF(OR(I865="C",I853="C"),"C",I865/I853-1))</f>
        <v>-1.0434702954869146E-2</v>
      </c>
      <c r="J1155" s="26">
        <f t="shared" ref="J1155:J1186" si="181">IF(OR(J865="C",J853="C"),"C",J865/J853-1)</f>
        <v>-3.116422580557221E-3</v>
      </c>
      <c r="K1155" s="19">
        <f t="shared" ref="K1155:K1186" si="182">K865/K853-1</f>
        <v>3.8024618674503685E-4</v>
      </c>
    </row>
    <row r="1156" spans="1:11">
      <c r="A1156" s="2" t="str">
        <f t="shared" si="178"/>
        <v>YE Sep-05</v>
      </c>
      <c r="B1156" s="15">
        <f t="shared" si="176"/>
        <v>5.0067658998646847E-2</v>
      </c>
      <c r="C1156" s="15">
        <f t="shared" si="176"/>
        <v>4.6123023922104212E-2</v>
      </c>
      <c r="D1156" s="15">
        <f t="shared" si="176"/>
        <v>4.328383035122596E-2</v>
      </c>
      <c r="E1156" s="26">
        <f t="shared" si="179"/>
        <v>-8.9282611841712267E-3</v>
      </c>
      <c r="F1156" s="26">
        <f t="shared" si="177"/>
        <v>2.8693836513631332E-2</v>
      </c>
      <c r="G1156" s="26">
        <f t="shared" si="177"/>
        <v>3.814917978867105E-2</v>
      </c>
      <c r="H1156" s="26">
        <f t="shared" si="177"/>
        <v>3.3969119824627692E-2</v>
      </c>
      <c r="I1156" s="26">
        <f t="shared" si="180"/>
        <v>-9.1078849351541313E-3</v>
      </c>
      <c r="J1156" s="26">
        <f t="shared" si="181"/>
        <v>-5.1019737532308485E-3</v>
      </c>
      <c r="K1156" s="19">
        <f t="shared" si="182"/>
        <v>-3.7565532494394649E-3</v>
      </c>
    </row>
    <row r="1157" spans="1:11">
      <c r="A1157" s="2" t="str">
        <f t="shared" si="178"/>
        <v>YE Oct-05</v>
      </c>
      <c r="B1157" s="15">
        <f t="shared" si="176"/>
        <v>4.3781094527363118E-2</v>
      </c>
      <c r="C1157" s="15">
        <f t="shared" si="176"/>
        <v>4.4357880716254572E-2</v>
      </c>
      <c r="D1157" s="15">
        <f t="shared" si="176"/>
        <v>4.150535217000284E-2</v>
      </c>
      <c r="E1157" s="26">
        <f t="shared" si="179"/>
        <v>-9.0182794388057319E-3</v>
      </c>
      <c r="F1157" s="26">
        <f t="shared" si="177"/>
        <v>2.8159377206200098E-2</v>
      </c>
      <c r="G1157" s="26">
        <f t="shared" si="177"/>
        <v>3.7067582574646263E-2</v>
      </c>
      <c r="H1157" s="26">
        <f t="shared" si="177"/>
        <v>3.2112765867121862E-2</v>
      </c>
      <c r="I1157" s="26">
        <f t="shared" si="180"/>
        <v>-8.5898021673096459E-3</v>
      </c>
      <c r="J1157" s="26">
        <f t="shared" si="181"/>
        <v>-3.8303844227723927E-3</v>
      </c>
      <c r="K1157" s="19">
        <f t="shared" si="182"/>
        <v>5.5259305990063012E-4</v>
      </c>
    </row>
    <row r="1158" spans="1:11">
      <c r="A1158" s="2" t="str">
        <f t="shared" si="178"/>
        <v>YE Nov-05</v>
      </c>
      <c r="B1158" s="15">
        <f t="shared" si="176"/>
        <v>3.5632559660019547E-2</v>
      </c>
      <c r="C1158" s="15">
        <f t="shared" si="176"/>
        <v>4.4116272736011153E-2</v>
      </c>
      <c r="D1158" s="15">
        <f t="shared" si="176"/>
        <v>4.1278026273231294E-2</v>
      </c>
      <c r="E1158" s="26">
        <f t="shared" si="179"/>
        <v>-1.5480145387356314E-2</v>
      </c>
      <c r="F1158" s="26">
        <f t="shared" si="177"/>
        <v>2.2481841842708183E-2</v>
      </c>
      <c r="G1158" s="26">
        <f t="shared" si="177"/>
        <v>2.7711278438466769E-2</v>
      </c>
      <c r="H1158" s="26">
        <f t="shared" si="177"/>
        <v>2.5158891037862396E-2</v>
      </c>
      <c r="I1158" s="26">
        <f t="shared" si="180"/>
        <v>-5.0884297034322623E-3</v>
      </c>
      <c r="J1158" s="26">
        <f t="shared" si="181"/>
        <v>-2.6113505121571068E-3</v>
      </c>
      <c r="K1158" s="19">
        <f t="shared" si="182"/>
        <v>8.1918176450310742E-3</v>
      </c>
    </row>
    <row r="1159" spans="1:11">
      <c r="A1159" s="2" t="str">
        <f t="shared" si="178"/>
        <v>YE Dec-05</v>
      </c>
      <c r="B1159" s="15">
        <f t="shared" si="176"/>
        <v>3.6003892312682417E-2</v>
      </c>
      <c r="C1159" s="15">
        <f t="shared" si="176"/>
        <v>4.3450967874931079E-2</v>
      </c>
      <c r="D1159" s="15">
        <f t="shared" si="176"/>
        <v>4.0612817810063984E-2</v>
      </c>
      <c r="E1159" s="26">
        <f t="shared" si="179"/>
        <v>-1.7460712705985038E-2</v>
      </c>
      <c r="F1159" s="26">
        <f t="shared" si="177"/>
        <v>1.7724362832546969E-2</v>
      </c>
      <c r="G1159" s="26">
        <f t="shared" si="177"/>
        <v>2.1181180569350477E-2</v>
      </c>
      <c r="H1159" s="26">
        <f t="shared" si="177"/>
        <v>2.2442976360116829E-2</v>
      </c>
      <c r="I1159" s="26">
        <f t="shared" si="180"/>
        <v>-3.3851169631584632E-3</v>
      </c>
      <c r="J1159" s="26">
        <f t="shared" si="181"/>
        <v>-4.6150383313972032E-3</v>
      </c>
      <c r="K1159" s="19">
        <f t="shared" si="182"/>
        <v>7.1882698680065804E-3</v>
      </c>
    </row>
    <row r="1160" spans="1:11">
      <c r="A1160" s="2" t="str">
        <f t="shared" si="178"/>
        <v>YE Jan-06</v>
      </c>
      <c r="B1160" s="15">
        <f t="shared" si="176"/>
        <v>3.7000973709834462E-2</v>
      </c>
      <c r="C1160" s="15">
        <f t="shared" si="176"/>
        <v>4.3541176688948413E-2</v>
      </c>
      <c r="D1160" s="15">
        <f t="shared" si="176"/>
        <v>4.0713609049997546E-2</v>
      </c>
      <c r="E1160" s="26">
        <f t="shared" si="179"/>
        <v>-2.3369375767810729E-2</v>
      </c>
      <c r="F1160" s="26">
        <f t="shared" si="177"/>
        <v>9.1147419855723832E-3</v>
      </c>
      <c r="G1160" s="26">
        <f t="shared" si="177"/>
        <v>1.3833933892157368E-2</v>
      </c>
      <c r="H1160" s="26">
        <f t="shared" si="177"/>
        <v>1.6392781653433719E-2</v>
      </c>
      <c r="I1160" s="26">
        <f t="shared" si="180"/>
        <v>-4.6547977423362363E-3</v>
      </c>
      <c r="J1160" s="26">
        <f t="shared" si="181"/>
        <v>-7.160656587920422E-3</v>
      </c>
      <c r="K1160" s="19">
        <f t="shared" si="182"/>
        <v>6.3068436239905878E-3</v>
      </c>
    </row>
    <row r="1161" spans="1:11">
      <c r="A1161" s="2" t="str">
        <f t="shared" si="178"/>
        <v>YE Feb-06</v>
      </c>
      <c r="B1161" s="15">
        <f t="shared" si="176"/>
        <v>3.3268733850129184E-2</v>
      </c>
      <c r="C1161" s="15">
        <f t="shared" si="176"/>
        <v>4.2957903196303659E-2</v>
      </c>
      <c r="D1161" s="15">
        <f t="shared" si="176"/>
        <v>4.3022048141400537E-2</v>
      </c>
      <c r="E1161" s="26">
        <f t="shared" si="179"/>
        <v>-2.6515574850343171E-2</v>
      </c>
      <c r="F1161" s="26">
        <f t="shared" si="177"/>
        <v>1.0185633410211281E-2</v>
      </c>
      <c r="G1161" s="26">
        <f t="shared" si="177"/>
        <v>1.1288732546862246E-2</v>
      </c>
      <c r="H1161" s="26">
        <f t="shared" si="177"/>
        <v>1.5365718953348928E-2</v>
      </c>
      <c r="I1161" s="26">
        <f t="shared" si="180"/>
        <v>-1.0907855503073938E-3</v>
      </c>
      <c r="J1161" s="26">
        <f t="shared" si="181"/>
        <v>-5.1016943416970495E-3</v>
      </c>
      <c r="K1161" s="19">
        <f t="shared" si="182"/>
        <v>9.3772017179607481E-3</v>
      </c>
    </row>
    <row r="1162" spans="1:11">
      <c r="A1162" s="2" t="str">
        <f t="shared" si="178"/>
        <v>YE Mar-06</v>
      </c>
      <c r="B1162" s="15">
        <f t="shared" si="176"/>
        <v>2.8957528957529011E-2</v>
      </c>
      <c r="C1162" s="15">
        <f t="shared" si="176"/>
        <v>4.201726558501262E-2</v>
      </c>
      <c r="D1162" s="15">
        <f t="shared" si="176"/>
        <v>4.2062932699164834E-2</v>
      </c>
      <c r="E1162" s="26">
        <f t="shared" si="179"/>
        <v>-3.4349563628708113E-2</v>
      </c>
      <c r="F1162" s="26">
        <f t="shared" si="177"/>
        <v>-7.7498056141951377E-3</v>
      </c>
      <c r="G1162" s="26">
        <f t="shared" si="177"/>
        <v>-3.0390118445919878E-3</v>
      </c>
      <c r="H1162" s="26">
        <f t="shared" si="177"/>
        <v>6.2685256872967443E-3</v>
      </c>
      <c r="I1162" s="26">
        <f t="shared" si="180"/>
        <v>-4.725153567261664E-3</v>
      </c>
      <c r="J1162" s="26">
        <f t="shared" si="181"/>
        <v>-1.3931004442295669E-2</v>
      </c>
      <c r="K1162" s="19">
        <f t="shared" si="182"/>
        <v>1.2692201825584393E-2</v>
      </c>
    </row>
    <row r="1163" spans="1:11">
      <c r="A1163" s="2" t="str">
        <f t="shared" si="178"/>
        <v>YE Apr-06</v>
      </c>
      <c r="B1163" s="15">
        <f t="shared" ref="B1163:D1182" si="183">IF(B861=0,"-",B873/B861-1)</f>
        <v>2.8709677419354929E-2</v>
      </c>
      <c r="C1163" s="15">
        <f t="shared" si="183"/>
        <v>4.1406157297507518E-2</v>
      </c>
      <c r="D1163" s="15">
        <f t="shared" si="183"/>
        <v>4.1459886865433893E-2</v>
      </c>
      <c r="E1163" s="26">
        <f t="shared" si="179"/>
        <v>-3.2293907368478703E-2</v>
      </c>
      <c r="F1163" s="26">
        <f t="shared" ref="F1163:H1182" si="184">IF(OR(F861="C",F873="C"),"C",F873/F861-1)</f>
        <v>-3.0762190012891821E-3</v>
      </c>
      <c r="G1163" s="26">
        <f t="shared" si="184"/>
        <v>-1.2599420248191606E-3</v>
      </c>
      <c r="H1163" s="26">
        <f t="shared" si="184"/>
        <v>7.8270777510152101E-3</v>
      </c>
      <c r="I1163" s="26">
        <f t="shared" si="180"/>
        <v>-1.8185682670548431E-3</v>
      </c>
      <c r="J1163" s="26">
        <f t="shared" si="181"/>
        <v>-1.0818618583492867E-2</v>
      </c>
      <c r="K1163" s="19">
        <f t="shared" si="182"/>
        <v>1.23421409916189E-2</v>
      </c>
    </row>
    <row r="1164" spans="1:11">
      <c r="A1164" s="2" t="str">
        <f t="shared" si="178"/>
        <v>YE May-06</v>
      </c>
      <c r="B1164" s="15">
        <f t="shared" si="183"/>
        <v>2.4667315806556234E-2</v>
      </c>
      <c r="C1164" s="15">
        <f t="shared" si="183"/>
        <v>3.9310609652405182E-2</v>
      </c>
      <c r="D1164" s="15">
        <f t="shared" si="183"/>
        <v>3.9323565965636575E-2</v>
      </c>
      <c r="E1164" s="26">
        <f t="shared" si="179"/>
        <v>-2.9286366456383051E-2</v>
      </c>
      <c r="F1164" s="26">
        <f t="shared" si="184"/>
        <v>-2.1571557295188004E-3</v>
      </c>
      <c r="G1164" s="26">
        <f t="shared" si="184"/>
        <v>-2.2889456338175407E-3</v>
      </c>
      <c r="H1164" s="26">
        <f t="shared" si="184"/>
        <v>8.8855551460123028E-3</v>
      </c>
      <c r="I1164" s="26">
        <f t="shared" si="180"/>
        <v>1.320922562919602E-4</v>
      </c>
      <c r="J1164" s="26">
        <f t="shared" si="181"/>
        <v>-1.0945454436536939E-2</v>
      </c>
      <c r="K1164" s="19">
        <f t="shared" si="182"/>
        <v>1.4290778694665995E-2</v>
      </c>
    </row>
    <row r="1165" spans="1:11">
      <c r="A1165" s="2" t="str">
        <f t="shared" si="178"/>
        <v>YE Jun-06</v>
      </c>
      <c r="B1165" s="15">
        <f t="shared" si="183"/>
        <v>2.1582733812949728E-2</v>
      </c>
      <c r="C1165" s="15">
        <f t="shared" si="183"/>
        <v>3.5991225269039973E-2</v>
      </c>
      <c r="D1165" s="15">
        <f t="shared" si="183"/>
        <v>3.6048844233030453E-2</v>
      </c>
      <c r="E1165" s="26">
        <f t="shared" si="179"/>
        <v>-3.3648541676873922E-2</v>
      </c>
      <c r="F1165" s="26">
        <f t="shared" si="184"/>
        <v>-9.8553040767641598E-3</v>
      </c>
      <c r="G1165" s="26">
        <f t="shared" si="184"/>
        <v>-1.0430324410247716E-2</v>
      </c>
      <c r="H1165" s="26">
        <f t="shared" si="184"/>
        <v>1.1873115185783156E-3</v>
      </c>
      <c r="I1165" s="26">
        <f t="shared" si="180"/>
        <v>5.8108119889688226E-4</v>
      </c>
      <c r="J1165" s="26">
        <f t="shared" si="181"/>
        <v>-1.1029520119060665E-2</v>
      </c>
      <c r="K1165" s="19">
        <f t="shared" si="182"/>
        <v>1.4104086707018126E-2</v>
      </c>
    </row>
    <row r="1166" spans="1:11">
      <c r="A1166" s="2" t="str">
        <f t="shared" si="178"/>
        <v>YE Jul-06</v>
      </c>
      <c r="B1166" s="15">
        <f t="shared" si="183"/>
        <v>1.7365661861074688E-2</v>
      </c>
      <c r="C1166" s="15">
        <f t="shared" si="183"/>
        <v>3.2183358687563945E-2</v>
      </c>
      <c r="D1166" s="15">
        <f t="shared" si="183"/>
        <v>3.2167124438985617E-2</v>
      </c>
      <c r="E1166" s="26">
        <f t="shared" si="179"/>
        <v>-3.328634644835049E-2</v>
      </c>
      <c r="F1166" s="26">
        <f t="shared" si="184"/>
        <v>-1.4369146929354204E-2</v>
      </c>
      <c r="G1166" s="26">
        <f t="shared" si="184"/>
        <v>-1.3553258644340538E-2</v>
      </c>
      <c r="H1166" s="26">
        <f t="shared" si="184"/>
        <v>-2.1899480576880181E-3</v>
      </c>
      <c r="I1166" s="26">
        <f t="shared" si="180"/>
        <v>-8.2709816030446248E-4</v>
      </c>
      <c r="J1166" s="26">
        <f t="shared" si="181"/>
        <v>-1.2205929222659617E-2</v>
      </c>
      <c r="K1166" s="19">
        <f t="shared" si="182"/>
        <v>1.4564769956342927E-2</v>
      </c>
    </row>
    <row r="1167" spans="1:11">
      <c r="A1167" s="2" t="str">
        <f t="shared" si="178"/>
        <v>YE Aug-06</v>
      </c>
      <c r="B1167" s="15">
        <f t="shared" si="183"/>
        <v>2.0921869892121636E-2</v>
      </c>
      <c r="C1167" s="15">
        <f t="shared" si="183"/>
        <v>2.9115082160987349E-2</v>
      </c>
      <c r="D1167" s="15">
        <f t="shared" si="183"/>
        <v>2.9039825235662731E-2</v>
      </c>
      <c r="E1167" s="26">
        <f t="shared" si="179"/>
        <v>-2.8193089512385527E-2</v>
      </c>
      <c r="F1167" s="26">
        <f t="shared" si="184"/>
        <v>-1.2615635642520551E-2</v>
      </c>
      <c r="G1167" s="26">
        <f t="shared" si="184"/>
        <v>-1.3297968893560608E-2</v>
      </c>
      <c r="H1167" s="26">
        <f t="shared" si="184"/>
        <v>2.8013330984011375E-5</v>
      </c>
      <c r="I1167" s="26">
        <f t="shared" si="180"/>
        <v>6.9152918462633828E-4</v>
      </c>
      <c r="J1167" s="26">
        <f t="shared" si="181"/>
        <v>-1.2643294792702764E-2</v>
      </c>
      <c r="K1167" s="19">
        <f t="shared" si="182"/>
        <v>8.0253078227541241E-3</v>
      </c>
    </row>
    <row r="1168" spans="1:11">
      <c r="A1168" s="2" t="str">
        <f t="shared" si="178"/>
        <v>YE Sep-06</v>
      </c>
      <c r="B1168" s="15">
        <f t="shared" si="183"/>
        <v>1.7074742268041287E-2</v>
      </c>
      <c r="C1168" s="15">
        <f t="shared" si="183"/>
        <v>2.7670631266460965E-2</v>
      </c>
      <c r="D1168" s="15">
        <f t="shared" si="183"/>
        <v>2.7615158581426824E-2</v>
      </c>
      <c r="E1168" s="26">
        <f t="shared" si="179"/>
        <v>-2.4635801607450269E-2</v>
      </c>
      <c r="F1168" s="26">
        <f t="shared" si="184"/>
        <v>-8.7305887705015905E-3</v>
      </c>
      <c r="G1168" s="26">
        <f t="shared" si="184"/>
        <v>-8.6712924615729436E-3</v>
      </c>
      <c r="H1168" s="26">
        <f t="shared" si="184"/>
        <v>2.2990354058063378E-3</v>
      </c>
      <c r="I1168" s="26">
        <f t="shared" si="180"/>
        <v>-5.9814982132255778E-5</v>
      </c>
      <c r="J1168" s="26">
        <f t="shared" si="181"/>
        <v>-1.1004324843874813E-2</v>
      </c>
      <c r="K1168" s="19">
        <f t="shared" si="182"/>
        <v>1.0418004260720704E-2</v>
      </c>
    </row>
    <row r="1169" spans="1:11">
      <c r="A1169" s="2" t="str">
        <f t="shared" si="178"/>
        <v>YE Oct-06</v>
      </c>
      <c r="B1169" s="15">
        <f t="shared" si="183"/>
        <v>1.6841436288528744E-2</v>
      </c>
      <c r="C1169" s="15">
        <f t="shared" si="183"/>
        <v>2.4220079191761501E-2</v>
      </c>
      <c r="D1169" s="15">
        <f t="shared" si="183"/>
        <v>2.4098533409426359E-2</v>
      </c>
      <c r="E1169" s="26">
        <f t="shared" si="179"/>
        <v>-1.8707416487358297E-2</v>
      </c>
      <c r="F1169" s="26">
        <f t="shared" si="184"/>
        <v>-6.7725183448660298E-3</v>
      </c>
      <c r="G1169" s="26">
        <f t="shared" si="184"/>
        <v>-8.4928999656269655E-3</v>
      </c>
      <c r="H1169" s="26">
        <f t="shared" si="184"/>
        <v>4.9402956208430826E-3</v>
      </c>
      <c r="I1169" s="26">
        <f t="shared" si="180"/>
        <v>1.7351178026878689E-3</v>
      </c>
      <c r="J1169" s="26">
        <f t="shared" si="181"/>
        <v>-1.1655233665869735E-2</v>
      </c>
      <c r="K1169" s="19">
        <f t="shared" si="182"/>
        <v>7.2564341301479818E-3</v>
      </c>
    </row>
    <row r="1170" spans="1:11">
      <c r="A1170" s="2" t="str">
        <f t="shared" si="178"/>
        <v>YE Nov-06</v>
      </c>
      <c r="B1170" s="15">
        <f t="shared" si="183"/>
        <v>1.2941919191919116E-2</v>
      </c>
      <c r="C1170" s="15">
        <f t="shared" si="183"/>
        <v>2.0648235818363059E-2</v>
      </c>
      <c r="D1170" s="15">
        <f t="shared" si="183"/>
        <v>2.0575757210764989E-2</v>
      </c>
      <c r="E1170" s="26">
        <f t="shared" si="179"/>
        <v>-1.0486940049342697E-2</v>
      </c>
      <c r="F1170" s="26">
        <f t="shared" si="184"/>
        <v>-1.937437038506129E-3</v>
      </c>
      <c r="G1170" s="26">
        <f t="shared" si="184"/>
        <v>-3.3758319917742696E-3</v>
      </c>
      <c r="H1170" s="26">
        <f t="shared" si="184"/>
        <v>9.873040429083435E-3</v>
      </c>
      <c r="I1170" s="26">
        <f t="shared" si="180"/>
        <v>1.4432671807897979E-3</v>
      </c>
      <c r="J1170" s="26">
        <f t="shared" si="181"/>
        <v>-1.1695012139913419E-2</v>
      </c>
      <c r="K1170" s="19">
        <f t="shared" si="182"/>
        <v>7.6078563641550634E-3</v>
      </c>
    </row>
    <row r="1171" spans="1:11">
      <c r="A1171" s="2" t="str">
        <f t="shared" si="178"/>
        <v>YE Dec-06</v>
      </c>
      <c r="B1171" s="15">
        <f t="shared" si="183"/>
        <v>1.2210394489668097E-2</v>
      </c>
      <c r="C1171" s="15">
        <f t="shared" si="183"/>
        <v>1.7296603515784215E-2</v>
      </c>
      <c r="D1171" s="15">
        <f t="shared" si="183"/>
        <v>1.716002386545834E-2</v>
      </c>
      <c r="E1171" s="26">
        <f t="shared" si="179"/>
        <v>-2.2006002483351272E-3</v>
      </c>
      <c r="F1171" s="26">
        <f t="shared" si="184"/>
        <v>5.8097625795010543E-3</v>
      </c>
      <c r="G1171" s="26">
        <f t="shared" si="184"/>
        <v>3.1948927683664863E-3</v>
      </c>
      <c r="H1171" s="26">
        <f t="shared" si="184"/>
        <v>1.4921661264343244E-2</v>
      </c>
      <c r="I1171" s="26">
        <f t="shared" si="180"/>
        <v>2.60654218834655E-3</v>
      </c>
      <c r="J1171" s="26">
        <f t="shared" si="181"/>
        <v>-8.9779330096187993E-3</v>
      </c>
      <c r="K1171" s="19">
        <f t="shared" si="182"/>
        <v>5.0248535816315165E-3</v>
      </c>
    </row>
    <row r="1172" spans="1:11">
      <c r="A1172" s="2" t="str">
        <f t="shared" si="178"/>
        <v>YE Jan-07</v>
      </c>
      <c r="B1172" s="15">
        <f t="shared" si="183"/>
        <v>1.1580594679186262E-2</v>
      </c>
      <c r="C1172" s="15">
        <f t="shared" si="183"/>
        <v>1.3801431405418452E-2</v>
      </c>
      <c r="D1172" s="15">
        <f t="shared" si="183"/>
        <v>1.359843315590914E-2</v>
      </c>
      <c r="E1172" s="26">
        <f t="shared" si="179"/>
        <v>7.2200945773244207E-3</v>
      </c>
      <c r="F1172" s="26">
        <f t="shared" si="184"/>
        <v>1.1588814608313847E-2</v>
      </c>
      <c r="G1172" s="26">
        <f t="shared" si="184"/>
        <v>5.0675325618074751E-3</v>
      </c>
      <c r="H1172" s="26">
        <f t="shared" si="184"/>
        <v>2.0916709706722658E-2</v>
      </c>
      <c r="I1172" s="26">
        <f t="shared" si="180"/>
        <v>6.4884018588127201E-3</v>
      </c>
      <c r="J1172" s="26">
        <f t="shared" si="181"/>
        <v>-9.1367836472070474E-3</v>
      </c>
      <c r="K1172" s="19">
        <f t="shared" si="182"/>
        <v>2.1954125434133775E-3</v>
      </c>
    </row>
    <row r="1173" spans="1:11">
      <c r="A1173" s="2" t="str">
        <f t="shared" si="178"/>
        <v>YE Feb-07</v>
      </c>
      <c r="B1173" s="15">
        <f t="shared" si="183"/>
        <v>1.2503907471084652E-2</v>
      </c>
      <c r="C1173" s="15">
        <f t="shared" si="183"/>
        <v>1.0222262181238895E-2</v>
      </c>
      <c r="D1173" s="15">
        <f t="shared" si="183"/>
        <v>1.0303540706882997E-2</v>
      </c>
      <c r="E1173" s="26">
        <f t="shared" si="179"/>
        <v>1.4339404450704585E-2</v>
      </c>
      <c r="F1173" s="26">
        <f t="shared" si="184"/>
        <v>1.5430563445740342E-2</v>
      </c>
      <c r="G1173" s="26">
        <f t="shared" si="184"/>
        <v>8.0000985702293193E-3</v>
      </c>
      <c r="H1173" s="26">
        <f t="shared" si="184"/>
        <v>2.4790691795057773E-2</v>
      </c>
      <c r="I1173" s="26">
        <f t="shared" si="180"/>
        <v>7.3714922112118053E-3</v>
      </c>
      <c r="J1173" s="26">
        <f t="shared" si="181"/>
        <v>-9.13369766554184E-3</v>
      </c>
      <c r="K1173" s="19">
        <f t="shared" si="182"/>
        <v>-2.2534681328241213E-3</v>
      </c>
    </row>
    <row r="1174" spans="1:11">
      <c r="A1174" s="2" t="str">
        <f t="shared" si="178"/>
        <v>YE Mar-07</v>
      </c>
      <c r="B1174" s="15">
        <f t="shared" si="183"/>
        <v>1.3445903689806027E-2</v>
      </c>
      <c r="C1174" s="15">
        <f t="shared" si="183"/>
        <v>7.5447396749133144E-3</v>
      </c>
      <c r="D1174" s="15">
        <f t="shared" si="183"/>
        <v>7.5740008140527948E-3</v>
      </c>
      <c r="E1174" s="26">
        <f t="shared" si="179"/>
        <v>2.5810115765714903E-2</v>
      </c>
      <c r="F1174" s="26">
        <f t="shared" si="184"/>
        <v>3.0295728391442678E-2</v>
      </c>
      <c r="G1174" s="26">
        <f t="shared" si="184"/>
        <v>1.7244518463912728E-2</v>
      </c>
      <c r="H1174" s="26">
        <f t="shared" si="184"/>
        <v>3.3579602417588283E-2</v>
      </c>
      <c r="I1174" s="26">
        <f t="shared" si="180"/>
        <v>1.2829963387011478E-2</v>
      </c>
      <c r="J1174" s="26">
        <f t="shared" si="181"/>
        <v>-3.1771854034892133E-3</v>
      </c>
      <c r="K1174" s="19">
        <f t="shared" si="182"/>
        <v>-5.8228702621496709E-3</v>
      </c>
    </row>
    <row r="1175" spans="1:11">
      <c r="A1175" s="2" t="str">
        <f t="shared" si="178"/>
        <v>YE Apr-07</v>
      </c>
      <c r="B1175" s="15">
        <f t="shared" si="183"/>
        <v>1.4424584509250549E-2</v>
      </c>
      <c r="C1175" s="15">
        <f t="shared" si="183"/>
        <v>4.817010872267824E-3</v>
      </c>
      <c r="D1175" s="15">
        <f t="shared" si="183"/>
        <v>4.883020190558085E-3</v>
      </c>
      <c r="E1175" s="26">
        <f t="shared" si="179"/>
        <v>2.8507725307119758E-2</v>
      </c>
      <c r="F1175" s="26">
        <f t="shared" si="184"/>
        <v>2.9212864854758935E-2</v>
      </c>
      <c r="G1175" s="26">
        <f t="shared" si="184"/>
        <v>1.6379160581737606E-2</v>
      </c>
      <c r="H1175" s="26">
        <f t="shared" si="184"/>
        <v>3.3529949295939332E-2</v>
      </c>
      <c r="I1175" s="26">
        <f t="shared" si="180"/>
        <v>1.2626886471851506E-2</v>
      </c>
      <c r="J1175" s="26">
        <f t="shared" si="181"/>
        <v>-4.1770288748006479E-3</v>
      </c>
      <c r="K1175" s="19">
        <f t="shared" si="182"/>
        <v>-9.4709589886668999E-3</v>
      </c>
    </row>
    <row r="1176" spans="1:11">
      <c r="A1176" s="2" t="str">
        <f t="shared" si="178"/>
        <v>YE May-07</v>
      </c>
      <c r="B1176" s="15">
        <f t="shared" si="183"/>
        <v>1.5837820715869588E-2</v>
      </c>
      <c r="C1176" s="15">
        <f t="shared" si="183"/>
        <v>2.973368495992057E-3</v>
      </c>
      <c r="D1176" s="15">
        <f t="shared" si="183"/>
        <v>3.0035910197110383E-3</v>
      </c>
      <c r="E1176" s="26">
        <f t="shared" si="179"/>
        <v>3.2311498976491659E-2</v>
      </c>
      <c r="F1176" s="26">
        <f t="shared" si="184"/>
        <v>3.1634898251475585E-2</v>
      </c>
      <c r="G1176" s="26">
        <f t="shared" si="184"/>
        <v>1.8859719675695885E-2</v>
      </c>
      <c r="H1176" s="26">
        <f t="shared" si="184"/>
        <v>3.5412140524361924E-2</v>
      </c>
      <c r="I1176" s="26">
        <f t="shared" si="180"/>
        <v>1.2538702167798066E-2</v>
      </c>
      <c r="J1176" s="26">
        <f t="shared" si="181"/>
        <v>-3.6480567737725567E-3</v>
      </c>
      <c r="K1176" s="19">
        <f t="shared" si="182"/>
        <v>-1.2663883897147787E-2</v>
      </c>
    </row>
    <row r="1177" spans="1:11">
      <c r="A1177" s="2" t="str">
        <f t="shared" si="178"/>
        <v>YE Jun-07</v>
      </c>
      <c r="B1177" s="15">
        <f t="shared" si="183"/>
        <v>1.4084507042253502E-2</v>
      </c>
      <c r="C1177" s="15">
        <f t="shared" si="183"/>
        <v>2.7402213646867679E-3</v>
      </c>
      <c r="D1177" s="15">
        <f t="shared" si="183"/>
        <v>2.7735697695201456E-3</v>
      </c>
      <c r="E1177" s="26">
        <f t="shared" si="179"/>
        <v>3.9135651615779032E-2</v>
      </c>
      <c r="F1177" s="26">
        <f t="shared" si="184"/>
        <v>3.9211178868071128E-2</v>
      </c>
      <c r="G1177" s="26">
        <f t="shared" si="184"/>
        <v>2.7237749887302876E-2</v>
      </c>
      <c r="H1177" s="26">
        <f t="shared" si="184"/>
        <v>4.2017766845531046E-2</v>
      </c>
      <c r="I1177" s="26">
        <f t="shared" si="180"/>
        <v>1.165594720606955E-2</v>
      </c>
      <c r="J1177" s="26">
        <f t="shared" si="181"/>
        <v>-2.6934166256648018E-3</v>
      </c>
      <c r="K1177" s="19">
        <f t="shared" si="182"/>
        <v>-1.1186726154267301E-2</v>
      </c>
    </row>
    <row r="1178" spans="1:11">
      <c r="A1178" s="2" t="str">
        <f t="shared" si="178"/>
        <v>YE Jul-07</v>
      </c>
      <c r="B1178" s="15">
        <f t="shared" si="183"/>
        <v>1.8357487922705307E-2</v>
      </c>
      <c r="C1178" s="15">
        <f t="shared" si="183"/>
        <v>3.347939787277765E-3</v>
      </c>
      <c r="D1178" s="15">
        <f t="shared" si="183"/>
        <v>3.3930262254877608E-3</v>
      </c>
      <c r="E1178" s="26">
        <f t="shared" si="179"/>
        <v>4.3600411455634536E-2</v>
      </c>
      <c r="F1178" s="26">
        <f t="shared" si="184"/>
        <v>4.6256953740674511E-2</v>
      </c>
      <c r="G1178" s="26">
        <f t="shared" si="184"/>
        <v>3.1764750209948733E-2</v>
      </c>
      <c r="H1178" s="26">
        <f t="shared" si="184"/>
        <v>4.7141375020633314E-2</v>
      </c>
      <c r="I1178" s="26">
        <f t="shared" si="180"/>
        <v>1.404603474559174E-2</v>
      </c>
      <c r="J1178" s="26">
        <f t="shared" si="181"/>
        <v>-8.4460541915021281E-4</v>
      </c>
      <c r="K1178" s="19">
        <f t="shared" si="182"/>
        <v>-1.4738977533365727E-2</v>
      </c>
    </row>
    <row r="1179" spans="1:11">
      <c r="A1179" s="2" t="str">
        <f t="shared" si="178"/>
        <v>YE Aug-07</v>
      </c>
      <c r="B1179" s="15">
        <f t="shared" si="183"/>
        <v>1.9852705731668197E-2</v>
      </c>
      <c r="C1179" s="15">
        <f t="shared" si="183"/>
        <v>4.1755250283854739E-3</v>
      </c>
      <c r="D1179" s="15">
        <f t="shared" si="183"/>
        <v>4.2365751594524159E-3</v>
      </c>
      <c r="E1179" s="26">
        <f t="shared" si="179"/>
        <v>4.283965720322791E-2</v>
      </c>
      <c r="F1179" s="26">
        <f t="shared" si="184"/>
        <v>4.8394809073194045E-2</v>
      </c>
      <c r="G1179" s="26">
        <f t="shared" si="184"/>
        <v>3.4163320792664154E-2</v>
      </c>
      <c r="H1179" s="26">
        <f t="shared" si="184"/>
        <v>4.7257725790226912E-2</v>
      </c>
      <c r="I1179" s="26">
        <f t="shared" si="180"/>
        <v>1.3761354705194684E-2</v>
      </c>
      <c r="J1179" s="26">
        <f t="shared" si="181"/>
        <v>1.0857721599610848E-3</v>
      </c>
      <c r="K1179" s="19">
        <f t="shared" si="182"/>
        <v>-1.5372004815181306E-2</v>
      </c>
    </row>
    <row r="1180" spans="1:11">
      <c r="A1180" s="2" t="str">
        <f t="shared" si="178"/>
        <v>YE Sep-07</v>
      </c>
      <c r="B1180" s="15">
        <f t="shared" si="183"/>
        <v>1.80551156160913E-2</v>
      </c>
      <c r="C1180" s="15">
        <f t="shared" si="183"/>
        <v>5.1332180364438429E-3</v>
      </c>
      <c r="D1180" s="15">
        <f t="shared" si="183"/>
        <v>5.1812649468283567E-3</v>
      </c>
      <c r="E1180" s="26">
        <f t="shared" si="179"/>
        <v>4.1822413191610064E-2</v>
      </c>
      <c r="F1180" s="26">
        <f t="shared" si="184"/>
        <v>4.9139103285602337E-2</v>
      </c>
      <c r="G1180" s="26">
        <f t="shared" si="184"/>
        <v>3.4150493029017071E-2</v>
      </c>
      <c r="H1180" s="26">
        <f t="shared" si="184"/>
        <v>4.7220371141899697E-2</v>
      </c>
      <c r="I1180" s="26">
        <f t="shared" si="180"/>
        <v>1.4493645129621147E-2</v>
      </c>
      <c r="J1180" s="26">
        <f t="shared" si="181"/>
        <v>1.8322143042446282E-3</v>
      </c>
      <c r="K1180" s="19">
        <f t="shared" si="182"/>
        <v>-1.2692728892018335E-2</v>
      </c>
    </row>
    <row r="1181" spans="1:11">
      <c r="A1181" s="2" t="str">
        <f t="shared" si="178"/>
        <v>YE Oct-07</v>
      </c>
      <c r="B1181" s="15">
        <f t="shared" si="183"/>
        <v>1.8437500000000107E-2</v>
      </c>
      <c r="C1181" s="15">
        <f t="shared" si="183"/>
        <v>6.2167201899654412E-3</v>
      </c>
      <c r="D1181" s="15">
        <f t="shared" si="183"/>
        <v>6.2856931129573468E-3</v>
      </c>
      <c r="E1181" s="26">
        <f t="shared" si="179"/>
        <v>3.5565786008147304E-2</v>
      </c>
      <c r="F1181" s="26">
        <f t="shared" si="184"/>
        <v>4.4459352332345548E-2</v>
      </c>
      <c r="G1181" s="26">
        <f t="shared" si="184"/>
        <v>2.9522605146772074E-2</v>
      </c>
      <c r="H1181" s="26">
        <f t="shared" si="184"/>
        <v>4.2075034737273143E-2</v>
      </c>
      <c r="I1181" s="26">
        <f t="shared" si="180"/>
        <v>1.4508420806791378E-2</v>
      </c>
      <c r="J1181" s="26">
        <f t="shared" si="181"/>
        <v>2.2880479001914367E-3</v>
      </c>
      <c r="K1181" s="19">
        <f t="shared" si="182"/>
        <v>-1.1999538322218672E-2</v>
      </c>
    </row>
    <row r="1182" spans="1:11">
      <c r="A1182" s="2" t="str">
        <f t="shared" si="178"/>
        <v>YE Nov-07</v>
      </c>
      <c r="B1182" s="15">
        <f t="shared" si="183"/>
        <v>2.3995014023060035E-2</v>
      </c>
      <c r="C1182" s="15">
        <f t="shared" si="183"/>
        <v>8.2670926117323074E-3</v>
      </c>
      <c r="D1182" s="15">
        <f t="shared" si="183"/>
        <v>8.3082827489999733E-3</v>
      </c>
      <c r="E1182" s="26">
        <f t="shared" si="179"/>
        <v>3.0246658262096382E-2</v>
      </c>
      <c r="F1182" s="26">
        <f t="shared" si="184"/>
        <v>4.2272790452993592E-2</v>
      </c>
      <c r="G1182" s="26">
        <f t="shared" si="184"/>
        <v>2.6062067554784685E-2</v>
      </c>
      <c r="H1182" s="26">
        <f t="shared" si="184"/>
        <v>3.8806238800150217E-2</v>
      </c>
      <c r="I1182" s="26">
        <f t="shared" si="180"/>
        <v>1.579896909827383E-2</v>
      </c>
      <c r="J1182" s="26">
        <f t="shared" si="181"/>
        <v>3.3370531706156115E-3</v>
      </c>
      <c r="K1182" s="19">
        <f t="shared" si="182"/>
        <v>-1.5359373039851132E-2</v>
      </c>
    </row>
    <row r="1183" spans="1:11">
      <c r="A1183" s="2" t="str">
        <f t="shared" si="178"/>
        <v>YE Dec-07</v>
      </c>
      <c r="B1183" s="15">
        <f t="shared" ref="B1183:D1202" si="185">IF(B881=0,"-",B893/B881-1)</f>
        <v>2.1342406433652927E-2</v>
      </c>
      <c r="C1183" s="15">
        <f t="shared" si="185"/>
        <v>1.0288211500019129E-2</v>
      </c>
      <c r="D1183" s="15">
        <f t="shared" si="185"/>
        <v>1.0368478822454952E-2</v>
      </c>
      <c r="E1183" s="26">
        <f t="shared" si="179"/>
        <v>2.5997246470662816E-2</v>
      </c>
      <c r="F1183" s="26">
        <f t="shared" ref="F1183:H1202" si="186">IF(OR(F881="C",F893="C"),"C",F893/F881-1)</f>
        <v>3.8519050974360036E-2</v>
      </c>
      <c r="G1183" s="26">
        <f t="shared" si="186"/>
        <v>2.2589433786290636E-2</v>
      </c>
      <c r="H1183" s="26">
        <f t="shared" si="186"/>
        <v>3.6635277192591298E-2</v>
      </c>
      <c r="I1183" s="26">
        <f t="shared" si="180"/>
        <v>1.5577725196208814E-2</v>
      </c>
      <c r="J1183" s="26">
        <f t="shared" si="181"/>
        <v>1.8172001505394331E-3</v>
      </c>
      <c r="K1183" s="19">
        <f t="shared" si="182"/>
        <v>-1.0823201762700907E-2</v>
      </c>
    </row>
    <row r="1184" spans="1:11">
      <c r="A1184" s="2" t="str">
        <f t="shared" si="178"/>
        <v>YE Jan-08</v>
      </c>
      <c r="B1184" s="15">
        <f t="shared" si="185"/>
        <v>1.9183168316831756E-2</v>
      </c>
      <c r="C1184" s="15">
        <f t="shared" si="185"/>
        <v>1.2483834424405371E-2</v>
      </c>
      <c r="D1184" s="15">
        <f t="shared" si="185"/>
        <v>1.2606572600526E-2</v>
      </c>
      <c r="E1184" s="26">
        <f t="shared" si="179"/>
        <v>2.0256118209069029E-2</v>
      </c>
      <c r="F1184" s="26">
        <f t="shared" si="186"/>
        <v>3.8427774412599147E-2</v>
      </c>
      <c r="G1184" s="26">
        <f t="shared" si="186"/>
        <v>2.7274246333675478E-2</v>
      </c>
      <c r="H1184" s="26">
        <f t="shared" si="186"/>
        <v>3.3118051034402463E-2</v>
      </c>
      <c r="I1184" s="26">
        <f t="shared" si="180"/>
        <v>1.08574006588118E-2</v>
      </c>
      <c r="J1184" s="26">
        <f t="shared" si="181"/>
        <v>5.1395127332063417E-3</v>
      </c>
      <c r="K1184" s="19">
        <f t="shared" si="182"/>
        <v>-6.5732383546818207E-3</v>
      </c>
    </row>
    <row r="1185" spans="1:11">
      <c r="A1185" s="2" t="str">
        <f t="shared" si="178"/>
        <v>YE Feb-08</v>
      </c>
      <c r="B1185" s="15">
        <f t="shared" si="185"/>
        <v>1.9759184933621388E-2</v>
      </c>
      <c r="C1185" s="15">
        <f t="shared" si="185"/>
        <v>1.4574366938862715E-2</v>
      </c>
      <c r="D1185" s="15">
        <f t="shared" si="185"/>
        <v>1.7392134406771564E-2</v>
      </c>
      <c r="E1185" s="26">
        <f t="shared" si="179"/>
        <v>1.4165482475253288E-2</v>
      </c>
      <c r="F1185" s="26">
        <f t="shared" si="186"/>
        <v>3.5730891063329606E-2</v>
      </c>
      <c r="G1185" s="26">
        <f t="shared" si="186"/>
        <v>2.7410522573165563E-2</v>
      </c>
      <c r="H1185" s="26">
        <f t="shared" si="186"/>
        <v>3.1803984857171175E-2</v>
      </c>
      <c r="I1185" s="26">
        <f t="shared" si="180"/>
        <v>8.0983874579418913E-3</v>
      </c>
      <c r="J1185" s="26">
        <f t="shared" si="181"/>
        <v>3.805864547714366E-3</v>
      </c>
      <c r="K1185" s="19">
        <f t="shared" si="182"/>
        <v>-5.0843552785416746E-3</v>
      </c>
    </row>
    <row r="1186" spans="1:11">
      <c r="A1186" s="2" t="str">
        <f t="shared" si="178"/>
        <v>YE Mar-08</v>
      </c>
      <c r="B1186" s="15">
        <f t="shared" si="185"/>
        <v>2.0981178648565191E-2</v>
      </c>
      <c r="C1186" s="15">
        <f t="shared" si="185"/>
        <v>1.6105048454257531E-2</v>
      </c>
      <c r="D1186" s="15">
        <f t="shared" si="185"/>
        <v>1.8951844443405585E-2</v>
      </c>
      <c r="E1186" s="26">
        <f t="shared" si="179"/>
        <v>9.715222264284229E-3</v>
      </c>
      <c r="F1186" s="26">
        <f t="shared" si="186"/>
        <v>3.5439405857822237E-2</v>
      </c>
      <c r="G1186" s="26">
        <f t="shared" si="186"/>
        <v>2.8062333121407157E-2</v>
      </c>
      <c r="H1186" s="26">
        <f t="shared" si="186"/>
        <v>2.8851188088775626E-2</v>
      </c>
      <c r="I1186" s="26">
        <f t="shared" si="180"/>
        <v>7.1757056928802854E-3</v>
      </c>
      <c r="J1186" s="26">
        <f t="shared" si="181"/>
        <v>6.4034700502071384E-3</v>
      </c>
      <c r="K1186" s="19">
        <f t="shared" si="182"/>
        <v>-4.7759256451350707E-3</v>
      </c>
    </row>
    <row r="1187" spans="1:11">
      <c r="A1187" s="2" t="str">
        <f t="shared" ref="A1187:A1218" si="187">TEXT(A897,"mmm-yy")</f>
        <v>YE Apr-08</v>
      </c>
      <c r="B1187" s="15">
        <f t="shared" si="185"/>
        <v>2.256568778979906E-2</v>
      </c>
      <c r="C1187" s="15">
        <f t="shared" si="185"/>
        <v>1.7827462787928017E-2</v>
      </c>
      <c r="D1187" s="15">
        <f t="shared" si="185"/>
        <v>2.0650266489506297E-2</v>
      </c>
      <c r="E1187" s="26">
        <f t="shared" ref="E1187:E1218" si="188">IF(OR(E885="-",E897="-"),"-",IF(OR(E885="C",E897="C"),"C",E897/E885-1))</f>
        <v>7.3146598790798656E-3</v>
      </c>
      <c r="F1187" s="26">
        <f t="shared" si="186"/>
        <v>3.0173659148469145E-2</v>
      </c>
      <c r="G1187" s="26">
        <f t="shared" si="186"/>
        <v>2.4933184446564116E-2</v>
      </c>
      <c r="H1187" s="26">
        <f t="shared" si="186"/>
        <v>2.8115976044369217E-2</v>
      </c>
      <c r="I1187" s="26">
        <f t="shared" ref="I1187:I1218" si="189">IF(OR(I897="-",I885="-"),"-",IF(OR(I897="C",I885="C"),"C",I897/I885-1))</f>
        <v>5.1129915407459592E-3</v>
      </c>
      <c r="J1187" s="26">
        <f t="shared" ref="J1187:J1218" si="190">IF(OR(J897="C",J885="C"),"C",J897/J885-1)</f>
        <v>2.0014114672322059E-3</v>
      </c>
      <c r="K1187" s="19">
        <f t="shared" ref="K1187:K1218" si="191">K897/K885-1</f>
        <v>-4.633663204671401E-3</v>
      </c>
    </row>
    <row r="1188" spans="1:11">
      <c r="A1188" s="2" t="str">
        <f t="shared" si="187"/>
        <v>YE May-08</v>
      </c>
      <c r="B1188" s="15">
        <f t="shared" si="185"/>
        <v>1.2160898035547207E-2</v>
      </c>
      <c r="C1188" s="15">
        <f t="shared" si="185"/>
        <v>1.9892957806480593E-2</v>
      </c>
      <c r="D1188" s="15">
        <f t="shared" si="185"/>
        <v>2.2755645512996692E-2</v>
      </c>
      <c r="E1188" s="26">
        <f t="shared" si="188"/>
        <v>3.4287545900584249E-3</v>
      </c>
      <c r="F1188" s="26">
        <f t="shared" si="186"/>
        <v>2.9675443362828791E-2</v>
      </c>
      <c r="G1188" s="26">
        <f t="shared" si="186"/>
        <v>2.5139698172270908E-2</v>
      </c>
      <c r="H1188" s="26">
        <f t="shared" si="186"/>
        <v>2.6262423627057663E-2</v>
      </c>
      <c r="I1188" s="26">
        <f t="shared" si="189"/>
        <v>4.4245142380543445E-3</v>
      </c>
      <c r="J1188" s="26">
        <f t="shared" si="190"/>
        <v>3.3256793361959858E-3</v>
      </c>
      <c r="K1188" s="19">
        <f t="shared" si="191"/>
        <v>7.6391607163843744E-3</v>
      </c>
    </row>
    <row r="1189" spans="1:11">
      <c r="A1189" s="2" t="str">
        <f t="shared" si="187"/>
        <v>YE Jun-08</v>
      </c>
      <c r="B1189" s="15">
        <f t="shared" si="185"/>
        <v>1.8308080808080884E-2</v>
      </c>
      <c r="C1189" s="15">
        <f t="shared" si="185"/>
        <v>2.1317822177647106E-2</v>
      </c>
      <c r="D1189" s="15">
        <f t="shared" si="185"/>
        <v>2.4159230076462812E-2</v>
      </c>
      <c r="E1189" s="26">
        <f t="shared" si="188"/>
        <v>-1.9547633437108081E-3</v>
      </c>
      <c r="F1189" s="26">
        <f t="shared" si="186"/>
        <v>2.3322296617523497E-2</v>
      </c>
      <c r="G1189" s="26">
        <f t="shared" si="186"/>
        <v>1.7580573549187628E-2</v>
      </c>
      <c r="H1189" s="26">
        <f t="shared" si="186"/>
        <v>2.2157241155386087E-2</v>
      </c>
      <c r="I1189" s="26">
        <f t="shared" si="189"/>
        <v>5.642524255656145E-3</v>
      </c>
      <c r="J1189" s="26">
        <f t="shared" si="190"/>
        <v>1.1398006248239945E-3</v>
      </c>
      <c r="K1189" s="19">
        <f t="shared" si="191"/>
        <v>2.955629466455667E-3</v>
      </c>
    </row>
    <row r="1190" spans="1:11">
      <c r="A1190" s="2" t="str">
        <f t="shared" si="187"/>
        <v>YE Jul-08</v>
      </c>
      <c r="B1190" s="15">
        <f t="shared" si="185"/>
        <v>1.7077798861480087E-2</v>
      </c>
      <c r="C1190" s="15">
        <f t="shared" si="185"/>
        <v>2.1741523007193786E-2</v>
      </c>
      <c r="D1190" s="15">
        <f t="shared" si="185"/>
        <v>2.4587757756714401E-2</v>
      </c>
      <c r="E1190" s="26">
        <f t="shared" si="188"/>
        <v>-5.1532567336627366E-3</v>
      </c>
      <c r="F1190" s="26">
        <f t="shared" si="186"/>
        <v>1.7824794701646107E-2</v>
      </c>
      <c r="G1190" s="26">
        <f t="shared" si="186"/>
        <v>1.3888074441469556E-2</v>
      </c>
      <c r="H1190" s="26">
        <f t="shared" si="186"/>
        <v>1.9307793994826294E-2</v>
      </c>
      <c r="I1190" s="26">
        <f t="shared" si="189"/>
        <v>3.8827957043932049E-3</v>
      </c>
      <c r="J1190" s="26">
        <f t="shared" si="190"/>
        <v>-1.4549082248924705E-3</v>
      </c>
      <c r="K1190" s="19">
        <f t="shared" si="191"/>
        <v>4.5854153447595358E-3</v>
      </c>
    </row>
    <row r="1191" spans="1:11">
      <c r="A1191" s="2" t="str">
        <f t="shared" si="187"/>
        <v>YE Aug-08</v>
      </c>
      <c r="B1191" s="15">
        <f t="shared" si="185"/>
        <v>1.3500784929356469E-2</v>
      </c>
      <c r="C1191" s="15">
        <f t="shared" si="185"/>
        <v>2.1661779056721508E-2</v>
      </c>
      <c r="D1191" s="15">
        <f t="shared" si="185"/>
        <v>2.4501918211542462E-2</v>
      </c>
      <c r="E1191" s="26">
        <f t="shared" si="188"/>
        <v>-8.7498757774921998E-3</v>
      </c>
      <c r="F1191" s="26">
        <f t="shared" si="186"/>
        <v>1.118831246276053E-2</v>
      </c>
      <c r="G1191" s="26">
        <f t="shared" si="186"/>
        <v>8.4163073697836044E-3</v>
      </c>
      <c r="H1191" s="26">
        <f t="shared" si="186"/>
        <v>1.5537653693389109E-2</v>
      </c>
      <c r="I1191" s="26">
        <f t="shared" si="189"/>
        <v>2.7488697601560919E-3</v>
      </c>
      <c r="J1191" s="26">
        <f t="shared" si="190"/>
        <v>-4.2827966199091572E-3</v>
      </c>
      <c r="K1191" s="19">
        <f t="shared" si="191"/>
        <v>8.0522819998938289E-3</v>
      </c>
    </row>
    <row r="1192" spans="1:11">
      <c r="A1192" s="2" t="str">
        <f t="shared" si="187"/>
        <v>YE Sep-08</v>
      </c>
      <c r="B1192" s="15">
        <f t="shared" si="185"/>
        <v>1.3690105787180995E-2</v>
      </c>
      <c r="C1192" s="15">
        <f t="shared" si="185"/>
        <v>2.1987167658309659E-2</v>
      </c>
      <c r="D1192" s="15">
        <f t="shared" si="185"/>
        <v>2.4818687743124679E-2</v>
      </c>
      <c r="E1192" s="26">
        <f t="shared" si="188"/>
        <v>-1.2383767134521606E-2</v>
      </c>
      <c r="F1192" s="26">
        <f t="shared" si="186"/>
        <v>4.659299876873968E-3</v>
      </c>
      <c r="G1192" s="26">
        <f t="shared" si="186"/>
        <v>5.2626081623374787E-4</v>
      </c>
      <c r="H1192" s="26">
        <f t="shared" si="186"/>
        <v>1.2127571759007694E-2</v>
      </c>
      <c r="I1192" s="26">
        <f t="shared" si="189"/>
        <v>4.130865148175511E-3</v>
      </c>
      <c r="J1192" s="26">
        <f t="shared" si="190"/>
        <v>-7.3787851359037315E-3</v>
      </c>
      <c r="K1192" s="19">
        <f t="shared" si="191"/>
        <v>8.1850082424208548E-3</v>
      </c>
    </row>
    <row r="1193" spans="1:11">
      <c r="A1193" s="2" t="str">
        <f t="shared" si="187"/>
        <v>YE Oct-08</v>
      </c>
      <c r="B1193" s="15">
        <f t="shared" si="185"/>
        <v>1.4421601718318522E-2</v>
      </c>
      <c r="C1193" s="15">
        <f t="shared" si="185"/>
        <v>2.2150413402173497E-2</v>
      </c>
      <c r="D1193" s="15">
        <f t="shared" si="185"/>
        <v>2.4980848639616804E-2</v>
      </c>
      <c r="E1193" s="26">
        <f t="shared" si="188"/>
        <v>-8.2939237965596879E-3</v>
      </c>
      <c r="F1193" s="26">
        <f t="shared" si="186"/>
        <v>8.8008051996901759E-3</v>
      </c>
      <c r="G1193" s="26">
        <f t="shared" si="186"/>
        <v>4.1157820703130454E-3</v>
      </c>
      <c r="H1193" s="26">
        <f t="shared" si="186"/>
        <v>1.6479735588066813E-2</v>
      </c>
      <c r="I1193" s="26">
        <f t="shared" si="189"/>
        <v>4.6658196325899404E-3</v>
      </c>
      <c r="J1193" s="26">
        <f t="shared" si="190"/>
        <v>-7.5544352922430891E-3</v>
      </c>
      <c r="K1193" s="19">
        <f t="shared" si="191"/>
        <v>7.6189344457602282E-3</v>
      </c>
    </row>
    <row r="1194" spans="1:11">
      <c r="A1194" s="2" t="str">
        <f t="shared" si="187"/>
        <v>YE Nov-08</v>
      </c>
      <c r="B1194" s="15">
        <f t="shared" si="185"/>
        <v>1.7954960438222756E-2</v>
      </c>
      <c r="C1194" s="15">
        <f t="shared" si="185"/>
        <v>2.2390609623967439E-2</v>
      </c>
      <c r="D1194" s="15">
        <f t="shared" si="185"/>
        <v>2.5212191619666813E-2</v>
      </c>
      <c r="E1194" s="26">
        <f t="shared" si="188"/>
        <v>-1.2375792701771804E-2</v>
      </c>
      <c r="F1194" s="26">
        <f t="shared" si="186"/>
        <v>3.6040249244411182E-3</v>
      </c>
      <c r="G1194" s="26">
        <f t="shared" si="186"/>
        <v>1.2417743386317071E-4</v>
      </c>
      <c r="H1194" s="26">
        <f t="shared" si="186"/>
        <v>1.2524378060852825E-2</v>
      </c>
      <c r="I1194" s="26">
        <f t="shared" si="189"/>
        <v>3.4794154256991838E-3</v>
      </c>
      <c r="J1194" s="26">
        <f t="shared" si="190"/>
        <v>-8.8100132003691156E-3</v>
      </c>
      <c r="K1194" s="19">
        <f t="shared" si="191"/>
        <v>4.3574120252189985E-3</v>
      </c>
    </row>
    <row r="1195" spans="1:11">
      <c r="A1195" s="2" t="str">
        <f t="shared" si="187"/>
        <v>YE Dec-08</v>
      </c>
      <c r="B1195" s="15">
        <f t="shared" si="185"/>
        <v>1.5142337976983722E-2</v>
      </c>
      <c r="C1195" s="15">
        <f t="shared" si="185"/>
        <v>2.2766562742603025E-2</v>
      </c>
      <c r="D1195" s="15">
        <f t="shared" si="185"/>
        <v>2.5589911305862412E-2</v>
      </c>
      <c r="E1195" s="26">
        <f t="shared" si="188"/>
        <v>-1.5872894309268193E-2</v>
      </c>
      <c r="F1195" s="26">
        <f t="shared" si="186"/>
        <v>2.4214312836101648E-4</v>
      </c>
      <c r="G1195" s="26">
        <f t="shared" si="186"/>
        <v>-3.2782003353466482E-3</v>
      </c>
      <c r="H1195" s="26">
        <f t="shared" si="186"/>
        <v>9.3108310390526139E-3</v>
      </c>
      <c r="I1195" s="26">
        <f t="shared" si="189"/>
        <v>3.5319218109728379E-3</v>
      </c>
      <c r="J1195" s="26">
        <f t="shared" si="190"/>
        <v>-8.9850298161922026E-3</v>
      </c>
      <c r="K1195" s="19">
        <f t="shared" si="191"/>
        <v>7.5104982625524563E-3</v>
      </c>
    </row>
    <row r="1196" spans="1:11">
      <c r="A1196" s="2" t="str">
        <f t="shared" si="187"/>
        <v>YE Jan-09</v>
      </c>
      <c r="B1196" s="15">
        <f t="shared" si="185"/>
        <v>1.88221007893139E-2</v>
      </c>
      <c r="C1196" s="15">
        <f t="shared" si="185"/>
        <v>2.296108441817224E-2</v>
      </c>
      <c r="D1196" s="15">
        <f t="shared" si="185"/>
        <v>2.5782485977093206E-2</v>
      </c>
      <c r="E1196" s="26">
        <f t="shared" si="188"/>
        <v>-2.0766941181154186E-2</v>
      </c>
      <c r="F1196" s="26">
        <f t="shared" si="186"/>
        <v>-7.3587535740421428E-3</v>
      </c>
      <c r="G1196" s="26">
        <f t="shared" si="186"/>
        <v>-1.7397397424108729E-2</v>
      </c>
      <c r="H1196" s="26">
        <f t="shared" si="186"/>
        <v>4.480121426148731E-3</v>
      </c>
      <c r="I1196" s="26">
        <f t="shared" si="189"/>
        <v>1.0216382313409822E-2</v>
      </c>
      <c r="J1196" s="26">
        <f t="shared" si="190"/>
        <v>-1.178607196664283E-2</v>
      </c>
      <c r="K1196" s="19">
        <f t="shared" si="191"/>
        <v>4.0625184962632677E-3</v>
      </c>
    </row>
    <row r="1197" spans="1:11">
      <c r="A1197" s="2" t="str">
        <f t="shared" si="187"/>
        <v>YE Feb-09</v>
      </c>
      <c r="B1197" s="15">
        <f t="shared" si="185"/>
        <v>1.5440508628519423E-2</v>
      </c>
      <c r="C1197" s="15">
        <f t="shared" si="185"/>
        <v>2.3693549831819372E-2</v>
      </c>
      <c r="D1197" s="15">
        <f t="shared" si="185"/>
        <v>2.0753992548896205E-2</v>
      </c>
      <c r="E1197" s="26">
        <f t="shared" si="188"/>
        <v>-2.616850368369783E-2</v>
      </c>
      <c r="F1197" s="26">
        <f t="shared" si="186"/>
        <v>-1.8976206005040019E-2</v>
      </c>
      <c r="G1197" s="26">
        <f t="shared" si="186"/>
        <v>-3.2379055951281321E-2</v>
      </c>
      <c r="H1197" s="26">
        <f t="shared" si="186"/>
        <v>-5.9576120652687914E-3</v>
      </c>
      <c r="I1197" s="26">
        <f t="shared" si="189"/>
        <v>1.3851343368159519E-2</v>
      </c>
      <c r="J1197" s="26">
        <f t="shared" si="190"/>
        <v>-1.3096618512233871E-2</v>
      </c>
      <c r="K1197" s="19">
        <f t="shared" si="191"/>
        <v>8.1275477324087575E-3</v>
      </c>
    </row>
    <row r="1198" spans="1:11">
      <c r="A1198" s="2" t="str">
        <f t="shared" si="187"/>
        <v>YE Mar-09</v>
      </c>
      <c r="B1198" s="15">
        <f t="shared" si="185"/>
        <v>1.390148080991227E-2</v>
      </c>
      <c r="C1198" s="15">
        <f t="shared" si="185"/>
        <v>2.4550796282043708E-2</v>
      </c>
      <c r="D1198" s="15">
        <f t="shared" si="185"/>
        <v>2.1630402024560569E-2</v>
      </c>
      <c r="E1198" s="26">
        <f t="shared" si="188"/>
        <v>-3.6677069798992989E-2</v>
      </c>
      <c r="F1198" s="26">
        <f t="shared" si="186"/>
        <v>-3.7177367704109066E-2</v>
      </c>
      <c r="G1198" s="26">
        <f t="shared" si="186"/>
        <v>-4.8677906438506446E-2</v>
      </c>
      <c r="H1198" s="26">
        <f t="shared" si="186"/>
        <v>-1.584000753926762E-2</v>
      </c>
      <c r="I1198" s="26">
        <f t="shared" si="189"/>
        <v>1.208900624954734E-2</v>
      </c>
      <c r="J1198" s="26">
        <f t="shared" si="190"/>
        <v>-2.1680783946003479E-2</v>
      </c>
      <c r="K1198" s="19">
        <f t="shared" si="191"/>
        <v>1.0503303993228963E-2</v>
      </c>
    </row>
    <row r="1199" spans="1:11">
      <c r="A1199" s="2" t="str">
        <f t="shared" si="187"/>
        <v>YE Apr-09</v>
      </c>
      <c r="B1199" s="15">
        <f t="shared" si="185"/>
        <v>1.1789600967351932E-2</v>
      </c>
      <c r="C1199" s="15">
        <f t="shared" si="185"/>
        <v>2.4500121565018906E-2</v>
      </c>
      <c r="D1199" s="15">
        <f t="shared" si="185"/>
        <v>2.1586050641529297E-2</v>
      </c>
      <c r="E1199" s="26">
        <f t="shared" si="188"/>
        <v>-3.7107195959963701E-2</v>
      </c>
      <c r="F1199" s="26">
        <f t="shared" si="186"/>
        <v>-3.0783296651553216E-2</v>
      </c>
      <c r="G1199" s="26">
        <f t="shared" si="186"/>
        <v>-4.6478804809351959E-2</v>
      </c>
      <c r="H1199" s="26">
        <f t="shared" si="186"/>
        <v>-1.6322143129591349E-2</v>
      </c>
      <c r="I1199" s="26">
        <f t="shared" si="189"/>
        <v>1.646057605951845E-2</v>
      </c>
      <c r="J1199" s="26">
        <f t="shared" si="190"/>
        <v>-1.4701107096148691E-2</v>
      </c>
      <c r="K1199" s="19">
        <f t="shared" si="191"/>
        <v>1.2562414740687755E-2</v>
      </c>
    </row>
    <row r="1200" spans="1:11">
      <c r="A1200" s="2" t="str">
        <f t="shared" si="187"/>
        <v>YE May-09</v>
      </c>
      <c r="B1200" s="15">
        <f t="shared" si="185"/>
        <v>1.1398644485520748E-2</v>
      </c>
      <c r="C1200" s="15">
        <f t="shared" si="185"/>
        <v>2.431346002877266E-2</v>
      </c>
      <c r="D1200" s="15">
        <f t="shared" si="185"/>
        <v>2.1402322785447625E-2</v>
      </c>
      <c r="E1200" s="26">
        <f t="shared" si="188"/>
        <v>-3.8903886167711454E-2</v>
      </c>
      <c r="F1200" s="26">
        <f t="shared" si="186"/>
        <v>-3.3863534265721529E-2</v>
      </c>
      <c r="G1200" s="26">
        <f t="shared" si="186"/>
        <v>-5.0052537725703394E-2</v>
      </c>
      <c r="H1200" s="26">
        <f t="shared" si="186"/>
        <v>-1.8334196911633627E-2</v>
      </c>
      <c r="I1200" s="26">
        <f t="shared" si="189"/>
        <v>1.7041998745092046E-2</v>
      </c>
      <c r="J1200" s="26">
        <f t="shared" si="190"/>
        <v>-1.5819372850955915E-2</v>
      </c>
      <c r="K1200" s="19">
        <f t="shared" si="191"/>
        <v>1.2769263251110496E-2</v>
      </c>
    </row>
    <row r="1201" spans="1:11">
      <c r="A1201" s="2" t="str">
        <f t="shared" si="187"/>
        <v>YE Jun-09</v>
      </c>
      <c r="B1201" s="15">
        <f t="shared" si="185"/>
        <v>7.1295722256665695E-3</v>
      </c>
      <c r="C1201" s="15">
        <f t="shared" si="185"/>
        <v>2.3943315763050643E-2</v>
      </c>
      <c r="D1201" s="15">
        <f t="shared" si="185"/>
        <v>2.1044190859146772E-2</v>
      </c>
      <c r="E1201" s="26">
        <f t="shared" si="188"/>
        <v>-4.080710265119103E-2</v>
      </c>
      <c r="F1201" s="26">
        <f t="shared" si="186"/>
        <v>-3.3605141740087108E-2</v>
      </c>
      <c r="G1201" s="26">
        <f t="shared" si="186"/>
        <v>-4.8935145387627332E-2</v>
      </c>
      <c r="H1201" s="26">
        <f t="shared" si="186"/>
        <v>-2.0621664248644644E-2</v>
      </c>
      <c r="I1201" s="26">
        <f t="shared" si="189"/>
        <v>1.6118778412633539E-2</v>
      </c>
      <c r="J1201" s="26">
        <f t="shared" si="190"/>
        <v>-1.3256855923285071E-2</v>
      </c>
      <c r="K1201" s="19">
        <f t="shared" si="191"/>
        <v>1.6694717344290844E-2</v>
      </c>
    </row>
    <row r="1202" spans="1:11">
      <c r="A1202" s="2" t="str">
        <f t="shared" si="187"/>
        <v>YE Jul-09</v>
      </c>
      <c r="B1202" s="15">
        <f t="shared" si="185"/>
        <v>9.9502487562188602E-3</v>
      </c>
      <c r="C1202" s="15">
        <f t="shared" si="185"/>
        <v>2.4555057775166311E-2</v>
      </c>
      <c r="D1202" s="15">
        <f t="shared" si="185"/>
        <v>2.1670637029036044E-2</v>
      </c>
      <c r="E1202" s="26">
        <f t="shared" si="188"/>
        <v>-4.1890177181112653E-2</v>
      </c>
      <c r="F1202" s="26">
        <f t="shared" si="186"/>
        <v>-3.0051561324628273E-2</v>
      </c>
      <c r="G1202" s="26">
        <f t="shared" si="186"/>
        <v>-4.4821920142382843E-2</v>
      </c>
      <c r="H1202" s="26">
        <f t="shared" si="186"/>
        <v>-2.1127326976850602E-2</v>
      </c>
      <c r="I1202" s="26">
        <f t="shared" si="189"/>
        <v>1.5463460823929687E-2</v>
      </c>
      <c r="J1202" s="26">
        <f t="shared" si="190"/>
        <v>-9.1168489975473888E-3</v>
      </c>
      <c r="K1202" s="19">
        <f t="shared" si="191"/>
        <v>1.4460919274918549E-2</v>
      </c>
    </row>
    <row r="1203" spans="1:11">
      <c r="A1203" s="2" t="str">
        <f t="shared" si="187"/>
        <v>YE Aug-09</v>
      </c>
      <c r="B1203" s="15">
        <f t="shared" ref="B1203:D1222" si="192">IF(B901=0,"-",B913/B901-1)</f>
        <v>6.1957868649318293E-3</v>
      </c>
      <c r="C1203" s="15">
        <f t="shared" si="192"/>
        <v>2.4535494547667902E-2</v>
      </c>
      <c r="D1203" s="15">
        <f t="shared" si="192"/>
        <v>2.165513099577443E-2</v>
      </c>
      <c r="E1203" s="26">
        <f t="shared" si="188"/>
        <v>-4.291831688954606E-2</v>
      </c>
      <c r="F1203" s="26">
        <f t="shared" ref="F1203:H1222" si="193">IF(OR(F901="C",F913="C"),"C",F913/F901-1)</f>
        <v>-2.7681500976613926E-2</v>
      </c>
      <c r="G1203" s="26">
        <f t="shared" si="193"/>
        <v>-4.3992692581174664E-2</v>
      </c>
      <c r="H1203" s="26">
        <f t="shared" si="193"/>
        <v>-2.2192587668133146E-2</v>
      </c>
      <c r="I1203" s="26">
        <f t="shared" si="189"/>
        <v>1.7061785488439618E-2</v>
      </c>
      <c r="J1203" s="26">
        <f t="shared" si="190"/>
        <v>-5.6134912041533314E-3</v>
      </c>
      <c r="K1203" s="19">
        <f t="shared" si="191"/>
        <v>1.8226778448236391E-2</v>
      </c>
    </row>
    <row r="1204" spans="1:11">
      <c r="A1204" s="2" t="str">
        <f t="shared" si="187"/>
        <v>YE Sep-09</v>
      </c>
      <c r="B1204" s="15">
        <f t="shared" si="192"/>
        <v>5.217925107427801E-3</v>
      </c>
      <c r="C1204" s="15">
        <f t="shared" si="192"/>
        <v>2.4487888730898577E-2</v>
      </c>
      <c r="D1204" s="15">
        <f t="shared" si="192"/>
        <v>2.1613447231074057E-2</v>
      </c>
      <c r="E1204" s="26">
        <f t="shared" si="188"/>
        <v>-4.1284548243862851E-2</v>
      </c>
      <c r="F1204" s="26">
        <f t="shared" si="193"/>
        <v>-2.2141148613624373E-2</v>
      </c>
      <c r="G1204" s="26">
        <f t="shared" si="193"/>
        <v>-3.5449077460451006E-2</v>
      </c>
      <c r="H1204" s="26">
        <f t="shared" si="193"/>
        <v>-2.0563402417716037E-2</v>
      </c>
      <c r="I1204" s="26">
        <f t="shared" si="189"/>
        <v>1.3797020495080137E-2</v>
      </c>
      <c r="J1204" s="26">
        <f t="shared" si="190"/>
        <v>-1.6108711883984217E-3</v>
      </c>
      <c r="K1204" s="19">
        <f t="shared" si="191"/>
        <v>1.9169936331379533E-2</v>
      </c>
    </row>
    <row r="1205" spans="1:11">
      <c r="A1205" s="2" t="str">
        <f t="shared" si="187"/>
        <v>YE Oct-09</v>
      </c>
      <c r="B1205" s="26">
        <f t="shared" si="192"/>
        <v>9.6793708408953183E-3</v>
      </c>
      <c r="C1205" s="26">
        <f t="shared" si="192"/>
        <v>2.4873797890267113E-2</v>
      </c>
      <c r="D1205" s="26">
        <f t="shared" si="192"/>
        <v>2.2010450517990998E-2</v>
      </c>
      <c r="E1205" s="26">
        <f t="shared" si="188"/>
        <v>-4.5286329112915191E-2</v>
      </c>
      <c r="F1205" s="26">
        <f t="shared" si="193"/>
        <v>-2.4862884040442568E-2</v>
      </c>
      <c r="G1205" s="26">
        <f t="shared" si="193"/>
        <v>-3.5828981779336355E-2</v>
      </c>
      <c r="H1205" s="26">
        <f t="shared" si="193"/>
        <v>-2.4272651101005405E-2</v>
      </c>
      <c r="I1205" s="26">
        <f t="shared" si="189"/>
        <v>1.1373602329523669E-2</v>
      </c>
      <c r="J1205" s="26">
        <f t="shared" si="190"/>
        <v>-6.0491585082977917E-4</v>
      </c>
      <c r="K1205" s="19">
        <f t="shared" si="191"/>
        <v>1.504876447729897E-2</v>
      </c>
    </row>
    <row r="1206" spans="1:11">
      <c r="A1206" s="2" t="str">
        <f t="shared" si="187"/>
        <v>YE Nov-09</v>
      </c>
      <c r="B1206" s="26">
        <f t="shared" si="192"/>
        <v>0</v>
      </c>
      <c r="C1206" s="26">
        <f t="shared" si="192"/>
        <v>2.4012434913279534E-2</v>
      </c>
      <c r="D1206" s="26">
        <f t="shared" si="192"/>
        <v>2.1169431604883826E-2</v>
      </c>
      <c r="E1206" s="26">
        <f t="shared" si="188"/>
        <v>-4.1401039754508595E-2</v>
      </c>
      <c r="F1206" s="26">
        <f t="shared" si="193"/>
        <v>-2.1090949984861718E-2</v>
      </c>
      <c r="G1206" s="26">
        <f t="shared" si="193"/>
        <v>-3.0374612955970992E-2</v>
      </c>
      <c r="H1206" s="26">
        <f t="shared" si="193"/>
        <v>-2.1108044629078893E-2</v>
      </c>
      <c r="I1206" s="26">
        <f t="shared" si="189"/>
        <v>9.5744842236558103E-3</v>
      </c>
      <c r="J1206" s="26">
        <f t="shared" si="190"/>
        <v>1.7463259477601412E-5</v>
      </c>
      <c r="K1206" s="19">
        <f t="shared" si="191"/>
        <v>2.4012434913279534E-2</v>
      </c>
    </row>
    <row r="1207" spans="1:11">
      <c r="A1207" s="2" t="str">
        <f t="shared" si="187"/>
        <v>YE Dec-09</v>
      </c>
      <c r="B1207" s="26">
        <f t="shared" si="192"/>
        <v>-1.1933174224343368E-3</v>
      </c>
      <c r="C1207" s="26">
        <f t="shared" si="192"/>
        <v>2.3010345379500308E-2</v>
      </c>
      <c r="D1207" s="26">
        <f t="shared" si="192"/>
        <v>2.0157419827361744E-2</v>
      </c>
      <c r="E1207" s="26">
        <f t="shared" si="188"/>
        <v>-3.4582680766143126E-2</v>
      </c>
      <c r="F1207" s="26">
        <f t="shared" si="193"/>
        <v>-1.4369622929131465E-2</v>
      </c>
      <c r="G1207" s="26">
        <f t="shared" si="193"/>
        <v>-2.2531630097963551E-2</v>
      </c>
      <c r="H1207" s="26">
        <f t="shared" si="193"/>
        <v>-1.5122358553740001E-2</v>
      </c>
      <c r="I1207" s="26">
        <f t="shared" si="189"/>
        <v>8.350149652054828E-3</v>
      </c>
      <c r="J1207" s="26">
        <f t="shared" si="190"/>
        <v>7.6429354564622187E-4</v>
      </c>
      <c r="K1207" s="19">
        <f t="shared" si="191"/>
        <v>2.4232579961793732E-2</v>
      </c>
    </row>
    <row r="1208" spans="1:11">
      <c r="A1208" s="2" t="str">
        <f t="shared" si="187"/>
        <v>YE Jan-10</v>
      </c>
      <c r="B1208" s="26">
        <f t="shared" si="192"/>
        <v>1.1918951132301459E-3</v>
      </c>
      <c r="C1208" s="26">
        <f t="shared" si="192"/>
        <v>2.2607835035580504E-2</v>
      </c>
      <c r="D1208" s="26">
        <f t="shared" si="192"/>
        <v>1.9754582905823881E-2</v>
      </c>
      <c r="E1208" s="26">
        <f t="shared" si="188"/>
        <v>-2.6300537586081751E-2</v>
      </c>
      <c r="F1208" s="26">
        <f t="shared" si="193"/>
        <v>-4.0611861586942188E-3</v>
      </c>
      <c r="G1208" s="26">
        <f t="shared" si="193"/>
        <v>-9.1397221002120776E-3</v>
      </c>
      <c r="H1208" s="26">
        <f t="shared" si="193"/>
        <v>-7.0655108304696901E-3</v>
      </c>
      <c r="I1208" s="26">
        <f t="shared" si="189"/>
        <v>5.1253804948989679E-3</v>
      </c>
      <c r="J1208" s="26">
        <f t="shared" si="190"/>
        <v>3.0257028077333992E-3</v>
      </c>
      <c r="K1208" s="19">
        <f t="shared" si="191"/>
        <v>2.1390444755776228E-2</v>
      </c>
    </row>
    <row r="1209" spans="1:11">
      <c r="A1209" s="2" t="str">
        <f t="shared" si="187"/>
        <v>YE Feb-10</v>
      </c>
      <c r="B1209" s="26">
        <f t="shared" si="192"/>
        <v>-2.0870602265951055E-3</v>
      </c>
      <c r="C1209" s="26">
        <f t="shared" si="192"/>
        <v>2.1466976435446483E-2</v>
      </c>
      <c r="D1209" s="26">
        <f t="shared" si="192"/>
        <v>2.1519862662201961E-2</v>
      </c>
      <c r="E1209" s="26">
        <f t="shared" si="188"/>
        <v>-1.9704307678974575E-2</v>
      </c>
      <c r="F1209" s="26">
        <f t="shared" si="193"/>
        <v>5.6359892334165718E-3</v>
      </c>
      <c r="G1209" s="26">
        <f t="shared" si="193"/>
        <v>4.809566991544223E-3</v>
      </c>
      <c r="H1209" s="26">
        <f t="shared" si="193"/>
        <v>1.3915209881221191E-3</v>
      </c>
      <c r="I1209" s="26">
        <f t="shared" si="189"/>
        <v>8.2246653397866076E-4</v>
      </c>
      <c r="J1209" s="26">
        <f t="shared" si="190"/>
        <v>4.2385701859208869E-3</v>
      </c>
      <c r="K1209" s="19">
        <f t="shared" si="191"/>
        <v>2.360329816686213E-2</v>
      </c>
    </row>
    <row r="1210" spans="1:11">
      <c r="A1210" s="2" t="str">
        <f t="shared" si="187"/>
        <v>YE Mar-10</v>
      </c>
      <c r="B1210" s="26">
        <f t="shared" si="192"/>
        <v>-2.9806259314456574E-3</v>
      </c>
      <c r="C1210" s="26">
        <f t="shared" si="192"/>
        <v>2.001088274206575E-2</v>
      </c>
      <c r="D1210" s="26">
        <f t="shared" si="192"/>
        <v>2.0035431250933433E-2</v>
      </c>
      <c r="E1210" s="26">
        <f t="shared" si="188"/>
        <v>-1.065353687345505E-2</v>
      </c>
      <c r="F1210" s="26">
        <f t="shared" si="193"/>
        <v>1.9794832752431324E-2</v>
      </c>
      <c r="G1210" s="26">
        <f t="shared" si="193"/>
        <v>2.0112490839070407E-2</v>
      </c>
      <c r="H1210" s="26">
        <f t="shared" si="193"/>
        <v>9.1684461718708476E-3</v>
      </c>
      <c r="I1210" s="26">
        <f t="shared" si="189"/>
        <v>-3.1139515444789101E-4</v>
      </c>
      <c r="J1210" s="26">
        <f t="shared" si="190"/>
        <v>1.052984427017134E-2</v>
      </c>
      <c r="K1210" s="19">
        <f t="shared" si="191"/>
        <v>2.3060242630681627E-2</v>
      </c>
    </row>
    <row r="1211" spans="1:11">
      <c r="A1211" s="2" t="str">
        <f t="shared" si="187"/>
        <v>YE Apr-10</v>
      </c>
      <c r="B1211" s="26">
        <f t="shared" si="192"/>
        <v>-6.5730504929787381E-3</v>
      </c>
      <c r="C1211" s="26">
        <f t="shared" si="192"/>
        <v>1.9405821385936051E-2</v>
      </c>
      <c r="D1211" s="26">
        <f t="shared" si="192"/>
        <v>1.94384870402875E-2</v>
      </c>
      <c r="E1211" s="26">
        <f t="shared" si="188"/>
        <v>-1.069059633900582E-2</v>
      </c>
      <c r="F1211" s="26">
        <f t="shared" si="193"/>
        <v>1.6726964162953495E-2</v>
      </c>
      <c r="G1211" s="26">
        <f t="shared" si="193"/>
        <v>1.9858691836951881E-2</v>
      </c>
      <c r="H1211" s="26">
        <f t="shared" si="193"/>
        <v>8.5400816828931081E-3</v>
      </c>
      <c r="I1211" s="26">
        <f t="shared" si="189"/>
        <v>-3.0707466623217661E-3</v>
      </c>
      <c r="J1211" s="26">
        <f t="shared" si="190"/>
        <v>8.1175578727614717E-3</v>
      </c>
      <c r="K1211" s="19">
        <f t="shared" si="191"/>
        <v>2.6150762159016017E-2</v>
      </c>
    </row>
    <row r="1212" spans="1:11">
      <c r="A1212" s="2" t="str">
        <f t="shared" si="187"/>
        <v>YE May-10</v>
      </c>
      <c r="B1212" s="26">
        <f t="shared" si="192"/>
        <v>-5.7873895826987543E-3</v>
      </c>
      <c r="C1212" s="26">
        <f t="shared" si="192"/>
        <v>1.9262056926214521E-2</v>
      </c>
      <c r="D1212" s="26">
        <f t="shared" si="192"/>
        <v>1.9291878247512217E-2</v>
      </c>
      <c r="E1212" s="26">
        <f t="shared" si="188"/>
        <v>-1.3363786821560253E-2</v>
      </c>
      <c r="F1212" s="26">
        <f t="shared" si="193"/>
        <v>1.3287538156096623E-2</v>
      </c>
      <c r="G1212" s="26">
        <f t="shared" si="193"/>
        <v>1.5589956987366982E-2</v>
      </c>
      <c r="H1212" s="26">
        <f t="shared" si="193"/>
        <v>5.6702788776645807E-3</v>
      </c>
      <c r="I1212" s="26">
        <f t="shared" si="189"/>
        <v>-2.2670752260096627E-3</v>
      </c>
      <c r="J1212" s="26">
        <f t="shared" si="190"/>
        <v>7.5743108237553702E-3</v>
      </c>
      <c r="K1212" s="19">
        <f t="shared" si="191"/>
        <v>2.5195261301704353E-2</v>
      </c>
    </row>
    <row r="1213" spans="1:11">
      <c r="A1213" s="2" t="str">
        <f t="shared" si="187"/>
        <v>YE Jun-10</v>
      </c>
      <c r="B1213" s="26">
        <f t="shared" si="192"/>
        <v>-1.3850415512465353E-2</v>
      </c>
      <c r="C1213" s="26">
        <f t="shared" si="192"/>
        <v>1.8309244480257281E-2</v>
      </c>
      <c r="D1213" s="26">
        <f t="shared" si="192"/>
        <v>1.8351880121617592E-2</v>
      </c>
      <c r="E1213" s="26">
        <f t="shared" si="188"/>
        <v>-5.2063204743799663E-3</v>
      </c>
      <c r="F1213" s="26">
        <f t="shared" si="193"/>
        <v>1.9468243858305145E-2</v>
      </c>
      <c r="G1213" s="26">
        <f t="shared" si="193"/>
        <v>2.0663991280317928E-2</v>
      </c>
      <c r="H1213" s="26">
        <f t="shared" si="193"/>
        <v>1.3050013878016964E-2</v>
      </c>
      <c r="I1213" s="26">
        <f t="shared" si="189"/>
        <v>-1.1715387553870027E-3</v>
      </c>
      <c r="J1213" s="26">
        <f t="shared" si="190"/>
        <v>6.3355509524340992E-3</v>
      </c>
      <c r="K1213" s="19">
        <f t="shared" si="191"/>
        <v>3.2611340610597894E-2</v>
      </c>
    </row>
    <row r="1214" spans="1:11">
      <c r="A1214" s="2" t="str">
        <f t="shared" si="187"/>
        <v>YE Jul-10</v>
      </c>
      <c r="B1214" s="26">
        <f t="shared" si="192"/>
        <v>-1.447044334975367E-2</v>
      </c>
      <c r="C1214" s="26">
        <f t="shared" si="192"/>
        <v>1.7092173967065527E-2</v>
      </c>
      <c r="D1214" s="26">
        <f t="shared" si="192"/>
        <v>1.7111179522769193E-2</v>
      </c>
      <c r="E1214" s="26">
        <f t="shared" si="188"/>
        <v>-3.0378954083811749E-3</v>
      </c>
      <c r="F1214" s="26">
        <f t="shared" si="193"/>
        <v>1.7326988602503812E-2</v>
      </c>
      <c r="G1214" s="26">
        <f t="shared" si="193"/>
        <v>1.8586129752292679E-2</v>
      </c>
      <c r="H1214" s="26">
        <f t="shared" si="193"/>
        <v>1.4021302140683867E-2</v>
      </c>
      <c r="I1214" s="26">
        <f t="shared" si="189"/>
        <v>-1.236165615268181E-3</v>
      </c>
      <c r="J1214" s="26">
        <f t="shared" si="190"/>
        <v>3.2599773346391192E-3</v>
      </c>
      <c r="K1214" s="19">
        <f t="shared" si="191"/>
        <v>3.2026048436434973E-2</v>
      </c>
    </row>
    <row r="1215" spans="1:11">
      <c r="A1215" s="2" t="str">
        <f t="shared" si="187"/>
        <v>YE Aug-10</v>
      </c>
      <c r="B1215" s="26">
        <f t="shared" si="192"/>
        <v>-1.2623152709359653E-2</v>
      </c>
      <c r="C1215" s="26">
        <f t="shared" si="192"/>
        <v>1.66530173043693E-2</v>
      </c>
      <c r="D1215" s="26">
        <f t="shared" si="192"/>
        <v>1.6663514579675631E-2</v>
      </c>
      <c r="E1215" s="26">
        <f t="shared" si="188"/>
        <v>-8.097073978119429E-5</v>
      </c>
      <c r="F1215" s="26">
        <f t="shared" si="193"/>
        <v>1.7376960436853217E-2</v>
      </c>
      <c r="G1215" s="26">
        <f t="shared" si="193"/>
        <v>1.8566718292476247E-2</v>
      </c>
      <c r="H1215" s="26">
        <f t="shared" si="193"/>
        <v>1.6581194582791614E-2</v>
      </c>
      <c r="I1215" s="26">
        <f t="shared" si="189"/>
        <v>-1.168070617521888E-3</v>
      </c>
      <c r="J1215" s="26">
        <f t="shared" si="190"/>
        <v>7.8278632174422214E-4</v>
      </c>
      <c r="K1215" s="19">
        <f t="shared" si="191"/>
        <v>2.9650452199748045E-2</v>
      </c>
    </row>
    <row r="1216" spans="1:11">
      <c r="A1216" s="2" t="str">
        <f t="shared" si="187"/>
        <v>YE Sep-10</v>
      </c>
      <c r="B1216" s="34">
        <f t="shared" si="192"/>
        <v>-1.3435114503816847E-2</v>
      </c>
      <c r="C1216" s="34">
        <f t="shared" si="192"/>
        <v>1.5063546265670746E-2</v>
      </c>
      <c r="D1216" s="34">
        <f t="shared" si="192"/>
        <v>1.5095559619217047E-2</v>
      </c>
      <c r="E1216" s="34">
        <f t="shared" si="188"/>
        <v>1.1470192847784499E-3</v>
      </c>
      <c r="F1216" s="34">
        <f t="shared" si="193"/>
        <v>1.4466636151238443E-2</v>
      </c>
      <c r="G1216" s="34">
        <f t="shared" si="193"/>
        <v>1.3859524850056593E-2</v>
      </c>
      <c r="H1216" s="34">
        <f t="shared" si="193"/>
        <v>1.6259893801993108E-2</v>
      </c>
      <c r="I1216" s="34">
        <f t="shared" si="189"/>
        <v>5.9881205068501586E-4</v>
      </c>
      <c r="J1216" s="34">
        <f t="shared" si="190"/>
        <v>-1.7645659950682457E-3</v>
      </c>
      <c r="K1216" s="19">
        <f t="shared" si="191"/>
        <v>2.8886757666379381E-2</v>
      </c>
    </row>
    <row r="1217" spans="1:11">
      <c r="A1217" s="2" t="str">
        <f t="shared" si="187"/>
        <v>YE Oct-10</v>
      </c>
      <c r="B1217" s="34">
        <f t="shared" si="192"/>
        <v>-1.3481126423007805E-2</v>
      </c>
      <c r="C1217" s="34">
        <f t="shared" si="192"/>
        <v>1.3338665551100304E-2</v>
      </c>
      <c r="D1217" s="34">
        <f t="shared" si="192"/>
        <v>1.3337333521945327E-2</v>
      </c>
      <c r="E1217" s="34">
        <f t="shared" si="188"/>
        <v>3.8095705954788173E-3</v>
      </c>
      <c r="F1217" s="34">
        <f t="shared" si="193"/>
        <v>1.2767155620182713E-2</v>
      </c>
      <c r="G1217" s="34">
        <f t="shared" si="193"/>
        <v>9.8269243984567822E-3</v>
      </c>
      <c r="H1217" s="34">
        <f t="shared" si="193"/>
        <v>1.7197713631031286E-2</v>
      </c>
      <c r="I1217" s="34">
        <f t="shared" si="189"/>
        <v>2.9116189623064059E-3</v>
      </c>
      <c r="J1217" s="34">
        <f t="shared" si="190"/>
        <v>-4.3556507761238761E-3</v>
      </c>
      <c r="K1217" s="19">
        <f t="shared" si="191"/>
        <v>2.718629383831539E-2</v>
      </c>
    </row>
    <row r="1218" spans="1:11">
      <c r="A1218" s="2" t="str">
        <f t="shared" si="187"/>
        <v>YE Nov-10</v>
      </c>
      <c r="B1218" s="34">
        <f t="shared" si="192"/>
        <v>-1.0463378176382654E-2</v>
      </c>
      <c r="C1218" s="34">
        <f t="shared" si="192"/>
        <v>1.2261408990948297E-2</v>
      </c>
      <c r="D1218" s="34">
        <f t="shared" si="192"/>
        <v>1.2274694575031386E-2</v>
      </c>
      <c r="E1218" s="34">
        <f t="shared" si="188"/>
        <v>7.2823582012242483E-3</v>
      </c>
      <c r="F1218" s="34">
        <f t="shared" si="193"/>
        <v>1.4020321571717176E-2</v>
      </c>
      <c r="G1218" s="34">
        <f t="shared" si="193"/>
        <v>9.7135116138649114E-3</v>
      </c>
      <c r="H1218" s="34">
        <f t="shared" si="193"/>
        <v>1.9646441498961442E-2</v>
      </c>
      <c r="I1218" s="34">
        <f t="shared" si="189"/>
        <v>4.2653781575809901E-3</v>
      </c>
      <c r="J1218" s="34">
        <f t="shared" si="190"/>
        <v>-5.5177164341135843E-3</v>
      </c>
      <c r="K1218" s="19">
        <f t="shared" si="191"/>
        <v>2.2965079478767914E-2</v>
      </c>
    </row>
    <row r="1219" spans="1:11">
      <c r="A1219" s="2" t="str">
        <f t="shared" ref="A1219:A1265" si="194">TEXT(A929,"mmm-yy")</f>
        <v>YE Dec-10</v>
      </c>
      <c r="B1219" s="34">
        <f t="shared" si="192"/>
        <v>-9.2592592592593004E-3</v>
      </c>
      <c r="C1219" s="34">
        <f t="shared" si="192"/>
        <v>1.1072748025644508E-2</v>
      </c>
      <c r="D1219" s="34">
        <f t="shared" si="192"/>
        <v>1.1063089156634121E-2</v>
      </c>
      <c r="E1219" s="34">
        <f t="shared" ref="E1219:E1265" si="195">IF(OR(E917="-",E929="-"),"-",IF(OR(E917="C",E929="C"),"C",E929/E917-1))</f>
        <v>2.5151676262806788E-3</v>
      </c>
      <c r="F1219" s="34">
        <f t="shared" si="193"/>
        <v>7.2757062281723073E-3</v>
      </c>
      <c r="G1219" s="34">
        <f t="shared" si="193"/>
        <v>2.8684552920898998E-3</v>
      </c>
      <c r="H1219" s="34">
        <f t="shared" si="193"/>
        <v>1.3606082306607981E-2</v>
      </c>
      <c r="I1219" s="34">
        <f t="shared" ref="I1219:I1265" si="196">IF(OR(I929="-",I917="-"),"-",IF(OR(I929="C",I917="C"),"C",I929/I917-1))</f>
        <v>4.3946450931082737E-3</v>
      </c>
      <c r="J1219" s="34">
        <f t="shared" ref="J1219:J1265" si="197">IF(OR(J929="C",J917="C"),"C",J929/J917-1)</f>
        <v>-6.2454006432460796E-3</v>
      </c>
      <c r="K1219" s="19">
        <f t="shared" ref="K1219:K1265" si="198">K929/K917-1</f>
        <v>2.0522026044575759E-2</v>
      </c>
    </row>
    <row r="1220" spans="1:11">
      <c r="A1220" s="2" t="str">
        <f t="shared" si="194"/>
        <v>YE Jan-11</v>
      </c>
      <c r="B1220" s="34">
        <f t="shared" si="192"/>
        <v>-1.0714285714285676E-2</v>
      </c>
      <c r="C1220" s="34">
        <f t="shared" si="192"/>
        <v>8.7205140613189069E-3</v>
      </c>
      <c r="D1220" s="34">
        <f t="shared" si="192"/>
        <v>8.6655845845782231E-3</v>
      </c>
      <c r="E1220" s="34">
        <f t="shared" si="195"/>
        <v>-2.3743986396160821E-3</v>
      </c>
      <c r="F1220" s="34">
        <f t="shared" si="193"/>
        <v>-1.824922752493463E-3</v>
      </c>
      <c r="G1220" s="34">
        <f t="shared" si="193"/>
        <v>-3.6971658219863146E-3</v>
      </c>
      <c r="H1220" s="34">
        <f t="shared" si="193"/>
        <v>6.2706103927130386E-3</v>
      </c>
      <c r="I1220" s="34">
        <f t="shared" si="196"/>
        <v>1.8791907493040938E-3</v>
      </c>
      <c r="J1220" s="34">
        <f t="shared" si="197"/>
        <v>-8.0450855481578598E-3</v>
      </c>
      <c r="K1220" s="19">
        <f t="shared" si="198"/>
        <v>1.9645284971730126E-2</v>
      </c>
    </row>
    <row r="1221" spans="1:11">
      <c r="A1221" s="2" t="str">
        <f t="shared" si="194"/>
        <v>YE Feb-11</v>
      </c>
      <c r="B1221" s="34">
        <f t="shared" si="192"/>
        <v>-1.0158350761876322E-2</v>
      </c>
      <c r="C1221" s="34">
        <f t="shared" si="192"/>
        <v>6.7471129374900851E-3</v>
      </c>
      <c r="D1221" s="34">
        <f t="shared" si="192"/>
        <v>6.8487107356189902E-3</v>
      </c>
      <c r="E1221" s="34">
        <f t="shared" si="195"/>
        <v>-5.1971199306406479E-3</v>
      </c>
      <c r="F1221" s="34">
        <f t="shared" si="193"/>
        <v>-4.9208831494123029E-3</v>
      </c>
      <c r="G1221" s="34">
        <f t="shared" si="193"/>
        <v>-1.0014858013101202E-2</v>
      </c>
      <c r="H1221" s="34">
        <f t="shared" si="193"/>
        <v>1.6159972339151452E-3</v>
      </c>
      <c r="I1221" s="34">
        <f t="shared" si="196"/>
        <v>5.1455063794847433E-3</v>
      </c>
      <c r="J1221" s="34">
        <f t="shared" si="197"/>
        <v>-6.5263338458848574E-3</v>
      </c>
      <c r="K1221" s="19">
        <f t="shared" si="198"/>
        <v>1.70789577427648E-2</v>
      </c>
    </row>
    <row r="1222" spans="1:11">
      <c r="A1222" s="2" t="str">
        <f t="shared" si="194"/>
        <v>YE Mar-11</v>
      </c>
      <c r="B1222" s="34">
        <f t="shared" si="192"/>
        <v>-2.5710014947683102E-2</v>
      </c>
      <c r="C1222" s="34">
        <f t="shared" si="192"/>
        <v>2.9452534564389232E-3</v>
      </c>
      <c r="D1222" s="34">
        <f t="shared" si="192"/>
        <v>2.973196178032822E-3</v>
      </c>
      <c r="E1222" s="34">
        <f t="shared" si="195"/>
        <v>-8.6396005730198233E-3</v>
      </c>
      <c r="F1222" s="34">
        <f t="shared" si="193"/>
        <v>-1.2698275597512021E-2</v>
      </c>
      <c r="G1222" s="34">
        <f t="shared" si="193"/>
        <v>-2.1018876390098251E-2</v>
      </c>
      <c r="H1222" s="34">
        <f t="shared" si="193"/>
        <v>-5.6920916223905937E-3</v>
      </c>
      <c r="I1222" s="34">
        <f t="shared" si="196"/>
        <v>8.4992453806511659E-3</v>
      </c>
      <c r="J1222" s="34">
        <f t="shared" si="197"/>
        <v>-7.0462921154406111E-3</v>
      </c>
      <c r="K1222" s="19">
        <f t="shared" si="198"/>
        <v>2.9411436886096265E-2</v>
      </c>
    </row>
    <row r="1223" spans="1:11">
      <c r="A1223" s="2" t="str">
        <f t="shared" si="194"/>
        <v>YE Apr-11</v>
      </c>
      <c r="B1223" s="34">
        <f t="shared" ref="B1223:D1242" si="199">IF(B921=0,"-",B933/B921-1)</f>
        <v>-2.4360902255639139E-2</v>
      </c>
      <c r="C1223" s="34">
        <f t="shared" si="199"/>
        <v>-1.0307947728273037E-3</v>
      </c>
      <c r="D1223" s="34">
        <f t="shared" si="199"/>
        <v>-9.4912443053263296E-4</v>
      </c>
      <c r="E1223" s="34">
        <f t="shared" si="195"/>
        <v>-6.6801283818535007E-3</v>
      </c>
      <c r="F1223" s="34">
        <f t="shared" ref="F1223:H1242" si="200">IF(OR(F921="C",F933="C"),"C",F933/F921-1)</f>
        <v>-1.6628457313707878E-2</v>
      </c>
      <c r="G1223" s="34">
        <f t="shared" si="200"/>
        <v>-2.5907500392321703E-2</v>
      </c>
      <c r="H1223" s="34">
        <f t="shared" si="200"/>
        <v>-7.6229125393397767E-3</v>
      </c>
      <c r="I1223" s="34">
        <f t="shared" si="196"/>
        <v>9.5258336167776125E-3</v>
      </c>
      <c r="J1223" s="34">
        <f t="shared" si="197"/>
        <v>-9.0747205756351867E-3</v>
      </c>
      <c r="K1223" s="19">
        <f t="shared" si="198"/>
        <v>2.3912640992709289E-2</v>
      </c>
    </row>
    <row r="1224" spans="1:11">
      <c r="A1224" s="2" t="str">
        <f t="shared" si="194"/>
        <v>YE May-11</v>
      </c>
      <c r="B1224" s="34">
        <f t="shared" si="199"/>
        <v>-2.2365196078431349E-2</v>
      </c>
      <c r="C1224" s="34">
        <f t="shared" si="199"/>
        <v>-5.7535476484233961E-3</v>
      </c>
      <c r="D1224" s="34">
        <f t="shared" si="199"/>
        <v>-5.7632974345321886E-3</v>
      </c>
      <c r="E1224" s="34">
        <f t="shared" si="195"/>
        <v>2.1540998746270024E-3</v>
      </c>
      <c r="F1224" s="34">
        <f t="shared" si="200"/>
        <v>-1.2374563475915479E-2</v>
      </c>
      <c r="G1224" s="34">
        <f t="shared" si="200"/>
        <v>-2.2361589958382999E-2</v>
      </c>
      <c r="H1224" s="34">
        <f t="shared" si="200"/>
        <v>-3.6216122781863591E-3</v>
      </c>
      <c r="I1224" s="34">
        <f t="shared" si="196"/>
        <v>1.021546041960697E-2</v>
      </c>
      <c r="J1224" s="34">
        <f t="shared" si="197"/>
        <v>-8.7847662149139749E-3</v>
      </c>
      <c r="K1224" s="19">
        <f t="shared" si="198"/>
        <v>1.699167047181005E-2</v>
      </c>
    </row>
    <row r="1225" spans="1:11">
      <c r="A1225" s="2" t="str">
        <f t="shared" si="194"/>
        <v>YE Jun-11</v>
      </c>
      <c r="B1225" s="34">
        <f t="shared" si="199"/>
        <v>-2.2159800249687889E-2</v>
      </c>
      <c r="C1225" s="34">
        <f t="shared" si="199"/>
        <v>-9.0264709461568282E-3</v>
      </c>
      <c r="D1225" s="34">
        <f t="shared" si="199"/>
        <v>-8.9918859709278154E-3</v>
      </c>
      <c r="E1225" s="34">
        <f t="shared" si="195"/>
        <v>1.246917649767143E-3</v>
      </c>
      <c r="F1225" s="34">
        <f t="shared" si="200"/>
        <v>-1.5652491223295928E-2</v>
      </c>
      <c r="G1225" s="34">
        <f t="shared" si="200"/>
        <v>-2.6367919278851515E-2</v>
      </c>
      <c r="H1225" s="34">
        <f t="shared" si="200"/>
        <v>-7.7561804624823871E-3</v>
      </c>
      <c r="I1225" s="34">
        <f t="shared" si="196"/>
        <v>1.1005623446198376E-2</v>
      </c>
      <c r="J1225" s="34">
        <f t="shared" si="197"/>
        <v>-7.9580347141833263E-3</v>
      </c>
      <c r="K1225" s="19">
        <f t="shared" si="198"/>
        <v>1.3430956619378653E-2</v>
      </c>
    </row>
    <row r="1226" spans="1:11">
      <c r="A1226" s="2" t="str">
        <f t="shared" si="194"/>
        <v>YE Jul-11</v>
      </c>
      <c r="B1226" s="34">
        <f t="shared" si="199"/>
        <v>-1.9368947203998732E-2</v>
      </c>
      <c r="C1226" s="34">
        <f t="shared" si="199"/>
        <v>-1.2130473954191645E-2</v>
      </c>
      <c r="D1226" s="34">
        <f t="shared" si="199"/>
        <v>-1.215588985601801E-2</v>
      </c>
      <c r="E1226" s="34">
        <f t="shared" si="195"/>
        <v>4.69757123047021E-3</v>
      </c>
      <c r="F1226" s="34">
        <f t="shared" si="200"/>
        <v>-1.4437031108163634E-2</v>
      </c>
      <c r="G1226" s="34">
        <f t="shared" si="200"/>
        <v>-2.736947470820239E-2</v>
      </c>
      <c r="H1226" s="34">
        <f t="shared" si="200"/>
        <v>-7.5154217840163184E-3</v>
      </c>
      <c r="I1226" s="34">
        <f t="shared" si="196"/>
        <v>1.3296357932174763E-2</v>
      </c>
      <c r="J1226" s="34">
        <f t="shared" si="197"/>
        <v>-6.9740220413188059E-3</v>
      </c>
      <c r="K1226" s="19">
        <f t="shared" si="198"/>
        <v>7.3814440498987111E-3</v>
      </c>
    </row>
    <row r="1227" spans="1:11">
      <c r="A1227" s="2" t="str">
        <f t="shared" si="194"/>
        <v>YE Aug-11</v>
      </c>
      <c r="B1227" s="34">
        <f t="shared" si="199"/>
        <v>-1.7461802307452423E-2</v>
      </c>
      <c r="C1227" s="34">
        <f t="shared" si="199"/>
        <v>-1.4984464032592792E-2</v>
      </c>
      <c r="D1227" s="34">
        <f t="shared" si="199"/>
        <v>-1.5064930825874012E-2</v>
      </c>
      <c r="E1227" s="34">
        <f t="shared" si="195"/>
        <v>1.2288895251079346E-2</v>
      </c>
      <c r="F1227" s="34">
        <f t="shared" si="200"/>
        <v>-9.1475541711728559E-3</v>
      </c>
      <c r="G1227" s="34">
        <f t="shared" si="200"/>
        <v>-2.1969823996576876E-2</v>
      </c>
      <c r="H1227" s="34">
        <f t="shared" si="200"/>
        <v>-2.9611669316785827E-3</v>
      </c>
      <c r="I1227" s="34">
        <f t="shared" si="196"/>
        <v>1.3110300827117838E-2</v>
      </c>
      <c r="J1227" s="34">
        <f t="shared" si="197"/>
        <v>-6.2047605713170251E-3</v>
      </c>
      <c r="K1227" s="19">
        <f t="shared" si="198"/>
        <v>2.5213658671772166E-3</v>
      </c>
    </row>
    <row r="1228" spans="1:11">
      <c r="A1228" s="2" t="str">
        <f t="shared" si="194"/>
        <v>YE Sep-11</v>
      </c>
      <c r="B1228" s="34">
        <f t="shared" si="199"/>
        <v>-1.1451562983596397E-2</v>
      </c>
      <c r="C1228" s="34">
        <f t="shared" si="199"/>
        <v>-1.5448291396446878E-2</v>
      </c>
      <c r="D1228" s="34">
        <f t="shared" si="199"/>
        <v>-1.5522443365332483E-2</v>
      </c>
      <c r="E1228" s="34">
        <f t="shared" si="195"/>
        <v>1.3534516475361302E-2</v>
      </c>
      <c r="F1228" s="34">
        <f t="shared" si="200"/>
        <v>-8.1524643754621318E-3</v>
      </c>
      <c r="G1228" s="34">
        <f t="shared" si="200"/>
        <v>-2.0936532528453733E-2</v>
      </c>
      <c r="H1228" s="34">
        <f t="shared" si="200"/>
        <v>-2.1980156554370911E-3</v>
      </c>
      <c r="I1228" s="34">
        <f t="shared" si="196"/>
        <v>1.3057445791544886E-2</v>
      </c>
      <c r="J1228" s="34">
        <f t="shared" si="197"/>
        <v>-5.9675655224682433E-3</v>
      </c>
      <c r="K1228" s="19">
        <f t="shared" si="198"/>
        <v>-4.043027395716936E-3</v>
      </c>
    </row>
    <row r="1229" spans="1:11">
      <c r="A1229" s="2" t="str">
        <f t="shared" si="194"/>
        <v>YE Oct-11</v>
      </c>
      <c r="B1229" s="34">
        <f t="shared" si="199"/>
        <v>-1.9131491041603388E-2</v>
      </c>
      <c r="C1229" s="34">
        <f t="shared" si="199"/>
        <v>-1.7941721657023124E-2</v>
      </c>
      <c r="D1229" s="34">
        <f t="shared" si="199"/>
        <v>-1.80639627412994E-2</v>
      </c>
      <c r="E1229" s="34">
        <f t="shared" si="195"/>
        <v>1.5029254366569322E-2</v>
      </c>
      <c r="F1229" s="34">
        <f t="shared" si="200"/>
        <v>-7.9819230440284494E-3</v>
      </c>
      <c r="G1229" s="34">
        <f t="shared" si="200"/>
        <v>-2.138179710991317E-2</v>
      </c>
      <c r="H1229" s="34">
        <f t="shared" si="200"/>
        <v>-3.3061962656371069E-3</v>
      </c>
      <c r="I1229" s="34">
        <f t="shared" si="196"/>
        <v>1.3692647476116537E-2</v>
      </c>
      <c r="J1229" s="34">
        <f t="shared" si="197"/>
        <v>-4.6912369284053401E-3</v>
      </c>
      <c r="K1229" s="19">
        <f t="shared" si="198"/>
        <v>1.2129754128245018E-3</v>
      </c>
    </row>
    <row r="1230" spans="1:11">
      <c r="A1230" s="2" t="str">
        <f t="shared" si="194"/>
        <v>YE Nov-11</v>
      </c>
      <c r="B1230" s="34">
        <f t="shared" si="199"/>
        <v>-2.0543806646525664E-2</v>
      </c>
      <c r="C1230" s="34">
        <f t="shared" si="199"/>
        <v>-2.0600644011937619E-2</v>
      </c>
      <c r="D1230" s="34">
        <f t="shared" si="199"/>
        <v>-2.0686735207202656E-2</v>
      </c>
      <c r="E1230" s="34">
        <f t="shared" si="195"/>
        <v>1.2838208187754718E-2</v>
      </c>
      <c r="F1230" s="34">
        <f t="shared" si="200"/>
        <v>-1.0832313171091235E-2</v>
      </c>
      <c r="G1230" s="34">
        <f t="shared" si="200"/>
        <v>-2.5013496555228776E-2</v>
      </c>
      <c r="H1230" s="34">
        <f t="shared" si="200"/>
        <v>-8.1141076327627681E-3</v>
      </c>
      <c r="I1230" s="34">
        <f t="shared" si="196"/>
        <v>1.4545004811895579E-2</v>
      </c>
      <c r="J1230" s="34">
        <f t="shared" si="197"/>
        <v>-2.7404417778754686E-3</v>
      </c>
      <c r="K1230" s="19">
        <f t="shared" si="198"/>
        <v>-5.8029512496338143E-5</v>
      </c>
    </row>
    <row r="1231" spans="1:11">
      <c r="A1231" s="2" t="str">
        <f t="shared" si="194"/>
        <v>YE Dec-11</v>
      </c>
      <c r="B1231" s="34">
        <f t="shared" si="199"/>
        <v>-2.1103406692794646E-2</v>
      </c>
      <c r="C1231" s="34">
        <f t="shared" si="199"/>
        <v>-2.2931063789879635E-2</v>
      </c>
      <c r="D1231" s="34">
        <f t="shared" si="199"/>
        <v>-2.3062116603376426E-2</v>
      </c>
      <c r="E1231" s="34">
        <f t="shared" si="195"/>
        <v>1.5791213974086116E-2</v>
      </c>
      <c r="F1231" s="34">
        <f t="shared" si="200"/>
        <v>-7.1503077659326175E-3</v>
      </c>
      <c r="G1231" s="34">
        <f t="shared" si="200"/>
        <v>-2.2283418618944006E-2</v>
      </c>
      <c r="H1231" s="34">
        <f t="shared" si="200"/>
        <v>-7.6350814472694317E-3</v>
      </c>
      <c r="I1231" s="34">
        <f t="shared" si="196"/>
        <v>1.547801391650272E-2</v>
      </c>
      <c r="J1231" s="34">
        <f t="shared" si="197"/>
        <v>4.8850344492601394E-4</v>
      </c>
      <c r="K1231" s="19">
        <f t="shared" si="198"/>
        <v>-1.8670583895998849E-3</v>
      </c>
    </row>
    <row r="1232" spans="1:11">
      <c r="A1232" s="2" t="str">
        <f t="shared" si="194"/>
        <v>YE Jan-12</v>
      </c>
      <c r="B1232" s="34">
        <f t="shared" si="199"/>
        <v>-2.1058965102286442E-2</v>
      </c>
      <c r="C1232" s="34">
        <f t="shared" si="199"/>
        <v>-2.4248104095716205E-2</v>
      </c>
      <c r="D1232" s="34">
        <f t="shared" si="199"/>
        <v>-2.4404661457816612E-2</v>
      </c>
      <c r="E1232" s="34">
        <f t="shared" si="195"/>
        <v>1.4286941723136826E-2</v>
      </c>
      <c r="F1232" s="34">
        <f t="shared" si="200"/>
        <v>-9.6367443602412006E-3</v>
      </c>
      <c r="G1232" s="34">
        <f t="shared" si="200"/>
        <v>-2.3944397715172872E-2</v>
      </c>
      <c r="H1232" s="34">
        <f t="shared" si="200"/>
        <v>-1.0466387710700409E-2</v>
      </c>
      <c r="I1232" s="34">
        <f t="shared" si="196"/>
        <v>1.4658645799931147E-2</v>
      </c>
      <c r="J1232" s="34">
        <f t="shared" si="197"/>
        <v>8.3841856421607019E-4</v>
      </c>
      <c r="K1232" s="19">
        <f t="shared" si="198"/>
        <v>-3.2577437044132296E-3</v>
      </c>
    </row>
    <row r="1233" spans="1:11">
      <c r="A1233" s="2" t="str">
        <f t="shared" si="194"/>
        <v>YE Feb-12</v>
      </c>
      <c r="B1233" s="34">
        <f t="shared" si="199"/>
        <v>-2.0525203742831288E-2</v>
      </c>
      <c r="C1233" s="34">
        <f t="shared" si="199"/>
        <v>-2.5520715666800697E-2</v>
      </c>
      <c r="D1233" s="34">
        <f t="shared" si="199"/>
        <v>-2.2852037387444568E-2</v>
      </c>
      <c r="E1233" s="34">
        <f t="shared" si="195"/>
        <v>1.3497514799488908E-2</v>
      </c>
      <c r="F1233" s="34">
        <f t="shared" si="200"/>
        <v>-1.014978399765698E-2</v>
      </c>
      <c r="G1233" s="34">
        <f t="shared" si="200"/>
        <v>-2.2960214423419001E-2</v>
      </c>
      <c r="H1233" s="34">
        <f t="shared" si="200"/>
        <v>-9.6629683007911638E-3</v>
      </c>
      <c r="I1233" s="34">
        <f t="shared" si="196"/>
        <v>1.3111472649194322E-2</v>
      </c>
      <c r="J1233" s="34">
        <f t="shared" si="197"/>
        <v>-4.9156568045383153E-4</v>
      </c>
      <c r="K1233" s="19">
        <f t="shared" si="198"/>
        <v>-5.1001944542713451E-3</v>
      </c>
    </row>
    <row r="1234" spans="1:11">
      <c r="A1234" s="2" t="str">
        <f t="shared" si="194"/>
        <v>YE Mar-12</v>
      </c>
      <c r="B1234" s="34">
        <f t="shared" si="199"/>
        <v>-7.6710647437864266E-3</v>
      </c>
      <c r="C1234" s="34">
        <f t="shared" si="199"/>
        <v>-2.2693226922855247E-2</v>
      </c>
      <c r="D1234" s="34">
        <f t="shared" si="199"/>
        <v>-1.9962632432784067E-2</v>
      </c>
      <c r="E1234" s="34">
        <f t="shared" si="195"/>
        <v>1.5651488837437721E-2</v>
      </c>
      <c r="F1234" s="34">
        <f t="shared" si="200"/>
        <v>-5.4068347429654384E-3</v>
      </c>
      <c r="G1234" s="34">
        <f t="shared" si="200"/>
        <v>-1.5133307367769189E-2</v>
      </c>
      <c r="H1234" s="34">
        <f t="shared" si="200"/>
        <v>-4.6235885140338828E-3</v>
      </c>
      <c r="I1234" s="34">
        <f t="shared" si="196"/>
        <v>9.8759280799798344E-3</v>
      </c>
      <c r="J1234" s="34">
        <f t="shared" si="197"/>
        <v>-7.868844588776458E-4</v>
      </c>
      <c r="K1234" s="19">
        <f t="shared" si="198"/>
        <v>-1.5138288973897573E-2</v>
      </c>
    </row>
    <row r="1235" spans="1:11">
      <c r="A1235" s="2" t="str">
        <f t="shared" si="194"/>
        <v>YE Apr-12</v>
      </c>
      <c r="B1235" s="34">
        <f t="shared" si="199"/>
        <v>-6.1652281134402243E-3</v>
      </c>
      <c r="C1235" s="34">
        <f t="shared" si="199"/>
        <v>-1.9593510324483865E-2</v>
      </c>
      <c r="D1235" s="34">
        <f t="shared" si="199"/>
        <v>-1.6897797983962071E-2</v>
      </c>
      <c r="E1235" s="34">
        <f t="shared" si="195"/>
        <v>1.1445518390275522E-2</v>
      </c>
      <c r="F1235" s="34">
        <f t="shared" si="200"/>
        <v>-3.88085116657233E-3</v>
      </c>
      <c r="G1235" s="34">
        <f t="shared" si="200"/>
        <v>-1.0669345752057691E-2</v>
      </c>
      <c r="H1235" s="34">
        <f t="shared" si="200"/>
        <v>-5.6456836512672748E-3</v>
      </c>
      <c r="I1235" s="34">
        <f t="shared" si="196"/>
        <v>6.8617044830636686E-3</v>
      </c>
      <c r="J1235" s="34">
        <f t="shared" si="197"/>
        <v>1.7748527418026683E-3</v>
      </c>
      <c r="K1235" s="19">
        <f t="shared" si="198"/>
        <v>-1.351158420987153E-2</v>
      </c>
    </row>
    <row r="1236" spans="1:11">
      <c r="A1236" s="2" t="str">
        <f t="shared" si="194"/>
        <v>YE May-12</v>
      </c>
      <c r="B1236" s="34">
        <f t="shared" si="199"/>
        <v>-8.4612973989345308E-3</v>
      </c>
      <c r="C1236" s="34">
        <f t="shared" si="199"/>
        <v>-1.6340329540532217E-2</v>
      </c>
      <c r="D1236" s="34">
        <f t="shared" si="199"/>
        <v>-1.3573364415658928E-2</v>
      </c>
      <c r="E1236" s="34">
        <f t="shared" si="195"/>
        <v>6.182752884749787E-3</v>
      </c>
      <c r="F1236" s="34">
        <f t="shared" si="200"/>
        <v>-4.5869326981426983E-3</v>
      </c>
      <c r="G1236" s="34">
        <f t="shared" si="200"/>
        <v>-8.9484972546146624E-3</v>
      </c>
      <c r="H1236" s="34">
        <f t="shared" si="200"/>
        <v>-7.4745322889055998E-3</v>
      </c>
      <c r="I1236" s="34">
        <f t="shared" si="196"/>
        <v>4.400946413369633E-3</v>
      </c>
      <c r="J1236" s="34">
        <f t="shared" si="197"/>
        <v>2.9093455883022479E-3</v>
      </c>
      <c r="K1236" s="19">
        <f t="shared" si="198"/>
        <v>-7.9462678773193351E-3</v>
      </c>
    </row>
    <row r="1237" spans="1:11">
      <c r="A1237" s="2" t="str">
        <f t="shared" si="194"/>
        <v>YE Jun-12</v>
      </c>
      <c r="B1237" s="34">
        <f t="shared" si="199"/>
        <v>-7.022023619533968E-3</v>
      </c>
      <c r="C1237" s="34">
        <f t="shared" si="199"/>
        <v>-1.3216321605464487E-2</v>
      </c>
      <c r="D1237" s="34">
        <f t="shared" si="199"/>
        <v>-1.0484933182577927E-2</v>
      </c>
      <c r="E1237" s="34">
        <f t="shared" si="195"/>
        <v>4.0500320899128361E-3</v>
      </c>
      <c r="F1237" s="34">
        <f t="shared" si="200"/>
        <v>-2.4893130473656599E-3</v>
      </c>
      <c r="G1237" s="34">
        <f t="shared" si="200"/>
        <v>-5.3492238876484688E-3</v>
      </c>
      <c r="H1237" s="34">
        <f t="shared" si="200"/>
        <v>-6.4773654085150678E-3</v>
      </c>
      <c r="I1237" s="34">
        <f t="shared" si="196"/>
        <v>2.8752914178189481E-3</v>
      </c>
      <c r="J1237" s="34">
        <f t="shared" si="197"/>
        <v>4.0140528482164317E-3</v>
      </c>
      <c r="K1237" s="19">
        <f t="shared" si="198"/>
        <v>-6.2381020861204117E-3</v>
      </c>
    </row>
    <row r="1238" spans="1:11">
      <c r="A1238" s="2" t="str">
        <f t="shared" si="194"/>
        <v>YE Jul-12</v>
      </c>
      <c r="B1238" s="34">
        <f t="shared" si="199"/>
        <v>-1.5291494106403292E-2</v>
      </c>
      <c r="C1238" s="34">
        <f t="shared" si="199"/>
        <v>-1.1702140309155729E-2</v>
      </c>
      <c r="D1238" s="34">
        <f t="shared" si="199"/>
        <v>-8.9354292568532001E-3</v>
      </c>
      <c r="E1238" s="34">
        <f t="shared" si="195"/>
        <v>-3.4783594328192668E-3</v>
      </c>
      <c r="F1238" s="34">
        <f t="shared" si="200"/>
        <v>-8.5831307157759884E-3</v>
      </c>
      <c r="G1238" s="34">
        <f t="shared" si="200"/>
        <v>-9.0182706474223329E-3</v>
      </c>
      <c r="H1238" s="34">
        <f t="shared" si="200"/>
        <v>-1.23827080550305E-2</v>
      </c>
      <c r="I1238" s="34">
        <f t="shared" si="196"/>
        <v>4.3909985296175513E-4</v>
      </c>
      <c r="J1238" s="34">
        <f t="shared" si="197"/>
        <v>3.8472162954659161E-3</v>
      </c>
      <c r="K1238" s="19">
        <f t="shared" si="198"/>
        <v>3.6450927109543674E-3</v>
      </c>
    </row>
    <row r="1239" spans="1:11">
      <c r="A1239" s="2" t="str">
        <f t="shared" si="194"/>
        <v>YE Aug-12</v>
      </c>
      <c r="B1239" s="34">
        <f t="shared" si="199"/>
        <v>-1.9358933671850154E-2</v>
      </c>
      <c r="C1239" s="34">
        <f t="shared" si="199"/>
        <v>-1.059627420941911E-2</v>
      </c>
      <c r="D1239" s="34">
        <f t="shared" si="199"/>
        <v>-7.802908373851003E-3</v>
      </c>
      <c r="E1239" s="34">
        <f t="shared" si="195"/>
        <v>-1.6666942927727302E-2</v>
      </c>
      <c r="F1239" s="34">
        <f t="shared" si="200"/>
        <v>-2.0161579737648205E-2</v>
      </c>
      <c r="G1239" s="34">
        <f t="shared" si="200"/>
        <v>-1.8658213151334757E-2</v>
      </c>
      <c r="H1239" s="34">
        <f t="shared" si="200"/>
        <v>-2.4339800673040979E-2</v>
      </c>
      <c r="I1239" s="34">
        <f t="shared" si="196"/>
        <v>-1.5319500366341998E-3</v>
      </c>
      <c r="J1239" s="34">
        <f t="shared" si="197"/>
        <v>4.2824550373943282E-3</v>
      </c>
      <c r="K1239" s="19">
        <f t="shared" si="198"/>
        <v>8.9356440019807692E-3</v>
      </c>
    </row>
    <row r="1240" spans="1:11">
      <c r="A1240" s="2" t="str">
        <f t="shared" si="194"/>
        <v>YE Sep-12</v>
      </c>
      <c r="B1240" s="34">
        <f t="shared" si="199"/>
        <v>-1.2210394489668097E-2</v>
      </c>
      <c r="C1240" s="34">
        <f t="shared" si="199"/>
        <v>-1.1987264425230904E-2</v>
      </c>
      <c r="D1240" s="34">
        <f t="shared" si="199"/>
        <v>-9.1743843609117803E-3</v>
      </c>
      <c r="E1240" s="34">
        <f t="shared" si="195"/>
        <v>-1.9699357534457174E-2</v>
      </c>
      <c r="F1240" s="34">
        <f t="shared" si="200"/>
        <v>-2.2773090897949211E-2</v>
      </c>
      <c r="G1240" s="34">
        <f t="shared" si="200"/>
        <v>-2.2366523944269745E-2</v>
      </c>
      <c r="H1240" s="34">
        <f t="shared" si="200"/>
        <v>-2.869301241768496E-2</v>
      </c>
      <c r="I1240" s="34">
        <f t="shared" si="196"/>
        <v>-4.15868486132287E-4</v>
      </c>
      <c r="J1240" s="34">
        <f t="shared" si="197"/>
        <v>6.0947996827149797E-3</v>
      </c>
      <c r="K1240" s="19">
        <f t="shared" si="198"/>
        <v>2.2588824906888405E-4</v>
      </c>
    </row>
    <row r="1241" spans="1:11">
      <c r="A1241" s="2" t="str">
        <f t="shared" si="194"/>
        <v>YE Oct-12</v>
      </c>
      <c r="B1241" s="34">
        <f t="shared" si="199"/>
        <v>-8.6687306501548322E-3</v>
      </c>
      <c r="C1241" s="34">
        <f t="shared" si="199"/>
        <v>-1.0022672676886613E-2</v>
      </c>
      <c r="D1241" s="34">
        <f t="shared" si="199"/>
        <v>-7.1652231926544463E-3</v>
      </c>
      <c r="E1241" s="34">
        <f t="shared" si="195"/>
        <v>-1.9967842018966175E-2</v>
      </c>
      <c r="F1241" s="34">
        <f t="shared" si="200"/>
        <v>-1.9091980916952855E-2</v>
      </c>
      <c r="G1241" s="34">
        <f t="shared" si="200"/>
        <v>-1.6028995521603195E-2</v>
      </c>
      <c r="H1241" s="34">
        <f t="shared" si="200"/>
        <v>-2.6989991166879168E-2</v>
      </c>
      <c r="I1241" s="34">
        <f t="shared" si="196"/>
        <v>-3.1128817631912442E-3</v>
      </c>
      <c r="J1241" s="34">
        <f t="shared" si="197"/>
        <v>8.1170904494578533E-3</v>
      </c>
      <c r="K1241" s="19">
        <f t="shared" si="198"/>
        <v>-1.3657816197201189E-3</v>
      </c>
    </row>
    <row r="1242" spans="1:11">
      <c r="A1242" s="2" t="str">
        <f t="shared" si="194"/>
        <v>YE Nov-12</v>
      </c>
      <c r="B1242" s="34">
        <f t="shared" si="199"/>
        <v>-8.9450956199876863E-3</v>
      </c>
      <c r="C1242" s="34">
        <f t="shared" si="199"/>
        <v>-7.9474384504469864E-3</v>
      </c>
      <c r="D1242" s="34">
        <f t="shared" si="199"/>
        <v>-5.1112834044869659E-3</v>
      </c>
      <c r="E1242" s="34">
        <f t="shared" si="195"/>
        <v>-2.2213453918097481E-2</v>
      </c>
      <c r="F1242" s="34">
        <f t="shared" si="200"/>
        <v>-1.8894789047086191E-2</v>
      </c>
      <c r="G1242" s="34">
        <f t="shared" si="200"/>
        <v>-1.518973343841834E-2</v>
      </c>
      <c r="H1242" s="34">
        <f t="shared" si="200"/>
        <v>-2.7211198064216569E-2</v>
      </c>
      <c r="I1242" s="34">
        <f t="shared" si="196"/>
        <v>-3.7622024611947413E-3</v>
      </c>
      <c r="J1242" s="34">
        <f t="shared" si="197"/>
        <v>8.5490385997262219E-3</v>
      </c>
      <c r="K1242" s="19">
        <f t="shared" si="198"/>
        <v>1.0066618561004326E-3</v>
      </c>
    </row>
    <row r="1243" spans="1:11">
      <c r="A1243" s="2" t="str">
        <f t="shared" si="194"/>
        <v>YE Dec-12</v>
      </c>
      <c r="B1243" s="34">
        <f t="shared" ref="B1243:D1265" si="201">IF(B941=0,"-",B953/B941-1)</f>
        <v>-1.0163227594702784E-2</v>
      </c>
      <c r="C1243" s="34">
        <f t="shared" si="201"/>
        <v>-5.9461962820676062E-3</v>
      </c>
      <c r="D1243" s="34">
        <f t="shared" si="201"/>
        <v>-3.0645934710082923E-3</v>
      </c>
      <c r="E1243" s="34">
        <f t="shared" si="195"/>
        <v>-2.2068360977410717E-2</v>
      </c>
      <c r="F1243" s="34">
        <f t="shared" ref="F1243:H1265" si="202">IF(OR(F941="C",F953="C"),"C",F953/F941-1)</f>
        <v>-1.8053435826218323E-2</v>
      </c>
      <c r="G1243" s="34">
        <f t="shared" si="202"/>
        <v>-1.3044340766499629E-2</v>
      </c>
      <c r="H1243" s="34">
        <f t="shared" si="202"/>
        <v>-2.506532389345173E-2</v>
      </c>
      <c r="I1243" s="34">
        <f t="shared" si="196"/>
        <v>-5.0752989892260958E-3</v>
      </c>
      <c r="J1243" s="34">
        <f t="shared" si="197"/>
        <v>7.1921619356445365E-3</v>
      </c>
      <c r="K1243" s="19">
        <f t="shared" si="198"/>
        <v>4.2603300162187274E-3</v>
      </c>
    </row>
    <row r="1244" spans="1:11">
      <c r="A1244" s="2" t="str">
        <f t="shared" si="194"/>
        <v>YE Jan-13</v>
      </c>
      <c r="B1244" s="34">
        <f t="shared" si="201"/>
        <v>-7.6828518746158148E-3</v>
      </c>
      <c r="C1244" s="34">
        <f t="shared" si="201"/>
        <v>-4.4711520834824769E-3</v>
      </c>
      <c r="D1244" s="34">
        <f t="shared" si="201"/>
        <v>-1.5552277826988981E-3</v>
      </c>
      <c r="E1244" s="34">
        <f t="shared" si="195"/>
        <v>-1.9093426665500512E-2</v>
      </c>
      <c r="F1244" s="34">
        <f t="shared" si="202"/>
        <v>-1.2663114528740915E-2</v>
      </c>
      <c r="G1244" s="34">
        <f t="shared" si="202"/>
        <v>-1.2724963185976379E-2</v>
      </c>
      <c r="H1244" s="34">
        <f t="shared" si="202"/>
        <v>-2.0618959820582261E-2</v>
      </c>
      <c r="I1244" s="34">
        <f t="shared" si="196"/>
        <v>6.2645823027285275E-5</v>
      </c>
      <c r="J1244" s="34">
        <f t="shared" si="197"/>
        <v>8.1233401152873697E-3</v>
      </c>
      <c r="K1244" s="19">
        <f t="shared" si="198"/>
        <v>3.2365658471191772E-3</v>
      </c>
    </row>
    <row r="1245" spans="1:11">
      <c r="A1245" s="2" t="str">
        <f t="shared" si="194"/>
        <v>YE Feb-13</v>
      </c>
      <c r="B1245" s="34">
        <f t="shared" si="201"/>
        <v>-6.1633281972265364E-3</v>
      </c>
      <c r="C1245" s="34">
        <f t="shared" si="201"/>
        <v>-3.0524118811023904E-3</v>
      </c>
      <c r="D1245" s="34">
        <f t="shared" si="201"/>
        <v>-5.8193288382234476E-3</v>
      </c>
      <c r="E1245" s="34">
        <f t="shared" si="195"/>
        <v>-1.4076525922686711E-2</v>
      </c>
      <c r="F1245" s="34">
        <f t="shared" si="202"/>
        <v>-9.0603289286006472E-3</v>
      </c>
      <c r="G1245" s="34">
        <f t="shared" si="202"/>
        <v>-9.2263099556463279E-3</v>
      </c>
      <c r="H1245" s="34">
        <f t="shared" si="202"/>
        <v>-1.9813938827666355E-2</v>
      </c>
      <c r="I1245" s="34">
        <f t="shared" si="196"/>
        <v>1.6752668012243177E-4</v>
      </c>
      <c r="J1245" s="34">
        <f t="shared" si="197"/>
        <v>1.097098839194266E-2</v>
      </c>
      <c r="K1245" s="19">
        <f t="shared" si="198"/>
        <v>3.1302088204099299E-3</v>
      </c>
    </row>
    <row r="1246" spans="1:11">
      <c r="A1246" s="2" t="str">
        <f t="shared" si="194"/>
        <v>YE Mar-13</v>
      </c>
      <c r="B1246" s="34">
        <f t="shared" si="201"/>
        <v>-3.4013605442176909E-3</v>
      </c>
      <c r="C1246" s="34">
        <f t="shared" si="201"/>
        <v>-3.6116514440284186E-3</v>
      </c>
      <c r="D1246" s="34">
        <f t="shared" si="201"/>
        <v>-6.3871739946154138E-3</v>
      </c>
      <c r="E1246" s="34">
        <f t="shared" si="195"/>
        <v>-5.1313356196019955E-3</v>
      </c>
      <c r="F1246" s="34">
        <f t="shared" si="202"/>
        <v>2.019332246455452E-3</v>
      </c>
      <c r="G1246" s="34">
        <f t="shared" si="202"/>
        <v>-1.3057819723608644E-3</v>
      </c>
      <c r="H1246" s="34">
        <f t="shared" si="202"/>
        <v>-1.1485734880790188E-2</v>
      </c>
      <c r="I1246" s="34">
        <f t="shared" si="196"/>
        <v>3.3294617699730633E-3</v>
      </c>
      <c r="J1246" s="34">
        <f t="shared" si="197"/>
        <v>1.3661985065654969E-2</v>
      </c>
      <c r="K1246" s="19">
        <f t="shared" si="198"/>
        <v>-2.110086161922764E-4</v>
      </c>
    </row>
    <row r="1247" spans="1:11">
      <c r="A1247" s="2" t="str">
        <f t="shared" si="194"/>
        <v>YE Apr-13</v>
      </c>
      <c r="B1247" s="34">
        <f t="shared" si="201"/>
        <v>-4.652605459057102E-3</v>
      </c>
      <c r="C1247" s="34">
        <f t="shared" si="201"/>
        <v>-4.5444999335052527E-3</v>
      </c>
      <c r="D1247" s="34">
        <f t="shared" si="201"/>
        <v>-7.3035355565117532E-3</v>
      </c>
      <c r="E1247" s="34">
        <f t="shared" si="195"/>
        <v>-3.5599587606127692E-4</v>
      </c>
      <c r="F1247" s="34">
        <f t="shared" si="202"/>
        <v>2.7552748707102559E-3</v>
      </c>
      <c r="G1247" s="34">
        <f t="shared" si="202"/>
        <v>-2.1799409194179775E-3</v>
      </c>
      <c r="H1247" s="34">
        <f t="shared" si="202"/>
        <v>-7.6569314040341174E-3</v>
      </c>
      <c r="I1247" s="34">
        <f t="shared" si="196"/>
        <v>4.9459977730612614E-3</v>
      </c>
      <c r="J1247" s="34">
        <f t="shared" si="197"/>
        <v>1.0492546987279638E-2</v>
      </c>
      <c r="K1247" s="19">
        <f t="shared" si="198"/>
        <v>1.0861084898072804E-4</v>
      </c>
    </row>
    <row r="1248" spans="1:11">
      <c r="A1248" s="2" t="str">
        <f t="shared" si="194"/>
        <v>YE May-13</v>
      </c>
      <c r="B1248" s="34">
        <f t="shared" si="201"/>
        <v>-2.5284450063211006E-3</v>
      </c>
      <c r="C1248" s="34">
        <f t="shared" si="201"/>
        <v>-4.4770507533440362E-3</v>
      </c>
      <c r="D1248" s="34">
        <f t="shared" si="201"/>
        <v>-7.2341887269240512E-3</v>
      </c>
      <c r="E1248" s="34">
        <f t="shared" si="195"/>
        <v>4.4954205265139713E-3</v>
      </c>
      <c r="F1248" s="34">
        <f t="shared" si="202"/>
        <v>7.6975195194508572E-3</v>
      </c>
      <c r="G1248" s="34">
        <f t="shared" si="202"/>
        <v>3.4607603024172651E-3</v>
      </c>
      <c r="H1248" s="34">
        <f t="shared" si="202"/>
        <v>-2.7712889209058345E-3</v>
      </c>
      <c r="I1248" s="34">
        <f t="shared" si="196"/>
        <v>4.2221473770003293E-3</v>
      </c>
      <c r="J1248" s="34">
        <f t="shared" si="197"/>
        <v>1.0497901157527467E-2</v>
      </c>
      <c r="K1248" s="19">
        <f t="shared" si="198"/>
        <v>-1.9535451785742675E-3</v>
      </c>
    </row>
    <row r="1249" spans="1:11">
      <c r="A1249" s="2" t="str">
        <f t="shared" si="194"/>
        <v>YE Jun-13</v>
      </c>
      <c r="B1249" s="34">
        <f t="shared" si="201"/>
        <v>2.2500803600129515E-3</v>
      </c>
      <c r="C1249" s="34">
        <f t="shared" si="201"/>
        <v>-4.7470038145566162E-3</v>
      </c>
      <c r="D1249" s="34">
        <f t="shared" si="201"/>
        <v>-7.4979314127554542E-3</v>
      </c>
      <c r="E1249" s="34">
        <f t="shared" si="195"/>
        <v>6.0073778631275498E-3</v>
      </c>
      <c r="F1249" s="34">
        <f t="shared" si="202"/>
        <v>6.8615053594252018E-3</v>
      </c>
      <c r="G1249" s="34">
        <f t="shared" si="202"/>
        <v>2.6327326331794243E-3</v>
      </c>
      <c r="H1249" s="34">
        <f t="shared" si="202"/>
        <v>-1.5355964568162239E-3</v>
      </c>
      <c r="I1249" s="34">
        <f t="shared" si="196"/>
        <v>4.2176687321386908E-3</v>
      </c>
      <c r="J1249" s="34">
        <f t="shared" si="197"/>
        <v>8.4100162073310614E-3</v>
      </c>
      <c r="K1249" s="19">
        <f t="shared" si="198"/>
        <v>-6.981375518629096E-3</v>
      </c>
    </row>
    <row r="1250" spans="1:11">
      <c r="A1250" s="2" t="str">
        <f t="shared" si="194"/>
        <v>YE Jul-13</v>
      </c>
      <c r="B1250" s="34">
        <f t="shared" si="201"/>
        <v>2.9116790682626181E-3</v>
      </c>
      <c r="C1250" s="34">
        <f t="shared" si="201"/>
        <v>-3.8933608932590902E-3</v>
      </c>
      <c r="D1250" s="34">
        <f t="shared" si="201"/>
        <v>-6.6319665878757927E-3</v>
      </c>
      <c r="E1250" s="34">
        <f t="shared" si="195"/>
        <v>1.5405867020757302E-2</v>
      </c>
      <c r="F1250" s="34">
        <f t="shared" si="202"/>
        <v>1.7017639076739366E-2</v>
      </c>
      <c r="G1250" s="34">
        <f t="shared" si="202"/>
        <v>1.2093798352942331E-2</v>
      </c>
      <c r="H1250" s="34">
        <f t="shared" si="202"/>
        <v>8.6717292375424471E-3</v>
      </c>
      <c r="I1250" s="34">
        <f t="shared" si="196"/>
        <v>4.8650043422950873E-3</v>
      </c>
      <c r="J1250" s="34">
        <f t="shared" si="197"/>
        <v>8.2741585763543846E-3</v>
      </c>
      <c r="K1250" s="19">
        <f t="shared" si="198"/>
        <v>-6.7852833938915058E-3</v>
      </c>
    </row>
    <row r="1251" spans="1:11">
      <c r="A1251" s="2" t="str">
        <f t="shared" si="194"/>
        <v>YE Aug-13</v>
      </c>
      <c r="B1251" s="34">
        <f t="shared" si="201"/>
        <v>2.5889967637540146E-3</v>
      </c>
      <c r="C1251" s="34">
        <f t="shared" si="201"/>
        <v>-3.0142640247257102E-3</v>
      </c>
      <c r="D1251" s="34">
        <f t="shared" si="201"/>
        <v>-5.7403903315399463E-3</v>
      </c>
      <c r="E1251" s="34">
        <f t="shared" si="195"/>
        <v>2.6071256649793151E-2</v>
      </c>
      <c r="F1251" s="34">
        <f t="shared" si="202"/>
        <v>2.8173919667989766E-2</v>
      </c>
      <c r="G1251" s="34">
        <f t="shared" si="202"/>
        <v>2.1631196083762072E-2</v>
      </c>
      <c r="H1251" s="34">
        <f t="shared" si="202"/>
        <v>2.0181207128649792E-2</v>
      </c>
      <c r="I1251" s="34">
        <f t="shared" si="196"/>
        <v>6.4041932248233291E-3</v>
      </c>
      <c r="J1251" s="34">
        <f t="shared" si="197"/>
        <v>7.8346008370764331E-3</v>
      </c>
      <c r="K1251" s="19">
        <f t="shared" si="198"/>
        <v>-5.5887914255656757E-3</v>
      </c>
    </row>
    <row r="1252" spans="1:11">
      <c r="A1252" s="2" t="str">
        <f t="shared" si="194"/>
        <v>YE Sep-13</v>
      </c>
      <c r="B1252" s="34">
        <f t="shared" si="201"/>
        <v>-1.2678288431061668E-3</v>
      </c>
      <c r="C1252" s="34">
        <f t="shared" si="201"/>
        <v>-1.1589987023072901E-3</v>
      </c>
      <c r="D1252" s="34">
        <f t="shared" si="201"/>
        <v>-3.9198619620149922E-3</v>
      </c>
      <c r="E1252" s="34">
        <f t="shared" si="195"/>
        <v>3.1309376384254906E-2</v>
      </c>
      <c r="F1252" s="34">
        <f t="shared" si="202"/>
        <v>3.4052722542528224E-2</v>
      </c>
      <c r="G1252" s="34">
        <f t="shared" si="202"/>
        <v>2.7821964676908006E-2</v>
      </c>
      <c r="H1252" s="34">
        <f t="shared" si="202"/>
        <v>2.7266785988696807E-2</v>
      </c>
      <c r="I1252" s="34">
        <f t="shared" si="196"/>
        <v>6.0620983786612292E-3</v>
      </c>
      <c r="J1252" s="34">
        <f t="shared" si="197"/>
        <v>6.6058171512868302E-3</v>
      </c>
      <c r="K1252" s="19">
        <f t="shared" si="198"/>
        <v>1.0896829394480001E-4</v>
      </c>
    </row>
    <row r="1253" spans="1:11">
      <c r="A1253" s="2" t="str">
        <f t="shared" si="194"/>
        <v>YE Oct-13</v>
      </c>
      <c r="B1253" s="34">
        <f t="shared" si="201"/>
        <v>-4.0599625234228887E-3</v>
      </c>
      <c r="C1253" s="34">
        <f t="shared" si="201"/>
        <v>-4.7288225352526414E-4</v>
      </c>
      <c r="D1253" s="34">
        <f t="shared" si="201"/>
        <v>-3.2231265615180194E-3</v>
      </c>
      <c r="E1253" s="34">
        <f t="shared" si="195"/>
        <v>3.2022239288298726E-2</v>
      </c>
      <c r="F1253" s="34">
        <f t="shared" si="202"/>
        <v>3.2575425278368098E-2</v>
      </c>
      <c r="G1253" s="34">
        <f t="shared" si="202"/>
        <v>2.5126789079038314E-2</v>
      </c>
      <c r="H1253" s="34">
        <f t="shared" si="202"/>
        <v>2.8695900996771107E-2</v>
      </c>
      <c r="I1253" s="34">
        <f t="shared" si="196"/>
        <v>7.2660633579009204E-3</v>
      </c>
      <c r="J1253" s="34">
        <f t="shared" si="197"/>
        <v>3.7713033344817237E-3</v>
      </c>
      <c r="K1253" s="19">
        <f t="shared" si="198"/>
        <v>3.6017030492982993E-3</v>
      </c>
    </row>
    <row r="1254" spans="1:11">
      <c r="A1254" s="2" t="str">
        <f t="shared" si="194"/>
        <v>YE Nov-13</v>
      </c>
      <c r="B1254" s="34">
        <f t="shared" si="201"/>
        <v>-2.4898848428259734E-3</v>
      </c>
      <c r="C1254" s="34">
        <f t="shared" si="201"/>
        <v>4.9533952477576193E-4</v>
      </c>
      <c r="D1254" s="34">
        <f t="shared" si="201"/>
        <v>-2.2714582195175748E-3</v>
      </c>
      <c r="E1254" s="34">
        <f t="shared" si="195"/>
        <v>3.9817585544815737E-2</v>
      </c>
      <c r="F1254" s="34">
        <f t="shared" si="202"/>
        <v>3.9249542574286922E-2</v>
      </c>
      <c r="G1254" s="34">
        <f t="shared" si="202"/>
        <v>3.072625923602712E-2</v>
      </c>
      <c r="H1254" s="34">
        <f t="shared" si="202"/>
        <v>3.7455683343330826E-2</v>
      </c>
      <c r="I1254" s="34">
        <f t="shared" si="196"/>
        <v>8.2692017030567833E-3</v>
      </c>
      <c r="J1254" s="34">
        <f t="shared" si="197"/>
        <v>1.7290948035246778E-3</v>
      </c>
      <c r="K1254" s="19">
        <f t="shared" si="198"/>
        <v>2.9926757856799657E-3</v>
      </c>
    </row>
    <row r="1255" spans="1:11">
      <c r="A1255" s="2" t="str">
        <f t="shared" si="194"/>
        <v>YE Dec-13</v>
      </c>
      <c r="B1255" s="34">
        <f t="shared" si="201"/>
        <v>4.3559427504666903E-3</v>
      </c>
      <c r="C1255" s="34">
        <f t="shared" si="201"/>
        <v>1.5799294644172068E-3</v>
      </c>
      <c r="D1255" s="34">
        <f t="shared" si="201"/>
        <v>-1.1696866454792287E-3</v>
      </c>
      <c r="E1255" s="34">
        <f t="shared" si="195"/>
        <v>4.2349568778641933E-2</v>
      </c>
      <c r="F1255" s="34">
        <f t="shared" si="202"/>
        <v>4.0448995311790137E-2</v>
      </c>
      <c r="G1255" s="34">
        <f t="shared" si="202"/>
        <v>3.0319288832781011E-2</v>
      </c>
      <c r="H1255" s="34">
        <f t="shared" si="202"/>
        <v>4.1130346408120522E-2</v>
      </c>
      <c r="I1255" s="34">
        <f t="shared" si="196"/>
        <v>9.8316187892439899E-3</v>
      </c>
      <c r="J1255" s="34">
        <f t="shared" si="197"/>
        <v>-6.5443399924036694E-4</v>
      </c>
      <c r="K1255" s="19">
        <f t="shared" si="198"/>
        <v>-2.7639735753913763E-3</v>
      </c>
    </row>
    <row r="1256" spans="1:11">
      <c r="A1256" s="2" t="str">
        <f t="shared" si="194"/>
        <v>YE Jan-14</v>
      </c>
      <c r="B1256" s="34">
        <f t="shared" si="201"/>
        <v>-3.4066274388355744E-3</v>
      </c>
      <c r="C1256" s="34">
        <f t="shared" si="201"/>
        <v>2.6709524263768269E-3</v>
      </c>
      <c r="D1256" s="34">
        <f t="shared" si="201"/>
        <v>-6.1845142297678457E-5</v>
      </c>
      <c r="E1256" s="34">
        <f t="shared" si="195"/>
        <v>4.7899009183373753E-2</v>
      </c>
      <c r="F1256" s="34">
        <f t="shared" si="202"/>
        <v>4.8815954440610376E-2</v>
      </c>
      <c r="G1256" s="34">
        <f t="shared" si="202"/>
        <v>3.7864618070555522E-2</v>
      </c>
      <c r="H1256" s="34">
        <f t="shared" si="202"/>
        <v>4.7834201720037273E-2</v>
      </c>
      <c r="I1256" s="34">
        <f t="shared" si="196"/>
        <v>1.055179662104111E-2</v>
      </c>
      <c r="J1256" s="34">
        <f t="shared" si="197"/>
        <v>9.3693517444015662E-4</v>
      </c>
      <c r="K1256" s="19">
        <f t="shared" si="198"/>
        <v>6.0983546876229866E-3</v>
      </c>
    </row>
    <row r="1257" spans="1:11">
      <c r="A1257" s="2" t="str">
        <f t="shared" si="194"/>
        <v>YE Feb-14</v>
      </c>
      <c r="B1257" s="34">
        <f t="shared" si="201"/>
        <v>-2.7906976744186407E-3</v>
      </c>
      <c r="C1257" s="34">
        <f t="shared" si="201"/>
        <v>3.9997946345249336E-3</v>
      </c>
      <c r="D1257" s="34">
        <f t="shared" si="201"/>
        <v>3.9645902416316492E-3</v>
      </c>
      <c r="E1257" s="34">
        <f t="shared" si="195"/>
        <v>5.177783195607577E-2</v>
      </c>
      <c r="F1257" s="34">
        <f t="shared" si="202"/>
        <v>5.5366122746805413E-2</v>
      </c>
      <c r="G1257" s="34">
        <f t="shared" si="202"/>
        <v>4.2086760609196139E-2</v>
      </c>
      <c r="H1257" s="34">
        <f t="shared" si="202"/>
        <v>5.5947700085013263E-2</v>
      </c>
      <c r="I1257" s="34">
        <f t="shared" si="196"/>
        <v>1.2743048505717836E-2</v>
      </c>
      <c r="J1257" s="34">
        <f t="shared" si="197"/>
        <v>-5.5076339307424949E-4</v>
      </c>
      <c r="K1257" s="19">
        <f t="shared" si="198"/>
        <v>6.8094955523456679E-3</v>
      </c>
    </row>
    <row r="1258" spans="1:11">
      <c r="A1258" s="2" t="str">
        <f t="shared" si="194"/>
        <v>YE Mar-14</v>
      </c>
      <c r="B1258" s="34">
        <f t="shared" si="201"/>
        <v>-3.4129692832765013E-3</v>
      </c>
      <c r="C1258" s="34">
        <f t="shared" si="201"/>
        <v>5.3177797891739154E-3</v>
      </c>
      <c r="D1258" s="34">
        <f t="shared" si="201"/>
        <v>5.3080190803389549E-3</v>
      </c>
      <c r="E1258" s="34">
        <f t="shared" si="195"/>
        <v>4.1800855657284197E-2</v>
      </c>
      <c r="F1258" s="34">
        <f t="shared" si="202"/>
        <v>4.1534340081226695E-2</v>
      </c>
      <c r="G1258" s="34">
        <f t="shared" si="202"/>
        <v>2.8273902030906406E-2</v>
      </c>
      <c r="H1258" s="34">
        <f t="shared" si="202"/>
        <v>4.7330754477026282E-2</v>
      </c>
      <c r="I1258" s="34">
        <f t="shared" si="196"/>
        <v>1.2895822819319003E-2</v>
      </c>
      <c r="J1258" s="34">
        <f t="shared" si="197"/>
        <v>-5.5344640372886333E-3</v>
      </c>
      <c r="K1258" s="19">
        <f t="shared" si="198"/>
        <v>8.7606488980407349E-3</v>
      </c>
    </row>
    <row r="1259" spans="1:11">
      <c r="A1259" s="2" t="str">
        <f t="shared" si="194"/>
        <v>YE Apr-14</v>
      </c>
      <c r="B1259" s="34">
        <f t="shared" si="201"/>
        <v>-9.348706762231096E-4</v>
      </c>
      <c r="C1259" s="34">
        <f t="shared" si="201"/>
        <v>6.8134130720083341E-3</v>
      </c>
      <c r="D1259" s="34">
        <f t="shared" si="201"/>
        <v>6.7833475863072756E-3</v>
      </c>
      <c r="E1259" s="34">
        <f t="shared" si="195"/>
        <v>4.8454529971110771E-2</v>
      </c>
      <c r="F1259" s="34">
        <f t="shared" si="202"/>
        <v>5.4940864764049691E-2</v>
      </c>
      <c r="G1259" s="34">
        <f t="shared" si="202"/>
        <v>3.8001860343714222E-2</v>
      </c>
      <c r="H1259" s="34">
        <f t="shared" si="202"/>
        <v>5.5566561476343201E-2</v>
      </c>
      <c r="I1259" s="34">
        <f t="shared" si="196"/>
        <v>1.6318857477506166E-2</v>
      </c>
      <c r="J1259" s="34">
        <f t="shared" si="197"/>
        <v>-5.9275912588441226E-4</v>
      </c>
      <c r="K1259" s="19">
        <f t="shared" si="198"/>
        <v>7.7555341697053137E-3</v>
      </c>
    </row>
    <row r="1260" spans="1:11">
      <c r="A1260" s="2" t="str">
        <f t="shared" si="194"/>
        <v>YE May-14</v>
      </c>
      <c r="B1260" s="34">
        <f t="shared" si="201"/>
        <v>-3.1685678073510859E-3</v>
      </c>
      <c r="C1260" s="34">
        <f t="shared" si="201"/>
        <v>6.8865787252092581E-3</v>
      </c>
      <c r="D1260" s="34">
        <f t="shared" si="201"/>
        <v>6.8579360792551114E-3</v>
      </c>
      <c r="E1260" s="34">
        <f t="shared" si="195"/>
        <v>4.946567336214347E-2</v>
      </c>
      <c r="F1260" s="34">
        <f t="shared" si="202"/>
        <v>5.5346632781676286E-2</v>
      </c>
      <c r="G1260" s="34">
        <f t="shared" si="202"/>
        <v>3.4618354846643662E-2</v>
      </c>
      <c r="H1260" s="34">
        <f t="shared" si="202"/>
        <v>5.6662841867433533E-2</v>
      </c>
      <c r="I1260" s="34">
        <f t="shared" si="196"/>
        <v>2.0034709260599914E-2</v>
      </c>
      <c r="J1260" s="34">
        <f t="shared" si="197"/>
        <v>-1.2456282492445681E-3</v>
      </c>
      <c r="K1260" s="19">
        <f t="shared" si="198"/>
        <v>1.0087108218932217E-2</v>
      </c>
    </row>
    <row r="1261" spans="1:11">
      <c r="A1261" s="2" t="str">
        <f t="shared" si="194"/>
        <v>YE Jun-14</v>
      </c>
      <c r="B1261" s="34">
        <f t="shared" si="201"/>
        <v>-4.810776138550299E-3</v>
      </c>
      <c r="C1261" s="34">
        <f t="shared" si="201"/>
        <v>6.2634818290165928E-3</v>
      </c>
      <c r="D1261" s="34">
        <f t="shared" si="201"/>
        <v>6.2433085064157456E-3</v>
      </c>
      <c r="E1261" s="34">
        <f t="shared" si="195"/>
        <v>4.9621000721928432E-2</v>
      </c>
      <c r="F1261" s="34">
        <f t="shared" si="202"/>
        <v>5.4444491259903138E-2</v>
      </c>
      <c r="G1261" s="34">
        <f t="shared" si="202"/>
        <v>3.2259509900402161E-2</v>
      </c>
      <c r="H1261" s="34">
        <f t="shared" si="202"/>
        <v>5.6174108444248194E-2</v>
      </c>
      <c r="I1261" s="34">
        <f t="shared" si="196"/>
        <v>2.149167059903534E-2</v>
      </c>
      <c r="J1261" s="34">
        <f t="shared" si="197"/>
        <v>-1.6376250568125306E-3</v>
      </c>
      <c r="K1261" s="19">
        <f t="shared" si="198"/>
        <v>1.1127791280332922E-2</v>
      </c>
    </row>
    <row r="1262" spans="1:11">
      <c r="A1262" s="2" t="str">
        <f t="shared" si="194"/>
        <v>YE Jul-14</v>
      </c>
      <c r="B1262" s="34">
        <f t="shared" si="201"/>
        <v>-6.4516129032258229E-3</v>
      </c>
      <c r="C1262" s="34">
        <f t="shared" si="201"/>
        <v>6.4154555529050139E-3</v>
      </c>
      <c r="D1262" s="34">
        <f t="shared" si="201"/>
        <v>6.3982203039130159E-3</v>
      </c>
      <c r="E1262" s="34">
        <f t="shared" si="195"/>
        <v>4.6682080017496963E-2</v>
      </c>
      <c r="F1262" s="34">
        <f t="shared" si="202"/>
        <v>5.1857931981670768E-2</v>
      </c>
      <c r="G1262" s="34">
        <f t="shared" si="202"/>
        <v>2.6818433017957277E-2</v>
      </c>
      <c r="H1262" s="34">
        <f t="shared" si="202"/>
        <v>5.3378982553606846E-2</v>
      </c>
      <c r="I1262" s="34">
        <f t="shared" si="196"/>
        <v>2.4385517593523476E-2</v>
      </c>
      <c r="J1262" s="34">
        <f t="shared" si="197"/>
        <v>-1.4439727744034458E-3</v>
      </c>
      <c r="K1262" s="19">
        <f t="shared" si="198"/>
        <v>1.2950620848703132E-2</v>
      </c>
    </row>
    <row r="1263" spans="1:11">
      <c r="A1263" s="2" t="str">
        <f t="shared" si="194"/>
        <v>YE Aug-14</v>
      </c>
      <c r="B1263" s="34">
        <f t="shared" si="201"/>
        <v>-1.4525500322788876E-2</v>
      </c>
      <c r="C1263" s="34">
        <f t="shared" si="201"/>
        <v>6.2629257379558378E-3</v>
      </c>
      <c r="D1263" s="34">
        <f t="shared" si="201"/>
        <v>6.2427494559424979E-3</v>
      </c>
      <c r="E1263" s="34">
        <f t="shared" si="195"/>
        <v>4.4741324496002433E-2</v>
      </c>
      <c r="F1263" s="34">
        <f t="shared" si="202"/>
        <v>4.9364464360709182E-2</v>
      </c>
      <c r="G1263" s="34">
        <f t="shared" si="202"/>
        <v>2.3595641400816492E-2</v>
      </c>
      <c r="H1263" s="34">
        <f t="shared" si="202"/>
        <v>5.1263382831100213E-2</v>
      </c>
      <c r="I1263" s="34">
        <f t="shared" si="196"/>
        <v>2.5174807236016949E-2</v>
      </c>
      <c r="J1263" s="34">
        <f t="shared" si="197"/>
        <v>-1.8063203773703851E-3</v>
      </c>
      <c r="K1263" s="19">
        <f t="shared" si="198"/>
        <v>2.1094839153680711E-2</v>
      </c>
    </row>
    <row r="1264" spans="1:11">
      <c r="A1264" s="2" t="str">
        <f t="shared" si="194"/>
        <v>YE Sep-14</v>
      </c>
      <c r="B1264" s="34">
        <f t="shared" si="201"/>
        <v>-1.523325928276742E-2</v>
      </c>
      <c r="C1264" s="34">
        <f t="shared" si="201"/>
        <v>5.5982651596286903E-3</v>
      </c>
      <c r="D1264" s="34">
        <f t="shared" si="201"/>
        <v>5.5871180540667531E-3</v>
      </c>
      <c r="E1264" s="34">
        <f t="shared" si="195"/>
        <v>4.5907447955782388E-2</v>
      </c>
      <c r="F1264" s="34">
        <f t="shared" si="202"/>
        <v>5.027470170995163E-2</v>
      </c>
      <c r="G1264" s="34">
        <f t="shared" si="202"/>
        <v>2.2688145750030531E-2</v>
      </c>
      <c r="H1264" s="34">
        <f t="shared" si="202"/>
        <v>5.1751056341138968E-2</v>
      </c>
      <c r="I1264" s="34">
        <f t="shared" si="196"/>
        <v>2.6974553361708731E-2</v>
      </c>
      <c r="J1264" s="34">
        <f t="shared" si="197"/>
        <v>-1.4037110990156032E-3</v>
      </c>
      <c r="K1264" s="19">
        <f t="shared" si="198"/>
        <v>2.1153765232997168E-2</v>
      </c>
    </row>
    <row r="1265" spans="1:11">
      <c r="A1265" s="2" t="str">
        <f t="shared" si="194"/>
        <v>YE Oct-14</v>
      </c>
      <c r="B1265" s="34">
        <f t="shared" si="201"/>
        <v>-5.9579805581686518E-3</v>
      </c>
      <c r="C1265" s="34">
        <f t="shared" si="201"/>
        <v>4.8366637821684044E-3</v>
      </c>
      <c r="D1265" s="34">
        <f t="shared" si="201"/>
        <v>4.8108280656160574E-3</v>
      </c>
      <c r="E1265" s="34">
        <f t="shared" si="195"/>
        <v>4.9150544948354025E-2</v>
      </c>
      <c r="F1265" s="34">
        <f t="shared" si="202"/>
        <v>5.4821552307232846E-2</v>
      </c>
      <c r="G1265" s="34">
        <f t="shared" si="202"/>
        <v>2.642801358564606E-2</v>
      </c>
      <c r="H1265" s="34">
        <f t="shared" si="202"/>
        <v>5.4197827835047896E-2</v>
      </c>
      <c r="I1265" s="34">
        <f t="shared" si="196"/>
        <v>2.7662474470468768E-2</v>
      </c>
      <c r="J1265" s="34">
        <f t="shared" si="197"/>
        <v>5.9165789922532852E-4</v>
      </c>
      <c r="K1265" s="19">
        <f t="shared" si="198"/>
        <v>1.0859344101367574E-2</v>
      </c>
    </row>
    <row r="1267" spans="1:11">
      <c r="A1267" s="23" t="s">
        <v>55</v>
      </c>
    </row>
    <row r="1268" spans="1:11">
      <c r="A1268" s="2"/>
    </row>
    <row r="1269" spans="1:11">
      <c r="A1269" s="2" t="s">
        <v>56</v>
      </c>
    </row>
    <row r="1270" spans="1:11">
      <c r="A1270" s="2"/>
    </row>
    <row r="1271" spans="1:11">
      <c r="A1271" t="s">
        <v>57</v>
      </c>
    </row>
    <row r="1272" spans="1:11">
      <c r="A1272" s="2" t="s">
        <v>58</v>
      </c>
    </row>
    <row r="1274" spans="1:11">
      <c r="A1274" t="s">
        <v>59</v>
      </c>
    </row>
    <row r="1275" spans="1:11">
      <c r="A1275" t="s">
        <v>60</v>
      </c>
    </row>
    <row r="1276" spans="1:11">
      <c r="A1276" t="s">
        <v>88</v>
      </c>
    </row>
    <row r="1277" spans="1:11">
      <c r="A1277" t="s">
        <v>61</v>
      </c>
    </row>
    <row r="1279" spans="1:11">
      <c r="A1279" s="4" t="s">
        <v>62</v>
      </c>
    </row>
    <row r="1280" spans="1:11">
      <c r="A1280" s="24" t="s">
        <v>63</v>
      </c>
    </row>
    <row r="1281" spans="1:4">
      <c r="A1281" s="24" t="s">
        <v>64</v>
      </c>
    </row>
    <row r="1282" spans="1:4">
      <c r="A1282" s="24" t="s">
        <v>65</v>
      </c>
    </row>
    <row r="1283" spans="1:4">
      <c r="A1283" s="24" t="s">
        <v>66</v>
      </c>
    </row>
    <row r="1284" spans="1:4">
      <c r="A1284" s="24"/>
    </row>
    <row r="1285" spans="1:4">
      <c r="A1285" s="4" t="s">
        <v>67</v>
      </c>
    </row>
    <row r="1286" spans="1:4">
      <c r="A1286" s="24" t="s">
        <v>89</v>
      </c>
    </row>
    <row r="1287" spans="1:4">
      <c r="A1287" s="24" t="s">
        <v>68</v>
      </c>
    </row>
    <row r="1288" spans="1:4">
      <c r="A1288" s="24" t="s">
        <v>69</v>
      </c>
    </row>
    <row r="1289" spans="1:4">
      <c r="A1289" t="s">
        <v>70</v>
      </c>
    </row>
    <row r="1291" spans="1:4">
      <c r="A1291" s="4" t="s">
        <v>71</v>
      </c>
    </row>
    <row r="1292" spans="1:4" ht="15" hidden="1">
      <c r="A1292" s="25" t="str">
        <f>D4&amp;" Guest Nights - latest three years"</f>
        <v>Total NZ - Total Guest Nights - latest three years</v>
      </c>
    </row>
    <row r="1293" spans="1:4">
      <c r="B1293" s="89" t="s">
        <v>93</v>
      </c>
      <c r="C1293" s="89"/>
      <c r="D1293" s="89"/>
    </row>
    <row r="1294" spans="1:4">
      <c r="A1294" s="52" t="s">
        <v>72</v>
      </c>
      <c r="B1294" s="54" t="s">
        <v>110</v>
      </c>
      <c r="C1294" s="54" t="s">
        <v>109</v>
      </c>
      <c r="D1294" s="54" t="s">
        <v>108</v>
      </c>
    </row>
    <row r="1295" spans="1:4">
      <c r="A1295" s="61" t="s">
        <v>74</v>
      </c>
      <c r="B1295" s="53">
        <f>F137/1000</f>
        <v>2662.6019999999999</v>
      </c>
      <c r="C1295" s="53">
        <f>F149/1000</f>
        <v>2629.4920000000002</v>
      </c>
      <c r="D1295" s="53">
        <f>F161/1000</f>
        <v>2804.6640000000002</v>
      </c>
    </row>
    <row r="1296" spans="1:4">
      <c r="A1296" s="61" t="s">
        <v>75</v>
      </c>
      <c r="B1296" s="53">
        <f>F138/1000</f>
        <v>3208.1210000000001</v>
      </c>
      <c r="C1296" s="53">
        <f>F150/1000</f>
        <v>3277.105</v>
      </c>
      <c r="D1296" s="53">
        <f>F162/1000</f>
        <v>3386.5050000000001</v>
      </c>
    </row>
    <row r="1297" spans="1:4">
      <c r="A1297" s="61" t="s">
        <v>76</v>
      </c>
      <c r="B1297" s="53">
        <f>F139/1000</f>
        <v>4151.7110000000002</v>
      </c>
      <c r="C1297" s="53">
        <f>F151/1000</f>
        <v>4143.4440000000004</v>
      </c>
      <c r="D1297" s="53">
        <f>F163/1000</f>
        <v>4397.8140000000003</v>
      </c>
    </row>
    <row r="1298" spans="1:4">
      <c r="A1298" s="61" t="s">
        <v>77</v>
      </c>
      <c r="B1298" s="53">
        <f t="shared" ref="B1298:B1306" si="203">F140/1000</f>
        <v>3208.886</v>
      </c>
      <c r="C1298" s="53">
        <f t="shared" ref="C1298:C1306" si="204">F152/1000</f>
        <v>3257.614</v>
      </c>
      <c r="D1298" s="53">
        <f t="shared" ref="D1298:D1306" si="205">F164/1000</f>
        <v>3514.91</v>
      </c>
    </row>
    <row r="1299" spans="1:4">
      <c r="A1299" s="61" t="s">
        <v>78</v>
      </c>
      <c r="B1299" s="53">
        <f t="shared" si="203"/>
        <v>3071.2649999999999</v>
      </c>
      <c r="C1299" s="53">
        <f t="shared" si="204"/>
        <v>3398.57</v>
      </c>
      <c r="D1299" s="53">
        <f t="shared" si="205"/>
        <v>3304.0659999999998</v>
      </c>
    </row>
    <row r="1300" spans="1:4">
      <c r="A1300" s="61" t="s">
        <v>79</v>
      </c>
      <c r="B1300" s="53">
        <f t="shared" si="203"/>
        <v>2658.6869999999999</v>
      </c>
      <c r="C1300" s="53">
        <f t="shared" si="204"/>
        <v>2625.252</v>
      </c>
      <c r="D1300" s="53">
        <f t="shared" si="205"/>
        <v>3016.3850000000002</v>
      </c>
    </row>
    <row r="1301" spans="1:4">
      <c r="A1301" s="61" t="s">
        <v>80</v>
      </c>
      <c r="B1301" s="53">
        <f t="shared" si="203"/>
        <v>1892.558</v>
      </c>
      <c r="C1301" s="53">
        <f t="shared" si="204"/>
        <v>2043.4939999999999</v>
      </c>
      <c r="D1301" s="53">
        <f t="shared" si="205"/>
        <v>2215.6759999999999</v>
      </c>
    </row>
    <row r="1302" spans="1:4">
      <c r="A1302" s="61" t="s">
        <v>81</v>
      </c>
      <c r="B1302" s="53">
        <f t="shared" si="203"/>
        <v>1808.557</v>
      </c>
      <c r="C1302" s="53">
        <f t="shared" si="204"/>
        <v>1854.7750000000001</v>
      </c>
      <c r="D1302" s="53">
        <f t="shared" si="205"/>
        <v>1874.71</v>
      </c>
    </row>
    <row r="1303" spans="1:4">
      <c r="A1303" s="61" t="s">
        <v>82</v>
      </c>
      <c r="B1303" s="53">
        <f t="shared" si="203"/>
        <v>2108.4140000000002</v>
      </c>
      <c r="C1303" s="53">
        <f t="shared" si="204"/>
        <v>2277.607</v>
      </c>
      <c r="D1303" s="53">
        <f t="shared" si="205"/>
        <v>2372.8829999999998</v>
      </c>
    </row>
    <row r="1304" spans="1:4">
      <c r="A1304" s="61" t="s">
        <v>83</v>
      </c>
      <c r="B1304" s="53">
        <f t="shared" si="203"/>
        <v>1992.9829999999999</v>
      </c>
      <c r="C1304" s="53">
        <f t="shared" si="204"/>
        <v>2137.4549999999999</v>
      </c>
      <c r="D1304" s="53">
        <f t="shared" si="205"/>
        <v>2208.922</v>
      </c>
    </row>
    <row r="1305" spans="1:4">
      <c r="A1305" s="61" t="s">
        <v>84</v>
      </c>
      <c r="B1305" s="53">
        <f t="shared" si="203"/>
        <v>2111.027</v>
      </c>
      <c r="C1305" s="53">
        <f t="shared" si="204"/>
        <v>2214.6309999999999</v>
      </c>
      <c r="D1305" s="53">
        <f t="shared" si="205"/>
        <v>2352.8290000000002</v>
      </c>
    </row>
    <row r="1306" spans="1:4">
      <c r="A1306" s="61" t="s">
        <v>73</v>
      </c>
      <c r="B1306" s="53">
        <f t="shared" si="203"/>
        <v>2527.3270000000002</v>
      </c>
      <c r="C1306" s="53">
        <f t="shared" si="204"/>
        <v>2565.6370000000002</v>
      </c>
      <c r="D1306" s="53">
        <f t="shared" si="205"/>
        <v>2753.3049999999998</v>
      </c>
    </row>
    <row r="1307" spans="1:4">
      <c r="A1307" s="18"/>
      <c r="B1307" s="37"/>
      <c r="C1307" s="37"/>
      <c r="D1307" s="37"/>
    </row>
    <row r="1308" spans="1:4">
      <c r="A1308" s="18" t="s">
        <v>87</v>
      </c>
    </row>
  </sheetData>
  <mergeCells count="1">
    <mergeCell ref="B1293:D1293"/>
  </mergeCells>
  <pageMargins left="0.7" right="0.7" top="0.75" bottom="0.75" header="0.3" footer="0.3"/>
  <pageSetup paperSize="9" scale="68" orientation="landscape" r:id="rId2"/>
  <rowBreaks count="26" manualBreakCount="26">
    <brk id="46" max="11" man="1"/>
    <brk id="84" max="11" man="1"/>
    <brk id="126" max="11" man="1"/>
    <brk id="190" max="11" man="1"/>
    <brk id="235" max="11" man="1"/>
    <brk id="276" max="11" man="1"/>
    <brk id="341" max="11" man="1"/>
    <brk id="385" max="11" man="1"/>
    <brk id="430" max="11" man="1"/>
    <brk id="498" max="11" man="1"/>
    <brk id="549" max="11" man="1"/>
    <brk id="590" max="11" man="1"/>
    <brk id="654" max="11" man="1"/>
    <brk id="711" max="11" man="1"/>
    <brk id="765" max="11" man="1"/>
    <brk id="817" max="11" man="1"/>
    <brk id="843" max="11" man="1"/>
    <brk id="879" max="11" man="1"/>
    <brk id="917" max="11" man="1"/>
    <brk id="976" max="11" man="1"/>
    <brk id="1019" max="11" man="1"/>
    <brk id="1057" max="11" man="1"/>
    <brk id="1121" max="11" man="1"/>
    <brk id="1165" max="11" man="1"/>
    <brk id="1203" max="11" man="1"/>
    <brk id="1266" max="1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958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RowHeight="12.75"/>
  <cols>
    <col min="1" max="1" width="19.28515625" bestFit="1" customWidth="1"/>
    <col min="2" max="2" width="15.5703125" customWidth="1"/>
    <col min="3" max="5" width="11.28515625" bestFit="1" customWidth="1"/>
    <col min="6" max="6" width="12.85546875" bestFit="1" customWidth="1"/>
    <col min="7" max="8" width="11.28515625" bestFit="1" customWidth="1"/>
    <col min="9" max="9" width="18.5703125" bestFit="1" customWidth="1"/>
    <col min="10" max="11" width="10.28515625" bestFit="1" customWidth="1"/>
    <col min="12" max="12" width="11.28515625" bestFit="1" customWidth="1"/>
    <col min="13" max="16" width="10.28515625" bestFit="1" customWidth="1"/>
    <col min="17" max="17" width="11.140625" customWidth="1"/>
    <col min="18" max="22" width="11.28515625" bestFit="1" customWidth="1"/>
    <col min="23" max="25" width="10.28515625" bestFit="1" customWidth="1"/>
    <col min="26" max="26" width="11.42578125" customWidth="1"/>
    <col min="27" max="27" width="10.85546875" customWidth="1"/>
    <col min="28" max="28" width="11.28515625" bestFit="1" customWidth="1"/>
    <col min="29" max="29" width="11.42578125" bestFit="1" customWidth="1"/>
    <col min="30" max="30" width="10.28515625" bestFit="1" customWidth="1"/>
    <col min="31" max="31" width="12.5703125" bestFit="1" customWidth="1"/>
    <col min="32" max="32" width="11.28515625" bestFit="1" customWidth="1"/>
    <col min="33" max="35" width="10.28515625" bestFit="1" customWidth="1"/>
    <col min="36" max="36" width="10.5703125" customWidth="1"/>
    <col min="37" max="37" width="12.85546875" bestFit="1" customWidth="1"/>
    <col min="38" max="38" width="10.28515625" customWidth="1"/>
    <col min="41" max="41" width="11.42578125" customWidth="1"/>
    <col min="46" max="46" width="11.42578125" customWidth="1"/>
    <col min="54" max="54" width="11.85546875" customWidth="1"/>
    <col min="55" max="55" width="9.85546875" customWidth="1"/>
    <col min="56" max="56" width="11" customWidth="1"/>
    <col min="59" max="59" width="10.85546875" customWidth="1"/>
    <col min="61" max="61" width="10.140625" customWidth="1"/>
    <col min="63" max="63" width="10.28515625" customWidth="1"/>
    <col min="66" max="66" width="11.5703125" customWidth="1"/>
  </cols>
  <sheetData>
    <row r="1" spans="1:74">
      <c r="A1" s="79" t="s">
        <v>38</v>
      </c>
      <c r="B1" s="80" t="s">
        <v>3</v>
      </c>
      <c r="C1" s="33" t="s">
        <v>90</v>
      </c>
    </row>
    <row r="2" spans="1:74">
      <c r="C2" s="4" t="s">
        <v>86</v>
      </c>
    </row>
    <row r="3" spans="1:74">
      <c r="A3" s="63" t="s">
        <v>42</v>
      </c>
      <c r="B3" s="63" t="s">
        <v>37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5"/>
      <c r="AT3" s="60" t="str">
        <f>"Percent of NZ "&amp;B1&amp;" Guest Nights (Monthly share of NZ accommodation market)"</f>
        <v>Percent of NZ Total Guest Nights (Monthly share of NZ accommodation market)</v>
      </c>
      <c r="AX3" s="27"/>
      <c r="BM3" s="60" t="str">
        <f>"Percent of NZ "&amp;AB1&amp;" Guest Nights (Monthly share of NZ accommodation market)"</f>
        <v>Percent of NZ  Guest Nights (Monthly share of NZ accommodation market)</v>
      </c>
    </row>
    <row r="4" spans="1:74" ht="38.25">
      <c r="A4" s="38" t="s">
        <v>36</v>
      </c>
      <c r="B4" s="3" t="s">
        <v>2</v>
      </c>
      <c r="C4" s="3" t="s">
        <v>4</v>
      </c>
      <c r="D4" s="3" t="s">
        <v>5</v>
      </c>
      <c r="E4" s="3" t="s">
        <v>6</v>
      </c>
      <c r="F4" s="3" t="s">
        <v>7</v>
      </c>
      <c r="G4" s="3" t="s">
        <v>8</v>
      </c>
      <c r="H4" s="3" t="s">
        <v>9</v>
      </c>
      <c r="I4" s="3" t="s">
        <v>10</v>
      </c>
      <c r="J4" s="3" t="s">
        <v>11</v>
      </c>
      <c r="K4" s="3" t="s">
        <v>12</v>
      </c>
      <c r="L4" s="3" t="s">
        <v>13</v>
      </c>
      <c r="M4" s="3" t="s">
        <v>14</v>
      </c>
      <c r="N4" s="3" t="s">
        <v>15</v>
      </c>
      <c r="O4" s="3" t="s">
        <v>16</v>
      </c>
      <c r="P4" s="3" t="s">
        <v>17</v>
      </c>
      <c r="Q4" s="3" t="s">
        <v>18</v>
      </c>
      <c r="R4" s="3" t="s">
        <v>19</v>
      </c>
      <c r="S4" s="3" t="s">
        <v>39</v>
      </c>
      <c r="T4" s="3" t="s">
        <v>20</v>
      </c>
      <c r="U4" s="3" t="s">
        <v>21</v>
      </c>
      <c r="V4" s="3" t="s">
        <v>22</v>
      </c>
      <c r="W4" s="3" t="s">
        <v>23</v>
      </c>
      <c r="X4" s="3" t="s">
        <v>24</v>
      </c>
      <c r="Y4" s="3" t="s">
        <v>25</v>
      </c>
      <c r="Z4" s="3" t="s">
        <v>26</v>
      </c>
      <c r="AA4" s="3" t="s">
        <v>27</v>
      </c>
      <c r="AB4" s="3" t="s">
        <v>28</v>
      </c>
      <c r="AC4" s="3" t="s">
        <v>29</v>
      </c>
      <c r="AD4" s="3" t="s">
        <v>30</v>
      </c>
      <c r="AE4" s="3" t="s">
        <v>31</v>
      </c>
      <c r="AF4" s="3" t="s">
        <v>32</v>
      </c>
      <c r="AG4" s="3" t="s">
        <v>33</v>
      </c>
      <c r="AH4" s="3" t="s">
        <v>34</v>
      </c>
      <c r="AI4" s="3" t="s">
        <v>35</v>
      </c>
      <c r="AJ4" s="3" t="s">
        <v>40</v>
      </c>
      <c r="AL4" s="39"/>
      <c r="AM4" s="3" t="str">
        <f>B4</f>
        <v>Northland</v>
      </c>
      <c r="AN4" s="3" t="str">
        <f t="shared" ref="AN4:BU4" si="0">C4</f>
        <v>Auckland</v>
      </c>
      <c r="AO4" s="3" t="str">
        <f t="shared" si="0"/>
        <v>Coromandel</v>
      </c>
      <c r="AP4" s="3" t="str">
        <f t="shared" si="0"/>
        <v>Waikato</v>
      </c>
      <c r="AQ4" s="3" t="str">
        <f t="shared" si="0"/>
        <v xml:space="preserve">Bay of Plenty </v>
      </c>
      <c r="AR4" s="3" t="str">
        <f t="shared" si="0"/>
        <v>Rotorua</v>
      </c>
      <c r="AS4" s="3" t="str">
        <f t="shared" si="0"/>
        <v>Taupo</v>
      </c>
      <c r="AT4" s="3" t="str">
        <f t="shared" si="0"/>
        <v>Whakatane-Kawerau</v>
      </c>
      <c r="AU4" s="3" t="str">
        <f t="shared" si="0"/>
        <v>Gisborne</v>
      </c>
      <c r="AV4" s="3" t="str">
        <f t="shared" si="0"/>
        <v>Taranaki</v>
      </c>
      <c r="AW4" s="3" t="str">
        <f t="shared" si="0"/>
        <v>Hawke's Bay</v>
      </c>
      <c r="AX4" s="3" t="str">
        <f t="shared" si="0"/>
        <v>Ruapehu</v>
      </c>
      <c r="AY4" s="3" t="str">
        <f t="shared" si="0"/>
        <v>Manawatu</v>
      </c>
      <c r="AZ4" s="3" t="str">
        <f t="shared" si="0"/>
        <v>Wanganui</v>
      </c>
      <c r="BA4" s="3" t="str">
        <f t="shared" si="0"/>
        <v>Wairarapa</v>
      </c>
      <c r="BB4" s="3" t="str">
        <f t="shared" si="0"/>
        <v>Kapiti-Horowhenua</v>
      </c>
      <c r="BC4" s="3" t="str">
        <f t="shared" si="0"/>
        <v>Wellington</v>
      </c>
      <c r="BD4" s="3" t="str">
        <f t="shared" si="0"/>
        <v>Wellington City</v>
      </c>
      <c r="BE4" s="3" t="str">
        <f t="shared" si="0"/>
        <v>Marlborough</v>
      </c>
      <c r="BF4" s="3" t="str">
        <f t="shared" si="0"/>
        <v>Nelson-Tasman</v>
      </c>
      <c r="BG4" s="3" t="str">
        <f t="shared" si="0"/>
        <v>Canterbury</v>
      </c>
      <c r="BH4" s="3" t="str">
        <f t="shared" si="0"/>
        <v>Hurunui</v>
      </c>
      <c r="BI4" s="3" t="str">
        <f t="shared" si="0"/>
        <v>Mackenzie</v>
      </c>
      <c r="BJ4" s="3" t="str">
        <f t="shared" si="0"/>
        <v>Timaru</v>
      </c>
      <c r="BK4" s="3" t="str">
        <f t="shared" si="0"/>
        <v>Combined Canterbury RTOs</v>
      </c>
      <c r="BL4" s="3" t="str">
        <f t="shared" si="0"/>
        <v>West Coast</v>
      </c>
      <c r="BM4" s="3" t="str">
        <f t="shared" si="0"/>
        <v>Wanaka</v>
      </c>
      <c r="BN4" s="3" t="str">
        <f t="shared" si="0"/>
        <v>Queenstown</v>
      </c>
      <c r="BO4" s="3" t="str">
        <f t="shared" si="0"/>
        <v>Waitaki</v>
      </c>
      <c r="BP4" s="3" t="str">
        <f t="shared" si="0"/>
        <v>Central Otago</v>
      </c>
      <c r="BQ4" s="3" t="str">
        <f t="shared" si="0"/>
        <v>Dunedin</v>
      </c>
      <c r="BR4" s="3" t="str">
        <f t="shared" si="0"/>
        <v>Clutha</v>
      </c>
      <c r="BS4" s="3" t="str">
        <f t="shared" si="0"/>
        <v>Fiordland</v>
      </c>
      <c r="BT4" s="3" t="str">
        <f t="shared" si="0"/>
        <v>Southland</v>
      </c>
      <c r="BU4" s="3" t="str">
        <f t="shared" si="0"/>
        <v>Total NZ</v>
      </c>
    </row>
    <row r="5" spans="1:74">
      <c r="A5" s="66">
        <v>36892</v>
      </c>
      <c r="B5" s="81">
        <v>288609</v>
      </c>
      <c r="C5" s="82">
        <v>484888</v>
      </c>
      <c r="D5" s="82">
        <v>176554</v>
      </c>
      <c r="E5" s="82">
        <v>87467</v>
      </c>
      <c r="F5" s="82">
        <v>176899</v>
      </c>
      <c r="G5" s="82">
        <v>210777</v>
      </c>
      <c r="H5" s="82">
        <v>136298</v>
      </c>
      <c r="I5" s="82">
        <v>73149</v>
      </c>
      <c r="J5" s="82">
        <v>71044</v>
      </c>
      <c r="K5" s="82">
        <v>56565</v>
      </c>
      <c r="L5" s="82">
        <v>137860</v>
      </c>
      <c r="M5" s="82">
        <v>18128</v>
      </c>
      <c r="N5" s="82">
        <v>45846</v>
      </c>
      <c r="O5" s="82">
        <v>17452</v>
      </c>
      <c r="P5" s="82">
        <v>29025</v>
      </c>
      <c r="Q5" s="82">
        <v>30839</v>
      </c>
      <c r="R5" s="82">
        <v>139396</v>
      </c>
      <c r="S5" s="82">
        <v>110442</v>
      </c>
      <c r="T5" s="82">
        <v>102559</v>
      </c>
      <c r="U5" s="82">
        <v>239244</v>
      </c>
      <c r="V5" s="82">
        <v>364547</v>
      </c>
      <c r="W5" s="82">
        <v>31779</v>
      </c>
      <c r="X5" s="82">
        <v>48792</v>
      </c>
      <c r="Y5" s="82">
        <v>29815</v>
      </c>
      <c r="Z5" s="82">
        <v>474932</v>
      </c>
      <c r="AA5" s="82">
        <v>137646</v>
      </c>
      <c r="AB5" s="82">
        <v>100395</v>
      </c>
      <c r="AC5" s="82">
        <v>226195</v>
      </c>
      <c r="AD5" s="82">
        <v>45868</v>
      </c>
      <c r="AE5" s="82">
        <v>54822</v>
      </c>
      <c r="AF5" s="82">
        <v>74214</v>
      </c>
      <c r="AG5" s="82">
        <v>10857</v>
      </c>
      <c r="AH5" s="82">
        <v>50958</v>
      </c>
      <c r="AI5" s="82">
        <v>41735</v>
      </c>
      <c r="AJ5" s="83">
        <v>3740220</v>
      </c>
      <c r="AL5" s="1">
        <f>A5</f>
        <v>36892</v>
      </c>
      <c r="AM5" s="26">
        <f>IF(B5="C","C",B5/$AJ5)</f>
        <v>7.7163642780371203E-2</v>
      </c>
      <c r="AN5" s="26">
        <f t="shared" ref="AN5:BU5" si="1">IF(C5="C","C",C5/$AJ5)</f>
        <v>0.12964157188614572</v>
      </c>
      <c r="AO5" s="26">
        <f t="shared" si="1"/>
        <v>4.7204175155472136E-2</v>
      </c>
      <c r="AP5" s="26">
        <f t="shared" si="1"/>
        <v>2.3385522776735057E-2</v>
      </c>
      <c r="AQ5" s="26">
        <f t="shared" si="1"/>
        <v>4.7296415718861458E-2</v>
      </c>
      <c r="AR5" s="26">
        <f t="shared" si="1"/>
        <v>5.6354171679740765E-2</v>
      </c>
      <c r="AS5" s="26">
        <f t="shared" si="1"/>
        <v>3.6441171909673761E-2</v>
      </c>
      <c r="AT5" s="26">
        <f t="shared" si="1"/>
        <v>1.9557405714102378E-2</v>
      </c>
      <c r="AU5" s="26">
        <f t="shared" si="1"/>
        <v>1.8994604595451603E-2</v>
      </c>
      <c r="AV5" s="26">
        <f t="shared" si="1"/>
        <v>1.5123441936570576E-2</v>
      </c>
      <c r="AW5" s="26">
        <f t="shared" si="1"/>
        <v>3.6858794402468302E-2</v>
      </c>
      <c r="AX5" s="26">
        <f t="shared" si="1"/>
        <v>4.8467737191929885E-3</v>
      </c>
      <c r="AY5" s="26">
        <f t="shared" si="1"/>
        <v>1.2257567736657203E-2</v>
      </c>
      <c r="AZ5" s="26">
        <f t="shared" si="1"/>
        <v>4.6660356877402933E-3</v>
      </c>
      <c r="BA5" s="26">
        <f t="shared" si="1"/>
        <v>7.7602387025362141E-3</v>
      </c>
      <c r="BB5" s="26">
        <f t="shared" si="1"/>
        <v>8.2452369111977366E-3</v>
      </c>
      <c r="BC5" s="26">
        <f t="shared" si="1"/>
        <v>3.7269465432514665E-2</v>
      </c>
      <c r="BD5" s="26">
        <f t="shared" si="1"/>
        <v>2.9528209570560019E-2</v>
      </c>
      <c r="BE5" s="26">
        <f t="shared" si="1"/>
        <v>2.7420579538102036E-2</v>
      </c>
      <c r="BF5" s="26">
        <f t="shared" si="1"/>
        <v>6.3965221297142952E-2</v>
      </c>
      <c r="BG5" s="26">
        <f t="shared" si="1"/>
        <v>9.7466726556191888E-2</v>
      </c>
      <c r="BH5" s="26">
        <f t="shared" si="1"/>
        <v>8.4965590259396505E-3</v>
      </c>
      <c r="BI5" s="26">
        <f t="shared" si="1"/>
        <v>1.3045221938816434E-2</v>
      </c>
      <c r="BJ5" s="26">
        <f t="shared" si="1"/>
        <v>7.9714562245001633E-3</v>
      </c>
      <c r="BK5" s="26">
        <f t="shared" si="1"/>
        <v>0.12697969638149628</v>
      </c>
      <c r="BL5" s="26">
        <f t="shared" si="1"/>
        <v>3.6801578516771738E-2</v>
      </c>
      <c r="BM5" s="26">
        <f t="shared" si="1"/>
        <v>2.684200394629193E-2</v>
      </c>
      <c r="BN5" s="26">
        <f t="shared" si="1"/>
        <v>6.0476389089411851E-2</v>
      </c>
      <c r="BO5" s="26">
        <f t="shared" si="1"/>
        <v>1.2263449743597971E-2</v>
      </c>
      <c r="BP5" s="26">
        <f t="shared" si="1"/>
        <v>1.4657426568490624E-2</v>
      </c>
      <c r="BQ5" s="26">
        <f t="shared" si="1"/>
        <v>1.984214832282593E-2</v>
      </c>
      <c r="BR5" s="26">
        <f t="shared" si="1"/>
        <v>2.9027704252691019E-3</v>
      </c>
      <c r="BS5" s="26">
        <f t="shared" si="1"/>
        <v>1.3624332258530247E-2</v>
      </c>
      <c r="BT5" s="26">
        <f t="shared" si="1"/>
        <v>1.1158434530589109E-2</v>
      </c>
      <c r="BU5" s="26">
        <f t="shared" si="1"/>
        <v>1</v>
      </c>
      <c r="BV5" s="28"/>
    </row>
    <row r="6" spans="1:74">
      <c r="A6" s="71">
        <v>36923</v>
      </c>
      <c r="B6" s="84">
        <v>152274</v>
      </c>
      <c r="C6" s="51">
        <v>410124</v>
      </c>
      <c r="D6" s="51">
        <v>70231</v>
      </c>
      <c r="E6" s="51">
        <v>68465</v>
      </c>
      <c r="F6" s="51">
        <v>78180</v>
      </c>
      <c r="G6" s="51">
        <v>148042</v>
      </c>
      <c r="H6" s="51">
        <v>94525</v>
      </c>
      <c r="I6" s="51">
        <v>18340</v>
      </c>
      <c r="J6" s="51">
        <v>34912</v>
      </c>
      <c r="K6" s="51">
        <v>33312</v>
      </c>
      <c r="L6" s="51">
        <v>87730</v>
      </c>
      <c r="M6" s="51">
        <v>18326</v>
      </c>
      <c r="N6" s="51">
        <v>42321</v>
      </c>
      <c r="O6" s="51">
        <v>18947</v>
      </c>
      <c r="P6" s="51">
        <v>19916</v>
      </c>
      <c r="Q6" s="51">
        <v>17320</v>
      </c>
      <c r="R6" s="51">
        <v>144922</v>
      </c>
      <c r="S6" s="51">
        <v>115894</v>
      </c>
      <c r="T6" s="51">
        <v>79985</v>
      </c>
      <c r="U6" s="51">
        <v>130021</v>
      </c>
      <c r="V6" s="51">
        <v>319265</v>
      </c>
      <c r="W6" s="51">
        <v>21834</v>
      </c>
      <c r="X6" s="51">
        <v>37982</v>
      </c>
      <c r="Y6" s="51">
        <v>17548</v>
      </c>
      <c r="Z6" s="51">
        <v>396630</v>
      </c>
      <c r="AA6" s="51">
        <v>117160</v>
      </c>
      <c r="AB6" s="51">
        <v>46634</v>
      </c>
      <c r="AC6" s="51">
        <v>197697</v>
      </c>
      <c r="AD6" s="51">
        <v>30194</v>
      </c>
      <c r="AE6" s="51">
        <v>21729</v>
      </c>
      <c r="AF6" s="51">
        <v>70245</v>
      </c>
      <c r="AG6" s="51">
        <v>8032</v>
      </c>
      <c r="AH6" s="51">
        <v>49266</v>
      </c>
      <c r="AI6" s="51">
        <v>39794</v>
      </c>
      <c r="AJ6" s="85">
        <v>2645275</v>
      </c>
      <c r="AL6" s="1">
        <f t="shared" ref="AL6:AL69" si="2">A6</f>
        <v>36923</v>
      </c>
      <c r="AM6" s="26">
        <f t="shared" ref="AM6:AM69" si="3">IF(B6="C","C",B6/$AJ6)</f>
        <v>5.7564525427413027E-2</v>
      </c>
      <c r="AN6" s="26">
        <f t="shared" ref="AN6:AN69" si="4">IF(C6="C","C",C6/$AJ6)</f>
        <v>0.15504021321034675</v>
      </c>
      <c r="AO6" s="26">
        <f t="shared" ref="AO6:AO69" si="5">IF(D6="C","C",D6/$AJ6)</f>
        <v>2.6549602593303155E-2</v>
      </c>
      <c r="AP6" s="26">
        <f t="shared" ref="AP6:AP69" si="6">IF(E6="C","C",E6/$AJ6)</f>
        <v>2.5881997145854402E-2</v>
      </c>
      <c r="AQ6" s="26">
        <f t="shared" ref="AQ6:AQ69" si="7">IF(F6="C","C",F6/$AJ6)</f>
        <v>2.9554583171881942E-2</v>
      </c>
      <c r="AR6" s="26">
        <f t="shared" ref="AR6:AR69" si="8">IF(G6="C","C",G6/$AJ6)</f>
        <v>5.5964691761726096E-2</v>
      </c>
      <c r="AS6" s="26">
        <f t="shared" ref="AS6:AS69" si="9">IF(H6="C","C",H6/$AJ6)</f>
        <v>3.5733524869815049E-2</v>
      </c>
      <c r="AT6" s="26">
        <f t="shared" ref="AT6:AT69" si="10">IF(I6="C","C",I6/$AJ6)</f>
        <v>6.9331165946829726E-3</v>
      </c>
      <c r="AU6" s="26">
        <f t="shared" ref="AU6:AU69" si="11">IF(J6="C","C",J6/$AJ6)</f>
        <v>1.3197871676857794E-2</v>
      </c>
      <c r="AV6" s="26">
        <f t="shared" ref="AV6:AV69" si="12">IF(K6="C","C",K6/$AJ6)</f>
        <v>1.2593019629339104E-2</v>
      </c>
      <c r="AW6" s="26">
        <f t="shared" ref="AW6:AW69" si="13">IF(L6="C","C",L6/$AJ6)</f>
        <v>3.3164793830509118E-2</v>
      </c>
      <c r="AX6" s="26">
        <f t="shared" ref="AX6:AX69" si="14">IF(M6="C","C",M6/$AJ6)</f>
        <v>6.9278241392671837E-3</v>
      </c>
      <c r="AY6" s="26">
        <f t="shared" ref="AY6:AY69" si="15">IF(N6="C","C",N6/$AJ6)</f>
        <v>1.5998714689399021E-2</v>
      </c>
      <c r="AZ6" s="26">
        <f t="shared" ref="AZ6:AZ69" si="16">IF(O6="C","C",O6/$AJ6)</f>
        <v>7.1625823402103753E-3</v>
      </c>
      <c r="BA6" s="26">
        <f t="shared" ref="BA6:BA69" si="17">IF(P6="C","C",P6/$AJ6)</f>
        <v>7.528895861488881E-3</v>
      </c>
      <c r="BB6" s="26">
        <f t="shared" ref="BB6:BB69" si="18">IF(Q6="C","C",Q6/$AJ6)</f>
        <v>6.5475234143898085E-3</v>
      </c>
      <c r="BC6" s="26">
        <f t="shared" ref="BC6:BC69" si="19">IF(R6="C","C",R6/$AJ6)</f>
        <v>5.478523026906465E-2</v>
      </c>
      <c r="BD6" s="26">
        <f t="shared" ref="BD6:BD69" si="20">IF(S6="C","C",S6/$AJ6)</f>
        <v>4.3811701996956838E-2</v>
      </c>
      <c r="BE6" s="26">
        <f t="shared" ref="BE6:BE69" si="21">IF(T6="C","C",T6/$AJ6)</f>
        <v>3.0236931887988962E-2</v>
      </c>
      <c r="BF6" s="26">
        <f t="shared" ref="BF6:BF69" si="22">IF(U6="C","C",U6/$AJ6)</f>
        <v>4.9152167544017161E-2</v>
      </c>
      <c r="BG6" s="26">
        <f t="shared" ref="BG6:BG69" si="23">IF(V6="C","C",V6/$AJ6)</f>
        <v>0.1206925555944089</v>
      </c>
      <c r="BH6" s="26">
        <f t="shared" ref="BH6:BH69" si="24">IF(W6="C","C",W6/$AJ6)</f>
        <v>8.2539622534519089E-3</v>
      </c>
      <c r="BI6" s="26">
        <f t="shared" ref="BI6:BI69" si="25">IF(X6="C","C",X6/$AJ6)</f>
        <v>1.4358431543034279E-2</v>
      </c>
      <c r="BJ6" s="26">
        <f t="shared" ref="BJ6:BJ69" si="26">IF(Y6="C","C",Y6/$AJ6)</f>
        <v>6.6337148311612212E-3</v>
      </c>
      <c r="BK6" s="26">
        <f t="shared" ref="BK6:BK69" si="27">IF(Z6="C","C",Z6/$AJ6)</f>
        <v>0.14993904225458601</v>
      </c>
      <c r="BL6" s="26">
        <f t="shared" ref="BL6:BL69" si="28">IF(AA6="C","C",AA6/$AJ6)</f>
        <v>4.4290291179555998E-2</v>
      </c>
      <c r="BM6" s="26">
        <f t="shared" ref="BM6:BM69" si="29">IF(AB6="C","C",AB6/$AJ6)</f>
        <v>1.7629168989991589E-2</v>
      </c>
      <c r="BN6" s="26">
        <f t="shared" ref="BN6:BN69" si="30">IF(AC6="C","C",AC6/$AJ6)</f>
        <v>7.4735897023938916E-2</v>
      </c>
      <c r="BO6" s="26">
        <f t="shared" ref="BO6:BO69" si="31">IF(AD6="C","C",AD6/$AJ6)</f>
        <v>1.1414314201737059E-2</v>
      </c>
      <c r="BP6" s="26">
        <f t="shared" ref="BP6:BP69" si="32">IF(AE6="C","C",AE6/$AJ6)</f>
        <v>8.2142688378334956E-3</v>
      </c>
      <c r="BQ6" s="26">
        <f t="shared" ref="BQ6:BQ69" si="33">IF(AF6="C","C",AF6/$AJ6)</f>
        <v>2.6554895048718941E-2</v>
      </c>
      <c r="BR6" s="26">
        <f t="shared" ref="BR6:BR69" si="34">IF(AG6="C","C",AG6/$AJ6)</f>
        <v>3.0363572785438186E-3</v>
      </c>
      <c r="BS6" s="26">
        <f t="shared" ref="BS6:BS69" si="35">IF(AH6="C","C",AH6/$AJ6)</f>
        <v>1.8624150608159831E-2</v>
      </c>
      <c r="BT6" s="26">
        <f t="shared" ref="BT6:BT69" si="36">IF(AI6="C","C",AI6/$AJ6)</f>
        <v>1.5043426486849193E-2</v>
      </c>
      <c r="BU6" s="26">
        <f t="shared" ref="BU6:BU69" si="37">IF(AJ6="C","C",AJ6/$AJ6)</f>
        <v>1</v>
      </c>
    </row>
    <row r="7" spans="1:74">
      <c r="A7" s="71">
        <v>36951</v>
      </c>
      <c r="B7" s="84">
        <v>143780</v>
      </c>
      <c r="C7" s="51">
        <v>434359</v>
      </c>
      <c r="D7" s="51">
        <v>58482</v>
      </c>
      <c r="E7" s="51">
        <v>81434</v>
      </c>
      <c r="F7" s="51">
        <v>69677</v>
      </c>
      <c r="G7" s="51">
        <v>161810</v>
      </c>
      <c r="H7" s="51">
        <v>97390</v>
      </c>
      <c r="I7" s="51">
        <v>15764</v>
      </c>
      <c r="J7" s="51">
        <v>32744</v>
      </c>
      <c r="K7" s="51">
        <v>32590</v>
      </c>
      <c r="L7" s="51">
        <v>83875</v>
      </c>
      <c r="M7" s="51">
        <v>16811</v>
      </c>
      <c r="N7" s="51">
        <v>45759</v>
      </c>
      <c r="O7" s="51">
        <v>15464</v>
      </c>
      <c r="P7" s="51">
        <v>19033</v>
      </c>
      <c r="Q7" s="51">
        <v>17472</v>
      </c>
      <c r="R7" s="51">
        <v>156196</v>
      </c>
      <c r="S7" s="51">
        <v>127229</v>
      </c>
      <c r="T7" s="51">
        <v>70074</v>
      </c>
      <c r="U7" s="51">
        <v>110271</v>
      </c>
      <c r="V7" s="51">
        <v>322104</v>
      </c>
      <c r="W7" s="51">
        <v>20970</v>
      </c>
      <c r="X7" s="51">
        <v>36558</v>
      </c>
      <c r="Y7" s="51">
        <v>19860</v>
      </c>
      <c r="Z7" s="51">
        <v>399492</v>
      </c>
      <c r="AA7" s="51">
        <v>115130</v>
      </c>
      <c r="AB7" s="51">
        <v>38290</v>
      </c>
      <c r="AC7" s="51">
        <v>187353</v>
      </c>
      <c r="AD7" s="51">
        <v>28617</v>
      </c>
      <c r="AE7" s="51">
        <v>15505</v>
      </c>
      <c r="AF7" s="51">
        <v>74739</v>
      </c>
      <c r="AG7" s="51">
        <v>7093</v>
      </c>
      <c r="AH7" s="51">
        <v>47224</v>
      </c>
      <c r="AI7" s="51">
        <v>40203</v>
      </c>
      <c r="AJ7" s="85">
        <v>2616630</v>
      </c>
      <c r="AL7" s="1">
        <f t="shared" si="2"/>
        <v>36951</v>
      </c>
      <c r="AM7" s="26">
        <f t="shared" si="3"/>
        <v>5.4948540680187875E-2</v>
      </c>
      <c r="AN7" s="26">
        <f t="shared" si="4"/>
        <v>0.16599939616988263</v>
      </c>
      <c r="AO7" s="26">
        <f t="shared" si="5"/>
        <v>2.2350122103621833E-2</v>
      </c>
      <c r="AP7" s="26">
        <f t="shared" si="6"/>
        <v>3.1121709985745025E-2</v>
      </c>
      <c r="AQ7" s="26">
        <f t="shared" si="7"/>
        <v>2.6628526004822999E-2</v>
      </c>
      <c r="AR7" s="26">
        <f t="shared" si="8"/>
        <v>6.1839083095431908E-2</v>
      </c>
      <c r="AS7" s="26">
        <f t="shared" si="9"/>
        <v>3.7219629829207797E-2</v>
      </c>
      <c r="AT7" s="26">
        <f t="shared" si="10"/>
        <v>6.0245430190741522E-3</v>
      </c>
      <c r="AU7" s="26">
        <f t="shared" si="11"/>
        <v>1.2513805925942912E-2</v>
      </c>
      <c r="AV7" s="26">
        <f t="shared" si="12"/>
        <v>1.245495159804787E-2</v>
      </c>
      <c r="AW7" s="26">
        <f t="shared" si="13"/>
        <v>3.2054589299977454E-2</v>
      </c>
      <c r="AX7" s="26">
        <f t="shared" si="14"/>
        <v>6.4246760145683568E-3</v>
      </c>
      <c r="AY7" s="26">
        <f t="shared" si="15"/>
        <v>1.7487760974994555E-2</v>
      </c>
      <c r="AZ7" s="26">
        <f t="shared" si="16"/>
        <v>5.9098917309669307E-3</v>
      </c>
      <c r="BA7" s="26">
        <f t="shared" si="17"/>
        <v>7.2738598884825138E-3</v>
      </c>
      <c r="BB7" s="26">
        <f t="shared" si="18"/>
        <v>6.6772910193646029E-3</v>
      </c>
      <c r="BC7" s="26">
        <f t="shared" si="19"/>
        <v>5.9693575323985434E-2</v>
      </c>
      <c r="BD7" s="26">
        <f t="shared" si="20"/>
        <v>4.8623229115312444E-2</v>
      </c>
      <c r="BE7" s="26">
        <f t="shared" si="21"/>
        <v>2.6780247876084889E-2</v>
      </c>
      <c r="BF7" s="26">
        <f t="shared" si="22"/>
        <v>4.2142373969571545E-2</v>
      </c>
      <c r="BG7" s="26">
        <f t="shared" si="23"/>
        <v>0.12309879501496199</v>
      </c>
      <c r="BH7" s="26">
        <f t="shared" si="24"/>
        <v>8.0141250386948099E-3</v>
      </c>
      <c r="BI7" s="26">
        <f t="shared" si="25"/>
        <v>1.3971405968746058E-2</v>
      </c>
      <c r="BJ7" s="26">
        <f t="shared" si="26"/>
        <v>7.589915272698089E-3</v>
      </c>
      <c r="BK7" s="26">
        <f t="shared" si="27"/>
        <v>0.15267424129510096</v>
      </c>
      <c r="BL7" s="26">
        <f t="shared" si="28"/>
        <v>4.3999342665948182E-2</v>
      </c>
      <c r="BM7" s="26">
        <f t="shared" si="29"/>
        <v>1.4633326072085086E-2</v>
      </c>
      <c r="BN7" s="26">
        <f t="shared" si="30"/>
        <v>7.1600875935841135E-2</v>
      </c>
      <c r="BO7" s="26">
        <f t="shared" si="31"/>
        <v>1.0936586372547895E-2</v>
      </c>
      <c r="BP7" s="26">
        <f t="shared" si="32"/>
        <v>5.9255607403415848E-3</v>
      </c>
      <c r="BQ7" s="26">
        <f t="shared" si="33"/>
        <v>2.8563075406152189E-2</v>
      </c>
      <c r="BR7" s="26">
        <f t="shared" si="34"/>
        <v>2.7107386218150828E-3</v>
      </c>
      <c r="BS7" s="26">
        <f t="shared" si="35"/>
        <v>1.8047641431918154E-2</v>
      </c>
      <c r="BT7" s="26">
        <f t="shared" si="36"/>
        <v>1.5364419119248804E-2</v>
      </c>
      <c r="BU7" s="26">
        <f t="shared" si="37"/>
        <v>1</v>
      </c>
    </row>
    <row r="8" spans="1:74">
      <c r="A8" s="71">
        <v>36982</v>
      </c>
      <c r="B8" s="84">
        <v>123640</v>
      </c>
      <c r="C8" s="51">
        <v>355015</v>
      </c>
      <c r="D8" s="51">
        <v>45870</v>
      </c>
      <c r="E8" s="51">
        <v>66569</v>
      </c>
      <c r="F8" s="51">
        <v>64334</v>
      </c>
      <c r="G8" s="51">
        <v>157079</v>
      </c>
      <c r="H8" s="51">
        <v>88945</v>
      </c>
      <c r="I8" s="51">
        <v>15130</v>
      </c>
      <c r="J8" s="51">
        <v>31620</v>
      </c>
      <c r="K8" s="51">
        <v>35739</v>
      </c>
      <c r="L8" s="51">
        <v>76195</v>
      </c>
      <c r="M8" s="51">
        <v>13412</v>
      </c>
      <c r="N8" s="51">
        <v>42443</v>
      </c>
      <c r="O8" s="51">
        <v>16476</v>
      </c>
      <c r="P8" s="51">
        <v>17040</v>
      </c>
      <c r="Q8" s="51">
        <v>16297</v>
      </c>
      <c r="R8" s="51">
        <v>131061</v>
      </c>
      <c r="S8" s="51">
        <v>106796</v>
      </c>
      <c r="T8" s="51">
        <v>59463</v>
      </c>
      <c r="U8" s="51">
        <v>83193</v>
      </c>
      <c r="V8" s="51">
        <v>278112</v>
      </c>
      <c r="W8" s="51">
        <v>22350</v>
      </c>
      <c r="X8" s="51">
        <v>27820</v>
      </c>
      <c r="Y8" s="51">
        <v>18035</v>
      </c>
      <c r="Z8" s="51">
        <v>346316</v>
      </c>
      <c r="AA8" s="51">
        <v>87210</v>
      </c>
      <c r="AB8" s="51">
        <v>30695</v>
      </c>
      <c r="AC8" s="51">
        <v>162635</v>
      </c>
      <c r="AD8" s="51">
        <v>25254</v>
      </c>
      <c r="AE8" s="51">
        <v>18379</v>
      </c>
      <c r="AF8" s="51">
        <v>64764</v>
      </c>
      <c r="AG8" s="51">
        <v>5975</v>
      </c>
      <c r="AH8" s="51">
        <v>32746</v>
      </c>
      <c r="AI8" s="51">
        <v>30529</v>
      </c>
      <c r="AJ8" s="85">
        <v>2244024</v>
      </c>
      <c r="AL8" s="1">
        <f t="shared" si="2"/>
        <v>36982</v>
      </c>
      <c r="AM8" s="26">
        <f t="shared" si="3"/>
        <v>5.5097449938146831E-2</v>
      </c>
      <c r="AN8" s="26">
        <f t="shared" si="4"/>
        <v>0.15820463595754769</v>
      </c>
      <c r="AO8" s="26">
        <f t="shared" si="5"/>
        <v>2.0440957850718176E-2</v>
      </c>
      <c r="AP8" s="26">
        <f t="shared" si="6"/>
        <v>2.966501249541003E-2</v>
      </c>
      <c r="AQ8" s="26">
        <f t="shared" si="7"/>
        <v>2.8669033842775301E-2</v>
      </c>
      <c r="AR8" s="26">
        <f t="shared" si="8"/>
        <v>6.9998805716872906E-2</v>
      </c>
      <c r="AS8" s="26">
        <f t="shared" si="9"/>
        <v>3.9636385350602314E-2</v>
      </c>
      <c r="AT8" s="26">
        <f t="shared" si="10"/>
        <v>6.7423521317062562E-3</v>
      </c>
      <c r="AU8" s="26">
        <f t="shared" si="11"/>
        <v>1.4090758387610827E-2</v>
      </c>
      <c r="AV8" s="26">
        <f t="shared" si="12"/>
        <v>1.5926300253473226E-2</v>
      </c>
      <c r="AW8" s="26">
        <f t="shared" si="13"/>
        <v>3.3954627936243105E-2</v>
      </c>
      <c r="AX8" s="26">
        <f t="shared" si="14"/>
        <v>5.9767631718733848E-3</v>
      </c>
      <c r="AY8" s="26">
        <f t="shared" si="15"/>
        <v>1.8913790583344921E-2</v>
      </c>
      <c r="AZ8" s="26">
        <f t="shared" si="16"/>
        <v>7.3421674634495887E-3</v>
      </c>
      <c r="BA8" s="26">
        <f t="shared" si="17"/>
        <v>7.5935016737788902E-3</v>
      </c>
      <c r="BB8" s="26">
        <f t="shared" si="18"/>
        <v>7.2624000456323109E-3</v>
      </c>
      <c r="BC8" s="26">
        <f t="shared" si="19"/>
        <v>5.8404455567320136E-2</v>
      </c>
      <c r="BD8" s="26">
        <f t="shared" si="20"/>
        <v>4.7591291358737693E-2</v>
      </c>
      <c r="BE8" s="26">
        <f t="shared" si="21"/>
        <v>2.6498379696473836E-2</v>
      </c>
      <c r="BF8" s="26">
        <f t="shared" si="22"/>
        <v>3.7073132907669434E-2</v>
      </c>
      <c r="BG8" s="26">
        <f t="shared" si="23"/>
        <v>0.12393450337429546</v>
      </c>
      <c r="BH8" s="26">
        <f t="shared" si="24"/>
        <v>9.9597865263473112E-3</v>
      </c>
      <c r="BI8" s="26">
        <f t="shared" si="25"/>
        <v>1.2397371864115535E-2</v>
      </c>
      <c r="BJ8" s="26">
        <f t="shared" si="26"/>
        <v>8.0369015661151573E-3</v>
      </c>
      <c r="BK8" s="26">
        <f t="shared" si="27"/>
        <v>0.15432811770284097</v>
      </c>
      <c r="BL8" s="26">
        <f t="shared" si="28"/>
        <v>3.886322071421696E-2</v>
      </c>
      <c r="BM8" s="26">
        <f t="shared" si="29"/>
        <v>1.3678552457549474E-2</v>
      </c>
      <c r="BN8" s="26">
        <f t="shared" si="30"/>
        <v>7.2474715065436027E-2</v>
      </c>
      <c r="BO8" s="26">
        <f t="shared" si="31"/>
        <v>1.1253890332723714E-2</v>
      </c>
      <c r="BP8" s="26">
        <f t="shared" si="32"/>
        <v>8.1901976092947307E-3</v>
      </c>
      <c r="BQ8" s="26">
        <f t="shared" si="33"/>
        <v>2.8860653896749768E-2</v>
      </c>
      <c r="BR8" s="26">
        <f t="shared" si="34"/>
        <v>2.6626274941800978E-3</v>
      </c>
      <c r="BS8" s="26">
        <f t="shared" si="35"/>
        <v>1.4592535552204433E-2</v>
      </c>
      <c r="BT8" s="26">
        <f t="shared" si="36"/>
        <v>1.360457820415468E-2</v>
      </c>
      <c r="BU8" s="26">
        <f t="shared" si="37"/>
        <v>1</v>
      </c>
    </row>
    <row r="9" spans="1:74">
      <c r="A9" s="71">
        <v>37012</v>
      </c>
      <c r="B9" s="84">
        <v>68401</v>
      </c>
      <c r="C9" s="51">
        <v>317819</v>
      </c>
      <c r="D9" s="51">
        <v>19638</v>
      </c>
      <c r="E9" s="51">
        <v>54519</v>
      </c>
      <c r="F9" s="51">
        <v>41457</v>
      </c>
      <c r="G9" s="51">
        <v>99175</v>
      </c>
      <c r="H9" s="51">
        <v>49994</v>
      </c>
      <c r="I9" s="51">
        <v>8549</v>
      </c>
      <c r="J9" s="51">
        <v>17300</v>
      </c>
      <c r="K9" s="51">
        <v>25509</v>
      </c>
      <c r="L9" s="51">
        <v>40922</v>
      </c>
      <c r="M9" s="51">
        <v>7750</v>
      </c>
      <c r="N9" s="51">
        <v>36963</v>
      </c>
      <c r="O9" s="51">
        <v>10394</v>
      </c>
      <c r="P9" s="51">
        <v>10751</v>
      </c>
      <c r="Q9" s="51">
        <v>8780</v>
      </c>
      <c r="R9" s="51">
        <v>111060</v>
      </c>
      <c r="S9" s="51">
        <v>93503</v>
      </c>
      <c r="T9" s="51">
        <v>33924</v>
      </c>
      <c r="U9" s="51">
        <v>45476</v>
      </c>
      <c r="V9" s="51">
        <v>189764</v>
      </c>
      <c r="W9" s="51">
        <v>12284</v>
      </c>
      <c r="X9" s="51">
        <v>12087</v>
      </c>
      <c r="Y9" s="51">
        <v>12774</v>
      </c>
      <c r="Z9" s="51">
        <v>226909</v>
      </c>
      <c r="AA9" s="51">
        <v>50573</v>
      </c>
      <c r="AB9" s="51">
        <v>15167</v>
      </c>
      <c r="AC9" s="51">
        <v>103611</v>
      </c>
      <c r="AD9" s="51">
        <v>11227</v>
      </c>
      <c r="AE9" s="51">
        <v>7116</v>
      </c>
      <c r="AF9" s="51">
        <v>51048</v>
      </c>
      <c r="AG9" s="51">
        <v>4031</v>
      </c>
      <c r="AH9" s="51">
        <v>16983</v>
      </c>
      <c r="AI9" s="51">
        <v>24666</v>
      </c>
      <c r="AJ9" s="85">
        <v>1519711</v>
      </c>
      <c r="AL9" s="1">
        <f t="shared" si="2"/>
        <v>37012</v>
      </c>
      <c r="AM9" s="26">
        <f t="shared" si="3"/>
        <v>4.5009215567959962E-2</v>
      </c>
      <c r="AN9" s="26">
        <f t="shared" si="4"/>
        <v>0.20913120981555045</v>
      </c>
      <c r="AO9" s="26">
        <f t="shared" si="5"/>
        <v>1.2922193759208165E-2</v>
      </c>
      <c r="AP9" s="26">
        <f t="shared" si="6"/>
        <v>3.5874584049204093E-2</v>
      </c>
      <c r="AQ9" s="26">
        <f t="shared" si="7"/>
        <v>2.7279528805147821E-2</v>
      </c>
      <c r="AR9" s="26">
        <f t="shared" si="8"/>
        <v>6.5259118345527542E-2</v>
      </c>
      <c r="AS9" s="26">
        <f t="shared" si="9"/>
        <v>3.2897044240648383E-2</v>
      </c>
      <c r="AT9" s="26">
        <f t="shared" si="10"/>
        <v>5.6254116736669012E-3</v>
      </c>
      <c r="AU9" s="26">
        <f t="shared" si="11"/>
        <v>1.1383743356467118E-2</v>
      </c>
      <c r="AV9" s="26">
        <f t="shared" si="12"/>
        <v>1.6785428282087844E-2</v>
      </c>
      <c r="AW9" s="26">
        <f t="shared" si="13"/>
        <v>2.6927488186898694E-2</v>
      </c>
      <c r="AX9" s="26">
        <f t="shared" si="14"/>
        <v>5.0996538157583905E-3</v>
      </c>
      <c r="AY9" s="26">
        <f t="shared" si="15"/>
        <v>2.4322387611855147E-2</v>
      </c>
      <c r="AZ9" s="26">
        <f t="shared" si="16"/>
        <v>6.8394582917409956E-3</v>
      </c>
      <c r="BA9" s="26">
        <f t="shared" si="17"/>
        <v>7.0743713771894787E-3</v>
      </c>
      <c r="BB9" s="26">
        <f t="shared" si="18"/>
        <v>5.7774142583688608E-3</v>
      </c>
      <c r="BC9" s="26">
        <f t="shared" si="19"/>
        <v>7.3079684229435726E-2</v>
      </c>
      <c r="BD9" s="26">
        <f t="shared" si="20"/>
        <v>6.152682977223959E-2</v>
      </c>
      <c r="BE9" s="26">
        <f t="shared" si="21"/>
        <v>2.2322665296230663E-2</v>
      </c>
      <c r="BF9" s="26">
        <f t="shared" si="22"/>
        <v>2.9924110571023042E-2</v>
      </c>
      <c r="BG9" s="26">
        <f t="shared" si="23"/>
        <v>0.12486847828304197</v>
      </c>
      <c r="BH9" s="26">
        <f t="shared" si="24"/>
        <v>8.0831158029388474E-3</v>
      </c>
      <c r="BI9" s="26">
        <f t="shared" si="25"/>
        <v>7.9534858930415068E-3</v>
      </c>
      <c r="BJ9" s="26">
        <f t="shared" si="26"/>
        <v>8.4055455280642177E-3</v>
      </c>
      <c r="BK9" s="26">
        <f t="shared" si="27"/>
        <v>0.14931062550708654</v>
      </c>
      <c r="BL9" s="26">
        <f t="shared" si="28"/>
        <v>3.3278037732174075E-2</v>
      </c>
      <c r="BM9" s="26">
        <f t="shared" si="29"/>
        <v>9.9801870224009697E-3</v>
      </c>
      <c r="BN9" s="26">
        <f t="shared" si="30"/>
        <v>6.8178094387682922E-2</v>
      </c>
      <c r="BO9" s="26">
        <f t="shared" si="31"/>
        <v>7.3875888244541235E-3</v>
      </c>
      <c r="BP9" s="26">
        <f t="shared" si="32"/>
        <v>4.6824692326369946E-3</v>
      </c>
      <c r="BQ9" s="26">
        <f t="shared" si="33"/>
        <v>3.3590597159591527E-2</v>
      </c>
      <c r="BR9" s="26">
        <f t="shared" si="34"/>
        <v>2.6524780040415581E-3</v>
      </c>
      <c r="BS9" s="26">
        <f t="shared" si="35"/>
        <v>1.117515106490642E-2</v>
      </c>
      <c r="BT9" s="26">
        <f t="shared" si="36"/>
        <v>1.623071755090277E-2</v>
      </c>
      <c r="BU9" s="26">
        <f t="shared" si="37"/>
        <v>1</v>
      </c>
    </row>
    <row r="10" spans="1:74">
      <c r="A10" s="71">
        <v>37043</v>
      </c>
      <c r="B10" s="84">
        <v>58750</v>
      </c>
      <c r="C10" s="51">
        <v>299510</v>
      </c>
      <c r="D10" s="51">
        <v>21298</v>
      </c>
      <c r="E10" s="51">
        <v>61824</v>
      </c>
      <c r="F10" s="51">
        <v>41365</v>
      </c>
      <c r="G10" s="51">
        <v>107785</v>
      </c>
      <c r="H10" s="51">
        <v>55409</v>
      </c>
      <c r="I10" s="51">
        <v>8338</v>
      </c>
      <c r="J10" s="51">
        <v>17092</v>
      </c>
      <c r="K10" s="51">
        <v>27174</v>
      </c>
      <c r="L10" s="51">
        <v>41898</v>
      </c>
      <c r="M10" s="51">
        <v>12043</v>
      </c>
      <c r="N10" s="51">
        <v>33796</v>
      </c>
      <c r="O10" s="51">
        <v>10176</v>
      </c>
      <c r="P10" s="51">
        <v>9510</v>
      </c>
      <c r="Q10" s="51">
        <v>9647</v>
      </c>
      <c r="R10" s="51">
        <v>113828</v>
      </c>
      <c r="S10" s="51">
        <v>95584</v>
      </c>
      <c r="T10" s="51">
        <v>32393</v>
      </c>
      <c r="U10" s="51">
        <v>39069</v>
      </c>
      <c r="V10" s="51">
        <v>172354</v>
      </c>
      <c r="W10" s="51">
        <v>12465</v>
      </c>
      <c r="X10" s="51">
        <v>9802</v>
      </c>
      <c r="Y10" s="51">
        <v>12742</v>
      </c>
      <c r="Z10" s="51">
        <v>207362</v>
      </c>
      <c r="AA10" s="51">
        <v>39728</v>
      </c>
      <c r="AB10" s="51">
        <v>15286</v>
      </c>
      <c r="AC10" s="51">
        <v>87346</v>
      </c>
      <c r="AD10" s="51">
        <v>9271</v>
      </c>
      <c r="AE10" s="51">
        <v>5640</v>
      </c>
      <c r="AF10" s="51">
        <v>36898</v>
      </c>
      <c r="AG10" s="51">
        <v>3348</v>
      </c>
      <c r="AH10" s="51">
        <v>8635</v>
      </c>
      <c r="AI10" s="51">
        <v>18293</v>
      </c>
      <c r="AJ10" s="85">
        <v>1432712</v>
      </c>
      <c r="AL10" s="1">
        <f t="shared" si="2"/>
        <v>37043</v>
      </c>
      <c r="AM10" s="26">
        <f t="shared" si="3"/>
        <v>4.1006147781270763E-2</v>
      </c>
      <c r="AN10" s="26">
        <f t="shared" si="4"/>
        <v>0.20905108633137715</v>
      </c>
      <c r="AO10" s="26">
        <f t="shared" si="5"/>
        <v>1.4865513794817101E-2</v>
      </c>
      <c r="AP10" s="26">
        <f t="shared" si="6"/>
        <v>4.3151729028583552E-2</v>
      </c>
      <c r="AQ10" s="26">
        <f t="shared" si="7"/>
        <v>2.8871817922932173E-2</v>
      </c>
      <c r="AR10" s="26">
        <f t="shared" si="8"/>
        <v>7.5231449167732251E-2</v>
      </c>
      <c r="AS10" s="26">
        <f t="shared" si="9"/>
        <v>3.8674206679360543E-2</v>
      </c>
      <c r="AT10" s="26">
        <f t="shared" si="10"/>
        <v>5.8197320885146489E-3</v>
      </c>
      <c r="AU10" s="26">
        <f t="shared" si="11"/>
        <v>1.1929822602169871E-2</v>
      </c>
      <c r="AV10" s="26">
        <f t="shared" si="12"/>
        <v>1.8966826549927689E-2</v>
      </c>
      <c r="AW10" s="26">
        <f t="shared" si="13"/>
        <v>2.924383965514353E-2</v>
      </c>
      <c r="AX10" s="26">
        <f t="shared" si="14"/>
        <v>8.4057368124228742E-3</v>
      </c>
      <c r="AY10" s="26">
        <f t="shared" si="15"/>
        <v>2.3588830134737476E-2</v>
      </c>
      <c r="AZ10" s="26">
        <f t="shared" si="16"/>
        <v>7.1026137842078521E-3</v>
      </c>
      <c r="BA10" s="26">
        <f t="shared" si="17"/>
        <v>6.6377611131895314E-3</v>
      </c>
      <c r="BB10" s="26">
        <f t="shared" si="18"/>
        <v>6.7333839599305377E-3</v>
      </c>
      <c r="BC10" s="26">
        <f t="shared" si="19"/>
        <v>7.9449324079089167E-2</v>
      </c>
      <c r="BD10" s="26">
        <f t="shared" si="20"/>
        <v>6.6715431991914639E-2</v>
      </c>
      <c r="BE10" s="26">
        <f t="shared" si="21"/>
        <v>2.2609568426871555E-2</v>
      </c>
      <c r="BF10" s="26">
        <f t="shared" si="22"/>
        <v>2.7269262768790936E-2</v>
      </c>
      <c r="BG10" s="26">
        <f t="shared" si="23"/>
        <v>0.12029912501605347</v>
      </c>
      <c r="BH10" s="26">
        <f t="shared" si="24"/>
        <v>8.7002830994645126E-3</v>
      </c>
      <c r="BI10" s="26">
        <f t="shared" si="25"/>
        <v>6.8415703923747411E-3</v>
      </c>
      <c r="BJ10" s="26">
        <f t="shared" si="26"/>
        <v>8.8936227238970572E-3</v>
      </c>
      <c r="BK10" s="26">
        <f t="shared" si="27"/>
        <v>0.14473390325480626</v>
      </c>
      <c r="BL10" s="26">
        <f t="shared" si="28"/>
        <v>2.7729229600924679E-2</v>
      </c>
      <c r="BM10" s="26">
        <f t="shared" si="29"/>
        <v>1.066927616994902E-2</v>
      </c>
      <c r="BN10" s="26">
        <f t="shared" si="30"/>
        <v>6.0965497601751087E-2</v>
      </c>
      <c r="BO10" s="26">
        <f t="shared" si="31"/>
        <v>6.4709446141304047E-3</v>
      </c>
      <c r="BP10" s="26">
        <f t="shared" si="32"/>
        <v>3.9365901870019931E-3</v>
      </c>
      <c r="BQ10" s="26">
        <f t="shared" si="33"/>
        <v>2.5753954737588573E-2</v>
      </c>
      <c r="BR10" s="26">
        <f t="shared" si="34"/>
        <v>2.3368269407948003E-3</v>
      </c>
      <c r="BS10" s="26">
        <f t="shared" si="35"/>
        <v>6.0270312526174135E-3</v>
      </c>
      <c r="BT10" s="26">
        <f t="shared" si="36"/>
        <v>1.2768092959366572E-2</v>
      </c>
      <c r="BU10" s="26">
        <f t="shared" si="37"/>
        <v>1</v>
      </c>
    </row>
    <row r="11" spans="1:74">
      <c r="A11" s="71">
        <v>37073</v>
      </c>
      <c r="B11" s="84">
        <v>64628</v>
      </c>
      <c r="C11" s="51">
        <v>341700</v>
      </c>
      <c r="D11" s="51">
        <v>22794</v>
      </c>
      <c r="E11" s="51">
        <v>60896</v>
      </c>
      <c r="F11" s="51">
        <v>44632</v>
      </c>
      <c r="G11" s="51">
        <v>138413</v>
      </c>
      <c r="H11" s="51">
        <v>74159</v>
      </c>
      <c r="I11" s="51">
        <v>9734</v>
      </c>
      <c r="J11" s="51">
        <v>16404</v>
      </c>
      <c r="K11" s="51">
        <v>26438</v>
      </c>
      <c r="L11" s="51">
        <v>52859</v>
      </c>
      <c r="M11" s="51">
        <v>33218</v>
      </c>
      <c r="N11" s="51">
        <v>37069</v>
      </c>
      <c r="O11" s="51">
        <v>11334</v>
      </c>
      <c r="P11" s="51">
        <v>10080</v>
      </c>
      <c r="Q11" s="51">
        <v>10771</v>
      </c>
      <c r="R11" s="51">
        <v>129598</v>
      </c>
      <c r="S11" s="51">
        <v>107761</v>
      </c>
      <c r="T11" s="51">
        <v>33863</v>
      </c>
      <c r="U11" s="51">
        <v>48317</v>
      </c>
      <c r="V11" s="51">
        <v>219963</v>
      </c>
      <c r="W11" s="51">
        <v>15451</v>
      </c>
      <c r="X11" s="51">
        <v>12079</v>
      </c>
      <c r="Y11" s="51">
        <v>15613</v>
      </c>
      <c r="Z11" s="51">
        <v>263106</v>
      </c>
      <c r="AA11" s="51">
        <v>45670</v>
      </c>
      <c r="AB11" s="51">
        <v>36100</v>
      </c>
      <c r="AC11" s="51">
        <v>195276</v>
      </c>
      <c r="AD11" s="51">
        <v>10111</v>
      </c>
      <c r="AE11" s="51">
        <v>7534</v>
      </c>
      <c r="AF11" s="51">
        <v>41624</v>
      </c>
      <c r="AG11" s="51">
        <v>3670</v>
      </c>
      <c r="AH11" s="51">
        <v>11736</v>
      </c>
      <c r="AI11" s="51">
        <v>20489</v>
      </c>
      <c r="AJ11" s="85">
        <v>1802223</v>
      </c>
      <c r="AL11" s="1">
        <f t="shared" si="2"/>
        <v>37073</v>
      </c>
      <c r="AM11" s="26">
        <f t="shared" si="3"/>
        <v>3.5860157150363746E-2</v>
      </c>
      <c r="AN11" s="26">
        <f t="shared" si="4"/>
        <v>0.18959917834807347</v>
      </c>
      <c r="AO11" s="26">
        <f t="shared" si="5"/>
        <v>1.2647713407275349E-2</v>
      </c>
      <c r="AP11" s="26">
        <f t="shared" si="6"/>
        <v>3.3789381225297871E-2</v>
      </c>
      <c r="AQ11" s="26">
        <f t="shared" si="7"/>
        <v>2.4764970816597058E-2</v>
      </c>
      <c r="AR11" s="26">
        <f t="shared" si="8"/>
        <v>7.6801261553093039E-2</v>
      </c>
      <c r="AS11" s="26">
        <f t="shared" si="9"/>
        <v>4.1148625891468484E-2</v>
      </c>
      <c r="AT11" s="26">
        <f t="shared" si="10"/>
        <v>5.401107410126272E-3</v>
      </c>
      <c r="AU11" s="26">
        <f t="shared" si="11"/>
        <v>9.1020922494053184E-3</v>
      </c>
      <c r="AV11" s="26">
        <f t="shared" si="12"/>
        <v>1.4669660746755535E-2</v>
      </c>
      <c r="AW11" s="26">
        <f t="shared" si="13"/>
        <v>2.9329888698568379E-2</v>
      </c>
      <c r="AX11" s="26">
        <f t="shared" si="14"/>
        <v>1.8431681318016695E-2</v>
      </c>
      <c r="AY11" s="26">
        <f t="shared" si="15"/>
        <v>2.0568486807681401E-2</v>
      </c>
      <c r="AZ11" s="26">
        <f t="shared" si="16"/>
        <v>6.2888998753206455E-3</v>
      </c>
      <c r="BA11" s="26">
        <f t="shared" si="17"/>
        <v>5.5930925307245555E-3</v>
      </c>
      <c r="BB11" s="26">
        <f t="shared" si="18"/>
        <v>5.9765079016303752E-3</v>
      </c>
      <c r="BC11" s="26">
        <f t="shared" si="19"/>
        <v>7.1910079940162783E-2</v>
      </c>
      <c r="BD11" s="26">
        <f t="shared" si="20"/>
        <v>5.9793377401131824E-2</v>
      </c>
      <c r="BE11" s="26">
        <f t="shared" si="21"/>
        <v>1.8789572655548176E-2</v>
      </c>
      <c r="BF11" s="26">
        <f t="shared" si="22"/>
        <v>2.680966783799785E-2</v>
      </c>
      <c r="BG11" s="26">
        <f t="shared" si="23"/>
        <v>0.12205093376346879</v>
      </c>
      <c r="BH11" s="26">
        <f t="shared" si="24"/>
        <v>8.5733008623239196E-3</v>
      </c>
      <c r="BI11" s="26">
        <f t="shared" si="25"/>
        <v>6.7022782419267762E-3</v>
      </c>
      <c r="BJ11" s="26">
        <f t="shared" si="26"/>
        <v>8.6631898494248499E-3</v>
      </c>
      <c r="BK11" s="26">
        <f t="shared" si="27"/>
        <v>0.14598970271714432</v>
      </c>
      <c r="BL11" s="26">
        <f t="shared" si="28"/>
        <v>2.5340926178391909E-2</v>
      </c>
      <c r="BM11" s="26">
        <f t="shared" si="29"/>
        <v>2.003081749594806E-2</v>
      </c>
      <c r="BN11" s="26">
        <f t="shared" si="30"/>
        <v>0.10835285089581034</v>
      </c>
      <c r="BO11" s="26">
        <f t="shared" si="31"/>
        <v>5.6102935097376962E-3</v>
      </c>
      <c r="BP11" s="26">
        <f t="shared" si="32"/>
        <v>4.180392770484008E-3</v>
      </c>
      <c r="BQ11" s="26">
        <f t="shared" si="33"/>
        <v>2.3095920982031636E-2</v>
      </c>
      <c r="BR11" s="26">
        <f t="shared" si="34"/>
        <v>2.0363739670395948E-3</v>
      </c>
      <c r="BS11" s="26">
        <f t="shared" si="35"/>
        <v>6.511957732200732E-3</v>
      </c>
      <c r="BT11" s="26">
        <f t="shared" si="36"/>
        <v>1.1368737387104703E-2</v>
      </c>
      <c r="BU11" s="26">
        <f t="shared" si="37"/>
        <v>1</v>
      </c>
    </row>
    <row r="12" spans="1:74">
      <c r="A12" s="71">
        <v>37104</v>
      </c>
      <c r="B12" s="84">
        <v>63044</v>
      </c>
      <c r="C12" s="51">
        <v>340211</v>
      </c>
      <c r="D12" s="51">
        <v>21503</v>
      </c>
      <c r="E12" s="51">
        <v>54948</v>
      </c>
      <c r="F12" s="51">
        <v>38952</v>
      </c>
      <c r="G12" s="51">
        <v>109270</v>
      </c>
      <c r="H12" s="51">
        <v>64231</v>
      </c>
      <c r="I12" s="51">
        <v>7064</v>
      </c>
      <c r="J12" s="51">
        <v>13695</v>
      </c>
      <c r="K12" s="51">
        <v>22028</v>
      </c>
      <c r="L12" s="51">
        <v>43736</v>
      </c>
      <c r="M12" s="51">
        <v>41868</v>
      </c>
      <c r="N12" s="51">
        <v>35798</v>
      </c>
      <c r="O12" s="51">
        <v>12743</v>
      </c>
      <c r="P12" s="51">
        <v>11001</v>
      </c>
      <c r="Q12" s="51">
        <v>9155</v>
      </c>
      <c r="R12" s="51">
        <v>114553</v>
      </c>
      <c r="S12" s="51">
        <v>94743</v>
      </c>
      <c r="T12" s="51">
        <v>31195</v>
      </c>
      <c r="U12" s="51">
        <v>49270</v>
      </c>
      <c r="V12" s="51">
        <v>233174</v>
      </c>
      <c r="W12" s="51">
        <v>12432</v>
      </c>
      <c r="X12" s="51">
        <v>13063</v>
      </c>
      <c r="Y12" s="51">
        <v>14286</v>
      </c>
      <c r="Z12" s="51">
        <v>272954</v>
      </c>
      <c r="AA12" s="51">
        <v>42591</v>
      </c>
      <c r="AB12" s="51">
        <v>42791</v>
      </c>
      <c r="AC12" s="51">
        <v>212772</v>
      </c>
      <c r="AD12" s="51">
        <v>11840</v>
      </c>
      <c r="AE12" s="51">
        <v>9119</v>
      </c>
      <c r="AF12" s="51">
        <v>46544</v>
      </c>
      <c r="AG12" s="51">
        <v>4087</v>
      </c>
      <c r="AH12" s="51">
        <v>11002</v>
      </c>
      <c r="AI12" s="51">
        <v>19520</v>
      </c>
      <c r="AJ12" s="85">
        <v>1757486</v>
      </c>
      <c r="AL12" s="1">
        <f t="shared" si="2"/>
        <v>37104</v>
      </c>
      <c r="AM12" s="26">
        <f t="shared" si="3"/>
        <v>3.5871693999269413E-2</v>
      </c>
      <c r="AN12" s="26">
        <f t="shared" si="4"/>
        <v>0.1935782134253132</v>
      </c>
      <c r="AO12" s="26">
        <f t="shared" si="5"/>
        <v>1.2235090350648598E-2</v>
      </c>
      <c r="AP12" s="26">
        <f t="shared" si="6"/>
        <v>3.1265113918403899E-2</v>
      </c>
      <c r="AQ12" s="26">
        <f t="shared" si="7"/>
        <v>2.2163476693413207E-2</v>
      </c>
      <c r="AR12" s="26">
        <f t="shared" si="8"/>
        <v>6.2174037232729025E-2</v>
      </c>
      <c r="AS12" s="26">
        <f t="shared" si="9"/>
        <v>3.6547090560038603E-2</v>
      </c>
      <c r="AT12" s="26">
        <f t="shared" si="10"/>
        <v>4.019377679253206E-3</v>
      </c>
      <c r="AU12" s="26">
        <f t="shared" si="11"/>
        <v>7.7923807074423354E-3</v>
      </c>
      <c r="AV12" s="26">
        <f t="shared" si="12"/>
        <v>1.25338125026316E-2</v>
      </c>
      <c r="AW12" s="26">
        <f t="shared" si="13"/>
        <v>2.4885546741197369E-2</v>
      </c>
      <c r="AX12" s="26">
        <f t="shared" si="14"/>
        <v>2.3822664874713084E-2</v>
      </c>
      <c r="AY12" s="26">
        <f t="shared" si="15"/>
        <v>2.0368867803214365E-2</v>
      </c>
      <c r="AZ12" s="26">
        <f t="shared" si="16"/>
        <v>7.2506978718464895E-3</v>
      </c>
      <c r="BA12" s="26">
        <f t="shared" si="17"/>
        <v>6.2595093218381255E-3</v>
      </c>
      <c r="BB12" s="26">
        <f t="shared" si="18"/>
        <v>5.2091453360083662E-3</v>
      </c>
      <c r="BC12" s="26">
        <f t="shared" si="19"/>
        <v>6.5180035573540837E-2</v>
      </c>
      <c r="BD12" s="26">
        <f t="shared" si="20"/>
        <v>5.3908253038715527E-2</v>
      </c>
      <c r="BE12" s="26">
        <f t="shared" si="21"/>
        <v>1.7749785773542436E-2</v>
      </c>
      <c r="BF12" s="26">
        <f t="shared" si="22"/>
        <v>2.8034362720385824E-2</v>
      </c>
      <c r="BG12" s="26">
        <f t="shared" si="23"/>
        <v>0.13267474107901855</v>
      </c>
      <c r="BH12" s="26">
        <f t="shared" si="24"/>
        <v>7.0737405589575107E-3</v>
      </c>
      <c r="BI12" s="26">
        <f t="shared" si="25"/>
        <v>7.4327761359123199E-3</v>
      </c>
      <c r="BJ12" s="26">
        <f t="shared" si="26"/>
        <v>8.1286565013889162E-3</v>
      </c>
      <c r="BK12" s="26">
        <f t="shared" si="27"/>
        <v>0.15530934528070209</v>
      </c>
      <c r="BL12" s="26">
        <f t="shared" si="28"/>
        <v>2.423404795258682E-2</v>
      </c>
      <c r="BM12" s="26">
        <f t="shared" si="29"/>
        <v>2.4347846867627965E-2</v>
      </c>
      <c r="BN12" s="26">
        <f t="shared" si="30"/>
        <v>0.12106611375567146</v>
      </c>
      <c r="BO12" s="26">
        <f t="shared" si="31"/>
        <v>6.7368957704357245E-3</v>
      </c>
      <c r="BP12" s="26">
        <f t="shared" si="32"/>
        <v>5.1886615313009605E-3</v>
      </c>
      <c r="BQ12" s="26">
        <f t="shared" si="33"/>
        <v>2.6483283508375033E-2</v>
      </c>
      <c r="BR12" s="26">
        <f t="shared" si="34"/>
        <v>2.3254808288657777E-3</v>
      </c>
      <c r="BS12" s="26">
        <f t="shared" si="35"/>
        <v>6.2600783164133309E-3</v>
      </c>
      <c r="BT12" s="26">
        <f t="shared" si="36"/>
        <v>1.1106774108015654E-2</v>
      </c>
      <c r="BU12" s="26">
        <f t="shared" si="37"/>
        <v>1</v>
      </c>
    </row>
    <row r="13" spans="1:74">
      <c r="A13" s="71">
        <v>37135</v>
      </c>
      <c r="B13" s="84">
        <v>76017</v>
      </c>
      <c r="C13" s="51">
        <v>336443</v>
      </c>
      <c r="D13" s="51">
        <v>23145</v>
      </c>
      <c r="E13" s="51">
        <v>60460</v>
      </c>
      <c r="F13" s="51">
        <v>43244</v>
      </c>
      <c r="G13" s="51">
        <v>125079</v>
      </c>
      <c r="H13" s="51">
        <v>77396</v>
      </c>
      <c r="I13" s="51">
        <v>9866</v>
      </c>
      <c r="J13" s="51">
        <v>19866</v>
      </c>
      <c r="K13" s="51">
        <v>28415</v>
      </c>
      <c r="L13" s="51">
        <v>56702</v>
      </c>
      <c r="M13" s="51">
        <v>44660</v>
      </c>
      <c r="N13" s="51">
        <v>36881</v>
      </c>
      <c r="O13" s="51">
        <v>12060</v>
      </c>
      <c r="P13" s="51">
        <v>11757</v>
      </c>
      <c r="Q13" s="51">
        <v>12154</v>
      </c>
      <c r="R13" s="51">
        <v>131378</v>
      </c>
      <c r="S13" s="51">
        <v>106954</v>
      </c>
      <c r="T13" s="51">
        <v>37662</v>
      </c>
      <c r="U13" s="51">
        <v>58385</v>
      </c>
      <c r="V13" s="51">
        <v>241487</v>
      </c>
      <c r="W13" s="51">
        <v>15875</v>
      </c>
      <c r="X13" s="51">
        <v>13712</v>
      </c>
      <c r="Y13" s="51">
        <v>13127</v>
      </c>
      <c r="Z13" s="51">
        <v>284200</v>
      </c>
      <c r="AA13" s="51">
        <v>56740</v>
      </c>
      <c r="AB13" s="51">
        <v>35170</v>
      </c>
      <c r="AC13" s="51">
        <v>164371</v>
      </c>
      <c r="AD13" s="51">
        <v>13609</v>
      </c>
      <c r="AE13" s="51">
        <v>11915</v>
      </c>
      <c r="AF13" s="51">
        <v>52879</v>
      </c>
      <c r="AG13" s="51">
        <v>4065</v>
      </c>
      <c r="AH13" s="51">
        <v>14979</v>
      </c>
      <c r="AI13" s="51">
        <v>24185</v>
      </c>
      <c r="AJ13" s="85">
        <v>1863683</v>
      </c>
      <c r="AL13" s="1">
        <f t="shared" si="2"/>
        <v>37135</v>
      </c>
      <c r="AM13" s="26">
        <f t="shared" si="3"/>
        <v>4.0788589046527761E-2</v>
      </c>
      <c r="AN13" s="26">
        <f t="shared" si="4"/>
        <v>0.18052587269401502</v>
      </c>
      <c r="AO13" s="26">
        <f t="shared" si="5"/>
        <v>1.2418957515843628E-2</v>
      </c>
      <c r="AP13" s="26">
        <f t="shared" si="6"/>
        <v>3.2441139399779897E-2</v>
      </c>
      <c r="AQ13" s="26">
        <f t="shared" si="7"/>
        <v>2.3203516907113496E-2</v>
      </c>
      <c r="AR13" s="26">
        <f t="shared" si="8"/>
        <v>6.7113881491648528E-2</v>
      </c>
      <c r="AS13" s="26">
        <f t="shared" si="9"/>
        <v>4.1528521749675237E-2</v>
      </c>
      <c r="AT13" s="26">
        <f t="shared" si="10"/>
        <v>5.2938187449260415E-3</v>
      </c>
      <c r="AU13" s="26">
        <f t="shared" si="11"/>
        <v>1.0659538129606806E-2</v>
      </c>
      <c r="AV13" s="26">
        <f t="shared" si="12"/>
        <v>1.5246691631570391E-2</v>
      </c>
      <c r="AW13" s="26">
        <f t="shared" si="13"/>
        <v>3.0424702055016867E-2</v>
      </c>
      <c r="AX13" s="26">
        <f t="shared" si="14"/>
        <v>2.3963302771984291E-2</v>
      </c>
      <c r="AY13" s="26">
        <f t="shared" si="15"/>
        <v>1.9789309662641124E-2</v>
      </c>
      <c r="AZ13" s="26">
        <f t="shared" si="16"/>
        <v>6.4710575779250009E-3</v>
      </c>
      <c r="BA13" s="26">
        <f t="shared" si="17"/>
        <v>6.3084762805691742E-3</v>
      </c>
      <c r="BB13" s="26">
        <f t="shared" si="18"/>
        <v>6.521495340141E-3</v>
      </c>
      <c r="BC13" s="26">
        <f t="shared" si="19"/>
        <v>7.0493748132058942E-2</v>
      </c>
      <c r="BD13" s="26">
        <f t="shared" si="20"/>
        <v>5.7388515106914645E-2</v>
      </c>
      <c r="BE13" s="26">
        <f t="shared" si="21"/>
        <v>2.0208372346584694E-2</v>
      </c>
      <c r="BF13" s="26">
        <f t="shared" si="22"/>
        <v>3.1327752627458641E-2</v>
      </c>
      <c r="BG13" s="26">
        <f t="shared" si="23"/>
        <v>0.12957514770484035</v>
      </c>
      <c r="BH13" s="26">
        <f t="shared" si="24"/>
        <v>8.5180795231807119E-3</v>
      </c>
      <c r="BI13" s="26">
        <f t="shared" si="25"/>
        <v>7.3574744202742634E-3</v>
      </c>
      <c r="BJ13" s="26">
        <f t="shared" si="26"/>
        <v>7.0435798362704386E-3</v>
      </c>
      <c r="BK13" s="26">
        <f t="shared" si="27"/>
        <v>0.15249374491262732</v>
      </c>
      <c r="BL13" s="26">
        <f t="shared" si="28"/>
        <v>3.0445091788678654E-2</v>
      </c>
      <c r="BM13" s="26">
        <f t="shared" si="29"/>
        <v>1.8871235075922248E-2</v>
      </c>
      <c r="BN13" s="26">
        <f t="shared" si="30"/>
        <v>8.8196866097936186E-2</v>
      </c>
      <c r="BO13" s="26">
        <f t="shared" si="31"/>
        <v>7.3022075106120516E-3</v>
      </c>
      <c r="BP13" s="26">
        <f t="shared" si="32"/>
        <v>6.3932546468471298E-3</v>
      </c>
      <c r="BQ13" s="26">
        <f t="shared" si="33"/>
        <v>2.8373387534253412E-2</v>
      </c>
      <c r="BR13" s="26">
        <f t="shared" si="34"/>
        <v>2.1811649298727307E-3</v>
      </c>
      <c r="BS13" s="26">
        <f t="shared" si="35"/>
        <v>8.0373110663133161E-3</v>
      </c>
      <c r="BT13" s="26">
        <f t="shared" si="36"/>
        <v>1.2976992331850427E-2</v>
      </c>
      <c r="BU13" s="26">
        <f t="shared" si="37"/>
        <v>1</v>
      </c>
    </row>
    <row r="14" spans="1:74">
      <c r="A14" s="71">
        <v>37165</v>
      </c>
      <c r="B14" s="84">
        <v>101004</v>
      </c>
      <c r="C14" s="51">
        <v>381586</v>
      </c>
      <c r="D14" s="51">
        <v>37580</v>
      </c>
      <c r="E14" s="51">
        <v>77380</v>
      </c>
      <c r="F14" s="51">
        <v>53854</v>
      </c>
      <c r="G14" s="51">
        <v>141365</v>
      </c>
      <c r="H14" s="51">
        <v>79074</v>
      </c>
      <c r="I14" s="51">
        <v>11316</v>
      </c>
      <c r="J14" s="51">
        <v>23045</v>
      </c>
      <c r="K14" s="51">
        <v>32064</v>
      </c>
      <c r="L14" s="51">
        <v>64862</v>
      </c>
      <c r="M14" s="51">
        <v>22652</v>
      </c>
      <c r="N14" s="51">
        <v>43787</v>
      </c>
      <c r="O14" s="51">
        <v>14208</v>
      </c>
      <c r="P14" s="51">
        <v>13141</v>
      </c>
      <c r="Q14" s="51">
        <v>13845</v>
      </c>
      <c r="R14" s="51">
        <v>130823</v>
      </c>
      <c r="S14" s="51">
        <v>106749</v>
      </c>
      <c r="T14" s="51">
        <v>47517</v>
      </c>
      <c r="U14" s="51">
        <v>65865</v>
      </c>
      <c r="V14" s="51">
        <v>269413</v>
      </c>
      <c r="W14" s="51">
        <v>18027</v>
      </c>
      <c r="X14" s="51">
        <v>19948</v>
      </c>
      <c r="Y14" s="51">
        <v>15122</v>
      </c>
      <c r="Z14" s="51">
        <v>322510</v>
      </c>
      <c r="AA14" s="51">
        <v>78331</v>
      </c>
      <c r="AB14" s="51">
        <v>24773</v>
      </c>
      <c r="AC14" s="51">
        <v>146143</v>
      </c>
      <c r="AD14" s="51">
        <v>18613</v>
      </c>
      <c r="AE14" s="51">
        <v>14542</v>
      </c>
      <c r="AF14" s="51">
        <v>57573</v>
      </c>
      <c r="AG14" s="51">
        <v>4884</v>
      </c>
      <c r="AH14" s="51">
        <v>27176</v>
      </c>
      <c r="AI14" s="51">
        <v>27200</v>
      </c>
      <c r="AJ14" s="85">
        <v>2076713</v>
      </c>
      <c r="AL14" s="1">
        <f t="shared" si="2"/>
        <v>37165</v>
      </c>
      <c r="AM14" s="26">
        <f t="shared" si="3"/>
        <v>4.8636475044938808E-2</v>
      </c>
      <c r="AN14" s="26">
        <f t="shared" si="4"/>
        <v>0.18374517807708624</v>
      </c>
      <c r="AO14" s="26">
        <f t="shared" si="5"/>
        <v>1.8095904441297377E-2</v>
      </c>
      <c r="AP14" s="26">
        <f t="shared" si="6"/>
        <v>3.7260805898552185E-2</v>
      </c>
      <c r="AQ14" s="26">
        <f t="shared" si="7"/>
        <v>2.5932326710527646E-2</v>
      </c>
      <c r="AR14" s="26">
        <f t="shared" si="8"/>
        <v>6.8071514937307176E-2</v>
      </c>
      <c r="AS14" s="26">
        <f t="shared" si="9"/>
        <v>3.8076518035953931E-2</v>
      </c>
      <c r="AT14" s="26">
        <f t="shared" si="10"/>
        <v>5.4489956002586777E-3</v>
      </c>
      <c r="AU14" s="26">
        <f t="shared" si="11"/>
        <v>1.1096863167900426E-2</v>
      </c>
      <c r="AV14" s="26">
        <f t="shared" si="12"/>
        <v>1.5439783927774325E-2</v>
      </c>
      <c r="AW14" s="26">
        <f t="shared" si="13"/>
        <v>3.1233011013076916E-2</v>
      </c>
      <c r="AX14" s="26">
        <f t="shared" si="14"/>
        <v>1.090762180426472E-2</v>
      </c>
      <c r="AY14" s="26">
        <f t="shared" si="15"/>
        <v>2.1084762314291863E-2</v>
      </c>
      <c r="AZ14" s="26">
        <f t="shared" si="16"/>
        <v>6.8415809021275444E-3</v>
      </c>
      <c r="BA14" s="26">
        <f t="shared" si="17"/>
        <v>6.3277881922056637E-3</v>
      </c>
      <c r="BB14" s="26">
        <f t="shared" si="18"/>
        <v>6.6667854441128842E-3</v>
      </c>
      <c r="BC14" s="26">
        <f t="shared" si="19"/>
        <v>6.2995223702071501E-2</v>
      </c>
      <c r="BD14" s="26">
        <f t="shared" si="20"/>
        <v>5.1402865971369179E-2</v>
      </c>
      <c r="BE14" s="26">
        <f t="shared" si="21"/>
        <v>2.288086991317529E-2</v>
      </c>
      <c r="BF14" s="26">
        <f t="shared" si="22"/>
        <v>3.1715985791007234E-2</v>
      </c>
      <c r="BG14" s="26">
        <f t="shared" si="23"/>
        <v>0.12973049236943188</v>
      </c>
      <c r="BH14" s="26">
        <f t="shared" si="24"/>
        <v>8.6805446876867427E-3</v>
      </c>
      <c r="BI14" s="26">
        <f t="shared" si="25"/>
        <v>9.6055641776210763E-3</v>
      </c>
      <c r="BJ14" s="26">
        <f t="shared" si="26"/>
        <v>7.2816994933820895E-3</v>
      </c>
      <c r="BK14" s="26">
        <f t="shared" si="27"/>
        <v>0.15529830072812179</v>
      </c>
      <c r="BL14" s="26">
        <f t="shared" si="28"/>
        <v>3.7718741106739354E-2</v>
      </c>
      <c r="BM14" s="26">
        <f t="shared" si="29"/>
        <v>1.1928947331672697E-2</v>
      </c>
      <c r="BN14" s="26">
        <f t="shared" si="30"/>
        <v>7.0372266172552489E-2</v>
      </c>
      <c r="BO14" s="26">
        <f t="shared" si="31"/>
        <v>8.9627213774845158E-3</v>
      </c>
      <c r="BP14" s="26">
        <f t="shared" si="32"/>
        <v>7.0024119847085274E-3</v>
      </c>
      <c r="BQ14" s="26">
        <f t="shared" si="33"/>
        <v>2.7723137477350022E-2</v>
      </c>
      <c r="BR14" s="26">
        <f t="shared" si="34"/>
        <v>2.3517934351063433E-3</v>
      </c>
      <c r="BS14" s="26">
        <f t="shared" si="35"/>
        <v>1.3086064371918508E-2</v>
      </c>
      <c r="BT14" s="26">
        <f t="shared" si="36"/>
        <v>1.3097621096415345E-2</v>
      </c>
      <c r="BU14" s="26">
        <f t="shared" si="37"/>
        <v>1</v>
      </c>
    </row>
    <row r="15" spans="1:74">
      <c r="A15" s="71">
        <v>37196</v>
      </c>
      <c r="B15" s="84">
        <v>120972</v>
      </c>
      <c r="C15" s="51">
        <v>412766</v>
      </c>
      <c r="D15" s="51">
        <v>46096</v>
      </c>
      <c r="E15" s="51">
        <v>68088</v>
      </c>
      <c r="F15" s="51">
        <v>48636</v>
      </c>
      <c r="G15" s="51">
        <v>136817</v>
      </c>
      <c r="H15" s="51">
        <v>79075</v>
      </c>
      <c r="I15" s="51">
        <v>11153</v>
      </c>
      <c r="J15" s="51">
        <v>22799</v>
      </c>
      <c r="K15" s="51">
        <v>32473</v>
      </c>
      <c r="L15" s="51">
        <v>65712</v>
      </c>
      <c r="M15" s="51">
        <v>17513</v>
      </c>
      <c r="N15" s="51">
        <v>40782</v>
      </c>
      <c r="O15" s="51">
        <v>13339</v>
      </c>
      <c r="P15" s="51">
        <v>16094</v>
      </c>
      <c r="Q15" s="51">
        <v>15513</v>
      </c>
      <c r="R15" s="51">
        <v>147393</v>
      </c>
      <c r="S15" s="51">
        <v>119892</v>
      </c>
      <c r="T15" s="51">
        <v>55531</v>
      </c>
      <c r="U15" s="51">
        <v>79775</v>
      </c>
      <c r="V15" s="51">
        <v>291769</v>
      </c>
      <c r="W15" s="51">
        <v>16765</v>
      </c>
      <c r="X15" s="51">
        <v>32282</v>
      </c>
      <c r="Y15" s="51">
        <v>16075</v>
      </c>
      <c r="Z15" s="51">
        <v>356892</v>
      </c>
      <c r="AA15" s="51">
        <v>91260</v>
      </c>
      <c r="AB15" s="51">
        <v>27344</v>
      </c>
      <c r="AC15" s="51">
        <v>151870</v>
      </c>
      <c r="AD15" s="51">
        <v>20629</v>
      </c>
      <c r="AE15" s="51">
        <v>13766</v>
      </c>
      <c r="AF15" s="51">
        <v>62831</v>
      </c>
      <c r="AG15" s="51">
        <v>5570</v>
      </c>
      <c r="AH15" s="51">
        <v>38583</v>
      </c>
      <c r="AI15" s="51">
        <v>30322</v>
      </c>
      <c r="AJ15" s="85">
        <v>2229590</v>
      </c>
      <c r="AL15" s="1">
        <f t="shared" si="2"/>
        <v>37196</v>
      </c>
      <c r="AM15" s="26">
        <f t="shared" si="3"/>
        <v>5.4257509228154054E-2</v>
      </c>
      <c r="AN15" s="26">
        <f t="shared" si="4"/>
        <v>0.18513089850600334</v>
      </c>
      <c r="AO15" s="26">
        <f t="shared" si="5"/>
        <v>2.0674653187357318E-2</v>
      </c>
      <c r="AP15" s="26">
        <f t="shared" si="6"/>
        <v>3.0538350100242646E-2</v>
      </c>
      <c r="AQ15" s="26">
        <f t="shared" si="7"/>
        <v>2.1813876093810969E-2</v>
      </c>
      <c r="AR15" s="26">
        <f t="shared" si="8"/>
        <v>6.1364197004830486E-2</v>
      </c>
      <c r="AS15" s="26">
        <f t="shared" si="9"/>
        <v>3.5466161940087643E-2</v>
      </c>
      <c r="AT15" s="26">
        <f t="shared" si="10"/>
        <v>5.002264990424248E-3</v>
      </c>
      <c r="AU15" s="26">
        <f t="shared" si="11"/>
        <v>1.0225646867809777E-2</v>
      </c>
      <c r="AV15" s="26">
        <f t="shared" si="12"/>
        <v>1.4564561197350185E-2</v>
      </c>
      <c r="AW15" s="26">
        <f t="shared" si="13"/>
        <v>2.9472683318457652E-2</v>
      </c>
      <c r="AX15" s="26">
        <f t="shared" si="14"/>
        <v>7.8548073861113479E-3</v>
      </c>
      <c r="AY15" s="26">
        <f t="shared" si="15"/>
        <v>1.8291255342910581E-2</v>
      </c>
      <c r="AZ15" s="26">
        <f t="shared" si="16"/>
        <v>5.9827143107028646E-3</v>
      </c>
      <c r="BA15" s="26">
        <f t="shared" si="17"/>
        <v>7.2183675025453108E-3</v>
      </c>
      <c r="BB15" s="26">
        <f t="shared" si="18"/>
        <v>6.9577814755179207E-3</v>
      </c>
      <c r="BC15" s="26">
        <f t="shared" si="19"/>
        <v>6.6107670020048526E-2</v>
      </c>
      <c r="BD15" s="26">
        <f t="shared" si="20"/>
        <v>5.3773115236433605E-2</v>
      </c>
      <c r="BE15" s="26">
        <f t="shared" si="21"/>
        <v>2.4906372920581812E-2</v>
      </c>
      <c r="BF15" s="26">
        <f t="shared" si="22"/>
        <v>3.5780121008795338E-2</v>
      </c>
      <c r="BG15" s="26">
        <f t="shared" si="23"/>
        <v>0.13086217645396686</v>
      </c>
      <c r="BH15" s="26">
        <f t="shared" si="24"/>
        <v>7.5193196955494063E-3</v>
      </c>
      <c r="BI15" s="26">
        <f t="shared" si="25"/>
        <v>1.4478895222888514E-2</v>
      </c>
      <c r="BJ15" s="26">
        <f t="shared" si="26"/>
        <v>7.2098457563946738E-3</v>
      </c>
      <c r="BK15" s="26">
        <f t="shared" si="27"/>
        <v>0.16007068564175475</v>
      </c>
      <c r="BL15" s="26">
        <f t="shared" si="28"/>
        <v>4.0931292300378098E-2</v>
      </c>
      <c r="BM15" s="26">
        <f t="shared" si="29"/>
        <v>1.2264138249633341E-2</v>
      </c>
      <c r="BN15" s="26">
        <f t="shared" si="30"/>
        <v>6.8115662520911918E-2</v>
      </c>
      <c r="BO15" s="26">
        <f t="shared" si="31"/>
        <v>9.2523737548159072E-3</v>
      </c>
      <c r="BP15" s="26">
        <f t="shared" si="32"/>
        <v>6.1742293426145615E-3</v>
      </c>
      <c r="BQ15" s="26">
        <f t="shared" si="33"/>
        <v>2.8180517494247822E-2</v>
      </c>
      <c r="BR15" s="26">
        <f t="shared" si="34"/>
        <v>2.4982171610026956E-3</v>
      </c>
      <c r="BS15" s="26">
        <f t="shared" si="35"/>
        <v>1.7304975354213107E-2</v>
      </c>
      <c r="BT15" s="26">
        <f t="shared" si="36"/>
        <v>1.3599809830506954E-2</v>
      </c>
      <c r="BU15" s="26">
        <f t="shared" si="37"/>
        <v>1</v>
      </c>
    </row>
    <row r="16" spans="1:74">
      <c r="A16" s="71">
        <v>37226</v>
      </c>
      <c r="B16" s="84">
        <v>210265</v>
      </c>
      <c r="C16" s="51">
        <v>438411</v>
      </c>
      <c r="D16" s="51">
        <v>100994</v>
      </c>
      <c r="E16" s="51">
        <v>68556</v>
      </c>
      <c r="F16" s="51">
        <v>94608</v>
      </c>
      <c r="G16" s="51">
        <v>161973</v>
      </c>
      <c r="H16" s="51">
        <v>107474</v>
      </c>
      <c r="I16" s="51">
        <v>28817</v>
      </c>
      <c r="J16" s="51">
        <v>45944</v>
      </c>
      <c r="K16" s="51">
        <v>37009</v>
      </c>
      <c r="L16" s="51">
        <v>93810</v>
      </c>
      <c r="M16" s="51">
        <v>18358</v>
      </c>
      <c r="N16" s="51">
        <v>40180</v>
      </c>
      <c r="O16" s="51">
        <v>14650</v>
      </c>
      <c r="P16" s="51">
        <v>22342</v>
      </c>
      <c r="Q16" s="51">
        <v>22319</v>
      </c>
      <c r="R16" s="51">
        <v>138978</v>
      </c>
      <c r="S16" s="51">
        <v>111954</v>
      </c>
      <c r="T16" s="51">
        <v>72954</v>
      </c>
      <c r="U16" s="51">
        <v>143060</v>
      </c>
      <c r="V16" s="51">
        <v>325083</v>
      </c>
      <c r="W16" s="51">
        <v>21792</v>
      </c>
      <c r="X16" s="51">
        <v>41229</v>
      </c>
      <c r="Y16" s="51">
        <v>22755</v>
      </c>
      <c r="Z16" s="51">
        <v>410859</v>
      </c>
      <c r="AA16" s="51">
        <v>104396</v>
      </c>
      <c r="AB16" s="51">
        <v>46951</v>
      </c>
      <c r="AC16" s="51">
        <v>188335</v>
      </c>
      <c r="AD16" s="51">
        <v>28827</v>
      </c>
      <c r="AE16" s="51">
        <v>33184</v>
      </c>
      <c r="AF16" s="51">
        <v>72766</v>
      </c>
      <c r="AG16" s="51">
        <v>7474</v>
      </c>
      <c r="AH16" s="51">
        <v>42807</v>
      </c>
      <c r="AI16" s="51">
        <v>34937</v>
      </c>
      <c r="AJ16" s="85">
        <v>2831237</v>
      </c>
      <c r="AL16" s="1">
        <f t="shared" si="2"/>
        <v>37226</v>
      </c>
      <c r="AM16" s="26">
        <f t="shared" si="3"/>
        <v>7.4266124665649677E-2</v>
      </c>
      <c r="AN16" s="26">
        <f t="shared" si="4"/>
        <v>0.15484786331910752</v>
      </c>
      <c r="AO16" s="26">
        <f t="shared" si="5"/>
        <v>3.5671333766830543E-2</v>
      </c>
      <c r="AP16" s="26">
        <f t="shared" si="6"/>
        <v>2.4214150917072644E-2</v>
      </c>
      <c r="AQ16" s="26">
        <f t="shared" si="7"/>
        <v>3.3415782571363684E-2</v>
      </c>
      <c r="AR16" s="26">
        <f t="shared" si="8"/>
        <v>5.7209269305254204E-2</v>
      </c>
      <c r="AS16" s="26">
        <f t="shared" si="9"/>
        <v>3.7960085997745863E-2</v>
      </c>
      <c r="AT16" s="26">
        <f t="shared" si="10"/>
        <v>1.0178236579982531E-2</v>
      </c>
      <c r="AU16" s="26">
        <f t="shared" si="11"/>
        <v>1.6227535879193442E-2</v>
      </c>
      <c r="AV16" s="26">
        <f t="shared" si="12"/>
        <v>1.3071671499065603E-2</v>
      </c>
      <c r="AW16" s="26">
        <f t="shared" si="13"/>
        <v>3.3133926972556516E-2</v>
      </c>
      <c r="AX16" s="26">
        <f t="shared" si="14"/>
        <v>6.4840915825838674E-3</v>
      </c>
      <c r="AY16" s="26">
        <f t="shared" si="15"/>
        <v>1.4191676641694071E-2</v>
      </c>
      <c r="AZ16" s="26">
        <f t="shared" si="16"/>
        <v>5.1744166948934339E-3</v>
      </c>
      <c r="BA16" s="26">
        <f t="shared" si="17"/>
        <v>7.8912503615910651E-3</v>
      </c>
      <c r="BB16" s="26">
        <f t="shared" si="18"/>
        <v>7.883126703981334E-3</v>
      </c>
      <c r="BC16" s="26">
        <f t="shared" si="19"/>
        <v>4.9087377708047754E-2</v>
      </c>
      <c r="BD16" s="26">
        <f t="shared" si="20"/>
        <v>3.9542433219119419E-2</v>
      </c>
      <c r="BE16" s="26">
        <f t="shared" si="21"/>
        <v>2.5767535533054987E-2</v>
      </c>
      <c r="BF16" s="26">
        <f t="shared" si="22"/>
        <v>5.0529150332522497E-2</v>
      </c>
      <c r="BG16" s="26">
        <f t="shared" si="23"/>
        <v>0.1148201298584329</v>
      </c>
      <c r="BH16" s="26">
        <f t="shared" si="24"/>
        <v>7.6969889839670789E-3</v>
      </c>
      <c r="BI16" s="26">
        <f t="shared" si="25"/>
        <v>1.4562186069198728E-2</v>
      </c>
      <c r="BJ16" s="26">
        <f t="shared" si="26"/>
        <v>8.0371229960614389E-3</v>
      </c>
      <c r="BK16" s="26">
        <f t="shared" si="27"/>
        <v>0.14511642790766016</v>
      </c>
      <c r="BL16" s="26">
        <f t="shared" si="28"/>
        <v>3.6872928688061087E-2</v>
      </c>
      <c r="BM16" s="26">
        <f t="shared" si="29"/>
        <v>1.658321080149772E-2</v>
      </c>
      <c r="BN16" s="26">
        <f t="shared" si="30"/>
        <v>6.6520393736024225E-2</v>
      </c>
      <c r="BO16" s="26">
        <f t="shared" si="31"/>
        <v>1.018176860503024E-2</v>
      </c>
      <c r="BP16" s="26">
        <f t="shared" si="32"/>
        <v>1.1720671918316976E-2</v>
      </c>
      <c r="BQ16" s="26">
        <f t="shared" si="33"/>
        <v>2.5701133462158059E-2</v>
      </c>
      <c r="BR16" s="26">
        <f t="shared" si="34"/>
        <v>2.6398355206575783E-3</v>
      </c>
      <c r="BS16" s="26">
        <f t="shared" si="35"/>
        <v>1.5119539621727181E-2</v>
      </c>
      <c r="BT16" s="26">
        <f t="shared" si="36"/>
        <v>1.2339835909180334E-2</v>
      </c>
      <c r="BU16" s="26">
        <f t="shared" si="37"/>
        <v>1</v>
      </c>
    </row>
    <row r="17" spans="1:73">
      <c r="A17" s="71">
        <v>37257</v>
      </c>
      <c r="B17" s="84">
        <v>313837</v>
      </c>
      <c r="C17" s="51">
        <v>523110</v>
      </c>
      <c r="D17" s="51">
        <v>175128</v>
      </c>
      <c r="E17" s="51">
        <v>87839</v>
      </c>
      <c r="F17" s="51">
        <v>171523</v>
      </c>
      <c r="G17" s="51">
        <v>205842</v>
      </c>
      <c r="H17" s="51">
        <v>133645</v>
      </c>
      <c r="I17" s="51">
        <v>69483</v>
      </c>
      <c r="J17" s="51">
        <v>83645</v>
      </c>
      <c r="K17" s="51">
        <v>56858</v>
      </c>
      <c r="L17" s="51">
        <v>148293</v>
      </c>
      <c r="M17" s="51">
        <v>21175</v>
      </c>
      <c r="N17" s="51">
        <v>49156</v>
      </c>
      <c r="O17" s="51">
        <v>19915</v>
      </c>
      <c r="P17" s="51">
        <v>27689</v>
      </c>
      <c r="Q17" s="51">
        <v>28428</v>
      </c>
      <c r="R17" s="51">
        <v>148180</v>
      </c>
      <c r="S17" s="51">
        <v>116561</v>
      </c>
      <c r="T17" s="51">
        <v>98261</v>
      </c>
      <c r="U17" s="51">
        <v>230432</v>
      </c>
      <c r="V17" s="51">
        <v>381639</v>
      </c>
      <c r="W17" s="51">
        <v>30321</v>
      </c>
      <c r="X17" s="51">
        <v>43810</v>
      </c>
      <c r="Y17" s="51">
        <v>29110</v>
      </c>
      <c r="Z17" s="51">
        <v>484880</v>
      </c>
      <c r="AA17" s="51">
        <v>133215</v>
      </c>
      <c r="AB17" s="51">
        <v>93713</v>
      </c>
      <c r="AC17" s="51">
        <v>246050</v>
      </c>
      <c r="AD17" s="51">
        <v>50012</v>
      </c>
      <c r="AE17" s="51">
        <v>50229</v>
      </c>
      <c r="AF17" s="51">
        <v>81895</v>
      </c>
      <c r="AG17" s="51">
        <v>9817</v>
      </c>
      <c r="AH17" s="51">
        <v>50401</v>
      </c>
      <c r="AI17" s="51">
        <v>47609</v>
      </c>
      <c r="AJ17" s="85">
        <v>3840258</v>
      </c>
      <c r="AL17" s="1">
        <f t="shared" si="2"/>
        <v>37257</v>
      </c>
      <c r="AM17" s="26">
        <f t="shared" si="3"/>
        <v>8.1722894659681716E-2</v>
      </c>
      <c r="AN17" s="26">
        <f t="shared" si="4"/>
        <v>0.13621741039273924</v>
      </c>
      <c r="AO17" s="26">
        <f t="shared" si="5"/>
        <v>4.5603186035938208E-2</v>
      </c>
      <c r="AP17" s="26">
        <f t="shared" si="6"/>
        <v>2.2873202790020877E-2</v>
      </c>
      <c r="AQ17" s="26">
        <f t="shared" si="7"/>
        <v>4.4664447024132234E-2</v>
      </c>
      <c r="AR17" s="26">
        <f t="shared" si="8"/>
        <v>5.3601086177022479E-2</v>
      </c>
      <c r="AS17" s="26">
        <f t="shared" si="9"/>
        <v>3.4801047221306482E-2</v>
      </c>
      <c r="AT17" s="26">
        <f t="shared" si="10"/>
        <v>1.8093315605357766E-2</v>
      </c>
      <c r="AU17" s="26">
        <f t="shared" si="11"/>
        <v>2.1781088666438558E-2</v>
      </c>
      <c r="AV17" s="26">
        <f t="shared" si="12"/>
        <v>1.4805776070253613E-2</v>
      </c>
      <c r="AW17" s="26">
        <f t="shared" si="13"/>
        <v>3.8615374279540593E-2</v>
      </c>
      <c r="AX17" s="26">
        <f t="shared" si="14"/>
        <v>5.5139524479865679E-3</v>
      </c>
      <c r="AY17" s="26">
        <f t="shared" si="15"/>
        <v>1.2800181654461758E-2</v>
      </c>
      <c r="AZ17" s="26">
        <f t="shared" si="16"/>
        <v>5.1858494924038956E-3</v>
      </c>
      <c r="BA17" s="26">
        <f t="shared" si="17"/>
        <v>7.2101926485147617E-3</v>
      </c>
      <c r="BB17" s="26">
        <f t="shared" si="18"/>
        <v>7.4026276359557093E-3</v>
      </c>
      <c r="BC17" s="26">
        <f t="shared" si="19"/>
        <v>3.8585949173206589E-2</v>
      </c>
      <c r="BD17" s="26">
        <f t="shared" si="20"/>
        <v>3.0352387782279212E-2</v>
      </c>
      <c r="BE17" s="26">
        <f t="shared" si="21"/>
        <v>2.5587082951197548E-2</v>
      </c>
      <c r="BF17" s="26">
        <f t="shared" si="22"/>
        <v>6.0004301794306526E-2</v>
      </c>
      <c r="BG17" s="26">
        <f t="shared" si="23"/>
        <v>9.9378479258424829E-2</v>
      </c>
      <c r="BH17" s="26">
        <f t="shared" si="24"/>
        <v>7.895563266843009E-3</v>
      </c>
      <c r="BI17" s="26">
        <f t="shared" si="25"/>
        <v>1.1408087685775279E-2</v>
      </c>
      <c r="BJ17" s="26">
        <f t="shared" si="26"/>
        <v>7.580219870644108E-3</v>
      </c>
      <c r="BK17" s="26">
        <f t="shared" si="27"/>
        <v>0.12626235008168721</v>
      </c>
      <c r="BL17" s="26">
        <f t="shared" si="28"/>
        <v>3.4689075577734624E-2</v>
      </c>
      <c r="BM17" s="26">
        <f t="shared" si="29"/>
        <v>2.4402787521046763E-2</v>
      </c>
      <c r="BN17" s="26">
        <f t="shared" si="30"/>
        <v>6.4071216048505075E-2</v>
      </c>
      <c r="BO17" s="26">
        <f t="shared" si="31"/>
        <v>1.3023083344921096E-2</v>
      </c>
      <c r="BP17" s="26">
        <f t="shared" si="32"/>
        <v>1.3079589965049224E-2</v>
      </c>
      <c r="BQ17" s="26">
        <f t="shared" si="33"/>
        <v>2.1325390117018179E-2</v>
      </c>
      <c r="BR17" s="26">
        <f t="shared" si="34"/>
        <v>2.5563386626627689E-3</v>
      </c>
      <c r="BS17" s="26">
        <f t="shared" si="35"/>
        <v>1.3124378622477969E-2</v>
      </c>
      <c r="BT17" s="26">
        <f t="shared" si="36"/>
        <v>1.2397344136774143E-2</v>
      </c>
      <c r="BU17" s="26">
        <f t="shared" si="37"/>
        <v>1</v>
      </c>
    </row>
    <row r="18" spans="1:73">
      <c r="A18" s="71">
        <v>37288</v>
      </c>
      <c r="B18" s="84">
        <v>166606</v>
      </c>
      <c r="C18" s="51">
        <v>463568</v>
      </c>
      <c r="D18" s="51">
        <v>74453</v>
      </c>
      <c r="E18" s="51">
        <v>74989</v>
      </c>
      <c r="F18" s="51">
        <v>76741</v>
      </c>
      <c r="G18" s="51">
        <v>156316</v>
      </c>
      <c r="H18" s="51">
        <v>99455</v>
      </c>
      <c r="I18" s="51">
        <v>19642</v>
      </c>
      <c r="J18" s="51">
        <v>37473</v>
      </c>
      <c r="K18" s="51">
        <v>35656</v>
      </c>
      <c r="L18" s="51">
        <v>95105</v>
      </c>
      <c r="M18" s="51">
        <v>21504</v>
      </c>
      <c r="N18" s="51">
        <v>46531</v>
      </c>
      <c r="O18" s="51">
        <v>16579</v>
      </c>
      <c r="P18" s="51">
        <v>22924</v>
      </c>
      <c r="Q18" s="51">
        <v>18506</v>
      </c>
      <c r="R18" s="51">
        <v>159144</v>
      </c>
      <c r="S18" s="51">
        <v>131364</v>
      </c>
      <c r="T18" s="51">
        <v>79319</v>
      </c>
      <c r="U18" s="51">
        <v>141488</v>
      </c>
      <c r="V18" s="51">
        <v>346954</v>
      </c>
      <c r="W18" s="51">
        <v>23223</v>
      </c>
      <c r="X18" s="51">
        <v>38725</v>
      </c>
      <c r="Y18" s="51">
        <v>18004</v>
      </c>
      <c r="Z18" s="51">
        <v>426906</v>
      </c>
      <c r="AA18" s="51">
        <v>115393</v>
      </c>
      <c r="AB18" s="51">
        <v>44642</v>
      </c>
      <c r="AC18" s="51">
        <v>199671</v>
      </c>
      <c r="AD18" s="51">
        <v>30292</v>
      </c>
      <c r="AE18" s="51">
        <v>23126</v>
      </c>
      <c r="AF18" s="51">
        <v>80423</v>
      </c>
      <c r="AG18" s="51">
        <v>8350</v>
      </c>
      <c r="AH18" s="51">
        <v>51703</v>
      </c>
      <c r="AI18" s="51">
        <v>42899</v>
      </c>
      <c r="AJ18" s="85">
        <v>2829400</v>
      </c>
      <c r="AL18" s="1">
        <f t="shared" si="2"/>
        <v>37288</v>
      </c>
      <c r="AM18" s="26">
        <f t="shared" si="3"/>
        <v>5.8883862302961762E-2</v>
      </c>
      <c r="AN18" s="26">
        <f t="shared" si="4"/>
        <v>0.16383968332508658</v>
      </c>
      <c r="AO18" s="26">
        <f t="shared" si="5"/>
        <v>2.6314059517918993E-2</v>
      </c>
      <c r="AP18" s="26">
        <f t="shared" si="6"/>
        <v>2.6503498975047713E-2</v>
      </c>
      <c r="AQ18" s="26">
        <f t="shared" si="7"/>
        <v>2.7122711528946065E-2</v>
      </c>
      <c r="AR18" s="26">
        <f t="shared" si="8"/>
        <v>5.5247048844277939E-2</v>
      </c>
      <c r="AS18" s="26">
        <f t="shared" si="9"/>
        <v>3.5150561956598575E-2</v>
      </c>
      <c r="AT18" s="26">
        <f t="shared" si="10"/>
        <v>6.9421078673923796E-3</v>
      </c>
      <c r="AU18" s="26">
        <f t="shared" si="11"/>
        <v>1.3244150703329328E-2</v>
      </c>
      <c r="AV18" s="26">
        <f t="shared" si="12"/>
        <v>1.2601965080935888E-2</v>
      </c>
      <c r="AW18" s="26">
        <f t="shared" si="13"/>
        <v>3.3613133526542729E-2</v>
      </c>
      <c r="AX18" s="26">
        <f t="shared" si="14"/>
        <v>7.6001979218208804E-3</v>
      </c>
      <c r="AY18" s="26">
        <f t="shared" si="15"/>
        <v>1.6445536156075493E-2</v>
      </c>
      <c r="AZ18" s="26">
        <f t="shared" si="16"/>
        <v>5.8595461935392664E-3</v>
      </c>
      <c r="BA18" s="26">
        <f t="shared" si="17"/>
        <v>8.1020711104827885E-3</v>
      </c>
      <c r="BB18" s="26">
        <f t="shared" si="18"/>
        <v>6.5406093164628544E-3</v>
      </c>
      <c r="BC18" s="26">
        <f t="shared" si="19"/>
        <v>5.6246554039725734E-2</v>
      </c>
      <c r="BD18" s="26">
        <f t="shared" si="20"/>
        <v>4.6428217996748428E-2</v>
      </c>
      <c r="BE18" s="26">
        <f t="shared" si="21"/>
        <v>2.8033858768643529E-2</v>
      </c>
      <c r="BF18" s="26">
        <f t="shared" si="22"/>
        <v>5.0006361772814027E-2</v>
      </c>
      <c r="BG18" s="26">
        <f t="shared" si="23"/>
        <v>0.12262458471760797</v>
      </c>
      <c r="BH18" s="26">
        <f t="shared" si="24"/>
        <v>8.2077472255601899E-3</v>
      </c>
      <c r="BI18" s="26">
        <f t="shared" si="25"/>
        <v>1.3686647345727009E-2</v>
      </c>
      <c r="BJ18" s="26">
        <f t="shared" si="26"/>
        <v>6.3631865413161801E-3</v>
      </c>
      <c r="BK18" s="26">
        <f t="shared" si="27"/>
        <v>0.15088216583021136</v>
      </c>
      <c r="BL18" s="26">
        <f t="shared" si="28"/>
        <v>4.0783558351593981E-2</v>
      </c>
      <c r="BM18" s="26">
        <f t="shared" si="29"/>
        <v>1.5777903442425956E-2</v>
      </c>
      <c r="BN18" s="26">
        <f t="shared" si="30"/>
        <v>7.0570085530501162E-2</v>
      </c>
      <c r="BO18" s="26">
        <f t="shared" si="31"/>
        <v>1.0706156782356683E-2</v>
      </c>
      <c r="BP18" s="26">
        <f t="shared" si="32"/>
        <v>8.1734643387290588E-3</v>
      </c>
      <c r="BQ18" s="26">
        <f t="shared" si="33"/>
        <v>2.8424047501237011E-2</v>
      </c>
      <c r="BR18" s="26">
        <f t="shared" si="34"/>
        <v>2.9511557220612142E-3</v>
      </c>
      <c r="BS18" s="26">
        <f t="shared" si="35"/>
        <v>1.8273485544638438E-2</v>
      </c>
      <c r="BT18" s="26">
        <f t="shared" si="36"/>
        <v>1.5161871774934615E-2</v>
      </c>
      <c r="BU18" s="26">
        <f t="shared" si="37"/>
        <v>1</v>
      </c>
    </row>
    <row r="19" spans="1:73">
      <c r="A19" s="71">
        <v>37316</v>
      </c>
      <c r="B19" s="84">
        <v>179289</v>
      </c>
      <c r="C19" s="51">
        <v>508467</v>
      </c>
      <c r="D19" s="51">
        <v>76739</v>
      </c>
      <c r="E19" s="51">
        <v>87107</v>
      </c>
      <c r="F19" s="51">
        <v>85758</v>
      </c>
      <c r="G19" s="51">
        <v>180850</v>
      </c>
      <c r="H19" s="51">
        <v>107937</v>
      </c>
      <c r="I19" s="51">
        <v>21157</v>
      </c>
      <c r="J19" s="51">
        <v>34679</v>
      </c>
      <c r="K19" s="51">
        <v>38903</v>
      </c>
      <c r="L19" s="51">
        <v>104276</v>
      </c>
      <c r="M19" s="51">
        <v>25395</v>
      </c>
      <c r="N19" s="51">
        <v>62360</v>
      </c>
      <c r="O19" s="51">
        <v>17080</v>
      </c>
      <c r="P19" s="51">
        <v>23575</v>
      </c>
      <c r="Q19" s="51">
        <v>23213</v>
      </c>
      <c r="R19" s="51">
        <v>169040</v>
      </c>
      <c r="S19" s="51">
        <v>138651</v>
      </c>
      <c r="T19" s="51">
        <v>79988</v>
      </c>
      <c r="U19" s="51">
        <v>128379</v>
      </c>
      <c r="V19" s="51">
        <v>398994</v>
      </c>
      <c r="W19" s="51">
        <v>26213</v>
      </c>
      <c r="X19" s="51">
        <v>43600</v>
      </c>
      <c r="Y19" s="51">
        <v>22798</v>
      </c>
      <c r="Z19" s="51">
        <v>491605</v>
      </c>
      <c r="AA19" s="51">
        <v>121379</v>
      </c>
      <c r="AB19" s="51">
        <v>45013</v>
      </c>
      <c r="AC19" s="51">
        <v>206146</v>
      </c>
      <c r="AD19" s="51">
        <v>39349</v>
      </c>
      <c r="AE19" s="51">
        <v>25967</v>
      </c>
      <c r="AF19" s="51">
        <v>80412</v>
      </c>
      <c r="AG19" s="51">
        <v>8179</v>
      </c>
      <c r="AH19" s="51">
        <v>51788</v>
      </c>
      <c r="AI19" s="51">
        <v>46055</v>
      </c>
      <c r="AJ19" s="85">
        <v>3070082</v>
      </c>
      <c r="AL19" s="1">
        <f t="shared" si="2"/>
        <v>37316</v>
      </c>
      <c r="AM19" s="26">
        <f t="shared" si="3"/>
        <v>5.8398765896155218E-2</v>
      </c>
      <c r="AN19" s="26">
        <f t="shared" si="4"/>
        <v>0.16562000624087564</v>
      </c>
      <c r="AO19" s="26">
        <f t="shared" si="5"/>
        <v>2.4995749299204385E-2</v>
      </c>
      <c r="AP19" s="26">
        <f t="shared" si="6"/>
        <v>2.8372857793374898E-2</v>
      </c>
      <c r="AQ19" s="26">
        <f t="shared" si="7"/>
        <v>2.7933455849062011E-2</v>
      </c>
      <c r="AR19" s="26">
        <f t="shared" si="8"/>
        <v>5.8907221370634401E-2</v>
      </c>
      <c r="AS19" s="26">
        <f t="shared" si="9"/>
        <v>3.5157692856412306E-2</v>
      </c>
      <c r="AT19" s="26">
        <f t="shared" si="10"/>
        <v>6.8913468760769259E-3</v>
      </c>
      <c r="AU19" s="26">
        <f t="shared" si="11"/>
        <v>1.129578949357053E-2</v>
      </c>
      <c r="AV19" s="26">
        <f t="shared" si="12"/>
        <v>1.2671648509714072E-2</v>
      </c>
      <c r="AW19" s="26">
        <f t="shared" si="13"/>
        <v>3.396521656424812E-2</v>
      </c>
      <c r="AX19" s="26">
        <f t="shared" si="14"/>
        <v>8.2717660310050352E-3</v>
      </c>
      <c r="AY19" s="26">
        <f t="shared" si="15"/>
        <v>2.0312161043255523E-2</v>
      </c>
      <c r="AZ19" s="26">
        <f t="shared" si="16"/>
        <v>5.5633693171713329E-3</v>
      </c>
      <c r="BA19" s="26">
        <f t="shared" si="17"/>
        <v>7.6789479890113687E-3</v>
      </c>
      <c r="BB19" s="26">
        <f t="shared" si="18"/>
        <v>7.5610358290104304E-3</v>
      </c>
      <c r="BC19" s="26">
        <f t="shared" si="19"/>
        <v>5.5060418581653517E-2</v>
      </c>
      <c r="BD19" s="26">
        <f t="shared" si="20"/>
        <v>4.5161985901353778E-2</v>
      </c>
      <c r="BE19" s="26">
        <f t="shared" si="21"/>
        <v>2.6054027221422749E-2</v>
      </c>
      <c r="BF19" s="26">
        <f t="shared" si="22"/>
        <v>4.181614693027743E-2</v>
      </c>
      <c r="BG19" s="26">
        <f t="shared" si="23"/>
        <v>0.12996200101495661</v>
      </c>
      <c r="BH19" s="26">
        <f t="shared" si="24"/>
        <v>8.5382084257032871E-3</v>
      </c>
      <c r="BI19" s="26">
        <f t="shared" si="25"/>
        <v>1.4201575071936189E-2</v>
      </c>
      <c r="BJ19" s="26">
        <f t="shared" si="26"/>
        <v>7.4258602864679182E-3</v>
      </c>
      <c r="BK19" s="26">
        <f t="shared" si="27"/>
        <v>0.160127644799064</v>
      </c>
      <c r="BL19" s="26">
        <f t="shared" si="28"/>
        <v>3.9536077537994097E-2</v>
      </c>
      <c r="BM19" s="26">
        <f t="shared" si="29"/>
        <v>1.4661823364978526E-2</v>
      </c>
      <c r="BN19" s="26">
        <f t="shared" si="30"/>
        <v>6.7146740705948574E-2</v>
      </c>
      <c r="BO19" s="26">
        <f t="shared" si="31"/>
        <v>1.2816921502422411E-2</v>
      </c>
      <c r="BP19" s="26">
        <f t="shared" si="32"/>
        <v>8.4580802727744729E-3</v>
      </c>
      <c r="BQ19" s="26">
        <f t="shared" si="33"/>
        <v>2.619213428175534E-2</v>
      </c>
      <c r="BR19" s="26">
        <f t="shared" si="34"/>
        <v>2.6640982227836259E-3</v>
      </c>
      <c r="BS19" s="26">
        <f t="shared" si="35"/>
        <v>1.6868604812509895E-2</v>
      </c>
      <c r="BT19" s="26">
        <f t="shared" si="36"/>
        <v>1.5001227980229844E-2</v>
      </c>
      <c r="BU19" s="26">
        <f t="shared" si="37"/>
        <v>1</v>
      </c>
    </row>
    <row r="20" spans="1:73">
      <c r="A20" s="71">
        <v>37347</v>
      </c>
      <c r="B20" s="84">
        <v>124022</v>
      </c>
      <c r="C20" s="51">
        <v>402938</v>
      </c>
      <c r="D20" s="51">
        <v>50941</v>
      </c>
      <c r="E20" s="51">
        <v>72006</v>
      </c>
      <c r="F20" s="51">
        <v>57388</v>
      </c>
      <c r="G20" s="51">
        <v>151511</v>
      </c>
      <c r="H20" s="51">
        <v>84664</v>
      </c>
      <c r="I20" s="51">
        <v>12775</v>
      </c>
      <c r="J20" s="51">
        <v>22014</v>
      </c>
      <c r="K20" s="51">
        <v>28807</v>
      </c>
      <c r="L20" s="51">
        <v>71319</v>
      </c>
      <c r="M20" s="51">
        <v>16142</v>
      </c>
      <c r="N20" s="51">
        <v>41888</v>
      </c>
      <c r="O20" s="51">
        <v>11417</v>
      </c>
      <c r="P20" s="51">
        <v>15761</v>
      </c>
      <c r="Q20" s="51">
        <v>13493</v>
      </c>
      <c r="R20" s="51">
        <v>136695</v>
      </c>
      <c r="S20" s="51">
        <v>114354</v>
      </c>
      <c r="T20" s="51">
        <v>57235</v>
      </c>
      <c r="U20" s="51">
        <v>84121</v>
      </c>
      <c r="V20" s="51">
        <v>274786</v>
      </c>
      <c r="W20" s="51">
        <v>21086</v>
      </c>
      <c r="X20" s="51">
        <v>27256</v>
      </c>
      <c r="Y20" s="51">
        <v>16247</v>
      </c>
      <c r="Z20" s="51">
        <v>339374</v>
      </c>
      <c r="AA20" s="51">
        <v>87354</v>
      </c>
      <c r="AB20" s="51">
        <v>34965</v>
      </c>
      <c r="AC20" s="51">
        <v>164778</v>
      </c>
      <c r="AD20" s="51">
        <v>25130</v>
      </c>
      <c r="AE20" s="51">
        <v>16789</v>
      </c>
      <c r="AF20" s="51">
        <v>65216</v>
      </c>
      <c r="AG20" s="51">
        <v>5792</v>
      </c>
      <c r="AH20" s="51">
        <v>37645</v>
      </c>
      <c r="AI20" s="51">
        <v>37420</v>
      </c>
      <c r="AJ20" s="85">
        <v>2269600</v>
      </c>
      <c r="AL20" s="1">
        <f t="shared" si="2"/>
        <v>37347</v>
      </c>
      <c r="AM20" s="26">
        <f t="shared" si="3"/>
        <v>5.4644871342967923E-2</v>
      </c>
      <c r="AN20" s="26">
        <f t="shared" si="4"/>
        <v>0.17753701092703561</v>
      </c>
      <c r="AO20" s="26">
        <f t="shared" si="5"/>
        <v>2.2444924215720832E-2</v>
      </c>
      <c r="AP20" s="26">
        <f t="shared" si="6"/>
        <v>3.1726295382446243E-2</v>
      </c>
      <c r="AQ20" s="26">
        <f t="shared" si="7"/>
        <v>2.5285512865703207E-2</v>
      </c>
      <c r="AR20" s="26">
        <f t="shared" si="8"/>
        <v>6.6756697215368352E-2</v>
      </c>
      <c r="AS20" s="26">
        <f t="shared" si="9"/>
        <v>3.7303489601691928E-2</v>
      </c>
      <c r="AT20" s="26">
        <f t="shared" si="10"/>
        <v>5.6287451533309834E-3</v>
      </c>
      <c r="AU20" s="26">
        <f t="shared" si="11"/>
        <v>9.6995065209728587E-3</v>
      </c>
      <c r="AV20" s="26">
        <f t="shared" si="12"/>
        <v>1.2692544941839972E-2</v>
      </c>
      <c r="AW20" s="26">
        <f t="shared" si="13"/>
        <v>3.1423598872047938E-2</v>
      </c>
      <c r="AX20" s="26">
        <f t="shared" si="14"/>
        <v>7.1122664786746562E-3</v>
      </c>
      <c r="AY20" s="26">
        <f t="shared" si="15"/>
        <v>1.8456115615086359E-2</v>
      </c>
      <c r="AZ20" s="26">
        <f t="shared" si="16"/>
        <v>5.0304018329221005E-3</v>
      </c>
      <c r="BA20" s="26">
        <f t="shared" si="17"/>
        <v>6.9443954881917517E-3</v>
      </c>
      <c r="BB20" s="26">
        <f t="shared" si="18"/>
        <v>5.9451004582305256E-3</v>
      </c>
      <c r="BC20" s="26">
        <f t="shared" si="19"/>
        <v>6.0228674656327107E-2</v>
      </c>
      <c r="BD20" s="26">
        <f t="shared" si="20"/>
        <v>5.0385089883679943E-2</v>
      </c>
      <c r="BE20" s="26">
        <f t="shared" si="21"/>
        <v>2.5218100105745506E-2</v>
      </c>
      <c r="BF20" s="26">
        <f t="shared" si="22"/>
        <v>3.7064240394783218E-2</v>
      </c>
      <c r="BG20" s="26">
        <f t="shared" si="23"/>
        <v>0.12107243567148396</v>
      </c>
      <c r="BH20" s="26">
        <f t="shared" si="24"/>
        <v>9.2906238984843143E-3</v>
      </c>
      <c r="BI20" s="26">
        <f t="shared" si="25"/>
        <v>1.2009164610504053E-2</v>
      </c>
      <c r="BJ20" s="26">
        <f t="shared" si="26"/>
        <v>7.1585301374691573E-3</v>
      </c>
      <c r="BK20" s="26">
        <f t="shared" si="27"/>
        <v>0.14953031371166725</v>
      </c>
      <c r="BL20" s="26">
        <f t="shared" si="28"/>
        <v>3.8488720479379623E-2</v>
      </c>
      <c r="BM20" s="26">
        <f t="shared" si="29"/>
        <v>1.5405798378568911E-2</v>
      </c>
      <c r="BN20" s="26">
        <f t="shared" si="30"/>
        <v>7.2602220655622135E-2</v>
      </c>
      <c r="BO20" s="26">
        <f t="shared" si="31"/>
        <v>1.1072435671483962E-2</v>
      </c>
      <c r="BP20" s="26">
        <f t="shared" si="32"/>
        <v>7.397338738103631E-3</v>
      </c>
      <c r="BQ20" s="26">
        <f t="shared" si="33"/>
        <v>2.8734578780401834E-2</v>
      </c>
      <c r="BR20" s="26">
        <f t="shared" si="34"/>
        <v>2.5519915403595349E-3</v>
      </c>
      <c r="BS20" s="26">
        <f t="shared" si="35"/>
        <v>1.6586623193514276E-2</v>
      </c>
      <c r="BT20" s="26">
        <f t="shared" si="36"/>
        <v>1.6487486781811774E-2</v>
      </c>
      <c r="BU20" s="26">
        <f t="shared" si="37"/>
        <v>1</v>
      </c>
    </row>
    <row r="21" spans="1:73">
      <c r="A21" s="71">
        <v>37377</v>
      </c>
      <c r="B21" s="84">
        <v>80690</v>
      </c>
      <c r="C21" s="51">
        <v>364994</v>
      </c>
      <c r="D21" s="51">
        <v>26329</v>
      </c>
      <c r="E21" s="51">
        <v>59704</v>
      </c>
      <c r="F21" s="51">
        <v>47990</v>
      </c>
      <c r="G21" s="51">
        <v>112030</v>
      </c>
      <c r="H21" s="51">
        <v>61040</v>
      </c>
      <c r="I21" s="51">
        <v>10433</v>
      </c>
      <c r="J21" s="51">
        <v>17229</v>
      </c>
      <c r="K21" s="51">
        <v>23658</v>
      </c>
      <c r="L21" s="51">
        <v>47726</v>
      </c>
      <c r="M21" s="51">
        <v>11137</v>
      </c>
      <c r="N21" s="51">
        <v>41997</v>
      </c>
      <c r="O21" s="51">
        <v>10028</v>
      </c>
      <c r="P21" s="51">
        <v>11107</v>
      </c>
      <c r="Q21" s="51">
        <v>9724</v>
      </c>
      <c r="R21" s="51">
        <v>121018</v>
      </c>
      <c r="S21" s="51">
        <v>103475</v>
      </c>
      <c r="T21" s="51">
        <v>33181</v>
      </c>
      <c r="U21" s="51">
        <v>50173</v>
      </c>
      <c r="V21" s="51">
        <v>206741</v>
      </c>
      <c r="W21" s="51">
        <v>12426</v>
      </c>
      <c r="X21" s="51">
        <v>15725</v>
      </c>
      <c r="Y21" s="51">
        <v>11469</v>
      </c>
      <c r="Z21" s="51">
        <v>246361</v>
      </c>
      <c r="AA21" s="51">
        <v>50761</v>
      </c>
      <c r="AB21" s="51">
        <v>18390</v>
      </c>
      <c r="AC21" s="51">
        <v>102783</v>
      </c>
      <c r="AD21" s="51">
        <v>12825</v>
      </c>
      <c r="AE21" s="51">
        <v>8311</v>
      </c>
      <c r="AF21" s="51">
        <v>52776</v>
      </c>
      <c r="AG21" s="51">
        <v>3753</v>
      </c>
      <c r="AH21" s="51">
        <v>19556</v>
      </c>
      <c r="AI21" s="51">
        <v>25802</v>
      </c>
      <c r="AJ21" s="85">
        <v>1681505</v>
      </c>
      <c r="AL21" s="1">
        <f t="shared" si="2"/>
        <v>37377</v>
      </c>
      <c r="AM21" s="26">
        <f t="shared" si="3"/>
        <v>4.7986773753274599E-2</v>
      </c>
      <c r="AN21" s="26">
        <f t="shared" si="4"/>
        <v>0.21706388027392129</v>
      </c>
      <c r="AO21" s="26">
        <f t="shared" si="5"/>
        <v>1.565799685400876E-2</v>
      </c>
      <c r="AP21" s="26">
        <f t="shared" si="6"/>
        <v>3.5506287522189942E-2</v>
      </c>
      <c r="AQ21" s="26">
        <f t="shared" si="7"/>
        <v>2.853990918849483E-2</v>
      </c>
      <c r="AR21" s="26">
        <f t="shared" si="8"/>
        <v>6.6624839057867799E-2</v>
      </c>
      <c r="AS21" s="26">
        <f t="shared" si="9"/>
        <v>3.6300813854255563E-2</v>
      </c>
      <c r="AT21" s="26">
        <f t="shared" si="10"/>
        <v>6.2045607952399785E-3</v>
      </c>
      <c r="AU21" s="26">
        <f t="shared" si="11"/>
        <v>1.0246178274819284E-2</v>
      </c>
      <c r="AV21" s="26">
        <f t="shared" si="12"/>
        <v>1.4069538895215892E-2</v>
      </c>
      <c r="AW21" s="26">
        <f t="shared" si="13"/>
        <v>2.8382906979164499E-2</v>
      </c>
      <c r="AX21" s="26">
        <f t="shared" si="14"/>
        <v>6.6232333534541974E-3</v>
      </c>
      <c r="AY21" s="26">
        <f t="shared" si="15"/>
        <v>2.4975840095628619E-2</v>
      </c>
      <c r="AZ21" s="26">
        <f t="shared" si="16"/>
        <v>5.9637051331991285E-3</v>
      </c>
      <c r="BA21" s="26">
        <f t="shared" si="17"/>
        <v>6.6053921933030228E-3</v>
      </c>
      <c r="BB21" s="26">
        <f t="shared" si="18"/>
        <v>5.7829147103338977E-3</v>
      </c>
      <c r="BC21" s="26">
        <f t="shared" si="19"/>
        <v>7.1970050639159566E-2</v>
      </c>
      <c r="BD21" s="26">
        <f t="shared" si="20"/>
        <v>6.1537134888091323E-2</v>
      </c>
      <c r="BE21" s="26">
        <f t="shared" si="21"/>
        <v>1.9732917832536924E-2</v>
      </c>
      <c r="BF21" s="26">
        <f t="shared" si="22"/>
        <v>2.9838150942161933E-2</v>
      </c>
      <c r="BG21" s="26">
        <f t="shared" si="23"/>
        <v>0.1229499763604628</v>
      </c>
      <c r="BH21" s="26">
        <f t="shared" si="24"/>
        <v>7.3898085346163107E-3</v>
      </c>
      <c r="BI21" s="26">
        <f t="shared" si="25"/>
        <v>9.3517414459070893E-3</v>
      </c>
      <c r="BJ21" s="26">
        <f t="shared" si="26"/>
        <v>6.8206755257938572E-3</v>
      </c>
      <c r="BK21" s="26">
        <f t="shared" si="27"/>
        <v>0.14651220186678005</v>
      </c>
      <c r="BL21" s="26">
        <f t="shared" si="28"/>
        <v>3.0187837681124943E-2</v>
      </c>
      <c r="BM21" s="26">
        <f t="shared" si="29"/>
        <v>1.0936631172669721E-2</v>
      </c>
      <c r="BN21" s="26">
        <f t="shared" si="30"/>
        <v>6.1125598793937572E-2</v>
      </c>
      <c r="BO21" s="26">
        <f t="shared" si="31"/>
        <v>7.6270959646269265E-3</v>
      </c>
      <c r="BP21" s="26">
        <f t="shared" si="32"/>
        <v>4.9425960672135972E-3</v>
      </c>
      <c r="BQ21" s="26">
        <f t="shared" si="33"/>
        <v>3.138616893794547E-2</v>
      </c>
      <c r="BR21" s="26">
        <f t="shared" si="34"/>
        <v>2.2319291349118795E-3</v>
      </c>
      <c r="BS21" s="26">
        <f t="shared" si="35"/>
        <v>1.1630057597212022E-2</v>
      </c>
      <c r="BT21" s="26">
        <f t="shared" si="36"/>
        <v>1.5344587140686469E-2</v>
      </c>
      <c r="BU21" s="26">
        <f t="shared" si="37"/>
        <v>1</v>
      </c>
    </row>
    <row r="22" spans="1:73">
      <c r="A22" s="71">
        <v>37408</v>
      </c>
      <c r="B22" s="84">
        <v>64411</v>
      </c>
      <c r="C22" s="51">
        <v>334401</v>
      </c>
      <c r="D22" s="51">
        <v>22216</v>
      </c>
      <c r="E22" s="51">
        <v>66976</v>
      </c>
      <c r="F22" s="51">
        <v>43052</v>
      </c>
      <c r="G22" s="51">
        <v>110752</v>
      </c>
      <c r="H22" s="51">
        <v>59284</v>
      </c>
      <c r="I22" s="51">
        <v>9626</v>
      </c>
      <c r="J22" s="51">
        <v>14544</v>
      </c>
      <c r="K22" s="51">
        <v>23535</v>
      </c>
      <c r="L22" s="51">
        <v>47611</v>
      </c>
      <c r="M22" s="51">
        <v>13990</v>
      </c>
      <c r="N22" s="51">
        <v>35391</v>
      </c>
      <c r="O22" s="51">
        <v>13914</v>
      </c>
      <c r="P22" s="51">
        <v>9342</v>
      </c>
      <c r="Q22" s="51">
        <v>9810</v>
      </c>
      <c r="R22" s="51">
        <v>119043</v>
      </c>
      <c r="S22" s="51">
        <v>102422</v>
      </c>
      <c r="T22" s="51">
        <v>32943</v>
      </c>
      <c r="U22" s="51">
        <v>40698</v>
      </c>
      <c r="V22" s="51">
        <v>184825</v>
      </c>
      <c r="W22" s="51">
        <v>12316</v>
      </c>
      <c r="X22" s="51">
        <v>10475</v>
      </c>
      <c r="Y22" s="51">
        <v>11604</v>
      </c>
      <c r="Z22" s="51">
        <v>219221</v>
      </c>
      <c r="AA22" s="51">
        <v>41045</v>
      </c>
      <c r="AB22" s="51">
        <v>19386</v>
      </c>
      <c r="AC22" s="51">
        <v>89508</v>
      </c>
      <c r="AD22" s="51">
        <v>10165</v>
      </c>
      <c r="AE22" s="51">
        <v>7752</v>
      </c>
      <c r="AF22" s="51">
        <v>45325</v>
      </c>
      <c r="AG22" s="51">
        <v>2533</v>
      </c>
      <c r="AH22" s="51">
        <v>11021</v>
      </c>
      <c r="AI22" s="51">
        <v>21025</v>
      </c>
      <c r="AJ22" s="85">
        <v>1538521</v>
      </c>
      <c r="AL22" s="1">
        <f t="shared" si="2"/>
        <v>37408</v>
      </c>
      <c r="AM22" s="26">
        <f t="shared" si="3"/>
        <v>4.1865531897192172E-2</v>
      </c>
      <c r="AN22" s="26">
        <f t="shared" si="4"/>
        <v>0.21735224933556319</v>
      </c>
      <c r="AO22" s="26">
        <f t="shared" si="5"/>
        <v>1.4439841900110561E-2</v>
      </c>
      <c r="AP22" s="26">
        <f t="shared" si="6"/>
        <v>4.3532717460470154E-2</v>
      </c>
      <c r="AQ22" s="26">
        <f t="shared" si="7"/>
        <v>2.7982718467931215E-2</v>
      </c>
      <c r="AR22" s="26">
        <f t="shared" si="8"/>
        <v>7.1986017740414326E-2</v>
      </c>
      <c r="AS22" s="26">
        <f t="shared" si="9"/>
        <v>3.8533110695271627E-2</v>
      </c>
      <c r="AT22" s="26">
        <f t="shared" si="10"/>
        <v>6.2566581801613364E-3</v>
      </c>
      <c r="AU22" s="26">
        <f t="shared" si="11"/>
        <v>9.453234632481454E-3</v>
      </c>
      <c r="AV22" s="26">
        <f t="shared" si="12"/>
        <v>1.529715876481374E-2</v>
      </c>
      <c r="AW22" s="26">
        <f t="shared" si="13"/>
        <v>3.0945953938880263E-2</v>
      </c>
      <c r="AX22" s="26">
        <f t="shared" si="14"/>
        <v>9.0931485498085499E-3</v>
      </c>
      <c r="AY22" s="26">
        <f t="shared" si="15"/>
        <v>2.3003260923965287E-2</v>
      </c>
      <c r="AZ22" s="26">
        <f t="shared" si="16"/>
        <v>9.0437504590447585E-3</v>
      </c>
      <c r="BA22" s="26">
        <f t="shared" si="17"/>
        <v>6.0720653146755874E-3</v>
      </c>
      <c r="BB22" s="26">
        <f t="shared" si="18"/>
        <v>6.3762535577999912E-3</v>
      </c>
      <c r="BC22" s="26">
        <f t="shared" si="19"/>
        <v>7.7374959457816958E-2</v>
      </c>
      <c r="BD22" s="26">
        <f t="shared" si="20"/>
        <v>6.6571727002751338E-2</v>
      </c>
      <c r="BE22" s="26">
        <f t="shared" si="21"/>
        <v>2.1412122421468411E-2</v>
      </c>
      <c r="BF22" s="26">
        <f t="shared" si="22"/>
        <v>2.6452677604010606E-2</v>
      </c>
      <c r="BG22" s="26">
        <f t="shared" si="23"/>
        <v>0.12013160691339279</v>
      </c>
      <c r="BH22" s="26">
        <f t="shared" si="24"/>
        <v>8.0050906032481852E-3</v>
      </c>
      <c r="BI22" s="26">
        <f t="shared" si="25"/>
        <v>6.8084868519831705E-3</v>
      </c>
      <c r="BJ22" s="26">
        <f t="shared" si="26"/>
        <v>7.5423084897768703E-3</v>
      </c>
      <c r="BK22" s="26">
        <f t="shared" si="27"/>
        <v>0.14248814283327949</v>
      </c>
      <c r="BL22" s="26">
        <f t="shared" si="28"/>
        <v>2.6678218886840025E-2</v>
      </c>
      <c r="BM22" s="26">
        <f t="shared" si="29"/>
        <v>1.2600412994037781E-2</v>
      </c>
      <c r="BN22" s="26">
        <f t="shared" si="30"/>
        <v>5.8177951422177535E-2</v>
      </c>
      <c r="BO22" s="26">
        <f t="shared" si="31"/>
        <v>6.6069946396571776E-3</v>
      </c>
      <c r="BP22" s="26">
        <f t="shared" si="32"/>
        <v>5.0386052579067817E-3</v>
      </c>
      <c r="BQ22" s="26">
        <f t="shared" si="33"/>
        <v>2.9460111366695678E-2</v>
      </c>
      <c r="BR22" s="26">
        <f t="shared" si="34"/>
        <v>1.646386367166909E-3</v>
      </c>
      <c r="BS22" s="26">
        <f t="shared" si="35"/>
        <v>7.1633731356283079E-3</v>
      </c>
      <c r="BT22" s="26">
        <f t="shared" si="36"/>
        <v>1.3665721819851663E-2</v>
      </c>
      <c r="BU22" s="26">
        <f t="shared" si="37"/>
        <v>1</v>
      </c>
    </row>
    <row r="23" spans="1:73">
      <c r="A23" s="71">
        <v>37438</v>
      </c>
      <c r="B23" s="84">
        <v>69362</v>
      </c>
      <c r="C23" s="51">
        <v>370859</v>
      </c>
      <c r="D23" s="51">
        <v>25431</v>
      </c>
      <c r="E23" s="51">
        <v>68533</v>
      </c>
      <c r="F23" s="51">
        <v>44715</v>
      </c>
      <c r="G23" s="51">
        <v>143768</v>
      </c>
      <c r="H23" s="51">
        <v>80067</v>
      </c>
      <c r="I23" s="51">
        <v>8693</v>
      </c>
      <c r="J23" s="51">
        <v>15482</v>
      </c>
      <c r="K23" s="51">
        <v>27902</v>
      </c>
      <c r="L23" s="51">
        <v>56729</v>
      </c>
      <c r="M23" s="51">
        <v>38149</v>
      </c>
      <c r="N23" s="51">
        <v>38632</v>
      </c>
      <c r="O23" s="51">
        <v>9873</v>
      </c>
      <c r="P23" s="51">
        <v>11898</v>
      </c>
      <c r="Q23" s="51">
        <v>10911</v>
      </c>
      <c r="R23" s="51">
        <v>139668</v>
      </c>
      <c r="S23" s="51">
        <v>119140</v>
      </c>
      <c r="T23" s="51">
        <v>31501</v>
      </c>
      <c r="U23" s="51">
        <v>45246</v>
      </c>
      <c r="V23" s="51">
        <v>249139</v>
      </c>
      <c r="W23" s="51">
        <v>17089</v>
      </c>
      <c r="X23" s="51">
        <v>14194</v>
      </c>
      <c r="Y23" s="51">
        <v>12967</v>
      </c>
      <c r="Z23" s="51">
        <v>293389</v>
      </c>
      <c r="AA23" s="51">
        <v>50560</v>
      </c>
      <c r="AB23" s="51">
        <v>41620</v>
      </c>
      <c r="AC23" s="51">
        <v>192264</v>
      </c>
      <c r="AD23" s="51">
        <v>11529</v>
      </c>
      <c r="AE23" s="51">
        <v>10390</v>
      </c>
      <c r="AF23" s="51">
        <v>49438</v>
      </c>
      <c r="AG23" s="51">
        <v>3424</v>
      </c>
      <c r="AH23" s="51">
        <v>13874</v>
      </c>
      <c r="AI23" s="51">
        <v>22575</v>
      </c>
      <c r="AJ23" s="85">
        <v>1926479</v>
      </c>
      <c r="AL23" s="1">
        <f t="shared" si="2"/>
        <v>37438</v>
      </c>
      <c r="AM23" s="26">
        <f t="shared" si="3"/>
        <v>3.6004545079390951E-2</v>
      </c>
      <c r="AN23" s="26">
        <f t="shared" si="4"/>
        <v>0.19250612127098193</v>
      </c>
      <c r="AO23" s="26">
        <f t="shared" si="5"/>
        <v>1.3200766787491585E-2</v>
      </c>
      <c r="AP23" s="26">
        <f t="shared" si="6"/>
        <v>3.5574226347652893E-2</v>
      </c>
      <c r="AQ23" s="26">
        <f t="shared" si="7"/>
        <v>2.3210738347005079E-2</v>
      </c>
      <c r="AR23" s="26">
        <f t="shared" si="8"/>
        <v>7.462733826841611E-2</v>
      </c>
      <c r="AS23" s="26">
        <f t="shared" si="9"/>
        <v>4.1561314709373944E-2</v>
      </c>
      <c r="AT23" s="26">
        <f t="shared" si="10"/>
        <v>4.5123772436657756E-3</v>
      </c>
      <c r="AU23" s="26">
        <f t="shared" si="11"/>
        <v>8.0364229249319605E-3</v>
      </c>
      <c r="AV23" s="26">
        <f t="shared" si="12"/>
        <v>1.44834176754587E-2</v>
      </c>
      <c r="AW23" s="26">
        <f t="shared" si="13"/>
        <v>2.944698592613779E-2</v>
      </c>
      <c r="AX23" s="26">
        <f t="shared" si="14"/>
        <v>1.980244788549473E-2</v>
      </c>
      <c r="AY23" s="26">
        <f t="shared" si="15"/>
        <v>2.0053164348015212E-2</v>
      </c>
      <c r="AZ23" s="26">
        <f t="shared" si="16"/>
        <v>5.1248936531361096E-3</v>
      </c>
      <c r="BA23" s="26">
        <f t="shared" si="17"/>
        <v>6.1760341015915567E-3</v>
      </c>
      <c r="BB23" s="26">
        <f t="shared" si="18"/>
        <v>5.6637004607888279E-3</v>
      </c>
      <c r="BC23" s="26">
        <f t="shared" si="19"/>
        <v>7.2499103286358169E-2</v>
      </c>
      <c r="BD23" s="26">
        <f t="shared" si="20"/>
        <v>6.1843394088386121E-2</v>
      </c>
      <c r="BE23" s="26">
        <f t="shared" si="21"/>
        <v>1.6351592724343219E-2</v>
      </c>
      <c r="BF23" s="26">
        <f t="shared" si="22"/>
        <v>2.3486370731266731E-2</v>
      </c>
      <c r="BG23" s="26">
        <f t="shared" si="23"/>
        <v>0.12932349638900814</v>
      </c>
      <c r="BH23" s="26">
        <f t="shared" si="24"/>
        <v>8.8705872215580853E-3</v>
      </c>
      <c r="BI23" s="26">
        <f t="shared" si="25"/>
        <v>7.3678456915440031E-3</v>
      </c>
      <c r="BJ23" s="26">
        <f t="shared" si="26"/>
        <v>6.7309324420354441E-3</v>
      </c>
      <c r="BK23" s="26">
        <f t="shared" si="27"/>
        <v>0.15229286174414566</v>
      </c>
      <c r="BL23" s="26">
        <f t="shared" si="28"/>
        <v>2.6244770900694998E-2</v>
      </c>
      <c r="BM23" s="26">
        <f t="shared" si="29"/>
        <v>2.1604180476402807E-2</v>
      </c>
      <c r="BN23" s="26">
        <f t="shared" si="30"/>
        <v>9.9800724534240964E-2</v>
      </c>
      <c r="BO23" s="26">
        <f t="shared" si="31"/>
        <v>5.9844929532063421E-3</v>
      </c>
      <c r="BP23" s="26">
        <f t="shared" si="32"/>
        <v>5.393258893556587E-3</v>
      </c>
      <c r="BQ23" s="26">
        <f t="shared" si="33"/>
        <v>2.566236122999524E-2</v>
      </c>
      <c r="BR23" s="26">
        <f t="shared" si="34"/>
        <v>1.7773357508698512E-3</v>
      </c>
      <c r="BS23" s="26">
        <f t="shared" si="35"/>
        <v>7.2017395466028962E-3</v>
      </c>
      <c r="BT23" s="26">
        <f t="shared" si="36"/>
        <v>1.1718269443892199E-2</v>
      </c>
      <c r="BU23" s="26">
        <f t="shared" si="37"/>
        <v>1</v>
      </c>
    </row>
    <row r="24" spans="1:73">
      <c r="A24" s="71">
        <v>37469</v>
      </c>
      <c r="B24" s="84">
        <v>67537</v>
      </c>
      <c r="C24" s="51">
        <v>370865</v>
      </c>
      <c r="D24" s="51">
        <v>25736</v>
      </c>
      <c r="E24" s="51">
        <v>55639</v>
      </c>
      <c r="F24" s="51">
        <v>38654</v>
      </c>
      <c r="G24" s="51">
        <v>118424</v>
      </c>
      <c r="H24" s="51">
        <v>70526</v>
      </c>
      <c r="I24" s="51">
        <v>7930</v>
      </c>
      <c r="J24" s="51">
        <v>13395</v>
      </c>
      <c r="K24" s="51">
        <v>25028</v>
      </c>
      <c r="L24" s="51">
        <v>50666</v>
      </c>
      <c r="M24" s="51">
        <v>42786</v>
      </c>
      <c r="N24" s="51">
        <v>39687</v>
      </c>
      <c r="O24" s="51">
        <v>11222</v>
      </c>
      <c r="P24" s="51">
        <v>12425</v>
      </c>
      <c r="Q24" s="51">
        <v>9387</v>
      </c>
      <c r="R24" s="51">
        <v>119922</v>
      </c>
      <c r="S24" s="51">
        <v>102741</v>
      </c>
      <c r="T24" s="51">
        <v>29142</v>
      </c>
      <c r="U24" s="51">
        <v>47629</v>
      </c>
      <c r="V24" s="51">
        <v>229841</v>
      </c>
      <c r="W24" s="51">
        <v>13820</v>
      </c>
      <c r="X24" s="51">
        <v>14549</v>
      </c>
      <c r="Y24" s="51">
        <v>13171</v>
      </c>
      <c r="Z24" s="51">
        <v>271381</v>
      </c>
      <c r="AA24" s="51">
        <v>43122</v>
      </c>
      <c r="AB24" s="51">
        <v>46819</v>
      </c>
      <c r="AC24" s="51">
        <v>197333</v>
      </c>
      <c r="AD24" s="51">
        <v>14555</v>
      </c>
      <c r="AE24" s="51">
        <v>11565</v>
      </c>
      <c r="AF24" s="51">
        <v>49305</v>
      </c>
      <c r="AG24" s="51">
        <v>3535</v>
      </c>
      <c r="AH24" s="51">
        <v>12131</v>
      </c>
      <c r="AI24" s="51">
        <v>22220</v>
      </c>
      <c r="AJ24" s="85">
        <v>1828564</v>
      </c>
      <c r="AL24" s="1">
        <f t="shared" si="2"/>
        <v>37469</v>
      </c>
      <c r="AM24" s="26">
        <f t="shared" si="3"/>
        <v>3.693444692119062E-2</v>
      </c>
      <c r="AN24" s="26">
        <f t="shared" si="4"/>
        <v>0.20281762082158458</v>
      </c>
      <c r="AO24" s="26">
        <f t="shared" si="5"/>
        <v>1.4074432177380721E-2</v>
      </c>
      <c r="AP24" s="26">
        <f t="shared" si="6"/>
        <v>3.042770173753831E-2</v>
      </c>
      <c r="AQ24" s="26">
        <f t="shared" si="7"/>
        <v>2.1138992127155518E-2</v>
      </c>
      <c r="AR24" s="26">
        <f t="shared" si="8"/>
        <v>6.4763388101264155E-2</v>
      </c>
      <c r="AS24" s="26">
        <f t="shared" si="9"/>
        <v>3.856906293681818E-2</v>
      </c>
      <c r="AT24" s="26">
        <f t="shared" si="10"/>
        <v>4.3367363679914948E-3</v>
      </c>
      <c r="AU24" s="26">
        <f t="shared" si="11"/>
        <v>7.3254203845203123E-3</v>
      </c>
      <c r="AV24" s="26">
        <f t="shared" si="12"/>
        <v>1.3687243104425111E-2</v>
      </c>
      <c r="AW24" s="26">
        <f t="shared" si="13"/>
        <v>2.7708081314080337E-2</v>
      </c>
      <c r="AX24" s="26">
        <f t="shared" si="14"/>
        <v>2.339868880717328E-2</v>
      </c>
      <c r="AY24" s="26">
        <f t="shared" si="15"/>
        <v>2.1703916297159957E-2</v>
      </c>
      <c r="AZ24" s="26">
        <f t="shared" si="16"/>
        <v>6.1370561817907388E-3</v>
      </c>
      <c r="BA24" s="26">
        <f t="shared" si="17"/>
        <v>6.7949494794822601E-3</v>
      </c>
      <c r="BB24" s="26">
        <f t="shared" si="18"/>
        <v>5.13353647999195E-3</v>
      </c>
      <c r="BC24" s="26">
        <f t="shared" si="19"/>
        <v>6.5582610179353851E-2</v>
      </c>
      <c r="BD24" s="26">
        <f t="shared" si="20"/>
        <v>5.6186712633520076E-2</v>
      </c>
      <c r="BE24" s="26">
        <f t="shared" si="21"/>
        <v>1.5937095994452477E-2</v>
      </c>
      <c r="BF24" s="26">
        <f t="shared" si="22"/>
        <v>2.6047215191811718E-2</v>
      </c>
      <c r="BG24" s="26">
        <f t="shared" si="23"/>
        <v>0.12569480751015552</v>
      </c>
      <c r="BH24" s="26">
        <f t="shared" si="24"/>
        <v>7.557843203738015E-3</v>
      </c>
      <c r="BI24" s="26">
        <f t="shared" si="25"/>
        <v>7.9565166983490872E-3</v>
      </c>
      <c r="BJ24" s="26">
        <f t="shared" si="26"/>
        <v>7.2029198868620407E-3</v>
      </c>
      <c r="BK24" s="26">
        <f t="shared" si="27"/>
        <v>0.14841208729910466</v>
      </c>
      <c r="BL24" s="26">
        <f t="shared" si="28"/>
        <v>2.3582439553660687E-2</v>
      </c>
      <c r="BM24" s="26">
        <f t="shared" si="29"/>
        <v>2.560424464224386E-2</v>
      </c>
      <c r="BN24" s="26">
        <f t="shared" si="30"/>
        <v>0.10791692278749883</v>
      </c>
      <c r="BO24" s="26">
        <f t="shared" si="31"/>
        <v>7.95979796167922E-3</v>
      </c>
      <c r="BP24" s="26">
        <f t="shared" si="32"/>
        <v>6.3246350688299672E-3</v>
      </c>
      <c r="BQ24" s="26">
        <f t="shared" si="33"/>
        <v>2.6963781415362001E-2</v>
      </c>
      <c r="BR24" s="26">
        <f t="shared" si="34"/>
        <v>1.9332109786696007E-3</v>
      </c>
      <c r="BS24" s="26">
        <f t="shared" si="35"/>
        <v>6.634167576305779E-3</v>
      </c>
      <c r="BT24" s="26">
        <f t="shared" si="36"/>
        <v>1.2151611865923206E-2</v>
      </c>
      <c r="BU24" s="26">
        <f t="shared" si="37"/>
        <v>1</v>
      </c>
    </row>
    <row r="25" spans="1:73">
      <c r="A25" s="71">
        <v>37500</v>
      </c>
      <c r="B25" s="84">
        <v>79825</v>
      </c>
      <c r="C25" s="51">
        <v>368095</v>
      </c>
      <c r="D25" s="51">
        <v>27586</v>
      </c>
      <c r="E25" s="51">
        <v>62257</v>
      </c>
      <c r="F25" s="51">
        <v>43226</v>
      </c>
      <c r="G25" s="51">
        <v>130988</v>
      </c>
      <c r="H25" s="51">
        <v>76207</v>
      </c>
      <c r="I25" s="51">
        <v>9168</v>
      </c>
      <c r="J25" s="51">
        <v>18824</v>
      </c>
      <c r="K25" s="51">
        <v>27236</v>
      </c>
      <c r="L25" s="51">
        <v>60778</v>
      </c>
      <c r="M25" s="51">
        <v>45736</v>
      </c>
      <c r="N25" s="51">
        <v>43802</v>
      </c>
      <c r="O25" s="51">
        <v>11339</v>
      </c>
      <c r="P25" s="51">
        <v>12495</v>
      </c>
      <c r="Q25" s="51">
        <v>11198</v>
      </c>
      <c r="R25" s="51">
        <v>128222</v>
      </c>
      <c r="S25" s="51">
        <v>107964</v>
      </c>
      <c r="T25" s="51">
        <v>36824</v>
      </c>
      <c r="U25" s="51">
        <v>61950</v>
      </c>
      <c r="V25" s="51">
        <v>258079</v>
      </c>
      <c r="W25" s="51">
        <v>15700</v>
      </c>
      <c r="X25" s="51">
        <v>16642</v>
      </c>
      <c r="Y25" s="51">
        <v>13175</v>
      </c>
      <c r="Z25" s="51">
        <v>303596</v>
      </c>
      <c r="AA25" s="51">
        <v>58279</v>
      </c>
      <c r="AB25" s="51">
        <v>35138</v>
      </c>
      <c r="AC25" s="51">
        <v>148295</v>
      </c>
      <c r="AD25" s="51">
        <v>16034</v>
      </c>
      <c r="AE25" s="51">
        <v>13744</v>
      </c>
      <c r="AF25" s="51">
        <v>53638</v>
      </c>
      <c r="AG25" s="51">
        <v>3905</v>
      </c>
      <c r="AH25" s="51">
        <v>17066</v>
      </c>
      <c r="AI25" s="51">
        <v>25090</v>
      </c>
      <c r="AJ25" s="85">
        <v>1930539</v>
      </c>
      <c r="AL25" s="1">
        <f t="shared" si="2"/>
        <v>37500</v>
      </c>
      <c r="AM25" s="26">
        <f t="shared" si="3"/>
        <v>4.1348556025027204E-2</v>
      </c>
      <c r="AN25" s="26">
        <f t="shared" si="4"/>
        <v>0.19066954876332465</v>
      </c>
      <c r="AO25" s="26">
        <f t="shared" si="5"/>
        <v>1.4289273617367999E-2</v>
      </c>
      <c r="AP25" s="26">
        <f t="shared" si="6"/>
        <v>3.2248506764173117E-2</v>
      </c>
      <c r="AQ25" s="26">
        <f t="shared" si="7"/>
        <v>2.2390638054968069E-2</v>
      </c>
      <c r="AR25" s="26">
        <f t="shared" si="8"/>
        <v>6.7850481135061244E-2</v>
      </c>
      <c r="AS25" s="26">
        <f t="shared" si="9"/>
        <v>3.9474468011265244E-2</v>
      </c>
      <c r="AT25" s="26">
        <f t="shared" si="10"/>
        <v>4.7489328109921632E-3</v>
      </c>
      <c r="AU25" s="26">
        <f t="shared" si="11"/>
        <v>9.750644768119163E-3</v>
      </c>
      <c r="AV25" s="26">
        <f t="shared" si="12"/>
        <v>1.4107977098623752E-2</v>
      </c>
      <c r="AW25" s="26">
        <f t="shared" si="13"/>
        <v>3.1482399474965284E-2</v>
      </c>
      <c r="AX25" s="26">
        <f t="shared" si="14"/>
        <v>2.3690793089391097E-2</v>
      </c>
      <c r="AY25" s="26">
        <f t="shared" si="15"/>
        <v>2.2689000325815743E-2</v>
      </c>
      <c r="AZ25" s="26">
        <f t="shared" si="16"/>
        <v>5.8734892172600502E-3</v>
      </c>
      <c r="BA25" s="26">
        <f t="shared" si="17"/>
        <v>6.4722857191696209E-3</v>
      </c>
      <c r="BB25" s="26">
        <f t="shared" si="18"/>
        <v>5.8004526197087966E-3</v>
      </c>
      <c r="BC25" s="26">
        <f t="shared" si="19"/>
        <v>6.6417720646928136E-2</v>
      </c>
      <c r="BD25" s="26">
        <f t="shared" si="20"/>
        <v>5.5924278142011119E-2</v>
      </c>
      <c r="BE25" s="26">
        <f t="shared" si="21"/>
        <v>1.9074465732109011E-2</v>
      </c>
      <c r="BF25" s="26">
        <f t="shared" si="22"/>
        <v>3.2089483817731732E-2</v>
      </c>
      <c r="BG25" s="26">
        <f t="shared" si="23"/>
        <v>0.13368235503141868</v>
      </c>
      <c r="BH25" s="26">
        <f t="shared" si="24"/>
        <v>8.1324438408133682E-3</v>
      </c>
      <c r="BI25" s="26">
        <f t="shared" si="25"/>
        <v>8.6203904712621703E-3</v>
      </c>
      <c r="BJ25" s="26">
        <f t="shared" si="26"/>
        <v>6.8245189555870148E-3</v>
      </c>
      <c r="BK25" s="26">
        <f t="shared" si="27"/>
        <v>0.15725970829908123</v>
      </c>
      <c r="BL25" s="26">
        <f t="shared" si="28"/>
        <v>3.0187942331131357E-2</v>
      </c>
      <c r="BM25" s="26">
        <f t="shared" si="29"/>
        <v>1.8201134501815295E-2</v>
      </c>
      <c r="BN25" s="26">
        <f t="shared" si="30"/>
        <v>7.6815334991937489E-2</v>
      </c>
      <c r="BO25" s="26">
        <f t="shared" si="31"/>
        <v>8.3054525187007365E-3</v>
      </c>
      <c r="BP25" s="26">
        <f t="shared" si="32"/>
        <v>7.1192552960598048E-3</v>
      </c>
      <c r="BQ25" s="26">
        <f t="shared" si="33"/>
        <v>2.7783950492582643E-2</v>
      </c>
      <c r="BR25" s="26">
        <f t="shared" si="34"/>
        <v>2.0227511591322423E-3</v>
      </c>
      <c r="BS25" s="26">
        <f t="shared" si="35"/>
        <v>8.8400182539694876E-3</v>
      </c>
      <c r="BT25" s="26">
        <f t="shared" si="36"/>
        <v>1.2996370443694741E-2</v>
      </c>
      <c r="BU25" s="26">
        <f t="shared" si="37"/>
        <v>1</v>
      </c>
    </row>
    <row r="26" spans="1:73">
      <c r="A26" s="71">
        <v>37530</v>
      </c>
      <c r="B26" s="84">
        <v>103624</v>
      </c>
      <c r="C26" s="51">
        <v>438009</v>
      </c>
      <c r="D26" s="51">
        <v>39520</v>
      </c>
      <c r="E26" s="51">
        <v>73493</v>
      </c>
      <c r="F26" s="51">
        <v>52788</v>
      </c>
      <c r="G26" s="51">
        <v>142726</v>
      </c>
      <c r="H26" s="51">
        <v>83547</v>
      </c>
      <c r="I26" s="51">
        <v>12879</v>
      </c>
      <c r="J26" s="51">
        <v>20973</v>
      </c>
      <c r="K26" s="51">
        <v>37746</v>
      </c>
      <c r="L26" s="51">
        <v>66597</v>
      </c>
      <c r="M26" s="51">
        <v>27122</v>
      </c>
      <c r="N26" s="51">
        <v>52794</v>
      </c>
      <c r="O26" s="51">
        <v>12550</v>
      </c>
      <c r="P26" s="51">
        <v>16213</v>
      </c>
      <c r="Q26" s="51">
        <v>12108</v>
      </c>
      <c r="R26" s="51">
        <v>146370</v>
      </c>
      <c r="S26" s="51">
        <v>123465</v>
      </c>
      <c r="T26" s="51">
        <v>44309</v>
      </c>
      <c r="U26" s="51">
        <v>67298</v>
      </c>
      <c r="V26" s="51">
        <v>302585</v>
      </c>
      <c r="W26" s="51">
        <v>17192</v>
      </c>
      <c r="X26" s="51">
        <v>22327</v>
      </c>
      <c r="Y26" s="51">
        <v>17019</v>
      </c>
      <c r="Z26" s="51">
        <v>359122</v>
      </c>
      <c r="AA26" s="51">
        <v>79143</v>
      </c>
      <c r="AB26" s="51">
        <v>25907</v>
      </c>
      <c r="AC26" s="51">
        <v>135275</v>
      </c>
      <c r="AD26" s="51">
        <v>18628</v>
      </c>
      <c r="AE26" s="51">
        <v>16473</v>
      </c>
      <c r="AF26" s="51">
        <v>59194</v>
      </c>
      <c r="AG26" s="51">
        <v>4155</v>
      </c>
      <c r="AH26" s="51">
        <v>28029</v>
      </c>
      <c r="AI26" s="51">
        <v>28611</v>
      </c>
      <c r="AJ26" s="85">
        <v>2205203</v>
      </c>
      <c r="AL26" s="1">
        <f t="shared" si="2"/>
        <v>37530</v>
      </c>
      <c r="AM26" s="26">
        <f t="shared" si="3"/>
        <v>4.6990685211293473E-2</v>
      </c>
      <c r="AN26" s="26">
        <f t="shared" si="4"/>
        <v>0.19862525128072109</v>
      </c>
      <c r="AO26" s="26">
        <f t="shared" si="5"/>
        <v>1.7921252601234443E-2</v>
      </c>
      <c r="AP26" s="26">
        <f t="shared" si="6"/>
        <v>3.3327090521824976E-2</v>
      </c>
      <c r="AQ26" s="26">
        <f t="shared" si="7"/>
        <v>2.3937932244786533E-2</v>
      </c>
      <c r="AR26" s="26">
        <f t="shared" si="8"/>
        <v>6.4722386102322546E-2</v>
      </c>
      <c r="AS26" s="26">
        <f t="shared" si="9"/>
        <v>3.7886307972554004E-2</v>
      </c>
      <c r="AT26" s="26">
        <f t="shared" si="10"/>
        <v>5.8402786500834619E-3</v>
      </c>
      <c r="AU26" s="26">
        <f t="shared" si="11"/>
        <v>9.5106890386055156E-3</v>
      </c>
      <c r="AV26" s="26">
        <f t="shared" si="12"/>
        <v>1.7116791515338951E-2</v>
      </c>
      <c r="AW26" s="26">
        <f t="shared" si="13"/>
        <v>3.0199940776427386E-2</v>
      </c>
      <c r="AX26" s="26">
        <f t="shared" si="14"/>
        <v>1.2299094459784428E-2</v>
      </c>
      <c r="AY26" s="26">
        <f t="shared" si="15"/>
        <v>2.3940653082732067E-2</v>
      </c>
      <c r="AZ26" s="26">
        <f t="shared" si="16"/>
        <v>5.6910860360701483E-3</v>
      </c>
      <c r="BA26" s="26">
        <f t="shared" si="17"/>
        <v>7.3521576018171567E-3</v>
      </c>
      <c r="BB26" s="26">
        <f t="shared" si="18"/>
        <v>5.490650974082658E-3</v>
      </c>
      <c r="BC26" s="26">
        <f t="shared" si="19"/>
        <v>6.6374841681242039E-2</v>
      </c>
      <c r="BD26" s="26">
        <f t="shared" si="20"/>
        <v>5.5988042824175369E-2</v>
      </c>
      <c r="BE26" s="26">
        <f t="shared" si="21"/>
        <v>2.0092934754759539E-2</v>
      </c>
      <c r="BF26" s="26">
        <f t="shared" si="22"/>
        <v>3.0517825343063656E-2</v>
      </c>
      <c r="BG26" s="26">
        <f t="shared" si="23"/>
        <v>0.13721412495811044</v>
      </c>
      <c r="BH26" s="26">
        <f t="shared" si="24"/>
        <v>7.7961076599297211E-3</v>
      </c>
      <c r="BI26" s="26">
        <f t="shared" si="25"/>
        <v>1.0124691468313801E-2</v>
      </c>
      <c r="BJ26" s="26">
        <f t="shared" si="26"/>
        <v>7.7176568325002283E-3</v>
      </c>
      <c r="BK26" s="26">
        <f t="shared" si="27"/>
        <v>0.16285212744586325</v>
      </c>
      <c r="BL26" s="26">
        <f t="shared" si="28"/>
        <v>3.5889212920533847E-2</v>
      </c>
      <c r="BM26" s="26">
        <f t="shared" si="29"/>
        <v>1.174812477581429E-2</v>
      </c>
      <c r="BN26" s="26">
        <f t="shared" si="30"/>
        <v>6.1343558846963298E-2</v>
      </c>
      <c r="BO26" s="26">
        <f t="shared" si="31"/>
        <v>8.447294874893603E-3</v>
      </c>
      <c r="BP26" s="26">
        <f t="shared" si="32"/>
        <v>7.4700605794568572E-3</v>
      </c>
      <c r="BQ26" s="26">
        <f t="shared" si="33"/>
        <v>2.6842880224632382E-2</v>
      </c>
      <c r="BR26" s="26">
        <f t="shared" si="34"/>
        <v>1.884180277280595E-3</v>
      </c>
      <c r="BS26" s="26">
        <f t="shared" si="35"/>
        <v>1.2710394462550614E-2</v>
      </c>
      <c r="BT26" s="26">
        <f t="shared" si="36"/>
        <v>1.2974315743267174E-2</v>
      </c>
      <c r="BU26" s="26">
        <f t="shared" si="37"/>
        <v>1</v>
      </c>
    </row>
    <row r="27" spans="1:73">
      <c r="A27" s="71">
        <v>37561</v>
      </c>
      <c r="B27" s="84">
        <v>119705</v>
      </c>
      <c r="C27" s="51">
        <v>506223</v>
      </c>
      <c r="D27" s="51">
        <v>44514</v>
      </c>
      <c r="E27" s="51">
        <v>77148</v>
      </c>
      <c r="F27" s="51">
        <v>52471</v>
      </c>
      <c r="G27" s="51">
        <v>153963</v>
      </c>
      <c r="H27" s="51">
        <v>85181</v>
      </c>
      <c r="I27" s="51">
        <v>11559</v>
      </c>
      <c r="J27" s="51">
        <v>20292</v>
      </c>
      <c r="K27" s="51">
        <v>38380</v>
      </c>
      <c r="L27" s="51">
        <v>65503</v>
      </c>
      <c r="M27" s="51">
        <v>17380</v>
      </c>
      <c r="N27" s="51">
        <v>40240</v>
      </c>
      <c r="O27" s="51">
        <v>13693</v>
      </c>
      <c r="P27" s="51">
        <v>19188</v>
      </c>
      <c r="Q27" s="51">
        <v>11804</v>
      </c>
      <c r="R27" s="51">
        <v>154716</v>
      </c>
      <c r="S27" s="51">
        <v>130531</v>
      </c>
      <c r="T27" s="51">
        <v>57424</v>
      </c>
      <c r="U27" s="51">
        <v>82504</v>
      </c>
      <c r="V27" s="51">
        <v>330071</v>
      </c>
      <c r="W27" s="51">
        <v>18020</v>
      </c>
      <c r="X27" s="51">
        <v>33198</v>
      </c>
      <c r="Y27" s="51">
        <v>16678</v>
      </c>
      <c r="Z27" s="51">
        <v>397966</v>
      </c>
      <c r="AA27" s="51">
        <v>100693</v>
      </c>
      <c r="AB27" s="51">
        <v>33736</v>
      </c>
      <c r="AC27" s="51">
        <v>167446</v>
      </c>
      <c r="AD27" s="51">
        <v>21489</v>
      </c>
      <c r="AE27" s="51">
        <v>14720</v>
      </c>
      <c r="AF27" s="51">
        <v>66078</v>
      </c>
      <c r="AG27" s="51">
        <v>5138</v>
      </c>
      <c r="AH27" s="51">
        <v>45237</v>
      </c>
      <c r="AI27" s="51">
        <v>34422</v>
      </c>
      <c r="AJ27" s="85">
        <v>2458811</v>
      </c>
      <c r="AL27" s="1">
        <f t="shared" si="2"/>
        <v>37561</v>
      </c>
      <c r="AM27" s="26">
        <f t="shared" si="3"/>
        <v>4.8684099753905447E-2</v>
      </c>
      <c r="AN27" s="26">
        <f t="shared" si="4"/>
        <v>0.20588121657174951</v>
      </c>
      <c r="AO27" s="26">
        <f t="shared" si="5"/>
        <v>1.8103872156094956E-2</v>
      </c>
      <c r="AP27" s="26">
        <f t="shared" si="6"/>
        <v>3.1376140744449249E-2</v>
      </c>
      <c r="AQ27" s="26">
        <f t="shared" si="7"/>
        <v>2.1339989124824967E-2</v>
      </c>
      <c r="AR27" s="26">
        <f t="shared" si="8"/>
        <v>6.2616850176772432E-2</v>
      </c>
      <c r="AS27" s="26">
        <f t="shared" si="9"/>
        <v>3.4643166961592413E-2</v>
      </c>
      <c r="AT27" s="26">
        <f t="shared" si="10"/>
        <v>4.7010526632587863E-3</v>
      </c>
      <c r="AU27" s="26">
        <f t="shared" si="11"/>
        <v>8.2527693263125951E-3</v>
      </c>
      <c r="AV27" s="26">
        <f t="shared" si="12"/>
        <v>1.5609170448643673E-2</v>
      </c>
      <c r="AW27" s="26">
        <f t="shared" si="13"/>
        <v>2.6640111826407152E-2</v>
      </c>
      <c r="AX27" s="26">
        <f t="shared" si="14"/>
        <v>7.0684570713243104E-3</v>
      </c>
      <c r="AY27" s="26">
        <f t="shared" si="15"/>
        <v>1.6365633633491961E-2</v>
      </c>
      <c r="AZ27" s="26">
        <f t="shared" si="16"/>
        <v>5.5689518226492395E-3</v>
      </c>
      <c r="BA27" s="26">
        <f t="shared" si="17"/>
        <v>7.8037718230478063E-3</v>
      </c>
      <c r="BB27" s="26">
        <f t="shared" si="18"/>
        <v>4.8006943193275127E-3</v>
      </c>
      <c r="BC27" s="26">
        <f t="shared" si="19"/>
        <v>6.2923095756444877E-2</v>
      </c>
      <c r="BD27" s="26">
        <f t="shared" si="20"/>
        <v>5.3087040850232081E-2</v>
      </c>
      <c r="BE27" s="26">
        <f t="shared" si="21"/>
        <v>2.3354377379961291E-2</v>
      </c>
      <c r="BF27" s="26">
        <f t="shared" si="22"/>
        <v>3.3554429356302699E-2</v>
      </c>
      <c r="BG27" s="26">
        <f t="shared" si="23"/>
        <v>0.13424008596024664</v>
      </c>
      <c r="BH27" s="26">
        <f t="shared" si="24"/>
        <v>7.3287454790140439E-3</v>
      </c>
      <c r="BI27" s="26">
        <f t="shared" si="25"/>
        <v>1.3501647747630867E-2</v>
      </c>
      <c r="BJ27" s="26">
        <f t="shared" si="26"/>
        <v>6.7829532241396352E-3</v>
      </c>
      <c r="BK27" s="26">
        <f t="shared" si="27"/>
        <v>0.16185302571039417</v>
      </c>
      <c r="BL27" s="26">
        <f t="shared" si="28"/>
        <v>4.0951907242972312E-2</v>
      </c>
      <c r="BM27" s="26">
        <f t="shared" si="29"/>
        <v>1.372045269034505E-2</v>
      </c>
      <c r="BN27" s="26">
        <f t="shared" si="30"/>
        <v>6.8100394865648478E-2</v>
      </c>
      <c r="BO27" s="26">
        <f t="shared" si="31"/>
        <v>8.7395899888197993E-3</v>
      </c>
      <c r="BP27" s="26">
        <f t="shared" si="32"/>
        <v>5.9866333768638586E-3</v>
      </c>
      <c r="BQ27" s="26">
        <f t="shared" si="33"/>
        <v>2.6873964692690898E-2</v>
      </c>
      <c r="BR27" s="26">
        <f t="shared" si="34"/>
        <v>2.0896278729841374E-3</v>
      </c>
      <c r="BS27" s="26">
        <f t="shared" si="35"/>
        <v>1.8397916716656953E-2</v>
      </c>
      <c r="BT27" s="26">
        <f t="shared" si="36"/>
        <v>1.3999449327337481E-2</v>
      </c>
      <c r="BU27" s="26">
        <f t="shared" si="37"/>
        <v>1</v>
      </c>
    </row>
    <row r="28" spans="1:73">
      <c r="A28" s="71">
        <v>37591</v>
      </c>
      <c r="B28" s="84">
        <v>203819</v>
      </c>
      <c r="C28" s="51">
        <v>480616</v>
      </c>
      <c r="D28" s="51">
        <v>91625</v>
      </c>
      <c r="E28" s="51">
        <v>80670</v>
      </c>
      <c r="F28" s="51">
        <v>93616</v>
      </c>
      <c r="G28" s="51">
        <v>170126</v>
      </c>
      <c r="H28" s="51">
        <v>111918</v>
      </c>
      <c r="I28" s="51">
        <v>31248</v>
      </c>
      <c r="J28" s="51">
        <v>43862</v>
      </c>
      <c r="K28" s="51">
        <v>38758</v>
      </c>
      <c r="L28" s="51">
        <v>91649</v>
      </c>
      <c r="M28" s="51">
        <v>21744</v>
      </c>
      <c r="N28" s="51">
        <v>34743</v>
      </c>
      <c r="O28" s="51">
        <v>13973</v>
      </c>
      <c r="P28" s="51">
        <v>22707</v>
      </c>
      <c r="Q28" s="51">
        <v>20656</v>
      </c>
      <c r="R28" s="51">
        <v>135742</v>
      </c>
      <c r="S28" s="51">
        <v>110303</v>
      </c>
      <c r="T28" s="51">
        <v>72903</v>
      </c>
      <c r="U28" s="51">
        <v>157460</v>
      </c>
      <c r="V28" s="51">
        <v>344276</v>
      </c>
      <c r="W28" s="51">
        <v>21970</v>
      </c>
      <c r="X28" s="51">
        <v>42425</v>
      </c>
      <c r="Y28" s="51">
        <v>21296</v>
      </c>
      <c r="Z28" s="51">
        <v>429967</v>
      </c>
      <c r="AA28" s="51">
        <v>112830</v>
      </c>
      <c r="AB28" s="51">
        <v>49043</v>
      </c>
      <c r="AC28" s="51">
        <v>184546</v>
      </c>
      <c r="AD28" s="51">
        <v>31010</v>
      </c>
      <c r="AE28" s="51">
        <v>34895</v>
      </c>
      <c r="AF28" s="51">
        <v>73292</v>
      </c>
      <c r="AG28" s="51">
        <v>6580</v>
      </c>
      <c r="AH28" s="51">
        <v>51341</v>
      </c>
      <c r="AI28" s="51">
        <v>33932</v>
      </c>
      <c r="AJ28" s="85">
        <v>2925272</v>
      </c>
      <c r="AL28" s="1">
        <f t="shared" si="2"/>
        <v>37591</v>
      </c>
      <c r="AM28" s="26">
        <f t="shared" si="3"/>
        <v>6.9675230200815508E-2</v>
      </c>
      <c r="AN28" s="26">
        <f t="shared" si="4"/>
        <v>0.16429788409419704</v>
      </c>
      <c r="AO28" s="26">
        <f t="shared" si="5"/>
        <v>3.1321873658244431E-2</v>
      </c>
      <c r="AP28" s="26">
        <f t="shared" si="6"/>
        <v>2.7576922761370568E-2</v>
      </c>
      <c r="AQ28" s="26">
        <f t="shared" si="7"/>
        <v>3.2002494127041863E-2</v>
      </c>
      <c r="AR28" s="26">
        <f t="shared" si="8"/>
        <v>5.8157326908403729E-2</v>
      </c>
      <c r="AS28" s="26">
        <f t="shared" si="9"/>
        <v>3.825900634197435E-2</v>
      </c>
      <c r="AT28" s="26">
        <f t="shared" si="10"/>
        <v>1.0682083580603786E-2</v>
      </c>
      <c r="AU28" s="26">
        <f t="shared" si="11"/>
        <v>1.4994161226716695E-2</v>
      </c>
      <c r="AV28" s="26">
        <f t="shared" si="12"/>
        <v>1.3249366212782948E-2</v>
      </c>
      <c r="AW28" s="26">
        <f t="shared" si="13"/>
        <v>3.1330078023513709E-2</v>
      </c>
      <c r="AX28" s="26">
        <f t="shared" si="14"/>
        <v>7.4331549339685336E-3</v>
      </c>
      <c r="AY28" s="26">
        <f t="shared" si="15"/>
        <v>1.1876844272942824E-2</v>
      </c>
      <c r="AZ28" s="26">
        <f t="shared" si="16"/>
        <v>4.7766498294859417E-3</v>
      </c>
      <c r="BA28" s="26">
        <f t="shared" si="17"/>
        <v>7.7623550903984312E-3</v>
      </c>
      <c r="BB28" s="26">
        <f t="shared" si="18"/>
        <v>7.0612237084277975E-3</v>
      </c>
      <c r="BC28" s="26">
        <f t="shared" si="19"/>
        <v>4.6403206265947232E-2</v>
      </c>
      <c r="BD28" s="26">
        <f t="shared" si="20"/>
        <v>3.7706920929062325E-2</v>
      </c>
      <c r="BE28" s="26">
        <f t="shared" si="21"/>
        <v>2.4921785051099522E-2</v>
      </c>
      <c r="BF28" s="26">
        <f t="shared" si="22"/>
        <v>5.3827473137540716E-2</v>
      </c>
      <c r="BG28" s="26">
        <f t="shared" si="23"/>
        <v>0.11769025239362357</v>
      </c>
      <c r="BH28" s="26">
        <f t="shared" si="24"/>
        <v>7.5104127069209291E-3</v>
      </c>
      <c r="BI28" s="26">
        <f t="shared" si="25"/>
        <v>1.4502924856218499E-2</v>
      </c>
      <c r="BJ28" s="26">
        <f t="shared" si="26"/>
        <v>7.2800067822752891E-3</v>
      </c>
      <c r="BK28" s="26">
        <f t="shared" si="27"/>
        <v>0.1469835967390383</v>
      </c>
      <c r="BL28" s="26">
        <f t="shared" si="28"/>
        <v>3.8570772222207027E-2</v>
      </c>
      <c r="BM28" s="26">
        <f t="shared" si="29"/>
        <v>1.676527857922272E-2</v>
      </c>
      <c r="BN28" s="26">
        <f t="shared" si="30"/>
        <v>6.3086783041030034E-2</v>
      </c>
      <c r="BO28" s="26">
        <f t="shared" si="31"/>
        <v>1.0600723625016751E-2</v>
      </c>
      <c r="BP28" s="26">
        <f t="shared" si="32"/>
        <v>1.1928805252981603E-2</v>
      </c>
      <c r="BQ28" s="26">
        <f t="shared" si="33"/>
        <v>2.5054764138172449E-2</v>
      </c>
      <c r="BR28" s="26">
        <f t="shared" si="34"/>
        <v>2.2493634779945249E-3</v>
      </c>
      <c r="BS28" s="26">
        <f t="shared" si="35"/>
        <v>1.7550846553756369E-2</v>
      </c>
      <c r="BT28" s="26">
        <f t="shared" si="36"/>
        <v>1.1599605096551705E-2</v>
      </c>
      <c r="BU28" s="26">
        <f t="shared" si="37"/>
        <v>1</v>
      </c>
    </row>
    <row r="29" spans="1:73">
      <c r="A29" s="71">
        <v>37622</v>
      </c>
      <c r="B29" s="84">
        <v>318185</v>
      </c>
      <c r="C29" s="51">
        <v>544689</v>
      </c>
      <c r="D29" s="51">
        <v>156833</v>
      </c>
      <c r="E29" s="51">
        <v>93265</v>
      </c>
      <c r="F29" s="51">
        <v>160240</v>
      </c>
      <c r="G29" s="51">
        <v>208900</v>
      </c>
      <c r="H29" s="51">
        <v>139602</v>
      </c>
      <c r="I29" s="51">
        <v>67325</v>
      </c>
      <c r="J29" s="51">
        <v>71433</v>
      </c>
      <c r="K29" s="51">
        <v>61523</v>
      </c>
      <c r="L29" s="51">
        <v>144221</v>
      </c>
      <c r="M29" s="51">
        <v>23429</v>
      </c>
      <c r="N29" s="51">
        <v>45168</v>
      </c>
      <c r="O29" s="51">
        <v>19601</v>
      </c>
      <c r="P29" s="51">
        <v>33773</v>
      </c>
      <c r="Q29" s="51">
        <v>28184</v>
      </c>
      <c r="R29" s="51">
        <v>144057</v>
      </c>
      <c r="S29" s="51">
        <v>115356</v>
      </c>
      <c r="T29" s="51">
        <v>91714</v>
      </c>
      <c r="U29" s="51">
        <v>247882</v>
      </c>
      <c r="V29" s="51">
        <v>411724</v>
      </c>
      <c r="W29" s="51">
        <v>31907</v>
      </c>
      <c r="X29" s="51">
        <v>45854</v>
      </c>
      <c r="Y29" s="51">
        <v>29544</v>
      </c>
      <c r="Z29" s="51">
        <v>519029</v>
      </c>
      <c r="AA29" s="51">
        <v>147413</v>
      </c>
      <c r="AB29" s="51">
        <v>101468</v>
      </c>
      <c r="AC29" s="51">
        <v>214014</v>
      </c>
      <c r="AD29" s="51">
        <v>47986</v>
      </c>
      <c r="AE29" s="51">
        <v>52424</v>
      </c>
      <c r="AF29" s="51">
        <v>88257</v>
      </c>
      <c r="AG29" s="51">
        <v>9984</v>
      </c>
      <c r="AH29" s="51">
        <v>58411</v>
      </c>
      <c r="AI29" s="51">
        <v>45093</v>
      </c>
      <c r="AJ29" s="85">
        <v>3884101</v>
      </c>
      <c r="AL29" s="1">
        <f t="shared" si="2"/>
        <v>37622</v>
      </c>
      <c r="AM29" s="26">
        <f t="shared" si="3"/>
        <v>8.1919857387848571E-2</v>
      </c>
      <c r="AN29" s="26">
        <f t="shared" si="4"/>
        <v>0.14023553970403962</v>
      </c>
      <c r="AO29" s="26">
        <f t="shared" si="5"/>
        <v>4.0378198198244585E-2</v>
      </c>
      <c r="AP29" s="26">
        <f t="shared" si="6"/>
        <v>2.4011991449243982E-2</v>
      </c>
      <c r="AQ29" s="26">
        <f t="shared" si="7"/>
        <v>4.1255363853823578E-2</v>
      </c>
      <c r="AR29" s="26">
        <f t="shared" si="8"/>
        <v>5.3783359392559564E-2</v>
      </c>
      <c r="AS29" s="26">
        <f t="shared" si="9"/>
        <v>3.5941907792820013E-2</v>
      </c>
      <c r="AT29" s="26">
        <f t="shared" si="10"/>
        <v>1.7333483346596807E-2</v>
      </c>
      <c r="AU29" s="26">
        <f t="shared" si="11"/>
        <v>1.8391128346044554E-2</v>
      </c>
      <c r="AV29" s="26">
        <f t="shared" si="12"/>
        <v>1.5839701387785746E-2</v>
      </c>
      <c r="AW29" s="26">
        <f t="shared" si="13"/>
        <v>3.713111476761289E-2</v>
      </c>
      <c r="AX29" s="26">
        <f t="shared" si="14"/>
        <v>6.0320264586322548E-3</v>
      </c>
      <c r="AY29" s="26">
        <f t="shared" si="15"/>
        <v>1.1628945797238537E-2</v>
      </c>
      <c r="AZ29" s="26">
        <f t="shared" si="16"/>
        <v>5.0464702127982772E-3</v>
      </c>
      <c r="BA29" s="26">
        <f t="shared" si="17"/>
        <v>8.695190984992409E-3</v>
      </c>
      <c r="BB29" s="26">
        <f t="shared" si="18"/>
        <v>7.256247970894681E-3</v>
      </c>
      <c r="BC29" s="26">
        <f t="shared" si="19"/>
        <v>3.7088891354781967E-2</v>
      </c>
      <c r="BD29" s="26">
        <f t="shared" si="20"/>
        <v>2.9699536649536149E-2</v>
      </c>
      <c r="BE29" s="26">
        <f t="shared" si="21"/>
        <v>2.3612671246190559E-2</v>
      </c>
      <c r="BF29" s="26">
        <f t="shared" si="22"/>
        <v>6.3819658654602443E-2</v>
      </c>
      <c r="BG29" s="26">
        <f t="shared" si="23"/>
        <v>0.10600239283170031</v>
      </c>
      <c r="BH29" s="26">
        <f t="shared" si="24"/>
        <v>8.2147709341234953E-3</v>
      </c>
      <c r="BI29" s="26">
        <f t="shared" si="25"/>
        <v>1.1805563243592275E-2</v>
      </c>
      <c r="BJ29" s="26">
        <f t="shared" si="26"/>
        <v>7.6063933455901376E-3</v>
      </c>
      <c r="BK29" s="26">
        <f t="shared" si="27"/>
        <v>0.13362912035500621</v>
      </c>
      <c r="BL29" s="26">
        <f t="shared" si="28"/>
        <v>3.7952926558809878E-2</v>
      </c>
      <c r="BM29" s="26">
        <f t="shared" si="29"/>
        <v>2.6123934470293125E-2</v>
      </c>
      <c r="BN29" s="26">
        <f t="shared" si="30"/>
        <v>5.5100008985348219E-2</v>
      </c>
      <c r="BO29" s="26">
        <f t="shared" si="31"/>
        <v>1.2354467610394271E-2</v>
      </c>
      <c r="BP29" s="26">
        <f t="shared" si="32"/>
        <v>1.3497074355172535E-2</v>
      </c>
      <c r="BQ29" s="26">
        <f t="shared" si="33"/>
        <v>2.2722632598894829E-2</v>
      </c>
      <c r="BR29" s="26">
        <f t="shared" si="34"/>
        <v>2.5704789859995916E-3</v>
      </c>
      <c r="BS29" s="26">
        <f t="shared" si="35"/>
        <v>1.5038486383335551E-2</v>
      </c>
      <c r="BT29" s="26">
        <f t="shared" si="36"/>
        <v>1.1609636309663419E-2</v>
      </c>
      <c r="BU29" s="26">
        <f t="shared" si="37"/>
        <v>1</v>
      </c>
    </row>
    <row r="30" spans="1:73">
      <c r="A30" s="71">
        <v>37653</v>
      </c>
      <c r="B30" s="84">
        <v>171301</v>
      </c>
      <c r="C30" s="51">
        <v>504500</v>
      </c>
      <c r="D30" s="51">
        <v>81596</v>
      </c>
      <c r="E30" s="51">
        <v>89738</v>
      </c>
      <c r="F30" s="51">
        <v>80749</v>
      </c>
      <c r="G30" s="51">
        <v>160691</v>
      </c>
      <c r="H30" s="51">
        <v>104608</v>
      </c>
      <c r="I30" s="51">
        <v>19037</v>
      </c>
      <c r="J30" s="51">
        <v>29546</v>
      </c>
      <c r="K30" s="51">
        <v>41181</v>
      </c>
      <c r="L30" s="51">
        <v>96781</v>
      </c>
      <c r="M30" s="51">
        <v>21834</v>
      </c>
      <c r="N30" s="51">
        <v>46553</v>
      </c>
      <c r="O30" s="51">
        <v>20126</v>
      </c>
      <c r="P30" s="51">
        <v>22191</v>
      </c>
      <c r="Q30" s="51">
        <v>16264</v>
      </c>
      <c r="R30" s="51">
        <v>171437</v>
      </c>
      <c r="S30" s="51">
        <v>137324</v>
      </c>
      <c r="T30" s="51">
        <v>78585</v>
      </c>
      <c r="U30" s="51">
        <v>147993</v>
      </c>
      <c r="V30" s="51">
        <v>375156</v>
      </c>
      <c r="W30" s="51">
        <v>24600</v>
      </c>
      <c r="X30" s="51">
        <v>42373</v>
      </c>
      <c r="Y30" s="51">
        <v>21303</v>
      </c>
      <c r="Z30" s="51">
        <v>463432</v>
      </c>
      <c r="AA30" s="51">
        <v>131426</v>
      </c>
      <c r="AB30" s="51">
        <v>56822</v>
      </c>
      <c r="AC30" s="51">
        <v>202145</v>
      </c>
      <c r="AD30" s="51">
        <v>36187</v>
      </c>
      <c r="AE30" s="51">
        <v>25227</v>
      </c>
      <c r="AF30" s="51">
        <v>80396</v>
      </c>
      <c r="AG30" s="51">
        <v>8280</v>
      </c>
      <c r="AH30" s="51">
        <v>58817</v>
      </c>
      <c r="AI30" s="51">
        <v>46170</v>
      </c>
      <c r="AJ30" s="85">
        <v>3013612</v>
      </c>
      <c r="AL30" s="1">
        <f t="shared" si="2"/>
        <v>37653</v>
      </c>
      <c r="AM30" s="26">
        <f t="shared" si="3"/>
        <v>5.6842420324846064E-2</v>
      </c>
      <c r="AN30" s="26">
        <f t="shared" si="4"/>
        <v>0.16740708492002287</v>
      </c>
      <c r="AO30" s="26">
        <f t="shared" si="5"/>
        <v>2.7075814670236249E-2</v>
      </c>
      <c r="AP30" s="26">
        <f t="shared" si="6"/>
        <v>2.9777555969381593E-2</v>
      </c>
      <c r="AQ30" s="26">
        <f t="shared" si="7"/>
        <v>2.679475659109401E-2</v>
      </c>
      <c r="AR30" s="26">
        <f t="shared" si="8"/>
        <v>5.3321728211860056E-2</v>
      </c>
      <c r="AS30" s="26">
        <f t="shared" si="9"/>
        <v>3.4711834171087717E-2</v>
      </c>
      <c r="AT30" s="26">
        <f t="shared" si="10"/>
        <v>6.3170043124330536E-3</v>
      </c>
      <c r="AU30" s="26">
        <f t="shared" si="11"/>
        <v>9.8041818256630244E-3</v>
      </c>
      <c r="AV30" s="26">
        <f t="shared" si="12"/>
        <v>1.3664997352014792E-2</v>
      </c>
      <c r="AW30" s="26">
        <f t="shared" si="13"/>
        <v>3.2114618603854776E-2</v>
      </c>
      <c r="AX30" s="26">
        <f t="shared" si="14"/>
        <v>7.2451264462711192E-3</v>
      </c>
      <c r="AY30" s="26">
        <f t="shared" si="15"/>
        <v>1.5447575865771706E-2</v>
      </c>
      <c r="AZ30" s="26">
        <f t="shared" si="16"/>
        <v>6.6783646999016462E-3</v>
      </c>
      <c r="BA30" s="26">
        <f t="shared" si="17"/>
        <v>7.3635889424385091E-3</v>
      </c>
      <c r="BB30" s="26">
        <f t="shared" si="18"/>
        <v>5.3968460438835525E-3</v>
      </c>
      <c r="BC30" s="26">
        <f t="shared" si="19"/>
        <v>5.6887548894814594E-2</v>
      </c>
      <c r="BD30" s="26">
        <f t="shared" si="20"/>
        <v>4.5567909870281906E-2</v>
      </c>
      <c r="BE30" s="26">
        <f t="shared" si="21"/>
        <v>2.6076681404241821E-2</v>
      </c>
      <c r="BF30" s="26">
        <f t="shared" si="22"/>
        <v>4.9108179818768971E-2</v>
      </c>
      <c r="BG30" s="26">
        <f t="shared" si="23"/>
        <v>0.12448716025818851</v>
      </c>
      <c r="BH30" s="26">
        <f t="shared" si="24"/>
        <v>8.162961920778122E-3</v>
      </c>
      <c r="BI30" s="26">
        <f t="shared" si="25"/>
        <v>1.4060535994680138E-2</v>
      </c>
      <c r="BJ30" s="26">
        <f t="shared" si="26"/>
        <v>7.0689259267616399E-3</v>
      </c>
      <c r="BK30" s="26">
        <f t="shared" si="27"/>
        <v>0.1537795841004084</v>
      </c>
      <c r="BL30" s="26">
        <f t="shared" si="28"/>
        <v>4.3610789975617299E-2</v>
      </c>
      <c r="BM30" s="26">
        <f t="shared" si="29"/>
        <v>1.8855114726116035E-2</v>
      </c>
      <c r="BN30" s="26">
        <f t="shared" si="30"/>
        <v>6.7077314531532262E-2</v>
      </c>
      <c r="BO30" s="26">
        <f t="shared" si="31"/>
        <v>1.2007849716552761E-2</v>
      </c>
      <c r="BP30" s="26">
        <f t="shared" si="32"/>
        <v>8.3710179014418584E-3</v>
      </c>
      <c r="BQ30" s="26">
        <f t="shared" si="33"/>
        <v>2.6677621405808045E-2</v>
      </c>
      <c r="BR30" s="26">
        <f t="shared" si="34"/>
        <v>2.7475335245545876E-3</v>
      </c>
      <c r="BS30" s="26">
        <f t="shared" si="35"/>
        <v>1.951711102822792E-2</v>
      </c>
      <c r="BT30" s="26">
        <f t="shared" si="36"/>
        <v>1.5320485848875038E-2</v>
      </c>
      <c r="BU30" s="26">
        <f t="shared" si="37"/>
        <v>1</v>
      </c>
    </row>
    <row r="31" spans="1:73">
      <c r="A31" s="71">
        <v>37681</v>
      </c>
      <c r="B31" s="84">
        <v>154781</v>
      </c>
      <c r="C31" s="51">
        <v>511441</v>
      </c>
      <c r="D31" s="51">
        <v>69926</v>
      </c>
      <c r="E31" s="51">
        <v>90856</v>
      </c>
      <c r="F31" s="51">
        <v>65629</v>
      </c>
      <c r="G31" s="51">
        <v>156191</v>
      </c>
      <c r="H31" s="51">
        <v>103048</v>
      </c>
      <c r="I31" s="51">
        <v>16648</v>
      </c>
      <c r="J31" s="51">
        <v>29161</v>
      </c>
      <c r="K31" s="51">
        <v>48975</v>
      </c>
      <c r="L31" s="51">
        <v>89792</v>
      </c>
      <c r="M31" s="51">
        <v>22274</v>
      </c>
      <c r="N31" s="51">
        <v>52675</v>
      </c>
      <c r="O31" s="51">
        <v>18505</v>
      </c>
      <c r="P31" s="51">
        <v>21467</v>
      </c>
      <c r="Q31" s="51">
        <v>16200</v>
      </c>
      <c r="R31" s="51">
        <v>168740</v>
      </c>
      <c r="S31" s="51">
        <v>138976</v>
      </c>
      <c r="T31" s="51">
        <v>70739</v>
      </c>
      <c r="U31" s="51">
        <v>130542</v>
      </c>
      <c r="V31" s="51">
        <v>362497</v>
      </c>
      <c r="W31" s="51">
        <v>24376</v>
      </c>
      <c r="X31" s="51">
        <v>39364</v>
      </c>
      <c r="Y31" s="51">
        <v>21222</v>
      </c>
      <c r="Z31" s="51">
        <v>447460</v>
      </c>
      <c r="AA31" s="51">
        <v>130544</v>
      </c>
      <c r="AB31" s="51">
        <v>49030</v>
      </c>
      <c r="AC31" s="51">
        <v>188395</v>
      </c>
      <c r="AD31" s="51">
        <v>29468</v>
      </c>
      <c r="AE31" s="51">
        <v>22761</v>
      </c>
      <c r="AF31" s="51">
        <v>82190</v>
      </c>
      <c r="AG31" s="51">
        <v>11466</v>
      </c>
      <c r="AH31" s="51">
        <v>52004</v>
      </c>
      <c r="AI31" s="51">
        <v>47208</v>
      </c>
      <c r="AJ31" s="85">
        <v>2898116</v>
      </c>
      <c r="AL31" s="1">
        <f t="shared" si="2"/>
        <v>37681</v>
      </c>
      <c r="AM31" s="26">
        <f t="shared" si="3"/>
        <v>5.3407455050108417E-2</v>
      </c>
      <c r="AN31" s="26">
        <f t="shared" si="4"/>
        <v>0.17647361251240462</v>
      </c>
      <c r="AO31" s="26">
        <f t="shared" si="5"/>
        <v>2.4128088730747836E-2</v>
      </c>
      <c r="AP31" s="26">
        <f t="shared" si="6"/>
        <v>3.1350021876281005E-2</v>
      </c>
      <c r="AQ31" s="26">
        <f t="shared" si="7"/>
        <v>2.2645401357295567E-2</v>
      </c>
      <c r="AR31" s="26">
        <f t="shared" si="8"/>
        <v>5.3893978018823264E-2</v>
      </c>
      <c r="AS31" s="26">
        <f t="shared" si="9"/>
        <v>3.5556892822785562E-2</v>
      </c>
      <c r="AT31" s="26">
        <f t="shared" si="10"/>
        <v>5.7444215483438204E-3</v>
      </c>
      <c r="AU31" s="26">
        <f t="shared" si="11"/>
        <v>1.0062054106874949E-2</v>
      </c>
      <c r="AV31" s="26">
        <f t="shared" si="12"/>
        <v>1.6898909498446576E-2</v>
      </c>
      <c r="AW31" s="26">
        <f t="shared" si="13"/>
        <v>3.0982886813364269E-2</v>
      </c>
      <c r="AX31" s="26">
        <f t="shared" si="14"/>
        <v>7.6856826986911493E-3</v>
      </c>
      <c r="AY31" s="26">
        <f t="shared" si="15"/>
        <v>1.8175600976634475E-2</v>
      </c>
      <c r="AZ31" s="26">
        <f t="shared" si="16"/>
        <v>6.385182649693801E-3</v>
      </c>
      <c r="BA31" s="26">
        <f t="shared" si="17"/>
        <v>7.4072259357458436E-3</v>
      </c>
      <c r="BB31" s="26">
        <f t="shared" si="18"/>
        <v>5.5898383639578263E-3</v>
      </c>
      <c r="BC31" s="26">
        <f t="shared" si="19"/>
        <v>5.8224032440385411E-2</v>
      </c>
      <c r="BD31" s="26">
        <f t="shared" si="20"/>
        <v>4.7953912127740916E-2</v>
      </c>
      <c r="BE31" s="26">
        <f t="shared" si="21"/>
        <v>2.4408615804198314E-2</v>
      </c>
      <c r="BF31" s="26">
        <f t="shared" si="22"/>
        <v>4.504374566097423E-2</v>
      </c>
      <c r="BG31" s="26">
        <f t="shared" si="23"/>
        <v>0.12508022453207532</v>
      </c>
      <c r="BH31" s="26">
        <f t="shared" si="24"/>
        <v>8.4109814790022212E-3</v>
      </c>
      <c r="BI31" s="26">
        <f t="shared" si="25"/>
        <v>1.3582617120915795E-2</v>
      </c>
      <c r="BJ31" s="26">
        <f t="shared" si="26"/>
        <v>7.3226882567847523E-3</v>
      </c>
      <c r="BK31" s="26">
        <f t="shared" si="27"/>
        <v>0.15439685644052895</v>
      </c>
      <c r="BL31" s="26">
        <f t="shared" si="28"/>
        <v>4.5044435764475955E-2</v>
      </c>
      <c r="BM31" s="26">
        <f t="shared" si="29"/>
        <v>1.6917887344743966E-2</v>
      </c>
      <c r="BN31" s="26">
        <f t="shared" si="30"/>
        <v>6.5006024603570037E-2</v>
      </c>
      <c r="BO31" s="26">
        <f t="shared" si="31"/>
        <v>1.0167984994389459E-2</v>
      </c>
      <c r="BP31" s="26">
        <f t="shared" si="32"/>
        <v>7.8537229013607469E-3</v>
      </c>
      <c r="BQ31" s="26">
        <f t="shared" si="33"/>
        <v>2.835980340331443E-2</v>
      </c>
      <c r="BR31" s="26">
        <f t="shared" si="34"/>
        <v>3.9563633753790396E-3</v>
      </c>
      <c r="BS31" s="26">
        <f t="shared" si="35"/>
        <v>1.7944071251806346E-2</v>
      </c>
      <c r="BT31" s="26">
        <f t="shared" si="36"/>
        <v>1.6289203054674139E-2</v>
      </c>
      <c r="BU31" s="26">
        <f t="shared" si="37"/>
        <v>1</v>
      </c>
    </row>
    <row r="32" spans="1:73">
      <c r="A32" s="71">
        <v>37712</v>
      </c>
      <c r="B32" s="84">
        <v>147563</v>
      </c>
      <c r="C32" s="51">
        <v>412329</v>
      </c>
      <c r="D32" s="51">
        <v>65487</v>
      </c>
      <c r="E32" s="51">
        <v>85370</v>
      </c>
      <c r="F32" s="51">
        <v>66166</v>
      </c>
      <c r="G32" s="51">
        <v>168629</v>
      </c>
      <c r="H32" s="51">
        <v>98790</v>
      </c>
      <c r="I32" s="51">
        <v>16279</v>
      </c>
      <c r="J32" s="51">
        <v>28962</v>
      </c>
      <c r="K32" s="51">
        <v>44243</v>
      </c>
      <c r="L32" s="51">
        <v>91717</v>
      </c>
      <c r="M32" s="51">
        <v>17786</v>
      </c>
      <c r="N32" s="51">
        <v>49889</v>
      </c>
      <c r="O32" s="51">
        <v>15686</v>
      </c>
      <c r="P32" s="51">
        <v>18380</v>
      </c>
      <c r="Q32" s="51">
        <v>16979</v>
      </c>
      <c r="R32" s="51">
        <v>149125</v>
      </c>
      <c r="S32" s="51">
        <v>120714</v>
      </c>
      <c r="T32" s="51">
        <v>65280</v>
      </c>
      <c r="U32" s="51">
        <v>103388</v>
      </c>
      <c r="V32" s="51">
        <v>292367</v>
      </c>
      <c r="W32" s="51">
        <v>25177</v>
      </c>
      <c r="X32" s="51">
        <v>31184</v>
      </c>
      <c r="Y32" s="51">
        <v>17971</v>
      </c>
      <c r="Z32" s="51">
        <v>366698</v>
      </c>
      <c r="AA32" s="51">
        <v>109167</v>
      </c>
      <c r="AB32" s="51">
        <v>40499</v>
      </c>
      <c r="AC32" s="51">
        <v>161814</v>
      </c>
      <c r="AD32" s="51">
        <v>26715</v>
      </c>
      <c r="AE32" s="51">
        <v>24253</v>
      </c>
      <c r="AF32" s="51">
        <v>75058</v>
      </c>
      <c r="AG32" s="51">
        <v>5966</v>
      </c>
      <c r="AH32" s="51">
        <v>40583</v>
      </c>
      <c r="AI32" s="51">
        <v>37663</v>
      </c>
      <c r="AJ32" s="85">
        <v>2550460</v>
      </c>
      <c r="AL32" s="1">
        <f t="shared" si="2"/>
        <v>37712</v>
      </c>
      <c r="AM32" s="26">
        <f t="shared" si="3"/>
        <v>5.7857406114975335E-2</v>
      </c>
      <c r="AN32" s="26">
        <f t="shared" si="4"/>
        <v>0.16166848333241846</v>
      </c>
      <c r="AO32" s="26">
        <f t="shared" si="5"/>
        <v>2.5676544623322851E-2</v>
      </c>
      <c r="AP32" s="26">
        <f t="shared" si="6"/>
        <v>3.3472393215341546E-2</v>
      </c>
      <c r="AQ32" s="26">
        <f t="shared" si="7"/>
        <v>2.5942771107956997E-2</v>
      </c>
      <c r="AR32" s="26">
        <f t="shared" si="8"/>
        <v>6.6117092602903008E-2</v>
      </c>
      <c r="AS32" s="26">
        <f t="shared" si="9"/>
        <v>3.8734189126667345E-2</v>
      </c>
      <c r="AT32" s="26">
        <f t="shared" si="10"/>
        <v>6.3827701669502759E-3</v>
      </c>
      <c r="AU32" s="26">
        <f t="shared" si="11"/>
        <v>1.1355598597899986E-2</v>
      </c>
      <c r="AV32" s="26">
        <f t="shared" si="12"/>
        <v>1.7347066803635423E-2</v>
      </c>
      <c r="AW32" s="26">
        <f t="shared" si="13"/>
        <v>3.5960963904550551E-2</v>
      </c>
      <c r="AX32" s="26">
        <f t="shared" si="14"/>
        <v>6.9736439701073528E-3</v>
      </c>
      <c r="AY32" s="26">
        <f t="shared" si="15"/>
        <v>1.9560785113273683E-2</v>
      </c>
      <c r="AZ32" s="26">
        <f t="shared" si="16"/>
        <v>6.1502630897955664E-3</v>
      </c>
      <c r="BA32" s="26">
        <f t="shared" si="17"/>
        <v>7.2065431333955448E-3</v>
      </c>
      <c r="BB32" s="26">
        <f t="shared" si="18"/>
        <v>6.6572304603875381E-3</v>
      </c>
      <c r="BC32" s="26">
        <f t="shared" si="19"/>
        <v>5.8469844655473911E-2</v>
      </c>
      <c r="BD32" s="26">
        <f t="shared" si="20"/>
        <v>4.73302855171224E-2</v>
      </c>
      <c r="BE32" s="26">
        <f t="shared" si="21"/>
        <v>2.5595382793692119E-2</v>
      </c>
      <c r="BF32" s="26">
        <f t="shared" si="22"/>
        <v>4.0537001168416679E-2</v>
      </c>
      <c r="BG32" s="26">
        <f t="shared" si="23"/>
        <v>0.11463304658767438</v>
      </c>
      <c r="BH32" s="26">
        <f t="shared" si="24"/>
        <v>9.8715525826713613E-3</v>
      </c>
      <c r="BI32" s="26">
        <f t="shared" si="25"/>
        <v>1.2226813986496554E-2</v>
      </c>
      <c r="BJ32" s="26">
        <f t="shared" si="26"/>
        <v>7.0461799048014868E-3</v>
      </c>
      <c r="BK32" s="26">
        <f t="shared" si="27"/>
        <v>0.14377720097551031</v>
      </c>
      <c r="BL32" s="26">
        <f t="shared" si="28"/>
        <v>4.2802866933808019E-2</v>
      </c>
      <c r="BM32" s="26">
        <f t="shared" si="29"/>
        <v>1.5879096319879552E-2</v>
      </c>
      <c r="BN32" s="26">
        <f t="shared" si="30"/>
        <v>6.3445025603224514E-2</v>
      </c>
      <c r="BO32" s="26">
        <f t="shared" si="31"/>
        <v>1.0474581055966374E-2</v>
      </c>
      <c r="BP32" s="26">
        <f t="shared" si="32"/>
        <v>9.5092649953341744E-3</v>
      </c>
      <c r="BQ32" s="26">
        <f t="shared" si="33"/>
        <v>2.9429201006877192E-2</v>
      </c>
      <c r="BR32" s="26">
        <f t="shared" si="34"/>
        <v>2.3391858723524383E-3</v>
      </c>
      <c r="BS32" s="26">
        <f t="shared" si="35"/>
        <v>1.5912031555092021E-2</v>
      </c>
      <c r="BT32" s="26">
        <f t="shared" si="36"/>
        <v>1.4767140045325157E-2</v>
      </c>
      <c r="BU32" s="26">
        <f t="shared" si="37"/>
        <v>1</v>
      </c>
    </row>
    <row r="33" spans="1:73">
      <c r="A33" s="71">
        <v>37742</v>
      </c>
      <c r="B33" s="84">
        <v>84781</v>
      </c>
      <c r="C33" s="51">
        <v>357056</v>
      </c>
      <c r="D33" s="51">
        <v>31099</v>
      </c>
      <c r="E33" s="51">
        <v>64008</v>
      </c>
      <c r="F33" s="51">
        <v>48219</v>
      </c>
      <c r="G33" s="51">
        <v>104551</v>
      </c>
      <c r="H33" s="51">
        <v>60575</v>
      </c>
      <c r="I33" s="51">
        <v>10584</v>
      </c>
      <c r="J33" s="51">
        <v>17115</v>
      </c>
      <c r="K33" s="51">
        <v>30761</v>
      </c>
      <c r="L33" s="51">
        <v>54413</v>
      </c>
      <c r="M33" s="51">
        <v>10756</v>
      </c>
      <c r="N33" s="51">
        <v>41949</v>
      </c>
      <c r="O33" s="51">
        <v>12538</v>
      </c>
      <c r="P33" s="51">
        <v>11601</v>
      </c>
      <c r="Q33" s="51">
        <v>10424</v>
      </c>
      <c r="R33" s="51">
        <v>138943</v>
      </c>
      <c r="S33" s="51">
        <v>115834</v>
      </c>
      <c r="T33" s="51">
        <v>35388</v>
      </c>
      <c r="U33" s="51">
        <v>57682</v>
      </c>
      <c r="V33" s="51">
        <v>198789</v>
      </c>
      <c r="W33" s="51">
        <v>14298</v>
      </c>
      <c r="X33" s="51">
        <v>16730</v>
      </c>
      <c r="Y33" s="51">
        <v>12795</v>
      </c>
      <c r="Z33" s="51">
        <v>242612</v>
      </c>
      <c r="AA33" s="51">
        <v>57407</v>
      </c>
      <c r="AB33" s="51">
        <v>22400</v>
      </c>
      <c r="AC33" s="51">
        <v>90632</v>
      </c>
      <c r="AD33" s="51">
        <v>13325</v>
      </c>
      <c r="AE33" s="51">
        <v>9320</v>
      </c>
      <c r="AF33" s="51">
        <v>55172</v>
      </c>
      <c r="AG33" s="51">
        <v>3979</v>
      </c>
      <c r="AH33" s="51">
        <v>17694</v>
      </c>
      <c r="AI33" s="51">
        <v>26930</v>
      </c>
      <c r="AJ33" s="85">
        <v>1721910</v>
      </c>
      <c r="AL33" s="1">
        <f t="shared" si="2"/>
        <v>37742</v>
      </c>
      <c r="AM33" s="26">
        <f t="shared" si="3"/>
        <v>4.9236603539093218E-2</v>
      </c>
      <c r="AN33" s="26">
        <f t="shared" si="4"/>
        <v>0.20736043114913091</v>
      </c>
      <c r="AO33" s="26">
        <f t="shared" si="5"/>
        <v>1.8060758111631849E-2</v>
      </c>
      <c r="AP33" s="26">
        <f t="shared" si="6"/>
        <v>3.7172674530027705E-2</v>
      </c>
      <c r="AQ33" s="26">
        <f t="shared" si="7"/>
        <v>2.8003205742460409E-2</v>
      </c>
      <c r="AR33" s="26">
        <f t="shared" si="8"/>
        <v>6.0718039851095584E-2</v>
      </c>
      <c r="AS33" s="26">
        <f t="shared" si="9"/>
        <v>3.5178958249850456E-2</v>
      </c>
      <c r="AT33" s="26">
        <f t="shared" si="10"/>
        <v>6.1466627175636359E-3</v>
      </c>
      <c r="AU33" s="26">
        <f t="shared" si="11"/>
        <v>9.9395438785999275E-3</v>
      </c>
      <c r="AV33" s="26">
        <f t="shared" si="12"/>
        <v>1.7864464460976472E-2</v>
      </c>
      <c r="AW33" s="26">
        <f t="shared" si="13"/>
        <v>3.1600374003287045E-2</v>
      </c>
      <c r="AX33" s="26">
        <f t="shared" si="14"/>
        <v>6.2465517942285019E-3</v>
      </c>
      <c r="AY33" s="26">
        <f t="shared" si="15"/>
        <v>2.4361900447758593E-2</v>
      </c>
      <c r="AZ33" s="26">
        <f t="shared" si="16"/>
        <v>7.2814490885121756E-3</v>
      </c>
      <c r="BA33" s="26">
        <f t="shared" si="17"/>
        <v>6.7372859208669443E-3</v>
      </c>
      <c r="BB33" s="26">
        <f t="shared" si="18"/>
        <v>6.0537426462474809E-3</v>
      </c>
      <c r="BC33" s="26">
        <f t="shared" si="19"/>
        <v>8.0691209180503043E-2</v>
      </c>
      <c r="BD33" s="26">
        <f t="shared" si="20"/>
        <v>6.727064713022167E-2</v>
      </c>
      <c r="BE33" s="26">
        <f t="shared" si="21"/>
        <v>2.0551596773350524E-2</v>
      </c>
      <c r="BF33" s="26">
        <f t="shared" si="22"/>
        <v>3.3498847210365237E-2</v>
      </c>
      <c r="BG33" s="26">
        <f t="shared" si="23"/>
        <v>0.11544680035541928</v>
      </c>
      <c r="BH33" s="26">
        <f t="shared" si="24"/>
        <v>8.3035698729898768E-3</v>
      </c>
      <c r="BI33" s="26">
        <f t="shared" si="25"/>
        <v>9.7159549569954297E-3</v>
      </c>
      <c r="BJ33" s="26">
        <f t="shared" si="26"/>
        <v>7.4307019530637491E-3</v>
      </c>
      <c r="BK33" s="26">
        <f t="shared" si="27"/>
        <v>0.14089702713846833</v>
      </c>
      <c r="BL33" s="26">
        <f t="shared" si="28"/>
        <v>3.333914083779059E-2</v>
      </c>
      <c r="BM33" s="26">
        <f t="shared" si="29"/>
        <v>1.3008809984261663E-2</v>
      </c>
      <c r="BN33" s="26">
        <f t="shared" si="30"/>
        <v>5.2634574397035852E-2</v>
      </c>
      <c r="BO33" s="26">
        <f t="shared" si="31"/>
        <v>7.7384996892985117E-3</v>
      </c>
      <c r="BP33" s="26">
        <f t="shared" si="32"/>
        <v>5.412594154166013E-3</v>
      </c>
      <c r="BQ33" s="26">
        <f t="shared" si="33"/>
        <v>3.2041163591593057E-2</v>
      </c>
      <c r="BR33" s="26">
        <f t="shared" si="34"/>
        <v>2.3108060235436231E-3</v>
      </c>
      <c r="BS33" s="26">
        <f t="shared" si="35"/>
        <v>1.0275798386675262E-2</v>
      </c>
      <c r="BT33" s="26">
        <f t="shared" si="36"/>
        <v>1.5639609503400292E-2</v>
      </c>
      <c r="BU33" s="26">
        <f t="shared" si="37"/>
        <v>1</v>
      </c>
    </row>
    <row r="34" spans="1:73">
      <c r="A34" s="71">
        <v>37773</v>
      </c>
      <c r="B34" s="84">
        <v>63760</v>
      </c>
      <c r="C34" s="51">
        <v>308140</v>
      </c>
      <c r="D34" s="51">
        <v>22294</v>
      </c>
      <c r="E34" s="51">
        <v>65504</v>
      </c>
      <c r="F34" s="51">
        <v>45605</v>
      </c>
      <c r="G34" s="51">
        <v>101656</v>
      </c>
      <c r="H34" s="51">
        <v>51968</v>
      </c>
      <c r="I34" s="51">
        <v>8222</v>
      </c>
      <c r="J34" s="51">
        <v>14342</v>
      </c>
      <c r="K34" s="51">
        <v>25488</v>
      </c>
      <c r="L34" s="51">
        <v>47961</v>
      </c>
      <c r="M34" s="51">
        <v>10336</v>
      </c>
      <c r="N34" s="51">
        <v>32767</v>
      </c>
      <c r="O34" s="51">
        <v>10286</v>
      </c>
      <c r="P34" s="51">
        <v>9037</v>
      </c>
      <c r="Q34" s="51">
        <v>8822</v>
      </c>
      <c r="R34" s="51">
        <v>127928</v>
      </c>
      <c r="S34" s="51">
        <v>108480</v>
      </c>
      <c r="T34" s="51">
        <v>30623</v>
      </c>
      <c r="U34" s="51">
        <v>44883</v>
      </c>
      <c r="V34" s="51">
        <v>177946</v>
      </c>
      <c r="W34" s="51">
        <v>11499</v>
      </c>
      <c r="X34" s="51">
        <v>11609</v>
      </c>
      <c r="Y34" s="51">
        <v>9889</v>
      </c>
      <c r="Z34" s="51">
        <v>210943</v>
      </c>
      <c r="AA34" s="51">
        <v>41566</v>
      </c>
      <c r="AB34" s="51">
        <v>19594</v>
      </c>
      <c r="AC34" s="51">
        <v>83862</v>
      </c>
      <c r="AD34" s="51">
        <v>8864</v>
      </c>
      <c r="AE34" s="51">
        <v>7184</v>
      </c>
      <c r="AF34" s="51">
        <v>40192</v>
      </c>
      <c r="AG34" s="51">
        <v>2087</v>
      </c>
      <c r="AH34" s="51">
        <v>10311</v>
      </c>
      <c r="AI34" s="51">
        <v>20423</v>
      </c>
      <c r="AJ34" s="85">
        <v>1474648</v>
      </c>
      <c r="AL34" s="1">
        <f t="shared" si="2"/>
        <v>37773</v>
      </c>
      <c r="AM34" s="26">
        <f t="shared" si="3"/>
        <v>4.3237437001915034E-2</v>
      </c>
      <c r="AN34" s="26">
        <f t="shared" si="4"/>
        <v>0.20895834124482587</v>
      </c>
      <c r="AO34" s="26">
        <f t="shared" si="5"/>
        <v>1.5118184136146389E-2</v>
      </c>
      <c r="AP34" s="26">
        <f t="shared" si="6"/>
        <v>4.4420092116898409E-2</v>
      </c>
      <c r="AQ34" s="26">
        <f t="shared" si="7"/>
        <v>3.0926024380055445E-2</v>
      </c>
      <c r="AR34" s="26">
        <f t="shared" si="8"/>
        <v>6.8935773147218868E-2</v>
      </c>
      <c r="AS34" s="26">
        <f t="shared" si="9"/>
        <v>3.5240952417119206E-2</v>
      </c>
      <c r="AT34" s="26">
        <f t="shared" si="10"/>
        <v>5.575567864331013E-3</v>
      </c>
      <c r="AU34" s="26">
        <f t="shared" si="11"/>
        <v>9.7257108136992697E-3</v>
      </c>
      <c r="AV34" s="26">
        <f t="shared" si="12"/>
        <v>1.7284124753839562E-2</v>
      </c>
      <c r="AW34" s="26">
        <f t="shared" si="13"/>
        <v>3.252369378997564E-2</v>
      </c>
      <c r="AX34" s="26">
        <f t="shared" si="14"/>
        <v>7.0091303144886102E-3</v>
      </c>
      <c r="AY34" s="26">
        <f t="shared" si="15"/>
        <v>2.2220217977442752E-2</v>
      </c>
      <c r="AZ34" s="26">
        <f t="shared" si="16"/>
        <v>6.9752239178434445E-3</v>
      </c>
      <c r="BA34" s="26">
        <f t="shared" si="17"/>
        <v>6.1282421296472104E-3</v>
      </c>
      <c r="BB34" s="26">
        <f t="shared" si="18"/>
        <v>5.982444624072999E-3</v>
      </c>
      <c r="BC34" s="26">
        <f t="shared" si="19"/>
        <v>8.6751550200454622E-2</v>
      </c>
      <c r="BD34" s="26">
        <f t="shared" si="20"/>
        <v>7.3563318161351046E-2</v>
      </c>
      <c r="BE34" s="26">
        <f t="shared" si="21"/>
        <v>2.0766311689298055E-2</v>
      </c>
      <c r="BF34" s="26">
        <f t="shared" si="22"/>
        <v>3.0436416012499252E-2</v>
      </c>
      <c r="BG34" s="26">
        <f t="shared" si="23"/>
        <v>0.12067015314841237</v>
      </c>
      <c r="BH34" s="26">
        <f t="shared" si="24"/>
        <v>7.7977931004551597E-3</v>
      </c>
      <c r="BI34" s="26">
        <f t="shared" si="25"/>
        <v>7.8723871730745233E-3</v>
      </c>
      <c r="BJ34" s="26">
        <f t="shared" si="26"/>
        <v>6.7060071284808309E-3</v>
      </c>
      <c r="BK34" s="26">
        <f t="shared" si="27"/>
        <v>0.14304634055042287</v>
      </c>
      <c r="BL34" s="26">
        <f t="shared" si="28"/>
        <v>2.8187065659058975E-2</v>
      </c>
      <c r="BM34" s="26">
        <f t="shared" si="29"/>
        <v>1.3287238717307453E-2</v>
      </c>
      <c r="BN34" s="26">
        <f t="shared" si="30"/>
        <v>5.6869164709137367E-2</v>
      </c>
      <c r="BO34" s="26">
        <f t="shared" si="31"/>
        <v>6.0109259972549378E-3</v>
      </c>
      <c r="BP34" s="26">
        <f t="shared" si="32"/>
        <v>4.8716710699773774E-3</v>
      </c>
      <c r="BQ34" s="26">
        <f t="shared" si="33"/>
        <v>2.7255317879249827E-2</v>
      </c>
      <c r="BR34" s="26">
        <f t="shared" si="34"/>
        <v>1.4152529959692076E-3</v>
      </c>
      <c r="BS34" s="26">
        <f t="shared" si="35"/>
        <v>6.9921771161660278E-3</v>
      </c>
      <c r="BT34" s="26">
        <f t="shared" si="36"/>
        <v>1.3849406773684295E-2</v>
      </c>
      <c r="BU34" s="26">
        <f t="shared" si="37"/>
        <v>1</v>
      </c>
    </row>
    <row r="35" spans="1:73">
      <c r="A35" s="71">
        <v>37803</v>
      </c>
      <c r="B35" s="84">
        <v>74775</v>
      </c>
      <c r="C35" s="51">
        <v>370997</v>
      </c>
      <c r="D35" s="51">
        <v>23514</v>
      </c>
      <c r="E35" s="51">
        <v>70176</v>
      </c>
      <c r="F35" s="51">
        <v>49801</v>
      </c>
      <c r="G35" s="51">
        <v>147385</v>
      </c>
      <c r="H35" s="51">
        <v>85406</v>
      </c>
      <c r="I35" s="51">
        <v>10122</v>
      </c>
      <c r="J35" s="51">
        <v>15700</v>
      </c>
      <c r="K35" s="51">
        <v>31500</v>
      </c>
      <c r="L35" s="51">
        <v>63559</v>
      </c>
      <c r="M35" s="51">
        <v>40762</v>
      </c>
      <c r="N35" s="51">
        <v>41288</v>
      </c>
      <c r="O35" s="51">
        <v>13711</v>
      </c>
      <c r="P35" s="51">
        <v>11114</v>
      </c>
      <c r="Q35" s="51">
        <v>9579</v>
      </c>
      <c r="R35" s="51">
        <v>137262</v>
      </c>
      <c r="S35" s="51">
        <v>113457</v>
      </c>
      <c r="T35" s="51">
        <v>32567</v>
      </c>
      <c r="U35" s="51">
        <v>48876</v>
      </c>
      <c r="V35" s="51">
        <v>234895</v>
      </c>
      <c r="W35" s="51">
        <v>20122</v>
      </c>
      <c r="X35" s="51">
        <v>15157</v>
      </c>
      <c r="Y35" s="51">
        <v>11601</v>
      </c>
      <c r="Z35" s="51">
        <v>281775</v>
      </c>
      <c r="AA35" s="51">
        <v>52723</v>
      </c>
      <c r="AB35" s="51">
        <v>43730</v>
      </c>
      <c r="AC35" s="51">
        <v>196800</v>
      </c>
      <c r="AD35" s="51">
        <v>14426</v>
      </c>
      <c r="AE35" s="51">
        <v>11293</v>
      </c>
      <c r="AF35" s="51">
        <v>55974</v>
      </c>
      <c r="AG35" s="51">
        <v>2818</v>
      </c>
      <c r="AH35" s="51">
        <v>15296</v>
      </c>
      <c r="AI35" s="51">
        <v>24039</v>
      </c>
      <c r="AJ35" s="85">
        <v>1976968</v>
      </c>
      <c r="AL35" s="1">
        <f t="shared" si="2"/>
        <v>37803</v>
      </c>
      <c r="AM35" s="26">
        <f t="shared" si="3"/>
        <v>3.7823070479643575E-2</v>
      </c>
      <c r="AN35" s="26">
        <f t="shared" si="4"/>
        <v>0.18765958781325748</v>
      </c>
      <c r="AO35" s="26">
        <f t="shared" si="5"/>
        <v>1.1893970969686914E-2</v>
      </c>
      <c r="AP35" s="26">
        <f t="shared" si="6"/>
        <v>3.549678092918044E-2</v>
      </c>
      <c r="AQ35" s="26">
        <f t="shared" si="7"/>
        <v>2.5190594890762016E-2</v>
      </c>
      <c r="AR35" s="26">
        <f t="shared" si="8"/>
        <v>7.4551029657536183E-2</v>
      </c>
      <c r="AS35" s="26">
        <f t="shared" si="9"/>
        <v>4.3200496922560207E-2</v>
      </c>
      <c r="AT35" s="26">
        <f t="shared" si="10"/>
        <v>5.1199614763617826E-3</v>
      </c>
      <c r="AU35" s="26">
        <f t="shared" si="11"/>
        <v>7.941453781750641E-3</v>
      </c>
      <c r="AV35" s="26">
        <f t="shared" si="12"/>
        <v>1.5933490071665297E-2</v>
      </c>
      <c r="AW35" s="26">
        <f t="shared" si="13"/>
        <v>3.2149736363967452E-2</v>
      </c>
      <c r="AX35" s="26">
        <f t="shared" si="14"/>
        <v>2.0618441977816534E-2</v>
      </c>
      <c r="AY35" s="26">
        <f t="shared" si="15"/>
        <v>2.0884505970759262E-2</v>
      </c>
      <c r="AZ35" s="26">
        <f t="shared" si="16"/>
        <v>6.9353676943683462E-3</v>
      </c>
      <c r="BA35" s="26">
        <f t="shared" si="17"/>
        <v>5.6217399573488293E-3</v>
      </c>
      <c r="BB35" s="26">
        <f t="shared" si="18"/>
        <v>4.8452984570311712E-3</v>
      </c>
      <c r="BC35" s="26">
        <f t="shared" si="19"/>
        <v>6.9430562356092768E-2</v>
      </c>
      <c r="BD35" s="26">
        <f t="shared" si="20"/>
        <v>5.738939628764856E-2</v>
      </c>
      <c r="BE35" s="26">
        <f t="shared" si="21"/>
        <v>1.6473205433775357E-2</v>
      </c>
      <c r="BF35" s="26">
        <f t="shared" si="22"/>
        <v>2.4722706690244858E-2</v>
      </c>
      <c r="BG35" s="26">
        <f t="shared" si="23"/>
        <v>0.11881578255186731</v>
      </c>
      <c r="BH35" s="26">
        <f t="shared" si="24"/>
        <v>1.0178212292763463E-2</v>
      </c>
      <c r="BI35" s="26">
        <f t="shared" si="25"/>
        <v>7.6667907624200287E-3</v>
      </c>
      <c r="BJ35" s="26">
        <f t="shared" si="26"/>
        <v>5.8680767721075913E-3</v>
      </c>
      <c r="BK35" s="26">
        <f t="shared" si="27"/>
        <v>0.14252886237915838</v>
      </c>
      <c r="BL35" s="26">
        <f t="shared" si="28"/>
        <v>2.6668615779314588E-2</v>
      </c>
      <c r="BM35" s="26">
        <f t="shared" si="29"/>
        <v>2.2119730820124556E-2</v>
      </c>
      <c r="BN35" s="26">
        <f t="shared" si="30"/>
        <v>9.9546376066785097E-2</v>
      </c>
      <c r="BO35" s="26">
        <f t="shared" si="31"/>
        <v>7.2970326277410659E-3</v>
      </c>
      <c r="BP35" s="26">
        <f t="shared" si="32"/>
        <v>5.7122826469624194E-3</v>
      </c>
      <c r="BQ35" s="26">
        <f t="shared" si="33"/>
        <v>2.8313053119726775E-2</v>
      </c>
      <c r="BR35" s="26">
        <f t="shared" si="34"/>
        <v>1.4254150800619939E-3</v>
      </c>
      <c r="BS35" s="26">
        <f t="shared" si="35"/>
        <v>7.7371004487680126E-3</v>
      </c>
      <c r="BT35" s="26">
        <f t="shared" si="36"/>
        <v>1.2159529137548003E-2</v>
      </c>
      <c r="BU35" s="26">
        <f t="shared" si="37"/>
        <v>1</v>
      </c>
    </row>
    <row r="36" spans="1:73">
      <c r="A36" s="71">
        <v>37834</v>
      </c>
      <c r="B36" s="84">
        <v>70392</v>
      </c>
      <c r="C36" s="51">
        <v>366856</v>
      </c>
      <c r="D36" s="51">
        <v>19907</v>
      </c>
      <c r="E36" s="51">
        <v>66761</v>
      </c>
      <c r="F36" s="51">
        <v>43271</v>
      </c>
      <c r="G36" s="51">
        <v>115135</v>
      </c>
      <c r="H36" s="51">
        <v>68797</v>
      </c>
      <c r="I36" s="51">
        <v>8552</v>
      </c>
      <c r="J36" s="51">
        <v>13898</v>
      </c>
      <c r="K36" s="51">
        <v>23781</v>
      </c>
      <c r="L36" s="51">
        <v>54522</v>
      </c>
      <c r="M36" s="51">
        <v>43393</v>
      </c>
      <c r="N36" s="51">
        <v>42167</v>
      </c>
      <c r="O36" s="51">
        <v>13095</v>
      </c>
      <c r="P36" s="51">
        <v>10738</v>
      </c>
      <c r="Q36" s="51">
        <v>8346</v>
      </c>
      <c r="R36" s="51">
        <v>126365</v>
      </c>
      <c r="S36" s="51">
        <v>107895</v>
      </c>
      <c r="T36" s="51">
        <v>33867</v>
      </c>
      <c r="U36" s="51">
        <v>48135</v>
      </c>
      <c r="V36" s="51">
        <v>219289</v>
      </c>
      <c r="W36" s="51">
        <v>17366</v>
      </c>
      <c r="X36" s="51">
        <v>14538</v>
      </c>
      <c r="Y36" s="51">
        <v>12477</v>
      </c>
      <c r="Z36" s="51">
        <v>263671</v>
      </c>
      <c r="AA36" s="51">
        <v>47506</v>
      </c>
      <c r="AB36" s="51">
        <v>43943</v>
      </c>
      <c r="AC36" s="51">
        <v>188448</v>
      </c>
      <c r="AD36" s="51">
        <v>12535</v>
      </c>
      <c r="AE36" s="51">
        <v>9969</v>
      </c>
      <c r="AF36" s="51">
        <v>48305</v>
      </c>
      <c r="AG36" s="51">
        <v>2638</v>
      </c>
      <c r="AH36" s="51">
        <v>12859</v>
      </c>
      <c r="AI36" s="51">
        <v>23326</v>
      </c>
      <c r="AJ36" s="85">
        <v>1831178</v>
      </c>
      <c r="AL36" s="1">
        <f t="shared" si="2"/>
        <v>37834</v>
      </c>
      <c r="AM36" s="26">
        <f t="shared" si="3"/>
        <v>3.8440828799821754E-2</v>
      </c>
      <c r="AN36" s="26">
        <f t="shared" si="4"/>
        <v>0.20033879830360565</v>
      </c>
      <c r="AO36" s="26">
        <f t="shared" si="5"/>
        <v>1.0871144148739227E-2</v>
      </c>
      <c r="AP36" s="26">
        <f t="shared" si="6"/>
        <v>3.6457952203444999E-2</v>
      </c>
      <c r="AQ36" s="26">
        <f t="shared" si="7"/>
        <v>2.3630144093037379E-2</v>
      </c>
      <c r="AR36" s="26">
        <f t="shared" si="8"/>
        <v>6.2874827023915753E-2</v>
      </c>
      <c r="AS36" s="26">
        <f t="shared" si="9"/>
        <v>3.756980479232494E-2</v>
      </c>
      <c r="AT36" s="26">
        <f t="shared" si="10"/>
        <v>4.6702177505409089E-3</v>
      </c>
      <c r="AU36" s="26">
        <f t="shared" si="11"/>
        <v>7.5896499411854008E-3</v>
      </c>
      <c r="AV36" s="26">
        <f t="shared" si="12"/>
        <v>1.29867222083271E-2</v>
      </c>
      <c r="AW36" s="26">
        <f t="shared" si="13"/>
        <v>2.9774276449367566E-2</v>
      </c>
      <c r="AX36" s="26">
        <f t="shared" si="14"/>
        <v>2.3696767872921146E-2</v>
      </c>
      <c r="AY36" s="26">
        <f t="shared" si="15"/>
        <v>2.3027253494744913E-2</v>
      </c>
      <c r="AZ36" s="26">
        <f t="shared" si="16"/>
        <v>7.1511344063766606E-3</v>
      </c>
      <c r="BA36" s="26">
        <f t="shared" si="17"/>
        <v>5.8639848228845036E-3</v>
      </c>
      <c r="BB36" s="26">
        <f t="shared" si="18"/>
        <v>4.5577218599174955E-3</v>
      </c>
      <c r="BC36" s="26">
        <f t="shared" si="19"/>
        <v>6.9007491352561026E-2</v>
      </c>
      <c r="BD36" s="26">
        <f t="shared" si="20"/>
        <v>5.8921087955403573E-2</v>
      </c>
      <c r="BE36" s="26">
        <f t="shared" si="21"/>
        <v>1.8494652076422938E-2</v>
      </c>
      <c r="BF36" s="26">
        <f t="shared" si="22"/>
        <v>2.6286357743485343E-2</v>
      </c>
      <c r="BG36" s="26">
        <f t="shared" si="23"/>
        <v>0.11975296776173588</v>
      </c>
      <c r="BH36" s="26">
        <f t="shared" si="24"/>
        <v>9.4835127988649928E-3</v>
      </c>
      <c r="BI36" s="26">
        <f t="shared" si="25"/>
        <v>7.9391517372969754E-3</v>
      </c>
      <c r="BJ36" s="26">
        <f t="shared" si="26"/>
        <v>6.8136467345064214E-3</v>
      </c>
      <c r="BK36" s="26">
        <f t="shared" si="27"/>
        <v>0.14398982512896069</v>
      </c>
      <c r="BL36" s="26">
        <f t="shared" si="28"/>
        <v>2.5942863009494433E-2</v>
      </c>
      <c r="BM36" s="26">
        <f t="shared" si="29"/>
        <v>2.3997120978954532E-2</v>
      </c>
      <c r="BN36" s="26">
        <f t="shared" si="30"/>
        <v>0.10291080386505298</v>
      </c>
      <c r="BO36" s="26">
        <f t="shared" si="31"/>
        <v>6.8453203347790328E-3</v>
      </c>
      <c r="BP36" s="26">
        <f t="shared" si="32"/>
        <v>5.4440365709941905E-3</v>
      </c>
      <c r="BQ36" s="26">
        <f t="shared" si="33"/>
        <v>2.6379194158077476E-2</v>
      </c>
      <c r="BR36" s="26">
        <f t="shared" si="34"/>
        <v>1.4406027158473944E-3</v>
      </c>
      <c r="BS36" s="26">
        <f t="shared" si="35"/>
        <v>7.0222556190605171E-3</v>
      </c>
      <c r="BT36" s="26">
        <f t="shared" si="36"/>
        <v>1.2738248275154027E-2</v>
      </c>
      <c r="BU36" s="26">
        <f t="shared" si="37"/>
        <v>1</v>
      </c>
    </row>
    <row r="37" spans="1:73">
      <c r="A37" s="71">
        <v>37865</v>
      </c>
      <c r="B37" s="84">
        <v>90204</v>
      </c>
      <c r="C37" s="51">
        <v>367971</v>
      </c>
      <c r="D37" s="51">
        <v>25228</v>
      </c>
      <c r="E37" s="51">
        <v>69150</v>
      </c>
      <c r="F37" s="51">
        <v>50323</v>
      </c>
      <c r="G37" s="51">
        <v>140336</v>
      </c>
      <c r="H37" s="51">
        <v>80809</v>
      </c>
      <c r="I37" s="51">
        <v>11217</v>
      </c>
      <c r="J37" s="51">
        <v>17948</v>
      </c>
      <c r="K37" s="51">
        <v>30403</v>
      </c>
      <c r="L37" s="51">
        <v>61578</v>
      </c>
      <c r="M37" s="51">
        <v>44347</v>
      </c>
      <c r="N37" s="51">
        <v>44388</v>
      </c>
      <c r="O37" s="51">
        <v>17025</v>
      </c>
      <c r="P37" s="51">
        <v>12881</v>
      </c>
      <c r="Q37" s="51">
        <v>10403</v>
      </c>
      <c r="R37" s="51">
        <v>146003</v>
      </c>
      <c r="S37" s="51">
        <v>120294</v>
      </c>
      <c r="T37" s="51">
        <v>35209</v>
      </c>
      <c r="U37" s="51">
        <v>57717</v>
      </c>
      <c r="V37" s="51">
        <v>254975</v>
      </c>
      <c r="W37" s="51">
        <v>20737</v>
      </c>
      <c r="X37" s="51">
        <v>16053</v>
      </c>
      <c r="Y37" s="51">
        <v>16252</v>
      </c>
      <c r="Z37" s="51">
        <v>308017</v>
      </c>
      <c r="AA37" s="51">
        <v>63461</v>
      </c>
      <c r="AB37" s="51">
        <v>38541</v>
      </c>
      <c r="AC37" s="51">
        <v>163209</v>
      </c>
      <c r="AD37" s="51">
        <v>16197</v>
      </c>
      <c r="AE37" s="51">
        <v>13393</v>
      </c>
      <c r="AF37" s="51">
        <v>59208</v>
      </c>
      <c r="AG37" s="51">
        <v>3440</v>
      </c>
      <c r="AH37" s="51">
        <v>18686</v>
      </c>
      <c r="AI37" s="51">
        <v>28046</v>
      </c>
      <c r="AJ37" s="85">
        <v>2025337</v>
      </c>
      <c r="AL37" s="1">
        <f t="shared" si="2"/>
        <v>37865</v>
      </c>
      <c r="AM37" s="26">
        <f t="shared" si="3"/>
        <v>4.4537773219962898E-2</v>
      </c>
      <c r="AN37" s="26">
        <f t="shared" si="4"/>
        <v>0.1816838382945653</v>
      </c>
      <c r="AO37" s="26">
        <f t="shared" si="5"/>
        <v>1.245619864743497E-2</v>
      </c>
      <c r="AP37" s="26">
        <f t="shared" si="6"/>
        <v>3.4142466167358818E-2</v>
      </c>
      <c r="AQ37" s="26">
        <f t="shared" si="7"/>
        <v>2.4846729210990567E-2</v>
      </c>
      <c r="AR37" s="26">
        <f t="shared" si="8"/>
        <v>6.9290197137562792E-2</v>
      </c>
      <c r="AS37" s="26">
        <f t="shared" si="9"/>
        <v>3.9899039024122902E-2</v>
      </c>
      <c r="AT37" s="26">
        <f t="shared" si="10"/>
        <v>5.5383375704882694E-3</v>
      </c>
      <c r="AU37" s="26">
        <f t="shared" si="11"/>
        <v>8.8617351087744902E-3</v>
      </c>
      <c r="AV37" s="26">
        <f t="shared" si="12"/>
        <v>1.5011328978831671E-2</v>
      </c>
      <c r="AW37" s="26">
        <f t="shared" si="13"/>
        <v>3.0403829091158657E-2</v>
      </c>
      <c r="AX37" s="26">
        <f t="shared" si="14"/>
        <v>2.1896109141342896E-2</v>
      </c>
      <c r="AY37" s="26">
        <f t="shared" si="15"/>
        <v>2.1916352685997443E-2</v>
      </c>
      <c r="AZ37" s="26">
        <f t="shared" si="16"/>
        <v>8.4060084815514649E-3</v>
      </c>
      <c r="BA37" s="26">
        <f t="shared" si="17"/>
        <v>6.3599292364678074E-3</v>
      </c>
      <c r="BB37" s="26">
        <f t="shared" si="18"/>
        <v>5.1364291473468366E-3</v>
      </c>
      <c r="BC37" s="26">
        <f t="shared" si="19"/>
        <v>7.2088250004814017E-2</v>
      </c>
      <c r="BD37" s="26">
        <f t="shared" si="20"/>
        <v>5.9394560016431834E-2</v>
      </c>
      <c r="BE37" s="26">
        <f t="shared" si="21"/>
        <v>1.7384267408337477E-2</v>
      </c>
      <c r="BF37" s="26">
        <f t="shared" si="22"/>
        <v>2.8497479678690509E-2</v>
      </c>
      <c r="BG37" s="26">
        <f t="shared" si="23"/>
        <v>0.12589262922664229</v>
      </c>
      <c r="BH37" s="26">
        <f t="shared" si="24"/>
        <v>1.023878989027505E-2</v>
      </c>
      <c r="BI37" s="26">
        <f t="shared" si="25"/>
        <v>7.9260883497413032E-3</v>
      </c>
      <c r="BJ37" s="26">
        <f t="shared" si="26"/>
        <v>8.0243436030645772E-3</v>
      </c>
      <c r="BK37" s="26">
        <f t="shared" si="27"/>
        <v>0.15208185106972322</v>
      </c>
      <c r="BL37" s="26">
        <f t="shared" si="28"/>
        <v>3.1333550910292954E-2</v>
      </c>
      <c r="BM37" s="26">
        <f t="shared" si="29"/>
        <v>1.9029425720262848E-2</v>
      </c>
      <c r="BN37" s="26">
        <f t="shared" si="30"/>
        <v>8.058362632984041E-2</v>
      </c>
      <c r="BO37" s="26">
        <f t="shared" si="31"/>
        <v>7.9971876285279929E-3</v>
      </c>
      <c r="BP37" s="26">
        <f t="shared" si="32"/>
        <v>6.6127266721538189E-3</v>
      </c>
      <c r="BQ37" s="26">
        <f t="shared" si="33"/>
        <v>2.9233653461127704E-2</v>
      </c>
      <c r="BR37" s="26">
        <f t="shared" si="34"/>
        <v>1.6984827710153916E-3</v>
      </c>
      <c r="BS37" s="26">
        <f t="shared" si="35"/>
        <v>9.2261189125562807E-3</v>
      </c>
      <c r="BT37" s="26">
        <f t="shared" si="36"/>
        <v>1.3847572033691182E-2</v>
      </c>
      <c r="BU37" s="26">
        <f t="shared" si="37"/>
        <v>1</v>
      </c>
    </row>
    <row r="38" spans="1:73">
      <c r="A38" s="71">
        <v>37895</v>
      </c>
      <c r="B38" s="84">
        <v>109512</v>
      </c>
      <c r="C38" s="51">
        <v>407373</v>
      </c>
      <c r="D38" s="51">
        <v>34266</v>
      </c>
      <c r="E38" s="51">
        <v>75881</v>
      </c>
      <c r="F38" s="51">
        <v>54645</v>
      </c>
      <c r="G38" s="51">
        <v>156966</v>
      </c>
      <c r="H38" s="51">
        <v>81346</v>
      </c>
      <c r="I38" s="51">
        <v>12632</v>
      </c>
      <c r="J38" s="51">
        <v>21412</v>
      </c>
      <c r="K38" s="51">
        <v>34903</v>
      </c>
      <c r="L38" s="51">
        <v>72672</v>
      </c>
      <c r="M38" s="51">
        <v>30506</v>
      </c>
      <c r="N38" s="51">
        <v>49183</v>
      </c>
      <c r="O38" s="51">
        <v>13919</v>
      </c>
      <c r="P38" s="51">
        <v>15558</v>
      </c>
      <c r="Q38" s="51">
        <v>12403</v>
      </c>
      <c r="R38" s="51">
        <v>149166</v>
      </c>
      <c r="S38" s="51">
        <v>122121</v>
      </c>
      <c r="T38" s="51">
        <v>47428</v>
      </c>
      <c r="U38" s="51">
        <v>66915</v>
      </c>
      <c r="V38" s="51">
        <v>304140</v>
      </c>
      <c r="W38" s="51">
        <v>21566</v>
      </c>
      <c r="X38" s="51">
        <v>23878</v>
      </c>
      <c r="Y38" s="51">
        <v>16345</v>
      </c>
      <c r="Z38" s="51">
        <v>365929</v>
      </c>
      <c r="AA38" s="51">
        <v>82169</v>
      </c>
      <c r="AB38" s="51">
        <v>27289</v>
      </c>
      <c r="AC38" s="51">
        <v>139619</v>
      </c>
      <c r="AD38" s="51">
        <v>19210</v>
      </c>
      <c r="AE38" s="51">
        <v>14904</v>
      </c>
      <c r="AF38" s="51">
        <v>63820</v>
      </c>
      <c r="AG38" s="51">
        <v>4128</v>
      </c>
      <c r="AH38" s="51">
        <v>29398</v>
      </c>
      <c r="AI38" s="51">
        <v>31013</v>
      </c>
      <c r="AJ38" s="85">
        <v>2224164</v>
      </c>
      <c r="AL38" s="1">
        <f t="shared" si="2"/>
        <v>37895</v>
      </c>
      <c r="AM38" s="26">
        <f t="shared" si="3"/>
        <v>4.9237376380518706E-2</v>
      </c>
      <c r="AN38" s="26">
        <f t="shared" si="4"/>
        <v>0.18315780670849813</v>
      </c>
      <c r="AO38" s="26">
        <f t="shared" si="5"/>
        <v>1.5406238029210076E-2</v>
      </c>
      <c r="AP38" s="26">
        <f t="shared" si="6"/>
        <v>3.4116638880945828E-2</v>
      </c>
      <c r="AQ38" s="26">
        <f t="shared" si="7"/>
        <v>2.4568781798464501E-2</v>
      </c>
      <c r="AR38" s="26">
        <f t="shared" si="8"/>
        <v>7.0573033283516856E-2</v>
      </c>
      <c r="AS38" s="26">
        <f t="shared" si="9"/>
        <v>3.6573741864358925E-2</v>
      </c>
      <c r="AT38" s="26">
        <f t="shared" si="10"/>
        <v>5.6794373076805484E-3</v>
      </c>
      <c r="AU38" s="26">
        <f t="shared" si="11"/>
        <v>9.6269879379398283E-3</v>
      </c>
      <c r="AV38" s="26">
        <f t="shared" si="12"/>
        <v>1.5692637773113853E-2</v>
      </c>
      <c r="AW38" s="26">
        <f t="shared" si="13"/>
        <v>3.2673849590228059E-2</v>
      </c>
      <c r="AX38" s="26">
        <f t="shared" si="14"/>
        <v>1.3715715208051205E-2</v>
      </c>
      <c r="AY38" s="26">
        <f t="shared" si="15"/>
        <v>2.2113027636451271E-2</v>
      </c>
      <c r="AZ38" s="26">
        <f t="shared" si="16"/>
        <v>6.2580816882208323E-3</v>
      </c>
      <c r="BA38" s="26">
        <f t="shared" si="17"/>
        <v>6.9949877796781175E-3</v>
      </c>
      <c r="BB38" s="26">
        <f t="shared" si="18"/>
        <v>5.5764772741578412E-3</v>
      </c>
      <c r="BC38" s="26">
        <f t="shared" si="19"/>
        <v>6.7066097643878775E-2</v>
      </c>
      <c r="BD38" s="26">
        <f t="shared" si="20"/>
        <v>5.4906472724133654E-2</v>
      </c>
      <c r="BE38" s="26">
        <f t="shared" si="21"/>
        <v>2.1323967117532702E-2</v>
      </c>
      <c r="BF38" s="26">
        <f t="shared" si="22"/>
        <v>3.0085461323895179E-2</v>
      </c>
      <c r="BG38" s="26">
        <f t="shared" si="23"/>
        <v>0.13674351351788808</v>
      </c>
      <c r="BH38" s="26">
        <f t="shared" si="24"/>
        <v>9.6962274364660161E-3</v>
      </c>
      <c r="BI38" s="26">
        <f t="shared" si="25"/>
        <v>1.0735719128625407E-2</v>
      </c>
      <c r="BJ38" s="26">
        <f t="shared" si="26"/>
        <v>7.348828593574934E-3</v>
      </c>
      <c r="BK38" s="26">
        <f t="shared" si="27"/>
        <v>0.16452428867655441</v>
      </c>
      <c r="BL38" s="26">
        <f t="shared" si="28"/>
        <v>3.6943768535054072E-2</v>
      </c>
      <c r="BM38" s="26">
        <f t="shared" si="29"/>
        <v>1.2269329060267139E-2</v>
      </c>
      <c r="BN38" s="26">
        <f t="shared" si="30"/>
        <v>6.2773698342388426E-2</v>
      </c>
      <c r="BO38" s="26">
        <f t="shared" si="31"/>
        <v>8.6369530304420006E-3</v>
      </c>
      <c r="BP38" s="26">
        <f t="shared" si="32"/>
        <v>6.7009447145084623E-3</v>
      </c>
      <c r="BQ38" s="26">
        <f t="shared" si="33"/>
        <v>2.8693927246372122E-2</v>
      </c>
      <c r="BR38" s="26">
        <f t="shared" si="34"/>
        <v>1.855978246208463E-3</v>
      </c>
      <c r="BS38" s="26">
        <f t="shared" si="35"/>
        <v>1.3217550504369282E-2</v>
      </c>
      <c r="BT38" s="26">
        <f t="shared" si="36"/>
        <v>1.394366602462768E-2</v>
      </c>
      <c r="BU38" s="26">
        <f t="shared" si="37"/>
        <v>1</v>
      </c>
    </row>
    <row r="39" spans="1:73">
      <c r="A39" s="71">
        <v>37926</v>
      </c>
      <c r="B39" s="84">
        <v>123201</v>
      </c>
      <c r="C39" s="51">
        <v>473718</v>
      </c>
      <c r="D39" s="51">
        <v>41298</v>
      </c>
      <c r="E39" s="51">
        <v>87933</v>
      </c>
      <c r="F39" s="51">
        <v>51634</v>
      </c>
      <c r="G39" s="51">
        <v>160610</v>
      </c>
      <c r="H39" s="51">
        <v>82458</v>
      </c>
      <c r="I39" s="51">
        <v>11831</v>
      </c>
      <c r="J39" s="51">
        <v>20194</v>
      </c>
      <c r="K39" s="51">
        <v>34589</v>
      </c>
      <c r="L39" s="51">
        <v>73105</v>
      </c>
      <c r="M39" s="51">
        <v>20412</v>
      </c>
      <c r="N39" s="51">
        <v>39332</v>
      </c>
      <c r="O39" s="51">
        <v>14135</v>
      </c>
      <c r="P39" s="51">
        <v>16417</v>
      </c>
      <c r="Q39" s="51">
        <v>11801</v>
      </c>
      <c r="R39" s="51">
        <v>164940</v>
      </c>
      <c r="S39" s="51">
        <v>136515</v>
      </c>
      <c r="T39" s="51">
        <v>53587</v>
      </c>
      <c r="U39" s="51">
        <v>85283</v>
      </c>
      <c r="V39" s="51">
        <v>326925</v>
      </c>
      <c r="W39" s="51">
        <v>20851</v>
      </c>
      <c r="X39" s="51">
        <v>33419</v>
      </c>
      <c r="Y39" s="51">
        <v>18760</v>
      </c>
      <c r="Z39" s="51">
        <v>399955</v>
      </c>
      <c r="AA39" s="51">
        <v>106056</v>
      </c>
      <c r="AB39" s="51">
        <v>31552</v>
      </c>
      <c r="AC39" s="51">
        <v>173330</v>
      </c>
      <c r="AD39" s="51">
        <v>26465</v>
      </c>
      <c r="AE39" s="51">
        <v>14456</v>
      </c>
      <c r="AF39" s="51">
        <v>70416</v>
      </c>
      <c r="AG39" s="51">
        <v>4980</v>
      </c>
      <c r="AH39" s="51">
        <v>48286</v>
      </c>
      <c r="AI39" s="51">
        <v>34713</v>
      </c>
      <c r="AJ39" s="85">
        <v>2476688</v>
      </c>
      <c r="AL39" s="1">
        <f t="shared" si="2"/>
        <v>37926</v>
      </c>
      <c r="AM39" s="26">
        <f t="shared" si="3"/>
        <v>4.9744255231179701E-2</v>
      </c>
      <c r="AN39" s="26">
        <f t="shared" si="4"/>
        <v>0.19127076159774667</v>
      </c>
      <c r="AO39" s="26">
        <f t="shared" si="5"/>
        <v>1.6674688131892268E-2</v>
      </c>
      <c r="AP39" s="26">
        <f t="shared" si="6"/>
        <v>3.5504270218937546E-2</v>
      </c>
      <c r="AQ39" s="26">
        <f t="shared" si="7"/>
        <v>2.0848003462688881E-2</v>
      </c>
      <c r="AR39" s="26">
        <f t="shared" si="8"/>
        <v>6.4848701168657499E-2</v>
      </c>
      <c r="AS39" s="26">
        <f t="shared" si="9"/>
        <v>3.3293656689902001E-2</v>
      </c>
      <c r="AT39" s="26">
        <f t="shared" si="10"/>
        <v>4.776944047857461E-3</v>
      </c>
      <c r="AU39" s="26">
        <f t="shared" si="11"/>
        <v>8.1536309781450062E-3</v>
      </c>
      <c r="AV39" s="26">
        <f t="shared" si="12"/>
        <v>1.3965828558138934E-2</v>
      </c>
      <c r="AW39" s="26">
        <f t="shared" si="13"/>
        <v>2.9517242381761448E-2</v>
      </c>
      <c r="AX39" s="26">
        <f t="shared" si="14"/>
        <v>8.2416517542782935E-3</v>
      </c>
      <c r="AY39" s="26">
        <f t="shared" si="15"/>
        <v>1.5880886086580143E-2</v>
      </c>
      <c r="AZ39" s="26">
        <f t="shared" si="16"/>
        <v>5.7072186726789967E-3</v>
      </c>
      <c r="BA39" s="26">
        <f t="shared" si="17"/>
        <v>6.6286104668815777E-3</v>
      </c>
      <c r="BB39" s="26">
        <f t="shared" si="18"/>
        <v>4.7648310970134309E-3</v>
      </c>
      <c r="BC39" s="26">
        <f t="shared" si="19"/>
        <v>6.6597003740479221E-2</v>
      </c>
      <c r="BD39" s="26">
        <f t="shared" si="20"/>
        <v>5.5119982815760402E-2</v>
      </c>
      <c r="BE39" s="26">
        <f t="shared" si="21"/>
        <v>2.1636556562635263E-2</v>
      </c>
      <c r="BF39" s="26">
        <f t="shared" si="22"/>
        <v>3.4434292894381525E-2</v>
      </c>
      <c r="BG39" s="26">
        <f t="shared" si="23"/>
        <v>0.13200088182282144</v>
      </c>
      <c r="BH39" s="26">
        <f t="shared" si="24"/>
        <v>8.4189046016292721E-3</v>
      </c>
      <c r="BI39" s="26">
        <f t="shared" si="25"/>
        <v>1.3493423475221748E-2</v>
      </c>
      <c r="BJ39" s="26">
        <f t="shared" si="26"/>
        <v>7.5746319278003531E-3</v>
      </c>
      <c r="BK39" s="26">
        <f t="shared" si="27"/>
        <v>0.16148784182747281</v>
      </c>
      <c r="BL39" s="26">
        <f t="shared" si="28"/>
        <v>4.2821703823816323E-2</v>
      </c>
      <c r="BM39" s="26">
        <f t="shared" si="29"/>
        <v>1.2739594167694922E-2</v>
      </c>
      <c r="BN39" s="26">
        <f t="shared" si="30"/>
        <v>6.9984592326526388E-2</v>
      </c>
      <c r="BO39" s="26">
        <f t="shared" si="31"/>
        <v>1.0685641469575497E-2</v>
      </c>
      <c r="BP39" s="26">
        <f t="shared" si="32"/>
        <v>5.836827246710123E-3</v>
      </c>
      <c r="BQ39" s="26">
        <f t="shared" si="33"/>
        <v>2.843151822110819E-2</v>
      </c>
      <c r="BR39" s="26">
        <f t="shared" si="34"/>
        <v>2.0107498401090488E-3</v>
      </c>
      <c r="BS39" s="26">
        <f t="shared" si="35"/>
        <v>1.9496198148495087E-2</v>
      </c>
      <c r="BT39" s="26">
        <f t="shared" si="36"/>
        <v>1.4015895421627593E-2</v>
      </c>
      <c r="BU39" s="26">
        <f t="shared" si="37"/>
        <v>1</v>
      </c>
    </row>
    <row r="40" spans="1:73">
      <c r="A40" s="71">
        <v>37956</v>
      </c>
      <c r="B40" s="84">
        <v>213567</v>
      </c>
      <c r="C40" s="51">
        <v>486817</v>
      </c>
      <c r="D40" s="51">
        <v>93482</v>
      </c>
      <c r="E40" s="51">
        <v>83247</v>
      </c>
      <c r="F40" s="51">
        <v>88529</v>
      </c>
      <c r="G40" s="51">
        <v>177735</v>
      </c>
      <c r="H40" s="51">
        <v>106031</v>
      </c>
      <c r="I40" s="51">
        <v>31282</v>
      </c>
      <c r="J40" s="51">
        <v>45924</v>
      </c>
      <c r="K40" s="51">
        <v>44872</v>
      </c>
      <c r="L40" s="51">
        <v>109288</v>
      </c>
      <c r="M40" s="51">
        <v>22642</v>
      </c>
      <c r="N40" s="51">
        <v>37967</v>
      </c>
      <c r="O40" s="51">
        <v>15681</v>
      </c>
      <c r="P40" s="51">
        <v>23284</v>
      </c>
      <c r="Q40" s="51">
        <v>20172</v>
      </c>
      <c r="R40" s="51">
        <v>148281</v>
      </c>
      <c r="S40" s="51">
        <v>117946</v>
      </c>
      <c r="T40" s="51">
        <v>73923</v>
      </c>
      <c r="U40" s="51">
        <v>154897</v>
      </c>
      <c r="V40" s="51">
        <v>363880</v>
      </c>
      <c r="W40" s="51">
        <v>26477</v>
      </c>
      <c r="X40" s="51">
        <v>47993</v>
      </c>
      <c r="Y40" s="51">
        <v>24793</v>
      </c>
      <c r="Z40" s="51">
        <v>463143</v>
      </c>
      <c r="AA40" s="51">
        <v>130428</v>
      </c>
      <c r="AB40" s="51">
        <v>50404</v>
      </c>
      <c r="AC40" s="51">
        <v>206621</v>
      </c>
      <c r="AD40" s="51">
        <v>37878</v>
      </c>
      <c r="AE40" s="51">
        <v>36182</v>
      </c>
      <c r="AF40" s="51">
        <v>77353</v>
      </c>
      <c r="AG40" s="51">
        <v>7421</v>
      </c>
      <c r="AH40" s="51">
        <v>58988</v>
      </c>
      <c r="AI40" s="51">
        <v>39240</v>
      </c>
      <c r="AJ40" s="85">
        <v>3085276</v>
      </c>
      <c r="AL40" s="1">
        <f t="shared" si="2"/>
        <v>37956</v>
      </c>
      <c r="AM40" s="26">
        <f t="shared" si="3"/>
        <v>6.9221359774619837E-2</v>
      </c>
      <c r="AN40" s="26">
        <f t="shared" si="4"/>
        <v>0.15778718014206833</v>
      </c>
      <c r="AO40" s="26">
        <f t="shared" si="5"/>
        <v>3.0299396229056978E-2</v>
      </c>
      <c r="AP40" s="26">
        <f t="shared" si="6"/>
        <v>2.6982026891597382E-2</v>
      </c>
      <c r="AQ40" s="26">
        <f t="shared" si="7"/>
        <v>2.8694029318608774E-2</v>
      </c>
      <c r="AR40" s="26">
        <f t="shared" si="8"/>
        <v>5.7607487952455468E-2</v>
      </c>
      <c r="AS40" s="26">
        <f t="shared" si="9"/>
        <v>3.4366779503681354E-2</v>
      </c>
      <c r="AT40" s="26">
        <f t="shared" si="10"/>
        <v>1.0139125316503288E-2</v>
      </c>
      <c r="AU40" s="26">
        <f t="shared" si="11"/>
        <v>1.4884891983731764E-2</v>
      </c>
      <c r="AV40" s="26">
        <f t="shared" si="12"/>
        <v>1.4543917626818476E-2</v>
      </c>
      <c r="AW40" s="26">
        <f t="shared" si="13"/>
        <v>3.5422438705645785E-2</v>
      </c>
      <c r="AX40" s="26">
        <f t="shared" si="14"/>
        <v>7.3387275563029045E-3</v>
      </c>
      <c r="AY40" s="26">
        <f t="shared" si="15"/>
        <v>1.2305868259436109E-2</v>
      </c>
      <c r="AZ40" s="26">
        <f t="shared" si="16"/>
        <v>5.082527462697016E-3</v>
      </c>
      <c r="BA40" s="26">
        <f t="shared" si="17"/>
        <v>7.5468126676511271E-3</v>
      </c>
      <c r="BB40" s="26">
        <f t="shared" si="18"/>
        <v>6.5381508818011741E-3</v>
      </c>
      <c r="BC40" s="26">
        <f t="shared" si="19"/>
        <v>4.806085419910569E-2</v>
      </c>
      <c r="BD40" s="26">
        <f t="shared" si="20"/>
        <v>3.8228670627846587E-2</v>
      </c>
      <c r="BE40" s="26">
        <f t="shared" si="21"/>
        <v>2.3959930975381134E-2</v>
      </c>
      <c r="BF40" s="26">
        <f t="shared" si="22"/>
        <v>5.0205232854370244E-2</v>
      </c>
      <c r="BG40" s="26">
        <f t="shared" si="23"/>
        <v>0.11794082603955043</v>
      </c>
      <c r="BH40" s="26">
        <f t="shared" si="24"/>
        <v>8.5817281825029592E-3</v>
      </c>
      <c r="BI40" s="26">
        <f t="shared" si="25"/>
        <v>1.5555496493668637E-2</v>
      </c>
      <c r="BJ40" s="26">
        <f t="shared" si="26"/>
        <v>8.0359099153527926E-3</v>
      </c>
      <c r="BK40" s="26">
        <f t="shared" si="27"/>
        <v>0.15011396063107482</v>
      </c>
      <c r="BL40" s="26">
        <f t="shared" si="28"/>
        <v>4.2274337855024963E-2</v>
      </c>
      <c r="BM40" s="26">
        <f t="shared" si="29"/>
        <v>1.6336950081613445E-2</v>
      </c>
      <c r="BN40" s="26">
        <f t="shared" si="30"/>
        <v>6.6970021482680969E-2</v>
      </c>
      <c r="BO40" s="26">
        <f t="shared" si="31"/>
        <v>1.2277021569545155E-2</v>
      </c>
      <c r="BP40" s="26">
        <f t="shared" si="32"/>
        <v>1.1727313861061376E-2</v>
      </c>
      <c r="BQ40" s="26">
        <f t="shared" si="33"/>
        <v>2.5071662956571795E-2</v>
      </c>
      <c r="BR40" s="26">
        <f t="shared" si="34"/>
        <v>2.4052953447276679E-3</v>
      </c>
      <c r="BS40" s="26">
        <f t="shared" si="35"/>
        <v>1.9119197115590306E-2</v>
      </c>
      <c r="BT40" s="26">
        <f t="shared" si="36"/>
        <v>1.2718473160910078E-2</v>
      </c>
      <c r="BU40" s="26">
        <f t="shared" si="37"/>
        <v>1</v>
      </c>
    </row>
    <row r="41" spans="1:73">
      <c r="A41" s="71">
        <v>37987</v>
      </c>
      <c r="B41" s="84">
        <v>322272</v>
      </c>
      <c r="C41" s="51">
        <v>557370</v>
      </c>
      <c r="D41" s="51">
        <v>162937</v>
      </c>
      <c r="E41" s="51">
        <v>106685</v>
      </c>
      <c r="F41" s="51">
        <v>154711</v>
      </c>
      <c r="G41" s="51">
        <v>258042</v>
      </c>
      <c r="H41" s="51">
        <v>133658</v>
      </c>
      <c r="I41" s="51">
        <v>70348</v>
      </c>
      <c r="J41" s="51">
        <v>74442</v>
      </c>
      <c r="K41" s="51">
        <v>73194</v>
      </c>
      <c r="L41" s="51">
        <v>169502</v>
      </c>
      <c r="M41" s="51">
        <v>24901</v>
      </c>
      <c r="N41" s="51">
        <v>46518</v>
      </c>
      <c r="O41" s="51">
        <v>21734</v>
      </c>
      <c r="P41" s="51">
        <v>31382</v>
      </c>
      <c r="Q41" s="51">
        <v>26204</v>
      </c>
      <c r="R41" s="51">
        <v>164952</v>
      </c>
      <c r="S41" s="51">
        <v>130435</v>
      </c>
      <c r="T41" s="51">
        <v>91877</v>
      </c>
      <c r="U41" s="51">
        <v>238805</v>
      </c>
      <c r="V41" s="51">
        <v>433927</v>
      </c>
      <c r="W41" s="51">
        <v>33279</v>
      </c>
      <c r="X41" s="51">
        <v>49291</v>
      </c>
      <c r="Y41" s="51">
        <v>35507</v>
      </c>
      <c r="Z41" s="51">
        <v>552004</v>
      </c>
      <c r="AA41" s="51">
        <v>164662</v>
      </c>
      <c r="AB41" s="51">
        <v>102586</v>
      </c>
      <c r="AC41" s="51">
        <v>228936</v>
      </c>
      <c r="AD41" s="51">
        <v>46680</v>
      </c>
      <c r="AE41" s="51">
        <v>61969</v>
      </c>
      <c r="AF41" s="51">
        <v>91797</v>
      </c>
      <c r="AG41" s="51">
        <v>9336</v>
      </c>
      <c r="AH41" s="51">
        <v>65022</v>
      </c>
      <c r="AI41" s="51">
        <v>45982</v>
      </c>
      <c r="AJ41" s="85">
        <v>4098508</v>
      </c>
      <c r="AL41" s="1">
        <f t="shared" si="2"/>
        <v>37987</v>
      </c>
      <c r="AM41" s="26">
        <f t="shared" si="3"/>
        <v>7.8631541038836572E-2</v>
      </c>
      <c r="AN41" s="26">
        <f t="shared" si="4"/>
        <v>0.1359933907656152</v>
      </c>
      <c r="AO41" s="26">
        <f t="shared" si="5"/>
        <v>3.9755198721095578E-2</v>
      </c>
      <c r="AP41" s="26">
        <f t="shared" si="6"/>
        <v>2.6030204162099963E-2</v>
      </c>
      <c r="AQ41" s="26">
        <f t="shared" si="7"/>
        <v>3.7748126879342432E-2</v>
      </c>
      <c r="AR41" s="26">
        <f t="shared" si="8"/>
        <v>6.2959984462638605E-2</v>
      </c>
      <c r="AS41" s="26">
        <f t="shared" si="9"/>
        <v>3.2611379555682211E-2</v>
      </c>
      <c r="AT41" s="26">
        <f t="shared" si="10"/>
        <v>1.716429490926942E-2</v>
      </c>
      <c r="AU41" s="26">
        <f t="shared" si="11"/>
        <v>1.8163194996813476E-2</v>
      </c>
      <c r="AV41" s="26">
        <f t="shared" si="12"/>
        <v>1.7858693944235317E-2</v>
      </c>
      <c r="AW41" s="26">
        <f t="shared" si="13"/>
        <v>4.1357001133095261E-2</v>
      </c>
      <c r="AX41" s="26">
        <f t="shared" si="14"/>
        <v>6.0756255691095393E-3</v>
      </c>
      <c r="AY41" s="26">
        <f t="shared" si="15"/>
        <v>1.1349983945377196E-2</v>
      </c>
      <c r="AZ41" s="26">
        <f t="shared" si="16"/>
        <v>5.3029053499468589E-3</v>
      </c>
      <c r="BA41" s="26">
        <f t="shared" si="17"/>
        <v>7.6569327179549238E-3</v>
      </c>
      <c r="BB41" s="26">
        <f t="shared" si="18"/>
        <v>6.3935461392292028E-3</v>
      </c>
      <c r="BC41" s="26">
        <f t="shared" si="19"/>
        <v>4.0246841045570726E-2</v>
      </c>
      <c r="BD41" s="26">
        <f t="shared" si="20"/>
        <v>3.1824995827750002E-2</v>
      </c>
      <c r="BE41" s="26">
        <f t="shared" si="21"/>
        <v>2.2417182057470671E-2</v>
      </c>
      <c r="BF41" s="26">
        <f t="shared" si="22"/>
        <v>5.8266325209076084E-2</v>
      </c>
      <c r="BG41" s="26">
        <f t="shared" si="23"/>
        <v>0.10587438160423257</v>
      </c>
      <c r="BH41" s="26">
        <f t="shared" si="24"/>
        <v>8.1197840775228455E-3</v>
      </c>
      <c r="BI41" s="26">
        <f t="shared" si="25"/>
        <v>1.2026571620697092E-2</v>
      </c>
      <c r="BJ41" s="26">
        <f t="shared" si="26"/>
        <v>8.6633965335678256E-3</v>
      </c>
      <c r="BK41" s="26">
        <f t="shared" si="27"/>
        <v>0.13468413383602032</v>
      </c>
      <c r="BL41" s="26">
        <f t="shared" si="28"/>
        <v>4.0176083589442795E-2</v>
      </c>
      <c r="BM41" s="26">
        <f t="shared" si="29"/>
        <v>2.5030084118415775E-2</v>
      </c>
      <c r="BN41" s="26">
        <f t="shared" si="30"/>
        <v>5.5858375779673966E-2</v>
      </c>
      <c r="BO41" s="26">
        <f t="shared" si="31"/>
        <v>1.138951052431763E-2</v>
      </c>
      <c r="BP41" s="26">
        <f t="shared" si="32"/>
        <v>1.5119892409628089E-2</v>
      </c>
      <c r="BQ41" s="26">
        <f t="shared" si="33"/>
        <v>2.2397662759228481E-2</v>
      </c>
      <c r="BR41" s="26">
        <f t="shared" si="34"/>
        <v>2.2779021048635259E-3</v>
      </c>
      <c r="BS41" s="26">
        <f t="shared" si="35"/>
        <v>1.5864797628795651E-2</v>
      </c>
      <c r="BT41" s="26">
        <f t="shared" si="36"/>
        <v>1.1219204647154526E-2</v>
      </c>
      <c r="BU41" s="26">
        <f t="shared" si="37"/>
        <v>1</v>
      </c>
    </row>
    <row r="42" spans="1:73">
      <c r="A42" s="71">
        <v>38018</v>
      </c>
      <c r="B42" s="84">
        <v>176908</v>
      </c>
      <c r="C42" s="51">
        <v>493646</v>
      </c>
      <c r="D42" s="51">
        <v>75433</v>
      </c>
      <c r="E42" s="51">
        <v>92577</v>
      </c>
      <c r="F42" s="51">
        <v>77047</v>
      </c>
      <c r="G42" s="51">
        <v>176478</v>
      </c>
      <c r="H42" s="51">
        <v>103545</v>
      </c>
      <c r="I42" s="51">
        <v>19029</v>
      </c>
      <c r="J42" s="51">
        <v>36690</v>
      </c>
      <c r="K42" s="51">
        <v>45854</v>
      </c>
      <c r="L42" s="51">
        <v>106751</v>
      </c>
      <c r="M42" s="51">
        <v>23078</v>
      </c>
      <c r="N42" s="51">
        <v>50101</v>
      </c>
      <c r="O42" s="51">
        <v>18985</v>
      </c>
      <c r="P42" s="51">
        <v>20146</v>
      </c>
      <c r="Q42" s="51">
        <v>15274</v>
      </c>
      <c r="R42" s="51">
        <v>184505</v>
      </c>
      <c r="S42" s="51">
        <v>149600</v>
      </c>
      <c r="T42" s="51">
        <v>78846</v>
      </c>
      <c r="U42" s="51">
        <v>140266</v>
      </c>
      <c r="V42" s="51">
        <v>397740</v>
      </c>
      <c r="W42" s="51">
        <v>28669</v>
      </c>
      <c r="X42" s="51">
        <v>45617</v>
      </c>
      <c r="Y42" s="51">
        <v>24300</v>
      </c>
      <c r="Z42" s="51">
        <v>496325</v>
      </c>
      <c r="AA42" s="51">
        <v>149280</v>
      </c>
      <c r="AB42" s="51">
        <v>51746</v>
      </c>
      <c r="AC42" s="51">
        <v>204898</v>
      </c>
      <c r="AD42" s="51">
        <v>35247</v>
      </c>
      <c r="AE42" s="51">
        <v>27177</v>
      </c>
      <c r="AF42" s="51">
        <v>87714</v>
      </c>
      <c r="AG42" s="51">
        <v>8898</v>
      </c>
      <c r="AH42" s="51">
        <v>64950</v>
      </c>
      <c r="AI42" s="51">
        <v>47304</v>
      </c>
      <c r="AJ42" s="85">
        <v>3108697</v>
      </c>
      <c r="AL42" s="1">
        <f t="shared" si="2"/>
        <v>38018</v>
      </c>
      <c r="AM42" s="26">
        <f t="shared" si="3"/>
        <v>5.6907443858311056E-2</v>
      </c>
      <c r="AN42" s="26">
        <f t="shared" si="4"/>
        <v>0.15879514793497082</v>
      </c>
      <c r="AO42" s="26">
        <f t="shared" si="5"/>
        <v>2.4265150318606155E-2</v>
      </c>
      <c r="AP42" s="26">
        <f t="shared" si="6"/>
        <v>2.9780001074405128E-2</v>
      </c>
      <c r="AQ42" s="26">
        <f t="shared" si="7"/>
        <v>2.4784338904692223E-2</v>
      </c>
      <c r="AR42" s="26">
        <f t="shared" si="8"/>
        <v>5.6769122239960987E-2</v>
      </c>
      <c r="AS42" s="26">
        <f t="shared" si="9"/>
        <v>3.3308167376878479E-2</v>
      </c>
      <c r="AT42" s="26">
        <f t="shared" si="10"/>
        <v>6.1212141292638043E-3</v>
      </c>
      <c r="AU42" s="26">
        <f t="shared" si="11"/>
        <v>1.1802372505265068E-2</v>
      </c>
      <c r="AV42" s="26">
        <f t="shared" si="12"/>
        <v>1.4750231367032554E-2</v>
      </c>
      <c r="AW42" s="26">
        <f t="shared" si="13"/>
        <v>3.4339467629042005E-2</v>
      </c>
      <c r="AX42" s="26">
        <f t="shared" si="14"/>
        <v>7.4236890890299057E-3</v>
      </c>
      <c r="AY42" s="26">
        <f t="shared" si="15"/>
        <v>1.611639860687613E-2</v>
      </c>
      <c r="AZ42" s="26">
        <f t="shared" si="16"/>
        <v>6.1070602892465877E-3</v>
      </c>
      <c r="BA42" s="26">
        <f t="shared" si="17"/>
        <v>6.4805286587917704E-3</v>
      </c>
      <c r="BB42" s="26">
        <f t="shared" si="18"/>
        <v>4.9133125550672842E-3</v>
      </c>
      <c r="BC42" s="26">
        <f t="shared" si="19"/>
        <v>5.9351233008556319E-2</v>
      </c>
      <c r="BD42" s="26">
        <f t="shared" si="20"/>
        <v>4.8123056058535132E-2</v>
      </c>
      <c r="BE42" s="26">
        <f t="shared" si="21"/>
        <v>2.5363037954487039E-2</v>
      </c>
      <c r="BF42" s="26">
        <f t="shared" si="22"/>
        <v>4.5120511905792041E-2</v>
      </c>
      <c r="BG42" s="26">
        <f t="shared" si="23"/>
        <v>0.12794428019199042</v>
      </c>
      <c r="BH42" s="26">
        <f t="shared" si="24"/>
        <v>9.2221918057629939E-3</v>
      </c>
      <c r="BI42" s="26">
        <f t="shared" si="25"/>
        <v>1.4673993637848912E-2</v>
      </c>
      <c r="BJ42" s="26">
        <f t="shared" si="26"/>
        <v>7.8167798276898657E-3</v>
      </c>
      <c r="BK42" s="26">
        <f t="shared" si="27"/>
        <v>0.15965692378510996</v>
      </c>
      <c r="BL42" s="26">
        <f t="shared" si="28"/>
        <v>4.8020119040228106E-2</v>
      </c>
      <c r="BM42" s="26">
        <f t="shared" si="29"/>
        <v>1.6645559216610688E-2</v>
      </c>
      <c r="BN42" s="26">
        <f t="shared" si="30"/>
        <v>6.5911216178353826E-2</v>
      </c>
      <c r="BO42" s="26">
        <f t="shared" si="31"/>
        <v>1.1338190888336817E-2</v>
      </c>
      <c r="BP42" s="26">
        <f t="shared" si="32"/>
        <v>8.7422479579064797E-3</v>
      </c>
      <c r="BQ42" s="26">
        <f t="shared" si="33"/>
        <v>2.8215680074320529E-2</v>
      </c>
      <c r="BR42" s="26">
        <f t="shared" si="34"/>
        <v>2.8622924652997703E-3</v>
      </c>
      <c r="BS42" s="26">
        <f t="shared" si="35"/>
        <v>2.089299793450439E-2</v>
      </c>
      <c r="BT42" s="26">
        <f t="shared" si="36"/>
        <v>1.5216664731236271E-2</v>
      </c>
      <c r="BU42" s="26">
        <f t="shared" si="37"/>
        <v>1</v>
      </c>
    </row>
    <row r="43" spans="1:73">
      <c r="A43" s="71">
        <v>38047</v>
      </c>
      <c r="B43" s="84">
        <v>159361</v>
      </c>
      <c r="C43" s="51">
        <v>516143</v>
      </c>
      <c r="D43" s="51">
        <v>63749</v>
      </c>
      <c r="E43" s="51">
        <v>94423</v>
      </c>
      <c r="F43" s="51">
        <v>73907</v>
      </c>
      <c r="G43" s="51">
        <v>165990</v>
      </c>
      <c r="H43" s="51">
        <v>105688</v>
      </c>
      <c r="I43" s="51">
        <v>17832</v>
      </c>
      <c r="J43" s="51">
        <v>35249</v>
      </c>
      <c r="K43" s="51">
        <v>42044</v>
      </c>
      <c r="L43" s="51">
        <v>99083</v>
      </c>
      <c r="M43" s="51">
        <v>23749</v>
      </c>
      <c r="N43" s="51">
        <v>56094</v>
      </c>
      <c r="O43" s="51">
        <v>17708</v>
      </c>
      <c r="P43" s="51">
        <v>20395</v>
      </c>
      <c r="Q43" s="51">
        <v>14216</v>
      </c>
      <c r="R43" s="51">
        <v>184164</v>
      </c>
      <c r="S43" s="51">
        <v>149227</v>
      </c>
      <c r="T43" s="51">
        <v>77315</v>
      </c>
      <c r="U43" s="51">
        <v>119296</v>
      </c>
      <c r="V43" s="51">
        <v>391278</v>
      </c>
      <c r="W43" s="51">
        <v>28363</v>
      </c>
      <c r="X43" s="51">
        <v>43538</v>
      </c>
      <c r="Y43" s="51">
        <v>24120</v>
      </c>
      <c r="Z43" s="51">
        <v>487299</v>
      </c>
      <c r="AA43" s="51">
        <v>141147</v>
      </c>
      <c r="AB43" s="51">
        <v>43742</v>
      </c>
      <c r="AC43" s="51">
        <v>191716</v>
      </c>
      <c r="AD43" s="51">
        <v>32888</v>
      </c>
      <c r="AE43" s="51">
        <v>22464</v>
      </c>
      <c r="AF43" s="51">
        <v>86756</v>
      </c>
      <c r="AG43" s="51">
        <v>7082</v>
      </c>
      <c r="AH43" s="51">
        <v>58102</v>
      </c>
      <c r="AI43" s="51">
        <v>44439</v>
      </c>
      <c r="AJ43" s="85">
        <v>3002042</v>
      </c>
      <c r="AL43" s="1">
        <f t="shared" si="2"/>
        <v>38047</v>
      </c>
      <c r="AM43" s="26">
        <f t="shared" si="3"/>
        <v>5.3084200687398775E-2</v>
      </c>
      <c r="AN43" s="26">
        <f t="shared" si="4"/>
        <v>0.17193063921157664</v>
      </c>
      <c r="AO43" s="26">
        <f t="shared" si="5"/>
        <v>2.1235212565313875E-2</v>
      </c>
      <c r="AP43" s="26">
        <f t="shared" si="6"/>
        <v>3.1452924376141306E-2</v>
      </c>
      <c r="AQ43" s="26">
        <f t="shared" si="7"/>
        <v>2.4618909395671348E-2</v>
      </c>
      <c r="AR43" s="26">
        <f t="shared" si="8"/>
        <v>5.5292364330678918E-2</v>
      </c>
      <c r="AS43" s="26">
        <f t="shared" si="9"/>
        <v>3.5205370211342811E-2</v>
      </c>
      <c r="AT43" s="26">
        <f t="shared" si="10"/>
        <v>5.9399568693575908E-3</v>
      </c>
      <c r="AU43" s="26">
        <f t="shared" si="11"/>
        <v>1.1741674500223514E-2</v>
      </c>
      <c r="AV43" s="26">
        <f t="shared" si="12"/>
        <v>1.4005133838900322E-2</v>
      </c>
      <c r="AW43" s="26">
        <f t="shared" si="13"/>
        <v>3.3005201126433271E-2</v>
      </c>
      <c r="AX43" s="26">
        <f t="shared" si="14"/>
        <v>7.9109486143098592E-3</v>
      </c>
      <c r="AY43" s="26">
        <f t="shared" si="15"/>
        <v>1.8685281551690483E-2</v>
      </c>
      <c r="AZ43" s="26">
        <f t="shared" si="16"/>
        <v>5.8986516511094784E-3</v>
      </c>
      <c r="BA43" s="26">
        <f t="shared" si="17"/>
        <v>6.7937090820181728E-3</v>
      </c>
      <c r="BB43" s="26">
        <f t="shared" si="18"/>
        <v>4.7354434081868279E-3</v>
      </c>
      <c r="BC43" s="26">
        <f t="shared" si="19"/>
        <v>6.1346243656817595E-2</v>
      </c>
      <c r="BD43" s="26">
        <f t="shared" si="20"/>
        <v>4.970849841541191E-2</v>
      </c>
      <c r="BE43" s="26">
        <f t="shared" si="21"/>
        <v>2.5754136684296887E-2</v>
      </c>
      <c r="BF43" s="26">
        <f t="shared" si="22"/>
        <v>3.9738284807474378E-2</v>
      </c>
      <c r="BG43" s="26">
        <f t="shared" si="23"/>
        <v>0.13033728375552375</v>
      </c>
      <c r="BH43" s="26">
        <f t="shared" si="24"/>
        <v>9.4479024610581736E-3</v>
      </c>
      <c r="BI43" s="26">
        <f t="shared" si="25"/>
        <v>1.4502795097470322E-2</v>
      </c>
      <c r="BJ43" s="26">
        <f t="shared" si="26"/>
        <v>8.0345311624554216E-3</v>
      </c>
      <c r="BK43" s="26">
        <f t="shared" si="27"/>
        <v>0.16232251247650767</v>
      </c>
      <c r="BL43" s="26">
        <f t="shared" si="28"/>
        <v>4.7016997097309096E-2</v>
      </c>
      <c r="BM43" s="26">
        <f t="shared" si="29"/>
        <v>1.4570748843620442E-2</v>
      </c>
      <c r="BN43" s="26">
        <f t="shared" si="30"/>
        <v>6.3861864690767156E-2</v>
      </c>
      <c r="BO43" s="26">
        <f t="shared" si="31"/>
        <v>1.0955209820515503E-2</v>
      </c>
      <c r="BP43" s="26">
        <f t="shared" si="32"/>
        <v>7.4829066348838557E-3</v>
      </c>
      <c r="BQ43" s="26">
        <f t="shared" si="33"/>
        <v>2.8898996083332611E-2</v>
      </c>
      <c r="BR43" s="26">
        <f t="shared" si="34"/>
        <v>2.3590609325252611E-3</v>
      </c>
      <c r="BS43" s="26">
        <f t="shared" si="35"/>
        <v>1.9354159602030883E-2</v>
      </c>
      <c r="BT43" s="26">
        <f t="shared" si="36"/>
        <v>1.4802924142966687E-2</v>
      </c>
      <c r="BU43" s="26">
        <f t="shared" si="37"/>
        <v>1</v>
      </c>
    </row>
    <row r="44" spans="1:73">
      <c r="A44" s="71">
        <v>38078</v>
      </c>
      <c r="B44" s="84">
        <v>142403</v>
      </c>
      <c r="C44" s="51">
        <v>449385</v>
      </c>
      <c r="D44" s="51">
        <v>56907</v>
      </c>
      <c r="E44" s="51">
        <v>87420</v>
      </c>
      <c r="F44" s="51">
        <v>68959</v>
      </c>
      <c r="G44" s="51">
        <v>175204</v>
      </c>
      <c r="H44" s="51">
        <v>95731</v>
      </c>
      <c r="I44" s="51">
        <v>17128</v>
      </c>
      <c r="J44" s="51">
        <v>29734</v>
      </c>
      <c r="K44" s="51">
        <v>45601</v>
      </c>
      <c r="L44" s="51">
        <v>88187</v>
      </c>
      <c r="M44" s="51">
        <v>18290</v>
      </c>
      <c r="N44" s="51">
        <v>44762</v>
      </c>
      <c r="O44" s="51">
        <v>16326</v>
      </c>
      <c r="P44" s="51">
        <v>18216</v>
      </c>
      <c r="Q44" s="51">
        <v>15276</v>
      </c>
      <c r="R44" s="51">
        <v>155548</v>
      </c>
      <c r="S44" s="51">
        <v>126969</v>
      </c>
      <c r="T44" s="51">
        <v>62081</v>
      </c>
      <c r="U44" s="51">
        <v>94074</v>
      </c>
      <c r="V44" s="51">
        <v>336182</v>
      </c>
      <c r="W44" s="51">
        <v>29602</v>
      </c>
      <c r="X44" s="51">
        <v>32812</v>
      </c>
      <c r="Y44" s="51">
        <v>21252</v>
      </c>
      <c r="Z44" s="51">
        <v>419848</v>
      </c>
      <c r="AA44" s="51">
        <v>117058</v>
      </c>
      <c r="AB44" s="51">
        <v>39967</v>
      </c>
      <c r="AC44" s="51">
        <v>175024</v>
      </c>
      <c r="AD44" s="51">
        <v>27001</v>
      </c>
      <c r="AE44" s="51">
        <v>27909</v>
      </c>
      <c r="AF44" s="51">
        <v>78968</v>
      </c>
      <c r="AG44" s="51">
        <v>5647</v>
      </c>
      <c r="AH44" s="51">
        <v>45939</v>
      </c>
      <c r="AI44" s="51">
        <v>38453</v>
      </c>
      <c r="AJ44" s="85">
        <v>2657045</v>
      </c>
      <c r="AL44" s="1">
        <f t="shared" si="2"/>
        <v>38078</v>
      </c>
      <c r="AM44" s="26">
        <f t="shared" si="3"/>
        <v>5.3594500657685513E-2</v>
      </c>
      <c r="AN44" s="26">
        <f t="shared" si="4"/>
        <v>0.16912961579499031</v>
      </c>
      <c r="AO44" s="26">
        <f t="shared" si="5"/>
        <v>2.1417401662373051E-2</v>
      </c>
      <c r="AP44" s="26">
        <f t="shared" si="6"/>
        <v>3.2901211684408807E-2</v>
      </c>
      <c r="AQ44" s="26">
        <f t="shared" si="7"/>
        <v>2.5953267633781137E-2</v>
      </c>
      <c r="AR44" s="26">
        <f t="shared" si="8"/>
        <v>6.593941766134935E-2</v>
      </c>
      <c r="AS44" s="26">
        <f t="shared" si="9"/>
        <v>3.602912257790139E-2</v>
      </c>
      <c r="AT44" s="26">
        <f t="shared" si="10"/>
        <v>6.4462589079221462E-3</v>
      </c>
      <c r="AU44" s="26">
        <f t="shared" si="11"/>
        <v>1.1190627181699971E-2</v>
      </c>
      <c r="AV44" s="26">
        <f t="shared" si="12"/>
        <v>1.716229871906573E-2</v>
      </c>
      <c r="AW44" s="26">
        <f t="shared" si="13"/>
        <v>3.3189878229386405E-2</v>
      </c>
      <c r="AX44" s="26">
        <f t="shared" si="14"/>
        <v>6.8835868417734735E-3</v>
      </c>
      <c r="AY44" s="26">
        <f t="shared" si="15"/>
        <v>1.6846534401938996E-2</v>
      </c>
      <c r="AZ44" s="26">
        <f t="shared" si="16"/>
        <v>6.1444198348164971E-3</v>
      </c>
      <c r="BA44" s="26">
        <f t="shared" si="17"/>
        <v>6.8557363537313067E-3</v>
      </c>
      <c r="BB44" s="26">
        <f t="shared" si="18"/>
        <v>5.749243990974936E-3</v>
      </c>
      <c r="BC44" s="26">
        <f t="shared" si="19"/>
        <v>5.8541725864635338E-2</v>
      </c>
      <c r="BD44" s="26">
        <f t="shared" si="20"/>
        <v>4.7785792111161081E-2</v>
      </c>
      <c r="BE44" s="26">
        <f t="shared" si="21"/>
        <v>2.3364677677645655E-2</v>
      </c>
      <c r="BF44" s="26">
        <f t="shared" si="22"/>
        <v>3.5405497460524758E-2</v>
      </c>
      <c r="BG44" s="26">
        <f t="shared" si="23"/>
        <v>0.12652476717556535</v>
      </c>
      <c r="BH44" s="26">
        <f t="shared" si="24"/>
        <v>1.1140947932759888E-2</v>
      </c>
      <c r="BI44" s="26">
        <f t="shared" si="25"/>
        <v>1.2349056941075518E-2</v>
      </c>
      <c r="BJ44" s="26">
        <f t="shared" si="26"/>
        <v>7.9983590793531907E-3</v>
      </c>
      <c r="BK44" s="26">
        <f t="shared" si="27"/>
        <v>0.15801313112875393</v>
      </c>
      <c r="BL44" s="26">
        <f t="shared" si="28"/>
        <v>4.4055708503243265E-2</v>
      </c>
      <c r="BM44" s="26">
        <f t="shared" si="29"/>
        <v>1.5041898048395869E-2</v>
      </c>
      <c r="BN44" s="26">
        <f t="shared" si="30"/>
        <v>6.5871673230976521E-2</v>
      </c>
      <c r="BO44" s="26">
        <f t="shared" si="31"/>
        <v>1.0162040913872366E-2</v>
      </c>
      <c r="BP44" s="26">
        <f t="shared" si="32"/>
        <v>1.0503773929308687E-2</v>
      </c>
      <c r="BQ44" s="26">
        <f t="shared" si="33"/>
        <v>2.9720234320457502E-2</v>
      </c>
      <c r="BR44" s="26">
        <f t="shared" si="34"/>
        <v>2.1252933239745658E-3</v>
      </c>
      <c r="BS44" s="26">
        <f t="shared" si="35"/>
        <v>1.728950770498806E-2</v>
      </c>
      <c r="BT44" s="26">
        <f t="shared" si="36"/>
        <v>1.4472092117370989E-2</v>
      </c>
      <c r="BU44" s="26">
        <f t="shared" si="37"/>
        <v>1</v>
      </c>
    </row>
    <row r="45" spans="1:73">
      <c r="A45" s="71">
        <v>38108</v>
      </c>
      <c r="B45" s="84">
        <v>83525</v>
      </c>
      <c r="C45" s="51">
        <v>383348</v>
      </c>
      <c r="D45" s="51">
        <v>28314</v>
      </c>
      <c r="E45" s="51">
        <v>64557</v>
      </c>
      <c r="F45" s="51">
        <v>50638</v>
      </c>
      <c r="G45" s="51">
        <v>111943</v>
      </c>
      <c r="H45" s="51">
        <v>53585</v>
      </c>
      <c r="I45" s="51">
        <v>10541</v>
      </c>
      <c r="J45" s="51">
        <v>15385</v>
      </c>
      <c r="K45" s="51">
        <v>29015</v>
      </c>
      <c r="L45" s="51">
        <v>56920</v>
      </c>
      <c r="M45" s="51">
        <v>10877</v>
      </c>
      <c r="N45" s="51">
        <v>41376</v>
      </c>
      <c r="O45" s="51">
        <v>12053</v>
      </c>
      <c r="P45" s="51">
        <v>10975</v>
      </c>
      <c r="Q45" s="51">
        <v>9208</v>
      </c>
      <c r="R45" s="51">
        <v>133907</v>
      </c>
      <c r="S45" s="51">
        <v>113315</v>
      </c>
      <c r="T45" s="51">
        <v>35950</v>
      </c>
      <c r="U45" s="51">
        <v>52406</v>
      </c>
      <c r="V45" s="51">
        <v>234853</v>
      </c>
      <c r="W45" s="51">
        <v>16954</v>
      </c>
      <c r="X45" s="51">
        <v>19385</v>
      </c>
      <c r="Y45" s="51">
        <v>13749</v>
      </c>
      <c r="Z45" s="51">
        <v>284941</v>
      </c>
      <c r="AA45" s="51">
        <v>59756</v>
      </c>
      <c r="AB45" s="51">
        <v>19344</v>
      </c>
      <c r="AC45" s="51">
        <v>106963</v>
      </c>
      <c r="AD45" s="51">
        <v>13354</v>
      </c>
      <c r="AE45" s="51">
        <v>9558</v>
      </c>
      <c r="AF45" s="51">
        <v>56353</v>
      </c>
      <c r="AG45" s="51">
        <v>3485</v>
      </c>
      <c r="AH45" s="51">
        <v>19436</v>
      </c>
      <c r="AI45" s="51">
        <v>23866</v>
      </c>
      <c r="AJ45" s="85">
        <v>1791577</v>
      </c>
      <c r="AL45" s="1">
        <f t="shared" si="2"/>
        <v>38108</v>
      </c>
      <c r="AM45" s="26">
        <f t="shared" si="3"/>
        <v>4.6620937866471826E-2</v>
      </c>
      <c r="AN45" s="26">
        <f t="shared" si="4"/>
        <v>0.21397238298995802</v>
      </c>
      <c r="AO45" s="26">
        <f t="shared" si="5"/>
        <v>1.5803953723451461E-2</v>
      </c>
      <c r="AP45" s="26">
        <f t="shared" si="6"/>
        <v>3.6033617310336087E-2</v>
      </c>
      <c r="AQ45" s="26">
        <f t="shared" si="7"/>
        <v>2.8264484306284351E-2</v>
      </c>
      <c r="AR45" s="26">
        <f t="shared" si="8"/>
        <v>6.2482941006722012E-2</v>
      </c>
      <c r="AS45" s="26">
        <f t="shared" si="9"/>
        <v>2.9909403838071152E-2</v>
      </c>
      <c r="AT45" s="26">
        <f t="shared" si="10"/>
        <v>5.8836432930317812E-3</v>
      </c>
      <c r="AU45" s="26">
        <f t="shared" si="11"/>
        <v>8.5874065139259995E-3</v>
      </c>
      <c r="AV45" s="26">
        <f t="shared" si="12"/>
        <v>1.6195229119373603E-2</v>
      </c>
      <c r="AW45" s="26">
        <f t="shared" si="13"/>
        <v>3.1770892347914713E-2</v>
      </c>
      <c r="AX45" s="26">
        <f t="shared" si="14"/>
        <v>6.0711875626891839E-3</v>
      </c>
      <c r="AY45" s="26">
        <f t="shared" si="15"/>
        <v>2.3094737206382981E-2</v>
      </c>
      <c r="AZ45" s="26">
        <f t="shared" si="16"/>
        <v>6.7275925064900922E-3</v>
      </c>
      <c r="BA45" s="26">
        <f t="shared" si="17"/>
        <v>6.1258879746725926E-3</v>
      </c>
      <c r="BB45" s="26">
        <f t="shared" si="18"/>
        <v>5.1396060565635747E-3</v>
      </c>
      <c r="BC45" s="26">
        <f t="shared" si="19"/>
        <v>7.4742531300636253E-2</v>
      </c>
      <c r="BD45" s="26">
        <f t="shared" si="20"/>
        <v>6.3248746774489731E-2</v>
      </c>
      <c r="BE45" s="26">
        <f t="shared" si="21"/>
        <v>2.0066120518403618E-2</v>
      </c>
      <c r="BF45" s="26">
        <f t="shared" si="22"/>
        <v>2.925132439186259E-2</v>
      </c>
      <c r="BG45" s="26">
        <f t="shared" si="23"/>
        <v>0.13108730464836288</v>
      </c>
      <c r="BH45" s="26">
        <f t="shared" si="24"/>
        <v>9.463171273129763E-3</v>
      </c>
      <c r="BI45" s="26">
        <f t="shared" si="25"/>
        <v>1.0820076390799837E-2</v>
      </c>
      <c r="BJ45" s="26">
        <f t="shared" si="26"/>
        <v>7.6742445342845994E-3</v>
      </c>
      <c r="BK45" s="26">
        <f t="shared" si="27"/>
        <v>0.15904479684657707</v>
      </c>
      <c r="BL45" s="26">
        <f t="shared" si="28"/>
        <v>3.3353855290618267E-2</v>
      </c>
      <c r="BM45" s="26">
        <f t="shared" si="29"/>
        <v>1.0797191524561881E-2</v>
      </c>
      <c r="BN45" s="26">
        <f t="shared" si="30"/>
        <v>5.9703267010014084E-2</v>
      </c>
      <c r="BO45" s="26">
        <f t="shared" si="31"/>
        <v>7.4537683839433081E-3</v>
      </c>
      <c r="BP45" s="26">
        <f t="shared" si="32"/>
        <v>5.3349646707900357E-3</v>
      </c>
      <c r="BQ45" s="26">
        <f t="shared" si="33"/>
        <v>3.1454411392867851E-2</v>
      </c>
      <c r="BR45" s="26">
        <f t="shared" si="34"/>
        <v>1.9452136302263313E-3</v>
      </c>
      <c r="BS45" s="26">
        <f t="shared" si="35"/>
        <v>1.0848542931729979E-2</v>
      </c>
      <c r="BT45" s="26">
        <f t="shared" si="36"/>
        <v>1.3321224820367754E-2</v>
      </c>
      <c r="BU45" s="26">
        <f t="shared" si="37"/>
        <v>1</v>
      </c>
    </row>
    <row r="46" spans="1:73">
      <c r="A46" s="71">
        <v>38139</v>
      </c>
      <c r="B46" s="84">
        <v>77014</v>
      </c>
      <c r="C46" s="51">
        <v>350773</v>
      </c>
      <c r="D46" s="51">
        <v>26651</v>
      </c>
      <c r="E46" s="51">
        <v>74503</v>
      </c>
      <c r="F46" s="51">
        <v>49763</v>
      </c>
      <c r="G46" s="51">
        <v>114088</v>
      </c>
      <c r="H46" s="51">
        <v>62302</v>
      </c>
      <c r="I46" s="51">
        <v>9998</v>
      </c>
      <c r="J46" s="51">
        <v>15713</v>
      </c>
      <c r="K46" s="51">
        <v>31042</v>
      </c>
      <c r="L46" s="51">
        <v>52300</v>
      </c>
      <c r="M46" s="51">
        <v>15211</v>
      </c>
      <c r="N46" s="51">
        <v>39325</v>
      </c>
      <c r="O46" s="51">
        <v>12334</v>
      </c>
      <c r="P46" s="51">
        <v>10750</v>
      </c>
      <c r="Q46" s="51">
        <v>8377</v>
      </c>
      <c r="R46" s="51">
        <v>129482</v>
      </c>
      <c r="S46" s="51">
        <v>108777</v>
      </c>
      <c r="T46" s="51">
        <v>31888</v>
      </c>
      <c r="U46" s="51">
        <v>44748</v>
      </c>
      <c r="V46" s="51">
        <v>209265</v>
      </c>
      <c r="W46" s="51">
        <v>14993</v>
      </c>
      <c r="X46" s="51">
        <v>12556</v>
      </c>
      <c r="Y46" s="51">
        <v>16170</v>
      </c>
      <c r="Z46" s="51">
        <v>252984</v>
      </c>
      <c r="AA46" s="51">
        <v>45868</v>
      </c>
      <c r="AB46" s="51">
        <v>19519</v>
      </c>
      <c r="AC46" s="51">
        <v>109953</v>
      </c>
      <c r="AD46" s="51">
        <v>11131</v>
      </c>
      <c r="AE46" s="51">
        <v>9252</v>
      </c>
      <c r="AF46" s="51">
        <v>53295</v>
      </c>
      <c r="AG46" s="51">
        <v>2417</v>
      </c>
      <c r="AH46" s="51">
        <v>11915</v>
      </c>
      <c r="AI46" s="51">
        <v>20418</v>
      </c>
      <c r="AJ46" s="85">
        <v>1693013</v>
      </c>
      <c r="AL46" s="1">
        <f t="shared" si="2"/>
        <v>38139</v>
      </c>
      <c r="AM46" s="26">
        <f t="shared" si="3"/>
        <v>4.5489314021806095E-2</v>
      </c>
      <c r="AN46" s="26">
        <f t="shared" si="4"/>
        <v>0.20718860398591152</v>
      </c>
      <c r="AO46" s="26">
        <f t="shared" si="5"/>
        <v>1.5741757446635082E-2</v>
      </c>
      <c r="AP46" s="26">
        <f t="shared" si="6"/>
        <v>4.4006159432916345E-2</v>
      </c>
      <c r="AQ46" s="26">
        <f t="shared" si="7"/>
        <v>2.9393158823942875E-2</v>
      </c>
      <c r="AR46" s="26">
        <f t="shared" si="8"/>
        <v>6.7387551070192606E-2</v>
      </c>
      <c r="AS46" s="26">
        <f t="shared" si="9"/>
        <v>3.6799481161692203E-2</v>
      </c>
      <c r="AT46" s="26">
        <f t="shared" si="10"/>
        <v>5.9054478612981711E-3</v>
      </c>
      <c r="AU46" s="26">
        <f t="shared" si="11"/>
        <v>9.2810864417461648E-3</v>
      </c>
      <c r="AV46" s="26">
        <f t="shared" si="12"/>
        <v>1.8335358322706323E-2</v>
      </c>
      <c r="AW46" s="26">
        <f t="shared" si="13"/>
        <v>3.0891670648719179E-2</v>
      </c>
      <c r="AX46" s="26">
        <f t="shared" si="14"/>
        <v>8.9845736565519578E-3</v>
      </c>
      <c r="AY46" s="26">
        <f t="shared" si="15"/>
        <v>2.3227819278410739E-2</v>
      </c>
      <c r="AZ46" s="26">
        <f t="shared" si="16"/>
        <v>7.2852364394130464E-3</v>
      </c>
      <c r="BA46" s="26">
        <f t="shared" si="17"/>
        <v>6.3496263761707679E-3</v>
      </c>
      <c r="BB46" s="26">
        <f t="shared" si="18"/>
        <v>4.9479832700634902E-3</v>
      </c>
      <c r="BC46" s="26">
        <f t="shared" si="19"/>
        <v>7.6480216040869145E-2</v>
      </c>
      <c r="BD46" s="26">
        <f t="shared" si="20"/>
        <v>6.4250540308904897E-2</v>
      </c>
      <c r="BE46" s="26">
        <f t="shared" si="21"/>
        <v>1.8835059151937995E-2</v>
      </c>
      <c r="BF46" s="26">
        <f t="shared" si="22"/>
        <v>2.6430984286594374E-2</v>
      </c>
      <c r="BG46" s="26">
        <f t="shared" si="23"/>
        <v>0.12360507568459309</v>
      </c>
      <c r="BH46" s="26">
        <f t="shared" si="24"/>
        <v>8.8558091402724023E-3</v>
      </c>
      <c r="BI46" s="26">
        <f t="shared" si="25"/>
        <v>7.4163636073674571E-3</v>
      </c>
      <c r="BJ46" s="26">
        <f t="shared" si="26"/>
        <v>9.5510193955982616E-3</v>
      </c>
      <c r="BK46" s="26">
        <f t="shared" si="27"/>
        <v>0.1494282678278312</v>
      </c>
      <c r="BL46" s="26">
        <f t="shared" si="28"/>
        <v>2.7092526755553559E-2</v>
      </c>
      <c r="BM46" s="26">
        <f t="shared" si="29"/>
        <v>1.1529149510369973E-2</v>
      </c>
      <c r="BN46" s="26">
        <f t="shared" si="30"/>
        <v>6.4945159901312041E-2</v>
      </c>
      <c r="BO46" s="26">
        <f t="shared" si="31"/>
        <v>6.574668948200634E-3</v>
      </c>
      <c r="BP46" s="26">
        <f t="shared" si="32"/>
        <v>5.4648133239378555E-3</v>
      </c>
      <c r="BQ46" s="26">
        <f t="shared" si="33"/>
        <v>3.1479380252839168E-2</v>
      </c>
      <c r="BR46" s="26">
        <f t="shared" si="34"/>
        <v>1.4276322745306741E-3</v>
      </c>
      <c r="BS46" s="26">
        <f t="shared" si="35"/>
        <v>7.0377486764720649E-3</v>
      </c>
      <c r="BT46" s="26">
        <f t="shared" si="36"/>
        <v>1.2060155474293463E-2</v>
      </c>
      <c r="BU46" s="26">
        <f t="shared" si="37"/>
        <v>1</v>
      </c>
    </row>
    <row r="47" spans="1:73">
      <c r="A47" s="71">
        <v>38169</v>
      </c>
      <c r="B47" s="84">
        <v>85424</v>
      </c>
      <c r="C47" s="51">
        <v>388124</v>
      </c>
      <c r="D47" s="51">
        <v>22788</v>
      </c>
      <c r="E47" s="51">
        <v>70273</v>
      </c>
      <c r="F47" s="51">
        <v>51606</v>
      </c>
      <c r="G47" s="51">
        <v>150118</v>
      </c>
      <c r="H47" s="51">
        <v>90288</v>
      </c>
      <c r="I47" s="51">
        <v>12104</v>
      </c>
      <c r="J47" s="51">
        <v>15750</v>
      </c>
      <c r="K47" s="51">
        <v>35501</v>
      </c>
      <c r="L47" s="51">
        <v>60588</v>
      </c>
      <c r="M47" s="51">
        <v>54121</v>
      </c>
      <c r="N47" s="51">
        <v>47878</v>
      </c>
      <c r="O47" s="51">
        <v>15547</v>
      </c>
      <c r="P47" s="51">
        <v>11967</v>
      </c>
      <c r="Q47" s="51">
        <v>11239</v>
      </c>
      <c r="R47" s="51">
        <v>153117</v>
      </c>
      <c r="S47" s="51">
        <v>127987</v>
      </c>
      <c r="T47" s="51">
        <v>35878</v>
      </c>
      <c r="U47" s="51">
        <v>47739</v>
      </c>
      <c r="V47" s="51">
        <v>264585</v>
      </c>
      <c r="W47" s="51">
        <v>18634</v>
      </c>
      <c r="X47" s="51">
        <v>15897</v>
      </c>
      <c r="Y47" s="51">
        <v>15941</v>
      </c>
      <c r="Z47" s="51">
        <v>315057</v>
      </c>
      <c r="AA47" s="51">
        <v>53471</v>
      </c>
      <c r="AB47" s="51">
        <v>43734</v>
      </c>
      <c r="AC47" s="51">
        <v>198125</v>
      </c>
      <c r="AD47" s="51">
        <v>13442</v>
      </c>
      <c r="AE47" s="51">
        <v>9945</v>
      </c>
      <c r="AF47" s="51">
        <v>57905</v>
      </c>
      <c r="AG47" s="51">
        <v>2273</v>
      </c>
      <c r="AH47" s="51">
        <v>14043</v>
      </c>
      <c r="AI47" s="51">
        <v>23125</v>
      </c>
      <c r="AJ47" s="85">
        <v>2091169</v>
      </c>
      <c r="AL47" s="1">
        <f t="shared" si="2"/>
        <v>38169</v>
      </c>
      <c r="AM47" s="26">
        <f t="shared" si="3"/>
        <v>4.0849878704208031E-2</v>
      </c>
      <c r="AN47" s="26">
        <f t="shared" si="4"/>
        <v>0.18560145067184911</v>
      </c>
      <c r="AO47" s="26">
        <f t="shared" si="5"/>
        <v>1.0897254119585744E-2</v>
      </c>
      <c r="AP47" s="26">
        <f t="shared" si="6"/>
        <v>3.3604648882993193E-2</v>
      </c>
      <c r="AQ47" s="26">
        <f t="shared" si="7"/>
        <v>2.467806284427514E-2</v>
      </c>
      <c r="AR47" s="26">
        <f t="shared" si="8"/>
        <v>7.1786641825696537E-2</v>
      </c>
      <c r="AS47" s="26">
        <f t="shared" si="9"/>
        <v>4.31758504453729E-2</v>
      </c>
      <c r="AT47" s="26">
        <f t="shared" si="10"/>
        <v>5.7881500729974481E-3</v>
      </c>
      <c r="AU47" s="26">
        <f t="shared" si="11"/>
        <v>7.5316724760170033E-3</v>
      </c>
      <c r="AV47" s="26">
        <f t="shared" si="12"/>
        <v>1.6976628861655848E-2</v>
      </c>
      <c r="AW47" s="26">
        <f t="shared" si="13"/>
        <v>2.8973268062026551E-2</v>
      </c>
      <c r="AX47" s="26">
        <f t="shared" si="14"/>
        <v>2.5880739433302616E-2</v>
      </c>
      <c r="AY47" s="26">
        <f t="shared" si="15"/>
        <v>2.2895327924237593E-2</v>
      </c>
      <c r="AZ47" s="26">
        <f t="shared" si="16"/>
        <v>7.4345975863261173E-3</v>
      </c>
      <c r="BA47" s="26">
        <f t="shared" si="17"/>
        <v>5.7226364774917758E-3</v>
      </c>
      <c r="BB47" s="26">
        <f t="shared" si="18"/>
        <v>5.3745058386003236E-3</v>
      </c>
      <c r="BC47" s="26">
        <f t="shared" si="19"/>
        <v>7.3220767905415582E-2</v>
      </c>
      <c r="BD47" s="26">
        <f t="shared" si="20"/>
        <v>6.1203566043681788E-2</v>
      </c>
      <c r="BE47" s="26">
        <f t="shared" si="21"/>
        <v>1.7156910799653209E-2</v>
      </c>
      <c r="BF47" s="26">
        <f t="shared" si="22"/>
        <v>2.2828857925877823E-2</v>
      </c>
      <c r="BG47" s="26">
        <f t="shared" si="23"/>
        <v>0.12652492457567993</v>
      </c>
      <c r="BH47" s="26">
        <f t="shared" si="24"/>
        <v>8.9108053916254499E-3</v>
      </c>
      <c r="BI47" s="26">
        <f t="shared" si="25"/>
        <v>7.6019680857931614E-3</v>
      </c>
      <c r="BJ47" s="26">
        <f t="shared" si="26"/>
        <v>7.6230089485833045E-3</v>
      </c>
      <c r="BK47" s="26">
        <f t="shared" si="27"/>
        <v>0.15066070700168183</v>
      </c>
      <c r="BL47" s="26">
        <f t="shared" si="28"/>
        <v>2.5569908505720964E-2</v>
      </c>
      <c r="BM47" s="26">
        <f t="shared" si="29"/>
        <v>2.0913661210547784E-2</v>
      </c>
      <c r="BN47" s="26">
        <f t="shared" si="30"/>
        <v>9.4743657734023407E-2</v>
      </c>
      <c r="BO47" s="26">
        <f t="shared" si="31"/>
        <v>6.4279835823886069E-3</v>
      </c>
      <c r="BP47" s="26">
        <f t="shared" si="32"/>
        <v>4.7557131919993079E-3</v>
      </c>
      <c r="BQ47" s="26">
        <f t="shared" si="33"/>
        <v>2.7690253633254891E-2</v>
      </c>
      <c r="BR47" s="26">
        <f t="shared" si="34"/>
        <v>1.0869518436816918E-3</v>
      </c>
      <c r="BS47" s="26">
        <f t="shared" si="35"/>
        <v>6.7153826400448745E-3</v>
      </c>
      <c r="BT47" s="26">
        <f t="shared" si="36"/>
        <v>1.1058408000501155E-2</v>
      </c>
      <c r="BU47" s="26">
        <f t="shared" si="37"/>
        <v>1</v>
      </c>
    </row>
    <row r="48" spans="1:73">
      <c r="A48" s="71">
        <v>38200</v>
      </c>
      <c r="B48" s="84">
        <v>71074</v>
      </c>
      <c r="C48" s="51">
        <v>371663</v>
      </c>
      <c r="D48" s="51">
        <v>18629</v>
      </c>
      <c r="E48" s="51">
        <v>68137</v>
      </c>
      <c r="F48" s="51">
        <v>48623</v>
      </c>
      <c r="G48" s="51">
        <v>123366</v>
      </c>
      <c r="H48" s="51">
        <v>70826</v>
      </c>
      <c r="I48" s="51">
        <v>11213</v>
      </c>
      <c r="J48" s="51">
        <v>12645</v>
      </c>
      <c r="K48" s="51">
        <v>29755</v>
      </c>
      <c r="L48" s="51">
        <v>54676</v>
      </c>
      <c r="M48" s="51">
        <v>48290</v>
      </c>
      <c r="N48" s="51">
        <v>41571</v>
      </c>
      <c r="O48" s="51">
        <v>12799</v>
      </c>
      <c r="P48" s="51">
        <v>8818</v>
      </c>
      <c r="Q48" s="51">
        <v>7860</v>
      </c>
      <c r="R48" s="51">
        <v>131454</v>
      </c>
      <c r="S48" s="51">
        <v>112337</v>
      </c>
      <c r="T48" s="51">
        <v>31402</v>
      </c>
      <c r="U48" s="51">
        <v>46182</v>
      </c>
      <c r="V48" s="51">
        <v>239573</v>
      </c>
      <c r="W48" s="51">
        <v>16665</v>
      </c>
      <c r="X48" s="51">
        <v>14291</v>
      </c>
      <c r="Y48" s="51">
        <v>17785</v>
      </c>
      <c r="Z48" s="51">
        <v>288315</v>
      </c>
      <c r="AA48" s="51">
        <v>50521</v>
      </c>
      <c r="AB48" s="51">
        <v>47458</v>
      </c>
      <c r="AC48" s="51">
        <v>205731</v>
      </c>
      <c r="AD48" s="51">
        <v>12626</v>
      </c>
      <c r="AE48" s="51">
        <v>10435</v>
      </c>
      <c r="AF48" s="51">
        <v>50760</v>
      </c>
      <c r="AG48" s="51">
        <v>2218</v>
      </c>
      <c r="AH48" s="51">
        <v>11994</v>
      </c>
      <c r="AI48" s="51">
        <v>25001</v>
      </c>
      <c r="AJ48" s="85">
        <v>1914040</v>
      </c>
      <c r="AL48" s="1">
        <f t="shared" si="2"/>
        <v>38200</v>
      </c>
      <c r="AM48" s="26">
        <f t="shared" si="3"/>
        <v>3.7132975277423666E-2</v>
      </c>
      <c r="AN48" s="26">
        <f t="shared" si="4"/>
        <v>0.19417723767528369</v>
      </c>
      <c r="AO48" s="26">
        <f t="shared" si="5"/>
        <v>9.732816451066854E-3</v>
      </c>
      <c r="AP48" s="26">
        <f t="shared" si="6"/>
        <v>3.5598524586737998E-2</v>
      </c>
      <c r="AQ48" s="26">
        <f t="shared" si="7"/>
        <v>2.5403335353493137E-2</v>
      </c>
      <c r="AR48" s="26">
        <f t="shared" si="8"/>
        <v>6.445319847025141E-2</v>
      </c>
      <c r="AS48" s="26">
        <f t="shared" si="9"/>
        <v>3.7003406407389604E-2</v>
      </c>
      <c r="AT48" s="26">
        <f t="shared" si="10"/>
        <v>5.8582892729514531E-3</v>
      </c>
      <c r="AU48" s="26">
        <f t="shared" si="11"/>
        <v>6.6064450063739524E-3</v>
      </c>
      <c r="AV48" s="26">
        <f t="shared" si="12"/>
        <v>1.5545652128482164E-2</v>
      </c>
      <c r="AW48" s="26">
        <f t="shared" si="13"/>
        <v>2.8565756201542288E-2</v>
      </c>
      <c r="AX48" s="26">
        <f t="shared" si="14"/>
        <v>2.5229357798165139E-2</v>
      </c>
      <c r="AY48" s="26">
        <f t="shared" si="15"/>
        <v>2.1718981839459989E-2</v>
      </c>
      <c r="AZ48" s="26">
        <f t="shared" si="16"/>
        <v>6.6869030950241371E-3</v>
      </c>
      <c r="BA48" s="26">
        <f t="shared" si="17"/>
        <v>4.6070092579047458E-3</v>
      </c>
      <c r="BB48" s="26">
        <f t="shared" si="18"/>
        <v>4.106497251886063E-3</v>
      </c>
      <c r="BC48" s="26">
        <f t="shared" si="19"/>
        <v>6.8678815489749426E-2</v>
      </c>
      <c r="BD48" s="26">
        <f t="shared" si="20"/>
        <v>5.8691040939583293E-2</v>
      </c>
      <c r="BE48" s="26">
        <f t="shared" si="21"/>
        <v>1.640613571294226E-2</v>
      </c>
      <c r="BF48" s="26">
        <f t="shared" si="22"/>
        <v>2.4128022402875593E-2</v>
      </c>
      <c r="BG48" s="26">
        <f t="shared" si="23"/>
        <v>0.12516614072851143</v>
      </c>
      <c r="BH48" s="26">
        <f t="shared" si="24"/>
        <v>8.7067145932164421E-3</v>
      </c>
      <c r="BI48" s="26">
        <f t="shared" si="25"/>
        <v>7.4664061357129418E-3</v>
      </c>
      <c r="BJ48" s="26">
        <f t="shared" si="26"/>
        <v>9.2918643288541509E-3</v>
      </c>
      <c r="BK48" s="26">
        <f t="shared" si="27"/>
        <v>0.15063164824141606</v>
      </c>
      <c r="BL48" s="26">
        <f t="shared" si="28"/>
        <v>2.6394955173350609E-2</v>
      </c>
      <c r="BM48" s="26">
        <f t="shared" si="29"/>
        <v>2.4794675137405697E-2</v>
      </c>
      <c r="BN48" s="26">
        <f t="shared" si="30"/>
        <v>0.10748521452007273</v>
      </c>
      <c r="BO48" s="26">
        <f t="shared" si="31"/>
        <v>6.5965183590729554E-3</v>
      </c>
      <c r="BP48" s="26">
        <f t="shared" si="32"/>
        <v>5.4518191887316884E-3</v>
      </c>
      <c r="BQ48" s="26">
        <f t="shared" si="33"/>
        <v>2.6519821947294728E-2</v>
      </c>
      <c r="BR48" s="26">
        <f t="shared" si="34"/>
        <v>1.1588054586111052E-3</v>
      </c>
      <c r="BS48" s="26">
        <f t="shared" si="35"/>
        <v>6.266326722534534E-3</v>
      </c>
      <c r="BT48" s="26">
        <f t="shared" si="36"/>
        <v>1.3061900482748532E-2</v>
      </c>
      <c r="BU48" s="26">
        <f t="shared" si="37"/>
        <v>1</v>
      </c>
    </row>
    <row r="49" spans="1:73">
      <c r="A49" s="71">
        <v>38231</v>
      </c>
      <c r="B49" s="84">
        <v>90050</v>
      </c>
      <c r="C49" s="51">
        <v>380776</v>
      </c>
      <c r="D49" s="51">
        <v>25261</v>
      </c>
      <c r="E49" s="51">
        <v>70819</v>
      </c>
      <c r="F49" s="51">
        <v>54102</v>
      </c>
      <c r="G49" s="51">
        <v>146159</v>
      </c>
      <c r="H49" s="51">
        <v>87315</v>
      </c>
      <c r="I49" s="51">
        <v>12831</v>
      </c>
      <c r="J49" s="51">
        <v>18616</v>
      </c>
      <c r="K49" s="51">
        <v>36759</v>
      </c>
      <c r="L49" s="51">
        <v>63380</v>
      </c>
      <c r="M49" s="51">
        <v>51885</v>
      </c>
      <c r="N49" s="51">
        <v>46008</v>
      </c>
      <c r="O49" s="51">
        <v>15332</v>
      </c>
      <c r="P49" s="51">
        <v>11082</v>
      </c>
      <c r="Q49" s="51">
        <v>10060</v>
      </c>
      <c r="R49" s="51">
        <v>150482</v>
      </c>
      <c r="S49" s="51">
        <v>125819</v>
      </c>
      <c r="T49" s="51">
        <v>39236</v>
      </c>
      <c r="U49" s="51">
        <v>58974</v>
      </c>
      <c r="V49" s="51">
        <v>288614</v>
      </c>
      <c r="W49" s="51">
        <v>24047</v>
      </c>
      <c r="X49" s="51">
        <v>19236</v>
      </c>
      <c r="Y49" s="51">
        <v>16620</v>
      </c>
      <c r="Z49" s="51">
        <v>348516</v>
      </c>
      <c r="AA49" s="51">
        <v>76976</v>
      </c>
      <c r="AB49" s="51">
        <v>44700</v>
      </c>
      <c r="AC49" s="51">
        <v>183488</v>
      </c>
      <c r="AD49" s="51">
        <v>16392</v>
      </c>
      <c r="AE49" s="51">
        <v>12276</v>
      </c>
      <c r="AF49" s="51">
        <v>63774</v>
      </c>
      <c r="AG49" s="51">
        <v>2800</v>
      </c>
      <c r="AH49" s="51">
        <v>20942</v>
      </c>
      <c r="AI49" s="51">
        <v>25647</v>
      </c>
      <c r="AJ49" s="85">
        <v>2164638</v>
      </c>
      <c r="AL49" s="1">
        <f t="shared" si="2"/>
        <v>38231</v>
      </c>
      <c r="AM49" s="26">
        <f t="shared" si="3"/>
        <v>4.1600489319692256E-2</v>
      </c>
      <c r="AN49" s="26">
        <f t="shared" si="4"/>
        <v>0.17590747275064006</v>
      </c>
      <c r="AO49" s="26">
        <f t="shared" si="5"/>
        <v>1.1669849646915559E-2</v>
      </c>
      <c r="AP49" s="26">
        <f t="shared" si="6"/>
        <v>3.2716324854317441E-2</v>
      </c>
      <c r="AQ49" s="26">
        <f t="shared" si="7"/>
        <v>2.4993555504430765E-2</v>
      </c>
      <c r="AR49" s="26">
        <f t="shared" si="8"/>
        <v>6.7521220638277618E-2</v>
      </c>
      <c r="AS49" s="26">
        <f t="shared" si="9"/>
        <v>4.033699861131515E-2</v>
      </c>
      <c r="AT49" s="26">
        <f t="shared" si="10"/>
        <v>5.9275500106715307E-3</v>
      </c>
      <c r="AU49" s="26">
        <f t="shared" si="11"/>
        <v>8.6000522951181681E-3</v>
      </c>
      <c r="AV49" s="26">
        <f t="shared" si="12"/>
        <v>1.6981592303193422E-2</v>
      </c>
      <c r="AW49" s="26">
        <f t="shared" si="13"/>
        <v>2.9279722521733425E-2</v>
      </c>
      <c r="AX49" s="26">
        <f t="shared" si="14"/>
        <v>2.3969365778481206E-2</v>
      </c>
      <c r="AY49" s="26">
        <f t="shared" si="15"/>
        <v>2.1254362161248208E-2</v>
      </c>
      <c r="AZ49" s="26">
        <f t="shared" si="16"/>
        <v>7.0829395030485463E-3</v>
      </c>
      <c r="BA49" s="26">
        <f t="shared" si="17"/>
        <v>5.1195627167221498E-3</v>
      </c>
      <c r="BB49" s="26">
        <f t="shared" si="18"/>
        <v>4.6474283459867196E-3</v>
      </c>
      <c r="BC49" s="26">
        <f t="shared" si="19"/>
        <v>6.9518321308227979E-2</v>
      </c>
      <c r="BD49" s="26">
        <f t="shared" si="20"/>
        <v>5.8124730324423758E-2</v>
      </c>
      <c r="BE49" s="26">
        <f t="shared" si="21"/>
        <v>1.8125894491365299E-2</v>
      </c>
      <c r="BF49" s="26">
        <f t="shared" si="22"/>
        <v>2.7244278258073636E-2</v>
      </c>
      <c r="BG49" s="26">
        <f t="shared" si="23"/>
        <v>0.13333130066089571</v>
      </c>
      <c r="BH49" s="26">
        <f t="shared" si="24"/>
        <v>1.1109016842539029E-2</v>
      </c>
      <c r="BI49" s="26">
        <f t="shared" si="25"/>
        <v>8.8864743204175485E-3</v>
      </c>
      <c r="BJ49" s="26">
        <f t="shared" si="26"/>
        <v>7.6779581620575821E-3</v>
      </c>
      <c r="BK49" s="26">
        <f t="shared" si="27"/>
        <v>0.16100428801490133</v>
      </c>
      <c r="BL49" s="26">
        <f t="shared" si="28"/>
        <v>3.5560680353943705E-2</v>
      </c>
      <c r="BM49" s="26">
        <f t="shared" si="29"/>
        <v>2.0650104082068226E-2</v>
      </c>
      <c r="BN49" s="26">
        <f t="shared" si="30"/>
        <v>8.4766136416343049E-2</v>
      </c>
      <c r="BO49" s="26">
        <f t="shared" si="31"/>
        <v>7.5726287721087776E-3</v>
      </c>
      <c r="BP49" s="26">
        <f t="shared" si="32"/>
        <v>5.6711561009277298E-3</v>
      </c>
      <c r="BQ49" s="26">
        <f t="shared" si="33"/>
        <v>2.9461739099101096E-2</v>
      </c>
      <c r="BR49" s="26">
        <f t="shared" si="34"/>
        <v>1.2935188239326853E-3</v>
      </c>
      <c r="BS49" s="26">
        <f t="shared" si="35"/>
        <v>9.6745968609993904E-3</v>
      </c>
      <c r="BT49" s="26">
        <f t="shared" si="36"/>
        <v>1.1848170456214851E-2</v>
      </c>
      <c r="BU49" s="26">
        <f t="shared" si="37"/>
        <v>1</v>
      </c>
    </row>
    <row r="50" spans="1:73">
      <c r="A50" s="71">
        <v>38261</v>
      </c>
      <c r="B50" s="84">
        <v>109209</v>
      </c>
      <c r="C50" s="51">
        <v>435216</v>
      </c>
      <c r="D50" s="51">
        <v>36767</v>
      </c>
      <c r="E50" s="51">
        <v>81053</v>
      </c>
      <c r="F50" s="51">
        <v>57172</v>
      </c>
      <c r="G50" s="51">
        <v>156023</v>
      </c>
      <c r="H50" s="51">
        <v>83943</v>
      </c>
      <c r="I50" s="51">
        <v>13003</v>
      </c>
      <c r="J50" s="51">
        <v>20825</v>
      </c>
      <c r="K50" s="51">
        <v>40686</v>
      </c>
      <c r="L50" s="51">
        <v>70747</v>
      </c>
      <c r="M50" s="51">
        <v>33933</v>
      </c>
      <c r="N50" s="51">
        <v>46948</v>
      </c>
      <c r="O50" s="51">
        <v>14201</v>
      </c>
      <c r="P50" s="51">
        <v>13992</v>
      </c>
      <c r="Q50" s="51">
        <v>12172</v>
      </c>
      <c r="R50" s="51">
        <v>148177</v>
      </c>
      <c r="S50" s="51">
        <v>123474</v>
      </c>
      <c r="T50" s="51">
        <v>43307</v>
      </c>
      <c r="U50" s="51">
        <v>64038</v>
      </c>
      <c r="V50" s="51">
        <v>310116</v>
      </c>
      <c r="W50" s="51">
        <v>21936</v>
      </c>
      <c r="X50" s="51">
        <v>21846</v>
      </c>
      <c r="Y50" s="51">
        <v>20360</v>
      </c>
      <c r="Z50" s="51">
        <v>374257</v>
      </c>
      <c r="AA50" s="51">
        <v>88988</v>
      </c>
      <c r="AB50" s="51">
        <v>27522</v>
      </c>
      <c r="AC50" s="51">
        <v>149730</v>
      </c>
      <c r="AD50" s="51">
        <v>21251</v>
      </c>
      <c r="AE50" s="51">
        <v>15125</v>
      </c>
      <c r="AF50" s="51">
        <v>65783</v>
      </c>
      <c r="AG50" s="51">
        <v>3598</v>
      </c>
      <c r="AH50" s="51">
        <v>29301</v>
      </c>
      <c r="AI50" s="51">
        <v>29300</v>
      </c>
      <c r="AJ50" s="85">
        <v>2286267</v>
      </c>
      <c r="AL50" s="1">
        <f t="shared" si="2"/>
        <v>38261</v>
      </c>
      <c r="AM50" s="26">
        <f t="shared" si="3"/>
        <v>4.7767386748791808E-2</v>
      </c>
      <c r="AN50" s="26">
        <f t="shared" si="4"/>
        <v>0.19036096833834368</v>
      </c>
      <c r="AO50" s="26">
        <f t="shared" si="5"/>
        <v>1.6081673750266264E-2</v>
      </c>
      <c r="AP50" s="26">
        <f t="shared" si="6"/>
        <v>3.5452114735505517E-2</v>
      </c>
      <c r="AQ50" s="26">
        <f t="shared" si="7"/>
        <v>2.5006703066614705E-2</v>
      </c>
      <c r="AR50" s="26">
        <f t="shared" si="8"/>
        <v>6.8243560354061886E-2</v>
      </c>
      <c r="AS50" s="26">
        <f t="shared" si="9"/>
        <v>3.6716184067740118E-2</v>
      </c>
      <c r="AT50" s="26">
        <f t="shared" si="10"/>
        <v>5.6874372065904817E-3</v>
      </c>
      <c r="AU50" s="26">
        <f t="shared" si="11"/>
        <v>9.1087348940434333E-3</v>
      </c>
      <c r="AV50" s="26">
        <f t="shared" si="12"/>
        <v>1.7795821747853598E-2</v>
      </c>
      <c r="AW50" s="26">
        <f t="shared" si="13"/>
        <v>3.0944329774256464E-2</v>
      </c>
      <c r="AX50" s="26">
        <f t="shared" si="14"/>
        <v>1.4842098495057663E-2</v>
      </c>
      <c r="AY50" s="26">
        <f t="shared" si="15"/>
        <v>2.0534784432439432E-2</v>
      </c>
      <c r="AZ50" s="26">
        <f t="shared" si="16"/>
        <v>6.2114354972538201E-3</v>
      </c>
      <c r="BA50" s="26">
        <f t="shared" si="17"/>
        <v>6.1200201026389307E-3</v>
      </c>
      <c r="BB50" s="26">
        <f t="shared" si="18"/>
        <v>5.323962599293958E-3</v>
      </c>
      <c r="BC50" s="26">
        <f t="shared" si="19"/>
        <v>6.4811765205026364E-2</v>
      </c>
      <c r="BD50" s="26">
        <f t="shared" si="20"/>
        <v>5.4006815476932486E-2</v>
      </c>
      <c r="BE50" s="26">
        <f t="shared" si="21"/>
        <v>1.8942232031516879E-2</v>
      </c>
      <c r="BF50" s="26">
        <f t="shared" si="22"/>
        <v>2.8009851867695244E-2</v>
      </c>
      <c r="BG50" s="26">
        <f t="shared" si="23"/>
        <v>0.13564294983919201</v>
      </c>
      <c r="BH50" s="26">
        <f t="shared" si="24"/>
        <v>9.5946798864699531E-3</v>
      </c>
      <c r="BI50" s="26">
        <f t="shared" si="25"/>
        <v>9.5553144055353107E-3</v>
      </c>
      <c r="BJ50" s="26">
        <f t="shared" si="26"/>
        <v>8.9053465758811203E-3</v>
      </c>
      <c r="BK50" s="26">
        <f t="shared" si="27"/>
        <v>0.16369785331284578</v>
      </c>
      <c r="BL50" s="26">
        <f t="shared" si="28"/>
        <v>3.8922837971243081E-2</v>
      </c>
      <c r="BM50" s="26">
        <f t="shared" si="29"/>
        <v>1.2037964069813369E-2</v>
      </c>
      <c r="BN50" s="26">
        <f t="shared" si="30"/>
        <v>6.5491038448265232E-2</v>
      </c>
      <c r="BO50" s="26">
        <f t="shared" si="31"/>
        <v>9.2950648371340708E-3</v>
      </c>
      <c r="BP50" s="26">
        <f t="shared" si="32"/>
        <v>6.6155877681828065E-3</v>
      </c>
      <c r="BQ50" s="26">
        <f t="shared" si="33"/>
        <v>2.8773104803594681E-2</v>
      </c>
      <c r="BR50" s="26">
        <f t="shared" si="34"/>
        <v>1.5737444489204455E-3</v>
      </c>
      <c r="BS50" s="26">
        <f t="shared" si="35"/>
        <v>1.2816088409621448E-2</v>
      </c>
      <c r="BT50" s="26">
        <f t="shared" si="36"/>
        <v>1.2815651015388842E-2</v>
      </c>
      <c r="BU50" s="26">
        <f t="shared" si="37"/>
        <v>1</v>
      </c>
    </row>
    <row r="51" spans="1:73">
      <c r="A51" s="71">
        <v>38292</v>
      </c>
      <c r="B51" s="84">
        <v>130238</v>
      </c>
      <c r="C51" s="51">
        <v>468395</v>
      </c>
      <c r="D51" s="51">
        <v>41545</v>
      </c>
      <c r="E51" s="51">
        <v>86109</v>
      </c>
      <c r="F51" s="51">
        <v>60520</v>
      </c>
      <c r="G51" s="51">
        <v>163003</v>
      </c>
      <c r="H51" s="51">
        <v>87998</v>
      </c>
      <c r="I51" s="51">
        <v>13817</v>
      </c>
      <c r="J51" s="51">
        <v>20969</v>
      </c>
      <c r="K51" s="51">
        <v>41704</v>
      </c>
      <c r="L51" s="51">
        <v>75444</v>
      </c>
      <c r="M51" s="51">
        <v>25905</v>
      </c>
      <c r="N51" s="51">
        <v>42711</v>
      </c>
      <c r="O51" s="51">
        <v>17705</v>
      </c>
      <c r="P51" s="51">
        <v>13359</v>
      </c>
      <c r="Q51" s="51">
        <v>11405</v>
      </c>
      <c r="R51" s="51">
        <v>172353</v>
      </c>
      <c r="S51" s="51">
        <v>143177</v>
      </c>
      <c r="T51" s="51">
        <v>61323</v>
      </c>
      <c r="U51" s="51">
        <v>88474</v>
      </c>
      <c r="V51" s="51">
        <v>371499</v>
      </c>
      <c r="W51" s="51">
        <v>21111</v>
      </c>
      <c r="X51" s="51">
        <v>33917</v>
      </c>
      <c r="Y51" s="51">
        <v>20524</v>
      </c>
      <c r="Z51" s="51">
        <v>447051</v>
      </c>
      <c r="AA51" s="51">
        <v>118013</v>
      </c>
      <c r="AB51" s="51">
        <v>32628</v>
      </c>
      <c r="AC51" s="51">
        <v>183310</v>
      </c>
      <c r="AD51" s="51">
        <v>26814</v>
      </c>
      <c r="AE51" s="51">
        <v>17319</v>
      </c>
      <c r="AF51" s="51">
        <v>72009</v>
      </c>
      <c r="AG51" s="51">
        <v>5484</v>
      </c>
      <c r="AH51" s="51">
        <v>49975</v>
      </c>
      <c r="AI51" s="51">
        <v>37031</v>
      </c>
      <c r="AJ51" s="85">
        <v>2612613</v>
      </c>
      <c r="AL51" s="1">
        <f t="shared" si="2"/>
        <v>38292</v>
      </c>
      <c r="AM51" s="26">
        <f t="shared" si="3"/>
        <v>4.984970984987061E-2</v>
      </c>
      <c r="AN51" s="26">
        <f t="shared" si="4"/>
        <v>0.17928219755470864</v>
      </c>
      <c r="AO51" s="26">
        <f t="shared" si="5"/>
        <v>1.5901704538712775E-2</v>
      </c>
      <c r="AP51" s="26">
        <f t="shared" si="6"/>
        <v>3.2958957181947725E-2</v>
      </c>
      <c r="AQ51" s="26">
        <f t="shared" si="7"/>
        <v>2.3164548289394564E-2</v>
      </c>
      <c r="AR51" s="26">
        <f t="shared" si="8"/>
        <v>6.2390794197227067E-2</v>
      </c>
      <c r="AS51" s="26">
        <f t="shared" si="9"/>
        <v>3.3681988109222454E-2</v>
      </c>
      <c r="AT51" s="26">
        <f t="shared" si="10"/>
        <v>5.2885750779009368E-3</v>
      </c>
      <c r="AU51" s="26">
        <f t="shared" si="11"/>
        <v>8.0260643271697716E-3</v>
      </c>
      <c r="AV51" s="26">
        <f t="shared" si="12"/>
        <v>1.5962563150378566E-2</v>
      </c>
      <c r="AW51" s="26">
        <f t="shared" si="13"/>
        <v>2.8876837097572432E-2</v>
      </c>
      <c r="AX51" s="26">
        <f t="shared" si="14"/>
        <v>9.9153605987568772E-3</v>
      </c>
      <c r="AY51" s="26">
        <f t="shared" si="15"/>
        <v>1.6348001024261916E-2</v>
      </c>
      <c r="AZ51" s="26">
        <f t="shared" si="16"/>
        <v>6.7767403744833235E-3</v>
      </c>
      <c r="BA51" s="26">
        <f t="shared" si="17"/>
        <v>5.1132716556183408E-3</v>
      </c>
      <c r="BB51" s="26">
        <f t="shared" si="18"/>
        <v>4.3653614216877896E-3</v>
      </c>
      <c r="BC51" s="26">
        <f t="shared" si="19"/>
        <v>6.5969586770026789E-2</v>
      </c>
      <c r="BD51" s="26">
        <f t="shared" si="20"/>
        <v>5.4802222908635914E-2</v>
      </c>
      <c r="BE51" s="26">
        <f t="shared" si="21"/>
        <v>2.3471903416235011E-2</v>
      </c>
      <c r="BF51" s="26">
        <f t="shared" si="22"/>
        <v>3.3864181185655894E-2</v>
      </c>
      <c r="BG51" s="26">
        <f t="shared" si="23"/>
        <v>0.14219442374358546</v>
      </c>
      <c r="BH51" s="26">
        <f t="shared" si="24"/>
        <v>8.0804160432486564E-3</v>
      </c>
      <c r="BI51" s="26">
        <f t="shared" si="25"/>
        <v>1.2982022213010499E-2</v>
      </c>
      <c r="BJ51" s="26">
        <f t="shared" si="26"/>
        <v>7.8557367662183408E-3</v>
      </c>
      <c r="BK51" s="26">
        <f t="shared" si="27"/>
        <v>0.17111259876606294</v>
      </c>
      <c r="BL51" s="26">
        <f t="shared" si="28"/>
        <v>4.5170486405755467E-2</v>
      </c>
      <c r="BM51" s="26">
        <f t="shared" si="29"/>
        <v>1.2488646424097255E-2</v>
      </c>
      <c r="BN51" s="26">
        <f t="shared" si="30"/>
        <v>7.0163472355071338E-2</v>
      </c>
      <c r="BO51" s="26">
        <f t="shared" si="31"/>
        <v>1.0263288133374519E-2</v>
      </c>
      <c r="BP51" s="26">
        <f t="shared" si="32"/>
        <v>6.6289955688041049E-3</v>
      </c>
      <c r="BQ51" s="26">
        <f t="shared" si="33"/>
        <v>2.756206143045296E-2</v>
      </c>
      <c r="BR51" s="26">
        <f t="shared" si="34"/>
        <v>2.0990479646239226E-3</v>
      </c>
      <c r="BS51" s="26">
        <f t="shared" si="35"/>
        <v>1.9128359232691561E-2</v>
      </c>
      <c r="BT51" s="26">
        <f t="shared" si="36"/>
        <v>1.4173932381106579E-2</v>
      </c>
      <c r="BU51" s="26">
        <f t="shared" si="37"/>
        <v>1</v>
      </c>
    </row>
    <row r="52" spans="1:73">
      <c r="A52" s="71">
        <v>38322</v>
      </c>
      <c r="B52" s="84">
        <v>217535</v>
      </c>
      <c r="C52" s="51">
        <v>479764</v>
      </c>
      <c r="D52" s="51">
        <v>98119</v>
      </c>
      <c r="E52" s="51">
        <v>88546</v>
      </c>
      <c r="F52" s="51">
        <v>91753</v>
      </c>
      <c r="G52" s="51">
        <v>184145</v>
      </c>
      <c r="H52" s="51">
        <v>105625</v>
      </c>
      <c r="I52" s="51">
        <v>31071</v>
      </c>
      <c r="J52" s="51">
        <v>45056</v>
      </c>
      <c r="K52" s="51">
        <v>46335</v>
      </c>
      <c r="L52" s="51">
        <v>111377</v>
      </c>
      <c r="M52" s="51">
        <v>21322</v>
      </c>
      <c r="N52" s="51">
        <v>41821</v>
      </c>
      <c r="O52" s="51">
        <v>17927</v>
      </c>
      <c r="P52" s="51">
        <v>23183</v>
      </c>
      <c r="Q52" s="51">
        <v>25259</v>
      </c>
      <c r="R52" s="51">
        <v>156539</v>
      </c>
      <c r="S52" s="51">
        <v>127203</v>
      </c>
      <c r="T52" s="51">
        <v>75329</v>
      </c>
      <c r="U52" s="51">
        <v>152691</v>
      </c>
      <c r="V52" s="51">
        <v>389493</v>
      </c>
      <c r="W52" s="51">
        <v>27359</v>
      </c>
      <c r="X52" s="51">
        <v>39856</v>
      </c>
      <c r="Y52" s="51">
        <v>24161</v>
      </c>
      <c r="Z52" s="51">
        <v>480868</v>
      </c>
      <c r="AA52" s="51">
        <v>130116</v>
      </c>
      <c r="AB52" s="51">
        <v>47192</v>
      </c>
      <c r="AC52" s="51">
        <v>204293</v>
      </c>
      <c r="AD52" s="51">
        <v>32204</v>
      </c>
      <c r="AE52" s="51">
        <v>36492</v>
      </c>
      <c r="AF52" s="51">
        <v>77157</v>
      </c>
      <c r="AG52" s="51">
        <v>6057</v>
      </c>
      <c r="AH52" s="51">
        <v>57283</v>
      </c>
      <c r="AI52" s="51">
        <v>41422</v>
      </c>
      <c r="AJ52" s="85">
        <v>3126482</v>
      </c>
      <c r="AL52" s="1">
        <f t="shared" si="2"/>
        <v>38322</v>
      </c>
      <c r="AM52" s="26">
        <f t="shared" si="3"/>
        <v>6.957820323289883E-2</v>
      </c>
      <c r="AN52" s="26">
        <f t="shared" si="4"/>
        <v>0.15345170706244271</v>
      </c>
      <c r="AO52" s="26">
        <f t="shared" si="5"/>
        <v>3.1383196832734044E-2</v>
      </c>
      <c r="AP52" s="26">
        <f t="shared" si="6"/>
        <v>2.8321288911946397E-2</v>
      </c>
      <c r="AQ52" s="26">
        <f t="shared" si="7"/>
        <v>2.9347042458584442E-2</v>
      </c>
      <c r="AR52" s="26">
        <f t="shared" si="8"/>
        <v>5.8898467990540167E-2</v>
      </c>
      <c r="AS52" s="26">
        <f t="shared" si="9"/>
        <v>3.3783978286137585E-2</v>
      </c>
      <c r="AT52" s="26">
        <f t="shared" si="10"/>
        <v>9.9380069995605291E-3</v>
      </c>
      <c r="AU52" s="26">
        <f t="shared" si="11"/>
        <v>1.4411085686723928E-2</v>
      </c>
      <c r="AV52" s="26">
        <f t="shared" si="12"/>
        <v>1.4820171681781631E-2</v>
      </c>
      <c r="AW52" s="26">
        <f t="shared" si="13"/>
        <v>3.5623745794794277E-2</v>
      </c>
      <c r="AX52" s="26">
        <f t="shared" si="14"/>
        <v>6.8198057753091172E-3</v>
      </c>
      <c r="AY52" s="26">
        <f t="shared" si="15"/>
        <v>1.3376376387262105E-2</v>
      </c>
      <c r="AZ52" s="26">
        <f t="shared" si="16"/>
        <v>5.733920745425689E-3</v>
      </c>
      <c r="BA52" s="26">
        <f t="shared" si="17"/>
        <v>7.4150434897754091E-3</v>
      </c>
      <c r="BB52" s="26">
        <f t="shared" si="18"/>
        <v>8.0790485919957321E-3</v>
      </c>
      <c r="BC52" s="26">
        <f t="shared" si="19"/>
        <v>5.0068735402922518E-2</v>
      </c>
      <c r="BD52" s="26">
        <f t="shared" si="20"/>
        <v>4.0685665230121265E-2</v>
      </c>
      <c r="BE52" s="26">
        <f t="shared" si="21"/>
        <v>2.4093853730806702E-2</v>
      </c>
      <c r="BF52" s="26">
        <f t="shared" si="22"/>
        <v>4.8837959086282919E-2</v>
      </c>
      <c r="BG52" s="26">
        <f t="shared" si="23"/>
        <v>0.12457867980688839</v>
      </c>
      <c r="BH52" s="26">
        <f t="shared" si="24"/>
        <v>8.7507300537792952E-3</v>
      </c>
      <c r="BI52" s="26">
        <f t="shared" si="25"/>
        <v>1.274787444802177E-2</v>
      </c>
      <c r="BJ52" s="26">
        <f t="shared" si="26"/>
        <v>7.7278551419774685E-3</v>
      </c>
      <c r="BK52" s="26">
        <f t="shared" si="27"/>
        <v>0.15380481960235179</v>
      </c>
      <c r="BL52" s="26">
        <f t="shared" si="28"/>
        <v>4.1617383372109608E-2</v>
      </c>
      <c r="BM52" s="26">
        <f t="shared" si="29"/>
        <v>1.5094281687852353E-2</v>
      </c>
      <c r="BN52" s="26">
        <f t="shared" si="30"/>
        <v>6.5342771843880765E-2</v>
      </c>
      <c r="BO52" s="26">
        <f t="shared" si="31"/>
        <v>1.0300395140608518E-2</v>
      </c>
      <c r="BP52" s="26">
        <f t="shared" si="32"/>
        <v>1.1671904715907528E-2</v>
      </c>
      <c r="BQ52" s="26">
        <f t="shared" si="33"/>
        <v>2.4678536450873537E-2</v>
      </c>
      <c r="BR52" s="26">
        <f t="shared" si="34"/>
        <v>1.9373212447728789E-3</v>
      </c>
      <c r="BS52" s="26">
        <f t="shared" si="35"/>
        <v>1.8321871035879945E-2</v>
      </c>
      <c r="BT52" s="26">
        <f t="shared" si="36"/>
        <v>1.3248756909523228E-2</v>
      </c>
      <c r="BU52" s="26">
        <f t="shared" si="37"/>
        <v>1</v>
      </c>
    </row>
    <row r="53" spans="1:73">
      <c r="A53" s="71">
        <v>38353</v>
      </c>
      <c r="B53" s="84">
        <v>328684</v>
      </c>
      <c r="C53" s="51">
        <v>570562</v>
      </c>
      <c r="D53" s="51">
        <v>156996</v>
      </c>
      <c r="E53" s="51">
        <v>112623</v>
      </c>
      <c r="F53" s="51">
        <v>181095</v>
      </c>
      <c r="G53" s="51">
        <v>235505</v>
      </c>
      <c r="H53" s="51">
        <v>142724</v>
      </c>
      <c r="I53" s="51">
        <v>90410</v>
      </c>
      <c r="J53" s="51">
        <v>81355</v>
      </c>
      <c r="K53" s="51">
        <v>72377</v>
      </c>
      <c r="L53" s="51">
        <v>176707</v>
      </c>
      <c r="M53" s="51">
        <v>27854</v>
      </c>
      <c r="N53" s="51">
        <v>48702</v>
      </c>
      <c r="O53" s="51">
        <v>20979</v>
      </c>
      <c r="P53" s="51">
        <v>30249</v>
      </c>
      <c r="Q53" s="51">
        <v>31451</v>
      </c>
      <c r="R53" s="51">
        <v>172714</v>
      </c>
      <c r="S53" s="51">
        <v>139457</v>
      </c>
      <c r="T53" s="51">
        <v>100490</v>
      </c>
      <c r="U53" s="51">
        <v>257994</v>
      </c>
      <c r="V53" s="51">
        <v>473934</v>
      </c>
      <c r="W53" s="51">
        <v>39107</v>
      </c>
      <c r="X53" s="51">
        <v>49461</v>
      </c>
      <c r="Y53" s="51">
        <v>42603</v>
      </c>
      <c r="Z53" s="51">
        <v>605106</v>
      </c>
      <c r="AA53" s="51">
        <v>166838</v>
      </c>
      <c r="AB53" s="51">
        <v>94525</v>
      </c>
      <c r="AC53" s="51">
        <v>245847</v>
      </c>
      <c r="AD53" s="51">
        <v>49589</v>
      </c>
      <c r="AE53" s="51">
        <v>58334</v>
      </c>
      <c r="AF53" s="51">
        <v>90948</v>
      </c>
      <c r="AG53" s="51">
        <v>8358</v>
      </c>
      <c r="AH53" s="51">
        <v>70139</v>
      </c>
      <c r="AI53" s="51">
        <v>50847</v>
      </c>
      <c r="AJ53" s="85">
        <v>4280001</v>
      </c>
      <c r="AL53" s="1">
        <f t="shared" si="2"/>
        <v>38353</v>
      </c>
      <c r="AM53" s="26">
        <f t="shared" si="3"/>
        <v>7.6795309159974498E-2</v>
      </c>
      <c r="AN53" s="26">
        <f t="shared" si="4"/>
        <v>0.13330884735774595</v>
      </c>
      <c r="AO53" s="26">
        <f t="shared" si="5"/>
        <v>3.6681299840817791E-2</v>
      </c>
      <c r="AP53" s="26">
        <f t="shared" si="6"/>
        <v>2.6313778898649789E-2</v>
      </c>
      <c r="AQ53" s="26">
        <f t="shared" si="7"/>
        <v>4.2311906001891122E-2</v>
      </c>
      <c r="AR53" s="26">
        <f t="shared" si="8"/>
        <v>5.5024519854084145E-2</v>
      </c>
      <c r="AS53" s="26">
        <f t="shared" si="9"/>
        <v>3.3346721180672619E-2</v>
      </c>
      <c r="AT53" s="26">
        <f t="shared" si="10"/>
        <v>2.1123826840227372E-2</v>
      </c>
      <c r="AU53" s="26">
        <f t="shared" si="11"/>
        <v>1.9008173128931511E-2</v>
      </c>
      <c r="AV53" s="26">
        <f t="shared" si="12"/>
        <v>1.6910510067637833E-2</v>
      </c>
      <c r="AW53" s="26">
        <f t="shared" si="13"/>
        <v>4.1286672596571823E-2</v>
      </c>
      <c r="AX53" s="26">
        <f t="shared" si="14"/>
        <v>6.5079424046863539E-3</v>
      </c>
      <c r="AY53" s="26">
        <f t="shared" si="15"/>
        <v>1.1378969303979134E-2</v>
      </c>
      <c r="AZ53" s="26">
        <f t="shared" si="16"/>
        <v>4.9016343687770169E-3</v>
      </c>
      <c r="BA53" s="26">
        <f t="shared" si="17"/>
        <v>7.0675217131958611E-3</v>
      </c>
      <c r="BB53" s="26">
        <f t="shared" si="18"/>
        <v>7.3483627690741193E-3</v>
      </c>
      <c r="BC53" s="26">
        <f t="shared" si="19"/>
        <v>4.0353728889315682E-2</v>
      </c>
      <c r="BD53" s="26">
        <f t="shared" si="20"/>
        <v>3.2583403602008502E-2</v>
      </c>
      <c r="BE53" s="26">
        <f t="shared" si="21"/>
        <v>2.347896647687699E-2</v>
      </c>
      <c r="BF53" s="26">
        <f t="shared" si="22"/>
        <v>6.0278957878748159E-2</v>
      </c>
      <c r="BG53" s="26">
        <f t="shared" si="23"/>
        <v>0.11073221711864085</v>
      </c>
      <c r="BH53" s="26">
        <f t="shared" si="24"/>
        <v>9.1371473978627583E-3</v>
      </c>
      <c r="BI53" s="26">
        <f t="shared" si="25"/>
        <v>1.1556305711143525E-2</v>
      </c>
      <c r="BJ53" s="26">
        <f t="shared" si="26"/>
        <v>9.9539696369229814E-3</v>
      </c>
      <c r="BK53" s="26">
        <f t="shared" si="27"/>
        <v>0.14137987350937534</v>
      </c>
      <c r="BL53" s="26">
        <f t="shared" si="28"/>
        <v>3.8980832013824296E-2</v>
      </c>
      <c r="BM53" s="26">
        <f t="shared" si="29"/>
        <v>2.2085275213720744E-2</v>
      </c>
      <c r="BN53" s="26">
        <f t="shared" si="30"/>
        <v>5.7440874429702235E-2</v>
      </c>
      <c r="BO53" s="26">
        <f t="shared" si="31"/>
        <v>1.1586212246212093E-2</v>
      </c>
      <c r="BP53" s="26">
        <f t="shared" si="32"/>
        <v>1.3629436067888769E-2</v>
      </c>
      <c r="BQ53" s="26">
        <f t="shared" si="33"/>
        <v>2.1249527745437442E-2</v>
      </c>
      <c r="BR53" s="26">
        <f t="shared" si="34"/>
        <v>1.9528032820553078E-3</v>
      </c>
      <c r="BS53" s="26">
        <f t="shared" si="35"/>
        <v>1.6387612993548364E-2</v>
      </c>
      <c r="BT53" s="26">
        <f t="shared" si="36"/>
        <v>1.1880137411182847E-2</v>
      </c>
      <c r="BU53" s="26">
        <f t="shared" si="37"/>
        <v>1</v>
      </c>
    </row>
    <row r="54" spans="1:73">
      <c r="A54" s="71">
        <v>38384</v>
      </c>
      <c r="B54" s="84">
        <v>172225</v>
      </c>
      <c r="C54" s="51">
        <v>490777</v>
      </c>
      <c r="D54" s="51">
        <v>71891</v>
      </c>
      <c r="E54" s="51">
        <v>89802</v>
      </c>
      <c r="F54" s="51">
        <v>81836</v>
      </c>
      <c r="G54" s="51">
        <v>180565</v>
      </c>
      <c r="H54" s="51">
        <v>104841</v>
      </c>
      <c r="I54" s="51">
        <v>19381</v>
      </c>
      <c r="J54" s="51">
        <v>29073</v>
      </c>
      <c r="K54" s="51">
        <v>48929</v>
      </c>
      <c r="L54" s="51">
        <v>106045</v>
      </c>
      <c r="M54" s="51">
        <v>26537</v>
      </c>
      <c r="N54" s="51">
        <v>53554</v>
      </c>
      <c r="O54" s="51">
        <v>20799</v>
      </c>
      <c r="P54" s="51">
        <v>19707</v>
      </c>
      <c r="Q54" s="51">
        <v>17034</v>
      </c>
      <c r="R54" s="51">
        <v>189858</v>
      </c>
      <c r="S54" s="51">
        <v>158227</v>
      </c>
      <c r="T54" s="51">
        <v>78493</v>
      </c>
      <c r="U54" s="51">
        <v>144502</v>
      </c>
      <c r="V54" s="51">
        <v>407836</v>
      </c>
      <c r="W54" s="51">
        <v>30156</v>
      </c>
      <c r="X54" s="51">
        <v>41160</v>
      </c>
      <c r="Y54" s="51">
        <v>24644</v>
      </c>
      <c r="Z54" s="51">
        <v>503796</v>
      </c>
      <c r="AA54" s="51">
        <v>152031</v>
      </c>
      <c r="AB54" s="51">
        <v>53563</v>
      </c>
      <c r="AC54" s="51">
        <v>219518</v>
      </c>
      <c r="AD54" s="51">
        <v>35771</v>
      </c>
      <c r="AE54" s="51">
        <v>27888</v>
      </c>
      <c r="AF54" s="51">
        <v>87935</v>
      </c>
      <c r="AG54" s="51">
        <v>7017</v>
      </c>
      <c r="AH54" s="51">
        <v>66217</v>
      </c>
      <c r="AI54" s="51">
        <v>51042</v>
      </c>
      <c r="AJ54" s="85">
        <v>3150628</v>
      </c>
      <c r="AL54" s="1">
        <f t="shared" si="2"/>
        <v>38384</v>
      </c>
      <c r="AM54" s="26">
        <f t="shared" si="3"/>
        <v>5.4663705140689411E-2</v>
      </c>
      <c r="AN54" s="26">
        <f t="shared" si="4"/>
        <v>0.15577116689117218</v>
      </c>
      <c r="AO54" s="26">
        <f t="shared" si="5"/>
        <v>2.2817990572038337E-2</v>
      </c>
      <c r="AP54" s="26">
        <f t="shared" si="6"/>
        <v>2.8502888947854205E-2</v>
      </c>
      <c r="AQ54" s="26">
        <f t="shared" si="7"/>
        <v>2.5974504130605074E-2</v>
      </c>
      <c r="AR54" s="26">
        <f t="shared" si="8"/>
        <v>5.7310796450739346E-2</v>
      </c>
      <c r="AS54" s="26">
        <f t="shared" si="9"/>
        <v>3.3276223026012589E-2</v>
      </c>
      <c r="AT54" s="26">
        <f t="shared" si="10"/>
        <v>6.1514720239901378E-3</v>
      </c>
      <c r="AU54" s="26">
        <f t="shared" si="11"/>
        <v>9.2276841315445685E-3</v>
      </c>
      <c r="AV54" s="26">
        <f t="shared" si="12"/>
        <v>1.5529919749332514E-2</v>
      </c>
      <c r="AW54" s="26">
        <f t="shared" si="13"/>
        <v>3.3658369061660087E-2</v>
      </c>
      <c r="AX54" s="26">
        <f t="shared" si="14"/>
        <v>8.4227652391840619E-3</v>
      </c>
      <c r="AY54" s="26">
        <f t="shared" si="15"/>
        <v>1.6997881057363801E-2</v>
      </c>
      <c r="AZ54" s="26">
        <f t="shared" si="16"/>
        <v>6.6015410261065412E-3</v>
      </c>
      <c r="BA54" s="26">
        <f t="shared" si="17"/>
        <v>6.25494345889137E-3</v>
      </c>
      <c r="BB54" s="26">
        <f t="shared" si="18"/>
        <v>5.4065411721091793E-3</v>
      </c>
      <c r="BC54" s="26">
        <f t="shared" si="19"/>
        <v>6.0260367139503619E-2</v>
      </c>
      <c r="BD54" s="26">
        <f t="shared" si="20"/>
        <v>5.0220781380727907E-2</v>
      </c>
      <c r="BE54" s="26">
        <f t="shared" si="21"/>
        <v>2.4913445827308079E-2</v>
      </c>
      <c r="BF54" s="26">
        <f t="shared" si="22"/>
        <v>4.5864507012570194E-2</v>
      </c>
      <c r="BG54" s="26">
        <f t="shared" si="23"/>
        <v>0.12944593903183746</v>
      </c>
      <c r="BH54" s="26">
        <f t="shared" si="24"/>
        <v>9.5714251254035709E-3</v>
      </c>
      <c r="BI54" s="26">
        <f t="shared" si="25"/>
        <v>1.3064062148879525E-2</v>
      </c>
      <c r="BJ54" s="26">
        <f t="shared" si="26"/>
        <v>7.821932643269849E-3</v>
      </c>
      <c r="BK54" s="26">
        <f t="shared" si="27"/>
        <v>0.1599033589493904</v>
      </c>
      <c r="BL54" s="26">
        <f t="shared" si="28"/>
        <v>4.8254189323525341E-2</v>
      </c>
      <c r="BM54" s="26">
        <f t="shared" si="29"/>
        <v>1.7000737630719971E-2</v>
      </c>
      <c r="BN54" s="26">
        <f t="shared" si="30"/>
        <v>6.9674363333278325E-2</v>
      </c>
      <c r="BO54" s="26">
        <f t="shared" si="31"/>
        <v>1.1353609502613448E-2</v>
      </c>
      <c r="BP54" s="26">
        <f t="shared" si="32"/>
        <v>8.8515686396489837E-3</v>
      </c>
      <c r="BQ54" s="26">
        <f t="shared" si="33"/>
        <v>2.7910308674968926E-2</v>
      </c>
      <c r="BR54" s="26">
        <f t="shared" si="34"/>
        <v>2.227175026693091E-3</v>
      </c>
      <c r="BS54" s="26">
        <f t="shared" si="35"/>
        <v>2.1017079769493574E-2</v>
      </c>
      <c r="BT54" s="26">
        <f t="shared" si="36"/>
        <v>1.6200579693953079E-2</v>
      </c>
      <c r="BU54" s="26">
        <f t="shared" si="37"/>
        <v>1</v>
      </c>
    </row>
    <row r="55" spans="1:73">
      <c r="A55" s="71">
        <v>38412</v>
      </c>
      <c r="B55" s="84">
        <v>186595</v>
      </c>
      <c r="C55" s="51">
        <v>532094</v>
      </c>
      <c r="D55" s="51">
        <v>74276</v>
      </c>
      <c r="E55" s="51">
        <v>106409</v>
      </c>
      <c r="F55" s="51">
        <v>95059</v>
      </c>
      <c r="G55" s="51">
        <v>187679</v>
      </c>
      <c r="H55" s="51">
        <v>118188</v>
      </c>
      <c r="I55" s="51">
        <v>20816</v>
      </c>
      <c r="J55" s="51">
        <v>32869</v>
      </c>
      <c r="K55" s="51">
        <v>60215</v>
      </c>
      <c r="L55" s="51">
        <v>109764</v>
      </c>
      <c r="M55" s="51">
        <v>26372</v>
      </c>
      <c r="N55" s="51">
        <v>51986</v>
      </c>
      <c r="O55" s="51">
        <v>19464</v>
      </c>
      <c r="P55" s="51">
        <v>21773</v>
      </c>
      <c r="Q55" s="51">
        <v>18470</v>
      </c>
      <c r="R55" s="51">
        <v>203385</v>
      </c>
      <c r="S55" s="51">
        <v>171638</v>
      </c>
      <c r="T55" s="51">
        <v>83345</v>
      </c>
      <c r="U55" s="51">
        <v>133657</v>
      </c>
      <c r="V55" s="51">
        <v>437309</v>
      </c>
      <c r="W55" s="51">
        <v>32537</v>
      </c>
      <c r="X55" s="51">
        <v>40442</v>
      </c>
      <c r="Y55" s="51">
        <v>27360</v>
      </c>
      <c r="Z55" s="51">
        <v>537648</v>
      </c>
      <c r="AA55" s="51">
        <v>155782</v>
      </c>
      <c r="AB55" s="51">
        <v>49416</v>
      </c>
      <c r="AC55" s="51">
        <v>218176</v>
      </c>
      <c r="AD55" s="51">
        <v>38200</v>
      </c>
      <c r="AE55" s="51">
        <v>32788</v>
      </c>
      <c r="AF55" s="51">
        <v>94386</v>
      </c>
      <c r="AG55" s="51">
        <v>7325</v>
      </c>
      <c r="AH55" s="51">
        <v>61893</v>
      </c>
      <c r="AI55" s="51">
        <v>55019</v>
      </c>
      <c r="AJ55" s="85">
        <v>3333049</v>
      </c>
      <c r="AL55" s="1">
        <f t="shared" si="2"/>
        <v>38412</v>
      </c>
      <c r="AM55" s="26">
        <f t="shared" si="3"/>
        <v>5.5983275373389353E-2</v>
      </c>
      <c r="AN55" s="26">
        <f t="shared" si="4"/>
        <v>0.15964181744702824</v>
      </c>
      <c r="AO55" s="26">
        <f t="shared" si="5"/>
        <v>2.2284700884985489E-2</v>
      </c>
      <c r="AP55" s="26">
        <f t="shared" si="6"/>
        <v>3.192542323860225E-2</v>
      </c>
      <c r="AQ55" s="26">
        <f t="shared" si="7"/>
        <v>2.8520132767325054E-2</v>
      </c>
      <c r="AR55" s="26">
        <f t="shared" si="8"/>
        <v>5.6308503115315739E-2</v>
      </c>
      <c r="AS55" s="26">
        <f t="shared" si="9"/>
        <v>3.5459424688925968E-2</v>
      </c>
      <c r="AT55" s="26">
        <f t="shared" si="10"/>
        <v>6.2453327268816028E-3</v>
      </c>
      <c r="AU55" s="26">
        <f t="shared" si="11"/>
        <v>9.861541189463462E-3</v>
      </c>
      <c r="AV55" s="26">
        <f t="shared" si="12"/>
        <v>1.8066041033300142E-2</v>
      </c>
      <c r="AW55" s="26">
        <f t="shared" si="13"/>
        <v>3.2932009100376261E-2</v>
      </c>
      <c r="AX55" s="26">
        <f t="shared" si="14"/>
        <v>7.9122749170504238E-3</v>
      </c>
      <c r="AY55" s="26">
        <f t="shared" si="15"/>
        <v>1.5597130435226125E-2</v>
      </c>
      <c r="AZ55" s="26">
        <f t="shared" si="16"/>
        <v>5.8396981262501691E-3</v>
      </c>
      <c r="BA55" s="26">
        <f t="shared" si="17"/>
        <v>6.5324572186007471E-3</v>
      </c>
      <c r="BB55" s="26">
        <f t="shared" si="18"/>
        <v>5.5414726876202537E-3</v>
      </c>
      <c r="BC55" s="26">
        <f t="shared" si="19"/>
        <v>6.1020705066142142E-2</v>
      </c>
      <c r="BD55" s="26">
        <f t="shared" si="20"/>
        <v>5.1495792591108022E-2</v>
      </c>
      <c r="BE55" s="26">
        <f t="shared" si="21"/>
        <v>2.5005632980493235E-2</v>
      </c>
      <c r="BF55" s="26">
        <f t="shared" si="22"/>
        <v>4.0100520574404996E-2</v>
      </c>
      <c r="BG55" s="26">
        <f t="shared" si="23"/>
        <v>0.13120389169196131</v>
      </c>
      <c r="BH55" s="26">
        <f t="shared" si="24"/>
        <v>9.7619326928587002E-3</v>
      </c>
      <c r="BI55" s="26">
        <f t="shared" si="25"/>
        <v>1.213363499906542E-2</v>
      </c>
      <c r="BJ55" s="26">
        <f t="shared" si="26"/>
        <v>8.2087002021272414E-3</v>
      </c>
      <c r="BK55" s="26">
        <f t="shared" si="27"/>
        <v>0.16130815958601269</v>
      </c>
      <c r="BL55" s="26">
        <f t="shared" si="28"/>
        <v>4.6738586801454166E-2</v>
      </c>
      <c r="BM55" s="26">
        <f t="shared" si="29"/>
        <v>1.4826064663315781E-2</v>
      </c>
      <c r="BN55" s="26">
        <f t="shared" si="30"/>
        <v>6.5458383600121087E-2</v>
      </c>
      <c r="BO55" s="26">
        <f t="shared" si="31"/>
        <v>1.1460977621391104E-2</v>
      </c>
      <c r="BP55" s="26">
        <f t="shared" si="32"/>
        <v>9.8372391164966363E-3</v>
      </c>
      <c r="BQ55" s="26">
        <f t="shared" si="33"/>
        <v>2.8318215543785885E-2</v>
      </c>
      <c r="BR55" s="26">
        <f t="shared" si="34"/>
        <v>2.1976874627405718E-3</v>
      </c>
      <c r="BS55" s="26">
        <f t="shared" si="35"/>
        <v>1.8569483976983235E-2</v>
      </c>
      <c r="BT55" s="26">
        <f t="shared" si="36"/>
        <v>1.6507108056317204E-2</v>
      </c>
      <c r="BU55" s="26">
        <f t="shared" si="37"/>
        <v>1</v>
      </c>
    </row>
    <row r="56" spans="1:73">
      <c r="A56" s="71">
        <v>38443</v>
      </c>
      <c r="B56" s="84">
        <v>137264</v>
      </c>
      <c r="C56" s="51">
        <v>450096</v>
      </c>
      <c r="D56" s="51">
        <v>56262</v>
      </c>
      <c r="E56" s="51">
        <v>98933</v>
      </c>
      <c r="F56" s="51">
        <v>65639</v>
      </c>
      <c r="G56" s="51">
        <v>169336</v>
      </c>
      <c r="H56" s="51">
        <v>90492</v>
      </c>
      <c r="I56" s="51">
        <v>16141</v>
      </c>
      <c r="J56" s="51">
        <v>23460</v>
      </c>
      <c r="K56" s="51">
        <v>46592</v>
      </c>
      <c r="L56" s="51">
        <v>85899</v>
      </c>
      <c r="M56" s="51">
        <v>17664</v>
      </c>
      <c r="N56" s="51">
        <v>50758</v>
      </c>
      <c r="O56" s="51">
        <v>13672</v>
      </c>
      <c r="P56" s="51">
        <v>16529</v>
      </c>
      <c r="Q56" s="51">
        <v>13188</v>
      </c>
      <c r="R56" s="51">
        <v>178504</v>
      </c>
      <c r="S56" s="51">
        <v>150396</v>
      </c>
      <c r="T56" s="51">
        <v>58715</v>
      </c>
      <c r="U56" s="51">
        <v>86332</v>
      </c>
      <c r="V56" s="51">
        <v>342214</v>
      </c>
      <c r="W56" s="51">
        <v>25687</v>
      </c>
      <c r="X56" s="51">
        <v>29499</v>
      </c>
      <c r="Y56" s="51">
        <v>18864</v>
      </c>
      <c r="Z56" s="51">
        <v>416264</v>
      </c>
      <c r="AA56" s="51">
        <v>107944</v>
      </c>
      <c r="AB56" s="51">
        <v>32310</v>
      </c>
      <c r="AC56" s="51">
        <v>172815</v>
      </c>
      <c r="AD56" s="51">
        <v>22512</v>
      </c>
      <c r="AE56" s="51">
        <v>20829</v>
      </c>
      <c r="AF56" s="51">
        <v>76499</v>
      </c>
      <c r="AG56" s="51">
        <v>6019</v>
      </c>
      <c r="AH56" s="51">
        <v>40952</v>
      </c>
      <c r="AI56" s="51">
        <v>39259</v>
      </c>
      <c r="AJ56" s="85">
        <v>2610879</v>
      </c>
      <c r="AL56" s="1">
        <f t="shared" si="2"/>
        <v>38443</v>
      </c>
      <c r="AM56" s="26">
        <f t="shared" si="3"/>
        <v>5.2573864970379705E-2</v>
      </c>
      <c r="AN56" s="26">
        <f t="shared" si="4"/>
        <v>0.17239251608366377</v>
      </c>
      <c r="AO56" s="26">
        <f t="shared" si="5"/>
        <v>2.1549064510457971E-2</v>
      </c>
      <c r="AP56" s="26">
        <f t="shared" si="6"/>
        <v>3.7892602453043593E-2</v>
      </c>
      <c r="AQ56" s="26">
        <f t="shared" si="7"/>
        <v>2.5140575262200968E-2</v>
      </c>
      <c r="AR56" s="26">
        <f t="shared" si="8"/>
        <v>6.485785055531107E-2</v>
      </c>
      <c r="AS56" s="26">
        <f t="shared" si="9"/>
        <v>3.4659591654764545E-2</v>
      </c>
      <c r="AT56" s="26">
        <f t="shared" si="10"/>
        <v>6.1822091333991348E-3</v>
      </c>
      <c r="AU56" s="26">
        <f t="shared" si="11"/>
        <v>8.9854796028463971E-3</v>
      </c>
      <c r="AV56" s="26">
        <f t="shared" si="12"/>
        <v>1.7845331016872096E-2</v>
      </c>
      <c r="AW56" s="26">
        <f t="shared" si="13"/>
        <v>3.290041399850395E-2</v>
      </c>
      <c r="AX56" s="26">
        <f t="shared" si="14"/>
        <v>6.7655375833196403E-3</v>
      </c>
      <c r="AY56" s="26">
        <f t="shared" si="15"/>
        <v>1.9440962220003303E-2</v>
      </c>
      <c r="AZ56" s="26">
        <f t="shared" si="16"/>
        <v>5.2365506023067327E-3</v>
      </c>
      <c r="BA56" s="26">
        <f t="shared" si="17"/>
        <v>6.3308180884675234E-3</v>
      </c>
      <c r="BB56" s="26">
        <f t="shared" si="18"/>
        <v>5.0511724212420417E-3</v>
      </c>
      <c r="BC56" s="26">
        <f t="shared" si="19"/>
        <v>6.8369311637957939E-2</v>
      </c>
      <c r="BD56" s="26">
        <f t="shared" si="20"/>
        <v>5.7603588676457242E-2</v>
      </c>
      <c r="BE56" s="26">
        <f t="shared" si="21"/>
        <v>2.2488594837217657E-2</v>
      </c>
      <c r="BF56" s="26">
        <f t="shared" si="22"/>
        <v>3.3066258528258105E-2</v>
      </c>
      <c r="BG56" s="26">
        <f t="shared" si="23"/>
        <v>0.13107233234477736</v>
      </c>
      <c r="BH56" s="26">
        <f t="shared" si="24"/>
        <v>9.8384490434064546E-3</v>
      </c>
      <c r="BI56" s="26">
        <f t="shared" si="25"/>
        <v>1.1298493725676295E-2</v>
      </c>
      <c r="BJ56" s="26">
        <f t="shared" si="26"/>
        <v>7.2251529082734203E-3</v>
      </c>
      <c r="BK56" s="26">
        <f t="shared" si="27"/>
        <v>0.15943442802213353</v>
      </c>
      <c r="BL56" s="26">
        <f t="shared" si="28"/>
        <v>4.1343930530675685E-2</v>
      </c>
      <c r="BM56" s="26">
        <f t="shared" si="29"/>
        <v>1.2375142624380525E-2</v>
      </c>
      <c r="BN56" s="26">
        <f t="shared" si="30"/>
        <v>6.6190351984906234E-2</v>
      </c>
      <c r="BO56" s="26">
        <f t="shared" si="31"/>
        <v>8.6223834961329116E-3</v>
      </c>
      <c r="BP56" s="26">
        <f t="shared" si="32"/>
        <v>7.977773002885236E-3</v>
      </c>
      <c r="BQ56" s="26">
        <f t="shared" si="33"/>
        <v>2.9300093953032676E-2</v>
      </c>
      <c r="BR56" s="26">
        <f t="shared" si="34"/>
        <v>2.3053538674140013E-3</v>
      </c>
      <c r="BS56" s="26">
        <f t="shared" si="35"/>
        <v>1.5685138989589328E-2</v>
      </c>
      <c r="BT56" s="26">
        <f t="shared" si="36"/>
        <v>1.5036698368633705E-2</v>
      </c>
      <c r="BU56" s="26">
        <f t="shared" si="37"/>
        <v>1</v>
      </c>
    </row>
    <row r="57" spans="1:73">
      <c r="A57" s="71">
        <v>38473</v>
      </c>
      <c r="B57" s="84">
        <v>82747</v>
      </c>
      <c r="C57" s="51">
        <v>370682</v>
      </c>
      <c r="D57" s="51">
        <v>22193</v>
      </c>
      <c r="E57" s="51">
        <v>69442</v>
      </c>
      <c r="F57" s="51">
        <v>51129</v>
      </c>
      <c r="G57" s="51">
        <v>115432</v>
      </c>
      <c r="H57" s="51">
        <v>56588</v>
      </c>
      <c r="I57" s="51">
        <v>11200</v>
      </c>
      <c r="J57" s="51">
        <v>17330</v>
      </c>
      <c r="K57" s="51">
        <v>32527</v>
      </c>
      <c r="L57" s="51">
        <v>53299</v>
      </c>
      <c r="M57" s="51">
        <v>10857</v>
      </c>
      <c r="N57" s="51">
        <v>40118</v>
      </c>
      <c r="O57" s="51">
        <v>11955</v>
      </c>
      <c r="P57" s="51">
        <v>10231</v>
      </c>
      <c r="Q57" s="51">
        <v>9397</v>
      </c>
      <c r="R57" s="51">
        <v>143025</v>
      </c>
      <c r="S57" s="51">
        <v>122240</v>
      </c>
      <c r="T57" s="51">
        <v>35610</v>
      </c>
      <c r="U57" s="51">
        <v>50386</v>
      </c>
      <c r="V57" s="51">
        <v>227497</v>
      </c>
      <c r="W57" s="51">
        <v>14318</v>
      </c>
      <c r="X57" s="51">
        <v>15543</v>
      </c>
      <c r="Y57" s="51">
        <v>13222</v>
      </c>
      <c r="Z57" s="51">
        <v>270579</v>
      </c>
      <c r="AA57" s="51">
        <v>62824</v>
      </c>
      <c r="AB57" s="51">
        <v>17418</v>
      </c>
      <c r="AC57" s="51">
        <v>115648</v>
      </c>
      <c r="AD57" s="51">
        <v>14854</v>
      </c>
      <c r="AE57" s="51">
        <v>10849</v>
      </c>
      <c r="AF57" s="51">
        <v>59402</v>
      </c>
      <c r="AG57" s="51">
        <v>3358</v>
      </c>
      <c r="AH57" s="51">
        <v>17376</v>
      </c>
      <c r="AI57" s="51">
        <v>25083</v>
      </c>
      <c r="AJ57" s="85">
        <v>1791539</v>
      </c>
      <c r="AL57" s="1">
        <f t="shared" si="2"/>
        <v>38473</v>
      </c>
      <c r="AM57" s="26">
        <f t="shared" si="3"/>
        <v>4.6187663232561502E-2</v>
      </c>
      <c r="AN57" s="26">
        <f t="shared" si="4"/>
        <v>0.20690702239806111</v>
      </c>
      <c r="AO57" s="26">
        <f t="shared" si="5"/>
        <v>1.2387673391424915E-2</v>
      </c>
      <c r="AP57" s="26">
        <f t="shared" si="6"/>
        <v>3.8761087534237321E-2</v>
      </c>
      <c r="AQ57" s="26">
        <f t="shared" si="7"/>
        <v>2.853914985942254E-2</v>
      </c>
      <c r="AR57" s="26">
        <f t="shared" si="8"/>
        <v>6.4431753927768246E-2</v>
      </c>
      <c r="AS57" s="26">
        <f t="shared" si="9"/>
        <v>3.158625070400365E-2</v>
      </c>
      <c r="AT57" s="26">
        <f t="shared" si="10"/>
        <v>6.2516082541323407E-3</v>
      </c>
      <c r="AU57" s="26">
        <f t="shared" si="11"/>
        <v>9.6732474146529884E-3</v>
      </c>
      <c r="AV57" s="26">
        <f t="shared" si="12"/>
        <v>1.8155898364478808E-2</v>
      </c>
      <c r="AW57" s="26">
        <f t="shared" si="13"/>
        <v>2.9750398958660683E-2</v>
      </c>
      <c r="AX57" s="26">
        <f t="shared" si="14"/>
        <v>6.0601527513495382E-3</v>
      </c>
      <c r="AY57" s="26">
        <f t="shared" si="15"/>
        <v>2.2393037494578685E-2</v>
      </c>
      <c r="AZ57" s="26">
        <f t="shared" si="16"/>
        <v>6.6730336319778694E-3</v>
      </c>
      <c r="BA57" s="26">
        <f t="shared" si="17"/>
        <v>5.7107325042882124E-3</v>
      </c>
      <c r="BB57" s="26">
        <f t="shared" si="18"/>
        <v>5.245210961078715E-3</v>
      </c>
      <c r="BC57" s="26">
        <f t="shared" si="19"/>
        <v>7.9833595584578393E-2</v>
      </c>
      <c r="BD57" s="26">
        <f t="shared" si="20"/>
        <v>6.823183865938727E-2</v>
      </c>
      <c r="BE57" s="26">
        <f t="shared" si="21"/>
        <v>1.9876765172290416E-2</v>
      </c>
      <c r="BF57" s="26">
        <f t="shared" si="22"/>
        <v>2.8124422633277867E-2</v>
      </c>
      <c r="BG57" s="26">
        <f t="shared" si="23"/>
        <v>0.12698411812413796</v>
      </c>
      <c r="BH57" s="26">
        <f t="shared" si="24"/>
        <v>7.992011337738112E-3</v>
      </c>
      <c r="BI57" s="26">
        <f t="shared" si="25"/>
        <v>8.6757809905338365E-3</v>
      </c>
      <c r="BJ57" s="26">
        <f t="shared" si="26"/>
        <v>7.3802468157265905E-3</v>
      </c>
      <c r="BK57" s="26">
        <f t="shared" si="27"/>
        <v>0.1510315990888281</v>
      </c>
      <c r="BL57" s="26">
        <f t="shared" si="28"/>
        <v>3.5067056871215196E-2</v>
      </c>
      <c r="BM57" s="26">
        <f t="shared" si="29"/>
        <v>9.7223671937925991E-3</v>
      </c>
      <c r="BN57" s="26">
        <f t="shared" si="30"/>
        <v>6.4552320658383663E-2</v>
      </c>
      <c r="BO57" s="26">
        <f t="shared" si="31"/>
        <v>8.2911954470430167E-3</v>
      </c>
      <c r="BP57" s="26">
        <f t="shared" si="32"/>
        <v>6.0556873168823005E-3</v>
      </c>
      <c r="BQ57" s="26">
        <f t="shared" si="33"/>
        <v>3.3156967277854402E-2</v>
      </c>
      <c r="BR57" s="26">
        <f t="shared" si="34"/>
        <v>1.8743661176228929E-3</v>
      </c>
      <c r="BS57" s="26">
        <f t="shared" si="35"/>
        <v>9.6989236628396026E-3</v>
      </c>
      <c r="BT57" s="26">
        <f t="shared" si="36"/>
        <v>1.4000811592714421E-2</v>
      </c>
      <c r="BU57" s="26">
        <f t="shared" si="37"/>
        <v>1</v>
      </c>
    </row>
    <row r="58" spans="1:73">
      <c r="A58" s="71">
        <v>38504</v>
      </c>
      <c r="B58" s="84">
        <v>72904</v>
      </c>
      <c r="C58" s="51">
        <v>352012</v>
      </c>
      <c r="D58" s="51">
        <v>20278</v>
      </c>
      <c r="E58" s="51">
        <v>77708</v>
      </c>
      <c r="F58" s="51">
        <v>53509</v>
      </c>
      <c r="G58" s="51">
        <v>116921</v>
      </c>
      <c r="H58" s="51">
        <v>62276</v>
      </c>
      <c r="I58" s="51">
        <v>10543</v>
      </c>
      <c r="J58" s="51">
        <v>15916</v>
      </c>
      <c r="K58" s="51">
        <v>37215</v>
      </c>
      <c r="L58" s="51">
        <v>53982</v>
      </c>
      <c r="M58" s="51">
        <v>15157</v>
      </c>
      <c r="N58" s="51">
        <v>42044</v>
      </c>
      <c r="O58" s="51">
        <v>15925</v>
      </c>
      <c r="P58" s="51">
        <v>10122</v>
      </c>
      <c r="Q58" s="51">
        <v>11069</v>
      </c>
      <c r="R58" s="51">
        <v>149614</v>
      </c>
      <c r="S58" s="51">
        <v>127000</v>
      </c>
      <c r="T58" s="51">
        <v>34527</v>
      </c>
      <c r="U58" s="51">
        <v>45317</v>
      </c>
      <c r="V58" s="51">
        <v>256969</v>
      </c>
      <c r="W58" s="51">
        <v>16785</v>
      </c>
      <c r="X58" s="51">
        <v>12374</v>
      </c>
      <c r="Y58" s="51">
        <v>13216</v>
      </c>
      <c r="Z58" s="51">
        <v>299343</v>
      </c>
      <c r="AA58" s="51">
        <v>54637</v>
      </c>
      <c r="AB58" s="51">
        <v>17911</v>
      </c>
      <c r="AC58" s="51">
        <v>129821</v>
      </c>
      <c r="AD58" s="51">
        <v>11686</v>
      </c>
      <c r="AE58" s="51">
        <v>8517</v>
      </c>
      <c r="AF58" s="51">
        <v>53246</v>
      </c>
      <c r="AG58" s="51">
        <v>2438</v>
      </c>
      <c r="AH58" s="51">
        <v>11281</v>
      </c>
      <c r="AI58" s="51">
        <v>24215</v>
      </c>
      <c r="AJ58" s="85">
        <v>1810133</v>
      </c>
      <c r="AL58" s="1">
        <f t="shared" si="2"/>
        <v>38504</v>
      </c>
      <c r="AM58" s="26">
        <f t="shared" si="3"/>
        <v>4.0275493568704621E-2</v>
      </c>
      <c r="AN58" s="26">
        <f t="shared" si="4"/>
        <v>0.19446747835656275</v>
      </c>
      <c r="AO58" s="26">
        <f t="shared" si="5"/>
        <v>1.1202491750606171E-2</v>
      </c>
      <c r="AP58" s="26">
        <f t="shared" si="6"/>
        <v>4.2929442201208416E-2</v>
      </c>
      <c r="AQ58" s="26">
        <f t="shared" si="7"/>
        <v>2.9560811277403374E-2</v>
      </c>
      <c r="AR58" s="26">
        <f t="shared" si="8"/>
        <v>6.45924912699785E-2</v>
      </c>
      <c r="AS58" s="26">
        <f t="shared" si="9"/>
        <v>3.4404101798044671E-2</v>
      </c>
      <c r="AT58" s="26">
        <f t="shared" si="10"/>
        <v>5.8244338951889173E-3</v>
      </c>
      <c r="AU58" s="26">
        <f t="shared" si="11"/>
        <v>8.7927240705517225E-3</v>
      </c>
      <c r="AV58" s="26">
        <f t="shared" si="12"/>
        <v>2.0559262772404018E-2</v>
      </c>
      <c r="AW58" s="26">
        <f t="shared" si="13"/>
        <v>2.9822118043259804E-2</v>
      </c>
      <c r="AX58" s="26">
        <f t="shared" si="14"/>
        <v>8.3734178648751222E-3</v>
      </c>
      <c r="AY58" s="26">
        <f t="shared" si="15"/>
        <v>2.3227022544752236E-2</v>
      </c>
      <c r="AZ58" s="26">
        <f t="shared" si="16"/>
        <v>8.7976960808957127E-3</v>
      </c>
      <c r="BA58" s="26">
        <f t="shared" si="17"/>
        <v>5.5918543002088797E-3</v>
      </c>
      <c r="BB58" s="26">
        <f t="shared" si="18"/>
        <v>6.1150202775155198E-3</v>
      </c>
      <c r="BC58" s="26">
        <f t="shared" si="19"/>
        <v>8.2653595067323782E-2</v>
      </c>
      <c r="BD58" s="26">
        <f t="shared" si="20"/>
        <v>7.0160590409654985E-2</v>
      </c>
      <c r="BE58" s="26">
        <f t="shared" si="21"/>
        <v>1.9074289016331947E-2</v>
      </c>
      <c r="BF58" s="26">
        <f t="shared" si="22"/>
        <v>2.5035176973183738E-2</v>
      </c>
      <c r="BG58" s="26">
        <f t="shared" si="23"/>
        <v>0.14196139178723333</v>
      </c>
      <c r="BH58" s="26">
        <f t="shared" si="24"/>
        <v>9.27279929154377E-3</v>
      </c>
      <c r="BI58" s="26">
        <f t="shared" si="25"/>
        <v>6.8359617773942581E-3</v>
      </c>
      <c r="BJ58" s="26">
        <f t="shared" si="26"/>
        <v>7.3011209673543324E-3</v>
      </c>
      <c r="BK58" s="26">
        <f t="shared" si="27"/>
        <v>0.16537072137793191</v>
      </c>
      <c r="BL58" s="26">
        <f t="shared" si="28"/>
        <v>3.0183969907183614E-2</v>
      </c>
      <c r="BM58" s="26">
        <f t="shared" si="29"/>
        <v>9.8948530301364596E-3</v>
      </c>
      <c r="BN58" s="26">
        <f t="shared" si="30"/>
        <v>7.1719039429699358E-2</v>
      </c>
      <c r="BO58" s="26">
        <f t="shared" si="31"/>
        <v>6.4558792088758119E-3</v>
      </c>
      <c r="BP58" s="26">
        <f t="shared" si="32"/>
        <v>4.7051791221970982E-3</v>
      </c>
      <c r="BQ58" s="26">
        <f t="shared" si="33"/>
        <v>2.9415518086240072E-2</v>
      </c>
      <c r="BR58" s="26">
        <f t="shared" si="34"/>
        <v>1.3468623576278649E-3</v>
      </c>
      <c r="BS58" s="26">
        <f t="shared" si="35"/>
        <v>6.2321387433962039E-3</v>
      </c>
      <c r="BT58" s="26">
        <f t="shared" si="36"/>
        <v>1.3377470053305475E-2</v>
      </c>
      <c r="BU58" s="26">
        <f t="shared" si="37"/>
        <v>1</v>
      </c>
    </row>
    <row r="59" spans="1:73">
      <c r="A59" s="71">
        <v>38534</v>
      </c>
      <c r="B59" s="84">
        <v>83784</v>
      </c>
      <c r="C59" s="51">
        <v>416216</v>
      </c>
      <c r="D59" s="51">
        <v>23174</v>
      </c>
      <c r="E59" s="51">
        <v>75007</v>
      </c>
      <c r="F59" s="51">
        <v>56528</v>
      </c>
      <c r="G59" s="51">
        <v>152926</v>
      </c>
      <c r="H59" s="51">
        <v>91778</v>
      </c>
      <c r="I59" s="51">
        <v>10774</v>
      </c>
      <c r="J59" s="51">
        <v>14764</v>
      </c>
      <c r="K59" s="51">
        <v>34599</v>
      </c>
      <c r="L59" s="51">
        <v>60801</v>
      </c>
      <c r="M59" s="51">
        <v>50104</v>
      </c>
      <c r="N59" s="51">
        <v>44203</v>
      </c>
      <c r="O59" s="51">
        <v>14533</v>
      </c>
      <c r="P59" s="51">
        <v>11404</v>
      </c>
      <c r="Q59" s="51">
        <v>13031</v>
      </c>
      <c r="R59" s="51">
        <v>170293</v>
      </c>
      <c r="S59" s="51">
        <v>143222</v>
      </c>
      <c r="T59" s="51">
        <v>36603</v>
      </c>
      <c r="U59" s="51">
        <v>45127</v>
      </c>
      <c r="V59" s="51">
        <v>259781</v>
      </c>
      <c r="W59" s="51">
        <v>20038</v>
      </c>
      <c r="X59" s="51">
        <v>13731</v>
      </c>
      <c r="Y59" s="51">
        <v>13519</v>
      </c>
      <c r="Z59" s="51">
        <v>307069</v>
      </c>
      <c r="AA59" s="51">
        <v>57082</v>
      </c>
      <c r="AB59" s="51">
        <v>43397</v>
      </c>
      <c r="AC59" s="51">
        <v>211059</v>
      </c>
      <c r="AD59" s="51">
        <v>12675</v>
      </c>
      <c r="AE59" s="51">
        <v>11451</v>
      </c>
      <c r="AF59" s="51">
        <v>58851</v>
      </c>
      <c r="AG59" s="51">
        <v>2709</v>
      </c>
      <c r="AH59" s="51">
        <v>11478</v>
      </c>
      <c r="AI59" s="51">
        <v>24869</v>
      </c>
      <c r="AJ59" s="85">
        <v>2146289</v>
      </c>
      <c r="AL59" s="1">
        <f t="shared" si="2"/>
        <v>38534</v>
      </c>
      <c r="AM59" s="26">
        <f t="shared" si="3"/>
        <v>3.9036681453429617E-2</v>
      </c>
      <c r="AN59" s="26">
        <f t="shared" si="4"/>
        <v>0.19392355829061231</v>
      </c>
      <c r="AO59" s="26">
        <f t="shared" si="5"/>
        <v>1.0797241191656854E-2</v>
      </c>
      <c r="AP59" s="26">
        <f t="shared" si="6"/>
        <v>3.4947297404962704E-2</v>
      </c>
      <c r="AQ59" s="26">
        <f t="shared" si="7"/>
        <v>2.6337552864502404E-2</v>
      </c>
      <c r="AR59" s="26">
        <f t="shared" si="8"/>
        <v>7.1251355246194706E-2</v>
      </c>
      <c r="AS59" s="26">
        <f t="shared" si="9"/>
        <v>4.2761249766457357E-2</v>
      </c>
      <c r="AT59" s="26">
        <f t="shared" si="10"/>
        <v>5.0198272460046153E-3</v>
      </c>
      <c r="AU59" s="26">
        <f t="shared" si="11"/>
        <v>6.8788499591620703E-3</v>
      </c>
      <c r="AV59" s="26">
        <f t="shared" si="12"/>
        <v>1.6120382669808211E-2</v>
      </c>
      <c r="AW59" s="26">
        <f t="shared" si="13"/>
        <v>2.8328431073354986E-2</v>
      </c>
      <c r="AX59" s="26">
        <f t="shared" si="14"/>
        <v>2.3344479704270952E-2</v>
      </c>
      <c r="AY59" s="26">
        <f t="shared" si="15"/>
        <v>2.0595082954811772E-2</v>
      </c>
      <c r="AZ59" s="26">
        <f t="shared" si="16"/>
        <v>6.7712223284003229E-3</v>
      </c>
      <c r="BA59" s="26">
        <f t="shared" si="17"/>
        <v>5.3133571480821085E-3</v>
      </c>
      <c r="BB59" s="26">
        <f t="shared" si="18"/>
        <v>6.0714097682092209E-3</v>
      </c>
      <c r="BC59" s="26">
        <f t="shared" si="19"/>
        <v>7.9342996213464259E-2</v>
      </c>
      <c r="BD59" s="26">
        <f t="shared" si="20"/>
        <v>6.673006291324235E-2</v>
      </c>
      <c r="BE59" s="26">
        <f t="shared" si="21"/>
        <v>1.7054087310702334E-2</v>
      </c>
      <c r="BF59" s="26">
        <f t="shared" si="22"/>
        <v>2.1025593477858762E-2</v>
      </c>
      <c r="BG59" s="26">
        <f t="shared" si="23"/>
        <v>0.12103728808189392</v>
      </c>
      <c r="BH59" s="26">
        <f t="shared" si="24"/>
        <v>9.336114567982225E-3</v>
      </c>
      <c r="BI59" s="26">
        <f t="shared" si="25"/>
        <v>6.397554103850879E-3</v>
      </c>
      <c r="BJ59" s="26">
        <f t="shared" si="26"/>
        <v>6.2987789621994058E-3</v>
      </c>
      <c r="BK59" s="26">
        <f t="shared" si="27"/>
        <v>0.14306973571592643</v>
      </c>
      <c r="BL59" s="26">
        <f t="shared" si="28"/>
        <v>2.6595672810138804E-2</v>
      </c>
      <c r="BM59" s="26">
        <f t="shared" si="29"/>
        <v>2.0219551048344376E-2</v>
      </c>
      <c r="BN59" s="26">
        <f t="shared" si="30"/>
        <v>9.8336710480275494E-2</v>
      </c>
      <c r="BO59" s="26">
        <f t="shared" si="31"/>
        <v>5.9055420775114631E-3</v>
      </c>
      <c r="BP59" s="26">
        <f t="shared" si="32"/>
        <v>5.3352554106180479E-3</v>
      </c>
      <c r="BQ59" s="26">
        <f t="shared" si="33"/>
        <v>2.7419886138353222E-2</v>
      </c>
      <c r="BR59" s="26">
        <f t="shared" si="34"/>
        <v>1.2621785789332192E-3</v>
      </c>
      <c r="BS59" s="26">
        <f t="shared" si="35"/>
        <v>5.3478352635642264E-3</v>
      </c>
      <c r="BT59" s="26">
        <f t="shared" si="36"/>
        <v>1.1586976404389158E-2</v>
      </c>
      <c r="BU59" s="26">
        <f t="shared" si="37"/>
        <v>1</v>
      </c>
    </row>
    <row r="60" spans="1:73">
      <c r="A60" s="71">
        <v>38565</v>
      </c>
      <c r="B60" s="84">
        <v>72655</v>
      </c>
      <c r="C60" s="51">
        <v>361660</v>
      </c>
      <c r="D60" s="51">
        <v>22897</v>
      </c>
      <c r="E60" s="51">
        <v>67434</v>
      </c>
      <c r="F60" s="51">
        <v>51159</v>
      </c>
      <c r="G60" s="51">
        <v>111163</v>
      </c>
      <c r="H60" s="51">
        <v>64917</v>
      </c>
      <c r="I60" s="51">
        <v>8527</v>
      </c>
      <c r="J60" s="51">
        <v>14993</v>
      </c>
      <c r="K60" s="51">
        <v>32735</v>
      </c>
      <c r="L60" s="51">
        <v>54122</v>
      </c>
      <c r="M60" s="51">
        <v>50838</v>
      </c>
      <c r="N60" s="51">
        <v>44983</v>
      </c>
      <c r="O60" s="51">
        <v>13809</v>
      </c>
      <c r="P60" s="51">
        <v>10278</v>
      </c>
      <c r="Q60" s="51">
        <v>11594</v>
      </c>
      <c r="R60" s="51">
        <v>140349</v>
      </c>
      <c r="S60" s="51">
        <v>118501</v>
      </c>
      <c r="T60" s="51">
        <v>32220</v>
      </c>
      <c r="U60" s="51">
        <v>47876</v>
      </c>
      <c r="V60" s="51">
        <v>234705</v>
      </c>
      <c r="W60" s="51">
        <v>15301</v>
      </c>
      <c r="X60" s="51">
        <v>13784</v>
      </c>
      <c r="Y60" s="51">
        <v>13772</v>
      </c>
      <c r="Z60" s="51">
        <v>277562</v>
      </c>
      <c r="AA60" s="51">
        <v>49990</v>
      </c>
      <c r="AB60" s="51">
        <v>48250</v>
      </c>
      <c r="AC60" s="51">
        <v>208743</v>
      </c>
      <c r="AD60" s="51">
        <v>13407</v>
      </c>
      <c r="AE60" s="51">
        <v>11303</v>
      </c>
      <c r="AF60" s="51">
        <v>55702</v>
      </c>
      <c r="AG60" s="51">
        <v>2936</v>
      </c>
      <c r="AH60" s="51">
        <v>11678</v>
      </c>
      <c r="AI60" s="51">
        <v>26613</v>
      </c>
      <c r="AJ60" s="85">
        <v>1920391</v>
      </c>
      <c r="AL60" s="1">
        <f t="shared" si="2"/>
        <v>38565</v>
      </c>
      <c r="AM60" s="26">
        <f t="shared" si="3"/>
        <v>3.7833441210670116E-2</v>
      </c>
      <c r="AN60" s="26">
        <f t="shared" si="4"/>
        <v>0.18832623148098487</v>
      </c>
      <c r="AO60" s="26">
        <f t="shared" si="5"/>
        <v>1.1923092745175331E-2</v>
      </c>
      <c r="AP60" s="26">
        <f t="shared" si="6"/>
        <v>3.5114724032762078E-2</v>
      </c>
      <c r="AQ60" s="26">
        <f t="shared" si="7"/>
        <v>2.6639887397930943E-2</v>
      </c>
      <c r="AR60" s="26">
        <f t="shared" si="8"/>
        <v>5.7885607670521262E-2</v>
      </c>
      <c r="AS60" s="26">
        <f t="shared" si="9"/>
        <v>3.3804053445366071E-2</v>
      </c>
      <c r="AT60" s="26">
        <f t="shared" si="10"/>
        <v>4.4402415966331857E-3</v>
      </c>
      <c r="AU60" s="26">
        <f t="shared" si="11"/>
        <v>7.8072642498324563E-3</v>
      </c>
      <c r="AV60" s="26">
        <f t="shared" si="12"/>
        <v>1.7046007818199524E-2</v>
      </c>
      <c r="AW60" s="26">
        <f t="shared" si="13"/>
        <v>2.8182802356395129E-2</v>
      </c>
      <c r="AX60" s="26">
        <f t="shared" si="14"/>
        <v>2.6472733938036577E-2</v>
      </c>
      <c r="AY60" s="26">
        <f t="shared" si="15"/>
        <v>2.3423875658654929E-2</v>
      </c>
      <c r="AZ60" s="26">
        <f t="shared" si="16"/>
        <v>7.1907231391940499E-3</v>
      </c>
      <c r="BA60" s="26">
        <f t="shared" si="17"/>
        <v>5.3520350803560315E-3</v>
      </c>
      <c r="BB60" s="26">
        <f t="shared" si="18"/>
        <v>6.0373121931939899E-3</v>
      </c>
      <c r="BC60" s="26">
        <f t="shared" si="19"/>
        <v>7.3083554338673737E-2</v>
      </c>
      <c r="BD60" s="26">
        <f t="shared" si="20"/>
        <v>6.1706704520069093E-2</v>
      </c>
      <c r="BE60" s="26">
        <f t="shared" si="21"/>
        <v>1.6777833264163391E-2</v>
      </c>
      <c r="BF60" s="26">
        <f t="shared" si="22"/>
        <v>2.493033970686178E-2</v>
      </c>
      <c r="BG60" s="26">
        <f t="shared" si="23"/>
        <v>0.12221729845640809</v>
      </c>
      <c r="BH60" s="26">
        <f t="shared" si="24"/>
        <v>7.9676482549647445E-3</v>
      </c>
      <c r="BI60" s="26">
        <f t="shared" si="25"/>
        <v>7.1777049569592861E-3</v>
      </c>
      <c r="BJ60" s="26">
        <f t="shared" si="26"/>
        <v>7.1714562294865995E-3</v>
      </c>
      <c r="BK60" s="26">
        <f t="shared" si="27"/>
        <v>0.14453410789781873</v>
      </c>
      <c r="BL60" s="26">
        <f t="shared" si="28"/>
        <v>2.6031157196633393E-2</v>
      </c>
      <c r="BM60" s="26">
        <f t="shared" si="29"/>
        <v>2.5125091713093843E-2</v>
      </c>
      <c r="BN60" s="26">
        <f t="shared" si="30"/>
        <v>0.10869817656925074</v>
      </c>
      <c r="BO60" s="26">
        <f t="shared" si="31"/>
        <v>6.9813907688590499E-3</v>
      </c>
      <c r="BP60" s="26">
        <f t="shared" si="32"/>
        <v>5.885780551981341E-3</v>
      </c>
      <c r="BQ60" s="26">
        <f t="shared" si="33"/>
        <v>2.9005551473632193E-2</v>
      </c>
      <c r="BR60" s="26">
        <f t="shared" si="34"/>
        <v>1.5288553216506429E-3</v>
      </c>
      <c r="BS60" s="26">
        <f t="shared" si="35"/>
        <v>6.0810532855027962E-3</v>
      </c>
      <c r="BT60" s="26">
        <f t="shared" si="36"/>
        <v>1.3858115352550601E-2</v>
      </c>
      <c r="BU60" s="26">
        <f t="shared" si="37"/>
        <v>1</v>
      </c>
    </row>
    <row r="61" spans="1:73">
      <c r="A61" s="71">
        <v>38596</v>
      </c>
      <c r="B61" s="84">
        <v>87348</v>
      </c>
      <c r="C61" s="51">
        <v>384130</v>
      </c>
      <c r="D61" s="51">
        <v>30379</v>
      </c>
      <c r="E61" s="51">
        <v>79387</v>
      </c>
      <c r="F61" s="51">
        <v>55900</v>
      </c>
      <c r="G61" s="51">
        <v>125005</v>
      </c>
      <c r="H61" s="51">
        <v>73391</v>
      </c>
      <c r="I61" s="51">
        <v>12515</v>
      </c>
      <c r="J61" s="51">
        <v>18460</v>
      </c>
      <c r="K61" s="51">
        <v>32674</v>
      </c>
      <c r="L61" s="51">
        <v>64818</v>
      </c>
      <c r="M61" s="51">
        <v>55373</v>
      </c>
      <c r="N61" s="51">
        <v>44623</v>
      </c>
      <c r="O61" s="51">
        <v>13995</v>
      </c>
      <c r="P61" s="51">
        <v>11740</v>
      </c>
      <c r="Q61" s="51">
        <v>12890</v>
      </c>
      <c r="R61" s="51">
        <v>153088</v>
      </c>
      <c r="S61" s="51">
        <v>128850</v>
      </c>
      <c r="T61" s="51">
        <v>39566</v>
      </c>
      <c r="U61" s="51">
        <v>50991</v>
      </c>
      <c r="V61" s="51">
        <v>270144</v>
      </c>
      <c r="W61" s="51">
        <v>18139</v>
      </c>
      <c r="X61" s="51">
        <v>16489</v>
      </c>
      <c r="Y61" s="51">
        <v>15281</v>
      </c>
      <c r="Z61" s="51">
        <v>320052</v>
      </c>
      <c r="AA61" s="51">
        <v>65718</v>
      </c>
      <c r="AB61" s="51">
        <v>42303</v>
      </c>
      <c r="AC61" s="51">
        <v>185672</v>
      </c>
      <c r="AD61" s="51">
        <v>16607</v>
      </c>
      <c r="AE61" s="51">
        <v>16179</v>
      </c>
      <c r="AF61" s="51">
        <v>68392</v>
      </c>
      <c r="AG61" s="51">
        <v>3286</v>
      </c>
      <c r="AH61" s="51">
        <v>16673</v>
      </c>
      <c r="AI61" s="51">
        <v>27051</v>
      </c>
      <c r="AJ61" s="85">
        <v>2108206</v>
      </c>
      <c r="AL61" s="1">
        <f t="shared" si="2"/>
        <v>38596</v>
      </c>
      <c r="AM61" s="26">
        <f t="shared" si="3"/>
        <v>4.1432383742385705E-2</v>
      </c>
      <c r="AN61" s="26">
        <f t="shared" si="4"/>
        <v>0.18220705187253997</v>
      </c>
      <c r="AO61" s="26">
        <f t="shared" si="5"/>
        <v>1.4409882146241875E-2</v>
      </c>
      <c r="AP61" s="26">
        <f t="shared" si="6"/>
        <v>3.7656187298584672E-2</v>
      </c>
      <c r="AQ61" s="26">
        <f t="shared" si="7"/>
        <v>2.6515435398628027E-2</v>
      </c>
      <c r="AR61" s="26">
        <f t="shared" si="8"/>
        <v>5.9294490196878297E-2</v>
      </c>
      <c r="AS61" s="26">
        <f t="shared" si="9"/>
        <v>3.4812062957794446E-2</v>
      </c>
      <c r="AT61" s="26">
        <f t="shared" si="10"/>
        <v>5.9363269054352377E-3</v>
      </c>
      <c r="AU61" s="26">
        <f t="shared" si="11"/>
        <v>8.7562600618725107E-3</v>
      </c>
      <c r="AV61" s="26">
        <f t="shared" si="12"/>
        <v>1.5498485442124727E-2</v>
      </c>
      <c r="AW61" s="26">
        <f t="shared" si="13"/>
        <v>3.0745572301757989E-2</v>
      </c>
      <c r="AX61" s="26">
        <f t="shared" si="14"/>
        <v>2.6265459826980853E-2</v>
      </c>
      <c r="AY61" s="26">
        <f t="shared" si="15"/>
        <v>2.1166337634937003E-2</v>
      </c>
      <c r="AZ61" s="26">
        <f t="shared" si="16"/>
        <v>6.6383455886189491E-3</v>
      </c>
      <c r="BA61" s="26">
        <f t="shared" si="17"/>
        <v>5.568715770659983E-3</v>
      </c>
      <c r="BB61" s="26">
        <f t="shared" si="18"/>
        <v>6.1142032609716509E-3</v>
      </c>
      <c r="BC61" s="26">
        <f t="shared" si="19"/>
        <v>7.2615294710289227E-2</v>
      </c>
      <c r="BD61" s="26">
        <f t="shared" si="20"/>
        <v>6.1118315762311651E-2</v>
      </c>
      <c r="BE61" s="26">
        <f t="shared" si="21"/>
        <v>1.8767615688409955E-2</v>
      </c>
      <c r="BF61" s="26">
        <f t="shared" si="22"/>
        <v>2.4186915320419351E-2</v>
      </c>
      <c r="BG61" s="26">
        <f t="shared" si="23"/>
        <v>0.12813928050674364</v>
      </c>
      <c r="BH61" s="26">
        <f t="shared" si="24"/>
        <v>8.6039979015333414E-3</v>
      </c>
      <c r="BI61" s="26">
        <f t="shared" si="25"/>
        <v>7.8213419371731228E-3</v>
      </c>
      <c r="BJ61" s="26">
        <f t="shared" si="26"/>
        <v>7.2483429038718225E-3</v>
      </c>
      <c r="BK61" s="26">
        <f t="shared" si="27"/>
        <v>0.15181248891237384</v>
      </c>
      <c r="BL61" s="26">
        <f t="shared" si="28"/>
        <v>3.1172475555045379E-2</v>
      </c>
      <c r="BM61" s="26">
        <f t="shared" si="29"/>
        <v>2.0065875915351725E-2</v>
      </c>
      <c r="BN61" s="26">
        <f t="shared" si="30"/>
        <v>8.8071089827085211E-2</v>
      </c>
      <c r="BO61" s="26">
        <f t="shared" si="31"/>
        <v>7.8773136970485807E-3</v>
      </c>
      <c r="BP61" s="26">
        <f t="shared" si="32"/>
        <v>7.6742974832630208E-3</v>
      </c>
      <c r="BQ61" s="26">
        <f t="shared" si="33"/>
        <v>3.2440852554257028E-2</v>
      </c>
      <c r="BR61" s="26">
        <f t="shared" si="34"/>
        <v>1.5586712114470788E-3</v>
      </c>
      <c r="BS61" s="26">
        <f t="shared" si="35"/>
        <v>7.9086199356229892E-3</v>
      </c>
      <c r="BT61" s="26">
        <f t="shared" si="36"/>
        <v>1.283128878297472E-2</v>
      </c>
      <c r="BU61" s="26">
        <f t="shared" si="37"/>
        <v>1</v>
      </c>
    </row>
    <row r="62" spans="1:73">
      <c r="A62" s="71">
        <v>38626</v>
      </c>
      <c r="B62" s="84">
        <v>110509</v>
      </c>
      <c r="C62" s="51">
        <v>412668</v>
      </c>
      <c r="D62" s="51">
        <v>40299</v>
      </c>
      <c r="E62" s="51">
        <v>85474</v>
      </c>
      <c r="F62" s="51">
        <v>63586</v>
      </c>
      <c r="G62" s="51">
        <v>148750</v>
      </c>
      <c r="H62" s="51">
        <v>82016</v>
      </c>
      <c r="I62" s="51">
        <v>13813</v>
      </c>
      <c r="J62" s="51">
        <v>21946</v>
      </c>
      <c r="K62" s="51">
        <v>43963</v>
      </c>
      <c r="L62" s="51">
        <v>84721</v>
      </c>
      <c r="M62" s="51">
        <v>31072</v>
      </c>
      <c r="N62" s="51">
        <v>50489</v>
      </c>
      <c r="O62" s="51">
        <v>14440</v>
      </c>
      <c r="P62" s="51">
        <v>15438</v>
      </c>
      <c r="Q62" s="51">
        <v>15726</v>
      </c>
      <c r="R62" s="51">
        <v>161116</v>
      </c>
      <c r="S62" s="51">
        <v>133787</v>
      </c>
      <c r="T62" s="51">
        <v>47764</v>
      </c>
      <c r="U62" s="51">
        <v>67929</v>
      </c>
      <c r="V62" s="51">
        <v>314594</v>
      </c>
      <c r="W62" s="51">
        <v>22383</v>
      </c>
      <c r="X62" s="51">
        <v>25007</v>
      </c>
      <c r="Y62" s="51">
        <v>17200</v>
      </c>
      <c r="Z62" s="51">
        <v>379184</v>
      </c>
      <c r="AA62" s="51">
        <v>94076</v>
      </c>
      <c r="AB62" s="51">
        <v>26692</v>
      </c>
      <c r="AC62" s="51">
        <v>150571</v>
      </c>
      <c r="AD62" s="51">
        <v>20954</v>
      </c>
      <c r="AE62" s="51">
        <v>17448</v>
      </c>
      <c r="AF62" s="51">
        <v>70163</v>
      </c>
      <c r="AG62" s="51">
        <v>5167</v>
      </c>
      <c r="AH62" s="51">
        <v>24754</v>
      </c>
      <c r="AI62" s="51">
        <v>33193</v>
      </c>
      <c r="AJ62" s="85">
        <v>2333921</v>
      </c>
      <c r="AL62" s="1">
        <f t="shared" si="2"/>
        <v>38626</v>
      </c>
      <c r="AM62" s="26">
        <f t="shared" si="3"/>
        <v>4.7349074797304623E-2</v>
      </c>
      <c r="AN62" s="26">
        <f t="shared" si="4"/>
        <v>0.17681318262271944</v>
      </c>
      <c r="AO62" s="26">
        <f t="shared" si="5"/>
        <v>1.7266651270544289E-2</v>
      </c>
      <c r="AP62" s="26">
        <f t="shared" si="6"/>
        <v>3.66224906498549E-2</v>
      </c>
      <c r="AQ62" s="26">
        <f t="shared" si="7"/>
        <v>2.7244281190323065E-2</v>
      </c>
      <c r="AR62" s="26">
        <f t="shared" si="8"/>
        <v>6.3733948149915953E-2</v>
      </c>
      <c r="AS62" s="26">
        <f t="shared" si="9"/>
        <v>3.5140863808158028E-2</v>
      </c>
      <c r="AT62" s="26">
        <f t="shared" si="10"/>
        <v>5.9183665599649689E-3</v>
      </c>
      <c r="AU62" s="26">
        <f t="shared" si="11"/>
        <v>9.4030603435163399E-3</v>
      </c>
      <c r="AV62" s="26">
        <f t="shared" si="12"/>
        <v>1.8836541596737852E-2</v>
      </c>
      <c r="AW62" s="26">
        <f t="shared" si="13"/>
        <v>3.6299857621573312E-2</v>
      </c>
      <c r="AX62" s="26">
        <f t="shared" si="14"/>
        <v>1.3313218399423116E-2</v>
      </c>
      <c r="AY62" s="26">
        <f t="shared" si="15"/>
        <v>2.1632694508511643E-2</v>
      </c>
      <c r="AZ62" s="26">
        <f t="shared" si="16"/>
        <v>6.1870131851078074E-3</v>
      </c>
      <c r="BA62" s="26">
        <f t="shared" si="17"/>
        <v>6.6146197750480843E-3</v>
      </c>
      <c r="BB62" s="26">
        <f t="shared" si="18"/>
        <v>6.7380172679366614E-3</v>
      </c>
      <c r="BC62" s="26">
        <f t="shared" si="19"/>
        <v>6.9032328000819224E-2</v>
      </c>
      <c r="BD62" s="26">
        <f t="shared" si="20"/>
        <v>5.7322848545430627E-2</v>
      </c>
      <c r="BE62" s="26">
        <f t="shared" si="21"/>
        <v>2.046513142475688E-2</v>
      </c>
      <c r="BF62" s="26">
        <f t="shared" si="22"/>
        <v>2.9105098244542126E-2</v>
      </c>
      <c r="BG62" s="26">
        <f t="shared" si="23"/>
        <v>0.1347920516589893</v>
      </c>
      <c r="BH62" s="26">
        <f t="shared" si="24"/>
        <v>9.5902989004340768E-3</v>
      </c>
      <c r="BI62" s="26">
        <f t="shared" si="25"/>
        <v>1.0714587168974443E-2</v>
      </c>
      <c r="BJ62" s="26">
        <f t="shared" si="26"/>
        <v>7.3695724919566686E-3</v>
      </c>
      <c r="BK62" s="26">
        <f t="shared" si="27"/>
        <v>0.16246651022035449</v>
      </c>
      <c r="BL62" s="26">
        <f t="shared" si="28"/>
        <v>4.0308133822867187E-2</v>
      </c>
      <c r="BM62" s="26">
        <f t="shared" si="29"/>
        <v>1.1436548195076012E-2</v>
      </c>
      <c r="BN62" s="26">
        <f t="shared" si="30"/>
        <v>6.451418021432602E-2</v>
      </c>
      <c r="BO62" s="26">
        <f t="shared" si="31"/>
        <v>8.978024534677909E-3</v>
      </c>
      <c r="BP62" s="26">
        <f t="shared" si="32"/>
        <v>7.4758314441662763E-3</v>
      </c>
      <c r="BQ62" s="26">
        <f t="shared" si="33"/>
        <v>3.0062285741462542E-2</v>
      </c>
      <c r="BR62" s="26">
        <f t="shared" si="34"/>
        <v>2.2138709922058203E-3</v>
      </c>
      <c r="BS62" s="26">
        <f t="shared" si="35"/>
        <v>1.0606185899179964E-2</v>
      </c>
      <c r="BT62" s="26">
        <f t="shared" si="36"/>
        <v>1.4221989518925449E-2</v>
      </c>
      <c r="BU62" s="26">
        <f t="shared" si="37"/>
        <v>1</v>
      </c>
    </row>
    <row r="63" spans="1:73">
      <c r="A63" s="71">
        <v>38657</v>
      </c>
      <c r="B63" s="84">
        <v>126733</v>
      </c>
      <c r="C63" s="51">
        <v>464071</v>
      </c>
      <c r="D63" s="51">
        <v>41028</v>
      </c>
      <c r="E63" s="51">
        <v>85012</v>
      </c>
      <c r="F63" s="51">
        <v>62762</v>
      </c>
      <c r="G63" s="51">
        <v>158909</v>
      </c>
      <c r="H63" s="51">
        <v>84785</v>
      </c>
      <c r="I63" s="51">
        <v>12149</v>
      </c>
      <c r="J63" s="51">
        <v>19757</v>
      </c>
      <c r="K63" s="51">
        <v>40315</v>
      </c>
      <c r="L63" s="51">
        <v>74340</v>
      </c>
      <c r="M63" s="51">
        <v>21570</v>
      </c>
      <c r="N63" s="51">
        <v>45556</v>
      </c>
      <c r="O63" s="51">
        <v>15794</v>
      </c>
      <c r="P63" s="51">
        <v>15409</v>
      </c>
      <c r="Q63" s="51">
        <v>16941</v>
      </c>
      <c r="R63" s="51">
        <v>178338</v>
      </c>
      <c r="S63" s="51">
        <v>148634</v>
      </c>
      <c r="T63" s="51">
        <v>58009</v>
      </c>
      <c r="U63" s="51">
        <v>89966</v>
      </c>
      <c r="V63" s="51">
        <v>344420</v>
      </c>
      <c r="W63" s="51">
        <v>20407</v>
      </c>
      <c r="X63" s="51">
        <v>34135</v>
      </c>
      <c r="Y63" s="51">
        <v>19228</v>
      </c>
      <c r="Z63" s="51">
        <v>418189</v>
      </c>
      <c r="AA63" s="51">
        <v>116906</v>
      </c>
      <c r="AB63" s="51">
        <v>33031</v>
      </c>
      <c r="AC63" s="51">
        <v>190673</v>
      </c>
      <c r="AD63" s="51">
        <v>25119</v>
      </c>
      <c r="AE63" s="51">
        <v>16454</v>
      </c>
      <c r="AF63" s="51">
        <v>77732</v>
      </c>
      <c r="AG63" s="51">
        <v>6256</v>
      </c>
      <c r="AH63" s="51">
        <v>44943</v>
      </c>
      <c r="AI63" s="51">
        <v>38425</v>
      </c>
      <c r="AJ63" s="85">
        <v>2579173</v>
      </c>
      <c r="AL63" s="1">
        <f t="shared" si="2"/>
        <v>38657</v>
      </c>
      <c r="AM63" s="26">
        <f t="shared" si="3"/>
        <v>4.9137068354856379E-2</v>
      </c>
      <c r="AN63" s="26">
        <f t="shared" si="4"/>
        <v>0.17993015590656386</v>
      </c>
      <c r="AO63" s="26">
        <f t="shared" si="5"/>
        <v>1.5907424589199717E-2</v>
      </c>
      <c r="AP63" s="26">
        <f t="shared" si="6"/>
        <v>3.2960952987643712E-2</v>
      </c>
      <c r="AQ63" s="26">
        <f t="shared" si="7"/>
        <v>2.4334156723880097E-2</v>
      </c>
      <c r="AR63" s="26">
        <f t="shared" si="8"/>
        <v>6.1612385055209558E-2</v>
      </c>
      <c r="AS63" s="26">
        <f t="shared" si="9"/>
        <v>3.2872940279694306E-2</v>
      </c>
      <c r="AT63" s="26">
        <f t="shared" si="10"/>
        <v>4.7104246206051319E-3</v>
      </c>
      <c r="AU63" s="26">
        <f t="shared" si="11"/>
        <v>7.6602073610416979E-3</v>
      </c>
      <c r="AV63" s="26">
        <f t="shared" si="12"/>
        <v>1.5630979387578885E-2</v>
      </c>
      <c r="AW63" s="26">
        <f t="shared" si="13"/>
        <v>2.8823192550480329E-2</v>
      </c>
      <c r="AX63" s="26">
        <f t="shared" si="14"/>
        <v>8.3631458610957856E-3</v>
      </c>
      <c r="AY63" s="26">
        <f t="shared" si="15"/>
        <v>1.7663026094023163E-2</v>
      </c>
      <c r="AZ63" s="26">
        <f t="shared" si="16"/>
        <v>6.1236683231407898E-3</v>
      </c>
      <c r="BA63" s="26">
        <f t="shared" si="17"/>
        <v>5.9743956686891496E-3</v>
      </c>
      <c r="BB63" s="26">
        <f t="shared" si="18"/>
        <v>6.5683845170525588E-3</v>
      </c>
      <c r="BC63" s="26">
        <f t="shared" si="19"/>
        <v>6.914541986908207E-2</v>
      </c>
      <c r="BD63" s="26">
        <f t="shared" si="20"/>
        <v>5.762854992666254E-2</v>
      </c>
      <c r="BE63" s="26">
        <f t="shared" si="21"/>
        <v>2.249131795346803E-2</v>
      </c>
      <c r="BF63" s="26">
        <f t="shared" si="22"/>
        <v>3.488172371531495E-2</v>
      </c>
      <c r="BG63" s="26">
        <f t="shared" si="23"/>
        <v>0.13353892895125685</v>
      </c>
      <c r="BH63" s="26">
        <f t="shared" si="24"/>
        <v>7.9122261282977141E-3</v>
      </c>
      <c r="BI63" s="26">
        <f t="shared" si="25"/>
        <v>1.3234862492744767E-2</v>
      </c>
      <c r="BJ63" s="26">
        <f t="shared" si="26"/>
        <v>7.4551028566133409E-3</v>
      </c>
      <c r="BK63" s="26">
        <f t="shared" si="27"/>
        <v>0.16214073270773227</v>
      </c>
      <c r="BL63" s="26">
        <f t="shared" si="28"/>
        <v>4.5326932315125815E-2</v>
      </c>
      <c r="BM63" s="26">
        <f t="shared" si="29"/>
        <v>1.2806818309589935E-2</v>
      </c>
      <c r="BN63" s="26">
        <f t="shared" si="30"/>
        <v>7.3927960629240452E-2</v>
      </c>
      <c r="BO63" s="26">
        <f t="shared" si="31"/>
        <v>9.7391683303136318E-3</v>
      </c>
      <c r="BP63" s="26">
        <f t="shared" si="32"/>
        <v>6.3795643022007444E-3</v>
      </c>
      <c r="BQ63" s="26">
        <f t="shared" si="33"/>
        <v>3.0138342794376338E-2</v>
      </c>
      <c r="BR63" s="26">
        <f t="shared" si="34"/>
        <v>2.4255837045440536E-3</v>
      </c>
      <c r="BS63" s="26">
        <f t="shared" si="35"/>
        <v>1.7425353010441718E-2</v>
      </c>
      <c r="BT63" s="26">
        <f t="shared" si="36"/>
        <v>1.4898186356634471E-2</v>
      </c>
      <c r="BU63" s="26">
        <f t="shared" si="37"/>
        <v>1</v>
      </c>
    </row>
    <row r="64" spans="1:73">
      <c r="A64" s="71">
        <v>38687</v>
      </c>
      <c r="B64" s="84">
        <v>194991</v>
      </c>
      <c r="C64" s="51">
        <v>458103</v>
      </c>
      <c r="D64" s="51">
        <v>90801</v>
      </c>
      <c r="E64" s="51">
        <v>85333</v>
      </c>
      <c r="F64" s="51">
        <v>99407</v>
      </c>
      <c r="G64" s="51">
        <v>170238</v>
      </c>
      <c r="H64" s="51">
        <v>102060</v>
      </c>
      <c r="I64" s="51">
        <v>30354</v>
      </c>
      <c r="J64" s="51">
        <v>45233</v>
      </c>
      <c r="K64" s="51">
        <v>51773</v>
      </c>
      <c r="L64" s="51">
        <v>109106</v>
      </c>
      <c r="M64" s="51">
        <v>24156</v>
      </c>
      <c r="N64" s="51">
        <v>40250</v>
      </c>
      <c r="O64" s="51">
        <v>16322</v>
      </c>
      <c r="P64" s="51">
        <v>24062</v>
      </c>
      <c r="Q64" s="51">
        <v>22499</v>
      </c>
      <c r="R64" s="51">
        <v>157978</v>
      </c>
      <c r="S64" s="51">
        <v>129582</v>
      </c>
      <c r="T64" s="51">
        <v>75433</v>
      </c>
      <c r="U64" s="51">
        <v>141713</v>
      </c>
      <c r="V64" s="51">
        <v>363641</v>
      </c>
      <c r="W64" s="51">
        <v>25811</v>
      </c>
      <c r="X64" s="51">
        <v>41845</v>
      </c>
      <c r="Y64" s="51">
        <v>24728</v>
      </c>
      <c r="Z64" s="51">
        <v>456026</v>
      </c>
      <c r="AA64" s="51">
        <v>126014</v>
      </c>
      <c r="AB64" s="51">
        <v>47266</v>
      </c>
      <c r="AC64" s="51">
        <v>208195</v>
      </c>
      <c r="AD64" s="51">
        <v>30576</v>
      </c>
      <c r="AE64" s="51">
        <v>41335</v>
      </c>
      <c r="AF64" s="51">
        <v>78804</v>
      </c>
      <c r="AG64" s="51">
        <v>7185</v>
      </c>
      <c r="AH64" s="51">
        <v>50324</v>
      </c>
      <c r="AI64" s="51">
        <v>37755</v>
      </c>
      <c r="AJ64" s="85">
        <v>3023292</v>
      </c>
      <c r="AL64" s="1">
        <f t="shared" si="2"/>
        <v>38687</v>
      </c>
      <c r="AM64" s="26">
        <f t="shared" si="3"/>
        <v>6.449625110640983E-2</v>
      </c>
      <c r="AN64" s="26">
        <f t="shared" si="4"/>
        <v>0.1515245632906117</v>
      </c>
      <c r="AO64" s="26">
        <f t="shared" si="5"/>
        <v>3.0033817441385086E-2</v>
      </c>
      <c r="AP64" s="26">
        <f t="shared" si="6"/>
        <v>2.8225192935383021E-2</v>
      </c>
      <c r="AQ64" s="26">
        <f t="shared" si="7"/>
        <v>3.2880383370180587E-2</v>
      </c>
      <c r="AR64" s="26">
        <f t="shared" si="8"/>
        <v>5.6308818334451317E-2</v>
      </c>
      <c r="AS64" s="26">
        <f t="shared" si="9"/>
        <v>3.3757903636168783E-2</v>
      </c>
      <c r="AT64" s="26">
        <f t="shared" si="10"/>
        <v>1.0040049059105109E-2</v>
      </c>
      <c r="AU64" s="26">
        <f t="shared" si="11"/>
        <v>1.4961505537672179E-2</v>
      </c>
      <c r="AV64" s="26">
        <f t="shared" si="12"/>
        <v>1.712471041500457E-2</v>
      </c>
      <c r="AW64" s="26">
        <f t="shared" si="13"/>
        <v>3.608847574101344E-2</v>
      </c>
      <c r="AX64" s="26">
        <f t="shared" si="14"/>
        <v>7.9899659047157866E-3</v>
      </c>
      <c r="AY64" s="26">
        <f t="shared" si="15"/>
        <v>1.3313302188475344E-2</v>
      </c>
      <c r="AZ64" s="26">
        <f t="shared" si="16"/>
        <v>5.3987507657216041E-3</v>
      </c>
      <c r="BA64" s="26">
        <f t="shared" si="17"/>
        <v>7.9588739691700307E-3</v>
      </c>
      <c r="BB64" s="26">
        <f t="shared" si="18"/>
        <v>7.4418878494038948E-3</v>
      </c>
      <c r="BC64" s="26">
        <f t="shared" si="19"/>
        <v>5.2253636102632492E-2</v>
      </c>
      <c r="BD64" s="26">
        <f t="shared" si="20"/>
        <v>4.2861225445640048E-2</v>
      </c>
      <c r="BE64" s="26">
        <f t="shared" si="21"/>
        <v>2.4950616744925731E-2</v>
      </c>
      <c r="BF64" s="26">
        <f t="shared" si="22"/>
        <v>4.6873738957401399E-2</v>
      </c>
      <c r="BG64" s="26">
        <f t="shared" si="23"/>
        <v>0.12027981418930093</v>
      </c>
      <c r="BH64" s="26">
        <f t="shared" si="24"/>
        <v>8.537382429484151E-3</v>
      </c>
      <c r="BI64" s="26">
        <f t="shared" si="25"/>
        <v>1.3840872796937907E-2</v>
      </c>
      <c r="BJ64" s="26">
        <f t="shared" si="26"/>
        <v>8.1791636401644299E-3</v>
      </c>
      <c r="BK64" s="26">
        <f t="shared" si="27"/>
        <v>0.15083756382115918</v>
      </c>
      <c r="BL64" s="26">
        <f t="shared" si="28"/>
        <v>4.1681054955988374E-2</v>
      </c>
      <c r="BM64" s="26">
        <f t="shared" si="29"/>
        <v>1.5633951335167096E-2</v>
      </c>
      <c r="BN64" s="26">
        <f t="shared" si="30"/>
        <v>6.8863675754773271E-2</v>
      </c>
      <c r="BO64" s="26">
        <f t="shared" si="31"/>
        <v>1.0113478949436575E-2</v>
      </c>
      <c r="BP64" s="26">
        <f t="shared" si="32"/>
        <v>1.3672182508338593E-2</v>
      </c>
      <c r="BQ64" s="26">
        <f t="shared" si="33"/>
        <v>2.6065626476040025E-2</v>
      </c>
      <c r="BR64" s="26">
        <f t="shared" si="34"/>
        <v>2.3765484776197602E-3</v>
      </c>
      <c r="BS64" s="26">
        <f t="shared" si="35"/>
        <v>1.664543153621946E-2</v>
      </c>
      <c r="BT64" s="26">
        <f t="shared" si="36"/>
        <v>1.2488042835425754E-2</v>
      </c>
      <c r="BU64" s="26">
        <f t="shared" si="37"/>
        <v>1</v>
      </c>
    </row>
    <row r="65" spans="1:73">
      <c r="A65" s="71">
        <v>38718</v>
      </c>
      <c r="B65" s="84">
        <v>312167</v>
      </c>
      <c r="C65" s="51">
        <v>527117</v>
      </c>
      <c r="D65" s="51">
        <v>151569</v>
      </c>
      <c r="E65" s="51">
        <v>112691</v>
      </c>
      <c r="F65" s="51">
        <v>170594</v>
      </c>
      <c r="G65" s="51">
        <v>216470</v>
      </c>
      <c r="H65" s="51">
        <v>129520</v>
      </c>
      <c r="I65" s="51">
        <v>72739</v>
      </c>
      <c r="J65" s="51">
        <v>88206</v>
      </c>
      <c r="K65" s="51">
        <v>82618</v>
      </c>
      <c r="L65" s="51">
        <v>165175</v>
      </c>
      <c r="M65" s="51">
        <v>26754</v>
      </c>
      <c r="N65" s="51">
        <v>44155</v>
      </c>
      <c r="O65" s="51">
        <v>23972</v>
      </c>
      <c r="P65" s="51">
        <v>32044</v>
      </c>
      <c r="Q65" s="51">
        <v>32985</v>
      </c>
      <c r="R65" s="51">
        <v>180180</v>
      </c>
      <c r="S65" s="51">
        <v>140069</v>
      </c>
      <c r="T65" s="51">
        <v>102780</v>
      </c>
      <c r="U65" s="51">
        <v>274055</v>
      </c>
      <c r="V65" s="51">
        <v>456510</v>
      </c>
      <c r="W65" s="51">
        <v>36834</v>
      </c>
      <c r="X65" s="51">
        <v>49238</v>
      </c>
      <c r="Y65" s="51">
        <v>46653</v>
      </c>
      <c r="Z65" s="51">
        <v>589235</v>
      </c>
      <c r="AA65" s="51">
        <v>168703</v>
      </c>
      <c r="AB65" s="51">
        <v>100709</v>
      </c>
      <c r="AC65" s="51">
        <v>257812</v>
      </c>
      <c r="AD65" s="51">
        <v>48151</v>
      </c>
      <c r="AE65" s="51">
        <v>63570</v>
      </c>
      <c r="AF65" s="51">
        <v>96721</v>
      </c>
      <c r="AG65" s="51">
        <v>10184</v>
      </c>
      <c r="AH65" s="51">
        <v>62330</v>
      </c>
      <c r="AI65" s="51">
        <v>56951</v>
      </c>
      <c r="AJ65" s="85">
        <v>4200158</v>
      </c>
      <c r="AL65" s="1">
        <f t="shared" si="2"/>
        <v>38718</v>
      </c>
      <c r="AM65" s="26">
        <f t="shared" si="3"/>
        <v>7.4322680242028996E-2</v>
      </c>
      <c r="AN65" s="26">
        <f t="shared" si="4"/>
        <v>0.1254993264539096</v>
      </c>
      <c r="AO65" s="26">
        <f t="shared" si="5"/>
        <v>3.6086499603110167E-2</v>
      </c>
      <c r="AP65" s="26">
        <f t="shared" si="6"/>
        <v>2.6830181150328154E-2</v>
      </c>
      <c r="AQ65" s="26">
        <f t="shared" si="7"/>
        <v>4.061609110895352E-2</v>
      </c>
      <c r="AR65" s="26">
        <f t="shared" si="8"/>
        <v>5.1538537359785037E-2</v>
      </c>
      <c r="AS65" s="26">
        <f t="shared" si="9"/>
        <v>3.0836935181962202E-2</v>
      </c>
      <c r="AT65" s="26">
        <f t="shared" si="10"/>
        <v>1.7318158031197874E-2</v>
      </c>
      <c r="AU65" s="26">
        <f t="shared" si="11"/>
        <v>2.1000638547407025E-2</v>
      </c>
      <c r="AV65" s="26">
        <f t="shared" si="12"/>
        <v>1.9670212406295191E-2</v>
      </c>
      <c r="AW65" s="26">
        <f t="shared" si="13"/>
        <v>3.9325901549417903E-2</v>
      </c>
      <c r="AX65" s="26">
        <f t="shared" si="14"/>
        <v>6.3697603756811055E-3</v>
      </c>
      <c r="AY65" s="26">
        <f t="shared" si="15"/>
        <v>1.0512699760342348E-2</v>
      </c>
      <c r="AZ65" s="26">
        <f t="shared" si="16"/>
        <v>5.7074043405033808E-3</v>
      </c>
      <c r="BA65" s="26">
        <f t="shared" si="17"/>
        <v>7.6292368049011494E-3</v>
      </c>
      <c r="BB65" s="26">
        <f t="shared" si="18"/>
        <v>7.8532759958077764E-3</v>
      </c>
      <c r="BC65" s="26">
        <f t="shared" si="19"/>
        <v>4.2898386203566626E-2</v>
      </c>
      <c r="BD65" s="26">
        <f t="shared" si="20"/>
        <v>3.3348507365675288E-2</v>
      </c>
      <c r="BE65" s="26">
        <f t="shared" si="21"/>
        <v>2.4470508014222323E-2</v>
      </c>
      <c r="BF65" s="26">
        <f t="shared" si="22"/>
        <v>6.5248735880888295E-2</v>
      </c>
      <c r="BG65" s="26">
        <f t="shared" si="23"/>
        <v>0.10868876837490399</v>
      </c>
      <c r="BH65" s="26">
        <f t="shared" si="24"/>
        <v>8.7696700933631543E-3</v>
      </c>
      <c r="BI65" s="26">
        <f t="shared" si="25"/>
        <v>1.1722892329288566E-2</v>
      </c>
      <c r="BJ65" s="26">
        <f t="shared" si="26"/>
        <v>1.1107439291569508E-2</v>
      </c>
      <c r="BK65" s="26">
        <f t="shared" si="27"/>
        <v>0.14028877008912521</v>
      </c>
      <c r="BL65" s="26">
        <f t="shared" si="28"/>
        <v>4.0165869950606621E-2</v>
      </c>
      <c r="BM65" s="26">
        <f t="shared" si="29"/>
        <v>2.3977431325202529E-2</v>
      </c>
      <c r="BN65" s="26">
        <f t="shared" si="30"/>
        <v>6.138150041022266E-2</v>
      </c>
      <c r="BO65" s="26">
        <f t="shared" si="31"/>
        <v>1.146409254128059E-2</v>
      </c>
      <c r="BP65" s="26">
        <f t="shared" si="32"/>
        <v>1.5135144915976971E-2</v>
      </c>
      <c r="BQ65" s="26">
        <f t="shared" si="33"/>
        <v>2.3027943234516415E-2</v>
      </c>
      <c r="BR65" s="26">
        <f t="shared" si="34"/>
        <v>2.4246706909597212E-3</v>
      </c>
      <c r="BS65" s="26">
        <f t="shared" si="35"/>
        <v>1.4839917926897036E-2</v>
      </c>
      <c r="BT65" s="26">
        <f t="shared" si="36"/>
        <v>1.3559251818622062E-2</v>
      </c>
      <c r="BU65" s="26">
        <f t="shared" si="37"/>
        <v>1</v>
      </c>
    </row>
    <row r="66" spans="1:73">
      <c r="A66" s="71">
        <v>38749</v>
      </c>
      <c r="B66" s="84">
        <v>183540</v>
      </c>
      <c r="C66" s="51">
        <v>484322</v>
      </c>
      <c r="D66" s="51">
        <v>74286</v>
      </c>
      <c r="E66" s="51">
        <v>92771</v>
      </c>
      <c r="F66" s="51">
        <v>88969</v>
      </c>
      <c r="G66" s="51">
        <v>182368</v>
      </c>
      <c r="H66" s="51">
        <v>105158</v>
      </c>
      <c r="I66" s="51">
        <v>21404</v>
      </c>
      <c r="J66" s="51">
        <v>31697</v>
      </c>
      <c r="K66" s="51">
        <v>48543</v>
      </c>
      <c r="L66" s="51">
        <v>112816</v>
      </c>
      <c r="M66" s="51">
        <v>26748</v>
      </c>
      <c r="N66" s="51">
        <v>47760</v>
      </c>
      <c r="O66" s="51">
        <v>19539</v>
      </c>
      <c r="P66" s="51">
        <v>20109</v>
      </c>
      <c r="Q66" s="51">
        <v>22351</v>
      </c>
      <c r="R66" s="51">
        <v>198771</v>
      </c>
      <c r="S66" s="51">
        <v>166858</v>
      </c>
      <c r="T66" s="51">
        <v>83228</v>
      </c>
      <c r="U66" s="51">
        <v>157339</v>
      </c>
      <c r="V66" s="51">
        <v>407071</v>
      </c>
      <c r="W66" s="51">
        <v>30147</v>
      </c>
      <c r="X66" s="51">
        <v>44583</v>
      </c>
      <c r="Y66" s="51">
        <v>25278</v>
      </c>
      <c r="Z66" s="51">
        <v>507079</v>
      </c>
      <c r="AA66" s="51">
        <v>151599</v>
      </c>
      <c r="AB66" s="51">
        <v>52087</v>
      </c>
      <c r="AC66" s="51">
        <v>229421</v>
      </c>
      <c r="AD66" s="51">
        <v>35743</v>
      </c>
      <c r="AE66" s="51">
        <v>26697</v>
      </c>
      <c r="AF66" s="51">
        <v>98119</v>
      </c>
      <c r="AG66" s="51">
        <v>8876</v>
      </c>
      <c r="AH66" s="51">
        <v>63030</v>
      </c>
      <c r="AI66" s="51">
        <v>51521</v>
      </c>
      <c r="AJ66" s="85">
        <v>3225892</v>
      </c>
      <c r="AL66" s="1">
        <f t="shared" si="2"/>
        <v>38749</v>
      </c>
      <c r="AM66" s="26">
        <f t="shared" si="3"/>
        <v>5.6895891120967469E-2</v>
      </c>
      <c r="AN66" s="26">
        <f t="shared" si="4"/>
        <v>0.1501358383975657</v>
      </c>
      <c r="AO66" s="26">
        <f t="shared" si="5"/>
        <v>2.3028049296132665E-2</v>
      </c>
      <c r="AP66" s="26">
        <f t="shared" si="6"/>
        <v>2.8758247331280774E-2</v>
      </c>
      <c r="AQ66" s="26">
        <f t="shared" si="7"/>
        <v>2.7579658587454262E-2</v>
      </c>
      <c r="AR66" s="26">
        <f t="shared" si="8"/>
        <v>5.653258075595835E-2</v>
      </c>
      <c r="AS66" s="26">
        <f t="shared" si="9"/>
        <v>3.2598115497976997E-2</v>
      </c>
      <c r="AT66" s="26">
        <f t="shared" si="10"/>
        <v>6.6350640381017097E-3</v>
      </c>
      <c r="AU66" s="26">
        <f t="shared" si="11"/>
        <v>9.8258094195341934E-3</v>
      </c>
      <c r="AV66" s="26">
        <f t="shared" si="12"/>
        <v>1.5047930928871767E-2</v>
      </c>
      <c r="AW66" s="26">
        <f t="shared" si="13"/>
        <v>3.4972032541696993E-2</v>
      </c>
      <c r="AX66" s="26">
        <f t="shared" si="14"/>
        <v>8.2916601051740112E-3</v>
      </c>
      <c r="AY66" s="26">
        <f t="shared" si="15"/>
        <v>1.4805207365900656E-2</v>
      </c>
      <c r="AZ66" s="26">
        <f t="shared" si="16"/>
        <v>6.0569293702331011E-3</v>
      </c>
      <c r="BA66" s="26">
        <f t="shared" si="17"/>
        <v>6.2336246842733733E-3</v>
      </c>
      <c r="BB66" s="26">
        <f t="shared" si="18"/>
        <v>6.9286262528317748E-3</v>
      </c>
      <c r="BC66" s="26">
        <f t="shared" si="19"/>
        <v>6.1617375907190942E-2</v>
      </c>
      <c r="BD66" s="26">
        <f t="shared" si="20"/>
        <v>5.1724608263388858E-2</v>
      </c>
      <c r="BE66" s="26">
        <f t="shared" si="21"/>
        <v>2.5799995784111806E-2</v>
      </c>
      <c r="BF66" s="26">
        <f t="shared" si="22"/>
        <v>4.8773796518916321E-2</v>
      </c>
      <c r="BG66" s="26">
        <f t="shared" si="23"/>
        <v>0.12618866347664459</v>
      </c>
      <c r="BH66" s="26">
        <f t="shared" si="24"/>
        <v>9.3453221620562622E-3</v>
      </c>
      <c r="BI66" s="26">
        <f t="shared" si="25"/>
        <v>1.3820363483960405E-2</v>
      </c>
      <c r="BJ66" s="26">
        <f t="shared" si="26"/>
        <v>7.8359721900175209E-3</v>
      </c>
      <c r="BK66" s="26">
        <f t="shared" si="27"/>
        <v>0.15719032131267879</v>
      </c>
      <c r="BL66" s="26">
        <f t="shared" si="28"/>
        <v>4.6994443707352881E-2</v>
      </c>
      <c r="BM66" s="26">
        <f t="shared" si="29"/>
        <v>1.6146541793711632E-2</v>
      </c>
      <c r="BN66" s="26">
        <f t="shared" si="30"/>
        <v>7.1118623934093267E-2</v>
      </c>
      <c r="BO66" s="26">
        <f t="shared" si="31"/>
        <v>1.1080036157441105E-2</v>
      </c>
      <c r="BP66" s="26">
        <f t="shared" si="32"/>
        <v>8.2758505244440918E-3</v>
      </c>
      <c r="BQ66" s="26">
        <f t="shared" si="33"/>
        <v>3.0416083365469148E-2</v>
      </c>
      <c r="BR66" s="26">
        <f t="shared" si="34"/>
        <v>2.7514870305639493E-3</v>
      </c>
      <c r="BS66" s="26">
        <f t="shared" si="35"/>
        <v>1.9538781831505828E-2</v>
      </c>
      <c r="BT66" s="26">
        <f t="shared" si="36"/>
        <v>1.5971086446787432E-2</v>
      </c>
      <c r="BU66" s="26">
        <f t="shared" si="37"/>
        <v>1</v>
      </c>
    </row>
    <row r="67" spans="1:73">
      <c r="A67" s="71">
        <v>38777</v>
      </c>
      <c r="B67" s="84">
        <v>169815</v>
      </c>
      <c r="C67" s="51">
        <v>498703</v>
      </c>
      <c r="D67" s="51">
        <v>63257</v>
      </c>
      <c r="E67" s="51">
        <v>106923</v>
      </c>
      <c r="F67" s="51">
        <v>74729</v>
      </c>
      <c r="G67" s="51">
        <v>173733</v>
      </c>
      <c r="H67" s="51">
        <v>104324</v>
      </c>
      <c r="I67" s="51">
        <v>18644</v>
      </c>
      <c r="J67" s="51">
        <v>30941</v>
      </c>
      <c r="K67" s="51">
        <v>52184</v>
      </c>
      <c r="L67" s="51">
        <v>109642</v>
      </c>
      <c r="M67" s="51">
        <v>24439</v>
      </c>
      <c r="N67" s="51">
        <v>51167</v>
      </c>
      <c r="O67" s="51">
        <v>18673</v>
      </c>
      <c r="P67" s="51">
        <v>21087</v>
      </c>
      <c r="Q67" s="51">
        <v>20423</v>
      </c>
      <c r="R67" s="51">
        <v>206685</v>
      </c>
      <c r="S67" s="51">
        <v>175124</v>
      </c>
      <c r="T67" s="51">
        <v>79561</v>
      </c>
      <c r="U67" s="51">
        <v>123837</v>
      </c>
      <c r="V67" s="51">
        <v>398709</v>
      </c>
      <c r="W67" s="51">
        <v>28185</v>
      </c>
      <c r="X67" s="51">
        <v>42380</v>
      </c>
      <c r="Y67" s="51">
        <v>24247</v>
      </c>
      <c r="Z67" s="51">
        <v>493520</v>
      </c>
      <c r="AA67" s="51">
        <v>144009</v>
      </c>
      <c r="AB67" s="51">
        <v>42940</v>
      </c>
      <c r="AC67" s="51">
        <v>217410</v>
      </c>
      <c r="AD67" s="51">
        <v>33509</v>
      </c>
      <c r="AE67" s="51">
        <v>23675</v>
      </c>
      <c r="AF67" s="51">
        <v>92875</v>
      </c>
      <c r="AG67" s="51">
        <v>8219</v>
      </c>
      <c r="AH67" s="51">
        <v>55993</v>
      </c>
      <c r="AI67" s="51">
        <v>48711</v>
      </c>
      <c r="AJ67" s="85">
        <v>3109626</v>
      </c>
      <c r="AL67" s="1">
        <f t="shared" si="2"/>
        <v>38777</v>
      </c>
      <c r="AM67" s="26">
        <f t="shared" si="3"/>
        <v>5.4609461073453852E-2</v>
      </c>
      <c r="AN67" s="26">
        <f t="shared" si="4"/>
        <v>0.16037394850699088</v>
      </c>
      <c r="AO67" s="26">
        <f t="shared" si="5"/>
        <v>2.0342317693510411E-2</v>
      </c>
      <c r="AP67" s="26">
        <f t="shared" si="6"/>
        <v>3.4384520839483589E-2</v>
      </c>
      <c r="AQ67" s="26">
        <f t="shared" si="7"/>
        <v>2.4031507325961387E-2</v>
      </c>
      <c r="AR67" s="26">
        <f t="shared" si="8"/>
        <v>5.5869419666545107E-2</v>
      </c>
      <c r="AS67" s="26">
        <f t="shared" si="9"/>
        <v>3.3548729011141531E-2</v>
      </c>
      <c r="AT67" s="26">
        <f t="shared" si="10"/>
        <v>5.9955763168947004E-3</v>
      </c>
      <c r="AU67" s="26">
        <f t="shared" si="11"/>
        <v>9.9500711661145106E-3</v>
      </c>
      <c r="AV67" s="26">
        <f t="shared" si="12"/>
        <v>1.678143931135127E-2</v>
      </c>
      <c r="AW67" s="26">
        <f t="shared" si="13"/>
        <v>3.525890251753748E-2</v>
      </c>
      <c r="AX67" s="26">
        <f t="shared" si="14"/>
        <v>7.8591444758951724E-3</v>
      </c>
      <c r="AY67" s="26">
        <f t="shared" si="15"/>
        <v>1.6454390335043506E-2</v>
      </c>
      <c r="AZ67" s="26">
        <f t="shared" si="16"/>
        <v>6.0049021972417259E-3</v>
      </c>
      <c r="BA67" s="26">
        <f t="shared" si="17"/>
        <v>6.7812013406113791E-3</v>
      </c>
      <c r="BB67" s="26">
        <f t="shared" si="18"/>
        <v>6.5676708388725845E-3</v>
      </c>
      <c r="BC67" s="26">
        <f t="shared" si="19"/>
        <v>6.6466192397413706E-2</v>
      </c>
      <c r="BD67" s="26">
        <f t="shared" si="20"/>
        <v>5.6316740341121406E-2</v>
      </c>
      <c r="BE67" s="26">
        <f t="shared" si="21"/>
        <v>2.5585391941024421E-2</v>
      </c>
      <c r="BF67" s="26">
        <f t="shared" si="22"/>
        <v>3.9823760156366073E-2</v>
      </c>
      <c r="BG67" s="26">
        <f t="shared" si="23"/>
        <v>0.12821766990628455</v>
      </c>
      <c r="BH67" s="26">
        <f t="shared" si="24"/>
        <v>9.0637909510661412E-3</v>
      </c>
      <c r="BI67" s="26">
        <f t="shared" si="25"/>
        <v>1.3628648589894734E-2</v>
      </c>
      <c r="BJ67" s="26">
        <f t="shared" si="26"/>
        <v>7.7974007163562438E-3</v>
      </c>
      <c r="BK67" s="26">
        <f t="shared" si="27"/>
        <v>0.15870718858152075</v>
      </c>
      <c r="BL67" s="26">
        <f t="shared" si="28"/>
        <v>4.6310713892924744E-2</v>
      </c>
      <c r="BM67" s="26">
        <f t="shared" si="29"/>
        <v>1.3808734555216608E-2</v>
      </c>
      <c r="BN67" s="26">
        <f t="shared" si="30"/>
        <v>6.9915160215408542E-2</v>
      </c>
      <c r="BO67" s="26">
        <f t="shared" si="31"/>
        <v>1.0775893949947678E-2</v>
      </c>
      <c r="BP67" s="26">
        <f t="shared" si="32"/>
        <v>7.6134557660631859E-3</v>
      </c>
      <c r="BQ67" s="26">
        <f t="shared" si="33"/>
        <v>2.9866935766551989E-2</v>
      </c>
      <c r="BR67" s="26">
        <f t="shared" si="34"/>
        <v>2.6430831231794433E-3</v>
      </c>
      <c r="BS67" s="26">
        <f t="shared" si="35"/>
        <v>1.8006345457620948E-2</v>
      </c>
      <c r="BT67" s="26">
        <f t="shared" si="36"/>
        <v>1.5664584744274714E-2</v>
      </c>
      <c r="BU67" s="26">
        <f t="shared" si="37"/>
        <v>1</v>
      </c>
    </row>
    <row r="68" spans="1:73">
      <c r="A68" s="71">
        <v>38808</v>
      </c>
      <c r="B68" s="84">
        <v>148838</v>
      </c>
      <c r="C68" s="51">
        <v>431525</v>
      </c>
      <c r="D68" s="51">
        <v>57118</v>
      </c>
      <c r="E68" s="51">
        <v>91395</v>
      </c>
      <c r="F68" s="51">
        <v>73152</v>
      </c>
      <c r="G68" s="51">
        <v>170218</v>
      </c>
      <c r="H68" s="51">
        <v>93095</v>
      </c>
      <c r="I68" s="51">
        <v>17399</v>
      </c>
      <c r="J68" s="51">
        <v>24742</v>
      </c>
      <c r="K68" s="51">
        <v>43558</v>
      </c>
      <c r="L68" s="51">
        <v>93770</v>
      </c>
      <c r="M68" s="51">
        <v>19104</v>
      </c>
      <c r="N68" s="51">
        <v>42965</v>
      </c>
      <c r="O68" s="51">
        <v>15329</v>
      </c>
      <c r="P68" s="51">
        <v>18408</v>
      </c>
      <c r="Q68" s="51">
        <v>19696</v>
      </c>
      <c r="R68" s="51">
        <v>177393</v>
      </c>
      <c r="S68" s="51">
        <v>150155</v>
      </c>
      <c r="T68" s="51">
        <v>60691</v>
      </c>
      <c r="U68" s="51">
        <v>95953</v>
      </c>
      <c r="V68" s="51">
        <v>347354</v>
      </c>
      <c r="W68" s="51">
        <v>28679</v>
      </c>
      <c r="X68" s="51">
        <v>31662</v>
      </c>
      <c r="Y68" s="51">
        <v>22127</v>
      </c>
      <c r="Z68" s="51">
        <v>429822</v>
      </c>
      <c r="AA68" s="51">
        <v>117922</v>
      </c>
      <c r="AB68" s="51">
        <v>40316</v>
      </c>
      <c r="AC68" s="51">
        <v>195527</v>
      </c>
      <c r="AD68" s="51">
        <v>27515</v>
      </c>
      <c r="AE68" s="51">
        <v>31666</v>
      </c>
      <c r="AF68" s="51">
        <v>82122</v>
      </c>
      <c r="AG68" s="51">
        <v>7965</v>
      </c>
      <c r="AH68" s="51">
        <v>44795</v>
      </c>
      <c r="AI68" s="51">
        <v>38208</v>
      </c>
      <c r="AJ68" s="85">
        <v>2710206</v>
      </c>
      <c r="AL68" s="1">
        <f t="shared" si="2"/>
        <v>38808</v>
      </c>
      <c r="AM68" s="26">
        <f t="shared" si="3"/>
        <v>5.4917596669773444E-2</v>
      </c>
      <c r="AN68" s="26">
        <f t="shared" si="4"/>
        <v>0.15922221410475809</v>
      </c>
      <c r="AO68" s="26">
        <f t="shared" si="5"/>
        <v>2.107515074499872E-2</v>
      </c>
      <c r="AP68" s="26">
        <f t="shared" si="6"/>
        <v>3.3722528840981092E-2</v>
      </c>
      <c r="AQ68" s="26">
        <f t="shared" si="7"/>
        <v>2.6991306195912782E-2</v>
      </c>
      <c r="AR68" s="26">
        <f t="shared" si="8"/>
        <v>6.2806295905182122E-2</v>
      </c>
      <c r="AS68" s="26">
        <f t="shared" si="9"/>
        <v>3.4349787433132391E-2</v>
      </c>
      <c r="AT68" s="26">
        <f t="shared" si="10"/>
        <v>6.4198072028473115E-3</v>
      </c>
      <c r="AU68" s="26">
        <f t="shared" si="11"/>
        <v>9.1291953452984752E-3</v>
      </c>
      <c r="AV68" s="26">
        <f t="shared" si="12"/>
        <v>1.6071841033486016E-2</v>
      </c>
      <c r="AW68" s="26">
        <f t="shared" si="13"/>
        <v>3.4598845991780695E-2</v>
      </c>
      <c r="AX68" s="26">
        <f t="shared" si="14"/>
        <v>7.0489106732108189E-3</v>
      </c>
      <c r="AY68" s="26">
        <f t="shared" si="15"/>
        <v>1.5853038477517945E-2</v>
      </c>
      <c r="AZ68" s="26">
        <f t="shared" si="16"/>
        <v>5.6560276229924954E-3</v>
      </c>
      <c r="BA68" s="26">
        <f t="shared" si="17"/>
        <v>6.7921036260712286E-3</v>
      </c>
      <c r="BB68" s="26">
        <f t="shared" si="18"/>
        <v>7.2673442535364473E-3</v>
      </c>
      <c r="BC68" s="26">
        <f t="shared" si="19"/>
        <v>6.5453696139703033E-2</v>
      </c>
      <c r="BD68" s="26">
        <f t="shared" si="20"/>
        <v>5.5403537590869474E-2</v>
      </c>
      <c r="BE68" s="26">
        <f t="shared" si="21"/>
        <v>2.239350071544377E-2</v>
      </c>
      <c r="BF68" s="26">
        <f t="shared" si="22"/>
        <v>3.540431981923145E-2</v>
      </c>
      <c r="BG68" s="26">
        <f t="shared" si="23"/>
        <v>0.12816516530477756</v>
      </c>
      <c r="BH68" s="26">
        <f t="shared" si="24"/>
        <v>1.0581852449592392E-2</v>
      </c>
      <c r="BI68" s="26">
        <f t="shared" si="25"/>
        <v>1.1682506790996699E-2</v>
      </c>
      <c r="BJ68" s="26">
        <f t="shared" si="26"/>
        <v>8.1643240403128023E-3</v>
      </c>
      <c r="BK68" s="26">
        <f t="shared" si="27"/>
        <v>0.15859384858567946</v>
      </c>
      <c r="BL68" s="26">
        <f t="shared" si="28"/>
        <v>4.3510345708038432E-2</v>
      </c>
      <c r="BM68" s="26">
        <f t="shared" si="29"/>
        <v>1.4875622000689247E-2</v>
      </c>
      <c r="BN68" s="26">
        <f t="shared" si="30"/>
        <v>7.2144700439745177E-2</v>
      </c>
      <c r="BO68" s="26">
        <f t="shared" si="31"/>
        <v>1.0152364801789975E-2</v>
      </c>
      <c r="BP68" s="26">
        <f t="shared" si="32"/>
        <v>1.1683982693566467E-2</v>
      </c>
      <c r="BQ68" s="26">
        <f t="shared" si="33"/>
        <v>3.0301017708616984E-2</v>
      </c>
      <c r="BR68" s="26">
        <f t="shared" si="34"/>
        <v>2.9388909920500506E-3</v>
      </c>
      <c r="BS68" s="26">
        <f t="shared" si="35"/>
        <v>1.6528263903186693E-2</v>
      </c>
      <c r="BT68" s="26">
        <f t="shared" si="36"/>
        <v>1.4097821346421638E-2</v>
      </c>
      <c r="BU68" s="26">
        <f t="shared" si="37"/>
        <v>1</v>
      </c>
    </row>
    <row r="69" spans="1:73">
      <c r="A69" s="71">
        <v>38838</v>
      </c>
      <c r="B69" s="84">
        <v>82061</v>
      </c>
      <c r="C69" s="51">
        <v>365681</v>
      </c>
      <c r="D69" s="51">
        <v>22122</v>
      </c>
      <c r="E69" s="51">
        <v>69657</v>
      </c>
      <c r="F69" s="51">
        <v>55779</v>
      </c>
      <c r="G69" s="51">
        <v>109239</v>
      </c>
      <c r="H69" s="51">
        <v>54634</v>
      </c>
      <c r="I69" s="51">
        <v>10127</v>
      </c>
      <c r="J69" s="51">
        <v>15695</v>
      </c>
      <c r="K69" s="51">
        <v>31845</v>
      </c>
      <c r="L69" s="51">
        <v>51499</v>
      </c>
      <c r="M69" s="51">
        <v>11687</v>
      </c>
      <c r="N69" s="51">
        <v>42682</v>
      </c>
      <c r="O69" s="51">
        <v>11838</v>
      </c>
      <c r="P69" s="51">
        <v>10349</v>
      </c>
      <c r="Q69" s="51">
        <v>12336</v>
      </c>
      <c r="R69" s="51">
        <v>151619</v>
      </c>
      <c r="S69" s="51">
        <v>130019</v>
      </c>
      <c r="T69" s="51">
        <v>36507</v>
      </c>
      <c r="U69" s="51">
        <v>49656</v>
      </c>
      <c r="V69" s="51">
        <v>236243</v>
      </c>
      <c r="W69" s="51">
        <v>17709</v>
      </c>
      <c r="X69" s="51">
        <v>15838</v>
      </c>
      <c r="Y69" s="51">
        <v>13669</v>
      </c>
      <c r="Z69" s="51">
        <v>283460</v>
      </c>
      <c r="AA69" s="51">
        <v>63108</v>
      </c>
      <c r="AB69" s="51">
        <v>20234</v>
      </c>
      <c r="AC69" s="51">
        <v>124198</v>
      </c>
      <c r="AD69" s="51">
        <v>14977</v>
      </c>
      <c r="AE69" s="51">
        <v>10719</v>
      </c>
      <c r="AF69" s="51">
        <v>59017</v>
      </c>
      <c r="AG69" s="51">
        <v>4931</v>
      </c>
      <c r="AH69" s="51">
        <v>19665</v>
      </c>
      <c r="AI69" s="51">
        <v>24721</v>
      </c>
      <c r="AJ69" s="85">
        <v>1820042</v>
      </c>
      <c r="AL69" s="1">
        <f t="shared" si="2"/>
        <v>38838</v>
      </c>
      <c r="AM69" s="26">
        <f t="shared" si="3"/>
        <v>4.5087421059514014E-2</v>
      </c>
      <c r="AN69" s="26">
        <f t="shared" si="4"/>
        <v>0.20091898978155448</v>
      </c>
      <c r="AO69" s="26">
        <f t="shared" si="5"/>
        <v>1.2154664562685916E-2</v>
      </c>
      <c r="AP69" s="26">
        <f t="shared" si="6"/>
        <v>3.8272193718606497E-2</v>
      </c>
      <c r="AQ69" s="26">
        <f t="shared" si="7"/>
        <v>3.0647094957149342E-2</v>
      </c>
      <c r="AR69" s="26">
        <f t="shared" si="8"/>
        <v>6.0020043493501797E-2</v>
      </c>
      <c r="AS69" s="26">
        <f t="shared" si="9"/>
        <v>3.0017988595867569E-2</v>
      </c>
      <c r="AT69" s="26">
        <f t="shared" si="10"/>
        <v>5.5641573106554685E-3</v>
      </c>
      <c r="AU69" s="26">
        <f t="shared" si="11"/>
        <v>8.6234273714562628E-3</v>
      </c>
      <c r="AV69" s="26">
        <f t="shared" si="12"/>
        <v>1.7496848973814889E-2</v>
      </c>
      <c r="AW69" s="26">
        <f t="shared" si="13"/>
        <v>2.8295500873056774E-2</v>
      </c>
      <c r="AX69" s="26">
        <f t="shared" si="14"/>
        <v>6.4212803880350014E-3</v>
      </c>
      <c r="AY69" s="26">
        <f t="shared" si="15"/>
        <v>2.3451107172252069E-2</v>
      </c>
      <c r="AZ69" s="26">
        <f t="shared" si="16"/>
        <v>6.5042455064223794E-3</v>
      </c>
      <c r="BA69" s="26">
        <f t="shared" si="17"/>
        <v>5.686132517821017E-3</v>
      </c>
      <c r="BB69" s="26">
        <f t="shared" si="18"/>
        <v>6.7778655657396913E-3</v>
      </c>
      <c r="BC69" s="26">
        <f t="shared" si="19"/>
        <v>8.3305220428979115E-2</v>
      </c>
      <c r="BD69" s="26">
        <f t="shared" si="20"/>
        <v>7.1437362434493265E-2</v>
      </c>
      <c r="BE69" s="26">
        <f t="shared" si="21"/>
        <v>2.0058328324291417E-2</v>
      </c>
      <c r="BF69" s="26">
        <f t="shared" si="22"/>
        <v>2.7282886878434675E-2</v>
      </c>
      <c r="BG69" s="26">
        <f t="shared" si="23"/>
        <v>0.12980085074959807</v>
      </c>
      <c r="BH69" s="26">
        <f t="shared" si="24"/>
        <v>9.7299952418680447E-3</v>
      </c>
      <c r="BI69" s="26">
        <f t="shared" si="25"/>
        <v>8.7019969868827197E-3</v>
      </c>
      <c r="BJ69" s="26">
        <f t="shared" si="26"/>
        <v>7.5102662466031006E-3</v>
      </c>
      <c r="BK69" s="26">
        <f t="shared" si="27"/>
        <v>0.15574365866282205</v>
      </c>
      <c r="BL69" s="26">
        <f t="shared" si="28"/>
        <v>3.4673925107222801E-2</v>
      </c>
      <c r="BM69" s="26">
        <f t="shared" si="29"/>
        <v>1.1117325863908635E-2</v>
      </c>
      <c r="BN69" s="26">
        <f t="shared" si="30"/>
        <v>6.8239084592553359E-2</v>
      </c>
      <c r="BO69" s="26">
        <f t="shared" si="31"/>
        <v>8.2289309807136325E-3</v>
      </c>
      <c r="BP69" s="26">
        <f t="shared" si="32"/>
        <v>5.8894245297635992E-3</v>
      </c>
      <c r="BQ69" s="26">
        <f t="shared" si="33"/>
        <v>3.242617478058199E-2</v>
      </c>
      <c r="BR69" s="26">
        <f t="shared" si="34"/>
        <v>2.7092781375374856E-3</v>
      </c>
      <c r="BS69" s="26">
        <f t="shared" si="35"/>
        <v>1.0804695715813151E-2</v>
      </c>
      <c r="BT69" s="26">
        <f t="shared" si="36"/>
        <v>1.3582653587115023E-2</v>
      </c>
      <c r="BU69" s="26">
        <f t="shared" si="37"/>
        <v>1</v>
      </c>
    </row>
    <row r="70" spans="1:73">
      <c r="A70" s="71">
        <v>38869</v>
      </c>
      <c r="B70" s="84">
        <v>71825</v>
      </c>
      <c r="C70" s="51">
        <v>347100</v>
      </c>
      <c r="D70" s="51">
        <v>22908</v>
      </c>
      <c r="E70" s="51">
        <v>82692</v>
      </c>
      <c r="F70" s="51">
        <v>52326</v>
      </c>
      <c r="G70" s="51">
        <v>106348</v>
      </c>
      <c r="H70" s="51">
        <v>55003</v>
      </c>
      <c r="I70" s="51">
        <v>11135</v>
      </c>
      <c r="J70" s="51">
        <v>14955</v>
      </c>
      <c r="K70" s="51">
        <v>33215</v>
      </c>
      <c r="L70" s="51">
        <v>54616</v>
      </c>
      <c r="M70" s="51">
        <v>16532</v>
      </c>
      <c r="N70" s="51">
        <v>37340</v>
      </c>
      <c r="O70" s="51">
        <v>12094</v>
      </c>
      <c r="P70" s="51">
        <v>9144</v>
      </c>
      <c r="Q70" s="51">
        <v>9703</v>
      </c>
      <c r="R70" s="51">
        <v>142315</v>
      </c>
      <c r="S70" s="51">
        <v>123596</v>
      </c>
      <c r="T70" s="51">
        <v>32994</v>
      </c>
      <c r="U70" s="51">
        <v>41867</v>
      </c>
      <c r="V70" s="51">
        <v>205758</v>
      </c>
      <c r="W70" s="51">
        <v>15362</v>
      </c>
      <c r="X70" s="51">
        <v>11151</v>
      </c>
      <c r="Y70" s="51">
        <v>14114</v>
      </c>
      <c r="Z70" s="51">
        <v>246386</v>
      </c>
      <c r="AA70" s="51">
        <v>50870</v>
      </c>
      <c r="AB70" s="51">
        <v>17712</v>
      </c>
      <c r="AC70" s="51">
        <v>119182</v>
      </c>
      <c r="AD70" s="51">
        <v>11430</v>
      </c>
      <c r="AE70" s="51">
        <v>8464</v>
      </c>
      <c r="AF70" s="51">
        <v>44944</v>
      </c>
      <c r="AG70" s="51">
        <v>2951</v>
      </c>
      <c r="AH70" s="51">
        <v>10048</v>
      </c>
      <c r="AI70" s="51">
        <v>20940</v>
      </c>
      <c r="AJ70" s="85">
        <v>1687038</v>
      </c>
      <c r="AL70" s="1">
        <f t="shared" ref="AL70:AL109" si="38">A70</f>
        <v>38869</v>
      </c>
      <c r="AM70" s="26">
        <f t="shared" ref="AM70:AM109" si="39">IF(B70="C","C",B70/$AJ70)</f>
        <v>4.2574618947528155E-2</v>
      </c>
      <c r="AN70" s="26">
        <f t="shared" ref="AN70:AN109" si="40">IF(C70="C","C",C70/$AJ70)</f>
        <v>0.20574521735728538</v>
      </c>
      <c r="AO70" s="26">
        <f t="shared" ref="AO70:AO109" si="41">IF(D70="C","C",D70/$AJ70)</f>
        <v>1.3578828692655412E-2</v>
      </c>
      <c r="AP70" s="26">
        <f t="shared" ref="AP70:AP109" si="42">IF(E70="C","C",E70/$AJ70)</f>
        <v>4.9016086181816888E-2</v>
      </c>
      <c r="AQ70" s="26">
        <f t="shared" ref="AQ70:AQ109" si="43">IF(F70="C","C",F70/$AJ70)</f>
        <v>3.101649162615187E-2</v>
      </c>
      <c r="AR70" s="26">
        <f t="shared" ref="AR70:AR109" si="44">IF(G70="C","C",G70/$AJ70)</f>
        <v>6.303829552149981E-2</v>
      </c>
      <c r="AS70" s="26">
        <f t="shared" ref="AS70:AS109" si="45">IF(H70="C","C",H70/$AJ70)</f>
        <v>3.2603296428414773E-2</v>
      </c>
      <c r="AT70" s="26">
        <f t="shared" ref="AT70:AT109" si="46">IF(I70="C","C",I70/$AJ70)</f>
        <v>6.6003255409777372E-3</v>
      </c>
      <c r="AU70" s="26">
        <f t="shared" ref="AU70:AU109" si="47">IF(J70="C","C",J70/$AJ70)</f>
        <v>8.8646491661717158E-3</v>
      </c>
      <c r="AV70" s="26">
        <f t="shared" ref="AV70:AV109" si="48">IF(K70="C","C",K70/$AJ70)</f>
        <v>1.9688353196549217E-2</v>
      </c>
      <c r="AW70" s="26">
        <f t="shared" ref="AW70:AW109" si="49">IF(L70="C","C",L70/$AJ70)</f>
        <v>3.2373900291516849E-2</v>
      </c>
      <c r="AX70" s="26">
        <f t="shared" ref="AX70:AX109" si="50">IF(M70="C","C",M70/$AJ70)</f>
        <v>9.7994236051588638E-3</v>
      </c>
      <c r="AY70" s="26">
        <f t="shared" ref="AY70:AY109" si="51">IF(N70="C","C",N70/$AJ70)</f>
        <v>2.2133467058833293E-2</v>
      </c>
      <c r="AZ70" s="26">
        <f t="shared" ref="AZ70:AZ109" si="52">IF(O70="C","C",O70/$AJ70)</f>
        <v>7.1687774667790532E-3</v>
      </c>
      <c r="BA70" s="26">
        <f t="shared" ref="BA70:BA109" si="53">IF(P70="C","C",P70/$AJ70)</f>
        <v>5.4201505834486239E-3</v>
      </c>
      <c r="BB70" s="26">
        <f t="shared" ref="BB70:BB109" si="54">IF(Q70="C","C",Q70/$AJ70)</f>
        <v>5.7515005589678474E-3</v>
      </c>
      <c r="BC70" s="26">
        <f t="shared" ref="BC70:BC109" si="55">IF(R70="C","C",R70/$AJ70)</f>
        <v>8.4357910135989825E-2</v>
      </c>
      <c r="BD70" s="26">
        <f t="shared" ref="BD70:BD109" si="56">IF(S70="C","C",S70/$AJ70)</f>
        <v>7.3262131617663623E-2</v>
      </c>
      <c r="BE70" s="26">
        <f t="shared" ref="BE70:BE109" si="57">IF(T70="C","C",T70/$AJ70)</f>
        <v>1.9557354369018363E-2</v>
      </c>
      <c r="BF70" s="26">
        <f t="shared" ref="BF70:BF109" si="58">IF(U70="C","C",U70/$AJ70)</f>
        <v>2.481686838115087E-2</v>
      </c>
      <c r="BG70" s="26">
        <f t="shared" ref="BG70:BG109" si="59">IF(V70="C","C",V70/$AJ70)</f>
        <v>0.12196405771535673</v>
      </c>
      <c r="BH70" s="26">
        <f t="shared" ref="BH70:BH109" si="60">IF(W70="C","C",W70/$AJ70)</f>
        <v>9.1059004005837451E-3</v>
      </c>
      <c r="BI70" s="26">
        <f t="shared" ref="BI70:BI109" si="61">IF(X70="C","C",X70/$AJ70)</f>
        <v>6.609809618989021E-3</v>
      </c>
      <c r="BJ70" s="26">
        <f t="shared" ref="BJ70:BJ109" si="62">IF(Y70="C","C",Y70/$AJ70)</f>
        <v>8.3661423157036178E-3</v>
      </c>
      <c r="BK70" s="26">
        <f t="shared" ref="BK70:BK109" si="63">IF(Z70="C","C",Z70/$AJ70)</f>
        <v>0.14604650280550882</v>
      </c>
      <c r="BL70" s="26">
        <f t="shared" ref="BL70:BL109" si="64">IF(AA70="C","C",AA70/$AJ70)</f>
        <v>3.0153440527125056E-2</v>
      </c>
      <c r="BM70" s="26">
        <f t="shared" ref="BM70:BM109" si="65">IF(AB70="C","C",AB70/$AJ70)</f>
        <v>1.0498874358491036E-2</v>
      </c>
      <c r="BN70" s="26">
        <f t="shared" ref="BN70:BN109" si="66">IF(AC70="C","C",AC70/$AJ70)</f>
        <v>7.0645711596300731E-2</v>
      </c>
      <c r="BO70" s="26">
        <f t="shared" ref="BO70:BO109" si="67">IF(AD70="C","C",AD70/$AJ70)</f>
        <v>6.7751882293107801E-3</v>
      </c>
      <c r="BP70" s="26">
        <f t="shared" ref="BP70:BP109" si="68">IF(AE70="C","C",AE70/$AJ70)</f>
        <v>5.0170772679690679E-3</v>
      </c>
      <c r="BQ70" s="26">
        <f t="shared" ref="BQ70:BQ109" si="69">IF(AF70="C","C",AF70/$AJ70)</f>
        <v>2.6640775133695862E-2</v>
      </c>
      <c r="BR70" s="26">
        <f t="shared" ref="BR70:BR109" si="70">IF(AG70="C","C",AG70/$AJ70)</f>
        <v>1.749219638206134E-3</v>
      </c>
      <c r="BS70" s="26">
        <f t="shared" ref="BS70:BS109" si="71">IF(AH70="C","C",AH70/$AJ70)</f>
        <v>5.9560009910861519E-3</v>
      </c>
      <c r="BT70" s="26">
        <f t="shared" ref="BT70:BT109" si="72">IF(AI70="C","C",AI70/$AJ70)</f>
        <v>1.2412287097267518E-2</v>
      </c>
      <c r="BU70" s="26">
        <f t="shared" ref="BU70:BU109" si="73">IF(AJ70="C","C",AJ70/$AJ70)</f>
        <v>1</v>
      </c>
    </row>
    <row r="71" spans="1:73">
      <c r="A71" s="71">
        <v>38899</v>
      </c>
      <c r="B71" s="84">
        <v>84409</v>
      </c>
      <c r="C71" s="51">
        <v>356984</v>
      </c>
      <c r="D71" s="51">
        <v>23164</v>
      </c>
      <c r="E71" s="51">
        <v>84296</v>
      </c>
      <c r="F71" s="51">
        <v>55615</v>
      </c>
      <c r="G71" s="51">
        <v>133251</v>
      </c>
      <c r="H71" s="51">
        <v>79972</v>
      </c>
      <c r="I71" s="51">
        <v>13073</v>
      </c>
      <c r="J71" s="51">
        <v>14830</v>
      </c>
      <c r="K71" s="51">
        <v>34040</v>
      </c>
      <c r="L71" s="51">
        <v>60020</v>
      </c>
      <c r="M71" s="51">
        <v>54498</v>
      </c>
      <c r="N71" s="51">
        <v>46182</v>
      </c>
      <c r="O71" s="51">
        <v>15500</v>
      </c>
      <c r="P71" s="51">
        <v>8817</v>
      </c>
      <c r="Q71" s="51">
        <v>12284</v>
      </c>
      <c r="R71" s="51">
        <v>170722</v>
      </c>
      <c r="S71" s="51">
        <v>149216</v>
      </c>
      <c r="T71" s="51">
        <v>34279</v>
      </c>
      <c r="U71" s="51">
        <v>46308</v>
      </c>
      <c r="V71" s="51">
        <v>253403</v>
      </c>
      <c r="W71" s="51">
        <v>21493</v>
      </c>
      <c r="X71" s="51">
        <v>13052</v>
      </c>
      <c r="Y71" s="51">
        <v>13469</v>
      </c>
      <c r="Z71" s="51">
        <v>301416</v>
      </c>
      <c r="AA71" s="51">
        <v>58120</v>
      </c>
      <c r="AB71" s="51">
        <v>46026</v>
      </c>
      <c r="AC71" s="51">
        <v>200827</v>
      </c>
      <c r="AD71" s="51">
        <v>13750</v>
      </c>
      <c r="AE71" s="51">
        <v>10308</v>
      </c>
      <c r="AF71" s="51">
        <v>62543</v>
      </c>
      <c r="AG71" s="51">
        <v>3192</v>
      </c>
      <c r="AH71" s="51">
        <v>12382</v>
      </c>
      <c r="AI71" s="51">
        <v>23107</v>
      </c>
      <c r="AJ71" s="85">
        <v>2059914</v>
      </c>
      <c r="AL71" s="1">
        <f t="shared" si="38"/>
        <v>38899</v>
      </c>
      <c r="AM71" s="26">
        <f t="shared" si="39"/>
        <v>4.0976953406792714E-2</v>
      </c>
      <c r="AN71" s="26">
        <f t="shared" si="40"/>
        <v>0.17330043875618109</v>
      </c>
      <c r="AO71" s="26">
        <f t="shared" si="41"/>
        <v>1.1245129651043684E-2</v>
      </c>
      <c r="AP71" s="26">
        <f t="shared" si="42"/>
        <v>4.0922096747728301E-2</v>
      </c>
      <c r="AQ71" s="26">
        <f t="shared" si="43"/>
        <v>2.6998699945725891E-2</v>
      </c>
      <c r="AR71" s="26">
        <f t="shared" si="44"/>
        <v>6.4687652008773175E-2</v>
      </c>
      <c r="AS71" s="26">
        <f t="shared" si="45"/>
        <v>3.8822979988484954E-2</v>
      </c>
      <c r="AT71" s="26">
        <f t="shared" si="46"/>
        <v>6.3463814508761046E-3</v>
      </c>
      <c r="AU71" s="26">
        <f t="shared" si="47"/>
        <v>7.1993296807536626E-3</v>
      </c>
      <c r="AV71" s="26">
        <f t="shared" si="48"/>
        <v>1.6524961721702945E-2</v>
      </c>
      <c r="AW71" s="26">
        <f t="shared" si="49"/>
        <v>2.913713873491806E-2</v>
      </c>
      <c r="AX71" s="26">
        <f t="shared" si="50"/>
        <v>2.645644429816002E-2</v>
      </c>
      <c r="AY71" s="26">
        <f t="shared" si="51"/>
        <v>2.2419382556747514E-2</v>
      </c>
      <c r="AZ71" s="26">
        <f t="shared" si="52"/>
        <v>7.5245859778612116E-3</v>
      </c>
      <c r="BA71" s="26">
        <f t="shared" si="53"/>
        <v>4.2802757785033747E-3</v>
      </c>
      <c r="BB71" s="26">
        <f t="shared" si="54"/>
        <v>5.9633557517449753E-3</v>
      </c>
      <c r="BC71" s="26">
        <f t="shared" si="55"/>
        <v>8.2878217245962699E-2</v>
      </c>
      <c r="BD71" s="26">
        <f t="shared" si="56"/>
        <v>7.2437975565970231E-2</v>
      </c>
      <c r="BE71" s="26">
        <f t="shared" si="57"/>
        <v>1.6640985982909966E-2</v>
      </c>
      <c r="BF71" s="26">
        <f t="shared" si="58"/>
        <v>2.2480550158890129E-2</v>
      </c>
      <c r="BG71" s="26">
        <f t="shared" si="59"/>
        <v>0.12301630068051385</v>
      </c>
      <c r="BH71" s="26">
        <f t="shared" si="60"/>
        <v>1.043393073691426E-2</v>
      </c>
      <c r="BI71" s="26">
        <f t="shared" si="61"/>
        <v>6.3361868505190022E-3</v>
      </c>
      <c r="BJ71" s="26">
        <f t="shared" si="62"/>
        <v>6.5386224861814623E-3</v>
      </c>
      <c r="BK71" s="26">
        <f t="shared" si="63"/>
        <v>0.14632455529696869</v>
      </c>
      <c r="BL71" s="26">
        <f t="shared" si="64"/>
        <v>2.8214770131180233E-2</v>
      </c>
      <c r="BM71" s="26">
        <f t="shared" si="65"/>
        <v>2.234365123980904E-2</v>
      </c>
      <c r="BN71" s="26">
        <f t="shared" si="66"/>
        <v>9.7492905043608621E-2</v>
      </c>
      <c r="BO71" s="26">
        <f t="shared" si="67"/>
        <v>6.6750359481026877E-3</v>
      </c>
      <c r="BP71" s="26">
        <f t="shared" si="68"/>
        <v>5.0040924038576365E-3</v>
      </c>
      <c r="BQ71" s="26">
        <f t="shared" si="69"/>
        <v>3.0361947149249922E-2</v>
      </c>
      <c r="BR71" s="26">
        <f t="shared" si="70"/>
        <v>1.5495792542795477E-3</v>
      </c>
      <c r="BS71" s="26">
        <f t="shared" si="71"/>
        <v>6.0109305534114532E-3</v>
      </c>
      <c r="BT71" s="26">
        <f t="shared" si="72"/>
        <v>1.1217458592931549E-2</v>
      </c>
      <c r="BU71" s="26">
        <f t="shared" si="73"/>
        <v>1</v>
      </c>
    </row>
    <row r="72" spans="1:73">
      <c r="A72" s="71">
        <v>38930</v>
      </c>
      <c r="B72" s="84">
        <v>73438</v>
      </c>
      <c r="C72" s="51">
        <v>374460</v>
      </c>
      <c r="D72" s="51">
        <v>22326</v>
      </c>
      <c r="E72" s="51">
        <v>69409</v>
      </c>
      <c r="F72" s="51">
        <v>53557</v>
      </c>
      <c r="G72" s="51">
        <v>123175</v>
      </c>
      <c r="H72" s="51">
        <v>64583</v>
      </c>
      <c r="I72" s="51">
        <v>9562</v>
      </c>
      <c r="J72" s="51">
        <v>14443</v>
      </c>
      <c r="K72" s="51">
        <v>32235</v>
      </c>
      <c r="L72" s="51">
        <v>62130</v>
      </c>
      <c r="M72" s="51">
        <v>59250</v>
      </c>
      <c r="N72" s="51">
        <v>40554</v>
      </c>
      <c r="O72" s="51">
        <v>14049</v>
      </c>
      <c r="P72" s="51">
        <v>10257</v>
      </c>
      <c r="Q72" s="51">
        <v>9831</v>
      </c>
      <c r="R72" s="51">
        <v>151073</v>
      </c>
      <c r="S72" s="51">
        <v>131195</v>
      </c>
      <c r="T72" s="51">
        <v>33262</v>
      </c>
      <c r="U72" s="51">
        <v>44904</v>
      </c>
      <c r="V72" s="51">
        <v>231484</v>
      </c>
      <c r="W72" s="51">
        <v>16095</v>
      </c>
      <c r="X72" s="51">
        <v>13455</v>
      </c>
      <c r="Y72" s="51">
        <v>14771</v>
      </c>
      <c r="Z72" s="51">
        <v>275806</v>
      </c>
      <c r="AA72" s="51">
        <v>53822</v>
      </c>
      <c r="AB72" s="51">
        <v>50916</v>
      </c>
      <c r="AC72" s="51">
        <v>217216</v>
      </c>
      <c r="AD72" s="51">
        <v>14145</v>
      </c>
      <c r="AE72" s="51">
        <v>12503</v>
      </c>
      <c r="AF72" s="51">
        <v>55467</v>
      </c>
      <c r="AG72" s="51">
        <v>2854</v>
      </c>
      <c r="AH72" s="51">
        <v>13905</v>
      </c>
      <c r="AI72" s="51">
        <v>22285</v>
      </c>
      <c r="AJ72" s="85">
        <v>1981418</v>
      </c>
      <c r="AL72" s="1">
        <f t="shared" si="38"/>
        <v>38930</v>
      </c>
      <c r="AM72" s="26">
        <f t="shared" si="39"/>
        <v>3.7063355637225459E-2</v>
      </c>
      <c r="AN72" s="26">
        <f t="shared" si="40"/>
        <v>0.1889858676967707</v>
      </c>
      <c r="AO72" s="26">
        <f t="shared" si="41"/>
        <v>1.1267688090044605E-2</v>
      </c>
      <c r="AP72" s="26">
        <f t="shared" si="42"/>
        <v>3.5029963389855145E-2</v>
      </c>
      <c r="AQ72" s="26">
        <f t="shared" si="43"/>
        <v>2.7029632313827774E-2</v>
      </c>
      <c r="AR72" s="26">
        <f t="shared" si="44"/>
        <v>6.2165075718500586E-2</v>
      </c>
      <c r="AS72" s="26">
        <f t="shared" si="45"/>
        <v>3.2594333956792558E-2</v>
      </c>
      <c r="AT72" s="26">
        <f t="shared" si="46"/>
        <v>4.8258368501749756E-3</v>
      </c>
      <c r="AU72" s="26">
        <f t="shared" si="47"/>
        <v>7.289224181873789E-3</v>
      </c>
      <c r="AV72" s="26">
        <f t="shared" si="48"/>
        <v>1.6268652046160882E-2</v>
      </c>
      <c r="AW72" s="26">
        <f t="shared" si="49"/>
        <v>3.1356331677616735E-2</v>
      </c>
      <c r="AX72" s="26">
        <f t="shared" si="50"/>
        <v>2.9902827167210554E-2</v>
      </c>
      <c r="AY72" s="26">
        <f t="shared" si="51"/>
        <v>2.0467160387157075E-2</v>
      </c>
      <c r="AZ72" s="26">
        <f t="shared" si="52"/>
        <v>7.0903766898251655E-3</v>
      </c>
      <c r="BA72" s="26">
        <f t="shared" si="53"/>
        <v>5.1765957511236901E-3</v>
      </c>
      <c r="BB72" s="26">
        <f t="shared" si="54"/>
        <v>4.961598208959442E-3</v>
      </c>
      <c r="BC72" s="26">
        <f t="shared" si="55"/>
        <v>7.6244891284928271E-2</v>
      </c>
      <c r="BD72" s="26">
        <f t="shared" si="56"/>
        <v>6.6212682028728917E-2</v>
      </c>
      <c r="BE72" s="26">
        <f t="shared" si="57"/>
        <v>1.6786967717059197E-2</v>
      </c>
      <c r="BF72" s="26">
        <f t="shared" si="58"/>
        <v>2.2662557824749751E-2</v>
      </c>
      <c r="BG72" s="26">
        <f t="shared" si="59"/>
        <v>0.11682744378016148</v>
      </c>
      <c r="BH72" s="26">
        <f t="shared" si="60"/>
        <v>8.1229705190928921E-3</v>
      </c>
      <c r="BI72" s="26">
        <f t="shared" si="61"/>
        <v>6.7905913845538899E-3</v>
      </c>
      <c r="BJ72" s="26">
        <f t="shared" si="62"/>
        <v>7.4547621955589382E-3</v>
      </c>
      <c r="BK72" s="26">
        <f t="shared" si="63"/>
        <v>0.13919627256843331</v>
      </c>
      <c r="BL72" s="26">
        <f t="shared" si="64"/>
        <v>2.7163374916347786E-2</v>
      </c>
      <c r="BM72" s="26">
        <f t="shared" si="65"/>
        <v>2.569674849022266E-2</v>
      </c>
      <c r="BN72" s="26">
        <f t="shared" si="66"/>
        <v>0.10962654018485751</v>
      </c>
      <c r="BO72" s="26">
        <f t="shared" si="67"/>
        <v>7.1388268401720387E-3</v>
      </c>
      <c r="BP72" s="26">
        <f t="shared" si="68"/>
        <v>6.310127393614068E-3</v>
      </c>
      <c r="BQ72" s="26">
        <f t="shared" si="69"/>
        <v>2.7993588430104098E-2</v>
      </c>
      <c r="BR72" s="26">
        <f t="shared" si="70"/>
        <v>1.4403825946872392E-3</v>
      </c>
      <c r="BS72" s="26">
        <f t="shared" si="71"/>
        <v>7.0177014643048562E-3</v>
      </c>
      <c r="BT72" s="26">
        <f t="shared" si="72"/>
        <v>1.124699583833396E-2</v>
      </c>
      <c r="BU72" s="26">
        <f t="shared" si="73"/>
        <v>1</v>
      </c>
    </row>
    <row r="73" spans="1:73">
      <c r="A73" s="71">
        <v>38961</v>
      </c>
      <c r="B73" s="84">
        <v>91207</v>
      </c>
      <c r="C73" s="51">
        <v>393705</v>
      </c>
      <c r="D73" s="51">
        <v>29051</v>
      </c>
      <c r="E73" s="51">
        <v>78672</v>
      </c>
      <c r="F73" s="51">
        <v>65408</v>
      </c>
      <c r="G73" s="51">
        <v>127746</v>
      </c>
      <c r="H73" s="51">
        <v>78941</v>
      </c>
      <c r="I73" s="51">
        <v>11355</v>
      </c>
      <c r="J73" s="51">
        <v>19166</v>
      </c>
      <c r="K73" s="51">
        <v>40949</v>
      </c>
      <c r="L73" s="51">
        <v>62529</v>
      </c>
      <c r="M73" s="51">
        <v>62107</v>
      </c>
      <c r="N73" s="51">
        <v>47914</v>
      </c>
      <c r="O73" s="51">
        <v>13862</v>
      </c>
      <c r="P73" s="51">
        <v>11764</v>
      </c>
      <c r="Q73" s="51">
        <v>12301</v>
      </c>
      <c r="R73" s="51">
        <v>169655</v>
      </c>
      <c r="S73" s="51">
        <v>144911</v>
      </c>
      <c r="T73" s="51">
        <v>36479</v>
      </c>
      <c r="U73" s="51">
        <v>55490</v>
      </c>
      <c r="V73" s="51">
        <v>280157</v>
      </c>
      <c r="W73" s="51">
        <v>21027</v>
      </c>
      <c r="X73" s="51">
        <v>16337</v>
      </c>
      <c r="Y73" s="51">
        <v>17419</v>
      </c>
      <c r="Z73" s="51">
        <v>334941</v>
      </c>
      <c r="AA73" s="51">
        <v>68841</v>
      </c>
      <c r="AB73" s="51">
        <v>37197</v>
      </c>
      <c r="AC73" s="51">
        <v>182555</v>
      </c>
      <c r="AD73" s="51">
        <v>16430</v>
      </c>
      <c r="AE73" s="51">
        <v>16938</v>
      </c>
      <c r="AF73" s="51">
        <v>61769</v>
      </c>
      <c r="AG73" s="51">
        <v>3434</v>
      </c>
      <c r="AH73" s="51">
        <v>19243</v>
      </c>
      <c r="AI73" s="51">
        <v>23961</v>
      </c>
      <c r="AJ73" s="85">
        <v>2173608</v>
      </c>
      <c r="AL73" s="1">
        <f t="shared" si="38"/>
        <v>38961</v>
      </c>
      <c r="AM73" s="26">
        <f t="shared" si="39"/>
        <v>4.1961107982672129E-2</v>
      </c>
      <c r="AN73" s="26">
        <f t="shared" si="40"/>
        <v>0.1811297161217662</v>
      </c>
      <c r="AO73" s="26">
        <f t="shared" si="41"/>
        <v>1.3365335423866677E-2</v>
      </c>
      <c r="AP73" s="26">
        <f t="shared" si="42"/>
        <v>3.6194198769971403E-2</v>
      </c>
      <c r="AQ73" s="26">
        <f t="shared" si="43"/>
        <v>3.0091902495758206E-2</v>
      </c>
      <c r="AR73" s="26">
        <f t="shared" si="44"/>
        <v>5.877140680380271E-2</v>
      </c>
      <c r="AS73" s="26">
        <f t="shared" si="45"/>
        <v>3.6317956135604949E-2</v>
      </c>
      <c r="AT73" s="26">
        <f t="shared" si="46"/>
        <v>5.2240330363156557E-3</v>
      </c>
      <c r="AU73" s="26">
        <f t="shared" si="47"/>
        <v>8.8175972852510658E-3</v>
      </c>
      <c r="AV73" s="26">
        <f t="shared" si="48"/>
        <v>1.8839183514230716E-2</v>
      </c>
      <c r="AW73" s="26">
        <f t="shared" si="49"/>
        <v>2.8767376638289884E-2</v>
      </c>
      <c r="AX73" s="26">
        <f t="shared" si="50"/>
        <v>2.8573229395548783E-2</v>
      </c>
      <c r="AY73" s="26">
        <f t="shared" si="51"/>
        <v>2.2043533148571409E-2</v>
      </c>
      <c r="AZ73" s="26">
        <f t="shared" si="52"/>
        <v>6.3774148788558012E-3</v>
      </c>
      <c r="BA73" s="26">
        <f t="shared" si="53"/>
        <v>5.4121994398253961E-3</v>
      </c>
      <c r="BB73" s="26">
        <f t="shared" si="54"/>
        <v>5.6592541065362293E-3</v>
      </c>
      <c r="BC73" s="26">
        <f t="shared" si="55"/>
        <v>7.8052252292041616E-2</v>
      </c>
      <c r="BD73" s="26">
        <f t="shared" si="56"/>
        <v>6.6668414911980445E-2</v>
      </c>
      <c r="BE73" s="26">
        <f t="shared" si="57"/>
        <v>1.678269494775507E-2</v>
      </c>
      <c r="BF73" s="26">
        <f t="shared" si="58"/>
        <v>2.5528982226786064E-2</v>
      </c>
      <c r="BG73" s="26">
        <f t="shared" si="59"/>
        <v>0.12889030588772216</v>
      </c>
      <c r="BH73" s="26">
        <f t="shared" si="60"/>
        <v>9.6737774244481985E-3</v>
      </c>
      <c r="BI73" s="26">
        <f t="shared" si="61"/>
        <v>7.5160746555956734E-3</v>
      </c>
      <c r="BJ73" s="26">
        <f t="shared" si="62"/>
        <v>8.0138645054674065E-3</v>
      </c>
      <c r="BK73" s="26">
        <f t="shared" si="63"/>
        <v>0.15409448253778971</v>
      </c>
      <c r="BL73" s="26">
        <f t="shared" si="64"/>
        <v>3.1671304117393752E-2</v>
      </c>
      <c r="BM73" s="26">
        <f t="shared" si="65"/>
        <v>1.7113021299148698E-2</v>
      </c>
      <c r="BN73" s="26">
        <f t="shared" si="66"/>
        <v>8.3987085067776704E-2</v>
      </c>
      <c r="BO73" s="26">
        <f t="shared" si="67"/>
        <v>7.5588606593277171E-3</v>
      </c>
      <c r="BP73" s="26">
        <f t="shared" si="68"/>
        <v>7.7925734539070523E-3</v>
      </c>
      <c r="BQ73" s="26">
        <f t="shared" si="69"/>
        <v>2.8417727575533399E-2</v>
      </c>
      <c r="BR73" s="26">
        <f t="shared" si="70"/>
        <v>1.5798616861918064E-3</v>
      </c>
      <c r="BS73" s="26">
        <f t="shared" si="71"/>
        <v>8.8530222560829729E-3</v>
      </c>
      <c r="BT73" s="26">
        <f t="shared" si="72"/>
        <v>1.1023606832510737E-2</v>
      </c>
      <c r="BU73" s="26">
        <f t="shared" si="73"/>
        <v>1</v>
      </c>
    </row>
    <row r="74" spans="1:73">
      <c r="A74" s="71">
        <v>38991</v>
      </c>
      <c r="B74" s="84">
        <v>126301</v>
      </c>
      <c r="C74" s="51">
        <v>456643</v>
      </c>
      <c r="D74" s="51">
        <v>38610</v>
      </c>
      <c r="E74" s="51">
        <v>81303</v>
      </c>
      <c r="F74" s="51">
        <v>70460</v>
      </c>
      <c r="G74" s="51">
        <v>149994</v>
      </c>
      <c r="H74" s="51">
        <v>81213</v>
      </c>
      <c r="I74" s="51">
        <v>15043</v>
      </c>
      <c r="J74" s="51">
        <v>26083</v>
      </c>
      <c r="K74" s="51">
        <v>44243</v>
      </c>
      <c r="L74" s="51">
        <v>82045</v>
      </c>
      <c r="M74" s="51">
        <v>32750</v>
      </c>
      <c r="N74" s="51">
        <v>44400</v>
      </c>
      <c r="O74" s="51">
        <v>13903</v>
      </c>
      <c r="P74" s="51">
        <v>14507</v>
      </c>
      <c r="Q74" s="51">
        <v>14250</v>
      </c>
      <c r="R74" s="51">
        <v>182334</v>
      </c>
      <c r="S74" s="51">
        <v>154082</v>
      </c>
      <c r="T74" s="51">
        <v>51799</v>
      </c>
      <c r="U74" s="51">
        <v>68963</v>
      </c>
      <c r="V74" s="51">
        <v>313793</v>
      </c>
      <c r="W74" s="51">
        <v>24115</v>
      </c>
      <c r="X74" s="51">
        <v>24032</v>
      </c>
      <c r="Y74" s="51">
        <v>23233</v>
      </c>
      <c r="Z74" s="51">
        <v>385173</v>
      </c>
      <c r="AA74" s="51">
        <v>96474</v>
      </c>
      <c r="AB74" s="51">
        <v>28088</v>
      </c>
      <c r="AC74" s="51">
        <v>153127</v>
      </c>
      <c r="AD74" s="51">
        <v>24127</v>
      </c>
      <c r="AE74" s="51">
        <v>19281</v>
      </c>
      <c r="AF74" s="51">
        <v>73566</v>
      </c>
      <c r="AG74" s="51">
        <v>5665</v>
      </c>
      <c r="AH74" s="51">
        <v>30517</v>
      </c>
      <c r="AI74" s="51">
        <v>31438</v>
      </c>
      <c r="AJ74" s="85">
        <v>2442298</v>
      </c>
      <c r="AL74" s="1">
        <f t="shared" si="38"/>
        <v>38991</v>
      </c>
      <c r="AM74" s="26">
        <f t="shared" si="39"/>
        <v>5.1714000502805148E-2</v>
      </c>
      <c r="AN74" s="26">
        <f t="shared" si="40"/>
        <v>0.18697267900968678</v>
      </c>
      <c r="AO74" s="26">
        <f t="shared" si="41"/>
        <v>1.5808881635246803E-2</v>
      </c>
      <c r="AP74" s="26">
        <f t="shared" si="42"/>
        <v>3.3289549432542628E-2</v>
      </c>
      <c r="AQ74" s="26">
        <f t="shared" si="43"/>
        <v>2.8849878270383059E-2</v>
      </c>
      <c r="AR74" s="26">
        <f t="shared" si="44"/>
        <v>6.1415109867837589E-2</v>
      </c>
      <c r="AS74" s="26">
        <f t="shared" si="45"/>
        <v>3.3252698892600331E-2</v>
      </c>
      <c r="AT74" s="26">
        <f t="shared" si="46"/>
        <v>6.1593630261335842E-3</v>
      </c>
      <c r="AU74" s="26">
        <f t="shared" si="47"/>
        <v>1.0679695925722413E-2</v>
      </c>
      <c r="AV74" s="26">
        <f t="shared" si="48"/>
        <v>1.8115315985190995E-2</v>
      </c>
      <c r="AW74" s="26">
        <f t="shared" si="49"/>
        <v>3.3593361661844706E-2</v>
      </c>
      <c r="AX74" s="26">
        <f t="shared" si="50"/>
        <v>1.3409502034559255E-2</v>
      </c>
      <c r="AY74" s="26">
        <f t="shared" si="51"/>
        <v>1.817959970486812E-2</v>
      </c>
      <c r="AZ74" s="26">
        <f t="shared" si="52"/>
        <v>5.6925895201977812E-3</v>
      </c>
      <c r="BA74" s="26">
        <f t="shared" si="53"/>
        <v>5.9398975882549963E-3</v>
      </c>
      <c r="BB74" s="26">
        <f t="shared" si="54"/>
        <v>5.8346688241975387E-3</v>
      </c>
      <c r="BC74" s="26">
        <f t="shared" si="55"/>
        <v>7.4656737220437475E-2</v>
      </c>
      <c r="BD74" s="26">
        <f t="shared" si="56"/>
        <v>6.3088943282105625E-2</v>
      </c>
      <c r="BE74" s="26">
        <f t="shared" si="57"/>
        <v>2.1209123538569002E-2</v>
      </c>
      <c r="BF74" s="26">
        <f t="shared" si="58"/>
        <v>2.8236930956009463E-2</v>
      </c>
      <c r="BG74" s="26">
        <f t="shared" si="59"/>
        <v>0.12848268311238023</v>
      </c>
      <c r="BH74" s="26">
        <f t="shared" si="60"/>
        <v>9.8738974523174487E-3</v>
      </c>
      <c r="BI74" s="26">
        <f t="shared" si="61"/>
        <v>9.8399130654817715E-3</v>
      </c>
      <c r="BJ74" s="26">
        <f t="shared" si="62"/>
        <v>9.512762160882907E-3</v>
      </c>
      <c r="BK74" s="26">
        <f t="shared" si="63"/>
        <v>0.15770925579106235</v>
      </c>
      <c r="BL74" s="26">
        <f t="shared" si="64"/>
        <v>3.9501322115483038E-2</v>
      </c>
      <c r="BM74" s="26">
        <f t="shared" si="65"/>
        <v>1.1500644065548103E-2</v>
      </c>
      <c r="BN74" s="26">
        <f t="shared" si="66"/>
        <v>6.2697918108273437E-2</v>
      </c>
      <c r="BO74" s="26">
        <f t="shared" si="67"/>
        <v>9.8788108576430885E-3</v>
      </c>
      <c r="BP74" s="26">
        <f t="shared" si="68"/>
        <v>7.894614006972122E-3</v>
      </c>
      <c r="BQ74" s="26">
        <f t="shared" si="69"/>
        <v>3.012163134883622E-2</v>
      </c>
      <c r="BR74" s="26">
        <f t="shared" si="70"/>
        <v>2.3195367641458985E-3</v>
      </c>
      <c r="BS74" s="26">
        <f t="shared" si="71"/>
        <v>1.2495199193546407E-2</v>
      </c>
      <c r="BT74" s="26">
        <f t="shared" si="72"/>
        <v>1.2872303052289279E-2</v>
      </c>
      <c r="BU74" s="26">
        <f t="shared" si="73"/>
        <v>1</v>
      </c>
    </row>
    <row r="75" spans="1:73">
      <c r="A75" s="71">
        <v>39022</v>
      </c>
      <c r="B75" s="84">
        <v>135400</v>
      </c>
      <c r="C75" s="51">
        <v>489149</v>
      </c>
      <c r="D75" s="51">
        <v>44736</v>
      </c>
      <c r="E75" s="51">
        <v>95698</v>
      </c>
      <c r="F75" s="51">
        <v>63536</v>
      </c>
      <c r="G75" s="51">
        <v>158102</v>
      </c>
      <c r="H75" s="51">
        <v>97209</v>
      </c>
      <c r="I75" s="51">
        <v>15773</v>
      </c>
      <c r="J75" s="51">
        <v>23179</v>
      </c>
      <c r="K75" s="51">
        <v>39267</v>
      </c>
      <c r="L75" s="51">
        <v>79368</v>
      </c>
      <c r="M75" s="51">
        <v>24699</v>
      </c>
      <c r="N75" s="51">
        <v>41967</v>
      </c>
      <c r="O75" s="51">
        <v>12397</v>
      </c>
      <c r="P75" s="51">
        <v>14760</v>
      </c>
      <c r="Q75" s="51">
        <v>14814</v>
      </c>
      <c r="R75" s="51">
        <v>202263</v>
      </c>
      <c r="S75" s="51">
        <v>171483</v>
      </c>
      <c r="T75" s="51">
        <v>63007</v>
      </c>
      <c r="U75" s="51">
        <v>90251</v>
      </c>
      <c r="V75" s="51">
        <v>357471</v>
      </c>
      <c r="W75" s="51">
        <v>22064</v>
      </c>
      <c r="X75" s="51">
        <v>32744</v>
      </c>
      <c r="Y75" s="51">
        <v>21725</v>
      </c>
      <c r="Z75" s="51">
        <v>434004</v>
      </c>
      <c r="AA75" s="51">
        <v>118219</v>
      </c>
      <c r="AB75" s="51">
        <v>34061</v>
      </c>
      <c r="AC75" s="51">
        <v>193092</v>
      </c>
      <c r="AD75" s="51">
        <v>25975</v>
      </c>
      <c r="AE75" s="51">
        <v>18867</v>
      </c>
      <c r="AF75" s="51">
        <v>75253</v>
      </c>
      <c r="AG75" s="51">
        <v>6397</v>
      </c>
      <c r="AH75" s="51">
        <v>45233</v>
      </c>
      <c r="AI75" s="51">
        <v>40096</v>
      </c>
      <c r="AJ75" s="85">
        <v>2696769</v>
      </c>
      <c r="AL75" s="1">
        <f t="shared" si="38"/>
        <v>39022</v>
      </c>
      <c r="AM75" s="26">
        <f t="shared" si="39"/>
        <v>5.0208230664176276E-2</v>
      </c>
      <c r="AN75" s="26">
        <f t="shared" si="40"/>
        <v>0.18138335170717254</v>
      </c>
      <c r="AO75" s="26">
        <f t="shared" si="41"/>
        <v>1.6588740081186042E-2</v>
      </c>
      <c r="AP75" s="26">
        <f t="shared" si="42"/>
        <v>3.5486168819057175E-2</v>
      </c>
      <c r="AQ75" s="26">
        <f t="shared" si="43"/>
        <v>2.3560045372814652E-2</v>
      </c>
      <c r="AR75" s="26">
        <f t="shared" si="44"/>
        <v>5.8626452617929085E-2</v>
      </c>
      <c r="AS75" s="26">
        <f t="shared" si="45"/>
        <v>3.6046468941166261E-2</v>
      </c>
      <c r="AT75" s="26">
        <f t="shared" si="46"/>
        <v>5.848850976854154E-3</v>
      </c>
      <c r="AU75" s="26">
        <f t="shared" si="47"/>
        <v>8.5951002848223181E-3</v>
      </c>
      <c r="AV75" s="26">
        <f t="shared" si="48"/>
        <v>1.4560757706722377E-2</v>
      </c>
      <c r="AW75" s="26">
        <f t="shared" si="49"/>
        <v>2.943077438223296E-2</v>
      </c>
      <c r="AX75" s="26">
        <f t="shared" si="50"/>
        <v>9.1587377339327168E-3</v>
      </c>
      <c r="AY75" s="26">
        <f t="shared" si="51"/>
        <v>1.5561955807115849E-2</v>
      </c>
      <c r="AZ75" s="26">
        <f t="shared" si="52"/>
        <v>4.5969825372510582E-3</v>
      </c>
      <c r="BA75" s="26">
        <f t="shared" si="53"/>
        <v>5.473216282150974E-3</v>
      </c>
      <c r="BB75" s="26">
        <f t="shared" si="54"/>
        <v>5.4932402441588432E-3</v>
      </c>
      <c r="BC75" s="26">
        <f t="shared" si="55"/>
        <v>7.5001974585142447E-2</v>
      </c>
      <c r="BD75" s="26">
        <f t="shared" si="56"/>
        <v>6.3588316240656875E-2</v>
      </c>
      <c r="BE75" s="26">
        <f t="shared" si="57"/>
        <v>2.3363884707959786E-2</v>
      </c>
      <c r="BF75" s="26">
        <f t="shared" si="58"/>
        <v>3.3466344355041165E-2</v>
      </c>
      <c r="BG75" s="26">
        <f t="shared" si="59"/>
        <v>0.13255529116509424</v>
      </c>
      <c r="BH75" s="26">
        <f t="shared" si="60"/>
        <v>8.1816425507709404E-3</v>
      </c>
      <c r="BI75" s="26">
        <f t="shared" si="61"/>
        <v>1.2141937258994004E-2</v>
      </c>
      <c r="BJ75" s="26">
        <f t="shared" si="62"/>
        <v>8.0559365670548715E-3</v>
      </c>
      <c r="BK75" s="26">
        <f t="shared" si="63"/>
        <v>0.16093480754191405</v>
      </c>
      <c r="BL75" s="26">
        <f t="shared" si="64"/>
        <v>4.3837273418672495E-2</v>
      </c>
      <c r="BM75" s="26">
        <f t="shared" si="65"/>
        <v>1.2630299443519264E-2</v>
      </c>
      <c r="BN75" s="26">
        <f t="shared" si="66"/>
        <v>7.1601238370805953E-2</v>
      </c>
      <c r="BO75" s="26">
        <f t="shared" si="67"/>
        <v>9.6318965398964462E-3</v>
      </c>
      <c r="BP75" s="26">
        <f t="shared" si="68"/>
        <v>6.9961498370828198E-3</v>
      </c>
      <c r="BQ75" s="26">
        <f t="shared" si="69"/>
        <v>2.7904874314411059E-2</v>
      </c>
      <c r="BR75" s="26">
        <f t="shared" si="70"/>
        <v>2.3720978697100124E-3</v>
      </c>
      <c r="BS75" s="26">
        <f t="shared" si="71"/>
        <v>1.6773034694480691E-2</v>
      </c>
      <c r="BT75" s="26">
        <f t="shared" si="72"/>
        <v>1.4868162604954299E-2</v>
      </c>
      <c r="BU75" s="26">
        <f t="shared" si="73"/>
        <v>1</v>
      </c>
    </row>
    <row r="76" spans="1:73">
      <c r="A76" s="71">
        <v>39052</v>
      </c>
      <c r="B76" s="84">
        <v>205198</v>
      </c>
      <c r="C76" s="51">
        <v>477857</v>
      </c>
      <c r="D76" s="51">
        <v>91776</v>
      </c>
      <c r="E76" s="51">
        <v>90164</v>
      </c>
      <c r="F76" s="51">
        <v>109800</v>
      </c>
      <c r="G76" s="51">
        <v>178738</v>
      </c>
      <c r="H76" s="51">
        <v>98047</v>
      </c>
      <c r="I76" s="51">
        <v>36924</v>
      </c>
      <c r="J76" s="51">
        <v>47101</v>
      </c>
      <c r="K76" s="51">
        <v>48952</v>
      </c>
      <c r="L76" s="51">
        <v>121086</v>
      </c>
      <c r="M76" s="51">
        <v>26167</v>
      </c>
      <c r="N76" s="51">
        <v>40257</v>
      </c>
      <c r="O76" s="51">
        <v>16514</v>
      </c>
      <c r="P76" s="51">
        <v>22946</v>
      </c>
      <c r="Q76" s="51">
        <v>20333</v>
      </c>
      <c r="R76" s="51">
        <v>171961</v>
      </c>
      <c r="S76" s="51">
        <v>141868</v>
      </c>
      <c r="T76" s="51">
        <v>77751</v>
      </c>
      <c r="U76" s="51">
        <v>149143</v>
      </c>
      <c r="V76" s="51">
        <v>383476</v>
      </c>
      <c r="W76" s="51">
        <v>27254</v>
      </c>
      <c r="X76" s="51">
        <v>44133</v>
      </c>
      <c r="Y76" s="51">
        <v>26767</v>
      </c>
      <c r="Z76" s="51">
        <v>481629</v>
      </c>
      <c r="AA76" s="51">
        <v>131975</v>
      </c>
      <c r="AB76" s="51">
        <v>47417</v>
      </c>
      <c r="AC76" s="51">
        <v>212353</v>
      </c>
      <c r="AD76" s="51">
        <v>31039</v>
      </c>
      <c r="AE76" s="51">
        <v>46124</v>
      </c>
      <c r="AF76" s="51">
        <v>79066</v>
      </c>
      <c r="AG76" s="51">
        <v>9879</v>
      </c>
      <c r="AH76" s="51">
        <v>51590</v>
      </c>
      <c r="AI76" s="51">
        <v>39358</v>
      </c>
      <c r="AJ76" s="85">
        <v>3161143</v>
      </c>
      <c r="AL76" s="1">
        <f t="shared" si="38"/>
        <v>39052</v>
      </c>
      <c r="AM76" s="26">
        <f t="shared" si="39"/>
        <v>6.4912596488042457E-2</v>
      </c>
      <c r="AN76" s="26">
        <f t="shared" si="40"/>
        <v>0.15116589157782487</v>
      </c>
      <c r="AO76" s="26">
        <f t="shared" si="41"/>
        <v>2.9032536648927302E-2</v>
      </c>
      <c r="AP76" s="26">
        <f t="shared" si="42"/>
        <v>2.8522594517236328E-2</v>
      </c>
      <c r="AQ76" s="26">
        <f t="shared" si="43"/>
        <v>3.4734271749174268E-2</v>
      </c>
      <c r="AR76" s="26">
        <f t="shared" si="44"/>
        <v>5.6542206410782427E-2</v>
      </c>
      <c r="AS76" s="26">
        <f t="shared" si="45"/>
        <v>3.1016312770412474E-2</v>
      </c>
      <c r="AT76" s="26">
        <f t="shared" si="46"/>
        <v>1.1680585155432703E-2</v>
      </c>
      <c r="AU76" s="26">
        <f t="shared" si="47"/>
        <v>1.4899990288322926E-2</v>
      </c>
      <c r="AV76" s="26">
        <f t="shared" si="48"/>
        <v>1.5485537984203815E-2</v>
      </c>
      <c r="AW76" s="26">
        <f t="shared" si="49"/>
        <v>3.8304499353556606E-2</v>
      </c>
      <c r="AX76" s="26">
        <f t="shared" si="50"/>
        <v>8.2777020843410112E-3</v>
      </c>
      <c r="AY76" s="26">
        <f t="shared" si="51"/>
        <v>1.2734950617545615E-2</v>
      </c>
      <c r="AZ76" s="26">
        <f t="shared" si="52"/>
        <v>5.2240597783776311E-3</v>
      </c>
      <c r="BA76" s="26">
        <f t="shared" si="53"/>
        <v>7.2587668447773477E-3</v>
      </c>
      <c r="BB76" s="26">
        <f t="shared" si="54"/>
        <v>6.4321670990524632E-3</v>
      </c>
      <c r="BC76" s="26">
        <f t="shared" si="55"/>
        <v>5.4398361605280117E-2</v>
      </c>
      <c r="BD76" s="26">
        <f t="shared" si="56"/>
        <v>4.4878703684078827E-2</v>
      </c>
      <c r="BE76" s="26">
        <f t="shared" si="57"/>
        <v>2.4595850298452175E-2</v>
      </c>
      <c r="BF76" s="26">
        <f t="shared" si="58"/>
        <v>4.7180086443416196E-2</v>
      </c>
      <c r="BG76" s="26">
        <f t="shared" si="59"/>
        <v>0.12130928591335476</v>
      </c>
      <c r="BH76" s="26">
        <f t="shared" si="60"/>
        <v>8.6215650478323816E-3</v>
      </c>
      <c r="BI76" s="26">
        <f t="shared" si="61"/>
        <v>1.3961089390767832E-2</v>
      </c>
      <c r="BJ76" s="26">
        <f t="shared" si="62"/>
        <v>8.467506847997703E-3</v>
      </c>
      <c r="BK76" s="26">
        <f t="shared" si="63"/>
        <v>0.15235913085867991</v>
      </c>
      <c r="BL76" s="26">
        <f t="shared" si="64"/>
        <v>4.1749139472652769E-2</v>
      </c>
      <c r="BM76" s="26">
        <f t="shared" si="65"/>
        <v>1.499995413051545E-2</v>
      </c>
      <c r="BN76" s="26">
        <f t="shared" si="66"/>
        <v>6.717601829464849E-2</v>
      </c>
      <c r="BO76" s="26">
        <f t="shared" si="67"/>
        <v>9.8189167652333355E-3</v>
      </c>
      <c r="BP76" s="26">
        <f t="shared" si="68"/>
        <v>1.4590924864835283E-2</v>
      </c>
      <c r="BQ76" s="26">
        <f t="shared" si="69"/>
        <v>2.5011839072133085E-2</v>
      </c>
      <c r="BR76" s="26">
        <f t="shared" si="70"/>
        <v>3.1251354336074007E-3</v>
      </c>
      <c r="BS76" s="26">
        <f t="shared" si="71"/>
        <v>1.6320046261747729E-2</v>
      </c>
      <c r="BT76" s="26">
        <f t="shared" si="72"/>
        <v>1.2450559813333342E-2</v>
      </c>
      <c r="BU76" s="26">
        <f t="shared" si="73"/>
        <v>1</v>
      </c>
    </row>
    <row r="77" spans="1:73">
      <c r="A77" s="71">
        <v>39083</v>
      </c>
      <c r="B77" s="84">
        <v>357112</v>
      </c>
      <c r="C77" s="51">
        <v>557702</v>
      </c>
      <c r="D77" s="51">
        <v>154418</v>
      </c>
      <c r="E77" s="51">
        <v>110447</v>
      </c>
      <c r="F77" s="51">
        <v>180481</v>
      </c>
      <c r="G77" s="51">
        <v>219662</v>
      </c>
      <c r="H77" s="51">
        <v>134457</v>
      </c>
      <c r="I77" s="51">
        <v>78336</v>
      </c>
      <c r="J77" s="51">
        <v>81621</v>
      </c>
      <c r="K77" s="51">
        <v>78960</v>
      </c>
      <c r="L77" s="51">
        <v>178277</v>
      </c>
      <c r="M77" s="51">
        <v>30769</v>
      </c>
      <c r="N77" s="51">
        <v>47276</v>
      </c>
      <c r="O77" s="51">
        <v>22813</v>
      </c>
      <c r="P77" s="51">
        <v>30694</v>
      </c>
      <c r="Q77" s="51">
        <v>30006</v>
      </c>
      <c r="R77" s="51">
        <v>194583</v>
      </c>
      <c r="S77" s="51">
        <v>161380</v>
      </c>
      <c r="T77" s="51">
        <v>98861</v>
      </c>
      <c r="U77" s="51">
        <v>265349</v>
      </c>
      <c r="V77" s="51">
        <v>454336</v>
      </c>
      <c r="W77" s="51">
        <v>39512</v>
      </c>
      <c r="X77" s="51">
        <v>53791</v>
      </c>
      <c r="Y77" s="51">
        <v>32986</v>
      </c>
      <c r="Z77" s="51">
        <v>580625</v>
      </c>
      <c r="AA77" s="51">
        <v>173451</v>
      </c>
      <c r="AB77" s="51">
        <v>94200</v>
      </c>
      <c r="AC77" s="51">
        <v>256629</v>
      </c>
      <c r="AD77" s="51">
        <v>46290</v>
      </c>
      <c r="AE77" s="51">
        <v>73266</v>
      </c>
      <c r="AF77" s="51">
        <v>95193</v>
      </c>
      <c r="AG77" s="51">
        <v>13025</v>
      </c>
      <c r="AH77" s="51">
        <v>63587</v>
      </c>
      <c r="AI77" s="51">
        <v>50958</v>
      </c>
      <c r="AJ77" s="85">
        <v>4299046</v>
      </c>
      <c r="AL77" s="1">
        <f t="shared" si="38"/>
        <v>39083</v>
      </c>
      <c r="AM77" s="26">
        <f t="shared" si="39"/>
        <v>8.30677317711883E-2</v>
      </c>
      <c r="AN77" s="26">
        <f t="shared" si="40"/>
        <v>0.12972692080987269</v>
      </c>
      <c r="AO77" s="26">
        <f t="shared" si="41"/>
        <v>3.5919131825991164E-2</v>
      </c>
      <c r="AP77" s="26">
        <f t="shared" si="42"/>
        <v>2.5691048665215491E-2</v>
      </c>
      <c r="AQ77" s="26">
        <f t="shared" si="43"/>
        <v>4.1981639647493886E-2</v>
      </c>
      <c r="AR77" s="26">
        <f t="shared" si="44"/>
        <v>5.1095522122815158E-2</v>
      </c>
      <c r="AS77" s="26">
        <f t="shared" si="45"/>
        <v>3.1276008677273981E-2</v>
      </c>
      <c r="AT77" s="26">
        <f t="shared" si="46"/>
        <v>1.8221717097235062E-2</v>
      </c>
      <c r="AU77" s="26">
        <f t="shared" si="47"/>
        <v>1.8985840114295126E-2</v>
      </c>
      <c r="AV77" s="26">
        <f t="shared" si="48"/>
        <v>1.8366865579014506E-2</v>
      </c>
      <c r="AW77" s="26">
        <f t="shared" si="49"/>
        <v>4.1468967766336996E-2</v>
      </c>
      <c r="AX77" s="26">
        <f t="shared" si="50"/>
        <v>7.1571692882560455E-3</v>
      </c>
      <c r="AY77" s="26">
        <f t="shared" si="51"/>
        <v>1.0996858372764562E-2</v>
      </c>
      <c r="AZ77" s="26">
        <f t="shared" si="52"/>
        <v>5.3065261455681094E-3</v>
      </c>
      <c r="BA77" s="26">
        <f t="shared" si="53"/>
        <v>7.1397235572729393E-3</v>
      </c>
      <c r="BB77" s="26">
        <f t="shared" si="54"/>
        <v>6.9796880517212423E-3</v>
      </c>
      <c r="BC77" s="26">
        <f t="shared" si="55"/>
        <v>4.526190229181079E-2</v>
      </c>
      <c r="BD77" s="26">
        <f t="shared" si="56"/>
        <v>3.7538560880716325E-2</v>
      </c>
      <c r="BE77" s="26">
        <f t="shared" si="57"/>
        <v>2.2996032142945204E-2</v>
      </c>
      <c r="BF77" s="26">
        <f t="shared" si="58"/>
        <v>6.1722763608484298E-2</v>
      </c>
      <c r="BG77" s="26">
        <f t="shared" si="59"/>
        <v>0.1056829817592089</v>
      </c>
      <c r="BH77" s="26">
        <f t="shared" si="60"/>
        <v>9.1908763013933796E-3</v>
      </c>
      <c r="BI77" s="26">
        <f t="shared" si="61"/>
        <v>1.2512310870830412E-2</v>
      </c>
      <c r="BJ77" s="26">
        <f t="shared" si="62"/>
        <v>7.6728650961166737E-3</v>
      </c>
      <c r="BK77" s="26">
        <f t="shared" si="63"/>
        <v>0.13505903402754937</v>
      </c>
      <c r="BL77" s="26">
        <f t="shared" si="64"/>
        <v>4.0346393130010705E-2</v>
      </c>
      <c r="BM77" s="26">
        <f t="shared" si="65"/>
        <v>2.1911838114781746E-2</v>
      </c>
      <c r="BN77" s="26">
        <f t="shared" si="66"/>
        <v>5.9694406619515118E-2</v>
      </c>
      <c r="BO77" s="26">
        <f t="shared" si="67"/>
        <v>1.0767505162773323E-2</v>
      </c>
      <c r="BP77" s="26">
        <f t="shared" si="68"/>
        <v>1.7042385682777064E-2</v>
      </c>
      <c r="BQ77" s="26">
        <f t="shared" si="69"/>
        <v>2.2142819592998075E-2</v>
      </c>
      <c r="BR77" s="26">
        <f t="shared" si="70"/>
        <v>3.0297419473994929E-3</v>
      </c>
      <c r="BS77" s="26">
        <f t="shared" si="71"/>
        <v>1.4790955946970561E-2</v>
      </c>
      <c r="BT77" s="26">
        <f t="shared" si="72"/>
        <v>1.185332745916187E-2</v>
      </c>
      <c r="BU77" s="26">
        <f t="shared" si="73"/>
        <v>1</v>
      </c>
    </row>
    <row r="78" spans="1:73">
      <c r="A78" s="71">
        <v>39114</v>
      </c>
      <c r="B78" s="84">
        <v>199144</v>
      </c>
      <c r="C78" s="51">
        <v>516800</v>
      </c>
      <c r="D78" s="51">
        <v>89209</v>
      </c>
      <c r="E78" s="51">
        <v>96202</v>
      </c>
      <c r="F78" s="51">
        <v>94154</v>
      </c>
      <c r="G78" s="51">
        <v>181463</v>
      </c>
      <c r="H78" s="51">
        <v>106909</v>
      </c>
      <c r="I78" s="51">
        <v>27876</v>
      </c>
      <c r="J78" s="51">
        <v>35682</v>
      </c>
      <c r="K78" s="51">
        <v>55388</v>
      </c>
      <c r="L78" s="51">
        <v>109484</v>
      </c>
      <c r="M78" s="51">
        <v>32704</v>
      </c>
      <c r="N78" s="51">
        <v>54657</v>
      </c>
      <c r="O78" s="51">
        <v>22455</v>
      </c>
      <c r="P78" s="51">
        <v>26152</v>
      </c>
      <c r="Q78" s="51">
        <v>24717</v>
      </c>
      <c r="R78" s="51">
        <v>216089</v>
      </c>
      <c r="S78" s="51">
        <v>180966</v>
      </c>
      <c r="T78" s="51">
        <v>85031</v>
      </c>
      <c r="U78" s="51">
        <v>161109</v>
      </c>
      <c r="V78" s="51">
        <v>421624</v>
      </c>
      <c r="W78" s="51">
        <v>30028</v>
      </c>
      <c r="X78" s="51">
        <v>49241</v>
      </c>
      <c r="Y78" s="51">
        <v>25415</v>
      </c>
      <c r="Z78" s="51">
        <v>526307</v>
      </c>
      <c r="AA78" s="51">
        <v>168534</v>
      </c>
      <c r="AB78" s="51">
        <v>61757</v>
      </c>
      <c r="AC78" s="51">
        <v>235562</v>
      </c>
      <c r="AD78" s="51">
        <v>37672</v>
      </c>
      <c r="AE78" s="51">
        <v>32750</v>
      </c>
      <c r="AF78" s="51">
        <v>94805</v>
      </c>
      <c r="AG78" s="51">
        <v>10807</v>
      </c>
      <c r="AH78" s="51">
        <v>66004</v>
      </c>
      <c r="AI78" s="51">
        <v>52016</v>
      </c>
      <c r="AJ78" s="85">
        <v>3421441</v>
      </c>
      <c r="AL78" s="1">
        <f t="shared" si="38"/>
        <v>39114</v>
      </c>
      <c r="AM78" s="26">
        <f t="shared" si="39"/>
        <v>5.8204715498528251E-2</v>
      </c>
      <c r="AN78" s="26">
        <f t="shared" si="40"/>
        <v>0.1510474680112853</v>
      </c>
      <c r="AO78" s="26">
        <f t="shared" si="41"/>
        <v>2.6073516977203465E-2</v>
      </c>
      <c r="AP78" s="26">
        <f t="shared" si="42"/>
        <v>2.8117392642456791E-2</v>
      </c>
      <c r="AQ78" s="26">
        <f t="shared" si="43"/>
        <v>2.7518814441049838E-2</v>
      </c>
      <c r="AR78" s="26">
        <f t="shared" si="44"/>
        <v>5.3037009844682403E-2</v>
      </c>
      <c r="AS78" s="26">
        <f t="shared" si="45"/>
        <v>3.1246775846785025E-2</v>
      </c>
      <c r="AT78" s="26">
        <f t="shared" si="46"/>
        <v>8.1474443078223477E-3</v>
      </c>
      <c r="AU78" s="26">
        <f t="shared" si="47"/>
        <v>1.0428939151661537E-2</v>
      </c>
      <c r="AV78" s="26">
        <f t="shared" si="48"/>
        <v>1.6188500693129007E-2</v>
      </c>
      <c r="AW78" s="26">
        <f t="shared" si="49"/>
        <v>3.1999382716229798E-2</v>
      </c>
      <c r="AX78" s="26">
        <f t="shared" si="50"/>
        <v>9.5585456537172504E-3</v>
      </c>
      <c r="AY78" s="26">
        <f t="shared" si="51"/>
        <v>1.5974848024560413E-2</v>
      </c>
      <c r="AZ78" s="26">
        <f t="shared" si="52"/>
        <v>6.5630241760708426E-3</v>
      </c>
      <c r="BA78" s="26">
        <f t="shared" si="53"/>
        <v>7.643563048434855E-3</v>
      </c>
      <c r="BB78" s="26">
        <f t="shared" si="54"/>
        <v>7.2241491231326213E-3</v>
      </c>
      <c r="BC78" s="26">
        <f t="shared" si="55"/>
        <v>6.3157307111243483E-2</v>
      </c>
      <c r="BD78" s="26">
        <f t="shared" si="56"/>
        <v>5.2891749412016749E-2</v>
      </c>
      <c r="BE78" s="26">
        <f t="shared" si="57"/>
        <v>2.4852394064372292E-2</v>
      </c>
      <c r="BF78" s="26">
        <f t="shared" si="58"/>
        <v>4.7088054419176011E-2</v>
      </c>
      <c r="BG78" s="26">
        <f t="shared" si="59"/>
        <v>0.1232299490185568</v>
      </c>
      <c r="BH78" s="26">
        <f t="shared" si="60"/>
        <v>8.7764190585194954E-3</v>
      </c>
      <c r="BI78" s="26">
        <f t="shared" si="61"/>
        <v>1.4391889265370935E-2</v>
      </c>
      <c r="BJ78" s="26">
        <f t="shared" si="62"/>
        <v>7.4281567327918263E-3</v>
      </c>
      <c r="BK78" s="26">
        <f t="shared" si="63"/>
        <v>0.15382612180072666</v>
      </c>
      <c r="BL78" s="26">
        <f t="shared" si="64"/>
        <v>4.9258192673788614E-2</v>
      </c>
      <c r="BM78" s="26">
        <f t="shared" si="65"/>
        <v>1.8049997062641151E-2</v>
      </c>
      <c r="BN78" s="26">
        <f t="shared" si="66"/>
        <v>6.8848768691320408E-2</v>
      </c>
      <c r="BO78" s="26">
        <f t="shared" si="67"/>
        <v>1.1010565431348955E-2</v>
      </c>
      <c r="BP78" s="26">
        <f t="shared" si="68"/>
        <v>9.5719902812879138E-3</v>
      </c>
      <c r="BQ78" s="26">
        <f t="shared" si="69"/>
        <v>2.7709085148625974E-2</v>
      </c>
      <c r="BR78" s="26">
        <f t="shared" si="70"/>
        <v>3.1586106555688085E-3</v>
      </c>
      <c r="BS78" s="26">
        <f t="shared" si="71"/>
        <v>1.9291286916828319E-2</v>
      </c>
      <c r="BT78" s="26">
        <f t="shared" si="72"/>
        <v>1.5202951037296858E-2</v>
      </c>
      <c r="BU78" s="26">
        <f t="shared" si="73"/>
        <v>1</v>
      </c>
    </row>
    <row r="79" spans="1:73">
      <c r="A79" s="71">
        <v>39142</v>
      </c>
      <c r="B79" s="84">
        <v>178854</v>
      </c>
      <c r="C79" s="51">
        <v>565677</v>
      </c>
      <c r="D79" s="51">
        <v>70876</v>
      </c>
      <c r="E79" s="51">
        <v>118001</v>
      </c>
      <c r="F79" s="51">
        <v>91550</v>
      </c>
      <c r="G79" s="51">
        <v>182151</v>
      </c>
      <c r="H79" s="51">
        <v>102561</v>
      </c>
      <c r="I79" s="51">
        <v>21802</v>
      </c>
      <c r="J79" s="51">
        <v>32638</v>
      </c>
      <c r="K79" s="51">
        <v>56233</v>
      </c>
      <c r="L79" s="51">
        <v>114697</v>
      </c>
      <c r="M79" s="51">
        <v>29286</v>
      </c>
      <c r="N79" s="51">
        <v>52594</v>
      </c>
      <c r="O79" s="51">
        <v>18433</v>
      </c>
      <c r="P79" s="51">
        <v>23147</v>
      </c>
      <c r="Q79" s="51">
        <v>23845</v>
      </c>
      <c r="R79" s="51">
        <v>223055</v>
      </c>
      <c r="S79" s="51">
        <v>186820</v>
      </c>
      <c r="T79" s="51">
        <v>81501</v>
      </c>
      <c r="U79" s="51">
        <v>131966</v>
      </c>
      <c r="V79" s="51">
        <v>406084</v>
      </c>
      <c r="W79" s="51">
        <v>28435</v>
      </c>
      <c r="X79" s="51">
        <v>42580</v>
      </c>
      <c r="Y79" s="51">
        <v>25243</v>
      </c>
      <c r="Z79" s="51">
        <v>502342</v>
      </c>
      <c r="AA79" s="51">
        <v>147403</v>
      </c>
      <c r="AB79" s="51">
        <v>49648</v>
      </c>
      <c r="AC79" s="51">
        <v>231499</v>
      </c>
      <c r="AD79" s="51">
        <v>33875</v>
      </c>
      <c r="AE79" s="51">
        <v>30549</v>
      </c>
      <c r="AF79" s="51">
        <v>100988</v>
      </c>
      <c r="AG79" s="51">
        <v>11146</v>
      </c>
      <c r="AH79" s="51">
        <v>60769</v>
      </c>
      <c r="AI79" s="51">
        <v>54402</v>
      </c>
      <c r="AJ79" s="85">
        <v>3341487</v>
      </c>
      <c r="AL79" s="1">
        <f t="shared" si="38"/>
        <v>39142</v>
      </c>
      <c r="AM79" s="26">
        <f t="shared" si="39"/>
        <v>5.3525271832570352E-2</v>
      </c>
      <c r="AN79" s="26">
        <f t="shared" si="40"/>
        <v>0.16928900217178758</v>
      </c>
      <c r="AO79" s="26">
        <f t="shared" si="41"/>
        <v>2.1210915978425175E-2</v>
      </c>
      <c r="AP79" s="26">
        <f t="shared" si="42"/>
        <v>3.5313918623654676E-2</v>
      </c>
      <c r="AQ79" s="26">
        <f t="shared" si="43"/>
        <v>2.7397981796727026E-2</v>
      </c>
      <c r="AR79" s="26">
        <f t="shared" si="44"/>
        <v>5.4511958298805292E-2</v>
      </c>
      <c r="AS79" s="26">
        <f t="shared" si="45"/>
        <v>3.0693221311350306E-2</v>
      </c>
      <c r="AT79" s="26">
        <f t="shared" si="46"/>
        <v>6.5246400779054355E-3</v>
      </c>
      <c r="AU79" s="26">
        <f t="shared" si="47"/>
        <v>9.767507699416457E-3</v>
      </c>
      <c r="AV79" s="26">
        <f t="shared" si="48"/>
        <v>1.6828735230752057E-2</v>
      </c>
      <c r="AW79" s="26">
        <f t="shared" si="49"/>
        <v>3.4325137281695242E-2</v>
      </c>
      <c r="AX79" s="26">
        <f t="shared" si="50"/>
        <v>8.7643614953462328E-3</v>
      </c>
      <c r="AY79" s="26">
        <f t="shared" si="51"/>
        <v>1.5739699121977729E-2</v>
      </c>
      <c r="AZ79" s="26">
        <f t="shared" si="52"/>
        <v>5.5164063185043069E-3</v>
      </c>
      <c r="BA79" s="26">
        <f t="shared" si="53"/>
        <v>6.9271554849682192E-3</v>
      </c>
      <c r="BB79" s="26">
        <f t="shared" si="54"/>
        <v>7.136044521495969E-3</v>
      </c>
      <c r="BC79" s="26">
        <f t="shared" si="55"/>
        <v>6.6753214960884183E-2</v>
      </c>
      <c r="BD79" s="26">
        <f t="shared" si="56"/>
        <v>5.5909240407040338E-2</v>
      </c>
      <c r="BE79" s="26">
        <f t="shared" si="57"/>
        <v>2.4390638060240846E-2</v>
      </c>
      <c r="BF79" s="26">
        <f t="shared" si="58"/>
        <v>3.9493195694012877E-2</v>
      </c>
      <c r="BG79" s="26">
        <f t="shared" si="59"/>
        <v>0.12152793052913269</v>
      </c>
      <c r="BH79" s="26">
        <f t="shared" si="60"/>
        <v>8.5096844608403381E-3</v>
      </c>
      <c r="BI79" s="26">
        <f t="shared" si="61"/>
        <v>1.2742829764114E-2</v>
      </c>
      <c r="BJ79" s="26">
        <f t="shared" si="62"/>
        <v>7.5544211304727502E-3</v>
      </c>
      <c r="BK79" s="26">
        <f t="shared" si="63"/>
        <v>0.15033486588455977</v>
      </c>
      <c r="BL79" s="26">
        <f t="shared" si="64"/>
        <v>4.4112995202435321E-2</v>
      </c>
      <c r="BM79" s="26">
        <f t="shared" si="65"/>
        <v>1.4858055709927945E-2</v>
      </c>
      <c r="BN79" s="26">
        <f t="shared" si="66"/>
        <v>6.9280233620540796E-2</v>
      </c>
      <c r="BO79" s="26">
        <f t="shared" si="67"/>
        <v>1.0137702166729962E-2</v>
      </c>
      <c r="BP79" s="26">
        <f t="shared" si="68"/>
        <v>9.1423369296364156E-3</v>
      </c>
      <c r="BQ79" s="26">
        <f t="shared" si="69"/>
        <v>3.0222472809261266E-2</v>
      </c>
      <c r="BR79" s="26">
        <f t="shared" si="70"/>
        <v>3.3356406893098791E-3</v>
      </c>
      <c r="BS79" s="26">
        <f t="shared" si="71"/>
        <v>1.8186214700221786E-2</v>
      </c>
      <c r="BT79" s="26">
        <f t="shared" si="72"/>
        <v>1.6280775594817515E-2</v>
      </c>
      <c r="BU79" s="26">
        <f t="shared" si="73"/>
        <v>1</v>
      </c>
    </row>
    <row r="80" spans="1:73">
      <c r="A80" s="71">
        <v>39173</v>
      </c>
      <c r="B80" s="84">
        <v>140781</v>
      </c>
      <c r="C80" s="51">
        <v>458642</v>
      </c>
      <c r="D80" s="51">
        <v>58089</v>
      </c>
      <c r="E80" s="51">
        <v>95612</v>
      </c>
      <c r="F80" s="51">
        <v>87345</v>
      </c>
      <c r="G80" s="51">
        <v>167167</v>
      </c>
      <c r="H80" s="51">
        <v>90224</v>
      </c>
      <c r="I80" s="51">
        <v>21425</v>
      </c>
      <c r="J80" s="51">
        <v>29766</v>
      </c>
      <c r="K80" s="51">
        <v>47896</v>
      </c>
      <c r="L80" s="51">
        <v>94000</v>
      </c>
      <c r="M80" s="51">
        <v>22749</v>
      </c>
      <c r="N80" s="51">
        <v>42604</v>
      </c>
      <c r="O80" s="51">
        <v>14093</v>
      </c>
      <c r="P80" s="51">
        <v>18724</v>
      </c>
      <c r="Q80" s="51">
        <v>17474</v>
      </c>
      <c r="R80" s="51">
        <v>183940</v>
      </c>
      <c r="S80" s="51">
        <v>154938</v>
      </c>
      <c r="T80" s="51">
        <v>65654</v>
      </c>
      <c r="U80" s="51">
        <v>100871</v>
      </c>
      <c r="V80" s="51">
        <v>354057</v>
      </c>
      <c r="W80" s="51">
        <v>29198</v>
      </c>
      <c r="X80" s="51">
        <v>33154</v>
      </c>
      <c r="Y80" s="51">
        <v>19724</v>
      </c>
      <c r="Z80" s="51">
        <v>436133</v>
      </c>
      <c r="AA80" s="51">
        <v>115430</v>
      </c>
      <c r="AB80" s="51">
        <v>42576</v>
      </c>
      <c r="AC80" s="51">
        <v>190644</v>
      </c>
      <c r="AD80" s="51">
        <v>28671</v>
      </c>
      <c r="AE80" s="51">
        <v>34494</v>
      </c>
      <c r="AF80" s="51">
        <v>84149</v>
      </c>
      <c r="AG80" s="51">
        <v>8917</v>
      </c>
      <c r="AH80" s="51">
        <v>40475</v>
      </c>
      <c r="AI80" s="51">
        <v>40474</v>
      </c>
      <c r="AJ80" s="85">
        <v>2779018</v>
      </c>
      <c r="AL80" s="1">
        <f t="shared" si="38"/>
        <v>39173</v>
      </c>
      <c r="AM80" s="26">
        <f t="shared" si="39"/>
        <v>5.065854197417937E-2</v>
      </c>
      <c r="AN80" s="26">
        <f t="shared" si="40"/>
        <v>0.1650374340864291</v>
      </c>
      <c r="AO80" s="26">
        <f t="shared" si="41"/>
        <v>2.0902707359218255E-2</v>
      </c>
      <c r="AP80" s="26">
        <f t="shared" si="42"/>
        <v>3.4404958873961951E-2</v>
      </c>
      <c r="AQ80" s="26">
        <f t="shared" si="43"/>
        <v>3.1430167059011492E-2</v>
      </c>
      <c r="AR80" s="26">
        <f t="shared" si="44"/>
        <v>6.0153262771237899E-2</v>
      </c>
      <c r="AS80" s="26">
        <f t="shared" si="45"/>
        <v>3.2466144515796588E-2</v>
      </c>
      <c r="AT80" s="26">
        <f t="shared" si="46"/>
        <v>7.7095578366171069E-3</v>
      </c>
      <c r="AU80" s="26">
        <f t="shared" si="47"/>
        <v>1.0710977762648533E-2</v>
      </c>
      <c r="AV80" s="26">
        <f t="shared" si="48"/>
        <v>1.7234864977484853E-2</v>
      </c>
      <c r="AW80" s="26">
        <f t="shared" si="49"/>
        <v>3.3824897859603645E-2</v>
      </c>
      <c r="AX80" s="26">
        <f t="shared" si="50"/>
        <v>8.1859851213630132E-3</v>
      </c>
      <c r="AY80" s="26">
        <f t="shared" si="51"/>
        <v>1.5330595195856955E-2</v>
      </c>
      <c r="AZ80" s="26">
        <f t="shared" si="52"/>
        <v>5.0712158035680233E-3</v>
      </c>
      <c r="BA80" s="26">
        <f t="shared" si="53"/>
        <v>6.7376317821619004E-3</v>
      </c>
      <c r="BB80" s="26">
        <f t="shared" si="54"/>
        <v>6.2878326084969587E-3</v>
      </c>
      <c r="BC80" s="26">
        <f t="shared" si="55"/>
        <v>6.6188848003143563E-2</v>
      </c>
      <c r="BD80" s="26">
        <f t="shared" si="56"/>
        <v>5.5752787495439035E-2</v>
      </c>
      <c r="BE80" s="26">
        <f t="shared" si="57"/>
        <v>2.3624891958238487E-2</v>
      </c>
      <c r="BF80" s="26">
        <f t="shared" si="58"/>
        <v>3.6297353957405097E-2</v>
      </c>
      <c r="BG80" s="26">
        <f t="shared" si="59"/>
        <v>0.12740363682423073</v>
      </c>
      <c r="BH80" s="26">
        <f t="shared" si="60"/>
        <v>1.0506589018135183E-2</v>
      </c>
      <c r="BI80" s="26">
        <f t="shared" si="61"/>
        <v>1.1930113442949992E-2</v>
      </c>
      <c r="BJ80" s="26">
        <f t="shared" si="62"/>
        <v>7.0974711210938539E-3</v>
      </c>
      <c r="BK80" s="26">
        <f t="shared" si="63"/>
        <v>0.15693781040640975</v>
      </c>
      <c r="BL80" s="26">
        <f t="shared" si="64"/>
        <v>4.153625489291541E-2</v>
      </c>
      <c r="BM80" s="26">
        <f t="shared" si="65"/>
        <v>1.5320519694366859E-2</v>
      </c>
      <c r="BN80" s="26">
        <f t="shared" si="66"/>
        <v>6.8601210931343373E-2</v>
      </c>
      <c r="BO80" s="26">
        <f t="shared" si="67"/>
        <v>1.0316953686518044E-2</v>
      </c>
      <c r="BP80" s="26">
        <f t="shared" si="68"/>
        <v>1.241229815711881E-2</v>
      </c>
      <c r="BQ80" s="26">
        <f t="shared" si="69"/>
        <v>3.0280120531784967E-2</v>
      </c>
      <c r="BR80" s="26">
        <f t="shared" si="70"/>
        <v>3.208687385256231E-3</v>
      </c>
      <c r="BS80" s="26">
        <f t="shared" si="71"/>
        <v>1.4564497243270825E-2</v>
      </c>
      <c r="BT80" s="26">
        <f t="shared" si="72"/>
        <v>1.4564137403931893E-2</v>
      </c>
      <c r="BU80" s="26">
        <f t="shared" si="73"/>
        <v>1</v>
      </c>
    </row>
    <row r="81" spans="1:73">
      <c r="A81" s="71">
        <v>39203</v>
      </c>
      <c r="B81" s="84">
        <v>89406</v>
      </c>
      <c r="C81" s="51">
        <v>378233</v>
      </c>
      <c r="D81" s="51">
        <v>28303</v>
      </c>
      <c r="E81" s="51">
        <v>75269</v>
      </c>
      <c r="F81" s="51">
        <v>59524</v>
      </c>
      <c r="G81" s="51">
        <v>117350</v>
      </c>
      <c r="H81" s="51">
        <v>56583</v>
      </c>
      <c r="I81" s="51">
        <v>12331</v>
      </c>
      <c r="J81" s="51">
        <v>20417</v>
      </c>
      <c r="K81" s="51">
        <v>33014</v>
      </c>
      <c r="L81" s="51">
        <v>59247</v>
      </c>
      <c r="M81" s="51">
        <v>12484</v>
      </c>
      <c r="N81" s="51">
        <v>40716</v>
      </c>
      <c r="O81" s="51">
        <v>12217</v>
      </c>
      <c r="P81" s="51">
        <v>12612</v>
      </c>
      <c r="Q81" s="51">
        <v>12239</v>
      </c>
      <c r="R81" s="51">
        <v>159182</v>
      </c>
      <c r="S81" s="51">
        <v>137297</v>
      </c>
      <c r="T81" s="51">
        <v>37479</v>
      </c>
      <c r="U81" s="51">
        <v>61416</v>
      </c>
      <c r="V81" s="51">
        <v>241937</v>
      </c>
      <c r="W81" s="51">
        <v>16358</v>
      </c>
      <c r="X81" s="51">
        <v>16196</v>
      </c>
      <c r="Y81" s="51">
        <v>13539</v>
      </c>
      <c r="Z81" s="51">
        <v>288030</v>
      </c>
      <c r="AA81" s="51">
        <v>67702</v>
      </c>
      <c r="AB81" s="51">
        <v>22248</v>
      </c>
      <c r="AC81" s="51">
        <v>121398</v>
      </c>
      <c r="AD81" s="51">
        <v>16354</v>
      </c>
      <c r="AE81" s="51">
        <v>13742</v>
      </c>
      <c r="AF81" s="51">
        <v>64458</v>
      </c>
      <c r="AG81" s="51">
        <v>4908</v>
      </c>
      <c r="AH81" s="51">
        <v>18410</v>
      </c>
      <c r="AI81" s="51">
        <v>29159</v>
      </c>
      <c r="AJ81" s="85">
        <v>1924430</v>
      </c>
      <c r="AL81" s="1">
        <f t="shared" si="38"/>
        <v>39203</v>
      </c>
      <c r="AM81" s="26">
        <f t="shared" si="39"/>
        <v>4.6458431847352204E-2</v>
      </c>
      <c r="AN81" s="26">
        <f t="shared" si="40"/>
        <v>0.19654287243495477</v>
      </c>
      <c r="AO81" s="26">
        <f t="shared" si="41"/>
        <v>1.4707212005632837E-2</v>
      </c>
      <c r="AP81" s="26">
        <f t="shared" si="42"/>
        <v>3.9112360543121859E-2</v>
      </c>
      <c r="AQ81" s="26">
        <f t="shared" si="43"/>
        <v>3.093071714741508E-2</v>
      </c>
      <c r="AR81" s="26">
        <f t="shared" si="44"/>
        <v>6.0979095108681533E-2</v>
      </c>
      <c r="AS81" s="26">
        <f t="shared" si="45"/>
        <v>2.9402472420405001E-2</v>
      </c>
      <c r="AT81" s="26">
        <f t="shared" si="46"/>
        <v>6.4076116044750912E-3</v>
      </c>
      <c r="AU81" s="26">
        <f t="shared" si="47"/>
        <v>1.0609375243578618E-2</v>
      </c>
      <c r="AV81" s="26">
        <f t="shared" si="48"/>
        <v>1.7155209594529288E-2</v>
      </c>
      <c r="AW81" s="26">
        <f t="shared" si="49"/>
        <v>3.0786778422701788E-2</v>
      </c>
      <c r="AX81" s="26">
        <f t="shared" si="50"/>
        <v>6.4871156654178119E-3</v>
      </c>
      <c r="AY81" s="26">
        <f t="shared" si="51"/>
        <v>2.1157433629698144E-2</v>
      </c>
      <c r="AZ81" s="26">
        <f t="shared" si="52"/>
        <v>6.3483732845569857E-3</v>
      </c>
      <c r="BA81" s="26">
        <f t="shared" si="53"/>
        <v>6.5536288667293694E-3</v>
      </c>
      <c r="BB81" s="26">
        <f t="shared" si="54"/>
        <v>6.3598052410324098E-3</v>
      </c>
      <c r="BC81" s="26">
        <f t="shared" si="55"/>
        <v>8.271644071231482E-2</v>
      </c>
      <c r="BD81" s="26">
        <f t="shared" si="56"/>
        <v>7.1344242191194271E-2</v>
      </c>
      <c r="BE81" s="26">
        <f t="shared" si="57"/>
        <v>1.9475377124655094E-2</v>
      </c>
      <c r="BF81" s="26">
        <f t="shared" si="58"/>
        <v>3.1913865404301536E-2</v>
      </c>
      <c r="BG81" s="26">
        <f t="shared" si="59"/>
        <v>0.12571878426339228</v>
      </c>
      <c r="BH81" s="26">
        <f t="shared" si="60"/>
        <v>8.5001792738629098E-3</v>
      </c>
      <c r="BI81" s="26">
        <f t="shared" si="61"/>
        <v>8.4159985034529712E-3</v>
      </c>
      <c r="BJ81" s="26">
        <f t="shared" si="62"/>
        <v>7.0353299418529124E-3</v>
      </c>
      <c r="BK81" s="26">
        <f t="shared" si="63"/>
        <v>0.14967029198256107</v>
      </c>
      <c r="BL81" s="26">
        <f t="shared" si="64"/>
        <v>3.5180287149961284E-2</v>
      </c>
      <c r="BM81" s="26">
        <f t="shared" si="65"/>
        <v>1.1560825802965033E-2</v>
      </c>
      <c r="BN81" s="26">
        <f t="shared" si="66"/>
        <v>6.3082575100159521E-2</v>
      </c>
      <c r="BO81" s="26">
        <f t="shared" si="67"/>
        <v>8.4981007363219233E-3</v>
      </c>
      <c r="BP81" s="26">
        <f t="shared" si="68"/>
        <v>7.1408157220579603E-3</v>
      </c>
      <c r="BQ81" s="26">
        <f t="shared" si="69"/>
        <v>3.3494593204221511E-2</v>
      </c>
      <c r="BR81" s="26">
        <f t="shared" si="70"/>
        <v>2.5503655627900209E-3</v>
      </c>
      <c r="BS81" s="26">
        <f t="shared" si="71"/>
        <v>9.5664690323888114E-3</v>
      </c>
      <c r="BT81" s="26">
        <f t="shared" si="72"/>
        <v>1.5152019039403875E-2</v>
      </c>
      <c r="BU81" s="26">
        <f t="shared" si="73"/>
        <v>1</v>
      </c>
    </row>
    <row r="82" spans="1:73">
      <c r="A82" s="71">
        <v>39234</v>
      </c>
      <c r="B82" s="84">
        <v>74607</v>
      </c>
      <c r="C82" s="51">
        <v>373935</v>
      </c>
      <c r="D82" s="51">
        <v>24553</v>
      </c>
      <c r="E82" s="51">
        <v>79395</v>
      </c>
      <c r="F82" s="51">
        <v>56297</v>
      </c>
      <c r="G82" s="51">
        <v>107228</v>
      </c>
      <c r="H82" s="51">
        <v>55751</v>
      </c>
      <c r="I82" s="51">
        <v>11894</v>
      </c>
      <c r="J82" s="51">
        <v>18396</v>
      </c>
      <c r="K82" s="51">
        <v>35434</v>
      </c>
      <c r="L82" s="51">
        <v>57044</v>
      </c>
      <c r="M82" s="51">
        <v>15959</v>
      </c>
      <c r="N82" s="51">
        <v>36823</v>
      </c>
      <c r="O82" s="51">
        <v>11884</v>
      </c>
      <c r="P82" s="51">
        <v>12540</v>
      </c>
      <c r="Q82" s="51">
        <v>10695</v>
      </c>
      <c r="R82" s="51">
        <v>151577</v>
      </c>
      <c r="S82" s="51">
        <v>131591</v>
      </c>
      <c r="T82" s="51">
        <v>35912</v>
      </c>
      <c r="U82" s="51">
        <v>49004</v>
      </c>
      <c r="V82" s="51">
        <v>225858</v>
      </c>
      <c r="W82" s="51">
        <v>17395</v>
      </c>
      <c r="X82" s="51">
        <v>11397</v>
      </c>
      <c r="Y82" s="51">
        <v>13887</v>
      </c>
      <c r="Z82" s="51">
        <v>268537</v>
      </c>
      <c r="AA82" s="51">
        <v>55313</v>
      </c>
      <c r="AB82" s="51">
        <v>20204</v>
      </c>
      <c r="AC82" s="51">
        <v>118844</v>
      </c>
      <c r="AD82" s="51">
        <v>11642</v>
      </c>
      <c r="AE82" s="51">
        <v>10829</v>
      </c>
      <c r="AF82" s="51">
        <v>51040</v>
      </c>
      <c r="AG82" s="51">
        <v>3849</v>
      </c>
      <c r="AH82" s="51">
        <v>10037</v>
      </c>
      <c r="AI82" s="51">
        <v>24664</v>
      </c>
      <c r="AJ82" s="85">
        <v>1793885</v>
      </c>
      <c r="AL82" s="1">
        <f t="shared" si="38"/>
        <v>39234</v>
      </c>
      <c r="AM82" s="26">
        <f t="shared" si="39"/>
        <v>4.1589622523182927E-2</v>
      </c>
      <c r="AN82" s="26">
        <f t="shared" si="40"/>
        <v>0.20844981701725585</v>
      </c>
      <c r="AO82" s="26">
        <f t="shared" si="41"/>
        <v>1.3687053517923389E-2</v>
      </c>
      <c r="AP82" s="26">
        <f t="shared" si="42"/>
        <v>4.4258689938318233E-2</v>
      </c>
      <c r="AQ82" s="26">
        <f t="shared" si="43"/>
        <v>3.1382725202563154E-2</v>
      </c>
      <c r="AR82" s="26">
        <f t="shared" si="44"/>
        <v>5.9774177274462964E-2</v>
      </c>
      <c r="AS82" s="26">
        <f t="shared" si="45"/>
        <v>3.1078357865749476E-2</v>
      </c>
      <c r="AT82" s="26">
        <f t="shared" si="46"/>
        <v>6.630302388391675E-3</v>
      </c>
      <c r="AU82" s="26">
        <f t="shared" si="47"/>
        <v>1.0254837963414601E-2</v>
      </c>
      <c r="AV82" s="26">
        <f t="shared" si="48"/>
        <v>1.9752659730138778E-2</v>
      </c>
      <c r="AW82" s="26">
        <f t="shared" si="49"/>
        <v>3.1799139855676367E-2</v>
      </c>
      <c r="AX82" s="26">
        <f t="shared" si="50"/>
        <v>8.8963339344495327E-3</v>
      </c>
      <c r="AY82" s="26">
        <f t="shared" si="51"/>
        <v>2.0526956856208731E-2</v>
      </c>
      <c r="AZ82" s="26">
        <f t="shared" si="52"/>
        <v>6.6247278950434391E-3</v>
      </c>
      <c r="BA82" s="26">
        <f t="shared" si="53"/>
        <v>6.9904146586877089E-3</v>
      </c>
      <c r="BB82" s="26">
        <f t="shared" si="54"/>
        <v>5.9619206359382013E-3</v>
      </c>
      <c r="BC82" s="26">
        <f t="shared" si="55"/>
        <v>8.4496497824553971E-2</v>
      </c>
      <c r="BD82" s="26">
        <f t="shared" si="56"/>
        <v>7.335531541876987E-2</v>
      </c>
      <c r="BE82" s="26">
        <f t="shared" si="57"/>
        <v>2.0019120512184449E-2</v>
      </c>
      <c r="BF82" s="26">
        <f t="shared" si="58"/>
        <v>2.7317247203694776E-2</v>
      </c>
      <c r="BG82" s="26">
        <f t="shared" si="59"/>
        <v>0.12590439186458441</v>
      </c>
      <c r="BH82" s="26">
        <f t="shared" si="60"/>
        <v>9.6968311792561962E-3</v>
      </c>
      <c r="BI82" s="26">
        <f t="shared" si="61"/>
        <v>6.3532500689843551E-3</v>
      </c>
      <c r="BJ82" s="26">
        <f t="shared" si="62"/>
        <v>7.7412989126950721E-3</v>
      </c>
      <c r="BK82" s="26">
        <f t="shared" si="63"/>
        <v>0.14969577202552004</v>
      </c>
      <c r="BL82" s="26">
        <f t="shared" si="64"/>
        <v>3.0834195057096749E-2</v>
      </c>
      <c r="BM82" s="26">
        <f t="shared" si="65"/>
        <v>1.1262706360775636E-2</v>
      </c>
      <c r="BN82" s="26">
        <f t="shared" si="66"/>
        <v>6.6249508747773689E-2</v>
      </c>
      <c r="BO82" s="26">
        <f t="shared" si="67"/>
        <v>6.4898251560161326E-3</v>
      </c>
      <c r="BP82" s="26">
        <f t="shared" si="68"/>
        <v>6.036618846804561E-3</v>
      </c>
      <c r="BQ82" s="26">
        <f t="shared" si="69"/>
        <v>2.8452214049395585E-2</v>
      </c>
      <c r="BR82" s="26">
        <f t="shared" si="70"/>
        <v>2.1456224897359643E-3</v>
      </c>
      <c r="BS82" s="26">
        <f t="shared" si="71"/>
        <v>5.595118973624285E-3</v>
      </c>
      <c r="BT82" s="26">
        <f t="shared" si="72"/>
        <v>1.3748930394088808E-2</v>
      </c>
      <c r="BU82" s="26">
        <f t="shared" si="73"/>
        <v>1</v>
      </c>
    </row>
    <row r="83" spans="1:73">
      <c r="A83" s="71">
        <v>39264</v>
      </c>
      <c r="B83" s="84">
        <v>78409</v>
      </c>
      <c r="C83" s="51">
        <v>413827</v>
      </c>
      <c r="D83" s="51">
        <v>23713</v>
      </c>
      <c r="E83" s="51">
        <v>82939</v>
      </c>
      <c r="F83" s="51">
        <v>57383</v>
      </c>
      <c r="G83" s="51">
        <v>138121</v>
      </c>
      <c r="H83" s="51">
        <v>75939</v>
      </c>
      <c r="I83" s="51">
        <v>12307</v>
      </c>
      <c r="J83" s="51">
        <v>18441</v>
      </c>
      <c r="K83" s="51">
        <v>36011</v>
      </c>
      <c r="L83" s="51">
        <v>61122</v>
      </c>
      <c r="M83" s="51">
        <v>53115</v>
      </c>
      <c r="N83" s="51">
        <v>40352</v>
      </c>
      <c r="O83" s="51">
        <v>12439</v>
      </c>
      <c r="P83" s="51">
        <v>12386</v>
      </c>
      <c r="Q83" s="51">
        <v>11475</v>
      </c>
      <c r="R83" s="51">
        <v>164100</v>
      </c>
      <c r="S83" s="51">
        <v>141203</v>
      </c>
      <c r="T83" s="51">
        <v>34707</v>
      </c>
      <c r="U83" s="51">
        <v>51324</v>
      </c>
      <c r="V83" s="51">
        <v>281357</v>
      </c>
      <c r="W83" s="51">
        <v>21358</v>
      </c>
      <c r="X83" s="51">
        <v>15155</v>
      </c>
      <c r="Y83" s="51">
        <v>13621</v>
      </c>
      <c r="Z83" s="51">
        <v>331491</v>
      </c>
      <c r="AA83" s="51">
        <v>63662</v>
      </c>
      <c r="AB83" s="51">
        <v>52535</v>
      </c>
      <c r="AC83" s="51">
        <v>237382</v>
      </c>
      <c r="AD83" s="51">
        <v>14707</v>
      </c>
      <c r="AE83" s="51">
        <v>13300</v>
      </c>
      <c r="AF83" s="51">
        <v>55508</v>
      </c>
      <c r="AG83" s="51">
        <v>3892</v>
      </c>
      <c r="AH83" s="51">
        <v>13197</v>
      </c>
      <c r="AI83" s="51">
        <v>23221</v>
      </c>
      <c r="AJ83" s="85">
        <v>2187006</v>
      </c>
      <c r="AL83" s="1">
        <f t="shared" si="38"/>
        <v>39264</v>
      </c>
      <c r="AM83" s="26">
        <f t="shared" si="39"/>
        <v>3.5852210739248089E-2</v>
      </c>
      <c r="AN83" s="26">
        <f t="shared" si="40"/>
        <v>0.18922078860323199</v>
      </c>
      <c r="AO83" s="26">
        <f t="shared" si="41"/>
        <v>1.0842677157721562E-2</v>
      </c>
      <c r="AP83" s="26">
        <f t="shared" si="42"/>
        <v>3.7923535646449985E-2</v>
      </c>
      <c r="AQ83" s="26">
        <f t="shared" si="43"/>
        <v>2.6238153896239881E-2</v>
      </c>
      <c r="AR83" s="26">
        <f t="shared" si="44"/>
        <v>6.315529084053724E-2</v>
      </c>
      <c r="AS83" s="26">
        <f t="shared" si="45"/>
        <v>3.4722812831789213E-2</v>
      </c>
      <c r="AT83" s="26">
        <f t="shared" si="46"/>
        <v>5.6273279542900199E-3</v>
      </c>
      <c r="AU83" s="26">
        <f t="shared" si="47"/>
        <v>8.4320756321656174E-3</v>
      </c>
      <c r="AV83" s="26">
        <f t="shared" si="48"/>
        <v>1.646588989696416E-2</v>
      </c>
      <c r="AW83" s="26">
        <f t="shared" si="49"/>
        <v>2.7947797125385115E-2</v>
      </c>
      <c r="AX83" s="26">
        <f t="shared" si="50"/>
        <v>2.428662747152957E-2</v>
      </c>
      <c r="AY83" s="26">
        <f t="shared" si="51"/>
        <v>1.8450795288170219E-2</v>
      </c>
      <c r="AZ83" s="26">
        <f t="shared" si="52"/>
        <v>5.687684441652195E-3</v>
      </c>
      <c r="BA83" s="26">
        <f t="shared" si="53"/>
        <v>5.6634503974840487E-3</v>
      </c>
      <c r="BB83" s="26">
        <f t="shared" si="54"/>
        <v>5.2468991854617685E-3</v>
      </c>
      <c r="BC83" s="26">
        <f t="shared" si="55"/>
        <v>7.5034087697976135E-2</v>
      </c>
      <c r="BD83" s="26">
        <f t="shared" si="56"/>
        <v>6.4564523371220747E-2</v>
      </c>
      <c r="BE83" s="26">
        <f t="shared" si="57"/>
        <v>1.5869640961204495E-2</v>
      </c>
      <c r="BF83" s="26">
        <f t="shared" si="58"/>
        <v>2.3467699677092793E-2</v>
      </c>
      <c r="BG83" s="26">
        <f t="shared" si="59"/>
        <v>0.12864939556635877</v>
      </c>
      <c r="BH83" s="26">
        <f t="shared" si="60"/>
        <v>9.7658625536464014E-3</v>
      </c>
      <c r="BI83" s="26">
        <f t="shared" si="61"/>
        <v>6.9295648937405746E-3</v>
      </c>
      <c r="BJ83" s="26">
        <f t="shared" si="62"/>
        <v>6.228149351213485E-3</v>
      </c>
      <c r="BK83" s="26">
        <f t="shared" si="63"/>
        <v>0.15157297236495923</v>
      </c>
      <c r="BL83" s="26">
        <f t="shared" si="64"/>
        <v>2.9109202260990598E-2</v>
      </c>
      <c r="BM83" s="26">
        <f t="shared" si="65"/>
        <v>2.4021424724029107E-2</v>
      </c>
      <c r="BN83" s="26">
        <f t="shared" si="66"/>
        <v>0.1085419975985434</v>
      </c>
      <c r="BO83" s="26">
        <f t="shared" si="67"/>
        <v>6.7247186336022854E-3</v>
      </c>
      <c r="BP83" s="26">
        <f t="shared" si="68"/>
        <v>6.0813733478554703E-3</v>
      </c>
      <c r="BQ83" s="26">
        <f t="shared" si="69"/>
        <v>2.5380817428027176E-2</v>
      </c>
      <c r="BR83" s="26">
        <f t="shared" si="70"/>
        <v>1.7796018849513902E-3</v>
      </c>
      <c r="BS83" s="26">
        <f t="shared" si="71"/>
        <v>6.0342769978683182E-3</v>
      </c>
      <c r="BT83" s="26">
        <f t="shared" si="72"/>
        <v>1.0617712068462546E-2</v>
      </c>
      <c r="BU83" s="26">
        <f t="shared" si="73"/>
        <v>1</v>
      </c>
    </row>
    <row r="84" spans="1:73">
      <c r="A84" s="71">
        <v>39295</v>
      </c>
      <c r="B84" s="84">
        <v>75105</v>
      </c>
      <c r="C84" s="51">
        <v>415181</v>
      </c>
      <c r="D84" s="51">
        <v>25225</v>
      </c>
      <c r="E84" s="51">
        <v>78384</v>
      </c>
      <c r="F84" s="51">
        <v>50206</v>
      </c>
      <c r="G84" s="51">
        <v>112422</v>
      </c>
      <c r="H84" s="51">
        <v>65463</v>
      </c>
      <c r="I84" s="51">
        <v>9330</v>
      </c>
      <c r="J84" s="51">
        <v>15904</v>
      </c>
      <c r="K84" s="51">
        <v>30275</v>
      </c>
      <c r="L84" s="51">
        <v>60995</v>
      </c>
      <c r="M84" s="51">
        <v>50859</v>
      </c>
      <c r="N84" s="51">
        <v>51553</v>
      </c>
      <c r="O84" s="51">
        <v>13777</v>
      </c>
      <c r="P84" s="51">
        <v>10748</v>
      </c>
      <c r="Q84" s="51">
        <v>11900</v>
      </c>
      <c r="R84" s="51">
        <v>158056</v>
      </c>
      <c r="S84" s="51">
        <v>134739</v>
      </c>
      <c r="T84" s="51">
        <v>35044</v>
      </c>
      <c r="U84" s="51">
        <v>53810</v>
      </c>
      <c r="V84" s="51">
        <v>264899</v>
      </c>
      <c r="W84" s="51">
        <v>19110</v>
      </c>
      <c r="X84" s="51">
        <v>14287</v>
      </c>
      <c r="Y84" s="51">
        <v>17693</v>
      </c>
      <c r="Z84" s="51">
        <v>315989</v>
      </c>
      <c r="AA84" s="51">
        <v>58519</v>
      </c>
      <c r="AB84" s="51">
        <v>59413</v>
      </c>
      <c r="AC84" s="51">
        <v>226431</v>
      </c>
      <c r="AD84" s="51">
        <v>15653</v>
      </c>
      <c r="AE84" s="51">
        <v>14574</v>
      </c>
      <c r="AF84" s="51">
        <v>55737</v>
      </c>
      <c r="AG84" s="51">
        <v>4040</v>
      </c>
      <c r="AH84" s="51">
        <v>13371</v>
      </c>
      <c r="AI84" s="51">
        <v>23233</v>
      </c>
      <c r="AJ84" s="85">
        <v>2111197</v>
      </c>
      <c r="AL84" s="1">
        <f t="shared" si="38"/>
        <v>39295</v>
      </c>
      <c r="AM84" s="26">
        <f t="shared" si="39"/>
        <v>3.5574605306847251E-2</v>
      </c>
      <c r="AN84" s="26">
        <f t="shared" si="40"/>
        <v>0.19665668338861791</v>
      </c>
      <c r="AO84" s="26">
        <f t="shared" si="41"/>
        <v>1.19481981075191E-2</v>
      </c>
      <c r="AP84" s="26">
        <f t="shared" si="42"/>
        <v>3.7127752644589777E-2</v>
      </c>
      <c r="AQ84" s="26">
        <f t="shared" si="43"/>
        <v>2.3780821969716707E-2</v>
      </c>
      <c r="AR84" s="26">
        <f t="shared" si="44"/>
        <v>5.3250359866938046E-2</v>
      </c>
      <c r="AS84" s="26">
        <f t="shared" si="45"/>
        <v>3.1007527956888912E-2</v>
      </c>
      <c r="AT84" s="26">
        <f t="shared" si="46"/>
        <v>4.4192938887275797E-3</v>
      </c>
      <c r="AU84" s="26">
        <f t="shared" si="47"/>
        <v>7.5331672032500994E-3</v>
      </c>
      <c r="AV84" s="26">
        <f t="shared" si="48"/>
        <v>1.434020605372213E-2</v>
      </c>
      <c r="AW84" s="26">
        <f t="shared" si="49"/>
        <v>2.8891193005674033E-2</v>
      </c>
      <c r="AX84" s="26">
        <f t="shared" si="50"/>
        <v>2.4090125175433651E-2</v>
      </c>
      <c r="AY84" s="26">
        <f t="shared" si="51"/>
        <v>2.4418848643684127E-2</v>
      </c>
      <c r="AZ84" s="26">
        <f t="shared" si="52"/>
        <v>6.5256818762057731E-3</v>
      </c>
      <c r="BA84" s="26">
        <f t="shared" si="53"/>
        <v>5.0909507734237967E-3</v>
      </c>
      <c r="BB84" s="26">
        <f t="shared" si="54"/>
        <v>5.6366127841219931E-3</v>
      </c>
      <c r="BC84" s="26">
        <f t="shared" si="55"/>
        <v>7.4865585731696285E-2</v>
      </c>
      <c r="BD84" s="26">
        <f t="shared" si="56"/>
        <v>6.3821140329396078E-2</v>
      </c>
      <c r="BE84" s="26">
        <f t="shared" si="57"/>
        <v>1.6599114151829505E-2</v>
      </c>
      <c r="BF84" s="26">
        <f t="shared" si="58"/>
        <v>2.548791041290794E-2</v>
      </c>
      <c r="BG84" s="26">
        <f t="shared" si="59"/>
        <v>0.12547336889925478</v>
      </c>
      <c r="BH84" s="26">
        <f t="shared" si="60"/>
        <v>9.051737000384143E-3</v>
      </c>
      <c r="BI84" s="26">
        <f t="shared" si="61"/>
        <v>6.767250995525287E-3</v>
      </c>
      <c r="BJ84" s="26">
        <f t="shared" si="62"/>
        <v>8.3805537806277679E-3</v>
      </c>
      <c r="BK84" s="26">
        <f t="shared" si="63"/>
        <v>0.14967291067579197</v>
      </c>
      <c r="BL84" s="26">
        <f t="shared" si="64"/>
        <v>2.7718398614624783E-2</v>
      </c>
      <c r="BM84" s="26">
        <f t="shared" si="65"/>
        <v>2.8141855070843696E-2</v>
      </c>
      <c r="BN84" s="26">
        <f t="shared" si="66"/>
        <v>0.10725242599340563</v>
      </c>
      <c r="BO84" s="26">
        <f t="shared" si="67"/>
        <v>7.4142773033497112E-3</v>
      </c>
      <c r="BP84" s="26">
        <f t="shared" si="68"/>
        <v>6.9031928332599938E-3</v>
      </c>
      <c r="BQ84" s="26">
        <f t="shared" si="69"/>
        <v>2.6400662751983828E-2</v>
      </c>
      <c r="BR84" s="26">
        <f t="shared" si="70"/>
        <v>1.9136063569624247E-3</v>
      </c>
      <c r="BS84" s="26">
        <f t="shared" si="71"/>
        <v>6.3333739106298465E-3</v>
      </c>
      <c r="BT84" s="26">
        <f t="shared" si="72"/>
        <v>1.1004657547353467E-2</v>
      </c>
      <c r="BU84" s="26">
        <f t="shared" si="73"/>
        <v>1</v>
      </c>
    </row>
    <row r="85" spans="1:73">
      <c r="A85" s="71">
        <v>39326</v>
      </c>
      <c r="B85" s="84">
        <v>91722</v>
      </c>
      <c r="C85" s="51">
        <v>428092</v>
      </c>
      <c r="D85" s="51">
        <v>29045</v>
      </c>
      <c r="E85" s="51">
        <v>85885</v>
      </c>
      <c r="F85" s="51">
        <v>66235</v>
      </c>
      <c r="G85" s="51">
        <v>142734</v>
      </c>
      <c r="H85" s="51">
        <v>77192</v>
      </c>
      <c r="I85" s="51">
        <v>11886</v>
      </c>
      <c r="J85" s="51">
        <v>20851</v>
      </c>
      <c r="K85" s="51">
        <v>36616</v>
      </c>
      <c r="L85" s="51">
        <v>66286</v>
      </c>
      <c r="M85" s="51">
        <v>53784</v>
      </c>
      <c r="N85" s="51">
        <v>46727</v>
      </c>
      <c r="O85" s="51">
        <v>13903</v>
      </c>
      <c r="P85" s="51">
        <v>14629</v>
      </c>
      <c r="Q85" s="51">
        <v>13988</v>
      </c>
      <c r="R85" s="51">
        <v>178148</v>
      </c>
      <c r="S85" s="51">
        <v>154733</v>
      </c>
      <c r="T85" s="51">
        <v>40507</v>
      </c>
      <c r="U85" s="51">
        <v>53717</v>
      </c>
      <c r="V85" s="51">
        <v>285465</v>
      </c>
      <c r="W85" s="51">
        <v>23177</v>
      </c>
      <c r="X85" s="51">
        <v>17038</v>
      </c>
      <c r="Y85" s="51">
        <v>20687</v>
      </c>
      <c r="Z85" s="51">
        <v>346368</v>
      </c>
      <c r="AA85" s="51">
        <v>74411</v>
      </c>
      <c r="AB85" s="51">
        <v>43090</v>
      </c>
      <c r="AC85" s="51">
        <v>183539</v>
      </c>
      <c r="AD85" s="51">
        <v>16390</v>
      </c>
      <c r="AE85" s="51">
        <v>18300</v>
      </c>
      <c r="AF85" s="51">
        <v>61959</v>
      </c>
      <c r="AG85" s="51">
        <v>4523</v>
      </c>
      <c r="AH85" s="51">
        <v>18676</v>
      </c>
      <c r="AI85" s="51">
        <v>25975</v>
      </c>
      <c r="AJ85" s="85">
        <v>2265177</v>
      </c>
      <c r="AL85" s="1">
        <f t="shared" si="38"/>
        <v>39326</v>
      </c>
      <c r="AM85" s="26">
        <f t="shared" si="39"/>
        <v>4.0492199947288886E-2</v>
      </c>
      <c r="AN85" s="26">
        <f t="shared" si="40"/>
        <v>0.18898832188389694</v>
      </c>
      <c r="AO85" s="26">
        <f t="shared" si="41"/>
        <v>1.2822397543326636E-2</v>
      </c>
      <c r="AP85" s="26">
        <f t="shared" si="42"/>
        <v>3.7915359373682497E-2</v>
      </c>
      <c r="AQ85" s="26">
        <f t="shared" si="43"/>
        <v>2.92405405846872E-2</v>
      </c>
      <c r="AR85" s="26">
        <f t="shared" si="44"/>
        <v>6.3012294403483701E-2</v>
      </c>
      <c r="AS85" s="26">
        <f t="shared" si="45"/>
        <v>3.4077690176087784E-2</v>
      </c>
      <c r="AT85" s="26">
        <f t="shared" si="46"/>
        <v>5.2472720674808194E-3</v>
      </c>
      <c r="AU85" s="26">
        <f t="shared" si="47"/>
        <v>9.2050201816458489E-3</v>
      </c>
      <c r="AV85" s="26">
        <f t="shared" si="48"/>
        <v>1.6164741210068792E-2</v>
      </c>
      <c r="AW85" s="26">
        <f t="shared" si="49"/>
        <v>2.9263055381544136E-2</v>
      </c>
      <c r="AX85" s="26">
        <f t="shared" si="50"/>
        <v>2.3743839885359951E-2</v>
      </c>
      <c r="AY85" s="26">
        <f t="shared" si="51"/>
        <v>2.0628410053607289E-2</v>
      </c>
      <c r="AZ85" s="26">
        <f t="shared" si="52"/>
        <v>6.1377102098423217E-3</v>
      </c>
      <c r="BA85" s="26">
        <f t="shared" si="53"/>
        <v>6.4582149650998571E-3</v>
      </c>
      <c r="BB85" s="26">
        <f t="shared" si="54"/>
        <v>6.1752348712705452E-3</v>
      </c>
      <c r="BC85" s="26">
        <f t="shared" si="55"/>
        <v>7.8646392754296898E-2</v>
      </c>
      <c r="BD85" s="26">
        <f t="shared" si="56"/>
        <v>6.8309452197333809E-2</v>
      </c>
      <c r="BE85" s="26">
        <f t="shared" si="57"/>
        <v>1.7882487770271373E-2</v>
      </c>
      <c r="BF85" s="26">
        <f t="shared" si="58"/>
        <v>2.3714261622822412E-2</v>
      </c>
      <c r="BG85" s="26">
        <f t="shared" si="59"/>
        <v>0.12602326440715228</v>
      </c>
      <c r="BH85" s="26">
        <f t="shared" si="60"/>
        <v>1.0231871504964071E-2</v>
      </c>
      <c r="BI85" s="26">
        <f t="shared" si="61"/>
        <v>7.5217080166362273E-3</v>
      </c>
      <c r="BJ85" s="26">
        <f t="shared" si="62"/>
        <v>9.1326196584196294E-3</v>
      </c>
      <c r="BK85" s="26">
        <f t="shared" si="63"/>
        <v>0.15290990505377725</v>
      </c>
      <c r="BL85" s="26">
        <f t="shared" si="64"/>
        <v>3.2849971547477305E-2</v>
      </c>
      <c r="BM85" s="26">
        <f t="shared" si="65"/>
        <v>1.9022796011084343E-2</v>
      </c>
      <c r="BN85" s="26">
        <f t="shared" si="66"/>
        <v>8.1026339222056376E-2</v>
      </c>
      <c r="BO85" s="26">
        <f t="shared" si="67"/>
        <v>7.23563765657165E-3</v>
      </c>
      <c r="BP85" s="26">
        <f t="shared" si="68"/>
        <v>8.0788388721940926E-3</v>
      </c>
      <c r="BQ85" s="26">
        <f t="shared" si="69"/>
        <v>2.735282938154502E-2</v>
      </c>
      <c r="BR85" s="26">
        <f t="shared" si="70"/>
        <v>1.9967534545865511E-3</v>
      </c>
      <c r="BS85" s="26">
        <f t="shared" si="71"/>
        <v>8.2448303156883538E-3</v>
      </c>
      <c r="BT85" s="26">
        <f t="shared" si="72"/>
        <v>1.1467095065860196E-2</v>
      </c>
      <c r="BU85" s="26">
        <f t="shared" si="73"/>
        <v>1</v>
      </c>
    </row>
    <row r="86" spans="1:73">
      <c r="A86" s="71">
        <v>39356</v>
      </c>
      <c r="B86" s="84">
        <v>113918</v>
      </c>
      <c r="C86" s="51">
        <v>452701</v>
      </c>
      <c r="D86" s="51">
        <v>37576</v>
      </c>
      <c r="E86" s="51">
        <v>83494</v>
      </c>
      <c r="F86" s="51">
        <v>69060</v>
      </c>
      <c r="G86" s="51">
        <v>149811</v>
      </c>
      <c r="H86" s="51">
        <v>74556</v>
      </c>
      <c r="I86" s="51">
        <v>14262</v>
      </c>
      <c r="J86" s="51">
        <v>25258</v>
      </c>
      <c r="K86" s="51">
        <v>44754</v>
      </c>
      <c r="L86" s="51">
        <v>84992</v>
      </c>
      <c r="M86" s="51">
        <v>25916</v>
      </c>
      <c r="N86" s="51">
        <v>42331</v>
      </c>
      <c r="O86" s="51">
        <v>13329</v>
      </c>
      <c r="P86" s="51">
        <v>15306</v>
      </c>
      <c r="Q86" s="51">
        <v>14399</v>
      </c>
      <c r="R86" s="51">
        <v>178898</v>
      </c>
      <c r="S86" s="51">
        <v>151073</v>
      </c>
      <c r="T86" s="51">
        <v>47630</v>
      </c>
      <c r="U86" s="51">
        <v>69233</v>
      </c>
      <c r="V86" s="51">
        <v>326574</v>
      </c>
      <c r="W86" s="51">
        <v>25148</v>
      </c>
      <c r="X86" s="51">
        <v>23529</v>
      </c>
      <c r="Y86" s="51">
        <v>21465</v>
      </c>
      <c r="Z86" s="51">
        <v>396715</v>
      </c>
      <c r="AA86" s="51">
        <v>91296</v>
      </c>
      <c r="AB86" s="51">
        <v>26847</v>
      </c>
      <c r="AC86" s="51">
        <v>165367</v>
      </c>
      <c r="AD86" s="51">
        <v>21461</v>
      </c>
      <c r="AE86" s="51">
        <v>17093</v>
      </c>
      <c r="AF86" s="51">
        <v>70351</v>
      </c>
      <c r="AG86" s="51">
        <v>5033</v>
      </c>
      <c r="AH86" s="51">
        <v>27597</v>
      </c>
      <c r="AI86" s="51">
        <v>31683</v>
      </c>
      <c r="AJ86" s="85">
        <v>2410869</v>
      </c>
      <c r="AL86" s="1">
        <f t="shared" si="38"/>
        <v>39356</v>
      </c>
      <c r="AM86" s="26">
        <f t="shared" si="39"/>
        <v>4.725184155588711E-2</v>
      </c>
      <c r="AN86" s="26">
        <f t="shared" si="40"/>
        <v>0.18777503049730201</v>
      </c>
      <c r="AO86" s="26">
        <f t="shared" si="41"/>
        <v>1.5586081201425709E-2</v>
      </c>
      <c r="AP86" s="26">
        <f t="shared" si="42"/>
        <v>3.463232552245684E-2</v>
      </c>
      <c r="AQ86" s="26">
        <f t="shared" si="43"/>
        <v>2.8645272721164027E-2</v>
      </c>
      <c r="AR86" s="26">
        <f t="shared" si="44"/>
        <v>6.2139834225750132E-2</v>
      </c>
      <c r="AS86" s="26">
        <f t="shared" si="45"/>
        <v>3.0924948638851799E-2</v>
      </c>
      <c r="AT86" s="26">
        <f t="shared" si="46"/>
        <v>5.9157092318164115E-3</v>
      </c>
      <c r="AU86" s="26">
        <f t="shared" si="47"/>
        <v>1.0476720219970476E-2</v>
      </c>
      <c r="AV86" s="26">
        <f t="shared" si="48"/>
        <v>1.8563430862481536E-2</v>
      </c>
      <c r="AW86" s="26">
        <f t="shared" si="49"/>
        <v>3.5253678238012932E-2</v>
      </c>
      <c r="AX86" s="26">
        <f t="shared" si="50"/>
        <v>1.0749650852037169E-2</v>
      </c>
      <c r="AY86" s="26">
        <f t="shared" si="51"/>
        <v>1.7558399066892477E-2</v>
      </c>
      <c r="AZ86" s="26">
        <f t="shared" si="52"/>
        <v>5.5287118462264018E-3</v>
      </c>
      <c r="BA86" s="26">
        <f t="shared" si="53"/>
        <v>6.3487481070103767E-3</v>
      </c>
      <c r="BB86" s="26">
        <f t="shared" si="54"/>
        <v>5.9725352144807536E-3</v>
      </c>
      <c r="BC86" s="26">
        <f t="shared" si="55"/>
        <v>7.4204778442959779E-2</v>
      </c>
      <c r="BD86" s="26">
        <f t="shared" si="56"/>
        <v>6.2663296927373491E-2</v>
      </c>
      <c r="BE86" s="26">
        <f t="shared" si="57"/>
        <v>1.9756361710238094E-2</v>
      </c>
      <c r="BF86" s="26">
        <f t="shared" si="58"/>
        <v>2.8717031078835061E-2</v>
      </c>
      <c r="BG86" s="26">
        <f t="shared" si="59"/>
        <v>0.13545903987317437</v>
      </c>
      <c r="BH86" s="26">
        <f t="shared" si="60"/>
        <v>1.043109351856115E-2</v>
      </c>
      <c r="BI86" s="26">
        <f t="shared" si="61"/>
        <v>9.759551431454799E-3</v>
      </c>
      <c r="BJ86" s="26">
        <f t="shared" si="62"/>
        <v>8.9034285977379942E-3</v>
      </c>
      <c r="BK86" s="26">
        <f t="shared" si="63"/>
        <v>0.16455269863273367</v>
      </c>
      <c r="BL86" s="26">
        <f t="shared" si="64"/>
        <v>3.7868503016961937E-2</v>
      </c>
      <c r="BM86" s="26">
        <f t="shared" si="65"/>
        <v>1.1135818661237919E-2</v>
      </c>
      <c r="BN86" s="26">
        <f t="shared" si="66"/>
        <v>6.859227938141807E-2</v>
      </c>
      <c r="BO86" s="26">
        <f t="shared" si="67"/>
        <v>8.9017694449594724E-3</v>
      </c>
      <c r="BP86" s="26">
        <f t="shared" si="68"/>
        <v>7.089974610814607E-3</v>
      </c>
      <c r="BQ86" s="26">
        <f t="shared" si="69"/>
        <v>2.9180764280431662E-2</v>
      </c>
      <c r="BR86" s="26">
        <f t="shared" si="70"/>
        <v>2.0876289835739725E-3</v>
      </c>
      <c r="BS86" s="26">
        <f t="shared" si="71"/>
        <v>1.1446909807210595E-2</v>
      </c>
      <c r="BT86" s="26">
        <f t="shared" si="72"/>
        <v>1.3141734370469735E-2</v>
      </c>
      <c r="BU86" s="26">
        <f t="shared" si="73"/>
        <v>1</v>
      </c>
    </row>
    <row r="87" spans="1:73">
      <c r="A87" s="71">
        <v>39387</v>
      </c>
      <c r="B87" s="84">
        <v>125910</v>
      </c>
      <c r="C87" s="51">
        <v>538341</v>
      </c>
      <c r="D87" s="51">
        <v>44699</v>
      </c>
      <c r="E87" s="51">
        <v>82291</v>
      </c>
      <c r="F87" s="51">
        <v>69397</v>
      </c>
      <c r="G87" s="51">
        <v>163224</v>
      </c>
      <c r="H87" s="51">
        <v>80954</v>
      </c>
      <c r="I87" s="51">
        <v>13570</v>
      </c>
      <c r="J87" s="51">
        <v>22781</v>
      </c>
      <c r="K87" s="51">
        <v>44792</v>
      </c>
      <c r="L87" s="51">
        <v>79383</v>
      </c>
      <c r="M87" s="51">
        <v>23661</v>
      </c>
      <c r="N87" s="51">
        <v>42627</v>
      </c>
      <c r="O87" s="51">
        <v>15321</v>
      </c>
      <c r="P87" s="51">
        <v>15276</v>
      </c>
      <c r="Q87" s="51">
        <v>15782</v>
      </c>
      <c r="R87" s="51">
        <v>203668</v>
      </c>
      <c r="S87" s="51">
        <v>173699</v>
      </c>
      <c r="T87" s="51">
        <v>60460</v>
      </c>
      <c r="U87" s="51">
        <v>91674</v>
      </c>
      <c r="V87" s="51">
        <v>379811</v>
      </c>
      <c r="W87" s="51">
        <v>23593</v>
      </c>
      <c r="X87" s="51">
        <v>34625</v>
      </c>
      <c r="Y87" s="51">
        <v>22962</v>
      </c>
      <c r="Z87" s="51">
        <v>460991</v>
      </c>
      <c r="AA87" s="51">
        <v>115512</v>
      </c>
      <c r="AB87" s="51">
        <v>36832</v>
      </c>
      <c r="AC87" s="51">
        <v>196085</v>
      </c>
      <c r="AD87" s="51">
        <v>24147</v>
      </c>
      <c r="AE87" s="51">
        <v>18094</v>
      </c>
      <c r="AF87" s="51">
        <v>74469</v>
      </c>
      <c r="AG87" s="51">
        <v>7509</v>
      </c>
      <c r="AH87" s="51">
        <v>43423</v>
      </c>
      <c r="AI87" s="51">
        <v>40651</v>
      </c>
      <c r="AJ87" s="85">
        <v>2751525</v>
      </c>
      <c r="AL87" s="1">
        <f t="shared" si="38"/>
        <v>39387</v>
      </c>
      <c r="AM87" s="26">
        <f t="shared" si="39"/>
        <v>4.576007850192166E-2</v>
      </c>
      <c r="AN87" s="26">
        <f t="shared" si="40"/>
        <v>0.19565186578352003</v>
      </c>
      <c r="AO87" s="26">
        <f t="shared" si="41"/>
        <v>1.6245173131263571E-2</v>
      </c>
      <c r="AP87" s="26">
        <f t="shared" si="42"/>
        <v>2.990741497896621E-2</v>
      </c>
      <c r="AQ87" s="26">
        <f t="shared" si="43"/>
        <v>2.5221286377554265E-2</v>
      </c>
      <c r="AR87" s="26">
        <f t="shared" si="44"/>
        <v>5.9321285468967207E-2</v>
      </c>
      <c r="AS87" s="26">
        <f t="shared" si="45"/>
        <v>2.9421502621273656E-2</v>
      </c>
      <c r="AT87" s="26">
        <f t="shared" si="46"/>
        <v>4.9318105414270265E-3</v>
      </c>
      <c r="AU87" s="26">
        <f t="shared" si="47"/>
        <v>8.2794086915437808E-3</v>
      </c>
      <c r="AV87" s="26">
        <f t="shared" si="48"/>
        <v>1.6278972569756772E-2</v>
      </c>
      <c r="AW87" s="26">
        <f t="shared" si="49"/>
        <v>2.8850546515114345E-2</v>
      </c>
      <c r="AX87" s="26">
        <f t="shared" si="50"/>
        <v>8.5992313353503973E-3</v>
      </c>
      <c r="AY87" s="26">
        <f t="shared" si="51"/>
        <v>1.5492136179027994E-2</v>
      </c>
      <c r="AZ87" s="26">
        <f t="shared" si="52"/>
        <v>5.5681849156376919E-3</v>
      </c>
      <c r="BA87" s="26">
        <f t="shared" si="53"/>
        <v>5.5518303486248536E-3</v>
      </c>
      <c r="BB87" s="26">
        <f t="shared" si="54"/>
        <v>5.7357283688136583E-3</v>
      </c>
      <c r="BC87" s="26">
        <f t="shared" si="55"/>
        <v>7.4020043430461285E-2</v>
      </c>
      <c r="BD87" s="26">
        <f t="shared" si="56"/>
        <v>6.3128265234733472E-2</v>
      </c>
      <c r="BE87" s="26">
        <f t="shared" si="57"/>
        <v>2.197326936880457E-2</v>
      </c>
      <c r="BF87" s="26">
        <f t="shared" si="58"/>
        <v>3.3317523918554255E-2</v>
      </c>
      <c r="BG87" s="26">
        <f t="shared" si="59"/>
        <v>0.13803654337140314</v>
      </c>
      <c r="BH87" s="26">
        <f t="shared" si="60"/>
        <v>8.5745177674198848E-3</v>
      </c>
      <c r="BI87" s="26">
        <f t="shared" si="61"/>
        <v>1.258393072932283E-2</v>
      </c>
      <c r="BJ87" s="26">
        <f t="shared" si="62"/>
        <v>8.3451903944176415E-3</v>
      </c>
      <c r="BK87" s="26">
        <f t="shared" si="63"/>
        <v>0.16754018226256348</v>
      </c>
      <c r="BL87" s="26">
        <f t="shared" si="64"/>
        <v>4.1981083217488481E-2</v>
      </c>
      <c r="BM87" s="26">
        <f t="shared" si="65"/>
        <v>1.3386031382596924E-2</v>
      </c>
      <c r="BN87" s="26">
        <f t="shared" si="66"/>
        <v>7.1264117171386782E-2</v>
      </c>
      <c r="BO87" s="26">
        <f t="shared" si="67"/>
        <v>8.7758606590890506E-3</v>
      </c>
      <c r="BP87" s="26">
        <f t="shared" si="68"/>
        <v>6.575989678451041E-3</v>
      </c>
      <c r="BQ87" s="26">
        <f t="shared" si="69"/>
        <v>2.7064627797312401E-2</v>
      </c>
      <c r="BR87" s="26">
        <f t="shared" si="70"/>
        <v>2.7290320822089568E-3</v>
      </c>
      <c r="BS87" s="26">
        <f t="shared" si="71"/>
        <v>1.5781430297743978E-2</v>
      </c>
      <c r="BT87" s="26">
        <f t="shared" si="72"/>
        <v>1.4773988969753137E-2</v>
      </c>
      <c r="BU87" s="26">
        <f t="shared" si="73"/>
        <v>1</v>
      </c>
    </row>
    <row r="88" spans="1:73">
      <c r="A88" s="71">
        <v>39417</v>
      </c>
      <c r="B88" s="84">
        <v>209704</v>
      </c>
      <c r="C88" s="51">
        <v>481205</v>
      </c>
      <c r="D88" s="51">
        <v>85920</v>
      </c>
      <c r="E88" s="51">
        <v>83207</v>
      </c>
      <c r="F88" s="51">
        <v>113922</v>
      </c>
      <c r="G88" s="51">
        <v>172699</v>
      </c>
      <c r="H88" s="51">
        <v>90839</v>
      </c>
      <c r="I88" s="51">
        <v>38925</v>
      </c>
      <c r="J88" s="51">
        <v>54869</v>
      </c>
      <c r="K88" s="51">
        <v>52770</v>
      </c>
      <c r="L88" s="51">
        <v>120903</v>
      </c>
      <c r="M88" s="51">
        <v>23732</v>
      </c>
      <c r="N88" s="51">
        <v>39369</v>
      </c>
      <c r="O88" s="51">
        <v>20233</v>
      </c>
      <c r="P88" s="51">
        <v>20472</v>
      </c>
      <c r="Q88" s="51">
        <v>18855</v>
      </c>
      <c r="R88" s="51">
        <v>186994</v>
      </c>
      <c r="S88" s="51">
        <v>157028</v>
      </c>
      <c r="T88" s="51">
        <v>77215</v>
      </c>
      <c r="U88" s="51">
        <v>155052</v>
      </c>
      <c r="V88" s="51">
        <v>394725</v>
      </c>
      <c r="W88" s="51">
        <v>28457</v>
      </c>
      <c r="X88" s="51">
        <v>44392</v>
      </c>
      <c r="Y88" s="51">
        <v>25568</v>
      </c>
      <c r="Z88" s="51">
        <v>493142</v>
      </c>
      <c r="AA88" s="51">
        <v>132234</v>
      </c>
      <c r="AB88" s="51">
        <v>48590</v>
      </c>
      <c r="AC88" s="51">
        <v>212714</v>
      </c>
      <c r="AD88" s="51">
        <v>31026</v>
      </c>
      <c r="AE88" s="51">
        <v>44134</v>
      </c>
      <c r="AF88" s="51">
        <v>77916</v>
      </c>
      <c r="AG88" s="51">
        <v>9705</v>
      </c>
      <c r="AH88" s="51">
        <v>49848</v>
      </c>
      <c r="AI88" s="51">
        <v>41256</v>
      </c>
      <c r="AJ88" s="85">
        <v>3187449</v>
      </c>
      <c r="AL88" s="1">
        <f t="shared" si="38"/>
        <v>39417</v>
      </c>
      <c r="AM88" s="26">
        <f t="shared" si="39"/>
        <v>6.5790542844763947E-2</v>
      </c>
      <c r="AN88" s="26">
        <f t="shared" si="40"/>
        <v>0.15096869000884405</v>
      </c>
      <c r="AO88" s="26">
        <f t="shared" si="41"/>
        <v>2.6955725409253607E-2</v>
      </c>
      <c r="AP88" s="26">
        <f t="shared" si="42"/>
        <v>2.6104574535937675E-2</v>
      </c>
      <c r="AQ88" s="26">
        <f t="shared" si="43"/>
        <v>3.5740807147031997E-2</v>
      </c>
      <c r="AR88" s="26">
        <f t="shared" si="44"/>
        <v>5.4180945326497774E-2</v>
      </c>
      <c r="AS88" s="26">
        <f t="shared" si="45"/>
        <v>2.8498965787374167E-2</v>
      </c>
      <c r="AT88" s="26">
        <f t="shared" si="46"/>
        <v>1.2211960097243908E-2</v>
      </c>
      <c r="AU88" s="26">
        <f t="shared" si="47"/>
        <v>1.7214079346838176E-2</v>
      </c>
      <c r="AV88" s="26">
        <f t="shared" si="48"/>
        <v>1.6555559006591163E-2</v>
      </c>
      <c r="AW88" s="26">
        <f t="shared" si="49"/>
        <v>3.7930959836533856E-2</v>
      </c>
      <c r="AX88" s="26">
        <f t="shared" si="50"/>
        <v>7.4454524605727023E-3</v>
      </c>
      <c r="AY88" s="26">
        <f t="shared" si="51"/>
        <v>1.2351256443632511E-2</v>
      </c>
      <c r="AZ88" s="26">
        <f t="shared" si="52"/>
        <v>6.3477094064877584E-3</v>
      </c>
      <c r="BA88" s="26">
        <f t="shared" si="53"/>
        <v>6.422690998350091E-3</v>
      </c>
      <c r="BB88" s="26">
        <f t="shared" si="54"/>
        <v>5.9153887638672808E-3</v>
      </c>
      <c r="BC88" s="26">
        <f t="shared" si="55"/>
        <v>5.8665722965292932E-2</v>
      </c>
      <c r="BD88" s="26">
        <f t="shared" si="56"/>
        <v>4.9264474506101899E-2</v>
      </c>
      <c r="BE88" s="26">
        <f t="shared" si="57"/>
        <v>2.4224701320711327E-2</v>
      </c>
      <c r="BF88" s="26">
        <f t="shared" si="58"/>
        <v>4.864454301857065E-2</v>
      </c>
      <c r="BG88" s="26">
        <f t="shared" si="59"/>
        <v>0.12383727551405528</v>
      </c>
      <c r="BH88" s="26">
        <f t="shared" si="60"/>
        <v>8.9278291197757206E-3</v>
      </c>
      <c r="BI88" s="26">
        <f t="shared" si="61"/>
        <v>1.392712479478103E-2</v>
      </c>
      <c r="BJ88" s="26">
        <f t="shared" si="62"/>
        <v>8.0214616767201614E-3</v>
      </c>
      <c r="BK88" s="26">
        <f t="shared" si="63"/>
        <v>0.1547136911053322</v>
      </c>
      <c r="BL88" s="26">
        <f t="shared" si="64"/>
        <v>4.1485840244032138E-2</v>
      </c>
      <c r="BM88" s="26">
        <f t="shared" si="65"/>
        <v>1.5244165475275056E-2</v>
      </c>
      <c r="BN88" s="26">
        <f t="shared" si="66"/>
        <v>6.6734871679515501E-2</v>
      </c>
      <c r="BO88" s="26">
        <f t="shared" si="67"/>
        <v>9.7338027996683243E-3</v>
      </c>
      <c r="BP88" s="26">
        <f t="shared" si="68"/>
        <v>1.3846182323230897E-2</v>
      </c>
      <c r="BQ88" s="26">
        <f t="shared" si="69"/>
        <v>2.4444626408140178E-2</v>
      </c>
      <c r="BR88" s="26">
        <f t="shared" si="70"/>
        <v>3.044754598426516E-3</v>
      </c>
      <c r="BS88" s="26">
        <f t="shared" si="71"/>
        <v>1.5638838456709426E-2</v>
      </c>
      <c r="BT88" s="26">
        <f t="shared" si="72"/>
        <v>1.2943265915784064E-2</v>
      </c>
      <c r="BU88" s="26">
        <f t="shared" si="73"/>
        <v>1</v>
      </c>
    </row>
    <row r="89" spans="1:73">
      <c r="A89" s="71">
        <v>39448</v>
      </c>
      <c r="B89" s="84">
        <v>349391</v>
      </c>
      <c r="C89" s="51">
        <v>589699</v>
      </c>
      <c r="D89" s="51">
        <v>151431</v>
      </c>
      <c r="E89" s="51">
        <v>114869</v>
      </c>
      <c r="F89" s="51">
        <v>192796</v>
      </c>
      <c r="G89" s="51">
        <v>230725</v>
      </c>
      <c r="H89" s="51">
        <v>130236</v>
      </c>
      <c r="I89" s="51">
        <v>66171</v>
      </c>
      <c r="J89" s="51">
        <v>89430</v>
      </c>
      <c r="K89" s="51">
        <v>83045</v>
      </c>
      <c r="L89" s="51">
        <v>166983</v>
      </c>
      <c r="M89" s="51">
        <v>29310</v>
      </c>
      <c r="N89" s="51">
        <v>41884</v>
      </c>
      <c r="O89" s="51">
        <v>24985</v>
      </c>
      <c r="P89" s="51">
        <v>29089</v>
      </c>
      <c r="Q89" s="51">
        <v>32516</v>
      </c>
      <c r="R89" s="51">
        <v>208159</v>
      </c>
      <c r="S89" s="51">
        <v>171404</v>
      </c>
      <c r="T89" s="51">
        <v>107736</v>
      </c>
      <c r="U89" s="51">
        <v>270662</v>
      </c>
      <c r="V89" s="51">
        <v>496418</v>
      </c>
      <c r="W89" s="51">
        <v>41869</v>
      </c>
      <c r="X89" s="51">
        <v>52140</v>
      </c>
      <c r="Y89" s="51">
        <v>35009</v>
      </c>
      <c r="Z89" s="51">
        <v>625436</v>
      </c>
      <c r="AA89" s="51">
        <v>172843</v>
      </c>
      <c r="AB89" s="51">
        <v>91267</v>
      </c>
      <c r="AC89" s="51">
        <v>249679</v>
      </c>
      <c r="AD89" s="51">
        <v>42454</v>
      </c>
      <c r="AE89" s="51">
        <v>91334</v>
      </c>
      <c r="AF89" s="51">
        <v>91992</v>
      </c>
      <c r="AG89" s="51">
        <v>12609</v>
      </c>
      <c r="AH89" s="51">
        <v>61184</v>
      </c>
      <c r="AI89" s="51">
        <v>50965</v>
      </c>
      <c r="AJ89" s="85">
        <v>4398880</v>
      </c>
      <c r="AL89" s="1">
        <f t="shared" si="38"/>
        <v>39448</v>
      </c>
      <c r="AM89" s="26">
        <f t="shared" si="39"/>
        <v>7.9427263303386314E-2</v>
      </c>
      <c r="AN89" s="26">
        <f t="shared" si="40"/>
        <v>0.1340566235041647</v>
      </c>
      <c r="AO89" s="26">
        <f t="shared" si="41"/>
        <v>3.4424899065216598E-2</v>
      </c>
      <c r="AP89" s="26">
        <f t="shared" si="42"/>
        <v>2.6113237915105662E-2</v>
      </c>
      <c r="AQ89" s="26">
        <f t="shared" si="43"/>
        <v>4.3828429054668459E-2</v>
      </c>
      <c r="AR89" s="26">
        <f t="shared" si="44"/>
        <v>5.2450851125741098E-2</v>
      </c>
      <c r="AS89" s="26">
        <f t="shared" si="45"/>
        <v>2.9606627141454189E-2</v>
      </c>
      <c r="AT89" s="26">
        <f t="shared" si="46"/>
        <v>1.5042692685410832E-2</v>
      </c>
      <c r="AU89" s="26">
        <f t="shared" si="47"/>
        <v>2.0330174953624557E-2</v>
      </c>
      <c r="AV89" s="26">
        <f t="shared" si="48"/>
        <v>1.8878669115774925E-2</v>
      </c>
      <c r="AW89" s="26">
        <f t="shared" si="49"/>
        <v>3.7960344451314881E-2</v>
      </c>
      <c r="AX89" s="26">
        <f t="shared" si="50"/>
        <v>6.6630596879205615E-3</v>
      </c>
      <c r="AY89" s="26">
        <f t="shared" si="51"/>
        <v>9.5215145673444145E-3</v>
      </c>
      <c r="AZ89" s="26">
        <f t="shared" si="52"/>
        <v>5.6798548721492745E-3</v>
      </c>
      <c r="BA89" s="26">
        <f t="shared" si="53"/>
        <v>6.6128196268140978E-3</v>
      </c>
      <c r="BB89" s="26">
        <f t="shared" si="54"/>
        <v>7.3918815698541451E-3</v>
      </c>
      <c r="BC89" s="26">
        <f t="shared" si="55"/>
        <v>4.732090895864402E-2</v>
      </c>
      <c r="BD89" s="26">
        <f t="shared" si="56"/>
        <v>3.8965373004037393E-2</v>
      </c>
      <c r="BE89" s="26">
        <f t="shared" si="57"/>
        <v>2.4491688793511074E-2</v>
      </c>
      <c r="BF89" s="26">
        <f t="shared" si="58"/>
        <v>6.1529753028043505E-2</v>
      </c>
      <c r="BG89" s="26">
        <f t="shared" si="59"/>
        <v>0.11285099843596552</v>
      </c>
      <c r="BH89" s="26">
        <f t="shared" si="60"/>
        <v>9.5181046084457863E-3</v>
      </c>
      <c r="BI89" s="26">
        <f t="shared" si="61"/>
        <v>1.1853017131633507E-2</v>
      </c>
      <c r="BJ89" s="26">
        <f t="shared" si="62"/>
        <v>7.9586167388062418E-3</v>
      </c>
      <c r="BK89" s="26">
        <f t="shared" si="63"/>
        <v>0.14218073691485106</v>
      </c>
      <c r="BL89" s="26">
        <f t="shared" si="64"/>
        <v>3.9292501727712509E-2</v>
      </c>
      <c r="BM89" s="26">
        <f t="shared" si="65"/>
        <v>2.074778125340996E-2</v>
      </c>
      <c r="BN89" s="26">
        <f t="shared" si="66"/>
        <v>5.6759675190048375E-2</v>
      </c>
      <c r="BO89" s="26">
        <f t="shared" si="67"/>
        <v>9.6510930054923075E-3</v>
      </c>
      <c r="BP89" s="26">
        <f t="shared" si="68"/>
        <v>2.0763012403157168E-2</v>
      </c>
      <c r="BQ89" s="26">
        <f t="shared" si="69"/>
        <v>2.0912595933510348E-2</v>
      </c>
      <c r="BR89" s="26">
        <f t="shared" si="70"/>
        <v>2.8664114501873203E-3</v>
      </c>
      <c r="BS89" s="26">
        <f t="shared" si="71"/>
        <v>1.3908995016913396E-2</v>
      </c>
      <c r="BT89" s="26">
        <f t="shared" si="72"/>
        <v>1.1585903684574255E-2</v>
      </c>
      <c r="BU89" s="26">
        <f t="shared" si="73"/>
        <v>1</v>
      </c>
    </row>
    <row r="90" spans="1:73">
      <c r="A90" s="71">
        <v>39479</v>
      </c>
      <c r="B90" s="84">
        <v>196715</v>
      </c>
      <c r="C90" s="51">
        <v>558089</v>
      </c>
      <c r="D90" s="51">
        <v>80851</v>
      </c>
      <c r="E90" s="51">
        <v>96360</v>
      </c>
      <c r="F90" s="51">
        <v>100957</v>
      </c>
      <c r="G90" s="51">
        <v>199437</v>
      </c>
      <c r="H90" s="51">
        <v>101487</v>
      </c>
      <c r="I90" s="51">
        <v>20950</v>
      </c>
      <c r="J90" s="51">
        <v>45297</v>
      </c>
      <c r="K90" s="51">
        <v>55623</v>
      </c>
      <c r="L90" s="51">
        <v>115692</v>
      </c>
      <c r="M90" s="51">
        <v>26883</v>
      </c>
      <c r="N90" s="51">
        <v>54066</v>
      </c>
      <c r="O90" s="51">
        <v>19508</v>
      </c>
      <c r="P90" s="51">
        <v>25425</v>
      </c>
      <c r="Q90" s="51">
        <v>22319</v>
      </c>
      <c r="R90" s="51">
        <v>236452</v>
      </c>
      <c r="S90" s="51">
        <v>199530</v>
      </c>
      <c r="T90" s="51">
        <v>90965</v>
      </c>
      <c r="U90" s="51">
        <v>174120</v>
      </c>
      <c r="V90" s="51">
        <v>437978</v>
      </c>
      <c r="W90" s="51">
        <v>32338</v>
      </c>
      <c r="X90" s="51">
        <v>46959</v>
      </c>
      <c r="Y90" s="51">
        <v>27825</v>
      </c>
      <c r="Z90" s="51">
        <v>545100</v>
      </c>
      <c r="AA90" s="51">
        <v>167979</v>
      </c>
      <c r="AB90" s="51">
        <v>55292</v>
      </c>
      <c r="AC90" s="51">
        <v>247240</v>
      </c>
      <c r="AD90" s="51">
        <v>35282</v>
      </c>
      <c r="AE90" s="51">
        <v>35671</v>
      </c>
      <c r="AF90" s="51">
        <v>99099</v>
      </c>
      <c r="AG90" s="51">
        <v>10591</v>
      </c>
      <c r="AH90" s="51">
        <v>63585</v>
      </c>
      <c r="AI90" s="51">
        <v>58352</v>
      </c>
      <c r="AJ90" s="85">
        <v>3539384</v>
      </c>
      <c r="AL90" s="1">
        <f t="shared" si="38"/>
        <v>39479</v>
      </c>
      <c r="AM90" s="26">
        <f t="shared" si="39"/>
        <v>5.5578880392746312E-2</v>
      </c>
      <c r="AN90" s="26">
        <f t="shared" si="40"/>
        <v>0.15767969793613804</v>
      </c>
      <c r="AO90" s="26">
        <f t="shared" si="41"/>
        <v>2.2843240518689127E-2</v>
      </c>
      <c r="AP90" s="26">
        <f t="shared" si="42"/>
        <v>2.7225076453981822E-2</v>
      </c>
      <c r="AQ90" s="26">
        <f t="shared" si="43"/>
        <v>2.8523890032841875E-2</v>
      </c>
      <c r="AR90" s="26">
        <f t="shared" si="44"/>
        <v>5.6347940771614494E-2</v>
      </c>
      <c r="AS90" s="26">
        <f t="shared" si="45"/>
        <v>2.8673633604039572E-2</v>
      </c>
      <c r="AT90" s="26">
        <f t="shared" si="46"/>
        <v>5.9191090879090824E-3</v>
      </c>
      <c r="AU90" s="26">
        <f t="shared" si="47"/>
        <v>1.2797989706683423E-2</v>
      </c>
      <c r="AV90" s="26">
        <f t="shared" si="48"/>
        <v>1.5715446529678611E-2</v>
      </c>
      <c r="AW90" s="26">
        <f t="shared" si="49"/>
        <v>3.2687043847177924E-2</v>
      </c>
      <c r="AX90" s="26">
        <f t="shared" si="50"/>
        <v>7.5953894802033347E-3</v>
      </c>
      <c r="AY90" s="26">
        <f t="shared" si="51"/>
        <v>1.5275539472405368E-2</v>
      </c>
      <c r="AZ90" s="26">
        <f t="shared" si="52"/>
        <v>5.5116935602353406E-3</v>
      </c>
      <c r="BA90" s="26">
        <f t="shared" si="53"/>
        <v>7.1834533918896624E-3</v>
      </c>
      <c r="BB90" s="26">
        <f t="shared" si="54"/>
        <v>6.3058995576631416E-3</v>
      </c>
      <c r="BC90" s="26">
        <f t="shared" si="55"/>
        <v>6.6805975277053856E-2</v>
      </c>
      <c r="BD90" s="26">
        <f t="shared" si="56"/>
        <v>5.6374216530334094E-2</v>
      </c>
      <c r="BE90" s="26">
        <f t="shared" si="57"/>
        <v>2.5700799913205237E-2</v>
      </c>
      <c r="BF90" s="26">
        <f t="shared" si="58"/>
        <v>4.9195001164044364E-2</v>
      </c>
      <c r="BG90" s="26">
        <f t="shared" si="59"/>
        <v>0.12374413174721929</v>
      </c>
      <c r="BH90" s="26">
        <f t="shared" si="60"/>
        <v>9.1366181233796615E-3</v>
      </c>
      <c r="BI90" s="26">
        <f t="shared" si="61"/>
        <v>1.3267562943156209E-2</v>
      </c>
      <c r="BJ90" s="26">
        <f t="shared" si="62"/>
        <v>7.8615374878792475E-3</v>
      </c>
      <c r="BK90" s="26">
        <f t="shared" si="63"/>
        <v>0.15400985030163442</v>
      </c>
      <c r="BL90" s="26">
        <f t="shared" si="64"/>
        <v>4.7459953483431017E-2</v>
      </c>
      <c r="BM90" s="26">
        <f t="shared" si="65"/>
        <v>1.5621927431440048E-2</v>
      </c>
      <c r="BN90" s="26">
        <f t="shared" si="66"/>
        <v>6.9853963288527041E-2</v>
      </c>
      <c r="BO90" s="26">
        <f t="shared" si="67"/>
        <v>9.9684012811268857E-3</v>
      </c>
      <c r="BP90" s="26">
        <f t="shared" si="68"/>
        <v>1.0078307411685198E-2</v>
      </c>
      <c r="BQ90" s="26">
        <f t="shared" si="69"/>
        <v>2.7998939928529937E-2</v>
      </c>
      <c r="BR90" s="26">
        <f t="shared" si="70"/>
        <v>2.9923286085940378E-3</v>
      </c>
      <c r="BS90" s="26">
        <f t="shared" si="71"/>
        <v>1.7964990518124058E-2</v>
      </c>
      <c r="BT90" s="26">
        <f t="shared" si="72"/>
        <v>1.6486484653826766E-2</v>
      </c>
      <c r="BU90" s="26">
        <f t="shared" si="73"/>
        <v>1</v>
      </c>
    </row>
    <row r="91" spans="1:73">
      <c r="A91" s="71">
        <v>39508</v>
      </c>
      <c r="B91" s="84">
        <v>190309</v>
      </c>
      <c r="C91" s="51">
        <v>565190</v>
      </c>
      <c r="D91" s="51">
        <v>77290</v>
      </c>
      <c r="E91" s="51">
        <v>108110</v>
      </c>
      <c r="F91" s="51">
        <v>101395</v>
      </c>
      <c r="G91" s="51">
        <v>182088</v>
      </c>
      <c r="H91" s="51">
        <v>101326</v>
      </c>
      <c r="I91" s="51">
        <v>24909</v>
      </c>
      <c r="J91" s="51">
        <v>38664</v>
      </c>
      <c r="K91" s="51">
        <v>60865</v>
      </c>
      <c r="L91" s="51">
        <v>124026</v>
      </c>
      <c r="M91" s="51">
        <v>28223</v>
      </c>
      <c r="N91" s="51">
        <v>56489</v>
      </c>
      <c r="O91" s="51">
        <v>23763</v>
      </c>
      <c r="P91" s="51">
        <v>26101</v>
      </c>
      <c r="Q91" s="51">
        <v>25606</v>
      </c>
      <c r="R91" s="51">
        <v>251307</v>
      </c>
      <c r="S91" s="51">
        <v>213529</v>
      </c>
      <c r="T91" s="51">
        <v>91707</v>
      </c>
      <c r="U91" s="51">
        <v>152201</v>
      </c>
      <c r="V91" s="51">
        <v>462618</v>
      </c>
      <c r="W91" s="51">
        <v>34029</v>
      </c>
      <c r="X91" s="51">
        <v>48764</v>
      </c>
      <c r="Y91" s="51">
        <v>29217</v>
      </c>
      <c r="Z91" s="51">
        <v>574628</v>
      </c>
      <c r="AA91" s="51">
        <v>162813</v>
      </c>
      <c r="AB91" s="51">
        <v>57086</v>
      </c>
      <c r="AC91" s="51">
        <v>249788</v>
      </c>
      <c r="AD91" s="51">
        <v>34757</v>
      </c>
      <c r="AE91" s="51">
        <v>41616</v>
      </c>
      <c r="AF91" s="51">
        <v>96094</v>
      </c>
      <c r="AG91" s="51">
        <v>10498</v>
      </c>
      <c r="AH91" s="51">
        <v>59999</v>
      </c>
      <c r="AI91" s="51">
        <v>55517</v>
      </c>
      <c r="AJ91" s="85">
        <v>3572365</v>
      </c>
      <c r="AL91" s="1">
        <f t="shared" si="38"/>
        <v>39508</v>
      </c>
      <c r="AM91" s="26">
        <f t="shared" si="39"/>
        <v>5.327255193688215E-2</v>
      </c>
      <c r="AN91" s="26">
        <f t="shared" si="40"/>
        <v>0.158211716887832</v>
      </c>
      <c r="AO91" s="26">
        <f t="shared" si="41"/>
        <v>2.1635527164777395E-2</v>
      </c>
      <c r="AP91" s="26">
        <f t="shared" si="42"/>
        <v>3.0262865076776869E-2</v>
      </c>
      <c r="AQ91" s="26">
        <f t="shared" si="43"/>
        <v>2.8383157935989185E-2</v>
      </c>
      <c r="AR91" s="26">
        <f t="shared" si="44"/>
        <v>5.097127533160805E-2</v>
      </c>
      <c r="AS91" s="26">
        <f t="shared" si="45"/>
        <v>2.8363843000365305E-2</v>
      </c>
      <c r="AT91" s="26">
        <f t="shared" si="46"/>
        <v>6.9726917602204704E-3</v>
      </c>
      <c r="AU91" s="26">
        <f t="shared" si="47"/>
        <v>1.0823082187850346E-2</v>
      </c>
      <c r="AV91" s="26">
        <f t="shared" si="48"/>
        <v>1.703773270648436E-2</v>
      </c>
      <c r="AW91" s="26">
        <f t="shared" si="49"/>
        <v>3.471817689401839E-2</v>
      </c>
      <c r="AX91" s="26">
        <f t="shared" si="50"/>
        <v>7.9003685233731708E-3</v>
      </c>
      <c r="AY91" s="26">
        <f t="shared" si="51"/>
        <v>1.5812773890685861E-2</v>
      </c>
      <c r="AZ91" s="26">
        <f t="shared" si="52"/>
        <v>6.6518958729021253E-3</v>
      </c>
      <c r="BA91" s="26">
        <f t="shared" si="53"/>
        <v>7.3063642712880685E-3</v>
      </c>
      <c r="BB91" s="26">
        <f t="shared" si="54"/>
        <v>7.1678006026819766E-3</v>
      </c>
      <c r="BC91" s="26">
        <f t="shared" si="55"/>
        <v>7.0347514881598044E-2</v>
      </c>
      <c r="BD91" s="26">
        <f t="shared" si="56"/>
        <v>5.977244766422244E-2</v>
      </c>
      <c r="BE91" s="26">
        <f t="shared" si="57"/>
        <v>2.5671229003755215E-2</v>
      </c>
      <c r="BF91" s="26">
        <f t="shared" si="58"/>
        <v>4.2605108940435815E-2</v>
      </c>
      <c r="BG91" s="26">
        <f t="shared" si="59"/>
        <v>0.12949908533982391</v>
      </c>
      <c r="BH91" s="26">
        <f t="shared" si="60"/>
        <v>9.5256223818114896E-3</v>
      </c>
      <c r="BI91" s="26">
        <f t="shared" si="61"/>
        <v>1.3650340880621101E-2</v>
      </c>
      <c r="BJ91" s="26">
        <f t="shared" si="62"/>
        <v>8.1786155669983339E-3</v>
      </c>
      <c r="BK91" s="26">
        <f t="shared" si="63"/>
        <v>0.16085366416925481</v>
      </c>
      <c r="BL91" s="26">
        <f t="shared" si="64"/>
        <v>4.5575690054067822E-2</v>
      </c>
      <c r="BM91" s="26">
        <f t="shared" si="65"/>
        <v>1.5979890072822907E-2</v>
      </c>
      <c r="BN91" s="26">
        <f t="shared" si="66"/>
        <v>6.9922306371269449E-2</v>
      </c>
      <c r="BO91" s="26">
        <f t="shared" si="67"/>
        <v>9.7294089489735787E-3</v>
      </c>
      <c r="BP91" s="26">
        <f t="shared" si="68"/>
        <v>1.1649425520628491E-2</v>
      </c>
      <c r="BQ91" s="26">
        <f t="shared" si="69"/>
        <v>2.6899267012189403E-2</v>
      </c>
      <c r="BR91" s="26">
        <f t="shared" si="70"/>
        <v>2.938669480862118E-3</v>
      </c>
      <c r="BS91" s="26">
        <f t="shared" si="71"/>
        <v>1.6795316268074512E-2</v>
      </c>
      <c r="BT91" s="26">
        <f t="shared" si="72"/>
        <v>1.5540685232332083E-2</v>
      </c>
      <c r="BU91" s="26">
        <f t="shared" si="73"/>
        <v>1</v>
      </c>
    </row>
    <row r="92" spans="1:73">
      <c r="A92" s="71">
        <v>39539</v>
      </c>
      <c r="B92" s="84">
        <v>131760</v>
      </c>
      <c r="C92" s="51">
        <v>473365</v>
      </c>
      <c r="D92" s="51">
        <v>45328</v>
      </c>
      <c r="E92" s="51">
        <v>94590</v>
      </c>
      <c r="F92" s="51">
        <v>76249</v>
      </c>
      <c r="G92" s="51">
        <v>159338</v>
      </c>
      <c r="H92" s="51">
        <v>79229</v>
      </c>
      <c r="I92" s="51">
        <v>15537</v>
      </c>
      <c r="J92" s="51">
        <v>24515</v>
      </c>
      <c r="K92" s="51">
        <v>43122</v>
      </c>
      <c r="L92" s="51">
        <v>85207</v>
      </c>
      <c r="M92" s="51">
        <v>20514</v>
      </c>
      <c r="N92" s="51">
        <v>46786</v>
      </c>
      <c r="O92" s="51">
        <v>14332</v>
      </c>
      <c r="P92" s="51">
        <v>17186</v>
      </c>
      <c r="Q92" s="51">
        <v>19086</v>
      </c>
      <c r="R92" s="51">
        <v>201850</v>
      </c>
      <c r="S92" s="51">
        <v>174103</v>
      </c>
      <c r="T92" s="51">
        <v>64752</v>
      </c>
      <c r="U92" s="51">
        <v>91831</v>
      </c>
      <c r="V92" s="51">
        <v>336218</v>
      </c>
      <c r="W92" s="51">
        <v>27891</v>
      </c>
      <c r="X92" s="51">
        <v>35310</v>
      </c>
      <c r="Y92" s="51">
        <v>22643</v>
      </c>
      <c r="Z92" s="51">
        <v>422062</v>
      </c>
      <c r="AA92" s="51">
        <v>113925</v>
      </c>
      <c r="AB92" s="51">
        <v>35174</v>
      </c>
      <c r="AC92" s="51">
        <v>188854</v>
      </c>
      <c r="AD92" s="51">
        <v>21904</v>
      </c>
      <c r="AE92" s="51">
        <v>27240</v>
      </c>
      <c r="AF92" s="51">
        <v>80937</v>
      </c>
      <c r="AG92" s="51">
        <v>7697</v>
      </c>
      <c r="AH92" s="51">
        <v>37168</v>
      </c>
      <c r="AI92" s="51">
        <v>42947</v>
      </c>
      <c r="AJ92" s="85">
        <v>2682485</v>
      </c>
      <c r="AL92" s="1">
        <f t="shared" si="38"/>
        <v>39539</v>
      </c>
      <c r="AM92" s="26">
        <f t="shared" si="39"/>
        <v>4.9118634400565145E-2</v>
      </c>
      <c r="AN92" s="26">
        <f t="shared" si="40"/>
        <v>0.17646510604905527</v>
      </c>
      <c r="AO92" s="26">
        <f t="shared" si="41"/>
        <v>1.6897764572774872E-2</v>
      </c>
      <c r="AP92" s="26">
        <f t="shared" si="42"/>
        <v>3.5262079750678944E-2</v>
      </c>
      <c r="AQ92" s="26">
        <f t="shared" si="43"/>
        <v>2.8424762859810958E-2</v>
      </c>
      <c r="AR92" s="26">
        <f t="shared" si="44"/>
        <v>5.9399400183039235E-2</v>
      </c>
      <c r="AS92" s="26">
        <f t="shared" si="45"/>
        <v>2.9535673079253005E-2</v>
      </c>
      <c r="AT92" s="26">
        <f t="shared" si="46"/>
        <v>5.7920174763325793E-3</v>
      </c>
      <c r="AU92" s="26">
        <f t="shared" si="47"/>
        <v>9.1389141038999283E-3</v>
      </c>
      <c r="AV92" s="26">
        <f t="shared" si="48"/>
        <v>1.6075392779456361E-2</v>
      </c>
      <c r="AW92" s="26">
        <f t="shared" si="49"/>
        <v>3.1764203714093463E-2</v>
      </c>
      <c r="AX92" s="26">
        <f t="shared" si="50"/>
        <v>7.6473866582664951E-3</v>
      </c>
      <c r="AY92" s="26">
        <f t="shared" si="51"/>
        <v>1.7441290445240142E-2</v>
      </c>
      <c r="AZ92" s="26">
        <f t="shared" si="52"/>
        <v>5.3428071359206113E-3</v>
      </c>
      <c r="BA92" s="26">
        <f t="shared" si="53"/>
        <v>6.4067459836681289E-3</v>
      </c>
      <c r="BB92" s="26">
        <f t="shared" si="54"/>
        <v>7.1150444457284941E-3</v>
      </c>
      <c r="BC92" s="26">
        <f t="shared" si="55"/>
        <v>7.5247391877307793E-2</v>
      </c>
      <c r="BD92" s="26">
        <f t="shared" si="56"/>
        <v>6.4903624810576765E-2</v>
      </c>
      <c r="BE92" s="26">
        <f t="shared" si="57"/>
        <v>2.4138811587017261E-2</v>
      </c>
      <c r="BF92" s="26">
        <f t="shared" si="58"/>
        <v>3.4233555826034441E-2</v>
      </c>
      <c r="BG92" s="26">
        <f t="shared" si="59"/>
        <v>0.12533825911421687</v>
      </c>
      <c r="BH92" s="26">
        <f t="shared" si="60"/>
        <v>1.0397448634381926E-2</v>
      </c>
      <c r="BI92" s="26">
        <f t="shared" si="61"/>
        <v>1.3163167734395532E-2</v>
      </c>
      <c r="BJ92" s="26">
        <f t="shared" si="62"/>
        <v>8.4410537244383466E-3</v>
      </c>
      <c r="BK92" s="26">
        <f t="shared" si="63"/>
        <v>0.15733992920743267</v>
      </c>
      <c r="BL92" s="26">
        <f t="shared" si="64"/>
        <v>4.2469948573803769E-2</v>
      </c>
      <c r="BM92" s="26">
        <f t="shared" si="65"/>
        <v>1.311246847605858E-2</v>
      </c>
      <c r="BN92" s="26">
        <f t="shared" si="66"/>
        <v>7.0402630396814894E-2</v>
      </c>
      <c r="BO92" s="26">
        <f t="shared" si="67"/>
        <v>8.1655629015632888E-3</v>
      </c>
      <c r="BP92" s="26">
        <f t="shared" si="68"/>
        <v>1.0154763213960191E-2</v>
      </c>
      <c r="BQ92" s="26">
        <f t="shared" si="69"/>
        <v>3.017239611777885E-2</v>
      </c>
      <c r="BR92" s="26">
        <f t="shared" si="70"/>
        <v>2.8693543486729657E-3</v>
      </c>
      <c r="BS92" s="26">
        <f t="shared" si="71"/>
        <v>1.3855809072557722E-2</v>
      </c>
      <c r="BT92" s="26">
        <f t="shared" si="72"/>
        <v>1.6010154763213959E-2</v>
      </c>
      <c r="BU92" s="26">
        <f t="shared" si="73"/>
        <v>1</v>
      </c>
    </row>
    <row r="93" spans="1:73">
      <c r="A93" s="71">
        <v>39569</v>
      </c>
      <c r="B93" s="84">
        <v>88546</v>
      </c>
      <c r="C93" s="51">
        <v>417678</v>
      </c>
      <c r="D93" s="51">
        <v>27568</v>
      </c>
      <c r="E93" s="51">
        <v>75973</v>
      </c>
      <c r="F93" s="51">
        <v>59200</v>
      </c>
      <c r="G93" s="51">
        <v>120356</v>
      </c>
      <c r="H93" s="51">
        <v>59161</v>
      </c>
      <c r="I93" s="51">
        <v>11001</v>
      </c>
      <c r="J93" s="51">
        <v>16560</v>
      </c>
      <c r="K93" s="51">
        <v>35310</v>
      </c>
      <c r="L93" s="51">
        <v>61485</v>
      </c>
      <c r="M93" s="51">
        <v>13730</v>
      </c>
      <c r="N93" s="51">
        <v>40681</v>
      </c>
      <c r="O93" s="51">
        <v>12739</v>
      </c>
      <c r="P93" s="51">
        <v>12709</v>
      </c>
      <c r="Q93" s="51">
        <v>13114</v>
      </c>
      <c r="R93" s="51">
        <v>180561</v>
      </c>
      <c r="S93" s="51">
        <v>156606</v>
      </c>
      <c r="T93" s="51">
        <v>40795</v>
      </c>
      <c r="U93" s="51">
        <v>59620</v>
      </c>
      <c r="V93" s="51">
        <v>254988</v>
      </c>
      <c r="W93" s="51">
        <v>19549</v>
      </c>
      <c r="X93" s="51">
        <v>19214</v>
      </c>
      <c r="Y93" s="51">
        <v>16535</v>
      </c>
      <c r="Z93" s="51">
        <v>310284</v>
      </c>
      <c r="AA93" s="51">
        <v>67926</v>
      </c>
      <c r="AB93" s="51">
        <v>19646</v>
      </c>
      <c r="AC93" s="51">
        <v>127290</v>
      </c>
      <c r="AD93" s="51">
        <v>13588</v>
      </c>
      <c r="AE93" s="51">
        <v>12518</v>
      </c>
      <c r="AF93" s="51">
        <v>63154</v>
      </c>
      <c r="AG93" s="51">
        <v>4400</v>
      </c>
      <c r="AH93" s="51">
        <v>19777</v>
      </c>
      <c r="AI93" s="51">
        <v>30673</v>
      </c>
      <c r="AJ93" s="85">
        <v>2016041</v>
      </c>
      <c r="AL93" s="1">
        <f t="shared" si="38"/>
        <v>39569</v>
      </c>
      <c r="AM93" s="26">
        <f t="shared" si="39"/>
        <v>4.3920733754918673E-2</v>
      </c>
      <c r="AN93" s="26">
        <f t="shared" si="40"/>
        <v>0.20717733419112011</v>
      </c>
      <c r="AO93" s="26">
        <f t="shared" si="41"/>
        <v>1.3674325075730107E-2</v>
      </c>
      <c r="AP93" s="26">
        <f t="shared" si="42"/>
        <v>3.7684253445242434E-2</v>
      </c>
      <c r="AQ93" s="26">
        <f t="shared" si="43"/>
        <v>2.9364482170749502E-2</v>
      </c>
      <c r="AR93" s="26">
        <f t="shared" si="44"/>
        <v>5.9699182705113638E-2</v>
      </c>
      <c r="AS93" s="26">
        <f t="shared" si="45"/>
        <v>2.9345137326076205E-2</v>
      </c>
      <c r="AT93" s="26">
        <f t="shared" si="46"/>
        <v>5.4567342628448531E-3</v>
      </c>
      <c r="AU93" s="26">
        <f t="shared" si="47"/>
        <v>8.2141186612772268E-3</v>
      </c>
      <c r="AV93" s="26">
        <f t="shared" si="48"/>
        <v>1.7514524754208869E-2</v>
      </c>
      <c r="AW93" s="26">
        <f t="shared" si="49"/>
        <v>3.0497891659941441E-2</v>
      </c>
      <c r="AX93" s="26">
        <f t="shared" si="50"/>
        <v>6.8103773683174098E-3</v>
      </c>
      <c r="AY93" s="26">
        <f t="shared" si="51"/>
        <v>2.0178657080882779E-2</v>
      </c>
      <c r="AZ93" s="26">
        <f t="shared" si="52"/>
        <v>6.3188199049523299E-3</v>
      </c>
      <c r="BA93" s="26">
        <f t="shared" si="53"/>
        <v>6.3039392552036392E-3</v>
      </c>
      <c r="BB93" s="26">
        <f t="shared" si="54"/>
        <v>6.504828026810963E-3</v>
      </c>
      <c r="BC93" s="26">
        <f t="shared" si="55"/>
        <v>8.9562166642444277E-2</v>
      </c>
      <c r="BD93" s="26">
        <f t="shared" si="56"/>
        <v>7.7679967818114815E-2</v>
      </c>
      <c r="BE93" s="26">
        <f t="shared" si="57"/>
        <v>2.0235203549927805E-2</v>
      </c>
      <c r="BF93" s="26">
        <f t="shared" si="58"/>
        <v>2.9572811267231172E-2</v>
      </c>
      <c r="BG93" s="26">
        <f t="shared" si="59"/>
        <v>0.12647957060397086</v>
      </c>
      <c r="BH93" s="26">
        <f t="shared" si="60"/>
        <v>9.6967273979051017E-3</v>
      </c>
      <c r="BI93" s="26">
        <f t="shared" si="61"/>
        <v>9.5305601423780559E-3</v>
      </c>
      <c r="BJ93" s="26">
        <f t="shared" si="62"/>
        <v>8.201718119819984E-3</v>
      </c>
      <c r="BK93" s="26">
        <f t="shared" si="63"/>
        <v>0.15390758422075743</v>
      </c>
      <c r="BL93" s="26">
        <f t="shared" si="64"/>
        <v>3.3692767160985314E-2</v>
      </c>
      <c r="BM93" s="26">
        <f t="shared" si="65"/>
        <v>9.7448414987592012E-3</v>
      </c>
      <c r="BN93" s="26">
        <f t="shared" si="66"/>
        <v>6.3138596883694331E-2</v>
      </c>
      <c r="BO93" s="26">
        <f t="shared" si="67"/>
        <v>6.7399422928402742E-3</v>
      </c>
      <c r="BP93" s="26">
        <f t="shared" si="68"/>
        <v>6.2091991184703085E-3</v>
      </c>
      <c r="BQ93" s="26">
        <f t="shared" si="69"/>
        <v>3.132575180762693E-2</v>
      </c>
      <c r="BR93" s="26">
        <f t="shared" si="70"/>
        <v>2.1824952964746252E-3</v>
      </c>
      <c r="BS93" s="26">
        <f t="shared" si="71"/>
        <v>9.8098203359951505E-3</v>
      </c>
      <c r="BT93" s="26">
        <f t="shared" si="72"/>
        <v>1.5214472324719586E-2</v>
      </c>
      <c r="BU93" s="26">
        <f t="shared" si="73"/>
        <v>1</v>
      </c>
    </row>
    <row r="94" spans="1:73">
      <c r="A94" s="71">
        <v>39600</v>
      </c>
      <c r="B94" s="84">
        <v>67316</v>
      </c>
      <c r="C94" s="51">
        <v>373077</v>
      </c>
      <c r="D94" s="51">
        <v>20451</v>
      </c>
      <c r="E94" s="51">
        <v>69207</v>
      </c>
      <c r="F94" s="51">
        <v>52132</v>
      </c>
      <c r="G94" s="51">
        <v>101910</v>
      </c>
      <c r="H94" s="51">
        <v>48972</v>
      </c>
      <c r="I94" s="51">
        <v>8126</v>
      </c>
      <c r="J94" s="51">
        <v>14525</v>
      </c>
      <c r="K94" s="51">
        <v>32238</v>
      </c>
      <c r="L94" s="51">
        <v>45508</v>
      </c>
      <c r="M94" s="51">
        <v>15737</v>
      </c>
      <c r="N94" s="51">
        <v>34342</v>
      </c>
      <c r="O94" s="51">
        <v>10958</v>
      </c>
      <c r="P94" s="51">
        <v>10092</v>
      </c>
      <c r="Q94" s="51">
        <v>9373</v>
      </c>
      <c r="R94" s="51">
        <v>158060</v>
      </c>
      <c r="S94" s="51">
        <v>137319</v>
      </c>
      <c r="T94" s="51">
        <v>36048</v>
      </c>
      <c r="U94" s="51">
        <v>48371</v>
      </c>
      <c r="V94" s="51">
        <v>226191</v>
      </c>
      <c r="W94" s="51">
        <v>15608</v>
      </c>
      <c r="X94" s="51">
        <v>13405</v>
      </c>
      <c r="Y94" s="51">
        <v>12426</v>
      </c>
      <c r="Z94" s="51">
        <v>267630</v>
      </c>
      <c r="AA94" s="51">
        <v>48039</v>
      </c>
      <c r="AB94" s="51">
        <v>17789</v>
      </c>
      <c r="AC94" s="51">
        <v>118108</v>
      </c>
      <c r="AD94" s="51">
        <v>8312</v>
      </c>
      <c r="AE94" s="51">
        <v>8330</v>
      </c>
      <c r="AF94" s="51">
        <v>41118</v>
      </c>
      <c r="AG94" s="51">
        <v>2978</v>
      </c>
      <c r="AH94" s="51">
        <v>9019</v>
      </c>
      <c r="AI94" s="51">
        <v>22363</v>
      </c>
      <c r="AJ94" s="85">
        <v>1700129</v>
      </c>
      <c r="AL94" s="1">
        <f t="shared" si="38"/>
        <v>39600</v>
      </c>
      <c r="AM94" s="26">
        <f t="shared" si="39"/>
        <v>3.9594642524184931E-2</v>
      </c>
      <c r="AN94" s="26">
        <f t="shared" si="40"/>
        <v>0.21944040716910304</v>
      </c>
      <c r="AO94" s="26">
        <f t="shared" si="41"/>
        <v>1.2029087204559183E-2</v>
      </c>
      <c r="AP94" s="26">
        <f t="shared" si="42"/>
        <v>4.0706911063807513E-2</v>
      </c>
      <c r="AQ94" s="26">
        <f t="shared" si="43"/>
        <v>3.0663555530198002E-2</v>
      </c>
      <c r="AR94" s="26">
        <f t="shared" si="44"/>
        <v>5.9942510244810836E-2</v>
      </c>
      <c r="AS94" s="26">
        <f t="shared" si="45"/>
        <v>2.8804873041986815E-2</v>
      </c>
      <c r="AT94" s="26">
        <f t="shared" si="46"/>
        <v>4.7796373098747211E-3</v>
      </c>
      <c r="AU94" s="26">
        <f t="shared" si="47"/>
        <v>8.5434693485023777E-3</v>
      </c>
      <c r="AV94" s="26">
        <f t="shared" si="48"/>
        <v>1.8962090523719083E-2</v>
      </c>
      <c r="AW94" s="26">
        <f t="shared" si="49"/>
        <v>2.6767380592884422E-2</v>
      </c>
      <c r="AX94" s="26">
        <f t="shared" si="50"/>
        <v>9.2563564294238856E-3</v>
      </c>
      <c r="AY94" s="26">
        <f t="shared" si="51"/>
        <v>2.019964367409767E-2</v>
      </c>
      <c r="AZ94" s="26">
        <f t="shared" si="52"/>
        <v>6.4453932613348754E-3</v>
      </c>
      <c r="BA94" s="26">
        <f t="shared" si="53"/>
        <v>5.9360201490592773E-3</v>
      </c>
      <c r="BB94" s="26">
        <f t="shared" si="54"/>
        <v>5.5131110639251493E-3</v>
      </c>
      <c r="BC94" s="26">
        <f t="shared" si="55"/>
        <v>9.2969415850209014E-2</v>
      </c>
      <c r="BD94" s="26">
        <f t="shared" si="56"/>
        <v>8.0769753354010196E-2</v>
      </c>
      <c r="BE94" s="26">
        <f t="shared" si="57"/>
        <v>2.1203096941467384E-2</v>
      </c>
      <c r="BF94" s="26">
        <f t="shared" si="58"/>
        <v>2.8451370454830191E-2</v>
      </c>
      <c r="BG94" s="26">
        <f t="shared" si="59"/>
        <v>0.1330434337629674</v>
      </c>
      <c r="BH94" s="26">
        <f t="shared" si="60"/>
        <v>9.1804798341772881E-3</v>
      </c>
      <c r="BI94" s="26">
        <f t="shared" si="61"/>
        <v>7.8846958083768938E-3</v>
      </c>
      <c r="BJ94" s="26">
        <f t="shared" si="62"/>
        <v>7.3088571514279208E-3</v>
      </c>
      <c r="BK94" s="26">
        <f t="shared" si="63"/>
        <v>0.15741746655694949</v>
      </c>
      <c r="BL94" s="26">
        <f t="shared" si="64"/>
        <v>2.8256091155435852E-2</v>
      </c>
      <c r="BM94" s="26">
        <f t="shared" si="65"/>
        <v>1.0463323665439506E-2</v>
      </c>
      <c r="BN94" s="26">
        <f t="shared" si="66"/>
        <v>6.9470022568875661E-2</v>
      </c>
      <c r="BO94" s="26">
        <f t="shared" si="67"/>
        <v>4.8890407727884182E-3</v>
      </c>
      <c r="BP94" s="26">
        <f t="shared" si="68"/>
        <v>4.8996282046832916E-3</v>
      </c>
      <c r="BQ94" s="26">
        <f t="shared" si="69"/>
        <v>2.4185223591856854E-2</v>
      </c>
      <c r="BR94" s="26">
        <f t="shared" si="70"/>
        <v>1.7516317879407975E-3</v>
      </c>
      <c r="BS94" s="26">
        <f t="shared" si="71"/>
        <v>5.3048915699926303E-3</v>
      </c>
      <c r="BT94" s="26">
        <f t="shared" si="72"/>
        <v>1.3153707748059119E-2</v>
      </c>
      <c r="BU94" s="26">
        <f t="shared" si="73"/>
        <v>1</v>
      </c>
    </row>
    <row r="95" spans="1:73">
      <c r="A95" s="71">
        <v>39630</v>
      </c>
      <c r="B95" s="84">
        <v>69475</v>
      </c>
      <c r="C95" s="51">
        <v>396909</v>
      </c>
      <c r="D95" s="51">
        <v>20867</v>
      </c>
      <c r="E95" s="51">
        <v>73280</v>
      </c>
      <c r="F95" s="51">
        <v>59763</v>
      </c>
      <c r="G95" s="51">
        <v>130830</v>
      </c>
      <c r="H95" s="51">
        <v>69007</v>
      </c>
      <c r="I95" s="51">
        <v>10124</v>
      </c>
      <c r="J95" s="51">
        <v>14986</v>
      </c>
      <c r="K95" s="51">
        <v>39417</v>
      </c>
      <c r="L95" s="51">
        <v>59047</v>
      </c>
      <c r="M95" s="51">
        <v>50652</v>
      </c>
      <c r="N95" s="51">
        <v>40446</v>
      </c>
      <c r="O95" s="51">
        <v>14088</v>
      </c>
      <c r="P95" s="51">
        <v>10497</v>
      </c>
      <c r="Q95" s="51">
        <v>12020</v>
      </c>
      <c r="R95" s="51">
        <v>176224</v>
      </c>
      <c r="S95" s="51">
        <v>153558</v>
      </c>
      <c r="T95" s="51">
        <v>36898</v>
      </c>
      <c r="U95" s="51">
        <v>46584</v>
      </c>
      <c r="V95" s="51">
        <v>286681</v>
      </c>
      <c r="W95" s="51">
        <v>22034</v>
      </c>
      <c r="X95" s="51">
        <v>19706</v>
      </c>
      <c r="Y95" s="51">
        <v>14130</v>
      </c>
      <c r="Z95" s="51">
        <v>342551</v>
      </c>
      <c r="AA95" s="51">
        <v>59116</v>
      </c>
      <c r="AB95" s="51">
        <v>51982</v>
      </c>
      <c r="AC95" s="51">
        <v>228517</v>
      </c>
      <c r="AD95" s="51">
        <v>13558</v>
      </c>
      <c r="AE95" s="51">
        <v>12566</v>
      </c>
      <c r="AF95" s="51">
        <v>60207</v>
      </c>
      <c r="AG95" s="51">
        <v>3427</v>
      </c>
      <c r="AH95" s="51">
        <v>11716</v>
      </c>
      <c r="AI95" s="51">
        <v>25280</v>
      </c>
      <c r="AJ95" s="85">
        <v>2140034</v>
      </c>
      <c r="AL95" s="1">
        <f t="shared" si="38"/>
        <v>39630</v>
      </c>
      <c r="AM95" s="26">
        <f t="shared" si="39"/>
        <v>3.246443748089984E-2</v>
      </c>
      <c r="AN95" s="26">
        <f t="shared" si="40"/>
        <v>0.18546854863053577</v>
      </c>
      <c r="AO95" s="26">
        <f t="shared" si="41"/>
        <v>9.7507796605100661E-3</v>
      </c>
      <c r="AP95" s="26">
        <f t="shared" si="42"/>
        <v>3.4242446615334148E-2</v>
      </c>
      <c r="AQ95" s="26">
        <f t="shared" si="43"/>
        <v>2.7926191826858824E-2</v>
      </c>
      <c r="AR95" s="26">
        <f t="shared" si="44"/>
        <v>6.1134542722218431E-2</v>
      </c>
      <c r="AS95" s="26">
        <f t="shared" si="45"/>
        <v>3.2245749366598846E-2</v>
      </c>
      <c r="AT95" s="26">
        <f t="shared" si="46"/>
        <v>4.7307659597931621E-3</v>
      </c>
      <c r="AU95" s="26">
        <f t="shared" si="47"/>
        <v>7.0026924805867566E-3</v>
      </c>
      <c r="AV95" s="26">
        <f t="shared" si="48"/>
        <v>1.8418866242312038E-2</v>
      </c>
      <c r="AW95" s="26">
        <f t="shared" si="49"/>
        <v>2.7591617703270135E-2</v>
      </c>
      <c r="AX95" s="26">
        <f t="shared" si="50"/>
        <v>2.366878283242229E-2</v>
      </c>
      <c r="AY95" s="26">
        <f t="shared" si="51"/>
        <v>1.8899699724396903E-2</v>
      </c>
      <c r="AZ95" s="26">
        <f t="shared" si="52"/>
        <v>6.5830729792143491E-3</v>
      </c>
      <c r="BA95" s="26">
        <f t="shared" si="53"/>
        <v>4.905062256020231E-3</v>
      </c>
      <c r="BB95" s="26">
        <f t="shared" si="54"/>
        <v>5.6167331920894716E-3</v>
      </c>
      <c r="BC95" s="26">
        <f t="shared" si="55"/>
        <v>8.2346355244823213E-2</v>
      </c>
      <c r="BD95" s="26">
        <f t="shared" si="56"/>
        <v>7.175493473468178E-2</v>
      </c>
      <c r="BE95" s="26">
        <f t="shared" si="57"/>
        <v>1.7241782139909928E-2</v>
      </c>
      <c r="BF95" s="26">
        <f t="shared" si="58"/>
        <v>2.1767878454267548E-2</v>
      </c>
      <c r="BG95" s="26">
        <f t="shared" si="59"/>
        <v>0.13396095576051595</v>
      </c>
      <c r="BH95" s="26">
        <f t="shared" si="60"/>
        <v>1.0296098099375992E-2</v>
      </c>
      <c r="BI95" s="26">
        <f t="shared" si="61"/>
        <v>9.2082649154172323E-3</v>
      </c>
      <c r="BJ95" s="26">
        <f t="shared" si="62"/>
        <v>6.6026988356259761E-3</v>
      </c>
      <c r="BK95" s="26">
        <f t="shared" si="63"/>
        <v>0.16006801761093514</v>
      </c>
      <c r="BL95" s="26">
        <f t="shared" si="64"/>
        <v>2.7623860181660666E-2</v>
      </c>
      <c r="BM95" s="26">
        <f t="shared" si="65"/>
        <v>2.4290268285457148E-2</v>
      </c>
      <c r="BN95" s="26">
        <f t="shared" si="66"/>
        <v>0.1067819483241855</v>
      </c>
      <c r="BO95" s="26">
        <f t="shared" si="67"/>
        <v>6.3354133625914359E-3</v>
      </c>
      <c r="BP95" s="26">
        <f t="shared" si="68"/>
        <v>5.8718693254406241E-3</v>
      </c>
      <c r="BQ95" s="26">
        <f t="shared" si="69"/>
        <v>2.8133665166067454E-2</v>
      </c>
      <c r="BR95" s="26">
        <f t="shared" si="70"/>
        <v>1.6013764267296688E-3</v>
      </c>
      <c r="BS95" s="26">
        <f t="shared" si="71"/>
        <v>5.4746793742529321E-3</v>
      </c>
      <c r="BT95" s="26">
        <f t="shared" si="72"/>
        <v>1.1812896430617458E-2</v>
      </c>
      <c r="BU95" s="26">
        <f t="shared" si="73"/>
        <v>1</v>
      </c>
    </row>
    <row r="96" spans="1:73">
      <c r="A96" s="71">
        <v>39661</v>
      </c>
      <c r="B96" s="84">
        <v>58164</v>
      </c>
      <c r="C96" s="51">
        <v>415989</v>
      </c>
      <c r="D96" s="51">
        <v>22184</v>
      </c>
      <c r="E96" s="51">
        <v>74424</v>
      </c>
      <c r="F96" s="51">
        <v>51262</v>
      </c>
      <c r="G96" s="51">
        <v>111336</v>
      </c>
      <c r="H96" s="51">
        <v>63127</v>
      </c>
      <c r="I96" s="51">
        <v>7975</v>
      </c>
      <c r="J96" s="51">
        <v>12544</v>
      </c>
      <c r="K96" s="51">
        <v>35263</v>
      </c>
      <c r="L96" s="51">
        <v>49866</v>
      </c>
      <c r="M96" s="51">
        <v>53012</v>
      </c>
      <c r="N96" s="51">
        <v>44441</v>
      </c>
      <c r="O96" s="51">
        <v>11884</v>
      </c>
      <c r="P96" s="51">
        <v>9525</v>
      </c>
      <c r="Q96" s="51">
        <v>11423</v>
      </c>
      <c r="R96" s="51">
        <v>155514</v>
      </c>
      <c r="S96" s="51">
        <v>132196</v>
      </c>
      <c r="T96" s="51">
        <v>33840</v>
      </c>
      <c r="U96" s="51">
        <v>46611</v>
      </c>
      <c r="V96" s="51">
        <v>259666</v>
      </c>
      <c r="W96" s="51">
        <v>17938</v>
      </c>
      <c r="X96" s="51">
        <v>19371</v>
      </c>
      <c r="Y96" s="51">
        <v>13146</v>
      </c>
      <c r="Z96" s="51">
        <v>310120</v>
      </c>
      <c r="AA96" s="51">
        <v>57194</v>
      </c>
      <c r="AB96" s="51">
        <v>51683</v>
      </c>
      <c r="AC96" s="51">
        <v>226945</v>
      </c>
      <c r="AD96" s="51">
        <v>13029</v>
      </c>
      <c r="AE96" s="51">
        <v>10471</v>
      </c>
      <c r="AF96" s="51">
        <v>52926</v>
      </c>
      <c r="AG96" s="51">
        <v>3231</v>
      </c>
      <c r="AH96" s="51">
        <v>11071</v>
      </c>
      <c r="AI96" s="51">
        <v>23668</v>
      </c>
      <c r="AJ96" s="85">
        <v>2028723</v>
      </c>
      <c r="AL96" s="1">
        <f t="shared" si="38"/>
        <v>39661</v>
      </c>
      <c r="AM96" s="26">
        <f t="shared" si="39"/>
        <v>2.8670252173411549E-2</v>
      </c>
      <c r="AN96" s="26">
        <f t="shared" si="40"/>
        <v>0.20504967903454538</v>
      </c>
      <c r="AO96" s="26">
        <f t="shared" si="41"/>
        <v>1.0934957606336598E-2</v>
      </c>
      <c r="AP96" s="26">
        <f t="shared" si="42"/>
        <v>3.6685146271817293E-2</v>
      </c>
      <c r="AQ96" s="26">
        <f t="shared" si="43"/>
        <v>2.5268112009377328E-2</v>
      </c>
      <c r="AR96" s="26">
        <f t="shared" si="44"/>
        <v>5.4879843132847612E-2</v>
      </c>
      <c r="AS96" s="26">
        <f t="shared" si="45"/>
        <v>3.1116618680815469E-2</v>
      </c>
      <c r="AT96" s="26">
        <f t="shared" si="46"/>
        <v>3.9310443071824E-3</v>
      </c>
      <c r="AU96" s="26">
        <f t="shared" si="47"/>
        <v>6.1831999735794388E-3</v>
      </c>
      <c r="AV96" s="26">
        <f t="shared" si="48"/>
        <v>1.7381870270115733E-2</v>
      </c>
      <c r="AW96" s="26">
        <f t="shared" si="49"/>
        <v>2.457999441027681E-2</v>
      </c>
      <c r="AX96" s="26">
        <f t="shared" si="50"/>
        <v>2.6130723612834281E-2</v>
      </c>
      <c r="AY96" s="26">
        <f t="shared" si="51"/>
        <v>2.1905898439560256E-2</v>
      </c>
      <c r="AZ96" s="26">
        <f t="shared" si="52"/>
        <v>5.8578721688471022E-3</v>
      </c>
      <c r="BA96" s="26">
        <f t="shared" si="53"/>
        <v>4.69507172738713E-3</v>
      </c>
      <c r="BB96" s="26">
        <f t="shared" si="54"/>
        <v>5.6306356264507283E-3</v>
      </c>
      <c r="BC96" s="26">
        <f t="shared" si="55"/>
        <v>7.6656103371431195E-2</v>
      </c>
      <c r="BD96" s="26">
        <f t="shared" si="56"/>
        <v>6.5162173446054489E-2</v>
      </c>
      <c r="BE96" s="26">
        <f t="shared" si="57"/>
        <v>1.6680443806276164E-2</v>
      </c>
      <c r="BF96" s="26">
        <f t="shared" si="58"/>
        <v>2.2975536827846876E-2</v>
      </c>
      <c r="BG96" s="26">
        <f t="shared" si="59"/>
        <v>0.12799480264185895</v>
      </c>
      <c r="BH96" s="26">
        <f t="shared" si="60"/>
        <v>8.8420153958918991E-3</v>
      </c>
      <c r="BI96" s="26">
        <f t="shared" si="61"/>
        <v>9.5483710688940779E-3</v>
      </c>
      <c r="BJ96" s="26">
        <f t="shared" si="62"/>
        <v>6.4799383651686308E-3</v>
      </c>
      <c r="BK96" s="26">
        <f t="shared" si="63"/>
        <v>0.1528646345508973</v>
      </c>
      <c r="BL96" s="26">
        <f t="shared" si="64"/>
        <v>2.8192118884638268E-2</v>
      </c>
      <c r="BM96" s="26">
        <f t="shared" si="65"/>
        <v>2.5475631715123258E-2</v>
      </c>
      <c r="BN96" s="26">
        <f t="shared" si="66"/>
        <v>0.11186593734087896</v>
      </c>
      <c r="BO96" s="26">
        <f t="shared" si="67"/>
        <v>6.4222666179660805E-3</v>
      </c>
      <c r="BP96" s="26">
        <f t="shared" si="68"/>
        <v>5.1613749141701457E-3</v>
      </c>
      <c r="BQ96" s="26">
        <f t="shared" si="69"/>
        <v>2.6088332414035825E-2</v>
      </c>
      <c r="BR96" s="26">
        <f t="shared" si="70"/>
        <v>1.5926274804396658E-3</v>
      </c>
      <c r="BS96" s="26">
        <f t="shared" si="71"/>
        <v>5.4571274639268154E-3</v>
      </c>
      <c r="BT96" s="26">
        <f t="shared" si="72"/>
        <v>1.1666452246068094E-2</v>
      </c>
      <c r="BU96" s="26">
        <f t="shared" si="73"/>
        <v>1</v>
      </c>
    </row>
    <row r="97" spans="1:73">
      <c r="A97" s="71">
        <v>39692</v>
      </c>
      <c r="B97" s="84">
        <v>82795</v>
      </c>
      <c r="C97" s="51">
        <v>414192</v>
      </c>
      <c r="D97" s="51">
        <v>27443</v>
      </c>
      <c r="E97" s="51">
        <v>76559</v>
      </c>
      <c r="F97" s="51">
        <v>59593</v>
      </c>
      <c r="G97" s="51">
        <v>115743</v>
      </c>
      <c r="H97" s="51">
        <v>69859</v>
      </c>
      <c r="I97" s="51">
        <v>10336</v>
      </c>
      <c r="J97" s="51">
        <v>16072</v>
      </c>
      <c r="K97" s="51">
        <v>37420</v>
      </c>
      <c r="L97" s="51">
        <v>65269</v>
      </c>
      <c r="M97" s="51">
        <v>51095</v>
      </c>
      <c r="N97" s="51">
        <v>42525</v>
      </c>
      <c r="O97" s="51">
        <v>15282</v>
      </c>
      <c r="P97" s="51">
        <v>12093</v>
      </c>
      <c r="Q97" s="51">
        <v>13754</v>
      </c>
      <c r="R97" s="51">
        <v>182365</v>
      </c>
      <c r="S97" s="51">
        <v>157249</v>
      </c>
      <c r="T97" s="51">
        <v>34197</v>
      </c>
      <c r="U97" s="51">
        <v>58709</v>
      </c>
      <c r="V97" s="51">
        <v>285636</v>
      </c>
      <c r="W97" s="51">
        <v>19553</v>
      </c>
      <c r="X97" s="51">
        <v>20781</v>
      </c>
      <c r="Y97" s="51">
        <v>16446</v>
      </c>
      <c r="Z97" s="51">
        <v>342416</v>
      </c>
      <c r="AA97" s="51">
        <v>68637</v>
      </c>
      <c r="AB97" s="51">
        <v>37042</v>
      </c>
      <c r="AC97" s="51">
        <v>172806</v>
      </c>
      <c r="AD97" s="51">
        <v>15311</v>
      </c>
      <c r="AE97" s="51">
        <v>12762</v>
      </c>
      <c r="AF97" s="51">
        <v>62748</v>
      </c>
      <c r="AG97" s="51">
        <v>3903</v>
      </c>
      <c r="AH97" s="51">
        <v>17725</v>
      </c>
      <c r="AI97" s="51">
        <v>27430</v>
      </c>
      <c r="AJ97" s="85">
        <v>2146081</v>
      </c>
      <c r="AL97" s="1">
        <f t="shared" si="38"/>
        <v>39692</v>
      </c>
      <c r="AM97" s="26">
        <f t="shared" si="39"/>
        <v>3.8579624906981608E-2</v>
      </c>
      <c r="AN97" s="26">
        <f t="shared" si="40"/>
        <v>0.19299923907811495</v>
      </c>
      <c r="AO97" s="26">
        <f t="shared" si="41"/>
        <v>1.2787494973395692E-2</v>
      </c>
      <c r="AP97" s="26">
        <f t="shared" si="42"/>
        <v>3.5673863195284802E-2</v>
      </c>
      <c r="AQ97" s="26">
        <f t="shared" si="43"/>
        <v>2.7768290199670934E-2</v>
      </c>
      <c r="AR97" s="26">
        <f t="shared" si="44"/>
        <v>5.3932260711501569E-2</v>
      </c>
      <c r="AS97" s="26">
        <f t="shared" si="45"/>
        <v>3.2551893428067254E-2</v>
      </c>
      <c r="AT97" s="26">
        <f t="shared" si="46"/>
        <v>4.8162208229791887E-3</v>
      </c>
      <c r="AU97" s="26">
        <f t="shared" si="47"/>
        <v>7.4889997162269272E-3</v>
      </c>
      <c r="AV97" s="26">
        <f t="shared" si="48"/>
        <v>1.7436434132728447E-2</v>
      </c>
      <c r="AW97" s="26">
        <f t="shared" si="49"/>
        <v>3.0413111154704787E-2</v>
      </c>
      <c r="AX97" s="26">
        <f t="shared" si="50"/>
        <v>2.380851421731053E-2</v>
      </c>
      <c r="AY97" s="26">
        <f t="shared" si="51"/>
        <v>1.9815188709093459E-2</v>
      </c>
      <c r="AZ97" s="26">
        <f t="shared" si="52"/>
        <v>7.1208868630773959E-3</v>
      </c>
      <c r="BA97" s="26">
        <f t="shared" si="53"/>
        <v>5.6349224470092227E-3</v>
      </c>
      <c r="BB97" s="26">
        <f t="shared" si="54"/>
        <v>6.4088913698970356E-3</v>
      </c>
      <c r="BC97" s="26">
        <f t="shared" si="55"/>
        <v>8.497582337292954E-2</v>
      </c>
      <c r="BD97" s="26">
        <f t="shared" si="56"/>
        <v>7.327263043659582E-2</v>
      </c>
      <c r="BE97" s="26">
        <f t="shared" si="57"/>
        <v>1.5934626885005739E-2</v>
      </c>
      <c r="BF97" s="26">
        <f t="shared" si="58"/>
        <v>2.7356376576652977E-2</v>
      </c>
      <c r="BG97" s="26">
        <f t="shared" si="59"/>
        <v>0.13309656066103748</v>
      </c>
      <c r="BH97" s="26">
        <f t="shared" si="60"/>
        <v>9.1110260982693574E-3</v>
      </c>
      <c r="BI97" s="26">
        <f t="shared" si="61"/>
        <v>9.6832319003802743E-3</v>
      </c>
      <c r="BJ97" s="26">
        <f t="shared" si="62"/>
        <v>7.663270864426832E-3</v>
      </c>
      <c r="BK97" s="26">
        <f t="shared" si="63"/>
        <v>0.15955408952411396</v>
      </c>
      <c r="BL97" s="26">
        <f t="shared" si="64"/>
        <v>3.1982483419777726E-2</v>
      </c>
      <c r="BM97" s="26">
        <f t="shared" si="65"/>
        <v>1.7260299121980949E-2</v>
      </c>
      <c r="BN97" s="26">
        <f t="shared" si="66"/>
        <v>8.0521657849820211E-2</v>
      </c>
      <c r="BO97" s="26">
        <f t="shared" si="67"/>
        <v>7.1343998665474419E-3</v>
      </c>
      <c r="BP97" s="26">
        <f t="shared" si="68"/>
        <v>5.9466534580940797E-3</v>
      </c>
      <c r="BQ97" s="26">
        <f t="shared" si="69"/>
        <v>2.923841178408457E-2</v>
      </c>
      <c r="BR97" s="26">
        <f t="shared" si="70"/>
        <v>1.8186638808134455E-3</v>
      </c>
      <c r="BS97" s="26">
        <f t="shared" si="71"/>
        <v>8.2592409140195555E-3</v>
      </c>
      <c r="BT97" s="26">
        <f t="shared" si="72"/>
        <v>1.2781437420116016E-2</v>
      </c>
      <c r="BU97" s="26">
        <f t="shared" si="73"/>
        <v>1</v>
      </c>
    </row>
    <row r="98" spans="1:73">
      <c r="A98" s="71">
        <v>39722</v>
      </c>
      <c r="B98" s="84">
        <v>112464</v>
      </c>
      <c r="C98" s="51">
        <v>477737</v>
      </c>
      <c r="D98" s="51">
        <v>41869</v>
      </c>
      <c r="E98" s="51">
        <v>85173</v>
      </c>
      <c r="F98" s="51">
        <v>70368</v>
      </c>
      <c r="G98" s="51">
        <v>148783</v>
      </c>
      <c r="H98" s="51">
        <v>86410</v>
      </c>
      <c r="I98" s="51">
        <v>13891</v>
      </c>
      <c r="J98" s="51">
        <v>26387</v>
      </c>
      <c r="K98" s="51">
        <v>42370</v>
      </c>
      <c r="L98" s="51">
        <v>84103</v>
      </c>
      <c r="M98" s="51">
        <v>38826</v>
      </c>
      <c r="N98" s="51">
        <v>48014</v>
      </c>
      <c r="O98" s="51">
        <v>17693</v>
      </c>
      <c r="P98" s="51">
        <v>15557</v>
      </c>
      <c r="Q98" s="51">
        <v>16247</v>
      </c>
      <c r="R98" s="51">
        <v>210456</v>
      </c>
      <c r="S98" s="51">
        <v>177613</v>
      </c>
      <c r="T98" s="51">
        <v>47545</v>
      </c>
      <c r="U98" s="51">
        <v>69464</v>
      </c>
      <c r="V98" s="51">
        <v>331690</v>
      </c>
      <c r="W98" s="51">
        <v>26735</v>
      </c>
      <c r="X98" s="51">
        <v>25142</v>
      </c>
      <c r="Y98" s="51">
        <v>23696</v>
      </c>
      <c r="Z98" s="51">
        <v>407262</v>
      </c>
      <c r="AA98" s="51">
        <v>96987</v>
      </c>
      <c r="AB98" s="51">
        <v>26878</v>
      </c>
      <c r="AC98" s="51">
        <v>153922</v>
      </c>
      <c r="AD98" s="51">
        <v>19514</v>
      </c>
      <c r="AE98" s="51">
        <v>18059</v>
      </c>
      <c r="AF98" s="51">
        <v>73183</v>
      </c>
      <c r="AG98" s="51">
        <v>5374</v>
      </c>
      <c r="AH98" s="51">
        <v>26292</v>
      </c>
      <c r="AI98" s="51">
        <v>32615</v>
      </c>
      <c r="AJ98" s="85">
        <v>2513443</v>
      </c>
      <c r="AL98" s="1">
        <f t="shared" si="38"/>
        <v>39722</v>
      </c>
      <c r="AM98" s="26">
        <f t="shared" si="39"/>
        <v>4.4744997201050511E-2</v>
      </c>
      <c r="AN98" s="26">
        <f t="shared" si="40"/>
        <v>0.19007274085785911</v>
      </c>
      <c r="AO98" s="26">
        <f t="shared" si="41"/>
        <v>1.6658026460118651E-2</v>
      </c>
      <c r="AP98" s="26">
        <f t="shared" si="42"/>
        <v>3.3886982915466948E-2</v>
      </c>
      <c r="AQ98" s="26">
        <f t="shared" si="43"/>
        <v>2.7996656379317135E-2</v>
      </c>
      <c r="AR98" s="26">
        <f t="shared" si="44"/>
        <v>5.9194897198782709E-2</v>
      </c>
      <c r="AS98" s="26">
        <f t="shared" si="45"/>
        <v>3.4379136507173627E-2</v>
      </c>
      <c r="AT98" s="26">
        <f t="shared" si="46"/>
        <v>5.5266819259477936E-3</v>
      </c>
      <c r="AU98" s="26">
        <f t="shared" si="47"/>
        <v>1.0498348281620072E-2</v>
      </c>
      <c r="AV98" s="26">
        <f t="shared" si="48"/>
        <v>1.685735463266921E-2</v>
      </c>
      <c r="AW98" s="26">
        <f t="shared" si="49"/>
        <v>3.3461272047943795E-2</v>
      </c>
      <c r="AX98" s="26">
        <f t="shared" si="50"/>
        <v>1.5447336581732706E-2</v>
      </c>
      <c r="AY98" s="26">
        <f t="shared" si="51"/>
        <v>1.9102879993697888E-2</v>
      </c>
      <c r="AZ98" s="26">
        <f t="shared" si="52"/>
        <v>7.0393480178384789E-3</v>
      </c>
      <c r="BA98" s="26">
        <f t="shared" si="53"/>
        <v>6.1895177252875837E-3</v>
      </c>
      <c r="BB98" s="26">
        <f t="shared" si="54"/>
        <v>6.4640415557464404E-3</v>
      </c>
      <c r="BC98" s="26">
        <f t="shared" si="55"/>
        <v>8.373215545369439E-2</v>
      </c>
      <c r="BD98" s="26">
        <f t="shared" si="56"/>
        <v>7.0665218984476669E-2</v>
      </c>
      <c r="BE98" s="26">
        <f t="shared" si="57"/>
        <v>1.8916283361110637E-2</v>
      </c>
      <c r="BF98" s="26">
        <f t="shared" si="58"/>
        <v>2.7636990375353648E-2</v>
      </c>
      <c r="BG98" s="26">
        <f t="shared" si="59"/>
        <v>0.13196639032593935</v>
      </c>
      <c r="BH98" s="26">
        <f t="shared" si="60"/>
        <v>1.0636803778721062E-2</v>
      </c>
      <c r="BI98" s="26">
        <f t="shared" si="61"/>
        <v>1.000301180492257E-2</v>
      </c>
      <c r="BJ98" s="26">
        <f t="shared" si="62"/>
        <v>9.4277053428305311E-3</v>
      </c>
      <c r="BK98" s="26">
        <f t="shared" si="63"/>
        <v>0.16203351339178967</v>
      </c>
      <c r="BL98" s="26">
        <f t="shared" si="64"/>
        <v>3.8587308325671199E-2</v>
      </c>
      <c r="BM98" s="26">
        <f t="shared" si="65"/>
        <v>1.06936978479321E-2</v>
      </c>
      <c r="BN98" s="26">
        <f t="shared" si="66"/>
        <v>6.1239502944765406E-2</v>
      </c>
      <c r="BO98" s="26">
        <f t="shared" si="67"/>
        <v>7.7638522138755483E-3</v>
      </c>
      <c r="BP98" s="26">
        <f t="shared" si="68"/>
        <v>7.1849650061688291E-3</v>
      </c>
      <c r="BQ98" s="26">
        <f t="shared" si="69"/>
        <v>2.9116634035464502E-2</v>
      </c>
      <c r="BR98" s="26">
        <f t="shared" si="70"/>
        <v>2.1381029925882544E-3</v>
      </c>
      <c r="BS98" s="26">
        <f t="shared" si="71"/>
        <v>1.0460551522353999E-2</v>
      </c>
      <c r="BT98" s="26">
        <f t="shared" si="72"/>
        <v>1.2976224246979143E-2</v>
      </c>
      <c r="BU98" s="26">
        <f t="shared" si="73"/>
        <v>1</v>
      </c>
    </row>
    <row r="99" spans="1:73">
      <c r="A99" s="71">
        <v>39753</v>
      </c>
      <c r="B99" s="84">
        <v>121886</v>
      </c>
      <c r="C99" s="51">
        <v>506923</v>
      </c>
      <c r="D99" s="51">
        <v>47139</v>
      </c>
      <c r="E99" s="51">
        <v>79786</v>
      </c>
      <c r="F99" s="51">
        <v>65394</v>
      </c>
      <c r="G99" s="51">
        <v>135578</v>
      </c>
      <c r="H99" s="51">
        <v>81310</v>
      </c>
      <c r="I99" s="51">
        <v>15114</v>
      </c>
      <c r="J99" s="51">
        <v>23365</v>
      </c>
      <c r="K99" s="51">
        <v>47783</v>
      </c>
      <c r="L99" s="51">
        <v>80973</v>
      </c>
      <c r="M99" s="51">
        <v>26953</v>
      </c>
      <c r="N99" s="51">
        <v>40177</v>
      </c>
      <c r="O99" s="51">
        <v>13941</v>
      </c>
      <c r="P99" s="51">
        <v>13955</v>
      </c>
      <c r="Q99" s="51">
        <v>16421</v>
      </c>
      <c r="R99" s="51">
        <v>208717</v>
      </c>
      <c r="S99" s="51">
        <v>181652</v>
      </c>
      <c r="T99" s="51">
        <v>53930</v>
      </c>
      <c r="U99" s="51">
        <v>85543</v>
      </c>
      <c r="V99" s="51">
        <v>363029</v>
      </c>
      <c r="W99" s="51">
        <v>24829</v>
      </c>
      <c r="X99" s="51">
        <v>36186</v>
      </c>
      <c r="Y99" s="51">
        <v>22971</v>
      </c>
      <c r="Z99" s="51">
        <v>447015</v>
      </c>
      <c r="AA99" s="51">
        <v>113781</v>
      </c>
      <c r="AB99" s="51">
        <v>30863</v>
      </c>
      <c r="AC99" s="51">
        <v>174807</v>
      </c>
      <c r="AD99" s="51">
        <v>22961</v>
      </c>
      <c r="AE99" s="51">
        <v>17739</v>
      </c>
      <c r="AF99" s="51">
        <v>76442</v>
      </c>
      <c r="AG99" s="51">
        <v>6883</v>
      </c>
      <c r="AH99" s="51">
        <v>43332</v>
      </c>
      <c r="AI99" s="51">
        <v>39435</v>
      </c>
      <c r="AJ99" s="85">
        <v>2638147</v>
      </c>
      <c r="AL99" s="1">
        <f t="shared" si="38"/>
        <v>39753</v>
      </c>
      <c r="AM99" s="26">
        <f t="shared" si="39"/>
        <v>4.6201367854027849E-2</v>
      </c>
      <c r="AN99" s="26">
        <f t="shared" si="40"/>
        <v>0.1921511576117631</v>
      </c>
      <c r="AO99" s="26">
        <f t="shared" si="41"/>
        <v>1.7868223415905177E-2</v>
      </c>
      <c r="AP99" s="26">
        <f t="shared" si="42"/>
        <v>3.0243197213801962E-2</v>
      </c>
      <c r="AQ99" s="26">
        <f t="shared" si="43"/>
        <v>2.4787852989238281E-2</v>
      </c>
      <c r="AR99" s="26">
        <f t="shared" si="44"/>
        <v>5.139137432447851E-2</v>
      </c>
      <c r="AS99" s="26">
        <f t="shared" si="45"/>
        <v>3.0820875409899449E-2</v>
      </c>
      <c r="AT99" s="26">
        <f t="shared" si="46"/>
        <v>5.7290211652345378E-3</v>
      </c>
      <c r="AU99" s="26">
        <f t="shared" si="47"/>
        <v>8.8565951783581426E-3</v>
      </c>
      <c r="AV99" s="26">
        <f t="shared" si="48"/>
        <v>1.8112334149689158E-2</v>
      </c>
      <c r="AW99" s="26">
        <f t="shared" si="49"/>
        <v>3.0693134233990751E-2</v>
      </c>
      <c r="AX99" s="26">
        <f t="shared" si="50"/>
        <v>1.0216640695154591E-2</v>
      </c>
      <c r="AY99" s="26">
        <f t="shared" si="51"/>
        <v>1.5229249924283976E-2</v>
      </c>
      <c r="AZ99" s="26">
        <f t="shared" si="52"/>
        <v>5.2843909001280068E-3</v>
      </c>
      <c r="BA99" s="26">
        <f t="shared" si="53"/>
        <v>5.2896976552102666E-3</v>
      </c>
      <c r="BB99" s="26">
        <f t="shared" si="54"/>
        <v>6.2244446575569897E-3</v>
      </c>
      <c r="BC99" s="26">
        <f t="shared" si="55"/>
        <v>7.911500003601013E-2</v>
      </c>
      <c r="BD99" s="26">
        <f t="shared" si="56"/>
        <v>6.8855905300197445E-2</v>
      </c>
      <c r="BE99" s="26">
        <f t="shared" si="57"/>
        <v>2.0442378684735914E-2</v>
      </c>
      <c r="BF99" s="26">
        <f t="shared" si="58"/>
        <v>3.2425410714414321E-2</v>
      </c>
      <c r="BG99" s="26">
        <f t="shared" si="59"/>
        <v>0.13760757076842192</v>
      </c>
      <c r="BH99" s="26">
        <f t="shared" si="60"/>
        <v>9.4115301383888017E-3</v>
      </c>
      <c r="BI99" s="26">
        <f t="shared" si="61"/>
        <v>1.3716445671905319E-2</v>
      </c>
      <c r="BJ99" s="26">
        <f t="shared" si="62"/>
        <v>8.7072479281859582E-3</v>
      </c>
      <c r="BK99" s="26">
        <f t="shared" si="63"/>
        <v>0.169442794506902</v>
      </c>
      <c r="BL99" s="26">
        <f t="shared" si="64"/>
        <v>4.3129135715333528E-2</v>
      </c>
      <c r="BM99" s="26">
        <f t="shared" si="65"/>
        <v>1.1698741578843029E-2</v>
      </c>
      <c r="BN99" s="26">
        <f t="shared" si="66"/>
        <v>6.626128111890657E-2</v>
      </c>
      <c r="BO99" s="26">
        <f t="shared" si="67"/>
        <v>8.7034573888414863E-3</v>
      </c>
      <c r="BP99" s="26">
        <f t="shared" si="68"/>
        <v>6.7240377431583608E-3</v>
      </c>
      <c r="BQ99" s="26">
        <f t="shared" si="69"/>
        <v>2.8975640857010623E-2</v>
      </c>
      <c r="BR99" s="26">
        <f t="shared" si="70"/>
        <v>2.609028230799876E-3</v>
      </c>
      <c r="BS99" s="26">
        <f t="shared" si="71"/>
        <v>1.6425165087464801E-2</v>
      </c>
      <c r="BT99" s="26">
        <f t="shared" si="72"/>
        <v>1.4947991904924176E-2</v>
      </c>
      <c r="BU99" s="26">
        <f t="shared" si="73"/>
        <v>1</v>
      </c>
    </row>
    <row r="100" spans="1:73">
      <c r="A100" s="71">
        <v>39783</v>
      </c>
      <c r="B100" s="84">
        <v>192122</v>
      </c>
      <c r="C100" s="51">
        <v>487001</v>
      </c>
      <c r="D100" s="51">
        <v>91299</v>
      </c>
      <c r="E100" s="51">
        <v>91109</v>
      </c>
      <c r="F100" s="51">
        <v>106571</v>
      </c>
      <c r="G100" s="51">
        <v>166515</v>
      </c>
      <c r="H100" s="51">
        <v>93627</v>
      </c>
      <c r="I100" s="51">
        <v>38195</v>
      </c>
      <c r="J100" s="51">
        <v>44188</v>
      </c>
      <c r="K100" s="51">
        <v>51576</v>
      </c>
      <c r="L100" s="51">
        <v>117825</v>
      </c>
      <c r="M100" s="51">
        <v>25208</v>
      </c>
      <c r="N100" s="51">
        <v>38159</v>
      </c>
      <c r="O100" s="51">
        <v>16778</v>
      </c>
      <c r="P100" s="51">
        <v>20880</v>
      </c>
      <c r="Q100" s="51">
        <v>18346</v>
      </c>
      <c r="R100" s="51">
        <v>178238</v>
      </c>
      <c r="S100" s="51">
        <v>148448</v>
      </c>
      <c r="T100" s="51">
        <v>73586</v>
      </c>
      <c r="U100" s="51">
        <v>152579</v>
      </c>
      <c r="V100" s="51">
        <v>366004</v>
      </c>
      <c r="W100" s="51">
        <v>32241</v>
      </c>
      <c r="X100" s="51">
        <v>46770</v>
      </c>
      <c r="Y100" s="51">
        <v>29237</v>
      </c>
      <c r="Z100" s="51">
        <v>474252</v>
      </c>
      <c r="AA100" s="51">
        <v>126393</v>
      </c>
      <c r="AB100" s="51">
        <v>48937</v>
      </c>
      <c r="AC100" s="51">
        <v>194629</v>
      </c>
      <c r="AD100" s="51">
        <v>29616</v>
      </c>
      <c r="AE100" s="51">
        <v>46051</v>
      </c>
      <c r="AF100" s="51">
        <v>80243</v>
      </c>
      <c r="AG100" s="51">
        <v>8625</v>
      </c>
      <c r="AH100" s="51">
        <v>49637</v>
      </c>
      <c r="AI100" s="51">
        <v>42497</v>
      </c>
      <c r="AJ100" s="85">
        <v>3104681</v>
      </c>
      <c r="AL100" s="1">
        <f t="shared" si="38"/>
        <v>39783</v>
      </c>
      <c r="AM100" s="26">
        <f t="shared" si="39"/>
        <v>6.1881397799000926E-2</v>
      </c>
      <c r="AN100" s="26">
        <f t="shared" si="40"/>
        <v>0.15686023781509276</v>
      </c>
      <c r="AO100" s="26">
        <f t="shared" si="41"/>
        <v>2.9406885924834144E-2</v>
      </c>
      <c r="AP100" s="26">
        <f t="shared" si="42"/>
        <v>2.9345688011103235E-2</v>
      </c>
      <c r="AQ100" s="26">
        <f t="shared" si="43"/>
        <v>3.4325909811668255E-2</v>
      </c>
      <c r="AR100" s="26">
        <f t="shared" si="44"/>
        <v>5.3633529499488033E-2</v>
      </c>
      <c r="AS100" s="26">
        <f t="shared" si="45"/>
        <v>3.0156721415179208E-2</v>
      </c>
      <c r="AT100" s="26">
        <f t="shared" si="46"/>
        <v>1.2302391131327179E-2</v>
      </c>
      <c r="AU100" s="26">
        <f t="shared" si="47"/>
        <v>1.4232702168113245E-2</v>
      </c>
      <c r="AV100" s="26">
        <f t="shared" si="48"/>
        <v>1.661233472939732E-2</v>
      </c>
      <c r="AW100" s="26">
        <f t="shared" si="49"/>
        <v>3.7950758870234975E-2</v>
      </c>
      <c r="AX100" s="26">
        <f t="shared" si="50"/>
        <v>8.1193526806779825E-3</v>
      </c>
      <c r="AY100" s="26">
        <f t="shared" si="51"/>
        <v>1.2290795737146585E-2</v>
      </c>
      <c r="AZ100" s="26">
        <f t="shared" si="52"/>
        <v>5.4040978767222782E-3</v>
      </c>
      <c r="BA100" s="26">
        <f t="shared" si="53"/>
        <v>6.7253286247443778E-3</v>
      </c>
      <c r="BB100" s="26">
        <f t="shared" si="54"/>
        <v>5.9091417121436953E-3</v>
      </c>
      <c r="BC100" s="26">
        <f t="shared" si="55"/>
        <v>5.7409440776685271E-2</v>
      </c>
      <c r="BD100" s="26">
        <f t="shared" si="56"/>
        <v>4.7814252092243936E-2</v>
      </c>
      <c r="BE100" s="26">
        <f t="shared" si="57"/>
        <v>2.3701629893699224E-2</v>
      </c>
      <c r="BF100" s="26">
        <f t="shared" si="58"/>
        <v>4.9144823574467068E-2</v>
      </c>
      <c r="BG100" s="26">
        <f t="shared" si="59"/>
        <v>0.11788779587983435</v>
      </c>
      <c r="BH100" s="26">
        <f t="shared" si="60"/>
        <v>1.0384641771570091E-2</v>
      </c>
      <c r="BI100" s="26">
        <f t="shared" si="61"/>
        <v>1.5064349606288054E-2</v>
      </c>
      <c r="BJ100" s="26">
        <f t="shared" si="62"/>
        <v>9.417070546056101E-3</v>
      </c>
      <c r="BK100" s="26">
        <f t="shared" si="63"/>
        <v>0.15275385780374859</v>
      </c>
      <c r="BL100" s="26">
        <f t="shared" si="64"/>
        <v>4.0710462685216289E-2</v>
      </c>
      <c r="BM100" s="26">
        <f t="shared" si="65"/>
        <v>1.576232791710324E-2</v>
      </c>
      <c r="BN100" s="26">
        <f t="shared" si="66"/>
        <v>6.268888816596617E-2</v>
      </c>
      <c r="BO100" s="26">
        <f t="shared" si="67"/>
        <v>9.5391442792351292E-3</v>
      </c>
      <c r="BP100" s="26">
        <f t="shared" si="68"/>
        <v>1.4832763816958973E-2</v>
      </c>
      <c r="BQ100" s="26">
        <f t="shared" si="69"/>
        <v>2.5845811534260684E-2</v>
      </c>
      <c r="BR100" s="26">
        <f t="shared" si="70"/>
        <v>2.7780631891005871E-3</v>
      </c>
      <c r="BS100" s="26">
        <f t="shared" si="71"/>
        <v>1.598779391505923E-2</v>
      </c>
      <c r="BT100" s="26">
        <f t="shared" si="72"/>
        <v>1.3688040735908133E-2</v>
      </c>
      <c r="BU100" s="26">
        <f t="shared" si="73"/>
        <v>1</v>
      </c>
    </row>
    <row r="101" spans="1:73">
      <c r="A101" s="71">
        <v>39814</v>
      </c>
      <c r="B101" s="84">
        <v>312777</v>
      </c>
      <c r="C101" s="51">
        <v>555409</v>
      </c>
      <c r="D101" s="51">
        <v>149578</v>
      </c>
      <c r="E101" s="51">
        <v>116183</v>
      </c>
      <c r="F101" s="51">
        <v>189519</v>
      </c>
      <c r="G101" s="51">
        <v>212516</v>
      </c>
      <c r="H101" s="51">
        <v>125688</v>
      </c>
      <c r="I101" s="51">
        <v>76070</v>
      </c>
      <c r="J101" s="51">
        <v>78913</v>
      </c>
      <c r="K101" s="51">
        <v>88885</v>
      </c>
      <c r="L101" s="51">
        <v>166386</v>
      </c>
      <c r="M101" s="51">
        <v>30042</v>
      </c>
      <c r="N101" s="51">
        <v>42427</v>
      </c>
      <c r="O101" s="51">
        <v>26579</v>
      </c>
      <c r="P101" s="51">
        <v>29046</v>
      </c>
      <c r="Q101" s="51">
        <v>32093</v>
      </c>
      <c r="R101" s="51">
        <v>194289</v>
      </c>
      <c r="S101" s="51">
        <v>158613</v>
      </c>
      <c r="T101" s="51">
        <v>102655</v>
      </c>
      <c r="U101" s="51">
        <v>259731</v>
      </c>
      <c r="V101" s="51">
        <v>451931</v>
      </c>
      <c r="W101" s="51">
        <v>39455</v>
      </c>
      <c r="X101" s="51">
        <v>57551</v>
      </c>
      <c r="Y101" s="51">
        <v>41787</v>
      </c>
      <c r="Z101" s="51">
        <v>590724</v>
      </c>
      <c r="AA101" s="51">
        <v>170024</v>
      </c>
      <c r="AB101" s="51">
        <v>102851</v>
      </c>
      <c r="AC101" s="51">
        <v>238350</v>
      </c>
      <c r="AD101" s="51">
        <v>44900</v>
      </c>
      <c r="AE101" s="51">
        <v>94459</v>
      </c>
      <c r="AF101" s="51">
        <v>95313</v>
      </c>
      <c r="AG101" s="51">
        <v>11124</v>
      </c>
      <c r="AH101" s="51">
        <v>60679</v>
      </c>
      <c r="AI101" s="51">
        <v>53949</v>
      </c>
      <c r="AJ101" s="85">
        <v>4251159</v>
      </c>
      <c r="AL101" s="1">
        <f t="shared" si="38"/>
        <v>39814</v>
      </c>
      <c r="AM101" s="26">
        <f t="shared" si="39"/>
        <v>7.3574524029799873E-2</v>
      </c>
      <c r="AN101" s="26">
        <f t="shared" si="40"/>
        <v>0.13064884188053189</v>
      </c>
      <c r="AO101" s="26">
        <f t="shared" si="41"/>
        <v>3.5185228310679509E-2</v>
      </c>
      <c r="AP101" s="26">
        <f t="shared" si="42"/>
        <v>2.732972349422828E-2</v>
      </c>
      <c r="AQ101" s="26">
        <f t="shared" si="43"/>
        <v>4.4580548504537236E-2</v>
      </c>
      <c r="AR101" s="26">
        <f t="shared" si="44"/>
        <v>4.9990132102798318E-2</v>
      </c>
      <c r="AS101" s="26">
        <f t="shared" si="45"/>
        <v>2.9565584350056066E-2</v>
      </c>
      <c r="AT101" s="26">
        <f t="shared" si="46"/>
        <v>1.7893943745693822E-2</v>
      </c>
      <c r="AU101" s="26">
        <f t="shared" si="47"/>
        <v>1.8562702547705225E-2</v>
      </c>
      <c r="AV101" s="26">
        <f t="shared" si="48"/>
        <v>2.0908415799079733E-2</v>
      </c>
      <c r="AW101" s="26">
        <f t="shared" si="49"/>
        <v>3.9138973630485241E-2</v>
      </c>
      <c r="AX101" s="26">
        <f t="shared" si="50"/>
        <v>7.0667787302239223E-3</v>
      </c>
      <c r="AY101" s="26">
        <f t="shared" si="51"/>
        <v>9.9801018969179929E-3</v>
      </c>
      <c r="AZ101" s="26">
        <f t="shared" si="52"/>
        <v>6.2521773474010266E-3</v>
      </c>
      <c r="BA101" s="26">
        <f t="shared" si="53"/>
        <v>6.832489681049333E-3</v>
      </c>
      <c r="BB101" s="26">
        <f t="shared" si="54"/>
        <v>7.5492353967470992E-3</v>
      </c>
      <c r="BC101" s="26">
        <f t="shared" si="55"/>
        <v>4.5702595456909516E-2</v>
      </c>
      <c r="BD101" s="26">
        <f t="shared" si="56"/>
        <v>3.7310531081053429E-2</v>
      </c>
      <c r="BE101" s="26">
        <f t="shared" si="57"/>
        <v>2.4147532472909152E-2</v>
      </c>
      <c r="BF101" s="26">
        <f t="shared" si="58"/>
        <v>6.1096515091531509E-2</v>
      </c>
      <c r="BG101" s="26">
        <f t="shared" si="59"/>
        <v>0.10630771514309392</v>
      </c>
      <c r="BH101" s="26">
        <f t="shared" si="60"/>
        <v>9.2809984288990365E-3</v>
      </c>
      <c r="BI101" s="26">
        <f t="shared" si="61"/>
        <v>1.3537719948842186E-2</v>
      </c>
      <c r="BJ101" s="26">
        <f t="shared" si="62"/>
        <v>9.8295547167254853E-3</v>
      </c>
      <c r="BK101" s="26">
        <f t="shared" si="63"/>
        <v>0.13895598823756064</v>
      </c>
      <c r="BL101" s="26">
        <f t="shared" si="64"/>
        <v>3.9994740257892021E-2</v>
      </c>
      <c r="BM101" s="26">
        <f t="shared" si="65"/>
        <v>2.4193637546843109E-2</v>
      </c>
      <c r="BN101" s="26">
        <f t="shared" si="66"/>
        <v>5.6067063123256503E-2</v>
      </c>
      <c r="BO101" s="26">
        <f t="shared" si="67"/>
        <v>1.0561825610380604E-2</v>
      </c>
      <c r="BP101" s="26">
        <f t="shared" si="68"/>
        <v>2.2219587646568853E-2</v>
      </c>
      <c r="BQ101" s="26">
        <f t="shared" si="69"/>
        <v>2.2420474040138229E-2</v>
      </c>
      <c r="BR101" s="26">
        <f t="shared" si="70"/>
        <v>2.6166981757210208E-3</v>
      </c>
      <c r="BS101" s="26">
        <f t="shared" si="71"/>
        <v>1.4273519292033066E-2</v>
      </c>
      <c r="BT101" s="26">
        <f t="shared" si="72"/>
        <v>1.2690421600321231E-2</v>
      </c>
      <c r="BU101" s="26">
        <f t="shared" si="73"/>
        <v>1</v>
      </c>
    </row>
    <row r="102" spans="1:73">
      <c r="A102" s="71">
        <v>39845</v>
      </c>
      <c r="B102" s="84">
        <v>181679</v>
      </c>
      <c r="C102" s="51">
        <v>516096</v>
      </c>
      <c r="D102" s="51">
        <v>82926</v>
      </c>
      <c r="E102" s="51">
        <v>88902</v>
      </c>
      <c r="F102" s="51">
        <v>103547</v>
      </c>
      <c r="G102" s="51">
        <v>161170</v>
      </c>
      <c r="H102" s="51">
        <v>96614</v>
      </c>
      <c r="I102" s="51">
        <v>23121</v>
      </c>
      <c r="J102" s="51">
        <v>42182</v>
      </c>
      <c r="K102" s="51">
        <v>51757</v>
      </c>
      <c r="L102" s="51">
        <v>111622</v>
      </c>
      <c r="M102" s="51">
        <v>28404</v>
      </c>
      <c r="N102" s="51">
        <v>46001</v>
      </c>
      <c r="O102" s="51">
        <v>21990</v>
      </c>
      <c r="P102" s="51">
        <v>20834</v>
      </c>
      <c r="Q102" s="51">
        <v>20850</v>
      </c>
      <c r="R102" s="51">
        <v>215214</v>
      </c>
      <c r="S102" s="51">
        <v>181346</v>
      </c>
      <c r="T102" s="51">
        <v>86063</v>
      </c>
      <c r="U102" s="51">
        <v>164222</v>
      </c>
      <c r="V102" s="51">
        <v>406900</v>
      </c>
      <c r="W102" s="51">
        <v>30470</v>
      </c>
      <c r="X102" s="51">
        <v>48348</v>
      </c>
      <c r="Y102" s="51">
        <v>26573</v>
      </c>
      <c r="Z102" s="51">
        <v>512291</v>
      </c>
      <c r="AA102" s="51">
        <v>150318</v>
      </c>
      <c r="AB102" s="51">
        <v>57828</v>
      </c>
      <c r="AC102" s="51">
        <v>215442</v>
      </c>
      <c r="AD102" s="51">
        <v>34133</v>
      </c>
      <c r="AE102" s="51">
        <v>28428</v>
      </c>
      <c r="AF102" s="51">
        <v>91815</v>
      </c>
      <c r="AG102" s="51">
        <v>10377</v>
      </c>
      <c r="AH102" s="51">
        <v>58952</v>
      </c>
      <c r="AI102" s="51">
        <v>53906</v>
      </c>
      <c r="AJ102" s="85">
        <v>3276681</v>
      </c>
      <c r="AL102" s="1">
        <f t="shared" si="38"/>
        <v>39845</v>
      </c>
      <c r="AM102" s="26">
        <f t="shared" si="39"/>
        <v>5.5446044335716538E-2</v>
      </c>
      <c r="AN102" s="26">
        <f t="shared" si="40"/>
        <v>0.15750571996480586</v>
      </c>
      <c r="AO102" s="26">
        <f t="shared" si="41"/>
        <v>2.5307925916499042E-2</v>
      </c>
      <c r="AP102" s="26">
        <f t="shared" si="42"/>
        <v>2.713172261810045E-2</v>
      </c>
      <c r="AQ102" s="26">
        <f t="shared" si="43"/>
        <v>3.1601184247108581E-2</v>
      </c>
      <c r="AR102" s="26">
        <f t="shared" si="44"/>
        <v>4.9186966933918802E-2</v>
      </c>
      <c r="AS102" s="26">
        <f t="shared" si="45"/>
        <v>2.9485323716284862E-2</v>
      </c>
      <c r="AT102" s="26">
        <f t="shared" si="46"/>
        <v>7.0562254915873717E-3</v>
      </c>
      <c r="AU102" s="26">
        <f t="shared" si="47"/>
        <v>1.2873392313746745E-2</v>
      </c>
      <c r="AV102" s="26">
        <f t="shared" si="48"/>
        <v>1.5795556540291838E-2</v>
      </c>
      <c r="AW102" s="26">
        <f t="shared" si="49"/>
        <v>3.4065568177066977E-2</v>
      </c>
      <c r="AX102" s="26">
        <f t="shared" si="50"/>
        <v>8.6685276961657245E-3</v>
      </c>
      <c r="AY102" s="26">
        <f t="shared" si="51"/>
        <v>1.4038900948856479E-2</v>
      </c>
      <c r="AZ102" s="26">
        <f t="shared" si="52"/>
        <v>6.7110591479610012E-3</v>
      </c>
      <c r="BA102" s="26">
        <f t="shared" si="53"/>
        <v>6.3582631327248514E-3</v>
      </c>
      <c r="BB102" s="26">
        <f t="shared" si="54"/>
        <v>6.3631461225551102E-3</v>
      </c>
      <c r="BC102" s="26">
        <f t="shared" si="55"/>
        <v>6.5680485833073163E-2</v>
      </c>
      <c r="BD102" s="26">
        <f t="shared" si="56"/>
        <v>5.534441710987429E-2</v>
      </c>
      <c r="BE102" s="26">
        <f t="shared" si="57"/>
        <v>2.6265297110094024E-2</v>
      </c>
      <c r="BF102" s="26">
        <f t="shared" si="58"/>
        <v>5.011839724404054E-2</v>
      </c>
      <c r="BG102" s="26">
        <f t="shared" si="59"/>
        <v>0.12418053512075176</v>
      </c>
      <c r="BH102" s="26">
        <f t="shared" si="60"/>
        <v>9.2990437579978033E-3</v>
      </c>
      <c r="BI102" s="26">
        <f t="shared" si="61"/>
        <v>1.4755174519582468E-2</v>
      </c>
      <c r="BJ102" s="26">
        <f t="shared" si="62"/>
        <v>8.1097305474655598E-3</v>
      </c>
      <c r="BK102" s="26">
        <f t="shared" si="63"/>
        <v>0.15634448394579759</v>
      </c>
      <c r="BL102" s="26">
        <f t="shared" si="64"/>
        <v>4.5875079081546234E-2</v>
      </c>
      <c r="BM102" s="26">
        <f t="shared" si="65"/>
        <v>1.7648345994010401E-2</v>
      </c>
      <c r="BN102" s="26">
        <f t="shared" si="66"/>
        <v>6.5750068438154341E-2</v>
      </c>
      <c r="BO102" s="26">
        <f t="shared" si="67"/>
        <v>1.041694324226252E-2</v>
      </c>
      <c r="BP102" s="26">
        <f t="shared" si="68"/>
        <v>8.6758521809111103E-3</v>
      </c>
      <c r="BQ102" s="26">
        <f t="shared" si="69"/>
        <v>2.8020731954071818E-2</v>
      </c>
      <c r="BR102" s="26">
        <f t="shared" si="70"/>
        <v>3.1669240917867806E-3</v>
      </c>
      <c r="BS102" s="26">
        <f t="shared" si="71"/>
        <v>1.7991376029586035E-2</v>
      </c>
      <c r="BT102" s="26">
        <f t="shared" si="72"/>
        <v>1.6451403111868382E-2</v>
      </c>
      <c r="BU102" s="26">
        <f t="shared" si="73"/>
        <v>1</v>
      </c>
    </row>
    <row r="103" spans="1:73">
      <c r="A103" s="71">
        <v>39873</v>
      </c>
      <c r="B103" s="84">
        <v>165002</v>
      </c>
      <c r="C103" s="51">
        <v>535355</v>
      </c>
      <c r="D103" s="51">
        <v>67131</v>
      </c>
      <c r="E103" s="51">
        <v>103409</v>
      </c>
      <c r="F103" s="51">
        <v>83645</v>
      </c>
      <c r="G103" s="51">
        <v>156519</v>
      </c>
      <c r="H103" s="51">
        <v>96285</v>
      </c>
      <c r="I103" s="51">
        <v>19930</v>
      </c>
      <c r="J103" s="51">
        <v>38657</v>
      </c>
      <c r="K103" s="51">
        <v>52127</v>
      </c>
      <c r="L103" s="51">
        <v>113086</v>
      </c>
      <c r="M103" s="51">
        <v>30335</v>
      </c>
      <c r="N103" s="51">
        <v>48265</v>
      </c>
      <c r="O103" s="51">
        <v>16904</v>
      </c>
      <c r="P103" s="51">
        <v>18468</v>
      </c>
      <c r="Q103" s="51">
        <v>21525</v>
      </c>
      <c r="R103" s="51">
        <v>236978</v>
      </c>
      <c r="S103" s="51">
        <v>197569</v>
      </c>
      <c r="T103" s="51">
        <v>80930</v>
      </c>
      <c r="U103" s="51">
        <v>126513</v>
      </c>
      <c r="V103" s="51">
        <v>418024</v>
      </c>
      <c r="W103" s="51">
        <v>30934</v>
      </c>
      <c r="X103" s="51">
        <v>43959</v>
      </c>
      <c r="Y103" s="51">
        <v>25354</v>
      </c>
      <c r="Z103" s="51">
        <v>518271</v>
      </c>
      <c r="AA103" s="51">
        <v>137568</v>
      </c>
      <c r="AB103" s="51">
        <v>48133</v>
      </c>
      <c r="AC103" s="51">
        <v>220892</v>
      </c>
      <c r="AD103" s="51">
        <v>28459</v>
      </c>
      <c r="AE103" s="51">
        <v>28876</v>
      </c>
      <c r="AF103" s="51">
        <v>90127</v>
      </c>
      <c r="AG103" s="51">
        <v>9599</v>
      </c>
      <c r="AH103" s="51">
        <v>53502</v>
      </c>
      <c r="AI103" s="51">
        <v>53169</v>
      </c>
      <c r="AJ103" s="85">
        <v>3199658</v>
      </c>
      <c r="AL103" s="1">
        <f t="shared" si="38"/>
        <v>39873</v>
      </c>
      <c r="AM103" s="26">
        <f t="shared" si="39"/>
        <v>5.1568636398015039E-2</v>
      </c>
      <c r="AN103" s="26">
        <f t="shared" si="40"/>
        <v>0.16731631943163924</v>
      </c>
      <c r="AO103" s="26">
        <f t="shared" si="41"/>
        <v>2.0980679810154709E-2</v>
      </c>
      <c r="AP103" s="26">
        <f t="shared" si="42"/>
        <v>3.2318766568176976E-2</v>
      </c>
      <c r="AQ103" s="26">
        <f t="shared" si="43"/>
        <v>2.6141856410903917E-2</v>
      </c>
      <c r="AR103" s="26">
        <f t="shared" si="44"/>
        <v>4.8917415548786779E-2</v>
      </c>
      <c r="AS103" s="26">
        <f t="shared" si="45"/>
        <v>3.0092278612276688E-2</v>
      </c>
      <c r="AT103" s="26">
        <f t="shared" si="46"/>
        <v>6.2287907020062766E-3</v>
      </c>
      <c r="AU103" s="26">
        <f t="shared" si="47"/>
        <v>1.2081603721397724E-2</v>
      </c>
      <c r="AV103" s="26">
        <f t="shared" si="48"/>
        <v>1.6291428646436588E-2</v>
      </c>
      <c r="AW103" s="26">
        <f t="shared" si="49"/>
        <v>3.5343152299401999E-2</v>
      </c>
      <c r="AX103" s="26">
        <f t="shared" si="50"/>
        <v>9.4807007498926444E-3</v>
      </c>
      <c r="AY103" s="26">
        <f t="shared" si="51"/>
        <v>1.5084424647884242E-2</v>
      </c>
      <c r="AZ103" s="26">
        <f t="shared" si="52"/>
        <v>5.2830646275320676E-3</v>
      </c>
      <c r="BA103" s="26">
        <f t="shared" si="53"/>
        <v>5.7718668682715463E-3</v>
      </c>
      <c r="BB103" s="26">
        <f t="shared" si="54"/>
        <v>6.7272814782079835E-3</v>
      </c>
      <c r="BC103" s="26">
        <f t="shared" si="55"/>
        <v>7.4063540540895312E-2</v>
      </c>
      <c r="BD103" s="26">
        <f t="shared" si="56"/>
        <v>6.1746911701188067E-2</v>
      </c>
      <c r="BE103" s="26">
        <f t="shared" si="57"/>
        <v>2.5293328224453987E-2</v>
      </c>
      <c r="BF103" s="26">
        <f t="shared" si="58"/>
        <v>3.9539538288154548E-2</v>
      </c>
      <c r="BG103" s="26">
        <f t="shared" si="59"/>
        <v>0.1306464628407161</v>
      </c>
      <c r="BH103" s="26">
        <f t="shared" si="60"/>
        <v>9.6679082576950418E-3</v>
      </c>
      <c r="BI103" s="26">
        <f t="shared" si="61"/>
        <v>1.3738655818840638E-2</v>
      </c>
      <c r="BJ103" s="26">
        <f t="shared" si="62"/>
        <v>7.9239718744940867E-3</v>
      </c>
      <c r="BK103" s="26">
        <f t="shared" si="63"/>
        <v>0.16197699879174587</v>
      </c>
      <c r="BL103" s="26">
        <f t="shared" si="64"/>
        <v>4.2994595047345686E-2</v>
      </c>
      <c r="BM103" s="26">
        <f t="shared" si="65"/>
        <v>1.5043170238819273E-2</v>
      </c>
      <c r="BN103" s="26">
        <f t="shared" si="66"/>
        <v>6.9036128236205238E-2</v>
      </c>
      <c r="BO103" s="26">
        <f t="shared" si="67"/>
        <v>8.8943880877268757E-3</v>
      </c>
      <c r="BP103" s="26">
        <f t="shared" si="68"/>
        <v>9.0247145163639356E-3</v>
      </c>
      <c r="BQ103" s="26">
        <f t="shared" si="69"/>
        <v>2.8167697922715489E-2</v>
      </c>
      <c r="BR103" s="26">
        <f t="shared" si="70"/>
        <v>3.0000081258684521E-3</v>
      </c>
      <c r="BS103" s="26">
        <f t="shared" si="71"/>
        <v>1.6721162074196681E-2</v>
      </c>
      <c r="BT103" s="26">
        <f t="shared" si="72"/>
        <v>1.6617088451328237E-2</v>
      </c>
      <c r="BU103" s="26">
        <f t="shared" si="73"/>
        <v>1</v>
      </c>
    </row>
    <row r="104" spans="1:73">
      <c r="A104" s="71">
        <v>39904</v>
      </c>
      <c r="B104" s="84">
        <v>151478</v>
      </c>
      <c r="C104" s="51">
        <v>444523</v>
      </c>
      <c r="D104" s="51">
        <v>62744</v>
      </c>
      <c r="E104" s="51">
        <v>100904</v>
      </c>
      <c r="F104" s="51">
        <v>78610</v>
      </c>
      <c r="G104" s="51">
        <v>169096</v>
      </c>
      <c r="H104" s="51">
        <v>90562</v>
      </c>
      <c r="I104" s="51">
        <v>20958</v>
      </c>
      <c r="J104" s="51">
        <v>34388</v>
      </c>
      <c r="K104" s="51">
        <v>47997</v>
      </c>
      <c r="L104" s="51">
        <v>99113</v>
      </c>
      <c r="M104" s="51">
        <v>23964</v>
      </c>
      <c r="N104" s="51">
        <v>45792</v>
      </c>
      <c r="O104" s="51">
        <v>18655</v>
      </c>
      <c r="P104" s="51">
        <v>16929</v>
      </c>
      <c r="Q104" s="51">
        <v>19501</v>
      </c>
      <c r="R104" s="51">
        <v>207593</v>
      </c>
      <c r="S104" s="51">
        <v>178108</v>
      </c>
      <c r="T104" s="51">
        <v>67590</v>
      </c>
      <c r="U104" s="51">
        <v>97354</v>
      </c>
      <c r="V104" s="51">
        <v>350891</v>
      </c>
      <c r="W104" s="51">
        <v>29377</v>
      </c>
      <c r="X104" s="51">
        <v>37666</v>
      </c>
      <c r="Y104" s="51">
        <v>24151</v>
      </c>
      <c r="Z104" s="51">
        <v>442084</v>
      </c>
      <c r="AA104" s="51">
        <v>112667</v>
      </c>
      <c r="AB104" s="51">
        <v>41587</v>
      </c>
      <c r="AC104" s="51">
        <v>183380</v>
      </c>
      <c r="AD104" s="51">
        <v>24392</v>
      </c>
      <c r="AE104" s="51">
        <v>32354</v>
      </c>
      <c r="AF104" s="51">
        <v>77454</v>
      </c>
      <c r="AG104" s="51">
        <v>7779</v>
      </c>
      <c r="AH104" s="51">
        <v>38379</v>
      </c>
      <c r="AI104" s="51">
        <v>41598</v>
      </c>
      <c r="AJ104" s="85">
        <v>2799424</v>
      </c>
      <c r="AL104" s="1">
        <f t="shared" si="38"/>
        <v>39904</v>
      </c>
      <c r="AM104" s="26">
        <f t="shared" si="39"/>
        <v>5.4110417000068585E-2</v>
      </c>
      <c r="AN104" s="26">
        <f t="shared" si="40"/>
        <v>0.15879087983813814</v>
      </c>
      <c r="AO104" s="26">
        <f t="shared" si="41"/>
        <v>2.2413182140326011E-2</v>
      </c>
      <c r="AP104" s="26">
        <f t="shared" si="42"/>
        <v>3.6044557737591736E-2</v>
      </c>
      <c r="AQ104" s="26">
        <f t="shared" si="43"/>
        <v>2.808077661690405E-2</v>
      </c>
      <c r="AR104" s="26">
        <f t="shared" si="44"/>
        <v>6.040385450721291E-2</v>
      </c>
      <c r="AS104" s="26">
        <f t="shared" si="45"/>
        <v>3.2350226332274065E-2</v>
      </c>
      <c r="AT104" s="26">
        <f t="shared" si="46"/>
        <v>7.4865400882467249E-3</v>
      </c>
      <c r="AU104" s="26">
        <f t="shared" si="47"/>
        <v>1.2283955556571637E-2</v>
      </c>
      <c r="AV104" s="26">
        <f t="shared" si="48"/>
        <v>1.714531275005144E-2</v>
      </c>
      <c r="AW104" s="26">
        <f t="shared" si="49"/>
        <v>3.5404783269701194E-2</v>
      </c>
      <c r="AX104" s="26">
        <f t="shared" si="50"/>
        <v>8.5603324112388836E-3</v>
      </c>
      <c r="AY104" s="26">
        <f t="shared" si="51"/>
        <v>1.6357650716718866E-2</v>
      </c>
      <c r="AZ104" s="26">
        <f t="shared" si="52"/>
        <v>6.6638708534327061E-3</v>
      </c>
      <c r="BA104" s="26">
        <f t="shared" si="53"/>
        <v>6.047315447749251E-3</v>
      </c>
      <c r="BB104" s="26">
        <f t="shared" si="54"/>
        <v>6.9660758784664276E-3</v>
      </c>
      <c r="BC104" s="26">
        <f t="shared" si="55"/>
        <v>7.4155612011613817E-2</v>
      </c>
      <c r="BD104" s="26">
        <f t="shared" si="56"/>
        <v>6.3623088178139497E-2</v>
      </c>
      <c r="BE104" s="26">
        <f t="shared" si="57"/>
        <v>2.414425253194943E-2</v>
      </c>
      <c r="BF104" s="26">
        <f t="shared" si="58"/>
        <v>3.4776439724743376E-2</v>
      </c>
      <c r="BG104" s="26">
        <f t="shared" si="59"/>
        <v>0.12534399933700646</v>
      </c>
      <c r="BH104" s="26">
        <f t="shared" si="60"/>
        <v>1.0493944468576393E-2</v>
      </c>
      <c r="BI104" s="26">
        <f t="shared" si="61"/>
        <v>1.3454910724491896E-2</v>
      </c>
      <c r="BJ104" s="26">
        <f t="shared" si="62"/>
        <v>8.6271318671269515E-3</v>
      </c>
      <c r="BK104" s="26">
        <f t="shared" si="63"/>
        <v>0.15791962918086005</v>
      </c>
      <c r="BL104" s="26">
        <f t="shared" si="64"/>
        <v>4.024649356439039E-2</v>
      </c>
      <c r="BM104" s="26">
        <f t="shared" si="65"/>
        <v>1.4855556000091447E-2</v>
      </c>
      <c r="BN104" s="26">
        <f t="shared" si="66"/>
        <v>6.5506332731304726E-2</v>
      </c>
      <c r="BO104" s="26">
        <f t="shared" si="67"/>
        <v>8.7132210054639819E-3</v>
      </c>
      <c r="BP104" s="26">
        <f t="shared" si="68"/>
        <v>1.1557377517660776E-2</v>
      </c>
      <c r="BQ104" s="26">
        <f t="shared" si="69"/>
        <v>2.7667834525959625E-2</v>
      </c>
      <c r="BR104" s="26">
        <f t="shared" si="70"/>
        <v>2.7787859216753161E-3</v>
      </c>
      <c r="BS104" s="26">
        <f t="shared" si="71"/>
        <v>1.370960597608651E-2</v>
      </c>
      <c r="BT104" s="26">
        <f t="shared" si="72"/>
        <v>1.4859485379849569E-2</v>
      </c>
      <c r="BU104" s="26">
        <f t="shared" si="73"/>
        <v>1</v>
      </c>
    </row>
    <row r="105" spans="1:73">
      <c r="A105" s="71">
        <v>39934</v>
      </c>
      <c r="B105" s="84">
        <v>90771</v>
      </c>
      <c r="C105" s="51">
        <v>382919</v>
      </c>
      <c r="D105" s="51">
        <v>29585</v>
      </c>
      <c r="E105" s="51">
        <v>72090</v>
      </c>
      <c r="F105" s="51">
        <v>59268</v>
      </c>
      <c r="G105" s="51">
        <v>115574</v>
      </c>
      <c r="H105" s="51">
        <v>57827</v>
      </c>
      <c r="I105" s="51">
        <v>12591</v>
      </c>
      <c r="J105" s="51">
        <v>20760</v>
      </c>
      <c r="K105" s="51">
        <v>34399</v>
      </c>
      <c r="L105" s="51">
        <v>61487</v>
      </c>
      <c r="M105" s="51">
        <v>17276</v>
      </c>
      <c r="N105" s="51">
        <v>42412</v>
      </c>
      <c r="O105" s="51">
        <v>12366</v>
      </c>
      <c r="P105" s="51">
        <v>12009</v>
      </c>
      <c r="Q105" s="51">
        <v>14047</v>
      </c>
      <c r="R105" s="51">
        <v>184447</v>
      </c>
      <c r="S105" s="51">
        <v>161888</v>
      </c>
      <c r="T105" s="51">
        <v>40467</v>
      </c>
      <c r="U105" s="51">
        <v>62092</v>
      </c>
      <c r="V105" s="51">
        <v>251537</v>
      </c>
      <c r="W105" s="51">
        <v>19349</v>
      </c>
      <c r="X105" s="51">
        <v>24036</v>
      </c>
      <c r="Y105" s="51">
        <v>17161</v>
      </c>
      <c r="Z105" s="51">
        <v>312083</v>
      </c>
      <c r="AA105" s="51">
        <v>75055</v>
      </c>
      <c r="AB105" s="51">
        <v>24488</v>
      </c>
      <c r="AC105" s="51">
        <v>119422</v>
      </c>
      <c r="AD105" s="51">
        <v>16239</v>
      </c>
      <c r="AE105" s="51">
        <v>14422</v>
      </c>
      <c r="AF105" s="51">
        <v>64833</v>
      </c>
      <c r="AG105" s="51">
        <v>5878</v>
      </c>
      <c r="AH105" s="51">
        <v>17373</v>
      </c>
      <c r="AI105" s="51">
        <v>31261</v>
      </c>
      <c r="AJ105" s="85">
        <v>2003442</v>
      </c>
      <c r="AL105" s="1">
        <f t="shared" si="38"/>
        <v>39934</v>
      </c>
      <c r="AM105" s="26">
        <f t="shared" si="39"/>
        <v>4.5307525748187367E-2</v>
      </c>
      <c r="AN105" s="26">
        <f t="shared" si="40"/>
        <v>0.1911305642988417</v>
      </c>
      <c r="AO105" s="26">
        <f t="shared" si="41"/>
        <v>1.4767085845260307E-2</v>
      </c>
      <c r="AP105" s="26">
        <f t="shared" si="42"/>
        <v>3.5983073131141304E-2</v>
      </c>
      <c r="AQ105" s="26">
        <f t="shared" si="43"/>
        <v>2.9583087506401484E-2</v>
      </c>
      <c r="AR105" s="26">
        <f t="shared" si="44"/>
        <v>5.7687719434852618E-2</v>
      </c>
      <c r="AS105" s="26">
        <f t="shared" si="45"/>
        <v>2.886382535656136E-2</v>
      </c>
      <c r="AT105" s="26">
        <f t="shared" si="46"/>
        <v>6.2846840587349176E-3</v>
      </c>
      <c r="AU105" s="26">
        <f t="shared" si="47"/>
        <v>1.0362166711090214E-2</v>
      </c>
      <c r="AV105" s="26">
        <f t="shared" si="48"/>
        <v>1.7169950515163405E-2</v>
      </c>
      <c r="AW105" s="26">
        <f t="shared" si="49"/>
        <v>3.0690681337418303E-2</v>
      </c>
      <c r="AX105" s="26">
        <f t="shared" si="50"/>
        <v>8.6231595424274814E-3</v>
      </c>
      <c r="AY105" s="26">
        <f t="shared" si="51"/>
        <v>2.1169567174892011E-2</v>
      </c>
      <c r="AZ105" s="26">
        <f t="shared" si="52"/>
        <v>6.1723773386002691E-3</v>
      </c>
      <c r="BA105" s="26">
        <f t="shared" si="53"/>
        <v>5.9941840093199602E-3</v>
      </c>
      <c r="BB105" s="26">
        <f t="shared" si="54"/>
        <v>7.0114333232506858E-3</v>
      </c>
      <c r="BC105" s="26">
        <f t="shared" si="55"/>
        <v>9.2065056038557636E-2</v>
      </c>
      <c r="BD105" s="26">
        <f t="shared" si="56"/>
        <v>8.0804934707368617E-2</v>
      </c>
      <c r="BE105" s="26">
        <f t="shared" si="57"/>
        <v>2.0198737971950275E-2</v>
      </c>
      <c r="BF105" s="26">
        <f t="shared" si="58"/>
        <v>3.0992661629335914E-2</v>
      </c>
      <c r="BG105" s="26">
        <f t="shared" si="59"/>
        <v>0.12555242427781788</v>
      </c>
      <c r="BH105" s="26">
        <f t="shared" si="60"/>
        <v>9.6578787906013742E-3</v>
      </c>
      <c r="BI105" s="26">
        <f t="shared" si="61"/>
        <v>1.1997352556250692E-2</v>
      </c>
      <c r="BJ105" s="26">
        <f t="shared" si="62"/>
        <v>8.5657583299142172E-3</v>
      </c>
      <c r="BK105" s="26">
        <f t="shared" si="63"/>
        <v>0.15577341395458416</v>
      </c>
      <c r="BL105" s="26">
        <f t="shared" si="64"/>
        <v>3.7463026132026782E-2</v>
      </c>
      <c r="BM105" s="26">
        <f t="shared" si="65"/>
        <v>1.2222964278476741E-2</v>
      </c>
      <c r="BN105" s="26">
        <f t="shared" si="66"/>
        <v>5.960841391964429E-2</v>
      </c>
      <c r="BO105" s="26">
        <f t="shared" si="67"/>
        <v>8.105550347851348E-3</v>
      </c>
      <c r="BP105" s="26">
        <f t="shared" si="68"/>
        <v>7.1986111901417658E-3</v>
      </c>
      <c r="BQ105" s="26">
        <f t="shared" si="69"/>
        <v>3.2360807051065116E-2</v>
      </c>
      <c r="BR105" s="26">
        <f t="shared" si="70"/>
        <v>2.933950670895389E-3</v>
      </c>
      <c r="BS105" s="26">
        <f t="shared" si="71"/>
        <v>8.6715762173299755E-3</v>
      </c>
      <c r="BT105" s="26">
        <f t="shared" si="72"/>
        <v>1.5603646125018843E-2</v>
      </c>
      <c r="BU105" s="26">
        <f t="shared" si="73"/>
        <v>1</v>
      </c>
    </row>
    <row r="106" spans="1:73">
      <c r="A106" s="71">
        <v>39965</v>
      </c>
      <c r="B106" s="84">
        <v>61302</v>
      </c>
      <c r="C106" s="51">
        <v>333909</v>
      </c>
      <c r="D106" s="51">
        <v>20651</v>
      </c>
      <c r="E106" s="51">
        <v>69465</v>
      </c>
      <c r="F106" s="51">
        <v>44724</v>
      </c>
      <c r="G106" s="51">
        <v>89343</v>
      </c>
      <c r="H106" s="51">
        <v>49049</v>
      </c>
      <c r="I106" s="51">
        <v>9233</v>
      </c>
      <c r="J106" s="51">
        <v>15790</v>
      </c>
      <c r="K106" s="51">
        <v>26557</v>
      </c>
      <c r="L106" s="51">
        <v>43282</v>
      </c>
      <c r="M106" s="51">
        <v>23453</v>
      </c>
      <c r="N106" s="51">
        <v>32831</v>
      </c>
      <c r="O106" s="51">
        <v>11010</v>
      </c>
      <c r="P106" s="51">
        <v>9026</v>
      </c>
      <c r="Q106" s="51">
        <v>9715</v>
      </c>
      <c r="R106" s="51">
        <v>154121</v>
      </c>
      <c r="S106" s="51">
        <v>136389</v>
      </c>
      <c r="T106" s="51">
        <v>28771</v>
      </c>
      <c r="U106" s="51">
        <v>43755</v>
      </c>
      <c r="V106" s="51">
        <v>208133</v>
      </c>
      <c r="W106" s="51">
        <v>14055</v>
      </c>
      <c r="X106" s="51">
        <v>12565</v>
      </c>
      <c r="Y106" s="51">
        <v>13659</v>
      </c>
      <c r="Z106" s="51">
        <v>248412</v>
      </c>
      <c r="AA106" s="51">
        <v>49909</v>
      </c>
      <c r="AB106" s="51">
        <v>21913</v>
      </c>
      <c r="AC106" s="51">
        <v>125696</v>
      </c>
      <c r="AD106" s="51">
        <v>10425</v>
      </c>
      <c r="AE106" s="51">
        <v>8128</v>
      </c>
      <c r="AF106" s="51">
        <v>46040</v>
      </c>
      <c r="AG106" s="51">
        <v>2780</v>
      </c>
      <c r="AH106" s="51">
        <v>8568</v>
      </c>
      <c r="AI106" s="51">
        <v>20169</v>
      </c>
      <c r="AJ106" s="85">
        <v>1618029</v>
      </c>
      <c r="AL106" s="1">
        <f t="shared" si="38"/>
        <v>39965</v>
      </c>
      <c r="AM106" s="26">
        <f t="shared" si="39"/>
        <v>3.7886836391683956E-2</v>
      </c>
      <c r="AN106" s="26">
        <f t="shared" si="40"/>
        <v>0.206367747426035</v>
      </c>
      <c r="AO106" s="26">
        <f t="shared" si="41"/>
        <v>1.2763059252955292E-2</v>
      </c>
      <c r="AP106" s="26">
        <f t="shared" si="42"/>
        <v>4.293186339676236E-2</v>
      </c>
      <c r="AQ106" s="26">
        <f t="shared" si="43"/>
        <v>2.7641037336166411E-2</v>
      </c>
      <c r="AR106" s="26">
        <f t="shared" si="44"/>
        <v>5.5217180903432507E-2</v>
      </c>
      <c r="AS106" s="26">
        <f t="shared" si="45"/>
        <v>3.03140425789649E-2</v>
      </c>
      <c r="AT106" s="26">
        <f t="shared" si="46"/>
        <v>5.7063254119672762E-3</v>
      </c>
      <c r="AU106" s="26">
        <f t="shared" si="47"/>
        <v>9.7587867708180762E-3</v>
      </c>
      <c r="AV106" s="26">
        <f t="shared" si="48"/>
        <v>1.6413179244624168E-2</v>
      </c>
      <c r="AW106" s="26">
        <f t="shared" si="49"/>
        <v>2.6749829576602151E-2</v>
      </c>
      <c r="AX106" s="26">
        <f t="shared" si="50"/>
        <v>1.4494795828752143E-2</v>
      </c>
      <c r="AY106" s="26">
        <f t="shared" si="51"/>
        <v>2.0290736445391276E-2</v>
      </c>
      <c r="AZ106" s="26">
        <f t="shared" si="52"/>
        <v>6.8045751961182399E-3</v>
      </c>
      <c r="BA106" s="26">
        <f t="shared" si="53"/>
        <v>5.5783919818495221E-3</v>
      </c>
      <c r="BB106" s="26">
        <f t="shared" si="54"/>
        <v>6.0042187130144144E-3</v>
      </c>
      <c r="BC106" s="26">
        <f t="shared" si="55"/>
        <v>9.5252310063663873E-2</v>
      </c>
      <c r="BD106" s="26">
        <f t="shared" si="56"/>
        <v>8.4293297586137211E-2</v>
      </c>
      <c r="BE106" s="26">
        <f t="shared" si="57"/>
        <v>1.7781510714579282E-2</v>
      </c>
      <c r="BF106" s="26">
        <f t="shared" si="58"/>
        <v>2.7042160554600691E-2</v>
      </c>
      <c r="BG106" s="26">
        <f t="shared" si="59"/>
        <v>0.12863366478598345</v>
      </c>
      <c r="BH106" s="26">
        <f t="shared" si="60"/>
        <v>8.686494494227235E-3</v>
      </c>
      <c r="BI106" s="26">
        <f t="shared" si="61"/>
        <v>7.7656210117371194E-3</v>
      </c>
      <c r="BJ106" s="26">
        <f t="shared" si="62"/>
        <v>8.4417522800889228E-3</v>
      </c>
      <c r="BK106" s="26">
        <f t="shared" si="63"/>
        <v>0.15352753257203672</v>
      </c>
      <c r="BL106" s="26">
        <f t="shared" si="64"/>
        <v>3.0845553448053155E-2</v>
      </c>
      <c r="BM106" s="26">
        <f t="shared" si="65"/>
        <v>1.3543020551547593E-2</v>
      </c>
      <c r="BN106" s="26">
        <f t="shared" si="66"/>
        <v>7.7684639768508479E-2</v>
      </c>
      <c r="BO106" s="26">
        <f t="shared" si="67"/>
        <v>6.4430241979593688E-3</v>
      </c>
      <c r="BP106" s="26">
        <f t="shared" si="68"/>
        <v>5.0233957487782971E-3</v>
      </c>
      <c r="BQ106" s="26">
        <f t="shared" si="69"/>
        <v>2.8454372573050297E-2</v>
      </c>
      <c r="BR106" s="26">
        <f t="shared" si="70"/>
        <v>1.7181397861224985E-3</v>
      </c>
      <c r="BS106" s="26">
        <f t="shared" si="71"/>
        <v>5.295331542265312E-3</v>
      </c>
      <c r="BT106" s="26">
        <f t="shared" si="72"/>
        <v>1.2465165951908155E-2</v>
      </c>
      <c r="BU106" s="26">
        <f t="shared" si="73"/>
        <v>1</v>
      </c>
    </row>
    <row r="107" spans="1:73">
      <c r="A107" s="71">
        <v>39995</v>
      </c>
      <c r="B107" s="84">
        <v>70694</v>
      </c>
      <c r="C107" s="51">
        <v>421968</v>
      </c>
      <c r="D107" s="51">
        <v>24333</v>
      </c>
      <c r="E107" s="51">
        <v>72168</v>
      </c>
      <c r="F107" s="51">
        <v>57019</v>
      </c>
      <c r="G107" s="51">
        <v>125329</v>
      </c>
      <c r="H107" s="51">
        <v>77131</v>
      </c>
      <c r="I107" s="51">
        <v>10208</v>
      </c>
      <c r="J107" s="51">
        <v>15242</v>
      </c>
      <c r="K107" s="51">
        <v>36317</v>
      </c>
      <c r="L107" s="51">
        <v>59599</v>
      </c>
      <c r="M107" s="51">
        <v>66907</v>
      </c>
      <c r="N107" s="51">
        <v>42322</v>
      </c>
      <c r="O107" s="51">
        <v>10017</v>
      </c>
      <c r="P107" s="51">
        <v>11313</v>
      </c>
      <c r="Q107" s="51">
        <v>11083</v>
      </c>
      <c r="R107" s="51">
        <v>174012</v>
      </c>
      <c r="S107" s="51">
        <v>151822</v>
      </c>
      <c r="T107" s="51">
        <v>35567</v>
      </c>
      <c r="U107" s="51">
        <v>46799</v>
      </c>
      <c r="V107" s="51">
        <v>280953</v>
      </c>
      <c r="W107" s="51">
        <v>21760</v>
      </c>
      <c r="X107" s="51">
        <v>26185</v>
      </c>
      <c r="Y107" s="51">
        <v>15301</v>
      </c>
      <c r="Z107" s="51">
        <v>344199</v>
      </c>
      <c r="AA107" s="51">
        <v>61050</v>
      </c>
      <c r="AB107" s="51">
        <v>55548</v>
      </c>
      <c r="AC107" s="51">
        <v>257224</v>
      </c>
      <c r="AD107" s="51">
        <v>16032</v>
      </c>
      <c r="AE107" s="51">
        <v>13460</v>
      </c>
      <c r="AF107" s="51">
        <v>56890</v>
      </c>
      <c r="AG107" s="51">
        <v>3028</v>
      </c>
      <c r="AH107" s="51">
        <v>10586</v>
      </c>
      <c r="AI107" s="51">
        <v>25068</v>
      </c>
      <c r="AJ107" s="85">
        <v>2211111</v>
      </c>
      <c r="AL107" s="1">
        <f t="shared" si="38"/>
        <v>39995</v>
      </c>
      <c r="AM107" s="26">
        <f t="shared" si="39"/>
        <v>3.1972162410661427E-2</v>
      </c>
      <c r="AN107" s="26">
        <f t="shared" si="40"/>
        <v>0.190839808584915</v>
      </c>
      <c r="AO107" s="26">
        <f t="shared" si="41"/>
        <v>1.1004874924868086E-2</v>
      </c>
      <c r="AP107" s="26">
        <f t="shared" si="42"/>
        <v>3.2638795609989731E-2</v>
      </c>
      <c r="AQ107" s="26">
        <f t="shared" si="43"/>
        <v>2.5787488733039633E-2</v>
      </c>
      <c r="AR107" s="26">
        <f t="shared" si="44"/>
        <v>5.6681460134746738E-2</v>
      </c>
      <c r="AS107" s="26">
        <f t="shared" si="45"/>
        <v>3.4883368587103947E-2</v>
      </c>
      <c r="AT107" s="26">
        <f t="shared" si="46"/>
        <v>4.6166836490795808E-3</v>
      </c>
      <c r="AU107" s="26">
        <f t="shared" si="47"/>
        <v>6.8933671805712152E-3</v>
      </c>
      <c r="AV107" s="26">
        <f t="shared" si="48"/>
        <v>1.6424774694712298E-2</v>
      </c>
      <c r="AW107" s="26">
        <f t="shared" si="49"/>
        <v>2.6954322962528792E-2</v>
      </c>
      <c r="AX107" s="26">
        <f t="shared" si="50"/>
        <v>3.0259448756756218E-2</v>
      </c>
      <c r="AY107" s="26">
        <f t="shared" si="51"/>
        <v>1.9140603976914774E-2</v>
      </c>
      <c r="AZ107" s="26">
        <f t="shared" si="52"/>
        <v>4.5303017351910422E-3</v>
      </c>
      <c r="BA107" s="26">
        <f t="shared" si="53"/>
        <v>5.1164324179111768E-3</v>
      </c>
      <c r="BB107" s="26">
        <f t="shared" si="54"/>
        <v>5.0124123121815236E-3</v>
      </c>
      <c r="BC107" s="26">
        <f t="shared" si="55"/>
        <v>7.8698898427080319E-2</v>
      </c>
      <c r="BD107" s="26">
        <f t="shared" si="56"/>
        <v>6.8663219530815056E-2</v>
      </c>
      <c r="BE107" s="26">
        <f t="shared" si="57"/>
        <v>1.6085578697767774E-2</v>
      </c>
      <c r="BF107" s="26">
        <f t="shared" si="58"/>
        <v>2.1165377948008941E-2</v>
      </c>
      <c r="BG107" s="26">
        <f t="shared" si="59"/>
        <v>0.12706417723940588</v>
      </c>
      <c r="BH107" s="26">
        <f t="shared" si="60"/>
        <v>9.8412065246837443E-3</v>
      </c>
      <c r="BI107" s="26">
        <f t="shared" si="61"/>
        <v>1.1842462906656427E-2</v>
      </c>
      <c r="BJ107" s="26">
        <f t="shared" si="62"/>
        <v>6.9200505989975179E-3</v>
      </c>
      <c r="BK107" s="26">
        <f t="shared" si="63"/>
        <v>0.15566789726974359</v>
      </c>
      <c r="BL107" s="26">
        <f t="shared" si="64"/>
        <v>2.7610554151284127E-2</v>
      </c>
      <c r="BM107" s="26">
        <f t="shared" si="65"/>
        <v>2.5122212317699111E-2</v>
      </c>
      <c r="BN107" s="26">
        <f t="shared" si="66"/>
        <v>0.11633246815741045</v>
      </c>
      <c r="BO107" s="26">
        <f t="shared" si="67"/>
        <v>7.250653630686112E-3</v>
      </c>
      <c r="BP107" s="26">
        <f t="shared" si="68"/>
        <v>6.0874374918310301E-3</v>
      </c>
      <c r="BQ107" s="26">
        <f t="shared" si="69"/>
        <v>2.5729147021565178E-2</v>
      </c>
      <c r="BR107" s="26">
        <f t="shared" si="70"/>
        <v>1.369447304997352E-3</v>
      </c>
      <c r="BS107" s="26">
        <f t="shared" si="71"/>
        <v>4.7876384315396195E-3</v>
      </c>
      <c r="BT107" s="26">
        <f t="shared" si="72"/>
        <v>1.1337287001873718E-2</v>
      </c>
      <c r="BU107" s="26">
        <f t="shared" si="73"/>
        <v>1</v>
      </c>
    </row>
    <row r="108" spans="1:73">
      <c r="A108" s="71">
        <v>40026</v>
      </c>
      <c r="B108" s="84">
        <v>65264</v>
      </c>
      <c r="C108" s="51">
        <v>383439</v>
      </c>
      <c r="D108" s="51">
        <v>22863</v>
      </c>
      <c r="E108" s="51">
        <v>70190</v>
      </c>
      <c r="F108" s="51">
        <v>49298</v>
      </c>
      <c r="G108" s="51">
        <v>100010</v>
      </c>
      <c r="H108" s="51">
        <v>62100</v>
      </c>
      <c r="I108" s="51">
        <v>10499</v>
      </c>
      <c r="J108" s="51">
        <v>14177</v>
      </c>
      <c r="K108" s="51">
        <v>32257</v>
      </c>
      <c r="L108" s="51">
        <v>53363</v>
      </c>
      <c r="M108" s="51">
        <v>57653</v>
      </c>
      <c r="N108" s="51">
        <v>42736</v>
      </c>
      <c r="O108" s="51">
        <v>9876</v>
      </c>
      <c r="P108" s="51">
        <v>10248</v>
      </c>
      <c r="Q108" s="51">
        <v>10626</v>
      </c>
      <c r="R108" s="51">
        <v>156614</v>
      </c>
      <c r="S108" s="51">
        <v>137551</v>
      </c>
      <c r="T108" s="51">
        <v>33340</v>
      </c>
      <c r="U108" s="51">
        <v>47616</v>
      </c>
      <c r="V108" s="51">
        <v>262608</v>
      </c>
      <c r="W108" s="51">
        <v>18571</v>
      </c>
      <c r="X108" s="51">
        <v>23883</v>
      </c>
      <c r="Y108" s="51">
        <v>14794</v>
      </c>
      <c r="Z108" s="51">
        <v>319856</v>
      </c>
      <c r="AA108" s="51">
        <v>55598</v>
      </c>
      <c r="AB108" s="51">
        <v>61705</v>
      </c>
      <c r="AC108" s="51">
        <v>230813</v>
      </c>
      <c r="AD108" s="51">
        <v>15265</v>
      </c>
      <c r="AE108" s="51">
        <v>13602</v>
      </c>
      <c r="AF108" s="51">
        <v>57317</v>
      </c>
      <c r="AG108" s="51">
        <v>2990</v>
      </c>
      <c r="AH108" s="51">
        <v>10234</v>
      </c>
      <c r="AI108" s="51">
        <v>26665</v>
      </c>
      <c r="AJ108" s="85">
        <v>2026212</v>
      </c>
      <c r="AL108" s="1">
        <f t="shared" si="38"/>
        <v>40026</v>
      </c>
      <c r="AM108" s="26">
        <f t="shared" si="39"/>
        <v>3.220985760621297E-2</v>
      </c>
      <c r="AN108" s="26">
        <f t="shared" si="40"/>
        <v>0.18923932934954488</v>
      </c>
      <c r="AO108" s="26">
        <f t="shared" si="41"/>
        <v>1.1283616916689863E-2</v>
      </c>
      <c r="AP108" s="26">
        <f t="shared" si="42"/>
        <v>3.4640995117983707E-2</v>
      </c>
      <c r="AQ108" s="26">
        <f t="shared" si="43"/>
        <v>2.4330129325065689E-2</v>
      </c>
      <c r="AR108" s="26">
        <f t="shared" si="44"/>
        <v>4.9358112576571453E-2</v>
      </c>
      <c r="AS108" s="26">
        <f t="shared" si="45"/>
        <v>3.0648323077743098E-2</v>
      </c>
      <c r="AT108" s="26">
        <f t="shared" si="46"/>
        <v>5.1815900804061963E-3</v>
      </c>
      <c r="AU108" s="26">
        <f t="shared" si="47"/>
        <v>6.9967999399865363E-3</v>
      </c>
      <c r="AV108" s="26">
        <f t="shared" si="48"/>
        <v>1.5919854388385817E-2</v>
      </c>
      <c r="AW108" s="26">
        <f t="shared" si="49"/>
        <v>2.6336335980637761E-2</v>
      </c>
      <c r="AX108" s="26">
        <f t="shared" si="50"/>
        <v>2.8453587285042235E-2</v>
      </c>
      <c r="AY108" s="26">
        <f t="shared" si="51"/>
        <v>2.1091573833340243E-2</v>
      </c>
      <c r="AZ108" s="26">
        <f t="shared" si="52"/>
        <v>4.8741197860835885E-3</v>
      </c>
      <c r="BA108" s="26">
        <f t="shared" si="53"/>
        <v>5.0577136054864944E-3</v>
      </c>
      <c r="BB108" s="26">
        <f t="shared" si="54"/>
        <v>5.2442686155249304E-3</v>
      </c>
      <c r="BC108" s="26">
        <f t="shared" si="55"/>
        <v>7.7293985032168402E-2</v>
      </c>
      <c r="BD108" s="26">
        <f t="shared" si="56"/>
        <v>6.7885788851314674E-2</v>
      </c>
      <c r="BE108" s="26">
        <f t="shared" si="57"/>
        <v>1.6454349298099111E-2</v>
      </c>
      <c r="BF108" s="26">
        <f t="shared" si="58"/>
        <v>2.3500008883571906E-2</v>
      </c>
      <c r="BG108" s="26">
        <f t="shared" si="59"/>
        <v>0.12960539173590918</v>
      </c>
      <c r="BH108" s="26">
        <f t="shared" si="60"/>
        <v>9.1653785487402113E-3</v>
      </c>
      <c r="BI108" s="26">
        <f t="shared" si="61"/>
        <v>1.1787019324730088E-2</v>
      </c>
      <c r="BJ108" s="26">
        <f t="shared" si="62"/>
        <v>7.301309043673614E-3</v>
      </c>
      <c r="BK108" s="26">
        <f t="shared" si="63"/>
        <v>0.15785909865305309</v>
      </c>
      <c r="BL108" s="26">
        <f t="shared" si="64"/>
        <v>2.7439379492372962E-2</v>
      </c>
      <c r="BM108" s="26">
        <f t="shared" si="65"/>
        <v>3.0453378027570657E-2</v>
      </c>
      <c r="BN108" s="26">
        <f t="shared" si="66"/>
        <v>0.11391354902645923</v>
      </c>
      <c r="BO108" s="26">
        <f t="shared" si="67"/>
        <v>7.5337625085627764E-3</v>
      </c>
      <c r="BP108" s="26">
        <f t="shared" si="68"/>
        <v>6.713019170748174E-3</v>
      </c>
      <c r="BQ108" s="26">
        <f t="shared" si="69"/>
        <v>2.8287760609452515E-2</v>
      </c>
      <c r="BR108" s="26">
        <f t="shared" si="70"/>
        <v>1.4756600000394825E-3</v>
      </c>
      <c r="BS108" s="26">
        <f t="shared" si="71"/>
        <v>5.0508041606702556E-3</v>
      </c>
      <c r="BT108" s="26">
        <f t="shared" si="72"/>
        <v>1.316002471607117E-2</v>
      </c>
      <c r="BU108" s="26">
        <f t="shared" si="73"/>
        <v>1</v>
      </c>
    </row>
    <row r="109" spans="1:73">
      <c r="A109" s="71">
        <v>40057</v>
      </c>
      <c r="B109" s="84">
        <v>85051</v>
      </c>
      <c r="C109" s="51">
        <v>413193</v>
      </c>
      <c r="D109" s="51">
        <v>30548</v>
      </c>
      <c r="E109" s="51">
        <v>80097</v>
      </c>
      <c r="F109" s="51">
        <v>64218</v>
      </c>
      <c r="G109" s="51">
        <v>121052</v>
      </c>
      <c r="H109" s="51">
        <v>69586</v>
      </c>
      <c r="I109" s="51">
        <v>11162</v>
      </c>
      <c r="J109" s="51">
        <v>16982</v>
      </c>
      <c r="K109" s="51">
        <v>38544</v>
      </c>
      <c r="L109" s="51">
        <v>64542</v>
      </c>
      <c r="M109" s="51">
        <v>52740</v>
      </c>
      <c r="N109" s="51">
        <v>47571</v>
      </c>
      <c r="O109" s="51">
        <v>12341</v>
      </c>
      <c r="P109" s="51">
        <v>12598</v>
      </c>
      <c r="Q109" s="51">
        <v>14978</v>
      </c>
      <c r="R109" s="51">
        <v>188014</v>
      </c>
      <c r="S109" s="51">
        <v>165161</v>
      </c>
      <c r="T109" s="51">
        <v>33839</v>
      </c>
      <c r="U109" s="51">
        <v>57103</v>
      </c>
      <c r="V109" s="51">
        <v>289599</v>
      </c>
      <c r="W109" s="51">
        <v>19611</v>
      </c>
      <c r="X109" s="51">
        <v>25326</v>
      </c>
      <c r="Y109" s="51">
        <v>17586</v>
      </c>
      <c r="Z109" s="51">
        <v>352122</v>
      </c>
      <c r="AA109" s="51">
        <v>72573</v>
      </c>
      <c r="AB109" s="51">
        <v>44420</v>
      </c>
      <c r="AC109" s="51">
        <v>180518</v>
      </c>
      <c r="AD109" s="51">
        <v>17591</v>
      </c>
      <c r="AE109" s="51">
        <v>15674</v>
      </c>
      <c r="AF109" s="51">
        <v>63292</v>
      </c>
      <c r="AG109" s="51">
        <v>3384</v>
      </c>
      <c r="AH109" s="51">
        <v>17888</v>
      </c>
      <c r="AI109" s="51">
        <v>29132</v>
      </c>
      <c r="AJ109" s="85">
        <v>2210753</v>
      </c>
      <c r="AL109" s="1">
        <f t="shared" si="38"/>
        <v>40057</v>
      </c>
      <c r="AM109" s="26">
        <f t="shared" si="39"/>
        <v>3.8471507219485848E-2</v>
      </c>
      <c r="AN109" s="26">
        <f t="shared" si="40"/>
        <v>0.18690147655572559</v>
      </c>
      <c r="AO109" s="26">
        <f t="shared" si="41"/>
        <v>1.3817916338912578E-2</v>
      </c>
      <c r="AP109" s="26">
        <f t="shared" si="42"/>
        <v>3.6230641776806363E-2</v>
      </c>
      <c r="AQ109" s="26">
        <f t="shared" si="43"/>
        <v>2.904802119458845E-2</v>
      </c>
      <c r="AR109" s="26">
        <f t="shared" si="44"/>
        <v>5.4756003949785435E-2</v>
      </c>
      <c r="AS109" s="26">
        <f t="shared" si="45"/>
        <v>3.1476153147818868E-2</v>
      </c>
      <c r="AT109" s="26">
        <f t="shared" si="46"/>
        <v>5.0489584318103376E-3</v>
      </c>
      <c r="AU109" s="26">
        <f t="shared" si="47"/>
        <v>7.6815456091205124E-3</v>
      </c>
      <c r="AV109" s="26">
        <f t="shared" si="48"/>
        <v>1.7434783533031507E-2</v>
      </c>
      <c r="AW109" s="26">
        <f t="shared" si="49"/>
        <v>2.9194577594150048E-2</v>
      </c>
      <c r="AX109" s="26">
        <f t="shared" si="50"/>
        <v>2.3856125039748901E-2</v>
      </c>
      <c r="AY109" s="26">
        <f t="shared" si="51"/>
        <v>2.1518007665261563E-2</v>
      </c>
      <c r="AZ109" s="26">
        <f t="shared" si="52"/>
        <v>5.5822608857705952E-3</v>
      </c>
      <c r="BA109" s="26">
        <f t="shared" si="53"/>
        <v>5.6985108693734668E-3</v>
      </c>
      <c r="BB109" s="26">
        <f t="shared" si="54"/>
        <v>6.7750671377580403E-3</v>
      </c>
      <c r="BC109" s="26">
        <f t="shared" si="55"/>
        <v>8.5045231194981988E-2</v>
      </c>
      <c r="BD109" s="26">
        <f t="shared" si="56"/>
        <v>7.4708029345657345E-2</v>
      </c>
      <c r="BE109" s="26">
        <f t="shared" si="57"/>
        <v>1.5306549397422507E-2</v>
      </c>
      <c r="BF109" s="26">
        <f t="shared" si="58"/>
        <v>2.5829660753598434E-2</v>
      </c>
      <c r="BG109" s="26">
        <f t="shared" si="59"/>
        <v>0.13099563813777479</v>
      </c>
      <c r="BH109" s="26">
        <f t="shared" si="60"/>
        <v>8.8707331845755723E-3</v>
      </c>
      <c r="BI109" s="26">
        <f t="shared" si="61"/>
        <v>1.1455825232398192E-2</v>
      </c>
      <c r="BJ109" s="26">
        <f t="shared" si="62"/>
        <v>7.954755687315589E-3</v>
      </c>
      <c r="BK109" s="26">
        <f t="shared" si="63"/>
        <v>0.15927695224206412</v>
      </c>
      <c r="BL109" s="26">
        <f t="shared" si="64"/>
        <v>3.2827276498098162E-2</v>
      </c>
      <c r="BM109" s="26">
        <f t="shared" si="65"/>
        <v>2.0092701446068374E-2</v>
      </c>
      <c r="BN109" s="26">
        <f t="shared" si="66"/>
        <v>8.1654531284137119E-2</v>
      </c>
      <c r="BO109" s="26">
        <f t="shared" si="67"/>
        <v>7.9570173601483298E-3</v>
      </c>
      <c r="BP109" s="26">
        <f t="shared" si="68"/>
        <v>7.089891996075545E-3</v>
      </c>
      <c r="BQ109" s="26">
        <f t="shared" si="69"/>
        <v>2.8629159385964872E-2</v>
      </c>
      <c r="BR109" s="26">
        <f t="shared" si="70"/>
        <v>1.5307001731989056E-3</v>
      </c>
      <c r="BS109" s="26">
        <f t="shared" si="71"/>
        <v>8.0913607264131264E-3</v>
      </c>
      <c r="BT109" s="26">
        <f t="shared" si="72"/>
        <v>1.3177410592680412E-2</v>
      </c>
      <c r="BU109" s="26">
        <f t="shared" si="73"/>
        <v>1</v>
      </c>
    </row>
    <row r="110" spans="1:73">
      <c r="A110" s="71">
        <v>40087</v>
      </c>
      <c r="B110" s="84">
        <v>115757</v>
      </c>
      <c r="C110" s="51">
        <v>482036</v>
      </c>
      <c r="D110" s="51">
        <v>45406</v>
      </c>
      <c r="E110" s="51">
        <v>85775</v>
      </c>
      <c r="F110" s="51">
        <v>71335</v>
      </c>
      <c r="G110" s="51">
        <v>144217</v>
      </c>
      <c r="H110" s="51">
        <v>79773</v>
      </c>
      <c r="I110" s="51">
        <v>13539</v>
      </c>
      <c r="J110" s="51">
        <v>23538</v>
      </c>
      <c r="K110" s="51">
        <v>45521</v>
      </c>
      <c r="L110" s="51">
        <v>79836</v>
      </c>
      <c r="M110" s="51">
        <v>31754</v>
      </c>
      <c r="N110" s="51">
        <v>43814</v>
      </c>
      <c r="O110" s="51">
        <v>13841</v>
      </c>
      <c r="P110" s="51">
        <v>14522</v>
      </c>
      <c r="Q110" s="51">
        <v>14187</v>
      </c>
      <c r="R110" s="51">
        <v>211526</v>
      </c>
      <c r="S110" s="51">
        <v>184540</v>
      </c>
      <c r="T110" s="51">
        <v>48209</v>
      </c>
      <c r="U110" s="51">
        <v>72346</v>
      </c>
      <c r="V110" s="51">
        <v>340167</v>
      </c>
      <c r="W110" s="51">
        <v>22957</v>
      </c>
      <c r="X110" s="51">
        <v>30155</v>
      </c>
      <c r="Y110" s="51">
        <v>22166</v>
      </c>
      <c r="Z110" s="51">
        <v>415444</v>
      </c>
      <c r="AA110" s="51">
        <v>97186</v>
      </c>
      <c r="AB110" s="51">
        <v>33439</v>
      </c>
      <c r="AC110" s="51">
        <v>161204</v>
      </c>
      <c r="AD110" s="51">
        <v>23008</v>
      </c>
      <c r="AE110" s="51">
        <v>18631</v>
      </c>
      <c r="AF110" s="51">
        <v>68100</v>
      </c>
      <c r="AG110" s="51">
        <v>5924</v>
      </c>
      <c r="AH110" s="51">
        <v>27121</v>
      </c>
      <c r="AI110" s="51">
        <v>37822</v>
      </c>
      <c r="AJ110" s="85">
        <v>2524809</v>
      </c>
      <c r="AL110" s="1">
        <f t="shared" ref="AL110:AL119" si="74">A110</f>
        <v>40087</v>
      </c>
      <c r="AM110" s="26">
        <f t="shared" ref="AM110:AM119" si="75">IF(B110="C","C",B110/$AJ110)</f>
        <v>4.5847824528508892E-2</v>
      </c>
      <c r="AN110" s="26">
        <f t="shared" ref="AN110:AN119" si="76">IF(C110="C","C",C110/$AJ110)</f>
        <v>0.19091978838795332</v>
      </c>
      <c r="AO110" s="26">
        <f t="shared" ref="AO110:AO119" si="77">IF(D110="C","C",D110/$AJ110)</f>
        <v>1.7983934626342034E-2</v>
      </c>
      <c r="AP110" s="26">
        <f t="shared" ref="AP110:AP119" si="78">IF(E110="C","C",E110/$AJ110)</f>
        <v>3.397286685844355E-2</v>
      </c>
      <c r="AQ110" s="26">
        <f t="shared" ref="AQ110:AQ119" si="79">IF(F110="C","C",F110/$AJ110)</f>
        <v>2.8253622353215629E-2</v>
      </c>
      <c r="AR110" s="26">
        <f t="shared" ref="AR110:AR119" si="80">IF(G110="C","C",G110/$AJ110)</f>
        <v>5.7119964322053671E-2</v>
      </c>
      <c r="AS110" s="26">
        <f t="shared" ref="AS110:AS119" si="81">IF(H110="C","C",H110/$AJ110)</f>
        <v>3.1595657334871664E-2</v>
      </c>
      <c r="AT110" s="26">
        <f t="shared" ref="AT110:AT119" si="82">IF(I110="C","C",I110/$AJ110)</f>
        <v>5.3623858279972861E-3</v>
      </c>
      <c r="AU110" s="26">
        <f t="shared" ref="AU110:AU119" si="83">IF(J110="C","C",J110/$AJ110)</f>
        <v>9.3226853991727685E-3</v>
      </c>
      <c r="AV110" s="26">
        <f t="shared" ref="AV110:AV119" si="84">IF(K110="C","C",K110/$AJ110)</f>
        <v>1.8029482626210538E-2</v>
      </c>
      <c r="AW110" s="26">
        <f t="shared" ref="AW110:AW119" si="85">IF(L110="C","C",L110/$AJ110)</f>
        <v>3.1620609717408328E-2</v>
      </c>
      <c r="AX110" s="26">
        <f t="shared" ref="AX110:AX119" si="86">IF(M110="C","C",M110/$AJ110)</f>
        <v>1.257679293760439E-2</v>
      </c>
      <c r="AY110" s="26">
        <f t="shared" ref="AY110:AY119" si="87">IF(N110="C","C",N110/$AJ110)</f>
        <v>1.7353391880336296E-2</v>
      </c>
      <c r="AZ110" s="26">
        <f t="shared" ref="AZ110:AZ119" si="88">IF(O110="C","C",O110/$AJ110)</f>
        <v>5.4819988363476206E-3</v>
      </c>
      <c r="BA110" s="26">
        <f t="shared" ref="BA110:BA119" si="89">IF(P110="C","C",P110/$AJ110)</f>
        <v>5.7517222094819846E-3</v>
      </c>
      <c r="BB110" s="26">
        <f t="shared" ref="BB110:BB119" si="90">IF(Q110="C","C",Q110/$AJ110)</f>
        <v>5.6190389055172096E-3</v>
      </c>
      <c r="BC110" s="26">
        <f t="shared" ref="BC110:BC119" si="91">IF(R110="C","C",R110/$AJ110)</f>
        <v>8.3779010610307555E-2</v>
      </c>
      <c r="BD110" s="26">
        <f t="shared" ref="BD110:BD119" si="92">IF(S110="C","C",S110/$AJ110)</f>
        <v>7.3090677354207781E-2</v>
      </c>
      <c r="BE110" s="26">
        <f t="shared" ref="BE110:BE119" si="93">IF(T110="C","C",T110/$AJ110)</f>
        <v>1.9094117614441328E-2</v>
      </c>
      <c r="BF110" s="26">
        <f t="shared" ref="BF110:BF119" si="94">IF(U110="C","C",U110/$AJ110)</f>
        <v>2.8654048682494399E-2</v>
      </c>
      <c r="BG110" s="26">
        <f t="shared" ref="BG110:BG119" si="95">IF(V110="C","C",V110/$AJ110)</f>
        <v>0.13472979540234528</v>
      </c>
      <c r="BH110" s="26">
        <f t="shared" ref="BH110:BH119" si="96">IF(W110="C","C",W110/$AJ110)</f>
        <v>9.0925689824458006E-3</v>
      </c>
      <c r="BI110" s="26">
        <f t="shared" ref="BI110:BI119" si="97">IF(X110="C","C",X110/$AJ110)</f>
        <v>1.1943477704650134E-2</v>
      </c>
      <c r="BJ110" s="26">
        <f t="shared" ref="BJ110:BJ119" si="98">IF(Y110="C","C",Y110/$AJ110)</f>
        <v>8.7792779572633019E-3</v>
      </c>
      <c r="BK110" s="26">
        <f t="shared" ref="BK110:BK119" si="99">IF(Z110="C","C",Z110/$AJ110)</f>
        <v>0.16454472397714046</v>
      </c>
      <c r="BL110" s="26">
        <f t="shared" ref="BL110:BL119" si="100">IF(AA110="C","C",AA110/$AJ110)</f>
        <v>3.8492416654091456E-2</v>
      </c>
      <c r="BM110" s="26">
        <f t="shared" ref="BM110:BM119" si="101">IF(AB110="C","C",AB110/$AJ110)</f>
        <v>1.3244170153069005E-2</v>
      </c>
      <c r="BN110" s="26">
        <f t="shared" ref="BN110:BN119" si="102">IF(AC110="C","C",AC110/$AJ110)</f>
        <v>6.3847998006977949E-2</v>
      </c>
      <c r="BO110" s="26">
        <f t="shared" ref="BO110:BO119" si="103">IF(AD110="C","C",AD110/$AJ110)</f>
        <v>9.112768530213573E-3</v>
      </c>
      <c r="BP110" s="26">
        <f t="shared" ref="BP110:BP119" si="104">IF(AE110="C","C",AE110/$AJ110)</f>
        <v>7.3791720482618683E-3</v>
      </c>
      <c r="BQ110" s="26">
        <f t="shared" ref="BQ110:BQ119" si="105">IF(AF110="C","C",AF110/$AJ110)</f>
        <v>2.6972337313436383E-2</v>
      </c>
      <c r="BR110" s="26">
        <f t="shared" ref="BR110:BR119" si="106">IF(AG110="C","C",AG110/$AJ110)</f>
        <v>2.3463160975741135E-3</v>
      </c>
      <c r="BS110" s="26">
        <f t="shared" ref="BS110:BS119" si="107">IF(AH110="C","C",AH110/$AJ110)</f>
        <v>1.0741802647249752E-2</v>
      </c>
      <c r="BT110" s="26">
        <f t="shared" ref="BT110:BT119" si="108">IF(AI110="C","C",AI110/$AJ110)</f>
        <v>1.4980143052405153E-2</v>
      </c>
      <c r="BU110" s="26">
        <f t="shared" ref="BU110:BU119" si="109">IF(AJ110="C","C",AJ110/$AJ110)</f>
        <v>1</v>
      </c>
    </row>
    <row r="111" spans="1:73">
      <c r="A111" s="71">
        <v>40118</v>
      </c>
      <c r="B111" s="84">
        <v>125736</v>
      </c>
      <c r="C111" s="51">
        <v>488085</v>
      </c>
      <c r="D111" s="51">
        <v>50865</v>
      </c>
      <c r="E111" s="51">
        <v>78821</v>
      </c>
      <c r="F111" s="51">
        <v>65967</v>
      </c>
      <c r="G111" s="51">
        <v>138662</v>
      </c>
      <c r="H111" s="51">
        <v>80123</v>
      </c>
      <c r="I111" s="51">
        <v>15070</v>
      </c>
      <c r="J111" s="51">
        <v>23786</v>
      </c>
      <c r="K111" s="51">
        <v>41241</v>
      </c>
      <c r="L111" s="51">
        <v>78522</v>
      </c>
      <c r="M111" s="51">
        <v>23070</v>
      </c>
      <c r="N111" s="51">
        <v>36950</v>
      </c>
      <c r="O111" s="51">
        <v>14059</v>
      </c>
      <c r="P111" s="51">
        <v>14526</v>
      </c>
      <c r="Q111" s="51">
        <v>15646</v>
      </c>
      <c r="R111" s="51">
        <v>205762</v>
      </c>
      <c r="S111" s="51">
        <v>179653</v>
      </c>
      <c r="T111" s="51">
        <v>57050</v>
      </c>
      <c r="U111" s="51">
        <v>89187</v>
      </c>
      <c r="V111" s="51">
        <v>366408</v>
      </c>
      <c r="W111" s="51">
        <v>23933</v>
      </c>
      <c r="X111" s="51">
        <v>37323</v>
      </c>
      <c r="Y111" s="51">
        <v>21306</v>
      </c>
      <c r="Z111" s="51">
        <v>448970</v>
      </c>
      <c r="AA111" s="51">
        <v>115642</v>
      </c>
      <c r="AB111" s="51">
        <v>36446</v>
      </c>
      <c r="AC111" s="51">
        <v>192166</v>
      </c>
      <c r="AD111" s="51">
        <v>25416</v>
      </c>
      <c r="AE111" s="51">
        <v>19222</v>
      </c>
      <c r="AF111" s="51">
        <v>73417</v>
      </c>
      <c r="AG111" s="51">
        <v>6819</v>
      </c>
      <c r="AH111" s="51">
        <v>45242</v>
      </c>
      <c r="AI111" s="51">
        <v>43945</v>
      </c>
      <c r="AJ111" s="85">
        <v>2650414</v>
      </c>
      <c r="AL111" s="1">
        <f t="shared" si="74"/>
        <v>40118</v>
      </c>
      <c r="AM111" s="26">
        <f t="shared" si="75"/>
        <v>4.7440135767468777E-2</v>
      </c>
      <c r="AN111" s="26">
        <f t="shared" si="76"/>
        <v>0.18415424910976172</v>
      </c>
      <c r="AO111" s="26">
        <f t="shared" si="77"/>
        <v>1.9191341428169334E-2</v>
      </c>
      <c r="AP111" s="26">
        <f t="shared" si="78"/>
        <v>2.9739127547620862E-2</v>
      </c>
      <c r="AQ111" s="26">
        <f t="shared" si="79"/>
        <v>2.4889319178060483E-2</v>
      </c>
      <c r="AR111" s="26">
        <f t="shared" si="80"/>
        <v>5.2317109704370715E-2</v>
      </c>
      <c r="AS111" s="26">
        <f t="shared" si="81"/>
        <v>3.0230371557047313E-2</v>
      </c>
      <c r="AT111" s="26">
        <f t="shared" si="82"/>
        <v>5.6859041644060134E-3</v>
      </c>
      <c r="AU111" s="26">
        <f t="shared" si="83"/>
        <v>8.9744470109198032E-3</v>
      </c>
      <c r="AV111" s="26">
        <f t="shared" si="84"/>
        <v>1.5560210593514824E-2</v>
      </c>
      <c r="AW111" s="26">
        <f t="shared" si="85"/>
        <v>2.9626314983244126E-2</v>
      </c>
      <c r="AX111" s="26">
        <f t="shared" si="86"/>
        <v>8.7043005356898968E-3</v>
      </c>
      <c r="AY111" s="26">
        <f t="shared" si="87"/>
        <v>1.3941218239867431E-2</v>
      </c>
      <c r="AZ111" s="26">
        <f t="shared" si="88"/>
        <v>5.304454322985013E-3</v>
      </c>
      <c r="BA111" s="26">
        <f t="shared" si="89"/>
        <v>5.4806532111587097E-3</v>
      </c>
      <c r="BB111" s="26">
        <f t="shared" si="90"/>
        <v>5.9032287031384528E-3</v>
      </c>
      <c r="BC111" s="26">
        <f t="shared" si="91"/>
        <v>7.7633909268514281E-2</v>
      </c>
      <c r="BD111" s="26">
        <f t="shared" si="92"/>
        <v>6.7782995411282923E-2</v>
      </c>
      <c r="BE111" s="26">
        <f t="shared" si="93"/>
        <v>2.1524939122718186E-2</v>
      </c>
      <c r="BF111" s="26">
        <f t="shared" si="94"/>
        <v>3.3650214645711954E-2</v>
      </c>
      <c r="BG111" s="26">
        <f t="shared" si="95"/>
        <v>0.13824557220117309</v>
      </c>
      <c r="BH111" s="26">
        <f t="shared" si="96"/>
        <v>9.029910044242145E-3</v>
      </c>
      <c r="BI111" s="26">
        <f t="shared" si="97"/>
        <v>1.4081950970678544E-2</v>
      </c>
      <c r="BJ111" s="26">
        <f t="shared" si="98"/>
        <v>8.0387441358218004E-3</v>
      </c>
      <c r="BK111" s="26">
        <f t="shared" si="99"/>
        <v>0.16939617735191559</v>
      </c>
      <c r="BL111" s="26">
        <f t="shared" si="100"/>
        <v>4.3631674146001338E-2</v>
      </c>
      <c r="BM111" s="26">
        <f t="shared" si="101"/>
        <v>1.3751059268476548E-2</v>
      </c>
      <c r="BN111" s="26">
        <f t="shared" si="102"/>
        <v>7.2504144635517326E-2</v>
      </c>
      <c r="BO111" s="26">
        <f t="shared" si="103"/>
        <v>9.5894452715688944E-3</v>
      </c>
      <c r="BP111" s="26">
        <f t="shared" si="104"/>
        <v>7.2524518811023482E-3</v>
      </c>
      <c r="BQ111" s="26">
        <f t="shared" si="105"/>
        <v>2.7700200798818599E-2</v>
      </c>
      <c r="BR111" s="26">
        <f t="shared" si="106"/>
        <v>2.5728056069730994E-3</v>
      </c>
      <c r="BS111" s="26">
        <f t="shared" si="107"/>
        <v>1.7069786078703176E-2</v>
      </c>
      <c r="BT111" s="26">
        <f t="shared" si="108"/>
        <v>1.6580428567008778E-2</v>
      </c>
      <c r="BU111" s="26">
        <f t="shared" si="109"/>
        <v>1</v>
      </c>
    </row>
    <row r="112" spans="1:73">
      <c r="A112" s="71">
        <v>40148</v>
      </c>
      <c r="B112" s="84">
        <v>208473</v>
      </c>
      <c r="C112" s="51">
        <v>490742</v>
      </c>
      <c r="D112" s="51">
        <v>99789</v>
      </c>
      <c r="E112" s="51">
        <v>83323</v>
      </c>
      <c r="F112" s="51">
        <v>120767</v>
      </c>
      <c r="G112" s="51">
        <v>182672</v>
      </c>
      <c r="H112" s="51">
        <v>96089</v>
      </c>
      <c r="I112" s="51">
        <v>34534</v>
      </c>
      <c r="J112" s="51">
        <v>40106</v>
      </c>
      <c r="K112" s="51">
        <v>59790</v>
      </c>
      <c r="L112" s="51">
        <v>107009</v>
      </c>
      <c r="M112" s="51">
        <v>26446</v>
      </c>
      <c r="N112" s="51">
        <v>39075</v>
      </c>
      <c r="O112" s="51">
        <v>17502</v>
      </c>
      <c r="P112" s="51">
        <v>19472</v>
      </c>
      <c r="Q112" s="51">
        <v>19617</v>
      </c>
      <c r="R112" s="51">
        <v>184100</v>
      </c>
      <c r="S112" s="51">
        <v>157525</v>
      </c>
      <c r="T112" s="51">
        <v>76849</v>
      </c>
      <c r="U112" s="51">
        <v>158263</v>
      </c>
      <c r="V112" s="51">
        <v>380567</v>
      </c>
      <c r="W112" s="51">
        <v>29421</v>
      </c>
      <c r="X112" s="51">
        <v>50991</v>
      </c>
      <c r="Y112" s="51">
        <v>31695</v>
      </c>
      <c r="Z112" s="51">
        <v>492674</v>
      </c>
      <c r="AA112" s="51">
        <v>135491</v>
      </c>
      <c r="AB112" s="51">
        <v>63870</v>
      </c>
      <c r="AC112" s="51">
        <v>218194</v>
      </c>
      <c r="AD112" s="51">
        <v>39164</v>
      </c>
      <c r="AE112" s="51">
        <v>44609</v>
      </c>
      <c r="AF112" s="51">
        <v>76052</v>
      </c>
      <c r="AG112" s="51">
        <v>11310</v>
      </c>
      <c r="AH112" s="51">
        <v>56326</v>
      </c>
      <c r="AI112" s="51">
        <v>39664</v>
      </c>
      <c r="AJ112" s="85">
        <v>3241970</v>
      </c>
      <c r="AL112" s="1">
        <f t="shared" si="74"/>
        <v>40148</v>
      </c>
      <c r="AM112" s="26">
        <f t="shared" si="75"/>
        <v>6.4304419843490224E-2</v>
      </c>
      <c r="AN112" s="26">
        <f t="shared" si="76"/>
        <v>0.15137154261143687</v>
      </c>
      <c r="AO112" s="26">
        <f t="shared" si="77"/>
        <v>3.0780358855880839E-2</v>
      </c>
      <c r="AP112" s="26">
        <f t="shared" si="78"/>
        <v>2.5701348254302168E-2</v>
      </c>
      <c r="AQ112" s="26">
        <f t="shared" si="79"/>
        <v>3.7251115833891124E-2</v>
      </c>
      <c r="AR112" s="26">
        <f t="shared" si="80"/>
        <v>5.6345987162126729E-2</v>
      </c>
      <c r="AS112" s="26">
        <f t="shared" si="81"/>
        <v>2.9639077474498531E-2</v>
      </c>
      <c r="AT112" s="26">
        <f t="shared" si="82"/>
        <v>1.0652165195853139E-2</v>
      </c>
      <c r="AU112" s="26">
        <f t="shared" si="83"/>
        <v>1.2370873265329414E-2</v>
      </c>
      <c r="AV112" s="26">
        <f t="shared" si="84"/>
        <v>1.8442490214283291E-2</v>
      </c>
      <c r="AW112" s="26">
        <f t="shared" si="85"/>
        <v>3.3007399821713343E-2</v>
      </c>
      <c r="AX112" s="26">
        <f t="shared" si="86"/>
        <v>8.1573857870368936E-3</v>
      </c>
      <c r="AY112" s="26">
        <f t="shared" si="87"/>
        <v>1.205285675067937E-2</v>
      </c>
      <c r="AZ112" s="26">
        <f t="shared" si="88"/>
        <v>5.3985693883657161E-3</v>
      </c>
      <c r="BA112" s="26">
        <f t="shared" si="89"/>
        <v>6.0062246103449448E-3</v>
      </c>
      <c r="BB112" s="26">
        <f t="shared" si="90"/>
        <v>6.0509505023180346E-3</v>
      </c>
      <c r="BC112" s="26">
        <f t="shared" si="91"/>
        <v>5.6786460084454822E-2</v>
      </c>
      <c r="BD112" s="26">
        <f t="shared" si="92"/>
        <v>4.8589283676283249E-2</v>
      </c>
      <c r="BE112" s="26">
        <f t="shared" si="93"/>
        <v>2.3704414291310531E-2</v>
      </c>
      <c r="BF112" s="26">
        <f t="shared" si="94"/>
        <v>4.8816923043704906E-2</v>
      </c>
      <c r="BG112" s="26">
        <f t="shared" si="95"/>
        <v>0.11738757607257316</v>
      </c>
      <c r="BH112" s="26">
        <f t="shared" si="96"/>
        <v>9.0750377085537497E-3</v>
      </c>
      <c r="BI112" s="26">
        <f t="shared" si="97"/>
        <v>1.5728399707585203E-2</v>
      </c>
      <c r="BJ112" s="26">
        <f t="shared" si="98"/>
        <v>9.7764630764627675E-3</v>
      </c>
      <c r="BK112" s="26">
        <f t="shared" si="99"/>
        <v>0.15196747656517487</v>
      </c>
      <c r="BL112" s="26">
        <f t="shared" si="100"/>
        <v>4.1792798822937904E-2</v>
      </c>
      <c r="BM112" s="26">
        <f t="shared" si="101"/>
        <v>1.9700984278077836E-2</v>
      </c>
      <c r="BN112" s="26">
        <f t="shared" si="102"/>
        <v>6.7302905332251681E-2</v>
      </c>
      <c r="BO112" s="26">
        <f t="shared" si="103"/>
        <v>1.2080309194718026E-2</v>
      </c>
      <c r="BP112" s="26">
        <f t="shared" si="104"/>
        <v>1.3759843551914423E-2</v>
      </c>
      <c r="BQ112" s="26">
        <f t="shared" si="105"/>
        <v>2.3458576112672234E-2</v>
      </c>
      <c r="BR112" s="26">
        <f t="shared" si="106"/>
        <v>3.4886195739010539E-3</v>
      </c>
      <c r="BS112" s="26">
        <f t="shared" si="107"/>
        <v>1.737400407776753E-2</v>
      </c>
      <c r="BT112" s="26">
        <f t="shared" si="108"/>
        <v>1.2234536408418338E-2</v>
      </c>
      <c r="BU112" s="26">
        <f t="shared" si="109"/>
        <v>1</v>
      </c>
    </row>
    <row r="113" spans="1:73">
      <c r="A113" s="71">
        <v>40179</v>
      </c>
      <c r="B113" s="84">
        <v>331933</v>
      </c>
      <c r="C113" s="51">
        <v>568285</v>
      </c>
      <c r="D113" s="51">
        <v>174401</v>
      </c>
      <c r="E113" s="51">
        <v>126437</v>
      </c>
      <c r="F113" s="51">
        <v>200670</v>
      </c>
      <c r="G113" s="51">
        <v>230646</v>
      </c>
      <c r="H113" s="51">
        <v>132027</v>
      </c>
      <c r="I113" s="51">
        <v>56848</v>
      </c>
      <c r="J113" s="51">
        <v>82334</v>
      </c>
      <c r="K113" s="51">
        <v>85136</v>
      </c>
      <c r="L113" s="51">
        <v>171861</v>
      </c>
      <c r="M113" s="51">
        <v>29437</v>
      </c>
      <c r="N113" s="51">
        <v>43782</v>
      </c>
      <c r="O113" s="51">
        <v>24274</v>
      </c>
      <c r="P113" s="51">
        <v>29766</v>
      </c>
      <c r="Q113" s="51">
        <v>29477</v>
      </c>
      <c r="R113" s="51">
        <v>214058</v>
      </c>
      <c r="S113" s="51">
        <v>181987</v>
      </c>
      <c r="T113" s="51">
        <v>105638</v>
      </c>
      <c r="U113" s="51">
        <v>287057</v>
      </c>
      <c r="V113" s="51">
        <v>476476</v>
      </c>
      <c r="W113" s="51">
        <v>38208</v>
      </c>
      <c r="X113" s="51">
        <v>61790</v>
      </c>
      <c r="Y113" s="51">
        <v>40098</v>
      </c>
      <c r="Z113" s="51">
        <v>616573</v>
      </c>
      <c r="AA113" s="51">
        <v>170438</v>
      </c>
      <c r="AB113" s="51">
        <v>101844</v>
      </c>
      <c r="AC113" s="51">
        <v>271643</v>
      </c>
      <c r="AD113" s="51">
        <v>51690</v>
      </c>
      <c r="AE113" s="51">
        <v>79040</v>
      </c>
      <c r="AF113" s="51">
        <v>91486</v>
      </c>
      <c r="AG113" s="51">
        <v>13897</v>
      </c>
      <c r="AH113" s="51">
        <v>67806</v>
      </c>
      <c r="AI113" s="51">
        <v>50377</v>
      </c>
      <c r="AJ113" s="85">
        <v>4438860</v>
      </c>
      <c r="AL113" s="1">
        <f t="shared" si="74"/>
        <v>40179</v>
      </c>
      <c r="AM113" s="26">
        <f t="shared" si="75"/>
        <v>7.4778884668586079E-2</v>
      </c>
      <c r="AN113" s="26">
        <f t="shared" si="76"/>
        <v>0.12802498839792198</v>
      </c>
      <c r="AO113" s="26">
        <f t="shared" si="77"/>
        <v>3.9289592372816443E-2</v>
      </c>
      <c r="AP113" s="26">
        <f t="shared" si="78"/>
        <v>2.848411529086297E-2</v>
      </c>
      <c r="AQ113" s="26">
        <f t="shared" si="79"/>
        <v>4.520755329070978E-2</v>
      </c>
      <c r="AR113" s="26">
        <f t="shared" si="80"/>
        <v>5.1960638542328436E-2</v>
      </c>
      <c r="AS113" s="26">
        <f t="shared" si="81"/>
        <v>2.9743447641962125E-2</v>
      </c>
      <c r="AT113" s="26">
        <f t="shared" si="82"/>
        <v>1.2806891859621614E-2</v>
      </c>
      <c r="AU113" s="26">
        <f t="shared" si="83"/>
        <v>1.8548456135133794E-2</v>
      </c>
      <c r="AV113" s="26">
        <f t="shared" si="84"/>
        <v>1.9179699292160599E-2</v>
      </c>
      <c r="AW113" s="26">
        <f t="shared" si="85"/>
        <v>3.8717373379651532E-2</v>
      </c>
      <c r="AX113" s="26">
        <f t="shared" si="86"/>
        <v>6.6316576778722462E-3</v>
      </c>
      <c r="AY113" s="26">
        <f t="shared" si="87"/>
        <v>9.8633432908449472E-3</v>
      </c>
      <c r="AZ113" s="26">
        <f t="shared" si="88"/>
        <v>5.4685211968838847E-3</v>
      </c>
      <c r="BA113" s="26">
        <f t="shared" si="89"/>
        <v>6.7057758073018744E-3</v>
      </c>
      <c r="BB113" s="26">
        <f t="shared" si="90"/>
        <v>6.6406690005992534E-3</v>
      </c>
      <c r="BC113" s="26">
        <f t="shared" si="91"/>
        <v>4.8223643007438845E-2</v>
      </c>
      <c r="BD113" s="26">
        <f t="shared" si="92"/>
        <v>4.0998589727993223E-2</v>
      </c>
      <c r="BE113" s="26">
        <f t="shared" si="93"/>
        <v>2.3798452755887774E-2</v>
      </c>
      <c r="BF113" s="26">
        <f t="shared" si="94"/>
        <v>6.466908170115751E-2</v>
      </c>
      <c r="BG113" s="26">
        <f t="shared" si="95"/>
        <v>0.10734197519182853</v>
      </c>
      <c r="BH113" s="26">
        <f t="shared" si="96"/>
        <v>8.6076154688365936E-3</v>
      </c>
      <c r="BI113" s="26">
        <f t="shared" si="97"/>
        <v>1.3920240782543265E-2</v>
      </c>
      <c r="BJ113" s="26">
        <f t="shared" si="98"/>
        <v>9.0334004676876495E-3</v>
      </c>
      <c r="BK113" s="26">
        <f t="shared" si="99"/>
        <v>0.13890345719396421</v>
      </c>
      <c r="BL113" s="26">
        <f t="shared" si="100"/>
        <v>3.8396795573638273E-2</v>
      </c>
      <c r="BM113" s="26">
        <f t="shared" si="101"/>
        <v>2.2943728795231207E-2</v>
      </c>
      <c r="BN113" s="26">
        <f t="shared" si="102"/>
        <v>6.1196568488305556E-2</v>
      </c>
      <c r="BO113" s="26">
        <f t="shared" si="103"/>
        <v>1.1644881793974129E-2</v>
      </c>
      <c r="BP113" s="26">
        <f t="shared" si="104"/>
        <v>1.7806373708564811E-2</v>
      </c>
      <c r="BQ113" s="26">
        <f t="shared" si="105"/>
        <v>2.061024677507288E-2</v>
      </c>
      <c r="BR113" s="26">
        <f t="shared" si="106"/>
        <v>3.1307587984302277E-3</v>
      </c>
      <c r="BS113" s="26">
        <f t="shared" si="107"/>
        <v>1.527554372068504E-2</v>
      </c>
      <c r="BT113" s="26">
        <f t="shared" si="108"/>
        <v>1.1349085125460141E-2</v>
      </c>
      <c r="BU113" s="26">
        <f t="shared" si="109"/>
        <v>1</v>
      </c>
    </row>
    <row r="114" spans="1:73">
      <c r="A114" s="71">
        <v>40210</v>
      </c>
      <c r="B114" s="84">
        <v>183454</v>
      </c>
      <c r="C114" s="51">
        <v>524292</v>
      </c>
      <c r="D114" s="51">
        <v>82661</v>
      </c>
      <c r="E114" s="51">
        <v>93906</v>
      </c>
      <c r="F114" s="51">
        <v>102375</v>
      </c>
      <c r="G114" s="51">
        <v>165854</v>
      </c>
      <c r="H114" s="51">
        <v>95566</v>
      </c>
      <c r="I114" s="51">
        <v>22307</v>
      </c>
      <c r="J114" s="51">
        <v>38504</v>
      </c>
      <c r="K114" s="51">
        <v>49558</v>
      </c>
      <c r="L114" s="51">
        <v>110417</v>
      </c>
      <c r="M114" s="51">
        <v>28927</v>
      </c>
      <c r="N114" s="51">
        <v>43874</v>
      </c>
      <c r="O114" s="51">
        <v>18327</v>
      </c>
      <c r="P114" s="51">
        <v>20407</v>
      </c>
      <c r="Q114" s="51">
        <v>20346</v>
      </c>
      <c r="R114" s="51">
        <v>231298</v>
      </c>
      <c r="S114" s="51">
        <v>196169</v>
      </c>
      <c r="T114" s="51">
        <v>83028</v>
      </c>
      <c r="U114" s="51">
        <v>160650</v>
      </c>
      <c r="V114" s="51">
        <v>412069</v>
      </c>
      <c r="W114" s="51">
        <v>28672</v>
      </c>
      <c r="X114" s="51">
        <v>51834</v>
      </c>
      <c r="Y114" s="51">
        <v>23177</v>
      </c>
      <c r="Z114" s="51">
        <v>515752</v>
      </c>
      <c r="AA114" s="51">
        <v>153223</v>
      </c>
      <c r="AB114" s="51">
        <v>58256</v>
      </c>
      <c r="AC114" s="51">
        <v>234378</v>
      </c>
      <c r="AD114" s="51">
        <v>38122</v>
      </c>
      <c r="AE114" s="51">
        <v>25902</v>
      </c>
      <c r="AF114" s="51">
        <v>93402</v>
      </c>
      <c r="AG114" s="51">
        <v>11589</v>
      </c>
      <c r="AH114" s="51">
        <v>65910</v>
      </c>
      <c r="AI114" s="51">
        <v>53748</v>
      </c>
      <c r="AJ114" s="85">
        <v>3326033</v>
      </c>
      <c r="AL114" s="1">
        <f t="shared" si="74"/>
        <v>40210</v>
      </c>
      <c r="AM114" s="26">
        <f t="shared" si="75"/>
        <v>5.5156999344263873E-2</v>
      </c>
      <c r="AN114" s="26">
        <f t="shared" si="76"/>
        <v>0.15763283166462871</v>
      </c>
      <c r="AO114" s="26">
        <f t="shared" si="77"/>
        <v>2.4852729963893923E-2</v>
      </c>
      <c r="AP114" s="26">
        <f t="shared" si="78"/>
        <v>2.8233634482880958E-2</v>
      </c>
      <c r="AQ114" s="26">
        <f t="shared" si="79"/>
        <v>3.0779911083263455E-2</v>
      </c>
      <c r="AR114" s="26">
        <f t="shared" si="80"/>
        <v>4.9865410234955575E-2</v>
      </c>
      <c r="AS114" s="26">
        <f t="shared" si="81"/>
        <v>2.8732727546599807E-2</v>
      </c>
      <c r="AT114" s="26">
        <f t="shared" si="82"/>
        <v>6.7067885375761459E-3</v>
      </c>
      <c r="AU114" s="26">
        <f t="shared" si="83"/>
        <v>1.1576553810500377E-2</v>
      </c>
      <c r="AV114" s="26">
        <f t="shared" si="84"/>
        <v>1.490003256131253E-2</v>
      </c>
      <c r="AW114" s="26">
        <f t="shared" si="85"/>
        <v>3.3197806516050803E-2</v>
      </c>
      <c r="AX114" s="26">
        <f t="shared" si="86"/>
        <v>8.6971476230091518E-3</v>
      </c>
      <c r="AY114" s="26">
        <f t="shared" si="87"/>
        <v>1.3191089805783646E-2</v>
      </c>
      <c r="AZ114" s="26">
        <f t="shared" si="88"/>
        <v>5.5101678185393828E-3</v>
      </c>
      <c r="BA114" s="26">
        <f t="shared" si="89"/>
        <v>6.1355374405485455E-3</v>
      </c>
      <c r="BB114" s="26">
        <f t="shared" si="90"/>
        <v>6.1171972737492381E-3</v>
      </c>
      <c r="BC114" s="26">
        <f t="shared" si="91"/>
        <v>6.9541703284363085E-2</v>
      </c>
      <c r="BD114" s="26">
        <f t="shared" si="92"/>
        <v>5.8979871817266993E-2</v>
      </c>
      <c r="BE114" s="26">
        <f t="shared" si="93"/>
        <v>2.4963071623161887E-2</v>
      </c>
      <c r="BF114" s="26">
        <f t="shared" si="94"/>
        <v>4.8300783546044189E-2</v>
      </c>
      <c r="BG114" s="26">
        <f t="shared" si="95"/>
        <v>0.12389203594792957</v>
      </c>
      <c r="BH114" s="26">
        <f t="shared" si="96"/>
        <v>8.6204797126186068E-3</v>
      </c>
      <c r="BI114" s="26">
        <f t="shared" si="97"/>
        <v>1.5584331243857172E-2</v>
      </c>
      <c r="BJ114" s="26">
        <f t="shared" si="98"/>
        <v>6.9683614083203621E-3</v>
      </c>
      <c r="BK114" s="26">
        <f t="shared" si="99"/>
        <v>0.15506520831272569</v>
      </c>
      <c r="BL114" s="26">
        <f t="shared" si="100"/>
        <v>4.6067793073610516E-2</v>
      </c>
      <c r="BM114" s="26">
        <f t="shared" si="101"/>
        <v>1.7515159951810459E-2</v>
      </c>
      <c r="BN114" s="26">
        <f t="shared" si="102"/>
        <v>7.0467731378492035E-2</v>
      </c>
      <c r="BO114" s="26">
        <f t="shared" si="103"/>
        <v>1.1461702274150618E-2</v>
      </c>
      <c r="BP114" s="26">
        <f t="shared" si="104"/>
        <v>7.7876557448467894E-3</v>
      </c>
      <c r="BQ114" s="26">
        <f t="shared" si="105"/>
        <v>2.8082102612932584E-2</v>
      </c>
      <c r="BR114" s="26">
        <f t="shared" si="106"/>
        <v>3.4843310333962413E-3</v>
      </c>
      <c r="BS114" s="26">
        <f t="shared" si="107"/>
        <v>1.9816399897415328E-2</v>
      </c>
      <c r="BT114" s="26">
        <f t="shared" si="108"/>
        <v>1.6159791559494451E-2</v>
      </c>
      <c r="BU114" s="26">
        <f t="shared" si="109"/>
        <v>1</v>
      </c>
    </row>
    <row r="115" spans="1:73">
      <c r="A115" s="71">
        <v>40238</v>
      </c>
      <c r="B115" s="84">
        <v>164582</v>
      </c>
      <c r="C115" s="51">
        <v>539158</v>
      </c>
      <c r="D115" s="51">
        <v>74302</v>
      </c>
      <c r="E115" s="51">
        <v>100252</v>
      </c>
      <c r="F115" s="51">
        <v>95349</v>
      </c>
      <c r="G115" s="51">
        <v>166646</v>
      </c>
      <c r="H115" s="51">
        <v>94076</v>
      </c>
      <c r="I115" s="51">
        <v>20546</v>
      </c>
      <c r="J115" s="51">
        <v>30455</v>
      </c>
      <c r="K115" s="51">
        <v>53448</v>
      </c>
      <c r="L115" s="51">
        <v>112357</v>
      </c>
      <c r="M115" s="51">
        <v>30364</v>
      </c>
      <c r="N115" s="51">
        <v>51351</v>
      </c>
      <c r="O115" s="51">
        <v>17346</v>
      </c>
      <c r="P115" s="51">
        <v>21537</v>
      </c>
      <c r="Q115" s="51">
        <v>20380</v>
      </c>
      <c r="R115" s="51">
        <v>231632</v>
      </c>
      <c r="S115" s="51">
        <v>198905</v>
      </c>
      <c r="T115" s="51">
        <v>79051</v>
      </c>
      <c r="U115" s="51">
        <v>135661</v>
      </c>
      <c r="V115" s="51">
        <v>423641</v>
      </c>
      <c r="W115" s="51">
        <v>29053</v>
      </c>
      <c r="X115" s="51">
        <v>48107</v>
      </c>
      <c r="Y115" s="51">
        <v>22507</v>
      </c>
      <c r="Z115" s="51">
        <v>523308</v>
      </c>
      <c r="AA115" s="51">
        <v>142162</v>
      </c>
      <c r="AB115" s="51">
        <v>50885</v>
      </c>
      <c r="AC115" s="51">
        <v>240439</v>
      </c>
      <c r="AD115" s="51">
        <v>36518</v>
      </c>
      <c r="AE115" s="51">
        <v>28840</v>
      </c>
      <c r="AF115" s="51">
        <v>93299</v>
      </c>
      <c r="AG115" s="51">
        <v>9922</v>
      </c>
      <c r="AH115" s="51">
        <v>59354</v>
      </c>
      <c r="AI115" s="51">
        <v>50425</v>
      </c>
      <c r="AJ115" s="85">
        <v>3273647</v>
      </c>
      <c r="AL115" s="1">
        <f t="shared" si="74"/>
        <v>40238</v>
      </c>
      <c r="AM115" s="26">
        <f t="shared" si="75"/>
        <v>5.0274815824675051E-2</v>
      </c>
      <c r="AN115" s="26">
        <f t="shared" si="76"/>
        <v>0.1646964379482577</v>
      </c>
      <c r="AO115" s="26">
        <f t="shared" si="77"/>
        <v>2.2697010398494401E-2</v>
      </c>
      <c r="AP115" s="26">
        <f t="shared" si="78"/>
        <v>3.0623949375115887E-2</v>
      </c>
      <c r="AQ115" s="26">
        <f t="shared" si="79"/>
        <v>2.9126231386585055E-2</v>
      </c>
      <c r="AR115" s="26">
        <f t="shared" si="80"/>
        <v>5.0905305306283788E-2</v>
      </c>
      <c r="AS115" s="26">
        <f t="shared" si="81"/>
        <v>2.8737368445650981E-2</v>
      </c>
      <c r="AT115" s="26">
        <f t="shared" si="82"/>
        <v>6.2761806633396941E-3</v>
      </c>
      <c r="AU115" s="26">
        <f t="shared" si="83"/>
        <v>9.3030800205397834E-3</v>
      </c>
      <c r="AV115" s="26">
        <f t="shared" si="84"/>
        <v>1.6326745064449526E-2</v>
      </c>
      <c r="AW115" s="26">
        <f t="shared" si="85"/>
        <v>3.4321660215655504E-2</v>
      </c>
      <c r="AX115" s="26">
        <f t="shared" si="86"/>
        <v>9.2752822769223437E-3</v>
      </c>
      <c r="AY115" s="26">
        <f t="shared" si="87"/>
        <v>1.5686175082408091E-2</v>
      </c>
      <c r="AZ115" s="26">
        <f t="shared" si="88"/>
        <v>5.2986775910780848E-3</v>
      </c>
      <c r="BA115" s="26">
        <f t="shared" si="89"/>
        <v>6.5789011460307117E-3</v>
      </c>
      <c r="BB115" s="26">
        <f t="shared" si="90"/>
        <v>6.2254726914661232E-3</v>
      </c>
      <c r="BC115" s="26">
        <f t="shared" si="91"/>
        <v>7.0756559885656573E-2</v>
      </c>
      <c r="BD115" s="26">
        <f t="shared" si="92"/>
        <v>6.0759452683811055E-2</v>
      </c>
      <c r="BE115" s="26">
        <f t="shared" si="93"/>
        <v>2.4147686051672647E-2</v>
      </c>
      <c r="BF115" s="26">
        <f t="shared" si="94"/>
        <v>4.1440326339400674E-2</v>
      </c>
      <c r="BG115" s="26">
        <f t="shared" si="95"/>
        <v>0.12940949344874386</v>
      </c>
      <c r="BH115" s="26">
        <f t="shared" si="96"/>
        <v>8.8748114870051652E-3</v>
      </c>
      <c r="BI115" s="26">
        <f t="shared" si="97"/>
        <v>1.4695231342902884E-2</v>
      </c>
      <c r="BJ115" s="26">
        <f t="shared" si="98"/>
        <v>6.8752067648100114E-3</v>
      </c>
      <c r="BK115" s="26">
        <f t="shared" si="99"/>
        <v>0.15985474304346192</v>
      </c>
      <c r="BL115" s="26">
        <f t="shared" si="100"/>
        <v>4.3426184924642147E-2</v>
      </c>
      <c r="BM115" s="26">
        <f t="shared" si="101"/>
        <v>1.5543826197509995E-2</v>
      </c>
      <c r="BN115" s="26">
        <f t="shared" si="102"/>
        <v>7.3446831622346581E-2</v>
      </c>
      <c r="BO115" s="26">
        <f t="shared" si="103"/>
        <v>1.115514287276545E-2</v>
      </c>
      <c r="BP115" s="26">
        <f t="shared" si="104"/>
        <v>8.8097464387577526E-3</v>
      </c>
      <c r="BQ115" s="26">
        <f t="shared" si="105"/>
        <v>2.8500018480917461E-2</v>
      </c>
      <c r="BR115" s="26">
        <f t="shared" si="106"/>
        <v>3.0308704634311517E-3</v>
      </c>
      <c r="BS115" s="26">
        <f t="shared" si="107"/>
        <v>1.8130849172192359E-2</v>
      </c>
      <c r="BT115" s="26">
        <f t="shared" si="108"/>
        <v>1.5403310130872387E-2</v>
      </c>
      <c r="BU115" s="26">
        <f t="shared" si="109"/>
        <v>1</v>
      </c>
    </row>
    <row r="116" spans="1:73">
      <c r="A116" s="71">
        <v>40269</v>
      </c>
      <c r="B116" s="84">
        <v>145653</v>
      </c>
      <c r="C116" s="51">
        <v>467870</v>
      </c>
      <c r="D116" s="51">
        <v>57645</v>
      </c>
      <c r="E116" s="51">
        <v>94545</v>
      </c>
      <c r="F116" s="51">
        <v>96145</v>
      </c>
      <c r="G116" s="51">
        <v>157336</v>
      </c>
      <c r="H116" s="51">
        <v>83785</v>
      </c>
      <c r="I116" s="51">
        <v>16414</v>
      </c>
      <c r="J116" s="51">
        <v>32225</v>
      </c>
      <c r="K116" s="51">
        <v>51422</v>
      </c>
      <c r="L116" s="51">
        <v>95904</v>
      </c>
      <c r="M116" s="51">
        <v>26628</v>
      </c>
      <c r="N116" s="51">
        <v>39291</v>
      </c>
      <c r="O116" s="51">
        <v>15954</v>
      </c>
      <c r="P116" s="51">
        <v>17805</v>
      </c>
      <c r="Q116" s="51">
        <v>19942</v>
      </c>
      <c r="R116" s="51">
        <v>190252</v>
      </c>
      <c r="S116" s="51">
        <v>165855</v>
      </c>
      <c r="T116" s="51">
        <v>64937</v>
      </c>
      <c r="U116" s="51">
        <v>97595</v>
      </c>
      <c r="V116" s="51">
        <v>366330</v>
      </c>
      <c r="W116" s="51">
        <v>29537</v>
      </c>
      <c r="X116" s="51">
        <v>37067</v>
      </c>
      <c r="Y116" s="51">
        <v>21499</v>
      </c>
      <c r="Z116" s="51">
        <v>454432</v>
      </c>
      <c r="AA116" s="51">
        <v>111608</v>
      </c>
      <c r="AB116" s="51">
        <v>45123</v>
      </c>
      <c r="AC116" s="51">
        <v>208168</v>
      </c>
      <c r="AD116" s="51">
        <v>28213</v>
      </c>
      <c r="AE116" s="51">
        <v>35105</v>
      </c>
      <c r="AF116" s="51">
        <v>76485</v>
      </c>
      <c r="AG116" s="51">
        <v>7753</v>
      </c>
      <c r="AH116" s="51">
        <v>41970</v>
      </c>
      <c r="AI116" s="51">
        <v>40871</v>
      </c>
      <c r="AJ116" s="85">
        <v>2821076</v>
      </c>
      <c r="AL116" s="1">
        <f t="shared" si="74"/>
        <v>40269</v>
      </c>
      <c r="AM116" s="26">
        <f t="shared" si="75"/>
        <v>5.1630299928112536E-2</v>
      </c>
      <c r="AN116" s="26">
        <f t="shared" si="76"/>
        <v>0.16584806648243436</v>
      </c>
      <c r="AO116" s="26">
        <f t="shared" si="77"/>
        <v>2.0433692676127831E-2</v>
      </c>
      <c r="AP116" s="26">
        <f t="shared" si="78"/>
        <v>3.351380820651411E-2</v>
      </c>
      <c r="AQ116" s="26">
        <f t="shared" si="79"/>
        <v>3.4080967687506472E-2</v>
      </c>
      <c r="AR116" s="26">
        <f t="shared" si="80"/>
        <v>5.5771627563383615E-2</v>
      </c>
      <c r="AS116" s="26">
        <f t="shared" si="81"/>
        <v>2.9699660696840498E-2</v>
      </c>
      <c r="AT116" s="26">
        <f t="shared" si="82"/>
        <v>5.8183473256303627E-3</v>
      </c>
      <c r="AU116" s="26">
        <f t="shared" si="83"/>
        <v>1.1422946421861729E-2</v>
      </c>
      <c r="AV116" s="26">
        <f t="shared" si="84"/>
        <v>1.8227796769743176E-2</v>
      </c>
      <c r="AW116" s="26">
        <f t="shared" si="85"/>
        <v>3.3995539290681998E-2</v>
      </c>
      <c r="AX116" s="26">
        <f t="shared" si="86"/>
        <v>9.4389516624153336E-3</v>
      </c>
      <c r="AY116" s="26">
        <f t="shared" si="87"/>
        <v>1.3927664479794235E-2</v>
      </c>
      <c r="AZ116" s="26">
        <f t="shared" si="88"/>
        <v>5.6552889748450593E-3</v>
      </c>
      <c r="BA116" s="26">
        <f t="shared" si="89"/>
        <v>6.3114215994180944E-3</v>
      </c>
      <c r="BB116" s="26">
        <f t="shared" si="90"/>
        <v>7.0689339812185139E-3</v>
      </c>
      <c r="BC116" s="26">
        <f t="shared" si="91"/>
        <v>6.7439515986098916E-2</v>
      </c>
      <c r="BD116" s="26">
        <f t="shared" si="92"/>
        <v>5.8791397324992306E-2</v>
      </c>
      <c r="BE116" s="26">
        <f t="shared" si="93"/>
        <v>2.3018522010750508E-2</v>
      </c>
      <c r="BF116" s="26">
        <f t="shared" si="94"/>
        <v>3.4594955967155797E-2</v>
      </c>
      <c r="BG116" s="26">
        <f t="shared" si="95"/>
        <v>0.12985470791995679</v>
      </c>
      <c r="BH116" s="26">
        <f t="shared" si="96"/>
        <v>1.0470118493794566E-2</v>
      </c>
      <c r="BI116" s="26">
        <f t="shared" si="97"/>
        <v>1.3139312801214855E-2</v>
      </c>
      <c r="BJ116" s="26">
        <f t="shared" si="98"/>
        <v>7.6208510511592033E-3</v>
      </c>
      <c r="BK116" s="26">
        <f t="shared" si="99"/>
        <v>0.1610846357914498</v>
      </c>
      <c r="BL116" s="26">
        <f t="shared" si="100"/>
        <v>3.9562209596621996E-2</v>
      </c>
      <c r="BM116" s="26">
        <f t="shared" si="101"/>
        <v>1.5994960788011384E-2</v>
      </c>
      <c r="BN116" s="26">
        <f t="shared" si="102"/>
        <v>7.3790284274510856E-2</v>
      </c>
      <c r="BO116" s="26">
        <f t="shared" si="103"/>
        <v>1.0000794023273389E-2</v>
      </c>
      <c r="BP116" s="26">
        <f t="shared" si="104"/>
        <v>1.2443833487647975E-2</v>
      </c>
      <c r="BQ116" s="26">
        <f t="shared" si="105"/>
        <v>2.711199556481286E-2</v>
      </c>
      <c r="BR116" s="26">
        <f t="shared" si="106"/>
        <v>2.7482421600835993E-3</v>
      </c>
      <c r="BS116" s="26">
        <f t="shared" si="107"/>
        <v>1.4877302135780816E-2</v>
      </c>
      <c r="BT116" s="26">
        <f t="shared" si="108"/>
        <v>1.4487734467274188E-2</v>
      </c>
      <c r="BU116" s="26">
        <f t="shared" si="109"/>
        <v>1</v>
      </c>
    </row>
    <row r="117" spans="1:73">
      <c r="A117" s="71">
        <v>40299</v>
      </c>
      <c r="B117" s="84">
        <v>86900</v>
      </c>
      <c r="C117" s="51">
        <v>404445</v>
      </c>
      <c r="D117" s="51">
        <v>26494</v>
      </c>
      <c r="E117" s="51">
        <v>69017</v>
      </c>
      <c r="F117" s="51">
        <v>70852</v>
      </c>
      <c r="G117" s="51">
        <v>99674</v>
      </c>
      <c r="H117" s="51">
        <v>51886</v>
      </c>
      <c r="I117" s="51">
        <v>9747</v>
      </c>
      <c r="J117" s="51">
        <v>17541</v>
      </c>
      <c r="K117" s="51">
        <v>32192</v>
      </c>
      <c r="L117" s="51">
        <v>52561</v>
      </c>
      <c r="M117" s="51">
        <v>14155</v>
      </c>
      <c r="N117" s="51">
        <v>36775</v>
      </c>
      <c r="O117" s="51">
        <v>10994</v>
      </c>
      <c r="P117" s="51">
        <v>11206</v>
      </c>
      <c r="Q117" s="51">
        <v>11482</v>
      </c>
      <c r="R117" s="51">
        <v>165215</v>
      </c>
      <c r="S117" s="51">
        <v>146929</v>
      </c>
      <c r="T117" s="51">
        <v>32566</v>
      </c>
      <c r="U117" s="51">
        <v>53743</v>
      </c>
      <c r="V117" s="51">
        <v>236088</v>
      </c>
      <c r="W117" s="51">
        <v>15745</v>
      </c>
      <c r="X117" s="51">
        <v>20980</v>
      </c>
      <c r="Y117" s="51">
        <v>12625</v>
      </c>
      <c r="Z117" s="51">
        <v>285438</v>
      </c>
      <c r="AA117" s="51">
        <v>61591</v>
      </c>
      <c r="AB117" s="51">
        <v>20214</v>
      </c>
      <c r="AC117" s="51">
        <v>124309</v>
      </c>
      <c r="AD117" s="51">
        <v>15039</v>
      </c>
      <c r="AE117" s="51">
        <v>10239</v>
      </c>
      <c r="AF117" s="51">
        <v>58579</v>
      </c>
      <c r="AG117" s="51">
        <v>4107</v>
      </c>
      <c r="AH117" s="51">
        <v>15996</v>
      </c>
      <c r="AI117" s="51">
        <v>28296</v>
      </c>
      <c r="AJ117" s="85">
        <v>1881253</v>
      </c>
      <c r="AL117" s="1">
        <f t="shared" si="74"/>
        <v>40299</v>
      </c>
      <c r="AM117" s="26">
        <f t="shared" si="75"/>
        <v>4.6192617367254697E-2</v>
      </c>
      <c r="AN117" s="26">
        <f t="shared" si="76"/>
        <v>0.21498703257881849</v>
      </c>
      <c r="AO117" s="26">
        <f t="shared" si="77"/>
        <v>1.4083166910564396E-2</v>
      </c>
      <c r="AP117" s="26">
        <f t="shared" si="78"/>
        <v>3.6686718904900086E-2</v>
      </c>
      <c r="AQ117" s="26">
        <f t="shared" si="79"/>
        <v>3.7662132631815073E-2</v>
      </c>
      <c r="AR117" s="26">
        <f t="shared" si="80"/>
        <v>5.2982772652056899E-2</v>
      </c>
      <c r="AS117" s="26">
        <f t="shared" si="81"/>
        <v>2.7580554024365676E-2</v>
      </c>
      <c r="AT117" s="26">
        <f t="shared" si="82"/>
        <v>5.1811213058530672E-3</v>
      </c>
      <c r="AU117" s="26">
        <f t="shared" si="83"/>
        <v>9.3241047323246798E-3</v>
      </c>
      <c r="AV117" s="26">
        <f t="shared" si="84"/>
        <v>1.711199928983502E-2</v>
      </c>
      <c r="AW117" s="26">
        <f t="shared" si="85"/>
        <v>2.7939357438898436E-2</v>
      </c>
      <c r="AX117" s="26">
        <f t="shared" si="86"/>
        <v>7.524240492905526E-3</v>
      </c>
      <c r="AY117" s="26">
        <f t="shared" si="87"/>
        <v>1.9548141584358934E-2</v>
      </c>
      <c r="AZ117" s="26">
        <f t="shared" si="88"/>
        <v>5.8439773916639601E-3</v>
      </c>
      <c r="BA117" s="26">
        <f t="shared" si="89"/>
        <v>5.956668241857953E-3</v>
      </c>
      <c r="BB117" s="26">
        <f t="shared" si="90"/>
        <v>6.1033789713557931E-3</v>
      </c>
      <c r="BC117" s="26">
        <f t="shared" si="91"/>
        <v>8.7821786862266799E-2</v>
      </c>
      <c r="BD117" s="26">
        <f t="shared" si="92"/>
        <v>7.8101669472420782E-2</v>
      </c>
      <c r="BE117" s="26">
        <f t="shared" si="93"/>
        <v>1.7310802959516876E-2</v>
      </c>
      <c r="BF117" s="26">
        <f t="shared" si="94"/>
        <v>2.8567662084791359E-2</v>
      </c>
      <c r="BG117" s="26">
        <f t="shared" si="95"/>
        <v>0.12549508226697845</v>
      </c>
      <c r="BH117" s="26">
        <f t="shared" si="96"/>
        <v>8.3694218693604744E-3</v>
      </c>
      <c r="BI117" s="26">
        <f t="shared" si="97"/>
        <v>1.115214168429233E-2</v>
      </c>
      <c r="BJ117" s="26">
        <f t="shared" si="98"/>
        <v>6.7109527532979345E-3</v>
      </c>
      <c r="BK117" s="26">
        <f t="shared" si="99"/>
        <v>0.15172759857392917</v>
      </c>
      <c r="BL117" s="26">
        <f t="shared" si="100"/>
        <v>3.2739349784425595E-2</v>
      </c>
      <c r="BM117" s="26">
        <f t="shared" si="101"/>
        <v>1.0744966253874413E-2</v>
      </c>
      <c r="BN117" s="26">
        <f t="shared" si="102"/>
        <v>6.6077768380967364E-2</v>
      </c>
      <c r="BO117" s="26">
        <f t="shared" si="103"/>
        <v>7.9941400757899128E-3</v>
      </c>
      <c r="BP117" s="26">
        <f t="shared" si="104"/>
        <v>5.4426491280013907E-3</v>
      </c>
      <c r="BQ117" s="26">
        <f t="shared" si="105"/>
        <v>3.1138289214688294E-2</v>
      </c>
      <c r="BR117" s="26">
        <f t="shared" si="106"/>
        <v>2.1831194422015539E-3</v>
      </c>
      <c r="BS117" s="26">
        <f t="shared" si="107"/>
        <v>8.5028435835052488E-3</v>
      </c>
      <c r="BT117" s="26">
        <f t="shared" si="108"/>
        <v>1.5041039137213335E-2</v>
      </c>
      <c r="BU117" s="26">
        <f t="shared" si="109"/>
        <v>1</v>
      </c>
    </row>
    <row r="118" spans="1:73">
      <c r="A118" s="71">
        <v>40330</v>
      </c>
      <c r="B118" s="84">
        <v>65956</v>
      </c>
      <c r="C118" s="51">
        <v>355716</v>
      </c>
      <c r="D118" s="51">
        <v>21769</v>
      </c>
      <c r="E118" s="51">
        <v>73435</v>
      </c>
      <c r="F118" s="51">
        <v>64176</v>
      </c>
      <c r="G118" s="51">
        <v>104795</v>
      </c>
      <c r="H118" s="51">
        <v>50976</v>
      </c>
      <c r="I118" s="51">
        <v>8686</v>
      </c>
      <c r="J118" s="51">
        <v>15009</v>
      </c>
      <c r="K118" s="51">
        <v>35927</v>
      </c>
      <c r="L118" s="51">
        <v>49793</v>
      </c>
      <c r="M118" s="51">
        <v>19760</v>
      </c>
      <c r="N118" s="51">
        <v>32273</v>
      </c>
      <c r="O118" s="51">
        <v>8969</v>
      </c>
      <c r="P118" s="51">
        <v>10242</v>
      </c>
      <c r="Q118" s="51">
        <v>10120</v>
      </c>
      <c r="R118" s="51">
        <v>154000</v>
      </c>
      <c r="S118" s="51">
        <v>135366</v>
      </c>
      <c r="T118" s="51">
        <v>29313</v>
      </c>
      <c r="U118" s="51">
        <v>40549</v>
      </c>
      <c r="V118" s="51">
        <v>218518</v>
      </c>
      <c r="W118" s="51">
        <v>15730</v>
      </c>
      <c r="X118" s="51">
        <v>15370</v>
      </c>
      <c r="Y118" s="51">
        <v>11739</v>
      </c>
      <c r="Z118" s="51">
        <v>261357</v>
      </c>
      <c r="AA118" s="51">
        <v>46655</v>
      </c>
      <c r="AB118" s="51">
        <v>20321</v>
      </c>
      <c r="AC118" s="51">
        <v>144440</v>
      </c>
      <c r="AD118" s="51">
        <v>11014</v>
      </c>
      <c r="AE118" s="51">
        <v>8408</v>
      </c>
      <c r="AF118" s="51">
        <v>50557</v>
      </c>
      <c r="AG118" s="51">
        <v>3511</v>
      </c>
      <c r="AH118" s="51">
        <v>10052</v>
      </c>
      <c r="AI118" s="51">
        <v>23109</v>
      </c>
      <c r="AJ118" s="85">
        <v>1730887</v>
      </c>
      <c r="AL118" s="1">
        <f t="shared" si="74"/>
        <v>40330</v>
      </c>
      <c r="AM118" s="26">
        <f t="shared" si="75"/>
        <v>3.8105318255900009E-2</v>
      </c>
      <c r="AN118" s="26">
        <f t="shared" si="76"/>
        <v>0.20551081613068906</v>
      </c>
      <c r="AO118" s="26">
        <f t="shared" si="77"/>
        <v>1.2576788663846919E-2</v>
      </c>
      <c r="AP118" s="26">
        <f t="shared" si="78"/>
        <v>4.2426224242252675E-2</v>
      </c>
      <c r="AQ118" s="26">
        <f t="shared" si="79"/>
        <v>3.7076943786625009E-2</v>
      </c>
      <c r="AR118" s="26">
        <f t="shared" si="80"/>
        <v>6.0544102532401015E-2</v>
      </c>
      <c r="AS118" s="26">
        <f t="shared" si="81"/>
        <v>2.9450796036945219E-2</v>
      </c>
      <c r="AT118" s="26">
        <f t="shared" si="82"/>
        <v>5.018236314675655E-3</v>
      </c>
      <c r="AU118" s="26">
        <f t="shared" si="83"/>
        <v>8.671276634465451E-3</v>
      </c>
      <c r="AV118" s="26">
        <f t="shared" si="84"/>
        <v>2.0756409863844374E-2</v>
      </c>
      <c r="AW118" s="26">
        <f t="shared" si="85"/>
        <v>2.8767331431803461E-2</v>
      </c>
      <c r="AX118" s="26">
        <f t="shared" si="86"/>
        <v>1.141611208588429E-2</v>
      </c>
      <c r="AY118" s="26">
        <f t="shared" si="87"/>
        <v>1.8645353509501198E-2</v>
      </c>
      <c r="AZ118" s="26">
        <f t="shared" si="88"/>
        <v>5.1817363005210622E-3</v>
      </c>
      <c r="BA118" s="26">
        <f t="shared" si="89"/>
        <v>5.9171973675924538E-3</v>
      </c>
      <c r="BB118" s="26">
        <f t="shared" si="90"/>
        <v>5.8467132747545046E-3</v>
      </c>
      <c r="BC118" s="26">
        <f t="shared" si="91"/>
        <v>8.8971723746264192E-2</v>
      </c>
      <c r="BD118" s="26">
        <f t="shared" si="92"/>
        <v>7.8206145172966229E-2</v>
      </c>
      <c r="BE118" s="26">
        <f t="shared" si="93"/>
        <v>1.6935247650482092E-2</v>
      </c>
      <c r="BF118" s="26">
        <f t="shared" si="94"/>
        <v>2.342671705316407E-2</v>
      </c>
      <c r="BG118" s="26">
        <f t="shared" si="95"/>
        <v>0.12624625408822182</v>
      </c>
      <c r="BH118" s="26">
        <f t="shared" si="96"/>
        <v>9.0878260683684153E-3</v>
      </c>
      <c r="BI118" s="26">
        <f t="shared" si="97"/>
        <v>8.8798402206498751E-3</v>
      </c>
      <c r="BJ118" s="26">
        <f t="shared" si="98"/>
        <v>6.7820718510220486E-3</v>
      </c>
      <c r="BK118" s="26">
        <f t="shared" si="99"/>
        <v>0.15099599222826215</v>
      </c>
      <c r="BL118" s="26">
        <f t="shared" si="100"/>
        <v>2.6954388125856859E-2</v>
      </c>
      <c r="BM118" s="26">
        <f t="shared" si="101"/>
        <v>1.174022336524568E-2</v>
      </c>
      <c r="BN118" s="26">
        <f t="shared" si="102"/>
        <v>8.3448544012405201E-2</v>
      </c>
      <c r="BO118" s="26">
        <f t="shared" si="103"/>
        <v>6.3632114632555447E-3</v>
      </c>
      <c r="BP118" s="26">
        <f t="shared" si="104"/>
        <v>4.8576250211596712E-3</v>
      </c>
      <c r="BQ118" s="26">
        <f t="shared" si="105"/>
        <v>2.9208723619739474E-2</v>
      </c>
      <c r="BR118" s="26">
        <f t="shared" si="106"/>
        <v>2.0284397537216467E-3</v>
      </c>
      <c r="BS118" s="26">
        <f t="shared" si="107"/>
        <v>5.8074270590743361E-3</v>
      </c>
      <c r="BT118" s="26">
        <f t="shared" si="108"/>
        <v>1.3350958208132594E-2</v>
      </c>
      <c r="BU118" s="26">
        <f t="shared" si="109"/>
        <v>1</v>
      </c>
    </row>
    <row r="119" spans="1:73">
      <c r="A119" s="71">
        <v>40360</v>
      </c>
      <c r="B119" s="84">
        <v>71628</v>
      </c>
      <c r="C119" s="51">
        <v>416416</v>
      </c>
      <c r="D119" s="51">
        <v>21866</v>
      </c>
      <c r="E119" s="51">
        <v>75812</v>
      </c>
      <c r="F119" s="51">
        <v>71111</v>
      </c>
      <c r="G119" s="51">
        <v>135550</v>
      </c>
      <c r="H119" s="51">
        <v>73222</v>
      </c>
      <c r="I119" s="51">
        <v>8993</v>
      </c>
      <c r="J119" s="51">
        <v>17050</v>
      </c>
      <c r="K119" s="51">
        <v>36106</v>
      </c>
      <c r="L119" s="51">
        <v>56569</v>
      </c>
      <c r="M119" s="51">
        <v>56270</v>
      </c>
      <c r="N119" s="51">
        <v>37049</v>
      </c>
      <c r="O119" s="51">
        <v>11129</v>
      </c>
      <c r="P119" s="51">
        <v>12166</v>
      </c>
      <c r="Q119" s="51">
        <v>10099</v>
      </c>
      <c r="R119" s="51">
        <v>171881</v>
      </c>
      <c r="S119" s="51">
        <v>151468</v>
      </c>
      <c r="T119" s="51">
        <v>31559</v>
      </c>
      <c r="U119" s="51">
        <v>45371</v>
      </c>
      <c r="V119" s="51">
        <v>279652</v>
      </c>
      <c r="W119" s="51">
        <v>22494</v>
      </c>
      <c r="X119" s="51">
        <v>29187</v>
      </c>
      <c r="Y119" s="51">
        <v>12201</v>
      </c>
      <c r="Z119" s="51">
        <v>343534</v>
      </c>
      <c r="AA119" s="51">
        <v>58679</v>
      </c>
      <c r="AB119" s="51">
        <v>51522</v>
      </c>
      <c r="AC119" s="51">
        <v>274589</v>
      </c>
      <c r="AD119" s="51">
        <v>14873</v>
      </c>
      <c r="AE119" s="51">
        <v>10555</v>
      </c>
      <c r="AF119" s="51">
        <v>59497</v>
      </c>
      <c r="AG119" s="51">
        <v>3520</v>
      </c>
      <c r="AH119" s="51">
        <v>12713</v>
      </c>
      <c r="AI119" s="51">
        <v>26173</v>
      </c>
      <c r="AJ119" s="85">
        <v>2215500</v>
      </c>
      <c r="AL119" s="1">
        <f t="shared" si="74"/>
        <v>40360</v>
      </c>
      <c r="AM119" s="26">
        <f t="shared" si="75"/>
        <v>3.2330399458361546E-2</v>
      </c>
      <c r="AN119" s="26">
        <f t="shared" si="76"/>
        <v>0.18795576619273302</v>
      </c>
      <c r="AO119" s="26">
        <f t="shared" si="77"/>
        <v>9.8695554051004292E-3</v>
      </c>
      <c r="AP119" s="26">
        <f t="shared" si="78"/>
        <v>3.4218912209433537E-2</v>
      </c>
      <c r="AQ119" s="26">
        <f t="shared" si="79"/>
        <v>3.20970435567592E-2</v>
      </c>
      <c r="AR119" s="26">
        <f t="shared" si="80"/>
        <v>6.1182577296321372E-2</v>
      </c>
      <c r="AS119" s="26">
        <f t="shared" si="81"/>
        <v>3.3049875874520428E-2</v>
      </c>
      <c r="AT119" s="26">
        <f t="shared" si="82"/>
        <v>4.059128864816069E-3</v>
      </c>
      <c r="AU119" s="26">
        <f t="shared" si="83"/>
        <v>7.6957797336944253E-3</v>
      </c>
      <c r="AV119" s="26">
        <f t="shared" si="84"/>
        <v>1.629699842022117E-2</v>
      </c>
      <c r="AW119" s="26">
        <f t="shared" si="85"/>
        <v>2.5533288196795307E-2</v>
      </c>
      <c r="AX119" s="26">
        <f t="shared" si="86"/>
        <v>2.539832994809298E-2</v>
      </c>
      <c r="AY119" s="26">
        <f t="shared" si="87"/>
        <v>1.6722635973820808E-2</v>
      </c>
      <c r="AZ119" s="26">
        <f t="shared" si="88"/>
        <v>5.0232453170841801E-3</v>
      </c>
      <c r="BA119" s="26">
        <f t="shared" si="89"/>
        <v>5.4913112164297001E-3</v>
      </c>
      <c r="BB119" s="26">
        <f t="shared" si="90"/>
        <v>4.558338975400587E-3</v>
      </c>
      <c r="BC119" s="26">
        <f t="shared" si="91"/>
        <v>7.7581132927104487E-2</v>
      </c>
      <c r="BD119" s="26">
        <f t="shared" si="92"/>
        <v>6.8367411419544125E-2</v>
      </c>
      <c r="BE119" s="26">
        <f t="shared" si="93"/>
        <v>1.424464003610923E-2</v>
      </c>
      <c r="BF119" s="26">
        <f t="shared" si="94"/>
        <v>2.0478898668472127E-2</v>
      </c>
      <c r="BG119" s="26">
        <f t="shared" si="95"/>
        <v>0.12622523132475738</v>
      </c>
      <c r="BH119" s="26">
        <f t="shared" si="96"/>
        <v>1.0153012863913338E-2</v>
      </c>
      <c r="BI119" s="26">
        <f t="shared" si="97"/>
        <v>1.3174001354096141E-2</v>
      </c>
      <c r="BJ119" s="26">
        <f t="shared" si="98"/>
        <v>5.5071090047393361E-3</v>
      </c>
      <c r="BK119" s="26">
        <f t="shared" si="99"/>
        <v>0.15505935454750622</v>
      </c>
      <c r="BL119" s="26">
        <f t="shared" si="100"/>
        <v>2.6485669149176258E-2</v>
      </c>
      <c r="BM119" s="26">
        <f t="shared" si="101"/>
        <v>2.3255247122545702E-2</v>
      </c>
      <c r="BN119" s="26">
        <f t="shared" si="102"/>
        <v>0.12393996840442338</v>
      </c>
      <c r="BO119" s="26">
        <f t="shared" si="103"/>
        <v>6.7131573008350261E-3</v>
      </c>
      <c r="BP119" s="26">
        <f t="shared" si="104"/>
        <v>4.7641615888061387E-3</v>
      </c>
      <c r="BQ119" s="26">
        <f t="shared" si="105"/>
        <v>2.6854886030241481E-2</v>
      </c>
      <c r="BR119" s="26">
        <f t="shared" si="106"/>
        <v>1.5888061385691717E-3</v>
      </c>
      <c r="BS119" s="26">
        <f t="shared" si="107"/>
        <v>5.7382080794403066E-3</v>
      </c>
      <c r="BT119" s="26">
        <f t="shared" si="108"/>
        <v>1.1813586097946287E-2</v>
      </c>
      <c r="BU119" s="26">
        <f t="shared" si="109"/>
        <v>1</v>
      </c>
    </row>
    <row r="120" spans="1:73">
      <c r="A120" s="71">
        <v>40391</v>
      </c>
      <c r="B120" s="84">
        <v>64057</v>
      </c>
      <c r="C120" s="51">
        <v>426718</v>
      </c>
      <c r="D120" s="51">
        <v>22158</v>
      </c>
      <c r="E120" s="51">
        <v>65575</v>
      </c>
      <c r="F120" s="51">
        <v>53292</v>
      </c>
      <c r="G120" s="51">
        <v>106957</v>
      </c>
      <c r="H120" s="51">
        <v>54827</v>
      </c>
      <c r="I120" s="51">
        <v>9513</v>
      </c>
      <c r="J120" s="51">
        <v>14968</v>
      </c>
      <c r="K120" s="51">
        <v>31159</v>
      </c>
      <c r="L120" s="51">
        <v>49600</v>
      </c>
      <c r="M120" s="51">
        <v>47247</v>
      </c>
      <c r="N120" s="51">
        <v>36155</v>
      </c>
      <c r="O120" s="51">
        <v>10642</v>
      </c>
      <c r="P120" s="51">
        <v>10811</v>
      </c>
      <c r="Q120" s="51">
        <v>9659</v>
      </c>
      <c r="R120" s="51">
        <v>144460</v>
      </c>
      <c r="S120" s="51">
        <v>127795</v>
      </c>
      <c r="T120" s="51">
        <v>32032</v>
      </c>
      <c r="U120" s="51">
        <v>45832</v>
      </c>
      <c r="V120" s="51">
        <v>264378</v>
      </c>
      <c r="W120" s="51">
        <v>17565</v>
      </c>
      <c r="X120" s="51">
        <v>24156</v>
      </c>
      <c r="Y120" s="51">
        <v>12476</v>
      </c>
      <c r="Z120" s="51">
        <v>318575</v>
      </c>
      <c r="AA120" s="51">
        <v>50034</v>
      </c>
      <c r="AB120" s="51">
        <v>59967</v>
      </c>
      <c r="AC120" s="51">
        <v>251066</v>
      </c>
      <c r="AD120" s="51">
        <v>13041</v>
      </c>
      <c r="AE120" s="51">
        <v>10563</v>
      </c>
      <c r="AF120" s="51">
        <v>49483</v>
      </c>
      <c r="AG120" s="51">
        <v>3372</v>
      </c>
      <c r="AH120" s="51">
        <v>11175</v>
      </c>
      <c r="AI120" s="51">
        <v>22311</v>
      </c>
      <c r="AJ120" s="85">
        <v>2025246</v>
      </c>
      <c r="AL120" s="1">
        <f t="shared" ref="AL120:AL125" si="110">A120</f>
        <v>40391</v>
      </c>
      <c r="AM120" s="26">
        <f t="shared" ref="AM120:BU120" si="111">IF(B120="C","C",B120/$AJ120)</f>
        <v>3.162924405232747E-2</v>
      </c>
      <c r="AN120" s="26">
        <f t="shared" si="111"/>
        <v>0.21069934220336689</v>
      </c>
      <c r="AO120" s="26">
        <f t="shared" si="111"/>
        <v>1.0940893106318936E-2</v>
      </c>
      <c r="AP120" s="26">
        <f t="shared" si="111"/>
        <v>3.237878262690063E-2</v>
      </c>
      <c r="AQ120" s="26">
        <f t="shared" si="111"/>
        <v>2.6313840392722661E-2</v>
      </c>
      <c r="AR120" s="26">
        <f t="shared" si="111"/>
        <v>5.2811855942438597E-2</v>
      </c>
      <c r="AS120" s="26">
        <f t="shared" si="111"/>
        <v>2.7071773009303562E-2</v>
      </c>
      <c r="AT120" s="26">
        <f t="shared" si="111"/>
        <v>4.6972071540938732E-3</v>
      </c>
      <c r="AU120" s="26">
        <f t="shared" si="111"/>
        <v>7.3907071042233884E-3</v>
      </c>
      <c r="AV120" s="26">
        <f t="shared" si="111"/>
        <v>1.5385291465826867E-2</v>
      </c>
      <c r="AW120" s="26">
        <f t="shared" si="111"/>
        <v>2.4490851975513098E-2</v>
      </c>
      <c r="AX120" s="26">
        <f t="shared" si="111"/>
        <v>2.3329017808207002E-2</v>
      </c>
      <c r="AY120" s="26">
        <f t="shared" si="111"/>
        <v>1.78521522817475E-2</v>
      </c>
      <c r="AZ120" s="26">
        <f t="shared" si="111"/>
        <v>5.2546702968429516E-3</v>
      </c>
      <c r="BA120" s="26">
        <f t="shared" si="111"/>
        <v>5.3381169497433894E-3</v>
      </c>
      <c r="BB120" s="26">
        <f t="shared" si="111"/>
        <v>4.7692971619250207E-3</v>
      </c>
      <c r="BC120" s="26">
        <f t="shared" si="111"/>
        <v>7.1329606378681895E-2</v>
      </c>
      <c r="BD120" s="26">
        <f t="shared" si="111"/>
        <v>6.3100976375215653E-2</v>
      </c>
      <c r="BE120" s="26">
        <f t="shared" si="111"/>
        <v>1.5816350211282974E-2</v>
      </c>
      <c r="BF120" s="26">
        <f t="shared" si="111"/>
        <v>2.2630337252857183E-2</v>
      </c>
      <c r="BG120" s="26">
        <f t="shared" si="111"/>
        <v>0.13054117870125406</v>
      </c>
      <c r="BH120" s="26">
        <f t="shared" si="111"/>
        <v>8.6730204626993459E-3</v>
      </c>
      <c r="BI120" s="26">
        <f t="shared" si="111"/>
        <v>1.192743992581642E-2</v>
      </c>
      <c r="BJ120" s="26">
        <f t="shared" si="111"/>
        <v>6.1602392993246255E-3</v>
      </c>
      <c r="BK120" s="26">
        <f t="shared" si="111"/>
        <v>0.15730187838909446</v>
      </c>
      <c r="BL120" s="26">
        <f t="shared" si="111"/>
        <v>2.4705146930298839E-2</v>
      </c>
      <c r="BM120" s="26">
        <f t="shared" si="111"/>
        <v>2.9609736298701492E-2</v>
      </c>
      <c r="BN120" s="26">
        <f t="shared" si="111"/>
        <v>0.12396815004201958</v>
      </c>
      <c r="BO120" s="26">
        <f t="shared" si="111"/>
        <v>6.4392177542876277E-3</v>
      </c>
      <c r="BP120" s="26">
        <f t="shared" si="111"/>
        <v>5.2156626898658236E-3</v>
      </c>
      <c r="BQ120" s="26">
        <f t="shared" si="111"/>
        <v>2.4433081215812794E-2</v>
      </c>
      <c r="BR120" s="26">
        <f t="shared" si="111"/>
        <v>1.6649829205933502E-3</v>
      </c>
      <c r="BS120" s="26">
        <f t="shared" si="111"/>
        <v>5.5178482021443322E-3</v>
      </c>
      <c r="BT120" s="26">
        <f t="shared" si="111"/>
        <v>1.1016439484388563E-2</v>
      </c>
      <c r="BU120" s="26">
        <f t="shared" si="111"/>
        <v>1</v>
      </c>
    </row>
    <row r="121" spans="1:73">
      <c r="A121" s="71">
        <v>40422</v>
      </c>
      <c r="B121" s="84">
        <v>77926</v>
      </c>
      <c r="C121" s="51">
        <v>438431</v>
      </c>
      <c r="D121" s="51">
        <v>24208</v>
      </c>
      <c r="E121" s="51">
        <v>76070</v>
      </c>
      <c r="F121" s="51">
        <v>66334</v>
      </c>
      <c r="G121" s="51">
        <v>129768</v>
      </c>
      <c r="H121" s="51">
        <v>63695</v>
      </c>
      <c r="I121" s="51">
        <v>8784</v>
      </c>
      <c r="J121" s="51">
        <v>17975</v>
      </c>
      <c r="K121" s="51">
        <v>33168</v>
      </c>
      <c r="L121" s="51">
        <v>57819</v>
      </c>
      <c r="M121" s="51">
        <v>43147</v>
      </c>
      <c r="N121" s="51">
        <v>42635</v>
      </c>
      <c r="O121" s="51">
        <v>13544</v>
      </c>
      <c r="P121" s="51">
        <v>13062</v>
      </c>
      <c r="Q121" s="51">
        <v>11961</v>
      </c>
      <c r="R121" s="51">
        <v>184489</v>
      </c>
      <c r="S121" s="51">
        <v>162554</v>
      </c>
      <c r="T121" s="51">
        <v>34441</v>
      </c>
      <c r="U121" s="51">
        <v>55800</v>
      </c>
      <c r="V121" s="51">
        <v>288895</v>
      </c>
      <c r="W121" s="51">
        <v>20957</v>
      </c>
      <c r="X121" s="51">
        <v>29019</v>
      </c>
      <c r="Y121" s="51">
        <v>16598</v>
      </c>
      <c r="Z121" s="51">
        <v>355469</v>
      </c>
      <c r="AA121" s="51">
        <v>63609</v>
      </c>
      <c r="AB121" s="51">
        <v>41755</v>
      </c>
      <c r="AC121" s="51">
        <v>196686</v>
      </c>
      <c r="AD121" s="51">
        <v>15093</v>
      </c>
      <c r="AE121" s="51">
        <v>12052</v>
      </c>
      <c r="AF121" s="51">
        <v>60755</v>
      </c>
      <c r="AG121" s="51">
        <v>3187</v>
      </c>
      <c r="AH121" s="51">
        <v>18660</v>
      </c>
      <c r="AI121" s="51">
        <v>23325</v>
      </c>
      <c r="AJ121" s="85">
        <v>2183847</v>
      </c>
      <c r="AL121" s="1">
        <f t="shared" si="110"/>
        <v>40422</v>
      </c>
      <c r="AM121" s="34">
        <f t="shared" ref="AM121:BU121" si="112">IF(B121="C","C",B121/$AJ121)</f>
        <v>3.5682902694190576E-2</v>
      </c>
      <c r="AN121" s="34">
        <f t="shared" si="112"/>
        <v>0.20076085916275271</v>
      </c>
      <c r="AO121" s="34">
        <f t="shared" si="112"/>
        <v>1.1085025645111586E-2</v>
      </c>
      <c r="AP121" s="34">
        <f t="shared" si="112"/>
        <v>3.4833026306330069E-2</v>
      </c>
      <c r="AQ121" s="34">
        <f t="shared" si="112"/>
        <v>3.0374838530354921E-2</v>
      </c>
      <c r="AR121" s="34">
        <f t="shared" si="112"/>
        <v>5.9421745204677801E-2</v>
      </c>
      <c r="AS121" s="34">
        <f t="shared" si="112"/>
        <v>2.9166420541365763E-2</v>
      </c>
      <c r="AT121" s="34">
        <f t="shared" si="112"/>
        <v>4.0222598011673896E-3</v>
      </c>
      <c r="AU121" s="34">
        <f t="shared" si="112"/>
        <v>8.2308879697158277E-3</v>
      </c>
      <c r="AV121" s="34">
        <f t="shared" si="112"/>
        <v>1.5187877172714023E-2</v>
      </c>
      <c r="AW121" s="34">
        <f t="shared" si="112"/>
        <v>2.6475755856522915E-2</v>
      </c>
      <c r="AX121" s="34">
        <f t="shared" si="112"/>
        <v>1.9757336480073925E-2</v>
      </c>
      <c r="AY121" s="34">
        <f t="shared" si="112"/>
        <v>1.9522887821353786E-2</v>
      </c>
      <c r="AZ121" s="34">
        <f t="shared" si="112"/>
        <v>6.2018996752061847E-3</v>
      </c>
      <c r="BA121" s="34">
        <f t="shared" si="112"/>
        <v>5.9811882425829278E-3</v>
      </c>
      <c r="BB121" s="34">
        <f t="shared" si="112"/>
        <v>5.4770320448273161E-3</v>
      </c>
      <c r="BC121" s="34">
        <f t="shared" si="112"/>
        <v>8.4478903512929249E-2</v>
      </c>
      <c r="BD121" s="34">
        <f t="shared" si="112"/>
        <v>7.4434701698424838E-2</v>
      </c>
      <c r="BE121" s="34">
        <f t="shared" si="112"/>
        <v>1.5770793466758432E-2</v>
      </c>
      <c r="BF121" s="34">
        <f t="shared" si="112"/>
        <v>2.5551240540202681E-2</v>
      </c>
      <c r="BG121" s="34">
        <f t="shared" si="112"/>
        <v>0.13228719777530201</v>
      </c>
      <c r="BH121" s="34">
        <f t="shared" si="112"/>
        <v>9.5963682437460139E-3</v>
      </c>
      <c r="BI121" s="34">
        <f t="shared" si="112"/>
        <v>1.3288018803515081E-2</v>
      </c>
      <c r="BJ121" s="34">
        <f t="shared" si="112"/>
        <v>7.6003492918688903E-3</v>
      </c>
      <c r="BK121" s="34">
        <f t="shared" si="112"/>
        <v>0.162771934114432</v>
      </c>
      <c r="BL121" s="34">
        <f t="shared" si="112"/>
        <v>2.9127040493221366E-2</v>
      </c>
      <c r="BM121" s="34">
        <f t="shared" si="112"/>
        <v>1.9119929189178545E-2</v>
      </c>
      <c r="BN121" s="34">
        <f t="shared" si="112"/>
        <v>9.0064001736385374E-2</v>
      </c>
      <c r="BO121" s="34">
        <f t="shared" si="112"/>
        <v>6.9111984493419182E-3</v>
      </c>
      <c r="BP121" s="34">
        <f t="shared" si="112"/>
        <v>5.5187016306545286E-3</v>
      </c>
      <c r="BQ121" s="34">
        <f t="shared" si="112"/>
        <v>2.7820172383871213E-2</v>
      </c>
      <c r="BR121" s="34">
        <f t="shared" si="112"/>
        <v>1.4593513190255545E-3</v>
      </c>
      <c r="BS121" s="34">
        <f t="shared" si="112"/>
        <v>8.544554632261326E-3</v>
      </c>
      <c r="BT121" s="34">
        <f t="shared" si="112"/>
        <v>1.0680693290326658E-2</v>
      </c>
      <c r="BU121" s="34">
        <f t="shared" si="112"/>
        <v>1</v>
      </c>
    </row>
    <row r="122" spans="1:73">
      <c r="A122" s="71">
        <v>40452</v>
      </c>
      <c r="B122" s="84">
        <v>119965</v>
      </c>
      <c r="C122" s="51">
        <v>491169</v>
      </c>
      <c r="D122" s="51">
        <v>44266</v>
      </c>
      <c r="E122" s="51">
        <v>90036</v>
      </c>
      <c r="F122" s="51">
        <v>73812</v>
      </c>
      <c r="G122" s="51">
        <v>149221</v>
      </c>
      <c r="H122" s="51">
        <v>78981</v>
      </c>
      <c r="I122" s="51">
        <v>11322</v>
      </c>
      <c r="J122" s="51">
        <v>25100</v>
      </c>
      <c r="K122" s="51">
        <v>46586</v>
      </c>
      <c r="L122" s="51">
        <v>75730</v>
      </c>
      <c r="M122" s="51">
        <v>35918</v>
      </c>
      <c r="N122" s="51">
        <v>36645</v>
      </c>
      <c r="O122" s="51">
        <v>14695</v>
      </c>
      <c r="P122" s="51">
        <v>13848</v>
      </c>
      <c r="Q122" s="51">
        <v>15525</v>
      </c>
      <c r="R122" s="51">
        <v>201183</v>
      </c>
      <c r="S122" s="51">
        <v>174586</v>
      </c>
      <c r="T122" s="51">
        <v>44756</v>
      </c>
      <c r="U122" s="51">
        <v>69304</v>
      </c>
      <c r="V122" s="51">
        <v>319288</v>
      </c>
      <c r="W122" s="51">
        <v>25294</v>
      </c>
      <c r="X122" s="51">
        <v>30714</v>
      </c>
      <c r="Y122" s="51">
        <v>23385</v>
      </c>
      <c r="Z122" s="51">
        <v>398681</v>
      </c>
      <c r="AA122" s="51">
        <v>87592</v>
      </c>
      <c r="AB122" s="51">
        <v>32603</v>
      </c>
      <c r="AC122" s="51">
        <v>159900</v>
      </c>
      <c r="AD122" s="51">
        <v>20800</v>
      </c>
      <c r="AE122" s="51">
        <v>19583</v>
      </c>
      <c r="AF122" s="51">
        <v>63908</v>
      </c>
      <c r="AG122" s="51">
        <v>4854</v>
      </c>
      <c r="AH122" s="51">
        <v>27218</v>
      </c>
      <c r="AI122" s="51">
        <v>28991</v>
      </c>
      <c r="AJ122" s="85">
        <v>2482187</v>
      </c>
      <c r="AL122" s="1">
        <f t="shared" si="110"/>
        <v>40452</v>
      </c>
      <c r="AM122" s="34">
        <f t="shared" ref="AM122:BU122" si="113">IF(B122="C","C",B122/$AJ122)</f>
        <v>4.8330363506053332E-2</v>
      </c>
      <c r="AN122" s="34">
        <f t="shared" si="113"/>
        <v>0.19787751688329686</v>
      </c>
      <c r="AO122" s="34">
        <f t="shared" si="113"/>
        <v>1.783346701920524E-2</v>
      </c>
      <c r="AP122" s="34">
        <f t="shared" si="113"/>
        <v>3.6272851320226882E-2</v>
      </c>
      <c r="AQ122" s="34">
        <f t="shared" si="113"/>
        <v>2.9736679790845735E-2</v>
      </c>
      <c r="AR122" s="34">
        <f t="shared" si="113"/>
        <v>6.0116743823088271E-2</v>
      </c>
      <c r="AS122" s="34">
        <f t="shared" si="113"/>
        <v>3.1819117576556477E-2</v>
      </c>
      <c r="AT122" s="34">
        <f t="shared" si="113"/>
        <v>4.5613001760141363E-3</v>
      </c>
      <c r="AU122" s="34">
        <f t="shared" si="113"/>
        <v>1.0112050381377391E-2</v>
      </c>
      <c r="AV122" s="34">
        <f t="shared" si="113"/>
        <v>1.8768126656049686E-2</v>
      </c>
      <c r="AW122" s="34">
        <f t="shared" si="113"/>
        <v>3.0509385473374891E-2</v>
      </c>
      <c r="AX122" s="34">
        <f t="shared" si="113"/>
        <v>1.4470303808697732E-2</v>
      </c>
      <c r="AY122" s="34">
        <f t="shared" si="113"/>
        <v>1.4763190686277867E-2</v>
      </c>
      <c r="AZ122" s="34">
        <f t="shared" si="113"/>
        <v>5.9201824842366833E-3</v>
      </c>
      <c r="BA122" s="34">
        <f t="shared" si="113"/>
        <v>5.5789511426818364E-3</v>
      </c>
      <c r="BB122" s="34">
        <f t="shared" si="113"/>
        <v>6.2545650267284451E-3</v>
      </c>
      <c r="BC122" s="34">
        <f t="shared" si="113"/>
        <v>8.1050702465205085E-2</v>
      </c>
      <c r="BD122" s="34">
        <f t="shared" si="113"/>
        <v>7.0335554895743155E-2</v>
      </c>
      <c r="BE122" s="34">
        <f t="shared" si="113"/>
        <v>1.8030873580435317E-2</v>
      </c>
      <c r="BF122" s="34">
        <f t="shared" si="113"/>
        <v>2.7920539427529031E-2</v>
      </c>
      <c r="BG122" s="34">
        <f t="shared" si="113"/>
        <v>0.12863172677965037</v>
      </c>
      <c r="BH122" s="34">
        <f t="shared" si="113"/>
        <v>1.0190207264803176E-2</v>
      </c>
      <c r="BI122" s="34">
        <f t="shared" si="113"/>
        <v>1.2373765554327695E-2</v>
      </c>
      <c r="BJ122" s="34">
        <f t="shared" si="113"/>
        <v>9.421127417072123E-3</v>
      </c>
      <c r="BK122" s="34">
        <f t="shared" si="113"/>
        <v>0.16061682701585336</v>
      </c>
      <c r="BL122" s="34">
        <f t="shared" si="113"/>
        <v>3.5288235737275235E-2</v>
      </c>
      <c r="BM122" s="34">
        <f t="shared" si="113"/>
        <v>1.3134787991396297E-2</v>
      </c>
      <c r="BN122" s="34">
        <f t="shared" si="113"/>
        <v>6.4418998246304565E-2</v>
      </c>
      <c r="BO122" s="34">
        <f t="shared" si="113"/>
        <v>8.3797070889501876E-3</v>
      </c>
      <c r="BP122" s="34">
        <f t="shared" si="113"/>
        <v>7.8894136501399779E-3</v>
      </c>
      <c r="BQ122" s="34">
        <f t="shared" si="113"/>
        <v>2.5746650030799453E-2</v>
      </c>
      <c r="BR122" s="34">
        <f t="shared" si="113"/>
        <v>1.9555335677771254E-3</v>
      </c>
      <c r="BS122" s="34">
        <f t="shared" si="113"/>
        <v>1.0965330170531067E-2</v>
      </c>
      <c r="BT122" s="34">
        <f t="shared" si="113"/>
        <v>1.1679619625757446E-2</v>
      </c>
      <c r="BU122" s="34">
        <f t="shared" si="113"/>
        <v>1</v>
      </c>
    </row>
    <row r="123" spans="1:73">
      <c r="A123" s="71">
        <v>40483</v>
      </c>
      <c r="B123" s="84">
        <v>118307</v>
      </c>
      <c r="C123" s="51">
        <v>545849</v>
      </c>
      <c r="D123" s="51">
        <v>48908</v>
      </c>
      <c r="E123" s="51">
        <v>94177</v>
      </c>
      <c r="F123" s="51">
        <v>77757</v>
      </c>
      <c r="G123" s="51">
        <v>145234</v>
      </c>
      <c r="H123" s="51">
        <v>74937</v>
      </c>
      <c r="I123" s="51">
        <v>13011</v>
      </c>
      <c r="J123" s="51">
        <v>25379</v>
      </c>
      <c r="K123" s="51">
        <v>46953</v>
      </c>
      <c r="L123" s="51">
        <v>76286</v>
      </c>
      <c r="M123" s="51">
        <v>26782</v>
      </c>
      <c r="N123" s="51">
        <v>37275</v>
      </c>
      <c r="O123" s="51">
        <v>14393</v>
      </c>
      <c r="P123" s="51">
        <v>14108</v>
      </c>
      <c r="Q123" s="51">
        <v>14758</v>
      </c>
      <c r="R123" s="51">
        <v>198831</v>
      </c>
      <c r="S123" s="51">
        <v>173449</v>
      </c>
      <c r="T123" s="51">
        <v>56897</v>
      </c>
      <c r="U123" s="51">
        <v>88320</v>
      </c>
      <c r="V123" s="51">
        <v>361006</v>
      </c>
      <c r="W123" s="51">
        <v>24040</v>
      </c>
      <c r="X123" s="51">
        <v>49393</v>
      </c>
      <c r="Y123" s="51">
        <v>19157</v>
      </c>
      <c r="Z123" s="51">
        <v>453595</v>
      </c>
      <c r="AA123" s="51">
        <v>109087</v>
      </c>
      <c r="AB123" s="51">
        <v>38262</v>
      </c>
      <c r="AC123" s="51">
        <v>184673</v>
      </c>
      <c r="AD123" s="51">
        <v>24443</v>
      </c>
      <c r="AE123" s="51">
        <v>18076</v>
      </c>
      <c r="AF123" s="51">
        <v>70084</v>
      </c>
      <c r="AG123" s="51">
        <v>6009</v>
      </c>
      <c r="AH123" s="51">
        <v>44201</v>
      </c>
      <c r="AI123" s="51">
        <v>36194</v>
      </c>
      <c r="AJ123" s="85">
        <v>2702784</v>
      </c>
      <c r="AL123" s="1">
        <f t="shared" si="110"/>
        <v>40483</v>
      </c>
      <c r="AM123" s="34">
        <f t="shared" ref="AM123:BU123" si="114">IF(B123="C","C",B123/$AJ123)</f>
        <v>4.3772273330018235E-2</v>
      </c>
      <c r="AN123" s="34">
        <f t="shared" si="114"/>
        <v>0.20195805510170253</v>
      </c>
      <c r="AO123" s="34">
        <f t="shared" si="114"/>
        <v>1.8095415689896047E-2</v>
      </c>
      <c r="AP123" s="34">
        <f t="shared" si="114"/>
        <v>3.4844441879188275E-2</v>
      </c>
      <c r="AQ123" s="34">
        <f t="shared" si="114"/>
        <v>2.8769224621723377E-2</v>
      </c>
      <c r="AR123" s="34">
        <f t="shared" si="114"/>
        <v>5.3734963652293341E-2</v>
      </c>
      <c r="AS123" s="34">
        <f t="shared" si="114"/>
        <v>2.7725856006251333E-2</v>
      </c>
      <c r="AT123" s="34">
        <f t="shared" si="114"/>
        <v>4.8139251971300702E-3</v>
      </c>
      <c r="AU123" s="34">
        <f t="shared" si="114"/>
        <v>9.3899475503776853E-3</v>
      </c>
      <c r="AV123" s="34">
        <f t="shared" si="114"/>
        <v>1.7372087447609576E-2</v>
      </c>
      <c r="AW123" s="34">
        <f t="shared" si="114"/>
        <v>2.8224970992872533E-2</v>
      </c>
      <c r="AX123" s="34">
        <f t="shared" si="114"/>
        <v>9.9090419360185651E-3</v>
      </c>
      <c r="AY123" s="34">
        <f t="shared" si="114"/>
        <v>1.3791335156638489E-2</v>
      </c>
      <c r="AZ123" s="34">
        <f t="shared" si="114"/>
        <v>5.3252498164855205E-3</v>
      </c>
      <c r="BA123" s="34">
        <f t="shared" si="114"/>
        <v>5.219802988326111E-3</v>
      </c>
      <c r="BB123" s="34">
        <f t="shared" si="114"/>
        <v>5.4602957543037102E-3</v>
      </c>
      <c r="BC123" s="34">
        <f t="shared" si="114"/>
        <v>7.3565257157064717E-2</v>
      </c>
      <c r="BD123" s="34">
        <f t="shared" si="114"/>
        <v>6.4174199640074828E-2</v>
      </c>
      <c r="BE123" s="34">
        <f t="shared" si="114"/>
        <v>2.1051256778196113E-2</v>
      </c>
      <c r="BF123" s="34">
        <f t="shared" si="114"/>
        <v>3.2677417063294738E-2</v>
      </c>
      <c r="BG123" s="34">
        <f t="shared" si="114"/>
        <v>0.13356820226847577</v>
      </c>
      <c r="BH123" s="34">
        <f t="shared" si="114"/>
        <v>8.8945324524638304E-3</v>
      </c>
      <c r="BI123" s="34">
        <f t="shared" si="114"/>
        <v>1.8274860292202412E-2</v>
      </c>
      <c r="BJ123" s="34">
        <f t="shared" si="114"/>
        <v>7.0878767966659562E-3</v>
      </c>
      <c r="BK123" s="34">
        <f t="shared" si="114"/>
        <v>0.16782510182093724</v>
      </c>
      <c r="BL123" s="34">
        <f t="shared" si="114"/>
        <v>4.0360975941843666E-2</v>
      </c>
      <c r="BM123" s="34">
        <f t="shared" si="114"/>
        <v>1.4156514172053705E-2</v>
      </c>
      <c r="BN123" s="34">
        <f t="shared" si="114"/>
        <v>6.8326954725201866E-2</v>
      </c>
      <c r="BO123" s="34">
        <f t="shared" si="114"/>
        <v>9.0436379673699413E-3</v>
      </c>
      <c r="BP123" s="34">
        <f t="shared" si="114"/>
        <v>6.6879188274016716E-3</v>
      </c>
      <c r="BQ123" s="34">
        <f t="shared" si="114"/>
        <v>2.5930300016575501E-2</v>
      </c>
      <c r="BR123" s="34">
        <f t="shared" si="114"/>
        <v>2.2232631242452227E-3</v>
      </c>
      <c r="BS123" s="34">
        <f t="shared" si="114"/>
        <v>1.6353878075347494E-2</v>
      </c>
      <c r="BT123" s="34">
        <f t="shared" si="114"/>
        <v>1.3391377187374204E-2</v>
      </c>
      <c r="BU123" s="34">
        <f t="shared" si="114"/>
        <v>1</v>
      </c>
    </row>
    <row r="124" spans="1:73">
      <c r="A124" s="71">
        <v>40513</v>
      </c>
      <c r="B124" s="84">
        <v>201866</v>
      </c>
      <c r="C124" s="51">
        <v>515708</v>
      </c>
      <c r="D124" s="51">
        <v>94382</v>
      </c>
      <c r="E124" s="51">
        <v>89180</v>
      </c>
      <c r="F124" s="51">
        <v>114651</v>
      </c>
      <c r="G124" s="51">
        <v>168747</v>
      </c>
      <c r="H124" s="51">
        <v>91762</v>
      </c>
      <c r="I124" s="51">
        <v>26670</v>
      </c>
      <c r="J124" s="51">
        <v>40402</v>
      </c>
      <c r="K124" s="51">
        <v>50040</v>
      </c>
      <c r="L124" s="51">
        <v>104174</v>
      </c>
      <c r="M124" s="51">
        <v>28234</v>
      </c>
      <c r="N124" s="51">
        <v>35285</v>
      </c>
      <c r="O124" s="51">
        <v>17515</v>
      </c>
      <c r="P124" s="51">
        <v>22233</v>
      </c>
      <c r="Q124" s="51">
        <v>21890</v>
      </c>
      <c r="R124" s="51">
        <v>187138</v>
      </c>
      <c r="S124" s="51">
        <v>160323</v>
      </c>
      <c r="T124" s="51">
        <v>79356</v>
      </c>
      <c r="U124" s="51">
        <v>148690</v>
      </c>
      <c r="V124" s="51">
        <v>370450</v>
      </c>
      <c r="W124" s="51">
        <v>27956</v>
      </c>
      <c r="X124" s="51">
        <v>57406</v>
      </c>
      <c r="Y124" s="51">
        <v>23295</v>
      </c>
      <c r="Z124" s="51">
        <v>479107</v>
      </c>
      <c r="AA124" s="51">
        <v>120402</v>
      </c>
      <c r="AB124" s="51">
        <v>65533</v>
      </c>
      <c r="AC124" s="51">
        <v>224493</v>
      </c>
      <c r="AD124" s="51">
        <v>32214</v>
      </c>
      <c r="AE124" s="51">
        <v>35861</v>
      </c>
      <c r="AF124" s="51">
        <v>71398</v>
      </c>
      <c r="AG124" s="51">
        <v>9360</v>
      </c>
      <c r="AH124" s="51">
        <v>55830</v>
      </c>
      <c r="AI124" s="51">
        <v>33145</v>
      </c>
      <c r="AJ124" s="85">
        <v>3165264</v>
      </c>
      <c r="AL124" s="1">
        <f t="shared" si="110"/>
        <v>40513</v>
      </c>
      <c r="AM124" s="34">
        <f t="shared" ref="AM124:BU124" si="115">IF(B124="C","C",B124/$AJ124)</f>
        <v>6.3775407043456717E-2</v>
      </c>
      <c r="AN124" s="34">
        <f t="shared" si="115"/>
        <v>0.16292732612508784</v>
      </c>
      <c r="AO124" s="34">
        <f t="shared" si="115"/>
        <v>2.9818049932011991E-2</v>
      </c>
      <c r="AP124" s="34">
        <f t="shared" si="115"/>
        <v>2.8174585121493817E-2</v>
      </c>
      <c r="AQ124" s="34">
        <f t="shared" si="115"/>
        <v>3.6221623220053685E-2</v>
      </c>
      <c r="AR124" s="34">
        <f t="shared" si="115"/>
        <v>5.3312140788256523E-2</v>
      </c>
      <c r="AS124" s="34">
        <f t="shared" si="115"/>
        <v>2.8990314867890957E-2</v>
      </c>
      <c r="AT124" s="34">
        <f t="shared" si="115"/>
        <v>8.4258374656900649E-3</v>
      </c>
      <c r="AU124" s="34">
        <f t="shared" si="115"/>
        <v>1.2764180175808401E-2</v>
      </c>
      <c r="AV124" s="34">
        <f t="shared" si="115"/>
        <v>1.5809107865884173E-2</v>
      </c>
      <c r="AW124" s="34">
        <f t="shared" si="115"/>
        <v>3.2911630751810909E-2</v>
      </c>
      <c r="AX124" s="34">
        <f t="shared" si="115"/>
        <v>8.9199510688523932E-3</v>
      </c>
      <c r="AY124" s="34">
        <f t="shared" si="115"/>
        <v>1.1147569365462091E-2</v>
      </c>
      <c r="AZ124" s="34">
        <f t="shared" si="115"/>
        <v>5.5335036824732467E-3</v>
      </c>
      <c r="BA124" s="34">
        <f t="shared" si="115"/>
        <v>7.0240586567186809E-3</v>
      </c>
      <c r="BB124" s="34">
        <f t="shared" si="115"/>
        <v>6.9156948677898591E-3</v>
      </c>
      <c r="BC124" s="34">
        <f t="shared" si="115"/>
        <v>5.9122398637206884E-2</v>
      </c>
      <c r="BD124" s="34">
        <f t="shared" si="115"/>
        <v>5.0650751406517751E-2</v>
      </c>
      <c r="BE124" s="34">
        <f t="shared" si="115"/>
        <v>2.5070894560453725E-2</v>
      </c>
      <c r="BF124" s="34">
        <f t="shared" si="115"/>
        <v>4.6975544535937601E-2</v>
      </c>
      <c r="BG124" s="34">
        <f t="shared" si="115"/>
        <v>0.11703605133726602</v>
      </c>
      <c r="BH124" s="34">
        <f t="shared" si="115"/>
        <v>8.8321226918197035E-3</v>
      </c>
      <c r="BI124" s="34">
        <f t="shared" si="115"/>
        <v>1.8136243927836668E-2</v>
      </c>
      <c r="BJ124" s="34">
        <f t="shared" si="115"/>
        <v>7.359575694160108E-3</v>
      </c>
      <c r="BK124" s="34">
        <f t="shared" si="115"/>
        <v>0.1513639936510825</v>
      </c>
      <c r="BL124" s="34">
        <f t="shared" si="115"/>
        <v>3.8038533278740731E-2</v>
      </c>
      <c r="BM124" s="34">
        <f t="shared" si="115"/>
        <v>2.0703802273680804E-2</v>
      </c>
      <c r="BN124" s="34">
        <f t="shared" si="115"/>
        <v>7.0923941889207351E-2</v>
      </c>
      <c r="BO124" s="34">
        <f t="shared" si="115"/>
        <v>1.0177350135723276E-2</v>
      </c>
      <c r="BP124" s="34">
        <f t="shared" si="115"/>
        <v>1.1329544707803204E-2</v>
      </c>
      <c r="BQ124" s="34">
        <f t="shared" si="115"/>
        <v>2.2556728285539531E-2</v>
      </c>
      <c r="BR124" s="34">
        <f t="shared" si="115"/>
        <v>2.9570993130430827E-3</v>
      </c>
      <c r="BS124" s="34">
        <f t="shared" si="115"/>
        <v>1.76383391717089E-2</v>
      </c>
      <c r="BT124" s="34">
        <f t="shared" si="115"/>
        <v>1.0471480419958651E-2</v>
      </c>
      <c r="BU124" s="34">
        <f t="shared" si="115"/>
        <v>1</v>
      </c>
    </row>
    <row r="125" spans="1:73">
      <c r="A125" s="71">
        <v>40544</v>
      </c>
      <c r="B125" s="84">
        <v>327332</v>
      </c>
      <c r="C125" s="51">
        <v>611548</v>
      </c>
      <c r="D125" s="51">
        <v>160760</v>
      </c>
      <c r="E125" s="51">
        <v>121461</v>
      </c>
      <c r="F125" s="51">
        <v>189159</v>
      </c>
      <c r="G125" s="51">
        <v>222766</v>
      </c>
      <c r="H125" s="51">
        <v>132974</v>
      </c>
      <c r="I125" s="51">
        <v>53228</v>
      </c>
      <c r="J125" s="51">
        <v>64641</v>
      </c>
      <c r="K125" s="51">
        <v>77939</v>
      </c>
      <c r="L125" s="51">
        <v>161453</v>
      </c>
      <c r="M125" s="51">
        <v>36520</v>
      </c>
      <c r="N125" s="51">
        <v>36944</v>
      </c>
      <c r="O125" s="51">
        <v>21215</v>
      </c>
      <c r="P125" s="51">
        <v>28095</v>
      </c>
      <c r="Q125" s="51">
        <v>36235</v>
      </c>
      <c r="R125" s="51">
        <v>199075</v>
      </c>
      <c r="S125" s="51">
        <v>170916</v>
      </c>
      <c r="T125" s="51">
        <v>98667</v>
      </c>
      <c r="U125" s="51">
        <v>282174</v>
      </c>
      <c r="V125" s="51">
        <v>471861</v>
      </c>
      <c r="W125" s="51">
        <v>40786</v>
      </c>
      <c r="X125" s="51">
        <v>66953</v>
      </c>
      <c r="Y125" s="51">
        <v>33324</v>
      </c>
      <c r="Z125" s="51">
        <v>612924</v>
      </c>
      <c r="AA125" s="51">
        <v>162541</v>
      </c>
      <c r="AB125" s="51">
        <v>101555</v>
      </c>
      <c r="AC125" s="51">
        <v>269705</v>
      </c>
      <c r="AD125" s="51">
        <v>47947</v>
      </c>
      <c r="AE125" s="51">
        <v>70345</v>
      </c>
      <c r="AF125" s="51">
        <v>86181</v>
      </c>
      <c r="AG125" s="51">
        <v>10975</v>
      </c>
      <c r="AH125" s="51">
        <v>68363</v>
      </c>
      <c r="AI125" s="51">
        <v>42151</v>
      </c>
      <c r="AJ125" s="85">
        <v>4334874</v>
      </c>
      <c r="AL125" s="1">
        <f t="shared" si="110"/>
        <v>40544</v>
      </c>
      <c r="AM125" s="34">
        <f t="shared" ref="AM125:BU125" si="116">IF(B125="C","C",B125/$AJ125)</f>
        <v>7.55113066723508E-2</v>
      </c>
      <c r="AN125" s="34">
        <f t="shared" si="116"/>
        <v>0.14107630348656039</v>
      </c>
      <c r="AO125" s="34">
        <f t="shared" si="116"/>
        <v>3.7085276296381392E-2</v>
      </c>
      <c r="AP125" s="34">
        <f t="shared" si="116"/>
        <v>2.8019499528706023E-2</v>
      </c>
      <c r="AQ125" s="34">
        <f t="shared" si="116"/>
        <v>4.3636562446797762E-2</v>
      </c>
      <c r="AR125" s="34">
        <f t="shared" si="116"/>
        <v>5.1389267600396228E-2</v>
      </c>
      <c r="AS125" s="34">
        <f t="shared" si="116"/>
        <v>3.067540140728427E-2</v>
      </c>
      <c r="AT125" s="34">
        <f t="shared" si="116"/>
        <v>1.2279018951877264E-2</v>
      </c>
      <c r="AU125" s="34">
        <f t="shared" si="116"/>
        <v>1.4911852109196254E-2</v>
      </c>
      <c r="AV125" s="34">
        <f t="shared" si="116"/>
        <v>1.7979530662252236E-2</v>
      </c>
      <c r="AW125" s="34">
        <f t="shared" si="116"/>
        <v>3.7245142534708044E-2</v>
      </c>
      <c r="AX125" s="34">
        <f t="shared" si="116"/>
        <v>8.4246970038806199E-3</v>
      </c>
      <c r="AY125" s="34">
        <f t="shared" si="116"/>
        <v>8.5225083820198704E-3</v>
      </c>
      <c r="AZ125" s="34">
        <f t="shared" si="116"/>
        <v>4.8940292151513519E-3</v>
      </c>
      <c r="BA125" s="34">
        <f t="shared" si="116"/>
        <v>6.4811572377882262E-3</v>
      </c>
      <c r="BB125" s="34">
        <f t="shared" si="116"/>
        <v>8.3589511482917381E-3</v>
      </c>
      <c r="BC125" s="34">
        <f t="shared" si="116"/>
        <v>4.5924056846865673E-2</v>
      </c>
      <c r="BD125" s="34">
        <f t="shared" si="116"/>
        <v>3.9428135627471522E-2</v>
      </c>
      <c r="BE125" s="34">
        <f t="shared" si="116"/>
        <v>2.2761215204871007E-2</v>
      </c>
      <c r="BF125" s="34">
        <f t="shared" si="116"/>
        <v>6.5093933526095563E-2</v>
      </c>
      <c r="BG125" s="34">
        <f t="shared" si="116"/>
        <v>0.10885229882114221</v>
      </c>
      <c r="BH125" s="34">
        <f t="shared" si="116"/>
        <v>9.4088086528005196E-3</v>
      </c>
      <c r="BI125" s="34">
        <f t="shared" si="116"/>
        <v>1.5445200944710273E-2</v>
      </c>
      <c r="BJ125" s="34">
        <f t="shared" si="116"/>
        <v>7.6874206724347697E-3</v>
      </c>
      <c r="BK125" s="34">
        <f t="shared" si="116"/>
        <v>0.14139372909108777</v>
      </c>
      <c r="BL125" s="34">
        <f t="shared" si="116"/>
        <v>3.7496130222008761E-2</v>
      </c>
      <c r="BM125" s="34">
        <f t="shared" si="116"/>
        <v>2.3427439874838345E-2</v>
      </c>
      <c r="BN125" s="34">
        <f t="shared" si="116"/>
        <v>6.2217494672278828E-2</v>
      </c>
      <c r="BO125" s="34">
        <f t="shared" si="116"/>
        <v>1.1060759782175907E-2</v>
      </c>
      <c r="BP125" s="34">
        <f t="shared" si="116"/>
        <v>1.6227691969824268E-2</v>
      </c>
      <c r="BQ125" s="34">
        <f t="shared" si="116"/>
        <v>1.9880854668440189E-2</v>
      </c>
      <c r="BR125" s="34">
        <f t="shared" si="116"/>
        <v>2.5317921582034449E-3</v>
      </c>
      <c r="BS125" s="34">
        <f t="shared" si="116"/>
        <v>1.5770469914465797E-2</v>
      </c>
      <c r="BT125" s="34">
        <f t="shared" si="116"/>
        <v>9.7236966979893768E-3</v>
      </c>
      <c r="BU125" s="34">
        <f t="shared" si="116"/>
        <v>1</v>
      </c>
    </row>
    <row r="126" spans="1:73">
      <c r="A126" s="71">
        <v>40575</v>
      </c>
      <c r="B126" s="84">
        <v>171758</v>
      </c>
      <c r="C126" s="51">
        <v>556473</v>
      </c>
      <c r="D126" s="51">
        <v>80302</v>
      </c>
      <c r="E126" s="51">
        <v>95758</v>
      </c>
      <c r="F126" s="51">
        <v>98879</v>
      </c>
      <c r="G126" s="51">
        <v>165660</v>
      </c>
      <c r="H126" s="51">
        <v>95590</v>
      </c>
      <c r="I126" s="51">
        <v>22426</v>
      </c>
      <c r="J126" s="51">
        <v>39569</v>
      </c>
      <c r="K126" s="51">
        <v>49035</v>
      </c>
      <c r="L126" s="51">
        <v>107099</v>
      </c>
      <c r="M126" s="51">
        <v>32445</v>
      </c>
      <c r="N126" s="51">
        <v>44666</v>
      </c>
      <c r="O126" s="51">
        <v>19702</v>
      </c>
      <c r="P126" s="51">
        <v>21265</v>
      </c>
      <c r="Q126" s="51">
        <v>20321</v>
      </c>
      <c r="R126" s="51">
        <v>229548</v>
      </c>
      <c r="S126" s="51">
        <v>198137</v>
      </c>
      <c r="T126" s="51">
        <v>78431</v>
      </c>
      <c r="U126" s="51">
        <v>159936</v>
      </c>
      <c r="V126" s="51">
        <v>331147</v>
      </c>
      <c r="W126" s="51">
        <v>29523</v>
      </c>
      <c r="X126" s="51">
        <v>56299</v>
      </c>
      <c r="Y126" s="51">
        <v>25151</v>
      </c>
      <c r="Z126" s="51">
        <v>442120</v>
      </c>
      <c r="AA126" s="51">
        <v>152187</v>
      </c>
      <c r="AB126" s="51">
        <v>82057</v>
      </c>
      <c r="AC126" s="51">
        <v>237941</v>
      </c>
      <c r="AD126" s="51">
        <v>36872</v>
      </c>
      <c r="AE126" s="51">
        <v>25720</v>
      </c>
      <c r="AF126" s="51">
        <v>91102</v>
      </c>
      <c r="AG126" s="51">
        <v>9601</v>
      </c>
      <c r="AH126" s="51">
        <v>64567</v>
      </c>
      <c r="AI126" s="51">
        <v>44418</v>
      </c>
      <c r="AJ126" s="85">
        <v>3275448</v>
      </c>
      <c r="AL126" s="1">
        <f t="shared" ref="AL126:AL131" si="117">A126</f>
        <v>40575</v>
      </c>
      <c r="AM126" s="34">
        <f t="shared" ref="AM126:BU126" si="118">IF(B126="C","C",B126/$AJ126)</f>
        <v>5.2438017639113793E-2</v>
      </c>
      <c r="AN126" s="34">
        <f t="shared" si="118"/>
        <v>0.16989217963466371</v>
      </c>
      <c r="AO126" s="34">
        <f t="shared" si="118"/>
        <v>2.4516340970761861E-2</v>
      </c>
      <c r="AP126" s="34">
        <f t="shared" si="118"/>
        <v>2.9235084788401464E-2</v>
      </c>
      <c r="AQ126" s="34">
        <f t="shared" si="118"/>
        <v>3.0187931544020847E-2</v>
      </c>
      <c r="AR126" s="34">
        <f t="shared" si="118"/>
        <v>5.0576287579592163E-2</v>
      </c>
      <c r="AS126" s="34">
        <f t="shared" si="118"/>
        <v>2.9183794094731468E-2</v>
      </c>
      <c r="AT126" s="34">
        <f t="shared" si="118"/>
        <v>6.8466970014483515E-3</v>
      </c>
      <c r="AU126" s="34">
        <f t="shared" si="118"/>
        <v>1.208048486802416E-2</v>
      </c>
      <c r="AV126" s="34">
        <f t="shared" si="118"/>
        <v>1.4970471214929988E-2</v>
      </c>
      <c r="AW126" s="34">
        <f t="shared" si="118"/>
        <v>3.2697511912874205E-2</v>
      </c>
      <c r="AX126" s="34">
        <f t="shared" si="118"/>
        <v>9.9055152150179151E-3</v>
      </c>
      <c r="AY126" s="34">
        <f t="shared" si="118"/>
        <v>1.3636607877762065E-2</v>
      </c>
      <c r="AZ126" s="34">
        <f t="shared" si="118"/>
        <v>6.0150550397991363E-3</v>
      </c>
      <c r="BA126" s="34">
        <f t="shared" si="118"/>
        <v>6.4922416719789171E-3</v>
      </c>
      <c r="BB126" s="34">
        <f t="shared" si="118"/>
        <v>6.2040368218332269E-3</v>
      </c>
      <c r="BC126" s="34">
        <f t="shared" si="118"/>
        <v>7.008140565809623E-2</v>
      </c>
      <c r="BD126" s="34">
        <f t="shared" si="118"/>
        <v>6.0491572450547225E-2</v>
      </c>
      <c r="BE126" s="34">
        <f t="shared" si="118"/>
        <v>2.3945121400187088E-2</v>
      </c>
      <c r="BF126" s="34">
        <f t="shared" si="118"/>
        <v>4.8828740373835881E-2</v>
      </c>
      <c r="BG126" s="34">
        <f t="shared" si="118"/>
        <v>0.10109975795677416</v>
      </c>
      <c r="BH126" s="34">
        <f t="shared" si="118"/>
        <v>9.013423507257633E-3</v>
      </c>
      <c r="BI126" s="34">
        <f t="shared" si="118"/>
        <v>1.718818311266123E-2</v>
      </c>
      <c r="BJ126" s="34">
        <f t="shared" si="118"/>
        <v>7.678644264845603E-3</v>
      </c>
      <c r="BK126" s="34">
        <f t="shared" si="118"/>
        <v>0.13498000884153863</v>
      </c>
      <c r="BL126" s="34">
        <f t="shared" si="118"/>
        <v>4.6462957128307336E-2</v>
      </c>
      <c r="BM126" s="34">
        <f t="shared" si="118"/>
        <v>2.5052145538564496E-2</v>
      </c>
      <c r="BN126" s="34">
        <f t="shared" si="118"/>
        <v>7.2643803229359774E-2</v>
      </c>
      <c r="BO126" s="34">
        <f t="shared" si="118"/>
        <v>1.1257086053571909E-2</v>
      </c>
      <c r="BP126" s="34">
        <f t="shared" si="118"/>
        <v>7.8523609594779095E-3</v>
      </c>
      <c r="BQ126" s="34">
        <f t="shared" si="118"/>
        <v>2.7813599849547298E-2</v>
      </c>
      <c r="BR126" s="34">
        <f t="shared" si="118"/>
        <v>2.9312020828906457E-3</v>
      </c>
      <c r="BS126" s="34">
        <f t="shared" si="118"/>
        <v>1.9712417965420302E-2</v>
      </c>
      <c r="BT126" s="34">
        <f t="shared" si="118"/>
        <v>1.3560893044249215E-2</v>
      </c>
      <c r="BU126" s="34">
        <f t="shared" si="118"/>
        <v>1</v>
      </c>
    </row>
    <row r="127" spans="1:73">
      <c r="A127" s="71">
        <v>40603</v>
      </c>
      <c r="B127" s="84">
        <v>159565</v>
      </c>
      <c r="C127" s="51">
        <v>582675</v>
      </c>
      <c r="D127" s="51">
        <v>72780</v>
      </c>
      <c r="E127" s="51">
        <v>103121</v>
      </c>
      <c r="F127" s="51">
        <v>99814</v>
      </c>
      <c r="G127" s="51">
        <v>150496</v>
      </c>
      <c r="H127" s="51">
        <v>91946</v>
      </c>
      <c r="I127" s="51">
        <v>22201</v>
      </c>
      <c r="J127" s="51">
        <v>29482</v>
      </c>
      <c r="K127" s="51">
        <v>58074</v>
      </c>
      <c r="L127" s="51">
        <v>101970</v>
      </c>
      <c r="M127" s="51">
        <v>33337</v>
      </c>
      <c r="N127" s="51">
        <v>50570</v>
      </c>
      <c r="O127" s="51">
        <v>15996</v>
      </c>
      <c r="P127" s="51">
        <v>20929</v>
      </c>
      <c r="Q127" s="51">
        <v>22396</v>
      </c>
      <c r="R127" s="51">
        <v>242455</v>
      </c>
      <c r="S127" s="51">
        <v>207621</v>
      </c>
      <c r="T127" s="51">
        <v>70658</v>
      </c>
      <c r="U127" s="51">
        <v>133053</v>
      </c>
      <c r="V127" s="51">
        <v>252102</v>
      </c>
      <c r="W127" s="51">
        <v>34341</v>
      </c>
      <c r="X127" s="51">
        <v>50571</v>
      </c>
      <c r="Y127" s="51">
        <v>27173</v>
      </c>
      <c r="Z127" s="51">
        <v>364187</v>
      </c>
      <c r="AA127" s="51">
        <v>131289</v>
      </c>
      <c r="AB127" s="51">
        <v>61873</v>
      </c>
      <c r="AC127" s="51">
        <v>217922</v>
      </c>
      <c r="AD127" s="51">
        <v>29970</v>
      </c>
      <c r="AE127" s="51">
        <v>28046</v>
      </c>
      <c r="AF127" s="51">
        <v>93267</v>
      </c>
      <c r="AG127" s="51">
        <v>9326</v>
      </c>
      <c r="AH127" s="51">
        <v>54453</v>
      </c>
      <c r="AI127" s="51">
        <v>44019</v>
      </c>
      <c r="AJ127" s="85">
        <v>3095870</v>
      </c>
      <c r="AL127" s="1">
        <f t="shared" si="117"/>
        <v>40603</v>
      </c>
      <c r="AM127" s="34">
        <f t="shared" ref="AM127:BU127" si="119">IF(B127="C","C",B127/$AJ127)</f>
        <v>5.1541246886981688E-2</v>
      </c>
      <c r="AN127" s="34">
        <f t="shared" si="119"/>
        <v>0.18821042227225304</v>
      </c>
      <c r="AO127" s="34">
        <f t="shared" si="119"/>
        <v>2.3508739062040717E-2</v>
      </c>
      <c r="AP127" s="34">
        <f t="shared" si="119"/>
        <v>3.3309215180223978E-2</v>
      </c>
      <c r="AQ127" s="34">
        <f t="shared" si="119"/>
        <v>3.2241017872197478E-2</v>
      </c>
      <c r="AR127" s="34">
        <f t="shared" si="119"/>
        <v>4.8611860317132181E-2</v>
      </c>
      <c r="AS127" s="34">
        <f t="shared" si="119"/>
        <v>2.9699567488298929E-2</v>
      </c>
      <c r="AT127" s="34">
        <f t="shared" si="119"/>
        <v>7.1711667479577631E-3</v>
      </c>
      <c r="AU127" s="34">
        <f t="shared" si="119"/>
        <v>9.5230096870992653E-3</v>
      </c>
      <c r="AV127" s="34">
        <f t="shared" si="119"/>
        <v>1.8758539602761099E-2</v>
      </c>
      <c r="AW127" s="34">
        <f t="shared" si="119"/>
        <v>3.2937429543230173E-2</v>
      </c>
      <c r="AX127" s="34">
        <f t="shared" si="119"/>
        <v>1.0768217011696227E-2</v>
      </c>
      <c r="AY127" s="34">
        <f t="shared" si="119"/>
        <v>1.6334665215270668E-2</v>
      </c>
      <c r="AZ127" s="34">
        <f t="shared" si="119"/>
        <v>5.1668836223743245E-3</v>
      </c>
      <c r="BA127" s="34">
        <f t="shared" si="119"/>
        <v>6.760296782487637E-3</v>
      </c>
      <c r="BB127" s="34">
        <f t="shared" si="119"/>
        <v>7.2341538888906834E-3</v>
      </c>
      <c r="BC127" s="34">
        <f t="shared" si="119"/>
        <v>7.8315626948159967E-2</v>
      </c>
      <c r="BD127" s="34">
        <f t="shared" si="119"/>
        <v>6.7063862500686397E-2</v>
      </c>
      <c r="BE127" s="34">
        <f t="shared" si="119"/>
        <v>2.2823309764298888E-2</v>
      </c>
      <c r="BF127" s="34">
        <f t="shared" si="119"/>
        <v>4.297757980793767E-2</v>
      </c>
      <c r="BG127" s="34">
        <f t="shared" si="119"/>
        <v>8.143171386395423E-2</v>
      </c>
      <c r="BH127" s="34">
        <f t="shared" si="119"/>
        <v>1.1092520034755981E-2</v>
      </c>
      <c r="BI127" s="34">
        <f t="shared" si="119"/>
        <v>1.6334988226249809E-2</v>
      </c>
      <c r="BJ127" s="34">
        <f t="shared" si="119"/>
        <v>8.7771773362576595E-3</v>
      </c>
      <c r="BK127" s="34">
        <f t="shared" si="119"/>
        <v>0.11763639946121769</v>
      </c>
      <c r="BL127" s="34">
        <f t="shared" si="119"/>
        <v>4.2407788440729101E-2</v>
      </c>
      <c r="BM127" s="34">
        <f t="shared" si="119"/>
        <v>1.9985658312526043E-2</v>
      </c>
      <c r="BN127" s="34">
        <f t="shared" si="119"/>
        <v>7.0391198596840301E-2</v>
      </c>
      <c r="BO127" s="34">
        <f t="shared" si="119"/>
        <v>9.6806390449211376E-3</v>
      </c>
      <c r="BP127" s="34">
        <f t="shared" si="119"/>
        <v>9.0591659210496559E-3</v>
      </c>
      <c r="BQ127" s="34">
        <f t="shared" si="119"/>
        <v>3.012626499174707E-2</v>
      </c>
      <c r="BR127" s="34">
        <f t="shared" si="119"/>
        <v>3.0124003914893068E-3</v>
      </c>
      <c r="BS127" s="34">
        <f t="shared" si="119"/>
        <v>1.7588916847283639E-2</v>
      </c>
      <c r="BT127" s="34">
        <f t="shared" si="119"/>
        <v>1.4218620290903688E-2</v>
      </c>
      <c r="BU127" s="34">
        <f t="shared" si="119"/>
        <v>1</v>
      </c>
    </row>
    <row r="128" spans="1:73">
      <c r="A128" s="71">
        <v>40634</v>
      </c>
      <c r="B128" s="84">
        <v>149789</v>
      </c>
      <c r="C128" s="51">
        <v>508457</v>
      </c>
      <c r="D128" s="51">
        <v>62724</v>
      </c>
      <c r="E128" s="51">
        <v>99188</v>
      </c>
      <c r="F128" s="51">
        <v>96796</v>
      </c>
      <c r="G128" s="51">
        <v>155473</v>
      </c>
      <c r="H128" s="51">
        <v>89385</v>
      </c>
      <c r="I128" s="51">
        <v>16048</v>
      </c>
      <c r="J128" s="51">
        <v>21768</v>
      </c>
      <c r="K128" s="51">
        <v>50017</v>
      </c>
      <c r="L128" s="51">
        <v>87271</v>
      </c>
      <c r="M128" s="51">
        <v>28145</v>
      </c>
      <c r="N128" s="51">
        <v>42379</v>
      </c>
      <c r="O128" s="51">
        <v>14079</v>
      </c>
      <c r="P128" s="51">
        <v>16020</v>
      </c>
      <c r="Q128" s="51">
        <v>21436</v>
      </c>
      <c r="R128" s="51">
        <v>200870</v>
      </c>
      <c r="S128" s="51">
        <v>173481</v>
      </c>
      <c r="T128" s="51">
        <v>63295</v>
      </c>
      <c r="U128" s="51">
        <v>98042</v>
      </c>
      <c r="V128" s="51">
        <v>225136</v>
      </c>
      <c r="W128" s="51">
        <v>35001</v>
      </c>
      <c r="X128" s="51">
        <v>42954</v>
      </c>
      <c r="Y128" s="51">
        <v>23978</v>
      </c>
      <c r="Z128" s="51">
        <v>327069</v>
      </c>
      <c r="AA128" s="51">
        <v>104201</v>
      </c>
      <c r="AB128" s="51">
        <v>52435</v>
      </c>
      <c r="AC128" s="51">
        <v>192120</v>
      </c>
      <c r="AD128" s="51">
        <v>24557</v>
      </c>
      <c r="AE128" s="51">
        <v>32049</v>
      </c>
      <c r="AF128" s="51">
        <v>80467</v>
      </c>
      <c r="AG128" s="51">
        <v>7660</v>
      </c>
      <c r="AH128" s="51">
        <v>39183</v>
      </c>
      <c r="AI128" s="51">
        <v>34404</v>
      </c>
      <c r="AJ128" s="85">
        <v>2715326</v>
      </c>
      <c r="AL128" s="1">
        <f t="shared" si="117"/>
        <v>40634</v>
      </c>
      <c r="AM128" s="34">
        <f t="shared" ref="AM128:BU128" si="120">IF(B128="C","C",B128/$AJ128)</f>
        <v>5.5164278617005839E-2</v>
      </c>
      <c r="AN128" s="34">
        <f t="shared" si="120"/>
        <v>0.18725449540865444</v>
      </c>
      <c r="AO128" s="34">
        <f t="shared" si="120"/>
        <v>2.3099988730634922E-2</v>
      </c>
      <c r="AP128" s="34">
        <f t="shared" si="120"/>
        <v>3.6528947168774577E-2</v>
      </c>
      <c r="AQ128" s="34">
        <f t="shared" si="120"/>
        <v>3.5648021637180949E-2</v>
      </c>
      <c r="AR128" s="34">
        <f t="shared" si="120"/>
        <v>5.7257581594254245E-2</v>
      </c>
      <c r="AS128" s="34">
        <f t="shared" si="120"/>
        <v>3.2918699264839653E-2</v>
      </c>
      <c r="AT128" s="34">
        <f t="shared" si="120"/>
        <v>5.9101559076147761E-3</v>
      </c>
      <c r="AU128" s="34">
        <f t="shared" si="120"/>
        <v>8.0167169614256267E-3</v>
      </c>
      <c r="AV128" s="34">
        <f t="shared" si="120"/>
        <v>1.8420255983996027E-2</v>
      </c>
      <c r="AW128" s="34">
        <f t="shared" si="120"/>
        <v>3.2140155546700473E-2</v>
      </c>
      <c r="AX128" s="34">
        <f t="shared" si="120"/>
        <v>1.0365237912501114E-2</v>
      </c>
      <c r="AY128" s="34">
        <f t="shared" si="120"/>
        <v>1.5607334073330422E-2</v>
      </c>
      <c r="AZ128" s="34">
        <f t="shared" si="120"/>
        <v>5.1850127756298877E-3</v>
      </c>
      <c r="BA128" s="34">
        <f t="shared" si="120"/>
        <v>5.8998440702884292E-3</v>
      </c>
      <c r="BB128" s="34">
        <f t="shared" si="120"/>
        <v>7.8944480331275147E-3</v>
      </c>
      <c r="BC128" s="34">
        <f t="shared" si="120"/>
        <v>7.3976384419403046E-2</v>
      </c>
      <c r="BD128" s="34">
        <f t="shared" si="120"/>
        <v>6.3889566114713303E-2</v>
      </c>
      <c r="BE128" s="34">
        <f t="shared" si="120"/>
        <v>2.3310276556111495E-2</v>
      </c>
      <c r="BF128" s="34">
        <f t="shared" si="120"/>
        <v>3.6106898398203385E-2</v>
      </c>
      <c r="BG128" s="34">
        <f t="shared" si="120"/>
        <v>8.2913064582300619E-2</v>
      </c>
      <c r="BH128" s="34">
        <f t="shared" si="120"/>
        <v>1.2890164937838035E-2</v>
      </c>
      <c r="BI128" s="34">
        <f t="shared" si="120"/>
        <v>1.5819095018425045E-2</v>
      </c>
      <c r="BJ128" s="34">
        <f t="shared" si="120"/>
        <v>8.8306155503979997E-3</v>
      </c>
      <c r="BK128" s="34">
        <f t="shared" si="120"/>
        <v>0.12045294008896169</v>
      </c>
      <c r="BL128" s="34">
        <f t="shared" si="120"/>
        <v>3.8375134330095172E-2</v>
      </c>
      <c r="BM128" s="34">
        <f t="shared" si="120"/>
        <v>1.9310756793106978E-2</v>
      </c>
      <c r="BN128" s="34">
        <f t="shared" si="120"/>
        <v>7.0753935254919673E-2</v>
      </c>
      <c r="BO128" s="34">
        <f t="shared" si="120"/>
        <v>9.0438496151106721E-3</v>
      </c>
      <c r="BP128" s="34">
        <f t="shared" si="120"/>
        <v>1.180300265971747E-2</v>
      </c>
      <c r="BQ128" s="34">
        <f t="shared" si="120"/>
        <v>2.9634379076398192E-2</v>
      </c>
      <c r="BR128" s="34">
        <f t="shared" si="120"/>
        <v>2.8210240685648796E-3</v>
      </c>
      <c r="BS128" s="34">
        <f t="shared" si="120"/>
        <v>1.4430311498508834E-2</v>
      </c>
      <c r="BT128" s="34">
        <f t="shared" si="120"/>
        <v>1.267030183484414E-2</v>
      </c>
      <c r="BU128" s="34">
        <f t="shared" si="120"/>
        <v>1</v>
      </c>
    </row>
    <row r="129" spans="1:73">
      <c r="A129" s="71">
        <v>40664</v>
      </c>
      <c r="B129" s="84">
        <v>84919</v>
      </c>
      <c r="C129" s="51">
        <v>459554</v>
      </c>
      <c r="D129" s="51">
        <v>26523</v>
      </c>
      <c r="E129" s="51">
        <v>67804</v>
      </c>
      <c r="F129" s="51">
        <v>79629</v>
      </c>
      <c r="G129" s="51">
        <v>95033</v>
      </c>
      <c r="H129" s="51">
        <v>50297</v>
      </c>
      <c r="I129" s="51">
        <v>9139</v>
      </c>
      <c r="J129" s="51">
        <v>17597</v>
      </c>
      <c r="K129" s="51">
        <v>33049</v>
      </c>
      <c r="L129" s="51">
        <v>54317</v>
      </c>
      <c r="M129" s="51">
        <v>14246</v>
      </c>
      <c r="N129" s="51">
        <v>35714</v>
      </c>
      <c r="O129" s="51">
        <v>10999</v>
      </c>
      <c r="P129" s="51">
        <v>10347</v>
      </c>
      <c r="Q129" s="51">
        <v>11472</v>
      </c>
      <c r="R129" s="51">
        <v>179532</v>
      </c>
      <c r="S129" s="51">
        <v>159630</v>
      </c>
      <c r="T129" s="51">
        <v>36299</v>
      </c>
      <c r="U129" s="51">
        <v>56365</v>
      </c>
      <c r="V129" s="51">
        <v>180519</v>
      </c>
      <c r="W129" s="51">
        <v>20846</v>
      </c>
      <c r="X129" s="51">
        <v>22335</v>
      </c>
      <c r="Y129" s="51">
        <v>16167</v>
      </c>
      <c r="Z129" s="51">
        <v>239867</v>
      </c>
      <c r="AA129" s="51">
        <v>56018</v>
      </c>
      <c r="AB129" s="51">
        <v>25374</v>
      </c>
      <c r="AC129" s="51">
        <v>111816</v>
      </c>
      <c r="AD129" s="51">
        <v>13572</v>
      </c>
      <c r="AE129" s="51">
        <v>10247</v>
      </c>
      <c r="AF129" s="51">
        <v>60319</v>
      </c>
      <c r="AG129" s="51">
        <v>4206</v>
      </c>
      <c r="AH129" s="51">
        <v>17058</v>
      </c>
      <c r="AI129" s="51">
        <v>26865</v>
      </c>
      <c r="AJ129" s="85">
        <v>1898174</v>
      </c>
      <c r="AL129" s="1">
        <f t="shared" si="117"/>
        <v>40664</v>
      </c>
      <c r="AM129" s="34">
        <f t="shared" ref="AM129:BU129" si="121">IF(B129="C","C",B129/$AJ129)</f>
        <v>4.4737205335232705E-2</v>
      </c>
      <c r="AN129" s="34">
        <f t="shared" si="121"/>
        <v>0.24210320023348755</v>
      </c>
      <c r="AO129" s="34">
        <f t="shared" si="121"/>
        <v>1.397290237881248E-2</v>
      </c>
      <c r="AP129" s="34">
        <f t="shared" si="121"/>
        <v>3.5720645209554022E-2</v>
      </c>
      <c r="AQ129" s="34">
        <f t="shared" si="121"/>
        <v>4.1950316462031408E-2</v>
      </c>
      <c r="AR129" s="34">
        <f t="shared" si="121"/>
        <v>5.0065483986188833E-2</v>
      </c>
      <c r="AS129" s="34">
        <f t="shared" si="121"/>
        <v>2.6497570823328105E-2</v>
      </c>
      <c r="AT129" s="34">
        <f t="shared" si="121"/>
        <v>4.814627110054189E-3</v>
      </c>
      <c r="AU129" s="34">
        <f t="shared" si="121"/>
        <v>9.2704883746168691E-3</v>
      </c>
      <c r="AV129" s="34">
        <f t="shared" si="121"/>
        <v>1.7410943359249469E-2</v>
      </c>
      <c r="AW129" s="34">
        <f t="shared" si="121"/>
        <v>2.8615395638123795E-2</v>
      </c>
      <c r="AX129" s="34">
        <f t="shared" si="121"/>
        <v>7.5051075401938918E-3</v>
      </c>
      <c r="AY129" s="34">
        <f t="shared" si="121"/>
        <v>1.8814924237714772E-2</v>
      </c>
      <c r="AZ129" s="34">
        <f t="shared" si="121"/>
        <v>5.7945162034671212E-3</v>
      </c>
      <c r="BA129" s="34">
        <f t="shared" si="121"/>
        <v>5.4510281986793621E-3</v>
      </c>
      <c r="BB129" s="34">
        <f t="shared" si="121"/>
        <v>6.0437030535662167E-3</v>
      </c>
      <c r="BC129" s="34">
        <f t="shared" si="121"/>
        <v>9.4581424042263773E-2</v>
      </c>
      <c r="BD129" s="34">
        <f t="shared" si="121"/>
        <v>8.4096610742745395E-2</v>
      </c>
      <c r="BE129" s="34">
        <f t="shared" si="121"/>
        <v>1.9123115162255937E-2</v>
      </c>
      <c r="BF129" s="34">
        <f t="shared" si="121"/>
        <v>2.9694327285064489E-2</v>
      </c>
      <c r="BG129" s="34">
        <f t="shared" si="121"/>
        <v>9.5101397448284511E-2</v>
      </c>
      <c r="BH129" s="34">
        <f t="shared" si="121"/>
        <v>1.0982133355530103E-2</v>
      </c>
      <c r="BI129" s="34">
        <f t="shared" si="121"/>
        <v>1.1766571452353682E-2</v>
      </c>
      <c r="BJ129" s="34">
        <f t="shared" si="121"/>
        <v>8.5171327812940227E-3</v>
      </c>
      <c r="BK129" s="34">
        <f t="shared" si="121"/>
        <v>0.12636723503746231</v>
      </c>
      <c r="BL129" s="34">
        <f t="shared" si="121"/>
        <v>2.9511520018712722E-2</v>
      </c>
      <c r="BM129" s="34">
        <f t="shared" si="121"/>
        <v>1.3367583793688039E-2</v>
      </c>
      <c r="BN129" s="34">
        <f t="shared" si="121"/>
        <v>5.8907139176914237E-2</v>
      </c>
      <c r="BO129" s="34">
        <f t="shared" si="121"/>
        <v>7.150029449355012E-3</v>
      </c>
      <c r="BP129" s="34">
        <f t="shared" si="121"/>
        <v>5.3983459893560863E-3</v>
      </c>
      <c r="BQ129" s="34">
        <f t="shared" si="121"/>
        <v>3.1777381841706823E-2</v>
      </c>
      <c r="BR129" s="34">
        <f t="shared" si="121"/>
        <v>2.2158137241369866E-3</v>
      </c>
      <c r="BS129" s="34">
        <f t="shared" si="121"/>
        <v>8.9865312663644104E-3</v>
      </c>
      <c r="BT129" s="34">
        <f t="shared" si="121"/>
        <v>1.4153075534698084E-2</v>
      </c>
      <c r="BU129" s="34">
        <f t="shared" si="121"/>
        <v>1</v>
      </c>
    </row>
    <row r="130" spans="1:73">
      <c r="A130" s="71">
        <v>40695</v>
      </c>
      <c r="B130" s="84">
        <v>66884</v>
      </c>
      <c r="C130" s="51">
        <v>401897</v>
      </c>
      <c r="D130" s="51">
        <v>26490</v>
      </c>
      <c r="E130" s="51">
        <v>75106</v>
      </c>
      <c r="F130" s="51">
        <v>70058</v>
      </c>
      <c r="G130" s="51">
        <v>98551</v>
      </c>
      <c r="H130" s="51">
        <v>51550</v>
      </c>
      <c r="I130" s="51">
        <v>8360</v>
      </c>
      <c r="J130" s="51">
        <v>16752</v>
      </c>
      <c r="K130" s="51">
        <v>31809</v>
      </c>
      <c r="L130" s="51">
        <v>49388</v>
      </c>
      <c r="M130" s="51">
        <v>17840</v>
      </c>
      <c r="N130" s="51">
        <v>31388</v>
      </c>
      <c r="O130" s="51">
        <v>9365</v>
      </c>
      <c r="P130" s="51">
        <v>10883</v>
      </c>
      <c r="Q130" s="51">
        <v>9800</v>
      </c>
      <c r="R130" s="51">
        <v>169405</v>
      </c>
      <c r="S130" s="51">
        <v>150072</v>
      </c>
      <c r="T130" s="51">
        <v>32235</v>
      </c>
      <c r="U130" s="51">
        <v>47949</v>
      </c>
      <c r="V130" s="51">
        <v>160431</v>
      </c>
      <c r="W130" s="51">
        <v>22034</v>
      </c>
      <c r="X130" s="51">
        <v>17098</v>
      </c>
      <c r="Y130" s="51">
        <v>15912</v>
      </c>
      <c r="Z130" s="51">
        <v>215474</v>
      </c>
      <c r="AA130" s="51">
        <v>48629</v>
      </c>
      <c r="AB130" s="51">
        <v>24178</v>
      </c>
      <c r="AC130" s="51">
        <v>119899</v>
      </c>
      <c r="AD130" s="51">
        <v>11961</v>
      </c>
      <c r="AE130" s="51">
        <v>8074</v>
      </c>
      <c r="AF130" s="51">
        <v>47331</v>
      </c>
      <c r="AG130" s="51">
        <v>2969</v>
      </c>
      <c r="AH130" s="51">
        <v>11063</v>
      </c>
      <c r="AI130" s="51">
        <v>21064</v>
      </c>
      <c r="AJ130" s="85">
        <v>1736350</v>
      </c>
      <c r="AL130" s="1">
        <f t="shared" si="117"/>
        <v>40695</v>
      </c>
      <c r="AM130" s="34">
        <f t="shared" ref="AM130:BU130" si="122">IF(B130="C","C",B130/$AJ130)</f>
        <v>3.8519883664007833E-2</v>
      </c>
      <c r="AN130" s="34">
        <f t="shared" si="122"/>
        <v>0.23146082299075646</v>
      </c>
      <c r="AO130" s="34">
        <f t="shared" si="122"/>
        <v>1.5256140755032108E-2</v>
      </c>
      <c r="AP130" s="34">
        <f t="shared" si="122"/>
        <v>4.3255104097676161E-2</v>
      </c>
      <c r="AQ130" s="34">
        <f t="shared" si="122"/>
        <v>4.0347856134995821E-2</v>
      </c>
      <c r="AR130" s="34">
        <f t="shared" si="122"/>
        <v>5.6757566158896537E-2</v>
      </c>
      <c r="AS130" s="34">
        <f t="shared" si="122"/>
        <v>2.9688714832839001E-2</v>
      </c>
      <c r="AT130" s="34">
        <f t="shared" si="122"/>
        <v>4.8146974976243269E-3</v>
      </c>
      <c r="AU130" s="34">
        <f t="shared" si="122"/>
        <v>9.6478244593543924E-3</v>
      </c>
      <c r="AV130" s="34">
        <f t="shared" si="122"/>
        <v>1.831946324185792E-2</v>
      </c>
      <c r="AW130" s="34">
        <f t="shared" si="122"/>
        <v>2.8443574164195008E-2</v>
      </c>
      <c r="AX130" s="34">
        <f t="shared" si="122"/>
        <v>1.0274426238949521E-2</v>
      </c>
      <c r="AY130" s="34">
        <f t="shared" si="122"/>
        <v>1.807700060471679E-2</v>
      </c>
      <c r="AZ130" s="34">
        <f t="shared" si="122"/>
        <v>5.3934978546951937E-3</v>
      </c>
      <c r="BA130" s="34">
        <f t="shared" si="122"/>
        <v>6.2677455582111899E-3</v>
      </c>
      <c r="BB130" s="34">
        <f t="shared" si="122"/>
        <v>5.6440233823825845E-3</v>
      </c>
      <c r="BC130" s="34">
        <f t="shared" si="122"/>
        <v>9.7563855213522621E-2</v>
      </c>
      <c r="BD130" s="34">
        <f t="shared" si="122"/>
        <v>8.6429579289889716E-2</v>
      </c>
      <c r="BE130" s="34">
        <f t="shared" si="122"/>
        <v>1.8564805482765571E-2</v>
      </c>
      <c r="BF130" s="34">
        <f t="shared" si="122"/>
        <v>2.7614824200190055E-2</v>
      </c>
      <c r="BG130" s="34">
        <f t="shared" si="122"/>
        <v>9.239554237336943E-2</v>
      </c>
      <c r="BH130" s="34">
        <f t="shared" si="122"/>
        <v>1.2689837878307944E-2</v>
      </c>
      <c r="BI130" s="34">
        <f t="shared" si="122"/>
        <v>9.8470930399976956E-3</v>
      </c>
      <c r="BJ130" s="34">
        <f t="shared" si="122"/>
        <v>9.1640510265787421E-3</v>
      </c>
      <c r="BK130" s="34">
        <f t="shared" si="122"/>
        <v>0.1240959483975005</v>
      </c>
      <c r="BL130" s="34">
        <f t="shared" si="122"/>
        <v>2.8006450312437009E-2</v>
      </c>
      <c r="BM130" s="34">
        <f t="shared" si="122"/>
        <v>1.3924611973392462E-2</v>
      </c>
      <c r="BN130" s="34">
        <f t="shared" si="122"/>
        <v>6.9052322400437696E-2</v>
      </c>
      <c r="BO130" s="34">
        <f t="shared" si="122"/>
        <v>6.8885881302732741E-3</v>
      </c>
      <c r="BP130" s="34">
        <f t="shared" si="122"/>
        <v>4.6499841621792841E-3</v>
      </c>
      <c r="BQ130" s="34">
        <f t="shared" si="122"/>
        <v>2.725890517464797E-2</v>
      </c>
      <c r="BR130" s="34">
        <f t="shared" si="122"/>
        <v>1.7099087165606012E-3</v>
      </c>
      <c r="BS130" s="34">
        <f t="shared" si="122"/>
        <v>6.3714112938059722E-3</v>
      </c>
      <c r="BT130" s="34">
        <f t="shared" si="122"/>
        <v>1.2131194747602729E-2</v>
      </c>
      <c r="BU130" s="34">
        <f t="shared" si="122"/>
        <v>1</v>
      </c>
    </row>
    <row r="131" spans="1:73">
      <c r="A131" s="71">
        <v>40725</v>
      </c>
      <c r="B131" s="84">
        <v>82315</v>
      </c>
      <c r="C131" s="51">
        <v>485692</v>
      </c>
      <c r="D131" s="51">
        <v>25877</v>
      </c>
      <c r="E131" s="51">
        <v>80583</v>
      </c>
      <c r="F131" s="51">
        <v>82453</v>
      </c>
      <c r="G131" s="51">
        <v>135907</v>
      </c>
      <c r="H131" s="51">
        <v>72973</v>
      </c>
      <c r="I131" s="51">
        <v>9618</v>
      </c>
      <c r="J131" s="51">
        <v>16063</v>
      </c>
      <c r="K131" s="51">
        <v>37849</v>
      </c>
      <c r="L131" s="51">
        <v>50389</v>
      </c>
      <c r="M131" s="51">
        <v>47299</v>
      </c>
      <c r="N131" s="51">
        <v>37016</v>
      </c>
      <c r="O131" s="51">
        <v>10742</v>
      </c>
      <c r="P131" s="51">
        <v>12701</v>
      </c>
      <c r="Q131" s="51">
        <v>11567</v>
      </c>
      <c r="R131" s="51">
        <v>200804</v>
      </c>
      <c r="S131" s="51">
        <v>174446</v>
      </c>
      <c r="T131" s="51">
        <v>35027</v>
      </c>
      <c r="U131" s="51">
        <v>55472</v>
      </c>
      <c r="V131" s="51">
        <v>198839</v>
      </c>
      <c r="W131" s="51">
        <v>28453</v>
      </c>
      <c r="X131" s="51">
        <v>27100</v>
      </c>
      <c r="Y131" s="51">
        <v>20007</v>
      </c>
      <c r="Z131" s="51">
        <v>274399</v>
      </c>
      <c r="AA131" s="51">
        <v>54245</v>
      </c>
      <c r="AB131" s="51">
        <v>65253</v>
      </c>
      <c r="AC131" s="51">
        <v>246134</v>
      </c>
      <c r="AD131" s="51">
        <v>16390</v>
      </c>
      <c r="AE131" s="51">
        <v>8353</v>
      </c>
      <c r="AF131" s="51">
        <v>64944</v>
      </c>
      <c r="AG131" s="51">
        <v>3469</v>
      </c>
      <c r="AH131" s="51">
        <v>12179</v>
      </c>
      <c r="AI131" s="51">
        <v>23419</v>
      </c>
      <c r="AJ131" s="85">
        <v>2259130</v>
      </c>
      <c r="AL131" s="1">
        <f t="shared" si="117"/>
        <v>40725</v>
      </c>
      <c r="AM131" s="34">
        <f t="shared" ref="AM131:BU131" si="123">IF(B131="C","C",B131/$AJ131)</f>
        <v>3.6436592847689152E-2</v>
      </c>
      <c r="AN131" s="34">
        <f t="shared" si="123"/>
        <v>0.21499072651861556</v>
      </c>
      <c r="AO131" s="34">
        <f t="shared" si="123"/>
        <v>1.1454409440802433E-2</v>
      </c>
      <c r="AP131" s="34">
        <f t="shared" si="123"/>
        <v>3.5669926033473062E-2</v>
      </c>
      <c r="AQ131" s="34">
        <f t="shared" si="123"/>
        <v>3.6497678309791823E-2</v>
      </c>
      <c r="AR131" s="34">
        <f t="shared" si="123"/>
        <v>6.0158999260777377E-2</v>
      </c>
      <c r="AS131" s="34">
        <f t="shared" si="123"/>
        <v>3.2301372652304206E-2</v>
      </c>
      <c r="AT131" s="34">
        <f t="shared" si="123"/>
        <v>4.2573911195902849E-3</v>
      </c>
      <c r="AU131" s="34">
        <f t="shared" si="123"/>
        <v>7.1102592590953154E-3</v>
      </c>
      <c r="AV131" s="34">
        <f t="shared" si="123"/>
        <v>1.6753794602346921E-2</v>
      </c>
      <c r="AW131" s="34">
        <f t="shared" si="123"/>
        <v>2.2304603984719781E-2</v>
      </c>
      <c r="AX131" s="34">
        <f t="shared" si="123"/>
        <v>2.0936820811551349E-2</v>
      </c>
      <c r="AY131" s="34">
        <f t="shared" si="123"/>
        <v>1.6385068588350381E-2</v>
      </c>
      <c r="AZ131" s="34">
        <f t="shared" si="123"/>
        <v>4.7549277819337529E-3</v>
      </c>
      <c r="BA131" s="34">
        <f t="shared" si="123"/>
        <v>5.6220757548259732E-3</v>
      </c>
      <c r="BB131" s="34">
        <f t="shared" si="123"/>
        <v>5.1201126097214413E-3</v>
      </c>
      <c r="BC131" s="34">
        <f t="shared" si="123"/>
        <v>8.8885544435247196E-2</v>
      </c>
      <c r="BD131" s="34">
        <f t="shared" si="123"/>
        <v>7.7218221173637636E-2</v>
      </c>
      <c r="BE131" s="34">
        <f t="shared" si="123"/>
        <v>1.5504641167174975E-2</v>
      </c>
      <c r="BF131" s="34">
        <f t="shared" si="123"/>
        <v>2.4554585172168047E-2</v>
      </c>
      <c r="BG131" s="34">
        <f t="shared" si="123"/>
        <v>8.8015740572698342E-2</v>
      </c>
      <c r="BH131" s="34">
        <f t="shared" si="123"/>
        <v>1.2594671400052233E-2</v>
      </c>
      <c r="BI131" s="34">
        <f t="shared" si="123"/>
        <v>1.1995768282480423E-2</v>
      </c>
      <c r="BJ131" s="34">
        <f t="shared" si="123"/>
        <v>8.8560640600585175E-3</v>
      </c>
      <c r="BK131" s="34">
        <f t="shared" si="123"/>
        <v>0.12146224431528951</v>
      </c>
      <c r="BL131" s="34">
        <f t="shared" si="123"/>
        <v>2.4011455737385629E-2</v>
      </c>
      <c r="BM131" s="34">
        <f t="shared" si="123"/>
        <v>2.8884127960763655E-2</v>
      </c>
      <c r="BN131" s="34">
        <f t="shared" si="123"/>
        <v>0.10895079079114527</v>
      </c>
      <c r="BO131" s="34">
        <f t="shared" si="123"/>
        <v>7.2550052453820716E-3</v>
      </c>
      <c r="BP131" s="34">
        <f t="shared" si="123"/>
        <v>3.6974410503158297E-3</v>
      </c>
      <c r="BQ131" s="34">
        <f t="shared" si="123"/>
        <v>2.8747349643446815E-2</v>
      </c>
      <c r="BR131" s="34">
        <f t="shared" si="123"/>
        <v>1.5355468698127156E-3</v>
      </c>
      <c r="BS131" s="34">
        <f t="shared" si="123"/>
        <v>5.3910133546984903E-3</v>
      </c>
      <c r="BT131" s="34">
        <f t="shared" si="123"/>
        <v>1.0366379978133175E-2</v>
      </c>
      <c r="BU131" s="34">
        <f t="shared" si="123"/>
        <v>1</v>
      </c>
    </row>
    <row r="132" spans="1:73">
      <c r="A132" s="71">
        <v>40756</v>
      </c>
      <c r="B132" s="84">
        <v>69838</v>
      </c>
      <c r="C132" s="51">
        <v>492737</v>
      </c>
      <c r="D132" s="51">
        <v>23985</v>
      </c>
      <c r="E132" s="51">
        <v>73338</v>
      </c>
      <c r="F132" s="51">
        <v>81743</v>
      </c>
      <c r="G132" s="51">
        <v>118965</v>
      </c>
      <c r="H132" s="51">
        <v>64741</v>
      </c>
      <c r="I132" s="51">
        <v>10257</v>
      </c>
      <c r="J132" s="51">
        <v>17000</v>
      </c>
      <c r="K132" s="51">
        <v>31469</v>
      </c>
      <c r="L132" s="51">
        <v>57027</v>
      </c>
      <c r="M132" s="51">
        <v>50650</v>
      </c>
      <c r="N132" s="51">
        <v>37140</v>
      </c>
      <c r="O132" s="51">
        <v>10612</v>
      </c>
      <c r="P132" s="51">
        <v>8664</v>
      </c>
      <c r="Q132" s="51">
        <v>10352</v>
      </c>
      <c r="R132" s="51">
        <v>202158</v>
      </c>
      <c r="S132" s="51">
        <v>178236</v>
      </c>
      <c r="T132" s="51">
        <v>38142</v>
      </c>
      <c r="U132" s="51">
        <v>54664</v>
      </c>
      <c r="V132" s="51">
        <v>204315</v>
      </c>
      <c r="W132" s="51">
        <v>19917</v>
      </c>
      <c r="X132" s="51">
        <v>22355</v>
      </c>
      <c r="Y132" s="51">
        <v>16623</v>
      </c>
      <c r="Z132" s="51">
        <v>263210</v>
      </c>
      <c r="AA132" s="51">
        <v>46734</v>
      </c>
      <c r="AB132" s="51">
        <v>66644</v>
      </c>
      <c r="AC132" s="51">
        <v>245913</v>
      </c>
      <c r="AD132" s="51">
        <v>14573</v>
      </c>
      <c r="AE132" s="51">
        <v>12180</v>
      </c>
      <c r="AF132" s="51">
        <v>56276</v>
      </c>
      <c r="AG132" s="51">
        <v>3211</v>
      </c>
      <c r="AH132" s="51">
        <v>9689</v>
      </c>
      <c r="AI132" s="51">
        <v>23444</v>
      </c>
      <c r="AJ132" s="85">
        <v>2195358</v>
      </c>
      <c r="AL132" s="1">
        <f>A132</f>
        <v>40756</v>
      </c>
      <c r="AM132" s="34">
        <f t="shared" ref="AM132:BU132" si="124">IF(B132="C","C",B132/$AJ132)</f>
        <v>3.1811668074181981E-2</v>
      </c>
      <c r="AN132" s="34">
        <f t="shared" si="124"/>
        <v>0.22444494246496471</v>
      </c>
      <c r="AO132" s="34">
        <f t="shared" si="124"/>
        <v>1.0925325163367432E-2</v>
      </c>
      <c r="AP132" s="34">
        <f t="shared" si="124"/>
        <v>3.3405941081135739E-2</v>
      </c>
      <c r="AQ132" s="34">
        <f t="shared" si="124"/>
        <v>3.7234473830691853E-2</v>
      </c>
      <c r="AR132" s="34">
        <f t="shared" si="124"/>
        <v>5.4189339506358417E-2</v>
      </c>
      <c r="AS132" s="34">
        <f t="shared" si="124"/>
        <v>2.9489951069483884E-2</v>
      </c>
      <c r="AT132" s="34">
        <f t="shared" si="124"/>
        <v>4.6721309235213575E-3</v>
      </c>
      <c r="AU132" s="34">
        <f t="shared" si="124"/>
        <v>7.7436117480611365E-3</v>
      </c>
      <c r="AV132" s="34">
        <f t="shared" si="124"/>
        <v>1.4334336358807993E-2</v>
      </c>
      <c r="AW132" s="34">
        <f t="shared" si="124"/>
        <v>2.5976173362157788E-2</v>
      </c>
      <c r="AX132" s="34">
        <f t="shared" si="124"/>
        <v>2.3071407943488033E-2</v>
      </c>
      <c r="AY132" s="34">
        <f t="shared" si="124"/>
        <v>1.6917514136646505E-2</v>
      </c>
      <c r="AZ132" s="34">
        <f t="shared" si="124"/>
        <v>4.8338357570838104E-3</v>
      </c>
      <c r="BA132" s="34">
        <f t="shared" si="124"/>
        <v>3.9465089520706875E-3</v>
      </c>
      <c r="BB132" s="34">
        <f t="shared" si="124"/>
        <v>4.7154040479958168E-3</v>
      </c>
      <c r="BC132" s="34">
        <f t="shared" si="124"/>
        <v>9.2084297868502543E-2</v>
      </c>
      <c r="BD132" s="34">
        <f t="shared" si="124"/>
        <v>8.1187669619260272E-2</v>
      </c>
      <c r="BE132" s="34">
        <f t="shared" si="124"/>
        <v>1.7373931723208696E-2</v>
      </c>
      <c r="BF132" s="34">
        <f t="shared" si="124"/>
        <v>2.489981132917729E-2</v>
      </c>
      <c r="BG132" s="34">
        <f t="shared" si="124"/>
        <v>9.3066825547359469E-2</v>
      </c>
      <c r="BH132" s="34">
        <f t="shared" si="124"/>
        <v>9.0723244227137439E-3</v>
      </c>
      <c r="BI132" s="34">
        <f t="shared" si="124"/>
        <v>1.0182849448700394E-2</v>
      </c>
      <c r="BJ132" s="34">
        <f t="shared" si="124"/>
        <v>7.5718857698835454E-3</v>
      </c>
      <c r="BK132" s="34">
        <f t="shared" si="124"/>
        <v>0.11989388518865715</v>
      </c>
      <c r="BL132" s="34">
        <f t="shared" si="124"/>
        <v>2.1287644201993479E-2</v>
      </c>
      <c r="BM132" s="34">
        <f t="shared" si="124"/>
        <v>3.0356780078693316E-2</v>
      </c>
      <c r="BN132" s="34">
        <f t="shared" si="124"/>
        <v>0.11201498798829165</v>
      </c>
      <c r="BO132" s="34">
        <f t="shared" si="124"/>
        <v>6.6380972943820551E-3</v>
      </c>
      <c r="BP132" s="34">
        <f t="shared" si="124"/>
        <v>5.5480700641990961E-3</v>
      </c>
      <c r="BQ132" s="34">
        <f t="shared" si="124"/>
        <v>2.5634087925522853E-2</v>
      </c>
      <c r="BR132" s="34">
        <f t="shared" si="124"/>
        <v>1.4626316072367241E-3</v>
      </c>
      <c r="BS132" s="34">
        <f t="shared" si="124"/>
        <v>4.4134031898214326E-3</v>
      </c>
      <c r="BT132" s="34">
        <f t="shared" si="124"/>
        <v>1.0678896107149722E-2</v>
      </c>
      <c r="BU132" s="34">
        <f t="shared" si="124"/>
        <v>1</v>
      </c>
    </row>
    <row r="133" spans="1:73">
      <c r="A133" s="71">
        <v>40787</v>
      </c>
      <c r="B133" s="84">
        <v>84819</v>
      </c>
      <c r="C133" s="51">
        <v>488451</v>
      </c>
      <c r="D133" s="51">
        <v>33165</v>
      </c>
      <c r="E133" s="51">
        <v>77361</v>
      </c>
      <c r="F133" s="51">
        <v>77051</v>
      </c>
      <c r="G133" s="51">
        <v>116493</v>
      </c>
      <c r="H133" s="51">
        <v>71656</v>
      </c>
      <c r="I133" s="51">
        <v>10403</v>
      </c>
      <c r="J133" s="51">
        <v>21210</v>
      </c>
      <c r="K133" s="51">
        <v>40918</v>
      </c>
      <c r="L133" s="51">
        <v>68270</v>
      </c>
      <c r="M133" s="51">
        <v>44296</v>
      </c>
      <c r="N133" s="51">
        <v>32044</v>
      </c>
      <c r="O133" s="51">
        <v>11603</v>
      </c>
      <c r="P133" s="51">
        <v>11290</v>
      </c>
      <c r="Q133" s="51">
        <v>11821</v>
      </c>
      <c r="R133" s="51">
        <v>202938</v>
      </c>
      <c r="S133" s="51">
        <v>175208</v>
      </c>
      <c r="T133" s="51">
        <v>34677</v>
      </c>
      <c r="U133" s="51">
        <v>56266</v>
      </c>
      <c r="V133" s="51">
        <v>200054</v>
      </c>
      <c r="W133" s="51">
        <v>19640</v>
      </c>
      <c r="X133" s="51">
        <v>21784</v>
      </c>
      <c r="Y133" s="51">
        <v>18705</v>
      </c>
      <c r="Z133" s="51">
        <v>260184</v>
      </c>
      <c r="AA133" s="51">
        <v>59299</v>
      </c>
      <c r="AB133" s="51">
        <v>44280</v>
      </c>
      <c r="AC133" s="51">
        <v>178662</v>
      </c>
      <c r="AD133" s="51">
        <v>15185</v>
      </c>
      <c r="AE133" s="51">
        <v>13192</v>
      </c>
      <c r="AF133" s="51">
        <v>72065</v>
      </c>
      <c r="AG133" s="51">
        <v>4209</v>
      </c>
      <c r="AH133" s="51">
        <v>15756</v>
      </c>
      <c r="AI133" s="51">
        <v>31778</v>
      </c>
      <c r="AJ133" s="85">
        <v>2189342</v>
      </c>
      <c r="AL133" s="1">
        <f>A133</f>
        <v>40787</v>
      </c>
      <c r="AM133" s="34">
        <f t="shared" ref="AM133:BU133" si="125">IF(B133="C","C",B133/$AJ133)</f>
        <v>3.874177720977353E-2</v>
      </c>
      <c r="AN133" s="34">
        <f t="shared" si="125"/>
        <v>0.22310401938116567</v>
      </c>
      <c r="AO133" s="34">
        <f t="shared" si="125"/>
        <v>1.5148387049624956E-2</v>
      </c>
      <c r="AP133" s="34">
        <f t="shared" si="125"/>
        <v>3.5335274251350406E-2</v>
      </c>
      <c r="AQ133" s="34">
        <f t="shared" si="125"/>
        <v>3.5193679196763229E-2</v>
      </c>
      <c r="AR133" s="34">
        <f t="shared" si="125"/>
        <v>5.3209137722658222E-2</v>
      </c>
      <c r="AS133" s="34">
        <f t="shared" si="125"/>
        <v>3.272946848870574E-2</v>
      </c>
      <c r="AT133" s="34">
        <f t="shared" si="125"/>
        <v>4.7516559770013093E-3</v>
      </c>
      <c r="AU133" s="34">
        <f t="shared" si="125"/>
        <v>9.6878422832065523E-3</v>
      </c>
      <c r="AV133" s="34">
        <f t="shared" si="125"/>
        <v>1.8689633689026201E-2</v>
      </c>
      <c r="AW133" s="34">
        <f t="shared" si="125"/>
        <v>3.1182885086021281E-2</v>
      </c>
      <c r="AX133" s="34">
        <f t="shared" si="125"/>
        <v>2.023256302578583E-2</v>
      </c>
      <c r="AY133" s="34">
        <f t="shared" si="125"/>
        <v>1.4636361061908099E-2</v>
      </c>
      <c r="AZ133" s="34">
        <f t="shared" si="125"/>
        <v>5.2997658657258665E-3</v>
      </c>
      <c r="BA133" s="34">
        <f t="shared" si="125"/>
        <v>5.1568005364168775E-3</v>
      </c>
      <c r="BB133" s="34">
        <f t="shared" si="125"/>
        <v>5.3993391621774941E-3</v>
      </c>
      <c r="BC133" s="34">
        <f t="shared" si="125"/>
        <v>9.2693603831653523E-2</v>
      </c>
      <c r="BD133" s="34">
        <f t="shared" si="125"/>
        <v>8.0027697819710211E-2</v>
      </c>
      <c r="BE133" s="34">
        <f t="shared" si="125"/>
        <v>1.5839005509417897E-2</v>
      </c>
      <c r="BF133" s="34">
        <f t="shared" si="125"/>
        <v>2.5699959165813292E-2</v>
      </c>
      <c r="BG133" s="34">
        <f t="shared" si="125"/>
        <v>9.1376313065752182E-2</v>
      </c>
      <c r="BH133" s="34">
        <f t="shared" si="125"/>
        <v>8.9707318454585894E-3</v>
      </c>
      <c r="BI133" s="34">
        <f t="shared" si="125"/>
        <v>9.9500215133131332E-3</v>
      </c>
      <c r="BJ133" s="34">
        <f t="shared" si="125"/>
        <v>8.5436628904940384E-3</v>
      </c>
      <c r="BK133" s="34">
        <f t="shared" si="125"/>
        <v>0.11884118607325854</v>
      </c>
      <c r="BL133" s="34">
        <f t="shared" si="125"/>
        <v>2.7085306909564608E-2</v>
      </c>
      <c r="BM133" s="34">
        <f t="shared" si="125"/>
        <v>2.022525489393617E-2</v>
      </c>
      <c r="BN133" s="34">
        <f t="shared" si="125"/>
        <v>8.1605340782755734E-2</v>
      </c>
      <c r="BO133" s="34">
        <f t="shared" si="125"/>
        <v>6.93587388356867E-3</v>
      </c>
      <c r="BP133" s="34">
        <f t="shared" si="125"/>
        <v>6.025554710045301E-3</v>
      </c>
      <c r="BQ133" s="34">
        <f t="shared" si="125"/>
        <v>3.2916282609112689E-2</v>
      </c>
      <c r="BR133" s="34">
        <f t="shared" si="125"/>
        <v>1.9224954347013851E-3</v>
      </c>
      <c r="BS133" s="34">
        <f t="shared" si="125"/>
        <v>7.1966828389534391E-3</v>
      </c>
      <c r="BT133" s="34">
        <f t="shared" si="125"/>
        <v>1.4514863369907488E-2</v>
      </c>
      <c r="BU133" s="34">
        <f t="shared" si="125"/>
        <v>1</v>
      </c>
    </row>
    <row r="134" spans="1:73">
      <c r="A134" s="71">
        <v>40817</v>
      </c>
      <c r="B134" s="84">
        <v>108187</v>
      </c>
      <c r="C134" s="51">
        <v>557551</v>
      </c>
      <c r="D134" s="51">
        <v>51284</v>
      </c>
      <c r="E134" s="51">
        <v>94477</v>
      </c>
      <c r="F134" s="51">
        <v>80802</v>
      </c>
      <c r="G134" s="51">
        <v>133379</v>
      </c>
      <c r="H134" s="51">
        <v>74322</v>
      </c>
      <c r="I134" s="51">
        <v>12450</v>
      </c>
      <c r="J134" s="51">
        <v>24489</v>
      </c>
      <c r="K134" s="51">
        <v>42927</v>
      </c>
      <c r="L134" s="51">
        <v>78762</v>
      </c>
      <c r="M134" s="51">
        <v>31161</v>
      </c>
      <c r="N134" s="51">
        <v>46165</v>
      </c>
      <c r="O134" s="51">
        <v>15817</v>
      </c>
      <c r="P134" s="51">
        <v>19073</v>
      </c>
      <c r="Q134" s="51">
        <v>16042</v>
      </c>
      <c r="R134" s="51">
        <v>208739</v>
      </c>
      <c r="S134" s="51">
        <v>179395</v>
      </c>
      <c r="T134" s="51">
        <v>45012</v>
      </c>
      <c r="U134" s="51">
        <v>82971</v>
      </c>
      <c r="V134" s="51">
        <v>229797</v>
      </c>
      <c r="W134" s="51">
        <v>28894</v>
      </c>
      <c r="X134" s="51">
        <v>23609</v>
      </c>
      <c r="Y134" s="51">
        <v>21336</v>
      </c>
      <c r="Z134" s="51">
        <v>303637</v>
      </c>
      <c r="AA134" s="51">
        <v>77614</v>
      </c>
      <c r="AB134" s="51">
        <v>33933</v>
      </c>
      <c r="AC134" s="51">
        <v>150204</v>
      </c>
      <c r="AD134" s="51">
        <v>19467</v>
      </c>
      <c r="AE134" s="51">
        <v>17896</v>
      </c>
      <c r="AF134" s="51">
        <v>64098</v>
      </c>
      <c r="AG134" s="51">
        <v>6639</v>
      </c>
      <c r="AH134" s="51">
        <v>18505</v>
      </c>
      <c r="AI134" s="51">
        <v>29815</v>
      </c>
      <c r="AJ134" s="85">
        <v>2445416</v>
      </c>
      <c r="AL134" s="1">
        <f>A134</f>
        <v>40817</v>
      </c>
      <c r="AM134" s="34">
        <f t="shared" ref="AM134:BU134" si="126">IF(B134="C","C",B134/$AJ134)</f>
        <v>4.4240734500796595E-2</v>
      </c>
      <c r="AN134" s="34">
        <f t="shared" si="126"/>
        <v>0.22799842644359897</v>
      </c>
      <c r="AO134" s="34">
        <f t="shared" si="126"/>
        <v>2.09714829705866E-2</v>
      </c>
      <c r="AP134" s="34">
        <f t="shared" si="126"/>
        <v>3.8634326429531823E-2</v>
      </c>
      <c r="AQ134" s="34">
        <f t="shared" si="126"/>
        <v>3.3042230851519742E-2</v>
      </c>
      <c r="AR134" s="34">
        <f t="shared" si="126"/>
        <v>5.4542458215698267E-2</v>
      </c>
      <c r="AS134" s="34">
        <f t="shared" si="126"/>
        <v>3.0392374957880375E-2</v>
      </c>
      <c r="AT134" s="34">
        <f t="shared" si="126"/>
        <v>5.0911583141682237E-3</v>
      </c>
      <c r="AU134" s="34">
        <f t="shared" si="126"/>
        <v>1.0014247064712097E-2</v>
      </c>
      <c r="AV134" s="34">
        <f t="shared" si="126"/>
        <v>1.7554068510224844E-2</v>
      </c>
      <c r="AW134" s="34">
        <f t="shared" si="126"/>
        <v>3.2208016959077719E-2</v>
      </c>
      <c r="AX134" s="34">
        <f t="shared" si="126"/>
        <v>1.2742617207051887E-2</v>
      </c>
      <c r="AY134" s="34">
        <f t="shared" si="126"/>
        <v>1.8878178600287232E-2</v>
      </c>
      <c r="AZ134" s="34">
        <f t="shared" si="126"/>
        <v>6.4680201650762076E-3</v>
      </c>
      <c r="BA134" s="34">
        <f t="shared" si="126"/>
        <v>7.7994909659542585E-3</v>
      </c>
      <c r="BB134" s="34">
        <f t="shared" si="126"/>
        <v>6.5600290502720194E-3</v>
      </c>
      <c r="BC134" s="34">
        <f t="shared" si="126"/>
        <v>8.5359300830615326E-2</v>
      </c>
      <c r="BD134" s="34">
        <f t="shared" si="126"/>
        <v>7.3359706487566942E-2</v>
      </c>
      <c r="BE134" s="34">
        <f t="shared" si="126"/>
        <v>1.8406684179706031E-2</v>
      </c>
      <c r="BF134" s="34">
        <f t="shared" si="126"/>
        <v>3.3929196504807364E-2</v>
      </c>
      <c r="BG134" s="34">
        <f t="shared" si="126"/>
        <v>9.3970514628185967E-2</v>
      </c>
      <c r="BH134" s="34">
        <f t="shared" si="126"/>
        <v>1.1815576572656758E-2</v>
      </c>
      <c r="BI134" s="34">
        <f t="shared" si="126"/>
        <v>9.6543900915018136E-3</v>
      </c>
      <c r="BJ134" s="34">
        <f t="shared" si="126"/>
        <v>8.7248958868347964E-3</v>
      </c>
      <c r="BK134" s="34">
        <f t="shared" si="126"/>
        <v>0.12416578610755798</v>
      </c>
      <c r="BL134" s="34">
        <f t="shared" si="126"/>
        <v>3.1738567180389761E-2</v>
      </c>
      <c r="BM134" s="34">
        <f t="shared" si="126"/>
        <v>1.3876166672664282E-2</v>
      </c>
      <c r="BN134" s="34">
        <f t="shared" si="126"/>
        <v>6.142267818645171E-2</v>
      </c>
      <c r="BO134" s="34">
        <f t="shared" si="126"/>
        <v>7.9606087471415909E-3</v>
      </c>
      <c r="BP134" s="34">
        <f t="shared" si="126"/>
        <v>7.3181822642855044E-3</v>
      </c>
      <c r="BQ134" s="34">
        <f t="shared" si="126"/>
        <v>2.6211491214582713E-2</v>
      </c>
      <c r="BR134" s="34">
        <f t="shared" si="126"/>
        <v>2.7148755058444044E-3</v>
      </c>
      <c r="BS134" s="34">
        <f t="shared" si="126"/>
        <v>7.5672196468821668E-3</v>
      </c>
      <c r="BT134" s="34">
        <f t="shared" si="126"/>
        <v>1.2192199609391613E-2</v>
      </c>
      <c r="BU134" s="34">
        <f t="shared" si="126"/>
        <v>1</v>
      </c>
    </row>
    <row r="135" spans="1:73">
      <c r="A135" s="71">
        <v>40848</v>
      </c>
      <c r="B135" s="84">
        <v>123248</v>
      </c>
      <c r="C135" s="51">
        <v>536047</v>
      </c>
      <c r="D135" s="51">
        <v>54776</v>
      </c>
      <c r="E135" s="51">
        <v>91943</v>
      </c>
      <c r="F135" s="51">
        <v>81935</v>
      </c>
      <c r="G135" s="51">
        <v>147812</v>
      </c>
      <c r="H135" s="51">
        <v>79390</v>
      </c>
      <c r="I135" s="51">
        <v>12463</v>
      </c>
      <c r="J135" s="51">
        <v>24969</v>
      </c>
      <c r="K135" s="51">
        <v>43221</v>
      </c>
      <c r="L135" s="51">
        <v>77649</v>
      </c>
      <c r="M135" s="51">
        <v>27726</v>
      </c>
      <c r="N135" s="51">
        <v>37837</v>
      </c>
      <c r="O135" s="51">
        <v>12853</v>
      </c>
      <c r="P135" s="51">
        <v>16680</v>
      </c>
      <c r="Q135" s="51">
        <v>15936</v>
      </c>
      <c r="R135" s="51">
        <v>214869</v>
      </c>
      <c r="S135" s="51">
        <v>187076</v>
      </c>
      <c r="T135" s="51">
        <v>57588</v>
      </c>
      <c r="U135" s="51">
        <v>91069</v>
      </c>
      <c r="V135" s="51">
        <v>269582</v>
      </c>
      <c r="W135" s="51">
        <v>27953</v>
      </c>
      <c r="X135" s="51">
        <v>38695</v>
      </c>
      <c r="Y135" s="51">
        <v>27229</v>
      </c>
      <c r="Z135" s="51">
        <v>363460</v>
      </c>
      <c r="AA135" s="51">
        <v>106629</v>
      </c>
      <c r="AB135" s="51">
        <v>44216</v>
      </c>
      <c r="AC135" s="51">
        <v>193977</v>
      </c>
      <c r="AD135" s="51">
        <v>24235</v>
      </c>
      <c r="AE135" s="51">
        <v>18207</v>
      </c>
      <c r="AF135" s="51">
        <v>79379</v>
      </c>
      <c r="AG135" s="51">
        <v>7456</v>
      </c>
      <c r="AH135" s="51">
        <v>40377</v>
      </c>
      <c r="AI135" s="51">
        <v>36658</v>
      </c>
      <c r="AJ135" s="85">
        <v>2662602</v>
      </c>
      <c r="AL135" s="1">
        <f t="shared" ref="AL135:AL145" si="127">A135</f>
        <v>40848</v>
      </c>
      <c r="AM135" s="34">
        <f t="shared" ref="AM135:AM145" si="128">IF(B135="C","C",B135/$AJ135)</f>
        <v>4.6288555330462458E-2</v>
      </c>
      <c r="AN135" s="34">
        <f t="shared" ref="AN135:AN145" si="129">IF(C135="C","C",C135/$AJ135)</f>
        <v>0.20132449385976575</v>
      </c>
      <c r="AO135" s="34">
        <f t="shared" ref="AO135:AO145" si="130">IF(D135="C","C",D135/$AJ135)</f>
        <v>2.0572357415791019E-2</v>
      </c>
      <c r="AP135" s="34">
        <f t="shared" ref="AP135:AP145" si="131">IF(E135="C","C",E135/$AJ135)</f>
        <v>3.453125927194526E-2</v>
      </c>
      <c r="AQ135" s="34">
        <f t="shared" ref="AQ135:AQ145" si="132">IF(F135="C","C",F135/$AJ135)</f>
        <v>3.0772530028896544E-2</v>
      </c>
      <c r="AR135" s="34">
        <f t="shared" ref="AR135:AR145" si="133">IF(G135="C","C",G135/$AJ135)</f>
        <v>5.5514117393436944E-2</v>
      </c>
      <c r="AS135" s="34">
        <f t="shared" ref="AS135:AS145" si="134">IF(H135="C","C",H135/$AJ135)</f>
        <v>2.9816698102082099E-2</v>
      </c>
      <c r="AT135" s="34">
        <f t="shared" ref="AT135:AT145" si="135">IF(I135="C","C",I135/$AJ135)</f>
        <v>4.6807596478933011E-3</v>
      </c>
      <c r="AU135" s="34">
        <f t="shared" ref="AU135:AU145" si="136">IF(J135="C","C",J135/$AJ135)</f>
        <v>9.3776689118388705E-3</v>
      </c>
      <c r="AV135" s="34">
        <f t="shared" ref="AV135:AV145" si="137">IF(K135="C","C",K135/$AJ135)</f>
        <v>1.6232617567326999E-2</v>
      </c>
      <c r="AW135" s="34">
        <f t="shared" ref="AW135:AW145" si="138">IF(L135="C","C",L135/$AJ135)</f>
        <v>2.9162826438198425E-2</v>
      </c>
      <c r="AX135" s="34">
        <f t="shared" ref="AX135:AX145" si="139">IF(M135="C","C",M135/$AJ135)</f>
        <v>1.041312220151566E-2</v>
      </c>
      <c r="AY135" s="34">
        <f t="shared" ref="AY135:AY145" si="140">IF(N135="C","C",N135/$AJ135)</f>
        <v>1.4210535408596554E-2</v>
      </c>
      <c r="AZ135" s="34">
        <f t="shared" ref="AZ135:AZ145" si="141">IF(O135="C","C",O135/$AJ135)</f>
        <v>4.827232909762706E-3</v>
      </c>
      <c r="BA135" s="34">
        <f t="shared" ref="BA135:BA145" si="142">IF(P135="C","C",P135/$AJ135)</f>
        <v>6.2645487384145283E-3</v>
      </c>
      <c r="BB135" s="34">
        <f t="shared" ref="BB135:BB145" si="143">IF(Q135="C","C",Q135/$AJ135)</f>
        <v>5.9851228234636643E-3</v>
      </c>
      <c r="BC135" s="34">
        <f t="shared" ref="BC135:BC145" si="144">IF(R135="C","C",R135/$AJ135)</f>
        <v>8.0698880268248882E-2</v>
      </c>
      <c r="BD135" s="34">
        <f t="shared" ref="BD135:BD145" si="145">IF(S135="C","C",S135/$AJ135)</f>
        <v>7.0260594711488988E-2</v>
      </c>
      <c r="BE135" s="34">
        <f t="shared" ref="BE135:BE145" si="146">IF(T135="C","C",T135/$AJ135)</f>
        <v>2.1628467191116059E-2</v>
      </c>
      <c r="BF135" s="34">
        <f t="shared" ref="BF135:BF145" si="147">IF(U135="C","C",U135/$AJ135)</f>
        <v>3.4203008936371265E-2</v>
      </c>
      <c r="BG135" s="34">
        <f t="shared" ref="BG135:BG145" si="148">IF(V135="C","C",V135/$AJ135)</f>
        <v>0.10124757661866099</v>
      </c>
      <c r="BH135" s="34">
        <f t="shared" ref="BH135:BH145" si="149">IF(W135="C","C",W135/$AJ135)</f>
        <v>1.049837715137298E-2</v>
      </c>
      <c r="BI135" s="34">
        <f t="shared" ref="BI135:BI145" si="150">IF(X135="C","C",X135/$AJ135)</f>
        <v>1.4532776584709244E-2</v>
      </c>
      <c r="BJ135" s="34">
        <f t="shared" ref="BJ135:BJ145" si="151">IF(Y135="C","C",Y135/$AJ135)</f>
        <v>1.0226462685748753E-2</v>
      </c>
      <c r="BK135" s="34">
        <f t="shared" ref="BK135:BK145" si="152">IF(Z135="C","C",Z135/$AJ135)</f>
        <v>0.13650556861295829</v>
      </c>
      <c r="BL135" s="34">
        <f t="shared" ref="BL135:BL145" si="153">IF(AA135="C","C",AA135/$AJ135)</f>
        <v>4.0046916512494167E-2</v>
      </c>
      <c r="BM135" s="34">
        <f t="shared" ref="BM135:BM145" si="154">IF(AB135="C","C",AB135/$AJ135)</f>
        <v>1.6606312171327145E-2</v>
      </c>
      <c r="BN135" s="34">
        <f t="shared" ref="BN135:BN145" si="155">IF(AC135="C","C",AC135/$AJ135)</f>
        <v>7.285242030164478E-2</v>
      </c>
      <c r="BO135" s="34">
        <f t="shared" ref="BO135:BO145" si="156">IF(AD135="C","C",AD135/$AJ135)</f>
        <v>9.1019987215513239E-3</v>
      </c>
      <c r="BP135" s="34">
        <f t="shared" ref="BP135:BP145" si="157">IF(AE135="C","C",AE135/$AJ135)</f>
        <v>6.8380478945031962E-3</v>
      </c>
      <c r="BQ135" s="34">
        <f t="shared" ref="BQ135:BQ145" si="158">IF(AF135="C","C",AF135/$AJ135)</f>
        <v>2.9812566804952447E-2</v>
      </c>
      <c r="BR135" s="34">
        <f t="shared" ref="BR135:BR145" si="159">IF(AG135="C","C",AG135/$AJ135)</f>
        <v>2.8002683089699476E-3</v>
      </c>
      <c r="BS135" s="34">
        <f t="shared" ref="BS135:BS145" si="160">IF(AH135="C","C",AH135/$AJ135)</f>
        <v>1.5164489473079341E-2</v>
      </c>
      <c r="BT135" s="34">
        <f t="shared" ref="BT135:BT145" si="161">IF(AI135="C","C",AI135/$AJ135)</f>
        <v>1.3767735470791354E-2</v>
      </c>
      <c r="BU135" s="34">
        <f t="shared" ref="BU135:BU145" si="162">IF(AJ135="C","C",AJ135/$AJ135)</f>
        <v>1</v>
      </c>
    </row>
    <row r="136" spans="1:73">
      <c r="A136" s="71">
        <v>40878</v>
      </c>
      <c r="B136" s="84">
        <v>195751</v>
      </c>
      <c r="C136" s="51">
        <v>578635</v>
      </c>
      <c r="D136" s="51">
        <v>105110</v>
      </c>
      <c r="E136" s="51">
        <v>88089</v>
      </c>
      <c r="F136" s="51">
        <v>116441</v>
      </c>
      <c r="G136" s="51">
        <v>170110</v>
      </c>
      <c r="H136" s="51">
        <v>95182</v>
      </c>
      <c r="I136" s="51">
        <v>25518</v>
      </c>
      <c r="J136" s="51">
        <v>41375</v>
      </c>
      <c r="K136" s="51">
        <v>52309</v>
      </c>
      <c r="L136" s="51">
        <v>101305</v>
      </c>
      <c r="M136" s="51">
        <v>28971</v>
      </c>
      <c r="N136" s="51">
        <v>34988</v>
      </c>
      <c r="O136" s="51">
        <v>20340</v>
      </c>
      <c r="P136" s="51">
        <v>21290</v>
      </c>
      <c r="Q136" s="51">
        <v>20592</v>
      </c>
      <c r="R136" s="51">
        <v>184270</v>
      </c>
      <c r="S136" s="51">
        <v>160645</v>
      </c>
      <c r="T136" s="51">
        <v>68612</v>
      </c>
      <c r="U136" s="51">
        <v>151875</v>
      </c>
      <c r="V136" s="51">
        <v>292260</v>
      </c>
      <c r="W136" s="51">
        <v>34656</v>
      </c>
      <c r="X136" s="51">
        <v>52089</v>
      </c>
      <c r="Y136" s="51">
        <v>29611</v>
      </c>
      <c r="Z136" s="51">
        <v>408616</v>
      </c>
      <c r="AA136" s="51">
        <v>122530</v>
      </c>
      <c r="AB136" s="51">
        <v>85527</v>
      </c>
      <c r="AC136" s="51">
        <v>240880</v>
      </c>
      <c r="AD136" s="51">
        <v>35246</v>
      </c>
      <c r="AE136" s="51">
        <v>40935</v>
      </c>
      <c r="AF136" s="51">
        <v>76738</v>
      </c>
      <c r="AG136" s="51">
        <v>9711</v>
      </c>
      <c r="AH136" s="51">
        <v>52520</v>
      </c>
      <c r="AI136" s="51">
        <v>34657</v>
      </c>
      <c r="AJ136" s="85">
        <v>3208121</v>
      </c>
      <c r="AL136" s="1">
        <f t="shared" si="127"/>
        <v>40878</v>
      </c>
      <c r="AM136" s="34">
        <f t="shared" si="128"/>
        <v>6.1017336939597974E-2</v>
      </c>
      <c r="AN136" s="34">
        <f t="shared" si="129"/>
        <v>0.18036570316393927</v>
      </c>
      <c r="AO136" s="34">
        <f t="shared" si="130"/>
        <v>3.276372680456878E-2</v>
      </c>
      <c r="AP136" s="34">
        <f t="shared" si="131"/>
        <v>2.7458128917207301E-2</v>
      </c>
      <c r="AQ136" s="34">
        <f t="shared" si="132"/>
        <v>3.6295700816770936E-2</v>
      </c>
      <c r="AR136" s="34">
        <f t="shared" si="133"/>
        <v>5.3024807979499523E-2</v>
      </c>
      <c r="AS136" s="34">
        <f t="shared" si="134"/>
        <v>2.9669080436803972E-2</v>
      </c>
      <c r="AT136" s="34">
        <f t="shared" si="135"/>
        <v>7.9541887603366574E-3</v>
      </c>
      <c r="AU136" s="34">
        <f t="shared" si="136"/>
        <v>1.2896957440196302E-2</v>
      </c>
      <c r="AV136" s="34">
        <f t="shared" si="137"/>
        <v>1.6305183002760806E-2</v>
      </c>
      <c r="AW136" s="34">
        <f t="shared" si="138"/>
        <v>3.1577674283482453E-2</v>
      </c>
      <c r="AX136" s="34">
        <f t="shared" si="139"/>
        <v>9.0305197341372101E-3</v>
      </c>
      <c r="AY136" s="34">
        <f t="shared" si="140"/>
        <v>1.0906072433053492E-2</v>
      </c>
      <c r="AZ136" s="34">
        <f t="shared" si="141"/>
        <v>6.3401598630475594E-3</v>
      </c>
      <c r="BA136" s="34">
        <f t="shared" si="142"/>
        <v>6.6362833571427015E-3</v>
      </c>
      <c r="BB136" s="34">
        <f t="shared" si="143"/>
        <v>6.4187105162180607E-3</v>
      </c>
      <c r="BC136" s="34">
        <f t="shared" si="144"/>
        <v>5.74386065862229E-2</v>
      </c>
      <c r="BD136" s="34">
        <f t="shared" si="145"/>
        <v>5.007448285148846E-2</v>
      </c>
      <c r="BE136" s="34">
        <f t="shared" si="146"/>
        <v>2.1386973870374588E-2</v>
      </c>
      <c r="BF136" s="34">
        <f t="shared" si="147"/>
        <v>4.7340795437578569E-2</v>
      </c>
      <c r="BG136" s="34">
        <f t="shared" si="148"/>
        <v>9.1100055141311684E-2</v>
      </c>
      <c r="BH136" s="34">
        <f t="shared" si="149"/>
        <v>1.0802585064590768E-2</v>
      </c>
      <c r="BI136" s="34">
        <f t="shared" si="150"/>
        <v>1.6236607035707194E-2</v>
      </c>
      <c r="BJ136" s="34">
        <f t="shared" si="151"/>
        <v>9.2300134564749902E-3</v>
      </c>
      <c r="BK136" s="34">
        <f t="shared" si="152"/>
        <v>0.12736926069808463</v>
      </c>
      <c r="BL136" s="34">
        <f t="shared" si="153"/>
        <v>3.8193696559450221E-2</v>
      </c>
      <c r="BM136" s="34">
        <f t="shared" si="154"/>
        <v>2.6659530609973874E-2</v>
      </c>
      <c r="BN136" s="34">
        <f t="shared" si="155"/>
        <v>7.508444974488182E-2</v>
      </c>
      <c r="BO136" s="34">
        <f t="shared" si="156"/>
        <v>1.0986493339870909E-2</v>
      </c>
      <c r="BP136" s="34">
        <f t="shared" si="157"/>
        <v>1.2759805506089078E-2</v>
      </c>
      <c r="BQ136" s="34">
        <f t="shared" si="158"/>
        <v>2.3919920726182087E-2</v>
      </c>
      <c r="BR136" s="34">
        <f t="shared" si="159"/>
        <v>3.0270055275346533E-3</v>
      </c>
      <c r="BS136" s="34">
        <f t="shared" si="160"/>
        <v>1.6370953589344043E-2</v>
      </c>
      <c r="BT136" s="34">
        <f t="shared" si="161"/>
        <v>1.0802896773531922E-2</v>
      </c>
      <c r="BU136" s="34">
        <f t="shared" si="162"/>
        <v>1</v>
      </c>
    </row>
    <row r="137" spans="1:73">
      <c r="A137" s="71">
        <v>40909</v>
      </c>
      <c r="B137" s="84">
        <v>320844</v>
      </c>
      <c r="C137" s="51">
        <v>612782</v>
      </c>
      <c r="D137" s="51">
        <v>148180</v>
      </c>
      <c r="E137" s="51">
        <v>117624</v>
      </c>
      <c r="F137" s="51">
        <v>167707</v>
      </c>
      <c r="G137" s="51">
        <v>221150</v>
      </c>
      <c r="H137" s="51">
        <v>125977</v>
      </c>
      <c r="I137" s="51">
        <v>27360</v>
      </c>
      <c r="J137" s="51">
        <v>60064</v>
      </c>
      <c r="K137" s="51">
        <v>81806</v>
      </c>
      <c r="L137" s="51">
        <v>147589</v>
      </c>
      <c r="M137" s="51">
        <v>36969</v>
      </c>
      <c r="N137" s="51">
        <v>36252</v>
      </c>
      <c r="O137" s="51">
        <v>27073</v>
      </c>
      <c r="P137" s="51">
        <v>29952</v>
      </c>
      <c r="Q137" s="51">
        <v>36946</v>
      </c>
      <c r="R137" s="51">
        <v>202254</v>
      </c>
      <c r="S137" s="51">
        <v>175082</v>
      </c>
      <c r="T137" s="51">
        <v>94459</v>
      </c>
      <c r="U137" s="51">
        <v>259722</v>
      </c>
      <c r="V137" s="51">
        <v>338734</v>
      </c>
      <c r="W137" s="51">
        <v>50286</v>
      </c>
      <c r="X137" s="51">
        <v>63835</v>
      </c>
      <c r="Y137" s="51">
        <v>39165</v>
      </c>
      <c r="Z137" s="51">
        <v>492019</v>
      </c>
      <c r="AA137" s="51">
        <v>161091</v>
      </c>
      <c r="AB137" s="51">
        <v>124473</v>
      </c>
      <c r="AC137" s="51">
        <v>288994</v>
      </c>
      <c r="AD137" s="51">
        <v>49161</v>
      </c>
      <c r="AE137" s="51">
        <v>78046</v>
      </c>
      <c r="AF137" s="51">
        <v>81463</v>
      </c>
      <c r="AG137" s="51">
        <v>12297</v>
      </c>
      <c r="AH137" s="51">
        <v>66181</v>
      </c>
      <c r="AI137" s="51">
        <v>43275</v>
      </c>
      <c r="AJ137" s="85">
        <v>4151711</v>
      </c>
      <c r="AL137" s="1">
        <f t="shared" si="127"/>
        <v>40909</v>
      </c>
      <c r="AM137" s="34">
        <f t="shared" si="128"/>
        <v>7.7279945545342635E-2</v>
      </c>
      <c r="AN137" s="34">
        <f t="shared" si="129"/>
        <v>0.14759746042053506</v>
      </c>
      <c r="AO137" s="34">
        <f t="shared" si="130"/>
        <v>3.5691308956716884E-2</v>
      </c>
      <c r="AP137" s="34">
        <f t="shared" si="131"/>
        <v>2.8331451779760201E-2</v>
      </c>
      <c r="AQ137" s="34">
        <f t="shared" si="132"/>
        <v>4.0394671016359282E-2</v>
      </c>
      <c r="AR137" s="34">
        <f t="shared" si="133"/>
        <v>5.3267195139546079E-2</v>
      </c>
      <c r="AS137" s="34">
        <f t="shared" si="134"/>
        <v>3.0343393362399263E-2</v>
      </c>
      <c r="AT137" s="34">
        <f t="shared" si="135"/>
        <v>6.5900540765000265E-3</v>
      </c>
      <c r="AU137" s="34">
        <f t="shared" si="136"/>
        <v>1.4467288305953858E-2</v>
      </c>
      <c r="AV137" s="34">
        <f t="shared" si="137"/>
        <v>1.9704165342915247E-2</v>
      </c>
      <c r="AW137" s="34">
        <f t="shared" si="138"/>
        <v>3.5548958007915292E-2</v>
      </c>
      <c r="AX137" s="34">
        <f t="shared" si="139"/>
        <v>8.9045215334111645E-3</v>
      </c>
      <c r="AY137" s="34">
        <f t="shared" si="140"/>
        <v>8.7318216513625341E-3</v>
      </c>
      <c r="AZ137" s="34">
        <f t="shared" si="141"/>
        <v>6.5209259507706578E-3</v>
      </c>
      <c r="BA137" s="34">
        <f t="shared" si="142"/>
        <v>7.2143749890105548E-3</v>
      </c>
      <c r="BB137" s="34">
        <f t="shared" si="143"/>
        <v>8.8989816487708324E-3</v>
      </c>
      <c r="BC137" s="34">
        <f t="shared" si="144"/>
        <v>4.8715818610688459E-2</v>
      </c>
      <c r="BD137" s="34">
        <f t="shared" si="145"/>
        <v>4.2171047069509415E-2</v>
      </c>
      <c r="BE137" s="34">
        <f t="shared" si="146"/>
        <v>2.2751824488746929E-2</v>
      </c>
      <c r="BF137" s="34">
        <f t="shared" si="147"/>
        <v>6.2557822545933478E-2</v>
      </c>
      <c r="BG137" s="34">
        <f t="shared" si="148"/>
        <v>8.1589012337323089E-2</v>
      </c>
      <c r="BH137" s="34">
        <f t="shared" si="149"/>
        <v>1.2112114740163753E-2</v>
      </c>
      <c r="BI137" s="34">
        <f t="shared" si="150"/>
        <v>1.5375588522418829E-2</v>
      </c>
      <c r="BJ137" s="34">
        <f t="shared" si="151"/>
        <v>9.4334600842881401E-3</v>
      </c>
      <c r="BK137" s="34">
        <f t="shared" si="152"/>
        <v>0.11850993481964424</v>
      </c>
      <c r="BL137" s="34">
        <f t="shared" si="153"/>
        <v>3.8801111156340121E-2</v>
      </c>
      <c r="BM137" s="34">
        <f t="shared" si="154"/>
        <v>2.9981133079831423E-2</v>
      </c>
      <c r="BN137" s="34">
        <f t="shared" si="155"/>
        <v>6.9608409641229843E-2</v>
      </c>
      <c r="BO137" s="34">
        <f t="shared" si="156"/>
        <v>1.1841142121886614E-2</v>
      </c>
      <c r="BP137" s="34">
        <f t="shared" si="157"/>
        <v>1.8798514636495654E-2</v>
      </c>
      <c r="BQ137" s="34">
        <f t="shared" si="158"/>
        <v>1.9621548802409416E-2</v>
      </c>
      <c r="BR137" s="34">
        <f t="shared" si="159"/>
        <v>2.9619113661813164E-3</v>
      </c>
      <c r="BS137" s="34">
        <f t="shared" si="160"/>
        <v>1.5940656755732759E-2</v>
      </c>
      <c r="BT137" s="34">
        <f t="shared" si="161"/>
        <v>1.0423413383060623E-2</v>
      </c>
      <c r="BU137" s="34">
        <f t="shared" si="162"/>
        <v>1</v>
      </c>
    </row>
    <row r="138" spans="1:73">
      <c r="A138" s="71">
        <v>40940</v>
      </c>
      <c r="B138" s="84">
        <v>180458</v>
      </c>
      <c r="C138" s="51">
        <v>582350</v>
      </c>
      <c r="D138" s="51">
        <v>85455</v>
      </c>
      <c r="E138" s="51">
        <v>102316</v>
      </c>
      <c r="F138" s="51">
        <v>96979</v>
      </c>
      <c r="G138" s="51">
        <v>155159</v>
      </c>
      <c r="H138" s="51">
        <v>98101</v>
      </c>
      <c r="I138" s="51">
        <v>20760</v>
      </c>
      <c r="J138" s="51">
        <v>34991</v>
      </c>
      <c r="K138" s="51">
        <v>61316</v>
      </c>
      <c r="L138" s="51">
        <v>109257</v>
      </c>
      <c r="M138" s="51">
        <v>34587</v>
      </c>
      <c r="N138" s="51">
        <v>46303</v>
      </c>
      <c r="O138" s="51">
        <v>17040</v>
      </c>
      <c r="P138" s="51">
        <v>24587</v>
      </c>
      <c r="Q138" s="51">
        <v>22500</v>
      </c>
      <c r="R138" s="51">
        <v>229875</v>
      </c>
      <c r="S138" s="51">
        <v>197560</v>
      </c>
      <c r="T138" s="51">
        <v>74222</v>
      </c>
      <c r="U138" s="51">
        <v>156932</v>
      </c>
      <c r="V138" s="51">
        <v>279212</v>
      </c>
      <c r="W138" s="51">
        <v>33312</v>
      </c>
      <c r="X138" s="51">
        <v>47775</v>
      </c>
      <c r="Y138" s="51">
        <v>26255</v>
      </c>
      <c r="Z138" s="51">
        <v>386553</v>
      </c>
      <c r="AA138" s="51">
        <v>140187</v>
      </c>
      <c r="AB138" s="51">
        <v>61203</v>
      </c>
      <c r="AC138" s="51">
        <v>226557</v>
      </c>
      <c r="AD138" s="51">
        <v>33995</v>
      </c>
      <c r="AE138" s="51">
        <v>33080</v>
      </c>
      <c r="AF138" s="51">
        <v>86131</v>
      </c>
      <c r="AG138" s="51">
        <v>10586</v>
      </c>
      <c r="AH138" s="51">
        <v>54473</v>
      </c>
      <c r="AI138" s="51">
        <v>42934</v>
      </c>
      <c r="AJ138" s="85">
        <v>3208886</v>
      </c>
      <c r="AL138" s="1">
        <f t="shared" si="127"/>
        <v>40940</v>
      </c>
      <c r="AM138" s="34">
        <f t="shared" si="128"/>
        <v>5.6236961986184615E-2</v>
      </c>
      <c r="AN138" s="34">
        <f t="shared" si="129"/>
        <v>0.18148042654055022</v>
      </c>
      <c r="AO138" s="34">
        <f t="shared" si="130"/>
        <v>2.6630737271439373E-2</v>
      </c>
      <c r="AP138" s="34">
        <f t="shared" si="131"/>
        <v>3.1885208760922018E-2</v>
      </c>
      <c r="AQ138" s="34">
        <f t="shared" si="132"/>
        <v>3.0222014742811058E-2</v>
      </c>
      <c r="AR138" s="34">
        <f t="shared" si="133"/>
        <v>4.8352917492238738E-2</v>
      </c>
      <c r="AS138" s="34">
        <f t="shared" si="134"/>
        <v>3.057166879720875E-2</v>
      </c>
      <c r="AT138" s="34">
        <f t="shared" si="135"/>
        <v>6.4695349102461101E-3</v>
      </c>
      <c r="AU138" s="34">
        <f t="shared" si="136"/>
        <v>1.090440732391241E-2</v>
      </c>
      <c r="AV138" s="34">
        <f t="shared" si="137"/>
        <v>1.9108188947815536E-2</v>
      </c>
      <c r="AW138" s="34">
        <f t="shared" si="138"/>
        <v>3.4048264724892065E-2</v>
      </c>
      <c r="AX138" s="34">
        <f t="shared" si="139"/>
        <v>1.0778506933558875E-2</v>
      </c>
      <c r="AY138" s="34">
        <f t="shared" si="140"/>
        <v>1.4429618253811448E-2</v>
      </c>
      <c r="AZ138" s="34">
        <f t="shared" si="141"/>
        <v>5.3102540881788882E-3</v>
      </c>
      <c r="BA138" s="34">
        <f t="shared" si="142"/>
        <v>7.6621606376792448E-3</v>
      </c>
      <c r="BB138" s="34">
        <f t="shared" si="143"/>
        <v>7.0117791657291657E-3</v>
      </c>
      <c r="BC138" s="34">
        <f t="shared" si="144"/>
        <v>7.1637010476532981E-2</v>
      </c>
      <c r="BD138" s="34">
        <f t="shared" si="145"/>
        <v>6.1566537421397956E-2</v>
      </c>
      <c r="BE138" s="34">
        <f t="shared" si="146"/>
        <v>2.3130145477277785E-2</v>
      </c>
      <c r="BF138" s="34">
        <f t="shared" si="147"/>
        <v>4.8905445690498199E-2</v>
      </c>
      <c r="BG138" s="34">
        <f t="shared" si="148"/>
        <v>8.7012128196514299E-2</v>
      </c>
      <c r="BH138" s="34">
        <f t="shared" si="149"/>
        <v>1.0381172780834221E-2</v>
      </c>
      <c r="BI138" s="34">
        <f t="shared" si="150"/>
        <v>1.488834442856493E-2</v>
      </c>
      <c r="BJ138" s="34">
        <f t="shared" si="151"/>
        <v>8.181967199831967E-3</v>
      </c>
      <c r="BK138" s="34">
        <f t="shared" si="152"/>
        <v>0.12046330097111584</v>
      </c>
      <c r="BL138" s="34">
        <f t="shared" si="153"/>
        <v>4.3687123818047756E-2</v>
      </c>
      <c r="BM138" s="34">
        <f t="shared" si="154"/>
        <v>1.9072974234672094E-2</v>
      </c>
      <c r="BN138" s="34">
        <f t="shared" si="155"/>
        <v>7.0603006775560112E-2</v>
      </c>
      <c r="BO138" s="34">
        <f t="shared" si="156"/>
        <v>1.05940192328428E-2</v>
      </c>
      <c r="BP138" s="34">
        <f t="shared" si="157"/>
        <v>1.0308873546769813E-2</v>
      </c>
      <c r="BQ138" s="34">
        <f t="shared" si="158"/>
        <v>2.6841402281040833E-2</v>
      </c>
      <c r="BR138" s="34">
        <f t="shared" si="159"/>
        <v>3.2989641888181757E-3</v>
      </c>
      <c r="BS138" s="34">
        <f t="shared" si="160"/>
        <v>1.6975673177545104E-2</v>
      </c>
      <c r="BT138" s="34">
        <f t="shared" si="161"/>
        <v>1.3379721186729599E-2</v>
      </c>
      <c r="BU138" s="34">
        <f t="shared" si="162"/>
        <v>1</v>
      </c>
    </row>
    <row r="139" spans="1:73">
      <c r="A139" s="71">
        <v>40969</v>
      </c>
      <c r="B139" s="84">
        <v>142382</v>
      </c>
      <c r="C139" s="51">
        <v>620806</v>
      </c>
      <c r="D139" s="51">
        <v>70584</v>
      </c>
      <c r="E139" s="51">
        <v>109871</v>
      </c>
      <c r="F139" s="51">
        <v>88166</v>
      </c>
      <c r="G139" s="51">
        <v>151900</v>
      </c>
      <c r="H139" s="51">
        <v>92378</v>
      </c>
      <c r="I139" s="51">
        <v>17248</v>
      </c>
      <c r="J139" s="51">
        <v>29830</v>
      </c>
      <c r="K139" s="51">
        <v>60939</v>
      </c>
      <c r="L139" s="51">
        <v>97810</v>
      </c>
      <c r="M139" s="51">
        <v>33338</v>
      </c>
      <c r="N139" s="51">
        <v>56787</v>
      </c>
      <c r="O139" s="51">
        <v>17309</v>
      </c>
      <c r="P139" s="51">
        <v>21621</v>
      </c>
      <c r="Q139" s="51">
        <v>21604</v>
      </c>
      <c r="R139" s="51">
        <v>229662</v>
      </c>
      <c r="S139" s="51">
        <v>200127</v>
      </c>
      <c r="T139" s="51">
        <v>69028</v>
      </c>
      <c r="U139" s="51">
        <v>125569</v>
      </c>
      <c r="V139" s="51">
        <v>266812</v>
      </c>
      <c r="W139" s="51">
        <v>33855</v>
      </c>
      <c r="X139" s="51">
        <v>48399</v>
      </c>
      <c r="Y139" s="51">
        <v>27115</v>
      </c>
      <c r="Z139" s="51">
        <v>376181</v>
      </c>
      <c r="AA139" s="51">
        <v>122758</v>
      </c>
      <c r="AB139" s="51">
        <v>52833</v>
      </c>
      <c r="AC139" s="51">
        <v>221187</v>
      </c>
      <c r="AD139" s="51">
        <v>33680</v>
      </c>
      <c r="AE139" s="51">
        <v>28847</v>
      </c>
      <c r="AF139" s="51">
        <v>83460</v>
      </c>
      <c r="AG139" s="51">
        <v>9593</v>
      </c>
      <c r="AH139" s="51">
        <v>46689</v>
      </c>
      <c r="AI139" s="51">
        <v>39210</v>
      </c>
      <c r="AJ139" s="85">
        <v>3071265</v>
      </c>
      <c r="AL139" s="1">
        <f t="shared" si="127"/>
        <v>40969</v>
      </c>
      <c r="AM139" s="34">
        <f t="shared" si="128"/>
        <v>4.6359399140093738E-2</v>
      </c>
      <c r="AN139" s="34">
        <f t="shared" si="129"/>
        <v>0.20213364851290919</v>
      </c>
      <c r="AO139" s="34">
        <f t="shared" si="130"/>
        <v>2.298206113767454E-2</v>
      </c>
      <c r="AP139" s="34">
        <f t="shared" si="131"/>
        <v>3.5773858654332989E-2</v>
      </c>
      <c r="AQ139" s="34">
        <f t="shared" si="132"/>
        <v>2.8706738103029209E-2</v>
      </c>
      <c r="AR139" s="34">
        <f t="shared" si="133"/>
        <v>4.9458447903388346E-2</v>
      </c>
      <c r="AS139" s="34">
        <f t="shared" si="134"/>
        <v>3.0078159976426651E-2</v>
      </c>
      <c r="AT139" s="34">
        <f t="shared" si="135"/>
        <v>5.6159269877395796E-3</v>
      </c>
      <c r="AU139" s="34">
        <f t="shared" si="136"/>
        <v>9.7126102762216879E-3</v>
      </c>
      <c r="AV139" s="34">
        <f t="shared" si="137"/>
        <v>1.9841661334987375E-2</v>
      </c>
      <c r="AW139" s="34">
        <f t="shared" si="138"/>
        <v>3.1846812306980998E-2</v>
      </c>
      <c r="AX139" s="34">
        <f t="shared" si="139"/>
        <v>1.0854810639915474E-2</v>
      </c>
      <c r="AY139" s="34">
        <f t="shared" si="140"/>
        <v>1.8489775385712403E-2</v>
      </c>
      <c r="AZ139" s="34">
        <f t="shared" si="141"/>
        <v>5.6357885105974247E-3</v>
      </c>
      <c r="BA139" s="34">
        <f t="shared" si="142"/>
        <v>7.03977025753232E-3</v>
      </c>
      <c r="BB139" s="34">
        <f t="shared" si="143"/>
        <v>7.0342350790309534E-3</v>
      </c>
      <c r="BC139" s="34">
        <f t="shared" si="144"/>
        <v>7.4777656763581127E-2</v>
      </c>
      <c r="BD139" s="34">
        <f t="shared" si="145"/>
        <v>6.5161098114294921E-2</v>
      </c>
      <c r="BE139" s="34">
        <f t="shared" si="146"/>
        <v>2.2475429505431802E-2</v>
      </c>
      <c r="BF139" s="34">
        <f t="shared" si="147"/>
        <v>4.0885107602242073E-2</v>
      </c>
      <c r="BG139" s="34">
        <f t="shared" si="148"/>
        <v>8.6873649782744242E-2</v>
      </c>
      <c r="BH139" s="34">
        <f t="shared" si="149"/>
        <v>1.1023145186104097E-2</v>
      </c>
      <c r="BI139" s="34">
        <f t="shared" si="150"/>
        <v>1.5758653193390999E-2</v>
      </c>
      <c r="BJ139" s="34">
        <f t="shared" si="151"/>
        <v>8.8286097096798872E-3</v>
      </c>
      <c r="BK139" s="34">
        <f t="shared" si="152"/>
        <v>0.12248405787191922</v>
      </c>
      <c r="BL139" s="34">
        <f t="shared" si="153"/>
        <v>3.9969849557104323E-2</v>
      </c>
      <c r="BM139" s="34">
        <f t="shared" si="154"/>
        <v>1.7202357986041583E-2</v>
      </c>
      <c r="BN139" s="34">
        <f t="shared" si="155"/>
        <v>7.201820748128214E-2</v>
      </c>
      <c r="BO139" s="34">
        <f t="shared" si="156"/>
        <v>1.0966165407413558E-2</v>
      </c>
      <c r="BP139" s="34">
        <f t="shared" si="157"/>
        <v>9.3925467193485424E-3</v>
      </c>
      <c r="BQ139" s="34">
        <f t="shared" si="158"/>
        <v>2.7174470454356756E-2</v>
      </c>
      <c r="BR139" s="34">
        <f t="shared" si="159"/>
        <v>3.1234686684476916E-3</v>
      </c>
      <c r="BS139" s="34">
        <f t="shared" si="160"/>
        <v>1.5201879355900581E-2</v>
      </c>
      <c r="BT139" s="34">
        <f t="shared" si="161"/>
        <v>1.2766726414034608E-2</v>
      </c>
      <c r="BU139" s="34">
        <f t="shared" si="162"/>
        <v>1</v>
      </c>
    </row>
    <row r="140" spans="1:73">
      <c r="A140" s="71">
        <v>41000</v>
      </c>
      <c r="B140" s="84">
        <v>125750</v>
      </c>
      <c r="C140" s="51">
        <v>537090</v>
      </c>
      <c r="D140" s="51">
        <v>58335</v>
      </c>
      <c r="E140" s="51">
        <v>100468</v>
      </c>
      <c r="F140" s="51">
        <v>87715</v>
      </c>
      <c r="G140" s="51">
        <v>156699</v>
      </c>
      <c r="H140" s="51">
        <v>80131</v>
      </c>
      <c r="I140" s="51">
        <v>14764</v>
      </c>
      <c r="J140" s="51">
        <v>24012</v>
      </c>
      <c r="K140" s="51">
        <v>51755</v>
      </c>
      <c r="L140" s="51">
        <v>70534</v>
      </c>
      <c r="M140" s="51">
        <v>26013</v>
      </c>
      <c r="N140" s="51">
        <v>40055</v>
      </c>
      <c r="O140" s="51">
        <v>12662</v>
      </c>
      <c r="P140" s="51">
        <v>18013</v>
      </c>
      <c r="Q140" s="51">
        <v>18770</v>
      </c>
      <c r="R140" s="51">
        <v>179180</v>
      </c>
      <c r="S140" s="51">
        <v>155173</v>
      </c>
      <c r="T140" s="51">
        <v>58212</v>
      </c>
      <c r="U140" s="51">
        <v>92691</v>
      </c>
      <c r="V140" s="51">
        <v>232066</v>
      </c>
      <c r="W140" s="51">
        <v>32673</v>
      </c>
      <c r="X140" s="51">
        <v>40920</v>
      </c>
      <c r="Y140" s="51">
        <v>24783</v>
      </c>
      <c r="Z140" s="51">
        <v>330442</v>
      </c>
      <c r="AA140" s="51">
        <v>102818</v>
      </c>
      <c r="AB140" s="51">
        <v>54913</v>
      </c>
      <c r="AC140" s="51">
        <v>208436</v>
      </c>
      <c r="AD140" s="51">
        <v>26906</v>
      </c>
      <c r="AE140" s="51">
        <v>33191</v>
      </c>
      <c r="AF140" s="51">
        <v>72303</v>
      </c>
      <c r="AG140" s="51">
        <v>7432</v>
      </c>
      <c r="AH140" s="51">
        <v>35992</v>
      </c>
      <c r="AI140" s="51">
        <v>33405</v>
      </c>
      <c r="AJ140" s="85">
        <v>2658687</v>
      </c>
      <c r="AL140" s="1">
        <f t="shared" si="127"/>
        <v>41000</v>
      </c>
      <c r="AM140" s="34">
        <f t="shared" si="128"/>
        <v>4.7297782702514439E-2</v>
      </c>
      <c r="AN140" s="34">
        <f t="shared" si="129"/>
        <v>0.20201324939716483</v>
      </c>
      <c r="AO140" s="34">
        <f t="shared" si="130"/>
        <v>2.1941281542355306E-2</v>
      </c>
      <c r="AP140" s="34">
        <f t="shared" si="131"/>
        <v>3.7788577594880482E-2</v>
      </c>
      <c r="AQ140" s="34">
        <f t="shared" si="132"/>
        <v>3.299184898410381E-2</v>
      </c>
      <c r="AR140" s="34">
        <f t="shared" si="133"/>
        <v>5.8938491067207235E-2</v>
      </c>
      <c r="AS140" s="34">
        <f t="shared" si="134"/>
        <v>3.0139313127118761E-2</v>
      </c>
      <c r="AT140" s="34">
        <f t="shared" si="135"/>
        <v>5.5531170085083353E-3</v>
      </c>
      <c r="AU140" s="34">
        <f t="shared" si="136"/>
        <v>9.031525711751703E-3</v>
      </c>
      <c r="AV140" s="34">
        <f t="shared" si="137"/>
        <v>1.9466375695973238E-2</v>
      </c>
      <c r="AW140" s="34">
        <f t="shared" si="138"/>
        <v>2.6529636621384918E-2</v>
      </c>
      <c r="AX140" s="34">
        <f t="shared" si="139"/>
        <v>9.7841528543976784E-3</v>
      </c>
      <c r="AY140" s="34">
        <f t="shared" si="140"/>
        <v>1.5065707245719409E-2</v>
      </c>
      <c r="AZ140" s="34">
        <f t="shared" si="141"/>
        <v>4.7625011894969205E-3</v>
      </c>
      <c r="BA140" s="34">
        <f t="shared" si="142"/>
        <v>6.7751487858480524E-3</v>
      </c>
      <c r="BB140" s="34">
        <f t="shared" si="143"/>
        <v>7.0598757958345608E-3</v>
      </c>
      <c r="BC140" s="34">
        <f t="shared" si="144"/>
        <v>6.7394168625340256E-2</v>
      </c>
      <c r="BD140" s="34">
        <f t="shared" si="145"/>
        <v>5.8364523541131391E-2</v>
      </c>
      <c r="BE140" s="34">
        <f t="shared" si="146"/>
        <v>2.1895018104801354E-2</v>
      </c>
      <c r="BF140" s="34">
        <f t="shared" si="147"/>
        <v>3.4863449514741678E-2</v>
      </c>
      <c r="BG140" s="34">
        <f t="shared" si="148"/>
        <v>8.7285942271504699E-2</v>
      </c>
      <c r="BH140" s="34">
        <f t="shared" si="149"/>
        <v>1.2289148741465241E-2</v>
      </c>
      <c r="BI140" s="34">
        <f t="shared" si="150"/>
        <v>1.5391055810631339E-2</v>
      </c>
      <c r="BJ140" s="34">
        <f t="shared" si="151"/>
        <v>9.3215184788581727E-3</v>
      </c>
      <c r="BK140" s="34">
        <f t="shared" si="152"/>
        <v>0.12428766530245945</v>
      </c>
      <c r="BL140" s="34">
        <f t="shared" si="153"/>
        <v>3.8672472540016933E-2</v>
      </c>
      <c r="BM140" s="34">
        <f t="shared" si="154"/>
        <v>2.0654180052033202E-2</v>
      </c>
      <c r="BN140" s="34">
        <f t="shared" si="155"/>
        <v>7.8398096504026238E-2</v>
      </c>
      <c r="BO140" s="34">
        <f t="shared" si="156"/>
        <v>1.012003293354953E-2</v>
      </c>
      <c r="BP140" s="34">
        <f t="shared" si="157"/>
        <v>1.248398175490383E-2</v>
      </c>
      <c r="BQ140" s="34">
        <f t="shared" si="158"/>
        <v>2.7195002646042951E-2</v>
      </c>
      <c r="BR140" s="34">
        <f t="shared" si="159"/>
        <v>2.7953647796826026E-3</v>
      </c>
      <c r="BS140" s="34">
        <f t="shared" si="160"/>
        <v>1.3537509304404768E-2</v>
      </c>
      <c r="BT140" s="34">
        <f t="shared" si="161"/>
        <v>1.2564472613737533E-2</v>
      </c>
      <c r="BU140" s="34">
        <f t="shared" si="162"/>
        <v>1</v>
      </c>
    </row>
    <row r="141" spans="1:73">
      <c r="A141" s="71">
        <v>41030</v>
      </c>
      <c r="B141" s="84">
        <v>79616</v>
      </c>
      <c r="C141" s="51">
        <v>458311</v>
      </c>
      <c r="D141" s="51">
        <v>28071</v>
      </c>
      <c r="E141" s="51">
        <v>79135</v>
      </c>
      <c r="F141" s="51">
        <v>63118</v>
      </c>
      <c r="G141" s="51">
        <v>96994</v>
      </c>
      <c r="H141" s="51">
        <v>51794</v>
      </c>
      <c r="I141" s="51">
        <v>8927</v>
      </c>
      <c r="J141" s="51">
        <v>16467</v>
      </c>
      <c r="K141" s="51">
        <v>34932</v>
      </c>
      <c r="L141" s="51">
        <v>52345</v>
      </c>
      <c r="M141" s="51">
        <v>14998</v>
      </c>
      <c r="N141" s="51">
        <v>35315</v>
      </c>
      <c r="O141" s="51">
        <v>9353</v>
      </c>
      <c r="P141" s="51">
        <v>10549</v>
      </c>
      <c r="Q141" s="51">
        <v>11171</v>
      </c>
      <c r="R141" s="51">
        <v>170997</v>
      </c>
      <c r="S141" s="51">
        <v>152366</v>
      </c>
      <c r="T141" s="51">
        <v>37502</v>
      </c>
      <c r="U141" s="51">
        <v>54009</v>
      </c>
      <c r="V141" s="51">
        <v>179356</v>
      </c>
      <c r="W141" s="51">
        <v>18681</v>
      </c>
      <c r="X141" s="51">
        <v>21830</v>
      </c>
      <c r="Y141" s="51">
        <v>16731</v>
      </c>
      <c r="Z141" s="51">
        <v>236597</v>
      </c>
      <c r="AA141" s="51">
        <v>57429</v>
      </c>
      <c r="AB141" s="51">
        <v>25339</v>
      </c>
      <c r="AC141" s="51">
        <v>127964</v>
      </c>
      <c r="AD141" s="51">
        <v>15500</v>
      </c>
      <c r="AE141" s="51">
        <v>10904</v>
      </c>
      <c r="AF141" s="51">
        <v>59043</v>
      </c>
      <c r="AG141" s="51">
        <v>4139</v>
      </c>
      <c r="AH141" s="51">
        <v>16374</v>
      </c>
      <c r="AI141" s="51">
        <v>25666</v>
      </c>
      <c r="AJ141" s="85">
        <v>1892558</v>
      </c>
      <c r="AL141" s="1">
        <f t="shared" si="127"/>
        <v>41030</v>
      </c>
      <c r="AM141" s="34">
        <f t="shared" si="128"/>
        <v>4.2067931339488669E-2</v>
      </c>
      <c r="AN141" s="34">
        <f t="shared" si="129"/>
        <v>0.2421648372203124</v>
      </c>
      <c r="AO141" s="34">
        <f t="shared" si="130"/>
        <v>1.4832306328260481E-2</v>
      </c>
      <c r="AP141" s="34">
        <f t="shared" si="131"/>
        <v>4.1813777966117814E-2</v>
      </c>
      <c r="AQ141" s="34">
        <f t="shared" si="132"/>
        <v>3.3350629148485807E-2</v>
      </c>
      <c r="AR141" s="34">
        <f t="shared" si="133"/>
        <v>5.125021267512013E-2</v>
      </c>
      <c r="AS141" s="34">
        <f t="shared" si="134"/>
        <v>2.7367192973742415E-2</v>
      </c>
      <c r="AT141" s="34">
        <f t="shared" si="135"/>
        <v>4.7168963910220983E-3</v>
      </c>
      <c r="AU141" s="34">
        <f t="shared" si="136"/>
        <v>8.7009222438625394E-3</v>
      </c>
      <c r="AV141" s="34">
        <f t="shared" si="137"/>
        <v>1.8457558500188632E-2</v>
      </c>
      <c r="AW141" s="34">
        <f t="shared" si="138"/>
        <v>2.7658333324526909E-2</v>
      </c>
      <c r="AX141" s="34">
        <f t="shared" si="139"/>
        <v>7.9247241035677631E-3</v>
      </c>
      <c r="AY141" s="34">
        <f t="shared" si="140"/>
        <v>1.8659930105180397E-2</v>
      </c>
      <c r="AZ141" s="34">
        <f t="shared" si="141"/>
        <v>4.9419885678536665E-3</v>
      </c>
      <c r="BA141" s="34">
        <f t="shared" si="142"/>
        <v>5.5739374962352544E-3</v>
      </c>
      <c r="BB141" s="34">
        <f t="shared" si="143"/>
        <v>5.9025932098250092E-3</v>
      </c>
      <c r="BC141" s="34">
        <f t="shared" si="144"/>
        <v>9.035231681142665E-2</v>
      </c>
      <c r="BD141" s="34">
        <f t="shared" si="145"/>
        <v>8.0507968580091072E-2</v>
      </c>
      <c r="BE141" s="34">
        <f t="shared" si="146"/>
        <v>1.9815508956660774E-2</v>
      </c>
      <c r="BF141" s="34">
        <f t="shared" si="147"/>
        <v>2.853756661618825E-2</v>
      </c>
      <c r="BG141" s="34">
        <f t="shared" si="148"/>
        <v>9.4769090300006659E-2</v>
      </c>
      <c r="BH141" s="34">
        <f t="shared" si="149"/>
        <v>9.8707675009167481E-3</v>
      </c>
      <c r="BI141" s="34">
        <f t="shared" si="150"/>
        <v>1.1534653099138837E-2</v>
      </c>
      <c r="BJ141" s="34">
        <f t="shared" si="151"/>
        <v>8.8404159872511167E-3</v>
      </c>
      <c r="BK141" s="34">
        <f t="shared" si="152"/>
        <v>0.12501439850192173</v>
      </c>
      <c r="BL141" s="34">
        <f t="shared" si="153"/>
        <v>3.0344644655540279E-2</v>
      </c>
      <c r="BM141" s="34">
        <f t="shared" si="154"/>
        <v>1.3388757438345351E-2</v>
      </c>
      <c r="BN141" s="34">
        <f t="shared" si="155"/>
        <v>6.7614308253696853E-2</v>
      </c>
      <c r="BO141" s="34">
        <f t="shared" si="156"/>
        <v>8.1899735701627101E-3</v>
      </c>
      <c r="BP141" s="34">
        <f t="shared" si="157"/>
        <v>5.7615143102615609E-3</v>
      </c>
      <c r="BQ141" s="34">
        <f t="shared" si="158"/>
        <v>3.1197458677620447E-2</v>
      </c>
      <c r="BR141" s="34">
        <f t="shared" si="159"/>
        <v>2.1869871359292557E-3</v>
      </c>
      <c r="BS141" s="34">
        <f t="shared" si="160"/>
        <v>8.6517824024415629E-3</v>
      </c>
      <c r="BT141" s="34">
        <f t="shared" si="161"/>
        <v>1.3561539461406202E-2</v>
      </c>
      <c r="BU141" s="34">
        <f t="shared" si="162"/>
        <v>1</v>
      </c>
    </row>
    <row r="142" spans="1:73">
      <c r="A142" s="71">
        <v>41061</v>
      </c>
      <c r="B142" s="84">
        <v>66846</v>
      </c>
      <c r="C142" s="51">
        <v>453699</v>
      </c>
      <c r="D142" s="51">
        <v>27459</v>
      </c>
      <c r="E142" s="51">
        <v>84540</v>
      </c>
      <c r="F142" s="51">
        <v>58853</v>
      </c>
      <c r="G142" s="51">
        <v>106807</v>
      </c>
      <c r="H142" s="51">
        <v>54113</v>
      </c>
      <c r="I142" s="51">
        <v>8100</v>
      </c>
      <c r="J142" s="51">
        <v>15559</v>
      </c>
      <c r="K142" s="51">
        <v>33349</v>
      </c>
      <c r="L142" s="51">
        <v>48115</v>
      </c>
      <c r="M142" s="51">
        <v>20009</v>
      </c>
      <c r="N142" s="51">
        <v>32184</v>
      </c>
      <c r="O142" s="51">
        <v>9314</v>
      </c>
      <c r="P142" s="51">
        <v>10593</v>
      </c>
      <c r="Q142" s="51">
        <v>9552</v>
      </c>
      <c r="R142" s="51">
        <v>158468</v>
      </c>
      <c r="S142" s="51">
        <v>139997</v>
      </c>
      <c r="T142" s="51">
        <v>33768</v>
      </c>
      <c r="U142" s="51">
        <v>46362</v>
      </c>
      <c r="V142" s="51">
        <v>172130</v>
      </c>
      <c r="W142" s="51">
        <v>18790</v>
      </c>
      <c r="X142" s="51">
        <v>17890</v>
      </c>
      <c r="Y142" s="51">
        <v>12834</v>
      </c>
      <c r="Z142" s="51">
        <v>221644</v>
      </c>
      <c r="AA142" s="51">
        <v>43534</v>
      </c>
      <c r="AB142" s="51">
        <v>21989</v>
      </c>
      <c r="AC142" s="51">
        <v>143063</v>
      </c>
      <c r="AD142" s="51">
        <v>11869</v>
      </c>
      <c r="AE142" s="51">
        <v>7934</v>
      </c>
      <c r="AF142" s="51">
        <v>45961</v>
      </c>
      <c r="AG142" s="51">
        <v>3217</v>
      </c>
      <c r="AH142" s="51">
        <v>8927</v>
      </c>
      <c r="AI142" s="51">
        <v>22729</v>
      </c>
      <c r="AJ142" s="85">
        <v>1808557</v>
      </c>
      <c r="AL142" s="1">
        <f t="shared" si="127"/>
        <v>41061</v>
      </c>
      <c r="AM142" s="34">
        <f t="shared" si="128"/>
        <v>3.6960958377314071E-2</v>
      </c>
      <c r="AN142" s="34">
        <f t="shared" si="129"/>
        <v>0.25086242789140734</v>
      </c>
      <c r="AO142" s="34">
        <f t="shared" si="130"/>
        <v>1.5182822548584314E-2</v>
      </c>
      <c r="AP142" s="34">
        <f t="shared" si="131"/>
        <v>4.6744448751131429E-2</v>
      </c>
      <c r="AQ142" s="34">
        <f t="shared" si="132"/>
        <v>3.2541412850134115E-2</v>
      </c>
      <c r="AR142" s="34">
        <f t="shared" si="133"/>
        <v>5.9056474305205754E-2</v>
      </c>
      <c r="AS142" s="34">
        <f t="shared" si="134"/>
        <v>2.9920538860539091E-2</v>
      </c>
      <c r="AT142" s="34">
        <f t="shared" si="135"/>
        <v>4.4787087163965528E-3</v>
      </c>
      <c r="AU142" s="34">
        <f t="shared" si="136"/>
        <v>8.6029912244955514E-3</v>
      </c>
      <c r="AV142" s="34">
        <f t="shared" si="137"/>
        <v>1.843956259050724E-2</v>
      </c>
      <c r="AW142" s="34">
        <f t="shared" si="138"/>
        <v>2.6604082702397547E-2</v>
      </c>
      <c r="AX142" s="34">
        <f t="shared" si="139"/>
        <v>1.1063516383503533E-2</v>
      </c>
      <c r="AY142" s="34">
        <f t="shared" si="140"/>
        <v>1.7795402633148969E-2</v>
      </c>
      <c r="AZ142" s="34">
        <f t="shared" si="141"/>
        <v>5.149962096854011E-3</v>
      </c>
      <c r="BA142" s="34">
        <f t="shared" si="142"/>
        <v>5.8571557324430474E-3</v>
      </c>
      <c r="BB142" s="34">
        <f t="shared" si="143"/>
        <v>5.2815587233357867E-3</v>
      </c>
      <c r="BC142" s="34">
        <f t="shared" si="144"/>
        <v>8.7621236156781343E-2</v>
      </c>
      <c r="BD142" s="34">
        <f t="shared" si="145"/>
        <v>7.7408121502391139E-2</v>
      </c>
      <c r="BE142" s="34">
        <f t="shared" si="146"/>
        <v>1.8671239004355408E-2</v>
      </c>
      <c r="BF142" s="34">
        <f t="shared" si="147"/>
        <v>2.5634801667849007E-2</v>
      </c>
      <c r="BG142" s="34">
        <f t="shared" si="148"/>
        <v>9.5175324858436869E-2</v>
      </c>
      <c r="BH142" s="34">
        <f t="shared" si="149"/>
        <v>1.0389498368035953E-2</v>
      </c>
      <c r="BI142" s="34">
        <f t="shared" si="150"/>
        <v>9.8918640662141143E-3</v>
      </c>
      <c r="BJ142" s="34">
        <f t="shared" si="151"/>
        <v>7.0962651439794265E-3</v>
      </c>
      <c r="BK142" s="34">
        <f t="shared" si="152"/>
        <v>0.12255295243666636</v>
      </c>
      <c r="BL142" s="34">
        <f t="shared" si="153"/>
        <v>2.4071124106124386E-2</v>
      </c>
      <c r="BM142" s="34">
        <f t="shared" si="154"/>
        <v>1.215831184751158E-2</v>
      </c>
      <c r="BN142" s="34">
        <f t="shared" si="155"/>
        <v>7.9103395690597531E-2</v>
      </c>
      <c r="BO142" s="34">
        <f t="shared" si="156"/>
        <v>6.5626905870260106E-3</v>
      </c>
      <c r="BP142" s="34">
        <f t="shared" si="157"/>
        <v>4.3869228340605243E-3</v>
      </c>
      <c r="BQ142" s="34">
        <f t="shared" si="158"/>
        <v>2.541307794003728E-2</v>
      </c>
      <c r="BR142" s="34">
        <f t="shared" si="159"/>
        <v>1.778766165512063E-3</v>
      </c>
      <c r="BS142" s="34">
        <f t="shared" si="160"/>
        <v>4.9359793470706206E-3</v>
      </c>
      <c r="BT142" s="34">
        <f t="shared" si="161"/>
        <v>1.2567477829009537E-2</v>
      </c>
      <c r="BU142" s="34">
        <f t="shared" si="162"/>
        <v>1</v>
      </c>
    </row>
    <row r="143" spans="1:73">
      <c r="A143" s="71">
        <v>41091</v>
      </c>
      <c r="B143" s="84">
        <v>71493</v>
      </c>
      <c r="C143" s="51">
        <v>448008</v>
      </c>
      <c r="D143" s="51">
        <v>26575</v>
      </c>
      <c r="E143" s="51">
        <v>74285</v>
      </c>
      <c r="F143" s="51">
        <v>56525</v>
      </c>
      <c r="G143" s="51">
        <v>122468</v>
      </c>
      <c r="H143" s="51">
        <v>67336</v>
      </c>
      <c r="I143" s="51">
        <v>10091</v>
      </c>
      <c r="J143" s="51">
        <v>14503</v>
      </c>
      <c r="K143" s="51">
        <v>35502</v>
      </c>
      <c r="L143" s="51">
        <v>47404</v>
      </c>
      <c r="M143" s="51">
        <v>49000</v>
      </c>
      <c r="N143" s="51">
        <v>38307</v>
      </c>
      <c r="O143" s="51">
        <v>9451</v>
      </c>
      <c r="P143" s="51">
        <v>10231</v>
      </c>
      <c r="Q143" s="51">
        <v>10603</v>
      </c>
      <c r="R143" s="51">
        <v>171687</v>
      </c>
      <c r="S143" s="51">
        <v>151655</v>
      </c>
      <c r="T143" s="51">
        <v>35302</v>
      </c>
      <c r="U143" s="51">
        <v>48776</v>
      </c>
      <c r="V143" s="51">
        <v>198236</v>
      </c>
      <c r="W143" s="51">
        <v>25268</v>
      </c>
      <c r="X143" s="51">
        <v>24858</v>
      </c>
      <c r="Y143" s="51">
        <v>16681</v>
      </c>
      <c r="Z143" s="51">
        <v>265043</v>
      </c>
      <c r="AA143" s="51">
        <v>56983</v>
      </c>
      <c r="AB143" s="51">
        <v>57740</v>
      </c>
      <c r="AC143" s="51">
        <v>263648</v>
      </c>
      <c r="AD143" s="51">
        <v>15095</v>
      </c>
      <c r="AE143" s="51">
        <v>8582</v>
      </c>
      <c r="AF143" s="51">
        <v>54460</v>
      </c>
      <c r="AG143" s="51">
        <v>4139</v>
      </c>
      <c r="AH143" s="51">
        <v>12369</v>
      </c>
      <c r="AI143" s="51">
        <v>22807</v>
      </c>
      <c r="AJ143" s="85">
        <v>2108414</v>
      </c>
      <c r="AL143" s="1">
        <f t="shared" si="127"/>
        <v>41091</v>
      </c>
      <c r="AM143" s="34">
        <f t="shared" si="128"/>
        <v>3.3908425954295503E-2</v>
      </c>
      <c r="AN143" s="34">
        <f t="shared" si="129"/>
        <v>0.2124857831526446</v>
      </c>
      <c r="AO143" s="34">
        <f t="shared" si="130"/>
        <v>1.2604260833024255E-2</v>
      </c>
      <c r="AP143" s="34">
        <f t="shared" si="131"/>
        <v>3.5232644063262715E-2</v>
      </c>
      <c r="AQ143" s="34">
        <f t="shared" si="132"/>
        <v>2.6809250934588746E-2</v>
      </c>
      <c r="AR143" s="34">
        <f t="shared" si="133"/>
        <v>5.8085366536173633E-2</v>
      </c>
      <c r="AS143" s="34">
        <f t="shared" si="134"/>
        <v>3.1936801785607573E-2</v>
      </c>
      <c r="AT143" s="34">
        <f t="shared" si="135"/>
        <v>4.7860619403969048E-3</v>
      </c>
      <c r="AU143" s="34">
        <f t="shared" si="136"/>
        <v>6.878630098263434E-3</v>
      </c>
      <c r="AV143" s="34">
        <f t="shared" si="137"/>
        <v>1.6838249034582392E-2</v>
      </c>
      <c r="AW143" s="34">
        <f t="shared" si="138"/>
        <v>2.2483250443224148E-2</v>
      </c>
      <c r="AX143" s="34">
        <f t="shared" si="139"/>
        <v>2.3240217528436066E-2</v>
      </c>
      <c r="AY143" s="34">
        <f t="shared" si="140"/>
        <v>1.8168632915546948E-2</v>
      </c>
      <c r="AZ143" s="34">
        <f t="shared" si="141"/>
        <v>4.4825162420663112E-3</v>
      </c>
      <c r="BA143" s="34">
        <f t="shared" si="142"/>
        <v>4.8524625619067226E-3</v>
      </c>
      <c r="BB143" s="34">
        <f t="shared" si="143"/>
        <v>5.0288984990613794E-3</v>
      </c>
      <c r="BC143" s="34">
        <f t="shared" si="144"/>
        <v>8.1429453608257207E-2</v>
      </c>
      <c r="BD143" s="34">
        <f t="shared" si="145"/>
        <v>7.192847325050962E-2</v>
      </c>
      <c r="BE143" s="34">
        <f t="shared" si="146"/>
        <v>1.674339100385408E-2</v>
      </c>
      <c r="BF143" s="34">
        <f t="shared" si="147"/>
        <v>2.313397653402036E-2</v>
      </c>
      <c r="BG143" s="34">
        <f t="shared" si="148"/>
        <v>9.4021382897286773E-2</v>
      </c>
      <c r="BH143" s="34">
        <f t="shared" si="149"/>
        <v>1.1984363602214745E-2</v>
      </c>
      <c r="BI143" s="34">
        <f t="shared" si="150"/>
        <v>1.1789904639221709E-2</v>
      </c>
      <c r="BJ143" s="34">
        <f t="shared" si="151"/>
        <v>7.9116340528947345E-3</v>
      </c>
      <c r="BK143" s="34">
        <f t="shared" si="152"/>
        <v>0.12570728519161797</v>
      </c>
      <c r="BL143" s="34">
        <f t="shared" si="153"/>
        <v>2.702647582495658E-2</v>
      </c>
      <c r="BM143" s="34">
        <f t="shared" si="154"/>
        <v>2.7385513471263234E-2</v>
      </c>
      <c r="BN143" s="34">
        <f t="shared" si="155"/>
        <v>0.12504565042728799</v>
      </c>
      <c r="BO143" s="34">
        <f t="shared" si="156"/>
        <v>7.1594098692192333E-3</v>
      </c>
      <c r="BP143" s="34">
        <f t="shared" si="157"/>
        <v>4.0703580985518026E-3</v>
      </c>
      <c r="BQ143" s="34">
        <f t="shared" si="158"/>
        <v>2.5829841767318944E-2</v>
      </c>
      <c r="BR143" s="34">
        <f t="shared" si="159"/>
        <v>1.9630869459223853E-3</v>
      </c>
      <c r="BS143" s="34">
        <f t="shared" si="160"/>
        <v>5.8664949103923612E-3</v>
      </c>
      <c r="BT143" s="34">
        <f t="shared" si="161"/>
        <v>1.0817135534102885E-2</v>
      </c>
      <c r="BU143" s="34">
        <f t="shared" si="162"/>
        <v>1</v>
      </c>
    </row>
    <row r="144" spans="1:73">
      <c r="A144" s="71">
        <v>41122</v>
      </c>
      <c r="B144" s="84">
        <v>60216</v>
      </c>
      <c r="C144" s="51">
        <v>475892</v>
      </c>
      <c r="D144" s="51">
        <v>21980</v>
      </c>
      <c r="E144" s="51">
        <v>70819</v>
      </c>
      <c r="F144" s="51">
        <v>50798</v>
      </c>
      <c r="G144" s="51">
        <v>107537</v>
      </c>
      <c r="H144" s="51">
        <v>52681</v>
      </c>
      <c r="I144" s="51">
        <v>8692</v>
      </c>
      <c r="J144" s="51">
        <v>15569</v>
      </c>
      <c r="K144" s="51">
        <v>31381</v>
      </c>
      <c r="L144" s="51">
        <v>41182</v>
      </c>
      <c r="M144" s="51">
        <v>42976</v>
      </c>
      <c r="N144" s="51">
        <v>31459</v>
      </c>
      <c r="O144" s="51">
        <v>9173</v>
      </c>
      <c r="P144" s="51">
        <v>9319</v>
      </c>
      <c r="Q144" s="51">
        <v>8784</v>
      </c>
      <c r="R144" s="51">
        <v>156937</v>
      </c>
      <c r="S144" s="51">
        <v>141063</v>
      </c>
      <c r="T144" s="51">
        <v>32694</v>
      </c>
      <c r="U144" s="51">
        <v>43502</v>
      </c>
      <c r="V144" s="51">
        <v>197809</v>
      </c>
      <c r="W144" s="51">
        <v>17981</v>
      </c>
      <c r="X144" s="51">
        <v>24959</v>
      </c>
      <c r="Y144" s="51">
        <v>13999</v>
      </c>
      <c r="Z144" s="51">
        <v>254748</v>
      </c>
      <c r="AA144" s="51">
        <v>46066</v>
      </c>
      <c r="AB144" s="51">
        <v>62643</v>
      </c>
      <c r="AC144" s="51">
        <v>246359</v>
      </c>
      <c r="AD144" s="51">
        <v>14925</v>
      </c>
      <c r="AE144" s="51">
        <v>10158</v>
      </c>
      <c r="AF144" s="51">
        <v>46567</v>
      </c>
      <c r="AG144" s="51">
        <v>4660</v>
      </c>
      <c r="AH144" s="51">
        <v>11129</v>
      </c>
      <c r="AI144" s="51">
        <v>24140</v>
      </c>
      <c r="AJ144" s="85">
        <v>1992983</v>
      </c>
      <c r="AL144" s="1">
        <f t="shared" si="127"/>
        <v>41122</v>
      </c>
      <c r="AM144" s="34">
        <f t="shared" si="128"/>
        <v>3.0214005839487842E-2</v>
      </c>
      <c r="AN144" s="34">
        <f t="shared" si="129"/>
        <v>0.23878377286710423</v>
      </c>
      <c r="AO144" s="34">
        <f t="shared" si="130"/>
        <v>1.1028694173507752E-2</v>
      </c>
      <c r="AP144" s="34">
        <f t="shared" si="131"/>
        <v>3.5534171641203163E-2</v>
      </c>
      <c r="AQ144" s="34">
        <f t="shared" si="132"/>
        <v>2.5488426143123147E-2</v>
      </c>
      <c r="AR144" s="34">
        <f t="shared" si="133"/>
        <v>5.3957810979822711E-2</v>
      </c>
      <c r="AS144" s="34">
        <f t="shared" si="134"/>
        <v>2.6433241026140211E-2</v>
      </c>
      <c r="AT144" s="34">
        <f t="shared" si="135"/>
        <v>4.361301626757479E-3</v>
      </c>
      <c r="AU144" s="34">
        <f t="shared" si="136"/>
        <v>7.8119080794969153E-3</v>
      </c>
      <c r="AV144" s="34">
        <f t="shared" si="137"/>
        <v>1.5745743942622691E-2</v>
      </c>
      <c r="AW144" s="34">
        <f t="shared" si="138"/>
        <v>2.0663497882320119E-2</v>
      </c>
      <c r="AX144" s="34">
        <f t="shared" si="139"/>
        <v>2.1563656087382581E-2</v>
      </c>
      <c r="AY144" s="34">
        <f t="shared" si="140"/>
        <v>1.5784881255886278E-2</v>
      </c>
      <c r="AZ144" s="34">
        <f t="shared" si="141"/>
        <v>4.6026483918829211E-3</v>
      </c>
      <c r="BA144" s="34">
        <f t="shared" si="142"/>
        <v>4.6759054141455297E-3</v>
      </c>
      <c r="BB144" s="34">
        <f t="shared" si="143"/>
        <v>4.407463585991451E-3</v>
      </c>
      <c r="BC144" s="34">
        <f t="shared" si="144"/>
        <v>7.8744776046760057E-2</v>
      </c>
      <c r="BD144" s="34">
        <f t="shared" si="145"/>
        <v>7.0779831037193999E-2</v>
      </c>
      <c r="BE144" s="34">
        <f t="shared" si="146"/>
        <v>1.6404555382559711E-2</v>
      </c>
      <c r="BF144" s="34">
        <f t="shared" si="147"/>
        <v>2.1827582071698555E-2</v>
      </c>
      <c r="BG144" s="34">
        <f t="shared" si="148"/>
        <v>9.9252728196878748E-2</v>
      </c>
      <c r="BH144" s="34">
        <f t="shared" si="149"/>
        <v>9.0221542281093223E-3</v>
      </c>
      <c r="BI144" s="34">
        <f t="shared" si="150"/>
        <v>1.2523438483920837E-2</v>
      </c>
      <c r="BJ144" s="34">
        <f t="shared" si="151"/>
        <v>7.0241442099606474E-3</v>
      </c>
      <c r="BK144" s="34">
        <f t="shared" si="152"/>
        <v>0.12782246511886955</v>
      </c>
      <c r="BL144" s="34">
        <f t="shared" si="153"/>
        <v>2.3114095805132306E-2</v>
      </c>
      <c r="BM144" s="34">
        <f t="shared" si="154"/>
        <v>3.1431778394497095E-2</v>
      </c>
      <c r="BN144" s="34">
        <f t="shared" si="155"/>
        <v>0.12361319690132831</v>
      </c>
      <c r="BO144" s="34">
        <f t="shared" si="156"/>
        <v>7.4887743648591083E-3</v>
      </c>
      <c r="BP144" s="34">
        <f t="shared" si="157"/>
        <v>5.0968824119422993E-3</v>
      </c>
      <c r="BQ144" s="34">
        <f t="shared" si="158"/>
        <v>2.3365477778786874E-2</v>
      </c>
      <c r="BR144" s="34">
        <f t="shared" si="159"/>
        <v>2.3382035872859929E-3</v>
      </c>
      <c r="BS144" s="34">
        <f t="shared" si="160"/>
        <v>5.5840917860312906E-3</v>
      </c>
      <c r="BT144" s="34">
        <f t="shared" si="161"/>
        <v>1.2112496694653191E-2</v>
      </c>
      <c r="BU144" s="34">
        <f t="shared" si="162"/>
        <v>1</v>
      </c>
    </row>
    <row r="145" spans="1:73">
      <c r="A145" s="71">
        <v>41153</v>
      </c>
      <c r="B145" s="84">
        <v>79359</v>
      </c>
      <c r="C145" s="51">
        <v>469982</v>
      </c>
      <c r="D145" s="51">
        <v>31487</v>
      </c>
      <c r="E145" s="51">
        <v>73795</v>
      </c>
      <c r="F145" s="51">
        <v>61043</v>
      </c>
      <c r="G145" s="51">
        <v>119697</v>
      </c>
      <c r="H145" s="51">
        <v>66464</v>
      </c>
      <c r="I145" s="51">
        <v>10171</v>
      </c>
      <c r="J145" s="51">
        <v>16190</v>
      </c>
      <c r="K145" s="51">
        <v>34154</v>
      </c>
      <c r="L145" s="51">
        <v>54970</v>
      </c>
      <c r="M145" s="51">
        <v>39621</v>
      </c>
      <c r="N145" s="51">
        <v>40487</v>
      </c>
      <c r="O145" s="51">
        <v>12432</v>
      </c>
      <c r="P145" s="51">
        <v>13699</v>
      </c>
      <c r="Q145" s="51">
        <v>12754</v>
      </c>
      <c r="R145" s="51">
        <v>190854</v>
      </c>
      <c r="S145" s="51">
        <v>165054</v>
      </c>
      <c r="T145" s="51">
        <v>38223</v>
      </c>
      <c r="U145" s="51">
        <v>52839</v>
      </c>
      <c r="V145" s="51">
        <v>212959</v>
      </c>
      <c r="W145" s="51">
        <v>19990</v>
      </c>
      <c r="X145" s="51">
        <v>26454</v>
      </c>
      <c r="Y145" s="51">
        <v>18764</v>
      </c>
      <c r="Z145" s="51">
        <v>278166</v>
      </c>
      <c r="AA145" s="51">
        <v>59258</v>
      </c>
      <c r="AB145" s="51">
        <v>39935</v>
      </c>
      <c r="AC145" s="51">
        <v>184306</v>
      </c>
      <c r="AD145" s="51">
        <v>14989</v>
      </c>
      <c r="AE145" s="51">
        <v>13053</v>
      </c>
      <c r="AF145" s="51">
        <v>60395</v>
      </c>
      <c r="AG145" s="51">
        <v>4086</v>
      </c>
      <c r="AH145" s="51">
        <v>14487</v>
      </c>
      <c r="AI145" s="51">
        <v>24132</v>
      </c>
      <c r="AJ145" s="85">
        <v>2111027</v>
      </c>
      <c r="AL145" s="1">
        <f t="shared" si="127"/>
        <v>41153</v>
      </c>
      <c r="AM145" s="34">
        <f t="shared" si="128"/>
        <v>3.7592603031604999E-2</v>
      </c>
      <c r="AN145" s="34">
        <f t="shared" si="129"/>
        <v>0.22263192275608035</v>
      </c>
      <c r="AO145" s="34">
        <f t="shared" si="130"/>
        <v>1.4915489001324948E-2</v>
      </c>
      <c r="AP145" s="34">
        <f t="shared" si="131"/>
        <v>3.4956919073038856E-2</v>
      </c>
      <c r="AQ145" s="34">
        <f t="shared" si="132"/>
        <v>2.8916257347726959E-2</v>
      </c>
      <c r="AR145" s="34">
        <f t="shared" si="133"/>
        <v>5.6700838028125644E-2</v>
      </c>
      <c r="AS145" s="34">
        <f t="shared" si="134"/>
        <v>3.1484201765301915E-2</v>
      </c>
      <c r="AT145" s="34">
        <f t="shared" si="135"/>
        <v>4.8180340658835726E-3</v>
      </c>
      <c r="AU145" s="34">
        <f t="shared" si="136"/>
        <v>7.6692529276034841E-3</v>
      </c>
      <c r="AV145" s="34">
        <f t="shared" si="137"/>
        <v>1.6178855125964755E-2</v>
      </c>
      <c r="AW145" s="34">
        <f t="shared" si="138"/>
        <v>2.6039458519478909E-2</v>
      </c>
      <c r="AX145" s="34">
        <f t="shared" si="139"/>
        <v>1.8768589885397011E-2</v>
      </c>
      <c r="AY145" s="34">
        <f t="shared" si="140"/>
        <v>1.9178816756014964E-2</v>
      </c>
      <c r="AZ145" s="34">
        <f t="shared" si="141"/>
        <v>5.8890767384784755E-3</v>
      </c>
      <c r="BA145" s="34">
        <f t="shared" si="142"/>
        <v>6.4892585457220582E-3</v>
      </c>
      <c r="BB145" s="34">
        <f t="shared" si="143"/>
        <v>6.0416091314796066E-3</v>
      </c>
      <c r="BC145" s="34">
        <f t="shared" si="144"/>
        <v>9.0408128365956478E-2</v>
      </c>
      <c r="BD145" s="34">
        <f t="shared" si="145"/>
        <v>7.8186588802511767E-2</v>
      </c>
      <c r="BE145" s="34">
        <f t="shared" si="146"/>
        <v>1.8106352974168499E-2</v>
      </c>
      <c r="BF145" s="34">
        <f t="shared" si="147"/>
        <v>2.5029997247785082E-2</v>
      </c>
      <c r="BG145" s="34">
        <f t="shared" si="148"/>
        <v>0.10087933503455901</v>
      </c>
      <c r="BH145" s="34">
        <f t="shared" si="149"/>
        <v>9.469324646250379E-3</v>
      </c>
      <c r="BI145" s="34">
        <f t="shared" si="150"/>
        <v>1.253134138028552E-2</v>
      </c>
      <c r="BJ145" s="34">
        <f t="shared" si="151"/>
        <v>8.8885646654448293E-3</v>
      </c>
      <c r="BK145" s="34">
        <f t="shared" si="152"/>
        <v>0.13176809202345588</v>
      </c>
      <c r="BL145" s="34">
        <f t="shared" si="153"/>
        <v>2.8070697343046774E-2</v>
      </c>
      <c r="BM145" s="34">
        <f t="shared" si="154"/>
        <v>1.891733265372731E-2</v>
      </c>
      <c r="BN145" s="34">
        <f t="shared" si="155"/>
        <v>8.7306320572877558E-2</v>
      </c>
      <c r="BO145" s="34">
        <f t="shared" si="156"/>
        <v>7.1003355238942944E-3</v>
      </c>
      <c r="BP145" s="34">
        <f t="shared" si="157"/>
        <v>6.1832463535520859E-3</v>
      </c>
      <c r="BQ145" s="34">
        <f t="shared" si="158"/>
        <v>2.8609297749389279E-2</v>
      </c>
      <c r="BR145" s="34">
        <f t="shared" si="159"/>
        <v>1.9355508006292672E-3</v>
      </c>
      <c r="BS145" s="34">
        <f t="shared" si="160"/>
        <v>6.862536575799362E-3</v>
      </c>
      <c r="BT145" s="34">
        <f t="shared" si="161"/>
        <v>1.1431402819575496E-2</v>
      </c>
      <c r="BU145" s="34">
        <f t="shared" si="162"/>
        <v>1</v>
      </c>
    </row>
    <row r="146" spans="1:73">
      <c r="A146" s="71">
        <v>41183</v>
      </c>
      <c r="B146" s="84">
        <v>112038</v>
      </c>
      <c r="C146" s="51">
        <v>574118</v>
      </c>
      <c r="D146" s="51">
        <v>46538</v>
      </c>
      <c r="E146" s="51">
        <v>88758</v>
      </c>
      <c r="F146" s="51">
        <v>72802</v>
      </c>
      <c r="G146" s="51">
        <v>146104</v>
      </c>
      <c r="H146" s="51">
        <v>76837</v>
      </c>
      <c r="I146" s="51">
        <v>12730</v>
      </c>
      <c r="J146" s="51">
        <v>23473</v>
      </c>
      <c r="K146" s="51">
        <v>46709</v>
      </c>
      <c r="L146" s="51">
        <v>77804</v>
      </c>
      <c r="M146" s="51">
        <v>28409</v>
      </c>
      <c r="N146" s="51">
        <v>38496</v>
      </c>
      <c r="O146" s="51">
        <v>13664</v>
      </c>
      <c r="P146" s="51">
        <v>13916</v>
      </c>
      <c r="Q146" s="51">
        <v>19587</v>
      </c>
      <c r="R146" s="51">
        <v>207806</v>
      </c>
      <c r="S146" s="51">
        <v>176679</v>
      </c>
      <c r="T146" s="51">
        <v>47146</v>
      </c>
      <c r="U146" s="51">
        <v>75802</v>
      </c>
      <c r="V146" s="51">
        <v>254667</v>
      </c>
      <c r="W146" s="51">
        <v>28270</v>
      </c>
      <c r="X146" s="51">
        <v>32689</v>
      </c>
      <c r="Y146" s="51">
        <v>23314</v>
      </c>
      <c r="Z146" s="51">
        <v>338940</v>
      </c>
      <c r="AA146" s="51">
        <v>86473</v>
      </c>
      <c r="AB146" s="51">
        <v>37056</v>
      </c>
      <c r="AC146" s="51">
        <v>176583</v>
      </c>
      <c r="AD146" s="51">
        <v>22843</v>
      </c>
      <c r="AE146" s="51">
        <v>16708</v>
      </c>
      <c r="AF146" s="51">
        <v>67855</v>
      </c>
      <c r="AG146" s="51">
        <v>5192</v>
      </c>
      <c r="AH146" s="51">
        <v>22633</v>
      </c>
      <c r="AI146" s="51">
        <v>30308</v>
      </c>
      <c r="AJ146" s="85">
        <v>2527327</v>
      </c>
      <c r="AL146" s="1">
        <f t="shared" ref="AL146:AL151" si="163">A146</f>
        <v>41183</v>
      </c>
      <c r="AM146" s="34">
        <f t="shared" ref="AM146:BU146" si="164">IF(B146="C","C",B146/$AJ146)</f>
        <v>4.4330630741490913E-2</v>
      </c>
      <c r="AN146" s="34">
        <f t="shared" si="164"/>
        <v>0.22716411449725343</v>
      </c>
      <c r="AO146" s="34">
        <f t="shared" si="164"/>
        <v>1.8413921111118586E-2</v>
      </c>
      <c r="AP146" s="34">
        <f t="shared" si="164"/>
        <v>3.511931776141354E-2</v>
      </c>
      <c r="AQ146" s="34">
        <f t="shared" si="164"/>
        <v>2.8805928160463606E-2</v>
      </c>
      <c r="AR146" s="34">
        <f t="shared" si="164"/>
        <v>5.7809693799021657E-2</v>
      </c>
      <c r="AS146" s="34">
        <f t="shared" si="164"/>
        <v>3.0402476608685777E-2</v>
      </c>
      <c r="AT146" s="34">
        <f t="shared" si="164"/>
        <v>5.0369421922845754E-3</v>
      </c>
      <c r="AU146" s="34">
        <f t="shared" si="164"/>
        <v>9.287678246621826E-3</v>
      </c>
      <c r="AV146" s="34">
        <f t="shared" si="164"/>
        <v>1.8481581528626886E-2</v>
      </c>
      <c r="AW146" s="34">
        <f t="shared" si="164"/>
        <v>3.0785094291320435E-2</v>
      </c>
      <c r="AX146" s="34">
        <f t="shared" si="164"/>
        <v>1.1240729830370189E-2</v>
      </c>
      <c r="AY146" s="34">
        <f t="shared" si="164"/>
        <v>1.5231903113447527E-2</v>
      </c>
      <c r="AZ146" s="34">
        <f t="shared" si="164"/>
        <v>5.4065026013649991E-3</v>
      </c>
      <c r="BA146" s="34">
        <f t="shared" si="164"/>
        <v>5.5062126903245995E-3</v>
      </c>
      <c r="BB146" s="34">
        <f t="shared" si="164"/>
        <v>7.750085366871798E-3</v>
      </c>
      <c r="BC146" s="34">
        <f t="shared" si="164"/>
        <v>8.2223629945788579E-2</v>
      </c>
      <c r="BD146" s="34">
        <f t="shared" si="164"/>
        <v>6.9907455584496986E-2</v>
      </c>
      <c r="BE146" s="34">
        <f t="shared" si="164"/>
        <v>1.8654491484481429E-2</v>
      </c>
      <c r="BF146" s="34">
        <f t="shared" si="164"/>
        <v>2.9992953029030277E-2</v>
      </c>
      <c r="BG146" s="34">
        <f t="shared" si="164"/>
        <v>0.10076535406775618</v>
      </c>
      <c r="BH146" s="34">
        <f t="shared" si="164"/>
        <v>1.1185731011459935E-2</v>
      </c>
      <c r="BI146" s="34">
        <f t="shared" si="164"/>
        <v>1.293421864285864E-2</v>
      </c>
      <c r="BJ146" s="34">
        <f t="shared" si="164"/>
        <v>9.2247659285877928E-3</v>
      </c>
      <c r="BK146" s="34">
        <f t="shared" si="164"/>
        <v>0.13411006965066255</v>
      </c>
      <c r="BL146" s="34">
        <f t="shared" si="164"/>
        <v>3.4215200486521928E-2</v>
      </c>
      <c r="BM146" s="34">
        <f t="shared" si="164"/>
        <v>1.4662131176535526E-2</v>
      </c>
      <c r="BN146" s="34">
        <f t="shared" si="164"/>
        <v>6.9869470788702842E-2</v>
      </c>
      <c r="BO146" s="34">
        <f t="shared" si="164"/>
        <v>9.0384030242228255E-3</v>
      </c>
      <c r="BP146" s="34">
        <f t="shared" si="164"/>
        <v>6.6109371680039821E-3</v>
      </c>
      <c r="BQ146" s="34">
        <f t="shared" si="164"/>
        <v>2.6848524152197163E-2</v>
      </c>
      <c r="BR146" s="34">
        <f t="shared" si="164"/>
        <v>2.0543443725327196E-3</v>
      </c>
      <c r="BS146" s="34">
        <f t="shared" si="164"/>
        <v>8.9553112834231587E-3</v>
      </c>
      <c r="BT146" s="34">
        <f t="shared" si="164"/>
        <v>1.1992116572172893E-2</v>
      </c>
      <c r="BU146" s="34">
        <f t="shared" si="164"/>
        <v>1</v>
      </c>
    </row>
    <row r="147" spans="1:73">
      <c r="A147" s="71">
        <v>41214</v>
      </c>
      <c r="B147" s="84">
        <v>116670</v>
      </c>
      <c r="C147" s="51">
        <v>595127</v>
      </c>
      <c r="D147" s="51">
        <v>50597</v>
      </c>
      <c r="E147" s="51">
        <v>90801</v>
      </c>
      <c r="F147" s="51">
        <v>70074</v>
      </c>
      <c r="G147" s="51">
        <v>138228</v>
      </c>
      <c r="H147" s="51">
        <v>76617</v>
      </c>
      <c r="I147" s="51">
        <v>12387</v>
      </c>
      <c r="J147" s="51">
        <v>22417</v>
      </c>
      <c r="K147" s="51">
        <v>44893</v>
      </c>
      <c r="L147" s="51">
        <v>79388</v>
      </c>
      <c r="M147" s="51">
        <v>24439</v>
      </c>
      <c r="N147" s="51">
        <v>37160</v>
      </c>
      <c r="O147" s="51">
        <v>13505</v>
      </c>
      <c r="P147" s="51">
        <v>15222</v>
      </c>
      <c r="Q147" s="51">
        <v>18232</v>
      </c>
      <c r="R147" s="51">
        <v>219045</v>
      </c>
      <c r="S147" s="51">
        <v>190945</v>
      </c>
      <c r="T147" s="51">
        <v>52099</v>
      </c>
      <c r="U147" s="51">
        <v>86389</v>
      </c>
      <c r="V147" s="51">
        <v>262517</v>
      </c>
      <c r="W147" s="51">
        <v>26091</v>
      </c>
      <c r="X147" s="51">
        <v>43106</v>
      </c>
      <c r="Y147" s="51">
        <v>22578</v>
      </c>
      <c r="Z147" s="51">
        <v>354291</v>
      </c>
      <c r="AA147" s="51">
        <v>100032</v>
      </c>
      <c r="AB147" s="51">
        <v>39458</v>
      </c>
      <c r="AC147" s="51">
        <v>192353</v>
      </c>
      <c r="AD147" s="51">
        <v>25862</v>
      </c>
      <c r="AE147" s="51">
        <v>16491</v>
      </c>
      <c r="AF147" s="51">
        <v>61221</v>
      </c>
      <c r="AG147" s="51">
        <v>6696</v>
      </c>
      <c r="AH147" s="51">
        <v>36340</v>
      </c>
      <c r="AI147" s="51">
        <v>33458</v>
      </c>
      <c r="AJ147" s="85">
        <v>2629492</v>
      </c>
      <c r="AL147" s="1">
        <f t="shared" si="163"/>
        <v>41214</v>
      </c>
      <c r="AM147" s="34">
        <f t="shared" ref="AM147:BU147" si="165">IF(B147="C","C",B147/$AJ147)</f>
        <v>4.4369787015895085E-2</v>
      </c>
      <c r="AN147" s="34">
        <f t="shared" si="165"/>
        <v>0.22632774695644634</v>
      </c>
      <c r="AO147" s="34">
        <f t="shared" si="165"/>
        <v>1.9242119770662928E-2</v>
      </c>
      <c r="AP147" s="34">
        <f t="shared" si="165"/>
        <v>3.453176507097188E-2</v>
      </c>
      <c r="AQ147" s="34">
        <f t="shared" si="165"/>
        <v>2.6649253924332154E-2</v>
      </c>
      <c r="AR147" s="34">
        <f t="shared" si="165"/>
        <v>5.2568328787461607E-2</v>
      </c>
      <c r="AS147" s="34">
        <f t="shared" si="165"/>
        <v>2.9137567256336965E-2</v>
      </c>
      <c r="AT147" s="34">
        <f t="shared" si="165"/>
        <v>4.7107958495405198E-3</v>
      </c>
      <c r="AU147" s="34">
        <f t="shared" si="165"/>
        <v>8.5252208411358537E-3</v>
      </c>
      <c r="AV147" s="34">
        <f t="shared" si="165"/>
        <v>1.7072879476339918E-2</v>
      </c>
      <c r="AW147" s="34">
        <f t="shared" si="165"/>
        <v>3.0191382974353982E-2</v>
      </c>
      <c r="AX147" s="34">
        <f t="shared" si="165"/>
        <v>9.2941906649649433E-3</v>
      </c>
      <c r="AY147" s="34">
        <f t="shared" si="165"/>
        <v>1.4132007247027182E-2</v>
      </c>
      <c r="AZ147" s="34">
        <f t="shared" si="165"/>
        <v>5.1359730320533394E-3</v>
      </c>
      <c r="BA147" s="34">
        <f t="shared" si="165"/>
        <v>5.7889508695976259E-3</v>
      </c>
      <c r="BB147" s="34">
        <f t="shared" si="165"/>
        <v>6.9336586686706029E-3</v>
      </c>
      <c r="BC147" s="34">
        <f t="shared" si="165"/>
        <v>8.3303162740179473E-2</v>
      </c>
      <c r="BD147" s="34">
        <f t="shared" si="165"/>
        <v>7.2616687938202515E-2</v>
      </c>
      <c r="BE147" s="34">
        <f t="shared" si="165"/>
        <v>1.9813332765416285E-2</v>
      </c>
      <c r="BF147" s="34">
        <f t="shared" si="165"/>
        <v>3.2853874436583191E-2</v>
      </c>
      <c r="BG147" s="34">
        <f t="shared" si="165"/>
        <v>9.9835633650910513E-2</v>
      </c>
      <c r="BH147" s="34">
        <f t="shared" si="165"/>
        <v>9.9224488988747632E-3</v>
      </c>
      <c r="BI147" s="34">
        <f t="shared" si="165"/>
        <v>1.6393280527189281E-2</v>
      </c>
      <c r="BJ147" s="34">
        <f t="shared" si="165"/>
        <v>8.5864493978304555E-3</v>
      </c>
      <c r="BK147" s="34">
        <f t="shared" si="165"/>
        <v>0.13473743217321063</v>
      </c>
      <c r="BL147" s="34">
        <f t="shared" si="165"/>
        <v>3.8042329088660475E-2</v>
      </c>
      <c r="BM147" s="34">
        <f t="shared" si="165"/>
        <v>1.5005940310904159E-2</v>
      </c>
      <c r="BN147" s="34">
        <f t="shared" si="165"/>
        <v>7.3152152583084495E-2</v>
      </c>
      <c r="BO147" s="34">
        <f t="shared" si="165"/>
        <v>9.8353598337625678E-3</v>
      </c>
      <c r="BP147" s="34">
        <f t="shared" si="165"/>
        <v>6.2715535928612827E-3</v>
      </c>
      <c r="BQ147" s="34">
        <f t="shared" si="165"/>
        <v>2.3282443909317847E-2</v>
      </c>
      <c r="BR147" s="34">
        <f t="shared" si="165"/>
        <v>2.5464994759444031E-3</v>
      </c>
      <c r="BS147" s="34">
        <f t="shared" si="165"/>
        <v>1.382015993963853E-2</v>
      </c>
      <c r="BT147" s="34">
        <f t="shared" si="165"/>
        <v>1.2724130744645734E-2</v>
      </c>
      <c r="BU147" s="34">
        <f t="shared" si="165"/>
        <v>1</v>
      </c>
    </row>
    <row r="148" spans="1:73">
      <c r="A148" s="71">
        <v>41244</v>
      </c>
      <c r="B148" s="84">
        <v>193855</v>
      </c>
      <c r="C148" s="51">
        <v>602005</v>
      </c>
      <c r="D148" s="51">
        <v>98269</v>
      </c>
      <c r="E148" s="51">
        <v>96294</v>
      </c>
      <c r="F148" s="51">
        <v>108866</v>
      </c>
      <c r="G148" s="51">
        <v>168235</v>
      </c>
      <c r="H148" s="51">
        <v>94341</v>
      </c>
      <c r="I148" s="51">
        <v>24703</v>
      </c>
      <c r="J148" s="51">
        <v>38551</v>
      </c>
      <c r="K148" s="51">
        <v>53970</v>
      </c>
      <c r="L148" s="51">
        <v>104421</v>
      </c>
      <c r="M148" s="51">
        <v>27921</v>
      </c>
      <c r="N148" s="51">
        <v>33635</v>
      </c>
      <c r="O148" s="51">
        <v>17391</v>
      </c>
      <c r="P148" s="51">
        <v>21294</v>
      </c>
      <c r="Q148" s="51">
        <v>25276</v>
      </c>
      <c r="R148" s="51">
        <v>209162</v>
      </c>
      <c r="S148" s="51">
        <v>175497</v>
      </c>
      <c r="T148" s="51">
        <v>69935</v>
      </c>
      <c r="U148" s="51">
        <v>150707</v>
      </c>
      <c r="V148" s="51">
        <v>290656</v>
      </c>
      <c r="W148" s="51">
        <v>37009</v>
      </c>
      <c r="X148" s="51">
        <v>56509</v>
      </c>
      <c r="Y148" s="51">
        <v>27534</v>
      </c>
      <c r="Z148" s="51">
        <v>411708</v>
      </c>
      <c r="AA148" s="51">
        <v>129758</v>
      </c>
      <c r="AB148" s="51">
        <v>86673</v>
      </c>
      <c r="AC148" s="51">
        <v>264049</v>
      </c>
      <c r="AD148" s="51">
        <v>39631</v>
      </c>
      <c r="AE148" s="51">
        <v>43893</v>
      </c>
      <c r="AF148" s="51">
        <v>69570</v>
      </c>
      <c r="AG148" s="51">
        <v>10787</v>
      </c>
      <c r="AH148" s="51">
        <v>48695</v>
      </c>
      <c r="AI148" s="51">
        <v>33513</v>
      </c>
      <c r="AJ148" s="85">
        <v>3277105</v>
      </c>
      <c r="AL148" s="1">
        <f t="shared" si="163"/>
        <v>41244</v>
      </c>
      <c r="AM148" s="34">
        <f t="shared" ref="AM148:BU148" si="166">IF(B148="C","C",B148/$AJ148)</f>
        <v>5.9154345069810092E-2</v>
      </c>
      <c r="AN148" s="34">
        <f t="shared" si="166"/>
        <v>0.18370024762709769</v>
      </c>
      <c r="AO148" s="34">
        <f t="shared" si="166"/>
        <v>2.998652774323679E-2</v>
      </c>
      <c r="AP148" s="34">
        <f t="shared" si="166"/>
        <v>2.9383861670590355E-2</v>
      </c>
      <c r="AQ148" s="34">
        <f t="shared" si="166"/>
        <v>3.3220174513785797E-2</v>
      </c>
      <c r="AR148" s="34">
        <f t="shared" si="166"/>
        <v>5.133646923122695E-2</v>
      </c>
      <c r="AS148" s="34">
        <f t="shared" si="166"/>
        <v>2.8787908840272131E-2</v>
      </c>
      <c r="AT148" s="34">
        <f t="shared" si="166"/>
        <v>7.5380556924480599E-3</v>
      </c>
      <c r="AU148" s="34">
        <f t="shared" si="166"/>
        <v>1.1763736590679884E-2</v>
      </c>
      <c r="AV148" s="34">
        <f t="shared" si="166"/>
        <v>1.6468804020621858E-2</v>
      </c>
      <c r="AW148" s="34">
        <f t="shared" si="166"/>
        <v>3.1863794416108121E-2</v>
      </c>
      <c r="AX148" s="34">
        <f t="shared" si="166"/>
        <v>8.5200199566385568E-3</v>
      </c>
      <c r="AY148" s="34">
        <f t="shared" si="166"/>
        <v>1.0263632077702728E-2</v>
      </c>
      <c r="AZ148" s="34">
        <f t="shared" si="166"/>
        <v>5.3068180604527474E-3</v>
      </c>
      <c r="BA148" s="34">
        <f t="shared" si="166"/>
        <v>6.4978082789535277E-3</v>
      </c>
      <c r="BB148" s="34">
        <f t="shared" si="166"/>
        <v>7.7129051403601653E-3</v>
      </c>
      <c r="BC148" s="34">
        <f t="shared" si="166"/>
        <v>6.3825235993353893E-2</v>
      </c>
      <c r="BD148" s="34">
        <f t="shared" si="166"/>
        <v>5.355244949429451E-2</v>
      </c>
      <c r="BE148" s="34">
        <f t="shared" si="166"/>
        <v>2.1340481919254951E-2</v>
      </c>
      <c r="BF148" s="34">
        <f t="shared" si="166"/>
        <v>4.5987845979912151E-2</v>
      </c>
      <c r="BG148" s="34">
        <f t="shared" si="166"/>
        <v>8.8692916461327903E-2</v>
      </c>
      <c r="BH148" s="34">
        <f t="shared" si="166"/>
        <v>1.1293199332947831E-2</v>
      </c>
      <c r="BI148" s="34">
        <f t="shared" si="166"/>
        <v>1.7243573214773406E-2</v>
      </c>
      <c r="BJ148" s="34">
        <f t="shared" si="166"/>
        <v>8.4019279211377113E-3</v>
      </c>
      <c r="BK148" s="34">
        <f t="shared" si="166"/>
        <v>0.12563161693018685</v>
      </c>
      <c r="BL148" s="34">
        <f t="shared" si="166"/>
        <v>3.9595313546560151E-2</v>
      </c>
      <c r="BM148" s="34">
        <f t="shared" si="166"/>
        <v>2.6448038741511182E-2</v>
      </c>
      <c r="BN148" s="34">
        <f t="shared" si="166"/>
        <v>8.0573860160110825E-2</v>
      </c>
      <c r="BO148" s="34">
        <f t="shared" si="166"/>
        <v>1.2093295759519455E-2</v>
      </c>
      <c r="BP148" s="34">
        <f t="shared" si="166"/>
        <v>1.3393833886921535E-2</v>
      </c>
      <c r="BQ148" s="34">
        <f t="shared" si="166"/>
        <v>2.1229103126082321E-2</v>
      </c>
      <c r="BR148" s="34">
        <f t="shared" si="166"/>
        <v>3.2916247724744858E-3</v>
      </c>
      <c r="BS148" s="34">
        <f t="shared" si="166"/>
        <v>1.4859151598743403E-2</v>
      </c>
      <c r="BT148" s="34">
        <f t="shared" si="166"/>
        <v>1.0226404097519E-2</v>
      </c>
      <c r="BU148" s="34">
        <f t="shared" si="166"/>
        <v>1</v>
      </c>
    </row>
    <row r="149" spans="1:73">
      <c r="A149" s="71">
        <v>41275</v>
      </c>
      <c r="B149" s="84">
        <v>314791</v>
      </c>
      <c r="C149" s="51">
        <v>636895</v>
      </c>
      <c r="D149" s="51">
        <v>170179</v>
      </c>
      <c r="E149" s="51">
        <v>130065</v>
      </c>
      <c r="F149" s="51">
        <v>160434</v>
      </c>
      <c r="G149" s="51">
        <v>213976</v>
      </c>
      <c r="H149" s="51">
        <v>126983</v>
      </c>
      <c r="I149" s="51">
        <v>43655</v>
      </c>
      <c r="J149" s="51">
        <v>61482</v>
      </c>
      <c r="K149" s="51">
        <v>80804</v>
      </c>
      <c r="L149" s="51">
        <v>143209</v>
      </c>
      <c r="M149" s="51">
        <v>35143</v>
      </c>
      <c r="N149" s="51">
        <v>35976</v>
      </c>
      <c r="O149" s="51">
        <v>20579</v>
      </c>
      <c r="P149" s="51">
        <v>30206</v>
      </c>
      <c r="Q149" s="51">
        <v>30459</v>
      </c>
      <c r="R149" s="51">
        <v>217487</v>
      </c>
      <c r="S149" s="51">
        <v>186587</v>
      </c>
      <c r="T149" s="51">
        <v>92508</v>
      </c>
      <c r="U149" s="51">
        <v>254400</v>
      </c>
      <c r="V149" s="51">
        <v>355507</v>
      </c>
      <c r="W149" s="51">
        <v>46601</v>
      </c>
      <c r="X149" s="51">
        <v>62701</v>
      </c>
      <c r="Y149" s="51">
        <v>33483</v>
      </c>
      <c r="Z149" s="51">
        <v>498292</v>
      </c>
      <c r="AA149" s="51">
        <v>134601</v>
      </c>
      <c r="AB149" s="51">
        <v>114978</v>
      </c>
      <c r="AC149" s="51">
        <v>282288</v>
      </c>
      <c r="AD149" s="51">
        <v>51274</v>
      </c>
      <c r="AE149" s="51">
        <v>69410</v>
      </c>
      <c r="AF149" s="51">
        <v>77287</v>
      </c>
      <c r="AG149" s="51">
        <v>11547</v>
      </c>
      <c r="AH149" s="51">
        <v>60944</v>
      </c>
      <c r="AI149" s="51">
        <v>43592</v>
      </c>
      <c r="AJ149" s="85">
        <v>4143444</v>
      </c>
      <c r="AL149" s="1">
        <f t="shared" si="163"/>
        <v>41275</v>
      </c>
      <c r="AM149" s="34">
        <f t="shared" ref="AM149:BU149" si="167">IF(B149="C","C",B149/$AJ149)</f>
        <v>7.5973272475747228E-2</v>
      </c>
      <c r="AN149" s="34">
        <f t="shared" si="167"/>
        <v>0.15371150183277485</v>
      </c>
      <c r="AO149" s="34">
        <f t="shared" si="167"/>
        <v>4.1071871612117845E-2</v>
      </c>
      <c r="AP149" s="34">
        <f t="shared" si="167"/>
        <v>3.1390553365750813E-2</v>
      </c>
      <c r="AQ149" s="34">
        <f t="shared" si="167"/>
        <v>3.8719963392771811E-2</v>
      </c>
      <c r="AR149" s="34">
        <f t="shared" si="167"/>
        <v>5.1642063944872911E-2</v>
      </c>
      <c r="AS149" s="34">
        <f t="shared" si="167"/>
        <v>3.0646727698021261E-2</v>
      </c>
      <c r="AT149" s="34">
        <f t="shared" si="167"/>
        <v>1.0535921325351567E-2</v>
      </c>
      <c r="AU149" s="34">
        <f t="shared" si="167"/>
        <v>1.483838082522655E-2</v>
      </c>
      <c r="AV149" s="34">
        <f t="shared" si="167"/>
        <v>1.9501651283328553E-2</v>
      </c>
      <c r="AW149" s="34">
        <f t="shared" si="167"/>
        <v>3.4562793656677873E-2</v>
      </c>
      <c r="AX149" s="34">
        <f t="shared" si="167"/>
        <v>8.481591642121868E-3</v>
      </c>
      <c r="AY149" s="34">
        <f t="shared" si="167"/>
        <v>8.6826321292142478E-3</v>
      </c>
      <c r="AZ149" s="34">
        <f t="shared" si="167"/>
        <v>4.9666412771597734E-3</v>
      </c>
      <c r="BA149" s="34">
        <f t="shared" si="167"/>
        <v>7.2900707720437398E-3</v>
      </c>
      <c r="BB149" s="34">
        <f t="shared" si="167"/>
        <v>7.3511310880513894E-3</v>
      </c>
      <c r="BC149" s="34">
        <f t="shared" si="167"/>
        <v>5.2489426670180653E-2</v>
      </c>
      <c r="BD149" s="34">
        <f t="shared" si="167"/>
        <v>4.5031862383080358E-2</v>
      </c>
      <c r="BE149" s="34">
        <f t="shared" si="167"/>
        <v>2.2326354597769393E-2</v>
      </c>
      <c r="BF149" s="34">
        <f t="shared" si="167"/>
        <v>6.1398199179233511E-2</v>
      </c>
      <c r="BG149" s="34">
        <f t="shared" si="167"/>
        <v>8.5799880485895305E-2</v>
      </c>
      <c r="BH149" s="34">
        <f t="shared" si="167"/>
        <v>1.1246924056412975E-2</v>
      </c>
      <c r="BI149" s="34">
        <f t="shared" si="167"/>
        <v>1.5132580529627045E-2</v>
      </c>
      <c r="BJ149" s="34">
        <f t="shared" si="167"/>
        <v>8.0809587386724661E-3</v>
      </c>
      <c r="BK149" s="34">
        <f t="shared" si="167"/>
        <v>0.12026034381060779</v>
      </c>
      <c r="BL149" s="34">
        <f t="shared" si="167"/>
        <v>3.2485294841682423E-2</v>
      </c>
      <c r="BM149" s="34">
        <f t="shared" si="167"/>
        <v>2.7749379501689899E-2</v>
      </c>
      <c r="BN149" s="34">
        <f t="shared" si="167"/>
        <v>6.8128831957183444E-2</v>
      </c>
      <c r="BO149" s="34">
        <f t="shared" si="167"/>
        <v>1.2374729814135295E-2</v>
      </c>
      <c r="BP149" s="34">
        <f t="shared" si="167"/>
        <v>1.6751764956881281E-2</v>
      </c>
      <c r="BQ149" s="34">
        <f t="shared" si="167"/>
        <v>1.8652840487285455E-2</v>
      </c>
      <c r="BR149" s="34">
        <f t="shared" si="167"/>
        <v>2.7868121301989359E-3</v>
      </c>
      <c r="BS149" s="34">
        <f t="shared" si="167"/>
        <v>1.4708537149289335E-2</v>
      </c>
      <c r="BT149" s="34">
        <f t="shared" si="167"/>
        <v>1.0520716582630296E-2</v>
      </c>
      <c r="BU149" s="34">
        <f t="shared" si="167"/>
        <v>1</v>
      </c>
    </row>
    <row r="150" spans="1:73">
      <c r="A150" s="71">
        <v>41306</v>
      </c>
      <c r="B150" s="84">
        <v>167822</v>
      </c>
      <c r="C150" s="51">
        <v>604573</v>
      </c>
      <c r="D150" s="51">
        <v>83144</v>
      </c>
      <c r="E150" s="51">
        <v>96993</v>
      </c>
      <c r="F150" s="51">
        <v>101808</v>
      </c>
      <c r="G150" s="51">
        <v>181436</v>
      </c>
      <c r="H150" s="51">
        <v>99482</v>
      </c>
      <c r="I150" s="51">
        <v>19847</v>
      </c>
      <c r="J150" s="51">
        <v>31846</v>
      </c>
      <c r="K150" s="51">
        <v>51317</v>
      </c>
      <c r="L150" s="51">
        <v>103906</v>
      </c>
      <c r="M150" s="51">
        <v>32013</v>
      </c>
      <c r="N150" s="51">
        <v>39297</v>
      </c>
      <c r="O150" s="51">
        <v>18634</v>
      </c>
      <c r="P150" s="51">
        <v>20099</v>
      </c>
      <c r="Q150" s="51">
        <v>21964</v>
      </c>
      <c r="R150" s="51">
        <v>221474</v>
      </c>
      <c r="S150" s="51">
        <v>190173</v>
      </c>
      <c r="T150" s="51">
        <v>76959</v>
      </c>
      <c r="U150" s="51">
        <v>157511</v>
      </c>
      <c r="V150" s="51">
        <v>292493</v>
      </c>
      <c r="W150" s="51">
        <v>33158</v>
      </c>
      <c r="X150" s="51">
        <v>53053</v>
      </c>
      <c r="Y150" s="51">
        <v>24576</v>
      </c>
      <c r="Z150" s="51">
        <v>403280</v>
      </c>
      <c r="AA150" s="51">
        <v>142161</v>
      </c>
      <c r="AB150" s="51">
        <v>65645</v>
      </c>
      <c r="AC150" s="51">
        <v>258742</v>
      </c>
      <c r="AD150" s="51">
        <v>35848</v>
      </c>
      <c r="AE150" s="51">
        <v>25817</v>
      </c>
      <c r="AF150" s="51">
        <v>81597</v>
      </c>
      <c r="AG150" s="51">
        <v>10729</v>
      </c>
      <c r="AH150" s="51">
        <v>59868</v>
      </c>
      <c r="AI150" s="51">
        <v>43802</v>
      </c>
      <c r="AJ150" s="85">
        <v>3257614</v>
      </c>
      <c r="AL150" s="1">
        <f t="shared" si="163"/>
        <v>41306</v>
      </c>
      <c r="AM150" s="34">
        <f t="shared" ref="AM150:BU150" si="168">IF(B150="C","C",B150/$AJ150)</f>
        <v>5.151684637897553E-2</v>
      </c>
      <c r="AN150" s="34">
        <f t="shared" si="168"/>
        <v>0.18558767244983598</v>
      </c>
      <c r="AO150" s="34">
        <f t="shared" si="168"/>
        <v>2.552297479075176E-2</v>
      </c>
      <c r="AP150" s="34">
        <f t="shared" si="168"/>
        <v>2.9774245813039852E-2</v>
      </c>
      <c r="AQ150" s="34">
        <f t="shared" si="168"/>
        <v>3.1252321484374762E-2</v>
      </c>
      <c r="AR150" s="34">
        <f t="shared" si="168"/>
        <v>5.5695978713254546E-2</v>
      </c>
      <c r="AS150" s="34">
        <f t="shared" si="168"/>
        <v>3.0538301959655133E-2</v>
      </c>
      <c r="AT150" s="34">
        <f t="shared" si="168"/>
        <v>6.0924959187920978E-3</v>
      </c>
      <c r="AU150" s="34">
        <f t="shared" si="168"/>
        <v>9.7758666312215015E-3</v>
      </c>
      <c r="AV150" s="34">
        <f t="shared" si="168"/>
        <v>1.5752940649199076E-2</v>
      </c>
      <c r="AW150" s="34">
        <f t="shared" si="168"/>
        <v>3.189635113306856E-2</v>
      </c>
      <c r="AX150" s="34">
        <f t="shared" si="168"/>
        <v>9.8271311456790151E-3</v>
      </c>
      <c r="AY150" s="34">
        <f t="shared" si="168"/>
        <v>1.2063123500819926E-2</v>
      </c>
      <c r="AZ150" s="34">
        <f t="shared" si="168"/>
        <v>5.7201374994090767E-3</v>
      </c>
      <c r="BA150" s="34">
        <f t="shared" si="168"/>
        <v>6.1698531501890646E-3</v>
      </c>
      <c r="BB150" s="34">
        <f t="shared" si="168"/>
        <v>6.7423580571547154E-3</v>
      </c>
      <c r="BC150" s="34">
        <f t="shared" si="168"/>
        <v>6.7986569311158415E-2</v>
      </c>
      <c r="BD150" s="34">
        <f t="shared" si="168"/>
        <v>5.8378003041489879E-2</v>
      </c>
      <c r="BE150" s="34">
        <f t="shared" si="168"/>
        <v>2.3624345916980954E-2</v>
      </c>
      <c r="BF150" s="34">
        <f t="shared" si="168"/>
        <v>4.8351646327649621E-2</v>
      </c>
      <c r="BG150" s="34">
        <f t="shared" si="168"/>
        <v>8.9787494773782284E-2</v>
      </c>
      <c r="BH150" s="34">
        <f t="shared" si="168"/>
        <v>1.0178615391510474E-2</v>
      </c>
      <c r="BI150" s="34">
        <f t="shared" si="168"/>
        <v>1.628584602104485E-2</v>
      </c>
      <c r="BJ150" s="34">
        <f t="shared" si="168"/>
        <v>7.5441719000470895E-3</v>
      </c>
      <c r="BK150" s="34">
        <f t="shared" si="168"/>
        <v>0.1237961280863847</v>
      </c>
      <c r="BL150" s="34">
        <f t="shared" si="168"/>
        <v>4.3639608621524835E-2</v>
      </c>
      <c r="BM150" s="34">
        <f t="shared" si="168"/>
        <v>2.0151251805769498E-2</v>
      </c>
      <c r="BN150" s="34">
        <f t="shared" si="168"/>
        <v>7.9426844309976569E-2</v>
      </c>
      <c r="BO150" s="34">
        <f t="shared" si="168"/>
        <v>1.1004373139359052E-2</v>
      </c>
      <c r="BP150" s="34">
        <f t="shared" si="168"/>
        <v>7.925125567363106E-3</v>
      </c>
      <c r="BQ150" s="34">
        <f t="shared" si="168"/>
        <v>2.5048087342453711E-2</v>
      </c>
      <c r="BR150" s="34">
        <f t="shared" si="168"/>
        <v>3.2935148240399261E-3</v>
      </c>
      <c r="BS150" s="34">
        <f t="shared" si="168"/>
        <v>1.8377867973308072E-2</v>
      </c>
      <c r="BT150" s="34">
        <f t="shared" si="168"/>
        <v>1.3446037498610947E-2</v>
      </c>
      <c r="BU150" s="34">
        <f t="shared" si="168"/>
        <v>1</v>
      </c>
    </row>
    <row r="151" spans="1:73">
      <c r="A151" s="71">
        <v>41334</v>
      </c>
      <c r="B151" s="84">
        <v>170466</v>
      </c>
      <c r="C151" s="51">
        <v>655060</v>
      </c>
      <c r="D151" s="51">
        <v>87291</v>
      </c>
      <c r="E151" s="51">
        <v>121708</v>
      </c>
      <c r="F151" s="51">
        <v>109702</v>
      </c>
      <c r="G151" s="51">
        <v>173723</v>
      </c>
      <c r="H151" s="51">
        <v>104581</v>
      </c>
      <c r="I151" s="51">
        <v>21304</v>
      </c>
      <c r="J151" s="51">
        <v>33146</v>
      </c>
      <c r="K151" s="51">
        <v>64014</v>
      </c>
      <c r="L151" s="51">
        <v>112820</v>
      </c>
      <c r="M151" s="51">
        <v>35932</v>
      </c>
      <c r="N151" s="51">
        <v>49111</v>
      </c>
      <c r="O151" s="51">
        <v>21392</v>
      </c>
      <c r="P151" s="51">
        <v>22897</v>
      </c>
      <c r="Q151" s="51">
        <v>27173</v>
      </c>
      <c r="R151" s="51">
        <v>233850</v>
      </c>
      <c r="S151" s="51">
        <v>200538</v>
      </c>
      <c r="T151" s="51">
        <v>80555</v>
      </c>
      <c r="U151" s="51">
        <v>135128</v>
      </c>
      <c r="V151" s="51">
        <v>300493</v>
      </c>
      <c r="W151" s="51">
        <v>35794</v>
      </c>
      <c r="X151" s="51">
        <v>54437</v>
      </c>
      <c r="Y151" s="51">
        <v>30352</v>
      </c>
      <c r="Z151" s="51">
        <v>421076</v>
      </c>
      <c r="AA151" s="51">
        <v>129738</v>
      </c>
      <c r="AB151" s="51">
        <v>64958</v>
      </c>
      <c r="AC151" s="51">
        <v>255138</v>
      </c>
      <c r="AD151" s="51">
        <v>35116</v>
      </c>
      <c r="AE151" s="51">
        <v>35767</v>
      </c>
      <c r="AF151" s="51">
        <v>89704</v>
      </c>
      <c r="AG151" s="51">
        <v>11082</v>
      </c>
      <c r="AH151" s="51">
        <v>56488</v>
      </c>
      <c r="AI151" s="51">
        <v>39652</v>
      </c>
      <c r="AJ151" s="85">
        <v>3398570</v>
      </c>
      <c r="AL151" s="1">
        <f t="shared" si="163"/>
        <v>41334</v>
      </c>
      <c r="AM151" s="34">
        <f t="shared" ref="AM151:BU151" si="169">IF(B151="C","C",B151/$AJ151)</f>
        <v>5.015815475332272E-2</v>
      </c>
      <c r="AN151" s="34">
        <f t="shared" si="169"/>
        <v>0.1927457724866635</v>
      </c>
      <c r="AO151" s="34">
        <f t="shared" si="169"/>
        <v>2.5684626181011427E-2</v>
      </c>
      <c r="AP151" s="34">
        <f t="shared" si="169"/>
        <v>3.581153249749159E-2</v>
      </c>
      <c r="AQ151" s="34">
        <f t="shared" si="169"/>
        <v>3.2278870230714685E-2</v>
      </c>
      <c r="AR151" s="34">
        <f t="shared" si="169"/>
        <v>5.111649899810803E-2</v>
      </c>
      <c r="AS151" s="34">
        <f t="shared" si="169"/>
        <v>3.0772060013476255E-2</v>
      </c>
      <c r="AT151" s="34">
        <f t="shared" si="169"/>
        <v>6.2685188182088347E-3</v>
      </c>
      <c r="AU151" s="34">
        <f t="shared" si="169"/>
        <v>9.7529254951347188E-3</v>
      </c>
      <c r="AV151" s="34">
        <f t="shared" si="169"/>
        <v>1.8835569077582631E-2</v>
      </c>
      <c r="AW151" s="34">
        <f t="shared" si="169"/>
        <v>3.3196314920687232E-2</v>
      </c>
      <c r="AX151" s="34">
        <f t="shared" si="169"/>
        <v>1.0572682039799093E-2</v>
      </c>
      <c r="AY151" s="34">
        <f t="shared" si="169"/>
        <v>1.4450489470571447E-2</v>
      </c>
      <c r="AZ151" s="34">
        <f t="shared" si="169"/>
        <v>6.2944120615435317E-3</v>
      </c>
      <c r="BA151" s="34">
        <f t="shared" si="169"/>
        <v>6.7372453708471501E-3</v>
      </c>
      <c r="BB151" s="34">
        <f t="shared" si="169"/>
        <v>7.9954216037921837E-3</v>
      </c>
      <c r="BC151" s="34">
        <f t="shared" si="169"/>
        <v>6.8808351747941046E-2</v>
      </c>
      <c r="BD151" s="34">
        <f t="shared" si="169"/>
        <v>5.9006582180152242E-2</v>
      </c>
      <c r="BE151" s="34">
        <f t="shared" si="169"/>
        <v>2.370261610030101E-2</v>
      </c>
      <c r="BF151" s="34">
        <f t="shared" si="169"/>
        <v>3.9760252106032831E-2</v>
      </c>
      <c r="BG151" s="34">
        <f t="shared" si="169"/>
        <v>8.8417481470147732E-2</v>
      </c>
      <c r="BH151" s="34">
        <f t="shared" si="169"/>
        <v>1.0532076726387863E-2</v>
      </c>
      <c r="BI151" s="34">
        <f t="shared" si="169"/>
        <v>1.6017619175123655E-2</v>
      </c>
      <c r="BJ151" s="34">
        <f t="shared" si="169"/>
        <v>8.9308150192581003E-3</v>
      </c>
      <c r="BK151" s="34">
        <f t="shared" si="169"/>
        <v>0.12389799239091735</v>
      </c>
      <c r="BL151" s="34">
        <f t="shared" si="169"/>
        <v>3.8174290951782659E-2</v>
      </c>
      <c r="BM151" s="34">
        <f t="shared" si="169"/>
        <v>1.9113332960627557E-2</v>
      </c>
      <c r="BN151" s="34">
        <f t="shared" si="169"/>
        <v>7.5072162703725395E-2</v>
      </c>
      <c r="BO151" s="34">
        <f t="shared" si="169"/>
        <v>1.0332581056150087E-2</v>
      </c>
      <c r="BP151" s="34">
        <f t="shared" si="169"/>
        <v>1.0524132208546536E-2</v>
      </c>
      <c r="BQ151" s="34">
        <f t="shared" si="169"/>
        <v>2.639463068290487E-2</v>
      </c>
      <c r="BR151" s="34">
        <f t="shared" si="169"/>
        <v>3.2607832117625942E-3</v>
      </c>
      <c r="BS151" s="34">
        <f t="shared" si="169"/>
        <v>1.6621108289663004E-2</v>
      </c>
      <c r="BT151" s="34">
        <f t="shared" si="169"/>
        <v>1.1667260053493087E-2</v>
      </c>
      <c r="BU151" s="34">
        <f t="shared" si="169"/>
        <v>1</v>
      </c>
    </row>
    <row r="152" spans="1:73">
      <c r="A152" s="71">
        <v>41365</v>
      </c>
      <c r="B152" s="84">
        <v>118868</v>
      </c>
      <c r="C152" s="51">
        <v>546673</v>
      </c>
      <c r="D152" s="51">
        <v>50939</v>
      </c>
      <c r="E152" s="51">
        <v>91988</v>
      </c>
      <c r="F152" s="51">
        <v>82733</v>
      </c>
      <c r="G152" s="51">
        <v>145019</v>
      </c>
      <c r="H152" s="51">
        <v>78361</v>
      </c>
      <c r="I152" s="51">
        <v>14524</v>
      </c>
      <c r="J152" s="51">
        <v>24764</v>
      </c>
      <c r="K152" s="51">
        <v>45285</v>
      </c>
      <c r="L152" s="51">
        <v>76248</v>
      </c>
      <c r="M152" s="51">
        <v>23174</v>
      </c>
      <c r="N152" s="51">
        <v>35293</v>
      </c>
      <c r="O152" s="51">
        <v>12879</v>
      </c>
      <c r="P152" s="51">
        <v>16105</v>
      </c>
      <c r="Q152" s="51">
        <v>15748</v>
      </c>
      <c r="R152" s="51">
        <v>196970</v>
      </c>
      <c r="S152" s="51">
        <v>170817</v>
      </c>
      <c r="T152" s="51">
        <v>57427</v>
      </c>
      <c r="U152" s="51">
        <v>85020</v>
      </c>
      <c r="V152" s="51">
        <v>252945</v>
      </c>
      <c r="W152" s="51">
        <v>26956</v>
      </c>
      <c r="X152" s="51">
        <v>42177</v>
      </c>
      <c r="Y152" s="51">
        <v>19783</v>
      </c>
      <c r="Z152" s="51">
        <v>341861</v>
      </c>
      <c r="AA152" s="51">
        <v>97113</v>
      </c>
      <c r="AB152" s="51">
        <v>46298</v>
      </c>
      <c r="AC152" s="51">
        <v>219001</v>
      </c>
      <c r="AD152" s="51">
        <v>26262</v>
      </c>
      <c r="AE152" s="51">
        <v>25459</v>
      </c>
      <c r="AF152" s="51">
        <v>74285</v>
      </c>
      <c r="AG152" s="51">
        <v>7745</v>
      </c>
      <c r="AH152" s="51">
        <v>36848</v>
      </c>
      <c r="AI152" s="51">
        <v>32362</v>
      </c>
      <c r="AJ152" s="85">
        <v>2625252</v>
      </c>
      <c r="AL152" s="1">
        <f t="shared" ref="AL152:AL157" si="170">A152</f>
        <v>41365</v>
      </c>
      <c r="AM152" s="34">
        <f t="shared" ref="AM152:BU152" si="171">IF(B152="C","C",B152/$AJ152)</f>
        <v>4.5278700863764697E-2</v>
      </c>
      <c r="AN152" s="34">
        <f t="shared" si="171"/>
        <v>0.2082363902589161</v>
      </c>
      <c r="AO152" s="34">
        <f t="shared" si="171"/>
        <v>1.9403470600155719E-2</v>
      </c>
      <c r="AP152" s="34">
        <f t="shared" si="171"/>
        <v>3.5039683809401916E-2</v>
      </c>
      <c r="AQ152" s="34">
        <f t="shared" si="171"/>
        <v>3.1514307959769193E-2</v>
      </c>
      <c r="AR152" s="34">
        <f t="shared" si="171"/>
        <v>5.524003029042545E-2</v>
      </c>
      <c r="AS152" s="34">
        <f t="shared" si="171"/>
        <v>2.9848944025183108E-2</v>
      </c>
      <c r="AT152" s="34">
        <f t="shared" si="171"/>
        <v>5.5324212685106035E-3</v>
      </c>
      <c r="AU152" s="34">
        <f t="shared" si="171"/>
        <v>9.4329991939821403E-3</v>
      </c>
      <c r="AV152" s="34">
        <f t="shared" si="171"/>
        <v>1.7249772593259619E-2</v>
      </c>
      <c r="AW152" s="34">
        <f t="shared" si="171"/>
        <v>2.9044068912241566E-2</v>
      </c>
      <c r="AX152" s="34">
        <f t="shared" si="171"/>
        <v>8.8273430512575551E-3</v>
      </c>
      <c r="AY152" s="34">
        <f t="shared" si="171"/>
        <v>1.3443661789420596E-2</v>
      </c>
      <c r="AZ152" s="34">
        <f t="shared" si="171"/>
        <v>4.9058147560691314E-3</v>
      </c>
      <c r="BA152" s="34">
        <f t="shared" si="171"/>
        <v>6.1346491689178795E-3</v>
      </c>
      <c r="BB152" s="34">
        <f t="shared" si="171"/>
        <v>5.9986622236646234E-3</v>
      </c>
      <c r="BC152" s="34">
        <f t="shared" si="171"/>
        <v>7.5028987693371907E-2</v>
      </c>
      <c r="BD152" s="34">
        <f t="shared" si="171"/>
        <v>6.5066896435085092E-2</v>
      </c>
      <c r="BE152" s="34">
        <f t="shared" si="171"/>
        <v>2.1874852395122449E-2</v>
      </c>
      <c r="BF152" s="34">
        <f t="shared" si="171"/>
        <v>3.238546242417871E-2</v>
      </c>
      <c r="BG152" s="34">
        <f t="shared" si="171"/>
        <v>9.6350750327968512E-2</v>
      </c>
      <c r="BH152" s="34">
        <f t="shared" si="171"/>
        <v>1.026796665615339E-2</v>
      </c>
      <c r="BI152" s="34">
        <f t="shared" si="171"/>
        <v>1.6065886246348922E-2</v>
      </c>
      <c r="BJ152" s="34">
        <f t="shared" si="171"/>
        <v>7.5356575292581437E-3</v>
      </c>
      <c r="BK152" s="34">
        <f t="shared" si="171"/>
        <v>0.13022026075972898</v>
      </c>
      <c r="BL152" s="34">
        <f t="shared" si="171"/>
        <v>3.6991877351202858E-2</v>
      </c>
      <c r="BM152" s="34">
        <f t="shared" si="171"/>
        <v>1.7635640311863394E-2</v>
      </c>
      <c r="BN152" s="34">
        <f t="shared" si="171"/>
        <v>8.3420943970331229E-2</v>
      </c>
      <c r="BO152" s="34">
        <f t="shared" si="171"/>
        <v>1.0003611081907565E-2</v>
      </c>
      <c r="BP152" s="34">
        <f t="shared" si="171"/>
        <v>9.6977356840409982E-3</v>
      </c>
      <c r="BQ152" s="34">
        <f t="shared" si="171"/>
        <v>2.8296331171255178E-2</v>
      </c>
      <c r="BR152" s="34">
        <f t="shared" si="171"/>
        <v>2.950192971950883E-3</v>
      </c>
      <c r="BS152" s="34">
        <f t="shared" si="171"/>
        <v>1.403598587868898E-2</v>
      </c>
      <c r="BT152" s="34">
        <f t="shared" si="171"/>
        <v>1.2327197541416977E-2</v>
      </c>
      <c r="BU152" s="34">
        <f t="shared" si="171"/>
        <v>1</v>
      </c>
    </row>
    <row r="153" spans="1:73">
      <c r="A153" s="71">
        <v>41395</v>
      </c>
      <c r="B153" s="84">
        <v>82595</v>
      </c>
      <c r="C153" s="51">
        <v>497763</v>
      </c>
      <c r="D153" s="51">
        <v>30296</v>
      </c>
      <c r="E153" s="51">
        <v>72272</v>
      </c>
      <c r="F153" s="51">
        <v>60051</v>
      </c>
      <c r="G153" s="51">
        <v>116565</v>
      </c>
      <c r="H153" s="51">
        <v>53896</v>
      </c>
      <c r="I153" s="51">
        <v>10162</v>
      </c>
      <c r="J153" s="51">
        <v>20337</v>
      </c>
      <c r="K153" s="51">
        <v>35716</v>
      </c>
      <c r="L153" s="51">
        <v>55389</v>
      </c>
      <c r="M153" s="51">
        <v>15144</v>
      </c>
      <c r="N153" s="51">
        <v>36426</v>
      </c>
      <c r="O153" s="51">
        <v>9364</v>
      </c>
      <c r="P153" s="51">
        <v>11432</v>
      </c>
      <c r="Q153" s="51">
        <v>12177</v>
      </c>
      <c r="R153" s="51">
        <v>196785</v>
      </c>
      <c r="S153" s="51">
        <v>174257</v>
      </c>
      <c r="T153" s="51">
        <v>41603</v>
      </c>
      <c r="U153" s="51">
        <v>61874</v>
      </c>
      <c r="V153" s="51">
        <v>206371</v>
      </c>
      <c r="W153" s="51">
        <v>19579</v>
      </c>
      <c r="X153" s="51">
        <v>27850</v>
      </c>
      <c r="Y153" s="51">
        <v>16129</v>
      </c>
      <c r="Z153" s="51">
        <v>269929</v>
      </c>
      <c r="AA153" s="51">
        <v>56396</v>
      </c>
      <c r="AB153" s="51">
        <v>24958</v>
      </c>
      <c r="AC153" s="51">
        <v>138008</v>
      </c>
      <c r="AD153" s="51">
        <v>16817</v>
      </c>
      <c r="AE153" s="51">
        <v>11706</v>
      </c>
      <c r="AF153" s="51">
        <v>59981</v>
      </c>
      <c r="AG153" s="51">
        <v>3760</v>
      </c>
      <c r="AH153" s="51">
        <v>15597</v>
      </c>
      <c r="AI153" s="51">
        <v>26498</v>
      </c>
      <c r="AJ153" s="85">
        <v>2043494</v>
      </c>
      <c r="AL153" s="1">
        <f t="shared" si="170"/>
        <v>41395</v>
      </c>
      <c r="AM153" s="34">
        <f t="shared" ref="AM153:BU153" si="172">IF(B153="C","C",B153/$AJ153)</f>
        <v>4.0418518478644909E-2</v>
      </c>
      <c r="AN153" s="34">
        <f t="shared" si="172"/>
        <v>0.2435842728190051</v>
      </c>
      <c r="AO153" s="34">
        <f t="shared" si="172"/>
        <v>1.482558793908864E-2</v>
      </c>
      <c r="AP153" s="34">
        <f t="shared" si="172"/>
        <v>3.536687653597221E-2</v>
      </c>
      <c r="AQ153" s="34">
        <f t="shared" si="172"/>
        <v>2.9386433236407838E-2</v>
      </c>
      <c r="AR153" s="34">
        <f t="shared" si="172"/>
        <v>5.7042007463687192E-2</v>
      </c>
      <c r="AS153" s="34">
        <f t="shared" si="172"/>
        <v>2.63744351586058E-2</v>
      </c>
      <c r="AT153" s="34">
        <f t="shared" si="172"/>
        <v>4.9728553154548046E-3</v>
      </c>
      <c r="AU153" s="34">
        <f t="shared" si="172"/>
        <v>9.9520722840390034E-3</v>
      </c>
      <c r="AV153" s="34">
        <f t="shared" si="172"/>
        <v>1.7477907936113344E-2</v>
      </c>
      <c r="AW153" s="34">
        <f t="shared" si="172"/>
        <v>2.7105046552620169E-2</v>
      </c>
      <c r="AX153" s="34">
        <f t="shared" si="172"/>
        <v>7.4108365378121981E-3</v>
      </c>
      <c r="AY153" s="34">
        <f t="shared" si="172"/>
        <v>1.782535206856492E-2</v>
      </c>
      <c r="AZ153" s="34">
        <f t="shared" si="172"/>
        <v>4.5823476848965549E-3</v>
      </c>
      <c r="BA153" s="34">
        <f t="shared" si="172"/>
        <v>5.5943398904033971E-3</v>
      </c>
      <c r="BB153" s="34">
        <f t="shared" si="172"/>
        <v>5.9589115505110368E-3</v>
      </c>
      <c r="BC153" s="34">
        <f t="shared" si="172"/>
        <v>9.6298300851384938E-2</v>
      </c>
      <c r="BD153" s="34">
        <f t="shared" si="172"/>
        <v>8.5274045336076354E-2</v>
      </c>
      <c r="BE153" s="34">
        <f t="shared" si="172"/>
        <v>2.0358758087863239E-2</v>
      </c>
      <c r="BF153" s="34">
        <f t="shared" si="172"/>
        <v>3.0278532748322238E-2</v>
      </c>
      <c r="BG153" s="34">
        <f t="shared" si="172"/>
        <v>0.10098928599741423</v>
      </c>
      <c r="BH153" s="34">
        <f t="shared" si="172"/>
        <v>9.5811389708019695E-3</v>
      </c>
      <c r="BI153" s="34">
        <f t="shared" si="172"/>
        <v>1.362861843489631E-2</v>
      </c>
      <c r="BJ153" s="34">
        <f t="shared" si="172"/>
        <v>7.8928541018471309E-3</v>
      </c>
      <c r="BK153" s="34">
        <f t="shared" si="172"/>
        <v>0.13209189750495964</v>
      </c>
      <c r="BL153" s="34">
        <f t="shared" si="172"/>
        <v>2.7597829991181769E-2</v>
      </c>
      <c r="BM153" s="34">
        <f t="shared" si="172"/>
        <v>1.2213395292572428E-2</v>
      </c>
      <c r="BN153" s="34">
        <f t="shared" si="172"/>
        <v>6.753530962165781E-2</v>
      </c>
      <c r="BO153" s="34">
        <f t="shared" si="172"/>
        <v>8.229532359772038E-3</v>
      </c>
      <c r="BP153" s="34">
        <f t="shared" si="172"/>
        <v>5.7284239640537239E-3</v>
      </c>
      <c r="BQ153" s="34">
        <f t="shared" si="172"/>
        <v>2.9352178181095711E-2</v>
      </c>
      <c r="BR153" s="34">
        <f t="shared" si="172"/>
        <v>1.8399858281942594E-3</v>
      </c>
      <c r="BS153" s="34">
        <f t="shared" si="172"/>
        <v>7.6325156814749636E-3</v>
      </c>
      <c r="BT153" s="34">
        <f t="shared" si="172"/>
        <v>1.2967006509439225E-2</v>
      </c>
      <c r="BU153" s="34">
        <f t="shared" si="172"/>
        <v>1</v>
      </c>
    </row>
    <row r="154" spans="1:73">
      <c r="A154" s="71">
        <v>41426</v>
      </c>
      <c r="B154" s="84">
        <v>69360</v>
      </c>
      <c r="C154" s="51">
        <v>442735</v>
      </c>
      <c r="D154" s="51">
        <v>24804</v>
      </c>
      <c r="E154" s="51">
        <v>75565</v>
      </c>
      <c r="F154" s="51">
        <v>58995</v>
      </c>
      <c r="G154" s="51">
        <v>106760</v>
      </c>
      <c r="H154" s="51">
        <v>50111</v>
      </c>
      <c r="I154" s="51">
        <v>9026</v>
      </c>
      <c r="J154" s="51">
        <v>16591</v>
      </c>
      <c r="K154" s="51">
        <v>36599</v>
      </c>
      <c r="L154" s="51">
        <v>46150</v>
      </c>
      <c r="M154" s="51">
        <v>16272</v>
      </c>
      <c r="N154" s="51">
        <v>31089</v>
      </c>
      <c r="O154" s="51">
        <v>8176</v>
      </c>
      <c r="P154" s="51">
        <v>10814</v>
      </c>
      <c r="Q154" s="51">
        <v>11195</v>
      </c>
      <c r="R154" s="51">
        <v>177036</v>
      </c>
      <c r="S154" s="51">
        <v>157238</v>
      </c>
      <c r="T154" s="51">
        <v>34867</v>
      </c>
      <c r="U154" s="51">
        <v>46879</v>
      </c>
      <c r="V154" s="51">
        <v>192518</v>
      </c>
      <c r="W154" s="51">
        <v>16684</v>
      </c>
      <c r="X154" s="51">
        <v>20064</v>
      </c>
      <c r="Y154" s="51">
        <v>13904</v>
      </c>
      <c r="Z154" s="51">
        <v>243170</v>
      </c>
      <c r="AA154" s="51">
        <v>43007</v>
      </c>
      <c r="AB154" s="51">
        <v>24989</v>
      </c>
      <c r="AC154" s="51">
        <v>168430</v>
      </c>
      <c r="AD154" s="51">
        <v>11452</v>
      </c>
      <c r="AE154" s="51">
        <v>7565</v>
      </c>
      <c r="AF154" s="51">
        <v>50078</v>
      </c>
      <c r="AG154" s="51">
        <v>2601</v>
      </c>
      <c r="AH154" s="51">
        <v>9224</v>
      </c>
      <c r="AI154" s="51">
        <v>21236</v>
      </c>
      <c r="AJ154" s="85">
        <v>1854775</v>
      </c>
      <c r="AL154" s="1">
        <f t="shared" si="170"/>
        <v>41426</v>
      </c>
      <c r="AM154" s="34">
        <f t="shared" ref="AM154:BU154" si="173">IF(B154="C","C",B154/$AJ154)</f>
        <v>3.7395371406235257E-2</v>
      </c>
      <c r="AN154" s="34">
        <f t="shared" si="173"/>
        <v>0.23870011187340784</v>
      </c>
      <c r="AO154" s="34">
        <f t="shared" si="173"/>
        <v>1.3373050639565447E-2</v>
      </c>
      <c r="AP154" s="34">
        <f t="shared" si="173"/>
        <v>4.0740790661940127E-2</v>
      </c>
      <c r="AQ154" s="34">
        <f t="shared" si="173"/>
        <v>3.1807092504481674E-2</v>
      </c>
      <c r="AR154" s="34">
        <f t="shared" si="173"/>
        <v>5.7559542262538579E-2</v>
      </c>
      <c r="AS154" s="34">
        <f t="shared" si="173"/>
        <v>2.7017293202679569E-2</v>
      </c>
      <c r="AT154" s="34">
        <f t="shared" si="173"/>
        <v>4.8663584531816531E-3</v>
      </c>
      <c r="AU154" s="34">
        <f t="shared" si="173"/>
        <v>8.9450202854793708E-3</v>
      </c>
      <c r="AV154" s="34">
        <f t="shared" si="173"/>
        <v>1.9732312544648273E-2</v>
      </c>
      <c r="AW154" s="34">
        <f t="shared" si="173"/>
        <v>2.4881724198352901E-2</v>
      </c>
      <c r="AX154" s="34">
        <f t="shared" si="173"/>
        <v>8.7730317693520774E-3</v>
      </c>
      <c r="AY154" s="34">
        <f t="shared" si="173"/>
        <v>1.6761601811540482E-2</v>
      </c>
      <c r="AZ154" s="34">
        <f t="shared" si="173"/>
        <v>4.4080818428111224E-3</v>
      </c>
      <c r="BA154" s="34">
        <f t="shared" si="173"/>
        <v>5.8303567818198971E-3</v>
      </c>
      <c r="BB154" s="34">
        <f t="shared" si="173"/>
        <v>6.0357725330565703E-3</v>
      </c>
      <c r="BC154" s="34">
        <f t="shared" si="173"/>
        <v>9.5448774110067261E-2</v>
      </c>
      <c r="BD154" s="34">
        <f t="shared" si="173"/>
        <v>8.4774703131107548E-2</v>
      </c>
      <c r="BE154" s="34">
        <f t="shared" si="173"/>
        <v>1.8798506557399144E-2</v>
      </c>
      <c r="BF154" s="34">
        <f t="shared" si="173"/>
        <v>2.5274763785364803E-2</v>
      </c>
      <c r="BG154" s="34">
        <f t="shared" si="173"/>
        <v>0.10379587820625143</v>
      </c>
      <c r="BH154" s="34">
        <f t="shared" si="173"/>
        <v>8.9951611381434409E-3</v>
      </c>
      <c r="BI154" s="34">
        <f t="shared" si="173"/>
        <v>1.0817484600558019E-2</v>
      </c>
      <c r="BJ154" s="34">
        <f t="shared" si="173"/>
        <v>7.4963270477551181E-3</v>
      </c>
      <c r="BK154" s="34">
        <f t="shared" si="173"/>
        <v>0.13110485099270802</v>
      </c>
      <c r="BL154" s="34">
        <f t="shared" si="173"/>
        <v>2.3187179037888694E-2</v>
      </c>
      <c r="BM154" s="34">
        <f t="shared" si="173"/>
        <v>1.3472793195940209E-2</v>
      </c>
      <c r="BN154" s="34">
        <f t="shared" si="173"/>
        <v>9.0808858217303987E-2</v>
      </c>
      <c r="BO154" s="34">
        <f t="shared" si="173"/>
        <v>6.1743338140744838E-3</v>
      </c>
      <c r="BP154" s="34">
        <f t="shared" si="173"/>
        <v>4.0786618322977176E-3</v>
      </c>
      <c r="BQ154" s="34">
        <f t="shared" si="173"/>
        <v>2.6999501287218126E-2</v>
      </c>
      <c r="BR154" s="34">
        <f t="shared" si="173"/>
        <v>1.4023264277338221E-3</v>
      </c>
      <c r="BS154" s="34">
        <f t="shared" si="173"/>
        <v>4.9731099459503171E-3</v>
      </c>
      <c r="BT154" s="34">
        <f t="shared" si="173"/>
        <v>1.1449367173915974E-2</v>
      </c>
      <c r="BU154" s="34">
        <f t="shared" si="173"/>
        <v>1</v>
      </c>
    </row>
    <row r="155" spans="1:73">
      <c r="A155" s="71">
        <v>41456</v>
      </c>
      <c r="B155" s="84">
        <v>69664</v>
      </c>
      <c r="C155" s="51">
        <v>489641</v>
      </c>
      <c r="D155" s="51">
        <v>26179</v>
      </c>
      <c r="E155" s="51">
        <v>82788</v>
      </c>
      <c r="F155" s="51">
        <v>65201</v>
      </c>
      <c r="G155" s="51">
        <v>133382</v>
      </c>
      <c r="H155" s="51">
        <v>75790</v>
      </c>
      <c r="I155" s="51">
        <v>10040</v>
      </c>
      <c r="J155" s="51">
        <v>15372</v>
      </c>
      <c r="K155" s="51">
        <v>42412</v>
      </c>
      <c r="L155" s="51">
        <v>56328</v>
      </c>
      <c r="M155" s="51">
        <v>56767</v>
      </c>
      <c r="N155" s="51">
        <v>38805</v>
      </c>
      <c r="O155" s="51">
        <v>10225</v>
      </c>
      <c r="P155" s="51">
        <v>12965</v>
      </c>
      <c r="Q155" s="51">
        <v>11915</v>
      </c>
      <c r="R155" s="51">
        <v>191235</v>
      </c>
      <c r="S155" s="51">
        <v>166307</v>
      </c>
      <c r="T155" s="51">
        <v>37713</v>
      </c>
      <c r="U155" s="51">
        <v>46867</v>
      </c>
      <c r="V155" s="51">
        <v>215220</v>
      </c>
      <c r="W155" s="51">
        <v>24694</v>
      </c>
      <c r="X155" s="51">
        <v>27496</v>
      </c>
      <c r="Y155" s="51">
        <v>14115</v>
      </c>
      <c r="Z155" s="51">
        <v>281524</v>
      </c>
      <c r="AA155" s="51">
        <v>52802</v>
      </c>
      <c r="AB155" s="51">
        <v>59838</v>
      </c>
      <c r="AC155" s="51">
        <v>289891</v>
      </c>
      <c r="AD155" s="51">
        <v>19807</v>
      </c>
      <c r="AE155" s="51">
        <v>7955</v>
      </c>
      <c r="AF155" s="51">
        <v>55051</v>
      </c>
      <c r="AG155" s="51">
        <v>3070</v>
      </c>
      <c r="AH155" s="51">
        <v>12580</v>
      </c>
      <c r="AI155" s="51">
        <v>21802</v>
      </c>
      <c r="AJ155" s="85">
        <v>2277607</v>
      </c>
      <c r="AL155" s="1">
        <f t="shared" si="170"/>
        <v>41456</v>
      </c>
      <c r="AM155" s="34">
        <f t="shared" ref="AM155:BU155" si="174">IF(B155="C","C",B155/$AJ155)</f>
        <v>3.05864883625665E-2</v>
      </c>
      <c r="AN155" s="34">
        <f t="shared" si="174"/>
        <v>0.21498045975447036</v>
      </c>
      <c r="AO155" s="34">
        <f t="shared" si="174"/>
        <v>1.1494081287948273E-2</v>
      </c>
      <c r="AP155" s="34">
        <f t="shared" si="174"/>
        <v>3.6348676483695386E-2</v>
      </c>
      <c r="AQ155" s="34">
        <f t="shared" si="174"/>
        <v>2.8626975593243259E-2</v>
      </c>
      <c r="AR155" s="34">
        <f t="shared" si="174"/>
        <v>5.85623419668099E-2</v>
      </c>
      <c r="AS155" s="34">
        <f t="shared" si="174"/>
        <v>3.3276153436479605E-2</v>
      </c>
      <c r="AT155" s="34">
        <f t="shared" si="174"/>
        <v>4.408135380686835E-3</v>
      </c>
      <c r="AU155" s="34">
        <f t="shared" si="174"/>
        <v>6.7491889513862577E-3</v>
      </c>
      <c r="AV155" s="34">
        <f t="shared" si="174"/>
        <v>1.8621298582240046E-2</v>
      </c>
      <c r="AW155" s="34">
        <f t="shared" si="174"/>
        <v>2.4731220091964944E-2</v>
      </c>
      <c r="AX155" s="34">
        <f t="shared" si="174"/>
        <v>2.4923966250542783E-2</v>
      </c>
      <c r="AY155" s="34">
        <f t="shared" si="174"/>
        <v>1.703761886927815E-2</v>
      </c>
      <c r="AZ155" s="34">
        <f t="shared" si="174"/>
        <v>4.4893609828210047E-3</v>
      </c>
      <c r="BA155" s="34">
        <f t="shared" si="174"/>
        <v>5.6923780090243842E-3</v>
      </c>
      <c r="BB155" s="34">
        <f t="shared" si="174"/>
        <v>5.2313678347493666E-3</v>
      </c>
      <c r="BC155" s="34">
        <f t="shared" si="174"/>
        <v>8.39631244547457E-2</v>
      </c>
      <c r="BD155" s="34">
        <f t="shared" si="174"/>
        <v>7.3018303860147959E-2</v>
      </c>
      <c r="BE155" s="34">
        <f t="shared" si="174"/>
        <v>1.6558168288032131E-2</v>
      </c>
      <c r="BF155" s="34">
        <f t="shared" si="174"/>
        <v>2.0577298893092618E-2</v>
      </c>
      <c r="BG155" s="34">
        <f t="shared" si="174"/>
        <v>9.44939140071136E-2</v>
      </c>
      <c r="BH155" s="34">
        <f t="shared" si="174"/>
        <v>1.0842081184330747E-2</v>
      </c>
      <c r="BI155" s="34">
        <f t="shared" si="174"/>
        <v>1.2072319763681795E-2</v>
      </c>
      <c r="BJ155" s="34">
        <f t="shared" si="174"/>
        <v>6.1972939141827369E-3</v>
      </c>
      <c r="BK155" s="34">
        <f t="shared" si="174"/>
        <v>0.12360516981200005</v>
      </c>
      <c r="BL155" s="34">
        <f t="shared" si="174"/>
        <v>2.3183104021018551E-2</v>
      </c>
      <c r="BM155" s="34">
        <f t="shared" si="174"/>
        <v>2.6272311245970004E-2</v>
      </c>
      <c r="BN155" s="34">
        <f t="shared" si="174"/>
        <v>0.1272787623150087</v>
      </c>
      <c r="BO155" s="34">
        <f t="shared" si="174"/>
        <v>8.696408116062166E-3</v>
      </c>
      <c r="BP155" s="34">
        <f t="shared" si="174"/>
        <v>3.4927008917693E-3</v>
      </c>
      <c r="BQ155" s="34">
        <f t="shared" si="174"/>
        <v>2.4170543908584755E-2</v>
      </c>
      <c r="BR155" s="34">
        <f t="shared" si="174"/>
        <v>1.3479059381183848E-3</v>
      </c>
      <c r="BS155" s="34">
        <f t="shared" si="174"/>
        <v>5.5233409451235444E-3</v>
      </c>
      <c r="BT155" s="34">
        <f t="shared" si="174"/>
        <v>9.5723274471846993E-3</v>
      </c>
      <c r="BU155" s="34">
        <f t="shared" si="174"/>
        <v>1</v>
      </c>
    </row>
    <row r="156" spans="1:73">
      <c r="A156" s="71">
        <v>41487</v>
      </c>
      <c r="B156" s="84">
        <v>64019</v>
      </c>
      <c r="C156" s="51">
        <v>491722</v>
      </c>
      <c r="D156" s="51">
        <v>21070</v>
      </c>
      <c r="E156" s="51">
        <v>75444</v>
      </c>
      <c r="F156" s="51">
        <v>58387</v>
      </c>
      <c r="G156" s="51">
        <v>116269</v>
      </c>
      <c r="H156" s="51">
        <v>60190</v>
      </c>
      <c r="I156" s="51">
        <v>10080</v>
      </c>
      <c r="J156" s="51">
        <v>14145</v>
      </c>
      <c r="K156" s="51">
        <v>33839</v>
      </c>
      <c r="L156" s="51">
        <v>46260</v>
      </c>
      <c r="M156" s="51">
        <v>50023</v>
      </c>
      <c r="N156" s="51">
        <v>33739</v>
      </c>
      <c r="O156" s="51">
        <v>9707</v>
      </c>
      <c r="P156" s="51">
        <v>10658</v>
      </c>
      <c r="Q156" s="51">
        <v>10393</v>
      </c>
      <c r="R156" s="51">
        <v>171453</v>
      </c>
      <c r="S156" s="51">
        <v>150265</v>
      </c>
      <c r="T156" s="51">
        <v>38922</v>
      </c>
      <c r="U156" s="51">
        <v>46308</v>
      </c>
      <c r="V156" s="51">
        <v>205454</v>
      </c>
      <c r="W156" s="51">
        <v>19468</v>
      </c>
      <c r="X156" s="51">
        <v>27000</v>
      </c>
      <c r="Y156" s="51">
        <v>12477</v>
      </c>
      <c r="Z156" s="51">
        <v>264399</v>
      </c>
      <c r="AA156" s="51">
        <v>48411</v>
      </c>
      <c r="AB156" s="51">
        <v>60130</v>
      </c>
      <c r="AC156" s="51">
        <v>282273</v>
      </c>
      <c r="AD156" s="51">
        <v>18732</v>
      </c>
      <c r="AE156" s="51">
        <v>10292</v>
      </c>
      <c r="AF156" s="51">
        <v>54295</v>
      </c>
      <c r="AG156" s="51">
        <v>2840</v>
      </c>
      <c r="AH156" s="51">
        <v>13886</v>
      </c>
      <c r="AI156" s="51">
        <v>19567</v>
      </c>
      <c r="AJ156" s="85">
        <v>2137455</v>
      </c>
      <c r="AL156" s="1">
        <f t="shared" si="170"/>
        <v>41487</v>
      </c>
      <c r="AM156" s="34">
        <f t="shared" ref="AM156:BU156" si="175">IF(B156="C","C",B156/$AJ156)</f>
        <v>2.9951039904933672E-2</v>
      </c>
      <c r="AN156" s="34">
        <f t="shared" si="175"/>
        <v>0.23005022327955443</v>
      </c>
      <c r="AO156" s="34">
        <f t="shared" si="175"/>
        <v>9.8575174682040082E-3</v>
      </c>
      <c r="AP156" s="34">
        <f t="shared" si="175"/>
        <v>3.5296181674000157E-2</v>
      </c>
      <c r="AQ156" s="34">
        <f t="shared" si="175"/>
        <v>2.7316130631989913E-2</v>
      </c>
      <c r="AR156" s="34">
        <f t="shared" si="175"/>
        <v>5.4395998980095485E-2</v>
      </c>
      <c r="AS156" s="34">
        <f t="shared" si="175"/>
        <v>2.8159657162373009E-2</v>
      </c>
      <c r="AT156" s="34">
        <f t="shared" si="175"/>
        <v>4.7158887555527485E-3</v>
      </c>
      <c r="AU156" s="34">
        <f t="shared" si="175"/>
        <v>6.6176831792950025E-3</v>
      </c>
      <c r="AV156" s="34">
        <f t="shared" si="175"/>
        <v>1.5831444404677524E-2</v>
      </c>
      <c r="AW156" s="34">
        <f t="shared" si="175"/>
        <v>2.1642560896018865E-2</v>
      </c>
      <c r="AX156" s="34">
        <f t="shared" si="175"/>
        <v>2.3403065795537217E-2</v>
      </c>
      <c r="AY156" s="34">
        <f t="shared" si="175"/>
        <v>1.5784659794007359E-2</v>
      </c>
      <c r="AZ156" s="34">
        <f t="shared" si="175"/>
        <v>4.5413821577530286E-3</v>
      </c>
      <c r="BA156" s="34">
        <f t="shared" si="175"/>
        <v>4.9863038052263085E-3</v>
      </c>
      <c r="BB156" s="34">
        <f t="shared" si="175"/>
        <v>4.8623245869503689E-3</v>
      </c>
      <c r="BC156" s="34">
        <f t="shared" si="175"/>
        <v>8.021361853231998E-2</v>
      </c>
      <c r="BD156" s="34">
        <f t="shared" si="175"/>
        <v>7.0300895223525173E-2</v>
      </c>
      <c r="BE156" s="34">
        <f t="shared" si="175"/>
        <v>1.8209506165042071E-2</v>
      </c>
      <c r="BF156" s="34">
        <f t="shared" si="175"/>
        <v>2.1665017509140544E-2</v>
      </c>
      <c r="BG156" s="34">
        <f t="shared" si="175"/>
        <v>9.6120854006283174E-2</v>
      </c>
      <c r="BH156" s="34">
        <f t="shared" si="175"/>
        <v>9.1080280052679465E-3</v>
      </c>
      <c r="BI156" s="34">
        <f t="shared" si="175"/>
        <v>1.2631844880944862E-2</v>
      </c>
      <c r="BJ156" s="34">
        <f t="shared" si="175"/>
        <v>5.8373158733166309E-3</v>
      </c>
      <c r="BK156" s="34">
        <f t="shared" si="175"/>
        <v>0.12369804276581262</v>
      </c>
      <c r="BL156" s="34">
        <f t="shared" si="175"/>
        <v>2.2648897871534138E-2</v>
      </c>
      <c r="BM156" s="34">
        <f t="shared" si="175"/>
        <v>2.8131586395970909E-2</v>
      </c>
      <c r="BN156" s="34">
        <f t="shared" si="175"/>
        <v>0.13206032407699811</v>
      </c>
      <c r="BO156" s="34">
        <f t="shared" si="175"/>
        <v>8.7636932707355238E-3</v>
      </c>
      <c r="BP156" s="34">
        <f t="shared" si="175"/>
        <v>4.8150721301735006E-3</v>
      </c>
      <c r="BQ156" s="34">
        <f t="shared" si="175"/>
        <v>2.5401704363366716E-2</v>
      </c>
      <c r="BR156" s="34">
        <f t="shared" si="175"/>
        <v>1.3286829430327188E-3</v>
      </c>
      <c r="BS156" s="34">
        <f t="shared" si="175"/>
        <v>6.4965110376592724E-3</v>
      </c>
      <c r="BT156" s="34">
        <f t="shared" si="175"/>
        <v>9.1543447698314122E-3</v>
      </c>
      <c r="BU156" s="34">
        <f t="shared" si="175"/>
        <v>1</v>
      </c>
    </row>
    <row r="157" spans="1:73">
      <c r="A157" s="71">
        <v>41518</v>
      </c>
      <c r="B157" s="84">
        <v>77128</v>
      </c>
      <c r="C157" s="51">
        <v>522985</v>
      </c>
      <c r="D157" s="51">
        <v>27952</v>
      </c>
      <c r="E157" s="51">
        <v>89642</v>
      </c>
      <c r="F157" s="51">
        <v>71917</v>
      </c>
      <c r="G157" s="51">
        <v>126866</v>
      </c>
      <c r="H157" s="51">
        <v>66428</v>
      </c>
      <c r="I157" s="51">
        <v>12340</v>
      </c>
      <c r="J157" s="51">
        <v>17799</v>
      </c>
      <c r="K157" s="51">
        <v>43381</v>
      </c>
      <c r="L157" s="51">
        <v>57878</v>
      </c>
      <c r="M157" s="51">
        <v>38804</v>
      </c>
      <c r="N157" s="51">
        <v>40825</v>
      </c>
      <c r="O157" s="51">
        <v>11577</v>
      </c>
      <c r="P157" s="51">
        <v>15206</v>
      </c>
      <c r="Q157" s="51">
        <v>13241</v>
      </c>
      <c r="R157" s="51">
        <v>171297</v>
      </c>
      <c r="S157" s="51">
        <v>148417</v>
      </c>
      <c r="T157" s="51">
        <v>36311</v>
      </c>
      <c r="U157" s="51">
        <v>55692</v>
      </c>
      <c r="V157" s="51">
        <v>222099</v>
      </c>
      <c r="W157" s="51">
        <v>19157</v>
      </c>
      <c r="X157" s="51">
        <v>29980</v>
      </c>
      <c r="Y157" s="51">
        <v>18683</v>
      </c>
      <c r="Z157" s="51">
        <v>289919</v>
      </c>
      <c r="AA157" s="51">
        <v>56550</v>
      </c>
      <c r="AB157" s="51">
        <v>42471</v>
      </c>
      <c r="AC157" s="51">
        <v>194317</v>
      </c>
      <c r="AD157" s="51">
        <v>19240</v>
      </c>
      <c r="AE157" s="51">
        <v>13587</v>
      </c>
      <c r="AF157" s="51">
        <v>58410</v>
      </c>
      <c r="AG157" s="51">
        <v>2561</v>
      </c>
      <c r="AH157" s="51">
        <v>18398</v>
      </c>
      <c r="AI157" s="51">
        <v>21909</v>
      </c>
      <c r="AJ157" s="85">
        <v>2214631</v>
      </c>
      <c r="AL157" s="1">
        <f t="shared" si="170"/>
        <v>41518</v>
      </c>
      <c r="AM157" s="34">
        <f t="shared" ref="AM157:BU157" si="176">IF(B157="C","C",B157/$AJ157)</f>
        <v>3.482656930206432E-2</v>
      </c>
      <c r="AN157" s="34">
        <f t="shared" si="176"/>
        <v>0.23614995003682329</v>
      </c>
      <c r="AO157" s="34">
        <f t="shared" si="176"/>
        <v>1.2621515728805386E-2</v>
      </c>
      <c r="AP157" s="34">
        <f t="shared" si="176"/>
        <v>4.0477172043559398E-2</v>
      </c>
      <c r="AQ157" s="34">
        <f t="shared" si="176"/>
        <v>3.2473581377665171E-2</v>
      </c>
      <c r="AR157" s="34">
        <f t="shared" si="176"/>
        <v>5.7285389755674876E-2</v>
      </c>
      <c r="AS157" s="34">
        <f t="shared" si="176"/>
        <v>2.9995064640565405E-2</v>
      </c>
      <c r="AT157" s="34">
        <f t="shared" si="176"/>
        <v>5.5720343479342604E-3</v>
      </c>
      <c r="AU157" s="34">
        <f t="shared" si="176"/>
        <v>8.0370048102821647E-3</v>
      </c>
      <c r="AV157" s="34">
        <f t="shared" si="176"/>
        <v>1.9588364833690128E-2</v>
      </c>
      <c r="AW157" s="34">
        <f t="shared" si="176"/>
        <v>2.6134376336283561E-2</v>
      </c>
      <c r="AX157" s="34">
        <f t="shared" si="176"/>
        <v>1.7521654849047087E-2</v>
      </c>
      <c r="AY157" s="34">
        <f t="shared" si="176"/>
        <v>1.8434222224831133E-2</v>
      </c>
      <c r="AZ157" s="34">
        <f t="shared" si="176"/>
        <v>5.2275074267451324E-3</v>
      </c>
      <c r="BA157" s="34">
        <f t="shared" si="176"/>
        <v>6.8661551292292034E-3</v>
      </c>
      <c r="BB157" s="34">
        <f t="shared" si="176"/>
        <v>5.978874132981973E-3</v>
      </c>
      <c r="BC157" s="34">
        <f t="shared" si="176"/>
        <v>7.7347874205680317E-2</v>
      </c>
      <c r="BD157" s="34">
        <f t="shared" si="176"/>
        <v>6.701658199492376E-2</v>
      </c>
      <c r="BE157" s="34">
        <f t="shared" si="176"/>
        <v>1.6395959417167014E-2</v>
      </c>
      <c r="BF157" s="34">
        <f t="shared" si="176"/>
        <v>2.5147304449364249E-2</v>
      </c>
      <c r="BG157" s="34">
        <f t="shared" si="176"/>
        <v>0.10028713587049039</v>
      </c>
      <c r="BH157" s="34">
        <f t="shared" si="176"/>
        <v>8.65019951404997E-3</v>
      </c>
      <c r="BI157" s="34">
        <f t="shared" si="176"/>
        <v>1.3537243902031535E-2</v>
      </c>
      <c r="BJ157" s="34">
        <f t="shared" si="176"/>
        <v>8.4361683729704852E-3</v>
      </c>
      <c r="BK157" s="34">
        <f t="shared" si="176"/>
        <v>0.13091074765954239</v>
      </c>
      <c r="BL157" s="34">
        <f t="shared" si="176"/>
        <v>2.5534727907267622E-2</v>
      </c>
      <c r="BM157" s="34">
        <f t="shared" si="176"/>
        <v>1.9177461166216856E-2</v>
      </c>
      <c r="BN157" s="34">
        <f t="shared" si="176"/>
        <v>8.7742382365278912E-2</v>
      </c>
      <c r="BO157" s="34">
        <f t="shared" si="176"/>
        <v>8.6876775408634664E-3</v>
      </c>
      <c r="BP157" s="34">
        <f t="shared" si="176"/>
        <v>6.1351078351201621E-3</v>
      </c>
      <c r="BQ157" s="34">
        <f t="shared" si="176"/>
        <v>2.6374596941883321E-2</v>
      </c>
      <c r="BR157" s="34">
        <f t="shared" si="176"/>
        <v>1.1564003213176371E-3</v>
      </c>
      <c r="BS157" s="34">
        <f t="shared" si="176"/>
        <v>8.3074787628277576E-3</v>
      </c>
      <c r="BT157" s="34">
        <f t="shared" si="176"/>
        <v>9.8928444512878209E-3</v>
      </c>
      <c r="BU157" s="34">
        <f t="shared" si="176"/>
        <v>1</v>
      </c>
    </row>
    <row r="158" spans="1:73">
      <c r="A158" s="71">
        <v>41548</v>
      </c>
      <c r="B158" s="84">
        <v>107990</v>
      </c>
      <c r="C158" s="51">
        <v>572276</v>
      </c>
      <c r="D158" s="51">
        <v>45850</v>
      </c>
      <c r="E158" s="51">
        <v>99843</v>
      </c>
      <c r="F158" s="51">
        <v>75586</v>
      </c>
      <c r="G158" s="51">
        <v>149070</v>
      </c>
      <c r="H158" s="51">
        <v>76519</v>
      </c>
      <c r="I158" s="51">
        <v>14258</v>
      </c>
      <c r="J158" s="51">
        <v>20204</v>
      </c>
      <c r="K158" s="51">
        <v>48567</v>
      </c>
      <c r="L158" s="51">
        <v>79559</v>
      </c>
      <c r="M158" s="51">
        <v>29031</v>
      </c>
      <c r="N158" s="51">
        <v>41193</v>
      </c>
      <c r="O158" s="51">
        <v>13236</v>
      </c>
      <c r="P158" s="51">
        <v>16842</v>
      </c>
      <c r="Q158" s="51">
        <v>17941</v>
      </c>
      <c r="R158" s="51">
        <v>209402</v>
      </c>
      <c r="S158" s="51">
        <v>180357</v>
      </c>
      <c r="T158" s="51">
        <v>44287</v>
      </c>
      <c r="U158" s="51">
        <v>72014</v>
      </c>
      <c r="V158" s="51">
        <v>268835</v>
      </c>
      <c r="W158" s="51">
        <v>26585</v>
      </c>
      <c r="X158" s="51">
        <v>34137</v>
      </c>
      <c r="Y158" s="51">
        <v>26884</v>
      </c>
      <c r="Z158" s="51">
        <v>356441</v>
      </c>
      <c r="AA158" s="51">
        <v>76384</v>
      </c>
      <c r="AB158" s="51">
        <v>32056</v>
      </c>
      <c r="AC158" s="51">
        <v>185726</v>
      </c>
      <c r="AD158" s="51">
        <v>27758</v>
      </c>
      <c r="AE158" s="51">
        <v>19801</v>
      </c>
      <c r="AF158" s="51">
        <v>73514</v>
      </c>
      <c r="AG158" s="51">
        <v>4889</v>
      </c>
      <c r="AH158" s="51">
        <v>26951</v>
      </c>
      <c r="AI158" s="51">
        <v>28450</v>
      </c>
      <c r="AJ158" s="85">
        <v>2565637</v>
      </c>
      <c r="AL158" s="1">
        <f t="shared" ref="AL158:AL163" si="177">A158</f>
        <v>41548</v>
      </c>
      <c r="AM158" s="34">
        <f t="shared" ref="AM158:BU158" si="178">IF(B158="C","C",B158/$AJ158)</f>
        <v>4.2090911535809628E-2</v>
      </c>
      <c r="AN158" s="34">
        <f t="shared" si="178"/>
        <v>0.22305415770040735</v>
      </c>
      <c r="AO158" s="34">
        <f t="shared" si="178"/>
        <v>1.787080557382046E-2</v>
      </c>
      <c r="AP158" s="34">
        <f t="shared" si="178"/>
        <v>3.8915481808221505E-2</v>
      </c>
      <c r="AQ158" s="34">
        <f t="shared" si="178"/>
        <v>2.9460909707803559E-2</v>
      </c>
      <c r="AR158" s="34">
        <f t="shared" si="178"/>
        <v>5.8102529703149747E-2</v>
      </c>
      <c r="AS158" s="34">
        <f t="shared" si="178"/>
        <v>2.9824562087310092E-2</v>
      </c>
      <c r="AT158" s="34">
        <f t="shared" si="178"/>
        <v>5.5572943483431208E-3</v>
      </c>
      <c r="AU158" s="34">
        <f t="shared" si="178"/>
        <v>7.8748474550374824E-3</v>
      </c>
      <c r="AV158" s="34">
        <f t="shared" si="178"/>
        <v>1.8929801838685676E-2</v>
      </c>
      <c r="AW158" s="34">
        <f t="shared" si="178"/>
        <v>3.100945301303341E-2</v>
      </c>
      <c r="AX158" s="34">
        <f t="shared" si="178"/>
        <v>1.1315318573905818E-2</v>
      </c>
      <c r="AY158" s="34">
        <f t="shared" si="178"/>
        <v>1.6055661810302862E-2</v>
      </c>
      <c r="AZ158" s="34">
        <f t="shared" si="178"/>
        <v>5.1589527279190311E-3</v>
      </c>
      <c r="BA158" s="34">
        <f t="shared" si="178"/>
        <v>6.5644516352079425E-3</v>
      </c>
      <c r="BB158" s="34">
        <f t="shared" si="178"/>
        <v>6.9928052955269973E-3</v>
      </c>
      <c r="BC158" s="34">
        <f t="shared" si="178"/>
        <v>8.1617937377735039E-2</v>
      </c>
      <c r="BD158" s="34">
        <f t="shared" si="178"/>
        <v>7.0297162069302865E-2</v>
      </c>
      <c r="BE158" s="34">
        <f t="shared" si="178"/>
        <v>1.7261600140627845E-2</v>
      </c>
      <c r="BF158" s="34">
        <f t="shared" si="178"/>
        <v>2.806866287007866E-2</v>
      </c>
      <c r="BG158" s="34">
        <f t="shared" si="178"/>
        <v>0.10478294474237781</v>
      </c>
      <c r="BH158" s="34">
        <f t="shared" si="178"/>
        <v>1.0361949098800805E-2</v>
      </c>
      <c r="BI158" s="34">
        <f t="shared" si="178"/>
        <v>1.3305467609018734E-2</v>
      </c>
      <c r="BJ158" s="34">
        <f t="shared" si="178"/>
        <v>1.0478489357613724E-2</v>
      </c>
      <c r="BK158" s="34">
        <f t="shared" si="178"/>
        <v>0.13892885080781109</v>
      </c>
      <c r="BL158" s="34">
        <f t="shared" si="178"/>
        <v>2.9771943575805929E-2</v>
      </c>
      <c r="BM158" s="34">
        <f t="shared" si="178"/>
        <v>1.2494362998350897E-2</v>
      </c>
      <c r="BN158" s="34">
        <f t="shared" si="178"/>
        <v>7.2389819760160928E-2</v>
      </c>
      <c r="BO158" s="34">
        <f t="shared" si="178"/>
        <v>1.0819145498759177E-2</v>
      </c>
      <c r="BP158" s="34">
        <f t="shared" si="178"/>
        <v>7.717771454028766E-3</v>
      </c>
      <c r="BQ158" s="34">
        <f t="shared" si="178"/>
        <v>2.8653312997902664E-2</v>
      </c>
      <c r="BR158" s="34">
        <f t="shared" si="178"/>
        <v>1.9055696499543778E-3</v>
      </c>
      <c r="BS158" s="34">
        <f t="shared" si="178"/>
        <v>1.0504603729989861E-2</v>
      </c>
      <c r="BT158" s="34">
        <f t="shared" si="178"/>
        <v>1.1088864091061986E-2</v>
      </c>
      <c r="BU158" s="34">
        <f t="shared" si="178"/>
        <v>1</v>
      </c>
    </row>
    <row r="159" spans="1:73">
      <c r="A159" s="71">
        <v>41579</v>
      </c>
      <c r="B159" s="84">
        <v>115751</v>
      </c>
      <c r="C159" s="51">
        <v>616702</v>
      </c>
      <c r="D159" s="51">
        <v>55660</v>
      </c>
      <c r="E159" s="51">
        <v>92001</v>
      </c>
      <c r="F159" s="51">
        <v>81246</v>
      </c>
      <c r="G159" s="51">
        <v>152833</v>
      </c>
      <c r="H159" s="51">
        <v>78676</v>
      </c>
      <c r="I159" s="51">
        <v>15155</v>
      </c>
      <c r="J159" s="51">
        <v>23687</v>
      </c>
      <c r="K159" s="51">
        <v>52326</v>
      </c>
      <c r="L159" s="51">
        <v>76952</v>
      </c>
      <c r="M159" s="51">
        <v>30796</v>
      </c>
      <c r="N159" s="51">
        <v>39819</v>
      </c>
      <c r="O159" s="51">
        <v>14620</v>
      </c>
      <c r="P159" s="51">
        <v>17556</v>
      </c>
      <c r="Q159" s="51">
        <v>17591</v>
      </c>
      <c r="R159" s="51">
        <v>212381</v>
      </c>
      <c r="S159" s="51">
        <v>183539</v>
      </c>
      <c r="T159" s="51">
        <v>55675</v>
      </c>
      <c r="U159" s="51">
        <v>95230</v>
      </c>
      <c r="V159" s="51">
        <v>294183</v>
      </c>
      <c r="W159" s="51">
        <v>26369</v>
      </c>
      <c r="X159" s="51">
        <v>41099</v>
      </c>
      <c r="Y159" s="51">
        <v>27240</v>
      </c>
      <c r="Z159" s="51">
        <v>388891</v>
      </c>
      <c r="AA159" s="51">
        <v>107307</v>
      </c>
      <c r="AB159" s="51">
        <v>38800</v>
      </c>
      <c r="AC159" s="51">
        <v>216640</v>
      </c>
      <c r="AD159" s="51">
        <v>32124</v>
      </c>
      <c r="AE159" s="51">
        <v>18699</v>
      </c>
      <c r="AF159" s="51">
        <v>70893</v>
      </c>
      <c r="AG159" s="51">
        <v>5703</v>
      </c>
      <c r="AH159" s="51">
        <v>46030</v>
      </c>
      <c r="AI159" s="51">
        <v>34921</v>
      </c>
      <c r="AJ159" s="85">
        <v>2804664</v>
      </c>
      <c r="AL159" s="1">
        <f t="shared" si="177"/>
        <v>41579</v>
      </c>
      <c r="AM159" s="34">
        <f t="shared" ref="AM159:BU159" si="179">IF(B159="C","C",B159/$AJ159)</f>
        <v>4.1270897333869586E-2</v>
      </c>
      <c r="AN159" s="34">
        <f t="shared" si="179"/>
        <v>0.21988444961678119</v>
      </c>
      <c r="AO159" s="34">
        <f t="shared" si="179"/>
        <v>1.9845514471608719E-2</v>
      </c>
      <c r="AP159" s="34">
        <f t="shared" si="179"/>
        <v>3.2802859807805854E-2</v>
      </c>
      <c r="AQ159" s="34">
        <f t="shared" si="179"/>
        <v>2.8968175867055732E-2</v>
      </c>
      <c r="AR159" s="34">
        <f t="shared" si="179"/>
        <v>5.4492445440879902E-2</v>
      </c>
      <c r="AS159" s="34">
        <f t="shared" si="179"/>
        <v>2.805184506949852E-2</v>
      </c>
      <c r="AT159" s="34">
        <f t="shared" si="179"/>
        <v>5.4034993139998235E-3</v>
      </c>
      <c r="AU159" s="34">
        <f t="shared" si="179"/>
        <v>8.4455749423103799E-3</v>
      </c>
      <c r="AV159" s="34">
        <f t="shared" si="179"/>
        <v>1.8656780277423606E-2</v>
      </c>
      <c r="AW159" s="34">
        <f t="shared" si="179"/>
        <v>2.7437154682343409E-2</v>
      </c>
      <c r="AX159" s="34">
        <f t="shared" si="179"/>
        <v>1.0980281416954046E-2</v>
      </c>
      <c r="AY159" s="34">
        <f t="shared" si="179"/>
        <v>1.419742257896133E-2</v>
      </c>
      <c r="AZ159" s="34">
        <f t="shared" si="179"/>
        <v>5.2127456265705979E-3</v>
      </c>
      <c r="BA159" s="34">
        <f t="shared" si="179"/>
        <v>6.2595733392663078E-3</v>
      </c>
      <c r="BB159" s="34">
        <f t="shared" si="179"/>
        <v>6.2720525524626123E-3</v>
      </c>
      <c r="BC159" s="34">
        <f t="shared" si="179"/>
        <v>7.5724222224123811E-2</v>
      </c>
      <c r="BD159" s="34">
        <f t="shared" si="179"/>
        <v>6.5440637452472028E-2</v>
      </c>
      <c r="BE159" s="34">
        <f t="shared" si="179"/>
        <v>1.9850862705835706E-2</v>
      </c>
      <c r="BF159" s="34">
        <f t="shared" si="179"/>
        <v>3.3954156362402059E-2</v>
      </c>
      <c r="BG159" s="34">
        <f t="shared" si="179"/>
        <v>0.10489063930652656</v>
      </c>
      <c r="BH159" s="34">
        <f t="shared" si="179"/>
        <v>9.4018392220957658E-3</v>
      </c>
      <c r="BI159" s="34">
        <f t="shared" si="179"/>
        <v>1.4653805232997606E-2</v>
      </c>
      <c r="BJ159" s="34">
        <f t="shared" si="179"/>
        <v>9.7123933562095147E-3</v>
      </c>
      <c r="BK159" s="34">
        <f t="shared" si="179"/>
        <v>0.13865867711782945</v>
      </c>
      <c r="BL159" s="34">
        <f t="shared" si="179"/>
        <v>3.8260198013024022E-2</v>
      </c>
      <c r="BM159" s="34">
        <f t="shared" si="179"/>
        <v>1.3834099200474638E-2</v>
      </c>
      <c r="BN159" s="34">
        <f t="shared" si="179"/>
        <v>7.7242764195639829E-2</v>
      </c>
      <c r="BO159" s="34">
        <f t="shared" si="179"/>
        <v>1.1453778420516682E-2</v>
      </c>
      <c r="BP159" s="34">
        <f t="shared" si="179"/>
        <v>6.6671087873627641E-3</v>
      </c>
      <c r="BQ159" s="34">
        <f t="shared" si="179"/>
        <v>2.527682460358888E-2</v>
      </c>
      <c r="BR159" s="34">
        <f t="shared" si="179"/>
        <v>2.0333986531006921E-3</v>
      </c>
      <c r="BS159" s="34">
        <f t="shared" si="179"/>
        <v>1.641194809788267E-2</v>
      </c>
      <c r="BT159" s="34">
        <f t="shared" si="179"/>
        <v>1.245104582937564E-2</v>
      </c>
      <c r="BU159" s="34">
        <f t="shared" si="179"/>
        <v>1</v>
      </c>
    </row>
    <row r="160" spans="1:73">
      <c r="A160" s="71">
        <v>41609</v>
      </c>
      <c r="B160" s="84">
        <v>205756</v>
      </c>
      <c r="C160" s="51">
        <v>604837</v>
      </c>
      <c r="D160" s="51">
        <v>106490</v>
      </c>
      <c r="E160" s="51">
        <v>103864</v>
      </c>
      <c r="F160" s="51">
        <v>123724</v>
      </c>
      <c r="G160" s="51">
        <v>175349</v>
      </c>
      <c r="H160" s="51">
        <v>97273</v>
      </c>
      <c r="I160" s="51">
        <v>28054</v>
      </c>
      <c r="J160" s="51">
        <v>45664</v>
      </c>
      <c r="K160" s="51">
        <v>55405</v>
      </c>
      <c r="L160" s="51">
        <v>102795</v>
      </c>
      <c r="M160" s="51">
        <v>36024</v>
      </c>
      <c r="N160" s="51">
        <v>39283</v>
      </c>
      <c r="O160" s="51">
        <v>18303</v>
      </c>
      <c r="P160" s="51">
        <v>21289</v>
      </c>
      <c r="Q160" s="51">
        <v>25070</v>
      </c>
      <c r="R160" s="51">
        <v>202441</v>
      </c>
      <c r="S160" s="51">
        <v>174647</v>
      </c>
      <c r="T160" s="51">
        <v>74510</v>
      </c>
      <c r="U160" s="51">
        <v>149417</v>
      </c>
      <c r="V160" s="51">
        <v>307376</v>
      </c>
      <c r="W160" s="51">
        <v>30847</v>
      </c>
      <c r="X160" s="51">
        <v>55399</v>
      </c>
      <c r="Y160" s="51">
        <v>24947</v>
      </c>
      <c r="Z160" s="51">
        <v>418569</v>
      </c>
      <c r="AA160" s="51">
        <v>136017</v>
      </c>
      <c r="AB160" s="51">
        <v>70868</v>
      </c>
      <c r="AC160" s="51">
        <v>265696</v>
      </c>
      <c r="AD160" s="51">
        <v>46358</v>
      </c>
      <c r="AE160" s="51">
        <v>46855</v>
      </c>
      <c r="AF160" s="51">
        <v>81246</v>
      </c>
      <c r="AG160" s="51">
        <v>8080</v>
      </c>
      <c r="AH160" s="51">
        <v>63473</v>
      </c>
      <c r="AI160" s="51">
        <v>33797</v>
      </c>
      <c r="AJ160" s="85">
        <v>3386505</v>
      </c>
      <c r="AL160" s="1">
        <f t="shared" si="177"/>
        <v>41609</v>
      </c>
      <c r="AM160" s="34">
        <f t="shared" ref="AM160:BU160" si="180">IF(B160="C","C",B160/$AJ160)</f>
        <v>6.0757624748819211E-2</v>
      </c>
      <c r="AN160" s="34">
        <f t="shared" si="180"/>
        <v>0.17860212815277107</v>
      </c>
      <c r="AO160" s="34">
        <f t="shared" si="180"/>
        <v>3.1445398722281526E-2</v>
      </c>
      <c r="AP160" s="34">
        <f t="shared" si="180"/>
        <v>3.0669968005362459E-2</v>
      </c>
      <c r="AQ160" s="34">
        <f t="shared" si="180"/>
        <v>3.6534421180538637E-2</v>
      </c>
      <c r="AR160" s="34">
        <f t="shared" si="180"/>
        <v>5.1778751249444484E-2</v>
      </c>
      <c r="AS160" s="34">
        <f t="shared" si="180"/>
        <v>2.8723713681214114E-2</v>
      </c>
      <c r="AT160" s="34">
        <f t="shared" si="180"/>
        <v>8.284056866887839E-3</v>
      </c>
      <c r="AU160" s="34">
        <f t="shared" si="180"/>
        <v>1.34841082472933E-2</v>
      </c>
      <c r="AV160" s="34">
        <f t="shared" si="180"/>
        <v>1.6360525084120649E-2</v>
      </c>
      <c r="AW160" s="34">
        <f t="shared" si="180"/>
        <v>3.0354303330424728E-2</v>
      </c>
      <c r="AX160" s="34">
        <f t="shared" si="180"/>
        <v>1.0637515668808993E-2</v>
      </c>
      <c r="AY160" s="34">
        <f t="shared" si="180"/>
        <v>1.1599864757323552E-2</v>
      </c>
      <c r="AZ160" s="34">
        <f t="shared" si="180"/>
        <v>5.4046871331948423E-3</v>
      </c>
      <c r="BA160" s="34">
        <f t="shared" si="180"/>
        <v>6.2864221372772224E-3</v>
      </c>
      <c r="BB160" s="34">
        <f t="shared" si="180"/>
        <v>7.4029124421785882E-3</v>
      </c>
      <c r="BC160" s="34">
        <f t="shared" si="180"/>
        <v>5.9778739437857026E-2</v>
      </c>
      <c r="BD160" s="34">
        <f t="shared" si="180"/>
        <v>5.1571457889476022E-2</v>
      </c>
      <c r="BE160" s="34">
        <f t="shared" si="180"/>
        <v>2.2002034545940432E-2</v>
      </c>
      <c r="BF160" s="34">
        <f t="shared" si="180"/>
        <v>4.4121299097447074E-2</v>
      </c>
      <c r="BG160" s="34">
        <f t="shared" si="180"/>
        <v>9.0764962697530344E-2</v>
      </c>
      <c r="BH160" s="34">
        <f t="shared" si="180"/>
        <v>9.10880096146322E-3</v>
      </c>
      <c r="BI160" s="34">
        <f t="shared" si="180"/>
        <v>1.6358753346001263E-2</v>
      </c>
      <c r="BJ160" s="34">
        <f t="shared" si="180"/>
        <v>7.3665918107311225E-3</v>
      </c>
      <c r="BK160" s="34">
        <f t="shared" si="180"/>
        <v>0.12359910881572594</v>
      </c>
      <c r="BL160" s="34">
        <f t="shared" si="180"/>
        <v>4.0164417297479257E-2</v>
      </c>
      <c r="BM160" s="34">
        <f t="shared" si="180"/>
        <v>2.0926589507471567E-2</v>
      </c>
      <c r="BN160" s="34">
        <f t="shared" si="180"/>
        <v>7.845728856151106E-2</v>
      </c>
      <c r="BO160" s="34">
        <f t="shared" si="180"/>
        <v>1.3689039289769245E-2</v>
      </c>
      <c r="BP160" s="34">
        <f t="shared" si="180"/>
        <v>1.3835798263991932E-2</v>
      </c>
      <c r="BQ160" s="34">
        <f t="shared" si="180"/>
        <v>2.3991105874640671E-2</v>
      </c>
      <c r="BR160" s="34">
        <f t="shared" si="180"/>
        <v>2.3859406674432786E-3</v>
      </c>
      <c r="BS160" s="34">
        <f t="shared" si="180"/>
        <v>1.874292227532515E-2</v>
      </c>
      <c r="BT160" s="34">
        <f t="shared" si="180"/>
        <v>9.9799055368292675E-3</v>
      </c>
      <c r="BU160" s="34">
        <f t="shared" si="180"/>
        <v>1</v>
      </c>
    </row>
    <row r="161" spans="1:73">
      <c r="A161" s="71">
        <v>41640</v>
      </c>
      <c r="B161" s="84">
        <v>344832</v>
      </c>
      <c r="C161" s="51">
        <v>672987</v>
      </c>
      <c r="D161" s="51">
        <v>170928</v>
      </c>
      <c r="E161" s="51">
        <v>132559</v>
      </c>
      <c r="F161" s="51">
        <v>190603</v>
      </c>
      <c r="G161" s="51">
        <v>230071</v>
      </c>
      <c r="H161" s="51">
        <v>127710</v>
      </c>
      <c r="I161" s="51">
        <v>52993</v>
      </c>
      <c r="J161" s="51">
        <v>64419</v>
      </c>
      <c r="K161" s="51">
        <v>83272</v>
      </c>
      <c r="L161" s="51">
        <v>142066</v>
      </c>
      <c r="M161" s="51">
        <v>45294</v>
      </c>
      <c r="N161" s="51">
        <v>41183</v>
      </c>
      <c r="O161" s="51">
        <v>28193</v>
      </c>
      <c r="P161" s="51">
        <v>27379</v>
      </c>
      <c r="Q161" s="51">
        <v>32771</v>
      </c>
      <c r="R161" s="51">
        <v>207799</v>
      </c>
      <c r="S161" s="51">
        <v>179152</v>
      </c>
      <c r="T161" s="51">
        <v>103033</v>
      </c>
      <c r="U161" s="51">
        <v>261348</v>
      </c>
      <c r="V161" s="51">
        <v>371149</v>
      </c>
      <c r="W161" s="51">
        <v>46316</v>
      </c>
      <c r="X161" s="51">
        <v>65752</v>
      </c>
      <c r="Y161" s="51">
        <v>40239</v>
      </c>
      <c r="Z161" s="51">
        <v>523456</v>
      </c>
      <c r="AA161" s="51">
        <v>159317</v>
      </c>
      <c r="AB161" s="51">
        <v>94241</v>
      </c>
      <c r="AC161" s="51">
        <v>316913</v>
      </c>
      <c r="AD161" s="51">
        <v>62016</v>
      </c>
      <c r="AE161" s="51">
        <v>69824</v>
      </c>
      <c r="AF161" s="51">
        <v>85602</v>
      </c>
      <c r="AG161" s="51">
        <v>12289</v>
      </c>
      <c r="AH161" s="51">
        <v>71254</v>
      </c>
      <c r="AI161" s="51">
        <v>43464</v>
      </c>
      <c r="AJ161" s="85">
        <v>4397814</v>
      </c>
      <c r="AL161" s="1">
        <f t="shared" si="177"/>
        <v>41640</v>
      </c>
      <c r="AM161" s="34">
        <f t="shared" ref="AM161:BU161" si="181">IF(B161="C","C",B161/$AJ161)</f>
        <v>7.8409864537245091E-2</v>
      </c>
      <c r="AN161" s="34">
        <f t="shared" si="181"/>
        <v>0.15302761781194021</v>
      </c>
      <c r="AO161" s="34">
        <f t="shared" si="181"/>
        <v>3.8866582352050358E-2</v>
      </c>
      <c r="AP161" s="34">
        <f t="shared" si="181"/>
        <v>3.0142020558395603E-2</v>
      </c>
      <c r="AQ161" s="34">
        <f t="shared" si="181"/>
        <v>4.3340395933070382E-2</v>
      </c>
      <c r="AR161" s="34">
        <f t="shared" si="181"/>
        <v>5.2314854607311723E-2</v>
      </c>
      <c r="AS161" s="34">
        <f t="shared" si="181"/>
        <v>2.903942731547992E-2</v>
      </c>
      <c r="AT161" s="34">
        <f t="shared" si="181"/>
        <v>1.2049850221041635E-2</v>
      </c>
      <c r="AU161" s="34">
        <f t="shared" si="181"/>
        <v>1.4647959190634255E-2</v>
      </c>
      <c r="AV161" s="34">
        <f t="shared" si="181"/>
        <v>1.8934861729031742E-2</v>
      </c>
      <c r="AW161" s="34">
        <f t="shared" si="181"/>
        <v>3.2303776376172343E-2</v>
      </c>
      <c r="AX161" s="34">
        <f t="shared" si="181"/>
        <v>1.0299207742755832E-2</v>
      </c>
      <c r="AY161" s="34">
        <f t="shared" si="181"/>
        <v>9.3644251439465153E-3</v>
      </c>
      <c r="AZ161" s="34">
        <f t="shared" si="181"/>
        <v>6.4106849448385041E-3</v>
      </c>
      <c r="BA161" s="34">
        <f t="shared" si="181"/>
        <v>6.2255929877889334E-3</v>
      </c>
      <c r="BB161" s="34">
        <f t="shared" si="181"/>
        <v>7.4516566639698722E-3</v>
      </c>
      <c r="BC161" s="34">
        <f t="shared" si="181"/>
        <v>4.7250520372166718E-2</v>
      </c>
      <c r="BD161" s="34">
        <f t="shared" si="181"/>
        <v>4.0736602321062236E-2</v>
      </c>
      <c r="BE161" s="34">
        <f t="shared" si="181"/>
        <v>2.342823047996118E-2</v>
      </c>
      <c r="BF161" s="34">
        <f t="shared" si="181"/>
        <v>5.942679704052968E-2</v>
      </c>
      <c r="BG161" s="34">
        <f t="shared" si="181"/>
        <v>8.4393973915222423E-2</v>
      </c>
      <c r="BH161" s="34">
        <f t="shared" si="181"/>
        <v>1.053159592470259E-2</v>
      </c>
      <c r="BI161" s="34">
        <f t="shared" si="181"/>
        <v>1.4951064324230174E-2</v>
      </c>
      <c r="BJ161" s="34">
        <f t="shared" si="181"/>
        <v>9.1497730463362022E-3</v>
      </c>
      <c r="BK161" s="34">
        <f t="shared" si="181"/>
        <v>0.11902640721049139</v>
      </c>
      <c r="BL161" s="34">
        <f t="shared" si="181"/>
        <v>3.622640702858284E-2</v>
      </c>
      <c r="BM161" s="34">
        <f t="shared" si="181"/>
        <v>2.1429055435268522E-2</v>
      </c>
      <c r="BN161" s="34">
        <f t="shared" si="181"/>
        <v>7.2061483273280769E-2</v>
      </c>
      <c r="BO161" s="34">
        <f t="shared" si="181"/>
        <v>1.4101551361653766E-2</v>
      </c>
      <c r="BP161" s="34">
        <f t="shared" si="181"/>
        <v>1.5876978880871268E-2</v>
      </c>
      <c r="BQ161" s="34">
        <f t="shared" si="181"/>
        <v>1.9464670402158889E-2</v>
      </c>
      <c r="BR161" s="34">
        <f t="shared" si="181"/>
        <v>2.7943428257766246E-3</v>
      </c>
      <c r="BS161" s="34">
        <f t="shared" si="181"/>
        <v>1.6202140427039435E-2</v>
      </c>
      <c r="BT161" s="34">
        <f t="shared" si="181"/>
        <v>9.8830919179392299E-3</v>
      </c>
      <c r="BU161" s="34">
        <f t="shared" si="181"/>
        <v>1</v>
      </c>
    </row>
    <row r="162" spans="1:73">
      <c r="A162" s="71">
        <v>41671</v>
      </c>
      <c r="B162" s="84">
        <v>177249</v>
      </c>
      <c r="C162" s="51">
        <v>655571</v>
      </c>
      <c r="D162" s="51">
        <v>90637</v>
      </c>
      <c r="E162" s="51">
        <v>107576</v>
      </c>
      <c r="F162" s="51">
        <v>106052</v>
      </c>
      <c r="G162" s="51">
        <v>179280</v>
      </c>
      <c r="H162" s="51">
        <v>103462</v>
      </c>
      <c r="I162" s="51">
        <v>19982</v>
      </c>
      <c r="J162" s="51">
        <v>32217</v>
      </c>
      <c r="K162" s="51">
        <v>51582</v>
      </c>
      <c r="L162" s="51">
        <v>101843</v>
      </c>
      <c r="M162" s="51">
        <v>39601</v>
      </c>
      <c r="N162" s="51">
        <v>45822</v>
      </c>
      <c r="O162" s="51">
        <v>16403</v>
      </c>
      <c r="P162" s="51">
        <v>22704</v>
      </c>
      <c r="Q162" s="51">
        <v>23451</v>
      </c>
      <c r="R162" s="51">
        <v>224530</v>
      </c>
      <c r="S162" s="51">
        <v>194736</v>
      </c>
      <c r="T162" s="51">
        <v>89797</v>
      </c>
      <c r="U162" s="51">
        <v>169544</v>
      </c>
      <c r="V162" s="51">
        <v>331829</v>
      </c>
      <c r="W162" s="51">
        <v>32410</v>
      </c>
      <c r="X162" s="51">
        <v>58771</v>
      </c>
      <c r="Y162" s="51">
        <v>30243</v>
      </c>
      <c r="Z162" s="51">
        <v>453254</v>
      </c>
      <c r="AA162" s="51">
        <v>153080</v>
      </c>
      <c r="AB162" s="51">
        <v>72802</v>
      </c>
      <c r="AC162" s="51">
        <v>292060</v>
      </c>
      <c r="AD162" s="51">
        <v>48267</v>
      </c>
      <c r="AE162" s="51">
        <v>32724</v>
      </c>
      <c r="AF162" s="51">
        <v>90747</v>
      </c>
      <c r="AG162" s="51">
        <v>11953</v>
      </c>
      <c r="AH162" s="51">
        <v>63125</v>
      </c>
      <c r="AI162" s="51">
        <v>39597</v>
      </c>
      <c r="AJ162" s="85">
        <v>3514910</v>
      </c>
      <c r="AL162" s="1">
        <f t="shared" si="177"/>
        <v>41671</v>
      </c>
      <c r="AM162" s="34">
        <f t="shared" ref="AM162:BU162" si="182">IF(B162="C","C",B162/$AJ162)</f>
        <v>5.0427749216907403E-2</v>
      </c>
      <c r="AN162" s="34">
        <f t="shared" si="182"/>
        <v>0.18651146117539283</v>
      </c>
      <c r="AO162" s="34">
        <f t="shared" si="182"/>
        <v>2.5786435499059721E-2</v>
      </c>
      <c r="AP162" s="34">
        <f t="shared" si="182"/>
        <v>3.0605620058550574E-2</v>
      </c>
      <c r="AQ162" s="34">
        <f t="shared" si="182"/>
        <v>3.0172038544372403E-2</v>
      </c>
      <c r="AR162" s="34">
        <f t="shared" si="182"/>
        <v>5.1005573400172408E-2</v>
      </c>
      <c r="AS162" s="34">
        <f t="shared" si="182"/>
        <v>2.943517757211422E-2</v>
      </c>
      <c r="AT162" s="34">
        <f t="shared" si="182"/>
        <v>5.6849250763177433E-3</v>
      </c>
      <c r="AU162" s="34">
        <f t="shared" si="182"/>
        <v>9.1658107888964446E-3</v>
      </c>
      <c r="AV162" s="34">
        <f t="shared" si="182"/>
        <v>1.4675197942479323E-2</v>
      </c>
      <c r="AW162" s="34">
        <f t="shared" si="182"/>
        <v>2.8974568338876388E-2</v>
      </c>
      <c r="AX162" s="34">
        <f t="shared" si="182"/>
        <v>1.1266575815596985E-2</v>
      </c>
      <c r="AY162" s="34">
        <f t="shared" si="182"/>
        <v>1.3036464660546074E-2</v>
      </c>
      <c r="AZ162" s="34">
        <f t="shared" si="182"/>
        <v>4.6666913235331774E-3</v>
      </c>
      <c r="BA162" s="34">
        <f t="shared" si="182"/>
        <v>6.4593403529535605E-3</v>
      </c>
      <c r="BB162" s="34">
        <f t="shared" si="182"/>
        <v>6.6718635754542789E-3</v>
      </c>
      <c r="BC162" s="34">
        <f t="shared" si="182"/>
        <v>6.3879302741748717E-2</v>
      </c>
      <c r="BD162" s="34">
        <f t="shared" si="182"/>
        <v>5.5402841040026629E-2</v>
      </c>
      <c r="BE162" s="34">
        <f t="shared" si="182"/>
        <v>2.5547453562111119E-2</v>
      </c>
      <c r="BF162" s="34">
        <f t="shared" si="182"/>
        <v>4.8235658950015789E-2</v>
      </c>
      <c r="BG162" s="34">
        <f t="shared" si="182"/>
        <v>9.4406115661567439E-2</v>
      </c>
      <c r="BH162" s="34">
        <f t="shared" si="182"/>
        <v>9.220719733933444E-3</v>
      </c>
      <c r="BI162" s="34">
        <f t="shared" si="182"/>
        <v>1.6720485019531082E-2</v>
      </c>
      <c r="BJ162" s="34">
        <f t="shared" si="182"/>
        <v>8.6042032370672369E-3</v>
      </c>
      <c r="BK162" s="34">
        <f t="shared" si="182"/>
        <v>0.1289518081544051</v>
      </c>
      <c r="BL162" s="34">
        <f t="shared" si="182"/>
        <v>4.3551612985823253E-2</v>
      </c>
      <c r="BM162" s="34">
        <f t="shared" si="182"/>
        <v>2.0712336873490361E-2</v>
      </c>
      <c r="BN162" s="34">
        <f t="shared" si="182"/>
        <v>8.3091743458580739E-2</v>
      </c>
      <c r="BO162" s="34">
        <f t="shared" si="182"/>
        <v>1.3732072798450031E-2</v>
      </c>
      <c r="BP162" s="34">
        <f t="shared" si="182"/>
        <v>9.3100534579832767E-3</v>
      </c>
      <c r="BQ162" s="34">
        <f t="shared" si="182"/>
        <v>2.5817730752707751E-2</v>
      </c>
      <c r="BR162" s="34">
        <f t="shared" si="182"/>
        <v>3.4006560623173849E-3</v>
      </c>
      <c r="BS162" s="34">
        <f t="shared" si="182"/>
        <v>1.795920805938132E-2</v>
      </c>
      <c r="BT162" s="34">
        <f t="shared" si="182"/>
        <v>1.1265437806373421E-2</v>
      </c>
      <c r="BU162" s="34">
        <f t="shared" si="182"/>
        <v>1</v>
      </c>
    </row>
    <row r="163" spans="1:73">
      <c r="A163" s="71">
        <v>41699</v>
      </c>
      <c r="B163" s="84">
        <v>148610</v>
      </c>
      <c r="C163" s="51">
        <v>642607</v>
      </c>
      <c r="D163" s="51">
        <v>78230</v>
      </c>
      <c r="E163" s="51">
        <v>121073</v>
      </c>
      <c r="F163" s="51">
        <v>95031</v>
      </c>
      <c r="G163" s="51">
        <v>160761</v>
      </c>
      <c r="H163" s="51">
        <v>86102</v>
      </c>
      <c r="I163" s="51">
        <v>20085</v>
      </c>
      <c r="J163" s="51">
        <v>30954</v>
      </c>
      <c r="K163" s="51">
        <v>57467</v>
      </c>
      <c r="L163" s="51">
        <v>101830</v>
      </c>
      <c r="M163" s="51">
        <v>38240</v>
      </c>
      <c r="N163" s="51">
        <v>49811</v>
      </c>
      <c r="O163" s="51">
        <v>13892</v>
      </c>
      <c r="P163" s="51">
        <v>20436</v>
      </c>
      <c r="Q163" s="51">
        <v>22047</v>
      </c>
      <c r="R163" s="51">
        <v>228814</v>
      </c>
      <c r="S163" s="51">
        <v>194428</v>
      </c>
      <c r="T163" s="51">
        <v>81188</v>
      </c>
      <c r="U163" s="51">
        <v>134236</v>
      </c>
      <c r="V163" s="51">
        <v>320858</v>
      </c>
      <c r="W163" s="51">
        <v>33618</v>
      </c>
      <c r="X163" s="51">
        <v>58247</v>
      </c>
      <c r="Y163" s="51">
        <v>27353</v>
      </c>
      <c r="Z163" s="51">
        <v>440076</v>
      </c>
      <c r="AA163" s="51">
        <v>132921</v>
      </c>
      <c r="AB163" s="51">
        <v>59707</v>
      </c>
      <c r="AC163" s="51">
        <v>268443</v>
      </c>
      <c r="AD163" s="51">
        <v>41589</v>
      </c>
      <c r="AE163" s="51">
        <v>28750</v>
      </c>
      <c r="AF163" s="51">
        <v>85368</v>
      </c>
      <c r="AG163" s="51">
        <v>10786</v>
      </c>
      <c r="AH163" s="51">
        <v>63620</v>
      </c>
      <c r="AI163" s="51">
        <v>41392</v>
      </c>
      <c r="AJ163" s="85">
        <v>3304066</v>
      </c>
      <c r="AL163" s="1">
        <f t="shared" si="177"/>
        <v>41699</v>
      </c>
      <c r="AM163" s="34">
        <f t="shared" ref="AM163:BU163" si="183">IF(B163="C","C",B163/$AJ163)</f>
        <v>4.4977915090073865E-2</v>
      </c>
      <c r="AN163" s="34">
        <f t="shared" si="183"/>
        <v>0.19448975898181212</v>
      </c>
      <c r="AO163" s="34">
        <f t="shared" si="183"/>
        <v>2.3676887810352456E-2</v>
      </c>
      <c r="AP163" s="34">
        <f t="shared" si="183"/>
        <v>3.6643638474534106E-2</v>
      </c>
      <c r="AQ163" s="34">
        <f t="shared" si="183"/>
        <v>2.8761834660687772E-2</v>
      </c>
      <c r="AR163" s="34">
        <f t="shared" si="183"/>
        <v>4.8655505065576775E-2</v>
      </c>
      <c r="AS163" s="34">
        <f t="shared" si="183"/>
        <v>2.6059406803617118E-2</v>
      </c>
      <c r="AT163" s="34">
        <f t="shared" si="183"/>
        <v>6.0788737270986715E-3</v>
      </c>
      <c r="AU163" s="34">
        <f t="shared" si="183"/>
        <v>9.3684569254972507E-3</v>
      </c>
      <c r="AV163" s="34">
        <f t="shared" si="183"/>
        <v>1.7392812371181447E-2</v>
      </c>
      <c r="AW163" s="34">
        <f t="shared" si="183"/>
        <v>3.081960227186745E-2</v>
      </c>
      <c r="AX163" s="34">
        <f t="shared" si="183"/>
        <v>1.1573618686793788E-2</v>
      </c>
      <c r="AY163" s="34">
        <f t="shared" si="183"/>
        <v>1.5075667374683193E-2</v>
      </c>
      <c r="AZ163" s="34">
        <f t="shared" si="183"/>
        <v>4.2045164957358596E-3</v>
      </c>
      <c r="BA163" s="34">
        <f t="shared" si="183"/>
        <v>6.1851064718440856E-3</v>
      </c>
      <c r="BB163" s="34">
        <f t="shared" si="183"/>
        <v>6.672687531060215E-3</v>
      </c>
      <c r="BC163" s="34">
        <f t="shared" si="183"/>
        <v>6.9252248593097115E-2</v>
      </c>
      <c r="BD163" s="34">
        <f t="shared" si="183"/>
        <v>5.8845071496755816E-2</v>
      </c>
      <c r="BE163" s="34">
        <f t="shared" si="183"/>
        <v>2.4572148377181326E-2</v>
      </c>
      <c r="BF163" s="34">
        <f t="shared" si="183"/>
        <v>4.0627517731183338E-2</v>
      </c>
      <c r="BG163" s="34">
        <f t="shared" si="183"/>
        <v>9.7110045622575331E-2</v>
      </c>
      <c r="BH163" s="34">
        <f t="shared" si="183"/>
        <v>1.0174736218949621E-2</v>
      </c>
      <c r="BI163" s="34">
        <f t="shared" si="183"/>
        <v>1.7628885137282366E-2</v>
      </c>
      <c r="BJ163" s="34">
        <f t="shared" si="183"/>
        <v>8.27858765533134E-3</v>
      </c>
      <c r="BK163" s="34">
        <f t="shared" si="183"/>
        <v>0.13319225463413867</v>
      </c>
      <c r="BL163" s="34">
        <f t="shared" si="183"/>
        <v>4.0229523260128582E-2</v>
      </c>
      <c r="BM163" s="34">
        <f t="shared" si="183"/>
        <v>1.8070764930240499E-2</v>
      </c>
      <c r="BN163" s="34">
        <f t="shared" si="183"/>
        <v>8.1246258397985993E-2</v>
      </c>
      <c r="BO163" s="34">
        <f t="shared" si="183"/>
        <v>1.2587218294065554E-2</v>
      </c>
      <c r="BP163" s="34">
        <f t="shared" si="183"/>
        <v>8.7014000325659358E-3</v>
      </c>
      <c r="BQ163" s="34">
        <f t="shared" si="183"/>
        <v>2.5837256277568305E-2</v>
      </c>
      <c r="BR163" s="34">
        <f t="shared" si="183"/>
        <v>3.2644626348263019E-3</v>
      </c>
      <c r="BS163" s="34">
        <f t="shared" si="183"/>
        <v>1.9255063306846776E-2</v>
      </c>
      <c r="BT163" s="34">
        <f t="shared" si="183"/>
        <v>1.2527594787755451E-2</v>
      </c>
      <c r="BU163" s="34">
        <f t="shared" si="183"/>
        <v>1</v>
      </c>
    </row>
    <row r="164" spans="1:73">
      <c r="A164" s="71">
        <v>41730</v>
      </c>
      <c r="B164" s="84">
        <v>154958</v>
      </c>
      <c r="C164" s="51">
        <v>569755</v>
      </c>
      <c r="D164" s="51">
        <v>67607</v>
      </c>
      <c r="E164" s="51">
        <v>107411</v>
      </c>
      <c r="F164" s="51">
        <v>101337</v>
      </c>
      <c r="G164" s="51">
        <v>170359</v>
      </c>
      <c r="H164" s="51">
        <v>90088</v>
      </c>
      <c r="I164" s="51">
        <v>17318</v>
      </c>
      <c r="J164" s="51">
        <v>28054</v>
      </c>
      <c r="K164" s="51">
        <v>46269</v>
      </c>
      <c r="L164" s="51">
        <v>88916</v>
      </c>
      <c r="M164" s="51">
        <v>29819</v>
      </c>
      <c r="N164" s="51">
        <v>38023</v>
      </c>
      <c r="O164" s="51">
        <v>14632</v>
      </c>
      <c r="P164" s="51">
        <v>19019</v>
      </c>
      <c r="Q164" s="51">
        <v>20852</v>
      </c>
      <c r="R164" s="51">
        <v>208362</v>
      </c>
      <c r="S164" s="51">
        <v>179747</v>
      </c>
      <c r="T164" s="51">
        <v>65483</v>
      </c>
      <c r="U164" s="51">
        <v>101469</v>
      </c>
      <c r="V164" s="51">
        <v>280558</v>
      </c>
      <c r="W164" s="51">
        <v>35561</v>
      </c>
      <c r="X164" s="51">
        <v>51737</v>
      </c>
      <c r="Y164" s="51">
        <v>28431</v>
      </c>
      <c r="Z164" s="51">
        <v>396287</v>
      </c>
      <c r="AA164" s="51">
        <v>115446</v>
      </c>
      <c r="AB164" s="51">
        <v>63046</v>
      </c>
      <c r="AC164" s="51">
        <v>264789</v>
      </c>
      <c r="AD164" s="51">
        <v>33810</v>
      </c>
      <c r="AE164" s="51">
        <v>35709</v>
      </c>
      <c r="AF164" s="51">
        <v>77007</v>
      </c>
      <c r="AG164" s="51">
        <v>8888</v>
      </c>
      <c r="AH164" s="51">
        <v>49375</v>
      </c>
      <c r="AI164" s="51">
        <v>32299</v>
      </c>
      <c r="AJ164" s="85">
        <v>3016385</v>
      </c>
      <c r="AL164" s="1">
        <f t="shared" ref="AL164:AL169" si="184">A164</f>
        <v>41730</v>
      </c>
      <c r="AM164" s="34">
        <f t="shared" ref="AM164:BU164" si="185">IF(B164="C","C",B164/$AJ164)</f>
        <v>5.1372089438185109E-2</v>
      </c>
      <c r="AN164" s="34">
        <f t="shared" si="185"/>
        <v>0.18888669715570128</v>
      </c>
      <c r="AO164" s="34">
        <f t="shared" si="185"/>
        <v>2.2413252950137335E-2</v>
      </c>
      <c r="AP164" s="34">
        <f t="shared" si="185"/>
        <v>3.5609181188740825E-2</v>
      </c>
      <c r="AQ164" s="34">
        <f t="shared" si="185"/>
        <v>3.3595512509179033E-2</v>
      </c>
      <c r="AR164" s="34">
        <f t="shared" si="185"/>
        <v>5.6477870033168842E-2</v>
      </c>
      <c r="AS164" s="34">
        <f t="shared" si="185"/>
        <v>2.9866214027718611E-2</v>
      </c>
      <c r="AT164" s="34">
        <f t="shared" si="185"/>
        <v>5.7413095476870494E-3</v>
      </c>
      <c r="AU164" s="34">
        <f t="shared" si="185"/>
        <v>9.3005369009592602E-3</v>
      </c>
      <c r="AV164" s="34">
        <f t="shared" si="185"/>
        <v>1.5339222280975406E-2</v>
      </c>
      <c r="AW164" s="34">
        <f t="shared" si="185"/>
        <v>2.9477669461955288E-2</v>
      </c>
      <c r="AX164" s="34">
        <f t="shared" si="185"/>
        <v>9.8856744082734798E-3</v>
      </c>
      <c r="AY164" s="34">
        <f t="shared" si="185"/>
        <v>1.2605486368616739E-2</v>
      </c>
      <c r="AZ164" s="34">
        <f t="shared" si="185"/>
        <v>4.8508396640349295E-3</v>
      </c>
      <c r="BA164" s="34">
        <f t="shared" si="185"/>
        <v>6.305229604311121E-3</v>
      </c>
      <c r="BB164" s="34">
        <f t="shared" si="185"/>
        <v>6.9129106529836207E-3</v>
      </c>
      <c r="BC164" s="34">
        <f t="shared" si="185"/>
        <v>6.9076725948444911E-2</v>
      </c>
      <c r="BD164" s="34">
        <f t="shared" si="185"/>
        <v>5.9590204831279824E-2</v>
      </c>
      <c r="BE164" s="34">
        <f t="shared" si="185"/>
        <v>2.1709098805358068E-2</v>
      </c>
      <c r="BF164" s="34">
        <f t="shared" si="185"/>
        <v>3.363927350122746E-2</v>
      </c>
      <c r="BG164" s="34">
        <f t="shared" si="185"/>
        <v>9.3011336417599219E-2</v>
      </c>
      <c r="BH164" s="34">
        <f t="shared" si="185"/>
        <v>1.1789277562380135E-2</v>
      </c>
      <c r="BI164" s="34">
        <f t="shared" si="185"/>
        <v>1.7151988224314865E-2</v>
      </c>
      <c r="BJ164" s="34">
        <f t="shared" si="185"/>
        <v>9.4255209464309091E-3</v>
      </c>
      <c r="BK164" s="34">
        <f t="shared" si="185"/>
        <v>0.13137812315072511</v>
      </c>
      <c r="BL164" s="34">
        <f t="shared" si="185"/>
        <v>3.8272965818355417E-2</v>
      </c>
      <c r="BM164" s="34">
        <f t="shared" si="185"/>
        <v>2.0901178065797305E-2</v>
      </c>
      <c r="BN164" s="34">
        <f t="shared" si="185"/>
        <v>8.7783555481147135E-2</v>
      </c>
      <c r="BO164" s="34">
        <f t="shared" si="185"/>
        <v>1.1208781372404384E-2</v>
      </c>
      <c r="BP164" s="34">
        <f t="shared" si="185"/>
        <v>1.18383429171011E-2</v>
      </c>
      <c r="BQ164" s="34">
        <f t="shared" si="185"/>
        <v>2.552956602025272E-2</v>
      </c>
      <c r="BR164" s="34">
        <f t="shared" si="185"/>
        <v>2.9465734645942078E-3</v>
      </c>
      <c r="BS164" s="34">
        <f t="shared" si="185"/>
        <v>1.6368931684781617E-2</v>
      </c>
      <c r="BT164" s="34">
        <f t="shared" si="185"/>
        <v>1.0707850622516687E-2</v>
      </c>
      <c r="BU164" s="34">
        <f t="shared" si="185"/>
        <v>1</v>
      </c>
    </row>
    <row r="165" spans="1:73">
      <c r="A165" s="71">
        <v>41760</v>
      </c>
      <c r="B165" s="84">
        <v>97259</v>
      </c>
      <c r="C165" s="51">
        <v>540918</v>
      </c>
      <c r="D165" s="51">
        <v>31801</v>
      </c>
      <c r="E165" s="51">
        <v>88575</v>
      </c>
      <c r="F165" s="51">
        <v>69503</v>
      </c>
      <c r="G165" s="51">
        <v>123704</v>
      </c>
      <c r="H165" s="51">
        <v>58121</v>
      </c>
      <c r="I165" s="51">
        <v>10503</v>
      </c>
      <c r="J165" s="51">
        <v>23510</v>
      </c>
      <c r="K165" s="51">
        <v>35735</v>
      </c>
      <c r="L165" s="51">
        <v>54279</v>
      </c>
      <c r="M165" s="51">
        <v>18790</v>
      </c>
      <c r="N165" s="51">
        <v>37259</v>
      </c>
      <c r="O165" s="51">
        <v>12218</v>
      </c>
      <c r="P165" s="51">
        <v>12663</v>
      </c>
      <c r="Q165" s="51">
        <v>13530</v>
      </c>
      <c r="R165" s="51">
        <v>190616</v>
      </c>
      <c r="S165" s="51">
        <v>168775</v>
      </c>
      <c r="T165" s="51">
        <v>43391</v>
      </c>
      <c r="U165" s="51">
        <v>63596</v>
      </c>
      <c r="V165" s="51">
        <v>221761</v>
      </c>
      <c r="W165" s="51">
        <v>22552</v>
      </c>
      <c r="X165" s="51">
        <v>32635</v>
      </c>
      <c r="Y165" s="51">
        <v>21111</v>
      </c>
      <c r="Z165" s="51">
        <v>298059</v>
      </c>
      <c r="AA165" s="51">
        <v>59171</v>
      </c>
      <c r="AB165" s="51">
        <v>26822</v>
      </c>
      <c r="AC165" s="51">
        <v>155378</v>
      </c>
      <c r="AD165" s="51">
        <v>19776</v>
      </c>
      <c r="AE165" s="51">
        <v>12920</v>
      </c>
      <c r="AF165" s="51">
        <v>64898</v>
      </c>
      <c r="AG165" s="51">
        <v>4234</v>
      </c>
      <c r="AH165" s="51">
        <v>21740</v>
      </c>
      <c r="AI165" s="51">
        <v>26709</v>
      </c>
      <c r="AJ165" s="85">
        <v>2215676</v>
      </c>
      <c r="AL165" s="1">
        <f t="shared" si="184"/>
        <v>41760</v>
      </c>
      <c r="AM165" s="34">
        <f t="shared" ref="AM165:BU165" si="186">IF(B165="C","C",B165/$AJ165)</f>
        <v>4.3895858419732849E-2</v>
      </c>
      <c r="AN165" s="34">
        <f t="shared" si="186"/>
        <v>0.24413226482572362</v>
      </c>
      <c r="AO165" s="34">
        <f t="shared" si="186"/>
        <v>1.4352730272837726E-2</v>
      </c>
      <c r="AP165" s="34">
        <f t="shared" si="186"/>
        <v>3.9976512811439942E-2</v>
      </c>
      <c r="AQ165" s="34">
        <f t="shared" si="186"/>
        <v>3.1368756081665367E-2</v>
      </c>
      <c r="AR165" s="34">
        <f t="shared" si="186"/>
        <v>5.5831267748533628E-2</v>
      </c>
      <c r="AS165" s="34">
        <f t="shared" si="186"/>
        <v>2.6231723410823603E-2</v>
      </c>
      <c r="AT165" s="34">
        <f t="shared" si="186"/>
        <v>4.7403140170313709E-3</v>
      </c>
      <c r="AU165" s="34">
        <f t="shared" si="186"/>
        <v>1.0610757168466869E-2</v>
      </c>
      <c r="AV165" s="34">
        <f t="shared" si="186"/>
        <v>1.6128260630164339E-2</v>
      </c>
      <c r="AW165" s="34">
        <f t="shared" si="186"/>
        <v>2.4497715369936758E-2</v>
      </c>
      <c r="AX165" s="34">
        <f t="shared" si="186"/>
        <v>8.4804818032961499E-3</v>
      </c>
      <c r="AY165" s="34">
        <f t="shared" si="186"/>
        <v>1.6816086828579629E-2</v>
      </c>
      <c r="AZ165" s="34">
        <f t="shared" si="186"/>
        <v>5.5143441550118341E-3</v>
      </c>
      <c r="BA165" s="34">
        <f t="shared" si="186"/>
        <v>5.7151857943128865E-3</v>
      </c>
      <c r="BB165" s="34">
        <f t="shared" si="186"/>
        <v>6.1064884938050509E-3</v>
      </c>
      <c r="BC165" s="34">
        <f t="shared" si="186"/>
        <v>8.6030629026987701E-2</v>
      </c>
      <c r="BD165" s="34">
        <f t="shared" si="186"/>
        <v>7.6173140838281403E-2</v>
      </c>
      <c r="BE165" s="34">
        <f t="shared" si="186"/>
        <v>1.9583639485195488E-2</v>
      </c>
      <c r="BF165" s="34">
        <f t="shared" si="186"/>
        <v>2.8702752568516336E-2</v>
      </c>
      <c r="BG165" s="34">
        <f t="shared" si="186"/>
        <v>0.10008728713042882</v>
      </c>
      <c r="BH165" s="34">
        <f t="shared" si="186"/>
        <v>1.0178383482061456E-2</v>
      </c>
      <c r="BI165" s="34">
        <f t="shared" si="186"/>
        <v>1.4729139097954756E-2</v>
      </c>
      <c r="BJ165" s="34">
        <f t="shared" si="186"/>
        <v>9.5280176343472602E-3</v>
      </c>
      <c r="BK165" s="34">
        <f t="shared" si="186"/>
        <v>0.13452282734479229</v>
      </c>
      <c r="BL165" s="34">
        <f t="shared" si="186"/>
        <v>2.6705619413668787E-2</v>
      </c>
      <c r="BM165" s="34">
        <f t="shared" si="186"/>
        <v>1.2105560560298528E-2</v>
      </c>
      <c r="BN165" s="34">
        <f t="shared" si="186"/>
        <v>7.012667917150342E-2</v>
      </c>
      <c r="BO165" s="34">
        <f t="shared" si="186"/>
        <v>8.9254927164441004E-3</v>
      </c>
      <c r="BP165" s="34">
        <f t="shared" si="186"/>
        <v>5.8311774826283269E-3</v>
      </c>
      <c r="BQ165" s="34">
        <f t="shared" si="186"/>
        <v>2.9290383612044359E-2</v>
      </c>
      <c r="BR165" s="34">
        <f t="shared" si="186"/>
        <v>1.9109292152823787E-3</v>
      </c>
      <c r="BS165" s="34">
        <f t="shared" si="186"/>
        <v>9.8119039065278496E-3</v>
      </c>
      <c r="BT165" s="34">
        <f t="shared" si="186"/>
        <v>1.2054560323801856E-2</v>
      </c>
      <c r="BU165" s="34">
        <f t="shared" si="186"/>
        <v>1</v>
      </c>
    </row>
    <row r="166" spans="1:73">
      <c r="A166" s="71">
        <v>41791</v>
      </c>
      <c r="B166" s="84">
        <v>69039</v>
      </c>
      <c r="C166" s="51">
        <v>475733</v>
      </c>
      <c r="D166" s="51">
        <v>27025</v>
      </c>
      <c r="E166" s="51">
        <v>83041</v>
      </c>
      <c r="F166" s="51">
        <v>58234</v>
      </c>
      <c r="G166" s="51">
        <v>96006</v>
      </c>
      <c r="H166" s="51">
        <v>46903</v>
      </c>
      <c r="I166" s="51">
        <v>9706</v>
      </c>
      <c r="J166" s="51">
        <v>17934</v>
      </c>
      <c r="K166" s="51">
        <v>29236</v>
      </c>
      <c r="L166" s="51">
        <v>43644</v>
      </c>
      <c r="M166" s="51">
        <v>16053</v>
      </c>
      <c r="N166" s="51">
        <v>31317</v>
      </c>
      <c r="O166" s="51">
        <v>9925</v>
      </c>
      <c r="P166" s="51">
        <v>10481</v>
      </c>
      <c r="Q166" s="51">
        <v>11190</v>
      </c>
      <c r="R166" s="51">
        <v>163999</v>
      </c>
      <c r="S166" s="51">
        <v>144588</v>
      </c>
      <c r="T166" s="51">
        <v>33494</v>
      </c>
      <c r="U166" s="51">
        <v>44331</v>
      </c>
      <c r="V166" s="51">
        <v>186126</v>
      </c>
      <c r="W166" s="51">
        <v>18307</v>
      </c>
      <c r="X166" s="51">
        <v>21649</v>
      </c>
      <c r="Y166" s="51">
        <v>16738</v>
      </c>
      <c r="Z166" s="51">
        <v>242819</v>
      </c>
      <c r="AA166" s="51">
        <v>42362</v>
      </c>
      <c r="AB166" s="51">
        <v>26077</v>
      </c>
      <c r="AC166" s="51">
        <v>175901</v>
      </c>
      <c r="AD166" s="51">
        <v>14500</v>
      </c>
      <c r="AE166" s="51">
        <v>9405</v>
      </c>
      <c r="AF166" s="51">
        <v>52350</v>
      </c>
      <c r="AG166" s="51">
        <v>2654</v>
      </c>
      <c r="AH166" s="51">
        <v>11040</v>
      </c>
      <c r="AI166" s="51">
        <v>20312</v>
      </c>
      <c r="AJ166" s="85">
        <v>1874710</v>
      </c>
      <c r="AL166" s="1">
        <f t="shared" si="184"/>
        <v>41791</v>
      </c>
      <c r="AM166" s="34">
        <f t="shared" ref="AM166:BU166" si="187">IF(B166="C","C",B166/$AJ166)</f>
        <v>3.6826495831355249E-2</v>
      </c>
      <c r="AN166" s="34">
        <f t="shared" si="187"/>
        <v>0.25376351542371889</v>
      </c>
      <c r="AO166" s="34">
        <f t="shared" si="187"/>
        <v>1.4415562940401449E-2</v>
      </c>
      <c r="AP166" s="34">
        <f t="shared" si="187"/>
        <v>4.4295384352779896E-2</v>
      </c>
      <c r="AQ166" s="34">
        <f t="shared" si="187"/>
        <v>3.1062937734369581E-2</v>
      </c>
      <c r="AR166" s="34">
        <f t="shared" si="187"/>
        <v>5.1211120653327717E-2</v>
      </c>
      <c r="AS166" s="34">
        <f t="shared" si="187"/>
        <v>2.5018802908183133E-2</v>
      </c>
      <c r="AT166" s="34">
        <f t="shared" si="187"/>
        <v>5.1773340943399243E-3</v>
      </c>
      <c r="AU166" s="34">
        <f t="shared" si="187"/>
        <v>9.5662795845757476E-3</v>
      </c>
      <c r="AV166" s="34">
        <f t="shared" si="187"/>
        <v>1.5594945351547707E-2</v>
      </c>
      <c r="AW166" s="34">
        <f t="shared" si="187"/>
        <v>2.3280400701975238E-2</v>
      </c>
      <c r="AX166" s="34">
        <f t="shared" si="187"/>
        <v>8.5629243989737078E-3</v>
      </c>
      <c r="AY166" s="34">
        <f t="shared" si="187"/>
        <v>1.6704983704146241E-2</v>
      </c>
      <c r="AZ166" s="34">
        <f t="shared" si="187"/>
        <v>5.2941521622010875E-3</v>
      </c>
      <c r="BA166" s="34">
        <f t="shared" si="187"/>
        <v>5.5907313664513448E-3</v>
      </c>
      <c r="BB166" s="34">
        <f t="shared" si="187"/>
        <v>5.9689231934539205E-3</v>
      </c>
      <c r="BC166" s="34">
        <f t="shared" si="187"/>
        <v>8.7479663521291287E-2</v>
      </c>
      <c r="BD166" s="34">
        <f t="shared" si="187"/>
        <v>7.7125528748446429E-2</v>
      </c>
      <c r="BE166" s="34">
        <f t="shared" si="187"/>
        <v>1.7866229976903094E-2</v>
      </c>
      <c r="BF166" s="34">
        <f t="shared" si="187"/>
        <v>2.3646857380608201E-2</v>
      </c>
      <c r="BG166" s="34">
        <f t="shared" si="187"/>
        <v>9.9282555701948563E-2</v>
      </c>
      <c r="BH166" s="34">
        <f t="shared" si="187"/>
        <v>9.7652436910242117E-3</v>
      </c>
      <c r="BI166" s="34">
        <f t="shared" si="187"/>
        <v>1.1547919411535651E-2</v>
      </c>
      <c r="BJ166" s="34">
        <f t="shared" si="187"/>
        <v>8.9283142459367047E-3</v>
      </c>
      <c r="BK166" s="34">
        <f t="shared" si="187"/>
        <v>0.12952349963461016</v>
      </c>
      <c r="BL166" s="34">
        <f t="shared" si="187"/>
        <v>2.2596561601527704E-2</v>
      </c>
      <c r="BM166" s="34">
        <f t="shared" si="187"/>
        <v>1.390988472883806E-2</v>
      </c>
      <c r="BN166" s="34">
        <f t="shared" si="187"/>
        <v>9.3828378789252737E-2</v>
      </c>
      <c r="BO166" s="34">
        <f t="shared" si="187"/>
        <v>7.7345296072459206E-3</v>
      </c>
      <c r="BP166" s="34">
        <f t="shared" si="187"/>
        <v>5.0167759280101993E-3</v>
      </c>
      <c r="BQ166" s="34">
        <f t="shared" si="187"/>
        <v>2.7924318961332687E-2</v>
      </c>
      <c r="BR166" s="34">
        <f t="shared" si="187"/>
        <v>1.4156856260434947E-3</v>
      </c>
      <c r="BS166" s="34">
        <f t="shared" si="187"/>
        <v>5.8889108182065492E-3</v>
      </c>
      <c r="BT166" s="34">
        <f t="shared" si="187"/>
        <v>1.0834742440164078E-2</v>
      </c>
      <c r="BU166" s="34">
        <f t="shared" si="187"/>
        <v>1</v>
      </c>
    </row>
    <row r="167" spans="1:73">
      <c r="A167" s="71">
        <v>41821</v>
      </c>
      <c r="B167" s="84">
        <v>74588</v>
      </c>
      <c r="C167" s="51">
        <v>508219</v>
      </c>
      <c r="D167" s="51">
        <v>27187</v>
      </c>
      <c r="E167" s="51">
        <v>85611</v>
      </c>
      <c r="F167" s="51">
        <v>65734</v>
      </c>
      <c r="G167" s="51">
        <v>139887</v>
      </c>
      <c r="H167" s="51">
        <v>71963</v>
      </c>
      <c r="I167" s="51">
        <v>11679</v>
      </c>
      <c r="J167" s="51">
        <v>20911</v>
      </c>
      <c r="K167" s="51">
        <v>37221</v>
      </c>
      <c r="L167" s="51">
        <v>51251</v>
      </c>
      <c r="M167" s="51">
        <v>47525</v>
      </c>
      <c r="N167" s="51">
        <v>38162</v>
      </c>
      <c r="O167" s="51">
        <v>11331</v>
      </c>
      <c r="P167" s="51">
        <v>12513</v>
      </c>
      <c r="Q167" s="51">
        <v>13190</v>
      </c>
      <c r="R167" s="51">
        <v>186052</v>
      </c>
      <c r="S167" s="51">
        <v>164299</v>
      </c>
      <c r="T167" s="51">
        <v>37454</v>
      </c>
      <c r="U167" s="51">
        <v>50571</v>
      </c>
      <c r="V167" s="51">
        <v>229571</v>
      </c>
      <c r="W167" s="51">
        <v>27424</v>
      </c>
      <c r="X167" s="51">
        <v>31353</v>
      </c>
      <c r="Y167" s="51">
        <v>20418</v>
      </c>
      <c r="Z167" s="51">
        <v>308766</v>
      </c>
      <c r="AA167" s="51">
        <v>57450</v>
      </c>
      <c r="AB167" s="51">
        <v>55916</v>
      </c>
      <c r="AC167" s="51">
        <v>321568</v>
      </c>
      <c r="AD167" s="51">
        <v>20386</v>
      </c>
      <c r="AE167" s="51">
        <v>12665</v>
      </c>
      <c r="AF167" s="51">
        <v>62115</v>
      </c>
      <c r="AG167" s="51">
        <v>3235</v>
      </c>
      <c r="AH167" s="51">
        <v>14438</v>
      </c>
      <c r="AI167" s="51">
        <v>25296</v>
      </c>
      <c r="AJ167" s="85">
        <v>2372883</v>
      </c>
      <c r="AL167" s="1">
        <f t="shared" si="184"/>
        <v>41821</v>
      </c>
      <c r="AM167" s="34">
        <f t="shared" ref="AM167:BU167" si="188">IF(B167="C","C",B167/$AJ167)</f>
        <v>3.1433492506794475E-2</v>
      </c>
      <c r="AN167" s="34">
        <f t="shared" si="188"/>
        <v>0.21417785874819786</v>
      </c>
      <c r="AO167" s="34">
        <f t="shared" si="188"/>
        <v>1.145737063310749E-2</v>
      </c>
      <c r="AP167" s="34">
        <f t="shared" si="188"/>
        <v>3.6078896431050327E-2</v>
      </c>
      <c r="AQ167" s="34">
        <f t="shared" si="188"/>
        <v>2.770216652064177E-2</v>
      </c>
      <c r="AR167" s="34">
        <f t="shared" si="188"/>
        <v>5.8952337725880287E-2</v>
      </c>
      <c r="AS167" s="34">
        <f t="shared" si="188"/>
        <v>3.0327243273267159E-2</v>
      </c>
      <c r="AT167" s="34">
        <f t="shared" si="188"/>
        <v>4.9218608755678215E-3</v>
      </c>
      <c r="AU167" s="34">
        <f t="shared" si="188"/>
        <v>8.8124867513484657E-3</v>
      </c>
      <c r="AV167" s="34">
        <f t="shared" si="188"/>
        <v>1.5685981988998194E-2</v>
      </c>
      <c r="AW167" s="34">
        <f t="shared" si="188"/>
        <v>2.159862074952705E-2</v>
      </c>
      <c r="AX167" s="34">
        <f t="shared" si="188"/>
        <v>2.0028378980337422E-2</v>
      </c>
      <c r="AY167" s="34">
        <f t="shared" si="188"/>
        <v>1.6082545999950272E-2</v>
      </c>
      <c r="AZ167" s="34">
        <f t="shared" si="188"/>
        <v>4.7752038343230573E-3</v>
      </c>
      <c r="BA167" s="34">
        <f t="shared" si="188"/>
        <v>5.2733320606199296E-3</v>
      </c>
      <c r="BB167" s="34">
        <f t="shared" si="188"/>
        <v>5.5586390058001171E-3</v>
      </c>
      <c r="BC167" s="34">
        <f t="shared" si="188"/>
        <v>7.8407574246180695E-2</v>
      </c>
      <c r="BD167" s="34">
        <f t="shared" si="188"/>
        <v>6.9240244883544619E-2</v>
      </c>
      <c r="BE167" s="34">
        <f t="shared" si="188"/>
        <v>1.5784174778107476E-2</v>
      </c>
      <c r="BF167" s="34">
        <f t="shared" si="188"/>
        <v>2.1312049519508547E-2</v>
      </c>
      <c r="BG167" s="34">
        <f t="shared" si="188"/>
        <v>9.6747711539085582E-2</v>
      </c>
      <c r="BH167" s="34">
        <f t="shared" si="188"/>
        <v>1.1557249135334527E-2</v>
      </c>
      <c r="BI167" s="34">
        <f t="shared" si="188"/>
        <v>1.3213040845250271E-2</v>
      </c>
      <c r="BJ167" s="34">
        <f t="shared" si="188"/>
        <v>8.6047226095850495E-3</v>
      </c>
      <c r="BK167" s="34">
        <f t="shared" si="188"/>
        <v>0.13012272412925543</v>
      </c>
      <c r="BL167" s="34">
        <f t="shared" si="188"/>
        <v>2.4211054653769274E-2</v>
      </c>
      <c r="BM167" s="34">
        <f t="shared" si="188"/>
        <v>2.3564583673109884E-2</v>
      </c>
      <c r="BN167" s="34">
        <f t="shared" si="188"/>
        <v>0.13551784896263322</v>
      </c>
      <c r="BO167" s="34">
        <f t="shared" si="188"/>
        <v>8.5912369046430015E-3</v>
      </c>
      <c r="BP167" s="34">
        <f t="shared" si="188"/>
        <v>5.3373891590946538E-3</v>
      </c>
      <c r="BQ167" s="34">
        <f t="shared" si="188"/>
        <v>2.6177017577352107E-2</v>
      </c>
      <c r="BR167" s="34">
        <f t="shared" si="188"/>
        <v>1.3633204839850932E-3</v>
      </c>
      <c r="BS167" s="34">
        <f t="shared" si="188"/>
        <v>6.0845814985399614E-3</v>
      </c>
      <c r="BT167" s="34">
        <f t="shared" si="188"/>
        <v>1.0660449756688383E-2</v>
      </c>
      <c r="BU167" s="34">
        <f t="shared" si="188"/>
        <v>1</v>
      </c>
    </row>
    <row r="168" spans="1:73">
      <c r="A168" s="71">
        <v>41852</v>
      </c>
      <c r="B168" s="84">
        <v>69664</v>
      </c>
      <c r="C168" s="51">
        <v>527655</v>
      </c>
      <c r="D168" s="51">
        <v>27107</v>
      </c>
      <c r="E168" s="51">
        <v>74469</v>
      </c>
      <c r="F168" s="51">
        <v>58939</v>
      </c>
      <c r="G168" s="51">
        <v>117394</v>
      </c>
      <c r="H168" s="51">
        <v>62040</v>
      </c>
      <c r="I168" s="51">
        <v>9211</v>
      </c>
      <c r="J168" s="51">
        <v>17197</v>
      </c>
      <c r="K168" s="51">
        <v>29479</v>
      </c>
      <c r="L168" s="51">
        <v>45251</v>
      </c>
      <c r="M168" s="51">
        <v>48552</v>
      </c>
      <c r="N168" s="51">
        <v>33622</v>
      </c>
      <c r="O168" s="51">
        <v>9461</v>
      </c>
      <c r="P168" s="51">
        <v>10523</v>
      </c>
      <c r="Q168" s="51">
        <v>10966</v>
      </c>
      <c r="R168" s="51">
        <v>181507</v>
      </c>
      <c r="S168" s="51">
        <v>160088</v>
      </c>
      <c r="T168" s="51">
        <v>35675</v>
      </c>
      <c r="U168" s="51">
        <v>41822</v>
      </c>
      <c r="V168" s="51">
        <v>213936</v>
      </c>
      <c r="W168" s="51">
        <v>21036</v>
      </c>
      <c r="X168" s="51">
        <v>29832</v>
      </c>
      <c r="Y168" s="51">
        <v>18466</v>
      </c>
      <c r="Z168" s="51">
        <v>283270</v>
      </c>
      <c r="AA168" s="51">
        <v>51126</v>
      </c>
      <c r="AB168" s="51">
        <v>56900</v>
      </c>
      <c r="AC168" s="51">
        <v>278620</v>
      </c>
      <c r="AD168" s="51">
        <v>18262</v>
      </c>
      <c r="AE168" s="51">
        <v>12184</v>
      </c>
      <c r="AF168" s="51">
        <v>56811</v>
      </c>
      <c r="AG168" s="51">
        <v>3179</v>
      </c>
      <c r="AH168" s="51">
        <v>13863</v>
      </c>
      <c r="AI168" s="51">
        <v>24173</v>
      </c>
      <c r="AJ168" s="85">
        <v>2208922</v>
      </c>
      <c r="AL168" s="1">
        <f t="shared" si="184"/>
        <v>41852</v>
      </c>
      <c r="AM168" s="34">
        <f t="shared" ref="AM168:AV169" si="189">IF(B168="C","C",B168/$AJ168)</f>
        <v>3.1537555422961973E-2</v>
      </c>
      <c r="AN168" s="34">
        <f t="shared" si="189"/>
        <v>0.23887443739525432</v>
      </c>
      <c r="AO168" s="34">
        <f t="shared" si="189"/>
        <v>1.2271596733610331E-2</v>
      </c>
      <c r="AP168" s="34">
        <f t="shared" si="189"/>
        <v>3.3712824626673105E-2</v>
      </c>
      <c r="AQ168" s="34">
        <f t="shared" si="189"/>
        <v>2.6682245909995916E-2</v>
      </c>
      <c r="AR168" s="34">
        <f t="shared" si="189"/>
        <v>5.3145380416329775E-2</v>
      </c>
      <c r="AS168" s="34">
        <f t="shared" si="189"/>
        <v>2.808609810577286E-2</v>
      </c>
      <c r="AT168" s="34">
        <f t="shared" si="189"/>
        <v>4.1699073122545751E-3</v>
      </c>
      <c r="AU168" s="34">
        <f t="shared" si="189"/>
        <v>7.7852454726785279E-3</v>
      </c>
      <c r="AV168" s="34">
        <f t="shared" si="189"/>
        <v>1.3345423695359094E-2</v>
      </c>
      <c r="AW168" s="34">
        <f t="shared" ref="AW168:BF169" si="190">IF(L168="C","C",L168/$AJ168)</f>
        <v>2.0485558113867309E-2</v>
      </c>
      <c r="AX168" s="34">
        <f t="shared" si="190"/>
        <v>2.1979952211983945E-2</v>
      </c>
      <c r="AY168" s="34">
        <f t="shared" si="190"/>
        <v>1.5220999202325841E-2</v>
      </c>
      <c r="AZ168" s="34">
        <f t="shared" si="190"/>
        <v>4.2830846901791911E-3</v>
      </c>
      <c r="BA168" s="34">
        <f t="shared" si="190"/>
        <v>4.7638621916029633E-3</v>
      </c>
      <c r="BB168" s="34">
        <f t="shared" si="190"/>
        <v>4.9644125052853835E-3</v>
      </c>
      <c r="BC168" s="34">
        <f t="shared" si="190"/>
        <v>8.2169945339853556E-2</v>
      </c>
      <c r="BD168" s="34">
        <f t="shared" si="190"/>
        <v>7.247336030878411E-2</v>
      </c>
      <c r="BE168" s="34">
        <f t="shared" si="190"/>
        <v>1.6150411829842792E-2</v>
      </c>
      <c r="BF168" s="34">
        <f t="shared" si="190"/>
        <v>1.8933217198253267E-2</v>
      </c>
      <c r="BG168" s="34">
        <f t="shared" ref="BG168:BP169" si="191">IF(V168="C","C",V168/$AJ168)</f>
        <v>9.6850862094723128E-2</v>
      </c>
      <c r="BH168" s="34">
        <f t="shared" si="191"/>
        <v>9.5231972880889405E-3</v>
      </c>
      <c r="BI168" s="34">
        <f t="shared" si="191"/>
        <v>1.3505230152988653E-2</v>
      </c>
      <c r="BJ168" s="34">
        <f t="shared" si="191"/>
        <v>8.3597338430238827E-3</v>
      </c>
      <c r="BK168" s="34">
        <f t="shared" si="191"/>
        <v>0.12823902337882459</v>
      </c>
      <c r="BL168" s="34">
        <f t="shared" si="191"/>
        <v>2.3145226495095799E-2</v>
      </c>
      <c r="BM168" s="34">
        <f t="shared" si="191"/>
        <v>2.5759171215642744E-2</v>
      </c>
      <c r="BN168" s="34">
        <f t="shared" si="191"/>
        <v>0.12613392414942673</v>
      </c>
      <c r="BO168" s="34">
        <f t="shared" si="191"/>
        <v>8.2673811026373958E-3</v>
      </c>
      <c r="BP168" s="34">
        <f t="shared" si="191"/>
        <v>5.5158126905341161E-3</v>
      </c>
      <c r="BQ168" s="34">
        <f t="shared" ref="BQ168:BU169" si="192">IF(AF168="C","C",AF168/$AJ168)</f>
        <v>2.5718880069101578E-2</v>
      </c>
      <c r="BR168" s="34">
        <f t="shared" si="192"/>
        <v>1.4391635376894249E-3</v>
      </c>
      <c r="BS168" s="34">
        <f t="shared" si="192"/>
        <v>6.2759119606758413E-3</v>
      </c>
      <c r="BT168" s="34">
        <f t="shared" si="192"/>
        <v>1.0943347026287031E-2</v>
      </c>
      <c r="BU168" s="34">
        <f t="shared" si="192"/>
        <v>1</v>
      </c>
    </row>
    <row r="169" spans="1:73">
      <c r="A169" s="71">
        <v>41883</v>
      </c>
      <c r="B169" s="84">
        <v>85353</v>
      </c>
      <c r="C169" s="51">
        <v>560112</v>
      </c>
      <c r="D169" s="51">
        <v>30701</v>
      </c>
      <c r="E169" s="51">
        <v>85334</v>
      </c>
      <c r="F169" s="51">
        <v>79211</v>
      </c>
      <c r="G169" s="51">
        <v>137720</v>
      </c>
      <c r="H169" s="51">
        <v>71516</v>
      </c>
      <c r="I169" s="51">
        <v>12502</v>
      </c>
      <c r="J169" s="51">
        <v>16777</v>
      </c>
      <c r="K169" s="51">
        <v>35943</v>
      </c>
      <c r="L169" s="51">
        <v>61597</v>
      </c>
      <c r="M169" s="51">
        <v>43756</v>
      </c>
      <c r="N169" s="51">
        <v>44174</v>
      </c>
      <c r="O169" s="51">
        <v>12613</v>
      </c>
      <c r="P169" s="51">
        <v>12507</v>
      </c>
      <c r="Q169" s="51">
        <v>15544</v>
      </c>
      <c r="R169" s="51">
        <v>200138</v>
      </c>
      <c r="S169" s="51">
        <v>174488</v>
      </c>
      <c r="T169" s="51">
        <v>37114</v>
      </c>
      <c r="U169" s="51">
        <v>53486</v>
      </c>
      <c r="V169" s="51">
        <v>221439</v>
      </c>
      <c r="W169" s="51">
        <v>21178</v>
      </c>
      <c r="X169" s="51">
        <v>30930</v>
      </c>
      <c r="Y169" s="51">
        <v>20232</v>
      </c>
      <c r="Z169" s="51">
        <v>293779</v>
      </c>
      <c r="AA169" s="51">
        <v>69644</v>
      </c>
      <c r="AB169" s="51">
        <v>39901</v>
      </c>
      <c r="AC169" s="51">
        <v>210427</v>
      </c>
      <c r="AD169" s="51">
        <v>19561</v>
      </c>
      <c r="AE169" s="51">
        <v>13958</v>
      </c>
      <c r="AF169" s="51">
        <v>58061</v>
      </c>
      <c r="AG169" s="51">
        <v>3438</v>
      </c>
      <c r="AH169" s="51">
        <v>19252</v>
      </c>
      <c r="AI169" s="51">
        <v>28711</v>
      </c>
      <c r="AJ169" s="85">
        <v>2352829</v>
      </c>
      <c r="AL169" s="1">
        <f t="shared" si="184"/>
        <v>41883</v>
      </c>
      <c r="AM169" s="34">
        <f t="shared" si="189"/>
        <v>3.6276754494270515E-2</v>
      </c>
      <c r="AN169" s="34">
        <f t="shared" si="189"/>
        <v>0.23805894946041553</v>
      </c>
      <c r="AO169" s="34">
        <f t="shared" si="189"/>
        <v>1.3048547089482491E-2</v>
      </c>
      <c r="AP169" s="34">
        <f t="shared" si="189"/>
        <v>3.6268679109276537E-2</v>
      </c>
      <c r="AQ169" s="34">
        <f t="shared" si="189"/>
        <v>3.3666280039900902E-2</v>
      </c>
      <c r="AR169" s="34">
        <f t="shared" si="189"/>
        <v>5.8533790598466785E-2</v>
      </c>
      <c r="AS169" s="34">
        <f t="shared" si="189"/>
        <v>3.0395749117339169E-2</v>
      </c>
      <c r="AT169" s="34">
        <f t="shared" si="189"/>
        <v>5.3136033260385686E-3</v>
      </c>
      <c r="AU169" s="34">
        <f t="shared" si="189"/>
        <v>7.1305649496839763E-3</v>
      </c>
      <c r="AV169" s="34">
        <f t="shared" si="189"/>
        <v>1.5276503307295176E-2</v>
      </c>
      <c r="AW169" s="34">
        <f t="shared" si="190"/>
        <v>2.6179973130218984E-2</v>
      </c>
      <c r="AX169" s="34">
        <f t="shared" si="190"/>
        <v>1.859718662087215E-2</v>
      </c>
      <c r="AY169" s="34">
        <f t="shared" si="190"/>
        <v>1.8774845090739702E-2</v>
      </c>
      <c r="AZ169" s="34">
        <f t="shared" si="190"/>
        <v>5.3607805752139233E-3</v>
      </c>
      <c r="BA169" s="34">
        <f t="shared" si="190"/>
        <v>5.3157284273527743E-3</v>
      </c>
      <c r="BB169" s="34">
        <f t="shared" si="190"/>
        <v>6.6065149656009854E-3</v>
      </c>
      <c r="BC169" s="34">
        <f t="shared" si="190"/>
        <v>8.5062705364478255E-2</v>
      </c>
      <c r="BD169" s="34">
        <f t="shared" si="190"/>
        <v>7.4160935622605811E-2</v>
      </c>
      <c r="BE169" s="34">
        <f t="shared" si="190"/>
        <v>1.5774202035082022E-2</v>
      </c>
      <c r="BF169" s="34">
        <f t="shared" si="190"/>
        <v>2.273263377831538E-2</v>
      </c>
      <c r="BG169" s="34">
        <f t="shared" si="191"/>
        <v>9.4116061983255048E-2</v>
      </c>
      <c r="BH169" s="34">
        <f t="shared" si="191"/>
        <v>9.001079126447353E-3</v>
      </c>
      <c r="BI169" s="34">
        <f t="shared" si="191"/>
        <v>1.3145876729673087E-2</v>
      </c>
      <c r="BJ169" s="34">
        <f t="shared" si="191"/>
        <v>8.5990099577997383E-3</v>
      </c>
      <c r="BK169" s="34">
        <f t="shared" si="191"/>
        <v>0.12486202779717523</v>
      </c>
      <c r="BL169" s="34">
        <f t="shared" si="191"/>
        <v>2.9600111185300759E-2</v>
      </c>
      <c r="BM169" s="34">
        <f t="shared" si="191"/>
        <v>1.6958733507619977E-2</v>
      </c>
      <c r="BN169" s="34">
        <f t="shared" si="191"/>
        <v>8.9435738848849616E-2</v>
      </c>
      <c r="BO169" s="34">
        <f t="shared" si="191"/>
        <v>8.3138213614334065E-3</v>
      </c>
      <c r="BP169" s="34">
        <f t="shared" si="191"/>
        <v>5.9324328287351097E-3</v>
      </c>
      <c r="BQ169" s="34">
        <f t="shared" si="192"/>
        <v>2.4677101480813098E-2</v>
      </c>
      <c r="BR169" s="34">
        <f t="shared" si="192"/>
        <v>1.4612196636474644E-3</v>
      </c>
      <c r="BS169" s="34">
        <f t="shared" si="192"/>
        <v>8.1824901002155274E-3</v>
      </c>
      <c r="BT169" s="34">
        <f t="shared" si="192"/>
        <v>1.2202756766428839E-2</v>
      </c>
      <c r="BU169" s="34">
        <f t="shared" si="192"/>
        <v>1</v>
      </c>
    </row>
    <row r="170" spans="1:73">
      <c r="A170" s="74">
        <v>41913</v>
      </c>
      <c r="B170" s="86">
        <v>119823</v>
      </c>
      <c r="C170" s="87">
        <v>598642</v>
      </c>
      <c r="D170" s="87">
        <v>51358</v>
      </c>
      <c r="E170" s="87">
        <v>105103</v>
      </c>
      <c r="F170" s="87">
        <v>82788</v>
      </c>
      <c r="G170" s="87">
        <v>168789</v>
      </c>
      <c r="H170" s="87">
        <v>81418</v>
      </c>
      <c r="I170" s="87">
        <v>15906</v>
      </c>
      <c r="J170" s="87">
        <v>22673</v>
      </c>
      <c r="K170" s="87">
        <v>44005</v>
      </c>
      <c r="L170" s="87">
        <v>75867</v>
      </c>
      <c r="M170" s="87">
        <v>30228</v>
      </c>
      <c r="N170" s="87">
        <v>46721</v>
      </c>
      <c r="O170" s="87">
        <v>16157</v>
      </c>
      <c r="P170" s="87">
        <v>14823</v>
      </c>
      <c r="Q170" s="87">
        <v>19414</v>
      </c>
      <c r="R170" s="87">
        <v>225132</v>
      </c>
      <c r="S170" s="87">
        <v>197674</v>
      </c>
      <c r="T170" s="87">
        <v>48817</v>
      </c>
      <c r="U170" s="87">
        <v>72394</v>
      </c>
      <c r="V170" s="87">
        <v>279684</v>
      </c>
      <c r="W170" s="87">
        <v>28969</v>
      </c>
      <c r="X170" s="87">
        <v>39964</v>
      </c>
      <c r="Y170" s="87">
        <v>27668</v>
      </c>
      <c r="Z170" s="87">
        <v>376285</v>
      </c>
      <c r="AA170" s="87">
        <v>92576</v>
      </c>
      <c r="AB170" s="87">
        <v>40027</v>
      </c>
      <c r="AC170" s="87">
        <v>207350</v>
      </c>
      <c r="AD170" s="87">
        <v>23336</v>
      </c>
      <c r="AE170" s="87">
        <v>18962</v>
      </c>
      <c r="AF170" s="87">
        <v>82696</v>
      </c>
      <c r="AG170" s="87">
        <v>4808</v>
      </c>
      <c r="AH170" s="87">
        <v>32093</v>
      </c>
      <c r="AI170" s="87">
        <v>35116</v>
      </c>
      <c r="AJ170" s="88">
        <v>2753305</v>
      </c>
      <c r="AL170" s="1">
        <f t="shared" ref="AL170" si="193">A170</f>
        <v>41913</v>
      </c>
      <c r="AM170" s="34">
        <f t="shared" ref="AM170" si="194">IF(B170="C","C",B170/$AJ170)</f>
        <v>4.3519697236593838E-2</v>
      </c>
      <c r="AN170" s="34">
        <f t="shared" ref="AN170" si="195">IF(C170="C","C",C170/$AJ170)</f>
        <v>0.21742669264756356</v>
      </c>
      <c r="AO170" s="34">
        <f t="shared" ref="AO170" si="196">IF(D170="C","C",D170/$AJ170)</f>
        <v>1.8653218586389811E-2</v>
      </c>
      <c r="AP170" s="34">
        <f t="shared" ref="AP170" si="197">IF(E170="C","C",E170/$AJ170)</f>
        <v>3.8173395246803389E-2</v>
      </c>
      <c r="AQ170" s="34">
        <f t="shared" ref="AQ170" si="198">IF(F170="C","C",F170/$AJ170)</f>
        <v>3.0068590294210048E-2</v>
      </c>
      <c r="AR170" s="34">
        <f t="shared" ref="AR170" si="199">IF(G170="C","C",G170/$AJ170)</f>
        <v>6.1304141749642702E-2</v>
      </c>
      <c r="AS170" s="34">
        <f t="shared" ref="AS170" si="200">IF(H170="C","C",H170/$AJ170)</f>
        <v>2.9571006481301561E-2</v>
      </c>
      <c r="AT170" s="34">
        <f t="shared" ref="AT170" si="201">IF(I170="C","C",I170/$AJ170)</f>
        <v>5.7770570278265574E-3</v>
      </c>
      <c r="AU170" s="34">
        <f t="shared" ref="AU170" si="202">IF(J170="C","C",J170/$AJ170)</f>
        <v>8.23483050370373E-3</v>
      </c>
      <c r="AV170" s="34">
        <f t="shared" ref="AV170" si="203">IF(K170="C","C",K170/$AJ170)</f>
        <v>1.5982609990538642E-2</v>
      </c>
      <c r="AW170" s="34">
        <f t="shared" ref="AW170" si="204">IF(L170="C","C",L170/$AJ170)</f>
        <v>2.7554884039363601E-2</v>
      </c>
      <c r="AX170" s="34">
        <f t="shared" ref="AX170" si="205">IF(M170="C","C",M170/$AJ170)</f>
        <v>1.0978805471969142E-2</v>
      </c>
      <c r="AY170" s="34">
        <f t="shared" ref="AY170" si="206">IF(N170="C","C",N170/$AJ170)</f>
        <v>1.6969060819633133E-2</v>
      </c>
      <c r="AZ170" s="34">
        <f t="shared" ref="AZ170" si="207">IF(O170="C","C",O170/$AJ170)</f>
        <v>5.8682201935492074E-3</v>
      </c>
      <c r="BA170" s="34">
        <f t="shared" ref="BA170" si="208">IF(P170="C","C",P170/$AJ170)</f>
        <v>5.3837115757244475E-3</v>
      </c>
      <c r="BB170" s="34">
        <f t="shared" ref="BB170" si="209">IF(Q170="C","C",Q170/$AJ170)</f>
        <v>7.051162148763032E-3</v>
      </c>
      <c r="BC170" s="34">
        <f t="shared" ref="BC170" si="210">IF(R170="C","C",R170/$AJ170)</f>
        <v>8.1767911655265216E-2</v>
      </c>
      <c r="BD170" s="34">
        <f t="shared" ref="BD170" si="211">IF(S170="C","C",S170/$AJ170)</f>
        <v>7.1795169805016157E-2</v>
      </c>
      <c r="BE170" s="34">
        <f t="shared" ref="BE170" si="212">IF(T170="C","C",T170/$AJ170)</f>
        <v>1.7730327733396771E-2</v>
      </c>
      <c r="BF170" s="34">
        <f t="shared" ref="BF170" si="213">IF(U170="C","C",U170/$AJ170)</f>
        <v>2.6293490913647417E-2</v>
      </c>
      <c r="BG170" s="34">
        <f t="shared" ref="BG170" si="214">IF(V170="C","C",V170/$AJ170)</f>
        <v>0.10158119060547233</v>
      </c>
      <c r="BH170" s="34">
        <f t="shared" ref="BH170" si="215">IF(W170="C","C",W170/$AJ170)</f>
        <v>1.0521536843902148E-2</v>
      </c>
      <c r="BI170" s="34">
        <f t="shared" ref="BI170" si="216">IF(X170="C","C",X170/$AJ170)</f>
        <v>1.4514919342390327E-2</v>
      </c>
      <c r="BJ170" s="34">
        <f t="shared" ref="BJ170" si="217">IF(Y170="C","C",Y170/$AJ170)</f>
        <v>1.0049013821570803E-2</v>
      </c>
      <c r="BK170" s="34">
        <f t="shared" ref="BK170" si="218">IF(Z170="C","C",Z170/$AJ170)</f>
        <v>0.1366666606133356</v>
      </c>
      <c r="BL170" s="34">
        <f t="shared" ref="BL170" si="219">IF(AA170="C","C",AA170/$AJ170)</f>
        <v>3.3623590557529948E-2</v>
      </c>
      <c r="BM170" s="34">
        <f t="shared" ref="BM170" si="220">IF(AB170="C","C",AB170/$AJ170)</f>
        <v>1.4537800933786848E-2</v>
      </c>
      <c r="BN170" s="34">
        <f t="shared" ref="BN170" si="221">IF(AC170="C","C",AC170/$AJ170)</f>
        <v>7.530949168363113E-2</v>
      </c>
      <c r="BO170" s="34">
        <f t="shared" ref="BO170" si="222">IF(AD170="C","C",AD170/$AJ170)</f>
        <v>8.4756320131623639E-3</v>
      </c>
      <c r="BP170" s="34">
        <f t="shared" ref="BP170" si="223">IF(AE170="C","C",AE170/$AJ170)</f>
        <v>6.8869958104895755E-3</v>
      </c>
      <c r="BQ170" s="34">
        <f t="shared" ref="BQ170" si="224">IF(AF170="C","C",AF170/$AJ170)</f>
        <v>3.0035175906773858E-2</v>
      </c>
      <c r="BR170" s="34">
        <f t="shared" ref="BR170" si="225">IF(AG170="C","C",AG170/$AJ170)</f>
        <v>1.7462649434043813E-3</v>
      </c>
      <c r="BS170" s="34">
        <f t="shared" ref="BS170" si="226">IF(AH170="C","C",AH170/$AJ170)</f>
        <v>1.1656173217278871E-2</v>
      </c>
      <c r="BT170" s="34">
        <f t="shared" ref="BT170" si="227">IF(AI170="C","C",AI170/$AJ170)</f>
        <v>1.2754126404448472E-2</v>
      </c>
      <c r="BU170" s="34">
        <f t="shared" ref="BU170" si="228">IF(AJ170="C","C",AJ170/$AJ170)</f>
        <v>1</v>
      </c>
    </row>
    <row r="171" spans="1:73">
      <c r="AL171" s="1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</row>
    <row r="172" spans="1:73">
      <c r="A172" s="4" t="s">
        <v>45</v>
      </c>
      <c r="M172" s="4" t="s">
        <v>45</v>
      </c>
      <c r="AA172" s="4" t="s">
        <v>45</v>
      </c>
      <c r="AL172" s="1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</row>
    <row r="173" spans="1:73" ht="38.25">
      <c r="B173" s="3" t="str">
        <f t="shared" ref="B173:AJ173" si="229">B4</f>
        <v>Northland</v>
      </c>
      <c r="C173" s="3" t="str">
        <f t="shared" si="229"/>
        <v>Auckland</v>
      </c>
      <c r="D173" s="3" t="str">
        <f t="shared" si="229"/>
        <v>Coromandel</v>
      </c>
      <c r="E173" s="3" t="str">
        <f t="shared" si="229"/>
        <v>Waikato</v>
      </c>
      <c r="F173" s="3" t="str">
        <f t="shared" si="229"/>
        <v xml:space="preserve">Bay of Plenty </v>
      </c>
      <c r="G173" s="3" t="str">
        <f t="shared" si="229"/>
        <v>Rotorua</v>
      </c>
      <c r="H173" s="3" t="str">
        <f t="shared" si="229"/>
        <v>Taupo</v>
      </c>
      <c r="I173" s="3" t="str">
        <f t="shared" si="229"/>
        <v>Whakatane-Kawerau</v>
      </c>
      <c r="J173" s="3" t="str">
        <f t="shared" si="229"/>
        <v>Gisborne</v>
      </c>
      <c r="K173" s="3" t="str">
        <f t="shared" si="229"/>
        <v>Taranaki</v>
      </c>
      <c r="L173" s="3" t="str">
        <f t="shared" si="229"/>
        <v>Hawke's Bay</v>
      </c>
      <c r="M173" s="3" t="str">
        <f t="shared" si="229"/>
        <v>Ruapehu</v>
      </c>
      <c r="N173" s="3" t="str">
        <f t="shared" si="229"/>
        <v>Manawatu</v>
      </c>
      <c r="O173" s="3" t="str">
        <f t="shared" si="229"/>
        <v>Wanganui</v>
      </c>
      <c r="P173" s="3" t="str">
        <f t="shared" si="229"/>
        <v>Wairarapa</v>
      </c>
      <c r="Q173" s="3" t="str">
        <f t="shared" si="229"/>
        <v>Kapiti-Horowhenua</v>
      </c>
      <c r="R173" s="3" t="str">
        <f t="shared" si="229"/>
        <v>Wellington</v>
      </c>
      <c r="S173" s="3" t="str">
        <f t="shared" si="229"/>
        <v>Wellington City</v>
      </c>
      <c r="T173" s="3" t="str">
        <f t="shared" si="229"/>
        <v>Marlborough</v>
      </c>
      <c r="U173" s="3" t="str">
        <f t="shared" si="229"/>
        <v>Nelson-Tasman</v>
      </c>
      <c r="V173" s="3" t="str">
        <f t="shared" si="229"/>
        <v>Canterbury</v>
      </c>
      <c r="W173" s="3" t="str">
        <f t="shared" si="229"/>
        <v>Hurunui</v>
      </c>
      <c r="X173" s="3" t="str">
        <f t="shared" si="229"/>
        <v>Mackenzie</v>
      </c>
      <c r="Y173" s="3" t="str">
        <f t="shared" si="229"/>
        <v>Timaru</v>
      </c>
      <c r="Z173" s="3" t="str">
        <f t="shared" si="229"/>
        <v>Combined Canterbury RTOs</v>
      </c>
      <c r="AA173" s="3" t="str">
        <f t="shared" si="229"/>
        <v>West Coast</v>
      </c>
      <c r="AB173" s="3" t="str">
        <f t="shared" si="229"/>
        <v>Wanaka</v>
      </c>
      <c r="AC173" s="3" t="str">
        <f t="shared" si="229"/>
        <v>Queenstown</v>
      </c>
      <c r="AD173" s="3" t="str">
        <f t="shared" si="229"/>
        <v>Waitaki</v>
      </c>
      <c r="AE173" s="3" t="str">
        <f t="shared" si="229"/>
        <v>Central Otago</v>
      </c>
      <c r="AF173" s="3" t="str">
        <f t="shared" si="229"/>
        <v>Dunedin</v>
      </c>
      <c r="AG173" s="3" t="str">
        <f t="shared" si="229"/>
        <v>Clutha</v>
      </c>
      <c r="AH173" s="3" t="str">
        <f t="shared" si="229"/>
        <v>Fiordland</v>
      </c>
      <c r="AI173" s="3" t="str">
        <f t="shared" si="229"/>
        <v>Southland</v>
      </c>
      <c r="AJ173" s="3" t="str">
        <f t="shared" si="229"/>
        <v>Total NZ</v>
      </c>
      <c r="AL173" s="1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</row>
    <row r="174" spans="1:73">
      <c r="A174" s="1">
        <f>A17</f>
        <v>37257</v>
      </c>
      <c r="B174" s="9">
        <f t="shared" ref="B174:AJ174" si="230">IF(OR(B5="C",B17="C"),"C",B17-B5)</f>
        <v>25228</v>
      </c>
      <c r="C174" s="9">
        <f t="shared" si="230"/>
        <v>38222</v>
      </c>
      <c r="D174" s="9">
        <f t="shared" si="230"/>
        <v>-1426</v>
      </c>
      <c r="E174" s="9">
        <f t="shared" si="230"/>
        <v>372</v>
      </c>
      <c r="F174" s="9">
        <f t="shared" si="230"/>
        <v>-5376</v>
      </c>
      <c r="G174" s="9">
        <f t="shared" si="230"/>
        <v>-4935</v>
      </c>
      <c r="H174" s="9">
        <f t="shared" si="230"/>
        <v>-2653</v>
      </c>
      <c r="I174" s="9">
        <f t="shared" si="230"/>
        <v>-3666</v>
      </c>
      <c r="J174" s="9">
        <f t="shared" si="230"/>
        <v>12601</v>
      </c>
      <c r="K174" s="9">
        <f t="shared" si="230"/>
        <v>293</v>
      </c>
      <c r="L174" s="9">
        <f t="shared" si="230"/>
        <v>10433</v>
      </c>
      <c r="M174" s="9">
        <f t="shared" si="230"/>
        <v>3047</v>
      </c>
      <c r="N174" s="9">
        <f t="shared" si="230"/>
        <v>3310</v>
      </c>
      <c r="O174" s="9">
        <f t="shared" si="230"/>
        <v>2463</v>
      </c>
      <c r="P174" s="9">
        <f t="shared" si="230"/>
        <v>-1336</v>
      </c>
      <c r="Q174" s="9">
        <f t="shared" si="230"/>
        <v>-2411</v>
      </c>
      <c r="R174" s="9">
        <f t="shared" si="230"/>
        <v>8784</v>
      </c>
      <c r="S174" s="9">
        <f t="shared" si="230"/>
        <v>6119</v>
      </c>
      <c r="T174" s="9">
        <f t="shared" si="230"/>
        <v>-4298</v>
      </c>
      <c r="U174" s="9">
        <f t="shared" si="230"/>
        <v>-8812</v>
      </c>
      <c r="V174" s="9">
        <f t="shared" si="230"/>
        <v>17092</v>
      </c>
      <c r="W174" s="9">
        <f t="shared" si="230"/>
        <v>-1458</v>
      </c>
      <c r="X174" s="9">
        <f t="shared" si="230"/>
        <v>-4982</v>
      </c>
      <c r="Y174" s="9">
        <f t="shared" si="230"/>
        <v>-705</v>
      </c>
      <c r="Z174" s="9">
        <f t="shared" si="230"/>
        <v>9948</v>
      </c>
      <c r="AA174" s="9">
        <f t="shared" si="230"/>
        <v>-4431</v>
      </c>
      <c r="AB174" s="9">
        <f t="shared" si="230"/>
        <v>-6682</v>
      </c>
      <c r="AC174" s="9">
        <f t="shared" si="230"/>
        <v>19855</v>
      </c>
      <c r="AD174" s="9">
        <f t="shared" si="230"/>
        <v>4144</v>
      </c>
      <c r="AE174" s="9">
        <f t="shared" si="230"/>
        <v>-4593</v>
      </c>
      <c r="AF174" s="9">
        <f t="shared" si="230"/>
        <v>7681</v>
      </c>
      <c r="AG174" s="9">
        <f t="shared" si="230"/>
        <v>-1040</v>
      </c>
      <c r="AH174" s="9">
        <f t="shared" si="230"/>
        <v>-557</v>
      </c>
      <c r="AI174" s="9">
        <f t="shared" si="230"/>
        <v>5874</v>
      </c>
      <c r="AJ174" s="9">
        <f t="shared" si="230"/>
        <v>100038</v>
      </c>
      <c r="AK174" s="28"/>
    </row>
    <row r="175" spans="1:73">
      <c r="A175" s="1">
        <f>A18</f>
        <v>37288</v>
      </c>
      <c r="B175" s="9">
        <f t="shared" ref="B175:AJ175" si="231">IF(OR(B6="C",B18="C"),"C",B18-B6)</f>
        <v>14332</v>
      </c>
      <c r="C175" s="9">
        <f t="shared" si="231"/>
        <v>53444</v>
      </c>
      <c r="D175" s="9">
        <f t="shared" si="231"/>
        <v>4222</v>
      </c>
      <c r="E175" s="9">
        <f t="shared" si="231"/>
        <v>6524</v>
      </c>
      <c r="F175" s="9">
        <f t="shared" si="231"/>
        <v>-1439</v>
      </c>
      <c r="G175" s="9">
        <f t="shared" si="231"/>
        <v>8274</v>
      </c>
      <c r="H175" s="9">
        <f t="shared" si="231"/>
        <v>4930</v>
      </c>
      <c r="I175" s="9">
        <f t="shared" si="231"/>
        <v>1302</v>
      </c>
      <c r="J175" s="9">
        <f t="shared" si="231"/>
        <v>2561</v>
      </c>
      <c r="K175" s="9">
        <f t="shared" si="231"/>
        <v>2344</v>
      </c>
      <c r="L175" s="9">
        <f t="shared" si="231"/>
        <v>7375</v>
      </c>
      <c r="M175" s="9">
        <f t="shared" si="231"/>
        <v>3178</v>
      </c>
      <c r="N175" s="9">
        <f t="shared" si="231"/>
        <v>4210</v>
      </c>
      <c r="O175" s="9">
        <f t="shared" si="231"/>
        <v>-2368</v>
      </c>
      <c r="P175" s="9">
        <f t="shared" si="231"/>
        <v>3008</v>
      </c>
      <c r="Q175" s="9">
        <f t="shared" si="231"/>
        <v>1186</v>
      </c>
      <c r="R175" s="9">
        <f t="shared" si="231"/>
        <v>14222</v>
      </c>
      <c r="S175" s="9">
        <f t="shared" si="231"/>
        <v>15470</v>
      </c>
      <c r="T175" s="9">
        <f t="shared" si="231"/>
        <v>-666</v>
      </c>
      <c r="U175" s="9">
        <f t="shared" si="231"/>
        <v>11467</v>
      </c>
      <c r="V175" s="9">
        <f t="shared" si="231"/>
        <v>27689</v>
      </c>
      <c r="W175" s="9">
        <f t="shared" si="231"/>
        <v>1389</v>
      </c>
      <c r="X175" s="9">
        <f t="shared" si="231"/>
        <v>743</v>
      </c>
      <c r="Y175" s="9">
        <f t="shared" si="231"/>
        <v>456</v>
      </c>
      <c r="Z175" s="9">
        <f t="shared" si="231"/>
        <v>30276</v>
      </c>
      <c r="AA175" s="9">
        <f t="shared" si="231"/>
        <v>-1767</v>
      </c>
      <c r="AB175" s="9">
        <f t="shared" si="231"/>
        <v>-1992</v>
      </c>
      <c r="AC175" s="9">
        <f t="shared" si="231"/>
        <v>1974</v>
      </c>
      <c r="AD175" s="9">
        <f t="shared" si="231"/>
        <v>98</v>
      </c>
      <c r="AE175" s="9">
        <f t="shared" si="231"/>
        <v>1397</v>
      </c>
      <c r="AF175" s="9">
        <f t="shared" si="231"/>
        <v>10178</v>
      </c>
      <c r="AG175" s="9">
        <f t="shared" si="231"/>
        <v>318</v>
      </c>
      <c r="AH175" s="9">
        <f t="shared" si="231"/>
        <v>2437</v>
      </c>
      <c r="AI175" s="9">
        <f t="shared" si="231"/>
        <v>3105</v>
      </c>
      <c r="AJ175" s="9">
        <f t="shared" si="231"/>
        <v>184125</v>
      </c>
    </row>
    <row r="176" spans="1:73">
      <c r="A176" s="1">
        <f>A19</f>
        <v>37316</v>
      </c>
      <c r="B176" s="9">
        <f t="shared" ref="B176:AJ176" si="232">IF(OR(B7="C",B19="C"),"C",B19-B7)</f>
        <v>35509</v>
      </c>
      <c r="C176" s="9">
        <f t="shared" si="232"/>
        <v>74108</v>
      </c>
      <c r="D176" s="9">
        <f t="shared" si="232"/>
        <v>18257</v>
      </c>
      <c r="E176" s="9">
        <f t="shared" si="232"/>
        <v>5673</v>
      </c>
      <c r="F176" s="9">
        <f t="shared" si="232"/>
        <v>16081</v>
      </c>
      <c r="G176" s="9">
        <f t="shared" si="232"/>
        <v>19040</v>
      </c>
      <c r="H176" s="9">
        <f t="shared" si="232"/>
        <v>10547</v>
      </c>
      <c r="I176" s="9">
        <f t="shared" si="232"/>
        <v>5393</v>
      </c>
      <c r="J176" s="9">
        <f t="shared" si="232"/>
        <v>1935</v>
      </c>
      <c r="K176" s="9">
        <f t="shared" si="232"/>
        <v>6313</v>
      </c>
      <c r="L176" s="9">
        <f t="shared" si="232"/>
        <v>20401</v>
      </c>
      <c r="M176" s="9">
        <f t="shared" si="232"/>
        <v>8584</v>
      </c>
      <c r="N176" s="9">
        <f t="shared" si="232"/>
        <v>16601</v>
      </c>
      <c r="O176" s="9">
        <f t="shared" si="232"/>
        <v>1616</v>
      </c>
      <c r="P176" s="9">
        <f t="shared" si="232"/>
        <v>4542</v>
      </c>
      <c r="Q176" s="9">
        <f t="shared" si="232"/>
        <v>5741</v>
      </c>
      <c r="R176" s="9">
        <f t="shared" si="232"/>
        <v>12844</v>
      </c>
      <c r="S176" s="9">
        <f t="shared" si="232"/>
        <v>11422</v>
      </c>
      <c r="T176" s="9">
        <f t="shared" si="232"/>
        <v>9914</v>
      </c>
      <c r="U176" s="9">
        <f t="shared" si="232"/>
        <v>18108</v>
      </c>
      <c r="V176" s="9">
        <f t="shared" si="232"/>
        <v>76890</v>
      </c>
      <c r="W176" s="9">
        <f t="shared" si="232"/>
        <v>5243</v>
      </c>
      <c r="X176" s="9">
        <f t="shared" si="232"/>
        <v>7042</v>
      </c>
      <c r="Y176" s="9">
        <f t="shared" si="232"/>
        <v>2938</v>
      </c>
      <c r="Z176" s="9">
        <f t="shared" si="232"/>
        <v>92113</v>
      </c>
      <c r="AA176" s="9">
        <f t="shared" si="232"/>
        <v>6249</v>
      </c>
      <c r="AB176" s="9">
        <f t="shared" si="232"/>
        <v>6723</v>
      </c>
      <c r="AC176" s="9">
        <f t="shared" si="232"/>
        <v>18793</v>
      </c>
      <c r="AD176" s="9">
        <f t="shared" si="232"/>
        <v>10732</v>
      </c>
      <c r="AE176" s="9">
        <f t="shared" si="232"/>
        <v>10462</v>
      </c>
      <c r="AF176" s="9">
        <f t="shared" si="232"/>
        <v>5673</v>
      </c>
      <c r="AG176" s="9">
        <f t="shared" si="232"/>
        <v>1086</v>
      </c>
      <c r="AH176" s="9">
        <f t="shared" si="232"/>
        <v>4564</v>
      </c>
      <c r="AI176" s="9">
        <f t="shared" si="232"/>
        <v>5852</v>
      </c>
      <c r="AJ176" s="9">
        <f t="shared" si="232"/>
        <v>453452</v>
      </c>
    </row>
    <row r="177" spans="1:36">
      <c r="A177" s="1">
        <f>A20</f>
        <v>37347</v>
      </c>
      <c r="B177" s="9">
        <f t="shared" ref="B177:AJ177" si="233">IF(OR(B8="C",B20="C"),"C",B20-B8)</f>
        <v>382</v>
      </c>
      <c r="C177" s="9">
        <f t="shared" si="233"/>
        <v>47923</v>
      </c>
      <c r="D177" s="9">
        <f t="shared" si="233"/>
        <v>5071</v>
      </c>
      <c r="E177" s="9">
        <f t="shared" si="233"/>
        <v>5437</v>
      </c>
      <c r="F177" s="9">
        <f t="shared" si="233"/>
        <v>-6946</v>
      </c>
      <c r="G177" s="9">
        <f t="shared" si="233"/>
        <v>-5568</v>
      </c>
      <c r="H177" s="9">
        <f t="shared" si="233"/>
        <v>-4281</v>
      </c>
      <c r="I177" s="9">
        <f t="shared" si="233"/>
        <v>-2355</v>
      </c>
      <c r="J177" s="9">
        <f t="shared" si="233"/>
        <v>-9606</v>
      </c>
      <c r="K177" s="9">
        <f t="shared" si="233"/>
        <v>-6932</v>
      </c>
      <c r="L177" s="9">
        <f t="shared" si="233"/>
        <v>-4876</v>
      </c>
      <c r="M177" s="9">
        <f t="shared" si="233"/>
        <v>2730</v>
      </c>
      <c r="N177" s="9">
        <f t="shared" si="233"/>
        <v>-555</v>
      </c>
      <c r="O177" s="9">
        <f t="shared" si="233"/>
        <v>-5059</v>
      </c>
      <c r="P177" s="9">
        <f t="shared" si="233"/>
        <v>-1279</v>
      </c>
      <c r="Q177" s="9">
        <f t="shared" si="233"/>
        <v>-2804</v>
      </c>
      <c r="R177" s="9">
        <f t="shared" si="233"/>
        <v>5634</v>
      </c>
      <c r="S177" s="9">
        <f t="shared" si="233"/>
        <v>7558</v>
      </c>
      <c r="T177" s="9">
        <f t="shared" si="233"/>
        <v>-2228</v>
      </c>
      <c r="U177" s="9">
        <f t="shared" si="233"/>
        <v>928</v>
      </c>
      <c r="V177" s="9">
        <f t="shared" si="233"/>
        <v>-3326</v>
      </c>
      <c r="W177" s="9">
        <f t="shared" si="233"/>
        <v>-1264</v>
      </c>
      <c r="X177" s="9">
        <f t="shared" si="233"/>
        <v>-564</v>
      </c>
      <c r="Y177" s="9">
        <f t="shared" si="233"/>
        <v>-1788</v>
      </c>
      <c r="Z177" s="9">
        <f t="shared" si="233"/>
        <v>-6942</v>
      </c>
      <c r="AA177" s="9">
        <f t="shared" si="233"/>
        <v>144</v>
      </c>
      <c r="AB177" s="9">
        <f t="shared" si="233"/>
        <v>4270</v>
      </c>
      <c r="AC177" s="9">
        <f t="shared" si="233"/>
        <v>2143</v>
      </c>
      <c r="AD177" s="9">
        <f t="shared" si="233"/>
        <v>-124</v>
      </c>
      <c r="AE177" s="9">
        <f t="shared" si="233"/>
        <v>-1590</v>
      </c>
      <c r="AF177" s="9">
        <f t="shared" si="233"/>
        <v>452</v>
      </c>
      <c r="AG177" s="9">
        <f t="shared" si="233"/>
        <v>-183</v>
      </c>
      <c r="AH177" s="9">
        <f t="shared" si="233"/>
        <v>4899</v>
      </c>
      <c r="AI177" s="9">
        <f t="shared" si="233"/>
        <v>6891</v>
      </c>
      <c r="AJ177" s="9">
        <f t="shared" si="233"/>
        <v>25576</v>
      </c>
    </row>
    <row r="178" spans="1:36">
      <c r="A178" s="1">
        <f>A21</f>
        <v>37377</v>
      </c>
      <c r="B178" s="9">
        <f t="shared" ref="B178:AJ178" si="234">IF(OR(B9="C",B21="C"),"C",B21-B9)</f>
        <v>12289</v>
      </c>
      <c r="C178" s="9">
        <f t="shared" si="234"/>
        <v>47175</v>
      </c>
      <c r="D178" s="9">
        <f t="shared" si="234"/>
        <v>6691</v>
      </c>
      <c r="E178" s="9">
        <f t="shared" si="234"/>
        <v>5185</v>
      </c>
      <c r="F178" s="9">
        <f t="shared" si="234"/>
        <v>6533</v>
      </c>
      <c r="G178" s="9">
        <f t="shared" si="234"/>
        <v>12855</v>
      </c>
      <c r="H178" s="9">
        <f t="shared" si="234"/>
        <v>11046</v>
      </c>
      <c r="I178" s="9">
        <f t="shared" si="234"/>
        <v>1884</v>
      </c>
      <c r="J178" s="9">
        <f t="shared" si="234"/>
        <v>-71</v>
      </c>
      <c r="K178" s="9">
        <f t="shared" si="234"/>
        <v>-1851</v>
      </c>
      <c r="L178" s="9">
        <f t="shared" si="234"/>
        <v>6804</v>
      </c>
      <c r="M178" s="9">
        <f t="shared" si="234"/>
        <v>3387</v>
      </c>
      <c r="N178" s="9">
        <f t="shared" si="234"/>
        <v>5034</v>
      </c>
      <c r="O178" s="9">
        <f t="shared" si="234"/>
        <v>-366</v>
      </c>
      <c r="P178" s="9">
        <f t="shared" si="234"/>
        <v>356</v>
      </c>
      <c r="Q178" s="9">
        <f t="shared" si="234"/>
        <v>944</v>
      </c>
      <c r="R178" s="9">
        <f t="shared" si="234"/>
        <v>9958</v>
      </c>
      <c r="S178" s="9">
        <f t="shared" si="234"/>
        <v>9972</v>
      </c>
      <c r="T178" s="9">
        <f t="shared" si="234"/>
        <v>-743</v>
      </c>
      <c r="U178" s="9">
        <f t="shared" si="234"/>
        <v>4697</v>
      </c>
      <c r="V178" s="9">
        <f t="shared" si="234"/>
        <v>16977</v>
      </c>
      <c r="W178" s="9">
        <f t="shared" si="234"/>
        <v>142</v>
      </c>
      <c r="X178" s="9">
        <f t="shared" si="234"/>
        <v>3638</v>
      </c>
      <c r="Y178" s="9">
        <f t="shared" si="234"/>
        <v>-1305</v>
      </c>
      <c r="Z178" s="9">
        <f t="shared" si="234"/>
        <v>19452</v>
      </c>
      <c r="AA178" s="9">
        <f t="shared" si="234"/>
        <v>188</v>
      </c>
      <c r="AB178" s="9">
        <f t="shared" si="234"/>
        <v>3223</v>
      </c>
      <c r="AC178" s="9">
        <f t="shared" si="234"/>
        <v>-828</v>
      </c>
      <c r="AD178" s="9">
        <f t="shared" si="234"/>
        <v>1598</v>
      </c>
      <c r="AE178" s="9">
        <f t="shared" si="234"/>
        <v>1195</v>
      </c>
      <c r="AF178" s="9">
        <f t="shared" si="234"/>
        <v>1728</v>
      </c>
      <c r="AG178" s="9">
        <f t="shared" si="234"/>
        <v>-278</v>
      </c>
      <c r="AH178" s="9">
        <f t="shared" si="234"/>
        <v>2573</v>
      </c>
      <c r="AI178" s="9">
        <f t="shared" si="234"/>
        <v>1136</v>
      </c>
      <c r="AJ178" s="9">
        <f t="shared" si="234"/>
        <v>161794</v>
      </c>
    </row>
    <row r="179" spans="1:36">
      <c r="A179" s="1">
        <f>A22</f>
        <v>37408</v>
      </c>
      <c r="B179" s="9">
        <f t="shared" ref="B179:AJ179" si="235">IF(OR(B10="C",B22="C"),"C",B22-B10)</f>
        <v>5661</v>
      </c>
      <c r="C179" s="9">
        <f t="shared" si="235"/>
        <v>34891</v>
      </c>
      <c r="D179" s="9">
        <f t="shared" si="235"/>
        <v>918</v>
      </c>
      <c r="E179" s="9">
        <f t="shared" si="235"/>
        <v>5152</v>
      </c>
      <c r="F179" s="9">
        <f t="shared" si="235"/>
        <v>1687</v>
      </c>
      <c r="G179" s="9">
        <f t="shared" si="235"/>
        <v>2967</v>
      </c>
      <c r="H179" s="9">
        <f t="shared" si="235"/>
        <v>3875</v>
      </c>
      <c r="I179" s="9">
        <f t="shared" si="235"/>
        <v>1288</v>
      </c>
      <c r="J179" s="9">
        <f t="shared" si="235"/>
        <v>-2548</v>
      </c>
      <c r="K179" s="9">
        <f t="shared" si="235"/>
        <v>-3639</v>
      </c>
      <c r="L179" s="9">
        <f t="shared" si="235"/>
        <v>5713</v>
      </c>
      <c r="M179" s="9">
        <f t="shared" si="235"/>
        <v>1947</v>
      </c>
      <c r="N179" s="9">
        <f t="shared" si="235"/>
        <v>1595</v>
      </c>
      <c r="O179" s="9">
        <f t="shared" si="235"/>
        <v>3738</v>
      </c>
      <c r="P179" s="9">
        <f t="shared" si="235"/>
        <v>-168</v>
      </c>
      <c r="Q179" s="9">
        <f t="shared" si="235"/>
        <v>163</v>
      </c>
      <c r="R179" s="9">
        <f t="shared" si="235"/>
        <v>5215</v>
      </c>
      <c r="S179" s="9">
        <f t="shared" si="235"/>
        <v>6838</v>
      </c>
      <c r="T179" s="9">
        <f t="shared" si="235"/>
        <v>550</v>
      </c>
      <c r="U179" s="9">
        <f t="shared" si="235"/>
        <v>1629</v>
      </c>
      <c r="V179" s="9">
        <f t="shared" si="235"/>
        <v>12471</v>
      </c>
      <c r="W179" s="9">
        <f t="shared" si="235"/>
        <v>-149</v>
      </c>
      <c r="X179" s="9">
        <f t="shared" si="235"/>
        <v>673</v>
      </c>
      <c r="Y179" s="9">
        <f t="shared" si="235"/>
        <v>-1138</v>
      </c>
      <c r="Z179" s="9">
        <f t="shared" si="235"/>
        <v>11859</v>
      </c>
      <c r="AA179" s="9">
        <f t="shared" si="235"/>
        <v>1317</v>
      </c>
      <c r="AB179" s="9">
        <f t="shared" si="235"/>
        <v>4100</v>
      </c>
      <c r="AC179" s="9">
        <f t="shared" si="235"/>
        <v>2162</v>
      </c>
      <c r="AD179" s="9">
        <f t="shared" si="235"/>
        <v>894</v>
      </c>
      <c r="AE179" s="9">
        <f t="shared" si="235"/>
        <v>2112</v>
      </c>
      <c r="AF179" s="9">
        <f t="shared" si="235"/>
        <v>8427</v>
      </c>
      <c r="AG179" s="9">
        <f t="shared" si="235"/>
        <v>-815</v>
      </c>
      <c r="AH179" s="9">
        <f t="shared" si="235"/>
        <v>2386</v>
      </c>
      <c r="AI179" s="9">
        <f t="shared" si="235"/>
        <v>2732</v>
      </c>
      <c r="AJ179" s="9">
        <f t="shared" si="235"/>
        <v>105809</v>
      </c>
    </row>
    <row r="180" spans="1:36">
      <c r="A180" s="1">
        <f>A23</f>
        <v>37438</v>
      </c>
      <c r="B180" s="9">
        <f t="shared" ref="B180:AJ180" si="236">IF(OR(B11="C",B23="C"),"C",B23-B11)</f>
        <v>4734</v>
      </c>
      <c r="C180" s="9">
        <f t="shared" si="236"/>
        <v>29159</v>
      </c>
      <c r="D180" s="9">
        <f t="shared" si="236"/>
        <v>2637</v>
      </c>
      <c r="E180" s="9">
        <f t="shared" si="236"/>
        <v>7637</v>
      </c>
      <c r="F180" s="9">
        <f t="shared" si="236"/>
        <v>83</v>
      </c>
      <c r="G180" s="9">
        <f t="shared" si="236"/>
        <v>5355</v>
      </c>
      <c r="H180" s="9">
        <f t="shared" si="236"/>
        <v>5908</v>
      </c>
      <c r="I180" s="9">
        <f t="shared" si="236"/>
        <v>-1041</v>
      </c>
      <c r="J180" s="9">
        <f t="shared" si="236"/>
        <v>-922</v>
      </c>
      <c r="K180" s="9">
        <f t="shared" si="236"/>
        <v>1464</v>
      </c>
      <c r="L180" s="9">
        <f t="shared" si="236"/>
        <v>3870</v>
      </c>
      <c r="M180" s="9">
        <f t="shared" si="236"/>
        <v>4931</v>
      </c>
      <c r="N180" s="9">
        <f t="shared" si="236"/>
        <v>1563</v>
      </c>
      <c r="O180" s="9">
        <f t="shared" si="236"/>
        <v>-1461</v>
      </c>
      <c r="P180" s="9">
        <f t="shared" si="236"/>
        <v>1818</v>
      </c>
      <c r="Q180" s="9">
        <f t="shared" si="236"/>
        <v>140</v>
      </c>
      <c r="R180" s="9">
        <f t="shared" si="236"/>
        <v>10070</v>
      </c>
      <c r="S180" s="9">
        <f t="shared" si="236"/>
        <v>11379</v>
      </c>
      <c r="T180" s="9">
        <f t="shared" si="236"/>
        <v>-2362</v>
      </c>
      <c r="U180" s="9">
        <f t="shared" si="236"/>
        <v>-3071</v>
      </c>
      <c r="V180" s="9">
        <f t="shared" si="236"/>
        <v>29176</v>
      </c>
      <c r="W180" s="9">
        <f t="shared" si="236"/>
        <v>1638</v>
      </c>
      <c r="X180" s="9">
        <f t="shared" si="236"/>
        <v>2115</v>
      </c>
      <c r="Y180" s="9">
        <f t="shared" si="236"/>
        <v>-2646</v>
      </c>
      <c r="Z180" s="9">
        <f t="shared" si="236"/>
        <v>30283</v>
      </c>
      <c r="AA180" s="9">
        <f t="shared" si="236"/>
        <v>4890</v>
      </c>
      <c r="AB180" s="9">
        <f t="shared" si="236"/>
        <v>5520</v>
      </c>
      <c r="AC180" s="9">
        <f t="shared" si="236"/>
        <v>-3012</v>
      </c>
      <c r="AD180" s="9">
        <f t="shared" si="236"/>
        <v>1418</v>
      </c>
      <c r="AE180" s="9">
        <f t="shared" si="236"/>
        <v>2856</v>
      </c>
      <c r="AF180" s="9">
        <f t="shared" si="236"/>
        <v>7814</v>
      </c>
      <c r="AG180" s="9">
        <f t="shared" si="236"/>
        <v>-246</v>
      </c>
      <c r="AH180" s="9">
        <f t="shared" si="236"/>
        <v>2138</v>
      </c>
      <c r="AI180" s="9">
        <f t="shared" si="236"/>
        <v>2086</v>
      </c>
      <c r="AJ180" s="9">
        <f t="shared" si="236"/>
        <v>124256</v>
      </c>
    </row>
    <row r="181" spans="1:36">
      <c r="A181" s="1">
        <f>A24</f>
        <v>37469</v>
      </c>
      <c r="B181" s="9">
        <f t="shared" ref="B181:AJ181" si="237">IF(OR(B12="C",B24="C"),"C",B24-B12)</f>
        <v>4493</v>
      </c>
      <c r="C181" s="9">
        <f t="shared" si="237"/>
        <v>30654</v>
      </c>
      <c r="D181" s="9">
        <f t="shared" si="237"/>
        <v>4233</v>
      </c>
      <c r="E181" s="9">
        <f t="shared" si="237"/>
        <v>691</v>
      </c>
      <c r="F181" s="9">
        <f t="shared" si="237"/>
        <v>-298</v>
      </c>
      <c r="G181" s="9">
        <f t="shared" si="237"/>
        <v>9154</v>
      </c>
      <c r="H181" s="9">
        <f t="shared" si="237"/>
        <v>6295</v>
      </c>
      <c r="I181" s="9">
        <f t="shared" si="237"/>
        <v>866</v>
      </c>
      <c r="J181" s="9">
        <f t="shared" si="237"/>
        <v>-300</v>
      </c>
      <c r="K181" s="9">
        <f t="shared" si="237"/>
        <v>3000</v>
      </c>
      <c r="L181" s="9">
        <f t="shared" si="237"/>
        <v>6930</v>
      </c>
      <c r="M181" s="9">
        <f t="shared" si="237"/>
        <v>918</v>
      </c>
      <c r="N181" s="9">
        <f t="shared" si="237"/>
        <v>3889</v>
      </c>
      <c r="O181" s="9">
        <f t="shared" si="237"/>
        <v>-1521</v>
      </c>
      <c r="P181" s="9">
        <f t="shared" si="237"/>
        <v>1424</v>
      </c>
      <c r="Q181" s="9">
        <f t="shared" si="237"/>
        <v>232</v>
      </c>
      <c r="R181" s="9">
        <f t="shared" si="237"/>
        <v>5369</v>
      </c>
      <c r="S181" s="9">
        <f t="shared" si="237"/>
        <v>7998</v>
      </c>
      <c r="T181" s="9">
        <f t="shared" si="237"/>
        <v>-2053</v>
      </c>
      <c r="U181" s="9">
        <f t="shared" si="237"/>
        <v>-1641</v>
      </c>
      <c r="V181" s="9">
        <f t="shared" si="237"/>
        <v>-3333</v>
      </c>
      <c r="W181" s="9">
        <f t="shared" si="237"/>
        <v>1388</v>
      </c>
      <c r="X181" s="9">
        <f t="shared" si="237"/>
        <v>1486</v>
      </c>
      <c r="Y181" s="9">
        <f t="shared" si="237"/>
        <v>-1115</v>
      </c>
      <c r="Z181" s="9">
        <f t="shared" si="237"/>
        <v>-1573</v>
      </c>
      <c r="AA181" s="9">
        <f t="shared" si="237"/>
        <v>531</v>
      </c>
      <c r="AB181" s="9">
        <f t="shared" si="237"/>
        <v>4028</v>
      </c>
      <c r="AC181" s="9">
        <f t="shared" si="237"/>
        <v>-15439</v>
      </c>
      <c r="AD181" s="9">
        <f t="shared" si="237"/>
        <v>2715</v>
      </c>
      <c r="AE181" s="9">
        <f t="shared" si="237"/>
        <v>2446</v>
      </c>
      <c r="AF181" s="9">
        <f t="shared" si="237"/>
        <v>2761</v>
      </c>
      <c r="AG181" s="9">
        <f t="shared" si="237"/>
        <v>-552</v>
      </c>
      <c r="AH181" s="9">
        <f t="shared" si="237"/>
        <v>1129</v>
      </c>
      <c r="AI181" s="9">
        <f t="shared" si="237"/>
        <v>2700</v>
      </c>
      <c r="AJ181" s="9">
        <f t="shared" si="237"/>
        <v>71078</v>
      </c>
    </row>
    <row r="182" spans="1:36">
      <c r="A182" s="1">
        <f>A25</f>
        <v>37500</v>
      </c>
      <c r="B182" s="9">
        <f t="shared" ref="B182:AJ182" si="238">IF(OR(B13="C",B25="C"),"C",B25-B13)</f>
        <v>3808</v>
      </c>
      <c r="C182" s="9">
        <f t="shared" si="238"/>
        <v>31652</v>
      </c>
      <c r="D182" s="9">
        <f t="shared" si="238"/>
        <v>4441</v>
      </c>
      <c r="E182" s="9">
        <f t="shared" si="238"/>
        <v>1797</v>
      </c>
      <c r="F182" s="9">
        <f t="shared" si="238"/>
        <v>-18</v>
      </c>
      <c r="G182" s="9">
        <f t="shared" si="238"/>
        <v>5909</v>
      </c>
      <c r="H182" s="9">
        <f t="shared" si="238"/>
        <v>-1189</v>
      </c>
      <c r="I182" s="9">
        <f t="shared" si="238"/>
        <v>-698</v>
      </c>
      <c r="J182" s="9">
        <f t="shared" si="238"/>
        <v>-1042</v>
      </c>
      <c r="K182" s="9">
        <f t="shared" si="238"/>
        <v>-1179</v>
      </c>
      <c r="L182" s="9">
        <f t="shared" si="238"/>
        <v>4076</v>
      </c>
      <c r="M182" s="9">
        <f t="shared" si="238"/>
        <v>1076</v>
      </c>
      <c r="N182" s="9">
        <f t="shared" si="238"/>
        <v>6921</v>
      </c>
      <c r="O182" s="9">
        <f t="shared" si="238"/>
        <v>-721</v>
      </c>
      <c r="P182" s="9">
        <f t="shared" si="238"/>
        <v>738</v>
      </c>
      <c r="Q182" s="9">
        <f t="shared" si="238"/>
        <v>-956</v>
      </c>
      <c r="R182" s="9">
        <f t="shared" si="238"/>
        <v>-3156</v>
      </c>
      <c r="S182" s="9">
        <f t="shared" si="238"/>
        <v>1010</v>
      </c>
      <c r="T182" s="9">
        <f t="shared" si="238"/>
        <v>-838</v>
      </c>
      <c r="U182" s="9">
        <f t="shared" si="238"/>
        <v>3565</v>
      </c>
      <c r="V182" s="9">
        <f t="shared" si="238"/>
        <v>16592</v>
      </c>
      <c r="W182" s="9">
        <f t="shared" si="238"/>
        <v>-175</v>
      </c>
      <c r="X182" s="9">
        <f t="shared" si="238"/>
        <v>2930</v>
      </c>
      <c r="Y182" s="9">
        <f t="shared" si="238"/>
        <v>48</v>
      </c>
      <c r="Z182" s="9">
        <f t="shared" si="238"/>
        <v>19396</v>
      </c>
      <c r="AA182" s="9">
        <f t="shared" si="238"/>
        <v>1539</v>
      </c>
      <c r="AB182" s="9">
        <f t="shared" si="238"/>
        <v>-32</v>
      </c>
      <c r="AC182" s="9">
        <f t="shared" si="238"/>
        <v>-16076</v>
      </c>
      <c r="AD182" s="9">
        <f t="shared" si="238"/>
        <v>2425</v>
      </c>
      <c r="AE182" s="9">
        <f t="shared" si="238"/>
        <v>1829</v>
      </c>
      <c r="AF182" s="9">
        <f t="shared" si="238"/>
        <v>759</v>
      </c>
      <c r="AG182" s="9">
        <f t="shared" si="238"/>
        <v>-160</v>
      </c>
      <c r="AH182" s="9">
        <f t="shared" si="238"/>
        <v>2087</v>
      </c>
      <c r="AI182" s="9">
        <f t="shared" si="238"/>
        <v>905</v>
      </c>
      <c r="AJ182" s="9">
        <f t="shared" si="238"/>
        <v>66856</v>
      </c>
    </row>
    <row r="183" spans="1:36">
      <c r="A183" s="1">
        <f>A26</f>
        <v>37530</v>
      </c>
      <c r="B183" s="9">
        <f t="shared" ref="B183:AJ183" si="239">IF(OR(B14="C",B26="C"),"C",B26-B14)</f>
        <v>2620</v>
      </c>
      <c r="C183" s="9">
        <f t="shared" si="239"/>
        <v>56423</v>
      </c>
      <c r="D183" s="9">
        <f t="shared" si="239"/>
        <v>1940</v>
      </c>
      <c r="E183" s="9">
        <f t="shared" si="239"/>
        <v>-3887</v>
      </c>
      <c r="F183" s="9">
        <f t="shared" si="239"/>
        <v>-1066</v>
      </c>
      <c r="G183" s="9">
        <f t="shared" si="239"/>
        <v>1361</v>
      </c>
      <c r="H183" s="9">
        <f t="shared" si="239"/>
        <v>4473</v>
      </c>
      <c r="I183" s="9">
        <f t="shared" si="239"/>
        <v>1563</v>
      </c>
      <c r="J183" s="9">
        <f t="shared" si="239"/>
        <v>-2072</v>
      </c>
      <c r="K183" s="9">
        <f t="shared" si="239"/>
        <v>5682</v>
      </c>
      <c r="L183" s="9">
        <f t="shared" si="239"/>
        <v>1735</v>
      </c>
      <c r="M183" s="9">
        <f t="shared" si="239"/>
        <v>4470</v>
      </c>
      <c r="N183" s="9">
        <f t="shared" si="239"/>
        <v>9007</v>
      </c>
      <c r="O183" s="9">
        <f t="shared" si="239"/>
        <v>-1658</v>
      </c>
      <c r="P183" s="9">
        <f t="shared" si="239"/>
        <v>3072</v>
      </c>
      <c r="Q183" s="9">
        <f t="shared" si="239"/>
        <v>-1737</v>
      </c>
      <c r="R183" s="9">
        <f t="shared" si="239"/>
        <v>15547</v>
      </c>
      <c r="S183" s="9">
        <f t="shared" si="239"/>
        <v>16716</v>
      </c>
      <c r="T183" s="9">
        <f t="shared" si="239"/>
        <v>-3208</v>
      </c>
      <c r="U183" s="9">
        <f t="shared" si="239"/>
        <v>1433</v>
      </c>
      <c r="V183" s="9">
        <f t="shared" si="239"/>
        <v>33172</v>
      </c>
      <c r="W183" s="9">
        <f t="shared" si="239"/>
        <v>-835</v>
      </c>
      <c r="X183" s="9">
        <f t="shared" si="239"/>
        <v>2379</v>
      </c>
      <c r="Y183" s="9">
        <f t="shared" si="239"/>
        <v>1897</v>
      </c>
      <c r="Z183" s="9">
        <f t="shared" si="239"/>
        <v>36612</v>
      </c>
      <c r="AA183" s="9">
        <f t="shared" si="239"/>
        <v>812</v>
      </c>
      <c r="AB183" s="9">
        <f t="shared" si="239"/>
        <v>1134</v>
      </c>
      <c r="AC183" s="9">
        <f t="shared" si="239"/>
        <v>-10868</v>
      </c>
      <c r="AD183" s="9">
        <f t="shared" si="239"/>
        <v>15</v>
      </c>
      <c r="AE183" s="9">
        <f t="shared" si="239"/>
        <v>1931</v>
      </c>
      <c r="AF183" s="9">
        <f t="shared" si="239"/>
        <v>1621</v>
      </c>
      <c r="AG183" s="9">
        <f t="shared" si="239"/>
        <v>-729</v>
      </c>
      <c r="AH183" s="9">
        <f t="shared" si="239"/>
        <v>853</v>
      </c>
      <c r="AI183" s="9">
        <f t="shared" si="239"/>
        <v>1411</v>
      </c>
      <c r="AJ183" s="9">
        <f t="shared" si="239"/>
        <v>128490</v>
      </c>
    </row>
    <row r="184" spans="1:36">
      <c r="A184" s="1">
        <f>A27</f>
        <v>37561</v>
      </c>
      <c r="B184" s="9">
        <f t="shared" ref="B184:AJ184" si="240">IF(OR(B15="C",B27="C"),"C",B27-B15)</f>
        <v>-1267</v>
      </c>
      <c r="C184" s="9">
        <f t="shared" si="240"/>
        <v>93457</v>
      </c>
      <c r="D184" s="9">
        <f t="shared" si="240"/>
        <v>-1582</v>
      </c>
      <c r="E184" s="9">
        <f t="shared" si="240"/>
        <v>9060</v>
      </c>
      <c r="F184" s="9">
        <f t="shared" si="240"/>
        <v>3835</v>
      </c>
      <c r="G184" s="9">
        <f t="shared" si="240"/>
        <v>17146</v>
      </c>
      <c r="H184" s="9">
        <f t="shared" si="240"/>
        <v>6106</v>
      </c>
      <c r="I184" s="9">
        <f t="shared" si="240"/>
        <v>406</v>
      </c>
      <c r="J184" s="9">
        <f t="shared" si="240"/>
        <v>-2507</v>
      </c>
      <c r="K184" s="9">
        <f t="shared" si="240"/>
        <v>5907</v>
      </c>
      <c r="L184" s="9">
        <f t="shared" si="240"/>
        <v>-209</v>
      </c>
      <c r="M184" s="9">
        <f t="shared" si="240"/>
        <v>-133</v>
      </c>
      <c r="N184" s="9">
        <f t="shared" si="240"/>
        <v>-542</v>
      </c>
      <c r="O184" s="9">
        <f t="shared" si="240"/>
        <v>354</v>
      </c>
      <c r="P184" s="9">
        <f t="shared" si="240"/>
        <v>3094</v>
      </c>
      <c r="Q184" s="9">
        <f t="shared" si="240"/>
        <v>-3709</v>
      </c>
      <c r="R184" s="9">
        <f t="shared" si="240"/>
        <v>7323</v>
      </c>
      <c r="S184" s="9">
        <f t="shared" si="240"/>
        <v>10639</v>
      </c>
      <c r="T184" s="9">
        <f t="shared" si="240"/>
        <v>1893</v>
      </c>
      <c r="U184" s="9">
        <f t="shared" si="240"/>
        <v>2729</v>
      </c>
      <c r="V184" s="9">
        <f t="shared" si="240"/>
        <v>38302</v>
      </c>
      <c r="W184" s="9">
        <f t="shared" si="240"/>
        <v>1255</v>
      </c>
      <c r="X184" s="9">
        <f t="shared" si="240"/>
        <v>916</v>
      </c>
      <c r="Y184" s="9">
        <f t="shared" si="240"/>
        <v>603</v>
      </c>
      <c r="Z184" s="9">
        <f t="shared" si="240"/>
        <v>41074</v>
      </c>
      <c r="AA184" s="9">
        <f t="shared" si="240"/>
        <v>9433</v>
      </c>
      <c r="AB184" s="9">
        <f t="shared" si="240"/>
        <v>6392</v>
      </c>
      <c r="AC184" s="9">
        <f t="shared" si="240"/>
        <v>15576</v>
      </c>
      <c r="AD184" s="9">
        <f t="shared" si="240"/>
        <v>860</v>
      </c>
      <c r="AE184" s="9">
        <f t="shared" si="240"/>
        <v>954</v>
      </c>
      <c r="AF184" s="9">
        <f t="shared" si="240"/>
        <v>3247</v>
      </c>
      <c r="AG184" s="9">
        <f t="shared" si="240"/>
        <v>-432</v>
      </c>
      <c r="AH184" s="9">
        <f t="shared" si="240"/>
        <v>6654</v>
      </c>
      <c r="AI184" s="9">
        <f t="shared" si="240"/>
        <v>4100</v>
      </c>
      <c r="AJ184" s="9">
        <f t="shared" si="240"/>
        <v>229221</v>
      </c>
    </row>
    <row r="185" spans="1:36">
      <c r="A185" s="1">
        <f>A28</f>
        <v>37591</v>
      </c>
      <c r="B185" s="9">
        <f t="shared" ref="B185:AJ185" si="241">IF(OR(B16="C",B28="C"),"C",B28-B16)</f>
        <v>-6446</v>
      </c>
      <c r="C185" s="9">
        <f t="shared" si="241"/>
        <v>42205</v>
      </c>
      <c r="D185" s="9">
        <f t="shared" si="241"/>
        <v>-9369</v>
      </c>
      <c r="E185" s="9">
        <f t="shared" si="241"/>
        <v>12114</v>
      </c>
      <c r="F185" s="9">
        <f t="shared" si="241"/>
        <v>-992</v>
      </c>
      <c r="G185" s="9">
        <f t="shared" si="241"/>
        <v>8153</v>
      </c>
      <c r="H185" s="9">
        <f t="shared" si="241"/>
        <v>4444</v>
      </c>
      <c r="I185" s="9">
        <f t="shared" si="241"/>
        <v>2431</v>
      </c>
      <c r="J185" s="9">
        <f t="shared" si="241"/>
        <v>-2082</v>
      </c>
      <c r="K185" s="9">
        <f t="shared" si="241"/>
        <v>1749</v>
      </c>
      <c r="L185" s="9">
        <f t="shared" si="241"/>
        <v>-2161</v>
      </c>
      <c r="M185" s="9">
        <f t="shared" si="241"/>
        <v>3386</v>
      </c>
      <c r="N185" s="9">
        <f t="shared" si="241"/>
        <v>-5437</v>
      </c>
      <c r="O185" s="9">
        <f t="shared" si="241"/>
        <v>-677</v>
      </c>
      <c r="P185" s="9">
        <f t="shared" si="241"/>
        <v>365</v>
      </c>
      <c r="Q185" s="9">
        <f t="shared" si="241"/>
        <v>-1663</v>
      </c>
      <c r="R185" s="9">
        <f t="shared" si="241"/>
        <v>-3236</v>
      </c>
      <c r="S185" s="9">
        <f t="shared" si="241"/>
        <v>-1651</v>
      </c>
      <c r="T185" s="9">
        <f t="shared" si="241"/>
        <v>-51</v>
      </c>
      <c r="U185" s="9">
        <f t="shared" si="241"/>
        <v>14400</v>
      </c>
      <c r="V185" s="9">
        <f t="shared" si="241"/>
        <v>19193</v>
      </c>
      <c r="W185" s="9">
        <f t="shared" si="241"/>
        <v>178</v>
      </c>
      <c r="X185" s="9">
        <f t="shared" si="241"/>
        <v>1196</v>
      </c>
      <c r="Y185" s="9">
        <f t="shared" si="241"/>
        <v>-1459</v>
      </c>
      <c r="Z185" s="9">
        <f t="shared" si="241"/>
        <v>19108</v>
      </c>
      <c r="AA185" s="9">
        <f t="shared" si="241"/>
        <v>8434</v>
      </c>
      <c r="AB185" s="9">
        <f t="shared" si="241"/>
        <v>2092</v>
      </c>
      <c r="AC185" s="9">
        <f t="shared" si="241"/>
        <v>-3789</v>
      </c>
      <c r="AD185" s="9">
        <f t="shared" si="241"/>
        <v>2183</v>
      </c>
      <c r="AE185" s="9">
        <f t="shared" si="241"/>
        <v>1711</v>
      </c>
      <c r="AF185" s="9">
        <f t="shared" si="241"/>
        <v>526</v>
      </c>
      <c r="AG185" s="9">
        <f t="shared" si="241"/>
        <v>-894</v>
      </c>
      <c r="AH185" s="9">
        <f t="shared" si="241"/>
        <v>8534</v>
      </c>
      <c r="AI185" s="9">
        <f t="shared" si="241"/>
        <v>-1005</v>
      </c>
      <c r="AJ185" s="9">
        <f t="shared" si="241"/>
        <v>94035</v>
      </c>
    </row>
    <row r="186" spans="1:36">
      <c r="A186" s="1">
        <f>A29</f>
        <v>37622</v>
      </c>
      <c r="B186" s="9">
        <f t="shared" ref="B186:AJ186" si="242">IF(OR(B17="C",B29="C"),"C",B29-B17)</f>
        <v>4348</v>
      </c>
      <c r="C186" s="9">
        <f t="shared" si="242"/>
        <v>21579</v>
      </c>
      <c r="D186" s="9">
        <f t="shared" si="242"/>
        <v>-18295</v>
      </c>
      <c r="E186" s="9">
        <f t="shared" si="242"/>
        <v>5426</v>
      </c>
      <c r="F186" s="9">
        <f t="shared" si="242"/>
        <v>-11283</v>
      </c>
      <c r="G186" s="9">
        <f t="shared" si="242"/>
        <v>3058</v>
      </c>
      <c r="H186" s="9">
        <f t="shared" si="242"/>
        <v>5957</v>
      </c>
      <c r="I186" s="9">
        <f t="shared" si="242"/>
        <v>-2158</v>
      </c>
      <c r="J186" s="9">
        <f t="shared" si="242"/>
        <v>-12212</v>
      </c>
      <c r="K186" s="9">
        <f t="shared" si="242"/>
        <v>4665</v>
      </c>
      <c r="L186" s="9">
        <f t="shared" si="242"/>
        <v>-4072</v>
      </c>
      <c r="M186" s="9">
        <f t="shared" si="242"/>
        <v>2254</v>
      </c>
      <c r="N186" s="9">
        <f t="shared" si="242"/>
        <v>-3988</v>
      </c>
      <c r="O186" s="9">
        <f t="shared" si="242"/>
        <v>-314</v>
      </c>
      <c r="P186" s="9">
        <f t="shared" si="242"/>
        <v>6084</v>
      </c>
      <c r="Q186" s="9">
        <f t="shared" si="242"/>
        <v>-244</v>
      </c>
      <c r="R186" s="9">
        <f t="shared" si="242"/>
        <v>-4123</v>
      </c>
      <c r="S186" s="9">
        <f t="shared" si="242"/>
        <v>-1205</v>
      </c>
      <c r="T186" s="9">
        <f t="shared" si="242"/>
        <v>-6547</v>
      </c>
      <c r="U186" s="9">
        <f t="shared" si="242"/>
        <v>17450</v>
      </c>
      <c r="V186" s="9">
        <f t="shared" si="242"/>
        <v>30085</v>
      </c>
      <c r="W186" s="9">
        <f t="shared" si="242"/>
        <v>1586</v>
      </c>
      <c r="X186" s="9">
        <f t="shared" si="242"/>
        <v>2044</v>
      </c>
      <c r="Y186" s="9">
        <f t="shared" si="242"/>
        <v>434</v>
      </c>
      <c r="Z186" s="9">
        <f t="shared" si="242"/>
        <v>34149</v>
      </c>
      <c r="AA186" s="9">
        <f t="shared" si="242"/>
        <v>14198</v>
      </c>
      <c r="AB186" s="9">
        <f t="shared" si="242"/>
        <v>7755</v>
      </c>
      <c r="AC186" s="9">
        <f t="shared" si="242"/>
        <v>-32036</v>
      </c>
      <c r="AD186" s="9">
        <f t="shared" si="242"/>
        <v>-2026</v>
      </c>
      <c r="AE186" s="9">
        <f t="shared" si="242"/>
        <v>2195</v>
      </c>
      <c r="AF186" s="9">
        <f t="shared" si="242"/>
        <v>6362</v>
      </c>
      <c r="AG186" s="9">
        <f t="shared" si="242"/>
        <v>167</v>
      </c>
      <c r="AH186" s="9">
        <f t="shared" si="242"/>
        <v>8010</v>
      </c>
      <c r="AI186" s="9">
        <f t="shared" si="242"/>
        <v>-2516</v>
      </c>
      <c r="AJ186" s="9">
        <f t="shared" si="242"/>
        <v>43843</v>
      </c>
    </row>
    <row r="187" spans="1:36">
      <c r="A187" s="1">
        <f>A30</f>
        <v>37653</v>
      </c>
      <c r="B187" s="9">
        <f t="shared" ref="B187:AJ187" si="243">IF(OR(B18="C",B30="C"),"C",B30-B18)</f>
        <v>4695</v>
      </c>
      <c r="C187" s="9">
        <f t="shared" si="243"/>
        <v>40932</v>
      </c>
      <c r="D187" s="9">
        <f t="shared" si="243"/>
        <v>7143</v>
      </c>
      <c r="E187" s="9">
        <f t="shared" si="243"/>
        <v>14749</v>
      </c>
      <c r="F187" s="9">
        <f t="shared" si="243"/>
        <v>4008</v>
      </c>
      <c r="G187" s="9">
        <f t="shared" si="243"/>
        <v>4375</v>
      </c>
      <c r="H187" s="9">
        <f t="shared" si="243"/>
        <v>5153</v>
      </c>
      <c r="I187" s="9">
        <f t="shared" si="243"/>
        <v>-605</v>
      </c>
      <c r="J187" s="9">
        <f t="shared" si="243"/>
        <v>-7927</v>
      </c>
      <c r="K187" s="9">
        <f t="shared" si="243"/>
        <v>5525</v>
      </c>
      <c r="L187" s="9">
        <f t="shared" si="243"/>
        <v>1676</v>
      </c>
      <c r="M187" s="9">
        <f t="shared" si="243"/>
        <v>330</v>
      </c>
      <c r="N187" s="9">
        <f t="shared" si="243"/>
        <v>22</v>
      </c>
      <c r="O187" s="9">
        <f t="shared" si="243"/>
        <v>3547</v>
      </c>
      <c r="P187" s="9">
        <f t="shared" si="243"/>
        <v>-733</v>
      </c>
      <c r="Q187" s="9">
        <f t="shared" si="243"/>
        <v>-2242</v>
      </c>
      <c r="R187" s="9">
        <f t="shared" si="243"/>
        <v>12293</v>
      </c>
      <c r="S187" s="9">
        <f t="shared" si="243"/>
        <v>5960</v>
      </c>
      <c r="T187" s="9">
        <f t="shared" si="243"/>
        <v>-734</v>
      </c>
      <c r="U187" s="9">
        <f t="shared" si="243"/>
        <v>6505</v>
      </c>
      <c r="V187" s="9">
        <f t="shared" si="243"/>
        <v>28202</v>
      </c>
      <c r="W187" s="9">
        <f t="shared" si="243"/>
        <v>1377</v>
      </c>
      <c r="X187" s="9">
        <f t="shared" si="243"/>
        <v>3648</v>
      </c>
      <c r="Y187" s="9">
        <f t="shared" si="243"/>
        <v>3299</v>
      </c>
      <c r="Z187" s="9">
        <f t="shared" si="243"/>
        <v>36526</v>
      </c>
      <c r="AA187" s="9">
        <f t="shared" si="243"/>
        <v>16033</v>
      </c>
      <c r="AB187" s="9">
        <f t="shared" si="243"/>
        <v>12180</v>
      </c>
      <c r="AC187" s="9">
        <f t="shared" si="243"/>
        <v>2474</v>
      </c>
      <c r="AD187" s="9">
        <f t="shared" si="243"/>
        <v>5895</v>
      </c>
      <c r="AE187" s="9">
        <f t="shared" si="243"/>
        <v>2101</v>
      </c>
      <c r="AF187" s="9">
        <f t="shared" si="243"/>
        <v>-27</v>
      </c>
      <c r="AG187" s="9">
        <f t="shared" si="243"/>
        <v>-70</v>
      </c>
      <c r="AH187" s="9">
        <f t="shared" si="243"/>
        <v>7114</v>
      </c>
      <c r="AI187" s="9">
        <f t="shared" si="243"/>
        <v>3271</v>
      </c>
      <c r="AJ187" s="9">
        <f t="shared" si="243"/>
        <v>184212</v>
      </c>
    </row>
    <row r="188" spans="1:36">
      <c r="A188" s="1">
        <f>A31</f>
        <v>37681</v>
      </c>
      <c r="B188" s="9">
        <f t="shared" ref="B188:AJ188" si="244">IF(OR(B19="C",B31="C"),"C",B31-B19)</f>
        <v>-24508</v>
      </c>
      <c r="C188" s="9">
        <f t="shared" si="244"/>
        <v>2974</v>
      </c>
      <c r="D188" s="9">
        <f t="shared" si="244"/>
        <v>-6813</v>
      </c>
      <c r="E188" s="9">
        <f t="shared" si="244"/>
        <v>3749</v>
      </c>
      <c r="F188" s="9">
        <f t="shared" si="244"/>
        <v>-20129</v>
      </c>
      <c r="G188" s="9">
        <f t="shared" si="244"/>
        <v>-24659</v>
      </c>
      <c r="H188" s="9">
        <f t="shared" si="244"/>
        <v>-4889</v>
      </c>
      <c r="I188" s="9">
        <f t="shared" si="244"/>
        <v>-4509</v>
      </c>
      <c r="J188" s="9">
        <f t="shared" si="244"/>
        <v>-5518</v>
      </c>
      <c r="K188" s="9">
        <f t="shared" si="244"/>
        <v>10072</v>
      </c>
      <c r="L188" s="9">
        <f t="shared" si="244"/>
        <v>-14484</v>
      </c>
      <c r="M188" s="9">
        <f t="shared" si="244"/>
        <v>-3121</v>
      </c>
      <c r="N188" s="9">
        <f t="shared" si="244"/>
        <v>-9685</v>
      </c>
      <c r="O188" s="9">
        <f t="shared" si="244"/>
        <v>1425</v>
      </c>
      <c r="P188" s="9">
        <f t="shared" si="244"/>
        <v>-2108</v>
      </c>
      <c r="Q188" s="9">
        <f t="shared" si="244"/>
        <v>-7013</v>
      </c>
      <c r="R188" s="9">
        <f t="shared" si="244"/>
        <v>-300</v>
      </c>
      <c r="S188" s="9">
        <f t="shared" si="244"/>
        <v>325</v>
      </c>
      <c r="T188" s="9">
        <f t="shared" si="244"/>
        <v>-9249</v>
      </c>
      <c r="U188" s="9">
        <f t="shared" si="244"/>
        <v>2163</v>
      </c>
      <c r="V188" s="9">
        <f t="shared" si="244"/>
        <v>-36497</v>
      </c>
      <c r="W188" s="9">
        <f t="shared" si="244"/>
        <v>-1837</v>
      </c>
      <c r="X188" s="9">
        <f t="shared" si="244"/>
        <v>-4236</v>
      </c>
      <c r="Y188" s="9">
        <f t="shared" si="244"/>
        <v>-1576</v>
      </c>
      <c r="Z188" s="9">
        <f t="shared" si="244"/>
        <v>-44145</v>
      </c>
      <c r="AA188" s="9">
        <f t="shared" si="244"/>
        <v>9165</v>
      </c>
      <c r="AB188" s="9">
        <f t="shared" si="244"/>
        <v>4017</v>
      </c>
      <c r="AC188" s="9">
        <f t="shared" si="244"/>
        <v>-17751</v>
      </c>
      <c r="AD188" s="9">
        <f t="shared" si="244"/>
        <v>-9881</v>
      </c>
      <c r="AE188" s="9">
        <f t="shared" si="244"/>
        <v>-3206</v>
      </c>
      <c r="AF188" s="9">
        <f t="shared" si="244"/>
        <v>1778</v>
      </c>
      <c r="AG188" s="9">
        <f t="shared" si="244"/>
        <v>3287</v>
      </c>
      <c r="AH188" s="9">
        <f t="shared" si="244"/>
        <v>216</v>
      </c>
      <c r="AI188" s="9">
        <f t="shared" si="244"/>
        <v>1153</v>
      </c>
      <c r="AJ188" s="9">
        <f t="shared" si="244"/>
        <v>-171966</v>
      </c>
    </row>
    <row r="189" spans="1:36">
      <c r="A189" s="1">
        <f>A32</f>
        <v>37712</v>
      </c>
      <c r="B189" s="9">
        <f t="shared" ref="B189:AJ189" si="245">IF(OR(B20="C",B32="C"),"C",B32-B20)</f>
        <v>23541</v>
      </c>
      <c r="C189" s="9">
        <f t="shared" si="245"/>
        <v>9391</v>
      </c>
      <c r="D189" s="9">
        <f t="shared" si="245"/>
        <v>14546</v>
      </c>
      <c r="E189" s="9">
        <f t="shared" si="245"/>
        <v>13364</v>
      </c>
      <c r="F189" s="9">
        <f t="shared" si="245"/>
        <v>8778</v>
      </c>
      <c r="G189" s="9">
        <f t="shared" si="245"/>
        <v>17118</v>
      </c>
      <c r="H189" s="9">
        <f t="shared" si="245"/>
        <v>14126</v>
      </c>
      <c r="I189" s="9">
        <f t="shared" si="245"/>
        <v>3504</v>
      </c>
      <c r="J189" s="9">
        <f t="shared" si="245"/>
        <v>6948</v>
      </c>
      <c r="K189" s="9">
        <f t="shared" si="245"/>
        <v>15436</v>
      </c>
      <c r="L189" s="9">
        <f t="shared" si="245"/>
        <v>20398</v>
      </c>
      <c r="M189" s="9">
        <f t="shared" si="245"/>
        <v>1644</v>
      </c>
      <c r="N189" s="9">
        <f t="shared" si="245"/>
        <v>8001</v>
      </c>
      <c r="O189" s="9">
        <f t="shared" si="245"/>
        <v>4269</v>
      </c>
      <c r="P189" s="9">
        <f t="shared" si="245"/>
        <v>2619</v>
      </c>
      <c r="Q189" s="9">
        <f t="shared" si="245"/>
        <v>3486</v>
      </c>
      <c r="R189" s="9">
        <f t="shared" si="245"/>
        <v>12430</v>
      </c>
      <c r="S189" s="9">
        <f t="shared" si="245"/>
        <v>6360</v>
      </c>
      <c r="T189" s="9">
        <f t="shared" si="245"/>
        <v>8045</v>
      </c>
      <c r="U189" s="9">
        <f t="shared" si="245"/>
        <v>19267</v>
      </c>
      <c r="V189" s="9">
        <f t="shared" si="245"/>
        <v>17581</v>
      </c>
      <c r="W189" s="9">
        <f t="shared" si="245"/>
        <v>4091</v>
      </c>
      <c r="X189" s="9">
        <f t="shared" si="245"/>
        <v>3928</v>
      </c>
      <c r="Y189" s="9">
        <f t="shared" si="245"/>
        <v>1724</v>
      </c>
      <c r="Z189" s="9">
        <f t="shared" si="245"/>
        <v>27324</v>
      </c>
      <c r="AA189" s="9">
        <f t="shared" si="245"/>
        <v>21813</v>
      </c>
      <c r="AB189" s="9">
        <f t="shared" si="245"/>
        <v>5534</v>
      </c>
      <c r="AC189" s="9">
        <f t="shared" si="245"/>
        <v>-2964</v>
      </c>
      <c r="AD189" s="9">
        <f t="shared" si="245"/>
        <v>1585</v>
      </c>
      <c r="AE189" s="9">
        <f t="shared" si="245"/>
        <v>7464</v>
      </c>
      <c r="AF189" s="9">
        <f t="shared" si="245"/>
        <v>9842</v>
      </c>
      <c r="AG189" s="9">
        <f t="shared" si="245"/>
        <v>174</v>
      </c>
      <c r="AH189" s="9">
        <f t="shared" si="245"/>
        <v>2938</v>
      </c>
      <c r="AI189" s="9">
        <f t="shared" si="245"/>
        <v>243</v>
      </c>
      <c r="AJ189" s="9">
        <f t="shared" si="245"/>
        <v>280860</v>
      </c>
    </row>
    <row r="190" spans="1:36">
      <c r="A190" s="1">
        <f>A33</f>
        <v>37742</v>
      </c>
      <c r="B190" s="9">
        <f t="shared" ref="B190:AJ190" si="246">IF(OR(B21="C",B33="C"),"C",B33-B21)</f>
        <v>4091</v>
      </c>
      <c r="C190" s="9">
        <f t="shared" si="246"/>
        <v>-7938</v>
      </c>
      <c r="D190" s="9">
        <f t="shared" si="246"/>
        <v>4770</v>
      </c>
      <c r="E190" s="9">
        <f t="shared" si="246"/>
        <v>4304</v>
      </c>
      <c r="F190" s="9">
        <f t="shared" si="246"/>
        <v>229</v>
      </c>
      <c r="G190" s="9">
        <f t="shared" si="246"/>
        <v>-7479</v>
      </c>
      <c r="H190" s="9">
        <f t="shared" si="246"/>
        <v>-465</v>
      </c>
      <c r="I190" s="9">
        <f t="shared" si="246"/>
        <v>151</v>
      </c>
      <c r="J190" s="9">
        <f t="shared" si="246"/>
        <v>-114</v>
      </c>
      <c r="K190" s="9">
        <f t="shared" si="246"/>
        <v>7103</v>
      </c>
      <c r="L190" s="9">
        <f t="shared" si="246"/>
        <v>6687</v>
      </c>
      <c r="M190" s="9">
        <f t="shared" si="246"/>
        <v>-381</v>
      </c>
      <c r="N190" s="9">
        <f t="shared" si="246"/>
        <v>-48</v>
      </c>
      <c r="O190" s="9">
        <f t="shared" si="246"/>
        <v>2510</v>
      </c>
      <c r="P190" s="9">
        <f t="shared" si="246"/>
        <v>494</v>
      </c>
      <c r="Q190" s="9">
        <f t="shared" si="246"/>
        <v>700</v>
      </c>
      <c r="R190" s="9">
        <f t="shared" si="246"/>
        <v>17925</v>
      </c>
      <c r="S190" s="9">
        <f t="shared" si="246"/>
        <v>12359</v>
      </c>
      <c r="T190" s="9">
        <f t="shared" si="246"/>
        <v>2207</v>
      </c>
      <c r="U190" s="9">
        <f t="shared" si="246"/>
        <v>7509</v>
      </c>
      <c r="V190" s="9">
        <f t="shared" si="246"/>
        <v>-7952</v>
      </c>
      <c r="W190" s="9">
        <f t="shared" si="246"/>
        <v>1872</v>
      </c>
      <c r="X190" s="9">
        <f t="shared" si="246"/>
        <v>1005</v>
      </c>
      <c r="Y190" s="9">
        <f t="shared" si="246"/>
        <v>1326</v>
      </c>
      <c r="Z190" s="9">
        <f t="shared" si="246"/>
        <v>-3749</v>
      </c>
      <c r="AA190" s="9">
        <f t="shared" si="246"/>
        <v>6646</v>
      </c>
      <c r="AB190" s="9">
        <f t="shared" si="246"/>
        <v>4010</v>
      </c>
      <c r="AC190" s="9">
        <f t="shared" si="246"/>
        <v>-12151</v>
      </c>
      <c r="AD190" s="9">
        <f t="shared" si="246"/>
        <v>500</v>
      </c>
      <c r="AE190" s="9">
        <f t="shared" si="246"/>
        <v>1009</v>
      </c>
      <c r="AF190" s="9">
        <f t="shared" si="246"/>
        <v>2396</v>
      </c>
      <c r="AG190" s="9">
        <f t="shared" si="246"/>
        <v>226</v>
      </c>
      <c r="AH190" s="9">
        <f t="shared" si="246"/>
        <v>-1862</v>
      </c>
      <c r="AI190" s="9">
        <f t="shared" si="246"/>
        <v>1128</v>
      </c>
      <c r="AJ190" s="9">
        <f t="shared" si="246"/>
        <v>40405</v>
      </c>
    </row>
    <row r="191" spans="1:36">
      <c r="A191" s="1">
        <f>A34</f>
        <v>37773</v>
      </c>
      <c r="B191" s="9">
        <f t="shared" ref="B191:AJ191" si="247">IF(OR(B22="C",B34="C"),"C",B34-B22)</f>
        <v>-651</v>
      </c>
      <c r="C191" s="9">
        <f t="shared" si="247"/>
        <v>-26261</v>
      </c>
      <c r="D191" s="9">
        <f t="shared" si="247"/>
        <v>78</v>
      </c>
      <c r="E191" s="9">
        <f t="shared" si="247"/>
        <v>-1472</v>
      </c>
      <c r="F191" s="9">
        <f t="shared" si="247"/>
        <v>2553</v>
      </c>
      <c r="G191" s="9">
        <f t="shared" si="247"/>
        <v>-9096</v>
      </c>
      <c r="H191" s="9">
        <f t="shared" si="247"/>
        <v>-7316</v>
      </c>
      <c r="I191" s="9">
        <f t="shared" si="247"/>
        <v>-1404</v>
      </c>
      <c r="J191" s="9">
        <f t="shared" si="247"/>
        <v>-202</v>
      </c>
      <c r="K191" s="9">
        <f t="shared" si="247"/>
        <v>1953</v>
      </c>
      <c r="L191" s="9">
        <f t="shared" si="247"/>
        <v>350</v>
      </c>
      <c r="M191" s="9">
        <f t="shared" si="247"/>
        <v>-3654</v>
      </c>
      <c r="N191" s="9">
        <f t="shared" si="247"/>
        <v>-2624</v>
      </c>
      <c r="O191" s="9">
        <f t="shared" si="247"/>
        <v>-3628</v>
      </c>
      <c r="P191" s="9">
        <f t="shared" si="247"/>
        <v>-305</v>
      </c>
      <c r="Q191" s="9">
        <f t="shared" si="247"/>
        <v>-988</v>
      </c>
      <c r="R191" s="9">
        <f t="shared" si="247"/>
        <v>8885</v>
      </c>
      <c r="S191" s="9">
        <f t="shared" si="247"/>
        <v>6058</v>
      </c>
      <c r="T191" s="9">
        <f t="shared" si="247"/>
        <v>-2320</v>
      </c>
      <c r="U191" s="9">
        <f t="shared" si="247"/>
        <v>4185</v>
      </c>
      <c r="V191" s="9">
        <f t="shared" si="247"/>
        <v>-6879</v>
      </c>
      <c r="W191" s="9">
        <f t="shared" si="247"/>
        <v>-817</v>
      </c>
      <c r="X191" s="9">
        <f t="shared" si="247"/>
        <v>1134</v>
      </c>
      <c r="Y191" s="9">
        <f t="shared" si="247"/>
        <v>-1715</v>
      </c>
      <c r="Z191" s="9">
        <f t="shared" si="247"/>
        <v>-8278</v>
      </c>
      <c r="AA191" s="9">
        <f t="shared" si="247"/>
        <v>521</v>
      </c>
      <c r="AB191" s="9">
        <f t="shared" si="247"/>
        <v>208</v>
      </c>
      <c r="AC191" s="9">
        <f t="shared" si="247"/>
        <v>-5646</v>
      </c>
      <c r="AD191" s="9">
        <f t="shared" si="247"/>
        <v>-1301</v>
      </c>
      <c r="AE191" s="9">
        <f t="shared" si="247"/>
        <v>-568</v>
      </c>
      <c r="AF191" s="9">
        <f t="shared" si="247"/>
        <v>-5133</v>
      </c>
      <c r="AG191" s="9">
        <f t="shared" si="247"/>
        <v>-446</v>
      </c>
      <c r="AH191" s="9">
        <f t="shared" si="247"/>
        <v>-710</v>
      </c>
      <c r="AI191" s="9">
        <f t="shared" si="247"/>
        <v>-602</v>
      </c>
      <c r="AJ191" s="9">
        <f t="shared" si="247"/>
        <v>-63873</v>
      </c>
    </row>
    <row r="192" spans="1:36">
      <c r="A192" s="1">
        <f>A35</f>
        <v>37803</v>
      </c>
      <c r="B192" s="9">
        <f t="shared" ref="B192:AJ192" si="248">IF(OR(B23="C",B35="C"),"C",B35-B23)</f>
        <v>5413</v>
      </c>
      <c r="C192" s="9">
        <f t="shared" si="248"/>
        <v>138</v>
      </c>
      <c r="D192" s="9">
        <f t="shared" si="248"/>
        <v>-1917</v>
      </c>
      <c r="E192" s="9">
        <f t="shared" si="248"/>
        <v>1643</v>
      </c>
      <c r="F192" s="9">
        <f t="shared" si="248"/>
        <v>5086</v>
      </c>
      <c r="G192" s="9">
        <f t="shared" si="248"/>
        <v>3617</v>
      </c>
      <c r="H192" s="9">
        <f t="shared" si="248"/>
        <v>5339</v>
      </c>
      <c r="I192" s="9">
        <f t="shared" si="248"/>
        <v>1429</v>
      </c>
      <c r="J192" s="9">
        <f t="shared" si="248"/>
        <v>218</v>
      </c>
      <c r="K192" s="9">
        <f t="shared" si="248"/>
        <v>3598</v>
      </c>
      <c r="L192" s="9">
        <f t="shared" si="248"/>
        <v>6830</v>
      </c>
      <c r="M192" s="9">
        <f t="shared" si="248"/>
        <v>2613</v>
      </c>
      <c r="N192" s="9">
        <f t="shared" si="248"/>
        <v>2656</v>
      </c>
      <c r="O192" s="9">
        <f t="shared" si="248"/>
        <v>3838</v>
      </c>
      <c r="P192" s="9">
        <f t="shared" si="248"/>
        <v>-784</v>
      </c>
      <c r="Q192" s="9">
        <f t="shared" si="248"/>
        <v>-1332</v>
      </c>
      <c r="R192" s="9">
        <f t="shared" si="248"/>
        <v>-2406</v>
      </c>
      <c r="S192" s="9">
        <f t="shared" si="248"/>
        <v>-5683</v>
      </c>
      <c r="T192" s="9">
        <f t="shared" si="248"/>
        <v>1066</v>
      </c>
      <c r="U192" s="9">
        <f t="shared" si="248"/>
        <v>3630</v>
      </c>
      <c r="V192" s="9">
        <f t="shared" si="248"/>
        <v>-14244</v>
      </c>
      <c r="W192" s="9">
        <f t="shared" si="248"/>
        <v>3033</v>
      </c>
      <c r="X192" s="9">
        <f t="shared" si="248"/>
        <v>963</v>
      </c>
      <c r="Y192" s="9">
        <f t="shared" si="248"/>
        <v>-1366</v>
      </c>
      <c r="Z192" s="9">
        <f t="shared" si="248"/>
        <v>-11614</v>
      </c>
      <c r="AA192" s="9">
        <f t="shared" si="248"/>
        <v>2163</v>
      </c>
      <c r="AB192" s="9">
        <f t="shared" si="248"/>
        <v>2110</v>
      </c>
      <c r="AC192" s="9">
        <f t="shared" si="248"/>
        <v>4536</v>
      </c>
      <c r="AD192" s="9">
        <f t="shared" si="248"/>
        <v>2897</v>
      </c>
      <c r="AE192" s="9">
        <f t="shared" si="248"/>
        <v>903</v>
      </c>
      <c r="AF192" s="9">
        <f t="shared" si="248"/>
        <v>6536</v>
      </c>
      <c r="AG192" s="9">
        <f t="shared" si="248"/>
        <v>-606</v>
      </c>
      <c r="AH192" s="9">
        <f t="shared" si="248"/>
        <v>1422</v>
      </c>
      <c r="AI192" s="9">
        <f t="shared" si="248"/>
        <v>1464</v>
      </c>
      <c r="AJ192" s="9">
        <f t="shared" si="248"/>
        <v>50489</v>
      </c>
    </row>
    <row r="193" spans="1:36">
      <c r="A193" s="1">
        <f>A36</f>
        <v>37834</v>
      </c>
      <c r="B193" s="9">
        <f t="shared" ref="B193:AJ193" si="249">IF(OR(B24="C",B36="C"),"C",B36-B24)</f>
        <v>2855</v>
      </c>
      <c r="C193" s="9">
        <f t="shared" si="249"/>
        <v>-4009</v>
      </c>
      <c r="D193" s="9">
        <f t="shared" si="249"/>
        <v>-5829</v>
      </c>
      <c r="E193" s="9">
        <f t="shared" si="249"/>
        <v>11122</v>
      </c>
      <c r="F193" s="9">
        <f t="shared" si="249"/>
        <v>4617</v>
      </c>
      <c r="G193" s="9">
        <f t="shared" si="249"/>
        <v>-3289</v>
      </c>
      <c r="H193" s="9">
        <f t="shared" si="249"/>
        <v>-1729</v>
      </c>
      <c r="I193" s="9">
        <f t="shared" si="249"/>
        <v>622</v>
      </c>
      <c r="J193" s="9">
        <f t="shared" si="249"/>
        <v>503</v>
      </c>
      <c r="K193" s="9">
        <f t="shared" si="249"/>
        <v>-1247</v>
      </c>
      <c r="L193" s="9">
        <f t="shared" si="249"/>
        <v>3856</v>
      </c>
      <c r="M193" s="9">
        <f t="shared" si="249"/>
        <v>607</v>
      </c>
      <c r="N193" s="9">
        <f t="shared" si="249"/>
        <v>2480</v>
      </c>
      <c r="O193" s="9">
        <f t="shared" si="249"/>
        <v>1873</v>
      </c>
      <c r="P193" s="9">
        <f t="shared" si="249"/>
        <v>-1687</v>
      </c>
      <c r="Q193" s="9">
        <f t="shared" si="249"/>
        <v>-1041</v>
      </c>
      <c r="R193" s="9">
        <f t="shared" si="249"/>
        <v>6443</v>
      </c>
      <c r="S193" s="9">
        <f t="shared" si="249"/>
        <v>5154</v>
      </c>
      <c r="T193" s="9">
        <f t="shared" si="249"/>
        <v>4725</v>
      </c>
      <c r="U193" s="9">
        <f t="shared" si="249"/>
        <v>506</v>
      </c>
      <c r="V193" s="9">
        <f t="shared" si="249"/>
        <v>-10552</v>
      </c>
      <c r="W193" s="9">
        <f t="shared" si="249"/>
        <v>3546</v>
      </c>
      <c r="X193" s="9">
        <f t="shared" si="249"/>
        <v>-11</v>
      </c>
      <c r="Y193" s="9">
        <f t="shared" si="249"/>
        <v>-694</v>
      </c>
      <c r="Z193" s="9">
        <f t="shared" si="249"/>
        <v>-7710</v>
      </c>
      <c r="AA193" s="9">
        <f t="shared" si="249"/>
        <v>4384</v>
      </c>
      <c r="AB193" s="9">
        <f t="shared" si="249"/>
        <v>-2876</v>
      </c>
      <c r="AC193" s="9">
        <f t="shared" si="249"/>
        <v>-8885</v>
      </c>
      <c r="AD193" s="9">
        <f t="shared" si="249"/>
        <v>-2020</v>
      </c>
      <c r="AE193" s="9">
        <f t="shared" si="249"/>
        <v>-1596</v>
      </c>
      <c r="AF193" s="9">
        <f t="shared" si="249"/>
        <v>-1000</v>
      </c>
      <c r="AG193" s="9">
        <f t="shared" si="249"/>
        <v>-897</v>
      </c>
      <c r="AH193" s="9">
        <f t="shared" si="249"/>
        <v>728</v>
      </c>
      <c r="AI193" s="9">
        <f t="shared" si="249"/>
        <v>1106</v>
      </c>
      <c r="AJ193" s="9">
        <f t="shared" si="249"/>
        <v>2614</v>
      </c>
    </row>
    <row r="194" spans="1:36">
      <c r="A194" s="1">
        <f>A37</f>
        <v>37865</v>
      </c>
      <c r="B194" s="9">
        <f t="shared" ref="B194:AJ194" si="250">IF(OR(B25="C",B37="C"),"C",B37-B25)</f>
        <v>10379</v>
      </c>
      <c r="C194" s="9">
        <f t="shared" si="250"/>
        <v>-124</v>
      </c>
      <c r="D194" s="9">
        <f t="shared" si="250"/>
        <v>-2358</v>
      </c>
      <c r="E194" s="9">
        <f t="shared" si="250"/>
        <v>6893</v>
      </c>
      <c r="F194" s="9">
        <f t="shared" si="250"/>
        <v>7097</v>
      </c>
      <c r="G194" s="9">
        <f t="shared" si="250"/>
        <v>9348</v>
      </c>
      <c r="H194" s="9">
        <f t="shared" si="250"/>
        <v>4602</v>
      </c>
      <c r="I194" s="9">
        <f t="shared" si="250"/>
        <v>2049</v>
      </c>
      <c r="J194" s="9">
        <f t="shared" si="250"/>
        <v>-876</v>
      </c>
      <c r="K194" s="9">
        <f t="shared" si="250"/>
        <v>3167</v>
      </c>
      <c r="L194" s="9">
        <f t="shared" si="250"/>
        <v>800</v>
      </c>
      <c r="M194" s="9">
        <f t="shared" si="250"/>
        <v>-1389</v>
      </c>
      <c r="N194" s="9">
        <f t="shared" si="250"/>
        <v>586</v>
      </c>
      <c r="O194" s="9">
        <f t="shared" si="250"/>
        <v>5686</v>
      </c>
      <c r="P194" s="9">
        <f t="shared" si="250"/>
        <v>386</v>
      </c>
      <c r="Q194" s="9">
        <f t="shared" si="250"/>
        <v>-795</v>
      </c>
      <c r="R194" s="9">
        <f t="shared" si="250"/>
        <v>17781</v>
      </c>
      <c r="S194" s="9">
        <f t="shared" si="250"/>
        <v>12330</v>
      </c>
      <c r="T194" s="9">
        <f t="shared" si="250"/>
        <v>-1615</v>
      </c>
      <c r="U194" s="9">
        <f t="shared" si="250"/>
        <v>-4233</v>
      </c>
      <c r="V194" s="9">
        <f t="shared" si="250"/>
        <v>-3104</v>
      </c>
      <c r="W194" s="9">
        <f t="shared" si="250"/>
        <v>5037</v>
      </c>
      <c r="X194" s="9">
        <f t="shared" si="250"/>
        <v>-589</v>
      </c>
      <c r="Y194" s="9">
        <f t="shared" si="250"/>
        <v>3077</v>
      </c>
      <c r="Z194" s="9">
        <f t="shared" si="250"/>
        <v>4421</v>
      </c>
      <c r="AA194" s="9">
        <f t="shared" si="250"/>
        <v>5182</v>
      </c>
      <c r="AB194" s="9">
        <f t="shared" si="250"/>
        <v>3403</v>
      </c>
      <c r="AC194" s="9">
        <f t="shared" si="250"/>
        <v>14914</v>
      </c>
      <c r="AD194" s="9">
        <f t="shared" si="250"/>
        <v>163</v>
      </c>
      <c r="AE194" s="9">
        <f t="shared" si="250"/>
        <v>-351</v>
      </c>
      <c r="AF194" s="9">
        <f t="shared" si="250"/>
        <v>5570</v>
      </c>
      <c r="AG194" s="9">
        <f t="shared" si="250"/>
        <v>-465</v>
      </c>
      <c r="AH194" s="9">
        <f t="shared" si="250"/>
        <v>1620</v>
      </c>
      <c r="AI194" s="9">
        <f t="shared" si="250"/>
        <v>2956</v>
      </c>
      <c r="AJ194" s="9">
        <f t="shared" si="250"/>
        <v>94798</v>
      </c>
    </row>
    <row r="195" spans="1:36">
      <c r="A195" s="1">
        <f>A38</f>
        <v>37895</v>
      </c>
      <c r="B195" s="9">
        <f t="shared" ref="B195:AJ195" si="251">IF(OR(B26="C",B38="C"),"C",B38-B26)</f>
        <v>5888</v>
      </c>
      <c r="C195" s="9">
        <f t="shared" si="251"/>
        <v>-30636</v>
      </c>
      <c r="D195" s="9">
        <f t="shared" si="251"/>
        <v>-5254</v>
      </c>
      <c r="E195" s="9">
        <f t="shared" si="251"/>
        <v>2388</v>
      </c>
      <c r="F195" s="9">
        <f t="shared" si="251"/>
        <v>1857</v>
      </c>
      <c r="G195" s="9">
        <f t="shared" si="251"/>
        <v>14240</v>
      </c>
      <c r="H195" s="9">
        <f t="shared" si="251"/>
        <v>-2201</v>
      </c>
      <c r="I195" s="9">
        <f t="shared" si="251"/>
        <v>-247</v>
      </c>
      <c r="J195" s="9">
        <f t="shared" si="251"/>
        <v>439</v>
      </c>
      <c r="K195" s="9">
        <f t="shared" si="251"/>
        <v>-2843</v>
      </c>
      <c r="L195" s="9">
        <f t="shared" si="251"/>
        <v>6075</v>
      </c>
      <c r="M195" s="9">
        <f t="shared" si="251"/>
        <v>3384</v>
      </c>
      <c r="N195" s="9">
        <f t="shared" si="251"/>
        <v>-3611</v>
      </c>
      <c r="O195" s="9">
        <f t="shared" si="251"/>
        <v>1369</v>
      </c>
      <c r="P195" s="9">
        <f t="shared" si="251"/>
        <v>-655</v>
      </c>
      <c r="Q195" s="9">
        <f t="shared" si="251"/>
        <v>295</v>
      </c>
      <c r="R195" s="9">
        <f t="shared" si="251"/>
        <v>2796</v>
      </c>
      <c r="S195" s="9">
        <f t="shared" si="251"/>
        <v>-1344</v>
      </c>
      <c r="T195" s="9">
        <f t="shared" si="251"/>
        <v>3119</v>
      </c>
      <c r="U195" s="9">
        <f t="shared" si="251"/>
        <v>-383</v>
      </c>
      <c r="V195" s="9">
        <f t="shared" si="251"/>
        <v>1555</v>
      </c>
      <c r="W195" s="9">
        <f t="shared" si="251"/>
        <v>4374</v>
      </c>
      <c r="X195" s="9">
        <f t="shared" si="251"/>
        <v>1551</v>
      </c>
      <c r="Y195" s="9">
        <f t="shared" si="251"/>
        <v>-674</v>
      </c>
      <c r="Z195" s="9">
        <f t="shared" si="251"/>
        <v>6807</v>
      </c>
      <c r="AA195" s="9">
        <f t="shared" si="251"/>
        <v>3026</v>
      </c>
      <c r="AB195" s="9">
        <f t="shared" si="251"/>
        <v>1382</v>
      </c>
      <c r="AC195" s="9">
        <f t="shared" si="251"/>
        <v>4344</v>
      </c>
      <c r="AD195" s="9">
        <f t="shared" si="251"/>
        <v>582</v>
      </c>
      <c r="AE195" s="9">
        <f t="shared" si="251"/>
        <v>-1569</v>
      </c>
      <c r="AF195" s="9">
        <f t="shared" si="251"/>
        <v>4626</v>
      </c>
      <c r="AG195" s="9">
        <f t="shared" si="251"/>
        <v>-27</v>
      </c>
      <c r="AH195" s="9">
        <f t="shared" si="251"/>
        <v>1369</v>
      </c>
      <c r="AI195" s="9">
        <f t="shared" si="251"/>
        <v>2402</v>
      </c>
      <c r="AJ195" s="9">
        <f t="shared" si="251"/>
        <v>18961</v>
      </c>
    </row>
    <row r="196" spans="1:36">
      <c r="A196" s="1">
        <f>A39</f>
        <v>37926</v>
      </c>
      <c r="B196" s="9">
        <f t="shared" ref="B196:AJ196" si="252">IF(OR(B27="C",B39="C"),"C",B39-B27)</f>
        <v>3496</v>
      </c>
      <c r="C196" s="9">
        <f t="shared" si="252"/>
        <v>-32505</v>
      </c>
      <c r="D196" s="9">
        <f t="shared" si="252"/>
        <v>-3216</v>
      </c>
      <c r="E196" s="9">
        <f t="shared" si="252"/>
        <v>10785</v>
      </c>
      <c r="F196" s="9">
        <f t="shared" si="252"/>
        <v>-837</v>
      </c>
      <c r="G196" s="9">
        <f t="shared" si="252"/>
        <v>6647</v>
      </c>
      <c r="H196" s="9">
        <f t="shared" si="252"/>
        <v>-2723</v>
      </c>
      <c r="I196" s="9">
        <f t="shared" si="252"/>
        <v>272</v>
      </c>
      <c r="J196" s="9">
        <f t="shared" si="252"/>
        <v>-98</v>
      </c>
      <c r="K196" s="9">
        <f t="shared" si="252"/>
        <v>-3791</v>
      </c>
      <c r="L196" s="9">
        <f t="shared" si="252"/>
        <v>7602</v>
      </c>
      <c r="M196" s="9">
        <f t="shared" si="252"/>
        <v>3032</v>
      </c>
      <c r="N196" s="9">
        <f t="shared" si="252"/>
        <v>-908</v>
      </c>
      <c r="O196" s="9">
        <f t="shared" si="252"/>
        <v>442</v>
      </c>
      <c r="P196" s="9">
        <f t="shared" si="252"/>
        <v>-2771</v>
      </c>
      <c r="Q196" s="9">
        <f t="shared" si="252"/>
        <v>-3</v>
      </c>
      <c r="R196" s="9">
        <f t="shared" si="252"/>
        <v>10224</v>
      </c>
      <c r="S196" s="9">
        <f t="shared" si="252"/>
        <v>5984</v>
      </c>
      <c r="T196" s="9">
        <f t="shared" si="252"/>
        <v>-3837</v>
      </c>
      <c r="U196" s="9">
        <f t="shared" si="252"/>
        <v>2779</v>
      </c>
      <c r="V196" s="9">
        <f t="shared" si="252"/>
        <v>-3146</v>
      </c>
      <c r="W196" s="9">
        <f t="shared" si="252"/>
        <v>2831</v>
      </c>
      <c r="X196" s="9">
        <f t="shared" si="252"/>
        <v>221</v>
      </c>
      <c r="Y196" s="9">
        <f t="shared" si="252"/>
        <v>2082</v>
      </c>
      <c r="Z196" s="9">
        <f t="shared" si="252"/>
        <v>1989</v>
      </c>
      <c r="AA196" s="9">
        <f t="shared" si="252"/>
        <v>5363</v>
      </c>
      <c r="AB196" s="9">
        <f t="shared" si="252"/>
        <v>-2184</v>
      </c>
      <c r="AC196" s="9">
        <f t="shared" si="252"/>
        <v>5884</v>
      </c>
      <c r="AD196" s="9">
        <f t="shared" si="252"/>
        <v>4976</v>
      </c>
      <c r="AE196" s="9">
        <f t="shared" si="252"/>
        <v>-264</v>
      </c>
      <c r="AF196" s="9">
        <f t="shared" si="252"/>
        <v>4338</v>
      </c>
      <c r="AG196" s="9">
        <f t="shared" si="252"/>
        <v>-158</v>
      </c>
      <c r="AH196" s="9">
        <f t="shared" si="252"/>
        <v>3049</v>
      </c>
      <c r="AI196" s="9">
        <f t="shared" si="252"/>
        <v>291</v>
      </c>
      <c r="AJ196" s="9">
        <f t="shared" si="252"/>
        <v>17877</v>
      </c>
    </row>
    <row r="197" spans="1:36">
      <c r="A197" s="1">
        <f>A40</f>
        <v>37956</v>
      </c>
      <c r="B197" s="9">
        <f t="shared" ref="B197:AJ197" si="253">IF(OR(B28="C",B40="C"),"C",B40-B28)</f>
        <v>9748</v>
      </c>
      <c r="C197" s="9">
        <f t="shared" si="253"/>
        <v>6201</v>
      </c>
      <c r="D197" s="9">
        <f t="shared" si="253"/>
        <v>1857</v>
      </c>
      <c r="E197" s="9">
        <f t="shared" si="253"/>
        <v>2577</v>
      </c>
      <c r="F197" s="9">
        <f t="shared" si="253"/>
        <v>-5087</v>
      </c>
      <c r="G197" s="9">
        <f t="shared" si="253"/>
        <v>7609</v>
      </c>
      <c r="H197" s="9">
        <f t="shared" si="253"/>
        <v>-5887</v>
      </c>
      <c r="I197" s="9">
        <f t="shared" si="253"/>
        <v>34</v>
      </c>
      <c r="J197" s="9">
        <f t="shared" si="253"/>
        <v>2062</v>
      </c>
      <c r="K197" s="9">
        <f t="shared" si="253"/>
        <v>6114</v>
      </c>
      <c r="L197" s="9">
        <f t="shared" si="253"/>
        <v>17639</v>
      </c>
      <c r="M197" s="9">
        <f t="shared" si="253"/>
        <v>898</v>
      </c>
      <c r="N197" s="9">
        <f t="shared" si="253"/>
        <v>3224</v>
      </c>
      <c r="O197" s="9">
        <f t="shared" si="253"/>
        <v>1708</v>
      </c>
      <c r="P197" s="9">
        <f t="shared" si="253"/>
        <v>577</v>
      </c>
      <c r="Q197" s="9">
        <f t="shared" si="253"/>
        <v>-484</v>
      </c>
      <c r="R197" s="9">
        <f t="shared" si="253"/>
        <v>12539</v>
      </c>
      <c r="S197" s="9">
        <f t="shared" si="253"/>
        <v>7643</v>
      </c>
      <c r="T197" s="9">
        <f t="shared" si="253"/>
        <v>1020</v>
      </c>
      <c r="U197" s="9">
        <f t="shared" si="253"/>
        <v>-2563</v>
      </c>
      <c r="V197" s="9">
        <f t="shared" si="253"/>
        <v>19604</v>
      </c>
      <c r="W197" s="9">
        <f t="shared" si="253"/>
        <v>4507</v>
      </c>
      <c r="X197" s="9">
        <f t="shared" si="253"/>
        <v>5568</v>
      </c>
      <c r="Y197" s="9">
        <f t="shared" si="253"/>
        <v>3497</v>
      </c>
      <c r="Z197" s="9">
        <f t="shared" si="253"/>
        <v>33176</v>
      </c>
      <c r="AA197" s="9">
        <f t="shared" si="253"/>
        <v>17598</v>
      </c>
      <c r="AB197" s="9">
        <f t="shared" si="253"/>
        <v>1361</v>
      </c>
      <c r="AC197" s="9">
        <f t="shared" si="253"/>
        <v>22075</v>
      </c>
      <c r="AD197" s="9">
        <f t="shared" si="253"/>
        <v>6868</v>
      </c>
      <c r="AE197" s="9">
        <f t="shared" si="253"/>
        <v>1287</v>
      </c>
      <c r="AF197" s="9">
        <f t="shared" si="253"/>
        <v>4061</v>
      </c>
      <c r="AG197" s="9">
        <f t="shared" si="253"/>
        <v>841</v>
      </c>
      <c r="AH197" s="9">
        <f t="shared" si="253"/>
        <v>7647</v>
      </c>
      <c r="AI197" s="9">
        <f t="shared" si="253"/>
        <v>5308</v>
      </c>
      <c r="AJ197" s="9">
        <f t="shared" si="253"/>
        <v>160004</v>
      </c>
    </row>
    <row r="198" spans="1:36">
      <c r="A198" s="1">
        <f>A41</f>
        <v>37987</v>
      </c>
      <c r="B198" s="9">
        <f t="shared" ref="B198:AJ198" si="254">IF(OR(B29="C",B41="C"),"C",B41-B29)</f>
        <v>4087</v>
      </c>
      <c r="C198" s="9">
        <f t="shared" si="254"/>
        <v>12681</v>
      </c>
      <c r="D198" s="9">
        <f t="shared" si="254"/>
        <v>6104</v>
      </c>
      <c r="E198" s="9">
        <f t="shared" si="254"/>
        <v>13420</v>
      </c>
      <c r="F198" s="9">
        <f t="shared" si="254"/>
        <v>-5529</v>
      </c>
      <c r="G198" s="9">
        <f t="shared" si="254"/>
        <v>49142</v>
      </c>
      <c r="H198" s="9">
        <f t="shared" si="254"/>
        <v>-5944</v>
      </c>
      <c r="I198" s="9">
        <f t="shared" si="254"/>
        <v>3023</v>
      </c>
      <c r="J198" s="9">
        <f t="shared" si="254"/>
        <v>3009</v>
      </c>
      <c r="K198" s="9">
        <f t="shared" si="254"/>
        <v>11671</v>
      </c>
      <c r="L198" s="9">
        <f t="shared" si="254"/>
        <v>25281</v>
      </c>
      <c r="M198" s="9">
        <f t="shared" si="254"/>
        <v>1472</v>
      </c>
      <c r="N198" s="9">
        <f t="shared" si="254"/>
        <v>1350</v>
      </c>
      <c r="O198" s="9">
        <f t="shared" si="254"/>
        <v>2133</v>
      </c>
      <c r="P198" s="9">
        <f t="shared" si="254"/>
        <v>-2391</v>
      </c>
      <c r="Q198" s="9">
        <f t="shared" si="254"/>
        <v>-1980</v>
      </c>
      <c r="R198" s="9">
        <f t="shared" si="254"/>
        <v>20895</v>
      </c>
      <c r="S198" s="9">
        <f t="shared" si="254"/>
        <v>15079</v>
      </c>
      <c r="T198" s="9">
        <f t="shared" si="254"/>
        <v>163</v>
      </c>
      <c r="U198" s="9">
        <f t="shared" si="254"/>
        <v>-9077</v>
      </c>
      <c r="V198" s="9">
        <f t="shared" si="254"/>
        <v>22203</v>
      </c>
      <c r="W198" s="9">
        <f t="shared" si="254"/>
        <v>1372</v>
      </c>
      <c r="X198" s="9">
        <f t="shared" si="254"/>
        <v>3437</v>
      </c>
      <c r="Y198" s="9">
        <f t="shared" si="254"/>
        <v>5963</v>
      </c>
      <c r="Z198" s="9">
        <f t="shared" si="254"/>
        <v>32975</v>
      </c>
      <c r="AA198" s="9">
        <f t="shared" si="254"/>
        <v>17249</v>
      </c>
      <c r="AB198" s="9">
        <f t="shared" si="254"/>
        <v>1118</v>
      </c>
      <c r="AC198" s="9">
        <f t="shared" si="254"/>
        <v>14922</v>
      </c>
      <c r="AD198" s="9">
        <f t="shared" si="254"/>
        <v>-1306</v>
      </c>
      <c r="AE198" s="9">
        <f t="shared" si="254"/>
        <v>9545</v>
      </c>
      <c r="AF198" s="9">
        <f t="shared" si="254"/>
        <v>3540</v>
      </c>
      <c r="AG198" s="9">
        <f t="shared" si="254"/>
        <v>-648</v>
      </c>
      <c r="AH198" s="9">
        <f t="shared" si="254"/>
        <v>6611</v>
      </c>
      <c r="AI198" s="9">
        <f t="shared" si="254"/>
        <v>889</v>
      </c>
      <c r="AJ198" s="9">
        <f t="shared" si="254"/>
        <v>214407</v>
      </c>
    </row>
    <row r="199" spans="1:36">
      <c r="A199" s="1">
        <f>A42</f>
        <v>38018</v>
      </c>
      <c r="B199" s="9">
        <f t="shared" ref="B199:AJ199" si="255">IF(OR(B30="C",B42="C"),"C",B42-B30)</f>
        <v>5607</v>
      </c>
      <c r="C199" s="9">
        <f t="shared" si="255"/>
        <v>-10854</v>
      </c>
      <c r="D199" s="9">
        <f t="shared" si="255"/>
        <v>-6163</v>
      </c>
      <c r="E199" s="9">
        <f t="shared" si="255"/>
        <v>2839</v>
      </c>
      <c r="F199" s="9">
        <f t="shared" si="255"/>
        <v>-3702</v>
      </c>
      <c r="G199" s="9">
        <f t="shared" si="255"/>
        <v>15787</v>
      </c>
      <c r="H199" s="9">
        <f t="shared" si="255"/>
        <v>-1063</v>
      </c>
      <c r="I199" s="9">
        <f t="shared" si="255"/>
        <v>-8</v>
      </c>
      <c r="J199" s="9">
        <f t="shared" si="255"/>
        <v>7144</v>
      </c>
      <c r="K199" s="9">
        <f t="shared" si="255"/>
        <v>4673</v>
      </c>
      <c r="L199" s="9">
        <f t="shared" si="255"/>
        <v>9970</v>
      </c>
      <c r="M199" s="9">
        <f t="shared" si="255"/>
        <v>1244</v>
      </c>
      <c r="N199" s="9">
        <f t="shared" si="255"/>
        <v>3548</v>
      </c>
      <c r="O199" s="9">
        <f t="shared" si="255"/>
        <v>-1141</v>
      </c>
      <c r="P199" s="9">
        <f t="shared" si="255"/>
        <v>-2045</v>
      </c>
      <c r="Q199" s="9">
        <f t="shared" si="255"/>
        <v>-990</v>
      </c>
      <c r="R199" s="9">
        <f t="shared" si="255"/>
        <v>13068</v>
      </c>
      <c r="S199" s="9">
        <f t="shared" si="255"/>
        <v>12276</v>
      </c>
      <c r="T199" s="9">
        <f t="shared" si="255"/>
        <v>261</v>
      </c>
      <c r="U199" s="9">
        <f t="shared" si="255"/>
        <v>-7727</v>
      </c>
      <c r="V199" s="9">
        <f t="shared" si="255"/>
        <v>22584</v>
      </c>
      <c r="W199" s="9">
        <f t="shared" si="255"/>
        <v>4069</v>
      </c>
      <c r="X199" s="9">
        <f t="shared" si="255"/>
        <v>3244</v>
      </c>
      <c r="Y199" s="9">
        <f t="shared" si="255"/>
        <v>2997</v>
      </c>
      <c r="Z199" s="9">
        <f t="shared" si="255"/>
        <v>32893</v>
      </c>
      <c r="AA199" s="9">
        <f t="shared" si="255"/>
        <v>17854</v>
      </c>
      <c r="AB199" s="9">
        <f t="shared" si="255"/>
        <v>-5076</v>
      </c>
      <c r="AC199" s="9">
        <f t="shared" si="255"/>
        <v>2753</v>
      </c>
      <c r="AD199" s="9">
        <f t="shared" si="255"/>
        <v>-940</v>
      </c>
      <c r="AE199" s="9">
        <f t="shared" si="255"/>
        <v>1950</v>
      </c>
      <c r="AF199" s="9">
        <f t="shared" si="255"/>
        <v>7318</v>
      </c>
      <c r="AG199" s="9">
        <f t="shared" si="255"/>
        <v>618</v>
      </c>
      <c r="AH199" s="9">
        <f t="shared" si="255"/>
        <v>6133</v>
      </c>
      <c r="AI199" s="9">
        <f t="shared" si="255"/>
        <v>1134</v>
      </c>
      <c r="AJ199" s="9">
        <f t="shared" si="255"/>
        <v>95085</v>
      </c>
    </row>
    <row r="200" spans="1:36">
      <c r="A200" s="1">
        <f>A43</f>
        <v>38047</v>
      </c>
      <c r="B200" s="9">
        <f t="shared" ref="B200:AJ200" si="256">IF(OR(B31="C",B43="C"),"C",B43-B31)</f>
        <v>4580</v>
      </c>
      <c r="C200" s="9">
        <f t="shared" si="256"/>
        <v>4702</v>
      </c>
      <c r="D200" s="9">
        <f t="shared" si="256"/>
        <v>-6177</v>
      </c>
      <c r="E200" s="9">
        <f t="shared" si="256"/>
        <v>3567</v>
      </c>
      <c r="F200" s="9">
        <f t="shared" si="256"/>
        <v>8278</v>
      </c>
      <c r="G200" s="9">
        <f t="shared" si="256"/>
        <v>9799</v>
      </c>
      <c r="H200" s="9">
        <f t="shared" si="256"/>
        <v>2640</v>
      </c>
      <c r="I200" s="9">
        <f t="shared" si="256"/>
        <v>1184</v>
      </c>
      <c r="J200" s="9">
        <f t="shared" si="256"/>
        <v>6088</v>
      </c>
      <c r="K200" s="9">
        <f t="shared" si="256"/>
        <v>-6931</v>
      </c>
      <c r="L200" s="9">
        <f t="shared" si="256"/>
        <v>9291</v>
      </c>
      <c r="M200" s="9">
        <f t="shared" si="256"/>
        <v>1475</v>
      </c>
      <c r="N200" s="9">
        <f t="shared" si="256"/>
        <v>3419</v>
      </c>
      <c r="O200" s="9">
        <f t="shared" si="256"/>
        <v>-797</v>
      </c>
      <c r="P200" s="9">
        <f t="shared" si="256"/>
        <v>-1072</v>
      </c>
      <c r="Q200" s="9">
        <f t="shared" si="256"/>
        <v>-1984</v>
      </c>
      <c r="R200" s="9">
        <f t="shared" si="256"/>
        <v>15424</v>
      </c>
      <c r="S200" s="9">
        <f t="shared" si="256"/>
        <v>10251</v>
      </c>
      <c r="T200" s="9">
        <f t="shared" si="256"/>
        <v>6576</v>
      </c>
      <c r="U200" s="9">
        <f t="shared" si="256"/>
        <v>-11246</v>
      </c>
      <c r="V200" s="9">
        <f t="shared" si="256"/>
        <v>28781</v>
      </c>
      <c r="W200" s="9">
        <f t="shared" si="256"/>
        <v>3987</v>
      </c>
      <c r="X200" s="9">
        <f t="shared" si="256"/>
        <v>4174</v>
      </c>
      <c r="Y200" s="9">
        <f t="shared" si="256"/>
        <v>2898</v>
      </c>
      <c r="Z200" s="9">
        <f t="shared" si="256"/>
        <v>39839</v>
      </c>
      <c r="AA200" s="9">
        <f t="shared" si="256"/>
        <v>10603</v>
      </c>
      <c r="AB200" s="9">
        <f t="shared" si="256"/>
        <v>-5288</v>
      </c>
      <c r="AC200" s="9">
        <f t="shared" si="256"/>
        <v>3321</v>
      </c>
      <c r="AD200" s="9">
        <f t="shared" si="256"/>
        <v>3420</v>
      </c>
      <c r="AE200" s="9">
        <f t="shared" si="256"/>
        <v>-297</v>
      </c>
      <c r="AF200" s="9">
        <f t="shared" si="256"/>
        <v>4566</v>
      </c>
      <c r="AG200" s="9">
        <f t="shared" si="256"/>
        <v>-4384</v>
      </c>
      <c r="AH200" s="9">
        <f t="shared" si="256"/>
        <v>6098</v>
      </c>
      <c r="AI200" s="9">
        <f t="shared" si="256"/>
        <v>-2769</v>
      </c>
      <c r="AJ200" s="9">
        <f t="shared" si="256"/>
        <v>103926</v>
      </c>
    </row>
    <row r="201" spans="1:36">
      <c r="A201" s="1">
        <f>A44</f>
        <v>38078</v>
      </c>
      <c r="B201" s="9">
        <f t="shared" ref="B201:AJ201" si="257">IF(OR(B32="C",B44="C"),"C",B44-B32)</f>
        <v>-5160</v>
      </c>
      <c r="C201" s="9">
        <f t="shared" si="257"/>
        <v>37056</v>
      </c>
      <c r="D201" s="9">
        <f t="shared" si="257"/>
        <v>-8580</v>
      </c>
      <c r="E201" s="9">
        <f t="shared" si="257"/>
        <v>2050</v>
      </c>
      <c r="F201" s="9">
        <f t="shared" si="257"/>
        <v>2793</v>
      </c>
      <c r="G201" s="9">
        <f t="shared" si="257"/>
        <v>6575</v>
      </c>
      <c r="H201" s="9">
        <f t="shared" si="257"/>
        <v>-3059</v>
      </c>
      <c r="I201" s="9">
        <f t="shared" si="257"/>
        <v>849</v>
      </c>
      <c r="J201" s="9">
        <f t="shared" si="257"/>
        <v>772</v>
      </c>
      <c r="K201" s="9">
        <f t="shared" si="257"/>
        <v>1358</v>
      </c>
      <c r="L201" s="9">
        <f t="shared" si="257"/>
        <v>-3530</v>
      </c>
      <c r="M201" s="9">
        <f t="shared" si="257"/>
        <v>504</v>
      </c>
      <c r="N201" s="9">
        <f t="shared" si="257"/>
        <v>-5127</v>
      </c>
      <c r="O201" s="9">
        <f t="shared" si="257"/>
        <v>640</v>
      </c>
      <c r="P201" s="9">
        <f t="shared" si="257"/>
        <v>-164</v>
      </c>
      <c r="Q201" s="9">
        <f t="shared" si="257"/>
        <v>-1703</v>
      </c>
      <c r="R201" s="9">
        <f t="shared" si="257"/>
        <v>6423</v>
      </c>
      <c r="S201" s="9">
        <f t="shared" si="257"/>
        <v>6255</v>
      </c>
      <c r="T201" s="9">
        <f t="shared" si="257"/>
        <v>-3199</v>
      </c>
      <c r="U201" s="9">
        <f t="shared" si="257"/>
        <v>-9314</v>
      </c>
      <c r="V201" s="9">
        <f t="shared" si="257"/>
        <v>43815</v>
      </c>
      <c r="W201" s="9">
        <f t="shared" si="257"/>
        <v>4425</v>
      </c>
      <c r="X201" s="9">
        <f t="shared" si="257"/>
        <v>1628</v>
      </c>
      <c r="Y201" s="9">
        <f t="shared" si="257"/>
        <v>3281</v>
      </c>
      <c r="Z201" s="9">
        <f t="shared" si="257"/>
        <v>53150</v>
      </c>
      <c r="AA201" s="9">
        <f t="shared" si="257"/>
        <v>7891</v>
      </c>
      <c r="AB201" s="9">
        <f t="shared" si="257"/>
        <v>-532</v>
      </c>
      <c r="AC201" s="9">
        <f t="shared" si="257"/>
        <v>13210</v>
      </c>
      <c r="AD201" s="9">
        <f t="shared" si="257"/>
        <v>286</v>
      </c>
      <c r="AE201" s="9">
        <f t="shared" si="257"/>
        <v>3656</v>
      </c>
      <c r="AF201" s="9">
        <f t="shared" si="257"/>
        <v>3910</v>
      </c>
      <c r="AG201" s="9">
        <f t="shared" si="257"/>
        <v>-319</v>
      </c>
      <c r="AH201" s="9">
        <f t="shared" si="257"/>
        <v>5356</v>
      </c>
      <c r="AI201" s="9">
        <f t="shared" si="257"/>
        <v>790</v>
      </c>
      <c r="AJ201" s="9">
        <f t="shared" si="257"/>
        <v>106585</v>
      </c>
    </row>
    <row r="202" spans="1:36">
      <c r="A202" s="1">
        <f>A45</f>
        <v>38108</v>
      </c>
      <c r="B202" s="9">
        <f t="shared" ref="B202:AJ202" si="258">IF(OR(B33="C",B45="C"),"C",B45-B33)</f>
        <v>-1256</v>
      </c>
      <c r="C202" s="9">
        <f t="shared" si="258"/>
        <v>26292</v>
      </c>
      <c r="D202" s="9">
        <f t="shared" si="258"/>
        <v>-2785</v>
      </c>
      <c r="E202" s="9">
        <f t="shared" si="258"/>
        <v>549</v>
      </c>
      <c r="F202" s="9">
        <f t="shared" si="258"/>
        <v>2419</v>
      </c>
      <c r="G202" s="9">
        <f t="shared" si="258"/>
        <v>7392</v>
      </c>
      <c r="H202" s="9">
        <f t="shared" si="258"/>
        <v>-6990</v>
      </c>
      <c r="I202" s="9">
        <f t="shared" si="258"/>
        <v>-43</v>
      </c>
      <c r="J202" s="9">
        <f t="shared" si="258"/>
        <v>-1730</v>
      </c>
      <c r="K202" s="9">
        <f t="shared" si="258"/>
        <v>-1746</v>
      </c>
      <c r="L202" s="9">
        <f t="shared" si="258"/>
        <v>2507</v>
      </c>
      <c r="M202" s="9">
        <f t="shared" si="258"/>
        <v>121</v>
      </c>
      <c r="N202" s="9">
        <f t="shared" si="258"/>
        <v>-573</v>
      </c>
      <c r="O202" s="9">
        <f t="shared" si="258"/>
        <v>-485</v>
      </c>
      <c r="P202" s="9">
        <f t="shared" si="258"/>
        <v>-626</v>
      </c>
      <c r="Q202" s="9">
        <f t="shared" si="258"/>
        <v>-1216</v>
      </c>
      <c r="R202" s="9">
        <f t="shared" si="258"/>
        <v>-5036</v>
      </c>
      <c r="S202" s="9">
        <f t="shared" si="258"/>
        <v>-2519</v>
      </c>
      <c r="T202" s="9">
        <f t="shared" si="258"/>
        <v>562</v>
      </c>
      <c r="U202" s="9">
        <f t="shared" si="258"/>
        <v>-5276</v>
      </c>
      <c r="V202" s="9">
        <f t="shared" si="258"/>
        <v>36064</v>
      </c>
      <c r="W202" s="9">
        <f t="shared" si="258"/>
        <v>2656</v>
      </c>
      <c r="X202" s="9">
        <f t="shared" si="258"/>
        <v>2655</v>
      </c>
      <c r="Y202" s="9">
        <f t="shared" si="258"/>
        <v>954</v>
      </c>
      <c r="Z202" s="9">
        <f t="shared" si="258"/>
        <v>42329</v>
      </c>
      <c r="AA202" s="9">
        <f t="shared" si="258"/>
        <v>2349</v>
      </c>
      <c r="AB202" s="9">
        <f t="shared" si="258"/>
        <v>-3056</v>
      </c>
      <c r="AC202" s="9">
        <f t="shared" si="258"/>
        <v>16331</v>
      </c>
      <c r="AD202" s="9">
        <f t="shared" si="258"/>
        <v>29</v>
      </c>
      <c r="AE202" s="9">
        <f t="shared" si="258"/>
        <v>238</v>
      </c>
      <c r="AF202" s="9">
        <f t="shared" si="258"/>
        <v>1181</v>
      </c>
      <c r="AG202" s="9">
        <f t="shared" si="258"/>
        <v>-494</v>
      </c>
      <c r="AH202" s="9">
        <f t="shared" si="258"/>
        <v>1742</v>
      </c>
      <c r="AI202" s="9">
        <f t="shared" si="258"/>
        <v>-3064</v>
      </c>
      <c r="AJ202" s="9">
        <f t="shared" si="258"/>
        <v>69667</v>
      </c>
    </row>
    <row r="203" spans="1:36">
      <c r="A203" s="1">
        <f>A46</f>
        <v>38139</v>
      </c>
      <c r="B203" s="9">
        <f t="shared" ref="B203:AJ203" si="259">IF(OR(B34="C",B46="C"),"C",B46-B34)</f>
        <v>13254</v>
      </c>
      <c r="C203" s="9">
        <f t="shared" si="259"/>
        <v>42633</v>
      </c>
      <c r="D203" s="9">
        <f t="shared" si="259"/>
        <v>4357</v>
      </c>
      <c r="E203" s="9">
        <f t="shared" si="259"/>
        <v>8999</v>
      </c>
      <c r="F203" s="9">
        <f t="shared" si="259"/>
        <v>4158</v>
      </c>
      <c r="G203" s="9">
        <f t="shared" si="259"/>
        <v>12432</v>
      </c>
      <c r="H203" s="9">
        <f t="shared" si="259"/>
        <v>10334</v>
      </c>
      <c r="I203" s="9">
        <f t="shared" si="259"/>
        <v>1776</v>
      </c>
      <c r="J203" s="9">
        <f t="shared" si="259"/>
        <v>1371</v>
      </c>
      <c r="K203" s="9">
        <f t="shared" si="259"/>
        <v>5554</v>
      </c>
      <c r="L203" s="9">
        <f t="shared" si="259"/>
        <v>4339</v>
      </c>
      <c r="M203" s="9">
        <f t="shared" si="259"/>
        <v>4875</v>
      </c>
      <c r="N203" s="9">
        <f t="shared" si="259"/>
        <v>6558</v>
      </c>
      <c r="O203" s="9">
        <f t="shared" si="259"/>
        <v>2048</v>
      </c>
      <c r="P203" s="9">
        <f t="shared" si="259"/>
        <v>1713</v>
      </c>
      <c r="Q203" s="9">
        <f t="shared" si="259"/>
        <v>-445</v>
      </c>
      <c r="R203" s="9">
        <f t="shared" si="259"/>
        <v>1554</v>
      </c>
      <c r="S203" s="9">
        <f t="shared" si="259"/>
        <v>297</v>
      </c>
      <c r="T203" s="9">
        <f t="shared" si="259"/>
        <v>1265</v>
      </c>
      <c r="U203" s="9">
        <f t="shared" si="259"/>
        <v>-135</v>
      </c>
      <c r="V203" s="9">
        <f t="shared" si="259"/>
        <v>31319</v>
      </c>
      <c r="W203" s="9">
        <f t="shared" si="259"/>
        <v>3494</v>
      </c>
      <c r="X203" s="9">
        <f t="shared" si="259"/>
        <v>947</v>
      </c>
      <c r="Y203" s="9">
        <f t="shared" si="259"/>
        <v>6281</v>
      </c>
      <c r="Z203" s="9">
        <f t="shared" si="259"/>
        <v>42041</v>
      </c>
      <c r="AA203" s="9">
        <f t="shared" si="259"/>
        <v>4302</v>
      </c>
      <c r="AB203" s="9">
        <f t="shared" si="259"/>
        <v>-75</v>
      </c>
      <c r="AC203" s="9">
        <f t="shared" si="259"/>
        <v>26091</v>
      </c>
      <c r="AD203" s="9">
        <f t="shared" si="259"/>
        <v>2267</v>
      </c>
      <c r="AE203" s="9">
        <f t="shared" si="259"/>
        <v>2068</v>
      </c>
      <c r="AF203" s="9">
        <f t="shared" si="259"/>
        <v>13103</v>
      </c>
      <c r="AG203" s="9">
        <f t="shared" si="259"/>
        <v>330</v>
      </c>
      <c r="AH203" s="9">
        <f t="shared" si="259"/>
        <v>1604</v>
      </c>
      <c r="AI203" s="9">
        <f t="shared" si="259"/>
        <v>-5</v>
      </c>
      <c r="AJ203" s="9">
        <f t="shared" si="259"/>
        <v>218365</v>
      </c>
    </row>
    <row r="204" spans="1:36">
      <c r="A204" s="1">
        <f>A47</f>
        <v>38169</v>
      </c>
      <c r="B204" s="9">
        <f t="shared" ref="B204:AJ204" si="260">IF(OR(B35="C",B47="C"),"C",B47-B35)</f>
        <v>10649</v>
      </c>
      <c r="C204" s="9">
        <f t="shared" si="260"/>
        <v>17127</v>
      </c>
      <c r="D204" s="9">
        <f t="shared" si="260"/>
        <v>-726</v>
      </c>
      <c r="E204" s="9">
        <f t="shared" si="260"/>
        <v>97</v>
      </c>
      <c r="F204" s="9">
        <f t="shared" si="260"/>
        <v>1805</v>
      </c>
      <c r="G204" s="9">
        <f t="shared" si="260"/>
        <v>2733</v>
      </c>
      <c r="H204" s="9">
        <f t="shared" si="260"/>
        <v>4882</v>
      </c>
      <c r="I204" s="9">
        <f t="shared" si="260"/>
        <v>1982</v>
      </c>
      <c r="J204" s="9">
        <f t="shared" si="260"/>
        <v>50</v>
      </c>
      <c r="K204" s="9">
        <f t="shared" si="260"/>
        <v>4001</v>
      </c>
      <c r="L204" s="9">
        <f t="shared" si="260"/>
        <v>-2971</v>
      </c>
      <c r="M204" s="9">
        <f t="shared" si="260"/>
        <v>13359</v>
      </c>
      <c r="N204" s="9">
        <f t="shared" si="260"/>
        <v>6590</v>
      </c>
      <c r="O204" s="9">
        <f t="shared" si="260"/>
        <v>1836</v>
      </c>
      <c r="P204" s="9">
        <f t="shared" si="260"/>
        <v>853</v>
      </c>
      <c r="Q204" s="9">
        <f t="shared" si="260"/>
        <v>1660</v>
      </c>
      <c r="R204" s="9">
        <f t="shared" si="260"/>
        <v>15855</v>
      </c>
      <c r="S204" s="9">
        <f t="shared" si="260"/>
        <v>14530</v>
      </c>
      <c r="T204" s="9">
        <f t="shared" si="260"/>
        <v>3311</v>
      </c>
      <c r="U204" s="9">
        <f t="shared" si="260"/>
        <v>-1137</v>
      </c>
      <c r="V204" s="9">
        <f t="shared" si="260"/>
        <v>29690</v>
      </c>
      <c r="W204" s="9">
        <f t="shared" si="260"/>
        <v>-1488</v>
      </c>
      <c r="X204" s="9">
        <f t="shared" si="260"/>
        <v>740</v>
      </c>
      <c r="Y204" s="9">
        <f t="shared" si="260"/>
        <v>4340</v>
      </c>
      <c r="Z204" s="9">
        <f t="shared" si="260"/>
        <v>33282</v>
      </c>
      <c r="AA204" s="9">
        <f t="shared" si="260"/>
        <v>748</v>
      </c>
      <c r="AB204" s="9">
        <f t="shared" si="260"/>
        <v>4</v>
      </c>
      <c r="AC204" s="9">
        <f t="shared" si="260"/>
        <v>1325</v>
      </c>
      <c r="AD204" s="9">
        <f t="shared" si="260"/>
        <v>-984</v>
      </c>
      <c r="AE204" s="9">
        <f t="shared" si="260"/>
        <v>-1348</v>
      </c>
      <c r="AF204" s="9">
        <f t="shared" si="260"/>
        <v>1931</v>
      </c>
      <c r="AG204" s="9">
        <f t="shared" si="260"/>
        <v>-545</v>
      </c>
      <c r="AH204" s="9">
        <f t="shared" si="260"/>
        <v>-1253</v>
      </c>
      <c r="AI204" s="9">
        <f t="shared" si="260"/>
        <v>-914</v>
      </c>
      <c r="AJ204" s="9">
        <f t="shared" si="260"/>
        <v>114201</v>
      </c>
    </row>
    <row r="205" spans="1:36">
      <c r="A205" s="1">
        <f>A48</f>
        <v>38200</v>
      </c>
      <c r="B205" s="9">
        <f t="shared" ref="B205:AJ205" si="261">IF(OR(B36="C",B48="C"),"C",B48-B36)</f>
        <v>682</v>
      </c>
      <c r="C205" s="9">
        <f t="shared" si="261"/>
        <v>4807</v>
      </c>
      <c r="D205" s="9">
        <f t="shared" si="261"/>
        <v>-1278</v>
      </c>
      <c r="E205" s="9">
        <f t="shared" si="261"/>
        <v>1376</v>
      </c>
      <c r="F205" s="9">
        <f t="shared" si="261"/>
        <v>5352</v>
      </c>
      <c r="G205" s="9">
        <f t="shared" si="261"/>
        <v>8231</v>
      </c>
      <c r="H205" s="9">
        <f t="shared" si="261"/>
        <v>2029</v>
      </c>
      <c r="I205" s="9">
        <f t="shared" si="261"/>
        <v>2661</v>
      </c>
      <c r="J205" s="9">
        <f t="shared" si="261"/>
        <v>-1253</v>
      </c>
      <c r="K205" s="9">
        <f t="shared" si="261"/>
        <v>5974</v>
      </c>
      <c r="L205" s="9">
        <f t="shared" si="261"/>
        <v>154</v>
      </c>
      <c r="M205" s="9">
        <f t="shared" si="261"/>
        <v>4897</v>
      </c>
      <c r="N205" s="9">
        <f t="shared" si="261"/>
        <v>-596</v>
      </c>
      <c r="O205" s="9">
        <f t="shared" si="261"/>
        <v>-296</v>
      </c>
      <c r="P205" s="9">
        <f t="shared" si="261"/>
        <v>-1920</v>
      </c>
      <c r="Q205" s="9">
        <f t="shared" si="261"/>
        <v>-486</v>
      </c>
      <c r="R205" s="9">
        <f t="shared" si="261"/>
        <v>5089</v>
      </c>
      <c r="S205" s="9">
        <f t="shared" si="261"/>
        <v>4442</v>
      </c>
      <c r="T205" s="9">
        <f t="shared" si="261"/>
        <v>-2465</v>
      </c>
      <c r="U205" s="9">
        <f t="shared" si="261"/>
        <v>-1953</v>
      </c>
      <c r="V205" s="9">
        <f t="shared" si="261"/>
        <v>20284</v>
      </c>
      <c r="W205" s="9">
        <f t="shared" si="261"/>
        <v>-701</v>
      </c>
      <c r="X205" s="9">
        <f t="shared" si="261"/>
        <v>-247</v>
      </c>
      <c r="Y205" s="9">
        <f t="shared" si="261"/>
        <v>5308</v>
      </c>
      <c r="Z205" s="9">
        <f t="shared" si="261"/>
        <v>24644</v>
      </c>
      <c r="AA205" s="9">
        <f t="shared" si="261"/>
        <v>3015</v>
      </c>
      <c r="AB205" s="9">
        <f t="shared" si="261"/>
        <v>3515</v>
      </c>
      <c r="AC205" s="9">
        <f t="shared" si="261"/>
        <v>17283</v>
      </c>
      <c r="AD205" s="9">
        <f t="shared" si="261"/>
        <v>91</v>
      </c>
      <c r="AE205" s="9">
        <f t="shared" si="261"/>
        <v>466</v>
      </c>
      <c r="AF205" s="9">
        <f t="shared" si="261"/>
        <v>2455</v>
      </c>
      <c r="AG205" s="9">
        <f t="shared" si="261"/>
        <v>-420</v>
      </c>
      <c r="AH205" s="9">
        <f t="shared" si="261"/>
        <v>-865</v>
      </c>
      <c r="AI205" s="9">
        <f t="shared" si="261"/>
        <v>1675</v>
      </c>
      <c r="AJ205" s="9">
        <f t="shared" si="261"/>
        <v>82862</v>
      </c>
    </row>
    <row r="206" spans="1:36">
      <c r="A206" s="1">
        <f>A49</f>
        <v>38231</v>
      </c>
      <c r="B206" s="9">
        <f t="shared" ref="B206:AJ206" si="262">IF(OR(B37="C",B49="C"),"C",B49-B37)</f>
        <v>-154</v>
      </c>
      <c r="C206" s="9">
        <f t="shared" si="262"/>
        <v>12805</v>
      </c>
      <c r="D206" s="9">
        <f t="shared" si="262"/>
        <v>33</v>
      </c>
      <c r="E206" s="9">
        <f t="shared" si="262"/>
        <v>1669</v>
      </c>
      <c r="F206" s="9">
        <f t="shared" si="262"/>
        <v>3779</v>
      </c>
      <c r="G206" s="9">
        <f t="shared" si="262"/>
        <v>5823</v>
      </c>
      <c r="H206" s="9">
        <f t="shared" si="262"/>
        <v>6506</v>
      </c>
      <c r="I206" s="9">
        <f t="shared" si="262"/>
        <v>1614</v>
      </c>
      <c r="J206" s="9">
        <f t="shared" si="262"/>
        <v>668</v>
      </c>
      <c r="K206" s="9">
        <f t="shared" si="262"/>
        <v>6356</v>
      </c>
      <c r="L206" s="9">
        <f t="shared" si="262"/>
        <v>1802</v>
      </c>
      <c r="M206" s="9">
        <f t="shared" si="262"/>
        <v>7538</v>
      </c>
      <c r="N206" s="9">
        <f t="shared" si="262"/>
        <v>1620</v>
      </c>
      <c r="O206" s="9">
        <f t="shared" si="262"/>
        <v>-1693</v>
      </c>
      <c r="P206" s="9">
        <f t="shared" si="262"/>
        <v>-1799</v>
      </c>
      <c r="Q206" s="9">
        <f t="shared" si="262"/>
        <v>-343</v>
      </c>
      <c r="R206" s="9">
        <f t="shared" si="262"/>
        <v>4479</v>
      </c>
      <c r="S206" s="9">
        <f t="shared" si="262"/>
        <v>5525</v>
      </c>
      <c r="T206" s="9">
        <f t="shared" si="262"/>
        <v>4027</v>
      </c>
      <c r="U206" s="9">
        <f t="shared" si="262"/>
        <v>1257</v>
      </c>
      <c r="V206" s="9">
        <f t="shared" si="262"/>
        <v>33639</v>
      </c>
      <c r="W206" s="9">
        <f t="shared" si="262"/>
        <v>3310</v>
      </c>
      <c r="X206" s="9">
        <f t="shared" si="262"/>
        <v>3183</v>
      </c>
      <c r="Y206" s="9">
        <f t="shared" si="262"/>
        <v>368</v>
      </c>
      <c r="Z206" s="9">
        <f t="shared" si="262"/>
        <v>40499</v>
      </c>
      <c r="AA206" s="9">
        <f t="shared" si="262"/>
        <v>13515</v>
      </c>
      <c r="AB206" s="9">
        <f t="shared" si="262"/>
        <v>6159</v>
      </c>
      <c r="AC206" s="9">
        <f t="shared" si="262"/>
        <v>20279</v>
      </c>
      <c r="AD206" s="9">
        <f t="shared" si="262"/>
        <v>195</v>
      </c>
      <c r="AE206" s="9">
        <f t="shared" si="262"/>
        <v>-1117</v>
      </c>
      <c r="AF206" s="9">
        <f t="shared" si="262"/>
        <v>4566</v>
      </c>
      <c r="AG206" s="9">
        <f t="shared" si="262"/>
        <v>-640</v>
      </c>
      <c r="AH206" s="9">
        <f t="shared" si="262"/>
        <v>2256</v>
      </c>
      <c r="AI206" s="9">
        <f t="shared" si="262"/>
        <v>-2399</v>
      </c>
      <c r="AJ206" s="9">
        <f t="shared" si="262"/>
        <v>139301</v>
      </c>
    </row>
    <row r="207" spans="1:36">
      <c r="A207" s="1">
        <f>A50</f>
        <v>38261</v>
      </c>
      <c r="B207" s="9">
        <f t="shared" ref="B207:AJ207" si="263">IF(OR(B38="C",B50="C"),"C",B50-B38)</f>
        <v>-303</v>
      </c>
      <c r="C207" s="9">
        <f t="shared" si="263"/>
        <v>27843</v>
      </c>
      <c r="D207" s="9">
        <f t="shared" si="263"/>
        <v>2501</v>
      </c>
      <c r="E207" s="9">
        <f t="shared" si="263"/>
        <v>5172</v>
      </c>
      <c r="F207" s="9">
        <f t="shared" si="263"/>
        <v>2527</v>
      </c>
      <c r="G207" s="9">
        <f t="shared" si="263"/>
        <v>-943</v>
      </c>
      <c r="H207" s="9">
        <f t="shared" si="263"/>
        <v>2597</v>
      </c>
      <c r="I207" s="9">
        <f t="shared" si="263"/>
        <v>371</v>
      </c>
      <c r="J207" s="9">
        <f t="shared" si="263"/>
        <v>-587</v>
      </c>
      <c r="K207" s="9">
        <f t="shared" si="263"/>
        <v>5783</v>
      </c>
      <c r="L207" s="9">
        <f t="shared" si="263"/>
        <v>-1925</v>
      </c>
      <c r="M207" s="9">
        <f t="shared" si="263"/>
        <v>3427</v>
      </c>
      <c r="N207" s="9">
        <f t="shared" si="263"/>
        <v>-2235</v>
      </c>
      <c r="O207" s="9">
        <f t="shared" si="263"/>
        <v>282</v>
      </c>
      <c r="P207" s="9">
        <f t="shared" si="263"/>
        <v>-1566</v>
      </c>
      <c r="Q207" s="9">
        <f t="shared" si="263"/>
        <v>-231</v>
      </c>
      <c r="R207" s="9">
        <f t="shared" si="263"/>
        <v>-989</v>
      </c>
      <c r="S207" s="9">
        <f t="shared" si="263"/>
        <v>1353</v>
      </c>
      <c r="T207" s="9">
        <f t="shared" si="263"/>
        <v>-4121</v>
      </c>
      <c r="U207" s="9">
        <f t="shared" si="263"/>
        <v>-2877</v>
      </c>
      <c r="V207" s="9">
        <f t="shared" si="263"/>
        <v>5976</v>
      </c>
      <c r="W207" s="9">
        <f t="shared" si="263"/>
        <v>370</v>
      </c>
      <c r="X207" s="9">
        <f t="shared" si="263"/>
        <v>-2032</v>
      </c>
      <c r="Y207" s="9">
        <f t="shared" si="263"/>
        <v>4015</v>
      </c>
      <c r="Z207" s="9">
        <f t="shared" si="263"/>
        <v>8328</v>
      </c>
      <c r="AA207" s="9">
        <f t="shared" si="263"/>
        <v>6819</v>
      </c>
      <c r="AB207" s="9">
        <f t="shared" si="263"/>
        <v>233</v>
      </c>
      <c r="AC207" s="9">
        <f t="shared" si="263"/>
        <v>10111</v>
      </c>
      <c r="AD207" s="9">
        <f t="shared" si="263"/>
        <v>2041</v>
      </c>
      <c r="AE207" s="9">
        <f t="shared" si="263"/>
        <v>221</v>
      </c>
      <c r="AF207" s="9">
        <f t="shared" si="263"/>
        <v>1963</v>
      </c>
      <c r="AG207" s="9">
        <f t="shared" si="263"/>
        <v>-530</v>
      </c>
      <c r="AH207" s="9">
        <f t="shared" si="263"/>
        <v>-97</v>
      </c>
      <c r="AI207" s="9">
        <f t="shared" si="263"/>
        <v>-1713</v>
      </c>
      <c r="AJ207" s="9">
        <f t="shared" si="263"/>
        <v>62103</v>
      </c>
    </row>
    <row r="208" spans="1:36">
      <c r="A208" s="1">
        <f>A51</f>
        <v>38292</v>
      </c>
      <c r="B208" s="9">
        <f t="shared" ref="B208:AJ208" si="264">IF(OR(B39="C",B51="C"),"C",B51-B39)</f>
        <v>7037</v>
      </c>
      <c r="C208" s="9">
        <f t="shared" si="264"/>
        <v>-5323</v>
      </c>
      <c r="D208" s="9">
        <f t="shared" si="264"/>
        <v>247</v>
      </c>
      <c r="E208" s="9">
        <f t="shared" si="264"/>
        <v>-1824</v>
      </c>
      <c r="F208" s="9">
        <f t="shared" si="264"/>
        <v>8886</v>
      </c>
      <c r="G208" s="9">
        <f t="shared" si="264"/>
        <v>2393</v>
      </c>
      <c r="H208" s="9">
        <f t="shared" si="264"/>
        <v>5540</v>
      </c>
      <c r="I208" s="9">
        <f t="shared" si="264"/>
        <v>1986</v>
      </c>
      <c r="J208" s="9">
        <f t="shared" si="264"/>
        <v>775</v>
      </c>
      <c r="K208" s="9">
        <f t="shared" si="264"/>
        <v>7115</v>
      </c>
      <c r="L208" s="9">
        <f t="shared" si="264"/>
        <v>2339</v>
      </c>
      <c r="M208" s="9">
        <f t="shared" si="264"/>
        <v>5493</v>
      </c>
      <c r="N208" s="9">
        <f t="shared" si="264"/>
        <v>3379</v>
      </c>
      <c r="O208" s="9">
        <f t="shared" si="264"/>
        <v>3570</v>
      </c>
      <c r="P208" s="9">
        <f t="shared" si="264"/>
        <v>-3058</v>
      </c>
      <c r="Q208" s="9">
        <f t="shared" si="264"/>
        <v>-396</v>
      </c>
      <c r="R208" s="9">
        <f t="shared" si="264"/>
        <v>7413</v>
      </c>
      <c r="S208" s="9">
        <f t="shared" si="264"/>
        <v>6662</v>
      </c>
      <c r="T208" s="9">
        <f t="shared" si="264"/>
        <v>7736</v>
      </c>
      <c r="U208" s="9">
        <f t="shared" si="264"/>
        <v>3191</v>
      </c>
      <c r="V208" s="9">
        <f t="shared" si="264"/>
        <v>44574</v>
      </c>
      <c r="W208" s="9">
        <f t="shared" si="264"/>
        <v>260</v>
      </c>
      <c r="X208" s="9">
        <f t="shared" si="264"/>
        <v>498</v>
      </c>
      <c r="Y208" s="9">
        <f t="shared" si="264"/>
        <v>1764</v>
      </c>
      <c r="Z208" s="9">
        <f t="shared" si="264"/>
        <v>47096</v>
      </c>
      <c r="AA208" s="9">
        <f t="shared" si="264"/>
        <v>11957</v>
      </c>
      <c r="AB208" s="9">
        <f t="shared" si="264"/>
        <v>1076</v>
      </c>
      <c r="AC208" s="9">
        <f t="shared" si="264"/>
        <v>9980</v>
      </c>
      <c r="AD208" s="9">
        <f t="shared" si="264"/>
        <v>349</v>
      </c>
      <c r="AE208" s="9">
        <f t="shared" si="264"/>
        <v>2863</v>
      </c>
      <c r="AF208" s="9">
        <f t="shared" si="264"/>
        <v>1593</v>
      </c>
      <c r="AG208" s="9">
        <f t="shared" si="264"/>
        <v>504</v>
      </c>
      <c r="AH208" s="9">
        <f t="shared" si="264"/>
        <v>1689</v>
      </c>
      <c r="AI208" s="9">
        <f t="shared" si="264"/>
        <v>2318</v>
      </c>
      <c r="AJ208" s="9">
        <f t="shared" si="264"/>
        <v>135925</v>
      </c>
    </row>
    <row r="209" spans="1:36">
      <c r="A209" s="1">
        <f>A52</f>
        <v>38322</v>
      </c>
      <c r="B209" s="9">
        <f t="shared" ref="B209:AJ209" si="265">IF(OR(B40="C",B52="C"),"C",B52-B40)</f>
        <v>3968</v>
      </c>
      <c r="C209" s="9">
        <f t="shared" si="265"/>
        <v>-7053</v>
      </c>
      <c r="D209" s="9">
        <f t="shared" si="265"/>
        <v>4637</v>
      </c>
      <c r="E209" s="9">
        <f t="shared" si="265"/>
        <v>5299</v>
      </c>
      <c r="F209" s="9">
        <f t="shared" si="265"/>
        <v>3224</v>
      </c>
      <c r="G209" s="9">
        <f t="shared" si="265"/>
        <v>6410</v>
      </c>
      <c r="H209" s="9">
        <f t="shared" si="265"/>
        <v>-406</v>
      </c>
      <c r="I209" s="9">
        <f t="shared" si="265"/>
        <v>-211</v>
      </c>
      <c r="J209" s="9">
        <f t="shared" si="265"/>
        <v>-868</v>
      </c>
      <c r="K209" s="9">
        <f t="shared" si="265"/>
        <v>1463</v>
      </c>
      <c r="L209" s="9">
        <f t="shared" si="265"/>
        <v>2089</v>
      </c>
      <c r="M209" s="9">
        <f t="shared" si="265"/>
        <v>-1320</v>
      </c>
      <c r="N209" s="9">
        <f t="shared" si="265"/>
        <v>3854</v>
      </c>
      <c r="O209" s="9">
        <f t="shared" si="265"/>
        <v>2246</v>
      </c>
      <c r="P209" s="9">
        <f t="shared" si="265"/>
        <v>-101</v>
      </c>
      <c r="Q209" s="9">
        <f t="shared" si="265"/>
        <v>5087</v>
      </c>
      <c r="R209" s="9">
        <f t="shared" si="265"/>
        <v>8258</v>
      </c>
      <c r="S209" s="9">
        <f t="shared" si="265"/>
        <v>9257</v>
      </c>
      <c r="T209" s="9">
        <f t="shared" si="265"/>
        <v>1406</v>
      </c>
      <c r="U209" s="9">
        <f t="shared" si="265"/>
        <v>-2206</v>
      </c>
      <c r="V209" s="9">
        <f t="shared" si="265"/>
        <v>25613</v>
      </c>
      <c r="W209" s="9">
        <f t="shared" si="265"/>
        <v>882</v>
      </c>
      <c r="X209" s="9">
        <f t="shared" si="265"/>
        <v>-8137</v>
      </c>
      <c r="Y209" s="9">
        <f t="shared" si="265"/>
        <v>-632</v>
      </c>
      <c r="Z209" s="9">
        <f t="shared" si="265"/>
        <v>17725</v>
      </c>
      <c r="AA209" s="9">
        <f t="shared" si="265"/>
        <v>-312</v>
      </c>
      <c r="AB209" s="9">
        <f t="shared" si="265"/>
        <v>-3212</v>
      </c>
      <c r="AC209" s="9">
        <f t="shared" si="265"/>
        <v>-2328</v>
      </c>
      <c r="AD209" s="9">
        <f t="shared" si="265"/>
        <v>-5674</v>
      </c>
      <c r="AE209" s="9">
        <f t="shared" si="265"/>
        <v>310</v>
      </c>
      <c r="AF209" s="9">
        <f t="shared" si="265"/>
        <v>-196</v>
      </c>
      <c r="AG209" s="9">
        <f t="shared" si="265"/>
        <v>-1364</v>
      </c>
      <c r="AH209" s="9">
        <f t="shared" si="265"/>
        <v>-1705</v>
      </c>
      <c r="AI209" s="9">
        <f t="shared" si="265"/>
        <v>2182</v>
      </c>
      <c r="AJ209" s="9">
        <f t="shared" si="265"/>
        <v>41206</v>
      </c>
    </row>
    <row r="210" spans="1:36">
      <c r="A210" s="1">
        <f>A53</f>
        <v>38353</v>
      </c>
      <c r="B210" s="9">
        <f t="shared" ref="B210:AJ210" si="266">IF(OR(B41="C",B53="C"),"C",B53-B41)</f>
        <v>6412</v>
      </c>
      <c r="C210" s="9">
        <f t="shared" si="266"/>
        <v>13192</v>
      </c>
      <c r="D210" s="9">
        <f t="shared" si="266"/>
        <v>-5941</v>
      </c>
      <c r="E210" s="9">
        <f t="shared" si="266"/>
        <v>5938</v>
      </c>
      <c r="F210" s="9">
        <f t="shared" si="266"/>
        <v>26384</v>
      </c>
      <c r="G210" s="9">
        <f t="shared" si="266"/>
        <v>-22537</v>
      </c>
      <c r="H210" s="9">
        <f t="shared" si="266"/>
        <v>9066</v>
      </c>
      <c r="I210" s="9">
        <f t="shared" si="266"/>
        <v>20062</v>
      </c>
      <c r="J210" s="9">
        <f t="shared" si="266"/>
        <v>6913</v>
      </c>
      <c r="K210" s="9">
        <f t="shared" si="266"/>
        <v>-817</v>
      </c>
      <c r="L210" s="9">
        <f t="shared" si="266"/>
        <v>7205</v>
      </c>
      <c r="M210" s="9">
        <f t="shared" si="266"/>
        <v>2953</v>
      </c>
      <c r="N210" s="9">
        <f t="shared" si="266"/>
        <v>2184</v>
      </c>
      <c r="O210" s="9">
        <f t="shared" si="266"/>
        <v>-755</v>
      </c>
      <c r="P210" s="9">
        <f t="shared" si="266"/>
        <v>-1133</v>
      </c>
      <c r="Q210" s="9">
        <f t="shared" si="266"/>
        <v>5247</v>
      </c>
      <c r="R210" s="9">
        <f t="shared" si="266"/>
        <v>7762</v>
      </c>
      <c r="S210" s="9">
        <f t="shared" si="266"/>
        <v>9022</v>
      </c>
      <c r="T210" s="9">
        <f t="shared" si="266"/>
        <v>8613</v>
      </c>
      <c r="U210" s="9">
        <f t="shared" si="266"/>
        <v>19189</v>
      </c>
      <c r="V210" s="9">
        <f t="shared" si="266"/>
        <v>40007</v>
      </c>
      <c r="W210" s="9">
        <f t="shared" si="266"/>
        <v>5828</v>
      </c>
      <c r="X210" s="9">
        <f t="shared" si="266"/>
        <v>170</v>
      </c>
      <c r="Y210" s="9">
        <f t="shared" si="266"/>
        <v>7096</v>
      </c>
      <c r="Z210" s="9">
        <f t="shared" si="266"/>
        <v>53102</v>
      </c>
      <c r="AA210" s="9">
        <f t="shared" si="266"/>
        <v>2176</v>
      </c>
      <c r="AB210" s="9">
        <f t="shared" si="266"/>
        <v>-8061</v>
      </c>
      <c r="AC210" s="9">
        <f t="shared" si="266"/>
        <v>16911</v>
      </c>
      <c r="AD210" s="9">
        <f t="shared" si="266"/>
        <v>2909</v>
      </c>
      <c r="AE210" s="9">
        <f t="shared" si="266"/>
        <v>-3635</v>
      </c>
      <c r="AF210" s="9">
        <f t="shared" si="266"/>
        <v>-849</v>
      </c>
      <c r="AG210" s="9">
        <f t="shared" si="266"/>
        <v>-978</v>
      </c>
      <c r="AH210" s="9">
        <f t="shared" si="266"/>
        <v>5117</v>
      </c>
      <c r="AI210" s="9">
        <f t="shared" si="266"/>
        <v>4865</v>
      </c>
      <c r="AJ210" s="9">
        <f t="shared" si="266"/>
        <v>181493</v>
      </c>
    </row>
    <row r="211" spans="1:36">
      <c r="A211" s="1">
        <f>A54</f>
        <v>38384</v>
      </c>
      <c r="B211" s="9">
        <f t="shared" ref="B211:AJ211" si="267">IF(OR(B42="C",B54="C"),"C",B54-B42)</f>
        <v>-4683</v>
      </c>
      <c r="C211" s="9">
        <f t="shared" si="267"/>
        <v>-2869</v>
      </c>
      <c r="D211" s="9">
        <f t="shared" si="267"/>
        <v>-3542</v>
      </c>
      <c r="E211" s="9">
        <f t="shared" si="267"/>
        <v>-2775</v>
      </c>
      <c r="F211" s="9">
        <f t="shared" si="267"/>
        <v>4789</v>
      </c>
      <c r="G211" s="9">
        <f t="shared" si="267"/>
        <v>4087</v>
      </c>
      <c r="H211" s="9">
        <f t="shared" si="267"/>
        <v>1296</v>
      </c>
      <c r="I211" s="9">
        <f t="shared" si="267"/>
        <v>352</v>
      </c>
      <c r="J211" s="9">
        <f t="shared" si="267"/>
        <v>-7617</v>
      </c>
      <c r="K211" s="9">
        <f t="shared" si="267"/>
        <v>3075</v>
      </c>
      <c r="L211" s="9">
        <f t="shared" si="267"/>
        <v>-706</v>
      </c>
      <c r="M211" s="9">
        <f t="shared" si="267"/>
        <v>3459</v>
      </c>
      <c r="N211" s="9">
        <f t="shared" si="267"/>
        <v>3453</v>
      </c>
      <c r="O211" s="9">
        <f t="shared" si="267"/>
        <v>1814</v>
      </c>
      <c r="P211" s="9">
        <f t="shared" si="267"/>
        <v>-439</v>
      </c>
      <c r="Q211" s="9">
        <f t="shared" si="267"/>
        <v>1760</v>
      </c>
      <c r="R211" s="9">
        <f t="shared" si="267"/>
        <v>5353</v>
      </c>
      <c r="S211" s="9">
        <f t="shared" si="267"/>
        <v>8627</v>
      </c>
      <c r="T211" s="9">
        <f t="shared" si="267"/>
        <v>-353</v>
      </c>
      <c r="U211" s="9">
        <f t="shared" si="267"/>
        <v>4236</v>
      </c>
      <c r="V211" s="9">
        <f t="shared" si="267"/>
        <v>10096</v>
      </c>
      <c r="W211" s="9">
        <f t="shared" si="267"/>
        <v>1487</v>
      </c>
      <c r="X211" s="9">
        <f t="shared" si="267"/>
        <v>-4457</v>
      </c>
      <c r="Y211" s="9">
        <f t="shared" si="267"/>
        <v>344</v>
      </c>
      <c r="Z211" s="9">
        <f t="shared" si="267"/>
        <v>7471</v>
      </c>
      <c r="AA211" s="9">
        <f t="shared" si="267"/>
        <v>2751</v>
      </c>
      <c r="AB211" s="9">
        <f t="shared" si="267"/>
        <v>1817</v>
      </c>
      <c r="AC211" s="9">
        <f t="shared" si="267"/>
        <v>14620</v>
      </c>
      <c r="AD211" s="9">
        <f t="shared" si="267"/>
        <v>524</v>
      </c>
      <c r="AE211" s="9">
        <f t="shared" si="267"/>
        <v>711</v>
      </c>
      <c r="AF211" s="9">
        <f t="shared" si="267"/>
        <v>221</v>
      </c>
      <c r="AG211" s="9">
        <f t="shared" si="267"/>
        <v>-1881</v>
      </c>
      <c r="AH211" s="9">
        <f t="shared" si="267"/>
        <v>1267</v>
      </c>
      <c r="AI211" s="9">
        <f t="shared" si="267"/>
        <v>3738</v>
      </c>
      <c r="AJ211" s="9">
        <f t="shared" si="267"/>
        <v>41931</v>
      </c>
    </row>
    <row r="212" spans="1:36">
      <c r="A212" s="1">
        <f>A55</f>
        <v>38412</v>
      </c>
      <c r="B212" s="9">
        <f t="shared" ref="B212:AJ212" si="268">IF(OR(B43="C",B55="C"),"C",B55-B43)</f>
        <v>27234</v>
      </c>
      <c r="C212" s="9">
        <f t="shared" si="268"/>
        <v>15951</v>
      </c>
      <c r="D212" s="9">
        <f t="shared" si="268"/>
        <v>10527</v>
      </c>
      <c r="E212" s="9">
        <f t="shared" si="268"/>
        <v>11986</v>
      </c>
      <c r="F212" s="9">
        <f t="shared" si="268"/>
        <v>21152</v>
      </c>
      <c r="G212" s="9">
        <f t="shared" si="268"/>
        <v>21689</v>
      </c>
      <c r="H212" s="9">
        <f t="shared" si="268"/>
        <v>12500</v>
      </c>
      <c r="I212" s="9">
        <f t="shared" si="268"/>
        <v>2984</v>
      </c>
      <c r="J212" s="9">
        <f t="shared" si="268"/>
        <v>-2380</v>
      </c>
      <c r="K212" s="9">
        <f t="shared" si="268"/>
        <v>18171</v>
      </c>
      <c r="L212" s="9">
        <f t="shared" si="268"/>
        <v>10681</v>
      </c>
      <c r="M212" s="9">
        <f t="shared" si="268"/>
        <v>2623</v>
      </c>
      <c r="N212" s="9">
        <f t="shared" si="268"/>
        <v>-4108</v>
      </c>
      <c r="O212" s="9">
        <f t="shared" si="268"/>
        <v>1756</v>
      </c>
      <c r="P212" s="9">
        <f t="shared" si="268"/>
        <v>1378</v>
      </c>
      <c r="Q212" s="9">
        <f t="shared" si="268"/>
        <v>4254</v>
      </c>
      <c r="R212" s="9">
        <f t="shared" si="268"/>
        <v>19221</v>
      </c>
      <c r="S212" s="9">
        <f t="shared" si="268"/>
        <v>22411</v>
      </c>
      <c r="T212" s="9">
        <f t="shared" si="268"/>
        <v>6030</v>
      </c>
      <c r="U212" s="9">
        <f t="shared" si="268"/>
        <v>14361</v>
      </c>
      <c r="V212" s="9">
        <f t="shared" si="268"/>
        <v>46031</v>
      </c>
      <c r="W212" s="9">
        <f t="shared" si="268"/>
        <v>4174</v>
      </c>
      <c r="X212" s="9">
        <f t="shared" si="268"/>
        <v>-3096</v>
      </c>
      <c r="Y212" s="9">
        <f t="shared" si="268"/>
        <v>3240</v>
      </c>
      <c r="Z212" s="9">
        <f t="shared" si="268"/>
        <v>50349</v>
      </c>
      <c r="AA212" s="9">
        <f t="shared" si="268"/>
        <v>14635</v>
      </c>
      <c r="AB212" s="9">
        <f t="shared" si="268"/>
        <v>5674</v>
      </c>
      <c r="AC212" s="9">
        <f t="shared" si="268"/>
        <v>26460</v>
      </c>
      <c r="AD212" s="9">
        <f t="shared" si="268"/>
        <v>5312</v>
      </c>
      <c r="AE212" s="9">
        <f t="shared" si="268"/>
        <v>10324</v>
      </c>
      <c r="AF212" s="9">
        <f t="shared" si="268"/>
        <v>7630</v>
      </c>
      <c r="AG212" s="9">
        <f t="shared" si="268"/>
        <v>243</v>
      </c>
      <c r="AH212" s="9">
        <f t="shared" si="268"/>
        <v>3791</v>
      </c>
      <c r="AI212" s="9">
        <f t="shared" si="268"/>
        <v>10580</v>
      </c>
      <c r="AJ212" s="9">
        <f t="shared" si="268"/>
        <v>331007</v>
      </c>
    </row>
    <row r="213" spans="1:36">
      <c r="A213" s="1">
        <f>A56</f>
        <v>38443</v>
      </c>
      <c r="B213" s="9">
        <f t="shared" ref="B213:AJ213" si="269">IF(OR(B44="C",B56="C"),"C",B56-B44)</f>
        <v>-5139</v>
      </c>
      <c r="C213" s="9">
        <f t="shared" si="269"/>
        <v>711</v>
      </c>
      <c r="D213" s="9">
        <f t="shared" si="269"/>
        <v>-645</v>
      </c>
      <c r="E213" s="9">
        <f t="shared" si="269"/>
        <v>11513</v>
      </c>
      <c r="F213" s="9">
        <f t="shared" si="269"/>
        <v>-3320</v>
      </c>
      <c r="G213" s="9">
        <f t="shared" si="269"/>
        <v>-5868</v>
      </c>
      <c r="H213" s="9">
        <f t="shared" si="269"/>
        <v>-5239</v>
      </c>
      <c r="I213" s="9">
        <f t="shared" si="269"/>
        <v>-987</v>
      </c>
      <c r="J213" s="9">
        <f t="shared" si="269"/>
        <v>-6274</v>
      </c>
      <c r="K213" s="9">
        <f t="shared" si="269"/>
        <v>991</v>
      </c>
      <c r="L213" s="9">
        <f t="shared" si="269"/>
        <v>-2288</v>
      </c>
      <c r="M213" s="9">
        <f t="shared" si="269"/>
        <v>-626</v>
      </c>
      <c r="N213" s="9">
        <f t="shared" si="269"/>
        <v>5996</v>
      </c>
      <c r="O213" s="9">
        <f t="shared" si="269"/>
        <v>-2654</v>
      </c>
      <c r="P213" s="9">
        <f t="shared" si="269"/>
        <v>-1687</v>
      </c>
      <c r="Q213" s="9">
        <f t="shared" si="269"/>
        <v>-2088</v>
      </c>
      <c r="R213" s="9">
        <f t="shared" si="269"/>
        <v>22956</v>
      </c>
      <c r="S213" s="9">
        <f t="shared" si="269"/>
        <v>23427</v>
      </c>
      <c r="T213" s="9">
        <f t="shared" si="269"/>
        <v>-3366</v>
      </c>
      <c r="U213" s="9">
        <f t="shared" si="269"/>
        <v>-7742</v>
      </c>
      <c r="V213" s="9">
        <f t="shared" si="269"/>
        <v>6032</v>
      </c>
      <c r="W213" s="9">
        <f t="shared" si="269"/>
        <v>-3915</v>
      </c>
      <c r="X213" s="9">
        <f t="shared" si="269"/>
        <v>-3313</v>
      </c>
      <c r="Y213" s="9">
        <f t="shared" si="269"/>
        <v>-2388</v>
      </c>
      <c r="Z213" s="9">
        <f t="shared" si="269"/>
        <v>-3584</v>
      </c>
      <c r="AA213" s="9">
        <f t="shared" si="269"/>
        <v>-9114</v>
      </c>
      <c r="AB213" s="9">
        <f t="shared" si="269"/>
        <v>-7657</v>
      </c>
      <c r="AC213" s="9">
        <f t="shared" si="269"/>
        <v>-2209</v>
      </c>
      <c r="AD213" s="9">
        <f t="shared" si="269"/>
        <v>-4489</v>
      </c>
      <c r="AE213" s="9">
        <f t="shared" si="269"/>
        <v>-7080</v>
      </c>
      <c r="AF213" s="9">
        <f t="shared" si="269"/>
        <v>-2469</v>
      </c>
      <c r="AG213" s="9">
        <f t="shared" si="269"/>
        <v>372</v>
      </c>
      <c r="AH213" s="9">
        <f t="shared" si="269"/>
        <v>-4987</v>
      </c>
      <c r="AI213" s="9">
        <f t="shared" si="269"/>
        <v>806</v>
      </c>
      <c r="AJ213" s="9">
        <f t="shared" si="269"/>
        <v>-46166</v>
      </c>
    </row>
    <row r="214" spans="1:36">
      <c r="A214" s="1">
        <f>A57</f>
        <v>38473</v>
      </c>
      <c r="B214" s="9">
        <f t="shared" ref="B214:AJ214" si="270">IF(OR(B45="C",B57="C"),"C",B57-B45)</f>
        <v>-778</v>
      </c>
      <c r="C214" s="9">
        <f t="shared" si="270"/>
        <v>-12666</v>
      </c>
      <c r="D214" s="9">
        <f t="shared" si="270"/>
        <v>-6121</v>
      </c>
      <c r="E214" s="9">
        <f t="shared" si="270"/>
        <v>4885</v>
      </c>
      <c r="F214" s="9">
        <f t="shared" si="270"/>
        <v>491</v>
      </c>
      <c r="G214" s="9">
        <f t="shared" si="270"/>
        <v>3489</v>
      </c>
      <c r="H214" s="9">
        <f t="shared" si="270"/>
        <v>3003</v>
      </c>
      <c r="I214" s="9">
        <f t="shared" si="270"/>
        <v>659</v>
      </c>
      <c r="J214" s="9">
        <f t="shared" si="270"/>
        <v>1945</v>
      </c>
      <c r="K214" s="9">
        <f t="shared" si="270"/>
        <v>3512</v>
      </c>
      <c r="L214" s="9">
        <f t="shared" si="270"/>
        <v>-3621</v>
      </c>
      <c r="M214" s="9">
        <f t="shared" si="270"/>
        <v>-20</v>
      </c>
      <c r="N214" s="9">
        <f t="shared" si="270"/>
        <v>-1258</v>
      </c>
      <c r="O214" s="9">
        <f t="shared" si="270"/>
        <v>-98</v>
      </c>
      <c r="P214" s="9">
        <f t="shared" si="270"/>
        <v>-744</v>
      </c>
      <c r="Q214" s="9">
        <f t="shared" si="270"/>
        <v>189</v>
      </c>
      <c r="R214" s="9">
        <f t="shared" si="270"/>
        <v>9118</v>
      </c>
      <c r="S214" s="9">
        <f t="shared" si="270"/>
        <v>8925</v>
      </c>
      <c r="T214" s="9">
        <f t="shared" si="270"/>
        <v>-340</v>
      </c>
      <c r="U214" s="9">
        <f t="shared" si="270"/>
        <v>-2020</v>
      </c>
      <c r="V214" s="9">
        <f t="shared" si="270"/>
        <v>-7356</v>
      </c>
      <c r="W214" s="9">
        <f t="shared" si="270"/>
        <v>-2636</v>
      </c>
      <c r="X214" s="9">
        <f t="shared" si="270"/>
        <v>-3842</v>
      </c>
      <c r="Y214" s="9">
        <f t="shared" si="270"/>
        <v>-527</v>
      </c>
      <c r="Z214" s="9">
        <f t="shared" si="270"/>
        <v>-14362</v>
      </c>
      <c r="AA214" s="9">
        <f t="shared" si="270"/>
        <v>3068</v>
      </c>
      <c r="AB214" s="9">
        <f t="shared" si="270"/>
        <v>-1926</v>
      </c>
      <c r="AC214" s="9">
        <f t="shared" si="270"/>
        <v>8685</v>
      </c>
      <c r="AD214" s="9">
        <f t="shared" si="270"/>
        <v>1500</v>
      </c>
      <c r="AE214" s="9">
        <f t="shared" si="270"/>
        <v>1291</v>
      </c>
      <c r="AF214" s="9">
        <f t="shared" si="270"/>
        <v>3049</v>
      </c>
      <c r="AG214" s="9">
        <f t="shared" si="270"/>
        <v>-127</v>
      </c>
      <c r="AH214" s="9">
        <f t="shared" si="270"/>
        <v>-2060</v>
      </c>
      <c r="AI214" s="9">
        <f t="shared" si="270"/>
        <v>1217</v>
      </c>
      <c r="AJ214" s="9">
        <f t="shared" si="270"/>
        <v>-38</v>
      </c>
    </row>
    <row r="215" spans="1:36">
      <c r="A215" s="1">
        <f>A58</f>
        <v>38504</v>
      </c>
      <c r="B215" s="9">
        <f t="shared" ref="B215:AJ215" si="271">IF(OR(B46="C",B58="C"),"C",B58-B46)</f>
        <v>-4110</v>
      </c>
      <c r="C215" s="9">
        <f t="shared" si="271"/>
        <v>1239</v>
      </c>
      <c r="D215" s="9">
        <f t="shared" si="271"/>
        <v>-6373</v>
      </c>
      <c r="E215" s="9">
        <f t="shared" si="271"/>
        <v>3205</v>
      </c>
      <c r="F215" s="9">
        <f t="shared" si="271"/>
        <v>3746</v>
      </c>
      <c r="G215" s="9">
        <f t="shared" si="271"/>
        <v>2833</v>
      </c>
      <c r="H215" s="9">
        <f t="shared" si="271"/>
        <v>-26</v>
      </c>
      <c r="I215" s="9">
        <f t="shared" si="271"/>
        <v>545</v>
      </c>
      <c r="J215" s="9">
        <f t="shared" si="271"/>
        <v>203</v>
      </c>
      <c r="K215" s="9">
        <f t="shared" si="271"/>
        <v>6173</v>
      </c>
      <c r="L215" s="9">
        <f t="shared" si="271"/>
        <v>1682</v>
      </c>
      <c r="M215" s="9">
        <f t="shared" si="271"/>
        <v>-54</v>
      </c>
      <c r="N215" s="9">
        <f t="shared" si="271"/>
        <v>2719</v>
      </c>
      <c r="O215" s="9">
        <f t="shared" si="271"/>
        <v>3591</v>
      </c>
      <c r="P215" s="9">
        <f t="shared" si="271"/>
        <v>-628</v>
      </c>
      <c r="Q215" s="9">
        <f t="shared" si="271"/>
        <v>2692</v>
      </c>
      <c r="R215" s="9">
        <f t="shared" si="271"/>
        <v>20132</v>
      </c>
      <c r="S215" s="9">
        <f t="shared" si="271"/>
        <v>18223</v>
      </c>
      <c r="T215" s="9">
        <f t="shared" si="271"/>
        <v>2639</v>
      </c>
      <c r="U215" s="9">
        <f t="shared" si="271"/>
        <v>569</v>
      </c>
      <c r="V215" s="9">
        <f t="shared" si="271"/>
        <v>47704</v>
      </c>
      <c r="W215" s="9">
        <f t="shared" si="271"/>
        <v>1792</v>
      </c>
      <c r="X215" s="9">
        <f t="shared" si="271"/>
        <v>-182</v>
      </c>
      <c r="Y215" s="9">
        <f t="shared" si="271"/>
        <v>-2954</v>
      </c>
      <c r="Z215" s="9">
        <f t="shared" si="271"/>
        <v>46359</v>
      </c>
      <c r="AA215" s="9">
        <f t="shared" si="271"/>
        <v>8769</v>
      </c>
      <c r="AB215" s="9">
        <f t="shared" si="271"/>
        <v>-1608</v>
      </c>
      <c r="AC215" s="9">
        <f t="shared" si="271"/>
        <v>19868</v>
      </c>
      <c r="AD215" s="9">
        <f t="shared" si="271"/>
        <v>555</v>
      </c>
      <c r="AE215" s="9">
        <f t="shared" si="271"/>
        <v>-735</v>
      </c>
      <c r="AF215" s="9">
        <f t="shared" si="271"/>
        <v>-49</v>
      </c>
      <c r="AG215" s="9">
        <f t="shared" si="271"/>
        <v>21</v>
      </c>
      <c r="AH215" s="9">
        <f t="shared" si="271"/>
        <v>-634</v>
      </c>
      <c r="AI215" s="9">
        <f t="shared" si="271"/>
        <v>3797</v>
      </c>
      <c r="AJ215" s="9">
        <f t="shared" si="271"/>
        <v>117120</v>
      </c>
    </row>
    <row r="216" spans="1:36">
      <c r="A216" s="1">
        <f>A59</f>
        <v>38534</v>
      </c>
      <c r="B216" s="9">
        <f t="shared" ref="B216:AJ216" si="272">IF(OR(B47="C",B59="C"),"C",B59-B47)</f>
        <v>-1640</v>
      </c>
      <c r="C216" s="9">
        <f t="shared" si="272"/>
        <v>28092</v>
      </c>
      <c r="D216" s="9">
        <f t="shared" si="272"/>
        <v>386</v>
      </c>
      <c r="E216" s="9">
        <f t="shared" si="272"/>
        <v>4734</v>
      </c>
      <c r="F216" s="9">
        <f t="shared" si="272"/>
        <v>4922</v>
      </c>
      <c r="G216" s="9">
        <f t="shared" si="272"/>
        <v>2808</v>
      </c>
      <c r="H216" s="9">
        <f t="shared" si="272"/>
        <v>1490</v>
      </c>
      <c r="I216" s="9">
        <f t="shared" si="272"/>
        <v>-1330</v>
      </c>
      <c r="J216" s="9">
        <f t="shared" si="272"/>
        <v>-986</v>
      </c>
      <c r="K216" s="9">
        <f t="shared" si="272"/>
        <v>-902</v>
      </c>
      <c r="L216" s="9">
        <f t="shared" si="272"/>
        <v>213</v>
      </c>
      <c r="M216" s="9">
        <f t="shared" si="272"/>
        <v>-4017</v>
      </c>
      <c r="N216" s="9">
        <f t="shared" si="272"/>
        <v>-3675</v>
      </c>
      <c r="O216" s="9">
        <f t="shared" si="272"/>
        <v>-1014</v>
      </c>
      <c r="P216" s="9">
        <f t="shared" si="272"/>
        <v>-563</v>
      </c>
      <c r="Q216" s="9">
        <f t="shared" si="272"/>
        <v>1792</v>
      </c>
      <c r="R216" s="9">
        <f t="shared" si="272"/>
        <v>17176</v>
      </c>
      <c r="S216" s="9">
        <f t="shared" si="272"/>
        <v>15235</v>
      </c>
      <c r="T216" s="9">
        <f t="shared" si="272"/>
        <v>725</v>
      </c>
      <c r="U216" s="9">
        <f t="shared" si="272"/>
        <v>-2612</v>
      </c>
      <c r="V216" s="9">
        <f t="shared" si="272"/>
        <v>-4804</v>
      </c>
      <c r="W216" s="9">
        <f t="shared" si="272"/>
        <v>1404</v>
      </c>
      <c r="X216" s="9">
        <f t="shared" si="272"/>
        <v>-2166</v>
      </c>
      <c r="Y216" s="9">
        <f t="shared" si="272"/>
        <v>-2422</v>
      </c>
      <c r="Z216" s="9">
        <f t="shared" si="272"/>
        <v>-7988</v>
      </c>
      <c r="AA216" s="9">
        <f t="shared" si="272"/>
        <v>3611</v>
      </c>
      <c r="AB216" s="9">
        <f t="shared" si="272"/>
        <v>-337</v>
      </c>
      <c r="AC216" s="9">
        <f t="shared" si="272"/>
        <v>12934</v>
      </c>
      <c r="AD216" s="9">
        <f t="shared" si="272"/>
        <v>-767</v>
      </c>
      <c r="AE216" s="9">
        <f t="shared" si="272"/>
        <v>1506</v>
      </c>
      <c r="AF216" s="9">
        <f t="shared" si="272"/>
        <v>946</v>
      </c>
      <c r="AG216" s="9">
        <f t="shared" si="272"/>
        <v>436</v>
      </c>
      <c r="AH216" s="9">
        <f t="shared" si="272"/>
        <v>-2565</v>
      </c>
      <c r="AI216" s="9">
        <f t="shared" si="272"/>
        <v>1744</v>
      </c>
      <c r="AJ216" s="9">
        <f t="shared" si="272"/>
        <v>55120</v>
      </c>
    </row>
    <row r="217" spans="1:36">
      <c r="A217" s="1">
        <f>A60</f>
        <v>38565</v>
      </c>
      <c r="B217" s="9">
        <f t="shared" ref="B217:AJ217" si="273">IF(OR(B48="C",B60="C"),"C",B60-B48)</f>
        <v>1581</v>
      </c>
      <c r="C217" s="9">
        <f t="shared" si="273"/>
        <v>-10003</v>
      </c>
      <c r="D217" s="9">
        <f t="shared" si="273"/>
        <v>4268</v>
      </c>
      <c r="E217" s="9">
        <f t="shared" si="273"/>
        <v>-703</v>
      </c>
      <c r="F217" s="9">
        <f t="shared" si="273"/>
        <v>2536</v>
      </c>
      <c r="G217" s="9">
        <f t="shared" si="273"/>
        <v>-12203</v>
      </c>
      <c r="H217" s="9">
        <f t="shared" si="273"/>
        <v>-5909</v>
      </c>
      <c r="I217" s="9">
        <f t="shared" si="273"/>
        <v>-2686</v>
      </c>
      <c r="J217" s="9">
        <f t="shared" si="273"/>
        <v>2348</v>
      </c>
      <c r="K217" s="9">
        <f t="shared" si="273"/>
        <v>2980</v>
      </c>
      <c r="L217" s="9">
        <f t="shared" si="273"/>
        <v>-554</v>
      </c>
      <c r="M217" s="9">
        <f t="shared" si="273"/>
        <v>2548</v>
      </c>
      <c r="N217" s="9">
        <f t="shared" si="273"/>
        <v>3412</v>
      </c>
      <c r="O217" s="9">
        <f t="shared" si="273"/>
        <v>1010</v>
      </c>
      <c r="P217" s="9">
        <f t="shared" si="273"/>
        <v>1460</v>
      </c>
      <c r="Q217" s="9">
        <f t="shared" si="273"/>
        <v>3734</v>
      </c>
      <c r="R217" s="9">
        <f t="shared" si="273"/>
        <v>8895</v>
      </c>
      <c r="S217" s="9">
        <f t="shared" si="273"/>
        <v>6164</v>
      </c>
      <c r="T217" s="9">
        <f t="shared" si="273"/>
        <v>818</v>
      </c>
      <c r="U217" s="9">
        <f t="shared" si="273"/>
        <v>1694</v>
      </c>
      <c r="V217" s="9">
        <f t="shared" si="273"/>
        <v>-4868</v>
      </c>
      <c r="W217" s="9">
        <f t="shared" si="273"/>
        <v>-1364</v>
      </c>
      <c r="X217" s="9">
        <f t="shared" si="273"/>
        <v>-507</v>
      </c>
      <c r="Y217" s="9">
        <f t="shared" si="273"/>
        <v>-4013</v>
      </c>
      <c r="Z217" s="9">
        <f t="shared" si="273"/>
        <v>-10753</v>
      </c>
      <c r="AA217" s="9">
        <f t="shared" si="273"/>
        <v>-531</v>
      </c>
      <c r="AB217" s="9">
        <f t="shared" si="273"/>
        <v>792</v>
      </c>
      <c r="AC217" s="9">
        <f t="shared" si="273"/>
        <v>3012</v>
      </c>
      <c r="AD217" s="9">
        <f t="shared" si="273"/>
        <v>781</v>
      </c>
      <c r="AE217" s="9">
        <f t="shared" si="273"/>
        <v>868</v>
      </c>
      <c r="AF217" s="9">
        <f t="shared" si="273"/>
        <v>4942</v>
      </c>
      <c r="AG217" s="9">
        <f t="shared" si="273"/>
        <v>718</v>
      </c>
      <c r="AH217" s="9">
        <f t="shared" si="273"/>
        <v>-316</v>
      </c>
      <c r="AI217" s="9">
        <f t="shared" si="273"/>
        <v>1612</v>
      </c>
      <c r="AJ217" s="9">
        <f t="shared" si="273"/>
        <v>6351</v>
      </c>
    </row>
    <row r="218" spans="1:36">
      <c r="A218" s="1">
        <f>A61</f>
        <v>38596</v>
      </c>
      <c r="B218" s="9">
        <f t="shared" ref="B218:AJ218" si="274">IF(OR(B49="C",B61="C"),"C",B61-B49)</f>
        <v>-2702</v>
      </c>
      <c r="C218" s="9">
        <f t="shared" si="274"/>
        <v>3354</v>
      </c>
      <c r="D218" s="9">
        <f t="shared" si="274"/>
        <v>5118</v>
      </c>
      <c r="E218" s="9">
        <f t="shared" si="274"/>
        <v>8568</v>
      </c>
      <c r="F218" s="9">
        <f t="shared" si="274"/>
        <v>1798</v>
      </c>
      <c r="G218" s="9">
        <f t="shared" si="274"/>
        <v>-21154</v>
      </c>
      <c r="H218" s="9">
        <f t="shared" si="274"/>
        <v>-13924</v>
      </c>
      <c r="I218" s="9">
        <f t="shared" si="274"/>
        <v>-316</v>
      </c>
      <c r="J218" s="9">
        <f t="shared" si="274"/>
        <v>-156</v>
      </c>
      <c r="K218" s="9">
        <f t="shared" si="274"/>
        <v>-4085</v>
      </c>
      <c r="L218" s="9">
        <f t="shared" si="274"/>
        <v>1438</v>
      </c>
      <c r="M218" s="9">
        <f t="shared" si="274"/>
        <v>3488</v>
      </c>
      <c r="N218" s="9">
        <f t="shared" si="274"/>
        <v>-1385</v>
      </c>
      <c r="O218" s="9">
        <f t="shared" si="274"/>
        <v>-1337</v>
      </c>
      <c r="P218" s="9">
        <f t="shared" si="274"/>
        <v>658</v>
      </c>
      <c r="Q218" s="9">
        <f t="shared" si="274"/>
        <v>2830</v>
      </c>
      <c r="R218" s="9">
        <f t="shared" si="274"/>
        <v>2606</v>
      </c>
      <c r="S218" s="9">
        <f t="shared" si="274"/>
        <v>3031</v>
      </c>
      <c r="T218" s="9">
        <f t="shared" si="274"/>
        <v>330</v>
      </c>
      <c r="U218" s="9">
        <f t="shared" si="274"/>
        <v>-7983</v>
      </c>
      <c r="V218" s="9">
        <f t="shared" si="274"/>
        <v>-18470</v>
      </c>
      <c r="W218" s="9">
        <f t="shared" si="274"/>
        <v>-5908</v>
      </c>
      <c r="X218" s="9">
        <f t="shared" si="274"/>
        <v>-2747</v>
      </c>
      <c r="Y218" s="9">
        <f t="shared" si="274"/>
        <v>-1339</v>
      </c>
      <c r="Z218" s="9">
        <f t="shared" si="274"/>
        <v>-28464</v>
      </c>
      <c r="AA218" s="9">
        <f t="shared" si="274"/>
        <v>-11258</v>
      </c>
      <c r="AB218" s="9">
        <f t="shared" si="274"/>
        <v>-2397</v>
      </c>
      <c r="AC218" s="9">
        <f t="shared" si="274"/>
        <v>2184</v>
      </c>
      <c r="AD218" s="9">
        <f t="shared" si="274"/>
        <v>215</v>
      </c>
      <c r="AE218" s="9">
        <f t="shared" si="274"/>
        <v>3903</v>
      </c>
      <c r="AF218" s="9">
        <f t="shared" si="274"/>
        <v>4618</v>
      </c>
      <c r="AG218" s="9">
        <f t="shared" si="274"/>
        <v>486</v>
      </c>
      <c r="AH218" s="9">
        <f t="shared" si="274"/>
        <v>-4269</v>
      </c>
      <c r="AI218" s="9">
        <f t="shared" si="274"/>
        <v>1404</v>
      </c>
      <c r="AJ218" s="9">
        <f t="shared" si="274"/>
        <v>-56432</v>
      </c>
    </row>
    <row r="219" spans="1:36">
      <c r="A219" s="1">
        <f>A62</f>
        <v>38626</v>
      </c>
      <c r="B219" s="9">
        <f t="shared" ref="B219:AJ219" si="275">IF(OR(B50="C",B62="C"),"C",B62-B50)</f>
        <v>1300</v>
      </c>
      <c r="C219" s="9">
        <f t="shared" si="275"/>
        <v>-22548</v>
      </c>
      <c r="D219" s="9">
        <f t="shared" si="275"/>
        <v>3532</v>
      </c>
      <c r="E219" s="9">
        <f t="shared" si="275"/>
        <v>4421</v>
      </c>
      <c r="F219" s="9">
        <f t="shared" si="275"/>
        <v>6414</v>
      </c>
      <c r="G219" s="9">
        <f t="shared" si="275"/>
        <v>-7273</v>
      </c>
      <c r="H219" s="9">
        <f t="shared" si="275"/>
        <v>-1927</v>
      </c>
      <c r="I219" s="9">
        <f t="shared" si="275"/>
        <v>810</v>
      </c>
      <c r="J219" s="9">
        <f t="shared" si="275"/>
        <v>1121</v>
      </c>
      <c r="K219" s="9">
        <f t="shared" si="275"/>
        <v>3277</v>
      </c>
      <c r="L219" s="9">
        <f t="shared" si="275"/>
        <v>13974</v>
      </c>
      <c r="M219" s="9">
        <f t="shared" si="275"/>
        <v>-2861</v>
      </c>
      <c r="N219" s="9">
        <f t="shared" si="275"/>
        <v>3541</v>
      </c>
      <c r="O219" s="9">
        <f t="shared" si="275"/>
        <v>239</v>
      </c>
      <c r="P219" s="9">
        <f t="shared" si="275"/>
        <v>1446</v>
      </c>
      <c r="Q219" s="9">
        <f t="shared" si="275"/>
        <v>3554</v>
      </c>
      <c r="R219" s="9">
        <f t="shared" si="275"/>
        <v>12939</v>
      </c>
      <c r="S219" s="9">
        <f t="shared" si="275"/>
        <v>10313</v>
      </c>
      <c r="T219" s="9">
        <f t="shared" si="275"/>
        <v>4457</v>
      </c>
      <c r="U219" s="9">
        <f t="shared" si="275"/>
        <v>3891</v>
      </c>
      <c r="V219" s="9">
        <f t="shared" si="275"/>
        <v>4478</v>
      </c>
      <c r="W219" s="9">
        <f t="shared" si="275"/>
        <v>447</v>
      </c>
      <c r="X219" s="9">
        <f t="shared" si="275"/>
        <v>3161</v>
      </c>
      <c r="Y219" s="9">
        <f t="shared" si="275"/>
        <v>-3160</v>
      </c>
      <c r="Z219" s="9">
        <f t="shared" si="275"/>
        <v>4927</v>
      </c>
      <c r="AA219" s="9">
        <f t="shared" si="275"/>
        <v>5088</v>
      </c>
      <c r="AB219" s="9">
        <f t="shared" si="275"/>
        <v>-830</v>
      </c>
      <c r="AC219" s="9">
        <f t="shared" si="275"/>
        <v>841</v>
      </c>
      <c r="AD219" s="9">
        <f t="shared" si="275"/>
        <v>-297</v>
      </c>
      <c r="AE219" s="9">
        <f t="shared" si="275"/>
        <v>2323</v>
      </c>
      <c r="AF219" s="9">
        <f t="shared" si="275"/>
        <v>4380</v>
      </c>
      <c r="AG219" s="9">
        <f t="shared" si="275"/>
        <v>1569</v>
      </c>
      <c r="AH219" s="9">
        <f t="shared" si="275"/>
        <v>-4547</v>
      </c>
      <c r="AI219" s="9">
        <f t="shared" si="275"/>
        <v>3893</v>
      </c>
      <c r="AJ219" s="9">
        <f t="shared" si="275"/>
        <v>47654</v>
      </c>
    </row>
    <row r="220" spans="1:36">
      <c r="A220" s="1">
        <f>A63</f>
        <v>38657</v>
      </c>
      <c r="B220" s="9">
        <f t="shared" ref="B220:AJ220" si="276">IF(OR(B51="C",B63="C"),"C",B63-B51)</f>
        <v>-3505</v>
      </c>
      <c r="C220" s="9">
        <f t="shared" si="276"/>
        <v>-4324</v>
      </c>
      <c r="D220" s="9">
        <f t="shared" si="276"/>
        <v>-517</v>
      </c>
      <c r="E220" s="9">
        <f t="shared" si="276"/>
        <v>-1097</v>
      </c>
      <c r="F220" s="9">
        <f t="shared" si="276"/>
        <v>2242</v>
      </c>
      <c r="G220" s="9">
        <f t="shared" si="276"/>
        <v>-4094</v>
      </c>
      <c r="H220" s="9">
        <f t="shared" si="276"/>
        <v>-3213</v>
      </c>
      <c r="I220" s="9">
        <f t="shared" si="276"/>
        <v>-1668</v>
      </c>
      <c r="J220" s="9">
        <f t="shared" si="276"/>
        <v>-1212</v>
      </c>
      <c r="K220" s="9">
        <f t="shared" si="276"/>
        <v>-1389</v>
      </c>
      <c r="L220" s="9">
        <f t="shared" si="276"/>
        <v>-1104</v>
      </c>
      <c r="M220" s="9">
        <f t="shared" si="276"/>
        <v>-4335</v>
      </c>
      <c r="N220" s="9">
        <f t="shared" si="276"/>
        <v>2845</v>
      </c>
      <c r="O220" s="9">
        <f t="shared" si="276"/>
        <v>-1911</v>
      </c>
      <c r="P220" s="9">
        <f t="shared" si="276"/>
        <v>2050</v>
      </c>
      <c r="Q220" s="9">
        <f t="shared" si="276"/>
        <v>5536</v>
      </c>
      <c r="R220" s="9">
        <f t="shared" si="276"/>
        <v>5985</v>
      </c>
      <c r="S220" s="9">
        <f t="shared" si="276"/>
        <v>5457</v>
      </c>
      <c r="T220" s="9">
        <f t="shared" si="276"/>
        <v>-3314</v>
      </c>
      <c r="U220" s="9">
        <f t="shared" si="276"/>
        <v>1492</v>
      </c>
      <c r="V220" s="9">
        <f t="shared" si="276"/>
        <v>-27079</v>
      </c>
      <c r="W220" s="9">
        <f t="shared" si="276"/>
        <v>-704</v>
      </c>
      <c r="X220" s="9">
        <f t="shared" si="276"/>
        <v>218</v>
      </c>
      <c r="Y220" s="9">
        <f t="shared" si="276"/>
        <v>-1296</v>
      </c>
      <c r="Z220" s="9">
        <f t="shared" si="276"/>
        <v>-28862</v>
      </c>
      <c r="AA220" s="9">
        <f t="shared" si="276"/>
        <v>-1107</v>
      </c>
      <c r="AB220" s="9">
        <f t="shared" si="276"/>
        <v>403</v>
      </c>
      <c r="AC220" s="9">
        <f t="shared" si="276"/>
        <v>7363</v>
      </c>
      <c r="AD220" s="9">
        <f t="shared" si="276"/>
        <v>-1695</v>
      </c>
      <c r="AE220" s="9">
        <f t="shared" si="276"/>
        <v>-865</v>
      </c>
      <c r="AF220" s="9">
        <f t="shared" si="276"/>
        <v>5723</v>
      </c>
      <c r="AG220" s="9">
        <f t="shared" si="276"/>
        <v>772</v>
      </c>
      <c r="AH220" s="9">
        <f t="shared" si="276"/>
        <v>-5032</v>
      </c>
      <c r="AI220" s="9">
        <f t="shared" si="276"/>
        <v>1394</v>
      </c>
      <c r="AJ220" s="9">
        <f t="shared" si="276"/>
        <v>-33440</v>
      </c>
    </row>
    <row r="221" spans="1:36">
      <c r="A221" s="1">
        <f>A64</f>
        <v>38687</v>
      </c>
      <c r="B221" s="9">
        <f t="shared" ref="B221:AJ221" si="277">IF(OR(B52="C",B64="C"),"C",B64-B52)</f>
        <v>-22544</v>
      </c>
      <c r="C221" s="9">
        <f t="shared" si="277"/>
        <v>-21661</v>
      </c>
      <c r="D221" s="9">
        <f t="shared" si="277"/>
        <v>-7318</v>
      </c>
      <c r="E221" s="9">
        <f t="shared" si="277"/>
        <v>-3213</v>
      </c>
      <c r="F221" s="9">
        <f t="shared" si="277"/>
        <v>7654</v>
      </c>
      <c r="G221" s="9">
        <f t="shared" si="277"/>
        <v>-13907</v>
      </c>
      <c r="H221" s="9">
        <f t="shared" si="277"/>
        <v>-3565</v>
      </c>
      <c r="I221" s="9">
        <f t="shared" si="277"/>
        <v>-717</v>
      </c>
      <c r="J221" s="9">
        <f t="shared" si="277"/>
        <v>177</v>
      </c>
      <c r="K221" s="9">
        <f t="shared" si="277"/>
        <v>5438</v>
      </c>
      <c r="L221" s="9">
        <f t="shared" si="277"/>
        <v>-2271</v>
      </c>
      <c r="M221" s="9">
        <f t="shared" si="277"/>
        <v>2834</v>
      </c>
      <c r="N221" s="9">
        <f t="shared" si="277"/>
        <v>-1571</v>
      </c>
      <c r="O221" s="9">
        <f t="shared" si="277"/>
        <v>-1605</v>
      </c>
      <c r="P221" s="9">
        <f t="shared" si="277"/>
        <v>879</v>
      </c>
      <c r="Q221" s="9">
        <f t="shared" si="277"/>
        <v>-2760</v>
      </c>
      <c r="R221" s="9">
        <f t="shared" si="277"/>
        <v>1439</v>
      </c>
      <c r="S221" s="9">
        <f t="shared" si="277"/>
        <v>2379</v>
      </c>
      <c r="T221" s="9">
        <f t="shared" si="277"/>
        <v>104</v>
      </c>
      <c r="U221" s="9">
        <f t="shared" si="277"/>
        <v>-10978</v>
      </c>
      <c r="V221" s="9">
        <f t="shared" si="277"/>
        <v>-25852</v>
      </c>
      <c r="W221" s="9">
        <f t="shared" si="277"/>
        <v>-1548</v>
      </c>
      <c r="X221" s="9">
        <f t="shared" si="277"/>
        <v>1989</v>
      </c>
      <c r="Y221" s="9">
        <f t="shared" si="277"/>
        <v>567</v>
      </c>
      <c r="Z221" s="9">
        <f t="shared" si="277"/>
        <v>-24842</v>
      </c>
      <c r="AA221" s="9">
        <f t="shared" si="277"/>
        <v>-4102</v>
      </c>
      <c r="AB221" s="9">
        <f t="shared" si="277"/>
        <v>74</v>
      </c>
      <c r="AC221" s="9">
        <f t="shared" si="277"/>
        <v>3902</v>
      </c>
      <c r="AD221" s="9">
        <f t="shared" si="277"/>
        <v>-1628</v>
      </c>
      <c r="AE221" s="9">
        <f t="shared" si="277"/>
        <v>4843</v>
      </c>
      <c r="AF221" s="9">
        <f t="shared" si="277"/>
        <v>1647</v>
      </c>
      <c r="AG221" s="9">
        <f t="shared" si="277"/>
        <v>1128</v>
      </c>
      <c r="AH221" s="9">
        <f t="shared" si="277"/>
        <v>-6959</v>
      </c>
      <c r="AI221" s="9">
        <f t="shared" si="277"/>
        <v>-3667</v>
      </c>
      <c r="AJ221" s="9">
        <f t="shared" si="277"/>
        <v>-103190</v>
      </c>
    </row>
    <row r="222" spans="1:36">
      <c r="A222" s="1">
        <f>A65</f>
        <v>38718</v>
      </c>
      <c r="B222" s="9">
        <f t="shared" ref="B222:AJ222" si="278">IF(OR(B53="C",B65="C"),"C",B65-B53)</f>
        <v>-16517</v>
      </c>
      <c r="C222" s="9">
        <f t="shared" si="278"/>
        <v>-43445</v>
      </c>
      <c r="D222" s="9">
        <f t="shared" si="278"/>
        <v>-5427</v>
      </c>
      <c r="E222" s="9">
        <f t="shared" si="278"/>
        <v>68</v>
      </c>
      <c r="F222" s="9">
        <f t="shared" si="278"/>
        <v>-10501</v>
      </c>
      <c r="G222" s="9">
        <f t="shared" si="278"/>
        <v>-19035</v>
      </c>
      <c r="H222" s="9">
        <f t="shared" si="278"/>
        <v>-13204</v>
      </c>
      <c r="I222" s="9">
        <f t="shared" si="278"/>
        <v>-17671</v>
      </c>
      <c r="J222" s="9">
        <f t="shared" si="278"/>
        <v>6851</v>
      </c>
      <c r="K222" s="9">
        <f t="shared" si="278"/>
        <v>10241</v>
      </c>
      <c r="L222" s="9">
        <f t="shared" si="278"/>
        <v>-11532</v>
      </c>
      <c r="M222" s="9">
        <f t="shared" si="278"/>
        <v>-1100</v>
      </c>
      <c r="N222" s="9">
        <f t="shared" si="278"/>
        <v>-4547</v>
      </c>
      <c r="O222" s="9">
        <f t="shared" si="278"/>
        <v>2993</v>
      </c>
      <c r="P222" s="9">
        <f t="shared" si="278"/>
        <v>1795</v>
      </c>
      <c r="Q222" s="9">
        <f t="shared" si="278"/>
        <v>1534</v>
      </c>
      <c r="R222" s="9">
        <f t="shared" si="278"/>
        <v>7466</v>
      </c>
      <c r="S222" s="9">
        <f t="shared" si="278"/>
        <v>612</v>
      </c>
      <c r="T222" s="9">
        <f t="shared" si="278"/>
        <v>2290</v>
      </c>
      <c r="U222" s="9">
        <f t="shared" si="278"/>
        <v>16061</v>
      </c>
      <c r="V222" s="9">
        <f t="shared" si="278"/>
        <v>-17424</v>
      </c>
      <c r="W222" s="9">
        <f t="shared" si="278"/>
        <v>-2273</v>
      </c>
      <c r="X222" s="9">
        <f t="shared" si="278"/>
        <v>-223</v>
      </c>
      <c r="Y222" s="9">
        <f t="shared" si="278"/>
        <v>4050</v>
      </c>
      <c r="Z222" s="9">
        <f t="shared" si="278"/>
        <v>-15871</v>
      </c>
      <c r="AA222" s="9">
        <f t="shared" si="278"/>
        <v>1865</v>
      </c>
      <c r="AB222" s="9">
        <f t="shared" si="278"/>
        <v>6184</v>
      </c>
      <c r="AC222" s="9">
        <f t="shared" si="278"/>
        <v>11965</v>
      </c>
      <c r="AD222" s="9">
        <f t="shared" si="278"/>
        <v>-1438</v>
      </c>
      <c r="AE222" s="9">
        <f t="shared" si="278"/>
        <v>5236</v>
      </c>
      <c r="AF222" s="9">
        <f t="shared" si="278"/>
        <v>5773</v>
      </c>
      <c r="AG222" s="9">
        <f t="shared" si="278"/>
        <v>1826</v>
      </c>
      <c r="AH222" s="9">
        <f t="shared" si="278"/>
        <v>-7809</v>
      </c>
      <c r="AI222" s="9">
        <f t="shared" si="278"/>
        <v>6104</v>
      </c>
      <c r="AJ222" s="9">
        <f t="shared" si="278"/>
        <v>-79843</v>
      </c>
    </row>
    <row r="223" spans="1:36">
      <c r="A223" s="1">
        <f>A66</f>
        <v>38749</v>
      </c>
      <c r="B223" s="9">
        <f t="shared" ref="B223:AJ223" si="279">IF(OR(B54="C",B66="C"),"C",B66-B54)</f>
        <v>11315</v>
      </c>
      <c r="C223" s="9">
        <f t="shared" si="279"/>
        <v>-6455</v>
      </c>
      <c r="D223" s="9">
        <f t="shared" si="279"/>
        <v>2395</v>
      </c>
      <c r="E223" s="9">
        <f t="shared" si="279"/>
        <v>2969</v>
      </c>
      <c r="F223" s="9">
        <f t="shared" si="279"/>
        <v>7133</v>
      </c>
      <c r="G223" s="9">
        <f t="shared" si="279"/>
        <v>1803</v>
      </c>
      <c r="H223" s="9">
        <f t="shared" si="279"/>
        <v>317</v>
      </c>
      <c r="I223" s="9">
        <f t="shared" si="279"/>
        <v>2023</v>
      </c>
      <c r="J223" s="9">
        <f t="shared" si="279"/>
        <v>2624</v>
      </c>
      <c r="K223" s="9">
        <f t="shared" si="279"/>
        <v>-386</v>
      </c>
      <c r="L223" s="9">
        <f t="shared" si="279"/>
        <v>6771</v>
      </c>
      <c r="M223" s="9">
        <f t="shared" si="279"/>
        <v>211</v>
      </c>
      <c r="N223" s="9">
        <f t="shared" si="279"/>
        <v>-5794</v>
      </c>
      <c r="O223" s="9">
        <f t="shared" si="279"/>
        <v>-1260</v>
      </c>
      <c r="P223" s="9">
        <f t="shared" si="279"/>
        <v>402</v>
      </c>
      <c r="Q223" s="9">
        <f t="shared" si="279"/>
        <v>5317</v>
      </c>
      <c r="R223" s="9">
        <f t="shared" si="279"/>
        <v>8913</v>
      </c>
      <c r="S223" s="9">
        <f t="shared" si="279"/>
        <v>8631</v>
      </c>
      <c r="T223" s="9">
        <f t="shared" si="279"/>
        <v>4735</v>
      </c>
      <c r="U223" s="9">
        <f t="shared" si="279"/>
        <v>12837</v>
      </c>
      <c r="V223" s="9">
        <f t="shared" si="279"/>
        <v>-765</v>
      </c>
      <c r="W223" s="9">
        <f t="shared" si="279"/>
        <v>-9</v>
      </c>
      <c r="X223" s="9">
        <f t="shared" si="279"/>
        <v>3423</v>
      </c>
      <c r="Y223" s="9">
        <f t="shared" si="279"/>
        <v>634</v>
      </c>
      <c r="Z223" s="9">
        <f t="shared" si="279"/>
        <v>3283</v>
      </c>
      <c r="AA223" s="9">
        <f t="shared" si="279"/>
        <v>-432</v>
      </c>
      <c r="AB223" s="9">
        <f t="shared" si="279"/>
        <v>-1476</v>
      </c>
      <c r="AC223" s="9">
        <f t="shared" si="279"/>
        <v>9903</v>
      </c>
      <c r="AD223" s="9">
        <f t="shared" si="279"/>
        <v>-28</v>
      </c>
      <c r="AE223" s="9">
        <f t="shared" si="279"/>
        <v>-1191</v>
      </c>
      <c r="AF223" s="9">
        <f t="shared" si="279"/>
        <v>10184</v>
      </c>
      <c r="AG223" s="9">
        <f t="shared" si="279"/>
        <v>1859</v>
      </c>
      <c r="AH223" s="9">
        <f t="shared" si="279"/>
        <v>-3187</v>
      </c>
      <c r="AI223" s="9">
        <f t="shared" si="279"/>
        <v>479</v>
      </c>
      <c r="AJ223" s="9">
        <f t="shared" si="279"/>
        <v>75264</v>
      </c>
    </row>
    <row r="224" spans="1:36">
      <c r="A224" s="1">
        <f>A67</f>
        <v>38777</v>
      </c>
      <c r="B224" s="9">
        <f t="shared" ref="B224:AJ224" si="280">IF(OR(B55="C",B67="C"),"C",B67-B55)</f>
        <v>-16780</v>
      </c>
      <c r="C224" s="9">
        <f t="shared" si="280"/>
        <v>-33391</v>
      </c>
      <c r="D224" s="9">
        <f t="shared" si="280"/>
        <v>-11019</v>
      </c>
      <c r="E224" s="9">
        <f t="shared" si="280"/>
        <v>514</v>
      </c>
      <c r="F224" s="9">
        <f t="shared" si="280"/>
        <v>-20330</v>
      </c>
      <c r="G224" s="9">
        <f t="shared" si="280"/>
        <v>-13946</v>
      </c>
      <c r="H224" s="9">
        <f t="shared" si="280"/>
        <v>-13864</v>
      </c>
      <c r="I224" s="9">
        <f t="shared" si="280"/>
        <v>-2172</v>
      </c>
      <c r="J224" s="9">
        <f t="shared" si="280"/>
        <v>-1928</v>
      </c>
      <c r="K224" s="9">
        <f t="shared" si="280"/>
        <v>-8031</v>
      </c>
      <c r="L224" s="9">
        <f t="shared" si="280"/>
        <v>-122</v>
      </c>
      <c r="M224" s="9">
        <f t="shared" si="280"/>
        <v>-1933</v>
      </c>
      <c r="N224" s="9">
        <f t="shared" si="280"/>
        <v>-819</v>
      </c>
      <c r="O224" s="9">
        <f t="shared" si="280"/>
        <v>-791</v>
      </c>
      <c r="P224" s="9">
        <f t="shared" si="280"/>
        <v>-686</v>
      </c>
      <c r="Q224" s="9">
        <f t="shared" si="280"/>
        <v>1953</v>
      </c>
      <c r="R224" s="9">
        <f t="shared" si="280"/>
        <v>3300</v>
      </c>
      <c r="S224" s="9">
        <f t="shared" si="280"/>
        <v>3486</v>
      </c>
      <c r="T224" s="9">
        <f t="shared" si="280"/>
        <v>-3784</v>
      </c>
      <c r="U224" s="9">
        <f t="shared" si="280"/>
        <v>-9820</v>
      </c>
      <c r="V224" s="9">
        <f t="shared" si="280"/>
        <v>-38600</v>
      </c>
      <c r="W224" s="9">
        <f t="shared" si="280"/>
        <v>-4352</v>
      </c>
      <c r="X224" s="9">
        <f t="shared" si="280"/>
        <v>1938</v>
      </c>
      <c r="Y224" s="9">
        <f t="shared" si="280"/>
        <v>-3113</v>
      </c>
      <c r="Z224" s="9">
        <f t="shared" si="280"/>
        <v>-44128</v>
      </c>
      <c r="AA224" s="9">
        <f t="shared" si="280"/>
        <v>-11773</v>
      </c>
      <c r="AB224" s="9">
        <f t="shared" si="280"/>
        <v>-6476</v>
      </c>
      <c r="AC224" s="9">
        <f t="shared" si="280"/>
        <v>-766</v>
      </c>
      <c r="AD224" s="9">
        <f t="shared" si="280"/>
        <v>-4691</v>
      </c>
      <c r="AE224" s="9">
        <f t="shared" si="280"/>
        <v>-9113</v>
      </c>
      <c r="AF224" s="9">
        <f t="shared" si="280"/>
        <v>-1511</v>
      </c>
      <c r="AG224" s="9">
        <f t="shared" si="280"/>
        <v>894</v>
      </c>
      <c r="AH224" s="9">
        <f t="shared" si="280"/>
        <v>-5900</v>
      </c>
      <c r="AI224" s="9">
        <f t="shared" si="280"/>
        <v>-6308</v>
      </c>
      <c r="AJ224" s="9">
        <f t="shared" si="280"/>
        <v>-223423</v>
      </c>
    </row>
    <row r="225" spans="1:36">
      <c r="A225" s="1">
        <f>A68</f>
        <v>38808</v>
      </c>
      <c r="B225" s="9">
        <f t="shared" ref="B225:AJ225" si="281">IF(OR(B56="C",B68="C"),"C",B68-B56)</f>
        <v>11574</v>
      </c>
      <c r="C225" s="9">
        <f t="shared" si="281"/>
        <v>-18571</v>
      </c>
      <c r="D225" s="9">
        <f t="shared" si="281"/>
        <v>856</v>
      </c>
      <c r="E225" s="9">
        <f t="shared" si="281"/>
        <v>-7538</v>
      </c>
      <c r="F225" s="9">
        <f t="shared" si="281"/>
        <v>7513</v>
      </c>
      <c r="G225" s="9">
        <f t="shared" si="281"/>
        <v>882</v>
      </c>
      <c r="H225" s="9">
        <f t="shared" si="281"/>
        <v>2603</v>
      </c>
      <c r="I225" s="9">
        <f t="shared" si="281"/>
        <v>1258</v>
      </c>
      <c r="J225" s="9">
        <f t="shared" si="281"/>
        <v>1282</v>
      </c>
      <c r="K225" s="9">
        <f t="shared" si="281"/>
        <v>-3034</v>
      </c>
      <c r="L225" s="9">
        <f t="shared" si="281"/>
        <v>7871</v>
      </c>
      <c r="M225" s="9">
        <f t="shared" si="281"/>
        <v>1440</v>
      </c>
      <c r="N225" s="9">
        <f t="shared" si="281"/>
        <v>-7793</v>
      </c>
      <c r="O225" s="9">
        <f t="shared" si="281"/>
        <v>1657</v>
      </c>
      <c r="P225" s="9">
        <f t="shared" si="281"/>
        <v>1879</v>
      </c>
      <c r="Q225" s="9">
        <f t="shared" si="281"/>
        <v>6508</v>
      </c>
      <c r="R225" s="9">
        <f t="shared" si="281"/>
        <v>-1111</v>
      </c>
      <c r="S225" s="9">
        <f t="shared" si="281"/>
        <v>-241</v>
      </c>
      <c r="T225" s="9">
        <f t="shared" si="281"/>
        <v>1976</v>
      </c>
      <c r="U225" s="9">
        <f t="shared" si="281"/>
        <v>9621</v>
      </c>
      <c r="V225" s="9">
        <f t="shared" si="281"/>
        <v>5140</v>
      </c>
      <c r="W225" s="9">
        <f t="shared" si="281"/>
        <v>2992</v>
      </c>
      <c r="X225" s="9">
        <f t="shared" si="281"/>
        <v>2163</v>
      </c>
      <c r="Y225" s="9">
        <f t="shared" si="281"/>
        <v>3263</v>
      </c>
      <c r="Z225" s="9">
        <f t="shared" si="281"/>
        <v>13558</v>
      </c>
      <c r="AA225" s="9">
        <f t="shared" si="281"/>
        <v>9978</v>
      </c>
      <c r="AB225" s="9">
        <f t="shared" si="281"/>
        <v>8006</v>
      </c>
      <c r="AC225" s="9">
        <f t="shared" si="281"/>
        <v>22712</v>
      </c>
      <c r="AD225" s="9">
        <f t="shared" si="281"/>
        <v>5003</v>
      </c>
      <c r="AE225" s="9">
        <f t="shared" si="281"/>
        <v>10837</v>
      </c>
      <c r="AF225" s="9">
        <f t="shared" si="281"/>
        <v>5623</v>
      </c>
      <c r="AG225" s="9">
        <f t="shared" si="281"/>
        <v>1946</v>
      </c>
      <c r="AH225" s="9">
        <f t="shared" si="281"/>
        <v>3843</v>
      </c>
      <c r="AI225" s="9">
        <f t="shared" si="281"/>
        <v>-1051</v>
      </c>
      <c r="AJ225" s="9">
        <f t="shared" si="281"/>
        <v>99327</v>
      </c>
    </row>
    <row r="226" spans="1:36">
      <c r="A226" s="1">
        <f>A69</f>
        <v>38838</v>
      </c>
      <c r="B226" s="9">
        <f t="shared" ref="B226:AJ226" si="282">IF(OR(B57="C",B69="C"),"C",B69-B57)</f>
        <v>-686</v>
      </c>
      <c r="C226" s="9">
        <f t="shared" si="282"/>
        <v>-5001</v>
      </c>
      <c r="D226" s="9">
        <f t="shared" si="282"/>
        <v>-71</v>
      </c>
      <c r="E226" s="9">
        <f t="shared" si="282"/>
        <v>215</v>
      </c>
      <c r="F226" s="9">
        <f t="shared" si="282"/>
        <v>4650</v>
      </c>
      <c r="G226" s="9">
        <f t="shared" si="282"/>
        <v>-6193</v>
      </c>
      <c r="H226" s="9">
        <f t="shared" si="282"/>
        <v>-1954</v>
      </c>
      <c r="I226" s="9">
        <f t="shared" si="282"/>
        <v>-1073</v>
      </c>
      <c r="J226" s="9">
        <f t="shared" si="282"/>
        <v>-1635</v>
      </c>
      <c r="K226" s="9">
        <f t="shared" si="282"/>
        <v>-682</v>
      </c>
      <c r="L226" s="9">
        <f t="shared" si="282"/>
        <v>-1800</v>
      </c>
      <c r="M226" s="9">
        <f t="shared" si="282"/>
        <v>830</v>
      </c>
      <c r="N226" s="9">
        <f t="shared" si="282"/>
        <v>2564</v>
      </c>
      <c r="O226" s="9">
        <f t="shared" si="282"/>
        <v>-117</v>
      </c>
      <c r="P226" s="9">
        <f t="shared" si="282"/>
        <v>118</v>
      </c>
      <c r="Q226" s="9">
        <f t="shared" si="282"/>
        <v>2939</v>
      </c>
      <c r="R226" s="9">
        <f t="shared" si="282"/>
        <v>8594</v>
      </c>
      <c r="S226" s="9">
        <f t="shared" si="282"/>
        <v>7779</v>
      </c>
      <c r="T226" s="9">
        <f t="shared" si="282"/>
        <v>897</v>
      </c>
      <c r="U226" s="9">
        <f t="shared" si="282"/>
        <v>-730</v>
      </c>
      <c r="V226" s="9">
        <f t="shared" si="282"/>
        <v>8746</v>
      </c>
      <c r="W226" s="9">
        <f t="shared" si="282"/>
        <v>3391</v>
      </c>
      <c r="X226" s="9">
        <f t="shared" si="282"/>
        <v>295</v>
      </c>
      <c r="Y226" s="9">
        <f t="shared" si="282"/>
        <v>447</v>
      </c>
      <c r="Z226" s="9">
        <f t="shared" si="282"/>
        <v>12881</v>
      </c>
      <c r="AA226" s="9">
        <f t="shared" si="282"/>
        <v>284</v>
      </c>
      <c r="AB226" s="9">
        <f t="shared" si="282"/>
        <v>2816</v>
      </c>
      <c r="AC226" s="9">
        <f t="shared" si="282"/>
        <v>8550</v>
      </c>
      <c r="AD226" s="9">
        <f t="shared" si="282"/>
        <v>123</v>
      </c>
      <c r="AE226" s="9">
        <f t="shared" si="282"/>
        <v>-130</v>
      </c>
      <c r="AF226" s="9">
        <f t="shared" si="282"/>
        <v>-385</v>
      </c>
      <c r="AG226" s="9">
        <f t="shared" si="282"/>
        <v>1573</v>
      </c>
      <c r="AH226" s="9">
        <f t="shared" si="282"/>
        <v>2289</v>
      </c>
      <c r="AI226" s="9">
        <f t="shared" si="282"/>
        <v>-362</v>
      </c>
      <c r="AJ226" s="9">
        <f t="shared" si="282"/>
        <v>28503</v>
      </c>
    </row>
    <row r="227" spans="1:36">
      <c r="A227" s="1">
        <f>A70</f>
        <v>38869</v>
      </c>
      <c r="B227" s="9">
        <f t="shared" ref="B227:AJ227" si="283">IF(OR(B58="C",B70="C"),"C",B70-B58)</f>
        <v>-1079</v>
      </c>
      <c r="C227" s="9">
        <f t="shared" si="283"/>
        <v>-4912</v>
      </c>
      <c r="D227" s="9">
        <f t="shared" si="283"/>
        <v>2630</v>
      </c>
      <c r="E227" s="9">
        <f t="shared" si="283"/>
        <v>4984</v>
      </c>
      <c r="F227" s="9">
        <f t="shared" si="283"/>
        <v>-1183</v>
      </c>
      <c r="G227" s="9">
        <f t="shared" si="283"/>
        <v>-10573</v>
      </c>
      <c r="H227" s="9">
        <f t="shared" si="283"/>
        <v>-7273</v>
      </c>
      <c r="I227" s="9">
        <f t="shared" si="283"/>
        <v>592</v>
      </c>
      <c r="J227" s="9">
        <f t="shared" si="283"/>
        <v>-961</v>
      </c>
      <c r="K227" s="9">
        <f t="shared" si="283"/>
        <v>-4000</v>
      </c>
      <c r="L227" s="9">
        <f t="shared" si="283"/>
        <v>634</v>
      </c>
      <c r="M227" s="9">
        <f t="shared" si="283"/>
        <v>1375</v>
      </c>
      <c r="N227" s="9">
        <f t="shared" si="283"/>
        <v>-4704</v>
      </c>
      <c r="O227" s="9">
        <f t="shared" si="283"/>
        <v>-3831</v>
      </c>
      <c r="P227" s="9">
        <f t="shared" si="283"/>
        <v>-978</v>
      </c>
      <c r="Q227" s="9">
        <f t="shared" si="283"/>
        <v>-1366</v>
      </c>
      <c r="R227" s="9">
        <f t="shared" si="283"/>
        <v>-7299</v>
      </c>
      <c r="S227" s="9">
        <f t="shared" si="283"/>
        <v>-3404</v>
      </c>
      <c r="T227" s="9">
        <f t="shared" si="283"/>
        <v>-1533</v>
      </c>
      <c r="U227" s="9">
        <f t="shared" si="283"/>
        <v>-3450</v>
      </c>
      <c r="V227" s="9">
        <f t="shared" si="283"/>
        <v>-51211</v>
      </c>
      <c r="W227" s="9">
        <f t="shared" si="283"/>
        <v>-1423</v>
      </c>
      <c r="X227" s="9">
        <f t="shared" si="283"/>
        <v>-1223</v>
      </c>
      <c r="Y227" s="9">
        <f t="shared" si="283"/>
        <v>898</v>
      </c>
      <c r="Z227" s="9">
        <f t="shared" si="283"/>
        <v>-52957</v>
      </c>
      <c r="AA227" s="9">
        <f t="shared" si="283"/>
        <v>-3767</v>
      </c>
      <c r="AB227" s="9">
        <f t="shared" si="283"/>
        <v>-199</v>
      </c>
      <c r="AC227" s="9">
        <f t="shared" si="283"/>
        <v>-10639</v>
      </c>
      <c r="AD227" s="9">
        <f t="shared" si="283"/>
        <v>-256</v>
      </c>
      <c r="AE227" s="9">
        <f t="shared" si="283"/>
        <v>-53</v>
      </c>
      <c r="AF227" s="9">
        <f t="shared" si="283"/>
        <v>-8302</v>
      </c>
      <c r="AG227" s="9">
        <f t="shared" si="283"/>
        <v>513</v>
      </c>
      <c r="AH227" s="9">
        <f t="shared" si="283"/>
        <v>-1233</v>
      </c>
      <c r="AI227" s="9">
        <f t="shared" si="283"/>
        <v>-3275</v>
      </c>
      <c r="AJ227" s="9">
        <f t="shared" si="283"/>
        <v>-123095</v>
      </c>
    </row>
    <row r="228" spans="1:36">
      <c r="A228" s="1">
        <f>A71</f>
        <v>38899</v>
      </c>
      <c r="B228" s="9">
        <f t="shared" ref="B228:AJ228" si="284">IF(OR(B59="C",B71="C"),"C",B71-B59)</f>
        <v>625</v>
      </c>
      <c r="C228" s="9">
        <f t="shared" si="284"/>
        <v>-59232</v>
      </c>
      <c r="D228" s="9">
        <f t="shared" si="284"/>
        <v>-10</v>
      </c>
      <c r="E228" s="9">
        <f t="shared" si="284"/>
        <v>9289</v>
      </c>
      <c r="F228" s="9">
        <f t="shared" si="284"/>
        <v>-913</v>
      </c>
      <c r="G228" s="9">
        <f t="shared" si="284"/>
        <v>-19675</v>
      </c>
      <c r="H228" s="9">
        <f t="shared" si="284"/>
        <v>-11806</v>
      </c>
      <c r="I228" s="9">
        <f t="shared" si="284"/>
        <v>2299</v>
      </c>
      <c r="J228" s="9">
        <f t="shared" si="284"/>
        <v>66</v>
      </c>
      <c r="K228" s="9">
        <f t="shared" si="284"/>
        <v>-559</v>
      </c>
      <c r="L228" s="9">
        <f t="shared" si="284"/>
        <v>-781</v>
      </c>
      <c r="M228" s="9">
        <f t="shared" si="284"/>
        <v>4394</v>
      </c>
      <c r="N228" s="9">
        <f t="shared" si="284"/>
        <v>1979</v>
      </c>
      <c r="O228" s="9">
        <f t="shared" si="284"/>
        <v>967</v>
      </c>
      <c r="P228" s="9">
        <f t="shared" si="284"/>
        <v>-2587</v>
      </c>
      <c r="Q228" s="9">
        <f t="shared" si="284"/>
        <v>-747</v>
      </c>
      <c r="R228" s="9">
        <f t="shared" si="284"/>
        <v>429</v>
      </c>
      <c r="S228" s="9">
        <f t="shared" si="284"/>
        <v>5994</v>
      </c>
      <c r="T228" s="9">
        <f t="shared" si="284"/>
        <v>-2324</v>
      </c>
      <c r="U228" s="9">
        <f t="shared" si="284"/>
        <v>1181</v>
      </c>
      <c r="V228" s="9">
        <f t="shared" si="284"/>
        <v>-6378</v>
      </c>
      <c r="W228" s="9">
        <f t="shared" si="284"/>
        <v>1455</v>
      </c>
      <c r="X228" s="9">
        <f t="shared" si="284"/>
        <v>-679</v>
      </c>
      <c r="Y228" s="9">
        <f t="shared" si="284"/>
        <v>-50</v>
      </c>
      <c r="Z228" s="9">
        <f t="shared" si="284"/>
        <v>-5653</v>
      </c>
      <c r="AA228" s="9">
        <f t="shared" si="284"/>
        <v>1038</v>
      </c>
      <c r="AB228" s="9">
        <f t="shared" si="284"/>
        <v>2629</v>
      </c>
      <c r="AC228" s="9">
        <f t="shared" si="284"/>
        <v>-10232</v>
      </c>
      <c r="AD228" s="9">
        <f t="shared" si="284"/>
        <v>1075</v>
      </c>
      <c r="AE228" s="9">
        <f t="shared" si="284"/>
        <v>-1143</v>
      </c>
      <c r="AF228" s="9">
        <f t="shared" si="284"/>
        <v>3692</v>
      </c>
      <c r="AG228" s="9">
        <f t="shared" si="284"/>
        <v>483</v>
      </c>
      <c r="AH228" s="9">
        <f t="shared" si="284"/>
        <v>904</v>
      </c>
      <c r="AI228" s="9">
        <f t="shared" si="284"/>
        <v>-1762</v>
      </c>
      <c r="AJ228" s="9">
        <f t="shared" si="284"/>
        <v>-86375</v>
      </c>
    </row>
    <row r="229" spans="1:36">
      <c r="A229" s="1">
        <f>A72</f>
        <v>38930</v>
      </c>
      <c r="B229" s="9">
        <f t="shared" ref="B229:AJ229" si="285">IF(OR(B60="C",B72="C"),"C",B72-B60)</f>
        <v>783</v>
      </c>
      <c r="C229" s="9">
        <f t="shared" si="285"/>
        <v>12800</v>
      </c>
      <c r="D229" s="9">
        <f t="shared" si="285"/>
        <v>-571</v>
      </c>
      <c r="E229" s="9">
        <f t="shared" si="285"/>
        <v>1975</v>
      </c>
      <c r="F229" s="9">
        <f t="shared" si="285"/>
        <v>2398</v>
      </c>
      <c r="G229" s="9">
        <f t="shared" si="285"/>
        <v>12012</v>
      </c>
      <c r="H229" s="9">
        <f t="shared" si="285"/>
        <v>-334</v>
      </c>
      <c r="I229" s="9">
        <f t="shared" si="285"/>
        <v>1035</v>
      </c>
      <c r="J229" s="9">
        <f t="shared" si="285"/>
        <v>-550</v>
      </c>
      <c r="K229" s="9">
        <f t="shared" si="285"/>
        <v>-500</v>
      </c>
      <c r="L229" s="9">
        <f t="shared" si="285"/>
        <v>8008</v>
      </c>
      <c r="M229" s="9">
        <f t="shared" si="285"/>
        <v>8412</v>
      </c>
      <c r="N229" s="9">
        <f t="shared" si="285"/>
        <v>-4429</v>
      </c>
      <c r="O229" s="9">
        <f t="shared" si="285"/>
        <v>240</v>
      </c>
      <c r="P229" s="9">
        <f t="shared" si="285"/>
        <v>-21</v>
      </c>
      <c r="Q229" s="9">
        <f t="shared" si="285"/>
        <v>-1763</v>
      </c>
      <c r="R229" s="9">
        <f t="shared" si="285"/>
        <v>10724</v>
      </c>
      <c r="S229" s="9">
        <f t="shared" si="285"/>
        <v>12694</v>
      </c>
      <c r="T229" s="9">
        <f t="shared" si="285"/>
        <v>1042</v>
      </c>
      <c r="U229" s="9">
        <f t="shared" si="285"/>
        <v>-2972</v>
      </c>
      <c r="V229" s="9">
        <f t="shared" si="285"/>
        <v>-3221</v>
      </c>
      <c r="W229" s="9">
        <f t="shared" si="285"/>
        <v>794</v>
      </c>
      <c r="X229" s="9">
        <f t="shared" si="285"/>
        <v>-329</v>
      </c>
      <c r="Y229" s="9">
        <f t="shared" si="285"/>
        <v>999</v>
      </c>
      <c r="Z229" s="9">
        <f t="shared" si="285"/>
        <v>-1756</v>
      </c>
      <c r="AA229" s="9">
        <f t="shared" si="285"/>
        <v>3832</v>
      </c>
      <c r="AB229" s="9">
        <f t="shared" si="285"/>
        <v>2666</v>
      </c>
      <c r="AC229" s="9">
        <f t="shared" si="285"/>
        <v>8473</v>
      </c>
      <c r="AD229" s="9">
        <f t="shared" si="285"/>
        <v>738</v>
      </c>
      <c r="AE229" s="9">
        <f t="shared" si="285"/>
        <v>1200</v>
      </c>
      <c r="AF229" s="9">
        <f t="shared" si="285"/>
        <v>-235</v>
      </c>
      <c r="AG229" s="9">
        <f t="shared" si="285"/>
        <v>-82</v>
      </c>
      <c r="AH229" s="9">
        <f t="shared" si="285"/>
        <v>2227</v>
      </c>
      <c r="AI229" s="9">
        <f t="shared" si="285"/>
        <v>-4328</v>
      </c>
      <c r="AJ229" s="9">
        <f t="shared" si="285"/>
        <v>61027</v>
      </c>
    </row>
    <row r="230" spans="1:36">
      <c r="A230" s="1">
        <f>A73</f>
        <v>38961</v>
      </c>
      <c r="B230" s="9">
        <f t="shared" ref="B230:AJ230" si="286">IF(OR(B61="C",B73="C"),"C",B73-B61)</f>
        <v>3859</v>
      </c>
      <c r="C230" s="9">
        <f t="shared" si="286"/>
        <v>9575</v>
      </c>
      <c r="D230" s="9">
        <f t="shared" si="286"/>
        <v>-1328</v>
      </c>
      <c r="E230" s="9">
        <f t="shared" si="286"/>
        <v>-715</v>
      </c>
      <c r="F230" s="9">
        <f t="shared" si="286"/>
        <v>9508</v>
      </c>
      <c r="G230" s="9">
        <f t="shared" si="286"/>
        <v>2741</v>
      </c>
      <c r="H230" s="9">
        <f t="shared" si="286"/>
        <v>5550</v>
      </c>
      <c r="I230" s="9">
        <f t="shared" si="286"/>
        <v>-1160</v>
      </c>
      <c r="J230" s="9">
        <f t="shared" si="286"/>
        <v>706</v>
      </c>
      <c r="K230" s="9">
        <f t="shared" si="286"/>
        <v>8275</v>
      </c>
      <c r="L230" s="9">
        <f t="shared" si="286"/>
        <v>-2289</v>
      </c>
      <c r="M230" s="9">
        <f t="shared" si="286"/>
        <v>6734</v>
      </c>
      <c r="N230" s="9">
        <f t="shared" si="286"/>
        <v>3291</v>
      </c>
      <c r="O230" s="9">
        <f t="shared" si="286"/>
        <v>-133</v>
      </c>
      <c r="P230" s="9">
        <f t="shared" si="286"/>
        <v>24</v>
      </c>
      <c r="Q230" s="9">
        <f t="shared" si="286"/>
        <v>-589</v>
      </c>
      <c r="R230" s="9">
        <f t="shared" si="286"/>
        <v>16567</v>
      </c>
      <c r="S230" s="9">
        <f t="shared" si="286"/>
        <v>16061</v>
      </c>
      <c r="T230" s="9">
        <f t="shared" si="286"/>
        <v>-3087</v>
      </c>
      <c r="U230" s="9">
        <f t="shared" si="286"/>
        <v>4499</v>
      </c>
      <c r="V230" s="9">
        <f t="shared" si="286"/>
        <v>10013</v>
      </c>
      <c r="W230" s="9">
        <f t="shared" si="286"/>
        <v>2888</v>
      </c>
      <c r="X230" s="9">
        <f t="shared" si="286"/>
        <v>-152</v>
      </c>
      <c r="Y230" s="9">
        <f t="shared" si="286"/>
        <v>2138</v>
      </c>
      <c r="Z230" s="9">
        <f t="shared" si="286"/>
        <v>14889</v>
      </c>
      <c r="AA230" s="9">
        <f t="shared" si="286"/>
        <v>3123</v>
      </c>
      <c r="AB230" s="9">
        <f t="shared" si="286"/>
        <v>-5106</v>
      </c>
      <c r="AC230" s="9">
        <f t="shared" si="286"/>
        <v>-3117</v>
      </c>
      <c r="AD230" s="9">
        <f t="shared" si="286"/>
        <v>-177</v>
      </c>
      <c r="AE230" s="9">
        <f t="shared" si="286"/>
        <v>759</v>
      </c>
      <c r="AF230" s="9">
        <f t="shared" si="286"/>
        <v>-6623</v>
      </c>
      <c r="AG230" s="9">
        <f t="shared" si="286"/>
        <v>148</v>
      </c>
      <c r="AH230" s="9">
        <f t="shared" si="286"/>
        <v>2570</v>
      </c>
      <c r="AI230" s="9">
        <f t="shared" si="286"/>
        <v>-3090</v>
      </c>
      <c r="AJ230" s="9">
        <f t="shared" si="286"/>
        <v>65402</v>
      </c>
    </row>
    <row r="231" spans="1:36">
      <c r="A231" s="1">
        <f>A74</f>
        <v>38991</v>
      </c>
      <c r="B231" s="9">
        <f t="shared" ref="B231:AJ231" si="287">IF(OR(B62="C",B74="C"),"C",B74-B62)</f>
        <v>15792</v>
      </c>
      <c r="C231" s="9">
        <f t="shared" si="287"/>
        <v>43975</v>
      </c>
      <c r="D231" s="9">
        <f t="shared" si="287"/>
        <v>-1689</v>
      </c>
      <c r="E231" s="9">
        <f t="shared" si="287"/>
        <v>-4171</v>
      </c>
      <c r="F231" s="9">
        <f t="shared" si="287"/>
        <v>6874</v>
      </c>
      <c r="G231" s="9">
        <f t="shared" si="287"/>
        <v>1244</v>
      </c>
      <c r="H231" s="9">
        <f t="shared" si="287"/>
        <v>-803</v>
      </c>
      <c r="I231" s="9">
        <f t="shared" si="287"/>
        <v>1230</v>
      </c>
      <c r="J231" s="9">
        <f t="shared" si="287"/>
        <v>4137</v>
      </c>
      <c r="K231" s="9">
        <f t="shared" si="287"/>
        <v>280</v>
      </c>
      <c r="L231" s="9">
        <f t="shared" si="287"/>
        <v>-2676</v>
      </c>
      <c r="M231" s="9">
        <f t="shared" si="287"/>
        <v>1678</v>
      </c>
      <c r="N231" s="9">
        <f t="shared" si="287"/>
        <v>-6089</v>
      </c>
      <c r="O231" s="9">
        <f t="shared" si="287"/>
        <v>-537</v>
      </c>
      <c r="P231" s="9">
        <f t="shared" si="287"/>
        <v>-931</v>
      </c>
      <c r="Q231" s="9">
        <f t="shared" si="287"/>
        <v>-1476</v>
      </c>
      <c r="R231" s="9">
        <f t="shared" si="287"/>
        <v>21218</v>
      </c>
      <c r="S231" s="9">
        <f t="shared" si="287"/>
        <v>20295</v>
      </c>
      <c r="T231" s="9">
        <f t="shared" si="287"/>
        <v>4035</v>
      </c>
      <c r="U231" s="9">
        <f t="shared" si="287"/>
        <v>1034</v>
      </c>
      <c r="V231" s="9">
        <f t="shared" si="287"/>
        <v>-801</v>
      </c>
      <c r="W231" s="9">
        <f t="shared" si="287"/>
        <v>1732</v>
      </c>
      <c r="X231" s="9">
        <f t="shared" si="287"/>
        <v>-975</v>
      </c>
      <c r="Y231" s="9">
        <f t="shared" si="287"/>
        <v>6033</v>
      </c>
      <c r="Z231" s="9">
        <f t="shared" si="287"/>
        <v>5989</v>
      </c>
      <c r="AA231" s="9">
        <f t="shared" si="287"/>
        <v>2398</v>
      </c>
      <c r="AB231" s="9">
        <f t="shared" si="287"/>
        <v>1396</v>
      </c>
      <c r="AC231" s="9">
        <f t="shared" si="287"/>
        <v>2556</v>
      </c>
      <c r="AD231" s="9">
        <f t="shared" si="287"/>
        <v>3173</v>
      </c>
      <c r="AE231" s="9">
        <f t="shared" si="287"/>
        <v>1833</v>
      </c>
      <c r="AF231" s="9">
        <f t="shared" si="287"/>
        <v>3403</v>
      </c>
      <c r="AG231" s="9">
        <f t="shared" si="287"/>
        <v>498</v>
      </c>
      <c r="AH231" s="9">
        <f t="shared" si="287"/>
        <v>5763</v>
      </c>
      <c r="AI231" s="9">
        <f t="shared" si="287"/>
        <v>-1755</v>
      </c>
      <c r="AJ231" s="9">
        <f t="shared" si="287"/>
        <v>108377</v>
      </c>
    </row>
    <row r="232" spans="1:36">
      <c r="A232" s="1">
        <f>A75</f>
        <v>39022</v>
      </c>
      <c r="B232" s="9">
        <f t="shared" ref="B232:AJ232" si="288">IF(OR(B63="C",B75="C"),"C",B75-B63)</f>
        <v>8667</v>
      </c>
      <c r="C232" s="9">
        <f t="shared" si="288"/>
        <v>25078</v>
      </c>
      <c r="D232" s="9">
        <f t="shared" si="288"/>
        <v>3708</v>
      </c>
      <c r="E232" s="9">
        <f t="shared" si="288"/>
        <v>10686</v>
      </c>
      <c r="F232" s="9">
        <f t="shared" si="288"/>
        <v>774</v>
      </c>
      <c r="G232" s="9">
        <f t="shared" si="288"/>
        <v>-807</v>
      </c>
      <c r="H232" s="9">
        <f t="shared" si="288"/>
        <v>12424</v>
      </c>
      <c r="I232" s="9">
        <f t="shared" si="288"/>
        <v>3624</v>
      </c>
      <c r="J232" s="9">
        <f t="shared" si="288"/>
        <v>3422</v>
      </c>
      <c r="K232" s="9">
        <f t="shared" si="288"/>
        <v>-1048</v>
      </c>
      <c r="L232" s="9">
        <f t="shared" si="288"/>
        <v>5028</v>
      </c>
      <c r="M232" s="9">
        <f t="shared" si="288"/>
        <v>3129</v>
      </c>
      <c r="N232" s="9">
        <f t="shared" si="288"/>
        <v>-3589</v>
      </c>
      <c r="O232" s="9">
        <f t="shared" si="288"/>
        <v>-3397</v>
      </c>
      <c r="P232" s="9">
        <f t="shared" si="288"/>
        <v>-649</v>
      </c>
      <c r="Q232" s="9">
        <f t="shared" si="288"/>
        <v>-2127</v>
      </c>
      <c r="R232" s="9">
        <f t="shared" si="288"/>
        <v>23925</v>
      </c>
      <c r="S232" s="9">
        <f t="shared" si="288"/>
        <v>22849</v>
      </c>
      <c r="T232" s="9">
        <f t="shared" si="288"/>
        <v>4998</v>
      </c>
      <c r="U232" s="9">
        <f t="shared" si="288"/>
        <v>285</v>
      </c>
      <c r="V232" s="9">
        <f t="shared" si="288"/>
        <v>13051</v>
      </c>
      <c r="W232" s="9">
        <f t="shared" si="288"/>
        <v>1657</v>
      </c>
      <c r="X232" s="9">
        <f t="shared" si="288"/>
        <v>-1391</v>
      </c>
      <c r="Y232" s="9">
        <f t="shared" si="288"/>
        <v>2497</v>
      </c>
      <c r="Z232" s="9">
        <f t="shared" si="288"/>
        <v>15815</v>
      </c>
      <c r="AA232" s="9">
        <f t="shared" si="288"/>
        <v>1313</v>
      </c>
      <c r="AB232" s="9">
        <f t="shared" si="288"/>
        <v>1030</v>
      </c>
      <c r="AC232" s="9">
        <f t="shared" si="288"/>
        <v>2419</v>
      </c>
      <c r="AD232" s="9">
        <f t="shared" si="288"/>
        <v>856</v>
      </c>
      <c r="AE232" s="9">
        <f t="shared" si="288"/>
        <v>2413</v>
      </c>
      <c r="AF232" s="9">
        <f t="shared" si="288"/>
        <v>-2479</v>
      </c>
      <c r="AG232" s="9">
        <f t="shared" si="288"/>
        <v>141</v>
      </c>
      <c r="AH232" s="9">
        <f t="shared" si="288"/>
        <v>290</v>
      </c>
      <c r="AI232" s="9">
        <f t="shared" si="288"/>
        <v>1671</v>
      </c>
      <c r="AJ232" s="9">
        <f t="shared" si="288"/>
        <v>117596</v>
      </c>
    </row>
    <row r="233" spans="1:36">
      <c r="A233" s="1">
        <f>A76</f>
        <v>39052</v>
      </c>
      <c r="B233" s="9">
        <f t="shared" ref="B233:AJ233" si="289">IF(OR(B64="C",B76="C"),"C",B76-B64)</f>
        <v>10207</v>
      </c>
      <c r="C233" s="9">
        <f t="shared" si="289"/>
        <v>19754</v>
      </c>
      <c r="D233" s="9">
        <f t="shared" si="289"/>
        <v>975</v>
      </c>
      <c r="E233" s="9">
        <f t="shared" si="289"/>
        <v>4831</v>
      </c>
      <c r="F233" s="9">
        <f t="shared" si="289"/>
        <v>10393</v>
      </c>
      <c r="G233" s="9">
        <f t="shared" si="289"/>
        <v>8500</v>
      </c>
      <c r="H233" s="9">
        <f t="shared" si="289"/>
        <v>-4013</v>
      </c>
      <c r="I233" s="9">
        <f t="shared" si="289"/>
        <v>6570</v>
      </c>
      <c r="J233" s="9">
        <f t="shared" si="289"/>
        <v>1868</v>
      </c>
      <c r="K233" s="9">
        <f t="shared" si="289"/>
        <v>-2821</v>
      </c>
      <c r="L233" s="9">
        <f t="shared" si="289"/>
        <v>11980</v>
      </c>
      <c r="M233" s="9">
        <f t="shared" si="289"/>
        <v>2011</v>
      </c>
      <c r="N233" s="9">
        <f t="shared" si="289"/>
        <v>7</v>
      </c>
      <c r="O233" s="9">
        <f t="shared" si="289"/>
        <v>192</v>
      </c>
      <c r="P233" s="9">
        <f t="shared" si="289"/>
        <v>-1116</v>
      </c>
      <c r="Q233" s="9">
        <f t="shared" si="289"/>
        <v>-2166</v>
      </c>
      <c r="R233" s="9">
        <f t="shared" si="289"/>
        <v>13983</v>
      </c>
      <c r="S233" s="9">
        <f t="shared" si="289"/>
        <v>12286</v>
      </c>
      <c r="T233" s="9">
        <f t="shared" si="289"/>
        <v>2318</v>
      </c>
      <c r="U233" s="9">
        <f t="shared" si="289"/>
        <v>7430</v>
      </c>
      <c r="V233" s="9">
        <f t="shared" si="289"/>
        <v>19835</v>
      </c>
      <c r="W233" s="9">
        <f t="shared" si="289"/>
        <v>1443</v>
      </c>
      <c r="X233" s="9">
        <f t="shared" si="289"/>
        <v>2288</v>
      </c>
      <c r="Y233" s="9">
        <f t="shared" si="289"/>
        <v>2039</v>
      </c>
      <c r="Z233" s="9">
        <f t="shared" si="289"/>
        <v>25603</v>
      </c>
      <c r="AA233" s="9">
        <f t="shared" si="289"/>
        <v>5961</v>
      </c>
      <c r="AB233" s="9">
        <f t="shared" si="289"/>
        <v>151</v>
      </c>
      <c r="AC233" s="9">
        <f t="shared" si="289"/>
        <v>4158</v>
      </c>
      <c r="AD233" s="9">
        <f t="shared" si="289"/>
        <v>463</v>
      </c>
      <c r="AE233" s="9">
        <f t="shared" si="289"/>
        <v>4789</v>
      </c>
      <c r="AF233" s="9">
        <f t="shared" si="289"/>
        <v>262</v>
      </c>
      <c r="AG233" s="9">
        <f t="shared" si="289"/>
        <v>2694</v>
      </c>
      <c r="AH233" s="9">
        <f t="shared" si="289"/>
        <v>1266</v>
      </c>
      <c r="AI233" s="9">
        <f t="shared" si="289"/>
        <v>1603</v>
      </c>
      <c r="AJ233" s="9">
        <f t="shared" si="289"/>
        <v>137851</v>
      </c>
    </row>
    <row r="234" spans="1:36">
      <c r="A234" s="1">
        <f>A77</f>
        <v>39083</v>
      </c>
      <c r="B234" s="9">
        <f t="shared" ref="B234:AJ234" si="290">IF(OR(B65="C",B77="C"),"C",B77-B65)</f>
        <v>44945</v>
      </c>
      <c r="C234" s="9">
        <f t="shared" si="290"/>
        <v>30585</v>
      </c>
      <c r="D234" s="9">
        <f t="shared" si="290"/>
        <v>2849</v>
      </c>
      <c r="E234" s="9">
        <f t="shared" si="290"/>
        <v>-2244</v>
      </c>
      <c r="F234" s="9">
        <f t="shared" si="290"/>
        <v>9887</v>
      </c>
      <c r="G234" s="9">
        <f t="shared" si="290"/>
        <v>3192</v>
      </c>
      <c r="H234" s="9">
        <f t="shared" si="290"/>
        <v>4937</v>
      </c>
      <c r="I234" s="9">
        <f t="shared" si="290"/>
        <v>5597</v>
      </c>
      <c r="J234" s="9">
        <f t="shared" si="290"/>
        <v>-6585</v>
      </c>
      <c r="K234" s="9">
        <f t="shared" si="290"/>
        <v>-3658</v>
      </c>
      <c r="L234" s="9">
        <f t="shared" si="290"/>
        <v>13102</v>
      </c>
      <c r="M234" s="9">
        <f t="shared" si="290"/>
        <v>4015</v>
      </c>
      <c r="N234" s="9">
        <f t="shared" si="290"/>
        <v>3121</v>
      </c>
      <c r="O234" s="9">
        <f t="shared" si="290"/>
        <v>-1159</v>
      </c>
      <c r="P234" s="9">
        <f t="shared" si="290"/>
        <v>-1350</v>
      </c>
      <c r="Q234" s="9">
        <f t="shared" si="290"/>
        <v>-2979</v>
      </c>
      <c r="R234" s="9">
        <f t="shared" si="290"/>
        <v>14403</v>
      </c>
      <c r="S234" s="9">
        <f t="shared" si="290"/>
        <v>21311</v>
      </c>
      <c r="T234" s="9">
        <f t="shared" si="290"/>
        <v>-3919</v>
      </c>
      <c r="U234" s="9">
        <f t="shared" si="290"/>
        <v>-8706</v>
      </c>
      <c r="V234" s="9">
        <f t="shared" si="290"/>
        <v>-2174</v>
      </c>
      <c r="W234" s="9">
        <f t="shared" si="290"/>
        <v>2678</v>
      </c>
      <c r="X234" s="9">
        <f t="shared" si="290"/>
        <v>4553</v>
      </c>
      <c r="Y234" s="9">
        <f t="shared" si="290"/>
        <v>-13667</v>
      </c>
      <c r="Z234" s="9">
        <f t="shared" si="290"/>
        <v>-8610</v>
      </c>
      <c r="AA234" s="9">
        <f t="shared" si="290"/>
        <v>4748</v>
      </c>
      <c r="AB234" s="9">
        <f t="shared" si="290"/>
        <v>-6509</v>
      </c>
      <c r="AC234" s="9">
        <f t="shared" si="290"/>
        <v>-1183</v>
      </c>
      <c r="AD234" s="9">
        <f t="shared" si="290"/>
        <v>-1861</v>
      </c>
      <c r="AE234" s="9">
        <f t="shared" si="290"/>
        <v>9696</v>
      </c>
      <c r="AF234" s="9">
        <f t="shared" si="290"/>
        <v>-1528</v>
      </c>
      <c r="AG234" s="9">
        <f t="shared" si="290"/>
        <v>2841</v>
      </c>
      <c r="AH234" s="9">
        <f t="shared" si="290"/>
        <v>1257</v>
      </c>
      <c r="AI234" s="9">
        <f t="shared" si="290"/>
        <v>-5993</v>
      </c>
      <c r="AJ234" s="9">
        <f t="shared" si="290"/>
        <v>98888</v>
      </c>
    </row>
    <row r="235" spans="1:36">
      <c r="A235" s="1">
        <f>A78</f>
        <v>39114</v>
      </c>
      <c r="B235" s="9">
        <f t="shared" ref="B235:AJ235" si="291">IF(OR(B66="C",B78="C"),"C",B78-B66)</f>
        <v>15604</v>
      </c>
      <c r="C235" s="9">
        <f t="shared" si="291"/>
        <v>32478</v>
      </c>
      <c r="D235" s="9">
        <f t="shared" si="291"/>
        <v>14923</v>
      </c>
      <c r="E235" s="9">
        <f t="shared" si="291"/>
        <v>3431</v>
      </c>
      <c r="F235" s="9">
        <f t="shared" si="291"/>
        <v>5185</v>
      </c>
      <c r="G235" s="9">
        <f t="shared" si="291"/>
        <v>-905</v>
      </c>
      <c r="H235" s="9">
        <f t="shared" si="291"/>
        <v>1751</v>
      </c>
      <c r="I235" s="9">
        <f t="shared" si="291"/>
        <v>6472</v>
      </c>
      <c r="J235" s="9">
        <f t="shared" si="291"/>
        <v>3985</v>
      </c>
      <c r="K235" s="9">
        <f t="shared" si="291"/>
        <v>6845</v>
      </c>
      <c r="L235" s="9">
        <f t="shared" si="291"/>
        <v>-3332</v>
      </c>
      <c r="M235" s="9">
        <f t="shared" si="291"/>
        <v>5956</v>
      </c>
      <c r="N235" s="9">
        <f t="shared" si="291"/>
        <v>6897</v>
      </c>
      <c r="O235" s="9">
        <f t="shared" si="291"/>
        <v>2916</v>
      </c>
      <c r="P235" s="9">
        <f t="shared" si="291"/>
        <v>6043</v>
      </c>
      <c r="Q235" s="9">
        <f t="shared" si="291"/>
        <v>2366</v>
      </c>
      <c r="R235" s="9">
        <f t="shared" si="291"/>
        <v>17318</v>
      </c>
      <c r="S235" s="9">
        <f t="shared" si="291"/>
        <v>14108</v>
      </c>
      <c r="T235" s="9">
        <f t="shared" si="291"/>
        <v>1803</v>
      </c>
      <c r="U235" s="9">
        <f t="shared" si="291"/>
        <v>3770</v>
      </c>
      <c r="V235" s="9">
        <f t="shared" si="291"/>
        <v>14553</v>
      </c>
      <c r="W235" s="9">
        <f t="shared" si="291"/>
        <v>-119</v>
      </c>
      <c r="X235" s="9">
        <f t="shared" si="291"/>
        <v>4658</v>
      </c>
      <c r="Y235" s="9">
        <f t="shared" si="291"/>
        <v>137</v>
      </c>
      <c r="Z235" s="9">
        <f t="shared" si="291"/>
        <v>19228</v>
      </c>
      <c r="AA235" s="9">
        <f t="shared" si="291"/>
        <v>16935</v>
      </c>
      <c r="AB235" s="9">
        <f t="shared" si="291"/>
        <v>9670</v>
      </c>
      <c r="AC235" s="9">
        <f t="shared" si="291"/>
        <v>6141</v>
      </c>
      <c r="AD235" s="9">
        <f t="shared" si="291"/>
        <v>1929</v>
      </c>
      <c r="AE235" s="9">
        <f t="shared" si="291"/>
        <v>6053</v>
      </c>
      <c r="AF235" s="9">
        <f t="shared" si="291"/>
        <v>-3314</v>
      </c>
      <c r="AG235" s="9">
        <f t="shared" si="291"/>
        <v>1931</v>
      </c>
      <c r="AH235" s="9">
        <f t="shared" si="291"/>
        <v>2974</v>
      </c>
      <c r="AI235" s="9">
        <f t="shared" si="291"/>
        <v>495</v>
      </c>
      <c r="AJ235" s="9">
        <f t="shared" si="291"/>
        <v>195549</v>
      </c>
    </row>
    <row r="236" spans="1:36">
      <c r="A236" s="1">
        <f>A79</f>
        <v>39142</v>
      </c>
      <c r="B236" s="9">
        <f t="shared" ref="B236:AJ236" si="292">IF(OR(B67="C",B79="C"),"C",B79-B67)</f>
        <v>9039</v>
      </c>
      <c r="C236" s="9">
        <f t="shared" si="292"/>
        <v>66974</v>
      </c>
      <c r="D236" s="9">
        <f t="shared" si="292"/>
        <v>7619</v>
      </c>
      <c r="E236" s="9">
        <f t="shared" si="292"/>
        <v>11078</v>
      </c>
      <c r="F236" s="9">
        <f t="shared" si="292"/>
        <v>16821</v>
      </c>
      <c r="G236" s="9">
        <f t="shared" si="292"/>
        <v>8418</v>
      </c>
      <c r="H236" s="9">
        <f t="shared" si="292"/>
        <v>-1763</v>
      </c>
      <c r="I236" s="9">
        <f t="shared" si="292"/>
        <v>3158</v>
      </c>
      <c r="J236" s="9">
        <f t="shared" si="292"/>
        <v>1697</v>
      </c>
      <c r="K236" s="9">
        <f t="shared" si="292"/>
        <v>4049</v>
      </c>
      <c r="L236" s="9">
        <f t="shared" si="292"/>
        <v>5055</v>
      </c>
      <c r="M236" s="9">
        <f t="shared" si="292"/>
        <v>4847</v>
      </c>
      <c r="N236" s="9">
        <f t="shared" si="292"/>
        <v>1427</v>
      </c>
      <c r="O236" s="9">
        <f t="shared" si="292"/>
        <v>-240</v>
      </c>
      <c r="P236" s="9">
        <f t="shared" si="292"/>
        <v>2060</v>
      </c>
      <c r="Q236" s="9">
        <f t="shared" si="292"/>
        <v>3422</v>
      </c>
      <c r="R236" s="9">
        <f t="shared" si="292"/>
        <v>16370</v>
      </c>
      <c r="S236" s="9">
        <f t="shared" si="292"/>
        <v>11696</v>
      </c>
      <c r="T236" s="9">
        <f t="shared" si="292"/>
        <v>1940</v>
      </c>
      <c r="U236" s="9">
        <f t="shared" si="292"/>
        <v>8129</v>
      </c>
      <c r="V236" s="9">
        <f t="shared" si="292"/>
        <v>7375</v>
      </c>
      <c r="W236" s="9">
        <f t="shared" si="292"/>
        <v>250</v>
      </c>
      <c r="X236" s="9">
        <f t="shared" si="292"/>
        <v>200</v>
      </c>
      <c r="Y236" s="9">
        <f t="shared" si="292"/>
        <v>996</v>
      </c>
      <c r="Z236" s="9">
        <f t="shared" si="292"/>
        <v>8822</v>
      </c>
      <c r="AA236" s="9">
        <f t="shared" si="292"/>
        <v>3394</v>
      </c>
      <c r="AB236" s="9">
        <f t="shared" si="292"/>
        <v>6708</v>
      </c>
      <c r="AC236" s="9">
        <f t="shared" si="292"/>
        <v>14089</v>
      </c>
      <c r="AD236" s="9">
        <f t="shared" si="292"/>
        <v>366</v>
      </c>
      <c r="AE236" s="9">
        <f t="shared" si="292"/>
        <v>6874</v>
      </c>
      <c r="AF236" s="9">
        <f t="shared" si="292"/>
        <v>8113</v>
      </c>
      <c r="AG236" s="9">
        <f t="shared" si="292"/>
        <v>2927</v>
      </c>
      <c r="AH236" s="9">
        <f t="shared" si="292"/>
        <v>4776</v>
      </c>
      <c r="AI236" s="9">
        <f t="shared" si="292"/>
        <v>5691</v>
      </c>
      <c r="AJ236" s="9">
        <f t="shared" si="292"/>
        <v>231861</v>
      </c>
    </row>
    <row r="237" spans="1:36">
      <c r="A237" s="1">
        <f>A80</f>
        <v>39173</v>
      </c>
      <c r="B237" s="9">
        <f t="shared" ref="B237:AJ237" si="293">IF(OR(B68="C",B80="C"),"C",B80-B68)</f>
        <v>-8057</v>
      </c>
      <c r="C237" s="9">
        <f t="shared" si="293"/>
        <v>27117</v>
      </c>
      <c r="D237" s="9">
        <f t="shared" si="293"/>
        <v>971</v>
      </c>
      <c r="E237" s="9">
        <f t="shared" si="293"/>
        <v>4217</v>
      </c>
      <c r="F237" s="9">
        <f t="shared" si="293"/>
        <v>14193</v>
      </c>
      <c r="G237" s="9">
        <f t="shared" si="293"/>
        <v>-3051</v>
      </c>
      <c r="H237" s="9">
        <f t="shared" si="293"/>
        <v>-2871</v>
      </c>
      <c r="I237" s="9">
        <f t="shared" si="293"/>
        <v>4026</v>
      </c>
      <c r="J237" s="9">
        <f t="shared" si="293"/>
        <v>5024</v>
      </c>
      <c r="K237" s="9">
        <f t="shared" si="293"/>
        <v>4338</v>
      </c>
      <c r="L237" s="9">
        <f t="shared" si="293"/>
        <v>230</v>
      </c>
      <c r="M237" s="9">
        <f t="shared" si="293"/>
        <v>3645</v>
      </c>
      <c r="N237" s="9">
        <f t="shared" si="293"/>
        <v>-361</v>
      </c>
      <c r="O237" s="9">
        <f t="shared" si="293"/>
        <v>-1236</v>
      </c>
      <c r="P237" s="9">
        <f t="shared" si="293"/>
        <v>316</v>
      </c>
      <c r="Q237" s="9">
        <f t="shared" si="293"/>
        <v>-2222</v>
      </c>
      <c r="R237" s="9">
        <f t="shared" si="293"/>
        <v>6547</v>
      </c>
      <c r="S237" s="9">
        <f t="shared" si="293"/>
        <v>4783</v>
      </c>
      <c r="T237" s="9">
        <f t="shared" si="293"/>
        <v>4963</v>
      </c>
      <c r="U237" s="9">
        <f t="shared" si="293"/>
        <v>4918</v>
      </c>
      <c r="V237" s="9">
        <f t="shared" si="293"/>
        <v>6703</v>
      </c>
      <c r="W237" s="9">
        <f t="shared" si="293"/>
        <v>519</v>
      </c>
      <c r="X237" s="9">
        <f t="shared" si="293"/>
        <v>1492</v>
      </c>
      <c r="Y237" s="9">
        <f t="shared" si="293"/>
        <v>-2403</v>
      </c>
      <c r="Z237" s="9">
        <f t="shared" si="293"/>
        <v>6311</v>
      </c>
      <c r="AA237" s="9">
        <f t="shared" si="293"/>
        <v>-2492</v>
      </c>
      <c r="AB237" s="9">
        <f t="shared" si="293"/>
        <v>2260</v>
      </c>
      <c r="AC237" s="9">
        <f t="shared" si="293"/>
        <v>-4883</v>
      </c>
      <c r="AD237" s="9">
        <f t="shared" si="293"/>
        <v>1156</v>
      </c>
      <c r="AE237" s="9">
        <f t="shared" si="293"/>
        <v>2828</v>
      </c>
      <c r="AF237" s="9">
        <f t="shared" si="293"/>
        <v>2027</v>
      </c>
      <c r="AG237" s="9">
        <f t="shared" si="293"/>
        <v>952</v>
      </c>
      <c r="AH237" s="9">
        <f t="shared" si="293"/>
        <v>-4320</v>
      </c>
      <c r="AI237" s="9">
        <f t="shared" si="293"/>
        <v>2266</v>
      </c>
      <c r="AJ237" s="9">
        <f t="shared" si="293"/>
        <v>68812</v>
      </c>
    </row>
    <row r="238" spans="1:36">
      <c r="A238" s="1">
        <f>A81</f>
        <v>39203</v>
      </c>
      <c r="B238" s="9">
        <f t="shared" ref="B238:AJ238" si="294">IF(OR(B69="C",B81="C"),"C",B81-B69)</f>
        <v>7345</v>
      </c>
      <c r="C238" s="9">
        <f t="shared" si="294"/>
        <v>12552</v>
      </c>
      <c r="D238" s="9">
        <f t="shared" si="294"/>
        <v>6181</v>
      </c>
      <c r="E238" s="9">
        <f t="shared" si="294"/>
        <v>5612</v>
      </c>
      <c r="F238" s="9">
        <f t="shared" si="294"/>
        <v>3745</v>
      </c>
      <c r="G238" s="9">
        <f t="shared" si="294"/>
        <v>8111</v>
      </c>
      <c r="H238" s="9">
        <f t="shared" si="294"/>
        <v>1949</v>
      </c>
      <c r="I238" s="9">
        <f t="shared" si="294"/>
        <v>2204</v>
      </c>
      <c r="J238" s="9">
        <f t="shared" si="294"/>
        <v>4722</v>
      </c>
      <c r="K238" s="9">
        <f t="shared" si="294"/>
        <v>1169</v>
      </c>
      <c r="L238" s="9">
        <f t="shared" si="294"/>
        <v>7748</v>
      </c>
      <c r="M238" s="9">
        <f t="shared" si="294"/>
        <v>797</v>
      </c>
      <c r="N238" s="9">
        <f t="shared" si="294"/>
        <v>-1966</v>
      </c>
      <c r="O238" s="9">
        <f t="shared" si="294"/>
        <v>379</v>
      </c>
      <c r="P238" s="9">
        <f t="shared" si="294"/>
        <v>2263</v>
      </c>
      <c r="Q238" s="9">
        <f t="shared" si="294"/>
        <v>-97</v>
      </c>
      <c r="R238" s="9">
        <f t="shared" si="294"/>
        <v>7563</v>
      </c>
      <c r="S238" s="9">
        <f t="shared" si="294"/>
        <v>7278</v>
      </c>
      <c r="T238" s="9">
        <f t="shared" si="294"/>
        <v>972</v>
      </c>
      <c r="U238" s="9">
        <f t="shared" si="294"/>
        <v>11760</v>
      </c>
      <c r="V238" s="9">
        <f t="shared" si="294"/>
        <v>5694</v>
      </c>
      <c r="W238" s="9">
        <f t="shared" si="294"/>
        <v>-1351</v>
      </c>
      <c r="X238" s="9">
        <f t="shared" si="294"/>
        <v>358</v>
      </c>
      <c r="Y238" s="9">
        <f t="shared" si="294"/>
        <v>-130</v>
      </c>
      <c r="Z238" s="9">
        <f t="shared" si="294"/>
        <v>4570</v>
      </c>
      <c r="AA238" s="9">
        <f t="shared" si="294"/>
        <v>4594</v>
      </c>
      <c r="AB238" s="9">
        <f t="shared" si="294"/>
        <v>2014</v>
      </c>
      <c r="AC238" s="9">
        <f t="shared" si="294"/>
        <v>-2800</v>
      </c>
      <c r="AD238" s="9">
        <f t="shared" si="294"/>
        <v>1377</v>
      </c>
      <c r="AE238" s="9">
        <f t="shared" si="294"/>
        <v>3023</v>
      </c>
      <c r="AF238" s="9">
        <f t="shared" si="294"/>
        <v>5441</v>
      </c>
      <c r="AG238" s="9">
        <f t="shared" si="294"/>
        <v>-23</v>
      </c>
      <c r="AH238" s="9">
        <f t="shared" si="294"/>
        <v>-1255</v>
      </c>
      <c r="AI238" s="9">
        <f t="shared" si="294"/>
        <v>4438</v>
      </c>
      <c r="AJ238" s="9">
        <f t="shared" si="294"/>
        <v>104388</v>
      </c>
    </row>
    <row r="239" spans="1:36">
      <c r="A239" s="1">
        <f>A82</f>
        <v>39234</v>
      </c>
      <c r="B239" s="9">
        <f t="shared" ref="B239:AJ239" si="295">IF(OR(B70="C",B82="C"),"C",B82-B70)</f>
        <v>2782</v>
      </c>
      <c r="C239" s="9">
        <f t="shared" si="295"/>
        <v>26835</v>
      </c>
      <c r="D239" s="9">
        <f t="shared" si="295"/>
        <v>1645</v>
      </c>
      <c r="E239" s="9">
        <f t="shared" si="295"/>
        <v>-3297</v>
      </c>
      <c r="F239" s="9">
        <f t="shared" si="295"/>
        <v>3971</v>
      </c>
      <c r="G239" s="9">
        <f t="shared" si="295"/>
        <v>880</v>
      </c>
      <c r="H239" s="9">
        <f t="shared" si="295"/>
        <v>748</v>
      </c>
      <c r="I239" s="9">
        <f t="shared" si="295"/>
        <v>759</v>
      </c>
      <c r="J239" s="9">
        <f t="shared" si="295"/>
        <v>3441</v>
      </c>
      <c r="K239" s="9">
        <f t="shared" si="295"/>
        <v>2219</v>
      </c>
      <c r="L239" s="9">
        <f t="shared" si="295"/>
        <v>2428</v>
      </c>
      <c r="M239" s="9">
        <f t="shared" si="295"/>
        <v>-573</v>
      </c>
      <c r="N239" s="9">
        <f t="shared" si="295"/>
        <v>-517</v>
      </c>
      <c r="O239" s="9">
        <f t="shared" si="295"/>
        <v>-210</v>
      </c>
      <c r="P239" s="9">
        <f t="shared" si="295"/>
        <v>3396</v>
      </c>
      <c r="Q239" s="9">
        <f t="shared" si="295"/>
        <v>992</v>
      </c>
      <c r="R239" s="9">
        <f t="shared" si="295"/>
        <v>9262</v>
      </c>
      <c r="S239" s="9">
        <f t="shared" si="295"/>
        <v>7995</v>
      </c>
      <c r="T239" s="9">
        <f t="shared" si="295"/>
        <v>2918</v>
      </c>
      <c r="U239" s="9">
        <f t="shared" si="295"/>
        <v>7137</v>
      </c>
      <c r="V239" s="9">
        <f t="shared" si="295"/>
        <v>20100</v>
      </c>
      <c r="W239" s="9">
        <f t="shared" si="295"/>
        <v>2033</v>
      </c>
      <c r="X239" s="9">
        <f t="shared" si="295"/>
        <v>246</v>
      </c>
      <c r="Y239" s="9">
        <f t="shared" si="295"/>
        <v>-227</v>
      </c>
      <c r="Z239" s="9">
        <f t="shared" si="295"/>
        <v>22151</v>
      </c>
      <c r="AA239" s="9">
        <f t="shared" si="295"/>
        <v>4443</v>
      </c>
      <c r="AB239" s="9">
        <f t="shared" si="295"/>
        <v>2492</v>
      </c>
      <c r="AC239" s="9">
        <f t="shared" si="295"/>
        <v>-338</v>
      </c>
      <c r="AD239" s="9">
        <f t="shared" si="295"/>
        <v>212</v>
      </c>
      <c r="AE239" s="9">
        <f t="shared" si="295"/>
        <v>2365</v>
      </c>
      <c r="AF239" s="9">
        <f t="shared" si="295"/>
        <v>6096</v>
      </c>
      <c r="AG239" s="9">
        <f t="shared" si="295"/>
        <v>898</v>
      </c>
      <c r="AH239" s="9">
        <f t="shared" si="295"/>
        <v>-11</v>
      </c>
      <c r="AI239" s="9">
        <f t="shared" si="295"/>
        <v>3724</v>
      </c>
      <c r="AJ239" s="9">
        <f t="shared" si="295"/>
        <v>106847</v>
      </c>
    </row>
    <row r="240" spans="1:36">
      <c r="A240" s="1">
        <f>A83</f>
        <v>39264</v>
      </c>
      <c r="B240" s="9">
        <f t="shared" ref="B240:AJ240" si="296">IF(OR(B71="C",B83="C"),"C",B83-B71)</f>
        <v>-6000</v>
      </c>
      <c r="C240" s="9">
        <f t="shared" si="296"/>
        <v>56843</v>
      </c>
      <c r="D240" s="9">
        <f t="shared" si="296"/>
        <v>549</v>
      </c>
      <c r="E240" s="9">
        <f t="shared" si="296"/>
        <v>-1357</v>
      </c>
      <c r="F240" s="9">
        <f t="shared" si="296"/>
        <v>1768</v>
      </c>
      <c r="G240" s="9">
        <f t="shared" si="296"/>
        <v>4870</v>
      </c>
      <c r="H240" s="9">
        <f t="shared" si="296"/>
        <v>-4033</v>
      </c>
      <c r="I240" s="9">
        <f t="shared" si="296"/>
        <v>-766</v>
      </c>
      <c r="J240" s="9">
        <f t="shared" si="296"/>
        <v>3611</v>
      </c>
      <c r="K240" s="9">
        <f t="shared" si="296"/>
        <v>1971</v>
      </c>
      <c r="L240" s="9">
        <f t="shared" si="296"/>
        <v>1102</v>
      </c>
      <c r="M240" s="9">
        <f t="shared" si="296"/>
        <v>-1383</v>
      </c>
      <c r="N240" s="9">
        <f t="shared" si="296"/>
        <v>-5830</v>
      </c>
      <c r="O240" s="9">
        <f t="shared" si="296"/>
        <v>-3061</v>
      </c>
      <c r="P240" s="9">
        <f t="shared" si="296"/>
        <v>3569</v>
      </c>
      <c r="Q240" s="9">
        <f t="shared" si="296"/>
        <v>-809</v>
      </c>
      <c r="R240" s="9">
        <f t="shared" si="296"/>
        <v>-6622</v>
      </c>
      <c r="S240" s="9">
        <f t="shared" si="296"/>
        <v>-8013</v>
      </c>
      <c r="T240" s="9">
        <f t="shared" si="296"/>
        <v>428</v>
      </c>
      <c r="U240" s="9">
        <f t="shared" si="296"/>
        <v>5016</v>
      </c>
      <c r="V240" s="9">
        <f t="shared" si="296"/>
        <v>27954</v>
      </c>
      <c r="W240" s="9">
        <f t="shared" si="296"/>
        <v>-135</v>
      </c>
      <c r="X240" s="9">
        <f t="shared" si="296"/>
        <v>2103</v>
      </c>
      <c r="Y240" s="9">
        <f t="shared" si="296"/>
        <v>152</v>
      </c>
      <c r="Z240" s="9">
        <f t="shared" si="296"/>
        <v>30075</v>
      </c>
      <c r="AA240" s="9">
        <f t="shared" si="296"/>
        <v>5542</v>
      </c>
      <c r="AB240" s="9">
        <f t="shared" si="296"/>
        <v>6509</v>
      </c>
      <c r="AC240" s="9">
        <f t="shared" si="296"/>
        <v>36555</v>
      </c>
      <c r="AD240" s="9">
        <f t="shared" si="296"/>
        <v>957</v>
      </c>
      <c r="AE240" s="9">
        <f t="shared" si="296"/>
        <v>2992</v>
      </c>
      <c r="AF240" s="9">
        <f t="shared" si="296"/>
        <v>-7035</v>
      </c>
      <c r="AG240" s="9">
        <f t="shared" si="296"/>
        <v>700</v>
      </c>
      <c r="AH240" s="9">
        <f t="shared" si="296"/>
        <v>815</v>
      </c>
      <c r="AI240" s="9">
        <f t="shared" si="296"/>
        <v>114</v>
      </c>
      <c r="AJ240" s="9">
        <f t="shared" si="296"/>
        <v>127092</v>
      </c>
    </row>
    <row r="241" spans="1:36">
      <c r="A241" s="1">
        <f>A84</f>
        <v>39295</v>
      </c>
      <c r="B241" s="9">
        <f t="shared" ref="B241:AJ241" si="297">IF(OR(B72="C",B84="C"),"C",B84-B72)</f>
        <v>1667</v>
      </c>
      <c r="C241" s="9">
        <f t="shared" si="297"/>
        <v>40721</v>
      </c>
      <c r="D241" s="9">
        <f t="shared" si="297"/>
        <v>2899</v>
      </c>
      <c r="E241" s="9">
        <f t="shared" si="297"/>
        <v>8975</v>
      </c>
      <c r="F241" s="9">
        <f t="shared" si="297"/>
        <v>-3351</v>
      </c>
      <c r="G241" s="9">
        <f t="shared" si="297"/>
        <v>-10753</v>
      </c>
      <c r="H241" s="9">
        <f t="shared" si="297"/>
        <v>880</v>
      </c>
      <c r="I241" s="9">
        <f t="shared" si="297"/>
        <v>-232</v>
      </c>
      <c r="J241" s="9">
        <f t="shared" si="297"/>
        <v>1461</v>
      </c>
      <c r="K241" s="9">
        <f t="shared" si="297"/>
        <v>-1960</v>
      </c>
      <c r="L241" s="9">
        <f t="shared" si="297"/>
        <v>-1135</v>
      </c>
      <c r="M241" s="9">
        <f t="shared" si="297"/>
        <v>-8391</v>
      </c>
      <c r="N241" s="9">
        <f t="shared" si="297"/>
        <v>10999</v>
      </c>
      <c r="O241" s="9">
        <f t="shared" si="297"/>
        <v>-272</v>
      </c>
      <c r="P241" s="9">
        <f t="shared" si="297"/>
        <v>491</v>
      </c>
      <c r="Q241" s="9">
        <f t="shared" si="297"/>
        <v>2069</v>
      </c>
      <c r="R241" s="9">
        <f t="shared" si="297"/>
        <v>6983</v>
      </c>
      <c r="S241" s="9">
        <f t="shared" si="297"/>
        <v>3544</v>
      </c>
      <c r="T241" s="9">
        <f t="shared" si="297"/>
        <v>1782</v>
      </c>
      <c r="U241" s="9">
        <f t="shared" si="297"/>
        <v>8906</v>
      </c>
      <c r="V241" s="9">
        <f t="shared" si="297"/>
        <v>33415</v>
      </c>
      <c r="W241" s="9">
        <f t="shared" si="297"/>
        <v>3015</v>
      </c>
      <c r="X241" s="9">
        <f t="shared" si="297"/>
        <v>832</v>
      </c>
      <c r="Y241" s="9">
        <f t="shared" si="297"/>
        <v>2922</v>
      </c>
      <c r="Z241" s="9">
        <f t="shared" si="297"/>
        <v>40183</v>
      </c>
      <c r="AA241" s="9">
        <f t="shared" si="297"/>
        <v>4697</v>
      </c>
      <c r="AB241" s="9">
        <f t="shared" si="297"/>
        <v>8497</v>
      </c>
      <c r="AC241" s="9">
        <f t="shared" si="297"/>
        <v>9215</v>
      </c>
      <c r="AD241" s="9">
        <f t="shared" si="297"/>
        <v>1508</v>
      </c>
      <c r="AE241" s="9">
        <f t="shared" si="297"/>
        <v>2071</v>
      </c>
      <c r="AF241" s="9">
        <f t="shared" si="297"/>
        <v>270</v>
      </c>
      <c r="AG241" s="9">
        <f t="shared" si="297"/>
        <v>1186</v>
      </c>
      <c r="AH241" s="9">
        <f t="shared" si="297"/>
        <v>-534</v>
      </c>
      <c r="AI241" s="9">
        <f t="shared" si="297"/>
        <v>948</v>
      </c>
      <c r="AJ241" s="9">
        <f t="shared" si="297"/>
        <v>129779</v>
      </c>
    </row>
    <row r="242" spans="1:36">
      <c r="A242" s="1">
        <f>A85</f>
        <v>39326</v>
      </c>
      <c r="B242" s="9">
        <f t="shared" ref="B242:AJ242" si="298">IF(OR(B73="C",B85="C"),"C",B85-B73)</f>
        <v>515</v>
      </c>
      <c r="C242" s="9">
        <f t="shared" si="298"/>
        <v>34387</v>
      </c>
      <c r="D242" s="9">
        <f t="shared" si="298"/>
        <v>-6</v>
      </c>
      <c r="E242" s="9">
        <f t="shared" si="298"/>
        <v>7213</v>
      </c>
      <c r="F242" s="9">
        <f t="shared" si="298"/>
        <v>827</v>
      </c>
      <c r="G242" s="9">
        <f t="shared" si="298"/>
        <v>14988</v>
      </c>
      <c r="H242" s="9">
        <f t="shared" si="298"/>
        <v>-1749</v>
      </c>
      <c r="I242" s="9">
        <f t="shared" si="298"/>
        <v>531</v>
      </c>
      <c r="J242" s="9">
        <f t="shared" si="298"/>
        <v>1685</v>
      </c>
      <c r="K242" s="9">
        <f t="shared" si="298"/>
        <v>-4333</v>
      </c>
      <c r="L242" s="9">
        <f t="shared" si="298"/>
        <v>3757</v>
      </c>
      <c r="M242" s="9">
        <f t="shared" si="298"/>
        <v>-8323</v>
      </c>
      <c r="N242" s="9">
        <f t="shared" si="298"/>
        <v>-1187</v>
      </c>
      <c r="O242" s="9">
        <f t="shared" si="298"/>
        <v>41</v>
      </c>
      <c r="P242" s="9">
        <f t="shared" si="298"/>
        <v>2865</v>
      </c>
      <c r="Q242" s="9">
        <f t="shared" si="298"/>
        <v>1687</v>
      </c>
      <c r="R242" s="9">
        <f t="shared" si="298"/>
        <v>8493</v>
      </c>
      <c r="S242" s="9">
        <f t="shared" si="298"/>
        <v>9822</v>
      </c>
      <c r="T242" s="9">
        <f t="shared" si="298"/>
        <v>4028</v>
      </c>
      <c r="U242" s="9">
        <f t="shared" si="298"/>
        <v>-1773</v>
      </c>
      <c r="V242" s="9">
        <f t="shared" si="298"/>
        <v>5308</v>
      </c>
      <c r="W242" s="9">
        <f t="shared" si="298"/>
        <v>2150</v>
      </c>
      <c r="X242" s="9">
        <f t="shared" si="298"/>
        <v>701</v>
      </c>
      <c r="Y242" s="9">
        <f t="shared" si="298"/>
        <v>3268</v>
      </c>
      <c r="Z242" s="9">
        <f t="shared" si="298"/>
        <v>11427</v>
      </c>
      <c r="AA242" s="9">
        <f t="shared" si="298"/>
        <v>5570</v>
      </c>
      <c r="AB242" s="9">
        <f t="shared" si="298"/>
        <v>5893</v>
      </c>
      <c r="AC242" s="9">
        <f t="shared" si="298"/>
        <v>984</v>
      </c>
      <c r="AD242" s="9">
        <f t="shared" si="298"/>
        <v>-40</v>
      </c>
      <c r="AE242" s="9">
        <f t="shared" si="298"/>
        <v>1362</v>
      </c>
      <c r="AF242" s="9">
        <f t="shared" si="298"/>
        <v>190</v>
      </c>
      <c r="AG242" s="9">
        <f t="shared" si="298"/>
        <v>1089</v>
      </c>
      <c r="AH242" s="9">
        <f t="shared" si="298"/>
        <v>-567</v>
      </c>
      <c r="AI242" s="9">
        <f t="shared" si="298"/>
        <v>2014</v>
      </c>
      <c r="AJ242" s="9">
        <f t="shared" si="298"/>
        <v>91569</v>
      </c>
    </row>
    <row r="243" spans="1:36">
      <c r="A243" s="1">
        <f>A86</f>
        <v>39356</v>
      </c>
      <c r="B243" s="9">
        <f t="shared" ref="B243:AJ243" si="299">IF(OR(B74="C",B86="C"),"C",B86-B74)</f>
        <v>-12383</v>
      </c>
      <c r="C243" s="9">
        <f t="shared" si="299"/>
        <v>-3942</v>
      </c>
      <c r="D243" s="9">
        <f t="shared" si="299"/>
        <v>-1034</v>
      </c>
      <c r="E243" s="9">
        <f t="shared" si="299"/>
        <v>2191</v>
      </c>
      <c r="F243" s="9">
        <f t="shared" si="299"/>
        <v>-1400</v>
      </c>
      <c r="G243" s="9">
        <f t="shared" si="299"/>
        <v>-183</v>
      </c>
      <c r="H243" s="9">
        <f t="shared" si="299"/>
        <v>-6657</v>
      </c>
      <c r="I243" s="9">
        <f t="shared" si="299"/>
        <v>-781</v>
      </c>
      <c r="J243" s="9">
        <f t="shared" si="299"/>
        <v>-825</v>
      </c>
      <c r="K243" s="9">
        <f t="shared" si="299"/>
        <v>511</v>
      </c>
      <c r="L243" s="9">
        <f t="shared" si="299"/>
        <v>2947</v>
      </c>
      <c r="M243" s="9">
        <f t="shared" si="299"/>
        <v>-6834</v>
      </c>
      <c r="N243" s="9">
        <f t="shared" si="299"/>
        <v>-2069</v>
      </c>
      <c r="O243" s="9">
        <f t="shared" si="299"/>
        <v>-574</v>
      </c>
      <c r="P243" s="9">
        <f t="shared" si="299"/>
        <v>799</v>
      </c>
      <c r="Q243" s="9">
        <f t="shared" si="299"/>
        <v>149</v>
      </c>
      <c r="R243" s="9">
        <f t="shared" si="299"/>
        <v>-3436</v>
      </c>
      <c r="S243" s="9">
        <f t="shared" si="299"/>
        <v>-3009</v>
      </c>
      <c r="T243" s="9">
        <f t="shared" si="299"/>
        <v>-4169</v>
      </c>
      <c r="U243" s="9">
        <f t="shared" si="299"/>
        <v>270</v>
      </c>
      <c r="V243" s="9">
        <f t="shared" si="299"/>
        <v>12781</v>
      </c>
      <c r="W243" s="9">
        <f t="shared" si="299"/>
        <v>1033</v>
      </c>
      <c r="X243" s="9">
        <f t="shared" si="299"/>
        <v>-503</v>
      </c>
      <c r="Y243" s="9">
        <f t="shared" si="299"/>
        <v>-1768</v>
      </c>
      <c r="Z243" s="9">
        <f t="shared" si="299"/>
        <v>11542</v>
      </c>
      <c r="AA243" s="9">
        <f t="shared" si="299"/>
        <v>-5178</v>
      </c>
      <c r="AB243" s="9">
        <f t="shared" si="299"/>
        <v>-1241</v>
      </c>
      <c r="AC243" s="9">
        <f t="shared" si="299"/>
        <v>12240</v>
      </c>
      <c r="AD243" s="9">
        <f t="shared" si="299"/>
        <v>-2666</v>
      </c>
      <c r="AE243" s="9">
        <f t="shared" si="299"/>
        <v>-2188</v>
      </c>
      <c r="AF243" s="9">
        <f t="shared" si="299"/>
        <v>-3215</v>
      </c>
      <c r="AG243" s="9">
        <f t="shared" si="299"/>
        <v>-632</v>
      </c>
      <c r="AH243" s="9">
        <f t="shared" si="299"/>
        <v>-2920</v>
      </c>
      <c r="AI243" s="9">
        <f t="shared" si="299"/>
        <v>245</v>
      </c>
      <c r="AJ243" s="9">
        <f t="shared" si="299"/>
        <v>-31429</v>
      </c>
    </row>
    <row r="244" spans="1:36">
      <c r="A244" s="1">
        <f>A87</f>
        <v>39387</v>
      </c>
      <c r="B244" s="9">
        <f t="shared" ref="B244:AJ244" si="300">IF(OR(B75="C",B87="C"),"C",B87-B75)</f>
        <v>-9490</v>
      </c>
      <c r="C244" s="9">
        <f t="shared" si="300"/>
        <v>49192</v>
      </c>
      <c r="D244" s="9">
        <f t="shared" si="300"/>
        <v>-37</v>
      </c>
      <c r="E244" s="9">
        <f t="shared" si="300"/>
        <v>-13407</v>
      </c>
      <c r="F244" s="9">
        <f t="shared" si="300"/>
        <v>5861</v>
      </c>
      <c r="G244" s="9">
        <f t="shared" si="300"/>
        <v>5122</v>
      </c>
      <c r="H244" s="9">
        <f t="shared" si="300"/>
        <v>-16255</v>
      </c>
      <c r="I244" s="9">
        <f t="shared" si="300"/>
        <v>-2203</v>
      </c>
      <c r="J244" s="9">
        <f t="shared" si="300"/>
        <v>-398</v>
      </c>
      <c r="K244" s="9">
        <f t="shared" si="300"/>
        <v>5525</v>
      </c>
      <c r="L244" s="9">
        <f t="shared" si="300"/>
        <v>15</v>
      </c>
      <c r="M244" s="9">
        <f t="shared" si="300"/>
        <v>-1038</v>
      </c>
      <c r="N244" s="9">
        <f t="shared" si="300"/>
        <v>660</v>
      </c>
      <c r="O244" s="9">
        <f t="shared" si="300"/>
        <v>2924</v>
      </c>
      <c r="P244" s="9">
        <f t="shared" si="300"/>
        <v>516</v>
      </c>
      <c r="Q244" s="9">
        <f t="shared" si="300"/>
        <v>968</v>
      </c>
      <c r="R244" s="9">
        <f t="shared" si="300"/>
        <v>1405</v>
      </c>
      <c r="S244" s="9">
        <f t="shared" si="300"/>
        <v>2216</v>
      </c>
      <c r="T244" s="9">
        <f t="shared" si="300"/>
        <v>-2547</v>
      </c>
      <c r="U244" s="9">
        <f t="shared" si="300"/>
        <v>1423</v>
      </c>
      <c r="V244" s="9">
        <f t="shared" si="300"/>
        <v>22340</v>
      </c>
      <c r="W244" s="9">
        <f t="shared" si="300"/>
        <v>1529</v>
      </c>
      <c r="X244" s="9">
        <f t="shared" si="300"/>
        <v>1881</v>
      </c>
      <c r="Y244" s="9">
        <f t="shared" si="300"/>
        <v>1237</v>
      </c>
      <c r="Z244" s="9">
        <f t="shared" si="300"/>
        <v>26987</v>
      </c>
      <c r="AA244" s="9">
        <f t="shared" si="300"/>
        <v>-2707</v>
      </c>
      <c r="AB244" s="9">
        <f t="shared" si="300"/>
        <v>2771</v>
      </c>
      <c r="AC244" s="9">
        <f t="shared" si="300"/>
        <v>2993</v>
      </c>
      <c r="AD244" s="9">
        <f t="shared" si="300"/>
        <v>-1828</v>
      </c>
      <c r="AE244" s="9">
        <f t="shared" si="300"/>
        <v>-773</v>
      </c>
      <c r="AF244" s="9">
        <f t="shared" si="300"/>
        <v>-784</v>
      </c>
      <c r="AG244" s="9">
        <f t="shared" si="300"/>
        <v>1112</v>
      </c>
      <c r="AH244" s="9">
        <f t="shared" si="300"/>
        <v>-1810</v>
      </c>
      <c r="AI244" s="9">
        <f t="shared" si="300"/>
        <v>555</v>
      </c>
      <c r="AJ244" s="9">
        <f t="shared" si="300"/>
        <v>54756</v>
      </c>
    </row>
    <row r="245" spans="1:36">
      <c r="A245" s="1">
        <f>A88</f>
        <v>39417</v>
      </c>
      <c r="B245" s="9">
        <f t="shared" ref="B245:AJ245" si="301">IF(OR(B76="C",B88="C"),"C",B88-B76)</f>
        <v>4506</v>
      </c>
      <c r="C245" s="9">
        <f t="shared" si="301"/>
        <v>3348</v>
      </c>
      <c r="D245" s="9">
        <f t="shared" si="301"/>
        <v>-5856</v>
      </c>
      <c r="E245" s="9">
        <f t="shared" si="301"/>
        <v>-6957</v>
      </c>
      <c r="F245" s="9">
        <f t="shared" si="301"/>
        <v>4122</v>
      </c>
      <c r="G245" s="9">
        <f t="shared" si="301"/>
        <v>-6039</v>
      </c>
      <c r="H245" s="9">
        <f t="shared" si="301"/>
        <v>-7208</v>
      </c>
      <c r="I245" s="9">
        <f t="shared" si="301"/>
        <v>2001</v>
      </c>
      <c r="J245" s="9">
        <f t="shared" si="301"/>
        <v>7768</v>
      </c>
      <c r="K245" s="9">
        <f t="shared" si="301"/>
        <v>3818</v>
      </c>
      <c r="L245" s="9">
        <f t="shared" si="301"/>
        <v>-183</v>
      </c>
      <c r="M245" s="9">
        <f t="shared" si="301"/>
        <v>-2435</v>
      </c>
      <c r="N245" s="9">
        <f t="shared" si="301"/>
        <v>-888</v>
      </c>
      <c r="O245" s="9">
        <f t="shared" si="301"/>
        <v>3719</v>
      </c>
      <c r="P245" s="9">
        <f t="shared" si="301"/>
        <v>-2474</v>
      </c>
      <c r="Q245" s="9">
        <f t="shared" si="301"/>
        <v>-1478</v>
      </c>
      <c r="R245" s="9">
        <f t="shared" si="301"/>
        <v>15033</v>
      </c>
      <c r="S245" s="9">
        <f t="shared" si="301"/>
        <v>15160</v>
      </c>
      <c r="T245" s="9">
        <f t="shared" si="301"/>
        <v>-536</v>
      </c>
      <c r="U245" s="9">
        <f t="shared" si="301"/>
        <v>5909</v>
      </c>
      <c r="V245" s="9">
        <f t="shared" si="301"/>
        <v>11249</v>
      </c>
      <c r="W245" s="9">
        <f t="shared" si="301"/>
        <v>1203</v>
      </c>
      <c r="X245" s="9">
        <f t="shared" si="301"/>
        <v>259</v>
      </c>
      <c r="Y245" s="9">
        <f t="shared" si="301"/>
        <v>-1199</v>
      </c>
      <c r="Z245" s="9">
        <f t="shared" si="301"/>
        <v>11513</v>
      </c>
      <c r="AA245" s="9">
        <f t="shared" si="301"/>
        <v>259</v>
      </c>
      <c r="AB245" s="9">
        <f t="shared" si="301"/>
        <v>1173</v>
      </c>
      <c r="AC245" s="9">
        <f t="shared" si="301"/>
        <v>361</v>
      </c>
      <c r="AD245" s="9">
        <f t="shared" si="301"/>
        <v>-13</v>
      </c>
      <c r="AE245" s="9">
        <f t="shared" si="301"/>
        <v>-1990</v>
      </c>
      <c r="AF245" s="9">
        <f t="shared" si="301"/>
        <v>-1150</v>
      </c>
      <c r="AG245" s="9">
        <f t="shared" si="301"/>
        <v>-174</v>
      </c>
      <c r="AH245" s="9">
        <f t="shared" si="301"/>
        <v>-1742</v>
      </c>
      <c r="AI245" s="9">
        <f t="shared" si="301"/>
        <v>1898</v>
      </c>
      <c r="AJ245" s="9">
        <f t="shared" si="301"/>
        <v>26306</v>
      </c>
    </row>
    <row r="246" spans="1:36">
      <c r="A246" s="1">
        <f>A89</f>
        <v>39448</v>
      </c>
      <c r="B246" s="9">
        <f t="shared" ref="B246:AJ246" si="302">IF(OR(B77="C",B89="C"),"C",B89-B77)</f>
        <v>-7721</v>
      </c>
      <c r="C246" s="9">
        <f t="shared" si="302"/>
        <v>31997</v>
      </c>
      <c r="D246" s="9">
        <f t="shared" si="302"/>
        <v>-2987</v>
      </c>
      <c r="E246" s="9">
        <f t="shared" si="302"/>
        <v>4422</v>
      </c>
      <c r="F246" s="9">
        <f t="shared" si="302"/>
        <v>12315</v>
      </c>
      <c r="G246" s="9">
        <f t="shared" si="302"/>
        <v>11063</v>
      </c>
      <c r="H246" s="9">
        <f t="shared" si="302"/>
        <v>-4221</v>
      </c>
      <c r="I246" s="9">
        <f t="shared" si="302"/>
        <v>-12165</v>
      </c>
      <c r="J246" s="9">
        <f t="shared" si="302"/>
        <v>7809</v>
      </c>
      <c r="K246" s="9">
        <f t="shared" si="302"/>
        <v>4085</v>
      </c>
      <c r="L246" s="9">
        <f t="shared" si="302"/>
        <v>-11294</v>
      </c>
      <c r="M246" s="9">
        <f t="shared" si="302"/>
        <v>-1459</v>
      </c>
      <c r="N246" s="9">
        <f t="shared" si="302"/>
        <v>-5392</v>
      </c>
      <c r="O246" s="9">
        <f t="shared" si="302"/>
        <v>2172</v>
      </c>
      <c r="P246" s="9">
        <f t="shared" si="302"/>
        <v>-1605</v>
      </c>
      <c r="Q246" s="9">
        <f t="shared" si="302"/>
        <v>2510</v>
      </c>
      <c r="R246" s="9">
        <f t="shared" si="302"/>
        <v>13576</v>
      </c>
      <c r="S246" s="9">
        <f t="shared" si="302"/>
        <v>10024</v>
      </c>
      <c r="T246" s="9">
        <f t="shared" si="302"/>
        <v>8875</v>
      </c>
      <c r="U246" s="9">
        <f t="shared" si="302"/>
        <v>5313</v>
      </c>
      <c r="V246" s="9">
        <f t="shared" si="302"/>
        <v>42082</v>
      </c>
      <c r="W246" s="9">
        <f t="shared" si="302"/>
        <v>2357</v>
      </c>
      <c r="X246" s="9">
        <f t="shared" si="302"/>
        <v>-1651</v>
      </c>
      <c r="Y246" s="9">
        <f t="shared" si="302"/>
        <v>2023</v>
      </c>
      <c r="Z246" s="9">
        <f t="shared" si="302"/>
        <v>44811</v>
      </c>
      <c r="AA246" s="9">
        <f t="shared" si="302"/>
        <v>-608</v>
      </c>
      <c r="AB246" s="9">
        <f t="shared" si="302"/>
        <v>-2933</v>
      </c>
      <c r="AC246" s="9">
        <f t="shared" si="302"/>
        <v>-6950</v>
      </c>
      <c r="AD246" s="9">
        <f t="shared" si="302"/>
        <v>-3836</v>
      </c>
      <c r="AE246" s="9">
        <f t="shared" si="302"/>
        <v>18068</v>
      </c>
      <c r="AF246" s="9">
        <f t="shared" si="302"/>
        <v>-3201</v>
      </c>
      <c r="AG246" s="9">
        <f t="shared" si="302"/>
        <v>-416</v>
      </c>
      <c r="AH246" s="9">
        <f t="shared" si="302"/>
        <v>-2403</v>
      </c>
      <c r="AI246" s="9">
        <f t="shared" si="302"/>
        <v>7</v>
      </c>
      <c r="AJ246" s="9">
        <f t="shared" si="302"/>
        <v>99834</v>
      </c>
    </row>
    <row r="247" spans="1:36">
      <c r="A247" s="1">
        <f>A90</f>
        <v>39479</v>
      </c>
      <c r="B247" s="9">
        <f t="shared" ref="B247:AJ247" si="303">IF(OR(B78="C",B90="C"),"C",B90-B78)</f>
        <v>-2429</v>
      </c>
      <c r="C247" s="9">
        <f t="shared" si="303"/>
        <v>41289</v>
      </c>
      <c r="D247" s="9">
        <f t="shared" si="303"/>
        <v>-8358</v>
      </c>
      <c r="E247" s="9">
        <f t="shared" si="303"/>
        <v>158</v>
      </c>
      <c r="F247" s="9">
        <f t="shared" si="303"/>
        <v>6803</v>
      </c>
      <c r="G247" s="9">
        <f t="shared" si="303"/>
        <v>17974</v>
      </c>
      <c r="H247" s="9">
        <f t="shared" si="303"/>
        <v>-5422</v>
      </c>
      <c r="I247" s="9">
        <f t="shared" si="303"/>
        <v>-6926</v>
      </c>
      <c r="J247" s="9">
        <f t="shared" si="303"/>
        <v>9615</v>
      </c>
      <c r="K247" s="9">
        <f t="shared" si="303"/>
        <v>235</v>
      </c>
      <c r="L247" s="9">
        <f t="shared" si="303"/>
        <v>6208</v>
      </c>
      <c r="M247" s="9">
        <f t="shared" si="303"/>
        <v>-5821</v>
      </c>
      <c r="N247" s="9">
        <f t="shared" si="303"/>
        <v>-591</v>
      </c>
      <c r="O247" s="9">
        <f t="shared" si="303"/>
        <v>-2947</v>
      </c>
      <c r="P247" s="9">
        <f t="shared" si="303"/>
        <v>-727</v>
      </c>
      <c r="Q247" s="9">
        <f t="shared" si="303"/>
        <v>-2398</v>
      </c>
      <c r="R247" s="9">
        <f t="shared" si="303"/>
        <v>20363</v>
      </c>
      <c r="S247" s="9">
        <f t="shared" si="303"/>
        <v>18564</v>
      </c>
      <c r="T247" s="9">
        <f t="shared" si="303"/>
        <v>5934</v>
      </c>
      <c r="U247" s="9">
        <f t="shared" si="303"/>
        <v>13011</v>
      </c>
      <c r="V247" s="9">
        <f t="shared" si="303"/>
        <v>16354</v>
      </c>
      <c r="W247" s="9">
        <f t="shared" si="303"/>
        <v>2310</v>
      </c>
      <c r="X247" s="9">
        <f t="shared" si="303"/>
        <v>-2282</v>
      </c>
      <c r="Y247" s="9">
        <f t="shared" si="303"/>
        <v>2410</v>
      </c>
      <c r="Z247" s="9">
        <f t="shared" si="303"/>
        <v>18793</v>
      </c>
      <c r="AA247" s="9">
        <f t="shared" si="303"/>
        <v>-555</v>
      </c>
      <c r="AB247" s="9">
        <f t="shared" si="303"/>
        <v>-6465</v>
      </c>
      <c r="AC247" s="9">
        <f t="shared" si="303"/>
        <v>11678</v>
      </c>
      <c r="AD247" s="9">
        <f t="shared" si="303"/>
        <v>-2390</v>
      </c>
      <c r="AE247" s="9">
        <f t="shared" si="303"/>
        <v>2921</v>
      </c>
      <c r="AF247" s="9">
        <f t="shared" si="303"/>
        <v>4294</v>
      </c>
      <c r="AG247" s="9">
        <f t="shared" si="303"/>
        <v>-216</v>
      </c>
      <c r="AH247" s="9">
        <f t="shared" si="303"/>
        <v>-2419</v>
      </c>
      <c r="AI247" s="9">
        <f t="shared" si="303"/>
        <v>6336</v>
      </c>
      <c r="AJ247" s="9">
        <f t="shared" si="303"/>
        <v>117943</v>
      </c>
    </row>
    <row r="248" spans="1:36">
      <c r="A248" s="1">
        <f>A91</f>
        <v>39508</v>
      </c>
      <c r="B248" s="9">
        <f t="shared" ref="B248:AJ248" si="304">IF(OR(B79="C",B91="C"),"C",B91-B79)</f>
        <v>11455</v>
      </c>
      <c r="C248" s="9">
        <f t="shared" si="304"/>
        <v>-487</v>
      </c>
      <c r="D248" s="9">
        <f t="shared" si="304"/>
        <v>6414</v>
      </c>
      <c r="E248" s="9">
        <f t="shared" si="304"/>
        <v>-9891</v>
      </c>
      <c r="F248" s="9">
        <f t="shared" si="304"/>
        <v>9845</v>
      </c>
      <c r="G248" s="9">
        <f t="shared" si="304"/>
        <v>-63</v>
      </c>
      <c r="H248" s="9">
        <f t="shared" si="304"/>
        <v>-1235</v>
      </c>
      <c r="I248" s="9">
        <f t="shared" si="304"/>
        <v>3107</v>
      </c>
      <c r="J248" s="9">
        <f t="shared" si="304"/>
        <v>6026</v>
      </c>
      <c r="K248" s="9">
        <f t="shared" si="304"/>
        <v>4632</v>
      </c>
      <c r="L248" s="9">
        <f t="shared" si="304"/>
        <v>9329</v>
      </c>
      <c r="M248" s="9">
        <f t="shared" si="304"/>
        <v>-1063</v>
      </c>
      <c r="N248" s="9">
        <f t="shared" si="304"/>
        <v>3895</v>
      </c>
      <c r="O248" s="9">
        <f t="shared" si="304"/>
        <v>5330</v>
      </c>
      <c r="P248" s="9">
        <f t="shared" si="304"/>
        <v>2954</v>
      </c>
      <c r="Q248" s="9">
        <f t="shared" si="304"/>
        <v>1761</v>
      </c>
      <c r="R248" s="9">
        <f t="shared" si="304"/>
        <v>28252</v>
      </c>
      <c r="S248" s="9">
        <f t="shared" si="304"/>
        <v>26709</v>
      </c>
      <c r="T248" s="9">
        <f t="shared" si="304"/>
        <v>10206</v>
      </c>
      <c r="U248" s="9">
        <f t="shared" si="304"/>
        <v>20235</v>
      </c>
      <c r="V248" s="9">
        <f t="shared" si="304"/>
        <v>56534</v>
      </c>
      <c r="W248" s="9">
        <f t="shared" si="304"/>
        <v>5594</v>
      </c>
      <c r="X248" s="9">
        <f t="shared" si="304"/>
        <v>6184</v>
      </c>
      <c r="Y248" s="9">
        <f t="shared" si="304"/>
        <v>3974</v>
      </c>
      <c r="Z248" s="9">
        <f t="shared" si="304"/>
        <v>72286</v>
      </c>
      <c r="AA248" s="9">
        <f t="shared" si="304"/>
        <v>15410</v>
      </c>
      <c r="AB248" s="9">
        <f t="shared" si="304"/>
        <v>7438</v>
      </c>
      <c r="AC248" s="9">
        <f t="shared" si="304"/>
        <v>18289</v>
      </c>
      <c r="AD248" s="9">
        <f t="shared" si="304"/>
        <v>882</v>
      </c>
      <c r="AE248" s="9">
        <f t="shared" si="304"/>
        <v>11067</v>
      </c>
      <c r="AF248" s="9">
        <f t="shared" si="304"/>
        <v>-4894</v>
      </c>
      <c r="AG248" s="9">
        <f t="shared" si="304"/>
        <v>-648</v>
      </c>
      <c r="AH248" s="9">
        <f t="shared" si="304"/>
        <v>-770</v>
      </c>
      <c r="AI248" s="9">
        <f t="shared" si="304"/>
        <v>1115</v>
      </c>
      <c r="AJ248" s="9">
        <f t="shared" si="304"/>
        <v>230878</v>
      </c>
    </row>
    <row r="249" spans="1:36">
      <c r="A249" s="1">
        <f>A92</f>
        <v>39539</v>
      </c>
      <c r="B249" s="9">
        <f t="shared" ref="B249:AJ249" si="305">IF(OR(B80="C",B92="C"),"C",B92-B80)</f>
        <v>-9021</v>
      </c>
      <c r="C249" s="9">
        <f t="shared" si="305"/>
        <v>14723</v>
      </c>
      <c r="D249" s="9">
        <f t="shared" si="305"/>
        <v>-12761</v>
      </c>
      <c r="E249" s="9">
        <f t="shared" si="305"/>
        <v>-1022</v>
      </c>
      <c r="F249" s="9">
        <f t="shared" si="305"/>
        <v>-11096</v>
      </c>
      <c r="G249" s="9">
        <f t="shared" si="305"/>
        <v>-7829</v>
      </c>
      <c r="H249" s="9">
        <f t="shared" si="305"/>
        <v>-10995</v>
      </c>
      <c r="I249" s="9">
        <f t="shared" si="305"/>
        <v>-5888</v>
      </c>
      <c r="J249" s="9">
        <f t="shared" si="305"/>
        <v>-5251</v>
      </c>
      <c r="K249" s="9">
        <f t="shared" si="305"/>
        <v>-4774</v>
      </c>
      <c r="L249" s="9">
        <f t="shared" si="305"/>
        <v>-8793</v>
      </c>
      <c r="M249" s="9">
        <f t="shared" si="305"/>
        <v>-2235</v>
      </c>
      <c r="N249" s="9">
        <f t="shared" si="305"/>
        <v>4182</v>
      </c>
      <c r="O249" s="9">
        <f t="shared" si="305"/>
        <v>239</v>
      </c>
      <c r="P249" s="9">
        <f t="shared" si="305"/>
        <v>-1538</v>
      </c>
      <c r="Q249" s="9">
        <f t="shared" si="305"/>
        <v>1612</v>
      </c>
      <c r="R249" s="9">
        <f t="shared" si="305"/>
        <v>17910</v>
      </c>
      <c r="S249" s="9">
        <f t="shared" si="305"/>
        <v>19165</v>
      </c>
      <c r="T249" s="9">
        <f t="shared" si="305"/>
        <v>-902</v>
      </c>
      <c r="U249" s="9">
        <f t="shared" si="305"/>
        <v>-9040</v>
      </c>
      <c r="V249" s="9">
        <f t="shared" si="305"/>
        <v>-17839</v>
      </c>
      <c r="W249" s="9">
        <f t="shared" si="305"/>
        <v>-1307</v>
      </c>
      <c r="X249" s="9">
        <f t="shared" si="305"/>
        <v>2156</v>
      </c>
      <c r="Y249" s="9">
        <f t="shared" si="305"/>
        <v>2919</v>
      </c>
      <c r="Z249" s="9">
        <f t="shared" si="305"/>
        <v>-14071</v>
      </c>
      <c r="AA249" s="9">
        <f t="shared" si="305"/>
        <v>-1505</v>
      </c>
      <c r="AB249" s="9">
        <f t="shared" si="305"/>
        <v>-7402</v>
      </c>
      <c r="AC249" s="9">
        <f t="shared" si="305"/>
        <v>-1790</v>
      </c>
      <c r="AD249" s="9">
        <f t="shared" si="305"/>
        <v>-6767</v>
      </c>
      <c r="AE249" s="9">
        <f t="shared" si="305"/>
        <v>-7254</v>
      </c>
      <c r="AF249" s="9">
        <f t="shared" si="305"/>
        <v>-3212</v>
      </c>
      <c r="AG249" s="9">
        <f t="shared" si="305"/>
        <v>-1220</v>
      </c>
      <c r="AH249" s="9">
        <f t="shared" si="305"/>
        <v>-3307</v>
      </c>
      <c r="AI249" s="9">
        <f t="shared" si="305"/>
        <v>2473</v>
      </c>
      <c r="AJ249" s="9">
        <f t="shared" si="305"/>
        <v>-96533</v>
      </c>
    </row>
    <row r="250" spans="1:36">
      <c r="A250" s="1">
        <f>A93</f>
        <v>39569</v>
      </c>
      <c r="B250" s="9">
        <f t="shared" ref="B250:AJ250" si="306">IF(OR(B81="C",B93="C"),"C",B93-B81)</f>
        <v>-860</v>
      </c>
      <c r="C250" s="9">
        <f t="shared" si="306"/>
        <v>39445</v>
      </c>
      <c r="D250" s="9">
        <f t="shared" si="306"/>
        <v>-735</v>
      </c>
      <c r="E250" s="9">
        <f t="shared" si="306"/>
        <v>704</v>
      </c>
      <c r="F250" s="9">
        <f t="shared" si="306"/>
        <v>-324</v>
      </c>
      <c r="G250" s="9">
        <f t="shared" si="306"/>
        <v>3006</v>
      </c>
      <c r="H250" s="9">
        <f t="shared" si="306"/>
        <v>2578</v>
      </c>
      <c r="I250" s="9">
        <f t="shared" si="306"/>
        <v>-1330</v>
      </c>
      <c r="J250" s="9">
        <f t="shared" si="306"/>
        <v>-3857</v>
      </c>
      <c r="K250" s="9">
        <f t="shared" si="306"/>
        <v>2296</v>
      </c>
      <c r="L250" s="9">
        <f t="shared" si="306"/>
        <v>2238</v>
      </c>
      <c r="M250" s="9">
        <f t="shared" si="306"/>
        <v>1246</v>
      </c>
      <c r="N250" s="9">
        <f t="shared" si="306"/>
        <v>-35</v>
      </c>
      <c r="O250" s="9">
        <f t="shared" si="306"/>
        <v>522</v>
      </c>
      <c r="P250" s="9">
        <f t="shared" si="306"/>
        <v>97</v>
      </c>
      <c r="Q250" s="9">
        <f t="shared" si="306"/>
        <v>875</v>
      </c>
      <c r="R250" s="9">
        <f t="shared" si="306"/>
        <v>21379</v>
      </c>
      <c r="S250" s="9">
        <f t="shared" si="306"/>
        <v>19309</v>
      </c>
      <c r="T250" s="9">
        <f t="shared" si="306"/>
        <v>3316</v>
      </c>
      <c r="U250" s="9">
        <f t="shared" si="306"/>
        <v>-1796</v>
      </c>
      <c r="V250" s="9">
        <f t="shared" si="306"/>
        <v>13051</v>
      </c>
      <c r="W250" s="9">
        <f t="shared" si="306"/>
        <v>3191</v>
      </c>
      <c r="X250" s="9">
        <f t="shared" si="306"/>
        <v>3018</v>
      </c>
      <c r="Y250" s="9">
        <f t="shared" si="306"/>
        <v>2996</v>
      </c>
      <c r="Z250" s="9">
        <f t="shared" si="306"/>
        <v>22254</v>
      </c>
      <c r="AA250" s="9">
        <f t="shared" si="306"/>
        <v>224</v>
      </c>
      <c r="AB250" s="9">
        <f t="shared" si="306"/>
        <v>-2602</v>
      </c>
      <c r="AC250" s="9">
        <f t="shared" si="306"/>
        <v>5892</v>
      </c>
      <c r="AD250" s="9">
        <f t="shared" si="306"/>
        <v>-2766</v>
      </c>
      <c r="AE250" s="9">
        <f t="shared" si="306"/>
        <v>-1224</v>
      </c>
      <c r="AF250" s="9">
        <f t="shared" si="306"/>
        <v>-1304</v>
      </c>
      <c r="AG250" s="9">
        <f t="shared" si="306"/>
        <v>-508</v>
      </c>
      <c r="AH250" s="9">
        <f t="shared" si="306"/>
        <v>1367</v>
      </c>
      <c r="AI250" s="9">
        <f t="shared" si="306"/>
        <v>1514</v>
      </c>
      <c r="AJ250" s="9">
        <f t="shared" si="306"/>
        <v>91611</v>
      </c>
    </row>
    <row r="251" spans="1:36">
      <c r="A251" s="1">
        <f>A94</f>
        <v>39600</v>
      </c>
      <c r="B251" s="9">
        <f t="shared" ref="B251:AJ251" si="307">IF(OR(B82="C",B94="C"),"C",B94-B82)</f>
        <v>-7291</v>
      </c>
      <c r="C251" s="9">
        <f t="shared" si="307"/>
        <v>-858</v>
      </c>
      <c r="D251" s="9">
        <f t="shared" si="307"/>
        <v>-4102</v>
      </c>
      <c r="E251" s="9">
        <f t="shared" si="307"/>
        <v>-10188</v>
      </c>
      <c r="F251" s="9">
        <f t="shared" si="307"/>
        <v>-4165</v>
      </c>
      <c r="G251" s="9">
        <f t="shared" si="307"/>
        <v>-5318</v>
      </c>
      <c r="H251" s="9">
        <f t="shared" si="307"/>
        <v>-6779</v>
      </c>
      <c r="I251" s="9">
        <f t="shared" si="307"/>
        <v>-3768</v>
      </c>
      <c r="J251" s="9">
        <f t="shared" si="307"/>
        <v>-3871</v>
      </c>
      <c r="K251" s="9">
        <f t="shared" si="307"/>
        <v>-3196</v>
      </c>
      <c r="L251" s="9">
        <f t="shared" si="307"/>
        <v>-11536</v>
      </c>
      <c r="M251" s="9">
        <f t="shared" si="307"/>
        <v>-222</v>
      </c>
      <c r="N251" s="9">
        <f t="shared" si="307"/>
        <v>-2481</v>
      </c>
      <c r="O251" s="9">
        <f t="shared" si="307"/>
        <v>-926</v>
      </c>
      <c r="P251" s="9">
        <f t="shared" si="307"/>
        <v>-2448</v>
      </c>
      <c r="Q251" s="9">
        <f t="shared" si="307"/>
        <v>-1322</v>
      </c>
      <c r="R251" s="9">
        <f t="shared" si="307"/>
        <v>6483</v>
      </c>
      <c r="S251" s="9">
        <f t="shared" si="307"/>
        <v>5728</v>
      </c>
      <c r="T251" s="9">
        <f t="shared" si="307"/>
        <v>136</v>
      </c>
      <c r="U251" s="9">
        <f t="shared" si="307"/>
        <v>-633</v>
      </c>
      <c r="V251" s="9">
        <f t="shared" si="307"/>
        <v>333</v>
      </c>
      <c r="W251" s="9">
        <f t="shared" si="307"/>
        <v>-1787</v>
      </c>
      <c r="X251" s="9">
        <f t="shared" si="307"/>
        <v>2008</v>
      </c>
      <c r="Y251" s="9">
        <f t="shared" si="307"/>
        <v>-1461</v>
      </c>
      <c r="Z251" s="9">
        <f t="shared" si="307"/>
        <v>-907</v>
      </c>
      <c r="AA251" s="9">
        <f t="shared" si="307"/>
        <v>-7274</v>
      </c>
      <c r="AB251" s="9">
        <f t="shared" si="307"/>
        <v>-2415</v>
      </c>
      <c r="AC251" s="9">
        <f t="shared" si="307"/>
        <v>-736</v>
      </c>
      <c r="AD251" s="9">
        <f t="shared" si="307"/>
        <v>-3330</v>
      </c>
      <c r="AE251" s="9">
        <f t="shared" si="307"/>
        <v>-2499</v>
      </c>
      <c r="AF251" s="9">
        <f t="shared" si="307"/>
        <v>-9922</v>
      </c>
      <c r="AG251" s="9">
        <f t="shared" si="307"/>
        <v>-871</v>
      </c>
      <c r="AH251" s="9">
        <f t="shared" si="307"/>
        <v>-1018</v>
      </c>
      <c r="AI251" s="9">
        <f t="shared" si="307"/>
        <v>-2301</v>
      </c>
      <c r="AJ251" s="9">
        <f t="shared" si="307"/>
        <v>-93756</v>
      </c>
    </row>
    <row r="252" spans="1:36">
      <c r="A252" s="1">
        <f>A95</f>
        <v>39630</v>
      </c>
      <c r="B252" s="9">
        <f t="shared" ref="B252:AJ252" si="308">IF(OR(B83="C",B95="C"),"C",B95-B83)</f>
        <v>-8934</v>
      </c>
      <c r="C252" s="9">
        <f t="shared" si="308"/>
        <v>-16918</v>
      </c>
      <c r="D252" s="9">
        <f t="shared" si="308"/>
        <v>-2846</v>
      </c>
      <c r="E252" s="9">
        <f t="shared" si="308"/>
        <v>-9659</v>
      </c>
      <c r="F252" s="9">
        <f t="shared" si="308"/>
        <v>2380</v>
      </c>
      <c r="G252" s="9">
        <f t="shared" si="308"/>
        <v>-7291</v>
      </c>
      <c r="H252" s="9">
        <f t="shared" si="308"/>
        <v>-6932</v>
      </c>
      <c r="I252" s="9">
        <f t="shared" si="308"/>
        <v>-2183</v>
      </c>
      <c r="J252" s="9">
        <f t="shared" si="308"/>
        <v>-3455</v>
      </c>
      <c r="K252" s="9">
        <f t="shared" si="308"/>
        <v>3406</v>
      </c>
      <c r="L252" s="9">
        <f t="shared" si="308"/>
        <v>-2075</v>
      </c>
      <c r="M252" s="9">
        <f t="shared" si="308"/>
        <v>-2463</v>
      </c>
      <c r="N252" s="9">
        <f t="shared" si="308"/>
        <v>94</v>
      </c>
      <c r="O252" s="9">
        <f t="shared" si="308"/>
        <v>1649</v>
      </c>
      <c r="P252" s="9">
        <f t="shared" si="308"/>
        <v>-1889</v>
      </c>
      <c r="Q252" s="9">
        <f t="shared" si="308"/>
        <v>545</v>
      </c>
      <c r="R252" s="9">
        <f t="shared" si="308"/>
        <v>12124</v>
      </c>
      <c r="S252" s="9">
        <f t="shared" si="308"/>
        <v>12355</v>
      </c>
      <c r="T252" s="9">
        <f t="shared" si="308"/>
        <v>2191</v>
      </c>
      <c r="U252" s="9">
        <f t="shared" si="308"/>
        <v>-4740</v>
      </c>
      <c r="V252" s="9">
        <f t="shared" si="308"/>
        <v>5324</v>
      </c>
      <c r="W252" s="9">
        <f t="shared" si="308"/>
        <v>676</v>
      </c>
      <c r="X252" s="9">
        <f t="shared" si="308"/>
        <v>4551</v>
      </c>
      <c r="Y252" s="9">
        <f t="shared" si="308"/>
        <v>509</v>
      </c>
      <c r="Z252" s="9">
        <f t="shared" si="308"/>
        <v>11060</v>
      </c>
      <c r="AA252" s="9">
        <f t="shared" si="308"/>
        <v>-4546</v>
      </c>
      <c r="AB252" s="9">
        <f t="shared" si="308"/>
        <v>-553</v>
      </c>
      <c r="AC252" s="9">
        <f t="shared" si="308"/>
        <v>-8865</v>
      </c>
      <c r="AD252" s="9">
        <f t="shared" si="308"/>
        <v>-1149</v>
      </c>
      <c r="AE252" s="9">
        <f t="shared" si="308"/>
        <v>-734</v>
      </c>
      <c r="AF252" s="9">
        <f t="shared" si="308"/>
        <v>4699</v>
      </c>
      <c r="AG252" s="9">
        <f t="shared" si="308"/>
        <v>-465</v>
      </c>
      <c r="AH252" s="9">
        <f t="shared" si="308"/>
        <v>-1481</v>
      </c>
      <c r="AI252" s="9">
        <f t="shared" si="308"/>
        <v>2059</v>
      </c>
      <c r="AJ252" s="9">
        <f t="shared" si="308"/>
        <v>-46972</v>
      </c>
    </row>
    <row r="253" spans="1:36">
      <c r="A253" s="1">
        <f>A96</f>
        <v>39661</v>
      </c>
      <c r="B253" s="9">
        <f t="shared" ref="B253:AJ253" si="309">IF(OR(B84="C",B96="C"),"C",B96-B84)</f>
        <v>-16941</v>
      </c>
      <c r="C253" s="9">
        <f t="shared" si="309"/>
        <v>808</v>
      </c>
      <c r="D253" s="9">
        <f t="shared" si="309"/>
        <v>-3041</v>
      </c>
      <c r="E253" s="9">
        <f t="shared" si="309"/>
        <v>-3960</v>
      </c>
      <c r="F253" s="9">
        <f t="shared" si="309"/>
        <v>1056</v>
      </c>
      <c r="G253" s="9">
        <f t="shared" si="309"/>
        <v>-1086</v>
      </c>
      <c r="H253" s="9">
        <f t="shared" si="309"/>
        <v>-2336</v>
      </c>
      <c r="I253" s="9">
        <f t="shared" si="309"/>
        <v>-1355</v>
      </c>
      <c r="J253" s="9">
        <f t="shared" si="309"/>
        <v>-3360</v>
      </c>
      <c r="K253" s="9">
        <f t="shared" si="309"/>
        <v>4988</v>
      </c>
      <c r="L253" s="9">
        <f t="shared" si="309"/>
        <v>-11129</v>
      </c>
      <c r="M253" s="9">
        <f t="shared" si="309"/>
        <v>2153</v>
      </c>
      <c r="N253" s="9">
        <f t="shared" si="309"/>
        <v>-7112</v>
      </c>
      <c r="O253" s="9">
        <f t="shared" si="309"/>
        <v>-1893</v>
      </c>
      <c r="P253" s="9">
        <f t="shared" si="309"/>
        <v>-1223</v>
      </c>
      <c r="Q253" s="9">
        <f t="shared" si="309"/>
        <v>-477</v>
      </c>
      <c r="R253" s="9">
        <f t="shared" si="309"/>
        <v>-2542</v>
      </c>
      <c r="S253" s="9">
        <f t="shared" si="309"/>
        <v>-2543</v>
      </c>
      <c r="T253" s="9">
        <f t="shared" si="309"/>
        <v>-1204</v>
      </c>
      <c r="U253" s="9">
        <f t="shared" si="309"/>
        <v>-7199</v>
      </c>
      <c r="V253" s="9">
        <f t="shared" si="309"/>
        <v>-5233</v>
      </c>
      <c r="W253" s="9">
        <f t="shared" si="309"/>
        <v>-1172</v>
      </c>
      <c r="X253" s="9">
        <f t="shared" si="309"/>
        <v>5084</v>
      </c>
      <c r="Y253" s="9">
        <f t="shared" si="309"/>
        <v>-4547</v>
      </c>
      <c r="Z253" s="9">
        <f t="shared" si="309"/>
        <v>-5869</v>
      </c>
      <c r="AA253" s="9">
        <f t="shared" si="309"/>
        <v>-1325</v>
      </c>
      <c r="AB253" s="9">
        <f t="shared" si="309"/>
        <v>-7730</v>
      </c>
      <c r="AC253" s="9">
        <f t="shared" si="309"/>
        <v>514</v>
      </c>
      <c r="AD253" s="9">
        <f t="shared" si="309"/>
        <v>-2624</v>
      </c>
      <c r="AE253" s="9">
        <f t="shared" si="309"/>
        <v>-4103</v>
      </c>
      <c r="AF253" s="9">
        <f t="shared" si="309"/>
        <v>-2811</v>
      </c>
      <c r="AG253" s="9">
        <f t="shared" si="309"/>
        <v>-809</v>
      </c>
      <c r="AH253" s="9">
        <f t="shared" si="309"/>
        <v>-2300</v>
      </c>
      <c r="AI253" s="9">
        <f t="shared" si="309"/>
        <v>435</v>
      </c>
      <c r="AJ253" s="9">
        <f t="shared" si="309"/>
        <v>-82474</v>
      </c>
    </row>
    <row r="254" spans="1:36">
      <c r="A254" s="1">
        <f>A97</f>
        <v>39692</v>
      </c>
      <c r="B254" s="9">
        <f t="shared" ref="B254:AJ254" si="310">IF(OR(B85="C",B97="C"),"C",B97-B85)</f>
        <v>-8927</v>
      </c>
      <c r="C254" s="9">
        <f t="shared" si="310"/>
        <v>-13900</v>
      </c>
      <c r="D254" s="9">
        <f t="shared" si="310"/>
        <v>-1602</v>
      </c>
      <c r="E254" s="9">
        <f t="shared" si="310"/>
        <v>-9326</v>
      </c>
      <c r="F254" s="9">
        <f t="shared" si="310"/>
        <v>-6642</v>
      </c>
      <c r="G254" s="9">
        <f t="shared" si="310"/>
        <v>-26991</v>
      </c>
      <c r="H254" s="9">
        <f t="shared" si="310"/>
        <v>-7333</v>
      </c>
      <c r="I254" s="9">
        <f t="shared" si="310"/>
        <v>-1550</v>
      </c>
      <c r="J254" s="9">
        <f t="shared" si="310"/>
        <v>-4779</v>
      </c>
      <c r="K254" s="9">
        <f t="shared" si="310"/>
        <v>804</v>
      </c>
      <c r="L254" s="9">
        <f t="shared" si="310"/>
        <v>-1017</v>
      </c>
      <c r="M254" s="9">
        <f t="shared" si="310"/>
        <v>-2689</v>
      </c>
      <c r="N254" s="9">
        <f t="shared" si="310"/>
        <v>-4202</v>
      </c>
      <c r="O254" s="9">
        <f t="shared" si="310"/>
        <v>1379</v>
      </c>
      <c r="P254" s="9">
        <f t="shared" si="310"/>
        <v>-2536</v>
      </c>
      <c r="Q254" s="9">
        <f t="shared" si="310"/>
        <v>-234</v>
      </c>
      <c r="R254" s="9">
        <f t="shared" si="310"/>
        <v>4217</v>
      </c>
      <c r="S254" s="9">
        <f t="shared" si="310"/>
        <v>2516</v>
      </c>
      <c r="T254" s="9">
        <f t="shared" si="310"/>
        <v>-6310</v>
      </c>
      <c r="U254" s="9">
        <f t="shared" si="310"/>
        <v>4992</v>
      </c>
      <c r="V254" s="9">
        <f t="shared" si="310"/>
        <v>171</v>
      </c>
      <c r="W254" s="9">
        <f t="shared" si="310"/>
        <v>-3624</v>
      </c>
      <c r="X254" s="9">
        <f t="shared" si="310"/>
        <v>3743</v>
      </c>
      <c r="Y254" s="9">
        <f t="shared" si="310"/>
        <v>-4241</v>
      </c>
      <c r="Z254" s="9">
        <f t="shared" si="310"/>
        <v>-3952</v>
      </c>
      <c r="AA254" s="9">
        <f t="shared" si="310"/>
        <v>-5774</v>
      </c>
      <c r="AB254" s="9">
        <f t="shared" si="310"/>
        <v>-6048</v>
      </c>
      <c r="AC254" s="9">
        <f t="shared" si="310"/>
        <v>-10733</v>
      </c>
      <c r="AD254" s="9">
        <f t="shared" si="310"/>
        <v>-1079</v>
      </c>
      <c r="AE254" s="9">
        <f t="shared" si="310"/>
        <v>-5538</v>
      </c>
      <c r="AF254" s="9">
        <f t="shared" si="310"/>
        <v>789</v>
      </c>
      <c r="AG254" s="9">
        <f t="shared" si="310"/>
        <v>-620</v>
      </c>
      <c r="AH254" s="9">
        <f t="shared" si="310"/>
        <v>-951</v>
      </c>
      <c r="AI254" s="9">
        <f t="shared" si="310"/>
        <v>1455</v>
      </c>
      <c r="AJ254" s="9">
        <f t="shared" si="310"/>
        <v>-119096</v>
      </c>
    </row>
    <row r="255" spans="1:36">
      <c r="A255" s="1">
        <f>A98</f>
        <v>39722</v>
      </c>
      <c r="B255" s="9">
        <f t="shared" ref="B255:AJ255" si="311">IF(OR(B86="C",B98="C"),"C",B98-B86)</f>
        <v>-1454</v>
      </c>
      <c r="C255" s="9">
        <f t="shared" si="311"/>
        <v>25036</v>
      </c>
      <c r="D255" s="9">
        <f t="shared" si="311"/>
        <v>4293</v>
      </c>
      <c r="E255" s="9">
        <f t="shared" si="311"/>
        <v>1679</v>
      </c>
      <c r="F255" s="9">
        <f t="shared" si="311"/>
        <v>1308</v>
      </c>
      <c r="G255" s="9">
        <f t="shared" si="311"/>
        <v>-1028</v>
      </c>
      <c r="H255" s="9">
        <f t="shared" si="311"/>
        <v>11854</v>
      </c>
      <c r="I255" s="9">
        <f t="shared" si="311"/>
        <v>-371</v>
      </c>
      <c r="J255" s="9">
        <f t="shared" si="311"/>
        <v>1129</v>
      </c>
      <c r="K255" s="9">
        <f t="shared" si="311"/>
        <v>-2384</v>
      </c>
      <c r="L255" s="9">
        <f t="shared" si="311"/>
        <v>-889</v>
      </c>
      <c r="M255" s="9">
        <f t="shared" si="311"/>
        <v>12910</v>
      </c>
      <c r="N255" s="9">
        <f t="shared" si="311"/>
        <v>5683</v>
      </c>
      <c r="O255" s="9">
        <f t="shared" si="311"/>
        <v>4364</v>
      </c>
      <c r="P255" s="9">
        <f t="shared" si="311"/>
        <v>251</v>
      </c>
      <c r="Q255" s="9">
        <f t="shared" si="311"/>
        <v>1848</v>
      </c>
      <c r="R255" s="9">
        <f t="shared" si="311"/>
        <v>31558</v>
      </c>
      <c r="S255" s="9">
        <f t="shared" si="311"/>
        <v>26540</v>
      </c>
      <c r="T255" s="9">
        <f t="shared" si="311"/>
        <v>-85</v>
      </c>
      <c r="U255" s="9">
        <f t="shared" si="311"/>
        <v>231</v>
      </c>
      <c r="V255" s="9">
        <f t="shared" si="311"/>
        <v>5116</v>
      </c>
      <c r="W255" s="9">
        <f t="shared" si="311"/>
        <v>1587</v>
      </c>
      <c r="X255" s="9">
        <f t="shared" si="311"/>
        <v>1613</v>
      </c>
      <c r="Y255" s="9">
        <f t="shared" si="311"/>
        <v>2231</v>
      </c>
      <c r="Z255" s="9">
        <f t="shared" si="311"/>
        <v>10547</v>
      </c>
      <c r="AA255" s="9">
        <f t="shared" si="311"/>
        <v>5691</v>
      </c>
      <c r="AB255" s="9">
        <f t="shared" si="311"/>
        <v>31</v>
      </c>
      <c r="AC255" s="9">
        <f t="shared" si="311"/>
        <v>-11445</v>
      </c>
      <c r="AD255" s="9">
        <f t="shared" si="311"/>
        <v>-1947</v>
      </c>
      <c r="AE255" s="9">
        <f t="shared" si="311"/>
        <v>966</v>
      </c>
      <c r="AF255" s="9">
        <f t="shared" si="311"/>
        <v>2832</v>
      </c>
      <c r="AG255" s="9">
        <f t="shared" si="311"/>
        <v>341</v>
      </c>
      <c r="AH255" s="9">
        <f t="shared" si="311"/>
        <v>-1305</v>
      </c>
      <c r="AI255" s="9">
        <f t="shared" si="311"/>
        <v>932</v>
      </c>
      <c r="AJ255" s="9">
        <f t="shared" si="311"/>
        <v>102574</v>
      </c>
    </row>
    <row r="256" spans="1:36">
      <c r="A256" s="1">
        <f>A99</f>
        <v>39753</v>
      </c>
      <c r="B256" s="9">
        <f t="shared" ref="B256:AJ256" si="312">IF(OR(B87="C",B99="C"),"C",B99-B87)</f>
        <v>-4024</v>
      </c>
      <c r="C256" s="9">
        <f t="shared" si="312"/>
        <v>-31418</v>
      </c>
      <c r="D256" s="9">
        <f t="shared" si="312"/>
        <v>2440</v>
      </c>
      <c r="E256" s="9">
        <f t="shared" si="312"/>
        <v>-2505</v>
      </c>
      <c r="F256" s="9">
        <f t="shared" si="312"/>
        <v>-4003</v>
      </c>
      <c r="G256" s="9">
        <f t="shared" si="312"/>
        <v>-27646</v>
      </c>
      <c r="H256" s="9">
        <f t="shared" si="312"/>
        <v>356</v>
      </c>
      <c r="I256" s="9">
        <f t="shared" si="312"/>
        <v>1544</v>
      </c>
      <c r="J256" s="9">
        <f t="shared" si="312"/>
        <v>584</v>
      </c>
      <c r="K256" s="9">
        <f t="shared" si="312"/>
        <v>2991</v>
      </c>
      <c r="L256" s="9">
        <f t="shared" si="312"/>
        <v>1590</v>
      </c>
      <c r="M256" s="9">
        <f t="shared" si="312"/>
        <v>3292</v>
      </c>
      <c r="N256" s="9">
        <f t="shared" si="312"/>
        <v>-2450</v>
      </c>
      <c r="O256" s="9">
        <f t="shared" si="312"/>
        <v>-1380</v>
      </c>
      <c r="P256" s="9">
        <f t="shared" si="312"/>
        <v>-1321</v>
      </c>
      <c r="Q256" s="9">
        <f t="shared" si="312"/>
        <v>639</v>
      </c>
      <c r="R256" s="9">
        <f t="shared" si="312"/>
        <v>5049</v>
      </c>
      <c r="S256" s="9">
        <f t="shared" si="312"/>
        <v>7953</v>
      </c>
      <c r="T256" s="9">
        <f t="shared" si="312"/>
        <v>-6530</v>
      </c>
      <c r="U256" s="9">
        <f t="shared" si="312"/>
        <v>-6131</v>
      </c>
      <c r="V256" s="9">
        <f t="shared" si="312"/>
        <v>-16782</v>
      </c>
      <c r="W256" s="9">
        <f t="shared" si="312"/>
        <v>1236</v>
      </c>
      <c r="X256" s="9">
        <f t="shared" si="312"/>
        <v>1561</v>
      </c>
      <c r="Y256" s="9">
        <f t="shared" si="312"/>
        <v>9</v>
      </c>
      <c r="Z256" s="9">
        <f t="shared" si="312"/>
        <v>-13976</v>
      </c>
      <c r="AA256" s="9">
        <f t="shared" si="312"/>
        <v>-1731</v>
      </c>
      <c r="AB256" s="9">
        <f t="shared" si="312"/>
        <v>-5969</v>
      </c>
      <c r="AC256" s="9">
        <f t="shared" si="312"/>
        <v>-21278</v>
      </c>
      <c r="AD256" s="9">
        <f t="shared" si="312"/>
        <v>-1186</v>
      </c>
      <c r="AE256" s="9">
        <f t="shared" si="312"/>
        <v>-355</v>
      </c>
      <c r="AF256" s="9">
        <f t="shared" si="312"/>
        <v>1973</v>
      </c>
      <c r="AG256" s="9">
        <f t="shared" si="312"/>
        <v>-626</v>
      </c>
      <c r="AH256" s="9">
        <f t="shared" si="312"/>
        <v>-91</v>
      </c>
      <c r="AI256" s="9">
        <f t="shared" si="312"/>
        <v>-1216</v>
      </c>
      <c r="AJ256" s="9">
        <f t="shared" si="312"/>
        <v>-113378</v>
      </c>
    </row>
    <row r="257" spans="1:36">
      <c r="A257" s="1">
        <f>A100</f>
        <v>39783</v>
      </c>
      <c r="B257" s="9">
        <f t="shared" ref="B257:AJ257" si="313">IF(OR(B88="C",B100="C"),"C",B100-B88)</f>
        <v>-17582</v>
      </c>
      <c r="C257" s="9">
        <f t="shared" si="313"/>
        <v>5796</v>
      </c>
      <c r="D257" s="9">
        <f t="shared" si="313"/>
        <v>5379</v>
      </c>
      <c r="E257" s="9">
        <f t="shared" si="313"/>
        <v>7902</v>
      </c>
      <c r="F257" s="9">
        <f t="shared" si="313"/>
        <v>-7351</v>
      </c>
      <c r="G257" s="9">
        <f t="shared" si="313"/>
        <v>-6184</v>
      </c>
      <c r="H257" s="9">
        <f t="shared" si="313"/>
        <v>2788</v>
      </c>
      <c r="I257" s="9">
        <f t="shared" si="313"/>
        <v>-730</v>
      </c>
      <c r="J257" s="9">
        <f t="shared" si="313"/>
        <v>-10681</v>
      </c>
      <c r="K257" s="9">
        <f t="shared" si="313"/>
        <v>-1194</v>
      </c>
      <c r="L257" s="9">
        <f t="shared" si="313"/>
        <v>-3078</v>
      </c>
      <c r="M257" s="9">
        <f t="shared" si="313"/>
        <v>1476</v>
      </c>
      <c r="N257" s="9">
        <f t="shared" si="313"/>
        <v>-1210</v>
      </c>
      <c r="O257" s="9">
        <f t="shared" si="313"/>
        <v>-3455</v>
      </c>
      <c r="P257" s="9">
        <f t="shared" si="313"/>
        <v>408</v>
      </c>
      <c r="Q257" s="9">
        <f t="shared" si="313"/>
        <v>-509</v>
      </c>
      <c r="R257" s="9">
        <f t="shared" si="313"/>
        <v>-8756</v>
      </c>
      <c r="S257" s="9">
        <f t="shared" si="313"/>
        <v>-8580</v>
      </c>
      <c r="T257" s="9">
        <f t="shared" si="313"/>
        <v>-3629</v>
      </c>
      <c r="U257" s="9">
        <f t="shared" si="313"/>
        <v>-2473</v>
      </c>
      <c r="V257" s="9">
        <f t="shared" si="313"/>
        <v>-28721</v>
      </c>
      <c r="W257" s="9">
        <f t="shared" si="313"/>
        <v>3784</v>
      </c>
      <c r="X257" s="9">
        <f t="shared" si="313"/>
        <v>2378</v>
      </c>
      <c r="Y257" s="9">
        <f t="shared" si="313"/>
        <v>3669</v>
      </c>
      <c r="Z257" s="9">
        <f t="shared" si="313"/>
        <v>-18890</v>
      </c>
      <c r="AA257" s="9">
        <f t="shared" si="313"/>
        <v>-5841</v>
      </c>
      <c r="AB257" s="9">
        <f t="shared" si="313"/>
        <v>347</v>
      </c>
      <c r="AC257" s="9">
        <f t="shared" si="313"/>
        <v>-18085</v>
      </c>
      <c r="AD257" s="9">
        <f t="shared" si="313"/>
        <v>-1410</v>
      </c>
      <c r="AE257" s="9">
        <f t="shared" si="313"/>
        <v>1917</v>
      </c>
      <c r="AF257" s="9">
        <f t="shared" si="313"/>
        <v>2327</v>
      </c>
      <c r="AG257" s="9">
        <f t="shared" si="313"/>
        <v>-1080</v>
      </c>
      <c r="AH257" s="9">
        <f t="shared" si="313"/>
        <v>-211</v>
      </c>
      <c r="AI257" s="9">
        <f t="shared" si="313"/>
        <v>1241</v>
      </c>
      <c r="AJ257" s="9">
        <f t="shared" si="313"/>
        <v>-82768</v>
      </c>
    </row>
    <row r="258" spans="1:36">
      <c r="A258" s="1">
        <f>A101</f>
        <v>39814</v>
      </c>
      <c r="B258" s="9">
        <f t="shared" ref="B258:AJ258" si="314">IF(OR(B89="C",B101="C"),"C",B101-B89)</f>
        <v>-36614</v>
      </c>
      <c r="C258" s="9">
        <f t="shared" si="314"/>
        <v>-34290</v>
      </c>
      <c r="D258" s="9">
        <f t="shared" si="314"/>
        <v>-1853</v>
      </c>
      <c r="E258" s="9">
        <f t="shared" si="314"/>
        <v>1314</v>
      </c>
      <c r="F258" s="9">
        <f t="shared" si="314"/>
        <v>-3277</v>
      </c>
      <c r="G258" s="9">
        <f t="shared" si="314"/>
        <v>-18209</v>
      </c>
      <c r="H258" s="9">
        <f t="shared" si="314"/>
        <v>-4548</v>
      </c>
      <c r="I258" s="9">
        <f t="shared" si="314"/>
        <v>9899</v>
      </c>
      <c r="J258" s="9">
        <f t="shared" si="314"/>
        <v>-10517</v>
      </c>
      <c r="K258" s="9">
        <f t="shared" si="314"/>
        <v>5840</v>
      </c>
      <c r="L258" s="9">
        <f t="shared" si="314"/>
        <v>-597</v>
      </c>
      <c r="M258" s="9">
        <f t="shared" si="314"/>
        <v>732</v>
      </c>
      <c r="N258" s="9">
        <f t="shared" si="314"/>
        <v>543</v>
      </c>
      <c r="O258" s="9">
        <f t="shared" si="314"/>
        <v>1594</v>
      </c>
      <c r="P258" s="9">
        <f t="shared" si="314"/>
        <v>-43</v>
      </c>
      <c r="Q258" s="9">
        <f t="shared" si="314"/>
        <v>-423</v>
      </c>
      <c r="R258" s="9">
        <f t="shared" si="314"/>
        <v>-13870</v>
      </c>
      <c r="S258" s="9">
        <f t="shared" si="314"/>
        <v>-12791</v>
      </c>
      <c r="T258" s="9">
        <f t="shared" si="314"/>
        <v>-5081</v>
      </c>
      <c r="U258" s="9">
        <f t="shared" si="314"/>
        <v>-10931</v>
      </c>
      <c r="V258" s="9">
        <f t="shared" si="314"/>
        <v>-44487</v>
      </c>
      <c r="W258" s="9">
        <f t="shared" si="314"/>
        <v>-2414</v>
      </c>
      <c r="X258" s="9">
        <f t="shared" si="314"/>
        <v>5411</v>
      </c>
      <c r="Y258" s="9">
        <f t="shared" si="314"/>
        <v>6778</v>
      </c>
      <c r="Z258" s="9">
        <f t="shared" si="314"/>
        <v>-34712</v>
      </c>
      <c r="AA258" s="9">
        <f t="shared" si="314"/>
        <v>-2819</v>
      </c>
      <c r="AB258" s="9">
        <f t="shared" si="314"/>
        <v>11584</v>
      </c>
      <c r="AC258" s="9">
        <f t="shared" si="314"/>
        <v>-11329</v>
      </c>
      <c r="AD258" s="9">
        <f t="shared" si="314"/>
        <v>2446</v>
      </c>
      <c r="AE258" s="9">
        <f t="shared" si="314"/>
        <v>3125</v>
      </c>
      <c r="AF258" s="9">
        <f t="shared" si="314"/>
        <v>3321</v>
      </c>
      <c r="AG258" s="9">
        <f t="shared" si="314"/>
        <v>-1485</v>
      </c>
      <c r="AH258" s="9">
        <f t="shared" si="314"/>
        <v>-505</v>
      </c>
      <c r="AI258" s="9">
        <f t="shared" si="314"/>
        <v>2984</v>
      </c>
      <c r="AJ258" s="9">
        <f t="shared" si="314"/>
        <v>-147721</v>
      </c>
    </row>
    <row r="259" spans="1:36">
      <c r="A259" s="1">
        <f>A102</f>
        <v>39845</v>
      </c>
      <c r="B259" s="9">
        <f t="shared" ref="B259:AJ259" si="315">IF(OR(B90="C",B102="C"),"C",B102-B90)</f>
        <v>-15036</v>
      </c>
      <c r="C259" s="9">
        <f t="shared" si="315"/>
        <v>-41993</v>
      </c>
      <c r="D259" s="9">
        <f t="shared" si="315"/>
        <v>2075</v>
      </c>
      <c r="E259" s="9">
        <f t="shared" si="315"/>
        <v>-7458</v>
      </c>
      <c r="F259" s="9">
        <f t="shared" si="315"/>
        <v>2590</v>
      </c>
      <c r="G259" s="9">
        <f t="shared" si="315"/>
        <v>-38267</v>
      </c>
      <c r="H259" s="9">
        <f t="shared" si="315"/>
        <v>-4873</v>
      </c>
      <c r="I259" s="9">
        <f t="shared" si="315"/>
        <v>2171</v>
      </c>
      <c r="J259" s="9">
        <f t="shared" si="315"/>
        <v>-3115</v>
      </c>
      <c r="K259" s="9">
        <f t="shared" si="315"/>
        <v>-3866</v>
      </c>
      <c r="L259" s="9">
        <f t="shared" si="315"/>
        <v>-4070</v>
      </c>
      <c r="M259" s="9">
        <f t="shared" si="315"/>
        <v>1521</v>
      </c>
      <c r="N259" s="9">
        <f t="shared" si="315"/>
        <v>-8065</v>
      </c>
      <c r="O259" s="9">
        <f t="shared" si="315"/>
        <v>2482</v>
      </c>
      <c r="P259" s="9">
        <f t="shared" si="315"/>
        <v>-4591</v>
      </c>
      <c r="Q259" s="9">
        <f t="shared" si="315"/>
        <v>-1469</v>
      </c>
      <c r="R259" s="9">
        <f t="shared" si="315"/>
        <v>-21238</v>
      </c>
      <c r="S259" s="9">
        <f t="shared" si="315"/>
        <v>-18184</v>
      </c>
      <c r="T259" s="9">
        <f t="shared" si="315"/>
        <v>-4902</v>
      </c>
      <c r="U259" s="9">
        <f t="shared" si="315"/>
        <v>-9898</v>
      </c>
      <c r="V259" s="9">
        <f t="shared" si="315"/>
        <v>-31078</v>
      </c>
      <c r="W259" s="9">
        <f t="shared" si="315"/>
        <v>-1868</v>
      </c>
      <c r="X259" s="9">
        <f t="shared" si="315"/>
        <v>1389</v>
      </c>
      <c r="Y259" s="9">
        <f t="shared" si="315"/>
        <v>-1252</v>
      </c>
      <c r="Z259" s="9">
        <f t="shared" si="315"/>
        <v>-32809</v>
      </c>
      <c r="AA259" s="9">
        <f t="shared" si="315"/>
        <v>-17661</v>
      </c>
      <c r="AB259" s="9">
        <f t="shared" si="315"/>
        <v>2536</v>
      </c>
      <c r="AC259" s="9">
        <f t="shared" si="315"/>
        <v>-31798</v>
      </c>
      <c r="AD259" s="9">
        <f t="shared" si="315"/>
        <v>-1149</v>
      </c>
      <c r="AE259" s="9">
        <f t="shared" si="315"/>
        <v>-7243</v>
      </c>
      <c r="AF259" s="9">
        <f t="shared" si="315"/>
        <v>-7284</v>
      </c>
      <c r="AG259" s="9">
        <f t="shared" si="315"/>
        <v>-214</v>
      </c>
      <c r="AH259" s="9">
        <f t="shared" si="315"/>
        <v>-4633</v>
      </c>
      <c r="AI259" s="9">
        <f t="shared" si="315"/>
        <v>-4446</v>
      </c>
      <c r="AJ259" s="9">
        <f t="shared" si="315"/>
        <v>-262703</v>
      </c>
    </row>
    <row r="260" spans="1:36">
      <c r="A260" s="1">
        <f>A103</f>
        <v>39873</v>
      </c>
      <c r="B260" s="9">
        <f t="shared" ref="B260:AJ260" si="316">IF(OR(B91="C",B103="C"),"C",B103-B91)</f>
        <v>-25307</v>
      </c>
      <c r="C260" s="9">
        <f t="shared" si="316"/>
        <v>-29835</v>
      </c>
      <c r="D260" s="9">
        <f t="shared" si="316"/>
        <v>-10159</v>
      </c>
      <c r="E260" s="9">
        <f t="shared" si="316"/>
        <v>-4701</v>
      </c>
      <c r="F260" s="9">
        <f t="shared" si="316"/>
        <v>-17750</v>
      </c>
      <c r="G260" s="9">
        <f t="shared" si="316"/>
        <v>-25569</v>
      </c>
      <c r="H260" s="9">
        <f t="shared" si="316"/>
        <v>-5041</v>
      </c>
      <c r="I260" s="9">
        <f t="shared" si="316"/>
        <v>-4979</v>
      </c>
      <c r="J260" s="9">
        <f t="shared" si="316"/>
        <v>-7</v>
      </c>
      <c r="K260" s="9">
        <f t="shared" si="316"/>
        <v>-8738</v>
      </c>
      <c r="L260" s="9">
        <f t="shared" si="316"/>
        <v>-10940</v>
      </c>
      <c r="M260" s="9">
        <f t="shared" si="316"/>
        <v>2112</v>
      </c>
      <c r="N260" s="9">
        <f t="shared" si="316"/>
        <v>-8224</v>
      </c>
      <c r="O260" s="9">
        <f t="shared" si="316"/>
        <v>-6859</v>
      </c>
      <c r="P260" s="9">
        <f t="shared" si="316"/>
        <v>-7633</v>
      </c>
      <c r="Q260" s="9">
        <f t="shared" si="316"/>
        <v>-4081</v>
      </c>
      <c r="R260" s="9">
        <f t="shared" si="316"/>
        <v>-14329</v>
      </c>
      <c r="S260" s="9">
        <f t="shared" si="316"/>
        <v>-15960</v>
      </c>
      <c r="T260" s="9">
        <f t="shared" si="316"/>
        <v>-10777</v>
      </c>
      <c r="U260" s="9">
        <f t="shared" si="316"/>
        <v>-25688</v>
      </c>
      <c r="V260" s="9">
        <f t="shared" si="316"/>
        <v>-44594</v>
      </c>
      <c r="W260" s="9">
        <f t="shared" si="316"/>
        <v>-3095</v>
      </c>
      <c r="X260" s="9">
        <f t="shared" si="316"/>
        <v>-4805</v>
      </c>
      <c r="Y260" s="9">
        <f t="shared" si="316"/>
        <v>-3863</v>
      </c>
      <c r="Z260" s="9">
        <f t="shared" si="316"/>
        <v>-56357</v>
      </c>
      <c r="AA260" s="9">
        <f t="shared" si="316"/>
        <v>-25245</v>
      </c>
      <c r="AB260" s="9">
        <f t="shared" si="316"/>
        <v>-8953</v>
      </c>
      <c r="AC260" s="9">
        <f t="shared" si="316"/>
        <v>-28896</v>
      </c>
      <c r="AD260" s="9">
        <f t="shared" si="316"/>
        <v>-6298</v>
      </c>
      <c r="AE260" s="9">
        <f t="shared" si="316"/>
        <v>-12740</v>
      </c>
      <c r="AF260" s="9">
        <f t="shared" si="316"/>
        <v>-5967</v>
      </c>
      <c r="AG260" s="9">
        <f t="shared" si="316"/>
        <v>-899</v>
      </c>
      <c r="AH260" s="9">
        <f t="shared" si="316"/>
        <v>-6497</v>
      </c>
      <c r="AI260" s="9">
        <f t="shared" si="316"/>
        <v>-2348</v>
      </c>
      <c r="AJ260" s="9">
        <f t="shared" si="316"/>
        <v>-372707</v>
      </c>
    </row>
    <row r="261" spans="1:36">
      <c r="A261" s="1">
        <f>A104</f>
        <v>39904</v>
      </c>
      <c r="B261" s="9">
        <f t="shared" ref="B261:AJ261" si="317">IF(OR(B92="C",B104="C"),"C",B104-B92)</f>
        <v>19718</v>
      </c>
      <c r="C261" s="9">
        <f t="shared" si="317"/>
        <v>-28842</v>
      </c>
      <c r="D261" s="9">
        <f t="shared" si="317"/>
        <v>17416</v>
      </c>
      <c r="E261" s="9">
        <f t="shared" si="317"/>
        <v>6314</v>
      </c>
      <c r="F261" s="9">
        <f t="shared" si="317"/>
        <v>2361</v>
      </c>
      <c r="G261" s="9">
        <f t="shared" si="317"/>
        <v>9758</v>
      </c>
      <c r="H261" s="9">
        <f t="shared" si="317"/>
        <v>11333</v>
      </c>
      <c r="I261" s="9">
        <f t="shared" si="317"/>
        <v>5421</v>
      </c>
      <c r="J261" s="9">
        <f t="shared" si="317"/>
        <v>9873</v>
      </c>
      <c r="K261" s="9">
        <f t="shared" si="317"/>
        <v>4875</v>
      </c>
      <c r="L261" s="9">
        <f t="shared" si="317"/>
        <v>13906</v>
      </c>
      <c r="M261" s="9">
        <f t="shared" si="317"/>
        <v>3450</v>
      </c>
      <c r="N261" s="9">
        <f t="shared" si="317"/>
        <v>-994</v>
      </c>
      <c r="O261" s="9">
        <f t="shared" si="317"/>
        <v>4323</v>
      </c>
      <c r="P261" s="9">
        <f t="shared" si="317"/>
        <v>-257</v>
      </c>
      <c r="Q261" s="9">
        <f t="shared" si="317"/>
        <v>415</v>
      </c>
      <c r="R261" s="9">
        <f t="shared" si="317"/>
        <v>5743</v>
      </c>
      <c r="S261" s="9">
        <f t="shared" si="317"/>
        <v>4005</v>
      </c>
      <c r="T261" s="9">
        <f t="shared" si="317"/>
        <v>2838</v>
      </c>
      <c r="U261" s="9">
        <f t="shared" si="317"/>
        <v>5523</v>
      </c>
      <c r="V261" s="9">
        <f t="shared" si="317"/>
        <v>14673</v>
      </c>
      <c r="W261" s="9">
        <f t="shared" si="317"/>
        <v>1486</v>
      </c>
      <c r="X261" s="9">
        <f t="shared" si="317"/>
        <v>2356</v>
      </c>
      <c r="Y261" s="9">
        <f t="shared" si="317"/>
        <v>1508</v>
      </c>
      <c r="Z261" s="9">
        <f t="shared" si="317"/>
        <v>20022</v>
      </c>
      <c r="AA261" s="9">
        <f t="shared" si="317"/>
        <v>-1258</v>
      </c>
      <c r="AB261" s="9">
        <f t="shared" si="317"/>
        <v>6413</v>
      </c>
      <c r="AC261" s="9">
        <f t="shared" si="317"/>
        <v>-5474</v>
      </c>
      <c r="AD261" s="9">
        <f t="shared" si="317"/>
        <v>2488</v>
      </c>
      <c r="AE261" s="9">
        <f t="shared" si="317"/>
        <v>5114</v>
      </c>
      <c r="AF261" s="9">
        <f t="shared" si="317"/>
        <v>-3483</v>
      </c>
      <c r="AG261" s="9">
        <f t="shared" si="317"/>
        <v>82</v>
      </c>
      <c r="AH261" s="9">
        <f t="shared" si="317"/>
        <v>1211</v>
      </c>
      <c r="AI261" s="9">
        <f t="shared" si="317"/>
        <v>-1349</v>
      </c>
      <c r="AJ261" s="9">
        <f t="shared" si="317"/>
        <v>116939</v>
      </c>
    </row>
    <row r="262" spans="1:36">
      <c r="A262" s="1">
        <f>A105</f>
        <v>39934</v>
      </c>
      <c r="B262" s="9">
        <f t="shared" ref="B262:AJ262" si="318">IF(OR(B93="C",B105="C"),"C",B105-B93)</f>
        <v>2225</v>
      </c>
      <c r="C262" s="9">
        <f t="shared" si="318"/>
        <v>-34759</v>
      </c>
      <c r="D262" s="9">
        <f t="shared" si="318"/>
        <v>2017</v>
      </c>
      <c r="E262" s="9">
        <f t="shared" si="318"/>
        <v>-3883</v>
      </c>
      <c r="F262" s="9">
        <f t="shared" si="318"/>
        <v>68</v>
      </c>
      <c r="G262" s="9">
        <f t="shared" si="318"/>
        <v>-4782</v>
      </c>
      <c r="H262" s="9">
        <f t="shared" si="318"/>
        <v>-1334</v>
      </c>
      <c r="I262" s="9">
        <f t="shared" si="318"/>
        <v>1590</v>
      </c>
      <c r="J262" s="9">
        <f t="shared" si="318"/>
        <v>4200</v>
      </c>
      <c r="K262" s="9">
        <f t="shared" si="318"/>
        <v>-911</v>
      </c>
      <c r="L262" s="9">
        <f t="shared" si="318"/>
        <v>2</v>
      </c>
      <c r="M262" s="9">
        <f t="shared" si="318"/>
        <v>3546</v>
      </c>
      <c r="N262" s="9">
        <f t="shared" si="318"/>
        <v>1731</v>
      </c>
      <c r="O262" s="9">
        <f t="shared" si="318"/>
        <v>-373</v>
      </c>
      <c r="P262" s="9">
        <f t="shared" si="318"/>
        <v>-700</v>
      </c>
      <c r="Q262" s="9">
        <f t="shared" si="318"/>
        <v>933</v>
      </c>
      <c r="R262" s="9">
        <f t="shared" si="318"/>
        <v>3886</v>
      </c>
      <c r="S262" s="9">
        <f t="shared" si="318"/>
        <v>5282</v>
      </c>
      <c r="T262" s="9">
        <f t="shared" si="318"/>
        <v>-328</v>
      </c>
      <c r="U262" s="9">
        <f t="shared" si="318"/>
        <v>2472</v>
      </c>
      <c r="V262" s="9">
        <f t="shared" si="318"/>
        <v>-3451</v>
      </c>
      <c r="W262" s="9">
        <f t="shared" si="318"/>
        <v>-200</v>
      </c>
      <c r="X262" s="9">
        <f t="shared" si="318"/>
        <v>4822</v>
      </c>
      <c r="Y262" s="9">
        <f t="shared" si="318"/>
        <v>626</v>
      </c>
      <c r="Z262" s="9">
        <f t="shared" si="318"/>
        <v>1799</v>
      </c>
      <c r="AA262" s="9">
        <f t="shared" si="318"/>
        <v>7129</v>
      </c>
      <c r="AB262" s="9">
        <f t="shared" si="318"/>
        <v>4842</v>
      </c>
      <c r="AC262" s="9">
        <f t="shared" si="318"/>
        <v>-7868</v>
      </c>
      <c r="AD262" s="9">
        <f t="shared" si="318"/>
        <v>2651</v>
      </c>
      <c r="AE262" s="9">
        <f t="shared" si="318"/>
        <v>1904</v>
      </c>
      <c r="AF262" s="9">
        <f t="shared" si="318"/>
        <v>1679</v>
      </c>
      <c r="AG262" s="9">
        <f t="shared" si="318"/>
        <v>1478</v>
      </c>
      <c r="AH262" s="9">
        <f t="shared" si="318"/>
        <v>-2404</v>
      </c>
      <c r="AI262" s="9">
        <f t="shared" si="318"/>
        <v>588</v>
      </c>
      <c r="AJ262" s="9">
        <f t="shared" si="318"/>
        <v>-12599</v>
      </c>
    </row>
    <row r="263" spans="1:36">
      <c r="A263" s="1">
        <f>A106</f>
        <v>39965</v>
      </c>
      <c r="B263" s="9">
        <f t="shared" ref="B263:AJ263" si="319">IF(OR(B94="C",B106="C"),"C",B106-B94)</f>
        <v>-6014</v>
      </c>
      <c r="C263" s="9">
        <f t="shared" si="319"/>
        <v>-39168</v>
      </c>
      <c r="D263" s="9">
        <f t="shared" si="319"/>
        <v>200</v>
      </c>
      <c r="E263" s="9">
        <f t="shared" si="319"/>
        <v>258</v>
      </c>
      <c r="F263" s="9">
        <f t="shared" si="319"/>
        <v>-7408</v>
      </c>
      <c r="G263" s="9">
        <f t="shared" si="319"/>
        <v>-12567</v>
      </c>
      <c r="H263" s="9">
        <f t="shared" si="319"/>
        <v>77</v>
      </c>
      <c r="I263" s="9">
        <f t="shared" si="319"/>
        <v>1107</v>
      </c>
      <c r="J263" s="9">
        <f t="shared" si="319"/>
        <v>1265</v>
      </c>
      <c r="K263" s="9">
        <f t="shared" si="319"/>
        <v>-5681</v>
      </c>
      <c r="L263" s="9">
        <f t="shared" si="319"/>
        <v>-2226</v>
      </c>
      <c r="M263" s="9">
        <f t="shared" si="319"/>
        <v>7716</v>
      </c>
      <c r="N263" s="9">
        <f t="shared" si="319"/>
        <v>-1511</v>
      </c>
      <c r="O263" s="9">
        <f t="shared" si="319"/>
        <v>52</v>
      </c>
      <c r="P263" s="9">
        <f t="shared" si="319"/>
        <v>-1066</v>
      </c>
      <c r="Q263" s="9">
        <f t="shared" si="319"/>
        <v>342</v>
      </c>
      <c r="R263" s="9">
        <f t="shared" si="319"/>
        <v>-3939</v>
      </c>
      <c r="S263" s="9">
        <f t="shared" si="319"/>
        <v>-930</v>
      </c>
      <c r="T263" s="9">
        <f t="shared" si="319"/>
        <v>-7277</v>
      </c>
      <c r="U263" s="9">
        <f t="shared" si="319"/>
        <v>-4616</v>
      </c>
      <c r="V263" s="9">
        <f t="shared" si="319"/>
        <v>-18058</v>
      </c>
      <c r="W263" s="9">
        <f t="shared" si="319"/>
        <v>-1553</v>
      </c>
      <c r="X263" s="9">
        <f t="shared" si="319"/>
        <v>-840</v>
      </c>
      <c r="Y263" s="9">
        <f t="shared" si="319"/>
        <v>1233</v>
      </c>
      <c r="Z263" s="9">
        <f t="shared" si="319"/>
        <v>-19218</v>
      </c>
      <c r="AA263" s="9">
        <f t="shared" si="319"/>
        <v>1870</v>
      </c>
      <c r="AB263" s="9">
        <f t="shared" si="319"/>
        <v>4124</v>
      </c>
      <c r="AC263" s="9">
        <f t="shared" si="319"/>
        <v>7588</v>
      </c>
      <c r="AD263" s="9">
        <f t="shared" si="319"/>
        <v>2113</v>
      </c>
      <c r="AE263" s="9">
        <f t="shared" si="319"/>
        <v>-202</v>
      </c>
      <c r="AF263" s="9">
        <f t="shared" si="319"/>
        <v>4922</v>
      </c>
      <c r="AG263" s="9">
        <f t="shared" si="319"/>
        <v>-198</v>
      </c>
      <c r="AH263" s="9">
        <f t="shared" si="319"/>
        <v>-451</v>
      </c>
      <c r="AI263" s="9">
        <f t="shared" si="319"/>
        <v>-2194</v>
      </c>
      <c r="AJ263" s="9">
        <f t="shared" si="319"/>
        <v>-82100</v>
      </c>
    </row>
    <row r="264" spans="1:36">
      <c r="A264" s="1">
        <f>A107</f>
        <v>39995</v>
      </c>
      <c r="B264" s="9">
        <f t="shared" ref="B264:AJ264" si="320">IF(OR(B95="C",B107="C"),"C",B107-B95)</f>
        <v>1219</v>
      </c>
      <c r="C264" s="9">
        <f t="shared" si="320"/>
        <v>25059</v>
      </c>
      <c r="D264" s="9">
        <f t="shared" si="320"/>
        <v>3466</v>
      </c>
      <c r="E264" s="9">
        <f t="shared" si="320"/>
        <v>-1112</v>
      </c>
      <c r="F264" s="9">
        <f t="shared" si="320"/>
        <v>-2744</v>
      </c>
      <c r="G264" s="9">
        <f t="shared" si="320"/>
        <v>-5501</v>
      </c>
      <c r="H264" s="9">
        <f t="shared" si="320"/>
        <v>8124</v>
      </c>
      <c r="I264" s="9">
        <f t="shared" si="320"/>
        <v>84</v>
      </c>
      <c r="J264" s="9">
        <f t="shared" si="320"/>
        <v>256</v>
      </c>
      <c r="K264" s="9">
        <f t="shared" si="320"/>
        <v>-3100</v>
      </c>
      <c r="L264" s="9">
        <f t="shared" si="320"/>
        <v>552</v>
      </c>
      <c r="M264" s="9">
        <f t="shared" si="320"/>
        <v>16255</v>
      </c>
      <c r="N264" s="9">
        <f t="shared" si="320"/>
        <v>1876</v>
      </c>
      <c r="O264" s="9">
        <f t="shared" si="320"/>
        <v>-4071</v>
      </c>
      <c r="P264" s="9">
        <f t="shared" si="320"/>
        <v>816</v>
      </c>
      <c r="Q264" s="9">
        <f t="shared" si="320"/>
        <v>-937</v>
      </c>
      <c r="R264" s="9">
        <f t="shared" si="320"/>
        <v>-2212</v>
      </c>
      <c r="S264" s="9">
        <f t="shared" si="320"/>
        <v>-1736</v>
      </c>
      <c r="T264" s="9">
        <f t="shared" si="320"/>
        <v>-1331</v>
      </c>
      <c r="U264" s="9">
        <f t="shared" si="320"/>
        <v>215</v>
      </c>
      <c r="V264" s="9">
        <f t="shared" si="320"/>
        <v>-5728</v>
      </c>
      <c r="W264" s="9">
        <f t="shared" si="320"/>
        <v>-274</v>
      </c>
      <c r="X264" s="9">
        <f t="shared" si="320"/>
        <v>6479</v>
      </c>
      <c r="Y264" s="9">
        <f t="shared" si="320"/>
        <v>1171</v>
      </c>
      <c r="Z264" s="9">
        <f t="shared" si="320"/>
        <v>1648</v>
      </c>
      <c r="AA264" s="9">
        <f t="shared" si="320"/>
        <v>1934</v>
      </c>
      <c r="AB264" s="9">
        <f t="shared" si="320"/>
        <v>3566</v>
      </c>
      <c r="AC264" s="9">
        <f t="shared" si="320"/>
        <v>28707</v>
      </c>
      <c r="AD264" s="9">
        <f t="shared" si="320"/>
        <v>2474</v>
      </c>
      <c r="AE264" s="9">
        <f t="shared" si="320"/>
        <v>894</v>
      </c>
      <c r="AF264" s="9">
        <f t="shared" si="320"/>
        <v>-3317</v>
      </c>
      <c r="AG264" s="9">
        <f t="shared" si="320"/>
        <v>-399</v>
      </c>
      <c r="AH264" s="9">
        <f t="shared" si="320"/>
        <v>-1130</v>
      </c>
      <c r="AI264" s="9">
        <f t="shared" si="320"/>
        <v>-212</v>
      </c>
      <c r="AJ264" s="9">
        <f t="shared" si="320"/>
        <v>71077</v>
      </c>
    </row>
    <row r="265" spans="1:36">
      <c r="A265" s="1">
        <f>A108</f>
        <v>40026</v>
      </c>
      <c r="B265" s="9">
        <f t="shared" ref="B265:AJ265" si="321">IF(OR(B96="C",B108="C"),"C",B108-B96)</f>
        <v>7100</v>
      </c>
      <c r="C265" s="9">
        <f t="shared" si="321"/>
        <v>-32550</v>
      </c>
      <c r="D265" s="9">
        <f t="shared" si="321"/>
        <v>679</v>
      </c>
      <c r="E265" s="9">
        <f t="shared" si="321"/>
        <v>-4234</v>
      </c>
      <c r="F265" s="9">
        <f t="shared" si="321"/>
        <v>-1964</v>
      </c>
      <c r="G265" s="9">
        <f t="shared" si="321"/>
        <v>-11326</v>
      </c>
      <c r="H265" s="9">
        <f t="shared" si="321"/>
        <v>-1027</v>
      </c>
      <c r="I265" s="9">
        <f t="shared" si="321"/>
        <v>2524</v>
      </c>
      <c r="J265" s="9">
        <f t="shared" si="321"/>
        <v>1633</v>
      </c>
      <c r="K265" s="9">
        <f t="shared" si="321"/>
        <v>-3006</v>
      </c>
      <c r="L265" s="9">
        <f t="shared" si="321"/>
        <v>3497</v>
      </c>
      <c r="M265" s="9">
        <f t="shared" si="321"/>
        <v>4641</v>
      </c>
      <c r="N265" s="9">
        <f t="shared" si="321"/>
        <v>-1705</v>
      </c>
      <c r="O265" s="9">
        <f t="shared" si="321"/>
        <v>-2008</v>
      </c>
      <c r="P265" s="9">
        <f t="shared" si="321"/>
        <v>723</v>
      </c>
      <c r="Q265" s="9">
        <f t="shared" si="321"/>
        <v>-797</v>
      </c>
      <c r="R265" s="9">
        <f t="shared" si="321"/>
        <v>1100</v>
      </c>
      <c r="S265" s="9">
        <f t="shared" si="321"/>
        <v>5355</v>
      </c>
      <c r="T265" s="9">
        <f t="shared" si="321"/>
        <v>-500</v>
      </c>
      <c r="U265" s="9">
        <f t="shared" si="321"/>
        <v>1005</v>
      </c>
      <c r="V265" s="9">
        <f t="shared" si="321"/>
        <v>2942</v>
      </c>
      <c r="W265" s="9">
        <f t="shared" si="321"/>
        <v>633</v>
      </c>
      <c r="X265" s="9">
        <f t="shared" si="321"/>
        <v>4512</v>
      </c>
      <c r="Y265" s="9">
        <f t="shared" si="321"/>
        <v>1648</v>
      </c>
      <c r="Z265" s="9">
        <f t="shared" si="321"/>
        <v>9736</v>
      </c>
      <c r="AA265" s="9">
        <f t="shared" si="321"/>
        <v>-1596</v>
      </c>
      <c r="AB265" s="9">
        <f t="shared" si="321"/>
        <v>10022</v>
      </c>
      <c r="AC265" s="9">
        <f t="shared" si="321"/>
        <v>3868</v>
      </c>
      <c r="AD265" s="9">
        <f t="shared" si="321"/>
        <v>2236</v>
      </c>
      <c r="AE265" s="9">
        <f t="shared" si="321"/>
        <v>3131</v>
      </c>
      <c r="AF265" s="9">
        <f t="shared" si="321"/>
        <v>4391</v>
      </c>
      <c r="AG265" s="9">
        <f t="shared" si="321"/>
        <v>-241</v>
      </c>
      <c r="AH265" s="9">
        <f t="shared" si="321"/>
        <v>-837</v>
      </c>
      <c r="AI265" s="9">
        <f t="shared" si="321"/>
        <v>2997</v>
      </c>
      <c r="AJ265" s="9">
        <f t="shared" si="321"/>
        <v>-2511</v>
      </c>
    </row>
    <row r="266" spans="1:36">
      <c r="A266" s="1">
        <f>A109</f>
        <v>40057</v>
      </c>
      <c r="B266" s="9">
        <f t="shared" ref="B266:AJ266" si="322">IF(OR(B97="C",B109="C"),"C",B109-B97)</f>
        <v>2256</v>
      </c>
      <c r="C266" s="9">
        <f t="shared" si="322"/>
        <v>-999</v>
      </c>
      <c r="D266" s="9">
        <f t="shared" si="322"/>
        <v>3105</v>
      </c>
      <c r="E266" s="9">
        <f t="shared" si="322"/>
        <v>3538</v>
      </c>
      <c r="F266" s="9">
        <f t="shared" si="322"/>
        <v>4625</v>
      </c>
      <c r="G266" s="9">
        <f t="shared" si="322"/>
        <v>5309</v>
      </c>
      <c r="H266" s="9">
        <f t="shared" si="322"/>
        <v>-273</v>
      </c>
      <c r="I266" s="9">
        <f t="shared" si="322"/>
        <v>826</v>
      </c>
      <c r="J266" s="9">
        <f t="shared" si="322"/>
        <v>910</v>
      </c>
      <c r="K266" s="9">
        <f t="shared" si="322"/>
        <v>1124</v>
      </c>
      <c r="L266" s="9">
        <f t="shared" si="322"/>
        <v>-727</v>
      </c>
      <c r="M266" s="9">
        <f t="shared" si="322"/>
        <v>1645</v>
      </c>
      <c r="N266" s="9">
        <f t="shared" si="322"/>
        <v>5046</v>
      </c>
      <c r="O266" s="9">
        <f t="shared" si="322"/>
        <v>-2941</v>
      </c>
      <c r="P266" s="9">
        <f t="shared" si="322"/>
        <v>505</v>
      </c>
      <c r="Q266" s="9">
        <f t="shared" si="322"/>
        <v>1224</v>
      </c>
      <c r="R266" s="9">
        <f t="shared" si="322"/>
        <v>5649</v>
      </c>
      <c r="S266" s="9">
        <f t="shared" si="322"/>
        <v>7912</v>
      </c>
      <c r="T266" s="9">
        <f t="shared" si="322"/>
        <v>-358</v>
      </c>
      <c r="U266" s="9">
        <f t="shared" si="322"/>
        <v>-1606</v>
      </c>
      <c r="V266" s="9">
        <f t="shared" si="322"/>
        <v>3963</v>
      </c>
      <c r="W266" s="9">
        <f t="shared" si="322"/>
        <v>58</v>
      </c>
      <c r="X266" s="9">
        <f t="shared" si="322"/>
        <v>4545</v>
      </c>
      <c r="Y266" s="9">
        <f t="shared" si="322"/>
        <v>1140</v>
      </c>
      <c r="Z266" s="9">
        <f t="shared" si="322"/>
        <v>9706</v>
      </c>
      <c r="AA266" s="9">
        <f t="shared" si="322"/>
        <v>3936</v>
      </c>
      <c r="AB266" s="9">
        <f t="shared" si="322"/>
        <v>7378</v>
      </c>
      <c r="AC266" s="9">
        <f t="shared" si="322"/>
        <v>7712</v>
      </c>
      <c r="AD266" s="9">
        <f t="shared" si="322"/>
        <v>2280</v>
      </c>
      <c r="AE266" s="9">
        <f t="shared" si="322"/>
        <v>2912</v>
      </c>
      <c r="AF266" s="9">
        <f t="shared" si="322"/>
        <v>544</v>
      </c>
      <c r="AG266" s="9">
        <f t="shared" si="322"/>
        <v>-519</v>
      </c>
      <c r="AH266" s="9">
        <f t="shared" si="322"/>
        <v>163</v>
      </c>
      <c r="AI266" s="9">
        <f t="shared" si="322"/>
        <v>1702</v>
      </c>
      <c r="AJ266" s="9">
        <f t="shared" si="322"/>
        <v>64672</v>
      </c>
    </row>
    <row r="267" spans="1:36">
      <c r="A267" s="1">
        <f>A110</f>
        <v>40087</v>
      </c>
      <c r="B267" s="9">
        <f t="shared" ref="B267:AJ267" si="323">IF(OR(B98="C",B110="C"),"C",B110-B98)</f>
        <v>3293</v>
      </c>
      <c r="C267" s="9">
        <f t="shared" si="323"/>
        <v>4299</v>
      </c>
      <c r="D267" s="9">
        <f t="shared" si="323"/>
        <v>3537</v>
      </c>
      <c r="E267" s="9">
        <f t="shared" si="323"/>
        <v>602</v>
      </c>
      <c r="F267" s="9">
        <f t="shared" si="323"/>
        <v>967</v>
      </c>
      <c r="G267" s="9">
        <f t="shared" si="323"/>
        <v>-4566</v>
      </c>
      <c r="H267" s="9">
        <f t="shared" si="323"/>
        <v>-6637</v>
      </c>
      <c r="I267" s="9">
        <f t="shared" si="323"/>
        <v>-352</v>
      </c>
      <c r="J267" s="9">
        <f t="shared" si="323"/>
        <v>-2849</v>
      </c>
      <c r="K267" s="9">
        <f t="shared" si="323"/>
        <v>3151</v>
      </c>
      <c r="L267" s="9">
        <f t="shared" si="323"/>
        <v>-4267</v>
      </c>
      <c r="M267" s="9">
        <f t="shared" si="323"/>
        <v>-7072</v>
      </c>
      <c r="N267" s="9">
        <f t="shared" si="323"/>
        <v>-4200</v>
      </c>
      <c r="O267" s="9">
        <f t="shared" si="323"/>
        <v>-3852</v>
      </c>
      <c r="P267" s="9">
        <f t="shared" si="323"/>
        <v>-1035</v>
      </c>
      <c r="Q267" s="9">
        <f t="shared" si="323"/>
        <v>-2060</v>
      </c>
      <c r="R267" s="9">
        <f t="shared" si="323"/>
        <v>1070</v>
      </c>
      <c r="S267" s="9">
        <f t="shared" si="323"/>
        <v>6927</v>
      </c>
      <c r="T267" s="9">
        <f t="shared" si="323"/>
        <v>664</v>
      </c>
      <c r="U267" s="9">
        <f t="shared" si="323"/>
        <v>2882</v>
      </c>
      <c r="V267" s="9">
        <f t="shared" si="323"/>
        <v>8477</v>
      </c>
      <c r="W267" s="9">
        <f t="shared" si="323"/>
        <v>-3778</v>
      </c>
      <c r="X267" s="9">
        <f t="shared" si="323"/>
        <v>5013</v>
      </c>
      <c r="Y267" s="9">
        <f t="shared" si="323"/>
        <v>-1530</v>
      </c>
      <c r="Z267" s="9">
        <f t="shared" si="323"/>
        <v>8182</v>
      </c>
      <c r="AA267" s="9">
        <f t="shared" si="323"/>
        <v>199</v>
      </c>
      <c r="AB267" s="9">
        <f t="shared" si="323"/>
        <v>6561</v>
      </c>
      <c r="AC267" s="9">
        <f t="shared" si="323"/>
        <v>7282</v>
      </c>
      <c r="AD267" s="9">
        <f t="shared" si="323"/>
        <v>3494</v>
      </c>
      <c r="AE267" s="9">
        <f t="shared" si="323"/>
        <v>572</v>
      </c>
      <c r="AF267" s="9">
        <f t="shared" si="323"/>
        <v>-5083</v>
      </c>
      <c r="AG267" s="9">
        <f t="shared" si="323"/>
        <v>550</v>
      </c>
      <c r="AH267" s="9">
        <f t="shared" si="323"/>
        <v>829</v>
      </c>
      <c r="AI267" s="9">
        <f t="shared" si="323"/>
        <v>5207</v>
      </c>
      <c r="AJ267" s="9">
        <f t="shared" si="323"/>
        <v>11366</v>
      </c>
    </row>
    <row r="268" spans="1:36">
      <c r="A268" s="1">
        <f>A111</f>
        <v>40118</v>
      </c>
      <c r="B268" s="9">
        <f t="shared" ref="B268:AJ268" si="324">IF(OR(B99="C",B111="C"),"C",B111-B99)</f>
        <v>3850</v>
      </c>
      <c r="C268" s="9">
        <f t="shared" si="324"/>
        <v>-18838</v>
      </c>
      <c r="D268" s="9">
        <f t="shared" si="324"/>
        <v>3726</v>
      </c>
      <c r="E268" s="9">
        <f t="shared" si="324"/>
        <v>-965</v>
      </c>
      <c r="F268" s="9">
        <f t="shared" si="324"/>
        <v>573</v>
      </c>
      <c r="G268" s="9">
        <f t="shared" si="324"/>
        <v>3084</v>
      </c>
      <c r="H268" s="9">
        <f t="shared" si="324"/>
        <v>-1187</v>
      </c>
      <c r="I268" s="9">
        <f t="shared" si="324"/>
        <v>-44</v>
      </c>
      <c r="J268" s="9">
        <f t="shared" si="324"/>
        <v>421</v>
      </c>
      <c r="K268" s="9">
        <f t="shared" si="324"/>
        <v>-6542</v>
      </c>
      <c r="L268" s="9">
        <f t="shared" si="324"/>
        <v>-2451</v>
      </c>
      <c r="M268" s="9">
        <f t="shared" si="324"/>
        <v>-3883</v>
      </c>
      <c r="N268" s="9">
        <f t="shared" si="324"/>
        <v>-3227</v>
      </c>
      <c r="O268" s="9">
        <f t="shared" si="324"/>
        <v>118</v>
      </c>
      <c r="P268" s="9">
        <f t="shared" si="324"/>
        <v>571</v>
      </c>
      <c r="Q268" s="9">
        <f t="shared" si="324"/>
        <v>-775</v>
      </c>
      <c r="R268" s="9">
        <f t="shared" si="324"/>
        <v>-2955</v>
      </c>
      <c r="S268" s="9">
        <f t="shared" si="324"/>
        <v>-1999</v>
      </c>
      <c r="T268" s="9">
        <f t="shared" si="324"/>
        <v>3120</v>
      </c>
      <c r="U268" s="9">
        <f t="shared" si="324"/>
        <v>3644</v>
      </c>
      <c r="V268" s="9">
        <f t="shared" si="324"/>
        <v>3379</v>
      </c>
      <c r="W268" s="9">
        <f t="shared" si="324"/>
        <v>-896</v>
      </c>
      <c r="X268" s="9">
        <f t="shared" si="324"/>
        <v>1137</v>
      </c>
      <c r="Y268" s="9">
        <f t="shared" si="324"/>
        <v>-1665</v>
      </c>
      <c r="Z268" s="9">
        <f t="shared" si="324"/>
        <v>1955</v>
      </c>
      <c r="AA268" s="9">
        <f t="shared" si="324"/>
        <v>1861</v>
      </c>
      <c r="AB268" s="9">
        <f t="shared" si="324"/>
        <v>5583</v>
      </c>
      <c r="AC268" s="9">
        <f t="shared" si="324"/>
        <v>17359</v>
      </c>
      <c r="AD268" s="9">
        <f t="shared" si="324"/>
        <v>2455</v>
      </c>
      <c r="AE268" s="9">
        <f t="shared" si="324"/>
        <v>1483</v>
      </c>
      <c r="AF268" s="9">
        <f t="shared" si="324"/>
        <v>-3025</v>
      </c>
      <c r="AG268" s="9">
        <f t="shared" si="324"/>
        <v>-64</v>
      </c>
      <c r="AH268" s="9">
        <f t="shared" si="324"/>
        <v>1910</v>
      </c>
      <c r="AI268" s="9">
        <f t="shared" si="324"/>
        <v>4510</v>
      </c>
      <c r="AJ268" s="9">
        <f t="shared" si="324"/>
        <v>12267</v>
      </c>
    </row>
    <row r="269" spans="1:36">
      <c r="A269" s="1">
        <f>A112</f>
        <v>40148</v>
      </c>
      <c r="B269" s="9">
        <f t="shared" ref="B269:AJ269" si="325">IF(OR(B100="C",B112="C"),"C",B112-B100)</f>
        <v>16351</v>
      </c>
      <c r="C269" s="9">
        <f t="shared" si="325"/>
        <v>3741</v>
      </c>
      <c r="D269" s="9">
        <f t="shared" si="325"/>
        <v>8490</v>
      </c>
      <c r="E269" s="9">
        <f t="shared" si="325"/>
        <v>-7786</v>
      </c>
      <c r="F269" s="9">
        <f t="shared" si="325"/>
        <v>14196</v>
      </c>
      <c r="G269" s="9">
        <f t="shared" si="325"/>
        <v>16157</v>
      </c>
      <c r="H269" s="9">
        <f t="shared" si="325"/>
        <v>2462</v>
      </c>
      <c r="I269" s="9">
        <f t="shared" si="325"/>
        <v>-3661</v>
      </c>
      <c r="J269" s="9">
        <f t="shared" si="325"/>
        <v>-4082</v>
      </c>
      <c r="K269" s="9">
        <f t="shared" si="325"/>
        <v>8214</v>
      </c>
      <c r="L269" s="9">
        <f t="shared" si="325"/>
        <v>-10816</v>
      </c>
      <c r="M269" s="9">
        <f t="shared" si="325"/>
        <v>1238</v>
      </c>
      <c r="N269" s="9">
        <f t="shared" si="325"/>
        <v>916</v>
      </c>
      <c r="O269" s="9">
        <f t="shared" si="325"/>
        <v>724</v>
      </c>
      <c r="P269" s="9">
        <f t="shared" si="325"/>
        <v>-1408</v>
      </c>
      <c r="Q269" s="9">
        <f t="shared" si="325"/>
        <v>1271</v>
      </c>
      <c r="R269" s="9">
        <f t="shared" si="325"/>
        <v>5862</v>
      </c>
      <c r="S269" s="9">
        <f t="shared" si="325"/>
        <v>9077</v>
      </c>
      <c r="T269" s="9">
        <f t="shared" si="325"/>
        <v>3263</v>
      </c>
      <c r="U269" s="9">
        <f t="shared" si="325"/>
        <v>5684</v>
      </c>
      <c r="V269" s="9">
        <f t="shared" si="325"/>
        <v>14563</v>
      </c>
      <c r="W269" s="9">
        <f t="shared" si="325"/>
        <v>-2820</v>
      </c>
      <c r="X269" s="9">
        <f t="shared" si="325"/>
        <v>4221</v>
      </c>
      <c r="Y269" s="9">
        <f t="shared" si="325"/>
        <v>2458</v>
      </c>
      <c r="Z269" s="9">
        <f t="shared" si="325"/>
        <v>18422</v>
      </c>
      <c r="AA269" s="9">
        <f t="shared" si="325"/>
        <v>9098</v>
      </c>
      <c r="AB269" s="9">
        <f t="shared" si="325"/>
        <v>14933</v>
      </c>
      <c r="AC269" s="9">
        <f t="shared" si="325"/>
        <v>23565</v>
      </c>
      <c r="AD269" s="9">
        <f t="shared" si="325"/>
        <v>9548</v>
      </c>
      <c r="AE269" s="9">
        <f t="shared" si="325"/>
        <v>-1442</v>
      </c>
      <c r="AF269" s="9">
        <f t="shared" si="325"/>
        <v>-4191</v>
      </c>
      <c r="AG269" s="9">
        <f t="shared" si="325"/>
        <v>2685</v>
      </c>
      <c r="AH269" s="9">
        <f t="shared" si="325"/>
        <v>6689</v>
      </c>
      <c r="AI269" s="9">
        <f t="shared" si="325"/>
        <v>-2833</v>
      </c>
      <c r="AJ269" s="9">
        <f t="shared" si="325"/>
        <v>137289</v>
      </c>
    </row>
    <row r="270" spans="1:36">
      <c r="A270" s="1">
        <f>A113</f>
        <v>40179</v>
      </c>
      <c r="B270" s="9">
        <f t="shared" ref="B270:AJ270" si="326">IF(OR(B101="C",B113="C"),"C",B113-B101)</f>
        <v>19156</v>
      </c>
      <c r="C270" s="9">
        <f t="shared" si="326"/>
        <v>12876</v>
      </c>
      <c r="D270" s="9">
        <f t="shared" si="326"/>
        <v>24823</v>
      </c>
      <c r="E270" s="9">
        <f t="shared" si="326"/>
        <v>10254</v>
      </c>
      <c r="F270" s="9">
        <f t="shared" si="326"/>
        <v>11151</v>
      </c>
      <c r="G270" s="9">
        <f t="shared" si="326"/>
        <v>18130</v>
      </c>
      <c r="H270" s="9">
        <f t="shared" si="326"/>
        <v>6339</v>
      </c>
      <c r="I270" s="9">
        <f t="shared" si="326"/>
        <v>-19222</v>
      </c>
      <c r="J270" s="9">
        <f t="shared" si="326"/>
        <v>3421</v>
      </c>
      <c r="K270" s="9">
        <f t="shared" si="326"/>
        <v>-3749</v>
      </c>
      <c r="L270" s="9">
        <f t="shared" si="326"/>
        <v>5475</v>
      </c>
      <c r="M270" s="9">
        <f t="shared" si="326"/>
        <v>-605</v>
      </c>
      <c r="N270" s="9">
        <f t="shared" si="326"/>
        <v>1355</v>
      </c>
      <c r="O270" s="9">
        <f t="shared" si="326"/>
        <v>-2305</v>
      </c>
      <c r="P270" s="9">
        <f t="shared" si="326"/>
        <v>720</v>
      </c>
      <c r="Q270" s="9">
        <f t="shared" si="326"/>
        <v>-2616</v>
      </c>
      <c r="R270" s="9">
        <f t="shared" si="326"/>
        <v>19769</v>
      </c>
      <c r="S270" s="9">
        <f t="shared" si="326"/>
        <v>23374</v>
      </c>
      <c r="T270" s="9">
        <f t="shared" si="326"/>
        <v>2983</v>
      </c>
      <c r="U270" s="9">
        <f t="shared" si="326"/>
        <v>27326</v>
      </c>
      <c r="V270" s="9">
        <f t="shared" si="326"/>
        <v>24545</v>
      </c>
      <c r="W270" s="9">
        <f t="shared" si="326"/>
        <v>-1247</v>
      </c>
      <c r="X270" s="9">
        <f t="shared" si="326"/>
        <v>4239</v>
      </c>
      <c r="Y270" s="9">
        <f t="shared" si="326"/>
        <v>-1689</v>
      </c>
      <c r="Z270" s="9">
        <f t="shared" si="326"/>
        <v>25849</v>
      </c>
      <c r="AA270" s="9">
        <f t="shared" si="326"/>
        <v>414</v>
      </c>
      <c r="AB270" s="9">
        <f t="shared" si="326"/>
        <v>-1007</v>
      </c>
      <c r="AC270" s="9">
        <f t="shared" si="326"/>
        <v>33293</v>
      </c>
      <c r="AD270" s="9">
        <f t="shared" si="326"/>
        <v>6790</v>
      </c>
      <c r="AE270" s="9">
        <f t="shared" si="326"/>
        <v>-15419</v>
      </c>
      <c r="AF270" s="9">
        <f t="shared" si="326"/>
        <v>-3827</v>
      </c>
      <c r="AG270" s="9">
        <f t="shared" si="326"/>
        <v>2773</v>
      </c>
      <c r="AH270" s="9">
        <f t="shared" si="326"/>
        <v>7127</v>
      </c>
      <c r="AI270" s="9">
        <f t="shared" si="326"/>
        <v>-3572</v>
      </c>
      <c r="AJ270" s="9">
        <f t="shared" si="326"/>
        <v>187701</v>
      </c>
    </row>
    <row r="271" spans="1:36">
      <c r="A271" s="1">
        <f>A114</f>
        <v>40210</v>
      </c>
      <c r="B271" s="9">
        <f t="shared" ref="B271:AJ271" si="327">IF(OR(B102="C",B114="C"),"C",B114-B102)</f>
        <v>1775</v>
      </c>
      <c r="C271" s="9">
        <f t="shared" si="327"/>
        <v>8196</v>
      </c>
      <c r="D271" s="9">
        <f t="shared" si="327"/>
        <v>-265</v>
      </c>
      <c r="E271" s="9">
        <f t="shared" si="327"/>
        <v>5004</v>
      </c>
      <c r="F271" s="9">
        <f t="shared" si="327"/>
        <v>-1172</v>
      </c>
      <c r="G271" s="9">
        <f t="shared" si="327"/>
        <v>4684</v>
      </c>
      <c r="H271" s="9">
        <f t="shared" si="327"/>
        <v>-1048</v>
      </c>
      <c r="I271" s="9">
        <f t="shared" si="327"/>
        <v>-814</v>
      </c>
      <c r="J271" s="9">
        <f t="shared" si="327"/>
        <v>-3678</v>
      </c>
      <c r="K271" s="9">
        <f t="shared" si="327"/>
        <v>-2199</v>
      </c>
      <c r="L271" s="9">
        <f t="shared" si="327"/>
        <v>-1205</v>
      </c>
      <c r="M271" s="9">
        <f t="shared" si="327"/>
        <v>523</v>
      </c>
      <c r="N271" s="9">
        <f t="shared" si="327"/>
        <v>-2127</v>
      </c>
      <c r="O271" s="9">
        <f t="shared" si="327"/>
        <v>-3663</v>
      </c>
      <c r="P271" s="9">
        <f t="shared" si="327"/>
        <v>-427</v>
      </c>
      <c r="Q271" s="9">
        <f t="shared" si="327"/>
        <v>-504</v>
      </c>
      <c r="R271" s="9">
        <f t="shared" si="327"/>
        <v>16084</v>
      </c>
      <c r="S271" s="9">
        <f t="shared" si="327"/>
        <v>14823</v>
      </c>
      <c r="T271" s="9">
        <f t="shared" si="327"/>
        <v>-3035</v>
      </c>
      <c r="U271" s="9">
        <f t="shared" si="327"/>
        <v>-3572</v>
      </c>
      <c r="V271" s="9">
        <f t="shared" si="327"/>
        <v>5169</v>
      </c>
      <c r="W271" s="9">
        <f t="shared" si="327"/>
        <v>-1798</v>
      </c>
      <c r="X271" s="9">
        <f t="shared" si="327"/>
        <v>3486</v>
      </c>
      <c r="Y271" s="9">
        <f t="shared" si="327"/>
        <v>-3396</v>
      </c>
      <c r="Z271" s="9">
        <f t="shared" si="327"/>
        <v>3461</v>
      </c>
      <c r="AA271" s="9">
        <f t="shared" si="327"/>
        <v>2905</v>
      </c>
      <c r="AB271" s="9">
        <f t="shared" si="327"/>
        <v>428</v>
      </c>
      <c r="AC271" s="9">
        <f t="shared" si="327"/>
        <v>18936</v>
      </c>
      <c r="AD271" s="9">
        <f t="shared" si="327"/>
        <v>3989</v>
      </c>
      <c r="AE271" s="9">
        <f t="shared" si="327"/>
        <v>-2526</v>
      </c>
      <c r="AF271" s="9">
        <f t="shared" si="327"/>
        <v>1587</v>
      </c>
      <c r="AG271" s="9">
        <f t="shared" si="327"/>
        <v>1212</v>
      </c>
      <c r="AH271" s="9">
        <f t="shared" si="327"/>
        <v>6958</v>
      </c>
      <c r="AI271" s="9">
        <f t="shared" si="327"/>
        <v>-158</v>
      </c>
      <c r="AJ271" s="9">
        <f t="shared" si="327"/>
        <v>49352</v>
      </c>
    </row>
    <row r="272" spans="1:36">
      <c r="A272" s="1">
        <f>A115</f>
        <v>40238</v>
      </c>
      <c r="B272" s="9">
        <f t="shared" ref="B272:AJ272" si="328">IF(OR(B103="C",B115="C"),"C",B115-B103)</f>
        <v>-420</v>
      </c>
      <c r="C272" s="9">
        <f t="shared" si="328"/>
        <v>3803</v>
      </c>
      <c r="D272" s="9">
        <f t="shared" si="328"/>
        <v>7171</v>
      </c>
      <c r="E272" s="9">
        <f t="shared" si="328"/>
        <v>-3157</v>
      </c>
      <c r="F272" s="9">
        <f t="shared" si="328"/>
        <v>11704</v>
      </c>
      <c r="G272" s="9">
        <f t="shared" si="328"/>
        <v>10127</v>
      </c>
      <c r="H272" s="9">
        <f t="shared" si="328"/>
        <v>-2209</v>
      </c>
      <c r="I272" s="9">
        <f t="shared" si="328"/>
        <v>616</v>
      </c>
      <c r="J272" s="9">
        <f t="shared" si="328"/>
        <v>-8202</v>
      </c>
      <c r="K272" s="9">
        <f t="shared" si="328"/>
        <v>1321</v>
      </c>
      <c r="L272" s="9">
        <f t="shared" si="328"/>
        <v>-729</v>
      </c>
      <c r="M272" s="9">
        <f t="shared" si="328"/>
        <v>29</v>
      </c>
      <c r="N272" s="9">
        <f t="shared" si="328"/>
        <v>3086</v>
      </c>
      <c r="O272" s="9">
        <f t="shared" si="328"/>
        <v>442</v>
      </c>
      <c r="P272" s="9">
        <f t="shared" si="328"/>
        <v>3069</v>
      </c>
      <c r="Q272" s="9">
        <f t="shared" si="328"/>
        <v>-1145</v>
      </c>
      <c r="R272" s="9">
        <f t="shared" si="328"/>
        <v>-5346</v>
      </c>
      <c r="S272" s="9">
        <f t="shared" si="328"/>
        <v>1336</v>
      </c>
      <c r="T272" s="9">
        <f t="shared" si="328"/>
        <v>-1879</v>
      </c>
      <c r="U272" s="9">
        <f t="shared" si="328"/>
        <v>9148</v>
      </c>
      <c r="V272" s="9">
        <f t="shared" si="328"/>
        <v>5617</v>
      </c>
      <c r="W272" s="9">
        <f t="shared" si="328"/>
        <v>-1881</v>
      </c>
      <c r="X272" s="9">
        <f t="shared" si="328"/>
        <v>4148</v>
      </c>
      <c r="Y272" s="9">
        <f t="shared" si="328"/>
        <v>-2847</v>
      </c>
      <c r="Z272" s="9">
        <f t="shared" si="328"/>
        <v>5037</v>
      </c>
      <c r="AA272" s="9">
        <f t="shared" si="328"/>
        <v>4594</v>
      </c>
      <c r="AB272" s="9">
        <f t="shared" si="328"/>
        <v>2752</v>
      </c>
      <c r="AC272" s="9">
        <f t="shared" si="328"/>
        <v>19547</v>
      </c>
      <c r="AD272" s="9">
        <f t="shared" si="328"/>
        <v>8059</v>
      </c>
      <c r="AE272" s="9">
        <f t="shared" si="328"/>
        <v>-36</v>
      </c>
      <c r="AF272" s="9">
        <f t="shared" si="328"/>
        <v>3172</v>
      </c>
      <c r="AG272" s="9">
        <f t="shared" si="328"/>
        <v>323</v>
      </c>
      <c r="AH272" s="9">
        <f t="shared" si="328"/>
        <v>5852</v>
      </c>
      <c r="AI272" s="9">
        <f t="shared" si="328"/>
        <v>-2744</v>
      </c>
      <c r="AJ272" s="9">
        <f t="shared" si="328"/>
        <v>73989</v>
      </c>
    </row>
    <row r="273" spans="1:36">
      <c r="A273" s="1">
        <f>A116</f>
        <v>40269</v>
      </c>
      <c r="B273" s="9">
        <f t="shared" ref="B273:AJ273" si="329">IF(OR(B104="C",B116="C"),"C",B116-B104)</f>
        <v>-5825</v>
      </c>
      <c r="C273" s="9">
        <f t="shared" si="329"/>
        <v>23347</v>
      </c>
      <c r="D273" s="9">
        <f t="shared" si="329"/>
        <v>-5099</v>
      </c>
      <c r="E273" s="9">
        <f t="shared" si="329"/>
        <v>-6359</v>
      </c>
      <c r="F273" s="9">
        <f t="shared" si="329"/>
        <v>17535</v>
      </c>
      <c r="G273" s="9">
        <f t="shared" si="329"/>
        <v>-11760</v>
      </c>
      <c r="H273" s="9">
        <f t="shared" si="329"/>
        <v>-6777</v>
      </c>
      <c r="I273" s="9">
        <f t="shared" si="329"/>
        <v>-4544</v>
      </c>
      <c r="J273" s="9">
        <f t="shared" si="329"/>
        <v>-2163</v>
      </c>
      <c r="K273" s="9">
        <f t="shared" si="329"/>
        <v>3425</v>
      </c>
      <c r="L273" s="9">
        <f t="shared" si="329"/>
        <v>-3209</v>
      </c>
      <c r="M273" s="9">
        <f t="shared" si="329"/>
        <v>2664</v>
      </c>
      <c r="N273" s="9">
        <f t="shared" si="329"/>
        <v>-6501</v>
      </c>
      <c r="O273" s="9">
        <f t="shared" si="329"/>
        <v>-2701</v>
      </c>
      <c r="P273" s="9">
        <f t="shared" si="329"/>
        <v>876</v>
      </c>
      <c r="Q273" s="9">
        <f t="shared" si="329"/>
        <v>441</v>
      </c>
      <c r="R273" s="9">
        <f t="shared" si="329"/>
        <v>-17341</v>
      </c>
      <c r="S273" s="9">
        <f t="shared" si="329"/>
        <v>-12253</v>
      </c>
      <c r="T273" s="9">
        <f t="shared" si="329"/>
        <v>-2653</v>
      </c>
      <c r="U273" s="9">
        <f t="shared" si="329"/>
        <v>241</v>
      </c>
      <c r="V273" s="9">
        <f t="shared" si="329"/>
        <v>15439</v>
      </c>
      <c r="W273" s="9">
        <f t="shared" si="329"/>
        <v>160</v>
      </c>
      <c r="X273" s="9">
        <f t="shared" si="329"/>
        <v>-599</v>
      </c>
      <c r="Y273" s="9">
        <f t="shared" si="329"/>
        <v>-2652</v>
      </c>
      <c r="Z273" s="9">
        <f t="shared" si="329"/>
        <v>12348</v>
      </c>
      <c r="AA273" s="9">
        <f t="shared" si="329"/>
        <v>-1059</v>
      </c>
      <c r="AB273" s="9">
        <f t="shared" si="329"/>
        <v>3536</v>
      </c>
      <c r="AC273" s="9">
        <f t="shared" si="329"/>
        <v>24788</v>
      </c>
      <c r="AD273" s="9">
        <f t="shared" si="329"/>
        <v>3821</v>
      </c>
      <c r="AE273" s="9">
        <f t="shared" si="329"/>
        <v>2751</v>
      </c>
      <c r="AF273" s="9">
        <f t="shared" si="329"/>
        <v>-969</v>
      </c>
      <c r="AG273" s="9">
        <f t="shared" si="329"/>
        <v>-26</v>
      </c>
      <c r="AH273" s="9">
        <f t="shared" si="329"/>
        <v>3591</v>
      </c>
      <c r="AI273" s="9">
        <f t="shared" si="329"/>
        <v>-727</v>
      </c>
      <c r="AJ273" s="9">
        <f t="shared" si="329"/>
        <v>21652</v>
      </c>
    </row>
    <row r="274" spans="1:36">
      <c r="A274" s="1">
        <f>A117</f>
        <v>40299</v>
      </c>
      <c r="B274" s="9">
        <f t="shared" ref="B274:AJ274" si="330">IF(OR(B105="C",B117="C"),"C",B117-B105)</f>
        <v>-3871</v>
      </c>
      <c r="C274" s="9">
        <f t="shared" si="330"/>
        <v>21526</v>
      </c>
      <c r="D274" s="9">
        <f t="shared" si="330"/>
        <v>-3091</v>
      </c>
      <c r="E274" s="9">
        <f t="shared" si="330"/>
        <v>-3073</v>
      </c>
      <c r="F274" s="9">
        <f t="shared" si="330"/>
        <v>11584</v>
      </c>
      <c r="G274" s="9">
        <f t="shared" si="330"/>
        <v>-15900</v>
      </c>
      <c r="H274" s="9">
        <f t="shared" si="330"/>
        <v>-5941</v>
      </c>
      <c r="I274" s="9">
        <f t="shared" si="330"/>
        <v>-2844</v>
      </c>
      <c r="J274" s="9">
        <f t="shared" si="330"/>
        <v>-3219</v>
      </c>
      <c r="K274" s="9">
        <f t="shared" si="330"/>
        <v>-2207</v>
      </c>
      <c r="L274" s="9">
        <f t="shared" si="330"/>
        <v>-8926</v>
      </c>
      <c r="M274" s="9">
        <f t="shared" si="330"/>
        <v>-3121</v>
      </c>
      <c r="N274" s="9">
        <f t="shared" si="330"/>
        <v>-5637</v>
      </c>
      <c r="O274" s="9">
        <f t="shared" si="330"/>
        <v>-1372</v>
      </c>
      <c r="P274" s="9">
        <f t="shared" si="330"/>
        <v>-803</v>
      </c>
      <c r="Q274" s="9">
        <f t="shared" si="330"/>
        <v>-2565</v>
      </c>
      <c r="R274" s="9">
        <f t="shared" si="330"/>
        <v>-19232</v>
      </c>
      <c r="S274" s="9">
        <f t="shared" si="330"/>
        <v>-14959</v>
      </c>
      <c r="T274" s="9">
        <f t="shared" si="330"/>
        <v>-7901</v>
      </c>
      <c r="U274" s="9">
        <f t="shared" si="330"/>
        <v>-8349</v>
      </c>
      <c r="V274" s="9">
        <f t="shared" si="330"/>
        <v>-15449</v>
      </c>
      <c r="W274" s="9">
        <f t="shared" si="330"/>
        <v>-3604</v>
      </c>
      <c r="X274" s="9">
        <f t="shared" si="330"/>
        <v>-3056</v>
      </c>
      <c r="Y274" s="9">
        <f t="shared" si="330"/>
        <v>-4536</v>
      </c>
      <c r="Z274" s="9">
        <f t="shared" si="330"/>
        <v>-26645</v>
      </c>
      <c r="AA274" s="9">
        <f t="shared" si="330"/>
        <v>-13464</v>
      </c>
      <c r="AB274" s="9">
        <f t="shared" si="330"/>
        <v>-4274</v>
      </c>
      <c r="AC274" s="9">
        <f t="shared" si="330"/>
        <v>4887</v>
      </c>
      <c r="AD274" s="9">
        <f t="shared" si="330"/>
        <v>-1200</v>
      </c>
      <c r="AE274" s="9">
        <f t="shared" si="330"/>
        <v>-4183</v>
      </c>
      <c r="AF274" s="9">
        <f t="shared" si="330"/>
        <v>-6254</v>
      </c>
      <c r="AG274" s="9">
        <f t="shared" si="330"/>
        <v>-1771</v>
      </c>
      <c r="AH274" s="9">
        <f t="shared" si="330"/>
        <v>-1377</v>
      </c>
      <c r="AI274" s="9">
        <f t="shared" si="330"/>
        <v>-2965</v>
      </c>
      <c r="AJ274" s="9">
        <f t="shared" si="330"/>
        <v>-122189</v>
      </c>
    </row>
    <row r="275" spans="1:36">
      <c r="A275" s="1">
        <f>A118</f>
        <v>40330</v>
      </c>
      <c r="B275" s="9">
        <f t="shared" ref="B275:AJ275" si="331">IF(OR(B106="C",B118="C"),"C",B118-B106)</f>
        <v>4654</v>
      </c>
      <c r="C275" s="9">
        <f t="shared" si="331"/>
        <v>21807</v>
      </c>
      <c r="D275" s="9">
        <f t="shared" si="331"/>
        <v>1118</v>
      </c>
      <c r="E275" s="9">
        <f t="shared" si="331"/>
        <v>3970</v>
      </c>
      <c r="F275" s="9">
        <f t="shared" si="331"/>
        <v>19452</v>
      </c>
      <c r="G275" s="9">
        <f t="shared" si="331"/>
        <v>15452</v>
      </c>
      <c r="H275" s="9">
        <f t="shared" si="331"/>
        <v>1927</v>
      </c>
      <c r="I275" s="9">
        <f t="shared" si="331"/>
        <v>-547</v>
      </c>
      <c r="J275" s="9">
        <f t="shared" si="331"/>
        <v>-781</v>
      </c>
      <c r="K275" s="9">
        <f t="shared" si="331"/>
        <v>9370</v>
      </c>
      <c r="L275" s="9">
        <f t="shared" si="331"/>
        <v>6511</v>
      </c>
      <c r="M275" s="9">
        <f t="shared" si="331"/>
        <v>-3693</v>
      </c>
      <c r="N275" s="9">
        <f t="shared" si="331"/>
        <v>-558</v>
      </c>
      <c r="O275" s="9">
        <f t="shared" si="331"/>
        <v>-2041</v>
      </c>
      <c r="P275" s="9">
        <f t="shared" si="331"/>
        <v>1216</v>
      </c>
      <c r="Q275" s="9">
        <f t="shared" si="331"/>
        <v>405</v>
      </c>
      <c r="R275" s="9">
        <f t="shared" si="331"/>
        <v>-121</v>
      </c>
      <c r="S275" s="9">
        <f t="shared" si="331"/>
        <v>-1023</v>
      </c>
      <c r="T275" s="9">
        <f t="shared" si="331"/>
        <v>542</v>
      </c>
      <c r="U275" s="9">
        <f t="shared" si="331"/>
        <v>-3206</v>
      </c>
      <c r="V275" s="9">
        <f t="shared" si="331"/>
        <v>10385</v>
      </c>
      <c r="W275" s="9">
        <f t="shared" si="331"/>
        <v>1675</v>
      </c>
      <c r="X275" s="9">
        <f t="shared" si="331"/>
        <v>2805</v>
      </c>
      <c r="Y275" s="9">
        <f t="shared" si="331"/>
        <v>-1920</v>
      </c>
      <c r="Z275" s="9">
        <f t="shared" si="331"/>
        <v>12945</v>
      </c>
      <c r="AA275" s="9">
        <f t="shared" si="331"/>
        <v>-3254</v>
      </c>
      <c r="AB275" s="9">
        <f t="shared" si="331"/>
        <v>-1592</v>
      </c>
      <c r="AC275" s="9">
        <f t="shared" si="331"/>
        <v>18744</v>
      </c>
      <c r="AD275" s="9">
        <f t="shared" si="331"/>
        <v>589</v>
      </c>
      <c r="AE275" s="9">
        <f t="shared" si="331"/>
        <v>280</v>
      </c>
      <c r="AF275" s="9">
        <f t="shared" si="331"/>
        <v>4517</v>
      </c>
      <c r="AG275" s="9">
        <f t="shared" si="331"/>
        <v>731</v>
      </c>
      <c r="AH275" s="9">
        <f t="shared" si="331"/>
        <v>1484</v>
      </c>
      <c r="AI275" s="9">
        <f t="shared" si="331"/>
        <v>2940</v>
      </c>
      <c r="AJ275" s="9">
        <f t="shared" si="331"/>
        <v>112858</v>
      </c>
    </row>
    <row r="276" spans="1:36">
      <c r="A276" s="1">
        <f>A119</f>
        <v>40360</v>
      </c>
      <c r="B276" s="9">
        <f t="shared" ref="B276:AJ276" si="332">IF(OR(B107="C",B119="C"),"C",B119-B107)</f>
        <v>934</v>
      </c>
      <c r="C276" s="9">
        <f t="shared" si="332"/>
        <v>-5552</v>
      </c>
      <c r="D276" s="9">
        <f t="shared" si="332"/>
        <v>-2467</v>
      </c>
      <c r="E276" s="9">
        <f t="shared" si="332"/>
        <v>3644</v>
      </c>
      <c r="F276" s="9">
        <f t="shared" si="332"/>
        <v>14092</v>
      </c>
      <c r="G276" s="9">
        <f t="shared" si="332"/>
        <v>10221</v>
      </c>
      <c r="H276" s="9">
        <f t="shared" si="332"/>
        <v>-3909</v>
      </c>
      <c r="I276" s="9">
        <f t="shared" si="332"/>
        <v>-1215</v>
      </c>
      <c r="J276" s="9">
        <f t="shared" si="332"/>
        <v>1808</v>
      </c>
      <c r="K276" s="9">
        <f t="shared" si="332"/>
        <v>-211</v>
      </c>
      <c r="L276" s="9">
        <f t="shared" si="332"/>
        <v>-3030</v>
      </c>
      <c r="M276" s="9">
        <f t="shared" si="332"/>
        <v>-10637</v>
      </c>
      <c r="N276" s="9">
        <f t="shared" si="332"/>
        <v>-5273</v>
      </c>
      <c r="O276" s="9">
        <f t="shared" si="332"/>
        <v>1112</v>
      </c>
      <c r="P276" s="9">
        <f t="shared" si="332"/>
        <v>853</v>
      </c>
      <c r="Q276" s="9">
        <f t="shared" si="332"/>
        <v>-984</v>
      </c>
      <c r="R276" s="9">
        <f t="shared" si="332"/>
        <v>-2131</v>
      </c>
      <c r="S276" s="9">
        <f t="shared" si="332"/>
        <v>-354</v>
      </c>
      <c r="T276" s="9">
        <f t="shared" si="332"/>
        <v>-4008</v>
      </c>
      <c r="U276" s="9">
        <f t="shared" si="332"/>
        <v>-1428</v>
      </c>
      <c r="V276" s="9">
        <f t="shared" si="332"/>
        <v>-1301</v>
      </c>
      <c r="W276" s="9">
        <f t="shared" si="332"/>
        <v>734</v>
      </c>
      <c r="X276" s="9">
        <f t="shared" si="332"/>
        <v>3002</v>
      </c>
      <c r="Y276" s="9">
        <f t="shared" si="332"/>
        <v>-3100</v>
      </c>
      <c r="Z276" s="9">
        <f t="shared" si="332"/>
        <v>-665</v>
      </c>
      <c r="AA276" s="9">
        <f t="shared" si="332"/>
        <v>-2371</v>
      </c>
      <c r="AB276" s="9">
        <f t="shared" si="332"/>
        <v>-4026</v>
      </c>
      <c r="AC276" s="9">
        <f t="shared" si="332"/>
        <v>17365</v>
      </c>
      <c r="AD276" s="9">
        <f t="shared" si="332"/>
        <v>-1159</v>
      </c>
      <c r="AE276" s="9">
        <f t="shared" si="332"/>
        <v>-2905</v>
      </c>
      <c r="AF276" s="9">
        <f t="shared" si="332"/>
        <v>2607</v>
      </c>
      <c r="AG276" s="9">
        <f t="shared" si="332"/>
        <v>492</v>
      </c>
      <c r="AH276" s="9">
        <f t="shared" si="332"/>
        <v>2127</v>
      </c>
      <c r="AI276" s="9">
        <f t="shared" si="332"/>
        <v>1105</v>
      </c>
      <c r="AJ276" s="9">
        <f t="shared" si="332"/>
        <v>4389</v>
      </c>
    </row>
    <row r="277" spans="1:36">
      <c r="A277" s="1">
        <f>A120</f>
        <v>40391</v>
      </c>
      <c r="B277" s="9">
        <f t="shared" ref="B277:AJ277" si="333">IF(OR(B108="C",B120="C"),"C",B120-B108)</f>
        <v>-1207</v>
      </c>
      <c r="C277" s="9">
        <f t="shared" si="333"/>
        <v>43279</v>
      </c>
      <c r="D277" s="9">
        <f t="shared" si="333"/>
        <v>-705</v>
      </c>
      <c r="E277" s="9">
        <f t="shared" si="333"/>
        <v>-4615</v>
      </c>
      <c r="F277" s="9">
        <f t="shared" si="333"/>
        <v>3994</v>
      </c>
      <c r="G277" s="9">
        <f t="shared" si="333"/>
        <v>6947</v>
      </c>
      <c r="H277" s="9">
        <f t="shared" si="333"/>
        <v>-7273</v>
      </c>
      <c r="I277" s="9">
        <f t="shared" si="333"/>
        <v>-986</v>
      </c>
      <c r="J277" s="9">
        <f t="shared" si="333"/>
        <v>791</v>
      </c>
      <c r="K277" s="9">
        <f t="shared" si="333"/>
        <v>-1098</v>
      </c>
      <c r="L277" s="9">
        <f t="shared" si="333"/>
        <v>-3763</v>
      </c>
      <c r="M277" s="9">
        <f t="shared" si="333"/>
        <v>-10406</v>
      </c>
      <c r="N277" s="9">
        <f t="shared" si="333"/>
        <v>-6581</v>
      </c>
      <c r="O277" s="9">
        <f t="shared" si="333"/>
        <v>766</v>
      </c>
      <c r="P277" s="9">
        <f t="shared" si="333"/>
        <v>563</v>
      </c>
      <c r="Q277" s="9">
        <f t="shared" si="333"/>
        <v>-967</v>
      </c>
      <c r="R277" s="9">
        <f t="shared" si="333"/>
        <v>-12154</v>
      </c>
      <c r="S277" s="9">
        <f t="shared" si="333"/>
        <v>-9756</v>
      </c>
      <c r="T277" s="9">
        <f t="shared" si="333"/>
        <v>-1308</v>
      </c>
      <c r="U277" s="9">
        <f t="shared" si="333"/>
        <v>-1784</v>
      </c>
      <c r="V277" s="9">
        <f t="shared" si="333"/>
        <v>1770</v>
      </c>
      <c r="W277" s="9">
        <f t="shared" si="333"/>
        <v>-1006</v>
      </c>
      <c r="X277" s="9">
        <f t="shared" si="333"/>
        <v>273</v>
      </c>
      <c r="Y277" s="9">
        <f t="shared" si="333"/>
        <v>-2318</v>
      </c>
      <c r="Z277" s="9">
        <f t="shared" si="333"/>
        <v>-1281</v>
      </c>
      <c r="AA277" s="9">
        <f t="shared" si="333"/>
        <v>-5564</v>
      </c>
      <c r="AB277" s="9">
        <f t="shared" si="333"/>
        <v>-1738</v>
      </c>
      <c r="AC277" s="9">
        <f t="shared" si="333"/>
        <v>20253</v>
      </c>
      <c r="AD277" s="9">
        <f t="shared" si="333"/>
        <v>-2224</v>
      </c>
      <c r="AE277" s="9">
        <f t="shared" si="333"/>
        <v>-3039</v>
      </c>
      <c r="AF277" s="9">
        <f t="shared" si="333"/>
        <v>-7834</v>
      </c>
      <c r="AG277" s="9">
        <f t="shared" si="333"/>
        <v>382</v>
      </c>
      <c r="AH277" s="9">
        <f t="shared" si="333"/>
        <v>941</v>
      </c>
      <c r="AI277" s="9">
        <f t="shared" si="333"/>
        <v>-4354</v>
      </c>
      <c r="AJ277" s="9">
        <f t="shared" si="333"/>
        <v>-966</v>
      </c>
    </row>
    <row r="278" spans="1:36">
      <c r="A278" s="1">
        <f>A121</f>
        <v>40422</v>
      </c>
      <c r="B278" s="9">
        <f t="shared" ref="B278:AJ278" si="334">IF(OR(B109="C",B121="C"),"C",B121-B109)</f>
        <v>-7125</v>
      </c>
      <c r="C278" s="9">
        <f t="shared" si="334"/>
        <v>25238</v>
      </c>
      <c r="D278" s="9">
        <f t="shared" si="334"/>
        <v>-6340</v>
      </c>
      <c r="E278" s="9">
        <f t="shared" si="334"/>
        <v>-4027</v>
      </c>
      <c r="F278" s="9">
        <f t="shared" si="334"/>
        <v>2116</v>
      </c>
      <c r="G278" s="9">
        <f t="shared" si="334"/>
        <v>8716</v>
      </c>
      <c r="H278" s="9">
        <f t="shared" si="334"/>
        <v>-5891</v>
      </c>
      <c r="I278" s="9">
        <f t="shared" si="334"/>
        <v>-2378</v>
      </c>
      <c r="J278" s="9">
        <f t="shared" si="334"/>
        <v>993</v>
      </c>
      <c r="K278" s="9">
        <f t="shared" si="334"/>
        <v>-5376</v>
      </c>
      <c r="L278" s="9">
        <f t="shared" si="334"/>
        <v>-6723</v>
      </c>
      <c r="M278" s="9">
        <f t="shared" si="334"/>
        <v>-9593</v>
      </c>
      <c r="N278" s="9">
        <f t="shared" si="334"/>
        <v>-4936</v>
      </c>
      <c r="O278" s="9">
        <f t="shared" si="334"/>
        <v>1203</v>
      </c>
      <c r="P278" s="9">
        <f t="shared" si="334"/>
        <v>464</v>
      </c>
      <c r="Q278" s="9">
        <f t="shared" si="334"/>
        <v>-3017</v>
      </c>
      <c r="R278" s="9">
        <f t="shared" si="334"/>
        <v>-3525</v>
      </c>
      <c r="S278" s="9">
        <f t="shared" si="334"/>
        <v>-2607</v>
      </c>
      <c r="T278" s="9">
        <f t="shared" si="334"/>
        <v>602</v>
      </c>
      <c r="U278" s="9">
        <f t="shared" si="334"/>
        <v>-1303</v>
      </c>
      <c r="V278" s="9">
        <f t="shared" si="334"/>
        <v>-704</v>
      </c>
      <c r="W278" s="9">
        <f t="shared" si="334"/>
        <v>1346</v>
      </c>
      <c r="X278" s="9">
        <f t="shared" si="334"/>
        <v>3693</v>
      </c>
      <c r="Y278" s="9">
        <f t="shared" si="334"/>
        <v>-988</v>
      </c>
      <c r="Z278" s="9">
        <f t="shared" si="334"/>
        <v>3347</v>
      </c>
      <c r="AA278" s="9">
        <f t="shared" si="334"/>
        <v>-8964</v>
      </c>
      <c r="AB278" s="9">
        <f t="shared" si="334"/>
        <v>-2665</v>
      </c>
      <c r="AC278" s="9">
        <f t="shared" si="334"/>
        <v>16168</v>
      </c>
      <c r="AD278" s="9">
        <f t="shared" si="334"/>
        <v>-2498</v>
      </c>
      <c r="AE278" s="9">
        <f t="shared" si="334"/>
        <v>-3622</v>
      </c>
      <c r="AF278" s="9">
        <f t="shared" si="334"/>
        <v>-2537</v>
      </c>
      <c r="AG278" s="9">
        <f t="shared" si="334"/>
        <v>-197</v>
      </c>
      <c r="AH278" s="9">
        <f t="shared" si="334"/>
        <v>772</v>
      </c>
      <c r="AI278" s="9">
        <f t="shared" si="334"/>
        <v>-5807</v>
      </c>
      <c r="AJ278" s="9">
        <f t="shared" si="334"/>
        <v>-26906</v>
      </c>
    </row>
    <row r="279" spans="1:36">
      <c r="A279" s="1">
        <f>A122</f>
        <v>40452</v>
      </c>
      <c r="B279" s="9">
        <f t="shared" ref="B279:AJ279" si="335">IF(OR(B110="C",B122="C"),"C",B122-B110)</f>
        <v>4208</v>
      </c>
      <c r="C279" s="9">
        <f t="shared" si="335"/>
        <v>9133</v>
      </c>
      <c r="D279" s="9">
        <f t="shared" si="335"/>
        <v>-1140</v>
      </c>
      <c r="E279" s="9">
        <f t="shared" si="335"/>
        <v>4261</v>
      </c>
      <c r="F279" s="9">
        <f t="shared" si="335"/>
        <v>2477</v>
      </c>
      <c r="G279" s="9">
        <f t="shared" si="335"/>
        <v>5004</v>
      </c>
      <c r="H279" s="9">
        <f t="shared" si="335"/>
        <v>-792</v>
      </c>
      <c r="I279" s="9">
        <f t="shared" si="335"/>
        <v>-2217</v>
      </c>
      <c r="J279" s="9">
        <f t="shared" si="335"/>
        <v>1562</v>
      </c>
      <c r="K279" s="9">
        <f t="shared" si="335"/>
        <v>1065</v>
      </c>
      <c r="L279" s="9">
        <f t="shared" si="335"/>
        <v>-4106</v>
      </c>
      <c r="M279" s="9">
        <f t="shared" si="335"/>
        <v>4164</v>
      </c>
      <c r="N279" s="9">
        <f t="shared" si="335"/>
        <v>-7169</v>
      </c>
      <c r="O279" s="9">
        <f t="shared" si="335"/>
        <v>854</v>
      </c>
      <c r="P279" s="9">
        <f t="shared" si="335"/>
        <v>-674</v>
      </c>
      <c r="Q279" s="9">
        <f t="shared" si="335"/>
        <v>1338</v>
      </c>
      <c r="R279" s="9">
        <f t="shared" si="335"/>
        <v>-10343</v>
      </c>
      <c r="S279" s="9">
        <f t="shared" si="335"/>
        <v>-9954</v>
      </c>
      <c r="T279" s="9">
        <f t="shared" si="335"/>
        <v>-3453</v>
      </c>
      <c r="U279" s="9">
        <f t="shared" si="335"/>
        <v>-3042</v>
      </c>
      <c r="V279" s="9">
        <f t="shared" si="335"/>
        <v>-20879</v>
      </c>
      <c r="W279" s="9">
        <f t="shared" si="335"/>
        <v>2337</v>
      </c>
      <c r="X279" s="9">
        <f t="shared" si="335"/>
        <v>559</v>
      </c>
      <c r="Y279" s="9">
        <f t="shared" si="335"/>
        <v>1219</v>
      </c>
      <c r="Z279" s="9">
        <f t="shared" si="335"/>
        <v>-16763</v>
      </c>
      <c r="AA279" s="9">
        <f t="shared" si="335"/>
        <v>-9594</v>
      </c>
      <c r="AB279" s="9">
        <f t="shared" si="335"/>
        <v>-836</v>
      </c>
      <c r="AC279" s="9">
        <f t="shared" si="335"/>
        <v>-1304</v>
      </c>
      <c r="AD279" s="9">
        <f t="shared" si="335"/>
        <v>-2208</v>
      </c>
      <c r="AE279" s="9">
        <f t="shared" si="335"/>
        <v>952</v>
      </c>
      <c r="AF279" s="9">
        <f t="shared" si="335"/>
        <v>-4192</v>
      </c>
      <c r="AG279" s="9">
        <f t="shared" si="335"/>
        <v>-1070</v>
      </c>
      <c r="AH279" s="9">
        <f t="shared" si="335"/>
        <v>97</v>
      </c>
      <c r="AI279" s="9">
        <f t="shared" si="335"/>
        <v>-8831</v>
      </c>
      <c r="AJ279" s="9">
        <f t="shared" si="335"/>
        <v>-42622</v>
      </c>
    </row>
    <row r="280" spans="1:36">
      <c r="A280" s="1">
        <f>A123</f>
        <v>40483</v>
      </c>
      <c r="B280" s="9">
        <f t="shared" ref="B280:AJ280" si="336">IF(OR(B111="C",B123="C"),"C",B123-B111)</f>
        <v>-7429</v>
      </c>
      <c r="C280" s="9">
        <f t="shared" si="336"/>
        <v>57764</v>
      </c>
      <c r="D280" s="9">
        <f t="shared" si="336"/>
        <v>-1957</v>
      </c>
      <c r="E280" s="9">
        <f t="shared" si="336"/>
        <v>15356</v>
      </c>
      <c r="F280" s="9">
        <f t="shared" si="336"/>
        <v>11790</v>
      </c>
      <c r="G280" s="9">
        <f t="shared" si="336"/>
        <v>6572</v>
      </c>
      <c r="H280" s="9">
        <f t="shared" si="336"/>
        <v>-5186</v>
      </c>
      <c r="I280" s="9">
        <f t="shared" si="336"/>
        <v>-2059</v>
      </c>
      <c r="J280" s="9">
        <f t="shared" si="336"/>
        <v>1593</v>
      </c>
      <c r="K280" s="9">
        <f t="shared" si="336"/>
        <v>5712</v>
      </c>
      <c r="L280" s="9">
        <f t="shared" si="336"/>
        <v>-2236</v>
      </c>
      <c r="M280" s="9">
        <f t="shared" si="336"/>
        <v>3712</v>
      </c>
      <c r="N280" s="9">
        <f t="shared" si="336"/>
        <v>325</v>
      </c>
      <c r="O280" s="9">
        <f t="shared" si="336"/>
        <v>334</v>
      </c>
      <c r="P280" s="9">
        <f t="shared" si="336"/>
        <v>-418</v>
      </c>
      <c r="Q280" s="9">
        <f t="shared" si="336"/>
        <v>-888</v>
      </c>
      <c r="R280" s="9">
        <f t="shared" si="336"/>
        <v>-6931</v>
      </c>
      <c r="S280" s="9">
        <f t="shared" si="336"/>
        <v>-6204</v>
      </c>
      <c r="T280" s="9">
        <f t="shared" si="336"/>
        <v>-153</v>
      </c>
      <c r="U280" s="9">
        <f t="shared" si="336"/>
        <v>-867</v>
      </c>
      <c r="V280" s="9">
        <f t="shared" si="336"/>
        <v>-5402</v>
      </c>
      <c r="W280" s="9">
        <f t="shared" si="336"/>
        <v>107</v>
      </c>
      <c r="X280" s="9">
        <f t="shared" si="336"/>
        <v>12070</v>
      </c>
      <c r="Y280" s="9">
        <f t="shared" si="336"/>
        <v>-2149</v>
      </c>
      <c r="Z280" s="9">
        <f t="shared" si="336"/>
        <v>4625</v>
      </c>
      <c r="AA280" s="9">
        <f t="shared" si="336"/>
        <v>-6555</v>
      </c>
      <c r="AB280" s="9">
        <f t="shared" si="336"/>
        <v>1816</v>
      </c>
      <c r="AC280" s="9">
        <f t="shared" si="336"/>
        <v>-7493</v>
      </c>
      <c r="AD280" s="9">
        <f t="shared" si="336"/>
        <v>-973</v>
      </c>
      <c r="AE280" s="9">
        <f t="shared" si="336"/>
        <v>-1146</v>
      </c>
      <c r="AF280" s="9">
        <f t="shared" si="336"/>
        <v>-3333</v>
      </c>
      <c r="AG280" s="9">
        <f t="shared" si="336"/>
        <v>-810</v>
      </c>
      <c r="AH280" s="9">
        <f t="shared" si="336"/>
        <v>-1041</v>
      </c>
      <c r="AI280" s="9">
        <f t="shared" si="336"/>
        <v>-7751</v>
      </c>
      <c r="AJ280" s="9">
        <f t="shared" si="336"/>
        <v>52370</v>
      </c>
    </row>
    <row r="281" spans="1:36">
      <c r="A281" s="1">
        <f>A124</f>
        <v>40513</v>
      </c>
      <c r="B281" s="9">
        <f t="shared" ref="B281:AJ281" si="337">IF(OR(B112="C",B124="C"),"C",B124-B112)</f>
        <v>-6607</v>
      </c>
      <c r="C281" s="9">
        <f t="shared" si="337"/>
        <v>24966</v>
      </c>
      <c r="D281" s="9">
        <f t="shared" si="337"/>
        <v>-5407</v>
      </c>
      <c r="E281" s="9">
        <f t="shared" si="337"/>
        <v>5857</v>
      </c>
      <c r="F281" s="9">
        <f t="shared" si="337"/>
        <v>-6116</v>
      </c>
      <c r="G281" s="9">
        <f t="shared" si="337"/>
        <v>-13925</v>
      </c>
      <c r="H281" s="9">
        <f t="shared" si="337"/>
        <v>-4327</v>
      </c>
      <c r="I281" s="9">
        <f t="shared" si="337"/>
        <v>-7864</v>
      </c>
      <c r="J281" s="9">
        <f t="shared" si="337"/>
        <v>296</v>
      </c>
      <c r="K281" s="9">
        <f t="shared" si="337"/>
        <v>-9750</v>
      </c>
      <c r="L281" s="9">
        <f t="shared" si="337"/>
        <v>-2835</v>
      </c>
      <c r="M281" s="9">
        <f t="shared" si="337"/>
        <v>1788</v>
      </c>
      <c r="N281" s="9">
        <f t="shared" si="337"/>
        <v>-3790</v>
      </c>
      <c r="O281" s="9">
        <f t="shared" si="337"/>
        <v>13</v>
      </c>
      <c r="P281" s="9">
        <f t="shared" si="337"/>
        <v>2761</v>
      </c>
      <c r="Q281" s="9">
        <f t="shared" si="337"/>
        <v>2273</v>
      </c>
      <c r="R281" s="9">
        <f t="shared" si="337"/>
        <v>3038</v>
      </c>
      <c r="S281" s="9">
        <f t="shared" si="337"/>
        <v>2798</v>
      </c>
      <c r="T281" s="9">
        <f t="shared" si="337"/>
        <v>2507</v>
      </c>
      <c r="U281" s="9">
        <f t="shared" si="337"/>
        <v>-9573</v>
      </c>
      <c r="V281" s="9">
        <f t="shared" si="337"/>
        <v>-10117</v>
      </c>
      <c r="W281" s="9">
        <f t="shared" si="337"/>
        <v>-1465</v>
      </c>
      <c r="X281" s="9">
        <f t="shared" si="337"/>
        <v>6415</v>
      </c>
      <c r="Y281" s="9">
        <f t="shared" si="337"/>
        <v>-8400</v>
      </c>
      <c r="Z281" s="9">
        <f t="shared" si="337"/>
        <v>-13567</v>
      </c>
      <c r="AA281" s="9">
        <f t="shared" si="337"/>
        <v>-15089</v>
      </c>
      <c r="AB281" s="9">
        <f t="shared" si="337"/>
        <v>1663</v>
      </c>
      <c r="AC281" s="9">
        <f t="shared" si="337"/>
        <v>6299</v>
      </c>
      <c r="AD281" s="9">
        <f t="shared" si="337"/>
        <v>-6950</v>
      </c>
      <c r="AE281" s="9">
        <f t="shared" si="337"/>
        <v>-8748</v>
      </c>
      <c r="AF281" s="9">
        <f t="shared" si="337"/>
        <v>-4654</v>
      </c>
      <c r="AG281" s="9">
        <f t="shared" si="337"/>
        <v>-1950</v>
      </c>
      <c r="AH281" s="9">
        <f t="shared" si="337"/>
        <v>-496</v>
      </c>
      <c r="AI281" s="9">
        <f t="shared" si="337"/>
        <v>-6519</v>
      </c>
      <c r="AJ281" s="9">
        <f t="shared" si="337"/>
        <v>-76706</v>
      </c>
    </row>
    <row r="282" spans="1:36">
      <c r="A282" s="1">
        <f>A125</f>
        <v>40544</v>
      </c>
      <c r="B282" s="9">
        <f t="shared" ref="B282:AJ282" si="338">IF(OR(B113="C",B125="C"),"C",B125-B113)</f>
        <v>-4601</v>
      </c>
      <c r="C282" s="9">
        <f t="shared" si="338"/>
        <v>43263</v>
      </c>
      <c r="D282" s="9">
        <f t="shared" si="338"/>
        <v>-13641</v>
      </c>
      <c r="E282" s="9">
        <f t="shared" si="338"/>
        <v>-4976</v>
      </c>
      <c r="F282" s="9">
        <f t="shared" si="338"/>
        <v>-11511</v>
      </c>
      <c r="G282" s="9">
        <f t="shared" si="338"/>
        <v>-7880</v>
      </c>
      <c r="H282" s="9">
        <f t="shared" si="338"/>
        <v>947</v>
      </c>
      <c r="I282" s="9">
        <f t="shared" si="338"/>
        <v>-3620</v>
      </c>
      <c r="J282" s="9">
        <f t="shared" si="338"/>
        <v>-17693</v>
      </c>
      <c r="K282" s="9">
        <f t="shared" si="338"/>
        <v>-7197</v>
      </c>
      <c r="L282" s="9">
        <f t="shared" si="338"/>
        <v>-10408</v>
      </c>
      <c r="M282" s="9">
        <f t="shared" si="338"/>
        <v>7083</v>
      </c>
      <c r="N282" s="9">
        <f t="shared" si="338"/>
        <v>-6838</v>
      </c>
      <c r="O282" s="9">
        <f t="shared" si="338"/>
        <v>-3059</v>
      </c>
      <c r="P282" s="9">
        <f t="shared" si="338"/>
        <v>-1671</v>
      </c>
      <c r="Q282" s="9">
        <f t="shared" si="338"/>
        <v>6758</v>
      </c>
      <c r="R282" s="9">
        <f t="shared" si="338"/>
        <v>-14983</v>
      </c>
      <c r="S282" s="9">
        <f t="shared" si="338"/>
        <v>-11071</v>
      </c>
      <c r="T282" s="9">
        <f t="shared" si="338"/>
        <v>-6971</v>
      </c>
      <c r="U282" s="9">
        <f t="shared" si="338"/>
        <v>-4883</v>
      </c>
      <c r="V282" s="9">
        <f t="shared" si="338"/>
        <v>-4615</v>
      </c>
      <c r="W282" s="9">
        <f t="shared" si="338"/>
        <v>2578</v>
      </c>
      <c r="X282" s="9">
        <f t="shared" si="338"/>
        <v>5163</v>
      </c>
      <c r="Y282" s="9">
        <f t="shared" si="338"/>
        <v>-6774</v>
      </c>
      <c r="Z282" s="9">
        <f t="shared" si="338"/>
        <v>-3649</v>
      </c>
      <c r="AA282" s="9">
        <f t="shared" si="338"/>
        <v>-7897</v>
      </c>
      <c r="AB282" s="9">
        <f t="shared" si="338"/>
        <v>-289</v>
      </c>
      <c r="AC282" s="9">
        <f t="shared" si="338"/>
        <v>-1938</v>
      </c>
      <c r="AD282" s="9">
        <f t="shared" si="338"/>
        <v>-3743</v>
      </c>
      <c r="AE282" s="9">
        <f t="shared" si="338"/>
        <v>-8695</v>
      </c>
      <c r="AF282" s="9">
        <f t="shared" si="338"/>
        <v>-5305</v>
      </c>
      <c r="AG282" s="9">
        <f t="shared" si="338"/>
        <v>-2922</v>
      </c>
      <c r="AH282" s="9">
        <f t="shared" si="338"/>
        <v>557</v>
      </c>
      <c r="AI282" s="9">
        <f t="shared" si="338"/>
        <v>-8226</v>
      </c>
      <c r="AJ282" s="9">
        <f t="shared" si="338"/>
        <v>-103986</v>
      </c>
    </row>
    <row r="283" spans="1:36">
      <c r="A283" s="1">
        <f>A126</f>
        <v>40575</v>
      </c>
      <c r="B283" s="9">
        <f t="shared" ref="B283:AJ283" si="339">IF(OR(B114="C",B126="C"),"C",B126-B114)</f>
        <v>-11696</v>
      </c>
      <c r="C283" s="9">
        <f t="shared" si="339"/>
        <v>32181</v>
      </c>
      <c r="D283" s="9">
        <f t="shared" si="339"/>
        <v>-2359</v>
      </c>
      <c r="E283" s="9">
        <f t="shared" si="339"/>
        <v>1852</v>
      </c>
      <c r="F283" s="9">
        <f t="shared" si="339"/>
        <v>-3496</v>
      </c>
      <c r="G283" s="9">
        <f t="shared" si="339"/>
        <v>-194</v>
      </c>
      <c r="H283" s="9">
        <f t="shared" si="339"/>
        <v>24</v>
      </c>
      <c r="I283" s="9">
        <f t="shared" si="339"/>
        <v>119</v>
      </c>
      <c r="J283" s="9">
        <f t="shared" si="339"/>
        <v>1065</v>
      </c>
      <c r="K283" s="9">
        <f t="shared" si="339"/>
        <v>-523</v>
      </c>
      <c r="L283" s="9">
        <f t="shared" si="339"/>
        <v>-3318</v>
      </c>
      <c r="M283" s="9">
        <f t="shared" si="339"/>
        <v>3518</v>
      </c>
      <c r="N283" s="9">
        <f t="shared" si="339"/>
        <v>792</v>
      </c>
      <c r="O283" s="9">
        <f t="shared" si="339"/>
        <v>1375</v>
      </c>
      <c r="P283" s="9">
        <f t="shared" si="339"/>
        <v>858</v>
      </c>
      <c r="Q283" s="9">
        <f t="shared" si="339"/>
        <v>-25</v>
      </c>
      <c r="R283" s="9">
        <f t="shared" si="339"/>
        <v>-1750</v>
      </c>
      <c r="S283" s="9">
        <f t="shared" si="339"/>
        <v>1968</v>
      </c>
      <c r="T283" s="9">
        <f t="shared" si="339"/>
        <v>-4597</v>
      </c>
      <c r="U283" s="9">
        <f t="shared" si="339"/>
        <v>-714</v>
      </c>
      <c r="V283" s="9">
        <f t="shared" si="339"/>
        <v>-80922</v>
      </c>
      <c r="W283" s="9">
        <f t="shared" si="339"/>
        <v>851</v>
      </c>
      <c r="X283" s="9">
        <f t="shared" si="339"/>
        <v>4465</v>
      </c>
      <c r="Y283" s="9">
        <f t="shared" si="339"/>
        <v>1974</v>
      </c>
      <c r="Z283" s="9">
        <f t="shared" si="339"/>
        <v>-73632</v>
      </c>
      <c r="AA283" s="9">
        <f t="shared" si="339"/>
        <v>-1036</v>
      </c>
      <c r="AB283" s="9">
        <f t="shared" si="339"/>
        <v>23801</v>
      </c>
      <c r="AC283" s="9">
        <f t="shared" si="339"/>
        <v>3563</v>
      </c>
      <c r="AD283" s="9">
        <f t="shared" si="339"/>
        <v>-1250</v>
      </c>
      <c r="AE283" s="9">
        <f t="shared" si="339"/>
        <v>-182</v>
      </c>
      <c r="AF283" s="9">
        <f t="shared" si="339"/>
        <v>-2300</v>
      </c>
      <c r="AG283" s="9">
        <f t="shared" si="339"/>
        <v>-1988</v>
      </c>
      <c r="AH283" s="9">
        <f t="shared" si="339"/>
        <v>-1343</v>
      </c>
      <c r="AI283" s="9">
        <f t="shared" si="339"/>
        <v>-9330</v>
      </c>
      <c r="AJ283" s="9">
        <f t="shared" si="339"/>
        <v>-50585</v>
      </c>
    </row>
    <row r="284" spans="1:36">
      <c r="A284" s="1">
        <f>A127</f>
        <v>40603</v>
      </c>
      <c r="B284" s="9">
        <f t="shared" ref="B284:AJ284" si="340">IF(OR(B115="C",B127="C"),"C",B127-B115)</f>
        <v>-5017</v>
      </c>
      <c r="C284" s="9">
        <f t="shared" si="340"/>
        <v>43517</v>
      </c>
      <c r="D284" s="9">
        <f t="shared" si="340"/>
        <v>-1522</v>
      </c>
      <c r="E284" s="9">
        <f t="shared" si="340"/>
        <v>2869</v>
      </c>
      <c r="F284" s="9">
        <f t="shared" si="340"/>
        <v>4465</v>
      </c>
      <c r="G284" s="9">
        <f t="shared" si="340"/>
        <v>-16150</v>
      </c>
      <c r="H284" s="9">
        <f t="shared" si="340"/>
        <v>-2130</v>
      </c>
      <c r="I284" s="9">
        <f t="shared" si="340"/>
        <v>1655</v>
      </c>
      <c r="J284" s="9">
        <f t="shared" si="340"/>
        <v>-973</v>
      </c>
      <c r="K284" s="9">
        <f t="shared" si="340"/>
        <v>4626</v>
      </c>
      <c r="L284" s="9">
        <f t="shared" si="340"/>
        <v>-10387</v>
      </c>
      <c r="M284" s="9">
        <f t="shared" si="340"/>
        <v>2973</v>
      </c>
      <c r="N284" s="9">
        <f t="shared" si="340"/>
        <v>-781</v>
      </c>
      <c r="O284" s="9">
        <f t="shared" si="340"/>
        <v>-1350</v>
      </c>
      <c r="P284" s="9">
        <f t="shared" si="340"/>
        <v>-608</v>
      </c>
      <c r="Q284" s="9">
        <f t="shared" si="340"/>
        <v>2016</v>
      </c>
      <c r="R284" s="9">
        <f t="shared" si="340"/>
        <v>10823</v>
      </c>
      <c r="S284" s="9">
        <f t="shared" si="340"/>
        <v>8716</v>
      </c>
      <c r="T284" s="9">
        <f t="shared" si="340"/>
        <v>-8393</v>
      </c>
      <c r="U284" s="9">
        <f t="shared" si="340"/>
        <v>-2608</v>
      </c>
      <c r="V284" s="9">
        <f t="shared" si="340"/>
        <v>-171539</v>
      </c>
      <c r="W284" s="9">
        <f t="shared" si="340"/>
        <v>5288</v>
      </c>
      <c r="X284" s="9">
        <f t="shared" si="340"/>
        <v>2464</v>
      </c>
      <c r="Y284" s="9">
        <f t="shared" si="340"/>
        <v>4666</v>
      </c>
      <c r="Z284" s="9">
        <f t="shared" si="340"/>
        <v>-159121</v>
      </c>
      <c r="AA284" s="9">
        <f t="shared" si="340"/>
        <v>-10873</v>
      </c>
      <c r="AB284" s="9">
        <f t="shared" si="340"/>
        <v>10988</v>
      </c>
      <c r="AC284" s="9">
        <f t="shared" si="340"/>
        <v>-22517</v>
      </c>
      <c r="AD284" s="9">
        <f t="shared" si="340"/>
        <v>-6548</v>
      </c>
      <c r="AE284" s="9">
        <f t="shared" si="340"/>
        <v>-794</v>
      </c>
      <c r="AF284" s="9">
        <f t="shared" si="340"/>
        <v>-32</v>
      </c>
      <c r="AG284" s="9">
        <f t="shared" si="340"/>
        <v>-596</v>
      </c>
      <c r="AH284" s="9">
        <f t="shared" si="340"/>
        <v>-4901</v>
      </c>
      <c r="AI284" s="9">
        <f t="shared" si="340"/>
        <v>-6406</v>
      </c>
      <c r="AJ284" s="9">
        <f t="shared" si="340"/>
        <v>-177777</v>
      </c>
    </row>
    <row r="285" spans="1:36">
      <c r="A285" s="1">
        <f>A128</f>
        <v>40634</v>
      </c>
      <c r="B285" s="9">
        <f t="shared" ref="B285:AJ285" si="341">IF(OR(B116="C",B128="C"),"C",B128-B116)</f>
        <v>4136</v>
      </c>
      <c r="C285" s="9">
        <f t="shared" si="341"/>
        <v>40587</v>
      </c>
      <c r="D285" s="9">
        <f t="shared" si="341"/>
        <v>5079</v>
      </c>
      <c r="E285" s="9">
        <f t="shared" si="341"/>
        <v>4643</v>
      </c>
      <c r="F285" s="9">
        <f t="shared" si="341"/>
        <v>651</v>
      </c>
      <c r="G285" s="9">
        <f t="shared" si="341"/>
        <v>-1863</v>
      </c>
      <c r="H285" s="9">
        <f t="shared" si="341"/>
        <v>5600</v>
      </c>
      <c r="I285" s="9">
        <f t="shared" si="341"/>
        <v>-366</v>
      </c>
      <c r="J285" s="9">
        <f t="shared" si="341"/>
        <v>-10457</v>
      </c>
      <c r="K285" s="9">
        <f t="shared" si="341"/>
        <v>-1405</v>
      </c>
      <c r="L285" s="9">
        <f t="shared" si="341"/>
        <v>-8633</v>
      </c>
      <c r="M285" s="9">
        <f t="shared" si="341"/>
        <v>1517</v>
      </c>
      <c r="N285" s="9">
        <f t="shared" si="341"/>
        <v>3088</v>
      </c>
      <c r="O285" s="9">
        <f t="shared" si="341"/>
        <v>-1875</v>
      </c>
      <c r="P285" s="9">
        <f t="shared" si="341"/>
        <v>-1785</v>
      </c>
      <c r="Q285" s="9">
        <f t="shared" si="341"/>
        <v>1494</v>
      </c>
      <c r="R285" s="9">
        <f t="shared" si="341"/>
        <v>10618</v>
      </c>
      <c r="S285" s="9">
        <f t="shared" si="341"/>
        <v>7626</v>
      </c>
      <c r="T285" s="9">
        <f t="shared" si="341"/>
        <v>-1642</v>
      </c>
      <c r="U285" s="9">
        <f t="shared" si="341"/>
        <v>447</v>
      </c>
      <c r="V285" s="9">
        <f t="shared" si="341"/>
        <v>-141194</v>
      </c>
      <c r="W285" s="9">
        <f t="shared" si="341"/>
        <v>5464</v>
      </c>
      <c r="X285" s="9">
        <f t="shared" si="341"/>
        <v>5887</v>
      </c>
      <c r="Y285" s="9">
        <f t="shared" si="341"/>
        <v>2479</v>
      </c>
      <c r="Z285" s="9">
        <f t="shared" si="341"/>
        <v>-127363</v>
      </c>
      <c r="AA285" s="9">
        <f t="shared" si="341"/>
        <v>-7407</v>
      </c>
      <c r="AB285" s="9">
        <f t="shared" si="341"/>
        <v>7312</v>
      </c>
      <c r="AC285" s="9">
        <f t="shared" si="341"/>
        <v>-16048</v>
      </c>
      <c r="AD285" s="9">
        <f t="shared" si="341"/>
        <v>-3656</v>
      </c>
      <c r="AE285" s="9">
        <f t="shared" si="341"/>
        <v>-3056</v>
      </c>
      <c r="AF285" s="9">
        <f t="shared" si="341"/>
        <v>3982</v>
      </c>
      <c r="AG285" s="9">
        <f t="shared" si="341"/>
        <v>-93</v>
      </c>
      <c r="AH285" s="9">
        <f t="shared" si="341"/>
        <v>-2787</v>
      </c>
      <c r="AI285" s="9">
        <f t="shared" si="341"/>
        <v>-6467</v>
      </c>
      <c r="AJ285" s="9">
        <f t="shared" si="341"/>
        <v>-105750</v>
      </c>
    </row>
    <row r="286" spans="1:36">
      <c r="A286" s="1">
        <f>A129</f>
        <v>40664</v>
      </c>
      <c r="B286" s="9">
        <f t="shared" ref="B286:AJ286" si="342">IF(OR(B117="C",B129="C"),"C",B129-B117)</f>
        <v>-1981</v>
      </c>
      <c r="C286" s="9">
        <f t="shared" si="342"/>
        <v>55109</v>
      </c>
      <c r="D286" s="9">
        <f t="shared" si="342"/>
        <v>29</v>
      </c>
      <c r="E286" s="9">
        <f t="shared" si="342"/>
        <v>-1213</v>
      </c>
      <c r="F286" s="9">
        <f t="shared" si="342"/>
        <v>8777</v>
      </c>
      <c r="G286" s="9">
        <f t="shared" si="342"/>
        <v>-4641</v>
      </c>
      <c r="H286" s="9">
        <f t="shared" si="342"/>
        <v>-1589</v>
      </c>
      <c r="I286" s="9">
        <f t="shared" si="342"/>
        <v>-608</v>
      </c>
      <c r="J286" s="9">
        <f t="shared" si="342"/>
        <v>56</v>
      </c>
      <c r="K286" s="9">
        <f t="shared" si="342"/>
        <v>857</v>
      </c>
      <c r="L286" s="9">
        <f t="shared" si="342"/>
        <v>1756</v>
      </c>
      <c r="M286" s="9">
        <f t="shared" si="342"/>
        <v>91</v>
      </c>
      <c r="N286" s="9">
        <f t="shared" si="342"/>
        <v>-1061</v>
      </c>
      <c r="O286" s="9">
        <f t="shared" si="342"/>
        <v>5</v>
      </c>
      <c r="P286" s="9">
        <f t="shared" si="342"/>
        <v>-859</v>
      </c>
      <c r="Q286" s="9">
        <f t="shared" si="342"/>
        <v>-10</v>
      </c>
      <c r="R286" s="9">
        <f t="shared" si="342"/>
        <v>14317</v>
      </c>
      <c r="S286" s="9">
        <f t="shared" si="342"/>
        <v>12701</v>
      </c>
      <c r="T286" s="9">
        <f t="shared" si="342"/>
        <v>3733</v>
      </c>
      <c r="U286" s="9">
        <f t="shared" si="342"/>
        <v>2622</v>
      </c>
      <c r="V286" s="9">
        <f t="shared" si="342"/>
        <v>-55569</v>
      </c>
      <c r="W286" s="9">
        <f t="shared" si="342"/>
        <v>5101</v>
      </c>
      <c r="X286" s="9">
        <f t="shared" si="342"/>
        <v>1355</v>
      </c>
      <c r="Y286" s="9">
        <f t="shared" si="342"/>
        <v>3542</v>
      </c>
      <c r="Z286" s="9">
        <f t="shared" si="342"/>
        <v>-45571</v>
      </c>
      <c r="AA286" s="9">
        <f t="shared" si="342"/>
        <v>-5573</v>
      </c>
      <c r="AB286" s="9">
        <f t="shared" si="342"/>
        <v>5160</v>
      </c>
      <c r="AC286" s="9">
        <f t="shared" si="342"/>
        <v>-12493</v>
      </c>
      <c r="AD286" s="9">
        <f t="shared" si="342"/>
        <v>-1467</v>
      </c>
      <c r="AE286" s="9">
        <f t="shared" si="342"/>
        <v>8</v>
      </c>
      <c r="AF286" s="9">
        <f t="shared" si="342"/>
        <v>1740</v>
      </c>
      <c r="AG286" s="9">
        <f t="shared" si="342"/>
        <v>99</v>
      </c>
      <c r="AH286" s="9">
        <f t="shared" si="342"/>
        <v>1062</v>
      </c>
      <c r="AI286" s="9">
        <f t="shared" si="342"/>
        <v>-1431</v>
      </c>
      <c r="AJ286" s="9">
        <f t="shared" si="342"/>
        <v>16921</v>
      </c>
    </row>
    <row r="287" spans="1:36">
      <c r="A287" s="1">
        <f>A130</f>
        <v>40695</v>
      </c>
      <c r="B287" s="9">
        <f t="shared" ref="B287:AJ287" si="343">IF(OR(B118="C",B130="C"),"C",B130-B118)</f>
        <v>928</v>
      </c>
      <c r="C287" s="9">
        <f t="shared" si="343"/>
        <v>46181</v>
      </c>
      <c r="D287" s="9">
        <f t="shared" si="343"/>
        <v>4721</v>
      </c>
      <c r="E287" s="9">
        <f t="shared" si="343"/>
        <v>1671</v>
      </c>
      <c r="F287" s="9">
        <f t="shared" si="343"/>
        <v>5882</v>
      </c>
      <c r="G287" s="9">
        <f t="shared" si="343"/>
        <v>-6244</v>
      </c>
      <c r="H287" s="9">
        <f t="shared" si="343"/>
        <v>574</v>
      </c>
      <c r="I287" s="9">
        <f t="shared" si="343"/>
        <v>-326</v>
      </c>
      <c r="J287" s="9">
        <f t="shared" si="343"/>
        <v>1743</v>
      </c>
      <c r="K287" s="9">
        <f t="shared" si="343"/>
        <v>-4118</v>
      </c>
      <c r="L287" s="9">
        <f t="shared" si="343"/>
        <v>-405</v>
      </c>
      <c r="M287" s="9">
        <f t="shared" si="343"/>
        <v>-1920</v>
      </c>
      <c r="N287" s="9">
        <f t="shared" si="343"/>
        <v>-885</v>
      </c>
      <c r="O287" s="9">
        <f t="shared" si="343"/>
        <v>396</v>
      </c>
      <c r="P287" s="9">
        <f t="shared" si="343"/>
        <v>641</v>
      </c>
      <c r="Q287" s="9">
        <f t="shared" si="343"/>
        <v>-320</v>
      </c>
      <c r="R287" s="9">
        <f t="shared" si="343"/>
        <v>15405</v>
      </c>
      <c r="S287" s="9">
        <f t="shared" si="343"/>
        <v>14706</v>
      </c>
      <c r="T287" s="9">
        <f t="shared" si="343"/>
        <v>2922</v>
      </c>
      <c r="U287" s="9">
        <f t="shared" si="343"/>
        <v>7400</v>
      </c>
      <c r="V287" s="9">
        <f t="shared" si="343"/>
        <v>-58087</v>
      </c>
      <c r="W287" s="9">
        <f t="shared" si="343"/>
        <v>6304</v>
      </c>
      <c r="X287" s="9">
        <f t="shared" si="343"/>
        <v>1728</v>
      </c>
      <c r="Y287" s="9">
        <f t="shared" si="343"/>
        <v>4173</v>
      </c>
      <c r="Z287" s="9">
        <f t="shared" si="343"/>
        <v>-45883</v>
      </c>
      <c r="AA287" s="9">
        <f t="shared" si="343"/>
        <v>1974</v>
      </c>
      <c r="AB287" s="9">
        <f t="shared" si="343"/>
        <v>3857</v>
      </c>
      <c r="AC287" s="9">
        <f t="shared" si="343"/>
        <v>-24541</v>
      </c>
      <c r="AD287" s="9">
        <f t="shared" si="343"/>
        <v>947</v>
      </c>
      <c r="AE287" s="9">
        <f t="shared" si="343"/>
        <v>-334</v>
      </c>
      <c r="AF287" s="9">
        <f t="shared" si="343"/>
        <v>-3226</v>
      </c>
      <c r="AG287" s="9">
        <f t="shared" si="343"/>
        <v>-542</v>
      </c>
      <c r="AH287" s="9">
        <f t="shared" si="343"/>
        <v>1011</v>
      </c>
      <c r="AI287" s="9">
        <f t="shared" si="343"/>
        <v>-2045</v>
      </c>
      <c r="AJ287" s="9">
        <f t="shared" si="343"/>
        <v>5463</v>
      </c>
    </row>
    <row r="288" spans="1:36">
      <c r="A288" s="1">
        <f>A131</f>
        <v>40725</v>
      </c>
      <c r="B288" s="9">
        <f t="shared" ref="B288:AJ288" si="344">IF(OR(B119="C",B131="C"),"C",B131-B119)</f>
        <v>10687</v>
      </c>
      <c r="C288" s="9">
        <f t="shared" si="344"/>
        <v>69276</v>
      </c>
      <c r="D288" s="9">
        <f t="shared" si="344"/>
        <v>4011</v>
      </c>
      <c r="E288" s="9">
        <f t="shared" si="344"/>
        <v>4771</v>
      </c>
      <c r="F288" s="9">
        <f t="shared" si="344"/>
        <v>11342</v>
      </c>
      <c r="G288" s="9">
        <f t="shared" si="344"/>
        <v>357</v>
      </c>
      <c r="H288" s="9">
        <f t="shared" si="344"/>
        <v>-249</v>
      </c>
      <c r="I288" s="9">
        <f t="shared" si="344"/>
        <v>625</v>
      </c>
      <c r="J288" s="9">
        <f t="shared" si="344"/>
        <v>-987</v>
      </c>
      <c r="K288" s="9">
        <f t="shared" si="344"/>
        <v>1743</v>
      </c>
      <c r="L288" s="9">
        <f t="shared" si="344"/>
        <v>-6180</v>
      </c>
      <c r="M288" s="9">
        <f t="shared" si="344"/>
        <v>-8971</v>
      </c>
      <c r="N288" s="9">
        <f t="shared" si="344"/>
        <v>-33</v>
      </c>
      <c r="O288" s="9">
        <f t="shared" si="344"/>
        <v>-387</v>
      </c>
      <c r="P288" s="9">
        <f t="shared" si="344"/>
        <v>535</v>
      </c>
      <c r="Q288" s="9">
        <f t="shared" si="344"/>
        <v>1468</v>
      </c>
      <c r="R288" s="9">
        <f t="shared" si="344"/>
        <v>28923</v>
      </c>
      <c r="S288" s="9">
        <f t="shared" si="344"/>
        <v>22978</v>
      </c>
      <c r="T288" s="9">
        <f t="shared" si="344"/>
        <v>3468</v>
      </c>
      <c r="U288" s="9">
        <f t="shared" si="344"/>
        <v>10101</v>
      </c>
      <c r="V288" s="9">
        <f t="shared" si="344"/>
        <v>-80813</v>
      </c>
      <c r="W288" s="9">
        <f t="shared" si="344"/>
        <v>5959</v>
      </c>
      <c r="X288" s="9">
        <f t="shared" si="344"/>
        <v>-2087</v>
      </c>
      <c r="Y288" s="9">
        <f t="shared" si="344"/>
        <v>7806</v>
      </c>
      <c r="Z288" s="9">
        <f t="shared" si="344"/>
        <v>-69135</v>
      </c>
      <c r="AA288" s="9">
        <f t="shared" si="344"/>
        <v>-4434</v>
      </c>
      <c r="AB288" s="9">
        <f t="shared" si="344"/>
        <v>13731</v>
      </c>
      <c r="AC288" s="9">
        <f t="shared" si="344"/>
        <v>-28455</v>
      </c>
      <c r="AD288" s="9">
        <f t="shared" si="344"/>
        <v>1517</v>
      </c>
      <c r="AE288" s="9">
        <f t="shared" si="344"/>
        <v>-2202</v>
      </c>
      <c r="AF288" s="9">
        <f t="shared" si="344"/>
        <v>5447</v>
      </c>
      <c r="AG288" s="9">
        <f t="shared" si="344"/>
        <v>-51</v>
      </c>
      <c r="AH288" s="9">
        <f t="shared" si="344"/>
        <v>-534</v>
      </c>
      <c r="AI288" s="9">
        <f t="shared" si="344"/>
        <v>-2754</v>
      </c>
      <c r="AJ288" s="9">
        <f t="shared" si="344"/>
        <v>43630</v>
      </c>
    </row>
    <row r="289" spans="1:36">
      <c r="A289" s="1">
        <f>A132</f>
        <v>40756</v>
      </c>
      <c r="B289" s="9">
        <f t="shared" ref="B289:AJ289" si="345">IF(OR(B120="C",B132="C"),"C",B132-B120)</f>
        <v>5781</v>
      </c>
      <c r="C289" s="9">
        <f t="shared" si="345"/>
        <v>66019</v>
      </c>
      <c r="D289" s="9">
        <f t="shared" si="345"/>
        <v>1827</v>
      </c>
      <c r="E289" s="9">
        <f t="shared" si="345"/>
        <v>7763</v>
      </c>
      <c r="F289" s="9">
        <f t="shared" si="345"/>
        <v>28451</v>
      </c>
      <c r="G289" s="9">
        <f t="shared" si="345"/>
        <v>12008</v>
      </c>
      <c r="H289" s="9">
        <f t="shared" si="345"/>
        <v>9914</v>
      </c>
      <c r="I289" s="9">
        <f t="shared" si="345"/>
        <v>744</v>
      </c>
      <c r="J289" s="9">
        <f t="shared" si="345"/>
        <v>2032</v>
      </c>
      <c r="K289" s="9">
        <f t="shared" si="345"/>
        <v>310</v>
      </c>
      <c r="L289" s="9">
        <f t="shared" si="345"/>
        <v>7427</v>
      </c>
      <c r="M289" s="9">
        <f t="shared" si="345"/>
        <v>3403</v>
      </c>
      <c r="N289" s="9">
        <f t="shared" si="345"/>
        <v>985</v>
      </c>
      <c r="O289" s="9">
        <f t="shared" si="345"/>
        <v>-30</v>
      </c>
      <c r="P289" s="9">
        <f t="shared" si="345"/>
        <v>-2147</v>
      </c>
      <c r="Q289" s="9">
        <f t="shared" si="345"/>
        <v>693</v>
      </c>
      <c r="R289" s="9">
        <f t="shared" si="345"/>
        <v>57698</v>
      </c>
      <c r="S289" s="9">
        <f t="shared" si="345"/>
        <v>50441</v>
      </c>
      <c r="T289" s="9">
        <f t="shared" si="345"/>
        <v>6110</v>
      </c>
      <c r="U289" s="9">
        <f t="shared" si="345"/>
        <v>8832</v>
      </c>
      <c r="V289" s="9">
        <f t="shared" si="345"/>
        <v>-60063</v>
      </c>
      <c r="W289" s="9">
        <f t="shared" si="345"/>
        <v>2352</v>
      </c>
      <c r="X289" s="9">
        <f t="shared" si="345"/>
        <v>-1801</v>
      </c>
      <c r="Y289" s="9">
        <f t="shared" si="345"/>
        <v>4147</v>
      </c>
      <c r="Z289" s="9">
        <f t="shared" si="345"/>
        <v>-55365</v>
      </c>
      <c r="AA289" s="9">
        <f t="shared" si="345"/>
        <v>-3300</v>
      </c>
      <c r="AB289" s="9">
        <f t="shared" si="345"/>
        <v>6677</v>
      </c>
      <c r="AC289" s="9">
        <f t="shared" si="345"/>
        <v>-5153</v>
      </c>
      <c r="AD289" s="9">
        <f t="shared" si="345"/>
        <v>1532</v>
      </c>
      <c r="AE289" s="9">
        <f t="shared" si="345"/>
        <v>1617</v>
      </c>
      <c r="AF289" s="9">
        <f t="shared" si="345"/>
        <v>6793</v>
      </c>
      <c r="AG289" s="9">
        <f t="shared" si="345"/>
        <v>-161</v>
      </c>
      <c r="AH289" s="9">
        <f t="shared" si="345"/>
        <v>-1486</v>
      </c>
      <c r="AI289" s="9">
        <f t="shared" si="345"/>
        <v>1133</v>
      </c>
      <c r="AJ289" s="9">
        <f t="shared" si="345"/>
        <v>170112</v>
      </c>
    </row>
    <row r="290" spans="1:36">
      <c r="A290" s="1">
        <f>A133</f>
        <v>40787</v>
      </c>
      <c r="B290" s="9">
        <f t="shared" ref="B290:AJ290" si="346">IF(OR(B121="C",B133="C"),"C",B133-B121)</f>
        <v>6893</v>
      </c>
      <c r="C290" s="9">
        <f t="shared" si="346"/>
        <v>50020</v>
      </c>
      <c r="D290" s="9">
        <f t="shared" si="346"/>
        <v>8957</v>
      </c>
      <c r="E290" s="9">
        <f t="shared" si="346"/>
        <v>1291</v>
      </c>
      <c r="F290" s="9">
        <f t="shared" si="346"/>
        <v>10717</v>
      </c>
      <c r="G290" s="9">
        <f t="shared" si="346"/>
        <v>-13275</v>
      </c>
      <c r="H290" s="9">
        <f t="shared" si="346"/>
        <v>7961</v>
      </c>
      <c r="I290" s="9">
        <f t="shared" si="346"/>
        <v>1619</v>
      </c>
      <c r="J290" s="9">
        <f t="shared" si="346"/>
        <v>3235</v>
      </c>
      <c r="K290" s="9">
        <f t="shared" si="346"/>
        <v>7750</v>
      </c>
      <c r="L290" s="9">
        <f t="shared" si="346"/>
        <v>10451</v>
      </c>
      <c r="M290" s="9">
        <f t="shared" si="346"/>
        <v>1149</v>
      </c>
      <c r="N290" s="9">
        <f t="shared" si="346"/>
        <v>-10591</v>
      </c>
      <c r="O290" s="9">
        <f t="shared" si="346"/>
        <v>-1941</v>
      </c>
      <c r="P290" s="9">
        <f t="shared" si="346"/>
        <v>-1772</v>
      </c>
      <c r="Q290" s="9">
        <f t="shared" si="346"/>
        <v>-140</v>
      </c>
      <c r="R290" s="9">
        <f t="shared" si="346"/>
        <v>18449</v>
      </c>
      <c r="S290" s="9">
        <f t="shared" si="346"/>
        <v>12654</v>
      </c>
      <c r="T290" s="9">
        <f t="shared" si="346"/>
        <v>236</v>
      </c>
      <c r="U290" s="9">
        <f t="shared" si="346"/>
        <v>466</v>
      </c>
      <c r="V290" s="9">
        <f t="shared" si="346"/>
        <v>-88841</v>
      </c>
      <c r="W290" s="9">
        <f t="shared" si="346"/>
        <v>-1317</v>
      </c>
      <c r="X290" s="9">
        <f t="shared" si="346"/>
        <v>-7235</v>
      </c>
      <c r="Y290" s="9">
        <f t="shared" si="346"/>
        <v>2107</v>
      </c>
      <c r="Z290" s="9">
        <f t="shared" si="346"/>
        <v>-95285</v>
      </c>
      <c r="AA290" s="9">
        <f t="shared" si="346"/>
        <v>-4310</v>
      </c>
      <c r="AB290" s="9">
        <f t="shared" si="346"/>
        <v>2525</v>
      </c>
      <c r="AC290" s="9">
        <f t="shared" si="346"/>
        <v>-18024</v>
      </c>
      <c r="AD290" s="9">
        <f t="shared" si="346"/>
        <v>92</v>
      </c>
      <c r="AE290" s="9">
        <f t="shared" si="346"/>
        <v>1140</v>
      </c>
      <c r="AF290" s="9">
        <f t="shared" si="346"/>
        <v>11310</v>
      </c>
      <c r="AG290" s="9">
        <f t="shared" si="346"/>
        <v>1022</v>
      </c>
      <c r="AH290" s="9">
        <f t="shared" si="346"/>
        <v>-2904</v>
      </c>
      <c r="AI290" s="9">
        <f t="shared" si="346"/>
        <v>8453</v>
      </c>
      <c r="AJ290" s="9">
        <f t="shared" si="346"/>
        <v>5495</v>
      </c>
    </row>
    <row r="291" spans="1:36">
      <c r="A291" s="1">
        <f>A134</f>
        <v>40817</v>
      </c>
      <c r="B291" s="9">
        <f t="shared" ref="B291:AJ291" si="347">IF(OR(B122="C",B134="C"),"C",B134-B122)</f>
        <v>-11778</v>
      </c>
      <c r="C291" s="9">
        <f t="shared" si="347"/>
        <v>66382</v>
      </c>
      <c r="D291" s="9">
        <f t="shared" si="347"/>
        <v>7018</v>
      </c>
      <c r="E291" s="9">
        <f t="shared" si="347"/>
        <v>4441</v>
      </c>
      <c r="F291" s="9">
        <f t="shared" si="347"/>
        <v>6990</v>
      </c>
      <c r="G291" s="9">
        <f t="shared" si="347"/>
        <v>-15842</v>
      </c>
      <c r="H291" s="9">
        <f t="shared" si="347"/>
        <v>-4659</v>
      </c>
      <c r="I291" s="9">
        <f t="shared" si="347"/>
        <v>1128</v>
      </c>
      <c r="J291" s="9">
        <f t="shared" si="347"/>
        <v>-611</v>
      </c>
      <c r="K291" s="9">
        <f t="shared" si="347"/>
        <v>-3659</v>
      </c>
      <c r="L291" s="9">
        <f t="shared" si="347"/>
        <v>3032</v>
      </c>
      <c r="M291" s="9">
        <f t="shared" si="347"/>
        <v>-4757</v>
      </c>
      <c r="N291" s="9">
        <f t="shared" si="347"/>
        <v>9520</v>
      </c>
      <c r="O291" s="9">
        <f t="shared" si="347"/>
        <v>1122</v>
      </c>
      <c r="P291" s="9">
        <f t="shared" si="347"/>
        <v>5225</v>
      </c>
      <c r="Q291" s="9">
        <f t="shared" si="347"/>
        <v>517</v>
      </c>
      <c r="R291" s="9">
        <f t="shared" si="347"/>
        <v>7556</v>
      </c>
      <c r="S291" s="9">
        <f t="shared" si="347"/>
        <v>4809</v>
      </c>
      <c r="T291" s="9">
        <f t="shared" si="347"/>
        <v>256</v>
      </c>
      <c r="U291" s="9">
        <f t="shared" si="347"/>
        <v>13667</v>
      </c>
      <c r="V291" s="9">
        <f t="shared" si="347"/>
        <v>-89491</v>
      </c>
      <c r="W291" s="9">
        <f t="shared" si="347"/>
        <v>3600</v>
      </c>
      <c r="X291" s="9">
        <f t="shared" si="347"/>
        <v>-7105</v>
      </c>
      <c r="Y291" s="9">
        <f t="shared" si="347"/>
        <v>-2049</v>
      </c>
      <c r="Z291" s="9">
        <f t="shared" si="347"/>
        <v>-95044</v>
      </c>
      <c r="AA291" s="9">
        <f t="shared" si="347"/>
        <v>-9978</v>
      </c>
      <c r="AB291" s="9">
        <f t="shared" si="347"/>
        <v>1330</v>
      </c>
      <c r="AC291" s="9">
        <f t="shared" si="347"/>
        <v>-9696</v>
      </c>
      <c r="AD291" s="9">
        <f t="shared" si="347"/>
        <v>-1333</v>
      </c>
      <c r="AE291" s="9">
        <f t="shared" si="347"/>
        <v>-1687</v>
      </c>
      <c r="AF291" s="9">
        <f t="shared" si="347"/>
        <v>190</v>
      </c>
      <c r="AG291" s="9">
        <f t="shared" si="347"/>
        <v>1785</v>
      </c>
      <c r="AH291" s="9">
        <f t="shared" si="347"/>
        <v>-8713</v>
      </c>
      <c r="AI291" s="9">
        <f t="shared" si="347"/>
        <v>824</v>
      </c>
      <c r="AJ291" s="9">
        <f t="shared" si="347"/>
        <v>-36771</v>
      </c>
    </row>
    <row r="292" spans="1:36">
      <c r="A292" s="1">
        <f>A135</f>
        <v>40848</v>
      </c>
      <c r="B292" s="9">
        <f t="shared" ref="B292:AJ292" si="348">IF(OR(B123="C",B135="C"),"C",B135-B123)</f>
        <v>4941</v>
      </c>
      <c r="C292" s="9">
        <f t="shared" si="348"/>
        <v>-9802</v>
      </c>
      <c r="D292" s="9">
        <f t="shared" si="348"/>
        <v>5868</v>
      </c>
      <c r="E292" s="9">
        <f t="shared" si="348"/>
        <v>-2234</v>
      </c>
      <c r="F292" s="9">
        <f t="shared" si="348"/>
        <v>4178</v>
      </c>
      <c r="G292" s="9">
        <f t="shared" si="348"/>
        <v>2578</v>
      </c>
      <c r="H292" s="9">
        <f t="shared" si="348"/>
        <v>4453</v>
      </c>
      <c r="I292" s="9">
        <f t="shared" si="348"/>
        <v>-548</v>
      </c>
      <c r="J292" s="9">
        <f t="shared" si="348"/>
        <v>-410</v>
      </c>
      <c r="K292" s="9">
        <f t="shared" si="348"/>
        <v>-3732</v>
      </c>
      <c r="L292" s="9">
        <f t="shared" si="348"/>
        <v>1363</v>
      </c>
      <c r="M292" s="9">
        <f t="shared" si="348"/>
        <v>944</v>
      </c>
      <c r="N292" s="9">
        <f t="shared" si="348"/>
        <v>562</v>
      </c>
      <c r="O292" s="9">
        <f t="shared" si="348"/>
        <v>-1540</v>
      </c>
      <c r="P292" s="9">
        <f t="shared" si="348"/>
        <v>2572</v>
      </c>
      <c r="Q292" s="9">
        <f t="shared" si="348"/>
        <v>1178</v>
      </c>
      <c r="R292" s="9">
        <f t="shared" si="348"/>
        <v>16038</v>
      </c>
      <c r="S292" s="9">
        <f t="shared" si="348"/>
        <v>13627</v>
      </c>
      <c r="T292" s="9">
        <f t="shared" si="348"/>
        <v>691</v>
      </c>
      <c r="U292" s="9">
        <f t="shared" si="348"/>
        <v>2749</v>
      </c>
      <c r="V292" s="9">
        <f t="shared" si="348"/>
        <v>-91424</v>
      </c>
      <c r="W292" s="9">
        <f t="shared" si="348"/>
        <v>3913</v>
      </c>
      <c r="X292" s="9">
        <f t="shared" si="348"/>
        <v>-10698</v>
      </c>
      <c r="Y292" s="9">
        <f t="shared" si="348"/>
        <v>8072</v>
      </c>
      <c r="Z292" s="9">
        <f t="shared" si="348"/>
        <v>-90135</v>
      </c>
      <c r="AA292" s="9">
        <f t="shared" si="348"/>
        <v>-2458</v>
      </c>
      <c r="AB292" s="9">
        <f t="shared" si="348"/>
        <v>5954</v>
      </c>
      <c r="AC292" s="9">
        <f t="shared" si="348"/>
        <v>9304</v>
      </c>
      <c r="AD292" s="9">
        <f t="shared" si="348"/>
        <v>-208</v>
      </c>
      <c r="AE292" s="9">
        <f t="shared" si="348"/>
        <v>131</v>
      </c>
      <c r="AF292" s="9">
        <f t="shared" si="348"/>
        <v>9295</v>
      </c>
      <c r="AG292" s="9">
        <f t="shared" si="348"/>
        <v>1447</v>
      </c>
      <c r="AH292" s="9">
        <f t="shared" si="348"/>
        <v>-3824</v>
      </c>
      <c r="AI292" s="9">
        <f t="shared" si="348"/>
        <v>464</v>
      </c>
      <c r="AJ292" s="9">
        <f t="shared" si="348"/>
        <v>-40182</v>
      </c>
    </row>
    <row r="293" spans="1:36">
      <c r="A293" s="1">
        <f>A136</f>
        <v>40878</v>
      </c>
      <c r="B293" s="9">
        <f t="shared" ref="B293:AJ293" si="349">IF(OR(B124="C",B136="C"),"C",B136-B124)</f>
        <v>-6115</v>
      </c>
      <c r="C293" s="9">
        <f t="shared" si="349"/>
        <v>62927</v>
      </c>
      <c r="D293" s="9">
        <f t="shared" si="349"/>
        <v>10728</v>
      </c>
      <c r="E293" s="9">
        <f t="shared" si="349"/>
        <v>-1091</v>
      </c>
      <c r="F293" s="9">
        <f t="shared" si="349"/>
        <v>1790</v>
      </c>
      <c r="G293" s="9">
        <f t="shared" si="349"/>
        <v>1363</v>
      </c>
      <c r="H293" s="9">
        <f t="shared" si="349"/>
        <v>3420</v>
      </c>
      <c r="I293" s="9">
        <f t="shared" si="349"/>
        <v>-1152</v>
      </c>
      <c r="J293" s="9">
        <f t="shared" si="349"/>
        <v>973</v>
      </c>
      <c r="K293" s="9">
        <f t="shared" si="349"/>
        <v>2269</v>
      </c>
      <c r="L293" s="9">
        <f t="shared" si="349"/>
        <v>-2869</v>
      </c>
      <c r="M293" s="9">
        <f t="shared" si="349"/>
        <v>737</v>
      </c>
      <c r="N293" s="9">
        <f t="shared" si="349"/>
        <v>-297</v>
      </c>
      <c r="O293" s="9">
        <f t="shared" si="349"/>
        <v>2825</v>
      </c>
      <c r="P293" s="9">
        <f t="shared" si="349"/>
        <v>-943</v>
      </c>
      <c r="Q293" s="9">
        <f t="shared" si="349"/>
        <v>-1298</v>
      </c>
      <c r="R293" s="9">
        <f t="shared" si="349"/>
        <v>-2868</v>
      </c>
      <c r="S293" s="9">
        <f t="shared" si="349"/>
        <v>322</v>
      </c>
      <c r="T293" s="9">
        <f t="shared" si="349"/>
        <v>-10744</v>
      </c>
      <c r="U293" s="9">
        <f t="shared" si="349"/>
        <v>3185</v>
      </c>
      <c r="V293" s="9">
        <f t="shared" si="349"/>
        <v>-78190</v>
      </c>
      <c r="W293" s="9">
        <f t="shared" si="349"/>
        <v>6700</v>
      </c>
      <c r="X293" s="9">
        <f t="shared" si="349"/>
        <v>-5317</v>
      </c>
      <c r="Y293" s="9">
        <f t="shared" si="349"/>
        <v>6316</v>
      </c>
      <c r="Z293" s="9">
        <f t="shared" si="349"/>
        <v>-70491</v>
      </c>
      <c r="AA293" s="9">
        <f t="shared" si="349"/>
        <v>2128</v>
      </c>
      <c r="AB293" s="9">
        <f t="shared" si="349"/>
        <v>19994</v>
      </c>
      <c r="AC293" s="9">
        <f t="shared" si="349"/>
        <v>16387</v>
      </c>
      <c r="AD293" s="9">
        <f t="shared" si="349"/>
        <v>3032</v>
      </c>
      <c r="AE293" s="9">
        <f t="shared" si="349"/>
        <v>5074</v>
      </c>
      <c r="AF293" s="9">
        <f t="shared" si="349"/>
        <v>5340</v>
      </c>
      <c r="AG293" s="9">
        <f t="shared" si="349"/>
        <v>351</v>
      </c>
      <c r="AH293" s="9">
        <f t="shared" si="349"/>
        <v>-3310</v>
      </c>
      <c r="AI293" s="9">
        <f t="shared" si="349"/>
        <v>1512</v>
      </c>
      <c r="AJ293" s="9">
        <f t="shared" si="349"/>
        <v>42857</v>
      </c>
    </row>
    <row r="294" spans="1:36">
      <c r="A294" s="1">
        <f>A137</f>
        <v>40909</v>
      </c>
      <c r="B294" s="9">
        <f t="shared" ref="B294:AJ294" si="350">IF(OR(B125="C",B137="C"),"C",B137-B125)</f>
        <v>-6488</v>
      </c>
      <c r="C294" s="9">
        <f t="shared" si="350"/>
        <v>1234</v>
      </c>
      <c r="D294" s="9">
        <f t="shared" si="350"/>
        <v>-12580</v>
      </c>
      <c r="E294" s="9">
        <f t="shared" si="350"/>
        <v>-3837</v>
      </c>
      <c r="F294" s="9">
        <f t="shared" si="350"/>
        <v>-21452</v>
      </c>
      <c r="G294" s="9">
        <f t="shared" si="350"/>
        <v>-1616</v>
      </c>
      <c r="H294" s="9">
        <f t="shared" si="350"/>
        <v>-6997</v>
      </c>
      <c r="I294" s="9">
        <f t="shared" si="350"/>
        <v>-25868</v>
      </c>
      <c r="J294" s="9">
        <f t="shared" si="350"/>
        <v>-4577</v>
      </c>
      <c r="K294" s="9">
        <f t="shared" si="350"/>
        <v>3867</v>
      </c>
      <c r="L294" s="9">
        <f t="shared" si="350"/>
        <v>-13864</v>
      </c>
      <c r="M294" s="9">
        <f t="shared" si="350"/>
        <v>449</v>
      </c>
      <c r="N294" s="9">
        <f t="shared" si="350"/>
        <v>-692</v>
      </c>
      <c r="O294" s="9">
        <f t="shared" si="350"/>
        <v>5858</v>
      </c>
      <c r="P294" s="9">
        <f t="shared" si="350"/>
        <v>1857</v>
      </c>
      <c r="Q294" s="9">
        <f t="shared" si="350"/>
        <v>711</v>
      </c>
      <c r="R294" s="9">
        <f t="shared" si="350"/>
        <v>3179</v>
      </c>
      <c r="S294" s="9">
        <f t="shared" si="350"/>
        <v>4166</v>
      </c>
      <c r="T294" s="9">
        <f t="shared" si="350"/>
        <v>-4208</v>
      </c>
      <c r="U294" s="9">
        <f t="shared" si="350"/>
        <v>-22452</v>
      </c>
      <c r="V294" s="9">
        <f t="shared" si="350"/>
        <v>-133127</v>
      </c>
      <c r="W294" s="9">
        <f t="shared" si="350"/>
        <v>9500</v>
      </c>
      <c r="X294" s="9">
        <f t="shared" si="350"/>
        <v>-3118</v>
      </c>
      <c r="Y294" s="9">
        <f t="shared" si="350"/>
        <v>5841</v>
      </c>
      <c r="Z294" s="9">
        <f t="shared" si="350"/>
        <v>-120905</v>
      </c>
      <c r="AA294" s="9">
        <f t="shared" si="350"/>
        <v>-1450</v>
      </c>
      <c r="AB294" s="9">
        <f t="shared" si="350"/>
        <v>22918</v>
      </c>
      <c r="AC294" s="9">
        <f t="shared" si="350"/>
        <v>19289</v>
      </c>
      <c r="AD294" s="9">
        <f t="shared" si="350"/>
        <v>1214</v>
      </c>
      <c r="AE294" s="9">
        <f t="shared" si="350"/>
        <v>7701</v>
      </c>
      <c r="AF294" s="9">
        <f t="shared" si="350"/>
        <v>-4718</v>
      </c>
      <c r="AG294" s="9">
        <f t="shared" si="350"/>
        <v>1322</v>
      </c>
      <c r="AH294" s="9">
        <f t="shared" si="350"/>
        <v>-2182</v>
      </c>
      <c r="AI294" s="9">
        <f t="shared" si="350"/>
        <v>1124</v>
      </c>
      <c r="AJ294" s="9">
        <f t="shared" si="350"/>
        <v>-183163</v>
      </c>
    </row>
    <row r="295" spans="1:36">
      <c r="A295" s="1">
        <f>A138</f>
        <v>40940</v>
      </c>
      <c r="B295" s="9">
        <f t="shared" ref="B295:AJ295" si="351">IF(OR(B126="C",B138="C"),"C",B138-B126)</f>
        <v>8700</v>
      </c>
      <c r="C295" s="9">
        <f t="shared" si="351"/>
        <v>25877</v>
      </c>
      <c r="D295" s="9">
        <f t="shared" si="351"/>
        <v>5153</v>
      </c>
      <c r="E295" s="9">
        <f t="shared" si="351"/>
        <v>6558</v>
      </c>
      <c r="F295" s="9">
        <f t="shared" si="351"/>
        <v>-1900</v>
      </c>
      <c r="G295" s="9">
        <f t="shared" si="351"/>
        <v>-10501</v>
      </c>
      <c r="H295" s="9">
        <f t="shared" si="351"/>
        <v>2511</v>
      </c>
      <c r="I295" s="9">
        <f t="shared" si="351"/>
        <v>-1666</v>
      </c>
      <c r="J295" s="9">
        <f t="shared" si="351"/>
        <v>-4578</v>
      </c>
      <c r="K295" s="9">
        <f t="shared" si="351"/>
        <v>12281</v>
      </c>
      <c r="L295" s="9">
        <f t="shared" si="351"/>
        <v>2158</v>
      </c>
      <c r="M295" s="9">
        <f t="shared" si="351"/>
        <v>2142</v>
      </c>
      <c r="N295" s="9">
        <f t="shared" si="351"/>
        <v>1637</v>
      </c>
      <c r="O295" s="9">
        <f t="shared" si="351"/>
        <v>-2662</v>
      </c>
      <c r="P295" s="9">
        <f t="shared" si="351"/>
        <v>3322</v>
      </c>
      <c r="Q295" s="9">
        <f t="shared" si="351"/>
        <v>2179</v>
      </c>
      <c r="R295" s="9">
        <f t="shared" si="351"/>
        <v>327</v>
      </c>
      <c r="S295" s="9">
        <f t="shared" si="351"/>
        <v>-577</v>
      </c>
      <c r="T295" s="9">
        <f t="shared" si="351"/>
        <v>-4209</v>
      </c>
      <c r="U295" s="9">
        <f t="shared" si="351"/>
        <v>-3004</v>
      </c>
      <c r="V295" s="9">
        <f t="shared" si="351"/>
        <v>-51935</v>
      </c>
      <c r="W295" s="9">
        <f t="shared" si="351"/>
        <v>3789</v>
      </c>
      <c r="X295" s="9">
        <f t="shared" si="351"/>
        <v>-8524</v>
      </c>
      <c r="Y295" s="9">
        <f t="shared" si="351"/>
        <v>1104</v>
      </c>
      <c r="Z295" s="9">
        <f t="shared" si="351"/>
        <v>-55567</v>
      </c>
      <c r="AA295" s="9">
        <f t="shared" si="351"/>
        <v>-12000</v>
      </c>
      <c r="AB295" s="9">
        <f t="shared" si="351"/>
        <v>-20854</v>
      </c>
      <c r="AC295" s="9">
        <f t="shared" si="351"/>
        <v>-11384</v>
      </c>
      <c r="AD295" s="9">
        <f t="shared" si="351"/>
        <v>-2877</v>
      </c>
      <c r="AE295" s="9">
        <f t="shared" si="351"/>
        <v>7360</v>
      </c>
      <c r="AF295" s="9">
        <f t="shared" si="351"/>
        <v>-4971</v>
      </c>
      <c r="AG295" s="9">
        <f t="shared" si="351"/>
        <v>985</v>
      </c>
      <c r="AH295" s="9">
        <f t="shared" si="351"/>
        <v>-10094</v>
      </c>
      <c r="AI295" s="9">
        <f t="shared" si="351"/>
        <v>-1484</v>
      </c>
      <c r="AJ295" s="9">
        <f t="shared" si="351"/>
        <v>-66562</v>
      </c>
    </row>
    <row r="296" spans="1:36">
      <c r="A296" s="1">
        <f>A139</f>
        <v>40969</v>
      </c>
      <c r="B296" s="9">
        <f t="shared" ref="B296:AJ296" si="352">IF(OR(B127="C",B139="C"),"C",B139-B127)</f>
        <v>-17183</v>
      </c>
      <c r="C296" s="9">
        <f t="shared" si="352"/>
        <v>38131</v>
      </c>
      <c r="D296" s="9">
        <f t="shared" si="352"/>
        <v>-2196</v>
      </c>
      <c r="E296" s="9">
        <f t="shared" si="352"/>
        <v>6750</v>
      </c>
      <c r="F296" s="9">
        <f t="shared" si="352"/>
        <v>-11648</v>
      </c>
      <c r="G296" s="9">
        <f t="shared" si="352"/>
        <v>1404</v>
      </c>
      <c r="H296" s="9">
        <f t="shared" si="352"/>
        <v>432</v>
      </c>
      <c r="I296" s="9">
        <f t="shared" si="352"/>
        <v>-4953</v>
      </c>
      <c r="J296" s="9">
        <f t="shared" si="352"/>
        <v>348</v>
      </c>
      <c r="K296" s="9">
        <f t="shared" si="352"/>
        <v>2865</v>
      </c>
      <c r="L296" s="9">
        <f t="shared" si="352"/>
        <v>-4160</v>
      </c>
      <c r="M296" s="9">
        <f t="shared" si="352"/>
        <v>1</v>
      </c>
      <c r="N296" s="9">
        <f t="shared" si="352"/>
        <v>6217</v>
      </c>
      <c r="O296" s="9">
        <f t="shared" si="352"/>
        <v>1313</v>
      </c>
      <c r="P296" s="9">
        <f t="shared" si="352"/>
        <v>692</v>
      </c>
      <c r="Q296" s="9">
        <f t="shared" si="352"/>
        <v>-792</v>
      </c>
      <c r="R296" s="9">
        <f t="shared" si="352"/>
        <v>-12793</v>
      </c>
      <c r="S296" s="9">
        <f t="shared" si="352"/>
        <v>-7494</v>
      </c>
      <c r="T296" s="9">
        <f t="shared" si="352"/>
        <v>-1630</v>
      </c>
      <c r="U296" s="9">
        <f t="shared" si="352"/>
        <v>-7484</v>
      </c>
      <c r="V296" s="9">
        <f t="shared" si="352"/>
        <v>14710</v>
      </c>
      <c r="W296" s="9">
        <f t="shared" si="352"/>
        <v>-486</v>
      </c>
      <c r="X296" s="9">
        <f t="shared" si="352"/>
        <v>-2172</v>
      </c>
      <c r="Y296" s="9">
        <f t="shared" si="352"/>
        <v>-58</v>
      </c>
      <c r="Z296" s="9">
        <f t="shared" si="352"/>
        <v>11994</v>
      </c>
      <c r="AA296" s="9">
        <f t="shared" si="352"/>
        <v>-8531</v>
      </c>
      <c r="AB296" s="9">
        <f t="shared" si="352"/>
        <v>-9040</v>
      </c>
      <c r="AC296" s="9">
        <f t="shared" si="352"/>
        <v>3265</v>
      </c>
      <c r="AD296" s="9">
        <f t="shared" si="352"/>
        <v>3710</v>
      </c>
      <c r="AE296" s="9">
        <f t="shared" si="352"/>
        <v>801</v>
      </c>
      <c r="AF296" s="9">
        <f t="shared" si="352"/>
        <v>-9807</v>
      </c>
      <c r="AG296" s="9">
        <f t="shared" si="352"/>
        <v>267</v>
      </c>
      <c r="AH296" s="9">
        <f t="shared" si="352"/>
        <v>-7764</v>
      </c>
      <c r="AI296" s="9">
        <f t="shared" si="352"/>
        <v>-4809</v>
      </c>
      <c r="AJ296" s="9">
        <f t="shared" si="352"/>
        <v>-24605</v>
      </c>
    </row>
    <row r="297" spans="1:36">
      <c r="A297" s="1">
        <f>A140</f>
        <v>41000</v>
      </c>
      <c r="B297" s="9">
        <f t="shared" ref="B297:AJ297" si="353">IF(OR(B128="C",B140="C"),"C",B140-B128)</f>
        <v>-24039</v>
      </c>
      <c r="C297" s="9">
        <f t="shared" si="353"/>
        <v>28633</v>
      </c>
      <c r="D297" s="9">
        <f t="shared" si="353"/>
        <v>-4389</v>
      </c>
      <c r="E297" s="9">
        <f t="shared" si="353"/>
        <v>1280</v>
      </c>
      <c r="F297" s="9">
        <f t="shared" si="353"/>
        <v>-9081</v>
      </c>
      <c r="G297" s="9">
        <f t="shared" si="353"/>
        <v>1226</v>
      </c>
      <c r="H297" s="9">
        <f t="shared" si="353"/>
        <v>-9254</v>
      </c>
      <c r="I297" s="9">
        <f t="shared" si="353"/>
        <v>-1284</v>
      </c>
      <c r="J297" s="9">
        <f t="shared" si="353"/>
        <v>2244</v>
      </c>
      <c r="K297" s="9">
        <f t="shared" si="353"/>
        <v>1738</v>
      </c>
      <c r="L297" s="9">
        <f t="shared" si="353"/>
        <v>-16737</v>
      </c>
      <c r="M297" s="9">
        <f t="shared" si="353"/>
        <v>-2132</v>
      </c>
      <c r="N297" s="9">
        <f t="shared" si="353"/>
        <v>-2324</v>
      </c>
      <c r="O297" s="9">
        <f t="shared" si="353"/>
        <v>-1417</v>
      </c>
      <c r="P297" s="9">
        <f t="shared" si="353"/>
        <v>1993</v>
      </c>
      <c r="Q297" s="9">
        <f t="shared" si="353"/>
        <v>-2666</v>
      </c>
      <c r="R297" s="9">
        <f t="shared" si="353"/>
        <v>-21690</v>
      </c>
      <c r="S297" s="9">
        <f t="shared" si="353"/>
        <v>-18308</v>
      </c>
      <c r="T297" s="9">
        <f t="shared" si="353"/>
        <v>-5083</v>
      </c>
      <c r="U297" s="9">
        <f t="shared" si="353"/>
        <v>-5351</v>
      </c>
      <c r="V297" s="9">
        <f t="shared" si="353"/>
        <v>6930</v>
      </c>
      <c r="W297" s="9">
        <f t="shared" si="353"/>
        <v>-2328</v>
      </c>
      <c r="X297" s="9">
        <f t="shared" si="353"/>
        <v>-2034</v>
      </c>
      <c r="Y297" s="9">
        <f t="shared" si="353"/>
        <v>805</v>
      </c>
      <c r="Z297" s="9">
        <f t="shared" si="353"/>
        <v>3373</v>
      </c>
      <c r="AA297" s="9">
        <f t="shared" si="353"/>
        <v>-1383</v>
      </c>
      <c r="AB297" s="9">
        <f t="shared" si="353"/>
        <v>2478</v>
      </c>
      <c r="AC297" s="9">
        <f t="shared" si="353"/>
        <v>16316</v>
      </c>
      <c r="AD297" s="9">
        <f t="shared" si="353"/>
        <v>2349</v>
      </c>
      <c r="AE297" s="9">
        <f t="shared" si="353"/>
        <v>1142</v>
      </c>
      <c r="AF297" s="9">
        <f t="shared" si="353"/>
        <v>-8164</v>
      </c>
      <c r="AG297" s="9">
        <f t="shared" si="353"/>
        <v>-228</v>
      </c>
      <c r="AH297" s="9">
        <f t="shared" si="353"/>
        <v>-3191</v>
      </c>
      <c r="AI297" s="9">
        <f t="shared" si="353"/>
        <v>-999</v>
      </c>
      <c r="AJ297" s="9">
        <f t="shared" si="353"/>
        <v>-56639</v>
      </c>
    </row>
    <row r="298" spans="1:36">
      <c r="A298" s="1">
        <f>A141</f>
        <v>41030</v>
      </c>
      <c r="B298" s="9">
        <f t="shared" ref="B298:AJ298" si="354">IF(OR(B129="C",B141="C"),"C",B141-B129)</f>
        <v>-5303</v>
      </c>
      <c r="C298" s="9">
        <f t="shared" si="354"/>
        <v>-1243</v>
      </c>
      <c r="D298" s="9">
        <f t="shared" si="354"/>
        <v>1548</v>
      </c>
      <c r="E298" s="9">
        <f t="shared" si="354"/>
        <v>11331</v>
      </c>
      <c r="F298" s="9">
        <f t="shared" si="354"/>
        <v>-16511</v>
      </c>
      <c r="G298" s="9">
        <f t="shared" si="354"/>
        <v>1961</v>
      </c>
      <c r="H298" s="9">
        <f t="shared" si="354"/>
        <v>1497</v>
      </c>
      <c r="I298" s="9">
        <f t="shared" si="354"/>
        <v>-212</v>
      </c>
      <c r="J298" s="9">
        <f t="shared" si="354"/>
        <v>-1130</v>
      </c>
      <c r="K298" s="9">
        <f t="shared" si="354"/>
        <v>1883</v>
      </c>
      <c r="L298" s="9">
        <f t="shared" si="354"/>
        <v>-1972</v>
      </c>
      <c r="M298" s="9">
        <f t="shared" si="354"/>
        <v>752</v>
      </c>
      <c r="N298" s="9">
        <f t="shared" si="354"/>
        <v>-399</v>
      </c>
      <c r="O298" s="9">
        <f t="shared" si="354"/>
        <v>-1646</v>
      </c>
      <c r="P298" s="9">
        <f t="shared" si="354"/>
        <v>202</v>
      </c>
      <c r="Q298" s="9">
        <f t="shared" si="354"/>
        <v>-301</v>
      </c>
      <c r="R298" s="9">
        <f t="shared" si="354"/>
        <v>-8535</v>
      </c>
      <c r="S298" s="9">
        <f t="shared" si="354"/>
        <v>-7264</v>
      </c>
      <c r="T298" s="9">
        <f t="shared" si="354"/>
        <v>1203</v>
      </c>
      <c r="U298" s="9">
        <f t="shared" si="354"/>
        <v>-2356</v>
      </c>
      <c r="V298" s="9">
        <f t="shared" si="354"/>
        <v>-1163</v>
      </c>
      <c r="W298" s="9">
        <f t="shared" si="354"/>
        <v>-2165</v>
      </c>
      <c r="X298" s="9">
        <f t="shared" si="354"/>
        <v>-505</v>
      </c>
      <c r="Y298" s="9">
        <f t="shared" si="354"/>
        <v>564</v>
      </c>
      <c r="Z298" s="9">
        <f t="shared" si="354"/>
        <v>-3270</v>
      </c>
      <c r="AA298" s="9">
        <f t="shared" si="354"/>
        <v>1411</v>
      </c>
      <c r="AB298" s="9">
        <f t="shared" si="354"/>
        <v>-35</v>
      </c>
      <c r="AC298" s="9">
        <f t="shared" si="354"/>
        <v>16148</v>
      </c>
      <c r="AD298" s="9">
        <f t="shared" si="354"/>
        <v>1928</v>
      </c>
      <c r="AE298" s="9">
        <f t="shared" si="354"/>
        <v>657</v>
      </c>
      <c r="AF298" s="9">
        <f t="shared" si="354"/>
        <v>-1276</v>
      </c>
      <c r="AG298" s="9">
        <f t="shared" si="354"/>
        <v>-67</v>
      </c>
      <c r="AH298" s="9">
        <f t="shared" si="354"/>
        <v>-684</v>
      </c>
      <c r="AI298" s="9">
        <f t="shared" si="354"/>
        <v>-1199</v>
      </c>
      <c r="AJ298" s="9">
        <f t="shared" si="354"/>
        <v>-5616</v>
      </c>
    </row>
    <row r="299" spans="1:36">
      <c r="A299" s="1">
        <f>A142</f>
        <v>41061</v>
      </c>
      <c r="B299" s="9">
        <f t="shared" ref="B299:AJ299" si="355">IF(OR(B130="C",B142="C"),"C",B142-B130)</f>
        <v>-38</v>
      </c>
      <c r="C299" s="9">
        <f t="shared" si="355"/>
        <v>51802</v>
      </c>
      <c r="D299" s="9">
        <f t="shared" si="355"/>
        <v>969</v>
      </c>
      <c r="E299" s="9">
        <f t="shared" si="355"/>
        <v>9434</v>
      </c>
      <c r="F299" s="9">
        <f t="shared" si="355"/>
        <v>-11205</v>
      </c>
      <c r="G299" s="9">
        <f t="shared" si="355"/>
        <v>8256</v>
      </c>
      <c r="H299" s="9">
        <f t="shared" si="355"/>
        <v>2563</v>
      </c>
      <c r="I299" s="9">
        <f t="shared" si="355"/>
        <v>-260</v>
      </c>
      <c r="J299" s="9">
        <f t="shared" si="355"/>
        <v>-1193</v>
      </c>
      <c r="K299" s="9">
        <f t="shared" si="355"/>
        <v>1540</v>
      </c>
      <c r="L299" s="9">
        <f t="shared" si="355"/>
        <v>-1273</v>
      </c>
      <c r="M299" s="9">
        <f t="shared" si="355"/>
        <v>2169</v>
      </c>
      <c r="N299" s="9">
        <f t="shared" si="355"/>
        <v>796</v>
      </c>
      <c r="O299" s="9">
        <f t="shared" si="355"/>
        <v>-51</v>
      </c>
      <c r="P299" s="9">
        <f t="shared" si="355"/>
        <v>-290</v>
      </c>
      <c r="Q299" s="9">
        <f t="shared" si="355"/>
        <v>-248</v>
      </c>
      <c r="R299" s="9">
        <f t="shared" si="355"/>
        <v>-10937</v>
      </c>
      <c r="S299" s="9">
        <f t="shared" si="355"/>
        <v>-10075</v>
      </c>
      <c r="T299" s="9">
        <f t="shared" si="355"/>
        <v>1533</v>
      </c>
      <c r="U299" s="9">
        <f t="shared" si="355"/>
        <v>-1587</v>
      </c>
      <c r="V299" s="9">
        <f t="shared" si="355"/>
        <v>11699</v>
      </c>
      <c r="W299" s="9">
        <f t="shared" si="355"/>
        <v>-3244</v>
      </c>
      <c r="X299" s="9">
        <f t="shared" si="355"/>
        <v>792</v>
      </c>
      <c r="Y299" s="9">
        <f t="shared" si="355"/>
        <v>-3078</v>
      </c>
      <c r="Z299" s="9">
        <f t="shared" si="355"/>
        <v>6170</v>
      </c>
      <c r="AA299" s="9">
        <f t="shared" si="355"/>
        <v>-5095</v>
      </c>
      <c r="AB299" s="9">
        <f t="shared" si="355"/>
        <v>-2189</v>
      </c>
      <c r="AC299" s="9">
        <f t="shared" si="355"/>
        <v>23164</v>
      </c>
      <c r="AD299" s="9">
        <f t="shared" si="355"/>
        <v>-92</v>
      </c>
      <c r="AE299" s="9">
        <f t="shared" si="355"/>
        <v>-140</v>
      </c>
      <c r="AF299" s="9">
        <f t="shared" si="355"/>
        <v>-1370</v>
      </c>
      <c r="AG299" s="9">
        <f t="shared" si="355"/>
        <v>248</v>
      </c>
      <c r="AH299" s="9">
        <f t="shared" si="355"/>
        <v>-2136</v>
      </c>
      <c r="AI299" s="9">
        <f t="shared" si="355"/>
        <v>1665</v>
      </c>
      <c r="AJ299" s="9">
        <f t="shared" si="355"/>
        <v>72207</v>
      </c>
    </row>
    <row r="300" spans="1:36">
      <c r="A300" s="1">
        <f>A143</f>
        <v>41091</v>
      </c>
      <c r="B300" s="9">
        <f t="shared" ref="B300:AJ300" si="356">IF(OR(B131="C",B143="C"),"C",B143-B131)</f>
        <v>-10822</v>
      </c>
      <c r="C300" s="9">
        <f t="shared" si="356"/>
        <v>-37684</v>
      </c>
      <c r="D300" s="9">
        <f t="shared" si="356"/>
        <v>698</v>
      </c>
      <c r="E300" s="9">
        <f t="shared" si="356"/>
        <v>-6298</v>
      </c>
      <c r="F300" s="9">
        <f t="shared" si="356"/>
        <v>-25928</v>
      </c>
      <c r="G300" s="9">
        <f t="shared" si="356"/>
        <v>-13439</v>
      </c>
      <c r="H300" s="9">
        <f t="shared" si="356"/>
        <v>-5637</v>
      </c>
      <c r="I300" s="9">
        <f t="shared" si="356"/>
        <v>473</v>
      </c>
      <c r="J300" s="9">
        <f t="shared" si="356"/>
        <v>-1560</v>
      </c>
      <c r="K300" s="9">
        <f t="shared" si="356"/>
        <v>-2347</v>
      </c>
      <c r="L300" s="9">
        <f t="shared" si="356"/>
        <v>-2985</v>
      </c>
      <c r="M300" s="9">
        <f t="shared" si="356"/>
        <v>1701</v>
      </c>
      <c r="N300" s="9">
        <f t="shared" si="356"/>
        <v>1291</v>
      </c>
      <c r="O300" s="9">
        <f t="shared" si="356"/>
        <v>-1291</v>
      </c>
      <c r="P300" s="9">
        <f t="shared" si="356"/>
        <v>-2470</v>
      </c>
      <c r="Q300" s="9">
        <f t="shared" si="356"/>
        <v>-964</v>
      </c>
      <c r="R300" s="9">
        <f t="shared" si="356"/>
        <v>-29117</v>
      </c>
      <c r="S300" s="9">
        <f t="shared" si="356"/>
        <v>-22791</v>
      </c>
      <c r="T300" s="9">
        <f t="shared" si="356"/>
        <v>275</v>
      </c>
      <c r="U300" s="9">
        <f t="shared" si="356"/>
        <v>-6696</v>
      </c>
      <c r="V300" s="9">
        <f t="shared" si="356"/>
        <v>-603</v>
      </c>
      <c r="W300" s="9">
        <f t="shared" si="356"/>
        <v>-3185</v>
      </c>
      <c r="X300" s="9">
        <f t="shared" si="356"/>
        <v>-2242</v>
      </c>
      <c r="Y300" s="9">
        <f t="shared" si="356"/>
        <v>-3326</v>
      </c>
      <c r="Z300" s="9">
        <f t="shared" si="356"/>
        <v>-9356</v>
      </c>
      <c r="AA300" s="9">
        <f t="shared" si="356"/>
        <v>2738</v>
      </c>
      <c r="AB300" s="9">
        <f t="shared" si="356"/>
        <v>-7513</v>
      </c>
      <c r="AC300" s="9">
        <f t="shared" si="356"/>
        <v>17514</v>
      </c>
      <c r="AD300" s="9">
        <f t="shared" si="356"/>
        <v>-1295</v>
      </c>
      <c r="AE300" s="9">
        <f t="shared" si="356"/>
        <v>229</v>
      </c>
      <c r="AF300" s="9">
        <f t="shared" si="356"/>
        <v>-10484</v>
      </c>
      <c r="AG300" s="9">
        <f t="shared" si="356"/>
        <v>670</v>
      </c>
      <c r="AH300" s="9">
        <f t="shared" si="356"/>
        <v>190</v>
      </c>
      <c r="AI300" s="9">
        <f t="shared" si="356"/>
        <v>-612</v>
      </c>
      <c r="AJ300" s="9">
        <f t="shared" si="356"/>
        <v>-150716</v>
      </c>
    </row>
    <row r="301" spans="1:36">
      <c r="A301" s="1">
        <f>A144</f>
        <v>41122</v>
      </c>
      <c r="B301" s="9">
        <f t="shared" ref="B301:AJ301" si="357">IF(OR(B132="C",B144="C"),"C",B144-B132)</f>
        <v>-9622</v>
      </c>
      <c r="C301" s="9">
        <f t="shared" si="357"/>
        <v>-16845</v>
      </c>
      <c r="D301" s="9">
        <f t="shared" si="357"/>
        <v>-2005</v>
      </c>
      <c r="E301" s="9">
        <f t="shared" si="357"/>
        <v>-2519</v>
      </c>
      <c r="F301" s="9">
        <f t="shared" si="357"/>
        <v>-30945</v>
      </c>
      <c r="G301" s="9">
        <f t="shared" si="357"/>
        <v>-11428</v>
      </c>
      <c r="H301" s="9">
        <f t="shared" si="357"/>
        <v>-12060</v>
      </c>
      <c r="I301" s="9">
        <f t="shared" si="357"/>
        <v>-1565</v>
      </c>
      <c r="J301" s="9">
        <f t="shared" si="357"/>
        <v>-1431</v>
      </c>
      <c r="K301" s="9">
        <f t="shared" si="357"/>
        <v>-88</v>
      </c>
      <c r="L301" s="9">
        <f t="shared" si="357"/>
        <v>-15845</v>
      </c>
      <c r="M301" s="9">
        <f t="shared" si="357"/>
        <v>-7674</v>
      </c>
      <c r="N301" s="9">
        <f t="shared" si="357"/>
        <v>-5681</v>
      </c>
      <c r="O301" s="9">
        <f t="shared" si="357"/>
        <v>-1439</v>
      </c>
      <c r="P301" s="9">
        <f t="shared" si="357"/>
        <v>655</v>
      </c>
      <c r="Q301" s="9">
        <f t="shared" si="357"/>
        <v>-1568</v>
      </c>
      <c r="R301" s="9">
        <f t="shared" si="357"/>
        <v>-45221</v>
      </c>
      <c r="S301" s="9">
        <f t="shared" si="357"/>
        <v>-37173</v>
      </c>
      <c r="T301" s="9">
        <f t="shared" si="357"/>
        <v>-5448</v>
      </c>
      <c r="U301" s="9">
        <f t="shared" si="357"/>
        <v>-11162</v>
      </c>
      <c r="V301" s="9">
        <f t="shared" si="357"/>
        <v>-6506</v>
      </c>
      <c r="W301" s="9">
        <f t="shared" si="357"/>
        <v>-1936</v>
      </c>
      <c r="X301" s="9">
        <f t="shared" si="357"/>
        <v>2604</v>
      </c>
      <c r="Y301" s="9">
        <f t="shared" si="357"/>
        <v>-2624</v>
      </c>
      <c r="Z301" s="9">
        <f t="shared" si="357"/>
        <v>-8462</v>
      </c>
      <c r="AA301" s="9">
        <f t="shared" si="357"/>
        <v>-668</v>
      </c>
      <c r="AB301" s="9">
        <f t="shared" si="357"/>
        <v>-4001</v>
      </c>
      <c r="AC301" s="9">
        <f t="shared" si="357"/>
        <v>446</v>
      </c>
      <c r="AD301" s="9">
        <f t="shared" si="357"/>
        <v>352</v>
      </c>
      <c r="AE301" s="9">
        <f t="shared" si="357"/>
        <v>-2022</v>
      </c>
      <c r="AF301" s="9">
        <f t="shared" si="357"/>
        <v>-9709</v>
      </c>
      <c r="AG301" s="9">
        <f t="shared" si="357"/>
        <v>1449</v>
      </c>
      <c r="AH301" s="9">
        <f t="shared" si="357"/>
        <v>1440</v>
      </c>
      <c r="AI301" s="9">
        <f t="shared" si="357"/>
        <v>696</v>
      </c>
      <c r="AJ301" s="9">
        <f t="shared" si="357"/>
        <v>-202375</v>
      </c>
    </row>
    <row r="302" spans="1:36">
      <c r="A302" s="1">
        <f>A145</f>
        <v>41153</v>
      </c>
      <c r="B302" s="9">
        <f t="shared" ref="B302:AJ302" si="358">IF(OR(B133="C",B145="C"),"C",B145-B133)</f>
        <v>-5460</v>
      </c>
      <c r="C302" s="9">
        <f t="shared" si="358"/>
        <v>-18469</v>
      </c>
      <c r="D302" s="9">
        <f t="shared" si="358"/>
        <v>-1678</v>
      </c>
      <c r="E302" s="9">
        <f t="shared" si="358"/>
        <v>-3566</v>
      </c>
      <c r="F302" s="9">
        <f t="shared" si="358"/>
        <v>-16008</v>
      </c>
      <c r="G302" s="9">
        <f t="shared" si="358"/>
        <v>3204</v>
      </c>
      <c r="H302" s="9">
        <f t="shared" si="358"/>
        <v>-5192</v>
      </c>
      <c r="I302" s="9">
        <f t="shared" si="358"/>
        <v>-232</v>
      </c>
      <c r="J302" s="9">
        <f t="shared" si="358"/>
        <v>-5020</v>
      </c>
      <c r="K302" s="9">
        <f t="shared" si="358"/>
        <v>-6764</v>
      </c>
      <c r="L302" s="9">
        <f t="shared" si="358"/>
        <v>-13300</v>
      </c>
      <c r="M302" s="9">
        <f t="shared" si="358"/>
        <v>-4675</v>
      </c>
      <c r="N302" s="9">
        <f t="shared" si="358"/>
        <v>8443</v>
      </c>
      <c r="O302" s="9">
        <f t="shared" si="358"/>
        <v>829</v>
      </c>
      <c r="P302" s="9">
        <f t="shared" si="358"/>
        <v>2409</v>
      </c>
      <c r="Q302" s="9">
        <f t="shared" si="358"/>
        <v>933</v>
      </c>
      <c r="R302" s="9">
        <f t="shared" si="358"/>
        <v>-12084</v>
      </c>
      <c r="S302" s="9">
        <f t="shared" si="358"/>
        <v>-10154</v>
      </c>
      <c r="T302" s="9">
        <f t="shared" si="358"/>
        <v>3546</v>
      </c>
      <c r="U302" s="9">
        <f t="shared" si="358"/>
        <v>-3427</v>
      </c>
      <c r="V302" s="9">
        <f t="shared" si="358"/>
        <v>12905</v>
      </c>
      <c r="W302" s="9">
        <f t="shared" si="358"/>
        <v>350</v>
      </c>
      <c r="X302" s="9">
        <f t="shared" si="358"/>
        <v>4670</v>
      </c>
      <c r="Y302" s="9">
        <f t="shared" si="358"/>
        <v>59</v>
      </c>
      <c r="Z302" s="9">
        <f t="shared" si="358"/>
        <v>17982</v>
      </c>
      <c r="AA302" s="9">
        <f t="shared" si="358"/>
        <v>-41</v>
      </c>
      <c r="AB302" s="9">
        <f t="shared" si="358"/>
        <v>-4345</v>
      </c>
      <c r="AC302" s="9">
        <f t="shared" si="358"/>
        <v>5644</v>
      </c>
      <c r="AD302" s="9">
        <f t="shared" si="358"/>
        <v>-196</v>
      </c>
      <c r="AE302" s="9">
        <f t="shared" si="358"/>
        <v>-139</v>
      </c>
      <c r="AF302" s="9">
        <f t="shared" si="358"/>
        <v>-11670</v>
      </c>
      <c r="AG302" s="9">
        <f t="shared" si="358"/>
        <v>-123</v>
      </c>
      <c r="AH302" s="9">
        <f t="shared" si="358"/>
        <v>-1269</v>
      </c>
      <c r="AI302" s="9">
        <f t="shared" si="358"/>
        <v>-7646</v>
      </c>
      <c r="AJ302" s="9">
        <f t="shared" si="358"/>
        <v>-78315</v>
      </c>
    </row>
    <row r="303" spans="1:36">
      <c r="A303" s="1">
        <f>A146</f>
        <v>41183</v>
      </c>
      <c r="B303" s="9">
        <f t="shared" ref="B303:AJ303" si="359">IF(OR(B134="C",B146="C"),"C",B146-B134)</f>
        <v>3851</v>
      </c>
      <c r="C303" s="9">
        <f t="shared" si="359"/>
        <v>16567</v>
      </c>
      <c r="D303" s="9">
        <f t="shared" si="359"/>
        <v>-4746</v>
      </c>
      <c r="E303" s="9">
        <f t="shared" si="359"/>
        <v>-5719</v>
      </c>
      <c r="F303" s="9">
        <f t="shared" si="359"/>
        <v>-8000</v>
      </c>
      <c r="G303" s="9">
        <f t="shared" si="359"/>
        <v>12725</v>
      </c>
      <c r="H303" s="9">
        <f t="shared" si="359"/>
        <v>2515</v>
      </c>
      <c r="I303" s="9">
        <f t="shared" si="359"/>
        <v>280</v>
      </c>
      <c r="J303" s="9">
        <f t="shared" si="359"/>
        <v>-1016</v>
      </c>
      <c r="K303" s="9">
        <f t="shared" si="359"/>
        <v>3782</v>
      </c>
      <c r="L303" s="9">
        <f t="shared" si="359"/>
        <v>-958</v>
      </c>
      <c r="M303" s="9">
        <f t="shared" si="359"/>
        <v>-2752</v>
      </c>
      <c r="N303" s="9">
        <f t="shared" si="359"/>
        <v>-7669</v>
      </c>
      <c r="O303" s="9">
        <f t="shared" si="359"/>
        <v>-2153</v>
      </c>
      <c r="P303" s="9">
        <f t="shared" si="359"/>
        <v>-5157</v>
      </c>
      <c r="Q303" s="9">
        <f t="shared" si="359"/>
        <v>3545</v>
      </c>
      <c r="R303" s="9">
        <f t="shared" si="359"/>
        <v>-933</v>
      </c>
      <c r="S303" s="9">
        <f t="shared" si="359"/>
        <v>-2716</v>
      </c>
      <c r="T303" s="9">
        <f t="shared" si="359"/>
        <v>2134</v>
      </c>
      <c r="U303" s="9">
        <f t="shared" si="359"/>
        <v>-7169</v>
      </c>
      <c r="V303" s="9">
        <f t="shared" si="359"/>
        <v>24870</v>
      </c>
      <c r="W303" s="9">
        <f t="shared" si="359"/>
        <v>-624</v>
      </c>
      <c r="X303" s="9">
        <f t="shared" si="359"/>
        <v>9080</v>
      </c>
      <c r="Y303" s="9">
        <f t="shared" si="359"/>
        <v>1978</v>
      </c>
      <c r="Z303" s="9">
        <f t="shared" si="359"/>
        <v>35303</v>
      </c>
      <c r="AA303" s="9">
        <f t="shared" si="359"/>
        <v>8859</v>
      </c>
      <c r="AB303" s="9">
        <f t="shared" si="359"/>
        <v>3123</v>
      </c>
      <c r="AC303" s="9">
        <f t="shared" si="359"/>
        <v>26379</v>
      </c>
      <c r="AD303" s="9">
        <f t="shared" si="359"/>
        <v>3376</v>
      </c>
      <c r="AE303" s="9">
        <f t="shared" si="359"/>
        <v>-1188</v>
      </c>
      <c r="AF303" s="9">
        <f t="shared" si="359"/>
        <v>3757</v>
      </c>
      <c r="AG303" s="9">
        <f t="shared" si="359"/>
        <v>-1447</v>
      </c>
      <c r="AH303" s="9">
        <f t="shared" si="359"/>
        <v>4128</v>
      </c>
      <c r="AI303" s="9">
        <f t="shared" si="359"/>
        <v>493</v>
      </c>
      <c r="AJ303" s="9">
        <f t="shared" si="359"/>
        <v>81911</v>
      </c>
    </row>
    <row r="304" spans="1:36">
      <c r="A304" s="1">
        <f>A147</f>
        <v>41214</v>
      </c>
      <c r="B304" s="9">
        <f t="shared" ref="B304:AJ304" si="360">IF(OR(B135="C",B147="C"),"C",B147-B135)</f>
        <v>-6578</v>
      </c>
      <c r="C304" s="9">
        <f t="shared" si="360"/>
        <v>59080</v>
      </c>
      <c r="D304" s="9">
        <f t="shared" si="360"/>
        <v>-4179</v>
      </c>
      <c r="E304" s="9">
        <f t="shared" si="360"/>
        <v>-1142</v>
      </c>
      <c r="F304" s="9">
        <f t="shared" si="360"/>
        <v>-11861</v>
      </c>
      <c r="G304" s="9">
        <f t="shared" si="360"/>
        <v>-9584</v>
      </c>
      <c r="H304" s="9">
        <f t="shared" si="360"/>
        <v>-2773</v>
      </c>
      <c r="I304" s="9">
        <f t="shared" si="360"/>
        <v>-76</v>
      </c>
      <c r="J304" s="9">
        <f t="shared" si="360"/>
        <v>-2552</v>
      </c>
      <c r="K304" s="9">
        <f t="shared" si="360"/>
        <v>1672</v>
      </c>
      <c r="L304" s="9">
        <f t="shared" si="360"/>
        <v>1739</v>
      </c>
      <c r="M304" s="9">
        <f t="shared" si="360"/>
        <v>-3287</v>
      </c>
      <c r="N304" s="9">
        <f t="shared" si="360"/>
        <v>-677</v>
      </c>
      <c r="O304" s="9">
        <f t="shared" si="360"/>
        <v>652</v>
      </c>
      <c r="P304" s="9">
        <f t="shared" si="360"/>
        <v>-1458</v>
      </c>
      <c r="Q304" s="9">
        <f t="shared" si="360"/>
        <v>2296</v>
      </c>
      <c r="R304" s="9">
        <f t="shared" si="360"/>
        <v>4176</v>
      </c>
      <c r="S304" s="9">
        <f t="shared" si="360"/>
        <v>3869</v>
      </c>
      <c r="T304" s="9">
        <f t="shared" si="360"/>
        <v>-5489</v>
      </c>
      <c r="U304" s="9">
        <f t="shared" si="360"/>
        <v>-4680</v>
      </c>
      <c r="V304" s="9">
        <f t="shared" si="360"/>
        <v>-7065</v>
      </c>
      <c r="W304" s="9">
        <f t="shared" si="360"/>
        <v>-1862</v>
      </c>
      <c r="X304" s="9">
        <f t="shared" si="360"/>
        <v>4411</v>
      </c>
      <c r="Y304" s="9">
        <f t="shared" si="360"/>
        <v>-4651</v>
      </c>
      <c r="Z304" s="9">
        <f t="shared" si="360"/>
        <v>-9169</v>
      </c>
      <c r="AA304" s="9">
        <f t="shared" si="360"/>
        <v>-6597</v>
      </c>
      <c r="AB304" s="9">
        <f t="shared" si="360"/>
        <v>-4758</v>
      </c>
      <c r="AC304" s="9">
        <f t="shared" si="360"/>
        <v>-1624</v>
      </c>
      <c r="AD304" s="9">
        <f t="shared" si="360"/>
        <v>1627</v>
      </c>
      <c r="AE304" s="9">
        <f t="shared" si="360"/>
        <v>-1716</v>
      </c>
      <c r="AF304" s="9">
        <f t="shared" si="360"/>
        <v>-18158</v>
      </c>
      <c r="AG304" s="9">
        <f t="shared" si="360"/>
        <v>-760</v>
      </c>
      <c r="AH304" s="9">
        <f t="shared" si="360"/>
        <v>-4037</v>
      </c>
      <c r="AI304" s="9">
        <f t="shared" si="360"/>
        <v>-3200</v>
      </c>
      <c r="AJ304" s="9">
        <f t="shared" si="360"/>
        <v>-33110</v>
      </c>
    </row>
    <row r="305" spans="1:36">
      <c r="A305" s="1">
        <f>A148</f>
        <v>41244</v>
      </c>
      <c r="B305" s="9">
        <f t="shared" ref="B305:AJ305" si="361">IF(OR(B136="C",B148="C"),"C",B148-B136)</f>
        <v>-1896</v>
      </c>
      <c r="C305" s="9">
        <f t="shared" si="361"/>
        <v>23370</v>
      </c>
      <c r="D305" s="9">
        <f t="shared" si="361"/>
        <v>-6841</v>
      </c>
      <c r="E305" s="9">
        <f t="shared" si="361"/>
        <v>8205</v>
      </c>
      <c r="F305" s="9">
        <f t="shared" si="361"/>
        <v>-7575</v>
      </c>
      <c r="G305" s="9">
        <f t="shared" si="361"/>
        <v>-1875</v>
      </c>
      <c r="H305" s="9">
        <f t="shared" si="361"/>
        <v>-841</v>
      </c>
      <c r="I305" s="9">
        <f t="shared" si="361"/>
        <v>-815</v>
      </c>
      <c r="J305" s="9">
        <f t="shared" si="361"/>
        <v>-2824</v>
      </c>
      <c r="K305" s="9">
        <f t="shared" si="361"/>
        <v>1661</v>
      </c>
      <c r="L305" s="9">
        <f t="shared" si="361"/>
        <v>3116</v>
      </c>
      <c r="M305" s="9">
        <f t="shared" si="361"/>
        <v>-1050</v>
      </c>
      <c r="N305" s="9">
        <f t="shared" si="361"/>
        <v>-1353</v>
      </c>
      <c r="O305" s="9">
        <f t="shared" si="361"/>
        <v>-2949</v>
      </c>
      <c r="P305" s="9">
        <f t="shared" si="361"/>
        <v>4</v>
      </c>
      <c r="Q305" s="9">
        <f t="shared" si="361"/>
        <v>4684</v>
      </c>
      <c r="R305" s="9">
        <f t="shared" si="361"/>
        <v>24892</v>
      </c>
      <c r="S305" s="9">
        <f t="shared" si="361"/>
        <v>14852</v>
      </c>
      <c r="T305" s="9">
        <f t="shared" si="361"/>
        <v>1323</v>
      </c>
      <c r="U305" s="9">
        <f t="shared" si="361"/>
        <v>-1168</v>
      </c>
      <c r="V305" s="9">
        <f t="shared" si="361"/>
        <v>-1604</v>
      </c>
      <c r="W305" s="9">
        <f t="shared" si="361"/>
        <v>2353</v>
      </c>
      <c r="X305" s="9">
        <f t="shared" si="361"/>
        <v>4420</v>
      </c>
      <c r="Y305" s="9">
        <f t="shared" si="361"/>
        <v>-2077</v>
      </c>
      <c r="Z305" s="9">
        <f t="shared" si="361"/>
        <v>3092</v>
      </c>
      <c r="AA305" s="9">
        <f t="shared" si="361"/>
        <v>7228</v>
      </c>
      <c r="AB305" s="9">
        <f t="shared" si="361"/>
        <v>1146</v>
      </c>
      <c r="AC305" s="9">
        <f t="shared" si="361"/>
        <v>23169</v>
      </c>
      <c r="AD305" s="9">
        <f t="shared" si="361"/>
        <v>4385</v>
      </c>
      <c r="AE305" s="9">
        <f t="shared" si="361"/>
        <v>2958</v>
      </c>
      <c r="AF305" s="9">
        <f t="shared" si="361"/>
        <v>-7168</v>
      </c>
      <c r="AG305" s="9">
        <f t="shared" si="361"/>
        <v>1076</v>
      </c>
      <c r="AH305" s="9">
        <f t="shared" si="361"/>
        <v>-3825</v>
      </c>
      <c r="AI305" s="9">
        <f t="shared" si="361"/>
        <v>-1144</v>
      </c>
      <c r="AJ305" s="9">
        <f t="shared" si="361"/>
        <v>68984</v>
      </c>
    </row>
    <row r="306" spans="1:36">
      <c r="A306" s="1">
        <f>A149</f>
        <v>41275</v>
      </c>
      <c r="B306" s="9">
        <f t="shared" ref="B306:AJ306" si="362">IF(OR(B137="C",B149="C"),"C",B149-B137)</f>
        <v>-6053</v>
      </c>
      <c r="C306" s="9">
        <f t="shared" si="362"/>
        <v>24113</v>
      </c>
      <c r="D306" s="9">
        <f t="shared" si="362"/>
        <v>21999</v>
      </c>
      <c r="E306" s="9">
        <f t="shared" si="362"/>
        <v>12441</v>
      </c>
      <c r="F306" s="9">
        <f t="shared" si="362"/>
        <v>-7273</v>
      </c>
      <c r="G306" s="9">
        <f t="shared" si="362"/>
        <v>-7174</v>
      </c>
      <c r="H306" s="9">
        <f t="shared" si="362"/>
        <v>1006</v>
      </c>
      <c r="I306" s="9">
        <f t="shared" si="362"/>
        <v>16295</v>
      </c>
      <c r="J306" s="9">
        <f t="shared" si="362"/>
        <v>1418</v>
      </c>
      <c r="K306" s="9">
        <f t="shared" si="362"/>
        <v>-1002</v>
      </c>
      <c r="L306" s="9">
        <f t="shared" si="362"/>
        <v>-4380</v>
      </c>
      <c r="M306" s="9">
        <f t="shared" si="362"/>
        <v>-1826</v>
      </c>
      <c r="N306" s="9">
        <f t="shared" si="362"/>
        <v>-276</v>
      </c>
      <c r="O306" s="9">
        <f t="shared" si="362"/>
        <v>-6494</v>
      </c>
      <c r="P306" s="9">
        <f t="shared" si="362"/>
        <v>254</v>
      </c>
      <c r="Q306" s="9">
        <f t="shared" si="362"/>
        <v>-6487</v>
      </c>
      <c r="R306" s="9">
        <f t="shared" si="362"/>
        <v>15233</v>
      </c>
      <c r="S306" s="9">
        <f t="shared" si="362"/>
        <v>11505</v>
      </c>
      <c r="T306" s="9">
        <f t="shared" si="362"/>
        <v>-1951</v>
      </c>
      <c r="U306" s="9">
        <f t="shared" si="362"/>
        <v>-5322</v>
      </c>
      <c r="V306" s="9">
        <f t="shared" si="362"/>
        <v>16773</v>
      </c>
      <c r="W306" s="9">
        <f t="shared" si="362"/>
        <v>-3685</v>
      </c>
      <c r="X306" s="9">
        <f t="shared" si="362"/>
        <v>-1134</v>
      </c>
      <c r="Y306" s="9">
        <f t="shared" si="362"/>
        <v>-5682</v>
      </c>
      <c r="Z306" s="9">
        <f t="shared" si="362"/>
        <v>6273</v>
      </c>
      <c r="AA306" s="9">
        <f t="shared" si="362"/>
        <v>-26490</v>
      </c>
      <c r="AB306" s="9">
        <f t="shared" si="362"/>
        <v>-9495</v>
      </c>
      <c r="AC306" s="9">
        <f t="shared" si="362"/>
        <v>-6706</v>
      </c>
      <c r="AD306" s="9">
        <f t="shared" si="362"/>
        <v>2113</v>
      </c>
      <c r="AE306" s="9">
        <f t="shared" si="362"/>
        <v>-8636</v>
      </c>
      <c r="AF306" s="9">
        <f t="shared" si="362"/>
        <v>-4176</v>
      </c>
      <c r="AG306" s="9">
        <f t="shared" si="362"/>
        <v>-750</v>
      </c>
      <c r="AH306" s="9">
        <f t="shared" si="362"/>
        <v>-5237</v>
      </c>
      <c r="AI306" s="9">
        <f t="shared" si="362"/>
        <v>317</v>
      </c>
      <c r="AJ306" s="9">
        <f t="shared" si="362"/>
        <v>-8267</v>
      </c>
    </row>
    <row r="307" spans="1:36">
      <c r="A307" s="1">
        <f>A150</f>
        <v>41306</v>
      </c>
      <c r="B307" s="9">
        <f t="shared" ref="B307:AJ307" si="363">IF(OR(B138="C",B150="C"),"C",B150-B138)</f>
        <v>-12636</v>
      </c>
      <c r="C307" s="9">
        <f t="shared" si="363"/>
        <v>22223</v>
      </c>
      <c r="D307" s="9">
        <f t="shared" si="363"/>
        <v>-2311</v>
      </c>
      <c r="E307" s="9">
        <f t="shared" si="363"/>
        <v>-5323</v>
      </c>
      <c r="F307" s="9">
        <f t="shared" si="363"/>
        <v>4829</v>
      </c>
      <c r="G307" s="9">
        <f t="shared" si="363"/>
        <v>26277</v>
      </c>
      <c r="H307" s="9">
        <f t="shared" si="363"/>
        <v>1381</v>
      </c>
      <c r="I307" s="9">
        <f t="shared" si="363"/>
        <v>-913</v>
      </c>
      <c r="J307" s="9">
        <f t="shared" si="363"/>
        <v>-3145</v>
      </c>
      <c r="K307" s="9">
        <f t="shared" si="363"/>
        <v>-9999</v>
      </c>
      <c r="L307" s="9">
        <f t="shared" si="363"/>
        <v>-5351</v>
      </c>
      <c r="M307" s="9">
        <f t="shared" si="363"/>
        <v>-2574</v>
      </c>
      <c r="N307" s="9">
        <f t="shared" si="363"/>
        <v>-7006</v>
      </c>
      <c r="O307" s="9">
        <f t="shared" si="363"/>
        <v>1594</v>
      </c>
      <c r="P307" s="9">
        <f t="shared" si="363"/>
        <v>-4488</v>
      </c>
      <c r="Q307" s="9">
        <f t="shared" si="363"/>
        <v>-536</v>
      </c>
      <c r="R307" s="9">
        <f t="shared" si="363"/>
        <v>-8401</v>
      </c>
      <c r="S307" s="9">
        <f t="shared" si="363"/>
        <v>-7387</v>
      </c>
      <c r="T307" s="9">
        <f t="shared" si="363"/>
        <v>2737</v>
      </c>
      <c r="U307" s="9">
        <f t="shared" si="363"/>
        <v>579</v>
      </c>
      <c r="V307" s="9">
        <f t="shared" si="363"/>
        <v>13281</v>
      </c>
      <c r="W307" s="9">
        <f t="shared" si="363"/>
        <v>-154</v>
      </c>
      <c r="X307" s="9">
        <f t="shared" si="363"/>
        <v>5278</v>
      </c>
      <c r="Y307" s="9">
        <f t="shared" si="363"/>
        <v>-1679</v>
      </c>
      <c r="Z307" s="9">
        <f t="shared" si="363"/>
        <v>16727</v>
      </c>
      <c r="AA307" s="9">
        <f t="shared" si="363"/>
        <v>1974</v>
      </c>
      <c r="AB307" s="9">
        <f t="shared" si="363"/>
        <v>4442</v>
      </c>
      <c r="AC307" s="9">
        <f t="shared" si="363"/>
        <v>32185</v>
      </c>
      <c r="AD307" s="9">
        <f t="shared" si="363"/>
        <v>1853</v>
      </c>
      <c r="AE307" s="9">
        <f t="shared" si="363"/>
        <v>-7263</v>
      </c>
      <c r="AF307" s="9">
        <f t="shared" si="363"/>
        <v>-4534</v>
      </c>
      <c r="AG307" s="9">
        <f t="shared" si="363"/>
        <v>143</v>
      </c>
      <c r="AH307" s="9">
        <f t="shared" si="363"/>
        <v>5395</v>
      </c>
      <c r="AI307" s="9">
        <f t="shared" si="363"/>
        <v>868</v>
      </c>
      <c r="AJ307" s="9">
        <f t="shared" si="363"/>
        <v>48728</v>
      </c>
    </row>
    <row r="308" spans="1:36">
      <c r="A308" s="1">
        <f>A151</f>
        <v>41334</v>
      </c>
      <c r="B308" s="9">
        <f t="shared" ref="B308:AJ308" si="364">IF(OR(B139="C",B151="C"),"C",B151-B139)</f>
        <v>28084</v>
      </c>
      <c r="C308" s="9">
        <f t="shared" si="364"/>
        <v>34254</v>
      </c>
      <c r="D308" s="9">
        <f t="shared" si="364"/>
        <v>16707</v>
      </c>
      <c r="E308" s="9">
        <f t="shared" si="364"/>
        <v>11837</v>
      </c>
      <c r="F308" s="9">
        <f t="shared" si="364"/>
        <v>21536</v>
      </c>
      <c r="G308" s="9">
        <f t="shared" si="364"/>
        <v>21823</v>
      </c>
      <c r="H308" s="9">
        <f t="shared" si="364"/>
        <v>12203</v>
      </c>
      <c r="I308" s="9">
        <f t="shared" si="364"/>
        <v>4056</v>
      </c>
      <c r="J308" s="9">
        <f t="shared" si="364"/>
        <v>3316</v>
      </c>
      <c r="K308" s="9">
        <f t="shared" si="364"/>
        <v>3075</v>
      </c>
      <c r="L308" s="9">
        <f t="shared" si="364"/>
        <v>15010</v>
      </c>
      <c r="M308" s="9">
        <f t="shared" si="364"/>
        <v>2594</v>
      </c>
      <c r="N308" s="9">
        <f t="shared" si="364"/>
        <v>-7676</v>
      </c>
      <c r="O308" s="9">
        <f t="shared" si="364"/>
        <v>4083</v>
      </c>
      <c r="P308" s="9">
        <f t="shared" si="364"/>
        <v>1276</v>
      </c>
      <c r="Q308" s="9">
        <f t="shared" si="364"/>
        <v>5569</v>
      </c>
      <c r="R308" s="9">
        <f t="shared" si="364"/>
        <v>4188</v>
      </c>
      <c r="S308" s="9">
        <f t="shared" si="364"/>
        <v>411</v>
      </c>
      <c r="T308" s="9">
        <f t="shared" si="364"/>
        <v>11527</v>
      </c>
      <c r="U308" s="9">
        <f t="shared" si="364"/>
        <v>9559</v>
      </c>
      <c r="V308" s="9">
        <f t="shared" si="364"/>
        <v>33681</v>
      </c>
      <c r="W308" s="9">
        <f t="shared" si="364"/>
        <v>1939</v>
      </c>
      <c r="X308" s="9">
        <f t="shared" si="364"/>
        <v>6038</v>
      </c>
      <c r="Y308" s="9">
        <f t="shared" si="364"/>
        <v>3237</v>
      </c>
      <c r="Z308" s="9">
        <f t="shared" si="364"/>
        <v>44895</v>
      </c>
      <c r="AA308" s="9">
        <f t="shared" si="364"/>
        <v>6980</v>
      </c>
      <c r="AB308" s="9">
        <f t="shared" si="364"/>
        <v>12125</v>
      </c>
      <c r="AC308" s="9">
        <f t="shared" si="364"/>
        <v>33951</v>
      </c>
      <c r="AD308" s="9">
        <f t="shared" si="364"/>
        <v>1436</v>
      </c>
      <c r="AE308" s="9">
        <f t="shared" si="364"/>
        <v>6920</v>
      </c>
      <c r="AF308" s="9">
        <f t="shared" si="364"/>
        <v>6244</v>
      </c>
      <c r="AG308" s="9">
        <f t="shared" si="364"/>
        <v>1489</v>
      </c>
      <c r="AH308" s="9">
        <f t="shared" si="364"/>
        <v>9799</v>
      </c>
      <c r="AI308" s="9">
        <f t="shared" si="364"/>
        <v>442</v>
      </c>
      <c r="AJ308" s="9">
        <f t="shared" si="364"/>
        <v>327305</v>
      </c>
    </row>
    <row r="309" spans="1:36">
      <c r="A309" s="1">
        <f>A152</f>
        <v>41365</v>
      </c>
      <c r="B309" s="9">
        <f t="shared" ref="B309:AJ309" si="365">IF(OR(B140="C",B152="C"),"C",B152-B140)</f>
        <v>-6882</v>
      </c>
      <c r="C309" s="9">
        <f t="shared" si="365"/>
        <v>9583</v>
      </c>
      <c r="D309" s="9">
        <f t="shared" si="365"/>
        <v>-7396</v>
      </c>
      <c r="E309" s="9">
        <f t="shared" si="365"/>
        <v>-8480</v>
      </c>
      <c r="F309" s="9">
        <f t="shared" si="365"/>
        <v>-4982</v>
      </c>
      <c r="G309" s="9">
        <f t="shared" si="365"/>
        <v>-11680</v>
      </c>
      <c r="H309" s="9">
        <f t="shared" si="365"/>
        <v>-1770</v>
      </c>
      <c r="I309" s="9">
        <f t="shared" si="365"/>
        <v>-240</v>
      </c>
      <c r="J309" s="9">
        <f t="shared" si="365"/>
        <v>752</v>
      </c>
      <c r="K309" s="9">
        <f t="shared" si="365"/>
        <v>-6470</v>
      </c>
      <c r="L309" s="9">
        <f t="shared" si="365"/>
        <v>5714</v>
      </c>
      <c r="M309" s="9">
        <f t="shared" si="365"/>
        <v>-2839</v>
      </c>
      <c r="N309" s="9">
        <f t="shared" si="365"/>
        <v>-4762</v>
      </c>
      <c r="O309" s="9">
        <f t="shared" si="365"/>
        <v>217</v>
      </c>
      <c r="P309" s="9">
        <f t="shared" si="365"/>
        <v>-1908</v>
      </c>
      <c r="Q309" s="9">
        <f t="shared" si="365"/>
        <v>-3022</v>
      </c>
      <c r="R309" s="9">
        <f t="shared" si="365"/>
        <v>17790</v>
      </c>
      <c r="S309" s="9">
        <f t="shared" si="365"/>
        <v>15644</v>
      </c>
      <c r="T309" s="9">
        <f t="shared" si="365"/>
        <v>-785</v>
      </c>
      <c r="U309" s="9">
        <f t="shared" si="365"/>
        <v>-7671</v>
      </c>
      <c r="V309" s="9">
        <f t="shared" si="365"/>
        <v>20879</v>
      </c>
      <c r="W309" s="9">
        <f t="shared" si="365"/>
        <v>-5717</v>
      </c>
      <c r="X309" s="9">
        <f t="shared" si="365"/>
        <v>1257</v>
      </c>
      <c r="Y309" s="9">
        <f t="shared" si="365"/>
        <v>-5000</v>
      </c>
      <c r="Z309" s="9">
        <f t="shared" si="365"/>
        <v>11419</v>
      </c>
      <c r="AA309" s="9">
        <f t="shared" si="365"/>
        <v>-5705</v>
      </c>
      <c r="AB309" s="9">
        <f t="shared" si="365"/>
        <v>-8615</v>
      </c>
      <c r="AC309" s="9">
        <f t="shared" si="365"/>
        <v>10565</v>
      </c>
      <c r="AD309" s="9">
        <f t="shared" si="365"/>
        <v>-644</v>
      </c>
      <c r="AE309" s="9">
        <f t="shared" si="365"/>
        <v>-7732</v>
      </c>
      <c r="AF309" s="9">
        <f t="shared" si="365"/>
        <v>1982</v>
      </c>
      <c r="AG309" s="9">
        <f t="shared" si="365"/>
        <v>313</v>
      </c>
      <c r="AH309" s="9">
        <f t="shared" si="365"/>
        <v>856</v>
      </c>
      <c r="AI309" s="9">
        <f t="shared" si="365"/>
        <v>-1043</v>
      </c>
      <c r="AJ309" s="9">
        <f t="shared" si="365"/>
        <v>-33435</v>
      </c>
    </row>
    <row r="310" spans="1:36">
      <c r="A310" s="1">
        <f>A153</f>
        <v>41395</v>
      </c>
      <c r="B310" s="9">
        <f t="shared" ref="B310:AJ310" si="366">IF(OR(B141="C",B153="C"),"C",B153-B141)</f>
        <v>2979</v>
      </c>
      <c r="C310" s="9">
        <f t="shared" si="366"/>
        <v>39452</v>
      </c>
      <c r="D310" s="9">
        <f t="shared" si="366"/>
        <v>2225</v>
      </c>
      <c r="E310" s="9">
        <f t="shared" si="366"/>
        <v>-6863</v>
      </c>
      <c r="F310" s="9">
        <f t="shared" si="366"/>
        <v>-3067</v>
      </c>
      <c r="G310" s="9">
        <f t="shared" si="366"/>
        <v>19571</v>
      </c>
      <c r="H310" s="9">
        <f t="shared" si="366"/>
        <v>2102</v>
      </c>
      <c r="I310" s="9">
        <f t="shared" si="366"/>
        <v>1235</v>
      </c>
      <c r="J310" s="9">
        <f t="shared" si="366"/>
        <v>3870</v>
      </c>
      <c r="K310" s="9">
        <f t="shared" si="366"/>
        <v>784</v>
      </c>
      <c r="L310" s="9">
        <f t="shared" si="366"/>
        <v>3044</v>
      </c>
      <c r="M310" s="9">
        <f t="shared" si="366"/>
        <v>146</v>
      </c>
      <c r="N310" s="9">
        <f t="shared" si="366"/>
        <v>1111</v>
      </c>
      <c r="O310" s="9">
        <f t="shared" si="366"/>
        <v>11</v>
      </c>
      <c r="P310" s="9">
        <f t="shared" si="366"/>
        <v>883</v>
      </c>
      <c r="Q310" s="9">
        <f t="shared" si="366"/>
        <v>1006</v>
      </c>
      <c r="R310" s="9">
        <f t="shared" si="366"/>
        <v>25788</v>
      </c>
      <c r="S310" s="9">
        <f t="shared" si="366"/>
        <v>21891</v>
      </c>
      <c r="T310" s="9">
        <f t="shared" si="366"/>
        <v>4101</v>
      </c>
      <c r="U310" s="9">
        <f t="shared" si="366"/>
        <v>7865</v>
      </c>
      <c r="V310" s="9">
        <f t="shared" si="366"/>
        <v>27015</v>
      </c>
      <c r="W310" s="9">
        <f t="shared" si="366"/>
        <v>898</v>
      </c>
      <c r="X310" s="9">
        <f t="shared" si="366"/>
        <v>6020</v>
      </c>
      <c r="Y310" s="9">
        <f t="shared" si="366"/>
        <v>-602</v>
      </c>
      <c r="Z310" s="9">
        <f t="shared" si="366"/>
        <v>33332</v>
      </c>
      <c r="AA310" s="9">
        <f t="shared" si="366"/>
        <v>-1033</v>
      </c>
      <c r="AB310" s="9">
        <f t="shared" si="366"/>
        <v>-381</v>
      </c>
      <c r="AC310" s="9">
        <f t="shared" si="366"/>
        <v>10044</v>
      </c>
      <c r="AD310" s="9">
        <f t="shared" si="366"/>
        <v>1317</v>
      </c>
      <c r="AE310" s="9">
        <f t="shared" si="366"/>
        <v>802</v>
      </c>
      <c r="AF310" s="9">
        <f t="shared" si="366"/>
        <v>938</v>
      </c>
      <c r="AG310" s="9">
        <f t="shared" si="366"/>
        <v>-379</v>
      </c>
      <c r="AH310" s="9">
        <f t="shared" si="366"/>
        <v>-777</v>
      </c>
      <c r="AI310" s="9">
        <f t="shared" si="366"/>
        <v>832</v>
      </c>
      <c r="AJ310" s="9">
        <f t="shared" si="366"/>
        <v>150936</v>
      </c>
    </row>
    <row r="311" spans="1:36">
      <c r="A311" s="1">
        <f>A154</f>
        <v>41426</v>
      </c>
      <c r="B311" s="9">
        <f t="shared" ref="B311:AJ311" si="367">IF(OR(B142="C",B154="C"),"C",B154-B142)</f>
        <v>2514</v>
      </c>
      <c r="C311" s="9">
        <f t="shared" si="367"/>
        <v>-10964</v>
      </c>
      <c r="D311" s="9">
        <f t="shared" si="367"/>
        <v>-2655</v>
      </c>
      <c r="E311" s="9">
        <f t="shared" si="367"/>
        <v>-8975</v>
      </c>
      <c r="F311" s="9">
        <f t="shared" si="367"/>
        <v>142</v>
      </c>
      <c r="G311" s="9">
        <f t="shared" si="367"/>
        <v>-47</v>
      </c>
      <c r="H311" s="9">
        <f t="shared" si="367"/>
        <v>-4002</v>
      </c>
      <c r="I311" s="9">
        <f t="shared" si="367"/>
        <v>926</v>
      </c>
      <c r="J311" s="9">
        <f t="shared" si="367"/>
        <v>1032</v>
      </c>
      <c r="K311" s="9">
        <f t="shared" si="367"/>
        <v>3250</v>
      </c>
      <c r="L311" s="9">
        <f t="shared" si="367"/>
        <v>-1965</v>
      </c>
      <c r="M311" s="9">
        <f t="shared" si="367"/>
        <v>-3737</v>
      </c>
      <c r="N311" s="9">
        <f t="shared" si="367"/>
        <v>-1095</v>
      </c>
      <c r="O311" s="9">
        <f t="shared" si="367"/>
        <v>-1138</v>
      </c>
      <c r="P311" s="9">
        <f t="shared" si="367"/>
        <v>221</v>
      </c>
      <c r="Q311" s="9">
        <f t="shared" si="367"/>
        <v>1643</v>
      </c>
      <c r="R311" s="9">
        <f t="shared" si="367"/>
        <v>18568</v>
      </c>
      <c r="S311" s="9">
        <f t="shared" si="367"/>
        <v>17241</v>
      </c>
      <c r="T311" s="9">
        <f t="shared" si="367"/>
        <v>1099</v>
      </c>
      <c r="U311" s="9">
        <f t="shared" si="367"/>
        <v>517</v>
      </c>
      <c r="V311" s="9">
        <f t="shared" si="367"/>
        <v>20388</v>
      </c>
      <c r="W311" s="9">
        <f t="shared" si="367"/>
        <v>-2106</v>
      </c>
      <c r="X311" s="9">
        <f t="shared" si="367"/>
        <v>2174</v>
      </c>
      <c r="Y311" s="9">
        <f t="shared" si="367"/>
        <v>1070</v>
      </c>
      <c r="Z311" s="9">
        <f t="shared" si="367"/>
        <v>21526</v>
      </c>
      <c r="AA311" s="9">
        <f t="shared" si="367"/>
        <v>-527</v>
      </c>
      <c r="AB311" s="9">
        <f t="shared" si="367"/>
        <v>3000</v>
      </c>
      <c r="AC311" s="9">
        <f t="shared" si="367"/>
        <v>25367</v>
      </c>
      <c r="AD311" s="9">
        <f t="shared" si="367"/>
        <v>-417</v>
      </c>
      <c r="AE311" s="9">
        <f t="shared" si="367"/>
        <v>-369</v>
      </c>
      <c r="AF311" s="9">
        <f t="shared" si="367"/>
        <v>4117</v>
      </c>
      <c r="AG311" s="9">
        <f t="shared" si="367"/>
        <v>-616</v>
      </c>
      <c r="AH311" s="9">
        <f t="shared" si="367"/>
        <v>297</v>
      </c>
      <c r="AI311" s="9">
        <f t="shared" si="367"/>
        <v>-1493</v>
      </c>
      <c r="AJ311" s="9">
        <f t="shared" si="367"/>
        <v>46218</v>
      </c>
    </row>
    <row r="312" spans="1:36">
      <c r="A312" s="1">
        <f>A155</f>
        <v>41456</v>
      </c>
      <c r="B312" s="9">
        <f t="shared" ref="B312:AJ312" si="368">IF(OR(B143="C",B155="C"),"C",B155-B143)</f>
        <v>-1829</v>
      </c>
      <c r="C312" s="9">
        <f t="shared" si="368"/>
        <v>41633</v>
      </c>
      <c r="D312" s="9">
        <f t="shared" si="368"/>
        <v>-396</v>
      </c>
      <c r="E312" s="9">
        <f t="shared" si="368"/>
        <v>8503</v>
      </c>
      <c r="F312" s="9">
        <f t="shared" si="368"/>
        <v>8676</v>
      </c>
      <c r="G312" s="9">
        <f t="shared" si="368"/>
        <v>10914</v>
      </c>
      <c r="H312" s="9">
        <f t="shared" si="368"/>
        <v>8454</v>
      </c>
      <c r="I312" s="9">
        <f t="shared" si="368"/>
        <v>-51</v>
      </c>
      <c r="J312" s="9">
        <f t="shared" si="368"/>
        <v>869</v>
      </c>
      <c r="K312" s="9">
        <f t="shared" si="368"/>
        <v>6910</v>
      </c>
      <c r="L312" s="9">
        <f t="shared" si="368"/>
        <v>8924</v>
      </c>
      <c r="M312" s="9">
        <f t="shared" si="368"/>
        <v>7767</v>
      </c>
      <c r="N312" s="9">
        <f t="shared" si="368"/>
        <v>498</v>
      </c>
      <c r="O312" s="9">
        <f t="shared" si="368"/>
        <v>774</v>
      </c>
      <c r="P312" s="9">
        <f t="shared" si="368"/>
        <v>2734</v>
      </c>
      <c r="Q312" s="9">
        <f t="shared" si="368"/>
        <v>1312</v>
      </c>
      <c r="R312" s="9">
        <f t="shared" si="368"/>
        <v>19548</v>
      </c>
      <c r="S312" s="9">
        <f t="shared" si="368"/>
        <v>14652</v>
      </c>
      <c r="T312" s="9">
        <f t="shared" si="368"/>
        <v>2411</v>
      </c>
      <c r="U312" s="9">
        <f t="shared" si="368"/>
        <v>-1909</v>
      </c>
      <c r="V312" s="9">
        <f t="shared" si="368"/>
        <v>16984</v>
      </c>
      <c r="W312" s="9">
        <f t="shared" si="368"/>
        <v>-574</v>
      </c>
      <c r="X312" s="9">
        <f t="shared" si="368"/>
        <v>2638</v>
      </c>
      <c r="Y312" s="9">
        <f t="shared" si="368"/>
        <v>-2566</v>
      </c>
      <c r="Z312" s="9">
        <f t="shared" si="368"/>
        <v>16481</v>
      </c>
      <c r="AA312" s="9">
        <f t="shared" si="368"/>
        <v>-4181</v>
      </c>
      <c r="AB312" s="9">
        <f t="shared" si="368"/>
        <v>2098</v>
      </c>
      <c r="AC312" s="9">
        <f t="shared" si="368"/>
        <v>26243</v>
      </c>
      <c r="AD312" s="9">
        <f t="shared" si="368"/>
        <v>4712</v>
      </c>
      <c r="AE312" s="9">
        <f t="shared" si="368"/>
        <v>-627</v>
      </c>
      <c r="AF312" s="9">
        <f t="shared" si="368"/>
        <v>591</v>
      </c>
      <c r="AG312" s="9">
        <f t="shared" si="368"/>
        <v>-1069</v>
      </c>
      <c r="AH312" s="9">
        <f t="shared" si="368"/>
        <v>211</v>
      </c>
      <c r="AI312" s="9">
        <f t="shared" si="368"/>
        <v>-1005</v>
      </c>
      <c r="AJ312" s="9">
        <f t="shared" si="368"/>
        <v>169193</v>
      </c>
    </row>
    <row r="313" spans="1:36">
      <c r="A313" s="1">
        <f>A156</f>
        <v>41487</v>
      </c>
      <c r="B313" s="9">
        <f t="shared" ref="B313:AJ313" si="369">IF(OR(B144="C",B156="C"),"C",B156-B144)</f>
        <v>3803</v>
      </c>
      <c r="C313" s="9">
        <f t="shared" si="369"/>
        <v>15830</v>
      </c>
      <c r="D313" s="9">
        <f t="shared" si="369"/>
        <v>-910</v>
      </c>
      <c r="E313" s="9">
        <f t="shared" si="369"/>
        <v>4625</v>
      </c>
      <c r="F313" s="9">
        <f t="shared" si="369"/>
        <v>7589</v>
      </c>
      <c r="G313" s="9">
        <f t="shared" si="369"/>
        <v>8732</v>
      </c>
      <c r="H313" s="9">
        <f t="shared" si="369"/>
        <v>7509</v>
      </c>
      <c r="I313" s="9">
        <f t="shared" si="369"/>
        <v>1388</v>
      </c>
      <c r="J313" s="9">
        <f t="shared" si="369"/>
        <v>-1424</v>
      </c>
      <c r="K313" s="9">
        <f t="shared" si="369"/>
        <v>2458</v>
      </c>
      <c r="L313" s="9">
        <f t="shared" si="369"/>
        <v>5078</v>
      </c>
      <c r="M313" s="9">
        <f t="shared" si="369"/>
        <v>7047</v>
      </c>
      <c r="N313" s="9">
        <f t="shared" si="369"/>
        <v>2280</v>
      </c>
      <c r="O313" s="9">
        <f t="shared" si="369"/>
        <v>534</v>
      </c>
      <c r="P313" s="9">
        <f t="shared" si="369"/>
        <v>1339</v>
      </c>
      <c r="Q313" s="9">
        <f t="shared" si="369"/>
        <v>1609</v>
      </c>
      <c r="R313" s="9">
        <f t="shared" si="369"/>
        <v>14516</v>
      </c>
      <c r="S313" s="9">
        <f t="shared" si="369"/>
        <v>9202</v>
      </c>
      <c r="T313" s="9">
        <f t="shared" si="369"/>
        <v>6228</v>
      </c>
      <c r="U313" s="9">
        <f t="shared" si="369"/>
        <v>2806</v>
      </c>
      <c r="V313" s="9">
        <f t="shared" si="369"/>
        <v>7645</v>
      </c>
      <c r="W313" s="9">
        <f t="shared" si="369"/>
        <v>1487</v>
      </c>
      <c r="X313" s="9">
        <f t="shared" si="369"/>
        <v>2041</v>
      </c>
      <c r="Y313" s="9">
        <f t="shared" si="369"/>
        <v>-1522</v>
      </c>
      <c r="Z313" s="9">
        <f t="shared" si="369"/>
        <v>9651</v>
      </c>
      <c r="AA313" s="9">
        <f t="shared" si="369"/>
        <v>2345</v>
      </c>
      <c r="AB313" s="9">
        <f t="shared" si="369"/>
        <v>-2513</v>
      </c>
      <c r="AC313" s="9">
        <f t="shared" si="369"/>
        <v>35914</v>
      </c>
      <c r="AD313" s="9">
        <f t="shared" si="369"/>
        <v>3807</v>
      </c>
      <c r="AE313" s="9">
        <f t="shared" si="369"/>
        <v>134</v>
      </c>
      <c r="AF313" s="9">
        <f t="shared" si="369"/>
        <v>7728</v>
      </c>
      <c r="AG313" s="9">
        <f t="shared" si="369"/>
        <v>-1820</v>
      </c>
      <c r="AH313" s="9">
        <f t="shared" si="369"/>
        <v>2757</v>
      </c>
      <c r="AI313" s="9">
        <f t="shared" si="369"/>
        <v>-4573</v>
      </c>
      <c r="AJ313" s="9">
        <f t="shared" si="369"/>
        <v>144472</v>
      </c>
    </row>
    <row r="314" spans="1:36">
      <c r="A314" s="1">
        <f>A157</f>
        <v>41518</v>
      </c>
      <c r="B314" s="9">
        <f t="shared" ref="B314:AJ314" si="370">IF(OR(B145="C",B157="C"),"C",B157-B145)</f>
        <v>-2231</v>
      </c>
      <c r="C314" s="9">
        <f t="shared" si="370"/>
        <v>53003</v>
      </c>
      <c r="D314" s="9">
        <f t="shared" si="370"/>
        <v>-3535</v>
      </c>
      <c r="E314" s="9">
        <f t="shared" si="370"/>
        <v>15847</v>
      </c>
      <c r="F314" s="9">
        <f t="shared" si="370"/>
        <v>10874</v>
      </c>
      <c r="G314" s="9">
        <f t="shared" si="370"/>
        <v>7169</v>
      </c>
      <c r="H314" s="9">
        <f t="shared" si="370"/>
        <v>-36</v>
      </c>
      <c r="I314" s="9">
        <f t="shared" si="370"/>
        <v>2169</v>
      </c>
      <c r="J314" s="9">
        <f t="shared" si="370"/>
        <v>1609</v>
      </c>
      <c r="K314" s="9">
        <f t="shared" si="370"/>
        <v>9227</v>
      </c>
      <c r="L314" s="9">
        <f t="shared" si="370"/>
        <v>2908</v>
      </c>
      <c r="M314" s="9">
        <f t="shared" si="370"/>
        <v>-817</v>
      </c>
      <c r="N314" s="9">
        <f t="shared" si="370"/>
        <v>338</v>
      </c>
      <c r="O314" s="9">
        <f t="shared" si="370"/>
        <v>-855</v>
      </c>
      <c r="P314" s="9">
        <f t="shared" si="370"/>
        <v>1507</v>
      </c>
      <c r="Q314" s="9">
        <f t="shared" si="370"/>
        <v>487</v>
      </c>
      <c r="R314" s="9">
        <f t="shared" si="370"/>
        <v>-19557</v>
      </c>
      <c r="S314" s="9">
        <f t="shared" si="370"/>
        <v>-16637</v>
      </c>
      <c r="T314" s="9">
        <f t="shared" si="370"/>
        <v>-1912</v>
      </c>
      <c r="U314" s="9">
        <f t="shared" si="370"/>
        <v>2853</v>
      </c>
      <c r="V314" s="9">
        <f t="shared" si="370"/>
        <v>9140</v>
      </c>
      <c r="W314" s="9">
        <f t="shared" si="370"/>
        <v>-833</v>
      </c>
      <c r="X314" s="9">
        <f t="shared" si="370"/>
        <v>3526</v>
      </c>
      <c r="Y314" s="9">
        <f t="shared" si="370"/>
        <v>-81</v>
      </c>
      <c r="Z314" s="9">
        <f t="shared" si="370"/>
        <v>11753</v>
      </c>
      <c r="AA314" s="9">
        <f t="shared" si="370"/>
        <v>-2708</v>
      </c>
      <c r="AB314" s="9">
        <f t="shared" si="370"/>
        <v>2536</v>
      </c>
      <c r="AC314" s="9">
        <f t="shared" si="370"/>
        <v>10011</v>
      </c>
      <c r="AD314" s="9">
        <f t="shared" si="370"/>
        <v>4251</v>
      </c>
      <c r="AE314" s="9">
        <f t="shared" si="370"/>
        <v>534</v>
      </c>
      <c r="AF314" s="9">
        <f t="shared" si="370"/>
        <v>-1985</v>
      </c>
      <c r="AG314" s="9">
        <f t="shared" si="370"/>
        <v>-1525</v>
      </c>
      <c r="AH314" s="9">
        <f t="shared" si="370"/>
        <v>3911</v>
      </c>
      <c r="AI314" s="9">
        <f t="shared" si="370"/>
        <v>-2223</v>
      </c>
      <c r="AJ314" s="9">
        <f t="shared" si="370"/>
        <v>103604</v>
      </c>
    </row>
    <row r="315" spans="1:36">
      <c r="A315" s="1">
        <f>A158</f>
        <v>41548</v>
      </c>
      <c r="B315" s="9">
        <f t="shared" ref="B315:AJ315" si="371">IF(OR(B146="C",B158="C"),"C",B158-B146)</f>
        <v>-4048</v>
      </c>
      <c r="C315" s="9">
        <f t="shared" si="371"/>
        <v>-1842</v>
      </c>
      <c r="D315" s="9">
        <f t="shared" si="371"/>
        <v>-688</v>
      </c>
      <c r="E315" s="9">
        <f t="shared" si="371"/>
        <v>11085</v>
      </c>
      <c r="F315" s="9">
        <f t="shared" si="371"/>
        <v>2784</v>
      </c>
      <c r="G315" s="9">
        <f t="shared" si="371"/>
        <v>2966</v>
      </c>
      <c r="H315" s="9">
        <f t="shared" si="371"/>
        <v>-318</v>
      </c>
      <c r="I315" s="9">
        <f t="shared" si="371"/>
        <v>1528</v>
      </c>
      <c r="J315" s="9">
        <f t="shared" si="371"/>
        <v>-3269</v>
      </c>
      <c r="K315" s="9">
        <f t="shared" si="371"/>
        <v>1858</v>
      </c>
      <c r="L315" s="9">
        <f t="shared" si="371"/>
        <v>1755</v>
      </c>
      <c r="M315" s="9">
        <f t="shared" si="371"/>
        <v>622</v>
      </c>
      <c r="N315" s="9">
        <f t="shared" si="371"/>
        <v>2697</v>
      </c>
      <c r="O315" s="9">
        <f t="shared" si="371"/>
        <v>-428</v>
      </c>
      <c r="P315" s="9">
        <f t="shared" si="371"/>
        <v>2926</v>
      </c>
      <c r="Q315" s="9">
        <f t="shared" si="371"/>
        <v>-1646</v>
      </c>
      <c r="R315" s="9">
        <f t="shared" si="371"/>
        <v>1596</v>
      </c>
      <c r="S315" s="9">
        <f t="shared" si="371"/>
        <v>3678</v>
      </c>
      <c r="T315" s="9">
        <f t="shared" si="371"/>
        <v>-2859</v>
      </c>
      <c r="U315" s="9">
        <f t="shared" si="371"/>
        <v>-3788</v>
      </c>
      <c r="V315" s="9">
        <f t="shared" si="371"/>
        <v>14168</v>
      </c>
      <c r="W315" s="9">
        <f t="shared" si="371"/>
        <v>-1685</v>
      </c>
      <c r="X315" s="9">
        <f t="shared" si="371"/>
        <v>1448</v>
      </c>
      <c r="Y315" s="9">
        <f t="shared" si="371"/>
        <v>3570</v>
      </c>
      <c r="Z315" s="9">
        <f t="shared" si="371"/>
        <v>17501</v>
      </c>
      <c r="AA315" s="9">
        <f t="shared" si="371"/>
        <v>-10089</v>
      </c>
      <c r="AB315" s="9">
        <f t="shared" si="371"/>
        <v>-5000</v>
      </c>
      <c r="AC315" s="9">
        <f t="shared" si="371"/>
        <v>9143</v>
      </c>
      <c r="AD315" s="9">
        <f t="shared" si="371"/>
        <v>4915</v>
      </c>
      <c r="AE315" s="9">
        <f t="shared" si="371"/>
        <v>3093</v>
      </c>
      <c r="AF315" s="9">
        <f t="shared" si="371"/>
        <v>5659</v>
      </c>
      <c r="AG315" s="9">
        <f t="shared" si="371"/>
        <v>-303</v>
      </c>
      <c r="AH315" s="9">
        <f t="shared" si="371"/>
        <v>4318</v>
      </c>
      <c r="AI315" s="9">
        <f t="shared" si="371"/>
        <v>-1858</v>
      </c>
      <c r="AJ315" s="9">
        <f t="shared" si="371"/>
        <v>38310</v>
      </c>
    </row>
    <row r="316" spans="1:36">
      <c r="A316" s="1">
        <f>A159</f>
        <v>41579</v>
      </c>
      <c r="B316" s="9">
        <f t="shared" ref="B316:AJ316" si="372">IF(OR(B147="C",B159="C"),"C",B159-B147)</f>
        <v>-919</v>
      </c>
      <c r="C316" s="9">
        <f t="shared" si="372"/>
        <v>21575</v>
      </c>
      <c r="D316" s="9">
        <f t="shared" si="372"/>
        <v>5063</v>
      </c>
      <c r="E316" s="9">
        <f t="shared" si="372"/>
        <v>1200</v>
      </c>
      <c r="F316" s="9">
        <f t="shared" si="372"/>
        <v>11172</v>
      </c>
      <c r="G316" s="9">
        <f t="shared" si="372"/>
        <v>14605</v>
      </c>
      <c r="H316" s="9">
        <f t="shared" si="372"/>
        <v>2059</v>
      </c>
      <c r="I316" s="9">
        <f t="shared" si="372"/>
        <v>2768</v>
      </c>
      <c r="J316" s="9">
        <f t="shared" si="372"/>
        <v>1270</v>
      </c>
      <c r="K316" s="9">
        <f t="shared" si="372"/>
        <v>7433</v>
      </c>
      <c r="L316" s="9">
        <f t="shared" si="372"/>
        <v>-2436</v>
      </c>
      <c r="M316" s="9">
        <f t="shared" si="372"/>
        <v>6357</v>
      </c>
      <c r="N316" s="9">
        <f t="shared" si="372"/>
        <v>2659</v>
      </c>
      <c r="O316" s="9">
        <f t="shared" si="372"/>
        <v>1115</v>
      </c>
      <c r="P316" s="9">
        <f t="shared" si="372"/>
        <v>2334</v>
      </c>
      <c r="Q316" s="9">
        <f t="shared" si="372"/>
        <v>-641</v>
      </c>
      <c r="R316" s="9">
        <f t="shared" si="372"/>
        <v>-6664</v>
      </c>
      <c r="S316" s="9">
        <f t="shared" si="372"/>
        <v>-7406</v>
      </c>
      <c r="T316" s="9">
        <f t="shared" si="372"/>
        <v>3576</v>
      </c>
      <c r="U316" s="9">
        <f t="shared" si="372"/>
        <v>8841</v>
      </c>
      <c r="V316" s="9">
        <f t="shared" si="372"/>
        <v>31666</v>
      </c>
      <c r="W316" s="9">
        <f t="shared" si="372"/>
        <v>278</v>
      </c>
      <c r="X316" s="9">
        <f t="shared" si="372"/>
        <v>-2007</v>
      </c>
      <c r="Y316" s="9">
        <f t="shared" si="372"/>
        <v>4662</v>
      </c>
      <c r="Z316" s="9">
        <f t="shared" si="372"/>
        <v>34600</v>
      </c>
      <c r="AA316" s="9">
        <f t="shared" si="372"/>
        <v>7275</v>
      </c>
      <c r="AB316" s="9">
        <f t="shared" si="372"/>
        <v>-658</v>
      </c>
      <c r="AC316" s="9">
        <f t="shared" si="372"/>
        <v>24287</v>
      </c>
      <c r="AD316" s="9">
        <f t="shared" si="372"/>
        <v>6262</v>
      </c>
      <c r="AE316" s="9">
        <f t="shared" si="372"/>
        <v>2208</v>
      </c>
      <c r="AF316" s="9">
        <f t="shared" si="372"/>
        <v>9672</v>
      </c>
      <c r="AG316" s="9">
        <f t="shared" si="372"/>
        <v>-993</v>
      </c>
      <c r="AH316" s="9">
        <f t="shared" si="372"/>
        <v>9690</v>
      </c>
      <c r="AI316" s="9">
        <f t="shared" si="372"/>
        <v>1463</v>
      </c>
      <c r="AJ316" s="9">
        <f t="shared" si="372"/>
        <v>175172</v>
      </c>
    </row>
    <row r="317" spans="1:36">
      <c r="A317" s="1">
        <f>A160</f>
        <v>41609</v>
      </c>
      <c r="B317" s="9">
        <f t="shared" ref="B317:AJ317" si="373">IF(OR(B148="C",B160="C"),"C",B160-B148)</f>
        <v>11901</v>
      </c>
      <c r="C317" s="9">
        <f t="shared" si="373"/>
        <v>2832</v>
      </c>
      <c r="D317" s="9">
        <f t="shared" si="373"/>
        <v>8221</v>
      </c>
      <c r="E317" s="9">
        <f t="shared" si="373"/>
        <v>7570</v>
      </c>
      <c r="F317" s="9">
        <f t="shared" si="373"/>
        <v>14858</v>
      </c>
      <c r="G317" s="9">
        <f t="shared" si="373"/>
        <v>7114</v>
      </c>
      <c r="H317" s="9">
        <f t="shared" si="373"/>
        <v>2932</v>
      </c>
      <c r="I317" s="9">
        <f t="shared" si="373"/>
        <v>3351</v>
      </c>
      <c r="J317" s="9">
        <f t="shared" si="373"/>
        <v>7113</v>
      </c>
      <c r="K317" s="9">
        <f t="shared" si="373"/>
        <v>1435</v>
      </c>
      <c r="L317" s="9">
        <f t="shared" si="373"/>
        <v>-1626</v>
      </c>
      <c r="M317" s="9">
        <f t="shared" si="373"/>
        <v>8103</v>
      </c>
      <c r="N317" s="9">
        <f t="shared" si="373"/>
        <v>5648</v>
      </c>
      <c r="O317" s="9">
        <f t="shared" si="373"/>
        <v>912</v>
      </c>
      <c r="P317" s="9">
        <f t="shared" si="373"/>
        <v>-5</v>
      </c>
      <c r="Q317" s="9">
        <f t="shared" si="373"/>
        <v>-206</v>
      </c>
      <c r="R317" s="9">
        <f t="shared" si="373"/>
        <v>-6721</v>
      </c>
      <c r="S317" s="9">
        <f t="shared" si="373"/>
        <v>-850</v>
      </c>
      <c r="T317" s="9">
        <f t="shared" si="373"/>
        <v>4575</v>
      </c>
      <c r="U317" s="9">
        <f t="shared" si="373"/>
        <v>-1290</v>
      </c>
      <c r="V317" s="9">
        <f t="shared" si="373"/>
        <v>16720</v>
      </c>
      <c r="W317" s="9">
        <f t="shared" si="373"/>
        <v>-6162</v>
      </c>
      <c r="X317" s="9">
        <f t="shared" si="373"/>
        <v>-1110</v>
      </c>
      <c r="Y317" s="9">
        <f t="shared" si="373"/>
        <v>-2587</v>
      </c>
      <c r="Z317" s="9">
        <f t="shared" si="373"/>
        <v>6861</v>
      </c>
      <c r="AA317" s="9">
        <f t="shared" si="373"/>
        <v>6259</v>
      </c>
      <c r="AB317" s="9">
        <f t="shared" si="373"/>
        <v>-15805</v>
      </c>
      <c r="AC317" s="9">
        <f t="shared" si="373"/>
        <v>1647</v>
      </c>
      <c r="AD317" s="9">
        <f t="shared" si="373"/>
        <v>6727</v>
      </c>
      <c r="AE317" s="9">
        <f t="shared" si="373"/>
        <v>2962</v>
      </c>
      <c r="AF317" s="9">
        <f t="shared" si="373"/>
        <v>11676</v>
      </c>
      <c r="AG317" s="9">
        <f t="shared" si="373"/>
        <v>-2707</v>
      </c>
      <c r="AH317" s="9">
        <f t="shared" si="373"/>
        <v>14778</v>
      </c>
      <c r="AI317" s="9">
        <f t="shared" si="373"/>
        <v>284</v>
      </c>
      <c r="AJ317" s="9">
        <f t="shared" si="373"/>
        <v>109400</v>
      </c>
    </row>
    <row r="318" spans="1:36">
      <c r="A318" s="1">
        <f>A161</f>
        <v>41640</v>
      </c>
      <c r="B318" s="9">
        <f t="shared" ref="B318:AJ318" si="374">IF(OR(B149="C",B161="C"),"C",B161-B149)</f>
        <v>30041</v>
      </c>
      <c r="C318" s="9">
        <f t="shared" si="374"/>
        <v>36092</v>
      </c>
      <c r="D318" s="9">
        <f t="shared" si="374"/>
        <v>749</v>
      </c>
      <c r="E318" s="9">
        <f t="shared" si="374"/>
        <v>2494</v>
      </c>
      <c r="F318" s="9">
        <f t="shared" si="374"/>
        <v>30169</v>
      </c>
      <c r="G318" s="9">
        <f t="shared" si="374"/>
        <v>16095</v>
      </c>
      <c r="H318" s="9">
        <f t="shared" si="374"/>
        <v>727</v>
      </c>
      <c r="I318" s="9">
        <f t="shared" si="374"/>
        <v>9338</v>
      </c>
      <c r="J318" s="9">
        <f t="shared" si="374"/>
        <v>2937</v>
      </c>
      <c r="K318" s="9">
        <f t="shared" si="374"/>
        <v>2468</v>
      </c>
      <c r="L318" s="9">
        <f t="shared" si="374"/>
        <v>-1143</v>
      </c>
      <c r="M318" s="9">
        <f t="shared" si="374"/>
        <v>10151</v>
      </c>
      <c r="N318" s="9">
        <f t="shared" si="374"/>
        <v>5207</v>
      </c>
      <c r="O318" s="9">
        <f t="shared" si="374"/>
        <v>7614</v>
      </c>
      <c r="P318" s="9">
        <f t="shared" si="374"/>
        <v>-2827</v>
      </c>
      <c r="Q318" s="9">
        <f t="shared" si="374"/>
        <v>2312</v>
      </c>
      <c r="R318" s="9">
        <f t="shared" si="374"/>
        <v>-9688</v>
      </c>
      <c r="S318" s="9">
        <f t="shared" si="374"/>
        <v>-7435</v>
      </c>
      <c r="T318" s="9">
        <f t="shared" si="374"/>
        <v>10525</v>
      </c>
      <c r="U318" s="9">
        <f t="shared" si="374"/>
        <v>6948</v>
      </c>
      <c r="V318" s="9">
        <f t="shared" si="374"/>
        <v>15642</v>
      </c>
      <c r="W318" s="9">
        <f t="shared" si="374"/>
        <v>-285</v>
      </c>
      <c r="X318" s="9">
        <f t="shared" si="374"/>
        <v>3051</v>
      </c>
      <c r="Y318" s="9">
        <f t="shared" si="374"/>
        <v>6756</v>
      </c>
      <c r="Z318" s="9">
        <f t="shared" si="374"/>
        <v>25164</v>
      </c>
      <c r="AA318" s="9">
        <f t="shared" si="374"/>
        <v>24716</v>
      </c>
      <c r="AB318" s="9">
        <f t="shared" si="374"/>
        <v>-20737</v>
      </c>
      <c r="AC318" s="9">
        <f t="shared" si="374"/>
        <v>34625</v>
      </c>
      <c r="AD318" s="9">
        <f t="shared" si="374"/>
        <v>10742</v>
      </c>
      <c r="AE318" s="9">
        <f t="shared" si="374"/>
        <v>414</v>
      </c>
      <c r="AF318" s="9">
        <f t="shared" si="374"/>
        <v>8315</v>
      </c>
      <c r="AG318" s="9">
        <f t="shared" si="374"/>
        <v>742</v>
      </c>
      <c r="AH318" s="9">
        <f t="shared" si="374"/>
        <v>10310</v>
      </c>
      <c r="AI318" s="9">
        <f t="shared" si="374"/>
        <v>-128</v>
      </c>
      <c r="AJ318" s="9">
        <f t="shared" si="374"/>
        <v>254370</v>
      </c>
    </row>
    <row r="319" spans="1:36">
      <c r="A319" s="1">
        <f>A162</f>
        <v>41671</v>
      </c>
      <c r="B319" s="9">
        <f t="shared" ref="B319:AJ319" si="375">IF(OR(B150="C",B162="C"),"C",B162-B150)</f>
        <v>9427</v>
      </c>
      <c r="C319" s="9">
        <f t="shared" si="375"/>
        <v>50998</v>
      </c>
      <c r="D319" s="9">
        <f t="shared" si="375"/>
        <v>7493</v>
      </c>
      <c r="E319" s="9">
        <f t="shared" si="375"/>
        <v>10583</v>
      </c>
      <c r="F319" s="9">
        <f t="shared" si="375"/>
        <v>4244</v>
      </c>
      <c r="G319" s="9">
        <f t="shared" si="375"/>
        <v>-2156</v>
      </c>
      <c r="H319" s="9">
        <f t="shared" si="375"/>
        <v>3980</v>
      </c>
      <c r="I319" s="9">
        <f t="shared" si="375"/>
        <v>135</v>
      </c>
      <c r="J319" s="9">
        <f t="shared" si="375"/>
        <v>371</v>
      </c>
      <c r="K319" s="9">
        <f t="shared" si="375"/>
        <v>265</v>
      </c>
      <c r="L319" s="9">
        <f t="shared" si="375"/>
        <v>-2063</v>
      </c>
      <c r="M319" s="9">
        <f t="shared" si="375"/>
        <v>7588</v>
      </c>
      <c r="N319" s="9">
        <f t="shared" si="375"/>
        <v>6525</v>
      </c>
      <c r="O319" s="9">
        <f t="shared" si="375"/>
        <v>-2231</v>
      </c>
      <c r="P319" s="9">
        <f t="shared" si="375"/>
        <v>2605</v>
      </c>
      <c r="Q319" s="9">
        <f t="shared" si="375"/>
        <v>1487</v>
      </c>
      <c r="R319" s="9">
        <f t="shared" si="375"/>
        <v>3056</v>
      </c>
      <c r="S319" s="9">
        <f t="shared" si="375"/>
        <v>4563</v>
      </c>
      <c r="T319" s="9">
        <f t="shared" si="375"/>
        <v>12838</v>
      </c>
      <c r="U319" s="9">
        <f t="shared" si="375"/>
        <v>12033</v>
      </c>
      <c r="V319" s="9">
        <f t="shared" si="375"/>
        <v>39336</v>
      </c>
      <c r="W319" s="9">
        <f t="shared" si="375"/>
        <v>-748</v>
      </c>
      <c r="X319" s="9">
        <f t="shared" si="375"/>
        <v>5718</v>
      </c>
      <c r="Y319" s="9">
        <f t="shared" si="375"/>
        <v>5667</v>
      </c>
      <c r="Z319" s="9">
        <f t="shared" si="375"/>
        <v>49974</v>
      </c>
      <c r="AA319" s="9">
        <f t="shared" si="375"/>
        <v>10919</v>
      </c>
      <c r="AB319" s="9">
        <f t="shared" si="375"/>
        <v>7157</v>
      </c>
      <c r="AC319" s="9">
        <f t="shared" si="375"/>
        <v>33318</v>
      </c>
      <c r="AD319" s="9">
        <f t="shared" si="375"/>
        <v>12419</v>
      </c>
      <c r="AE319" s="9">
        <f t="shared" si="375"/>
        <v>6907</v>
      </c>
      <c r="AF319" s="9">
        <f t="shared" si="375"/>
        <v>9150</v>
      </c>
      <c r="AG319" s="9">
        <f t="shared" si="375"/>
        <v>1224</v>
      </c>
      <c r="AH319" s="9">
        <f t="shared" si="375"/>
        <v>3257</v>
      </c>
      <c r="AI319" s="9">
        <f t="shared" si="375"/>
        <v>-4205</v>
      </c>
      <c r="AJ319" s="9">
        <f t="shared" si="375"/>
        <v>257296</v>
      </c>
    </row>
    <row r="320" spans="1:36">
      <c r="A320" s="1">
        <f>A163</f>
        <v>41699</v>
      </c>
      <c r="B320" s="9">
        <f t="shared" ref="B320:AJ320" si="376">IF(OR(B151="C",B163="C"),"C",B163-B151)</f>
        <v>-21856</v>
      </c>
      <c r="C320" s="9">
        <f t="shared" si="376"/>
        <v>-12453</v>
      </c>
      <c r="D320" s="9">
        <f t="shared" si="376"/>
        <v>-9061</v>
      </c>
      <c r="E320" s="9">
        <f t="shared" si="376"/>
        <v>-635</v>
      </c>
      <c r="F320" s="9">
        <f t="shared" si="376"/>
        <v>-14671</v>
      </c>
      <c r="G320" s="9">
        <f t="shared" si="376"/>
        <v>-12962</v>
      </c>
      <c r="H320" s="9">
        <f t="shared" si="376"/>
        <v>-18479</v>
      </c>
      <c r="I320" s="9">
        <f t="shared" si="376"/>
        <v>-1219</v>
      </c>
      <c r="J320" s="9">
        <f t="shared" si="376"/>
        <v>-2192</v>
      </c>
      <c r="K320" s="9">
        <f t="shared" si="376"/>
        <v>-6547</v>
      </c>
      <c r="L320" s="9">
        <f t="shared" si="376"/>
        <v>-10990</v>
      </c>
      <c r="M320" s="9">
        <f t="shared" si="376"/>
        <v>2308</v>
      </c>
      <c r="N320" s="9">
        <f t="shared" si="376"/>
        <v>700</v>
      </c>
      <c r="O320" s="9">
        <f t="shared" si="376"/>
        <v>-7500</v>
      </c>
      <c r="P320" s="9">
        <f t="shared" si="376"/>
        <v>-2461</v>
      </c>
      <c r="Q320" s="9">
        <f t="shared" si="376"/>
        <v>-5126</v>
      </c>
      <c r="R320" s="9">
        <f t="shared" si="376"/>
        <v>-5036</v>
      </c>
      <c r="S320" s="9">
        <f t="shared" si="376"/>
        <v>-6110</v>
      </c>
      <c r="T320" s="9">
        <f t="shared" si="376"/>
        <v>633</v>
      </c>
      <c r="U320" s="9">
        <f t="shared" si="376"/>
        <v>-892</v>
      </c>
      <c r="V320" s="9">
        <f t="shared" si="376"/>
        <v>20365</v>
      </c>
      <c r="W320" s="9">
        <f t="shared" si="376"/>
        <v>-2176</v>
      </c>
      <c r="X320" s="9">
        <f t="shared" si="376"/>
        <v>3810</v>
      </c>
      <c r="Y320" s="9">
        <f t="shared" si="376"/>
        <v>-2999</v>
      </c>
      <c r="Z320" s="9">
        <f t="shared" si="376"/>
        <v>19000</v>
      </c>
      <c r="AA320" s="9">
        <f t="shared" si="376"/>
        <v>3183</v>
      </c>
      <c r="AB320" s="9">
        <f t="shared" si="376"/>
        <v>-5251</v>
      </c>
      <c r="AC320" s="9">
        <f t="shared" si="376"/>
        <v>13305</v>
      </c>
      <c r="AD320" s="9">
        <f t="shared" si="376"/>
        <v>6473</v>
      </c>
      <c r="AE320" s="9">
        <f t="shared" si="376"/>
        <v>-7017</v>
      </c>
      <c r="AF320" s="9">
        <f t="shared" si="376"/>
        <v>-4336</v>
      </c>
      <c r="AG320" s="9">
        <f t="shared" si="376"/>
        <v>-296</v>
      </c>
      <c r="AH320" s="9">
        <f t="shared" si="376"/>
        <v>7132</v>
      </c>
      <c r="AI320" s="9">
        <f t="shared" si="376"/>
        <v>1740</v>
      </c>
      <c r="AJ320" s="9">
        <f t="shared" si="376"/>
        <v>-94504</v>
      </c>
    </row>
    <row r="321" spans="1:73">
      <c r="A321" s="1">
        <f>A164</f>
        <v>41730</v>
      </c>
      <c r="B321" s="9">
        <f t="shared" ref="B321:AJ321" si="377">IF(OR(B152="C",B164="C"),"C",B164-B152)</f>
        <v>36090</v>
      </c>
      <c r="C321" s="9">
        <f t="shared" si="377"/>
        <v>23082</v>
      </c>
      <c r="D321" s="9">
        <f t="shared" si="377"/>
        <v>16668</v>
      </c>
      <c r="E321" s="9">
        <f t="shared" si="377"/>
        <v>15423</v>
      </c>
      <c r="F321" s="9">
        <f t="shared" si="377"/>
        <v>18604</v>
      </c>
      <c r="G321" s="9">
        <f t="shared" si="377"/>
        <v>25340</v>
      </c>
      <c r="H321" s="9">
        <f t="shared" si="377"/>
        <v>11727</v>
      </c>
      <c r="I321" s="9">
        <f t="shared" si="377"/>
        <v>2794</v>
      </c>
      <c r="J321" s="9">
        <f t="shared" si="377"/>
        <v>3290</v>
      </c>
      <c r="K321" s="9">
        <f t="shared" si="377"/>
        <v>984</v>
      </c>
      <c r="L321" s="9">
        <f t="shared" si="377"/>
        <v>12668</v>
      </c>
      <c r="M321" s="9">
        <f t="shared" si="377"/>
        <v>6645</v>
      </c>
      <c r="N321" s="9">
        <f t="shared" si="377"/>
        <v>2730</v>
      </c>
      <c r="O321" s="9">
        <f t="shared" si="377"/>
        <v>1753</v>
      </c>
      <c r="P321" s="9">
        <f t="shared" si="377"/>
        <v>2914</v>
      </c>
      <c r="Q321" s="9">
        <f t="shared" si="377"/>
        <v>5104</v>
      </c>
      <c r="R321" s="9">
        <f t="shared" si="377"/>
        <v>11392</v>
      </c>
      <c r="S321" s="9">
        <f t="shared" si="377"/>
        <v>8930</v>
      </c>
      <c r="T321" s="9">
        <f t="shared" si="377"/>
        <v>8056</v>
      </c>
      <c r="U321" s="9">
        <f t="shared" si="377"/>
        <v>16449</v>
      </c>
      <c r="V321" s="9">
        <f t="shared" si="377"/>
        <v>27613</v>
      </c>
      <c r="W321" s="9">
        <f t="shared" si="377"/>
        <v>8605</v>
      </c>
      <c r="X321" s="9">
        <f t="shared" si="377"/>
        <v>9560</v>
      </c>
      <c r="Y321" s="9">
        <f t="shared" si="377"/>
        <v>8648</v>
      </c>
      <c r="Z321" s="9">
        <f t="shared" si="377"/>
        <v>54426</v>
      </c>
      <c r="AA321" s="9">
        <f t="shared" si="377"/>
        <v>18333</v>
      </c>
      <c r="AB321" s="9">
        <f t="shared" si="377"/>
        <v>16748</v>
      </c>
      <c r="AC321" s="9">
        <f t="shared" si="377"/>
        <v>45788</v>
      </c>
      <c r="AD321" s="9">
        <f t="shared" si="377"/>
        <v>7548</v>
      </c>
      <c r="AE321" s="9">
        <f t="shared" si="377"/>
        <v>10250</v>
      </c>
      <c r="AF321" s="9">
        <f t="shared" si="377"/>
        <v>2722</v>
      </c>
      <c r="AG321" s="9">
        <f t="shared" si="377"/>
        <v>1143</v>
      </c>
      <c r="AH321" s="9">
        <f t="shared" si="377"/>
        <v>12527</v>
      </c>
      <c r="AI321" s="9">
        <f t="shared" si="377"/>
        <v>-63</v>
      </c>
      <c r="AJ321" s="9">
        <f t="shared" si="377"/>
        <v>391133</v>
      </c>
    </row>
    <row r="322" spans="1:73">
      <c r="A322" s="1">
        <f>A165</f>
        <v>41760</v>
      </c>
      <c r="B322" s="9">
        <f t="shared" ref="B322:AJ322" si="378">IF(OR(B153="C",B165="C"),"C",B165-B153)</f>
        <v>14664</v>
      </c>
      <c r="C322" s="9">
        <f t="shared" si="378"/>
        <v>43155</v>
      </c>
      <c r="D322" s="9">
        <f t="shared" si="378"/>
        <v>1505</v>
      </c>
      <c r="E322" s="9">
        <f t="shared" si="378"/>
        <v>16303</v>
      </c>
      <c r="F322" s="9">
        <f t="shared" si="378"/>
        <v>9452</v>
      </c>
      <c r="G322" s="9">
        <f t="shared" si="378"/>
        <v>7139</v>
      </c>
      <c r="H322" s="9">
        <f t="shared" si="378"/>
        <v>4225</v>
      </c>
      <c r="I322" s="9">
        <f t="shared" si="378"/>
        <v>341</v>
      </c>
      <c r="J322" s="9">
        <f t="shared" si="378"/>
        <v>3173</v>
      </c>
      <c r="K322" s="9">
        <f t="shared" si="378"/>
        <v>19</v>
      </c>
      <c r="L322" s="9">
        <f t="shared" si="378"/>
        <v>-1110</v>
      </c>
      <c r="M322" s="9">
        <f t="shared" si="378"/>
        <v>3646</v>
      </c>
      <c r="N322" s="9">
        <f t="shared" si="378"/>
        <v>833</v>
      </c>
      <c r="O322" s="9">
        <f t="shared" si="378"/>
        <v>2854</v>
      </c>
      <c r="P322" s="9">
        <f t="shared" si="378"/>
        <v>1231</v>
      </c>
      <c r="Q322" s="9">
        <f t="shared" si="378"/>
        <v>1353</v>
      </c>
      <c r="R322" s="9">
        <f t="shared" si="378"/>
        <v>-6169</v>
      </c>
      <c r="S322" s="9">
        <f t="shared" si="378"/>
        <v>-5482</v>
      </c>
      <c r="T322" s="9">
        <f t="shared" si="378"/>
        <v>1788</v>
      </c>
      <c r="U322" s="9">
        <f t="shared" si="378"/>
        <v>1722</v>
      </c>
      <c r="V322" s="9">
        <f t="shared" si="378"/>
        <v>15390</v>
      </c>
      <c r="W322" s="9">
        <f t="shared" si="378"/>
        <v>2973</v>
      </c>
      <c r="X322" s="9">
        <f t="shared" si="378"/>
        <v>4785</v>
      </c>
      <c r="Y322" s="9">
        <f t="shared" si="378"/>
        <v>4982</v>
      </c>
      <c r="Z322" s="9">
        <f t="shared" si="378"/>
        <v>28130</v>
      </c>
      <c r="AA322" s="9">
        <f t="shared" si="378"/>
        <v>2775</v>
      </c>
      <c r="AB322" s="9">
        <f t="shared" si="378"/>
        <v>1864</v>
      </c>
      <c r="AC322" s="9">
        <f t="shared" si="378"/>
        <v>17370</v>
      </c>
      <c r="AD322" s="9">
        <f t="shared" si="378"/>
        <v>2959</v>
      </c>
      <c r="AE322" s="9">
        <f t="shared" si="378"/>
        <v>1214</v>
      </c>
      <c r="AF322" s="9">
        <f t="shared" si="378"/>
        <v>4917</v>
      </c>
      <c r="AG322" s="9">
        <f t="shared" si="378"/>
        <v>474</v>
      </c>
      <c r="AH322" s="9">
        <f t="shared" si="378"/>
        <v>6143</v>
      </c>
      <c r="AI322" s="9">
        <f t="shared" si="378"/>
        <v>211</v>
      </c>
      <c r="AJ322" s="9">
        <f t="shared" si="378"/>
        <v>172182</v>
      </c>
    </row>
    <row r="323" spans="1:73">
      <c r="A323" s="1">
        <f>A166</f>
        <v>41791</v>
      </c>
      <c r="B323" s="9">
        <f t="shared" ref="B323:AJ323" si="379">IF(OR(B154="C",B166="C"),"C",B166-B154)</f>
        <v>-321</v>
      </c>
      <c r="C323" s="9">
        <f t="shared" si="379"/>
        <v>32998</v>
      </c>
      <c r="D323" s="9">
        <f t="shared" si="379"/>
        <v>2221</v>
      </c>
      <c r="E323" s="9">
        <f t="shared" si="379"/>
        <v>7476</v>
      </c>
      <c r="F323" s="9">
        <f t="shared" si="379"/>
        <v>-761</v>
      </c>
      <c r="G323" s="9">
        <f t="shared" si="379"/>
        <v>-10754</v>
      </c>
      <c r="H323" s="9">
        <f t="shared" si="379"/>
        <v>-3208</v>
      </c>
      <c r="I323" s="9">
        <f t="shared" si="379"/>
        <v>680</v>
      </c>
      <c r="J323" s="9">
        <f t="shared" si="379"/>
        <v>1343</v>
      </c>
      <c r="K323" s="9">
        <f t="shared" si="379"/>
        <v>-7363</v>
      </c>
      <c r="L323" s="9">
        <f t="shared" si="379"/>
        <v>-2506</v>
      </c>
      <c r="M323" s="9">
        <f t="shared" si="379"/>
        <v>-219</v>
      </c>
      <c r="N323" s="9">
        <f t="shared" si="379"/>
        <v>228</v>
      </c>
      <c r="O323" s="9">
        <f t="shared" si="379"/>
        <v>1749</v>
      </c>
      <c r="P323" s="9">
        <f t="shared" si="379"/>
        <v>-333</v>
      </c>
      <c r="Q323" s="9">
        <f t="shared" si="379"/>
        <v>-5</v>
      </c>
      <c r="R323" s="9">
        <f t="shared" si="379"/>
        <v>-13037</v>
      </c>
      <c r="S323" s="9">
        <f t="shared" si="379"/>
        <v>-12650</v>
      </c>
      <c r="T323" s="9">
        <f t="shared" si="379"/>
        <v>-1373</v>
      </c>
      <c r="U323" s="9">
        <f t="shared" si="379"/>
        <v>-2548</v>
      </c>
      <c r="V323" s="9">
        <f t="shared" si="379"/>
        <v>-6392</v>
      </c>
      <c r="W323" s="9">
        <f t="shared" si="379"/>
        <v>1623</v>
      </c>
      <c r="X323" s="9">
        <f t="shared" si="379"/>
        <v>1585</v>
      </c>
      <c r="Y323" s="9">
        <f t="shared" si="379"/>
        <v>2834</v>
      </c>
      <c r="Z323" s="9">
        <f t="shared" si="379"/>
        <v>-351</v>
      </c>
      <c r="AA323" s="9">
        <f t="shared" si="379"/>
        <v>-645</v>
      </c>
      <c r="AB323" s="9">
        <f t="shared" si="379"/>
        <v>1088</v>
      </c>
      <c r="AC323" s="9">
        <f t="shared" si="379"/>
        <v>7471</v>
      </c>
      <c r="AD323" s="9">
        <f t="shared" si="379"/>
        <v>3048</v>
      </c>
      <c r="AE323" s="9">
        <f t="shared" si="379"/>
        <v>1840</v>
      </c>
      <c r="AF323" s="9">
        <f t="shared" si="379"/>
        <v>2272</v>
      </c>
      <c r="AG323" s="9">
        <f t="shared" si="379"/>
        <v>53</v>
      </c>
      <c r="AH323" s="9">
        <f t="shared" si="379"/>
        <v>1816</v>
      </c>
      <c r="AI323" s="9">
        <f t="shared" si="379"/>
        <v>-924</v>
      </c>
      <c r="AJ323" s="9">
        <f t="shared" si="379"/>
        <v>19935</v>
      </c>
    </row>
    <row r="324" spans="1:73">
      <c r="A324" s="1">
        <f>A167</f>
        <v>41821</v>
      </c>
      <c r="B324" s="9">
        <f t="shared" ref="B324:AJ324" si="380">IF(OR(B155="C",B167="C"),"C",B167-B155)</f>
        <v>4924</v>
      </c>
      <c r="C324" s="9">
        <f t="shared" si="380"/>
        <v>18578</v>
      </c>
      <c r="D324" s="9">
        <f t="shared" si="380"/>
        <v>1008</v>
      </c>
      <c r="E324" s="9">
        <f t="shared" si="380"/>
        <v>2823</v>
      </c>
      <c r="F324" s="9">
        <f t="shared" si="380"/>
        <v>533</v>
      </c>
      <c r="G324" s="9">
        <f t="shared" si="380"/>
        <v>6505</v>
      </c>
      <c r="H324" s="9">
        <f t="shared" si="380"/>
        <v>-3827</v>
      </c>
      <c r="I324" s="9">
        <f t="shared" si="380"/>
        <v>1639</v>
      </c>
      <c r="J324" s="9">
        <f t="shared" si="380"/>
        <v>5539</v>
      </c>
      <c r="K324" s="9">
        <f t="shared" si="380"/>
        <v>-5191</v>
      </c>
      <c r="L324" s="9">
        <f t="shared" si="380"/>
        <v>-5077</v>
      </c>
      <c r="M324" s="9">
        <f t="shared" si="380"/>
        <v>-9242</v>
      </c>
      <c r="N324" s="9">
        <f t="shared" si="380"/>
        <v>-643</v>
      </c>
      <c r="O324" s="9">
        <f t="shared" si="380"/>
        <v>1106</v>
      </c>
      <c r="P324" s="9">
        <f t="shared" si="380"/>
        <v>-452</v>
      </c>
      <c r="Q324" s="9">
        <f t="shared" si="380"/>
        <v>1275</v>
      </c>
      <c r="R324" s="9">
        <f t="shared" si="380"/>
        <v>-5183</v>
      </c>
      <c r="S324" s="9">
        <f t="shared" si="380"/>
        <v>-2008</v>
      </c>
      <c r="T324" s="9">
        <f t="shared" si="380"/>
        <v>-259</v>
      </c>
      <c r="U324" s="9">
        <f t="shared" si="380"/>
        <v>3704</v>
      </c>
      <c r="V324" s="9">
        <f t="shared" si="380"/>
        <v>14351</v>
      </c>
      <c r="W324" s="9">
        <f t="shared" si="380"/>
        <v>2730</v>
      </c>
      <c r="X324" s="9">
        <f t="shared" si="380"/>
        <v>3857</v>
      </c>
      <c r="Y324" s="9">
        <f t="shared" si="380"/>
        <v>6303</v>
      </c>
      <c r="Z324" s="9">
        <f t="shared" si="380"/>
        <v>27242</v>
      </c>
      <c r="AA324" s="9">
        <f t="shared" si="380"/>
        <v>4648</v>
      </c>
      <c r="AB324" s="9">
        <f t="shared" si="380"/>
        <v>-3922</v>
      </c>
      <c r="AC324" s="9">
        <f t="shared" si="380"/>
        <v>31677</v>
      </c>
      <c r="AD324" s="9">
        <f t="shared" si="380"/>
        <v>579</v>
      </c>
      <c r="AE324" s="9">
        <f t="shared" si="380"/>
        <v>4710</v>
      </c>
      <c r="AF324" s="9">
        <f t="shared" si="380"/>
        <v>7064</v>
      </c>
      <c r="AG324" s="9">
        <f t="shared" si="380"/>
        <v>165</v>
      </c>
      <c r="AH324" s="9">
        <f t="shared" si="380"/>
        <v>1858</v>
      </c>
      <c r="AI324" s="9">
        <f t="shared" si="380"/>
        <v>3494</v>
      </c>
      <c r="AJ324" s="9">
        <f t="shared" si="380"/>
        <v>95276</v>
      </c>
    </row>
    <row r="325" spans="1:73">
      <c r="A325" s="1">
        <f>A168</f>
        <v>41852</v>
      </c>
      <c r="B325" s="9">
        <f>IF(OR(B156="C",B168="C"),"C",B168-B156)</f>
        <v>5645</v>
      </c>
      <c r="C325" s="9">
        <f>IF(OR(C156="C",C168="C"),"C",C168-C156)</f>
        <v>35933</v>
      </c>
      <c r="D325" s="9">
        <f>IF(OR(D156="C",D168="C"),"C",D168-D156)</f>
        <v>6037</v>
      </c>
      <c r="E325" s="9">
        <f>IF(OR(E156="C",E168="C"),"C",E168-E156)</f>
        <v>-975</v>
      </c>
      <c r="F325" s="9">
        <f>IF(OR(F156="C",F168="C"),"C",F168-F156)</f>
        <v>552</v>
      </c>
      <c r="G325" s="9">
        <f>IF(OR(G156="C",G168="C"),"C",G168-G156)</f>
        <v>1125</v>
      </c>
      <c r="H325" s="9">
        <f>IF(OR(H156="C",H168="C"),"C",H168-H156)</f>
        <v>1850</v>
      </c>
      <c r="I325" s="9">
        <f>IF(OR(I156="C",I168="C"),"C",I168-I156)</f>
        <v>-869</v>
      </c>
      <c r="J325" s="9">
        <f>IF(OR(J156="C",J168="C"),"C",J168-J156)</f>
        <v>3052</v>
      </c>
      <c r="K325" s="9">
        <f>IF(OR(K156="C",K168="C"),"C",K168-K156)</f>
        <v>-4360</v>
      </c>
      <c r="L325" s="9">
        <f>IF(OR(L156="C",L168="C"),"C",L168-L156)</f>
        <v>-1009</v>
      </c>
      <c r="M325" s="9">
        <f>IF(OR(M156="C",M168="C"),"C",M168-M156)</f>
        <v>-1471</v>
      </c>
      <c r="N325" s="9">
        <f>IF(OR(N156="C",N168="C"),"C",N168-N156)</f>
        <v>-117</v>
      </c>
      <c r="O325" s="9">
        <f>IF(OR(O156="C",O168="C"),"C",O168-O156)</f>
        <v>-246</v>
      </c>
      <c r="P325" s="9">
        <f>IF(OR(P156="C",P168="C"),"C",P168-P156)</f>
        <v>-135</v>
      </c>
      <c r="Q325" s="9">
        <f>IF(OR(Q156="C",Q168="C"),"C",Q168-Q156)</f>
        <v>573</v>
      </c>
      <c r="R325" s="9">
        <f>IF(OR(R156="C",R168="C"),"C",R168-R156)</f>
        <v>10054</v>
      </c>
      <c r="S325" s="9">
        <f>IF(OR(S156="C",S168="C"),"C",S168-S156)</f>
        <v>9823</v>
      </c>
      <c r="T325" s="9">
        <f>IF(OR(T156="C",T168="C"),"C",T168-T156)</f>
        <v>-3247</v>
      </c>
      <c r="U325" s="9">
        <f>IF(OR(U156="C",U168="C"),"C",U168-U156)</f>
        <v>-4486</v>
      </c>
      <c r="V325" s="9">
        <f>IF(OR(V156="C",V168="C"),"C",V168-V156)</f>
        <v>8482</v>
      </c>
      <c r="W325" s="9">
        <f>IF(OR(W156="C",W168="C"),"C",W168-W156)</f>
        <v>1568</v>
      </c>
      <c r="X325" s="9">
        <f>IF(OR(X156="C",X168="C"),"C",X168-X156)</f>
        <v>2832</v>
      </c>
      <c r="Y325" s="9">
        <f>IF(OR(Y156="C",Y168="C"),"C",Y168-Y156)</f>
        <v>5989</v>
      </c>
      <c r="Z325" s="9">
        <f>IF(OR(Z156="C",Z168="C"),"C",Z168-Z156)</f>
        <v>18871</v>
      </c>
      <c r="AA325" s="9">
        <f>IF(OR(AA156="C",AA168="C"),"C",AA168-AA156)</f>
        <v>2715</v>
      </c>
      <c r="AB325" s="9">
        <f>IF(OR(AB156="C",AB168="C"),"C",AB168-AB156)</f>
        <v>-3230</v>
      </c>
      <c r="AC325" s="9">
        <f>IF(OR(AC156="C",AC168="C"),"C",AC168-AC156)</f>
        <v>-3653</v>
      </c>
      <c r="AD325" s="9">
        <f>IF(OR(AD156="C",AD168="C"),"C",AD168-AD156)</f>
        <v>-470</v>
      </c>
      <c r="AE325" s="9">
        <f>IF(OR(AE156="C",AE168="C"),"C",AE168-AE156)</f>
        <v>1892</v>
      </c>
      <c r="AF325" s="9">
        <f>IF(OR(AF156="C",AF168="C"),"C",AF168-AF156)</f>
        <v>2516</v>
      </c>
      <c r="AG325" s="9">
        <f>IF(OR(AG156="C",AG168="C"),"C",AG168-AG156)</f>
        <v>339</v>
      </c>
      <c r="AH325" s="9">
        <f>IF(OR(AH156="C",AH168="C"),"C",AH168-AH156)</f>
        <v>-23</v>
      </c>
      <c r="AI325" s="9">
        <f>IF(OR(AI156="C",AI168="C"),"C",AI168-AI156)</f>
        <v>4606</v>
      </c>
      <c r="AJ325" s="9">
        <f>IF(OR(AJ156="C",AJ168="C"),"C",AJ168-AJ156)</f>
        <v>71467</v>
      </c>
    </row>
    <row r="326" spans="1:73">
      <c r="A326" s="1">
        <f>A169</f>
        <v>41883</v>
      </c>
      <c r="B326" s="9">
        <f>IF(OR(B157="C",B169="C"),"C",B169-B157)</f>
        <v>8225</v>
      </c>
      <c r="C326" s="9">
        <f>IF(OR(C157="C",C169="C"),"C",C169-C157)</f>
        <v>37127</v>
      </c>
      <c r="D326" s="9">
        <f>IF(OR(D157="C",D169="C"),"C",D169-D157)</f>
        <v>2749</v>
      </c>
      <c r="E326" s="9">
        <f>IF(OR(E157="C",E169="C"),"C",E169-E157)</f>
        <v>-4308</v>
      </c>
      <c r="F326" s="9">
        <f>IF(OR(F157="C",F169="C"),"C",F169-F157)</f>
        <v>7294</v>
      </c>
      <c r="G326" s="9">
        <f>IF(OR(G157="C",G169="C"),"C",G169-G157)</f>
        <v>10854</v>
      </c>
      <c r="H326" s="9">
        <f>IF(OR(H157="C",H169="C"),"C",H169-H157)</f>
        <v>5088</v>
      </c>
      <c r="I326" s="9">
        <f>IF(OR(I157="C",I169="C"),"C",I169-I157)</f>
        <v>162</v>
      </c>
      <c r="J326" s="9">
        <f>IF(OR(J157="C",J169="C"),"C",J169-J157)</f>
        <v>-1022</v>
      </c>
      <c r="K326" s="9">
        <f>IF(OR(K157="C",K169="C"),"C",K169-K157)</f>
        <v>-7438</v>
      </c>
      <c r="L326" s="9">
        <f>IF(OR(L157="C",L169="C"),"C",L169-L157)</f>
        <v>3719</v>
      </c>
      <c r="M326" s="9">
        <f>IF(OR(M157="C",M169="C"),"C",M169-M157)</f>
        <v>4952</v>
      </c>
      <c r="N326" s="9">
        <f>IF(OR(N157="C",N169="C"),"C",N169-N157)</f>
        <v>3349</v>
      </c>
      <c r="O326" s="9">
        <f>IF(OR(O157="C",O169="C"),"C",O169-O157)</f>
        <v>1036</v>
      </c>
      <c r="P326" s="9">
        <f>IF(OR(P157="C",P169="C"),"C",P169-P157)</f>
        <v>-2699</v>
      </c>
      <c r="Q326" s="9">
        <f>IF(OR(Q157="C",Q169="C"),"C",Q169-Q157)</f>
        <v>2303</v>
      </c>
      <c r="R326" s="9">
        <f>IF(OR(R157="C",R169="C"),"C",R169-R157)</f>
        <v>28841</v>
      </c>
      <c r="S326" s="9">
        <f>IF(OR(S157="C",S169="C"),"C",S169-S157)</f>
        <v>26071</v>
      </c>
      <c r="T326" s="9">
        <f>IF(OR(T157="C",T169="C"),"C",T169-T157)</f>
        <v>803</v>
      </c>
      <c r="U326" s="9">
        <f>IF(OR(U157="C",U169="C"),"C",U169-U157)</f>
        <v>-2206</v>
      </c>
      <c r="V326" s="9">
        <f>IF(OR(V157="C",V169="C"),"C",V169-V157)</f>
        <v>-660</v>
      </c>
      <c r="W326" s="9">
        <f>IF(OR(W157="C",W169="C"),"C",W169-W157)</f>
        <v>2021</v>
      </c>
      <c r="X326" s="9">
        <f>IF(OR(X157="C",X169="C"),"C",X169-X157)</f>
        <v>950</v>
      </c>
      <c r="Y326" s="9">
        <f>IF(OR(Y157="C",Y169="C"),"C",Y169-Y157)</f>
        <v>1549</v>
      </c>
      <c r="Z326" s="9">
        <f>IF(OR(Z157="C",Z169="C"),"C",Z169-Z157)</f>
        <v>3860</v>
      </c>
      <c r="AA326" s="9">
        <f>IF(OR(AA157="C",AA169="C"),"C",AA169-AA157)</f>
        <v>13094</v>
      </c>
      <c r="AB326" s="9">
        <f>IF(OR(AB157="C",AB169="C"),"C",AB169-AB157)</f>
        <v>-2570</v>
      </c>
      <c r="AC326" s="9">
        <f>IF(OR(AC157="C",AC169="C"),"C",AC169-AC157)</f>
        <v>16110</v>
      </c>
      <c r="AD326" s="9">
        <f>IF(OR(AD157="C",AD169="C"),"C",AD169-AD157)</f>
        <v>321</v>
      </c>
      <c r="AE326" s="9">
        <f>IF(OR(AE157="C",AE169="C"),"C",AE169-AE157)</f>
        <v>371</v>
      </c>
      <c r="AF326" s="9">
        <f>IF(OR(AF157="C",AF169="C"),"C",AF169-AF157)</f>
        <v>-349</v>
      </c>
      <c r="AG326" s="9">
        <f>IF(OR(AG157="C",AG169="C"),"C",AG169-AG157)</f>
        <v>877</v>
      </c>
      <c r="AH326" s="9">
        <f>IF(OR(AH157="C",AH169="C"),"C",AH169-AH157)</f>
        <v>854</v>
      </c>
      <c r="AI326" s="9">
        <f>IF(OR(AI157="C",AI169="C"),"C",AI169-AI157)</f>
        <v>6802</v>
      </c>
      <c r="AJ326" s="9">
        <f>IF(OR(AJ157="C",AJ169="C"),"C",AJ169-AJ157)</f>
        <v>138198</v>
      </c>
    </row>
    <row r="327" spans="1:73">
      <c r="A327" s="1">
        <f>A170</f>
        <v>41913</v>
      </c>
      <c r="B327" s="9">
        <f>IF(OR(B158="C",B170="C"),"C",B170-B158)</f>
        <v>11833</v>
      </c>
      <c r="C327" s="9">
        <f>IF(OR(C158="C",C170="C"),"C",C170-C158)</f>
        <v>26366</v>
      </c>
      <c r="D327" s="9">
        <f>IF(OR(D158="C",D170="C"),"C",D170-D158)</f>
        <v>5508</v>
      </c>
      <c r="E327" s="9">
        <f>IF(OR(E158="C",E170="C"),"C",E170-E158)</f>
        <v>5260</v>
      </c>
      <c r="F327" s="9">
        <f>IF(OR(F158="C",F170="C"),"C",F170-F158)</f>
        <v>7202</v>
      </c>
      <c r="G327" s="9">
        <f>IF(OR(G158="C",G170="C"),"C",G170-G158)</f>
        <v>19719</v>
      </c>
      <c r="H327" s="9">
        <f>IF(OR(H158="C",H170="C"),"C",H170-H158)</f>
        <v>4899</v>
      </c>
      <c r="I327" s="9">
        <f>IF(OR(I158="C",I170="C"),"C",I170-I158)</f>
        <v>1648</v>
      </c>
      <c r="J327" s="9">
        <f>IF(OR(J158="C",J170="C"),"C",J170-J158)</f>
        <v>2469</v>
      </c>
      <c r="K327" s="9">
        <f>IF(OR(K158="C",K170="C"),"C",K170-K158)</f>
        <v>-4562</v>
      </c>
      <c r="L327" s="9">
        <f>IF(OR(L158="C",L170="C"),"C",L170-L158)</f>
        <v>-3692</v>
      </c>
      <c r="M327" s="9">
        <f>IF(OR(M158="C",M170="C"),"C",M170-M158)</f>
        <v>1197</v>
      </c>
      <c r="N327" s="9">
        <f>IF(OR(N158="C",N170="C"),"C",N170-N158)</f>
        <v>5528</v>
      </c>
      <c r="O327" s="9">
        <f>IF(OR(O158="C",O170="C"),"C",O170-O158)</f>
        <v>2921</v>
      </c>
      <c r="P327" s="9">
        <f>IF(OR(P158="C",P170="C"),"C",P170-P158)</f>
        <v>-2019</v>
      </c>
      <c r="Q327" s="9">
        <f>IF(OR(Q158="C",Q170="C"),"C",Q170-Q158)</f>
        <v>1473</v>
      </c>
      <c r="R327" s="9">
        <f>IF(OR(R158="C",R170="C"),"C",R170-R158)</f>
        <v>15730</v>
      </c>
      <c r="S327" s="9">
        <f>IF(OR(S158="C",S170="C"),"C",S170-S158)</f>
        <v>17317</v>
      </c>
      <c r="T327" s="9">
        <f>IF(OR(T158="C",T170="C"),"C",T170-T158)</f>
        <v>4530</v>
      </c>
      <c r="U327" s="9">
        <f>IF(OR(U158="C",U170="C"),"C",U170-U158)</f>
        <v>380</v>
      </c>
      <c r="V327" s="9">
        <f>IF(OR(V158="C",V170="C"),"C",V170-V158)</f>
        <v>10849</v>
      </c>
      <c r="W327" s="9">
        <f>IF(OR(W158="C",W170="C"),"C",W170-W158)</f>
        <v>2384</v>
      </c>
      <c r="X327" s="9">
        <f>IF(OR(X158="C",X170="C"),"C",X170-X158)</f>
        <v>5827</v>
      </c>
      <c r="Y327" s="9">
        <f>IF(OR(Y158="C",Y170="C"),"C",Y170-Y158)</f>
        <v>784</v>
      </c>
      <c r="Z327" s="9">
        <f>IF(OR(Z158="C",Z170="C"),"C",Z170-Z158)</f>
        <v>19844</v>
      </c>
      <c r="AA327" s="9">
        <f>IF(OR(AA158="C",AA170="C"),"C",AA170-AA158)</f>
        <v>16192</v>
      </c>
      <c r="AB327" s="9">
        <f>IF(OR(AB158="C",AB170="C"),"C",AB170-AB158)</f>
        <v>7971</v>
      </c>
      <c r="AC327" s="9">
        <f>IF(OR(AC158="C",AC170="C"),"C",AC170-AC158)</f>
        <v>21624</v>
      </c>
      <c r="AD327" s="9">
        <f>IF(OR(AD158="C",AD170="C"),"C",AD170-AD158)</f>
        <v>-4422</v>
      </c>
      <c r="AE327" s="9">
        <f>IF(OR(AE158="C",AE170="C"),"C",AE170-AE158)</f>
        <v>-839</v>
      </c>
      <c r="AF327" s="9">
        <f>IF(OR(AF158="C",AF170="C"),"C",AF170-AF158)</f>
        <v>9182</v>
      </c>
      <c r="AG327" s="9">
        <f>IF(OR(AG158="C",AG170="C"),"C",AG170-AG158)</f>
        <v>-81</v>
      </c>
      <c r="AH327" s="9">
        <f>IF(OR(AH158="C",AH170="C"),"C",AH170-AH158)</f>
        <v>5142</v>
      </c>
      <c r="AI327" s="9">
        <f>IF(OR(AI158="C",AI170="C"),"C",AI170-AI158)</f>
        <v>6666</v>
      </c>
      <c r="AJ327" s="9">
        <f>IF(OR(AJ158="C",AJ170="C"),"C",AJ170-AJ158)</f>
        <v>187668</v>
      </c>
    </row>
    <row r="328" spans="1:73">
      <c r="A328" s="1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</row>
    <row r="329" spans="1:73">
      <c r="A329" s="4" t="s">
        <v>46</v>
      </c>
      <c r="M329" s="4" t="s">
        <v>46</v>
      </c>
      <c r="AA329" s="4" t="s">
        <v>46</v>
      </c>
      <c r="AL329" s="1"/>
      <c r="AM329" s="26"/>
      <c r="AN329" s="26"/>
      <c r="AO329" s="26"/>
      <c r="AP329" s="26"/>
      <c r="AQ329" s="26"/>
      <c r="AR329" s="26"/>
      <c r="AS329" s="26"/>
      <c r="AT329" s="26"/>
      <c r="AU329" s="26"/>
      <c r="AV329" s="26"/>
      <c r="AW329" s="26"/>
      <c r="AX329" s="26"/>
      <c r="AY329" s="26"/>
      <c r="AZ329" s="26"/>
      <c r="BA329" s="26"/>
      <c r="BB329" s="26"/>
      <c r="BC329" s="26"/>
      <c r="BD329" s="26"/>
      <c r="BE329" s="26"/>
      <c r="BF329" s="26"/>
      <c r="BG329" s="26"/>
      <c r="BH329" s="26"/>
      <c r="BI329" s="26"/>
      <c r="BJ329" s="26"/>
      <c r="BK329" s="26"/>
      <c r="BL329" s="26"/>
      <c r="BM329" s="26"/>
      <c r="BN329" s="26"/>
      <c r="BO329" s="26"/>
      <c r="BP329" s="26"/>
      <c r="BQ329" s="26"/>
      <c r="BR329" s="26"/>
      <c r="BS329" s="26"/>
      <c r="BT329" s="26"/>
      <c r="BU329" s="26"/>
    </row>
    <row r="330" spans="1:73" ht="38.25">
      <c r="B330" s="3" t="str">
        <f t="shared" ref="B330:AJ330" si="381">B4</f>
        <v>Northland</v>
      </c>
      <c r="C330" s="3" t="str">
        <f t="shared" si="381"/>
        <v>Auckland</v>
      </c>
      <c r="D330" s="3" t="str">
        <f t="shared" si="381"/>
        <v>Coromandel</v>
      </c>
      <c r="E330" s="3" t="str">
        <f t="shared" si="381"/>
        <v>Waikato</v>
      </c>
      <c r="F330" s="3" t="str">
        <f t="shared" si="381"/>
        <v xml:space="preserve">Bay of Plenty </v>
      </c>
      <c r="G330" s="3" t="str">
        <f t="shared" si="381"/>
        <v>Rotorua</v>
      </c>
      <c r="H330" s="3" t="str">
        <f t="shared" si="381"/>
        <v>Taupo</v>
      </c>
      <c r="I330" s="3" t="str">
        <f t="shared" si="381"/>
        <v>Whakatane-Kawerau</v>
      </c>
      <c r="J330" s="3" t="str">
        <f t="shared" si="381"/>
        <v>Gisborne</v>
      </c>
      <c r="K330" s="3" t="str">
        <f t="shared" si="381"/>
        <v>Taranaki</v>
      </c>
      <c r="L330" s="3" t="str">
        <f t="shared" si="381"/>
        <v>Hawke's Bay</v>
      </c>
      <c r="M330" s="3" t="str">
        <f t="shared" si="381"/>
        <v>Ruapehu</v>
      </c>
      <c r="N330" s="3" t="str">
        <f t="shared" si="381"/>
        <v>Manawatu</v>
      </c>
      <c r="O330" s="3" t="str">
        <f t="shared" si="381"/>
        <v>Wanganui</v>
      </c>
      <c r="P330" s="3" t="str">
        <f t="shared" si="381"/>
        <v>Wairarapa</v>
      </c>
      <c r="Q330" s="3" t="str">
        <f t="shared" si="381"/>
        <v>Kapiti-Horowhenua</v>
      </c>
      <c r="R330" s="3" t="str">
        <f t="shared" si="381"/>
        <v>Wellington</v>
      </c>
      <c r="S330" s="3" t="str">
        <f t="shared" si="381"/>
        <v>Wellington City</v>
      </c>
      <c r="T330" s="3" t="str">
        <f t="shared" si="381"/>
        <v>Marlborough</v>
      </c>
      <c r="U330" s="3" t="str">
        <f t="shared" si="381"/>
        <v>Nelson-Tasman</v>
      </c>
      <c r="V330" s="3" t="str">
        <f t="shared" si="381"/>
        <v>Canterbury</v>
      </c>
      <c r="W330" s="3" t="str">
        <f t="shared" si="381"/>
        <v>Hurunui</v>
      </c>
      <c r="X330" s="3" t="str">
        <f t="shared" si="381"/>
        <v>Mackenzie</v>
      </c>
      <c r="Y330" s="3" t="str">
        <f t="shared" si="381"/>
        <v>Timaru</v>
      </c>
      <c r="Z330" s="3" t="str">
        <f t="shared" si="381"/>
        <v>Combined Canterbury RTOs</v>
      </c>
      <c r="AA330" s="3" t="str">
        <f t="shared" si="381"/>
        <v>West Coast</v>
      </c>
      <c r="AB330" s="3" t="str">
        <f t="shared" si="381"/>
        <v>Wanaka</v>
      </c>
      <c r="AC330" s="3" t="str">
        <f t="shared" si="381"/>
        <v>Queenstown</v>
      </c>
      <c r="AD330" s="3" t="str">
        <f t="shared" si="381"/>
        <v>Waitaki</v>
      </c>
      <c r="AE330" s="3" t="str">
        <f t="shared" si="381"/>
        <v>Central Otago</v>
      </c>
      <c r="AF330" s="3" t="str">
        <f t="shared" si="381"/>
        <v>Dunedin</v>
      </c>
      <c r="AG330" s="3" t="str">
        <f t="shared" si="381"/>
        <v>Clutha</v>
      </c>
      <c r="AH330" s="3" t="str">
        <f t="shared" si="381"/>
        <v>Fiordland</v>
      </c>
      <c r="AI330" s="3" t="str">
        <f t="shared" si="381"/>
        <v>Southland</v>
      </c>
      <c r="AJ330" s="3" t="str">
        <f t="shared" si="381"/>
        <v>Total NZ</v>
      </c>
      <c r="AL330" s="1"/>
      <c r="AM330" s="26"/>
      <c r="AN330" s="26"/>
      <c r="AO330" s="26"/>
      <c r="AP330" s="26"/>
      <c r="AQ330" s="26"/>
      <c r="AR330" s="26"/>
      <c r="AS330" s="26"/>
      <c r="AT330" s="26"/>
      <c r="AU330" s="26"/>
      <c r="AV330" s="26"/>
      <c r="AW330" s="26"/>
      <c r="AX330" s="26"/>
      <c r="AY330" s="26"/>
      <c r="AZ330" s="26"/>
      <c r="BA330" s="26"/>
      <c r="BB330" s="26"/>
      <c r="BC330" s="26"/>
      <c r="BD330" s="26"/>
      <c r="BE330" s="26"/>
      <c r="BF330" s="26"/>
      <c r="BG330" s="26"/>
      <c r="BH330" s="26"/>
      <c r="BI330" s="26"/>
      <c r="BJ330" s="26"/>
      <c r="BK330" s="26"/>
      <c r="BL330" s="26"/>
      <c r="BM330" s="26"/>
      <c r="BN330" s="26"/>
      <c r="BO330" s="26"/>
      <c r="BP330" s="26"/>
      <c r="BQ330" s="26"/>
      <c r="BR330" s="26"/>
      <c r="BS330" s="26"/>
      <c r="BT330" s="26"/>
      <c r="BU330" s="26"/>
    </row>
    <row r="331" spans="1:73">
      <c r="A331" s="1">
        <f>A17</f>
        <v>37257</v>
      </c>
      <c r="B331" s="34">
        <f t="shared" ref="B331:AJ331" si="382">IF(OR(B17="C",B5="C"),"C",(B17/B5-1))</f>
        <v>8.741238145726582E-2</v>
      </c>
      <c r="C331" s="34">
        <f t="shared" si="382"/>
        <v>7.8826450644272406E-2</v>
      </c>
      <c r="D331" s="34">
        <f t="shared" si="382"/>
        <v>-8.0768490093682255E-3</v>
      </c>
      <c r="E331" s="34">
        <f t="shared" si="382"/>
        <v>4.2530325722844875E-3</v>
      </c>
      <c r="F331" s="34">
        <f t="shared" si="382"/>
        <v>-3.0390222669432809E-2</v>
      </c>
      <c r="G331" s="34">
        <f t="shared" si="382"/>
        <v>-2.3413370529042576E-2</v>
      </c>
      <c r="H331" s="34">
        <f t="shared" si="382"/>
        <v>-1.9464702343394591E-2</v>
      </c>
      <c r="I331" s="34">
        <f t="shared" si="382"/>
        <v>-5.0116884714760279E-2</v>
      </c>
      <c r="J331" s="34">
        <f t="shared" si="382"/>
        <v>0.17736895445076284</v>
      </c>
      <c r="K331" s="34">
        <f t="shared" si="382"/>
        <v>5.1798815521966191E-3</v>
      </c>
      <c r="L331" s="34">
        <f t="shared" si="382"/>
        <v>7.5678224285506968E-2</v>
      </c>
      <c r="M331" s="34">
        <f t="shared" si="382"/>
        <v>0.16808252427184467</v>
      </c>
      <c r="N331" s="34">
        <f t="shared" si="382"/>
        <v>7.2198228853116886E-2</v>
      </c>
      <c r="O331" s="34">
        <f t="shared" si="382"/>
        <v>0.14112995645198256</v>
      </c>
      <c r="P331" s="34">
        <f t="shared" si="382"/>
        <v>-4.6029285099052575E-2</v>
      </c>
      <c r="Q331" s="34">
        <f t="shared" si="382"/>
        <v>-7.8180226336781344E-2</v>
      </c>
      <c r="R331" s="34">
        <f t="shared" si="382"/>
        <v>6.3014720651955569E-2</v>
      </c>
      <c r="S331" s="34">
        <f t="shared" si="382"/>
        <v>5.5404646782926781E-2</v>
      </c>
      <c r="T331" s="34">
        <f t="shared" si="382"/>
        <v>-4.1907584902348916E-2</v>
      </c>
      <c r="U331" s="34">
        <f t="shared" si="382"/>
        <v>-3.6832689639029637E-2</v>
      </c>
      <c r="V331" s="34">
        <f t="shared" si="382"/>
        <v>4.6885586769332965E-2</v>
      </c>
      <c r="W331" s="34">
        <f t="shared" si="382"/>
        <v>-4.5879354290569219E-2</v>
      </c>
      <c r="X331" s="34">
        <f t="shared" si="382"/>
        <v>-0.10210690277094603</v>
      </c>
      <c r="Y331" s="34">
        <f t="shared" si="382"/>
        <v>-2.3645815864497766E-2</v>
      </c>
      <c r="Z331" s="34">
        <f t="shared" si="382"/>
        <v>2.09461565024045E-2</v>
      </c>
      <c r="AA331" s="34">
        <f t="shared" si="382"/>
        <v>-3.2191273266204634E-2</v>
      </c>
      <c r="AB331" s="34">
        <f t="shared" si="382"/>
        <v>-6.6557099457144275E-2</v>
      </c>
      <c r="AC331" s="34">
        <f t="shared" si="382"/>
        <v>8.7778244435111397E-2</v>
      </c>
      <c r="AD331" s="34">
        <f t="shared" si="382"/>
        <v>9.0346210865963172E-2</v>
      </c>
      <c r="AE331" s="34">
        <f t="shared" si="382"/>
        <v>-8.3780234212542437E-2</v>
      </c>
      <c r="AF331" s="34">
        <f t="shared" si="382"/>
        <v>0.1034979922925594</v>
      </c>
      <c r="AG331" s="34">
        <f t="shared" si="382"/>
        <v>-9.5790734088606388E-2</v>
      </c>
      <c r="AH331" s="34">
        <f t="shared" si="382"/>
        <v>-1.0930570273558593E-2</v>
      </c>
      <c r="AI331" s="34">
        <f t="shared" si="382"/>
        <v>0.14074517790823049</v>
      </c>
      <c r="AJ331" s="34">
        <f t="shared" si="382"/>
        <v>2.67465550154804E-2</v>
      </c>
      <c r="AK331" s="28"/>
    </row>
    <row r="332" spans="1:73">
      <c r="A332" s="1">
        <f>A18</f>
        <v>37288</v>
      </c>
      <c r="B332" s="34">
        <f t="shared" ref="B332:AJ332" si="383">IF(OR(B18="C",B6="C"),"C",(B18/B6-1))</f>
        <v>9.4119810341883658E-2</v>
      </c>
      <c r="C332" s="34">
        <f t="shared" si="383"/>
        <v>0.1303118081360759</v>
      </c>
      <c r="D332" s="34">
        <f t="shared" si="383"/>
        <v>6.0115903233614709E-2</v>
      </c>
      <c r="E332" s="34">
        <f t="shared" si="383"/>
        <v>9.5289564010808459E-2</v>
      </c>
      <c r="F332" s="34">
        <f t="shared" si="383"/>
        <v>-1.8406242005628015E-2</v>
      </c>
      <c r="G332" s="34">
        <f t="shared" si="383"/>
        <v>5.5889544858891416E-2</v>
      </c>
      <c r="H332" s="34">
        <f t="shared" si="383"/>
        <v>5.2155514414176096E-2</v>
      </c>
      <c r="I332" s="34">
        <f t="shared" si="383"/>
        <v>7.0992366412213848E-2</v>
      </c>
      <c r="J332" s="34">
        <f t="shared" si="383"/>
        <v>7.3355866177818418E-2</v>
      </c>
      <c r="K332" s="34">
        <f t="shared" si="383"/>
        <v>7.0365033621517803E-2</v>
      </c>
      <c r="L332" s="34">
        <f t="shared" si="383"/>
        <v>8.4064744101219668E-2</v>
      </c>
      <c r="M332" s="34">
        <f t="shared" si="383"/>
        <v>0.17341482047364409</v>
      </c>
      <c r="N332" s="34">
        <f t="shared" si="383"/>
        <v>9.9477800619077961E-2</v>
      </c>
      <c r="O332" s="34">
        <f t="shared" si="383"/>
        <v>-0.12498020794848785</v>
      </c>
      <c r="P332" s="34">
        <f t="shared" si="383"/>
        <v>0.1510343442458324</v>
      </c>
      <c r="Q332" s="34">
        <f t="shared" si="383"/>
        <v>6.8475750577367211E-2</v>
      </c>
      <c r="R332" s="34">
        <f t="shared" si="383"/>
        <v>9.8135548777963377E-2</v>
      </c>
      <c r="S332" s="34">
        <f t="shared" si="383"/>
        <v>0.13348404576595851</v>
      </c>
      <c r="T332" s="34">
        <f t="shared" si="383"/>
        <v>-8.326561230230678E-3</v>
      </c>
      <c r="U332" s="34">
        <f t="shared" si="383"/>
        <v>8.8193445674160431E-2</v>
      </c>
      <c r="V332" s="34">
        <f t="shared" si="383"/>
        <v>8.6727326828810014E-2</v>
      </c>
      <c r="W332" s="34">
        <f t="shared" si="383"/>
        <v>6.3616378125858741E-2</v>
      </c>
      <c r="X332" s="34">
        <f t="shared" si="383"/>
        <v>1.9561897741035228E-2</v>
      </c>
      <c r="Y332" s="34">
        <f t="shared" si="383"/>
        <v>2.5985867335308832E-2</v>
      </c>
      <c r="Z332" s="34">
        <f t="shared" si="383"/>
        <v>7.6333106421601959E-2</v>
      </c>
      <c r="AA332" s="34">
        <f t="shared" si="383"/>
        <v>-1.5081939228405616E-2</v>
      </c>
      <c r="AB332" s="34">
        <f t="shared" si="383"/>
        <v>-4.2715615216365688E-2</v>
      </c>
      <c r="AC332" s="34">
        <f t="shared" si="383"/>
        <v>9.9849770102733437E-3</v>
      </c>
      <c r="AD332" s="34">
        <f t="shared" si="383"/>
        <v>3.2456779492613386E-3</v>
      </c>
      <c r="AE332" s="34">
        <f t="shared" si="383"/>
        <v>6.4291960053384889E-2</v>
      </c>
      <c r="AF332" s="34">
        <f t="shared" si="383"/>
        <v>0.14489287493771807</v>
      </c>
      <c r="AG332" s="34">
        <f t="shared" si="383"/>
        <v>3.9591633466135479E-2</v>
      </c>
      <c r="AH332" s="34">
        <f t="shared" si="383"/>
        <v>4.9466163276904895E-2</v>
      </c>
      <c r="AI332" s="34">
        <f t="shared" si="383"/>
        <v>7.8026838216816552E-2</v>
      </c>
      <c r="AJ332" s="34">
        <f t="shared" si="383"/>
        <v>6.9605239530861729E-2</v>
      </c>
    </row>
    <row r="333" spans="1:73">
      <c r="A333" s="1">
        <f>A19</f>
        <v>37316</v>
      </c>
      <c r="B333" s="34">
        <f t="shared" ref="B333:AJ333" si="384">IF(OR(B19="C",B7="C"),"C",(B19/B7-1))</f>
        <v>0.24696758937265262</v>
      </c>
      <c r="C333" s="34">
        <f t="shared" si="384"/>
        <v>0.17061462983384712</v>
      </c>
      <c r="D333" s="34">
        <f t="shared" si="384"/>
        <v>0.31218152593960524</v>
      </c>
      <c r="E333" s="34">
        <f t="shared" si="384"/>
        <v>6.966377680084479E-2</v>
      </c>
      <c r="F333" s="34">
        <f t="shared" si="384"/>
        <v>0.23079351866469566</v>
      </c>
      <c r="G333" s="34">
        <f t="shared" si="384"/>
        <v>0.11766887089796674</v>
      </c>
      <c r="H333" s="34">
        <f t="shared" si="384"/>
        <v>0.10829653968579933</v>
      </c>
      <c r="I333" s="34">
        <f t="shared" si="384"/>
        <v>0.34210860187769598</v>
      </c>
      <c r="J333" s="34">
        <f t="shared" si="384"/>
        <v>5.9094795993159144E-2</v>
      </c>
      <c r="K333" s="34">
        <f t="shared" si="384"/>
        <v>0.19370972691009514</v>
      </c>
      <c r="L333" s="34">
        <f t="shared" si="384"/>
        <v>0.24323099850968699</v>
      </c>
      <c r="M333" s="34">
        <f t="shared" si="384"/>
        <v>0.5106180477068587</v>
      </c>
      <c r="N333" s="34">
        <f t="shared" si="384"/>
        <v>0.36279201905636049</v>
      </c>
      <c r="O333" s="34">
        <f t="shared" si="384"/>
        <v>0.10450077599586138</v>
      </c>
      <c r="P333" s="34">
        <f t="shared" si="384"/>
        <v>0.23863815478379657</v>
      </c>
      <c r="Q333" s="34">
        <f t="shared" si="384"/>
        <v>0.32858287545787546</v>
      </c>
      <c r="R333" s="34">
        <f t="shared" si="384"/>
        <v>8.2230018694460894E-2</v>
      </c>
      <c r="S333" s="34">
        <f t="shared" si="384"/>
        <v>8.977512988391001E-2</v>
      </c>
      <c r="T333" s="34">
        <f t="shared" si="384"/>
        <v>0.14147900790592804</v>
      </c>
      <c r="U333" s="34">
        <f t="shared" si="384"/>
        <v>0.16421361917457888</v>
      </c>
      <c r="V333" s="34">
        <f t="shared" si="384"/>
        <v>0.23871172043811928</v>
      </c>
      <c r="W333" s="34">
        <f t="shared" si="384"/>
        <v>0.25002384358607532</v>
      </c>
      <c r="X333" s="34">
        <f t="shared" si="384"/>
        <v>0.19262541714535808</v>
      </c>
      <c r="Y333" s="34">
        <f t="shared" si="384"/>
        <v>0.14793554884189319</v>
      </c>
      <c r="Z333" s="34">
        <f t="shared" si="384"/>
        <v>0.23057533066995073</v>
      </c>
      <c r="AA333" s="34">
        <f t="shared" si="384"/>
        <v>5.4277772952314729E-2</v>
      </c>
      <c r="AB333" s="34">
        <f t="shared" si="384"/>
        <v>0.17558109166884295</v>
      </c>
      <c r="AC333" s="34">
        <f t="shared" si="384"/>
        <v>0.1003079747855653</v>
      </c>
      <c r="AD333" s="34">
        <f t="shared" si="384"/>
        <v>0.375021840164937</v>
      </c>
      <c r="AE333" s="34">
        <f t="shared" si="384"/>
        <v>0.67475008061915509</v>
      </c>
      <c r="AF333" s="34">
        <f t="shared" si="384"/>
        <v>7.5904146429574881E-2</v>
      </c>
      <c r="AG333" s="34">
        <f t="shared" si="384"/>
        <v>0.15310869871704491</v>
      </c>
      <c r="AH333" s="34">
        <f t="shared" si="384"/>
        <v>9.66457733355921E-2</v>
      </c>
      <c r="AI333" s="34">
        <f t="shared" si="384"/>
        <v>0.14556127652165252</v>
      </c>
      <c r="AJ333" s="34">
        <f t="shared" si="384"/>
        <v>0.17329618631598653</v>
      </c>
    </row>
    <row r="334" spans="1:73">
      <c r="A334" s="1">
        <f>A20</f>
        <v>37347</v>
      </c>
      <c r="B334" s="34">
        <f t="shared" ref="B334:AJ334" si="385">IF(OR(B20="C",B8="C"),"C",(B20/B8-1))</f>
        <v>3.0896150113230991E-3</v>
      </c>
      <c r="C334" s="34">
        <f t="shared" si="385"/>
        <v>0.13498866245088226</v>
      </c>
      <c r="D334" s="34">
        <f t="shared" si="385"/>
        <v>0.11055155875299749</v>
      </c>
      <c r="E334" s="34">
        <f t="shared" si="385"/>
        <v>8.1674653367182826E-2</v>
      </c>
      <c r="F334" s="34">
        <f t="shared" si="385"/>
        <v>-0.10796779307986448</v>
      </c>
      <c r="G334" s="34">
        <f t="shared" si="385"/>
        <v>-3.5447131698062795E-2</v>
      </c>
      <c r="H334" s="34">
        <f t="shared" si="385"/>
        <v>-4.8130867389960086E-2</v>
      </c>
      <c r="I334" s="34">
        <f t="shared" si="385"/>
        <v>-0.15565102445472567</v>
      </c>
      <c r="J334" s="34">
        <f t="shared" si="385"/>
        <v>-0.30379506641366227</v>
      </c>
      <c r="K334" s="34">
        <f t="shared" si="385"/>
        <v>-0.19396177844931306</v>
      </c>
      <c r="L334" s="34">
        <f t="shared" si="385"/>
        <v>-6.3993700374040285E-2</v>
      </c>
      <c r="M334" s="34">
        <f t="shared" si="385"/>
        <v>0.20354906054279742</v>
      </c>
      <c r="N334" s="34">
        <f t="shared" si="385"/>
        <v>-1.3076361237424283E-2</v>
      </c>
      <c r="O334" s="34">
        <f t="shared" si="385"/>
        <v>-0.30705268268997332</v>
      </c>
      <c r="P334" s="34">
        <f t="shared" si="385"/>
        <v>-7.5058685446009354E-2</v>
      </c>
      <c r="Q334" s="34">
        <f t="shared" si="385"/>
        <v>-0.17205620666380317</v>
      </c>
      <c r="R334" s="34">
        <f t="shared" si="385"/>
        <v>4.2987616453407096E-2</v>
      </c>
      <c r="S334" s="34">
        <f t="shared" si="385"/>
        <v>7.0770440840481008E-2</v>
      </c>
      <c r="T334" s="34">
        <f t="shared" si="385"/>
        <v>-3.7468678001446265E-2</v>
      </c>
      <c r="U334" s="34">
        <f t="shared" si="385"/>
        <v>1.1154784657362971E-2</v>
      </c>
      <c r="V334" s="34">
        <f t="shared" si="385"/>
        <v>-1.1959210677712551E-2</v>
      </c>
      <c r="W334" s="34">
        <f t="shared" si="385"/>
        <v>-5.6554809843400444E-2</v>
      </c>
      <c r="X334" s="34">
        <f t="shared" si="385"/>
        <v>-2.0273184759166063E-2</v>
      </c>
      <c r="Y334" s="34">
        <f t="shared" si="385"/>
        <v>-9.9140560022179081E-2</v>
      </c>
      <c r="Z334" s="34">
        <f t="shared" si="385"/>
        <v>-2.0045276568220971E-2</v>
      </c>
      <c r="AA334" s="34">
        <f t="shared" si="385"/>
        <v>1.6511867905055766E-3</v>
      </c>
      <c r="AB334" s="34">
        <f t="shared" si="385"/>
        <v>0.1391106043329533</v>
      </c>
      <c r="AC334" s="34">
        <f t="shared" si="385"/>
        <v>1.3176745472991636E-2</v>
      </c>
      <c r="AD334" s="34">
        <f t="shared" si="385"/>
        <v>-4.9101132493862831E-3</v>
      </c>
      <c r="AE334" s="34">
        <f t="shared" si="385"/>
        <v>-8.6511779748626116E-2</v>
      </c>
      <c r="AF334" s="34">
        <f t="shared" si="385"/>
        <v>6.979185967512791E-3</v>
      </c>
      <c r="AG334" s="34">
        <f t="shared" si="385"/>
        <v>-3.062761506276146E-2</v>
      </c>
      <c r="AH334" s="34">
        <f t="shared" si="385"/>
        <v>0.14960605875526789</v>
      </c>
      <c r="AI334" s="34">
        <f t="shared" si="385"/>
        <v>0.22571980739624609</v>
      </c>
      <c r="AJ334" s="34">
        <f t="shared" si="385"/>
        <v>1.1397382559188207E-2</v>
      </c>
    </row>
    <row r="335" spans="1:73">
      <c r="A335" s="1">
        <f>A21</f>
        <v>37377</v>
      </c>
      <c r="B335" s="34">
        <f t="shared" ref="B335:AJ335" si="386">IF(OR(B21="C",B9="C"),"C",(B21/B9-1))</f>
        <v>0.17966111606555457</v>
      </c>
      <c r="C335" s="34">
        <f t="shared" si="386"/>
        <v>0.14843354236216211</v>
      </c>
      <c r="D335" s="34">
        <f t="shared" si="386"/>
        <v>0.34071697728892958</v>
      </c>
      <c r="E335" s="34">
        <f t="shared" si="386"/>
        <v>9.5104458995946439E-2</v>
      </c>
      <c r="F335" s="34">
        <f t="shared" si="386"/>
        <v>0.15758496755674556</v>
      </c>
      <c r="G335" s="34">
        <f t="shared" si="386"/>
        <v>0.12961935971767069</v>
      </c>
      <c r="H335" s="34">
        <f t="shared" si="386"/>
        <v>0.22094651358162976</v>
      </c>
      <c r="I335" s="34">
        <f t="shared" si="386"/>
        <v>0.22037665224002811</v>
      </c>
      <c r="J335" s="34">
        <f t="shared" si="386"/>
        <v>-4.1040462427746061E-3</v>
      </c>
      <c r="K335" s="34">
        <f t="shared" si="386"/>
        <v>-7.2562624955897936E-2</v>
      </c>
      <c r="L335" s="34">
        <f t="shared" si="386"/>
        <v>0.16626753335614097</v>
      </c>
      <c r="M335" s="34">
        <f t="shared" si="386"/>
        <v>0.43703225806451607</v>
      </c>
      <c r="N335" s="34">
        <f t="shared" si="386"/>
        <v>0.13619024429835247</v>
      </c>
      <c r="O335" s="34">
        <f t="shared" si="386"/>
        <v>-3.5212622666923266E-2</v>
      </c>
      <c r="P335" s="34">
        <f t="shared" si="386"/>
        <v>3.3113198772207308E-2</v>
      </c>
      <c r="Q335" s="34">
        <f t="shared" si="386"/>
        <v>0.10751708428246021</v>
      </c>
      <c r="R335" s="34">
        <f t="shared" si="386"/>
        <v>8.9663245092742594E-2</v>
      </c>
      <c r="S335" s="34">
        <f t="shared" si="386"/>
        <v>0.10664898452456062</v>
      </c>
      <c r="T335" s="34">
        <f t="shared" si="386"/>
        <v>-2.1901898361042282E-2</v>
      </c>
      <c r="U335" s="34">
        <f t="shared" si="386"/>
        <v>0.1032852493623011</v>
      </c>
      <c r="V335" s="34">
        <f t="shared" si="386"/>
        <v>8.9463754979869803E-2</v>
      </c>
      <c r="W335" s="34">
        <f t="shared" si="386"/>
        <v>1.1559752523607969E-2</v>
      </c>
      <c r="X335" s="34">
        <f t="shared" si="386"/>
        <v>0.30098452883263005</v>
      </c>
      <c r="Y335" s="34">
        <f t="shared" si="386"/>
        <v>-0.10216063879755755</v>
      </c>
      <c r="Z335" s="34">
        <f t="shared" si="386"/>
        <v>8.5725995883812356E-2</v>
      </c>
      <c r="AA335" s="34">
        <f t="shared" si="386"/>
        <v>3.717398611907452E-3</v>
      </c>
      <c r="AB335" s="34">
        <f t="shared" si="386"/>
        <v>0.21250082415771088</v>
      </c>
      <c r="AC335" s="34">
        <f t="shared" si="386"/>
        <v>-7.991429481425727E-3</v>
      </c>
      <c r="AD335" s="34">
        <f t="shared" si="386"/>
        <v>0.14233544134675347</v>
      </c>
      <c r="AE335" s="34">
        <f t="shared" si="386"/>
        <v>0.16793142214727386</v>
      </c>
      <c r="AF335" s="34">
        <f t="shared" si="386"/>
        <v>3.3850493653032387E-2</v>
      </c>
      <c r="AG335" s="34">
        <f t="shared" si="386"/>
        <v>-6.8965517241379337E-2</v>
      </c>
      <c r="AH335" s="34">
        <f t="shared" si="386"/>
        <v>0.15150444562209264</v>
      </c>
      <c r="AI335" s="34">
        <f t="shared" si="386"/>
        <v>4.6055298791859212E-2</v>
      </c>
      <c r="AJ335" s="34">
        <f t="shared" si="386"/>
        <v>0.10646366315700817</v>
      </c>
    </row>
    <row r="336" spans="1:73">
      <c r="A336" s="1">
        <f>A22</f>
        <v>37408</v>
      </c>
      <c r="B336" s="34">
        <f t="shared" ref="B336:AJ336" si="387">IF(OR(B22="C",B10="C"),"C",(B22/B10-1))</f>
        <v>9.6357446808510661E-2</v>
      </c>
      <c r="C336" s="34">
        <f t="shared" si="387"/>
        <v>0.11649360622349847</v>
      </c>
      <c r="D336" s="34">
        <f t="shared" si="387"/>
        <v>4.3102638745422084E-2</v>
      </c>
      <c r="E336" s="34">
        <f t="shared" si="387"/>
        <v>8.3333333333333259E-2</v>
      </c>
      <c r="F336" s="34">
        <f t="shared" si="387"/>
        <v>4.0783270881179723E-2</v>
      </c>
      <c r="G336" s="34">
        <f t="shared" si="387"/>
        <v>2.7527021385164829E-2</v>
      </c>
      <c r="H336" s="34">
        <f t="shared" si="387"/>
        <v>6.9934487177173432E-2</v>
      </c>
      <c r="I336" s="34">
        <f t="shared" si="387"/>
        <v>0.15447349484288808</v>
      </c>
      <c r="J336" s="34">
        <f t="shared" si="387"/>
        <v>-0.14907559091972855</v>
      </c>
      <c r="K336" s="34">
        <f t="shared" si="387"/>
        <v>-0.13391477147273134</v>
      </c>
      <c r="L336" s="34">
        <f t="shared" si="387"/>
        <v>0.13635495727719693</v>
      </c>
      <c r="M336" s="34">
        <f t="shared" si="387"/>
        <v>0.16167068006310714</v>
      </c>
      <c r="N336" s="34">
        <f t="shared" si="387"/>
        <v>4.7194934311752812E-2</v>
      </c>
      <c r="O336" s="34">
        <f t="shared" si="387"/>
        <v>0.36733490566037741</v>
      </c>
      <c r="P336" s="34">
        <f t="shared" si="387"/>
        <v>-1.7665615141955859E-2</v>
      </c>
      <c r="Q336" s="34">
        <f t="shared" si="387"/>
        <v>1.6896444490515083E-2</v>
      </c>
      <c r="R336" s="34">
        <f t="shared" si="387"/>
        <v>4.5814738025793389E-2</v>
      </c>
      <c r="S336" s="34">
        <f t="shared" si="387"/>
        <v>7.1539169735520547E-2</v>
      </c>
      <c r="T336" s="34">
        <f t="shared" si="387"/>
        <v>1.6978976939462154E-2</v>
      </c>
      <c r="U336" s="34">
        <f t="shared" si="387"/>
        <v>4.1695461875143947E-2</v>
      </c>
      <c r="V336" s="34">
        <f t="shared" si="387"/>
        <v>7.2356893370620901E-2</v>
      </c>
      <c r="W336" s="34">
        <f t="shared" si="387"/>
        <v>-1.1953469715202614E-2</v>
      </c>
      <c r="X336" s="34">
        <f t="shared" si="387"/>
        <v>6.8659457253621659E-2</v>
      </c>
      <c r="Y336" s="34">
        <f t="shared" si="387"/>
        <v>-8.9310940197771194E-2</v>
      </c>
      <c r="Z336" s="34">
        <f t="shared" si="387"/>
        <v>5.7189841918962925E-2</v>
      </c>
      <c r="AA336" s="34">
        <f t="shared" si="387"/>
        <v>3.3150422875553698E-2</v>
      </c>
      <c r="AB336" s="34">
        <f t="shared" si="387"/>
        <v>0.26821928562082942</v>
      </c>
      <c r="AC336" s="34">
        <f t="shared" si="387"/>
        <v>2.4752135186499657E-2</v>
      </c>
      <c r="AD336" s="34">
        <f t="shared" si="387"/>
        <v>9.6429727106029484E-2</v>
      </c>
      <c r="AE336" s="34">
        <f t="shared" si="387"/>
        <v>0.37446808510638308</v>
      </c>
      <c r="AF336" s="34">
        <f t="shared" si="387"/>
        <v>0.22838636240446641</v>
      </c>
      <c r="AG336" s="34">
        <f t="shared" si="387"/>
        <v>-0.24342891278375145</v>
      </c>
      <c r="AH336" s="34">
        <f t="shared" si="387"/>
        <v>0.27631731325998832</v>
      </c>
      <c r="AI336" s="34">
        <f t="shared" si="387"/>
        <v>0.14934674465642606</v>
      </c>
      <c r="AJ336" s="34">
        <f t="shared" si="387"/>
        <v>7.3852246648314468E-2</v>
      </c>
    </row>
    <row r="337" spans="1:36">
      <c r="A337" s="1">
        <f>A23</f>
        <v>37438</v>
      </c>
      <c r="B337" s="34">
        <f t="shared" ref="B337:AJ337" si="388">IF(OR(B23="C",B11="C"),"C",(B23/B11-1))</f>
        <v>7.3249984526830403E-2</v>
      </c>
      <c r="C337" s="34">
        <f t="shared" si="388"/>
        <v>8.5335089259584329E-2</v>
      </c>
      <c r="D337" s="34">
        <f t="shared" si="388"/>
        <v>0.11568833903658859</v>
      </c>
      <c r="E337" s="34">
        <f t="shared" si="388"/>
        <v>0.12541053599579621</v>
      </c>
      <c r="F337" s="34">
        <f t="shared" si="388"/>
        <v>1.8596522674314553E-3</v>
      </c>
      <c r="G337" s="34">
        <f t="shared" si="388"/>
        <v>3.8688562490517553E-2</v>
      </c>
      <c r="H337" s="34">
        <f t="shared" si="388"/>
        <v>7.9666662171820057E-2</v>
      </c>
      <c r="I337" s="34">
        <f t="shared" si="388"/>
        <v>-0.1069447298130265</v>
      </c>
      <c r="J337" s="34">
        <f t="shared" si="388"/>
        <v>-5.6205803462570092E-2</v>
      </c>
      <c r="K337" s="34">
        <f t="shared" si="388"/>
        <v>5.5374839246538965E-2</v>
      </c>
      <c r="L337" s="34">
        <f t="shared" si="388"/>
        <v>7.3213643844945997E-2</v>
      </c>
      <c r="M337" s="34">
        <f t="shared" si="388"/>
        <v>0.14844361490758029</v>
      </c>
      <c r="N337" s="34">
        <f t="shared" si="388"/>
        <v>4.2164611939895957E-2</v>
      </c>
      <c r="O337" s="34">
        <f t="shared" si="388"/>
        <v>-0.12890418210693488</v>
      </c>
      <c r="P337" s="34">
        <f t="shared" si="388"/>
        <v>0.18035714285714288</v>
      </c>
      <c r="Q337" s="34">
        <f t="shared" si="388"/>
        <v>1.2997864636524081E-2</v>
      </c>
      <c r="R337" s="34">
        <f t="shared" si="388"/>
        <v>7.7701816386055444E-2</v>
      </c>
      <c r="S337" s="34">
        <f t="shared" si="388"/>
        <v>0.10559478846707071</v>
      </c>
      <c r="T337" s="34">
        <f t="shared" si="388"/>
        <v>-6.9751646339662798E-2</v>
      </c>
      <c r="U337" s="34">
        <f t="shared" si="388"/>
        <v>-6.3559409731564487E-2</v>
      </c>
      <c r="V337" s="34">
        <f t="shared" si="388"/>
        <v>0.13264048953687668</v>
      </c>
      <c r="W337" s="34">
        <f t="shared" si="388"/>
        <v>0.10601255582162961</v>
      </c>
      <c r="X337" s="34">
        <f t="shared" si="388"/>
        <v>0.17509727626459148</v>
      </c>
      <c r="Y337" s="34">
        <f t="shared" si="388"/>
        <v>-0.16947415615192463</v>
      </c>
      <c r="Z337" s="34">
        <f t="shared" si="388"/>
        <v>0.11509809734479637</v>
      </c>
      <c r="AA337" s="34">
        <f t="shared" si="388"/>
        <v>0.10707247646157225</v>
      </c>
      <c r="AB337" s="34">
        <f t="shared" si="388"/>
        <v>0.15290858725761769</v>
      </c>
      <c r="AC337" s="34">
        <f t="shared" si="388"/>
        <v>-1.5424322497388343E-2</v>
      </c>
      <c r="AD337" s="34">
        <f t="shared" si="388"/>
        <v>0.14024329937691626</v>
      </c>
      <c r="AE337" s="34">
        <f t="shared" si="388"/>
        <v>0.37908149721263595</v>
      </c>
      <c r="AF337" s="34">
        <f t="shared" si="388"/>
        <v>0.18772823371132041</v>
      </c>
      <c r="AG337" s="34">
        <f t="shared" si="388"/>
        <v>-6.7029972752043587E-2</v>
      </c>
      <c r="AH337" s="34">
        <f t="shared" si="388"/>
        <v>0.18217450579413774</v>
      </c>
      <c r="AI337" s="34">
        <f t="shared" si="388"/>
        <v>0.1018107277075504</v>
      </c>
      <c r="AJ337" s="34">
        <f t="shared" si="388"/>
        <v>6.8945962846995057E-2</v>
      </c>
    </row>
    <row r="338" spans="1:36">
      <c r="A338" s="1">
        <f>A24</f>
        <v>37469</v>
      </c>
      <c r="B338" s="34">
        <f t="shared" ref="B338:AJ338" si="389">IF(OR(B24="C",B12="C"),"C",(B24/B12-1))</f>
        <v>7.1267686060529245E-2</v>
      </c>
      <c r="C338" s="34">
        <f t="shared" si="389"/>
        <v>9.0102906725532117E-2</v>
      </c>
      <c r="D338" s="34">
        <f t="shared" si="389"/>
        <v>0.19685625261591411</v>
      </c>
      <c r="E338" s="34">
        <f t="shared" si="389"/>
        <v>1.2575525951808997E-2</v>
      </c>
      <c r="F338" s="34">
        <f t="shared" si="389"/>
        <v>-7.6504415691106553E-3</v>
      </c>
      <c r="G338" s="34">
        <f t="shared" si="389"/>
        <v>8.3774137457673703E-2</v>
      </c>
      <c r="H338" s="34">
        <f t="shared" si="389"/>
        <v>9.8005635907894906E-2</v>
      </c>
      <c r="I338" s="34">
        <f t="shared" si="389"/>
        <v>0.12259343148357882</v>
      </c>
      <c r="J338" s="34">
        <f t="shared" si="389"/>
        <v>-2.1905805038335169E-2</v>
      </c>
      <c r="K338" s="34">
        <f t="shared" si="389"/>
        <v>0.1361903032504086</v>
      </c>
      <c r="L338" s="34">
        <f t="shared" si="389"/>
        <v>0.15845070422535201</v>
      </c>
      <c r="M338" s="34">
        <f t="shared" si="389"/>
        <v>2.1926053310404203E-2</v>
      </c>
      <c r="N338" s="34">
        <f t="shared" si="389"/>
        <v>0.10863735404212527</v>
      </c>
      <c r="O338" s="34">
        <f t="shared" si="389"/>
        <v>-0.11935964843443458</v>
      </c>
      <c r="P338" s="34">
        <f t="shared" si="389"/>
        <v>0.12944277792927905</v>
      </c>
      <c r="Q338" s="34">
        <f t="shared" si="389"/>
        <v>2.534134352812667E-2</v>
      </c>
      <c r="R338" s="34">
        <f t="shared" si="389"/>
        <v>4.6869134810960889E-2</v>
      </c>
      <c r="S338" s="34">
        <f t="shared" si="389"/>
        <v>8.4417846173332034E-2</v>
      </c>
      <c r="T338" s="34">
        <f t="shared" si="389"/>
        <v>-6.5811828818720941E-2</v>
      </c>
      <c r="U338" s="34">
        <f t="shared" si="389"/>
        <v>-3.3306271564846779E-2</v>
      </c>
      <c r="V338" s="34">
        <f t="shared" si="389"/>
        <v>-1.4294046506042712E-2</v>
      </c>
      <c r="W338" s="34">
        <f t="shared" si="389"/>
        <v>0.11164736164736166</v>
      </c>
      <c r="X338" s="34">
        <f t="shared" si="389"/>
        <v>0.1137564112378473</v>
      </c>
      <c r="Y338" s="34">
        <f t="shared" si="389"/>
        <v>-7.8048439031219385E-2</v>
      </c>
      <c r="Z338" s="34">
        <f t="shared" si="389"/>
        <v>-5.762875795921607E-3</v>
      </c>
      <c r="AA338" s="34">
        <f t="shared" si="389"/>
        <v>1.2467422694935504E-2</v>
      </c>
      <c r="AB338" s="34">
        <f t="shared" si="389"/>
        <v>9.4131943633007031E-2</v>
      </c>
      <c r="AC338" s="34">
        <f t="shared" si="389"/>
        <v>-7.2561239260805044E-2</v>
      </c>
      <c r="AD338" s="34">
        <f t="shared" si="389"/>
        <v>0.22930743243243246</v>
      </c>
      <c r="AE338" s="34">
        <f t="shared" si="389"/>
        <v>0.26823116569799321</v>
      </c>
      <c r="AF338" s="34">
        <f t="shared" si="389"/>
        <v>5.932021313166036E-2</v>
      </c>
      <c r="AG338" s="34">
        <f t="shared" si="389"/>
        <v>-0.1350623929532665</v>
      </c>
      <c r="AH338" s="34">
        <f t="shared" si="389"/>
        <v>0.10261770587165975</v>
      </c>
      <c r="AI338" s="34">
        <f t="shared" si="389"/>
        <v>0.13831967213114749</v>
      </c>
      <c r="AJ338" s="34">
        <f t="shared" si="389"/>
        <v>4.0442996416472088E-2</v>
      </c>
    </row>
    <row r="339" spans="1:36">
      <c r="A339" s="1">
        <f>A25</f>
        <v>37500</v>
      </c>
      <c r="B339" s="34">
        <f t="shared" ref="B339:AJ339" si="390">IF(OR(B25="C",B13="C"),"C",(B25/B13-1))</f>
        <v>5.009405790809951E-2</v>
      </c>
      <c r="C339" s="34">
        <f t="shared" si="390"/>
        <v>9.407834313687613E-2</v>
      </c>
      <c r="D339" s="34">
        <f t="shared" si="390"/>
        <v>0.19187729531216235</v>
      </c>
      <c r="E339" s="34">
        <f t="shared" si="390"/>
        <v>2.972213033410509E-2</v>
      </c>
      <c r="F339" s="34">
        <f t="shared" si="390"/>
        <v>-4.1624271575246841E-4</v>
      </c>
      <c r="G339" s="34">
        <f t="shared" si="390"/>
        <v>4.7242142965645773E-2</v>
      </c>
      <c r="H339" s="34">
        <f t="shared" si="390"/>
        <v>-1.5362551036229299E-2</v>
      </c>
      <c r="I339" s="34">
        <f t="shared" si="390"/>
        <v>-7.0748023515102343E-2</v>
      </c>
      <c r="J339" s="34">
        <f t="shared" si="390"/>
        <v>-5.2451424544447844E-2</v>
      </c>
      <c r="K339" s="34">
        <f t="shared" si="390"/>
        <v>-4.1492169628717268E-2</v>
      </c>
      <c r="L339" s="34">
        <f t="shared" si="390"/>
        <v>7.1884589608832039E-2</v>
      </c>
      <c r="M339" s="34">
        <f t="shared" si="390"/>
        <v>2.4093148231079331E-2</v>
      </c>
      <c r="N339" s="34">
        <f t="shared" si="390"/>
        <v>0.1876576014750142</v>
      </c>
      <c r="O339" s="34">
        <f t="shared" si="390"/>
        <v>-5.9784411276948557E-2</v>
      </c>
      <c r="P339" s="34">
        <f t="shared" si="390"/>
        <v>6.2771115080377582E-2</v>
      </c>
      <c r="Q339" s="34">
        <f t="shared" si="390"/>
        <v>-7.8657232186934323E-2</v>
      </c>
      <c r="R339" s="34">
        <f t="shared" si="390"/>
        <v>-2.4022286836456685E-2</v>
      </c>
      <c r="S339" s="34">
        <f t="shared" si="390"/>
        <v>9.4433120780896829E-3</v>
      </c>
      <c r="T339" s="34">
        <f t="shared" si="390"/>
        <v>-2.2250544315224885E-2</v>
      </c>
      <c r="U339" s="34">
        <f t="shared" si="390"/>
        <v>6.1060203819474079E-2</v>
      </c>
      <c r="V339" s="34">
        <f t="shared" si="390"/>
        <v>6.8707632294906062E-2</v>
      </c>
      <c r="W339" s="34">
        <f t="shared" si="390"/>
        <v>-1.1023622047244053E-2</v>
      </c>
      <c r="X339" s="34">
        <f t="shared" si="390"/>
        <v>0.21368144690781787</v>
      </c>
      <c r="Y339" s="34">
        <f t="shared" si="390"/>
        <v>3.6565856631369797E-3</v>
      </c>
      <c r="Z339" s="34">
        <f t="shared" si="390"/>
        <v>6.8247712878254818E-2</v>
      </c>
      <c r="AA339" s="34">
        <f t="shared" si="390"/>
        <v>2.7123722241804815E-2</v>
      </c>
      <c r="AB339" s="34">
        <f t="shared" si="390"/>
        <v>-9.0986636337786475E-4</v>
      </c>
      <c r="AC339" s="34">
        <f t="shared" si="390"/>
        <v>-9.7803140456649951E-2</v>
      </c>
      <c r="AD339" s="34">
        <f t="shared" si="390"/>
        <v>0.17819090307884489</v>
      </c>
      <c r="AE339" s="34">
        <f t="shared" si="390"/>
        <v>0.1535039865715484</v>
      </c>
      <c r="AF339" s="34">
        <f t="shared" si="390"/>
        <v>1.4353524083284386E-2</v>
      </c>
      <c r="AG339" s="34">
        <f t="shared" si="390"/>
        <v>-3.9360393603936061E-2</v>
      </c>
      <c r="AH339" s="34">
        <f t="shared" si="390"/>
        <v>0.13932839308365041</v>
      </c>
      <c r="AI339" s="34">
        <f t="shared" si="390"/>
        <v>3.7419888360554099E-2</v>
      </c>
      <c r="AJ339" s="34">
        <f t="shared" si="390"/>
        <v>3.5873053518221676E-2</v>
      </c>
    </row>
    <row r="340" spans="1:36">
      <c r="A340" s="1">
        <f>A26</f>
        <v>37530</v>
      </c>
      <c r="B340" s="34">
        <f t="shared" ref="B340:AJ340" si="391">IF(OR(B26="C",B14="C"),"C",(B26/B14-1))</f>
        <v>2.5939566749831666E-2</v>
      </c>
      <c r="C340" s="34">
        <f t="shared" si="391"/>
        <v>0.14786443947104977</v>
      </c>
      <c r="D340" s="34">
        <f t="shared" si="391"/>
        <v>5.1623203831825393E-2</v>
      </c>
      <c r="E340" s="34">
        <f t="shared" si="391"/>
        <v>-5.0232618247609162E-2</v>
      </c>
      <c r="F340" s="34">
        <f t="shared" si="391"/>
        <v>-1.9794258550896893E-2</v>
      </c>
      <c r="G340" s="34">
        <f t="shared" si="391"/>
        <v>9.6275598627666437E-3</v>
      </c>
      <c r="H340" s="34">
        <f t="shared" si="391"/>
        <v>5.6567266105167269E-2</v>
      </c>
      <c r="I340" s="34">
        <f t="shared" si="391"/>
        <v>0.13812301166489926</v>
      </c>
      <c r="J340" s="34">
        <f t="shared" si="391"/>
        <v>-8.9911043610327646E-2</v>
      </c>
      <c r="K340" s="34">
        <f t="shared" si="391"/>
        <v>0.17720808383233533</v>
      </c>
      <c r="L340" s="34">
        <f t="shared" si="391"/>
        <v>2.6749098085165457E-2</v>
      </c>
      <c r="M340" s="34">
        <f t="shared" si="391"/>
        <v>0.1973335687797988</v>
      </c>
      <c r="N340" s="34">
        <f t="shared" si="391"/>
        <v>0.20570032201338306</v>
      </c>
      <c r="O340" s="34">
        <f t="shared" si="391"/>
        <v>-0.11669481981981977</v>
      </c>
      <c r="P340" s="34">
        <f t="shared" si="391"/>
        <v>0.23377216345787999</v>
      </c>
      <c r="Q340" s="34">
        <f t="shared" si="391"/>
        <v>-0.1254604550379198</v>
      </c>
      <c r="R340" s="34">
        <f t="shared" si="391"/>
        <v>0.11883995933436786</v>
      </c>
      <c r="S340" s="34">
        <f t="shared" si="391"/>
        <v>0.15659163083494931</v>
      </c>
      <c r="T340" s="34">
        <f t="shared" si="391"/>
        <v>-6.7512679672538267E-2</v>
      </c>
      <c r="U340" s="34">
        <f t="shared" si="391"/>
        <v>2.1756623396341102E-2</v>
      </c>
      <c r="V340" s="34">
        <f t="shared" si="391"/>
        <v>0.12312694636116306</v>
      </c>
      <c r="W340" s="34">
        <f t="shared" si="391"/>
        <v>-4.6319409774227549E-2</v>
      </c>
      <c r="X340" s="34">
        <f t="shared" si="391"/>
        <v>0.11926007619811507</v>
      </c>
      <c r="Y340" s="34">
        <f t="shared" si="391"/>
        <v>0.12544636952784027</v>
      </c>
      <c r="Z340" s="34">
        <f t="shared" si="391"/>
        <v>0.11352206133143161</v>
      </c>
      <c r="AA340" s="34">
        <f t="shared" si="391"/>
        <v>1.0366266229206778E-2</v>
      </c>
      <c r="AB340" s="34">
        <f t="shared" si="391"/>
        <v>4.5775642836959562E-2</v>
      </c>
      <c r="AC340" s="34">
        <f t="shared" si="391"/>
        <v>-7.4365518704282763E-2</v>
      </c>
      <c r="AD340" s="34">
        <f t="shared" si="391"/>
        <v>8.058883575994269E-4</v>
      </c>
      <c r="AE340" s="34">
        <f t="shared" si="391"/>
        <v>0.13278778709943606</v>
      </c>
      <c r="AF340" s="34">
        <f t="shared" si="391"/>
        <v>2.8155559029406252E-2</v>
      </c>
      <c r="AG340" s="34">
        <f t="shared" si="391"/>
        <v>-0.14926289926289926</v>
      </c>
      <c r="AH340" s="34">
        <f t="shared" si="391"/>
        <v>3.138798940241383E-2</v>
      </c>
      <c r="AI340" s="34">
        <f t="shared" si="391"/>
        <v>5.1874999999999893E-2</v>
      </c>
      <c r="AJ340" s="34">
        <f t="shared" si="391"/>
        <v>6.1871813774941442E-2</v>
      </c>
    </row>
    <row r="341" spans="1:36">
      <c r="A341" s="1">
        <f>A27</f>
        <v>37561</v>
      </c>
      <c r="B341" s="34">
        <f t="shared" ref="B341:AJ341" si="392">IF(OR(B27="C",B15="C"),"C",(B27/B15-1))</f>
        <v>-1.0473497999537118E-2</v>
      </c>
      <c r="C341" s="34">
        <f t="shared" si="392"/>
        <v>0.22641641995707018</v>
      </c>
      <c r="D341" s="34">
        <f t="shared" si="392"/>
        <v>-3.4319680666435315E-2</v>
      </c>
      <c r="E341" s="34">
        <f t="shared" si="392"/>
        <v>0.13306309481847012</v>
      </c>
      <c r="F341" s="34">
        <f t="shared" si="392"/>
        <v>7.8851056830331334E-2</v>
      </c>
      <c r="G341" s="34">
        <f t="shared" si="392"/>
        <v>0.12532068383314932</v>
      </c>
      <c r="H341" s="34">
        <f t="shared" si="392"/>
        <v>7.7217831172937013E-2</v>
      </c>
      <c r="I341" s="34">
        <f t="shared" si="392"/>
        <v>3.6402761588810284E-2</v>
      </c>
      <c r="J341" s="34">
        <f t="shared" si="392"/>
        <v>-0.10996096320014037</v>
      </c>
      <c r="K341" s="34">
        <f t="shared" si="392"/>
        <v>0.18190496720352289</v>
      </c>
      <c r="L341" s="34">
        <f t="shared" si="392"/>
        <v>-3.1805454102751263E-3</v>
      </c>
      <c r="M341" s="34">
        <f t="shared" si="392"/>
        <v>-7.5943584765603145E-3</v>
      </c>
      <c r="N341" s="34">
        <f t="shared" si="392"/>
        <v>-1.3290177038889683E-2</v>
      </c>
      <c r="O341" s="34">
        <f t="shared" si="392"/>
        <v>2.653872104355659E-2</v>
      </c>
      <c r="P341" s="34">
        <f t="shared" si="392"/>
        <v>0.19224555735056548</v>
      </c>
      <c r="Q341" s="34">
        <f t="shared" si="392"/>
        <v>-0.2390897956552569</v>
      </c>
      <c r="R341" s="34">
        <f t="shared" si="392"/>
        <v>4.96834992163806E-2</v>
      </c>
      <c r="S341" s="34">
        <f t="shared" si="392"/>
        <v>8.8738197711273559E-2</v>
      </c>
      <c r="T341" s="34">
        <f t="shared" si="392"/>
        <v>3.4089067367776504E-2</v>
      </c>
      <c r="U341" s="34">
        <f t="shared" si="392"/>
        <v>3.4208712002506969E-2</v>
      </c>
      <c r="V341" s="34">
        <f t="shared" si="392"/>
        <v>0.13127508405622246</v>
      </c>
      <c r="W341" s="34">
        <f t="shared" si="392"/>
        <v>7.4858335818669852E-2</v>
      </c>
      <c r="X341" s="34">
        <f t="shared" si="392"/>
        <v>2.8374945790223594E-2</v>
      </c>
      <c r="Y341" s="34">
        <f t="shared" si="392"/>
        <v>3.7511664074650009E-2</v>
      </c>
      <c r="Z341" s="34">
        <f t="shared" si="392"/>
        <v>0.11508803783777721</v>
      </c>
      <c r="AA341" s="34">
        <f t="shared" si="392"/>
        <v>0.10336401490247638</v>
      </c>
      <c r="AB341" s="34">
        <f t="shared" si="392"/>
        <v>0.23376243417203035</v>
      </c>
      <c r="AC341" s="34">
        <f t="shared" si="392"/>
        <v>0.1025614011983933</v>
      </c>
      <c r="AD341" s="34">
        <f t="shared" si="392"/>
        <v>4.1688884579960339E-2</v>
      </c>
      <c r="AE341" s="34">
        <f t="shared" si="392"/>
        <v>6.9301176812436527E-2</v>
      </c>
      <c r="AF341" s="34">
        <f t="shared" si="392"/>
        <v>5.167831166144099E-2</v>
      </c>
      <c r="AG341" s="34">
        <f t="shared" si="392"/>
        <v>-7.755834829443442E-2</v>
      </c>
      <c r="AH341" s="34">
        <f t="shared" si="392"/>
        <v>0.17245937329912131</v>
      </c>
      <c r="AI341" s="34">
        <f t="shared" si="392"/>
        <v>0.13521535518765249</v>
      </c>
      <c r="AJ341" s="34">
        <f t="shared" si="392"/>
        <v>0.10280858812606808</v>
      </c>
    </row>
    <row r="342" spans="1:36">
      <c r="A342" s="1">
        <f>A28</f>
        <v>37591</v>
      </c>
      <c r="B342" s="34">
        <f t="shared" ref="B342:AJ342" si="393">IF(OR(B28="C",B16="C"),"C",(B28/B16-1))</f>
        <v>-3.0656552445723295E-2</v>
      </c>
      <c r="C342" s="34">
        <f t="shared" si="393"/>
        <v>9.6268113710650471E-2</v>
      </c>
      <c r="D342" s="34">
        <f t="shared" si="393"/>
        <v>-9.2767887201219867E-2</v>
      </c>
      <c r="E342" s="34">
        <f t="shared" si="393"/>
        <v>0.17670225800805173</v>
      </c>
      <c r="F342" s="34">
        <f t="shared" si="393"/>
        <v>-1.0485371215964823E-2</v>
      </c>
      <c r="G342" s="34">
        <f t="shared" si="393"/>
        <v>5.033554975211918E-2</v>
      </c>
      <c r="H342" s="34">
        <f t="shared" si="393"/>
        <v>4.1349535701658002E-2</v>
      </c>
      <c r="I342" s="34">
        <f t="shared" si="393"/>
        <v>8.4359926432314269E-2</v>
      </c>
      <c r="J342" s="34">
        <f t="shared" si="393"/>
        <v>-4.5316036914504587E-2</v>
      </c>
      <c r="K342" s="34">
        <f t="shared" si="393"/>
        <v>4.7258774892593669E-2</v>
      </c>
      <c r="L342" s="34">
        <f t="shared" si="393"/>
        <v>-2.3035923675514325E-2</v>
      </c>
      <c r="M342" s="34">
        <f t="shared" si="393"/>
        <v>0.18444274975487529</v>
      </c>
      <c r="N342" s="34">
        <f t="shared" si="393"/>
        <v>-0.13531607765057241</v>
      </c>
      <c r="O342" s="34">
        <f t="shared" si="393"/>
        <v>-4.621160409556313E-2</v>
      </c>
      <c r="P342" s="34">
        <f t="shared" si="393"/>
        <v>1.6336943872527154E-2</v>
      </c>
      <c r="Q342" s="34">
        <f t="shared" si="393"/>
        <v>-7.4510506743133642E-2</v>
      </c>
      <c r="R342" s="34">
        <f t="shared" si="393"/>
        <v>-2.3284260818258962E-2</v>
      </c>
      <c r="S342" s="34">
        <f t="shared" si="393"/>
        <v>-1.4747128284831268E-2</v>
      </c>
      <c r="T342" s="34">
        <f t="shared" si="393"/>
        <v>-6.9907064725716062E-4</v>
      </c>
      <c r="U342" s="34">
        <f t="shared" si="393"/>
        <v>0.10065706696490984</v>
      </c>
      <c r="V342" s="34">
        <f t="shared" si="393"/>
        <v>5.9040306629383865E-2</v>
      </c>
      <c r="W342" s="34">
        <f t="shared" si="393"/>
        <v>8.1681350954478926E-3</v>
      </c>
      <c r="X342" s="34">
        <f t="shared" si="393"/>
        <v>2.9008707463193284E-2</v>
      </c>
      <c r="Y342" s="34">
        <f t="shared" si="393"/>
        <v>-6.4117776312898278E-2</v>
      </c>
      <c r="Z342" s="34">
        <f t="shared" si="393"/>
        <v>4.6507439291825214E-2</v>
      </c>
      <c r="AA342" s="34">
        <f t="shared" si="393"/>
        <v>8.0788535959232188E-2</v>
      </c>
      <c r="AB342" s="34">
        <f t="shared" si="393"/>
        <v>4.4557091435752261E-2</v>
      </c>
      <c r="AC342" s="34">
        <f t="shared" si="393"/>
        <v>-2.0118406031805036E-2</v>
      </c>
      <c r="AD342" s="34">
        <f t="shared" si="393"/>
        <v>7.5727616470669945E-2</v>
      </c>
      <c r="AE342" s="34">
        <f t="shared" si="393"/>
        <v>5.1560993249758935E-2</v>
      </c>
      <c r="AF342" s="34">
        <f t="shared" si="393"/>
        <v>7.2286507434791147E-3</v>
      </c>
      <c r="AG342" s="34">
        <f t="shared" si="393"/>
        <v>-0.11961466416911959</v>
      </c>
      <c r="AH342" s="34">
        <f t="shared" si="393"/>
        <v>0.19935991777045814</v>
      </c>
      <c r="AI342" s="34">
        <f t="shared" si="393"/>
        <v>-2.8766064630620813E-2</v>
      </c>
      <c r="AJ342" s="34">
        <f t="shared" si="393"/>
        <v>3.3213397536129952E-2</v>
      </c>
    </row>
    <row r="343" spans="1:36">
      <c r="A343" s="1">
        <f>A29</f>
        <v>37622</v>
      </c>
      <c r="B343" s="34">
        <f t="shared" ref="B343:AJ343" si="394">IF(OR(B29="C",B17="C"),"C",(B29/B17-1))</f>
        <v>1.385432565312561E-2</v>
      </c>
      <c r="C343" s="34">
        <f t="shared" si="394"/>
        <v>4.1251362046223594E-2</v>
      </c>
      <c r="D343" s="34">
        <f t="shared" si="394"/>
        <v>-0.10446644739847422</v>
      </c>
      <c r="E343" s="34">
        <f t="shared" si="394"/>
        <v>6.1772105784446474E-2</v>
      </c>
      <c r="F343" s="34">
        <f t="shared" si="394"/>
        <v>-6.5781265486261287E-2</v>
      </c>
      <c r="G343" s="34">
        <f t="shared" si="394"/>
        <v>1.4856054643852978E-2</v>
      </c>
      <c r="H343" s="34">
        <f t="shared" si="394"/>
        <v>4.4573309888136459E-2</v>
      </c>
      <c r="I343" s="34">
        <f t="shared" si="394"/>
        <v>-3.1057956622483229E-2</v>
      </c>
      <c r="J343" s="34">
        <f t="shared" si="394"/>
        <v>-0.14599796760117156</v>
      </c>
      <c r="K343" s="34">
        <f t="shared" si="394"/>
        <v>8.2046501811530392E-2</v>
      </c>
      <c r="L343" s="34">
        <f t="shared" si="394"/>
        <v>-2.7459151814313576E-2</v>
      </c>
      <c r="M343" s="34">
        <f t="shared" si="394"/>
        <v>0.10644628099173548</v>
      </c>
      <c r="N343" s="34">
        <f t="shared" si="394"/>
        <v>-8.1129465375539112E-2</v>
      </c>
      <c r="O343" s="34">
        <f t="shared" si="394"/>
        <v>-1.5767009791614384E-2</v>
      </c>
      <c r="P343" s="34">
        <f t="shared" si="394"/>
        <v>0.21972624507927341</v>
      </c>
      <c r="Q343" s="34">
        <f t="shared" si="394"/>
        <v>-8.5830870972281037E-3</v>
      </c>
      <c r="R343" s="34">
        <f t="shared" si="394"/>
        <v>-2.7824267782426748E-2</v>
      </c>
      <c r="S343" s="34">
        <f t="shared" si="394"/>
        <v>-1.0337934643662949E-2</v>
      </c>
      <c r="T343" s="34">
        <f t="shared" si="394"/>
        <v>-6.6628672616806273E-2</v>
      </c>
      <c r="U343" s="34">
        <f t="shared" si="394"/>
        <v>7.5727329537564225E-2</v>
      </c>
      <c r="V343" s="34">
        <f t="shared" si="394"/>
        <v>7.8831041900853993E-2</v>
      </c>
      <c r="W343" s="34">
        <f t="shared" si="394"/>
        <v>5.2306981959697962E-2</v>
      </c>
      <c r="X343" s="34">
        <f t="shared" si="394"/>
        <v>4.6656014608536855E-2</v>
      </c>
      <c r="Y343" s="34">
        <f t="shared" si="394"/>
        <v>1.490896599106839E-2</v>
      </c>
      <c r="Z343" s="34">
        <f t="shared" si="394"/>
        <v>7.0427734697244615E-2</v>
      </c>
      <c r="AA343" s="34">
        <f t="shared" si="394"/>
        <v>0.10657958938557965</v>
      </c>
      <c r="AB343" s="34">
        <f t="shared" si="394"/>
        <v>8.2752659716368138E-2</v>
      </c>
      <c r="AC343" s="34">
        <f t="shared" si="394"/>
        <v>-0.13020117862223124</v>
      </c>
      <c r="AD343" s="34">
        <f t="shared" si="394"/>
        <v>-4.0510277533391981E-2</v>
      </c>
      <c r="AE343" s="34">
        <f t="shared" si="394"/>
        <v>4.369985466563131E-2</v>
      </c>
      <c r="AF343" s="34">
        <f t="shared" si="394"/>
        <v>7.7684840344343309E-2</v>
      </c>
      <c r="AG343" s="34">
        <f t="shared" si="394"/>
        <v>1.7011306916573377E-2</v>
      </c>
      <c r="AH343" s="34">
        <f t="shared" si="394"/>
        <v>0.15892541814646544</v>
      </c>
      <c r="AI343" s="34">
        <f t="shared" si="394"/>
        <v>-5.2847150748807969E-2</v>
      </c>
      <c r="AJ343" s="34">
        <f t="shared" si="394"/>
        <v>1.1416680858421513E-2</v>
      </c>
    </row>
    <row r="344" spans="1:36">
      <c r="A344" s="1">
        <f>A30</f>
        <v>37653</v>
      </c>
      <c r="B344" s="34">
        <f t="shared" ref="B344:AJ344" si="395">IF(OR(B30="C",B18="C"),"C",(B30/B18-1))</f>
        <v>2.818025761377152E-2</v>
      </c>
      <c r="C344" s="34">
        <f t="shared" si="395"/>
        <v>8.8297725468539756E-2</v>
      </c>
      <c r="D344" s="34">
        <f t="shared" si="395"/>
        <v>9.5939720360495917E-2</v>
      </c>
      <c r="E344" s="34">
        <f t="shared" si="395"/>
        <v>0.19668218005307447</v>
      </c>
      <c r="F344" s="34">
        <f t="shared" si="395"/>
        <v>5.2227622783127758E-2</v>
      </c>
      <c r="G344" s="34">
        <f t="shared" si="395"/>
        <v>2.7988177793699887E-2</v>
      </c>
      <c r="H344" s="34">
        <f t="shared" si="395"/>
        <v>5.1812377457141512E-2</v>
      </c>
      <c r="I344" s="34">
        <f t="shared" si="395"/>
        <v>-3.0801344058649871E-2</v>
      </c>
      <c r="J344" s="34">
        <f t="shared" si="395"/>
        <v>-0.21153897472847116</v>
      </c>
      <c r="K344" s="34">
        <f t="shared" si="395"/>
        <v>0.15495288310522781</v>
      </c>
      <c r="L344" s="34">
        <f t="shared" si="395"/>
        <v>1.7622627622101872E-2</v>
      </c>
      <c r="M344" s="34">
        <f t="shared" si="395"/>
        <v>1.5345982142857206E-2</v>
      </c>
      <c r="N344" s="34">
        <f t="shared" si="395"/>
        <v>4.728030775182912E-4</v>
      </c>
      <c r="O344" s="34">
        <f t="shared" si="395"/>
        <v>0.21394535255443636</v>
      </c>
      <c r="P344" s="34">
        <f t="shared" si="395"/>
        <v>-3.1975222474262766E-2</v>
      </c>
      <c r="Q344" s="34">
        <f t="shared" si="395"/>
        <v>-0.12114989733059545</v>
      </c>
      <c r="R344" s="34">
        <f t="shared" si="395"/>
        <v>7.7244508118433641E-2</v>
      </c>
      <c r="S344" s="34">
        <f t="shared" si="395"/>
        <v>4.5370116622514445E-2</v>
      </c>
      <c r="T344" s="34">
        <f t="shared" si="395"/>
        <v>-9.2537727404531367E-3</v>
      </c>
      <c r="U344" s="34">
        <f t="shared" si="395"/>
        <v>4.5975630442157689E-2</v>
      </c>
      <c r="V344" s="34">
        <f t="shared" si="395"/>
        <v>8.128455068971685E-2</v>
      </c>
      <c r="W344" s="34">
        <f t="shared" si="395"/>
        <v>5.9294664771993189E-2</v>
      </c>
      <c r="X344" s="34">
        <f t="shared" si="395"/>
        <v>9.4202711426726982E-2</v>
      </c>
      <c r="Y344" s="34">
        <f t="shared" si="395"/>
        <v>0.18323705843145977</v>
      </c>
      <c r="Z344" s="34">
        <f t="shared" si="395"/>
        <v>8.5559818789147979E-2</v>
      </c>
      <c r="AA344" s="34">
        <f t="shared" si="395"/>
        <v>0.13894257017323408</v>
      </c>
      <c r="AB344" s="34">
        <f t="shared" si="395"/>
        <v>0.27283723847497865</v>
      </c>
      <c r="AC344" s="34">
        <f t="shared" si="395"/>
        <v>1.2390382178683934E-2</v>
      </c>
      <c r="AD344" s="34">
        <f t="shared" si="395"/>
        <v>0.19460583652449492</v>
      </c>
      <c r="AE344" s="34">
        <f t="shared" si="395"/>
        <v>9.0850125399982717E-2</v>
      </c>
      <c r="AF344" s="34">
        <f t="shared" si="395"/>
        <v>-3.3572485483013281E-4</v>
      </c>
      <c r="AG344" s="34">
        <f t="shared" si="395"/>
        <v>-8.3832335329341312E-3</v>
      </c>
      <c r="AH344" s="34">
        <f t="shared" si="395"/>
        <v>0.13759356323617578</v>
      </c>
      <c r="AI344" s="34">
        <f t="shared" si="395"/>
        <v>7.6248863609874373E-2</v>
      </c>
      <c r="AJ344" s="34">
        <f t="shared" si="395"/>
        <v>6.5106382978723509E-2</v>
      </c>
    </row>
    <row r="345" spans="1:36">
      <c r="A345" s="1">
        <f>A31</f>
        <v>37681</v>
      </c>
      <c r="B345" s="34">
        <f t="shared" ref="B345:AJ345" si="396">IF(OR(B31="C",B19="C"),"C",(B31/B19-1))</f>
        <v>-0.13669550279158227</v>
      </c>
      <c r="C345" s="34">
        <f t="shared" si="396"/>
        <v>5.8489538160784171E-3</v>
      </c>
      <c r="D345" s="34">
        <f t="shared" si="396"/>
        <v>-8.8781454019468575E-2</v>
      </c>
      <c r="E345" s="34">
        <f t="shared" si="396"/>
        <v>4.3039020974204201E-2</v>
      </c>
      <c r="F345" s="34">
        <f t="shared" si="396"/>
        <v>-0.23471862683364819</v>
      </c>
      <c r="G345" s="34">
        <f t="shared" si="396"/>
        <v>-0.1363505667680398</v>
      </c>
      <c r="H345" s="34">
        <f t="shared" si="396"/>
        <v>-4.5294940567182751E-2</v>
      </c>
      <c r="I345" s="34">
        <f t="shared" si="396"/>
        <v>-0.21312095287611665</v>
      </c>
      <c r="J345" s="34">
        <f t="shared" si="396"/>
        <v>-0.15911646817958991</v>
      </c>
      <c r="K345" s="34">
        <f t="shared" si="396"/>
        <v>0.2589003418759479</v>
      </c>
      <c r="L345" s="34">
        <f t="shared" si="396"/>
        <v>-0.13890060991982811</v>
      </c>
      <c r="M345" s="34">
        <f t="shared" si="396"/>
        <v>-0.12289820830872222</v>
      </c>
      <c r="N345" s="34">
        <f t="shared" si="396"/>
        <v>-0.15530788967286724</v>
      </c>
      <c r="O345" s="34">
        <f t="shared" si="396"/>
        <v>8.3430913348946145E-2</v>
      </c>
      <c r="P345" s="34">
        <f t="shared" si="396"/>
        <v>-8.9416755037115547E-2</v>
      </c>
      <c r="Q345" s="34">
        <f t="shared" si="396"/>
        <v>-0.30211519407228704</v>
      </c>
      <c r="R345" s="34">
        <f t="shared" si="396"/>
        <v>-1.7747278750591677E-3</v>
      </c>
      <c r="S345" s="34">
        <f t="shared" si="396"/>
        <v>2.344014828598473E-3</v>
      </c>
      <c r="T345" s="34">
        <f t="shared" si="396"/>
        <v>-0.11562984447667146</v>
      </c>
      <c r="U345" s="34">
        <f t="shared" si="396"/>
        <v>1.6848549996494766E-2</v>
      </c>
      <c r="V345" s="34">
        <f t="shared" si="396"/>
        <v>-9.1472553471982021E-2</v>
      </c>
      <c r="W345" s="34">
        <f t="shared" si="396"/>
        <v>-7.007973143096935E-2</v>
      </c>
      <c r="X345" s="34">
        <f t="shared" si="396"/>
        <v>-9.7155963302752335E-2</v>
      </c>
      <c r="Y345" s="34">
        <f t="shared" si="396"/>
        <v>-6.9128870953592436E-2</v>
      </c>
      <c r="Z345" s="34">
        <f t="shared" si="396"/>
        <v>-8.9797703440770538E-2</v>
      </c>
      <c r="AA345" s="34">
        <f t="shared" si="396"/>
        <v>7.5507295331152857E-2</v>
      </c>
      <c r="AB345" s="34">
        <f t="shared" si="396"/>
        <v>8.9240885966276329E-2</v>
      </c>
      <c r="AC345" s="34">
        <f t="shared" si="396"/>
        <v>-8.6108874292976867E-2</v>
      </c>
      <c r="AD345" s="34">
        <f t="shared" si="396"/>
        <v>-0.25111184528196395</v>
      </c>
      <c r="AE345" s="34">
        <f t="shared" si="396"/>
        <v>-0.12346439711942081</v>
      </c>
      <c r="AF345" s="34">
        <f t="shared" si="396"/>
        <v>2.2111127692384214E-2</v>
      </c>
      <c r="AG345" s="34">
        <f t="shared" si="396"/>
        <v>0.40188287076659734</v>
      </c>
      <c r="AH345" s="34">
        <f t="shared" si="396"/>
        <v>4.1708503900517169E-3</v>
      </c>
      <c r="AI345" s="34">
        <f t="shared" si="396"/>
        <v>2.5035283899685234E-2</v>
      </c>
      <c r="AJ345" s="34">
        <f t="shared" si="396"/>
        <v>-5.6013487587627919E-2</v>
      </c>
    </row>
    <row r="346" spans="1:36">
      <c r="A346" s="1">
        <f>A32</f>
        <v>37712</v>
      </c>
      <c r="B346" s="34">
        <f t="shared" ref="B346:AJ346" si="397">IF(OR(B32="C",B20="C"),"C",(B32/B20-1))</f>
        <v>0.18981309767621868</v>
      </c>
      <c r="C346" s="34">
        <f t="shared" si="397"/>
        <v>2.3306315115476872E-2</v>
      </c>
      <c r="D346" s="34">
        <f t="shared" si="397"/>
        <v>0.2855460238314913</v>
      </c>
      <c r="E346" s="34">
        <f t="shared" si="397"/>
        <v>0.18559564480737722</v>
      </c>
      <c r="F346" s="34">
        <f t="shared" si="397"/>
        <v>0.15295880671917472</v>
      </c>
      <c r="G346" s="34">
        <f t="shared" si="397"/>
        <v>0.11298189570394235</v>
      </c>
      <c r="H346" s="34">
        <f t="shared" si="397"/>
        <v>0.16684777473306256</v>
      </c>
      <c r="I346" s="34">
        <f t="shared" si="397"/>
        <v>0.27428571428571424</v>
      </c>
      <c r="J346" s="34">
        <f t="shared" si="397"/>
        <v>0.31561733442354867</v>
      </c>
      <c r="K346" s="34">
        <f t="shared" si="397"/>
        <v>0.53584198285139029</v>
      </c>
      <c r="L346" s="34">
        <f t="shared" si="397"/>
        <v>0.28601074047589004</v>
      </c>
      <c r="M346" s="34">
        <f t="shared" si="397"/>
        <v>0.10184611572295865</v>
      </c>
      <c r="N346" s="34">
        <f t="shared" si="397"/>
        <v>0.19100935828876997</v>
      </c>
      <c r="O346" s="34">
        <f t="shared" si="397"/>
        <v>0.37391609004116666</v>
      </c>
      <c r="P346" s="34">
        <f t="shared" si="397"/>
        <v>0.16616965928557836</v>
      </c>
      <c r="Q346" s="34">
        <f t="shared" si="397"/>
        <v>0.25835618468835686</v>
      </c>
      <c r="R346" s="34">
        <f t="shared" si="397"/>
        <v>9.0932367679871229E-2</v>
      </c>
      <c r="S346" s="34">
        <f t="shared" si="397"/>
        <v>5.5616768980534026E-2</v>
      </c>
      <c r="T346" s="34">
        <f t="shared" si="397"/>
        <v>0.14056084563641136</v>
      </c>
      <c r="U346" s="34">
        <f t="shared" si="397"/>
        <v>0.22903912221680667</v>
      </c>
      <c r="V346" s="34">
        <f t="shared" si="397"/>
        <v>6.3980697706578882E-2</v>
      </c>
      <c r="W346" s="34">
        <f t="shared" si="397"/>
        <v>0.1940149862467988</v>
      </c>
      <c r="X346" s="34">
        <f t="shared" si="397"/>
        <v>0.1441150572351042</v>
      </c>
      <c r="Y346" s="34">
        <f t="shared" si="397"/>
        <v>0.10611189758109196</v>
      </c>
      <c r="Z346" s="34">
        <f t="shared" si="397"/>
        <v>8.051294442119894E-2</v>
      </c>
      <c r="AA346" s="34">
        <f t="shared" si="397"/>
        <v>0.24970808434645231</v>
      </c>
      <c r="AB346" s="34">
        <f t="shared" si="397"/>
        <v>0.15827255827255837</v>
      </c>
      <c r="AC346" s="34">
        <f t="shared" si="397"/>
        <v>-1.7987838182281668E-2</v>
      </c>
      <c r="AD346" s="34">
        <f t="shared" si="397"/>
        <v>6.3072025467568738E-2</v>
      </c>
      <c r="AE346" s="34">
        <f t="shared" si="397"/>
        <v>0.44457680624218243</v>
      </c>
      <c r="AF346" s="34">
        <f t="shared" si="397"/>
        <v>0.15091388616290491</v>
      </c>
      <c r="AG346" s="34">
        <f t="shared" si="397"/>
        <v>3.0041436464088411E-2</v>
      </c>
      <c r="AH346" s="34">
        <f t="shared" si="397"/>
        <v>7.8044893080090327E-2</v>
      </c>
      <c r="AI346" s="34">
        <f t="shared" si="397"/>
        <v>6.4938535542491405E-3</v>
      </c>
      <c r="AJ346" s="34">
        <f t="shared" si="397"/>
        <v>0.12374867818117741</v>
      </c>
    </row>
    <row r="347" spans="1:36">
      <c r="A347" s="1">
        <f>A33</f>
        <v>37742</v>
      </c>
      <c r="B347" s="34">
        <f t="shared" ref="B347:AJ347" si="398">IF(OR(B33="C",B21="C"),"C",(B33/B21-1))</f>
        <v>5.0700210682860236E-2</v>
      </c>
      <c r="C347" s="34">
        <f t="shared" si="398"/>
        <v>-2.1748302711825374E-2</v>
      </c>
      <c r="D347" s="34">
        <f t="shared" si="398"/>
        <v>0.18116905313532605</v>
      </c>
      <c r="E347" s="34">
        <f t="shared" si="398"/>
        <v>7.2088972263165019E-2</v>
      </c>
      <c r="F347" s="34">
        <f t="shared" si="398"/>
        <v>4.7718274640549119E-3</v>
      </c>
      <c r="G347" s="34">
        <f t="shared" si="398"/>
        <v>-6.6758903865036134E-2</v>
      </c>
      <c r="H347" s="34">
        <f t="shared" si="398"/>
        <v>-7.6179554390564119E-3</v>
      </c>
      <c r="I347" s="34">
        <f t="shared" si="398"/>
        <v>1.447330585641704E-2</v>
      </c>
      <c r="J347" s="34">
        <f t="shared" si="398"/>
        <v>-6.6167508270938979E-3</v>
      </c>
      <c r="K347" s="34">
        <f t="shared" si="398"/>
        <v>0.3002367063995266</v>
      </c>
      <c r="L347" s="34">
        <f t="shared" si="398"/>
        <v>0.1401123077567783</v>
      </c>
      <c r="M347" s="34">
        <f t="shared" si="398"/>
        <v>-3.4210290024243473E-2</v>
      </c>
      <c r="N347" s="34">
        <f t="shared" si="398"/>
        <v>-1.1429387813415293E-3</v>
      </c>
      <c r="O347" s="34">
        <f t="shared" si="398"/>
        <v>0.2502991623454327</v>
      </c>
      <c r="P347" s="34">
        <f t="shared" si="398"/>
        <v>4.4476456288826904E-2</v>
      </c>
      <c r="Q347" s="34">
        <f t="shared" si="398"/>
        <v>7.1986836692718992E-2</v>
      </c>
      <c r="R347" s="34">
        <f t="shared" si="398"/>
        <v>0.14811846171643883</v>
      </c>
      <c r="S347" s="34">
        <f t="shared" si="398"/>
        <v>0.11943947813481515</v>
      </c>
      <c r="T347" s="34">
        <f t="shared" si="398"/>
        <v>6.6513968837587756E-2</v>
      </c>
      <c r="U347" s="34">
        <f t="shared" si="398"/>
        <v>0.14966216889562123</v>
      </c>
      <c r="V347" s="34">
        <f t="shared" si="398"/>
        <v>-3.8463584871892831E-2</v>
      </c>
      <c r="W347" s="34">
        <f t="shared" si="398"/>
        <v>0.15065185900531142</v>
      </c>
      <c r="X347" s="34">
        <f t="shared" si="398"/>
        <v>6.3910969793322669E-2</v>
      </c>
      <c r="Y347" s="34">
        <f t="shared" si="398"/>
        <v>0.11561600837038966</v>
      </c>
      <c r="Z347" s="34">
        <f t="shared" si="398"/>
        <v>-1.5217506017592086E-2</v>
      </c>
      <c r="AA347" s="34">
        <f t="shared" si="398"/>
        <v>0.13092728669647968</v>
      </c>
      <c r="AB347" s="34">
        <f t="shared" si="398"/>
        <v>0.21805328983143002</v>
      </c>
      <c r="AC347" s="34">
        <f t="shared" si="398"/>
        <v>-0.11821993909498651</v>
      </c>
      <c r="AD347" s="34">
        <f t="shared" si="398"/>
        <v>3.8986354775828458E-2</v>
      </c>
      <c r="AE347" s="34">
        <f t="shared" si="398"/>
        <v>0.12140536638190347</v>
      </c>
      <c r="AF347" s="34">
        <f t="shared" si="398"/>
        <v>4.5399423980597264E-2</v>
      </c>
      <c r="AG347" s="34">
        <f t="shared" si="398"/>
        <v>6.0218491873168078E-2</v>
      </c>
      <c r="AH347" s="34">
        <f t="shared" si="398"/>
        <v>-9.5213745142155859E-2</v>
      </c>
      <c r="AI347" s="34">
        <f t="shared" si="398"/>
        <v>4.3717541275870131E-2</v>
      </c>
      <c r="AJ347" s="34">
        <f t="shared" si="398"/>
        <v>2.402906919693959E-2</v>
      </c>
    </row>
    <row r="348" spans="1:36">
      <c r="A348" s="1">
        <f>A34</f>
        <v>37773</v>
      </c>
      <c r="B348" s="34">
        <f t="shared" ref="B348:AJ348" si="399">IF(OR(B34="C",B22="C"),"C",(B34/B22-1))</f>
        <v>-1.0106969306484914E-2</v>
      </c>
      <c r="C348" s="34">
        <f t="shared" si="399"/>
        <v>-7.853146372169939E-2</v>
      </c>
      <c r="D348" s="34">
        <f t="shared" si="399"/>
        <v>3.5109830752610982E-3</v>
      </c>
      <c r="E348" s="34">
        <f t="shared" si="399"/>
        <v>-2.1978021978022011E-2</v>
      </c>
      <c r="F348" s="34">
        <f t="shared" si="399"/>
        <v>5.9300380934683705E-2</v>
      </c>
      <c r="G348" s="34">
        <f t="shared" si="399"/>
        <v>-8.2129442357700033E-2</v>
      </c>
      <c r="H348" s="34">
        <f t="shared" si="399"/>
        <v>-0.12340597800418329</v>
      </c>
      <c r="I348" s="34">
        <f t="shared" si="399"/>
        <v>-0.14585497610637854</v>
      </c>
      <c r="J348" s="34">
        <f t="shared" si="399"/>
        <v>-1.388888888888884E-2</v>
      </c>
      <c r="K348" s="34">
        <f t="shared" si="399"/>
        <v>8.2982791586998061E-2</v>
      </c>
      <c r="L348" s="34">
        <f t="shared" si="399"/>
        <v>7.3512423599588761E-3</v>
      </c>
      <c r="M348" s="34">
        <f t="shared" si="399"/>
        <v>-0.26118656182987854</v>
      </c>
      <c r="N348" s="34">
        <f t="shared" si="399"/>
        <v>-7.4143143737108286E-2</v>
      </c>
      <c r="O348" s="34">
        <f t="shared" si="399"/>
        <v>-0.2607445738105505</v>
      </c>
      <c r="P348" s="34">
        <f t="shared" si="399"/>
        <v>-3.2648255191607745E-2</v>
      </c>
      <c r="Q348" s="34">
        <f t="shared" si="399"/>
        <v>-0.10071355759429157</v>
      </c>
      <c r="R348" s="34">
        <f t="shared" si="399"/>
        <v>7.4636895911561307E-2</v>
      </c>
      <c r="S348" s="34">
        <f t="shared" si="399"/>
        <v>5.9147448790298984E-2</v>
      </c>
      <c r="T348" s="34">
        <f t="shared" si="399"/>
        <v>-7.0424672919891962E-2</v>
      </c>
      <c r="U348" s="34">
        <f t="shared" si="399"/>
        <v>0.10283060592658111</v>
      </c>
      <c r="V348" s="34">
        <f t="shared" si="399"/>
        <v>-3.7218990937373242E-2</v>
      </c>
      <c r="W348" s="34">
        <f t="shared" si="399"/>
        <v>-6.6336472880805464E-2</v>
      </c>
      <c r="X348" s="34">
        <f t="shared" si="399"/>
        <v>0.10825775656324588</v>
      </c>
      <c r="Y348" s="34">
        <f t="shared" si="399"/>
        <v>-0.14779386418476392</v>
      </c>
      <c r="Z348" s="34">
        <f t="shared" si="399"/>
        <v>-3.7760980927922017E-2</v>
      </c>
      <c r="AA348" s="34">
        <f t="shared" si="399"/>
        <v>1.269338530880737E-2</v>
      </c>
      <c r="AB348" s="34">
        <f t="shared" si="399"/>
        <v>1.0729392344991151E-2</v>
      </c>
      <c r="AC348" s="34">
        <f t="shared" si="399"/>
        <v>-6.3078160611341971E-2</v>
      </c>
      <c r="AD348" s="34">
        <f t="shared" si="399"/>
        <v>-0.12798819478603052</v>
      </c>
      <c r="AE348" s="34">
        <f t="shared" si="399"/>
        <v>-7.3271413828689402E-2</v>
      </c>
      <c r="AF348" s="34">
        <f t="shared" si="399"/>
        <v>-0.11324875896304465</v>
      </c>
      <c r="AG348" s="34">
        <f t="shared" si="399"/>
        <v>-0.17607579944729568</v>
      </c>
      <c r="AH348" s="34">
        <f t="shared" si="399"/>
        <v>-6.4422466200889206E-2</v>
      </c>
      <c r="AI348" s="34">
        <f t="shared" si="399"/>
        <v>-2.8632580261593321E-2</v>
      </c>
      <c r="AJ348" s="34">
        <f t="shared" si="399"/>
        <v>-4.1515845412574803E-2</v>
      </c>
    </row>
    <row r="349" spans="1:36">
      <c r="A349" s="1">
        <f>A35</f>
        <v>37803</v>
      </c>
      <c r="B349" s="34">
        <f t="shared" ref="B349:AJ349" si="400">IF(OR(B35="C",B23="C"),"C",(B35/B23-1))</f>
        <v>7.8039848908624254E-2</v>
      </c>
      <c r="C349" s="34">
        <f t="shared" si="400"/>
        <v>3.7210907649543046E-4</v>
      </c>
      <c r="D349" s="34">
        <f t="shared" si="400"/>
        <v>-7.5380441193818593E-2</v>
      </c>
      <c r="E349" s="34">
        <f t="shared" si="400"/>
        <v>2.3973852012898922E-2</v>
      </c>
      <c r="F349" s="34">
        <f t="shared" si="400"/>
        <v>0.11374259197137415</v>
      </c>
      <c r="G349" s="34">
        <f t="shared" si="400"/>
        <v>2.5158588837571605E-2</v>
      </c>
      <c r="H349" s="34">
        <f t="shared" si="400"/>
        <v>6.6681654114678857E-2</v>
      </c>
      <c r="I349" s="34">
        <f t="shared" si="400"/>
        <v>0.1643851374669274</v>
      </c>
      <c r="J349" s="34">
        <f t="shared" si="400"/>
        <v>1.408086810489606E-2</v>
      </c>
      <c r="K349" s="34">
        <f t="shared" si="400"/>
        <v>0.1289513296537883</v>
      </c>
      <c r="L349" s="34">
        <f t="shared" si="400"/>
        <v>0.12039697509210456</v>
      </c>
      <c r="M349" s="34">
        <f t="shared" si="400"/>
        <v>6.8494587014076291E-2</v>
      </c>
      <c r="N349" s="34">
        <f t="shared" si="400"/>
        <v>6.8751294263822649E-2</v>
      </c>
      <c r="O349" s="34">
        <f t="shared" si="400"/>
        <v>0.38873695938417918</v>
      </c>
      <c r="P349" s="34">
        <f t="shared" si="400"/>
        <v>-6.5893427466801158E-2</v>
      </c>
      <c r="Q349" s="34">
        <f t="shared" si="400"/>
        <v>-0.12207863623865822</v>
      </c>
      <c r="R349" s="34">
        <f t="shared" si="400"/>
        <v>-1.7226565856173215E-2</v>
      </c>
      <c r="S349" s="34">
        <f t="shared" si="400"/>
        <v>-4.7700184656706446E-2</v>
      </c>
      <c r="T349" s="34">
        <f t="shared" si="400"/>
        <v>3.3840195549347696E-2</v>
      </c>
      <c r="U349" s="34">
        <f t="shared" si="400"/>
        <v>8.0228086460681691E-2</v>
      </c>
      <c r="V349" s="34">
        <f t="shared" si="400"/>
        <v>-5.7172903479583703E-2</v>
      </c>
      <c r="W349" s="34">
        <f t="shared" si="400"/>
        <v>0.1774825911404998</v>
      </c>
      <c r="X349" s="34">
        <f t="shared" si="400"/>
        <v>6.7845568550091606E-2</v>
      </c>
      <c r="Y349" s="34">
        <f t="shared" si="400"/>
        <v>-0.10534433562119228</v>
      </c>
      <c r="Z349" s="34">
        <f t="shared" si="400"/>
        <v>-3.9585669537712698E-2</v>
      </c>
      <c r="AA349" s="34">
        <f t="shared" si="400"/>
        <v>4.2780854430379822E-2</v>
      </c>
      <c r="AB349" s="34">
        <f t="shared" si="400"/>
        <v>5.0696780394041241E-2</v>
      </c>
      <c r="AC349" s="34">
        <f t="shared" si="400"/>
        <v>2.3592560229684256E-2</v>
      </c>
      <c r="AD349" s="34">
        <f t="shared" si="400"/>
        <v>0.25127938242692349</v>
      </c>
      <c r="AE349" s="34">
        <f t="shared" si="400"/>
        <v>8.691049085659297E-2</v>
      </c>
      <c r="AF349" s="34">
        <f t="shared" si="400"/>
        <v>0.13220599538816291</v>
      </c>
      <c r="AG349" s="34">
        <f t="shared" si="400"/>
        <v>-0.17698598130841126</v>
      </c>
      <c r="AH349" s="34">
        <f t="shared" si="400"/>
        <v>0.10249387343231953</v>
      </c>
      <c r="AI349" s="34">
        <f t="shared" si="400"/>
        <v>6.4850498338870466E-2</v>
      </c>
      <c r="AJ349" s="34">
        <f t="shared" si="400"/>
        <v>2.6207916099786122E-2</v>
      </c>
    </row>
    <row r="350" spans="1:36">
      <c r="A350" s="1">
        <f>A36</f>
        <v>37834</v>
      </c>
      <c r="B350" s="34">
        <f t="shared" ref="B350:AJ350" si="401">IF(OR(B36="C",B24="C"),"C",(B36/B24-1))</f>
        <v>4.2273124361461134E-2</v>
      </c>
      <c r="C350" s="34">
        <f t="shared" si="401"/>
        <v>-1.0809863427392763E-2</v>
      </c>
      <c r="D350" s="34">
        <f t="shared" si="401"/>
        <v>-0.22649207336027355</v>
      </c>
      <c r="E350" s="34">
        <f t="shared" si="401"/>
        <v>0.19989575657362635</v>
      </c>
      <c r="F350" s="34">
        <f t="shared" si="401"/>
        <v>0.1194443007192012</v>
      </c>
      <c r="G350" s="34">
        <f t="shared" si="401"/>
        <v>-2.7773086536512892E-2</v>
      </c>
      <c r="H350" s="34">
        <f t="shared" si="401"/>
        <v>-2.4515781413946613E-2</v>
      </c>
      <c r="I350" s="34">
        <f t="shared" si="401"/>
        <v>7.8436317780580023E-2</v>
      </c>
      <c r="J350" s="34">
        <f t="shared" si="401"/>
        <v>3.7551325121313983E-2</v>
      </c>
      <c r="K350" s="34">
        <f t="shared" si="401"/>
        <v>-4.9824196899472595E-2</v>
      </c>
      <c r="L350" s="34">
        <f t="shared" si="401"/>
        <v>7.6106264556112579E-2</v>
      </c>
      <c r="M350" s="34">
        <f t="shared" si="401"/>
        <v>1.418688356004294E-2</v>
      </c>
      <c r="N350" s="34">
        <f t="shared" si="401"/>
        <v>6.2488976239070793E-2</v>
      </c>
      <c r="O350" s="34">
        <f t="shared" si="401"/>
        <v>0.16690429513455718</v>
      </c>
      <c r="P350" s="34">
        <f t="shared" si="401"/>
        <v>-0.13577464788732396</v>
      </c>
      <c r="Q350" s="34">
        <f t="shared" si="401"/>
        <v>-0.11089805049536594</v>
      </c>
      <c r="R350" s="34">
        <f t="shared" si="401"/>
        <v>5.3726588949483789E-2</v>
      </c>
      <c r="S350" s="34">
        <f t="shared" si="401"/>
        <v>5.0164977954273438E-2</v>
      </c>
      <c r="T350" s="34">
        <f t="shared" si="401"/>
        <v>0.16213712168004935</v>
      </c>
      <c r="U350" s="34">
        <f t="shared" si="401"/>
        <v>1.0623779630057228E-2</v>
      </c>
      <c r="V350" s="34">
        <f t="shared" si="401"/>
        <v>-4.5909998651241457E-2</v>
      </c>
      <c r="W350" s="34">
        <f t="shared" si="401"/>
        <v>0.25658465991316937</v>
      </c>
      <c r="X350" s="34">
        <f t="shared" si="401"/>
        <v>-7.5606570898345549E-4</v>
      </c>
      <c r="Y350" s="34">
        <f t="shared" si="401"/>
        <v>-5.2691519246830132E-2</v>
      </c>
      <c r="Z350" s="34">
        <f t="shared" si="401"/>
        <v>-2.8410242426698984E-2</v>
      </c>
      <c r="AA350" s="34">
        <f t="shared" si="401"/>
        <v>0.10166504336533566</v>
      </c>
      <c r="AB350" s="34">
        <f t="shared" si="401"/>
        <v>-6.1428052713641934E-2</v>
      </c>
      <c r="AC350" s="34">
        <f t="shared" si="401"/>
        <v>-4.5025413894280275E-2</v>
      </c>
      <c r="AD350" s="34">
        <f t="shared" si="401"/>
        <v>-0.13878392305049814</v>
      </c>
      <c r="AE350" s="34">
        <f t="shared" si="401"/>
        <v>-0.13800259403372239</v>
      </c>
      <c r="AF350" s="34">
        <f t="shared" si="401"/>
        <v>-2.0281918669506127E-2</v>
      </c>
      <c r="AG350" s="34">
        <f t="shared" si="401"/>
        <v>-0.25374823196605378</v>
      </c>
      <c r="AH350" s="34">
        <f t="shared" si="401"/>
        <v>6.0011540680900088E-2</v>
      </c>
      <c r="AI350" s="34">
        <f t="shared" si="401"/>
        <v>4.9774977497749839E-2</v>
      </c>
      <c r="AJ350" s="34">
        <f t="shared" si="401"/>
        <v>1.4295370574943789E-3</v>
      </c>
    </row>
    <row r="351" spans="1:36">
      <c r="A351" s="1">
        <f>A37</f>
        <v>37865</v>
      </c>
      <c r="B351" s="34">
        <f t="shared" ref="B351:AJ351" si="402">IF(OR(B37="C",B25="C"),"C",(B37/B25-1))</f>
        <v>0.1300219229564672</v>
      </c>
      <c r="C351" s="34">
        <f t="shared" si="402"/>
        <v>-3.3686955813039265E-4</v>
      </c>
      <c r="D351" s="34">
        <f t="shared" si="402"/>
        <v>-8.5478141086058113E-2</v>
      </c>
      <c r="E351" s="34">
        <f t="shared" si="402"/>
        <v>0.11071847342467511</v>
      </c>
      <c r="F351" s="34">
        <f t="shared" si="402"/>
        <v>0.16418359320779152</v>
      </c>
      <c r="G351" s="34">
        <f t="shared" si="402"/>
        <v>7.1365315906800619E-2</v>
      </c>
      <c r="H351" s="34">
        <f t="shared" si="402"/>
        <v>6.0388153319248961E-2</v>
      </c>
      <c r="I351" s="34">
        <f t="shared" si="402"/>
        <v>0.22349476439790572</v>
      </c>
      <c r="J351" s="34">
        <f t="shared" si="402"/>
        <v>-4.6536336591585181E-2</v>
      </c>
      <c r="K351" s="34">
        <f t="shared" si="402"/>
        <v>0.116279923630489</v>
      </c>
      <c r="L351" s="34">
        <f t="shared" si="402"/>
        <v>1.3162657540557454E-2</v>
      </c>
      <c r="M351" s="34">
        <f t="shared" si="402"/>
        <v>-3.0369949274094754E-2</v>
      </c>
      <c r="N351" s="34">
        <f t="shared" si="402"/>
        <v>1.3378384548650812E-2</v>
      </c>
      <c r="O351" s="34">
        <f t="shared" si="402"/>
        <v>0.50145515477555347</v>
      </c>
      <c r="P351" s="34">
        <f t="shared" si="402"/>
        <v>3.0892356942777033E-2</v>
      </c>
      <c r="Q351" s="34">
        <f t="shared" si="402"/>
        <v>-7.0994820503661349E-2</v>
      </c>
      <c r="R351" s="34">
        <f t="shared" si="402"/>
        <v>0.13867355056074615</v>
      </c>
      <c r="S351" s="34">
        <f t="shared" si="402"/>
        <v>0.1142047349116373</v>
      </c>
      <c r="T351" s="34">
        <f t="shared" si="402"/>
        <v>-4.3857266999782762E-2</v>
      </c>
      <c r="U351" s="34">
        <f t="shared" si="402"/>
        <v>-6.8329297820823198E-2</v>
      </c>
      <c r="V351" s="34">
        <f t="shared" si="402"/>
        <v>-1.2027324966386255E-2</v>
      </c>
      <c r="W351" s="34">
        <f t="shared" si="402"/>
        <v>0.32082802547770695</v>
      </c>
      <c r="X351" s="34">
        <f t="shared" si="402"/>
        <v>-3.5392380723470729E-2</v>
      </c>
      <c r="Y351" s="34">
        <f t="shared" si="402"/>
        <v>0.23354838709677428</v>
      </c>
      <c r="Z351" s="34">
        <f t="shared" si="402"/>
        <v>1.456211544289121E-2</v>
      </c>
      <c r="AA351" s="34">
        <f t="shared" si="402"/>
        <v>8.8917105646973971E-2</v>
      </c>
      <c r="AB351" s="34">
        <f t="shared" si="402"/>
        <v>9.6846718652171537E-2</v>
      </c>
      <c r="AC351" s="34">
        <f t="shared" si="402"/>
        <v>0.10056981017566335</v>
      </c>
      <c r="AD351" s="34">
        <f t="shared" si="402"/>
        <v>1.0165897467880658E-2</v>
      </c>
      <c r="AE351" s="34">
        <f t="shared" si="402"/>
        <v>-2.553841676367874E-2</v>
      </c>
      <c r="AF351" s="34">
        <f t="shared" si="402"/>
        <v>0.10384428949625257</v>
      </c>
      <c r="AG351" s="34">
        <f t="shared" si="402"/>
        <v>-0.11907810499359794</v>
      </c>
      <c r="AH351" s="34">
        <f t="shared" si="402"/>
        <v>9.4925583030587068E-2</v>
      </c>
      <c r="AI351" s="34">
        <f t="shared" si="402"/>
        <v>0.11781586289358303</v>
      </c>
      <c r="AJ351" s="34">
        <f t="shared" si="402"/>
        <v>4.9104421096906048E-2</v>
      </c>
    </row>
    <row r="352" spans="1:36">
      <c r="A352" s="1">
        <f>A38</f>
        <v>37895</v>
      </c>
      <c r="B352" s="34">
        <f t="shared" ref="B352:AJ352" si="403">IF(OR(B38="C",B26="C"),"C",(B38/B26-1))</f>
        <v>5.6820813711109475E-2</v>
      </c>
      <c r="C352" s="34">
        <f t="shared" si="403"/>
        <v>-6.9943768278734053E-2</v>
      </c>
      <c r="D352" s="34">
        <f t="shared" si="403"/>
        <v>-0.13294534412955461</v>
      </c>
      <c r="E352" s="34">
        <f t="shared" si="403"/>
        <v>3.2492890479365322E-2</v>
      </c>
      <c r="F352" s="34">
        <f t="shared" si="403"/>
        <v>3.517844964764727E-2</v>
      </c>
      <c r="G352" s="34">
        <f t="shared" si="403"/>
        <v>9.9771590319913672E-2</v>
      </c>
      <c r="H352" s="34">
        <f t="shared" si="403"/>
        <v>-2.6344452822961939E-2</v>
      </c>
      <c r="I352" s="34">
        <f t="shared" si="403"/>
        <v>-1.9178507648109355E-2</v>
      </c>
      <c r="J352" s="34">
        <f t="shared" si="403"/>
        <v>2.0931674057121041E-2</v>
      </c>
      <c r="K352" s="34">
        <f t="shared" si="403"/>
        <v>-7.5319239124675419E-2</v>
      </c>
      <c r="L352" s="34">
        <f t="shared" si="403"/>
        <v>9.1220325239875777E-2</v>
      </c>
      <c r="M352" s="34">
        <f t="shared" si="403"/>
        <v>0.1247695597669789</v>
      </c>
      <c r="N352" s="34">
        <f t="shared" si="403"/>
        <v>-6.8397924006515898E-2</v>
      </c>
      <c r="O352" s="34">
        <f t="shared" si="403"/>
        <v>0.10908366533864533</v>
      </c>
      <c r="P352" s="34">
        <f t="shared" si="403"/>
        <v>-4.0399679269721878E-2</v>
      </c>
      <c r="Q352" s="34">
        <f t="shared" si="403"/>
        <v>2.4364056821935876E-2</v>
      </c>
      <c r="R352" s="34">
        <f t="shared" si="403"/>
        <v>1.9102275056364082E-2</v>
      </c>
      <c r="S352" s="34">
        <f t="shared" si="403"/>
        <v>-1.088567610253921E-2</v>
      </c>
      <c r="T352" s="34">
        <f t="shared" si="403"/>
        <v>7.0392019679974771E-2</v>
      </c>
      <c r="U352" s="34">
        <f t="shared" si="403"/>
        <v>-5.6911052334392975E-3</v>
      </c>
      <c r="V352" s="34">
        <f t="shared" si="403"/>
        <v>5.139051836674069E-3</v>
      </c>
      <c r="W352" s="34">
        <f t="shared" si="403"/>
        <v>0.2544206607724524</v>
      </c>
      <c r="X352" s="34">
        <f t="shared" si="403"/>
        <v>6.9467460921753821E-2</v>
      </c>
      <c r="Y352" s="34">
        <f t="shared" si="403"/>
        <v>-3.9602796874081858E-2</v>
      </c>
      <c r="Z352" s="34">
        <f t="shared" si="403"/>
        <v>1.8954561402531711E-2</v>
      </c>
      <c r="AA352" s="34">
        <f t="shared" si="403"/>
        <v>3.8234588024209426E-2</v>
      </c>
      <c r="AB352" s="34">
        <f t="shared" si="403"/>
        <v>5.3344655884509873E-2</v>
      </c>
      <c r="AC352" s="34">
        <f t="shared" si="403"/>
        <v>3.2112363703566738E-2</v>
      </c>
      <c r="AD352" s="34">
        <f t="shared" si="403"/>
        <v>3.1243289671462282E-2</v>
      </c>
      <c r="AE352" s="34">
        <f t="shared" si="403"/>
        <v>-9.5246767437625168E-2</v>
      </c>
      <c r="AF352" s="34">
        <f t="shared" si="403"/>
        <v>7.8149812480994729E-2</v>
      </c>
      <c r="AG352" s="34">
        <f t="shared" si="403"/>
        <v>-6.4981949458483568E-3</v>
      </c>
      <c r="AH352" s="34">
        <f t="shared" si="403"/>
        <v>4.8842270505547791E-2</v>
      </c>
      <c r="AI352" s="34">
        <f t="shared" si="403"/>
        <v>8.395372409213242E-2</v>
      </c>
      <c r="AJ352" s="34">
        <f t="shared" si="403"/>
        <v>8.5983013808705877E-3</v>
      </c>
    </row>
    <row r="353" spans="1:36">
      <c r="A353" s="1">
        <f>A39</f>
        <v>37926</v>
      </c>
      <c r="B353" s="34">
        <f t="shared" ref="B353:AJ353" si="404">IF(OR(B39="C",B27="C"),"C",(B39/B27-1))</f>
        <v>2.9205129276137276E-2</v>
      </c>
      <c r="C353" s="34">
        <f t="shared" si="404"/>
        <v>-6.4210831985113237E-2</v>
      </c>
      <c r="D353" s="34">
        <f t="shared" si="404"/>
        <v>-7.2246933548995806E-2</v>
      </c>
      <c r="E353" s="34">
        <f t="shared" si="404"/>
        <v>0.13979623580650169</v>
      </c>
      <c r="F353" s="34">
        <f t="shared" si="404"/>
        <v>-1.5951668540717723E-2</v>
      </c>
      <c r="G353" s="34">
        <f t="shared" si="404"/>
        <v>4.3172710326506936E-2</v>
      </c>
      <c r="H353" s="34">
        <f t="shared" si="404"/>
        <v>-3.1967222737464884E-2</v>
      </c>
      <c r="I353" s="34">
        <f t="shared" si="404"/>
        <v>2.3531447357037827E-2</v>
      </c>
      <c r="J353" s="34">
        <f t="shared" si="404"/>
        <v>-4.8294894539719913E-3</v>
      </c>
      <c r="K353" s="34">
        <f t="shared" si="404"/>
        <v>-9.8775403856175115E-2</v>
      </c>
      <c r="L353" s="34">
        <f t="shared" si="404"/>
        <v>0.11605575317161043</v>
      </c>
      <c r="M353" s="34">
        <f t="shared" si="404"/>
        <v>0.17445339470655918</v>
      </c>
      <c r="N353" s="34">
        <f t="shared" si="404"/>
        <v>-2.2564612326043787E-2</v>
      </c>
      <c r="O353" s="34">
        <f t="shared" si="404"/>
        <v>3.227926677864601E-2</v>
      </c>
      <c r="P353" s="34">
        <f t="shared" si="404"/>
        <v>-0.14441317490097982</v>
      </c>
      <c r="Q353" s="34">
        <f t="shared" si="404"/>
        <v>-2.541511352084358E-4</v>
      </c>
      <c r="R353" s="34">
        <f t="shared" si="404"/>
        <v>6.6082370278445657E-2</v>
      </c>
      <c r="S353" s="34">
        <f t="shared" si="404"/>
        <v>4.5843516099623782E-2</v>
      </c>
      <c r="T353" s="34">
        <f t="shared" si="404"/>
        <v>-6.6818751741432147E-2</v>
      </c>
      <c r="U353" s="34">
        <f t="shared" si="404"/>
        <v>3.3683215359255225E-2</v>
      </c>
      <c r="V353" s="34">
        <f t="shared" si="404"/>
        <v>-9.5312826634269543E-3</v>
      </c>
      <c r="W353" s="34">
        <f t="shared" si="404"/>
        <v>0.15710321864594889</v>
      </c>
      <c r="X353" s="34">
        <f t="shared" si="404"/>
        <v>6.6570275317789918E-3</v>
      </c>
      <c r="Y353" s="34">
        <f t="shared" si="404"/>
        <v>0.12483511212375586</v>
      </c>
      <c r="Z353" s="34">
        <f t="shared" si="404"/>
        <v>4.9979143946969895E-3</v>
      </c>
      <c r="AA353" s="34">
        <f t="shared" si="404"/>
        <v>5.3260901949490069E-2</v>
      </c>
      <c r="AB353" s="34">
        <f t="shared" si="404"/>
        <v>-6.4737965378230955E-2</v>
      </c>
      <c r="AC353" s="34">
        <f t="shared" si="404"/>
        <v>3.5139686824409155E-2</v>
      </c>
      <c r="AD353" s="34">
        <f t="shared" si="404"/>
        <v>0.23156033319372704</v>
      </c>
      <c r="AE353" s="34">
        <f t="shared" si="404"/>
        <v>-1.7934782608695632E-2</v>
      </c>
      <c r="AF353" s="34">
        <f t="shared" si="404"/>
        <v>6.5649686733860069E-2</v>
      </c>
      <c r="AG353" s="34">
        <f t="shared" si="404"/>
        <v>-3.0751265083690194E-2</v>
      </c>
      <c r="AH353" s="34">
        <f t="shared" si="404"/>
        <v>6.7400579171916775E-2</v>
      </c>
      <c r="AI353" s="34">
        <f t="shared" si="404"/>
        <v>8.4538957643367496E-3</v>
      </c>
      <c r="AJ353" s="34">
        <f t="shared" si="404"/>
        <v>7.2705872879208489E-3</v>
      </c>
    </row>
    <row r="354" spans="1:36">
      <c r="A354" s="1">
        <f>A40</f>
        <v>37956</v>
      </c>
      <c r="B354" s="34">
        <f t="shared" ref="B354:AJ354" si="405">IF(OR(B40="C",B28="C"),"C",(B40/B28-1))</f>
        <v>4.7826748242312922E-2</v>
      </c>
      <c r="C354" s="34">
        <f t="shared" si="405"/>
        <v>1.290219218669364E-2</v>
      </c>
      <c r="D354" s="34">
        <f t="shared" si="405"/>
        <v>2.0267394270122807E-2</v>
      </c>
      <c r="E354" s="34">
        <f t="shared" si="405"/>
        <v>3.1944960952026813E-2</v>
      </c>
      <c r="F354" s="34">
        <f t="shared" si="405"/>
        <v>-5.4339001880020499E-2</v>
      </c>
      <c r="G354" s="34">
        <f t="shared" si="405"/>
        <v>4.4725673912276775E-2</v>
      </c>
      <c r="H354" s="34">
        <f t="shared" si="405"/>
        <v>-5.2601011454815105E-2</v>
      </c>
      <c r="I354" s="34">
        <f t="shared" si="405"/>
        <v>1.088069636456801E-3</v>
      </c>
      <c r="J354" s="34">
        <f t="shared" si="405"/>
        <v>4.7011080206101008E-2</v>
      </c>
      <c r="K354" s="34">
        <f t="shared" si="405"/>
        <v>0.15774807781619282</v>
      </c>
      <c r="L354" s="34">
        <f t="shared" si="405"/>
        <v>0.19246254732730317</v>
      </c>
      <c r="M354" s="34">
        <f t="shared" si="405"/>
        <v>4.1298749080206143E-2</v>
      </c>
      <c r="N354" s="34">
        <f t="shared" si="405"/>
        <v>9.2795671070431407E-2</v>
      </c>
      <c r="O354" s="34">
        <f t="shared" si="405"/>
        <v>0.12223574035640161</v>
      </c>
      <c r="P354" s="34">
        <f t="shared" si="405"/>
        <v>2.5410666314352293E-2</v>
      </c>
      <c r="Q354" s="34">
        <f t="shared" si="405"/>
        <v>-2.3431448489543039E-2</v>
      </c>
      <c r="R354" s="34">
        <f t="shared" si="405"/>
        <v>9.2373767883190183E-2</v>
      </c>
      <c r="S354" s="34">
        <f t="shared" si="405"/>
        <v>6.9290953101910135E-2</v>
      </c>
      <c r="T354" s="34">
        <f t="shared" si="405"/>
        <v>1.3991193778033928E-2</v>
      </c>
      <c r="U354" s="34">
        <f t="shared" si="405"/>
        <v>-1.6277149752318087E-2</v>
      </c>
      <c r="V354" s="34">
        <f t="shared" si="405"/>
        <v>5.6942685519757452E-2</v>
      </c>
      <c r="W354" s="34">
        <f t="shared" si="405"/>
        <v>0.20514337733272647</v>
      </c>
      <c r="X354" s="34">
        <f t="shared" si="405"/>
        <v>0.13124337065409541</v>
      </c>
      <c r="Y354" s="34">
        <f t="shared" si="405"/>
        <v>0.16420924117205105</v>
      </c>
      <c r="Z354" s="34">
        <f t="shared" si="405"/>
        <v>7.7159409908202248E-2</v>
      </c>
      <c r="AA354" s="34">
        <f t="shared" si="405"/>
        <v>0.15596915713905868</v>
      </c>
      <c r="AB354" s="34">
        <f t="shared" si="405"/>
        <v>2.7751157147809069E-2</v>
      </c>
      <c r="AC354" s="34">
        <f t="shared" si="405"/>
        <v>0.11961787305062144</v>
      </c>
      <c r="AD354" s="34">
        <f t="shared" si="405"/>
        <v>0.22147694292163811</v>
      </c>
      <c r="AE354" s="34">
        <f t="shared" si="405"/>
        <v>3.6882074795816067E-2</v>
      </c>
      <c r="AF354" s="34">
        <f t="shared" si="405"/>
        <v>5.5408502974403806E-2</v>
      </c>
      <c r="AG354" s="34">
        <f t="shared" si="405"/>
        <v>0.12781155015197565</v>
      </c>
      <c r="AH354" s="34">
        <f t="shared" si="405"/>
        <v>0.14894528739214263</v>
      </c>
      <c r="AI354" s="34">
        <f t="shared" si="405"/>
        <v>0.1564305080749735</v>
      </c>
      <c r="AJ354" s="34">
        <f t="shared" si="405"/>
        <v>5.46971358560846E-2</v>
      </c>
    </row>
    <row r="355" spans="1:36">
      <c r="A355" s="1">
        <f>A41</f>
        <v>37987</v>
      </c>
      <c r="B355" s="34">
        <f t="shared" ref="B355:AJ355" si="406">IF(OR(B41="C",B29="C"),"C",(B41/B29-1))</f>
        <v>1.2844728695570184E-2</v>
      </c>
      <c r="C355" s="34">
        <f t="shared" si="406"/>
        <v>2.3281175129294063E-2</v>
      </c>
      <c r="D355" s="34">
        <f t="shared" si="406"/>
        <v>3.8920380277110089E-2</v>
      </c>
      <c r="E355" s="34">
        <f t="shared" si="406"/>
        <v>0.1438910630997694</v>
      </c>
      <c r="F355" s="34">
        <f t="shared" si="406"/>
        <v>-3.4504493260109848E-2</v>
      </c>
      <c r="G355" s="34">
        <f t="shared" si="406"/>
        <v>0.23524174246050733</v>
      </c>
      <c r="H355" s="34">
        <f t="shared" si="406"/>
        <v>-4.2578186558931863E-2</v>
      </c>
      <c r="I355" s="34">
        <f t="shared" si="406"/>
        <v>4.4901596732268789E-2</v>
      </c>
      <c r="J355" s="34">
        <f t="shared" si="406"/>
        <v>4.2123388349922353E-2</v>
      </c>
      <c r="K355" s="34">
        <f t="shared" si="406"/>
        <v>0.18970141247988548</v>
      </c>
      <c r="L355" s="34">
        <f t="shared" si="406"/>
        <v>0.1752934732112521</v>
      </c>
      <c r="M355" s="34">
        <f t="shared" si="406"/>
        <v>6.2828118997823257E-2</v>
      </c>
      <c r="N355" s="34">
        <f t="shared" si="406"/>
        <v>2.9888416578108368E-2</v>
      </c>
      <c r="O355" s="34">
        <f t="shared" si="406"/>
        <v>0.10882097852150396</v>
      </c>
      <c r="P355" s="34">
        <f t="shared" si="406"/>
        <v>-7.079619814644833E-2</v>
      </c>
      <c r="Q355" s="34">
        <f t="shared" si="406"/>
        <v>-7.0252625603179131E-2</v>
      </c>
      <c r="R355" s="34">
        <f t="shared" si="406"/>
        <v>0.14504675232720388</v>
      </c>
      <c r="S355" s="34">
        <f t="shared" si="406"/>
        <v>0.13071708450362363</v>
      </c>
      <c r="T355" s="34">
        <f t="shared" si="406"/>
        <v>1.7772641036264414E-3</v>
      </c>
      <c r="U355" s="34">
        <f t="shared" si="406"/>
        <v>-3.6618229641522948E-2</v>
      </c>
      <c r="V355" s="34">
        <f t="shared" si="406"/>
        <v>5.3926902488074635E-2</v>
      </c>
      <c r="W355" s="34">
        <f t="shared" si="406"/>
        <v>4.2999968658914867E-2</v>
      </c>
      <c r="X355" s="34">
        <f t="shared" si="406"/>
        <v>7.4955292886116798E-2</v>
      </c>
      <c r="Y355" s="34">
        <f t="shared" si="406"/>
        <v>0.20183455185486054</v>
      </c>
      <c r="Z355" s="34">
        <f t="shared" si="406"/>
        <v>6.3532095509114095E-2</v>
      </c>
      <c r="AA355" s="34">
        <f t="shared" si="406"/>
        <v>0.1170113897688807</v>
      </c>
      <c r="AB355" s="34">
        <f t="shared" si="406"/>
        <v>1.101825205976259E-2</v>
      </c>
      <c r="AC355" s="34">
        <f t="shared" si="406"/>
        <v>6.9724410552580718E-2</v>
      </c>
      <c r="AD355" s="34">
        <f t="shared" si="406"/>
        <v>-2.7216271412495274E-2</v>
      </c>
      <c r="AE355" s="34">
        <f t="shared" si="406"/>
        <v>0.18207309629177471</v>
      </c>
      <c r="AF355" s="34">
        <f t="shared" si="406"/>
        <v>4.0110132907304807E-2</v>
      </c>
      <c r="AG355" s="34">
        <f t="shared" si="406"/>
        <v>-6.4903846153846145E-2</v>
      </c>
      <c r="AH355" s="34">
        <f t="shared" si="406"/>
        <v>0.11318073650511029</v>
      </c>
      <c r="AI355" s="34">
        <f t="shared" si="406"/>
        <v>1.9714811611558414E-2</v>
      </c>
      <c r="AJ355" s="34">
        <f t="shared" si="406"/>
        <v>5.5201190700241876E-2</v>
      </c>
    </row>
    <row r="356" spans="1:36">
      <c r="A356" s="1">
        <f>A42</f>
        <v>38018</v>
      </c>
      <c r="B356" s="34">
        <f t="shared" ref="B356:AJ356" si="407">IF(OR(B42="C",B30="C"),"C",(B42/B30-1))</f>
        <v>3.2731857957630117E-2</v>
      </c>
      <c r="C356" s="34">
        <f t="shared" si="407"/>
        <v>-2.1514370664023841E-2</v>
      </c>
      <c r="D356" s="34">
        <f t="shared" si="407"/>
        <v>-7.5530663267807219E-2</v>
      </c>
      <c r="E356" s="34">
        <f t="shared" si="407"/>
        <v>3.1636541933183215E-2</v>
      </c>
      <c r="F356" s="34">
        <f t="shared" si="407"/>
        <v>-4.5845768987851199E-2</v>
      </c>
      <c r="G356" s="34">
        <f t="shared" si="407"/>
        <v>9.8244456752400566E-2</v>
      </c>
      <c r="H356" s="34">
        <f t="shared" si="407"/>
        <v>-1.0161746711532582E-2</v>
      </c>
      <c r="I356" s="34">
        <f t="shared" si="407"/>
        <v>-4.202342806114423E-4</v>
      </c>
      <c r="J356" s="34">
        <f t="shared" si="407"/>
        <v>0.24179245921613757</v>
      </c>
      <c r="K356" s="34">
        <f t="shared" si="407"/>
        <v>0.11347466064447187</v>
      </c>
      <c r="L356" s="34">
        <f t="shared" si="407"/>
        <v>0.10301608786848648</v>
      </c>
      <c r="M356" s="34">
        <f t="shared" si="407"/>
        <v>5.6975359531006742E-2</v>
      </c>
      <c r="N356" s="34">
        <f t="shared" si="407"/>
        <v>7.6214207462462102E-2</v>
      </c>
      <c r="O356" s="34">
        <f t="shared" si="407"/>
        <v>-5.6692835138626663E-2</v>
      </c>
      <c r="P356" s="34">
        <f t="shared" si="407"/>
        <v>-9.2154477040241489E-2</v>
      </c>
      <c r="Q356" s="34">
        <f t="shared" si="407"/>
        <v>-6.0870634530250878E-2</v>
      </c>
      <c r="R356" s="34">
        <f t="shared" si="407"/>
        <v>7.6226252209266487E-2</v>
      </c>
      <c r="S356" s="34">
        <f t="shared" si="407"/>
        <v>8.939442486382565E-2</v>
      </c>
      <c r="T356" s="34">
        <f t="shared" si="407"/>
        <v>3.3212445123114165E-3</v>
      </c>
      <c r="U356" s="34">
        <f t="shared" si="407"/>
        <v>-5.2211928942585084E-2</v>
      </c>
      <c r="V356" s="34">
        <f t="shared" si="407"/>
        <v>6.0198957233790651E-2</v>
      </c>
      <c r="W356" s="34">
        <f t="shared" si="407"/>
        <v>0.16540650406504076</v>
      </c>
      <c r="X356" s="34">
        <f t="shared" si="407"/>
        <v>7.6558185637080278E-2</v>
      </c>
      <c r="Y356" s="34">
        <f t="shared" si="407"/>
        <v>0.14068441064638781</v>
      </c>
      <c r="Z356" s="34">
        <f t="shared" si="407"/>
        <v>7.0976971810319478E-2</v>
      </c>
      <c r="AA356" s="34">
        <f t="shared" si="407"/>
        <v>0.13584831007563181</v>
      </c>
      <c r="AB356" s="34">
        <f t="shared" si="407"/>
        <v>-8.9331596916687239E-2</v>
      </c>
      <c r="AC356" s="34">
        <f t="shared" si="407"/>
        <v>1.3618936901728995E-2</v>
      </c>
      <c r="AD356" s="34">
        <f t="shared" si="407"/>
        <v>-2.5976179290905566E-2</v>
      </c>
      <c r="AE356" s="34">
        <f t="shared" si="407"/>
        <v>7.7298132952788645E-2</v>
      </c>
      <c r="AF356" s="34">
        <f t="shared" si="407"/>
        <v>9.1024429076073332E-2</v>
      </c>
      <c r="AG356" s="34">
        <f t="shared" si="407"/>
        <v>7.4637681159420266E-2</v>
      </c>
      <c r="AH356" s="34">
        <f t="shared" si="407"/>
        <v>0.10427257425574243</v>
      </c>
      <c r="AI356" s="34">
        <f t="shared" si="407"/>
        <v>2.4561403508772006E-2</v>
      </c>
      <c r="AJ356" s="34">
        <f t="shared" si="407"/>
        <v>3.1551838790129683E-2</v>
      </c>
    </row>
    <row r="357" spans="1:36">
      <c r="A357" s="1">
        <f>A43</f>
        <v>38047</v>
      </c>
      <c r="B357" s="34">
        <f t="shared" ref="B357:AJ357" si="408">IF(OR(B43="C",B31="C"),"C",(B43/B31-1))</f>
        <v>2.9590195178994749E-2</v>
      </c>
      <c r="C357" s="34">
        <f t="shared" si="408"/>
        <v>9.1936313279536996E-3</v>
      </c>
      <c r="D357" s="34">
        <f t="shared" si="408"/>
        <v>-8.8336241169235996E-2</v>
      </c>
      <c r="E357" s="34">
        <f t="shared" si="408"/>
        <v>3.9259927797833827E-2</v>
      </c>
      <c r="F357" s="34">
        <f t="shared" si="408"/>
        <v>0.1261332642581785</v>
      </c>
      <c r="G357" s="34">
        <f t="shared" si="408"/>
        <v>6.2737289600553137E-2</v>
      </c>
      <c r="H357" s="34">
        <f t="shared" si="408"/>
        <v>2.561912894961571E-2</v>
      </c>
      <c r="I357" s="34">
        <f t="shared" si="408"/>
        <v>7.1119654012494093E-2</v>
      </c>
      <c r="J357" s="34">
        <f t="shared" si="408"/>
        <v>0.20877198998662605</v>
      </c>
      <c r="K357" s="34">
        <f t="shared" si="408"/>
        <v>-0.14152118427769267</v>
      </c>
      <c r="L357" s="34">
        <f t="shared" si="408"/>
        <v>0.10347246970776913</v>
      </c>
      <c r="M357" s="34">
        <f t="shared" si="408"/>
        <v>6.6220705755589471E-2</v>
      </c>
      <c r="N357" s="34">
        <f t="shared" si="408"/>
        <v>6.4907451352633982E-2</v>
      </c>
      <c r="O357" s="34">
        <f t="shared" si="408"/>
        <v>-4.306944069170493E-2</v>
      </c>
      <c r="P357" s="34">
        <f t="shared" si="408"/>
        <v>-4.9937112777751924E-2</v>
      </c>
      <c r="Q357" s="34">
        <f t="shared" si="408"/>
        <v>-0.1224691358024691</v>
      </c>
      <c r="R357" s="34">
        <f t="shared" si="408"/>
        <v>9.1406898186559227E-2</v>
      </c>
      <c r="S357" s="34">
        <f t="shared" si="408"/>
        <v>7.3760937140225691E-2</v>
      </c>
      <c r="T357" s="34">
        <f t="shared" si="408"/>
        <v>9.296144983672372E-2</v>
      </c>
      <c r="U357" s="34">
        <f t="shared" si="408"/>
        <v>-8.614851925050937E-2</v>
      </c>
      <c r="V357" s="34">
        <f t="shared" si="408"/>
        <v>7.9396519143606792E-2</v>
      </c>
      <c r="W357" s="34">
        <f t="shared" si="408"/>
        <v>0.16356252051197906</v>
      </c>
      <c r="X357" s="34">
        <f t="shared" si="408"/>
        <v>0.10603597195406977</v>
      </c>
      <c r="Y357" s="34">
        <f t="shared" si="408"/>
        <v>0.13655640373197619</v>
      </c>
      <c r="Z357" s="34">
        <f t="shared" si="408"/>
        <v>8.9033656639699643E-2</v>
      </c>
      <c r="AA357" s="34">
        <f t="shared" si="408"/>
        <v>8.1221657065816855E-2</v>
      </c>
      <c r="AB357" s="34">
        <f t="shared" si="408"/>
        <v>-0.10785233530491534</v>
      </c>
      <c r="AC357" s="34">
        <f t="shared" si="408"/>
        <v>1.7627856365614702E-2</v>
      </c>
      <c r="AD357" s="34">
        <f t="shared" si="408"/>
        <v>0.11605809691869151</v>
      </c>
      <c r="AE357" s="34">
        <f t="shared" si="408"/>
        <v>-1.3048635824436494E-2</v>
      </c>
      <c r="AF357" s="34">
        <f t="shared" si="408"/>
        <v>5.5554203674412994E-2</v>
      </c>
      <c r="AG357" s="34">
        <f t="shared" si="408"/>
        <v>-0.38234781091923953</v>
      </c>
      <c r="AH357" s="34">
        <f t="shared" si="408"/>
        <v>0.11726021075301896</v>
      </c>
      <c r="AI357" s="34">
        <f t="shared" si="408"/>
        <v>-5.8655312658871361E-2</v>
      </c>
      <c r="AJ357" s="34">
        <f t="shared" si="408"/>
        <v>3.5859848260042071E-2</v>
      </c>
    </row>
    <row r="358" spans="1:36">
      <c r="A358" s="1">
        <f>A44</f>
        <v>38078</v>
      </c>
      <c r="B358" s="34">
        <f t="shared" ref="B358:AJ358" si="409">IF(OR(B44="C",B32="C"),"C",(B44/B32-1))</f>
        <v>-3.4968115313459336E-2</v>
      </c>
      <c r="C358" s="34">
        <f t="shared" si="409"/>
        <v>8.9869982465458298E-2</v>
      </c>
      <c r="D358" s="34">
        <f t="shared" si="409"/>
        <v>-0.13101837005817951</v>
      </c>
      <c r="E358" s="34">
        <f t="shared" si="409"/>
        <v>2.4013119362773727E-2</v>
      </c>
      <c r="F358" s="34">
        <f t="shared" si="409"/>
        <v>4.2212012211710004E-2</v>
      </c>
      <c r="G358" s="34">
        <f t="shared" si="409"/>
        <v>3.8990920897354453E-2</v>
      </c>
      <c r="H358" s="34">
        <f t="shared" si="409"/>
        <v>-3.0964672537706295E-2</v>
      </c>
      <c r="I358" s="34">
        <f t="shared" si="409"/>
        <v>5.2153080656059947E-2</v>
      </c>
      <c r="J358" s="34">
        <f t="shared" si="409"/>
        <v>2.6655617705959589E-2</v>
      </c>
      <c r="K358" s="34">
        <f t="shared" si="409"/>
        <v>3.0694121103903349E-2</v>
      </c>
      <c r="L358" s="34">
        <f t="shared" si="409"/>
        <v>-3.8487957521506355E-2</v>
      </c>
      <c r="M358" s="34">
        <f t="shared" si="409"/>
        <v>2.833689418643881E-2</v>
      </c>
      <c r="N358" s="34">
        <f t="shared" si="409"/>
        <v>-0.1027681452825272</v>
      </c>
      <c r="O358" s="34">
        <f t="shared" si="409"/>
        <v>4.0800714012495298E-2</v>
      </c>
      <c r="P358" s="34">
        <f t="shared" si="409"/>
        <v>-8.9227421109902005E-3</v>
      </c>
      <c r="Q358" s="34">
        <f t="shared" si="409"/>
        <v>-0.10030037104658696</v>
      </c>
      <c r="R358" s="34">
        <f t="shared" si="409"/>
        <v>4.3071248952221364E-2</v>
      </c>
      <c r="S358" s="34">
        <f t="shared" si="409"/>
        <v>5.1816690690392075E-2</v>
      </c>
      <c r="T358" s="34">
        <f t="shared" si="409"/>
        <v>-4.9004289215686225E-2</v>
      </c>
      <c r="U358" s="34">
        <f t="shared" si="409"/>
        <v>-9.0087824505745373E-2</v>
      </c>
      <c r="V358" s="34">
        <f t="shared" si="409"/>
        <v>0.14986301463571472</v>
      </c>
      <c r="W358" s="34">
        <f t="shared" si="409"/>
        <v>0.17575564999801396</v>
      </c>
      <c r="X358" s="34">
        <f t="shared" si="409"/>
        <v>5.2206259620318107E-2</v>
      </c>
      <c r="Y358" s="34">
        <f t="shared" si="409"/>
        <v>0.18257192142896894</v>
      </c>
      <c r="Z358" s="34">
        <f t="shared" si="409"/>
        <v>0.14494215948818923</v>
      </c>
      <c r="AA358" s="34">
        <f t="shared" si="409"/>
        <v>7.2283748751912125E-2</v>
      </c>
      <c r="AB358" s="34">
        <f t="shared" si="409"/>
        <v>-1.313612681794607E-2</v>
      </c>
      <c r="AC358" s="34">
        <f t="shared" si="409"/>
        <v>8.1636941179378697E-2</v>
      </c>
      <c r="AD358" s="34">
        <f t="shared" si="409"/>
        <v>1.0705596107055904E-2</v>
      </c>
      <c r="AE358" s="34">
        <f t="shared" si="409"/>
        <v>0.15074423782624824</v>
      </c>
      <c r="AF358" s="34">
        <f t="shared" si="409"/>
        <v>5.2093048042846757E-2</v>
      </c>
      <c r="AG358" s="34">
        <f t="shared" si="409"/>
        <v>-5.3469661414683234E-2</v>
      </c>
      <c r="AH358" s="34">
        <f t="shared" si="409"/>
        <v>0.13197644333834369</v>
      </c>
      <c r="AI358" s="34">
        <f t="shared" si="409"/>
        <v>2.0975493189602457E-2</v>
      </c>
      <c r="AJ358" s="34">
        <f t="shared" si="409"/>
        <v>4.1790500537157937E-2</v>
      </c>
    </row>
    <row r="359" spans="1:36">
      <c r="A359" s="1">
        <f>A45</f>
        <v>38108</v>
      </c>
      <c r="B359" s="34">
        <f t="shared" ref="B359:AJ359" si="410">IF(OR(B45="C",B33="C"),"C",(B45/B33-1))</f>
        <v>-1.4814640072657759E-2</v>
      </c>
      <c r="C359" s="34">
        <f t="shared" si="410"/>
        <v>7.3635508155583507E-2</v>
      </c>
      <c r="D359" s="34">
        <f t="shared" si="410"/>
        <v>-8.9552718736936932E-2</v>
      </c>
      <c r="E359" s="34">
        <f t="shared" si="410"/>
        <v>8.5770528683914993E-3</v>
      </c>
      <c r="F359" s="34">
        <f t="shared" si="410"/>
        <v>5.0166946639291554E-2</v>
      </c>
      <c r="G359" s="34">
        <f t="shared" si="410"/>
        <v>7.07023366586641E-2</v>
      </c>
      <c r="H359" s="34">
        <f t="shared" si="410"/>
        <v>-0.11539413949649191</v>
      </c>
      <c r="I359" s="34">
        <f t="shared" si="410"/>
        <v>-4.0627362055933869E-3</v>
      </c>
      <c r="J359" s="34">
        <f t="shared" si="410"/>
        <v>-0.10108092316681272</v>
      </c>
      <c r="K359" s="34">
        <f t="shared" si="410"/>
        <v>-5.6760183349045867E-2</v>
      </c>
      <c r="L359" s="34">
        <f t="shared" si="410"/>
        <v>4.6073548600518155E-2</v>
      </c>
      <c r="M359" s="34">
        <f t="shared" si="410"/>
        <v>1.1249535143175837E-2</v>
      </c>
      <c r="N359" s="34">
        <f t="shared" si="410"/>
        <v>-1.3659443610097965E-2</v>
      </c>
      <c r="O359" s="34">
        <f t="shared" si="410"/>
        <v>-3.8682405487318605E-2</v>
      </c>
      <c r="P359" s="34">
        <f t="shared" si="410"/>
        <v>-5.3960865442634232E-2</v>
      </c>
      <c r="Q359" s="34">
        <f t="shared" si="410"/>
        <v>-0.1166538756715273</v>
      </c>
      <c r="R359" s="34">
        <f t="shared" si="410"/>
        <v>-3.6245078917253815E-2</v>
      </c>
      <c r="S359" s="34">
        <f t="shared" si="410"/>
        <v>-2.1746637429424842E-2</v>
      </c>
      <c r="T359" s="34">
        <f t="shared" si="410"/>
        <v>1.5881089634904422E-2</v>
      </c>
      <c r="U359" s="34">
        <f t="shared" si="410"/>
        <v>-9.1467008772234015E-2</v>
      </c>
      <c r="V359" s="34">
        <f t="shared" si="410"/>
        <v>0.18141848895059587</v>
      </c>
      <c r="W359" s="34">
        <f t="shared" si="410"/>
        <v>0.18576024618827813</v>
      </c>
      <c r="X359" s="34">
        <f t="shared" si="410"/>
        <v>0.15869695158398089</v>
      </c>
      <c r="Y359" s="34">
        <f t="shared" si="410"/>
        <v>7.4560375146541569E-2</v>
      </c>
      <c r="Z359" s="34">
        <f t="shared" si="410"/>
        <v>0.17447199643875821</v>
      </c>
      <c r="AA359" s="34">
        <f t="shared" si="410"/>
        <v>4.0918354904454057E-2</v>
      </c>
      <c r="AB359" s="34">
        <f t="shared" si="410"/>
        <v>-0.13642857142857145</v>
      </c>
      <c r="AC359" s="34">
        <f t="shared" si="410"/>
        <v>0.18019021978991967</v>
      </c>
      <c r="AD359" s="34">
        <f t="shared" si="410"/>
        <v>2.1763602251407832E-3</v>
      </c>
      <c r="AE359" s="34">
        <f t="shared" si="410"/>
        <v>2.553648068669534E-2</v>
      </c>
      <c r="AF359" s="34">
        <f t="shared" si="410"/>
        <v>2.1405785543391564E-2</v>
      </c>
      <c r="AG359" s="34">
        <f t="shared" si="410"/>
        <v>-0.12415179693390299</v>
      </c>
      <c r="AH359" s="34">
        <f t="shared" si="410"/>
        <v>9.8451452469763723E-2</v>
      </c>
      <c r="AI359" s="34">
        <f t="shared" si="410"/>
        <v>-0.11377645748236165</v>
      </c>
      <c r="AJ359" s="34">
        <f t="shared" si="410"/>
        <v>4.0459141302390922E-2</v>
      </c>
    </row>
    <row r="360" spans="1:36">
      <c r="A360" s="1">
        <f>A46</f>
        <v>38139</v>
      </c>
      <c r="B360" s="34">
        <f t="shared" ref="B360:AJ360" si="411">IF(OR(B46="C",B34="C"),"C",(B46/B34-1))</f>
        <v>0.20787327478042661</v>
      </c>
      <c r="C360" s="34">
        <f t="shared" si="411"/>
        <v>0.13835594210423841</v>
      </c>
      <c r="D360" s="34">
        <f t="shared" si="411"/>
        <v>0.19543374899075983</v>
      </c>
      <c r="E360" s="34">
        <f t="shared" si="411"/>
        <v>0.13738092330239371</v>
      </c>
      <c r="F360" s="34">
        <f t="shared" si="411"/>
        <v>9.1174213353798939E-2</v>
      </c>
      <c r="G360" s="34">
        <f t="shared" si="411"/>
        <v>0.12229479814275601</v>
      </c>
      <c r="H360" s="34">
        <f t="shared" si="411"/>
        <v>0.19885314039408875</v>
      </c>
      <c r="I360" s="34">
        <f t="shared" si="411"/>
        <v>0.21600583799562156</v>
      </c>
      <c r="J360" s="34">
        <f t="shared" si="411"/>
        <v>9.5593362153116646E-2</v>
      </c>
      <c r="K360" s="34">
        <f t="shared" si="411"/>
        <v>0.2179064657878218</v>
      </c>
      <c r="L360" s="34">
        <f t="shared" si="411"/>
        <v>9.0469339671816584E-2</v>
      </c>
      <c r="M360" s="34">
        <f t="shared" si="411"/>
        <v>0.47165247678018574</v>
      </c>
      <c r="N360" s="34">
        <f t="shared" si="411"/>
        <v>0.20014038514358967</v>
      </c>
      <c r="O360" s="34">
        <f t="shared" si="411"/>
        <v>0.19910558040054438</v>
      </c>
      <c r="P360" s="34">
        <f t="shared" si="411"/>
        <v>0.18955405554940796</v>
      </c>
      <c r="Q360" s="34">
        <f t="shared" si="411"/>
        <v>-5.0442076626615262E-2</v>
      </c>
      <c r="R360" s="34">
        <f t="shared" si="411"/>
        <v>1.2147457945094198E-2</v>
      </c>
      <c r="S360" s="34">
        <f t="shared" si="411"/>
        <v>2.737831858407036E-3</v>
      </c>
      <c r="T360" s="34">
        <f t="shared" si="411"/>
        <v>4.130882016784776E-2</v>
      </c>
      <c r="U360" s="34">
        <f t="shared" si="411"/>
        <v>-3.0078203328653963E-3</v>
      </c>
      <c r="V360" s="34">
        <f t="shared" si="411"/>
        <v>0.1760028323199172</v>
      </c>
      <c r="W360" s="34">
        <f t="shared" si="411"/>
        <v>0.30385250891381865</v>
      </c>
      <c r="X360" s="34">
        <f t="shared" si="411"/>
        <v>8.1574640365233764E-2</v>
      </c>
      <c r="Y360" s="34">
        <f t="shared" si="411"/>
        <v>0.63515016685205783</v>
      </c>
      <c r="Z360" s="34">
        <f t="shared" si="411"/>
        <v>0.19930028491108964</v>
      </c>
      <c r="AA360" s="34">
        <f t="shared" si="411"/>
        <v>0.10349805129192124</v>
      </c>
      <c r="AB360" s="34">
        <f t="shared" si="411"/>
        <v>-3.8277023578646707E-3</v>
      </c>
      <c r="AC360" s="34">
        <f t="shared" si="411"/>
        <v>0.31111826572225798</v>
      </c>
      <c r="AD360" s="34">
        <f t="shared" si="411"/>
        <v>0.25575361010830333</v>
      </c>
      <c r="AE360" s="34">
        <f t="shared" si="411"/>
        <v>0.28786191536748329</v>
      </c>
      <c r="AF360" s="34">
        <f t="shared" si="411"/>
        <v>0.32601015127388533</v>
      </c>
      <c r="AG360" s="34">
        <f t="shared" si="411"/>
        <v>0.15812170579779594</v>
      </c>
      <c r="AH360" s="34">
        <f t="shared" si="411"/>
        <v>0.15556202114246931</v>
      </c>
      <c r="AI360" s="34">
        <f t="shared" si="411"/>
        <v>-2.4482201439557372E-4</v>
      </c>
      <c r="AJ360" s="34">
        <f t="shared" si="411"/>
        <v>0.14807940606843117</v>
      </c>
    </row>
    <row r="361" spans="1:36">
      <c r="A361" s="1">
        <f>A47</f>
        <v>38169</v>
      </c>
      <c r="B361" s="34">
        <f t="shared" ref="B361:AJ361" si="412">IF(OR(B47="C",B35="C"),"C",(B47/B35-1))</f>
        <v>0.14241390839184209</v>
      </c>
      <c r="C361" s="34">
        <f t="shared" si="412"/>
        <v>4.6164793785394398E-2</v>
      </c>
      <c r="D361" s="34">
        <f t="shared" si="412"/>
        <v>-3.0875223271242702E-2</v>
      </c>
      <c r="E361" s="34">
        <f t="shared" si="412"/>
        <v>1.3822389420885539E-3</v>
      </c>
      <c r="F361" s="34">
        <f t="shared" si="412"/>
        <v>3.6244252123451393E-2</v>
      </c>
      <c r="G361" s="34">
        <f t="shared" si="412"/>
        <v>1.8543271024866748E-2</v>
      </c>
      <c r="H361" s="34">
        <f t="shared" si="412"/>
        <v>5.7162260262745068E-2</v>
      </c>
      <c r="I361" s="34">
        <f t="shared" si="412"/>
        <v>0.19581110452479744</v>
      </c>
      <c r="J361" s="34">
        <f t="shared" si="412"/>
        <v>3.1847133757962887E-3</v>
      </c>
      <c r="K361" s="34">
        <f t="shared" si="412"/>
        <v>0.12701587301587303</v>
      </c>
      <c r="L361" s="34">
        <f t="shared" si="412"/>
        <v>-4.6743970169448867E-2</v>
      </c>
      <c r="M361" s="34">
        <f t="shared" si="412"/>
        <v>0.32773171090721753</v>
      </c>
      <c r="N361" s="34">
        <f t="shared" si="412"/>
        <v>0.15961054059290825</v>
      </c>
      <c r="O361" s="34">
        <f t="shared" si="412"/>
        <v>0.13390708190503986</v>
      </c>
      <c r="P361" s="34">
        <f t="shared" si="412"/>
        <v>7.6750044988302957E-2</v>
      </c>
      <c r="Q361" s="34">
        <f t="shared" si="412"/>
        <v>0.1732957511222466</v>
      </c>
      <c r="R361" s="34">
        <f t="shared" si="412"/>
        <v>0.11550902653319928</v>
      </c>
      <c r="S361" s="34">
        <f t="shared" si="412"/>
        <v>0.12806613959473623</v>
      </c>
      <c r="T361" s="34">
        <f t="shared" si="412"/>
        <v>0.10166733196180178</v>
      </c>
      <c r="U361" s="34">
        <f t="shared" si="412"/>
        <v>-2.3262951141664656E-2</v>
      </c>
      <c r="V361" s="34">
        <f t="shared" si="412"/>
        <v>0.12639690074288512</v>
      </c>
      <c r="W361" s="34">
        <f t="shared" si="412"/>
        <v>-7.394891163900208E-2</v>
      </c>
      <c r="X361" s="34">
        <f t="shared" si="412"/>
        <v>4.8822326317872866E-2</v>
      </c>
      <c r="Y361" s="34">
        <f t="shared" si="412"/>
        <v>0.37410568054478066</v>
      </c>
      <c r="Z361" s="34">
        <f t="shared" si="412"/>
        <v>0.11811551770029283</v>
      </c>
      <c r="AA361" s="34">
        <f t="shared" si="412"/>
        <v>1.4187356561652376E-2</v>
      </c>
      <c r="AB361" s="34">
        <f t="shared" si="412"/>
        <v>9.1470386462288999E-5</v>
      </c>
      <c r="AC361" s="34">
        <f t="shared" si="412"/>
        <v>6.7327235772358662E-3</v>
      </c>
      <c r="AD361" s="34">
        <f t="shared" si="412"/>
        <v>-6.8210176070982897E-2</v>
      </c>
      <c r="AE361" s="34">
        <f t="shared" si="412"/>
        <v>-0.11936597892499778</v>
      </c>
      <c r="AF361" s="34">
        <f t="shared" si="412"/>
        <v>3.4498159859934985E-2</v>
      </c>
      <c r="AG361" s="34">
        <f t="shared" si="412"/>
        <v>-0.19339957416607523</v>
      </c>
      <c r="AH361" s="34">
        <f t="shared" si="412"/>
        <v>-8.191684100418406E-2</v>
      </c>
      <c r="AI361" s="34">
        <f t="shared" si="412"/>
        <v>-3.8021548317317744E-2</v>
      </c>
      <c r="AJ361" s="34">
        <f t="shared" si="412"/>
        <v>5.7765730148388927E-2</v>
      </c>
    </row>
    <row r="362" spans="1:36">
      <c r="A362" s="1">
        <f>A48</f>
        <v>38200</v>
      </c>
      <c r="B362" s="34">
        <f t="shared" ref="B362:AJ362" si="413">IF(OR(B48="C",B36="C"),"C",(B48/B36-1))</f>
        <v>9.6886009773837767E-3</v>
      </c>
      <c r="C362" s="34">
        <f t="shared" si="413"/>
        <v>1.3103233966460959E-2</v>
      </c>
      <c r="D362" s="34">
        <f t="shared" si="413"/>
        <v>-6.4198523132566465E-2</v>
      </c>
      <c r="E362" s="34">
        <f t="shared" si="413"/>
        <v>2.0610835667530525E-2</v>
      </c>
      <c r="F362" s="34">
        <f t="shared" si="413"/>
        <v>0.12368560929953087</v>
      </c>
      <c r="G362" s="34">
        <f t="shared" si="413"/>
        <v>7.1489990011725402E-2</v>
      </c>
      <c r="H362" s="34">
        <f t="shared" si="413"/>
        <v>2.9492565082779754E-2</v>
      </c>
      <c r="I362" s="34">
        <f t="shared" si="413"/>
        <v>0.31115528531337699</v>
      </c>
      <c r="J362" s="34">
        <f t="shared" si="413"/>
        <v>-9.0156857101741261E-2</v>
      </c>
      <c r="K362" s="34">
        <f t="shared" si="413"/>
        <v>0.25120894832008744</v>
      </c>
      <c r="L362" s="34">
        <f t="shared" si="413"/>
        <v>2.8245478889254994E-3</v>
      </c>
      <c r="M362" s="34">
        <f t="shared" si="413"/>
        <v>0.11285230336690244</v>
      </c>
      <c r="N362" s="34">
        <f t="shared" si="413"/>
        <v>-1.4134275618374548E-2</v>
      </c>
      <c r="O362" s="34">
        <f t="shared" si="413"/>
        <v>-2.2604047346315381E-2</v>
      </c>
      <c r="P362" s="34">
        <f t="shared" si="413"/>
        <v>-0.17880424660085681</v>
      </c>
      <c r="Q362" s="34">
        <f t="shared" si="413"/>
        <v>-5.8231488138030141E-2</v>
      </c>
      <c r="R362" s="34">
        <f t="shared" si="413"/>
        <v>4.0272227278122852E-2</v>
      </c>
      <c r="S362" s="34">
        <f t="shared" si="413"/>
        <v>4.1169655683766626E-2</v>
      </c>
      <c r="T362" s="34">
        <f t="shared" si="413"/>
        <v>-7.2784716685859396E-2</v>
      </c>
      <c r="U362" s="34">
        <f t="shared" si="413"/>
        <v>-4.0573387348083467E-2</v>
      </c>
      <c r="V362" s="34">
        <f t="shared" si="413"/>
        <v>9.2498939755299991E-2</v>
      </c>
      <c r="W362" s="34">
        <f t="shared" si="413"/>
        <v>-4.0366232868824126E-2</v>
      </c>
      <c r="X362" s="34">
        <f t="shared" si="413"/>
        <v>-1.6989957353143459E-2</v>
      </c>
      <c r="Y362" s="34">
        <f t="shared" si="413"/>
        <v>0.42542277791135685</v>
      </c>
      <c r="Z362" s="34">
        <f t="shared" si="413"/>
        <v>9.3464962017059117E-2</v>
      </c>
      <c r="AA362" s="34">
        <f t="shared" si="413"/>
        <v>6.3465667494632338E-2</v>
      </c>
      <c r="AB362" s="34">
        <f t="shared" si="413"/>
        <v>7.9989987028650678E-2</v>
      </c>
      <c r="AC362" s="34">
        <f t="shared" si="413"/>
        <v>9.1712302598064177E-2</v>
      </c>
      <c r="AD362" s="34">
        <f t="shared" si="413"/>
        <v>7.2596729158356244E-3</v>
      </c>
      <c r="AE362" s="34">
        <f t="shared" si="413"/>
        <v>4.6744909218577657E-2</v>
      </c>
      <c r="AF362" s="34">
        <f t="shared" si="413"/>
        <v>5.0822896180519717E-2</v>
      </c>
      <c r="AG362" s="34">
        <f t="shared" si="413"/>
        <v>-0.15921152388172854</v>
      </c>
      <c r="AH362" s="34">
        <f t="shared" si="413"/>
        <v>-6.7268061280037372E-2</v>
      </c>
      <c r="AI362" s="34">
        <f t="shared" si="413"/>
        <v>7.1808282603103901E-2</v>
      </c>
      <c r="AJ362" s="34">
        <f t="shared" si="413"/>
        <v>4.5250652858433105E-2</v>
      </c>
    </row>
    <row r="363" spans="1:36">
      <c r="A363" s="1">
        <f>A49</f>
        <v>38231</v>
      </c>
      <c r="B363" s="34">
        <f t="shared" ref="B363:AJ363" si="414">IF(OR(B49="C",B37="C"),"C",(B49/B37-1))</f>
        <v>-1.7072413640193407E-3</v>
      </c>
      <c r="C363" s="34">
        <f t="shared" si="414"/>
        <v>3.4798937959784837E-2</v>
      </c>
      <c r="D363" s="34">
        <f t="shared" si="414"/>
        <v>1.3080703979704289E-3</v>
      </c>
      <c r="E363" s="34">
        <f t="shared" si="414"/>
        <v>2.413593637020961E-2</v>
      </c>
      <c r="F363" s="34">
        <f t="shared" si="414"/>
        <v>7.5094887029787616E-2</v>
      </c>
      <c r="G363" s="34">
        <f t="shared" si="414"/>
        <v>4.1493273286968391E-2</v>
      </c>
      <c r="H363" s="34">
        <f t="shared" si="414"/>
        <v>8.0510834189261082E-2</v>
      </c>
      <c r="I363" s="34">
        <f t="shared" si="414"/>
        <v>0.14388874030489429</v>
      </c>
      <c r="J363" s="34">
        <f t="shared" si="414"/>
        <v>3.7218631602407015E-2</v>
      </c>
      <c r="K363" s="34">
        <f t="shared" si="414"/>
        <v>0.20905831661349206</v>
      </c>
      <c r="L363" s="34">
        <f t="shared" si="414"/>
        <v>2.9263698073987543E-2</v>
      </c>
      <c r="M363" s="34">
        <f t="shared" si="414"/>
        <v>0.16997767605475</v>
      </c>
      <c r="N363" s="34">
        <f t="shared" si="414"/>
        <v>3.649635036496357E-2</v>
      </c>
      <c r="O363" s="34">
        <f t="shared" si="414"/>
        <v>-9.9441997063142384E-2</v>
      </c>
      <c r="P363" s="34">
        <f t="shared" si="414"/>
        <v>-0.13966306963745045</v>
      </c>
      <c r="Q363" s="34">
        <f t="shared" si="414"/>
        <v>-3.2971258290877659E-2</v>
      </c>
      <c r="R363" s="34">
        <f t="shared" si="414"/>
        <v>3.0677451833181602E-2</v>
      </c>
      <c r="S363" s="34">
        <f t="shared" si="414"/>
        <v>4.592914027299777E-2</v>
      </c>
      <c r="T363" s="34">
        <f t="shared" si="414"/>
        <v>0.1143741656962709</v>
      </c>
      <c r="U363" s="34">
        <f t="shared" si="414"/>
        <v>2.1778678725505429E-2</v>
      </c>
      <c r="V363" s="34">
        <f t="shared" si="414"/>
        <v>0.13193058142955194</v>
      </c>
      <c r="W363" s="34">
        <f t="shared" si="414"/>
        <v>0.15961807397405603</v>
      </c>
      <c r="X363" s="34">
        <f t="shared" si="414"/>
        <v>0.19828069519715941</v>
      </c>
      <c r="Y363" s="34">
        <f t="shared" si="414"/>
        <v>2.264336697021907E-2</v>
      </c>
      <c r="Z363" s="34">
        <f t="shared" si="414"/>
        <v>0.13148300256154699</v>
      </c>
      <c r="AA363" s="34">
        <f t="shared" si="414"/>
        <v>0.21296544334315559</v>
      </c>
      <c r="AB363" s="34">
        <f t="shared" si="414"/>
        <v>0.15980384525570179</v>
      </c>
      <c r="AC363" s="34">
        <f t="shared" si="414"/>
        <v>0.12425172631411252</v>
      </c>
      <c r="AD363" s="34">
        <f t="shared" si="414"/>
        <v>1.2039266530839088E-2</v>
      </c>
      <c r="AE363" s="34">
        <f t="shared" si="414"/>
        <v>-8.3401777047711456E-2</v>
      </c>
      <c r="AF363" s="34">
        <f t="shared" si="414"/>
        <v>7.7117957032833306E-2</v>
      </c>
      <c r="AG363" s="34">
        <f t="shared" si="414"/>
        <v>-0.18604651162790697</v>
      </c>
      <c r="AH363" s="34">
        <f t="shared" si="414"/>
        <v>0.12073209889757042</v>
      </c>
      <c r="AI363" s="34">
        <f t="shared" si="414"/>
        <v>-8.5538044640947053E-2</v>
      </c>
      <c r="AJ363" s="34">
        <f t="shared" si="414"/>
        <v>6.8779171071283507E-2</v>
      </c>
    </row>
    <row r="364" spans="1:36">
      <c r="A364" s="1">
        <f>A50</f>
        <v>38261</v>
      </c>
      <c r="B364" s="34">
        <f t="shared" ref="B364:AJ364" si="415">IF(OR(B50="C",B38="C"),"C",(B50/B38-1))</f>
        <v>-2.7668200745123439E-3</v>
      </c>
      <c r="C364" s="34">
        <f t="shared" si="415"/>
        <v>6.8347681363271517E-2</v>
      </c>
      <c r="D364" s="34">
        <f t="shared" si="415"/>
        <v>7.2987801319091883E-2</v>
      </c>
      <c r="E364" s="34">
        <f t="shared" si="415"/>
        <v>6.8159354779193659E-2</v>
      </c>
      <c r="F364" s="34">
        <f t="shared" si="415"/>
        <v>4.6243938146216523E-2</v>
      </c>
      <c r="G364" s="34">
        <f t="shared" si="415"/>
        <v>-6.0076704509256507E-3</v>
      </c>
      <c r="H364" s="34">
        <f t="shared" si="415"/>
        <v>3.1925355887197915E-2</v>
      </c>
      <c r="I364" s="34">
        <f t="shared" si="415"/>
        <v>2.9369854338188617E-2</v>
      </c>
      <c r="J364" s="34">
        <f t="shared" si="415"/>
        <v>-2.7414533906220839E-2</v>
      </c>
      <c r="K364" s="34">
        <f t="shared" si="415"/>
        <v>0.16568776322952172</v>
      </c>
      <c r="L364" s="34">
        <f t="shared" si="415"/>
        <v>-2.6488881549977972E-2</v>
      </c>
      <c r="M364" s="34">
        <f t="shared" si="415"/>
        <v>0.11233855634957068</v>
      </c>
      <c r="N364" s="34">
        <f t="shared" si="415"/>
        <v>-4.5442530955818072E-2</v>
      </c>
      <c r="O364" s="34">
        <f t="shared" si="415"/>
        <v>2.0260076154896112E-2</v>
      </c>
      <c r="P364" s="34">
        <f t="shared" si="415"/>
        <v>-0.10065561126108757</v>
      </c>
      <c r="Q364" s="34">
        <f t="shared" si="415"/>
        <v>-1.8624526324276358E-2</v>
      </c>
      <c r="R364" s="34">
        <f t="shared" si="415"/>
        <v>-6.6301972299317447E-3</v>
      </c>
      <c r="S364" s="34">
        <f t="shared" si="415"/>
        <v>1.1079175571768962E-2</v>
      </c>
      <c r="T364" s="34">
        <f t="shared" si="415"/>
        <v>-8.6889601079531031E-2</v>
      </c>
      <c r="U364" s="34">
        <f t="shared" si="415"/>
        <v>-4.299484420533517E-2</v>
      </c>
      <c r="V364" s="34">
        <f t="shared" si="415"/>
        <v>1.9648845926218295E-2</v>
      </c>
      <c r="W364" s="34">
        <f t="shared" si="415"/>
        <v>1.7156635444681489E-2</v>
      </c>
      <c r="X364" s="34">
        <f t="shared" si="415"/>
        <v>-8.5099254543931635E-2</v>
      </c>
      <c r="Y364" s="34">
        <f t="shared" si="415"/>
        <v>0.24564086876720714</v>
      </c>
      <c r="Z364" s="34">
        <f t="shared" si="415"/>
        <v>2.2758513263501978E-2</v>
      </c>
      <c r="AA364" s="34">
        <f t="shared" si="415"/>
        <v>8.2987501369129468E-2</v>
      </c>
      <c r="AB364" s="34">
        <f t="shared" si="415"/>
        <v>8.5382388508190576E-3</v>
      </c>
      <c r="AC364" s="34">
        <f t="shared" si="415"/>
        <v>7.2418510374662404E-2</v>
      </c>
      <c r="AD364" s="34">
        <f t="shared" si="415"/>
        <v>0.10624674648620513</v>
      </c>
      <c r="AE364" s="34">
        <f t="shared" si="415"/>
        <v>1.4828234031132537E-2</v>
      </c>
      <c r="AF364" s="34">
        <f t="shared" si="415"/>
        <v>3.0758382952052576E-2</v>
      </c>
      <c r="AG364" s="34">
        <f t="shared" si="415"/>
        <v>-0.12839147286821706</v>
      </c>
      <c r="AH364" s="34">
        <f t="shared" si="415"/>
        <v>-3.2995441866793263E-3</v>
      </c>
      <c r="AI364" s="34">
        <f t="shared" si="415"/>
        <v>-5.5234901492922317E-2</v>
      </c>
      <c r="AJ364" s="34">
        <f t="shared" si="415"/>
        <v>2.7921951798518529E-2</v>
      </c>
    </row>
    <row r="365" spans="1:36">
      <c r="A365" s="1">
        <f>A51</f>
        <v>38292</v>
      </c>
      <c r="B365" s="34">
        <f t="shared" ref="B365:AJ365" si="416">IF(OR(B51="C",B39="C"),"C",(B51/B39-1))</f>
        <v>5.7118042873028685E-2</v>
      </c>
      <c r="C365" s="34">
        <f t="shared" si="416"/>
        <v>-1.1236642897251126E-2</v>
      </c>
      <c r="D365" s="34">
        <f t="shared" si="416"/>
        <v>5.9809191728412703E-3</v>
      </c>
      <c r="E365" s="34">
        <f t="shared" si="416"/>
        <v>-2.0743065743236366E-2</v>
      </c>
      <c r="F365" s="34">
        <f t="shared" si="416"/>
        <v>0.17209590579850476</v>
      </c>
      <c r="G365" s="34">
        <f t="shared" si="416"/>
        <v>1.4899445862648575E-2</v>
      </c>
      <c r="H365" s="34">
        <f t="shared" si="416"/>
        <v>6.7185718790171878E-2</v>
      </c>
      <c r="I365" s="34">
        <f t="shared" si="416"/>
        <v>0.16786408587608825</v>
      </c>
      <c r="J365" s="34">
        <f t="shared" si="416"/>
        <v>3.8377735961176551E-2</v>
      </c>
      <c r="K365" s="34">
        <f t="shared" si="416"/>
        <v>0.20570123449651634</v>
      </c>
      <c r="L365" s="34">
        <f t="shared" si="416"/>
        <v>3.199507557622594E-2</v>
      </c>
      <c r="M365" s="34">
        <f t="shared" si="416"/>
        <v>0.26910640799529695</v>
      </c>
      <c r="N365" s="34">
        <f t="shared" si="416"/>
        <v>8.5909691853961245E-2</v>
      </c>
      <c r="O365" s="34">
        <f t="shared" si="416"/>
        <v>0.25256455606650152</v>
      </c>
      <c r="P365" s="34">
        <f t="shared" si="416"/>
        <v>-0.18627032953645606</v>
      </c>
      <c r="Q365" s="34">
        <f t="shared" si="416"/>
        <v>-3.3556478264553879E-2</v>
      </c>
      <c r="R365" s="34">
        <f t="shared" si="416"/>
        <v>4.4943615860312924E-2</v>
      </c>
      <c r="S365" s="34">
        <f t="shared" si="416"/>
        <v>4.8800498113760415E-2</v>
      </c>
      <c r="T365" s="34">
        <f t="shared" si="416"/>
        <v>0.14436337171328861</v>
      </c>
      <c r="U365" s="34">
        <f t="shared" si="416"/>
        <v>3.7416601198362986E-2</v>
      </c>
      <c r="V365" s="34">
        <f t="shared" si="416"/>
        <v>0.13634319798118844</v>
      </c>
      <c r="W365" s="34">
        <f t="shared" si="416"/>
        <v>1.2469425926814104E-2</v>
      </c>
      <c r="X365" s="34">
        <f t="shared" si="416"/>
        <v>1.4901702624255719E-2</v>
      </c>
      <c r="Y365" s="34">
        <f t="shared" si="416"/>
        <v>9.4029850746268684E-2</v>
      </c>
      <c r="Z365" s="34">
        <f t="shared" si="416"/>
        <v>0.11775324724031444</v>
      </c>
      <c r="AA365" s="34">
        <f t="shared" si="416"/>
        <v>0.1127423248095345</v>
      </c>
      <c r="AB365" s="34">
        <f t="shared" si="416"/>
        <v>3.4102434077079025E-2</v>
      </c>
      <c r="AC365" s="34">
        <f t="shared" si="416"/>
        <v>5.7578030346737474E-2</v>
      </c>
      <c r="AD365" s="34">
        <f t="shared" si="416"/>
        <v>1.3187228414887509E-2</v>
      </c>
      <c r="AE365" s="34">
        <f t="shared" si="416"/>
        <v>0.19804925290536812</v>
      </c>
      <c r="AF365" s="34">
        <f t="shared" si="416"/>
        <v>2.2622699386503076E-2</v>
      </c>
      <c r="AG365" s="34">
        <f t="shared" si="416"/>
        <v>0.10120481927710845</v>
      </c>
      <c r="AH365" s="34">
        <f t="shared" si="416"/>
        <v>3.4979082964006203E-2</v>
      </c>
      <c r="AI365" s="34">
        <f t="shared" si="416"/>
        <v>6.6776135741652975E-2</v>
      </c>
      <c r="AJ365" s="34">
        <f t="shared" si="416"/>
        <v>5.4881761449161237E-2</v>
      </c>
    </row>
    <row r="366" spans="1:36">
      <c r="A366" s="1">
        <f>A52</f>
        <v>38322</v>
      </c>
      <c r="B366" s="34">
        <f t="shared" ref="B366:AJ366" si="417">IF(OR(B52="C",B40="C"),"C",(B52/B40-1))</f>
        <v>1.8579649477681537E-2</v>
      </c>
      <c r="C366" s="34">
        <f t="shared" si="417"/>
        <v>-1.448799035366477E-2</v>
      </c>
      <c r="D366" s="34">
        <f t="shared" si="417"/>
        <v>4.9603132153783536E-2</v>
      </c>
      <c r="E366" s="34">
        <f t="shared" si="417"/>
        <v>6.3653945487525121E-2</v>
      </c>
      <c r="F366" s="34">
        <f t="shared" si="417"/>
        <v>3.6417445130974002E-2</v>
      </c>
      <c r="G366" s="34">
        <f t="shared" si="417"/>
        <v>3.606492812332962E-2</v>
      </c>
      <c r="H366" s="34">
        <f t="shared" si="417"/>
        <v>-3.8290688572210074E-3</v>
      </c>
      <c r="I366" s="34">
        <f t="shared" si="417"/>
        <v>-6.7450930247426877E-3</v>
      </c>
      <c r="J366" s="34">
        <f t="shared" si="417"/>
        <v>-1.8900792613883777E-2</v>
      </c>
      <c r="K366" s="34">
        <f t="shared" si="417"/>
        <v>3.2603850953824232E-2</v>
      </c>
      <c r="L366" s="34">
        <f t="shared" si="417"/>
        <v>1.9114632896566786E-2</v>
      </c>
      <c r="M366" s="34">
        <f t="shared" si="417"/>
        <v>-5.8298736860701306E-2</v>
      </c>
      <c r="N366" s="34">
        <f t="shared" si="417"/>
        <v>0.1015092053625517</v>
      </c>
      <c r="O366" s="34">
        <f t="shared" si="417"/>
        <v>0.1432306613098655</v>
      </c>
      <c r="P366" s="34">
        <f t="shared" si="417"/>
        <v>-4.3377426559010335E-3</v>
      </c>
      <c r="Q366" s="34">
        <f t="shared" si="417"/>
        <v>0.25218124132460829</v>
      </c>
      <c r="R366" s="34">
        <f t="shared" si="417"/>
        <v>5.5691558594830104E-2</v>
      </c>
      <c r="S366" s="34">
        <f t="shared" si="417"/>
        <v>7.8485069438556598E-2</v>
      </c>
      <c r="T366" s="34">
        <f t="shared" si="417"/>
        <v>1.9019790863465946E-2</v>
      </c>
      <c r="U366" s="34">
        <f t="shared" si="417"/>
        <v>-1.424172191843609E-2</v>
      </c>
      <c r="V366" s="34">
        <f t="shared" si="417"/>
        <v>7.0388589644937882E-2</v>
      </c>
      <c r="W366" s="34">
        <f t="shared" si="417"/>
        <v>3.3311931110020065E-2</v>
      </c>
      <c r="X366" s="34">
        <f t="shared" si="417"/>
        <v>-0.16954555872731436</v>
      </c>
      <c r="Y366" s="34">
        <f t="shared" si="417"/>
        <v>-2.5491066026701037E-2</v>
      </c>
      <c r="Z366" s="34">
        <f t="shared" si="417"/>
        <v>3.8271117127971266E-2</v>
      </c>
      <c r="AA366" s="34">
        <f t="shared" si="417"/>
        <v>-2.3921243904683198E-3</v>
      </c>
      <c r="AB366" s="34">
        <f t="shared" si="417"/>
        <v>-6.3725101182445787E-2</v>
      </c>
      <c r="AC366" s="34">
        <f t="shared" si="417"/>
        <v>-1.1267005773856531E-2</v>
      </c>
      <c r="AD366" s="34">
        <f t="shared" si="417"/>
        <v>-0.14979671577168807</v>
      </c>
      <c r="AE366" s="34">
        <f t="shared" si="417"/>
        <v>8.5677961417278681E-3</v>
      </c>
      <c r="AF366" s="34">
        <f t="shared" si="417"/>
        <v>-2.5338383773092499E-3</v>
      </c>
      <c r="AG366" s="34">
        <f t="shared" si="417"/>
        <v>-0.1838027220051206</v>
      </c>
      <c r="AH366" s="34">
        <f t="shared" si="417"/>
        <v>-2.8904183901810487E-2</v>
      </c>
      <c r="AI366" s="34">
        <f t="shared" si="417"/>
        <v>5.5606523955147757E-2</v>
      </c>
      <c r="AJ366" s="34">
        <f t="shared" si="417"/>
        <v>1.3355693299400118E-2</v>
      </c>
    </row>
    <row r="367" spans="1:36">
      <c r="A367" s="1">
        <f>A53</f>
        <v>38353</v>
      </c>
      <c r="B367" s="34">
        <f t="shared" ref="B367:AJ367" si="418">IF(OR(B53="C",B41="C"),"C",(B53/B41-1))</f>
        <v>1.989623671929297E-2</v>
      </c>
      <c r="C367" s="34">
        <f t="shared" si="418"/>
        <v>2.3668299334373977E-2</v>
      </c>
      <c r="D367" s="34">
        <f t="shared" si="418"/>
        <v>-3.6461945414485331E-2</v>
      </c>
      <c r="E367" s="34">
        <f t="shared" si="418"/>
        <v>5.5659183577822624E-2</v>
      </c>
      <c r="F367" s="34">
        <f t="shared" si="418"/>
        <v>0.17053732443071268</v>
      </c>
      <c r="G367" s="34">
        <f t="shared" si="418"/>
        <v>-8.7338495283713513E-2</v>
      </c>
      <c r="H367" s="34">
        <f t="shared" si="418"/>
        <v>6.7829834353349661E-2</v>
      </c>
      <c r="I367" s="34">
        <f t="shared" si="418"/>
        <v>0.28518223687951338</v>
      </c>
      <c r="J367" s="34">
        <f t="shared" si="418"/>
        <v>9.2864243303511396E-2</v>
      </c>
      <c r="K367" s="34">
        <f t="shared" si="418"/>
        <v>-1.116211711342463E-2</v>
      </c>
      <c r="L367" s="34">
        <f t="shared" si="418"/>
        <v>4.2506873075244034E-2</v>
      </c>
      <c r="M367" s="34">
        <f t="shared" si="418"/>
        <v>0.1185896148749046</v>
      </c>
      <c r="N367" s="34">
        <f t="shared" si="418"/>
        <v>4.6949567909196466E-2</v>
      </c>
      <c r="O367" s="34">
        <f t="shared" si="418"/>
        <v>-3.4738198214778637E-2</v>
      </c>
      <c r="P367" s="34">
        <f t="shared" si="418"/>
        <v>-3.6103498820980184E-2</v>
      </c>
      <c r="Q367" s="34">
        <f t="shared" si="418"/>
        <v>0.20023660509845831</v>
      </c>
      <c r="R367" s="34">
        <f t="shared" si="418"/>
        <v>4.7056113293564295E-2</v>
      </c>
      <c r="S367" s="34">
        <f t="shared" si="418"/>
        <v>6.9168551385747623E-2</v>
      </c>
      <c r="T367" s="34">
        <f t="shared" si="418"/>
        <v>9.3744898070245997E-2</v>
      </c>
      <c r="U367" s="34">
        <f t="shared" si="418"/>
        <v>8.0354263939197201E-2</v>
      </c>
      <c r="V367" s="34">
        <f t="shared" si="418"/>
        <v>9.219753553016985E-2</v>
      </c>
      <c r="W367" s="34">
        <f t="shared" si="418"/>
        <v>0.17512545449082006</v>
      </c>
      <c r="X367" s="34">
        <f t="shared" si="418"/>
        <v>3.4489054797022245E-3</v>
      </c>
      <c r="Y367" s="34">
        <f t="shared" si="418"/>
        <v>0.19984791731207929</v>
      </c>
      <c r="Z367" s="34">
        <f t="shared" si="418"/>
        <v>9.6198578271171842E-2</v>
      </c>
      <c r="AA367" s="34">
        <f t="shared" si="418"/>
        <v>1.3214949411521681E-2</v>
      </c>
      <c r="AB367" s="34">
        <f t="shared" si="418"/>
        <v>-7.8577973602635853E-2</v>
      </c>
      <c r="AC367" s="34">
        <f t="shared" si="418"/>
        <v>7.3867805849669788E-2</v>
      </c>
      <c r="AD367" s="34">
        <f t="shared" si="418"/>
        <v>6.231790916880886E-2</v>
      </c>
      <c r="AE367" s="34">
        <f t="shared" si="418"/>
        <v>-5.865836143878389E-2</v>
      </c>
      <c r="AF367" s="34">
        <f t="shared" si="418"/>
        <v>-9.2486682571325529E-3</v>
      </c>
      <c r="AG367" s="34">
        <f t="shared" si="418"/>
        <v>-0.10475578406169661</v>
      </c>
      <c r="AH367" s="34">
        <f t="shared" si="418"/>
        <v>7.8696441204515466E-2</v>
      </c>
      <c r="AI367" s="34">
        <f t="shared" si="418"/>
        <v>0.10580227045365587</v>
      </c>
      <c r="AJ367" s="34">
        <f t="shared" si="418"/>
        <v>4.4282699948371418E-2</v>
      </c>
    </row>
    <row r="368" spans="1:36">
      <c r="A368" s="1">
        <f>A54</f>
        <v>38384</v>
      </c>
      <c r="B368" s="34">
        <f t="shared" ref="B368:AJ368" si="419">IF(OR(B54="C",B42="C"),"C",(B54/B42-1))</f>
        <v>-2.647138625726364E-2</v>
      </c>
      <c r="C368" s="34">
        <f t="shared" si="419"/>
        <v>-5.8118570797697222E-3</v>
      </c>
      <c r="D368" s="34">
        <f t="shared" si="419"/>
        <v>-4.6955576471835903E-2</v>
      </c>
      <c r="E368" s="34">
        <f t="shared" si="419"/>
        <v>-2.9975047798049159E-2</v>
      </c>
      <c r="F368" s="34">
        <f t="shared" si="419"/>
        <v>6.2156865290017738E-2</v>
      </c>
      <c r="G368" s="34">
        <f t="shared" si="419"/>
        <v>2.3158694001518709E-2</v>
      </c>
      <c r="H368" s="34">
        <f t="shared" si="419"/>
        <v>1.251629726206005E-2</v>
      </c>
      <c r="I368" s="34">
        <f t="shared" si="419"/>
        <v>1.8498081875032879E-2</v>
      </c>
      <c r="J368" s="34">
        <f t="shared" si="419"/>
        <v>-0.2076042518397383</v>
      </c>
      <c r="K368" s="34">
        <f t="shared" si="419"/>
        <v>6.7060670824791835E-2</v>
      </c>
      <c r="L368" s="34">
        <f t="shared" si="419"/>
        <v>-6.6135211848132869E-3</v>
      </c>
      <c r="M368" s="34">
        <f t="shared" si="419"/>
        <v>0.14988300545974531</v>
      </c>
      <c r="N368" s="34">
        <f t="shared" si="419"/>
        <v>6.8920780024350758E-2</v>
      </c>
      <c r="O368" s="34">
        <f t="shared" si="419"/>
        <v>9.554911772451935E-2</v>
      </c>
      <c r="P368" s="34">
        <f t="shared" si="419"/>
        <v>-2.1790926238459241E-2</v>
      </c>
      <c r="Q368" s="34">
        <f t="shared" si="419"/>
        <v>0.11522849286368997</v>
      </c>
      <c r="R368" s="34">
        <f t="shared" si="419"/>
        <v>2.901276388173768E-2</v>
      </c>
      <c r="S368" s="34">
        <f t="shared" si="419"/>
        <v>5.7667112299465195E-2</v>
      </c>
      <c r="T368" s="34">
        <f t="shared" si="419"/>
        <v>-4.4770819065013123E-3</v>
      </c>
      <c r="U368" s="34">
        <f t="shared" si="419"/>
        <v>3.0199763306859806E-2</v>
      </c>
      <c r="V368" s="34">
        <f t="shared" si="419"/>
        <v>2.5383416302106943E-2</v>
      </c>
      <c r="W368" s="34">
        <f t="shared" si="419"/>
        <v>5.1867871219784423E-2</v>
      </c>
      <c r="X368" s="34">
        <f t="shared" si="419"/>
        <v>-9.7704803033956678E-2</v>
      </c>
      <c r="Y368" s="34">
        <f t="shared" si="419"/>
        <v>1.4156378600822972E-2</v>
      </c>
      <c r="Z368" s="34">
        <f t="shared" si="419"/>
        <v>1.5052636881075943E-2</v>
      </c>
      <c r="AA368" s="34">
        <f t="shared" si="419"/>
        <v>1.8428456591639941E-2</v>
      </c>
      <c r="AB368" s="34">
        <f t="shared" si="419"/>
        <v>3.5113825223205719E-2</v>
      </c>
      <c r="AC368" s="34">
        <f t="shared" si="419"/>
        <v>7.1352575427773735E-2</v>
      </c>
      <c r="AD368" s="34">
        <f t="shared" si="419"/>
        <v>1.4866513462138631E-2</v>
      </c>
      <c r="AE368" s="34">
        <f t="shared" si="419"/>
        <v>2.6161828016337374E-2</v>
      </c>
      <c r="AF368" s="34">
        <f t="shared" si="419"/>
        <v>2.5195521809517896E-3</v>
      </c>
      <c r="AG368" s="34">
        <f t="shared" si="419"/>
        <v>-0.21139581928523266</v>
      </c>
      <c r="AH368" s="34">
        <f t="shared" si="419"/>
        <v>1.950731331793687E-2</v>
      </c>
      <c r="AI368" s="34">
        <f t="shared" si="419"/>
        <v>7.9020801623541415E-2</v>
      </c>
      <c r="AJ368" s="34">
        <f t="shared" si="419"/>
        <v>1.3488287858224757E-2</v>
      </c>
    </row>
    <row r="369" spans="1:36">
      <c r="A369" s="1">
        <f>A55</f>
        <v>38412</v>
      </c>
      <c r="B369" s="34">
        <f t="shared" ref="B369:AJ369" si="420">IF(OR(B55="C",B43="C"),"C",(B55/B43-1))</f>
        <v>0.17089501195399115</v>
      </c>
      <c r="C369" s="34">
        <f t="shared" si="420"/>
        <v>3.090422615437971E-2</v>
      </c>
      <c r="D369" s="34">
        <f t="shared" si="420"/>
        <v>0.16513200207062062</v>
      </c>
      <c r="E369" s="34">
        <f t="shared" si="420"/>
        <v>0.12693941094860373</v>
      </c>
      <c r="F369" s="34">
        <f t="shared" si="420"/>
        <v>0.28619751850298347</v>
      </c>
      <c r="G369" s="34">
        <f t="shared" si="420"/>
        <v>0.13066449786131695</v>
      </c>
      <c r="H369" s="34">
        <f t="shared" si="420"/>
        <v>0.11827265157823019</v>
      </c>
      <c r="I369" s="34">
        <f t="shared" si="420"/>
        <v>0.16733961417676091</v>
      </c>
      <c r="J369" s="34">
        <f t="shared" si="420"/>
        <v>-6.7519645947402784E-2</v>
      </c>
      <c r="K369" s="34">
        <f t="shared" si="420"/>
        <v>0.43219008657596802</v>
      </c>
      <c r="L369" s="34">
        <f t="shared" si="420"/>
        <v>0.10779851235832583</v>
      </c>
      <c r="M369" s="34">
        <f t="shared" si="420"/>
        <v>0.11044675565286965</v>
      </c>
      <c r="N369" s="34">
        <f t="shared" si="420"/>
        <v>-7.3234213997932063E-2</v>
      </c>
      <c r="O369" s="34">
        <f t="shared" si="420"/>
        <v>9.9164219561779898E-2</v>
      </c>
      <c r="P369" s="34">
        <f t="shared" si="420"/>
        <v>6.7565579798970266E-2</v>
      </c>
      <c r="Q369" s="34">
        <f t="shared" si="420"/>
        <v>0.29924029262802465</v>
      </c>
      <c r="R369" s="34">
        <f t="shared" si="420"/>
        <v>0.10436893203883502</v>
      </c>
      <c r="S369" s="34">
        <f t="shared" si="420"/>
        <v>0.15018059734498457</v>
      </c>
      <c r="T369" s="34">
        <f t="shared" si="420"/>
        <v>7.7992627562568639E-2</v>
      </c>
      <c r="U369" s="34">
        <f t="shared" si="420"/>
        <v>0.12038123658798283</v>
      </c>
      <c r="V369" s="34">
        <f t="shared" si="420"/>
        <v>0.11764269905284741</v>
      </c>
      <c r="W369" s="34">
        <f t="shared" si="420"/>
        <v>0.14716355815675342</v>
      </c>
      <c r="X369" s="34">
        <f t="shared" si="420"/>
        <v>-7.1110294455418277E-2</v>
      </c>
      <c r="Y369" s="34">
        <f t="shared" si="420"/>
        <v>0.13432835820895517</v>
      </c>
      <c r="Z369" s="34">
        <f t="shared" si="420"/>
        <v>0.10332260070305921</v>
      </c>
      <c r="AA369" s="34">
        <f t="shared" si="420"/>
        <v>0.10368622783339365</v>
      </c>
      <c r="AB369" s="34">
        <f t="shared" si="420"/>
        <v>0.12971514791276118</v>
      </c>
      <c r="AC369" s="34">
        <f t="shared" si="420"/>
        <v>0.1380166496275741</v>
      </c>
      <c r="AD369" s="34">
        <f t="shared" si="420"/>
        <v>0.16151787886159075</v>
      </c>
      <c r="AE369" s="34">
        <f t="shared" si="420"/>
        <v>0.45957977207977208</v>
      </c>
      <c r="AF369" s="34">
        <f t="shared" si="420"/>
        <v>8.7947807644428E-2</v>
      </c>
      <c r="AG369" s="34">
        <f t="shared" si="420"/>
        <v>3.431234114656867E-2</v>
      </c>
      <c r="AH369" s="34">
        <f t="shared" si="420"/>
        <v>6.5247323672162683E-2</v>
      </c>
      <c r="AI369" s="34">
        <f t="shared" si="420"/>
        <v>0.23807916469767543</v>
      </c>
      <c r="AJ369" s="34">
        <f t="shared" si="420"/>
        <v>0.11026061594074976</v>
      </c>
    </row>
    <row r="370" spans="1:36">
      <c r="A370" s="1">
        <f>A56</f>
        <v>38443</v>
      </c>
      <c r="B370" s="34">
        <f t="shared" ref="B370:AJ370" si="421">IF(OR(B56="C",B44="C"),"C",(B56/B44-1))</f>
        <v>-3.6087722871006922E-2</v>
      </c>
      <c r="C370" s="34">
        <f t="shared" si="421"/>
        <v>1.5821622884608644E-3</v>
      </c>
      <c r="D370" s="34">
        <f t="shared" si="421"/>
        <v>-1.1334282249986782E-2</v>
      </c>
      <c r="E370" s="34">
        <f t="shared" si="421"/>
        <v>0.13169755204758626</v>
      </c>
      <c r="F370" s="34">
        <f t="shared" si="421"/>
        <v>-4.8144549659942859E-2</v>
      </c>
      <c r="G370" s="34">
        <f t="shared" si="421"/>
        <v>-3.3492386018584064E-2</v>
      </c>
      <c r="H370" s="34">
        <f t="shared" si="421"/>
        <v>-5.4726264219531862E-2</v>
      </c>
      <c r="I370" s="34">
        <f t="shared" si="421"/>
        <v>-5.7624941616067238E-2</v>
      </c>
      <c r="J370" s="34">
        <f t="shared" si="421"/>
        <v>-0.21100423757314857</v>
      </c>
      <c r="K370" s="34">
        <f t="shared" si="421"/>
        <v>2.17319795618518E-2</v>
      </c>
      <c r="L370" s="34">
        <f t="shared" si="421"/>
        <v>-2.5944867157290719E-2</v>
      </c>
      <c r="M370" s="34">
        <f t="shared" si="421"/>
        <v>-3.4226353198469117E-2</v>
      </c>
      <c r="N370" s="34">
        <f t="shared" si="421"/>
        <v>0.1339529064831777</v>
      </c>
      <c r="O370" s="34">
        <f t="shared" si="421"/>
        <v>-0.16256278329045692</v>
      </c>
      <c r="P370" s="34">
        <f t="shared" si="421"/>
        <v>-9.2610891523934979E-2</v>
      </c>
      <c r="Q370" s="34">
        <f t="shared" si="421"/>
        <v>-0.13668499607227025</v>
      </c>
      <c r="R370" s="34">
        <f t="shared" si="421"/>
        <v>0.14758145395633493</v>
      </c>
      <c r="S370" s="34">
        <f t="shared" si="421"/>
        <v>0.18450960470666078</v>
      </c>
      <c r="T370" s="34">
        <f t="shared" si="421"/>
        <v>-5.4219487443823433E-2</v>
      </c>
      <c r="U370" s="34">
        <f t="shared" si="421"/>
        <v>-8.2296915194421394E-2</v>
      </c>
      <c r="V370" s="34">
        <f t="shared" si="421"/>
        <v>1.7942662010458577E-2</v>
      </c>
      <c r="W370" s="34">
        <f t="shared" si="421"/>
        <v>-0.13225457739341939</v>
      </c>
      <c r="X370" s="34">
        <f t="shared" si="421"/>
        <v>-0.10096915762525904</v>
      </c>
      <c r="Y370" s="34">
        <f t="shared" si="421"/>
        <v>-0.1123658949745906</v>
      </c>
      <c r="Z370" s="34">
        <f t="shared" si="421"/>
        <v>-8.5364227053600361E-3</v>
      </c>
      <c r="AA370" s="34">
        <f t="shared" si="421"/>
        <v>-7.7858839207914032E-2</v>
      </c>
      <c r="AB370" s="34">
        <f t="shared" si="421"/>
        <v>-0.1915830560212175</v>
      </c>
      <c r="AC370" s="34">
        <f t="shared" si="421"/>
        <v>-1.2621126245543457E-2</v>
      </c>
      <c r="AD370" s="34">
        <f t="shared" si="421"/>
        <v>-0.16625310173697272</v>
      </c>
      <c r="AE370" s="34">
        <f t="shared" si="421"/>
        <v>-0.253681608083414</v>
      </c>
      <c r="AF370" s="34">
        <f t="shared" si="421"/>
        <v>-3.1265829196636563E-2</v>
      </c>
      <c r="AG370" s="34">
        <f t="shared" si="421"/>
        <v>6.5875686205064676E-2</v>
      </c>
      <c r="AH370" s="34">
        <f t="shared" si="421"/>
        <v>-0.10855699949933606</v>
      </c>
      <c r="AI370" s="34">
        <f t="shared" si="421"/>
        <v>2.0960653265024831E-2</v>
      </c>
      <c r="AJ370" s="34">
        <f t="shared" si="421"/>
        <v>-1.7374940958847174E-2</v>
      </c>
    </row>
    <row r="371" spans="1:36">
      <c r="A371" s="1">
        <f>A57</f>
        <v>38473</v>
      </c>
      <c r="B371" s="34">
        <f t="shared" ref="B371:AJ371" si="422">IF(OR(B57="C",B45="C"),"C",(B57/B45-1))</f>
        <v>-9.3145764741094927E-3</v>
      </c>
      <c r="C371" s="34">
        <f t="shared" si="422"/>
        <v>-3.3040474973131451E-2</v>
      </c>
      <c r="D371" s="34">
        <f t="shared" si="422"/>
        <v>-0.21618280709189797</v>
      </c>
      <c r="E371" s="34">
        <f t="shared" si="422"/>
        <v>7.566956333162933E-2</v>
      </c>
      <c r="F371" s="34">
        <f t="shared" si="422"/>
        <v>9.6962755243097387E-3</v>
      </c>
      <c r="G371" s="34">
        <f t="shared" si="422"/>
        <v>3.1167647820765865E-2</v>
      </c>
      <c r="H371" s="34">
        <f t="shared" si="422"/>
        <v>5.6041802743304947E-2</v>
      </c>
      <c r="I371" s="34">
        <f t="shared" si="422"/>
        <v>6.2517787686177773E-2</v>
      </c>
      <c r="J371" s="34">
        <f t="shared" si="422"/>
        <v>0.12642183945401375</v>
      </c>
      <c r="K371" s="34">
        <f t="shared" si="422"/>
        <v>0.12104084094433909</v>
      </c>
      <c r="L371" s="34">
        <f t="shared" si="422"/>
        <v>-6.3615600843288878E-2</v>
      </c>
      <c r="M371" s="34">
        <f t="shared" si="422"/>
        <v>-1.8387423002665937E-3</v>
      </c>
      <c r="N371" s="34">
        <f t="shared" si="422"/>
        <v>-3.0404098994586182E-2</v>
      </c>
      <c r="O371" s="34">
        <f t="shared" si="422"/>
        <v>-8.1307558284244852E-3</v>
      </c>
      <c r="P371" s="34">
        <f t="shared" si="422"/>
        <v>-6.7790432801822287E-2</v>
      </c>
      <c r="Q371" s="34">
        <f t="shared" si="422"/>
        <v>2.0525629887054642E-2</v>
      </c>
      <c r="R371" s="34">
        <f t="shared" si="422"/>
        <v>6.8092034023613301E-2</v>
      </c>
      <c r="S371" s="34">
        <f t="shared" si="422"/>
        <v>7.8762741031637384E-2</v>
      </c>
      <c r="T371" s="34">
        <f t="shared" si="422"/>
        <v>-9.4575799721835496E-3</v>
      </c>
      <c r="U371" s="34">
        <f t="shared" si="422"/>
        <v>-3.8545204747547968E-2</v>
      </c>
      <c r="V371" s="34">
        <f t="shared" si="422"/>
        <v>-3.1321720395311115E-2</v>
      </c>
      <c r="W371" s="34">
        <f t="shared" si="422"/>
        <v>-0.15547953285360383</v>
      </c>
      <c r="X371" s="34">
        <f t="shared" si="422"/>
        <v>-0.1981944802682486</v>
      </c>
      <c r="Y371" s="34">
        <f t="shared" si="422"/>
        <v>-3.8330060368026775E-2</v>
      </c>
      <c r="Z371" s="34">
        <f t="shared" si="422"/>
        <v>-5.0403416847698335E-2</v>
      </c>
      <c r="AA371" s="34">
        <f t="shared" si="422"/>
        <v>5.134212464020349E-2</v>
      </c>
      <c r="AB371" s="34">
        <f t="shared" si="422"/>
        <v>-9.9565756823821294E-2</v>
      </c>
      <c r="AC371" s="34">
        <f t="shared" si="422"/>
        <v>8.1196301524826264E-2</v>
      </c>
      <c r="AD371" s="34">
        <f t="shared" si="422"/>
        <v>0.11232589486296241</v>
      </c>
      <c r="AE371" s="34">
        <f t="shared" si="422"/>
        <v>0.1350700983469344</v>
      </c>
      <c r="AF371" s="34">
        <f t="shared" si="422"/>
        <v>5.410537149752459E-2</v>
      </c>
      <c r="AG371" s="34">
        <f t="shared" si="422"/>
        <v>-3.6441893830703065E-2</v>
      </c>
      <c r="AH371" s="34">
        <f t="shared" si="422"/>
        <v>-0.10598888660218153</v>
      </c>
      <c r="AI371" s="34">
        <f t="shared" si="422"/>
        <v>5.0993044498449658E-2</v>
      </c>
      <c r="AJ371" s="34">
        <f t="shared" si="422"/>
        <v>-2.1210363830292955E-5</v>
      </c>
    </row>
    <row r="372" spans="1:36">
      <c r="A372" s="1">
        <f>A58</f>
        <v>38504</v>
      </c>
      <c r="B372" s="34">
        <f t="shared" ref="B372:AJ372" si="423">IF(OR(B58="C",B46="C"),"C",(B58/B46-1))</f>
        <v>-5.3366920300205178E-2</v>
      </c>
      <c r="C372" s="34">
        <f t="shared" si="423"/>
        <v>3.5321988864593923E-3</v>
      </c>
      <c r="D372" s="34">
        <f t="shared" si="423"/>
        <v>-0.23912798769276955</v>
      </c>
      <c r="E372" s="34">
        <f t="shared" si="423"/>
        <v>4.3018401943546003E-2</v>
      </c>
      <c r="F372" s="34">
        <f t="shared" si="423"/>
        <v>7.5276812089303258E-2</v>
      </c>
      <c r="G372" s="34">
        <f t="shared" si="423"/>
        <v>2.4831708856321466E-2</v>
      </c>
      <c r="H372" s="34">
        <f t="shared" si="423"/>
        <v>-4.173220763378227E-4</v>
      </c>
      <c r="I372" s="34">
        <f t="shared" si="423"/>
        <v>5.4510902180436194E-2</v>
      </c>
      <c r="J372" s="34">
        <f t="shared" si="423"/>
        <v>1.2919238846814673E-2</v>
      </c>
      <c r="K372" s="34">
        <f t="shared" si="423"/>
        <v>0.1988596095612396</v>
      </c>
      <c r="L372" s="34">
        <f t="shared" si="423"/>
        <v>3.216061185468444E-2</v>
      </c>
      <c r="M372" s="34">
        <f t="shared" si="423"/>
        <v>-3.5500624548024939E-3</v>
      </c>
      <c r="N372" s="34">
        <f t="shared" si="423"/>
        <v>6.9141767323585457E-2</v>
      </c>
      <c r="O372" s="34">
        <f t="shared" si="423"/>
        <v>0.29114642451759365</v>
      </c>
      <c r="P372" s="34">
        <f t="shared" si="423"/>
        <v>-5.8418604651162775E-2</v>
      </c>
      <c r="Q372" s="34">
        <f t="shared" si="423"/>
        <v>0.32135609406708854</v>
      </c>
      <c r="R372" s="34">
        <f t="shared" si="423"/>
        <v>0.15548107072797768</v>
      </c>
      <c r="S372" s="34">
        <f t="shared" si="423"/>
        <v>0.16752622337442657</v>
      </c>
      <c r="T372" s="34">
        <f t="shared" si="423"/>
        <v>8.2758404415454123E-2</v>
      </c>
      <c r="U372" s="34">
        <f t="shared" si="423"/>
        <v>1.2715652096183083E-2</v>
      </c>
      <c r="V372" s="34">
        <f t="shared" si="423"/>
        <v>0.22795976393567963</v>
      </c>
      <c r="W372" s="34">
        <f t="shared" si="423"/>
        <v>0.11952244380711008</v>
      </c>
      <c r="X372" s="34">
        <f t="shared" si="423"/>
        <v>-1.4495062121694824E-2</v>
      </c>
      <c r="Y372" s="34">
        <f t="shared" si="423"/>
        <v>-0.18268398268398267</v>
      </c>
      <c r="Z372" s="34">
        <f t="shared" si="423"/>
        <v>0.18324874300351013</v>
      </c>
      <c r="AA372" s="34">
        <f t="shared" si="423"/>
        <v>0.19117903549315418</v>
      </c>
      <c r="AB372" s="34">
        <f t="shared" si="423"/>
        <v>-8.2381269532250667E-2</v>
      </c>
      <c r="AC372" s="34">
        <f t="shared" si="423"/>
        <v>0.18069538802943086</v>
      </c>
      <c r="AD372" s="34">
        <f t="shared" si="423"/>
        <v>4.9860749258826775E-2</v>
      </c>
      <c r="AE372" s="34">
        <f t="shared" si="423"/>
        <v>-7.9442282749675797E-2</v>
      </c>
      <c r="AF372" s="34">
        <f t="shared" si="423"/>
        <v>-9.194108265315748E-4</v>
      </c>
      <c r="AG372" s="34">
        <f t="shared" si="423"/>
        <v>8.6884567645841848E-3</v>
      </c>
      <c r="AH372" s="34">
        <f t="shared" si="423"/>
        <v>-5.3210239194292908E-2</v>
      </c>
      <c r="AI372" s="34">
        <f t="shared" si="423"/>
        <v>0.18596336565775307</v>
      </c>
      <c r="AJ372" s="34">
        <f t="shared" si="423"/>
        <v>6.917844103973203E-2</v>
      </c>
    </row>
    <row r="373" spans="1:36">
      <c r="A373" s="1">
        <f>A59</f>
        <v>38534</v>
      </c>
      <c r="B373" s="34">
        <f t="shared" ref="B373:AJ373" si="424">IF(OR(B59="C",B47="C"),"C",(B59/B47-1))</f>
        <v>-1.9198351751264275E-2</v>
      </c>
      <c r="C373" s="34">
        <f t="shared" si="424"/>
        <v>7.2378930444909395E-2</v>
      </c>
      <c r="D373" s="34">
        <f t="shared" si="424"/>
        <v>1.6938739687554882E-2</v>
      </c>
      <c r="E373" s="34">
        <f t="shared" si="424"/>
        <v>6.7365844634496908E-2</v>
      </c>
      <c r="F373" s="34">
        <f t="shared" si="424"/>
        <v>9.537650660775876E-2</v>
      </c>
      <c r="G373" s="34">
        <f t="shared" si="424"/>
        <v>1.8705285175661723E-2</v>
      </c>
      <c r="H373" s="34">
        <f t="shared" si="424"/>
        <v>1.6502746765904686E-2</v>
      </c>
      <c r="I373" s="34">
        <f t="shared" si="424"/>
        <v>-0.10988103106411107</v>
      </c>
      <c r="J373" s="34">
        <f t="shared" si="424"/>
        <v>-6.260317460317455E-2</v>
      </c>
      <c r="K373" s="34">
        <f t="shared" si="424"/>
        <v>-2.5407734993380449E-2</v>
      </c>
      <c r="L373" s="34">
        <f t="shared" si="424"/>
        <v>3.5155476331947266E-3</v>
      </c>
      <c r="M373" s="34">
        <f t="shared" si="424"/>
        <v>-7.4222575340440855E-2</v>
      </c>
      <c r="N373" s="34">
        <f t="shared" si="424"/>
        <v>-7.6757592213542725E-2</v>
      </c>
      <c r="O373" s="34">
        <f t="shared" si="424"/>
        <v>-6.5221586158101252E-2</v>
      </c>
      <c r="P373" s="34">
        <f t="shared" si="424"/>
        <v>-4.7046043285702388E-2</v>
      </c>
      <c r="Q373" s="34">
        <f t="shared" si="424"/>
        <v>0.15944479046178484</v>
      </c>
      <c r="R373" s="34">
        <f t="shared" si="424"/>
        <v>0.11217565652409589</v>
      </c>
      <c r="S373" s="34">
        <f t="shared" si="424"/>
        <v>0.11903552704571552</v>
      </c>
      <c r="T373" s="34">
        <f t="shared" si="424"/>
        <v>2.0207369418585142E-2</v>
      </c>
      <c r="U373" s="34">
        <f t="shared" si="424"/>
        <v>-5.4714174993192199E-2</v>
      </c>
      <c r="V373" s="34">
        <f t="shared" si="424"/>
        <v>-1.8156736020560449E-2</v>
      </c>
      <c r="W373" s="34">
        <f t="shared" si="424"/>
        <v>7.534614146184393E-2</v>
      </c>
      <c r="X373" s="34">
        <f t="shared" si="424"/>
        <v>-0.13625212304208345</v>
      </c>
      <c r="Y373" s="34">
        <f t="shared" si="424"/>
        <v>-0.15193526127595514</v>
      </c>
      <c r="Z373" s="34">
        <f t="shared" si="424"/>
        <v>-2.5354142266320046E-2</v>
      </c>
      <c r="AA373" s="34">
        <f t="shared" si="424"/>
        <v>6.7531933197434224E-2</v>
      </c>
      <c r="AB373" s="34">
        <f t="shared" si="424"/>
        <v>-7.7056752183656263E-3</v>
      </c>
      <c r="AC373" s="34">
        <f t="shared" si="424"/>
        <v>6.5282018927444785E-2</v>
      </c>
      <c r="AD373" s="34">
        <f t="shared" si="424"/>
        <v>-5.7059961315280461E-2</v>
      </c>
      <c r="AE373" s="34">
        <f t="shared" si="424"/>
        <v>0.15143288084464546</v>
      </c>
      <c r="AF373" s="34">
        <f t="shared" si="424"/>
        <v>1.6337103877039905E-2</v>
      </c>
      <c r="AG373" s="34">
        <f t="shared" si="424"/>
        <v>0.19181698196216446</v>
      </c>
      <c r="AH373" s="34">
        <f t="shared" si="424"/>
        <v>-0.18265327921384322</v>
      </c>
      <c r="AI373" s="34">
        <f t="shared" si="424"/>
        <v>7.5416216216216192E-2</v>
      </c>
      <c r="AJ373" s="34">
        <f t="shared" si="424"/>
        <v>2.6358462658924164E-2</v>
      </c>
    </row>
    <row r="374" spans="1:36">
      <c r="A374" s="1">
        <f>A60</f>
        <v>38565</v>
      </c>
      <c r="B374" s="34">
        <f t="shared" ref="B374:AJ374" si="425">IF(OR(B60="C",B48="C"),"C",(B60/B48-1))</f>
        <v>2.224442130736981E-2</v>
      </c>
      <c r="C374" s="34">
        <f t="shared" si="425"/>
        <v>-2.6914166866220168E-2</v>
      </c>
      <c r="D374" s="34">
        <f t="shared" si="425"/>
        <v>0.22910515862365122</v>
      </c>
      <c r="E374" s="34">
        <f t="shared" si="425"/>
        <v>-1.0317448669592166E-2</v>
      </c>
      <c r="F374" s="34">
        <f t="shared" si="425"/>
        <v>5.2156386895090723E-2</v>
      </c>
      <c r="G374" s="34">
        <f t="shared" si="425"/>
        <v>-9.8917043593858889E-2</v>
      </c>
      <c r="H374" s="34">
        <f t="shared" si="425"/>
        <v>-8.3429813910146033E-2</v>
      </c>
      <c r="I374" s="34">
        <f t="shared" si="425"/>
        <v>-0.23954338713992684</v>
      </c>
      <c r="J374" s="34">
        <f t="shared" si="425"/>
        <v>0.1856860419138</v>
      </c>
      <c r="K374" s="34">
        <f t="shared" si="425"/>
        <v>0.10015123508654011</v>
      </c>
      <c r="L374" s="34">
        <f t="shared" si="425"/>
        <v>-1.0132416416709367E-2</v>
      </c>
      <c r="M374" s="34">
        <f t="shared" si="425"/>
        <v>5.2764547525367522E-2</v>
      </c>
      <c r="N374" s="34">
        <f t="shared" si="425"/>
        <v>8.2076447523514062E-2</v>
      </c>
      <c r="O374" s="34">
        <f t="shared" si="425"/>
        <v>7.8912415032424299E-2</v>
      </c>
      <c r="P374" s="34">
        <f t="shared" si="425"/>
        <v>0.16557042413245626</v>
      </c>
      <c r="Q374" s="34">
        <f t="shared" si="425"/>
        <v>0.47506361323155222</v>
      </c>
      <c r="R374" s="34">
        <f t="shared" si="425"/>
        <v>6.7666255876580372E-2</v>
      </c>
      <c r="S374" s="34">
        <f t="shared" si="425"/>
        <v>5.4870612531935148E-2</v>
      </c>
      <c r="T374" s="34">
        <f t="shared" si="425"/>
        <v>2.6049296223170426E-2</v>
      </c>
      <c r="U374" s="34">
        <f t="shared" si="425"/>
        <v>3.6680957948984405E-2</v>
      </c>
      <c r="V374" s="34">
        <f t="shared" si="425"/>
        <v>-2.0319485083878375E-2</v>
      </c>
      <c r="W374" s="34">
        <f t="shared" si="425"/>
        <v>-8.1848184818481884E-2</v>
      </c>
      <c r="X374" s="34">
        <f t="shared" si="425"/>
        <v>-3.5476873556783972E-2</v>
      </c>
      <c r="Y374" s="34">
        <f t="shared" si="425"/>
        <v>-0.22563958391903294</v>
      </c>
      <c r="Z374" s="34">
        <f t="shared" si="425"/>
        <v>-3.7296013041291598E-2</v>
      </c>
      <c r="AA374" s="34">
        <f t="shared" si="425"/>
        <v>-1.0510480790166477E-2</v>
      </c>
      <c r="AB374" s="34">
        <f t="shared" si="425"/>
        <v>1.6688440305111962E-2</v>
      </c>
      <c r="AC374" s="34">
        <f t="shared" si="425"/>
        <v>1.4640477127900065E-2</v>
      </c>
      <c r="AD374" s="34">
        <f t="shared" si="425"/>
        <v>6.1856486614921602E-2</v>
      </c>
      <c r="AE374" s="34">
        <f t="shared" si="425"/>
        <v>8.3181600383325449E-2</v>
      </c>
      <c r="AF374" s="34">
        <f t="shared" si="425"/>
        <v>9.7360126083530396E-2</v>
      </c>
      <c r="AG374" s="34">
        <f t="shared" si="425"/>
        <v>0.32371505861136152</v>
      </c>
      <c r="AH374" s="34">
        <f t="shared" si="425"/>
        <v>-2.6346506586626628E-2</v>
      </c>
      <c r="AI374" s="34">
        <f t="shared" si="425"/>
        <v>6.4477420903163774E-2</v>
      </c>
      <c r="AJ374" s="34">
        <f t="shared" si="425"/>
        <v>3.3181124741383794E-3</v>
      </c>
    </row>
    <row r="375" spans="1:36">
      <c r="A375" s="1">
        <f>A61</f>
        <v>38596</v>
      </c>
      <c r="B375" s="34">
        <f t="shared" ref="B375:AJ375" si="426">IF(OR(B61="C",B49="C"),"C",(B61/B49-1))</f>
        <v>-3.0005552470849572E-2</v>
      </c>
      <c r="C375" s="34">
        <f t="shared" si="426"/>
        <v>8.8083282559825449E-3</v>
      </c>
      <c r="D375" s="34">
        <f t="shared" si="426"/>
        <v>0.20260480582716434</v>
      </c>
      <c r="E375" s="34">
        <f t="shared" si="426"/>
        <v>0.12098448156568153</v>
      </c>
      <c r="F375" s="34">
        <f t="shared" si="426"/>
        <v>3.3233521866104843E-2</v>
      </c>
      <c r="G375" s="34">
        <f t="shared" si="426"/>
        <v>-0.14473279100158043</v>
      </c>
      <c r="H375" s="34">
        <f t="shared" si="426"/>
        <v>-0.15946859073469621</v>
      </c>
      <c r="I375" s="34">
        <f t="shared" si="426"/>
        <v>-2.4627854415088413E-2</v>
      </c>
      <c r="J375" s="34">
        <f t="shared" si="426"/>
        <v>-8.379888268156388E-3</v>
      </c>
      <c r="K375" s="34">
        <f t="shared" si="426"/>
        <v>-0.11112924725917461</v>
      </c>
      <c r="L375" s="34">
        <f t="shared" si="426"/>
        <v>2.2688545282423478E-2</v>
      </c>
      <c r="M375" s="34">
        <f t="shared" si="426"/>
        <v>6.7225595066011445E-2</v>
      </c>
      <c r="N375" s="34">
        <f t="shared" si="426"/>
        <v>-3.0103460267779547E-2</v>
      </c>
      <c r="O375" s="34">
        <f t="shared" si="426"/>
        <v>-8.7203235063918583E-2</v>
      </c>
      <c r="P375" s="34">
        <f t="shared" si="426"/>
        <v>5.9375563977621448E-2</v>
      </c>
      <c r="Q375" s="34">
        <f t="shared" si="426"/>
        <v>0.28131212723658061</v>
      </c>
      <c r="R375" s="34">
        <f t="shared" si="426"/>
        <v>1.7317685836179653E-2</v>
      </c>
      <c r="S375" s="34">
        <f t="shared" si="426"/>
        <v>2.4090161263402132E-2</v>
      </c>
      <c r="T375" s="34">
        <f t="shared" si="426"/>
        <v>8.4106432867774306E-3</v>
      </c>
      <c r="U375" s="34">
        <f t="shared" si="426"/>
        <v>-0.13536473700274698</v>
      </c>
      <c r="V375" s="34">
        <f t="shared" si="426"/>
        <v>-6.3995509573340215E-2</v>
      </c>
      <c r="W375" s="34">
        <f t="shared" si="426"/>
        <v>-0.24568553249885638</v>
      </c>
      <c r="X375" s="34">
        <f t="shared" si="426"/>
        <v>-0.14280515699729679</v>
      </c>
      <c r="Y375" s="34">
        <f t="shared" si="426"/>
        <v>-8.0565583634175653E-2</v>
      </c>
      <c r="Z375" s="34">
        <f t="shared" si="426"/>
        <v>-8.1672003580897323E-2</v>
      </c>
      <c r="AA375" s="34">
        <f t="shared" si="426"/>
        <v>-0.14625337767615876</v>
      </c>
      <c r="AB375" s="34">
        <f t="shared" si="426"/>
        <v>-5.3624161073825505E-2</v>
      </c>
      <c r="AC375" s="34">
        <f t="shared" si="426"/>
        <v>1.1902685734217044E-2</v>
      </c>
      <c r="AD375" s="34">
        <f t="shared" si="426"/>
        <v>1.3116154221571419E-2</v>
      </c>
      <c r="AE375" s="34">
        <f t="shared" si="426"/>
        <v>0.31793743890518078</v>
      </c>
      <c r="AF375" s="34">
        <f t="shared" si="426"/>
        <v>7.2411954715087656E-2</v>
      </c>
      <c r="AG375" s="34">
        <f t="shared" si="426"/>
        <v>0.17357142857142849</v>
      </c>
      <c r="AH375" s="34">
        <f t="shared" si="426"/>
        <v>-0.20384872505013851</v>
      </c>
      <c r="AI375" s="34">
        <f t="shared" si="426"/>
        <v>5.4743244823955983E-2</v>
      </c>
      <c r="AJ375" s="34">
        <f t="shared" si="426"/>
        <v>-2.606994795434614E-2</v>
      </c>
    </row>
    <row r="376" spans="1:36">
      <c r="A376" s="1">
        <f>A62</f>
        <v>38626</v>
      </c>
      <c r="B376" s="34">
        <f t="shared" ref="B376:AJ376" si="427">IF(OR(B62="C",B50="C"),"C",(B62/B50-1))</f>
        <v>1.1903780823924848E-2</v>
      </c>
      <c r="C376" s="34">
        <f t="shared" si="427"/>
        <v>-5.1808757030991526E-2</v>
      </c>
      <c r="D376" s="34">
        <f t="shared" si="427"/>
        <v>9.606440558109175E-2</v>
      </c>
      <c r="E376" s="34">
        <f t="shared" si="427"/>
        <v>5.4544557264999405E-2</v>
      </c>
      <c r="F376" s="34">
        <f t="shared" si="427"/>
        <v>0.11218778423004272</v>
      </c>
      <c r="G376" s="34">
        <f t="shared" si="427"/>
        <v>-4.6614922158912497E-2</v>
      </c>
      <c r="H376" s="34">
        <f t="shared" si="427"/>
        <v>-2.2956053512502517E-2</v>
      </c>
      <c r="I376" s="34">
        <f t="shared" si="427"/>
        <v>6.2293316926863129E-2</v>
      </c>
      <c r="J376" s="34">
        <f t="shared" si="427"/>
        <v>5.3829531812725095E-2</v>
      </c>
      <c r="K376" s="34">
        <f t="shared" si="427"/>
        <v>8.0543675957331695E-2</v>
      </c>
      <c r="L376" s="34">
        <f t="shared" si="427"/>
        <v>0.19752074292902888</v>
      </c>
      <c r="M376" s="34">
        <f t="shared" si="427"/>
        <v>-8.4313205434238037E-2</v>
      </c>
      <c r="N376" s="34">
        <f t="shared" si="427"/>
        <v>7.542387322143651E-2</v>
      </c>
      <c r="O376" s="34">
        <f t="shared" si="427"/>
        <v>1.6829800718259236E-2</v>
      </c>
      <c r="P376" s="34">
        <f t="shared" si="427"/>
        <v>0.103344768439108</v>
      </c>
      <c r="Q376" s="34">
        <f t="shared" si="427"/>
        <v>0.291981597108117</v>
      </c>
      <c r="R376" s="34">
        <f t="shared" si="427"/>
        <v>8.7321244187694491E-2</v>
      </c>
      <c r="S376" s="34">
        <f t="shared" si="427"/>
        <v>8.3523656802241719E-2</v>
      </c>
      <c r="T376" s="34">
        <f t="shared" si="427"/>
        <v>0.10291638765095712</v>
      </c>
      <c r="U376" s="34">
        <f t="shared" si="427"/>
        <v>6.0760798276023653E-2</v>
      </c>
      <c r="V376" s="34">
        <f t="shared" si="427"/>
        <v>1.4439758026028926E-2</v>
      </c>
      <c r="W376" s="34">
        <f t="shared" si="427"/>
        <v>2.037746170678334E-2</v>
      </c>
      <c r="X376" s="34">
        <f t="shared" si="427"/>
        <v>0.14469468094845728</v>
      </c>
      <c r="Y376" s="34">
        <f t="shared" si="427"/>
        <v>-0.15520628683693516</v>
      </c>
      <c r="Z376" s="34">
        <f t="shared" si="427"/>
        <v>1.3164750425509686E-2</v>
      </c>
      <c r="AA376" s="34">
        <f t="shared" si="427"/>
        <v>5.717624848294145E-2</v>
      </c>
      <c r="AB376" s="34">
        <f t="shared" si="427"/>
        <v>-3.0157692028195626E-2</v>
      </c>
      <c r="AC376" s="34">
        <f t="shared" si="427"/>
        <v>5.6167768650237093E-3</v>
      </c>
      <c r="AD376" s="34">
        <f t="shared" si="427"/>
        <v>-1.3975812902922269E-2</v>
      </c>
      <c r="AE376" s="34">
        <f t="shared" si="427"/>
        <v>0.15358677685950406</v>
      </c>
      <c r="AF376" s="34">
        <f t="shared" si="427"/>
        <v>6.6582551723089578E-2</v>
      </c>
      <c r="AG376" s="34">
        <f t="shared" si="427"/>
        <v>0.43607559755419678</v>
      </c>
      <c r="AH376" s="34">
        <f t="shared" si="427"/>
        <v>-0.15518241698235558</v>
      </c>
      <c r="AI376" s="34">
        <f t="shared" si="427"/>
        <v>0.13286689419795228</v>
      </c>
      <c r="AJ376" s="34">
        <f t="shared" si="427"/>
        <v>2.0843584760660061E-2</v>
      </c>
    </row>
    <row r="377" spans="1:36">
      <c r="A377" s="1">
        <f>A63</f>
        <v>38657</v>
      </c>
      <c r="B377" s="34">
        <f t="shared" ref="B377:AJ377" si="428">IF(OR(B63="C",B51="C"),"C",(B63/B51-1))</f>
        <v>-2.6912268308788567E-2</v>
      </c>
      <c r="C377" s="34">
        <f t="shared" si="428"/>
        <v>-9.2315246746869084E-3</v>
      </c>
      <c r="D377" s="34">
        <f t="shared" si="428"/>
        <v>-1.2444337465398969E-2</v>
      </c>
      <c r="E377" s="34">
        <f t="shared" si="428"/>
        <v>-1.2739667166033697E-2</v>
      </c>
      <c r="F377" s="34">
        <f t="shared" si="428"/>
        <v>3.7045604758757511E-2</v>
      </c>
      <c r="G377" s="34">
        <f t="shared" si="428"/>
        <v>-2.511610215762905E-2</v>
      </c>
      <c r="H377" s="34">
        <f t="shared" si="428"/>
        <v>-3.6512193458942299E-2</v>
      </c>
      <c r="I377" s="34">
        <f t="shared" si="428"/>
        <v>-0.12072085112542519</v>
      </c>
      <c r="J377" s="34">
        <f t="shared" si="428"/>
        <v>-5.7799608946540126E-2</v>
      </c>
      <c r="K377" s="34">
        <f t="shared" si="428"/>
        <v>-3.3306157682716275E-2</v>
      </c>
      <c r="L377" s="34">
        <f t="shared" si="428"/>
        <v>-1.4633370446954008E-2</v>
      </c>
      <c r="M377" s="34">
        <f t="shared" si="428"/>
        <v>-0.1673422119281992</v>
      </c>
      <c r="N377" s="34">
        <f t="shared" si="428"/>
        <v>6.6610475053265006E-2</v>
      </c>
      <c r="O377" s="34">
        <f t="shared" si="428"/>
        <v>-0.10793561140920649</v>
      </c>
      <c r="P377" s="34">
        <f t="shared" si="428"/>
        <v>0.15345459989520172</v>
      </c>
      <c r="Q377" s="34">
        <f t="shared" si="428"/>
        <v>0.48540113985094258</v>
      </c>
      <c r="R377" s="34">
        <f t="shared" si="428"/>
        <v>3.4725244121077026E-2</v>
      </c>
      <c r="S377" s="34">
        <f t="shared" si="428"/>
        <v>3.8113663507406859E-2</v>
      </c>
      <c r="T377" s="34">
        <f t="shared" si="428"/>
        <v>-5.404171354956544E-2</v>
      </c>
      <c r="U377" s="34">
        <f t="shared" si="428"/>
        <v>1.6863711372832713E-2</v>
      </c>
      <c r="V377" s="34">
        <f t="shared" si="428"/>
        <v>-7.2891178711113613E-2</v>
      </c>
      <c r="W377" s="34">
        <f t="shared" si="428"/>
        <v>-3.3347543934441726E-2</v>
      </c>
      <c r="X377" s="34">
        <f t="shared" si="428"/>
        <v>6.4274552584249189E-3</v>
      </c>
      <c r="Y377" s="34">
        <f t="shared" si="428"/>
        <v>-6.3145585655817627E-2</v>
      </c>
      <c r="Z377" s="34">
        <f t="shared" si="428"/>
        <v>-6.4560866657271787E-2</v>
      </c>
      <c r="AA377" s="34">
        <f t="shared" si="428"/>
        <v>-9.3803225068425089E-3</v>
      </c>
      <c r="AB377" s="34">
        <f t="shared" si="428"/>
        <v>1.2351354664705161E-2</v>
      </c>
      <c r="AC377" s="34">
        <f t="shared" si="428"/>
        <v>4.0166930336588358E-2</v>
      </c>
      <c r="AD377" s="34">
        <f t="shared" si="428"/>
        <v>-6.3213246811367196E-2</v>
      </c>
      <c r="AE377" s="34">
        <f t="shared" si="428"/>
        <v>-4.9945146948438102E-2</v>
      </c>
      <c r="AF377" s="34">
        <f t="shared" si="428"/>
        <v>7.9476176589037495E-2</v>
      </c>
      <c r="AG377" s="34">
        <f t="shared" si="428"/>
        <v>0.14077315827862869</v>
      </c>
      <c r="AH377" s="34">
        <f t="shared" si="428"/>
        <v>-0.10069034517258635</v>
      </c>
      <c r="AI377" s="34">
        <f t="shared" si="428"/>
        <v>3.7644135994167049E-2</v>
      </c>
      <c r="AJ377" s="34">
        <f t="shared" si="428"/>
        <v>-1.2799446378013113E-2</v>
      </c>
    </row>
    <row r="378" spans="1:36">
      <c r="A378" s="1">
        <f>A64</f>
        <v>38687</v>
      </c>
      <c r="B378" s="34">
        <f t="shared" ref="B378:AJ378" si="429">IF(OR(B64="C",B52="C"),"C",(B64/B52-1))</f>
        <v>-0.10363389799342637</v>
      </c>
      <c r="C378" s="34">
        <f t="shared" si="429"/>
        <v>-4.5149281730183954E-2</v>
      </c>
      <c r="D378" s="34">
        <f t="shared" si="429"/>
        <v>-7.4582904432372921E-2</v>
      </c>
      <c r="E378" s="34">
        <f t="shared" si="429"/>
        <v>-3.6286224109502441E-2</v>
      </c>
      <c r="F378" s="34">
        <f t="shared" si="429"/>
        <v>8.3419615707388317E-2</v>
      </c>
      <c r="G378" s="34">
        <f t="shared" si="429"/>
        <v>-7.5522007113959067E-2</v>
      </c>
      <c r="H378" s="34">
        <f t="shared" si="429"/>
        <v>-3.3751479289940822E-2</v>
      </c>
      <c r="I378" s="34">
        <f t="shared" si="429"/>
        <v>-2.3076180361108478E-2</v>
      </c>
      <c r="J378" s="34">
        <f t="shared" si="429"/>
        <v>3.9284446022727071E-3</v>
      </c>
      <c r="K378" s="34">
        <f t="shared" si="429"/>
        <v>0.11736268479551093</v>
      </c>
      <c r="L378" s="34">
        <f t="shared" si="429"/>
        <v>-2.0390206236476138E-2</v>
      </c>
      <c r="M378" s="34">
        <f t="shared" si="429"/>
        <v>0.13291436075415075</v>
      </c>
      <c r="N378" s="34">
        <f t="shared" si="429"/>
        <v>-3.7564859759451008E-2</v>
      </c>
      <c r="O378" s="34">
        <f t="shared" si="429"/>
        <v>-8.9529759580521007E-2</v>
      </c>
      <c r="P378" s="34">
        <f t="shared" si="429"/>
        <v>3.7915714100849707E-2</v>
      </c>
      <c r="Q378" s="34">
        <f t="shared" si="429"/>
        <v>-0.10926798368898216</v>
      </c>
      <c r="R378" s="34">
        <f t="shared" si="429"/>
        <v>9.1925973719009235E-3</v>
      </c>
      <c r="S378" s="34">
        <f t="shared" si="429"/>
        <v>1.8702389094596761E-2</v>
      </c>
      <c r="T378" s="34">
        <f t="shared" si="429"/>
        <v>1.3806103890932064E-3</v>
      </c>
      <c r="U378" s="34">
        <f t="shared" si="429"/>
        <v>-7.1896837403645275E-2</v>
      </c>
      <c r="V378" s="34">
        <f t="shared" si="429"/>
        <v>-6.6373464991668629E-2</v>
      </c>
      <c r="W378" s="34">
        <f t="shared" si="429"/>
        <v>-5.658101538798932E-2</v>
      </c>
      <c r="X378" s="34">
        <f t="shared" si="429"/>
        <v>4.990465676435174E-2</v>
      </c>
      <c r="Y378" s="34">
        <f t="shared" si="429"/>
        <v>2.3467571706469181E-2</v>
      </c>
      <c r="Z378" s="34">
        <f t="shared" si="429"/>
        <v>-5.1660746816174052E-2</v>
      </c>
      <c r="AA378" s="34">
        <f t="shared" si="429"/>
        <v>-3.1525715515386299E-2</v>
      </c>
      <c r="AB378" s="34">
        <f t="shared" si="429"/>
        <v>1.5680623834548602E-3</v>
      </c>
      <c r="AC378" s="34">
        <f t="shared" si="429"/>
        <v>1.9100018111242179E-2</v>
      </c>
      <c r="AD378" s="34">
        <f t="shared" si="429"/>
        <v>-5.0552726369395118E-2</v>
      </c>
      <c r="AE378" s="34">
        <f t="shared" si="429"/>
        <v>0.13271401951112582</v>
      </c>
      <c r="AF378" s="34">
        <f t="shared" si="429"/>
        <v>2.1346086550799059E-2</v>
      </c>
      <c r="AG378" s="34">
        <f t="shared" si="429"/>
        <v>0.18623080733036157</v>
      </c>
      <c r="AH378" s="34">
        <f t="shared" si="429"/>
        <v>-0.12148455911876122</v>
      </c>
      <c r="AI378" s="34">
        <f t="shared" si="429"/>
        <v>-8.852783544976095E-2</v>
      </c>
      <c r="AJ378" s="34">
        <f t="shared" si="429"/>
        <v>-3.3005147638783816E-2</v>
      </c>
    </row>
    <row r="379" spans="1:36">
      <c r="A379" s="1">
        <f>A65</f>
        <v>38718</v>
      </c>
      <c r="B379" s="34">
        <f t="shared" ref="B379:AJ379" si="430">IF(OR(B65="C",B53="C"),"C",(B65/B53-1))</f>
        <v>-5.0251913692178518E-2</v>
      </c>
      <c r="C379" s="34">
        <f t="shared" si="430"/>
        <v>-7.6144222713745435E-2</v>
      </c>
      <c r="D379" s="34">
        <f t="shared" si="430"/>
        <v>-3.4567759688144961E-2</v>
      </c>
      <c r="E379" s="34">
        <f t="shared" si="430"/>
        <v>6.0378430693552865E-4</v>
      </c>
      <c r="F379" s="34">
        <f t="shared" si="430"/>
        <v>-5.7986139871338271E-2</v>
      </c>
      <c r="G379" s="34">
        <f t="shared" si="430"/>
        <v>-8.0826309420182207E-2</v>
      </c>
      <c r="H379" s="34">
        <f t="shared" si="430"/>
        <v>-9.2514223256074613E-2</v>
      </c>
      <c r="I379" s="34">
        <f t="shared" si="430"/>
        <v>-0.19545404269439226</v>
      </c>
      <c r="J379" s="34">
        <f t="shared" si="430"/>
        <v>8.421117325302685E-2</v>
      </c>
      <c r="K379" s="34">
        <f t="shared" si="430"/>
        <v>0.1414952263840723</v>
      </c>
      <c r="L379" s="34">
        <f t="shared" si="430"/>
        <v>-6.5260572586258614E-2</v>
      </c>
      <c r="M379" s="34">
        <f t="shared" si="430"/>
        <v>-3.9491634953687127E-2</v>
      </c>
      <c r="N379" s="34">
        <f t="shared" si="430"/>
        <v>-9.3363722229066526E-2</v>
      </c>
      <c r="O379" s="34">
        <f t="shared" si="430"/>
        <v>0.14266647599980931</v>
      </c>
      <c r="P379" s="34">
        <f t="shared" si="430"/>
        <v>5.9340804654699264E-2</v>
      </c>
      <c r="Q379" s="34">
        <f t="shared" si="430"/>
        <v>4.8774283806556129E-2</v>
      </c>
      <c r="R379" s="34">
        <f t="shared" si="430"/>
        <v>4.3227532220897036E-2</v>
      </c>
      <c r="S379" s="34">
        <f t="shared" si="430"/>
        <v>4.388449486221635E-3</v>
      </c>
      <c r="T379" s="34">
        <f t="shared" si="430"/>
        <v>2.2788337147974902E-2</v>
      </c>
      <c r="U379" s="34">
        <f t="shared" si="430"/>
        <v>6.2253385737652822E-2</v>
      </c>
      <c r="V379" s="34">
        <f t="shared" si="430"/>
        <v>-3.6764612794186524E-2</v>
      </c>
      <c r="W379" s="34">
        <f t="shared" si="430"/>
        <v>-5.8122586749175364E-2</v>
      </c>
      <c r="X379" s="34">
        <f t="shared" si="430"/>
        <v>-4.5086027375104143E-3</v>
      </c>
      <c r="Y379" s="34">
        <f t="shared" si="430"/>
        <v>9.5063727906485429E-2</v>
      </c>
      <c r="Z379" s="34">
        <f t="shared" si="430"/>
        <v>-2.6228462451206913E-2</v>
      </c>
      <c r="AA379" s="34">
        <f t="shared" si="430"/>
        <v>1.1178508493268957E-2</v>
      </c>
      <c r="AB379" s="34">
        <f t="shared" si="430"/>
        <v>6.5421846072467593E-2</v>
      </c>
      <c r="AC379" s="34">
        <f t="shared" si="430"/>
        <v>4.8668480803101044E-2</v>
      </c>
      <c r="AD379" s="34">
        <f t="shared" si="430"/>
        <v>-2.899836657323196E-2</v>
      </c>
      <c r="AE379" s="34">
        <f t="shared" si="430"/>
        <v>8.9758974183152151E-2</v>
      </c>
      <c r="AF379" s="34">
        <f t="shared" si="430"/>
        <v>6.3475832343756977E-2</v>
      </c>
      <c r="AG379" s="34">
        <f t="shared" si="430"/>
        <v>0.21847331897583144</v>
      </c>
      <c r="AH379" s="34">
        <f t="shared" si="430"/>
        <v>-0.111336061249804</v>
      </c>
      <c r="AI379" s="34">
        <f t="shared" si="430"/>
        <v>0.12004641375105707</v>
      </c>
      <c r="AJ379" s="34">
        <f t="shared" si="430"/>
        <v>-1.8654902183434019E-2</v>
      </c>
    </row>
    <row r="380" spans="1:36">
      <c r="A380" s="1">
        <f>A66</f>
        <v>38749</v>
      </c>
      <c r="B380" s="34">
        <f t="shared" ref="B380:AJ380" si="431">IF(OR(B66="C",B54="C"),"C",(B66/B54-1))</f>
        <v>6.5698940339671941E-2</v>
      </c>
      <c r="C380" s="34">
        <f t="shared" si="431"/>
        <v>-1.315261310126592E-2</v>
      </c>
      <c r="D380" s="34">
        <f t="shared" si="431"/>
        <v>3.3314323072429097E-2</v>
      </c>
      <c r="E380" s="34">
        <f t="shared" si="431"/>
        <v>3.3061624462706884E-2</v>
      </c>
      <c r="F380" s="34">
        <f t="shared" si="431"/>
        <v>8.7162129136321376E-2</v>
      </c>
      <c r="G380" s="34">
        <f t="shared" si="431"/>
        <v>9.9853238445988257E-3</v>
      </c>
      <c r="H380" s="34">
        <f t="shared" si="431"/>
        <v>3.023626253088052E-3</v>
      </c>
      <c r="I380" s="34">
        <f t="shared" si="431"/>
        <v>0.10438057891749652</v>
      </c>
      <c r="J380" s="34">
        <f t="shared" si="431"/>
        <v>9.0255563581329801E-2</v>
      </c>
      <c r="K380" s="34">
        <f t="shared" si="431"/>
        <v>-7.8889819943183115E-3</v>
      </c>
      <c r="L380" s="34">
        <f t="shared" si="431"/>
        <v>6.3850252251402617E-2</v>
      </c>
      <c r="M380" s="34">
        <f t="shared" si="431"/>
        <v>7.9511625277914888E-3</v>
      </c>
      <c r="N380" s="34">
        <f t="shared" si="431"/>
        <v>-0.10818986443589651</v>
      </c>
      <c r="O380" s="34">
        <f t="shared" si="431"/>
        <v>-6.0579835569017693E-2</v>
      </c>
      <c r="P380" s="34">
        <f t="shared" si="431"/>
        <v>2.0398843050692728E-2</v>
      </c>
      <c r="Q380" s="34">
        <f t="shared" si="431"/>
        <v>0.31214042503228834</v>
      </c>
      <c r="R380" s="34">
        <f t="shared" si="431"/>
        <v>4.694561198369307E-2</v>
      </c>
      <c r="S380" s="34">
        <f t="shared" si="431"/>
        <v>5.4548212378418448E-2</v>
      </c>
      <c r="T380" s="34">
        <f t="shared" si="431"/>
        <v>6.0323850534442558E-2</v>
      </c>
      <c r="U380" s="34">
        <f t="shared" si="431"/>
        <v>8.8836140676253672E-2</v>
      </c>
      <c r="V380" s="34">
        <f t="shared" si="431"/>
        <v>-1.8757539795407618E-3</v>
      </c>
      <c r="W380" s="34">
        <f t="shared" si="431"/>
        <v>-2.9844807003576168E-4</v>
      </c>
      <c r="X380" s="34">
        <f t="shared" si="431"/>
        <v>8.3163265306122502E-2</v>
      </c>
      <c r="Y380" s="34">
        <f t="shared" si="431"/>
        <v>2.572634312611588E-2</v>
      </c>
      <c r="Z380" s="34">
        <f t="shared" si="431"/>
        <v>6.5165265305797693E-3</v>
      </c>
      <c r="AA380" s="34">
        <f t="shared" si="431"/>
        <v>-2.841525741460571E-3</v>
      </c>
      <c r="AB380" s="34">
        <f t="shared" si="431"/>
        <v>-2.7556335530123377E-2</v>
      </c>
      <c r="AC380" s="34">
        <f t="shared" si="431"/>
        <v>4.5112473692362265E-2</v>
      </c>
      <c r="AD380" s="34">
        <f t="shared" si="431"/>
        <v>-7.8275698191276888E-4</v>
      </c>
      <c r="AE380" s="34">
        <f t="shared" si="431"/>
        <v>-4.2706540447504326E-2</v>
      </c>
      <c r="AF380" s="34">
        <f t="shared" si="431"/>
        <v>0.11581281628475582</v>
      </c>
      <c r="AG380" s="34">
        <f t="shared" si="431"/>
        <v>0.26492803192247405</v>
      </c>
      <c r="AH380" s="34">
        <f t="shared" si="431"/>
        <v>-4.8129634383919484E-2</v>
      </c>
      <c r="AI380" s="34">
        <f t="shared" si="431"/>
        <v>9.3844285098545477E-3</v>
      </c>
      <c r="AJ380" s="34">
        <f t="shared" si="431"/>
        <v>2.3888570786522623E-2</v>
      </c>
    </row>
    <row r="381" spans="1:36">
      <c r="A381" s="1">
        <f>A67</f>
        <v>38777</v>
      </c>
      <c r="B381" s="34">
        <f t="shared" ref="B381:AJ381" si="432">IF(OR(B67="C",B55="C"),"C",(B67/B55-1))</f>
        <v>-8.9927382834481095E-2</v>
      </c>
      <c r="C381" s="34">
        <f t="shared" si="432"/>
        <v>-6.2753949490127692E-2</v>
      </c>
      <c r="D381" s="34">
        <f t="shared" si="432"/>
        <v>-0.14835209219667189</v>
      </c>
      <c r="E381" s="34">
        <f t="shared" si="432"/>
        <v>4.8304184796399419E-3</v>
      </c>
      <c r="F381" s="34">
        <f t="shared" si="432"/>
        <v>-0.21386717722677495</v>
      </c>
      <c r="G381" s="34">
        <f t="shared" si="432"/>
        <v>-7.4307727556093162E-2</v>
      </c>
      <c r="H381" s="34">
        <f t="shared" si="432"/>
        <v>-0.11730463329610452</v>
      </c>
      <c r="I381" s="34">
        <f t="shared" si="432"/>
        <v>-0.10434281322059957</v>
      </c>
      <c r="J381" s="34">
        <f t="shared" si="432"/>
        <v>-5.8657093309805619E-2</v>
      </c>
      <c r="K381" s="34">
        <f t="shared" si="432"/>
        <v>-0.1333720833679316</v>
      </c>
      <c r="L381" s="34">
        <f t="shared" si="432"/>
        <v>-1.1114755293174516E-3</v>
      </c>
      <c r="M381" s="34">
        <f t="shared" si="432"/>
        <v>-7.3297436675261673E-2</v>
      </c>
      <c r="N381" s="34">
        <f t="shared" si="432"/>
        <v>-1.5754241526564794E-2</v>
      </c>
      <c r="O381" s="34">
        <f t="shared" si="432"/>
        <v>-4.0639128647759981E-2</v>
      </c>
      <c r="P381" s="34">
        <f t="shared" si="432"/>
        <v>-3.1506912230744533E-2</v>
      </c>
      <c r="Q381" s="34">
        <f t="shared" si="432"/>
        <v>0.10573903627504055</v>
      </c>
      <c r="R381" s="34">
        <f t="shared" si="432"/>
        <v>1.6225385352902189E-2</v>
      </c>
      <c r="S381" s="34">
        <f t="shared" si="432"/>
        <v>2.0310187720667949E-2</v>
      </c>
      <c r="T381" s="34">
        <f t="shared" si="432"/>
        <v>-4.5401643769872213E-2</v>
      </c>
      <c r="U381" s="34">
        <f t="shared" si="432"/>
        <v>-7.3471647575510501E-2</v>
      </c>
      <c r="V381" s="34">
        <f t="shared" si="432"/>
        <v>-8.8267106325275679E-2</v>
      </c>
      <c r="W381" s="34">
        <f t="shared" si="432"/>
        <v>-0.13375541690997939</v>
      </c>
      <c r="X381" s="34">
        <f t="shared" si="432"/>
        <v>4.7920478710251624E-2</v>
      </c>
      <c r="Y381" s="34">
        <f t="shared" si="432"/>
        <v>-0.11377923976608184</v>
      </c>
      <c r="Z381" s="34">
        <f t="shared" si="432"/>
        <v>-8.2076005118590589E-2</v>
      </c>
      <c r="AA381" s="34">
        <f t="shared" si="432"/>
        <v>-7.5573557920683987E-2</v>
      </c>
      <c r="AB381" s="34">
        <f t="shared" si="432"/>
        <v>-0.131050671847175</v>
      </c>
      <c r="AC381" s="34">
        <f t="shared" si="432"/>
        <v>-3.5109269580522184E-3</v>
      </c>
      <c r="AD381" s="34">
        <f t="shared" si="432"/>
        <v>-0.12280104712041884</v>
      </c>
      <c r="AE381" s="34">
        <f t="shared" si="432"/>
        <v>-0.27793705014029524</v>
      </c>
      <c r="AF381" s="34">
        <f t="shared" si="432"/>
        <v>-1.6008730108278746E-2</v>
      </c>
      <c r="AG381" s="34">
        <f t="shared" si="432"/>
        <v>0.12204778156996587</v>
      </c>
      <c r="AH381" s="34">
        <f t="shared" si="432"/>
        <v>-9.5325804210492304E-2</v>
      </c>
      <c r="AI381" s="34">
        <f t="shared" si="432"/>
        <v>-0.11465130227739506</v>
      </c>
      <c r="AJ381" s="34">
        <f t="shared" si="432"/>
        <v>-6.7032617882305412E-2</v>
      </c>
    </row>
    <row r="382" spans="1:36">
      <c r="A382" s="1">
        <f>A68</f>
        <v>38808</v>
      </c>
      <c r="B382" s="34">
        <f t="shared" ref="B382:AJ382" si="433">IF(OR(B68="C",B56="C"),"C",(B68/B56-1))</f>
        <v>8.4319267979951151E-2</v>
      </c>
      <c r="C382" s="34">
        <f t="shared" si="433"/>
        <v>-4.1260086737051616E-2</v>
      </c>
      <c r="D382" s="34">
        <f t="shared" si="433"/>
        <v>1.5214532010948689E-2</v>
      </c>
      <c r="E382" s="34">
        <f t="shared" si="433"/>
        <v>-7.6192979086856738E-2</v>
      </c>
      <c r="F382" s="34">
        <f t="shared" si="433"/>
        <v>0.11445939152028517</v>
      </c>
      <c r="G382" s="34">
        <f t="shared" si="433"/>
        <v>5.208579392450563E-3</v>
      </c>
      <c r="H382" s="34">
        <f t="shared" si="433"/>
        <v>2.8764973699332508E-2</v>
      </c>
      <c r="I382" s="34">
        <f t="shared" si="433"/>
        <v>7.7938169877950658E-2</v>
      </c>
      <c r="J382" s="34">
        <f t="shared" si="433"/>
        <v>5.464620630861039E-2</v>
      </c>
      <c r="K382" s="34">
        <f t="shared" si="433"/>
        <v>-6.5118475274725252E-2</v>
      </c>
      <c r="L382" s="34">
        <f t="shared" si="433"/>
        <v>9.1630868811045429E-2</v>
      </c>
      <c r="M382" s="34">
        <f t="shared" si="433"/>
        <v>8.1521739130434812E-2</v>
      </c>
      <c r="N382" s="34">
        <f t="shared" si="433"/>
        <v>-0.15353244808700106</v>
      </c>
      <c r="O382" s="34">
        <f t="shared" si="433"/>
        <v>0.12119660620245765</v>
      </c>
      <c r="P382" s="34">
        <f t="shared" si="433"/>
        <v>0.11367898844455193</v>
      </c>
      <c r="Q382" s="34">
        <f t="shared" si="433"/>
        <v>0.49347892023051254</v>
      </c>
      <c r="R382" s="34">
        <f t="shared" si="433"/>
        <v>-6.2239501635817929E-3</v>
      </c>
      <c r="S382" s="34">
        <f t="shared" si="433"/>
        <v>-1.6024362350062216E-3</v>
      </c>
      <c r="T382" s="34">
        <f t="shared" si="433"/>
        <v>3.3654091799369734E-2</v>
      </c>
      <c r="U382" s="34">
        <f t="shared" si="433"/>
        <v>0.11144187555020157</v>
      </c>
      <c r="V382" s="34">
        <f t="shared" si="433"/>
        <v>1.5019841385799593E-2</v>
      </c>
      <c r="W382" s="34">
        <f t="shared" si="433"/>
        <v>0.11647915287888821</v>
      </c>
      <c r="X382" s="34">
        <f t="shared" si="433"/>
        <v>7.3324519475236549E-2</v>
      </c>
      <c r="Y382" s="34">
        <f t="shared" si="433"/>
        <v>0.17297497879558943</v>
      </c>
      <c r="Z382" s="34">
        <f t="shared" si="433"/>
        <v>3.2570676301577839E-2</v>
      </c>
      <c r="AA382" s="34">
        <f t="shared" si="433"/>
        <v>9.2436819091380684E-2</v>
      </c>
      <c r="AB382" s="34">
        <f t="shared" si="433"/>
        <v>0.24778706282884566</v>
      </c>
      <c r="AC382" s="34">
        <f t="shared" si="433"/>
        <v>0.13142377687122075</v>
      </c>
      <c r="AD382" s="34">
        <f t="shared" si="433"/>
        <v>0.2222370291400142</v>
      </c>
      <c r="AE382" s="34">
        <f t="shared" si="433"/>
        <v>0.5202842191175765</v>
      </c>
      <c r="AF382" s="34">
        <f t="shared" si="433"/>
        <v>7.3504228813448647E-2</v>
      </c>
      <c r="AG382" s="34">
        <f t="shared" si="433"/>
        <v>0.3233095198537963</v>
      </c>
      <c r="AH382" s="34">
        <f t="shared" si="433"/>
        <v>9.3841570619261683E-2</v>
      </c>
      <c r="AI382" s="34">
        <f t="shared" si="433"/>
        <v>-2.6770931506151507E-2</v>
      </c>
      <c r="AJ382" s="34">
        <f t="shared" si="433"/>
        <v>3.8043509484736671E-2</v>
      </c>
    </row>
    <row r="383" spans="1:36">
      <c r="A383" s="1">
        <f>A69</f>
        <v>38838</v>
      </c>
      <c r="B383" s="34">
        <f t="shared" ref="B383:AJ383" si="434">IF(OR(B69="C",B57="C"),"C",(B69/B57-1))</f>
        <v>-8.2903307672785864E-3</v>
      </c>
      <c r="C383" s="34">
        <f t="shared" si="434"/>
        <v>-1.3491348379473522E-2</v>
      </c>
      <c r="D383" s="34">
        <f t="shared" si="434"/>
        <v>-3.1992069571487036E-3</v>
      </c>
      <c r="E383" s="34">
        <f t="shared" si="434"/>
        <v>3.0961089830361388E-3</v>
      </c>
      <c r="F383" s="34">
        <f t="shared" si="434"/>
        <v>9.094642961919841E-2</v>
      </c>
      <c r="G383" s="34">
        <f t="shared" si="434"/>
        <v>-5.3650634139580045E-2</v>
      </c>
      <c r="H383" s="34">
        <f t="shared" si="434"/>
        <v>-3.4530289107231216E-2</v>
      </c>
      <c r="I383" s="34">
        <f t="shared" si="434"/>
        <v>-9.5803571428571432E-2</v>
      </c>
      <c r="J383" s="34">
        <f t="shared" si="434"/>
        <v>-9.4345066358915153E-2</v>
      </c>
      <c r="K383" s="34">
        <f t="shared" si="434"/>
        <v>-2.096719648292189E-2</v>
      </c>
      <c r="L383" s="34">
        <f t="shared" si="434"/>
        <v>-3.3771740557984153E-2</v>
      </c>
      <c r="M383" s="34">
        <f t="shared" si="434"/>
        <v>7.6448374320714718E-2</v>
      </c>
      <c r="N383" s="34">
        <f t="shared" si="434"/>
        <v>6.3911461189491092E-2</v>
      </c>
      <c r="O383" s="34">
        <f t="shared" si="434"/>
        <v>-9.7867001254705599E-3</v>
      </c>
      <c r="P383" s="34">
        <f t="shared" si="434"/>
        <v>1.1533574430651949E-2</v>
      </c>
      <c r="Q383" s="34">
        <f t="shared" si="434"/>
        <v>0.31275939129509411</v>
      </c>
      <c r="R383" s="34">
        <f t="shared" si="434"/>
        <v>6.0087397308162815E-2</v>
      </c>
      <c r="S383" s="34">
        <f t="shared" si="434"/>
        <v>6.3637107329842957E-2</v>
      </c>
      <c r="T383" s="34">
        <f t="shared" si="434"/>
        <v>2.5189553496208994E-2</v>
      </c>
      <c r="U383" s="34">
        <f t="shared" si="434"/>
        <v>-1.4488151470646637E-2</v>
      </c>
      <c r="V383" s="34">
        <f t="shared" si="434"/>
        <v>3.8444463003907803E-2</v>
      </c>
      <c r="W383" s="34">
        <f t="shared" si="434"/>
        <v>0.23683475345718685</v>
      </c>
      <c r="X383" s="34">
        <f t="shared" si="434"/>
        <v>1.8979604966866015E-2</v>
      </c>
      <c r="Y383" s="34">
        <f t="shared" si="434"/>
        <v>3.380729087883827E-2</v>
      </c>
      <c r="Z383" s="34">
        <f t="shared" si="434"/>
        <v>4.7605320442458687E-2</v>
      </c>
      <c r="AA383" s="34">
        <f t="shared" si="434"/>
        <v>4.5205653890232345E-3</v>
      </c>
      <c r="AB383" s="34">
        <f t="shared" si="434"/>
        <v>0.16167183373521654</v>
      </c>
      <c r="AC383" s="34">
        <f t="shared" si="434"/>
        <v>7.3931239623685752E-2</v>
      </c>
      <c r="AD383" s="34">
        <f t="shared" si="434"/>
        <v>8.2805978187694418E-3</v>
      </c>
      <c r="AE383" s="34">
        <f t="shared" si="434"/>
        <v>-1.1982671213936813E-2</v>
      </c>
      <c r="AF383" s="34">
        <f t="shared" si="434"/>
        <v>-6.4812632571293882E-3</v>
      </c>
      <c r="AG383" s="34">
        <f t="shared" si="434"/>
        <v>0.4684335914234663</v>
      </c>
      <c r="AH383" s="34">
        <f t="shared" si="434"/>
        <v>0.13173342541436472</v>
      </c>
      <c r="AI383" s="34">
        <f t="shared" si="434"/>
        <v>-1.4432085476218992E-2</v>
      </c>
      <c r="AJ383" s="34">
        <f t="shared" si="434"/>
        <v>1.5909784827458306E-2</v>
      </c>
    </row>
    <row r="384" spans="1:36">
      <c r="A384" s="1">
        <f>A70</f>
        <v>38869</v>
      </c>
      <c r="B384" s="34">
        <f t="shared" ref="B384:AJ384" si="435">IF(OR(B70="C",B58="C"),"C",(B70/B58-1))</f>
        <v>-1.4800285306704741E-2</v>
      </c>
      <c r="C384" s="34">
        <f t="shared" si="435"/>
        <v>-1.3954069747622255E-2</v>
      </c>
      <c r="D384" s="34">
        <f t="shared" si="435"/>
        <v>0.12969720879771174</v>
      </c>
      <c r="E384" s="34">
        <f t="shared" si="435"/>
        <v>6.4137540536366888E-2</v>
      </c>
      <c r="F384" s="34">
        <f t="shared" si="435"/>
        <v>-2.2108430357509978E-2</v>
      </c>
      <c r="G384" s="34">
        <f t="shared" si="435"/>
        <v>-9.0428579981354895E-2</v>
      </c>
      <c r="H384" s="34">
        <f t="shared" si="435"/>
        <v>-0.11678656304194235</v>
      </c>
      <c r="I384" s="34">
        <f t="shared" si="435"/>
        <v>5.6151000663947626E-2</v>
      </c>
      <c r="J384" s="34">
        <f t="shared" si="435"/>
        <v>-6.0379492334757479E-2</v>
      </c>
      <c r="K384" s="34">
        <f t="shared" si="435"/>
        <v>-0.10748354158269513</v>
      </c>
      <c r="L384" s="34">
        <f t="shared" si="435"/>
        <v>1.1744655625949285E-2</v>
      </c>
      <c r="M384" s="34">
        <f t="shared" si="435"/>
        <v>9.0717160387939533E-2</v>
      </c>
      <c r="N384" s="34">
        <f t="shared" si="435"/>
        <v>-0.11188278945866237</v>
      </c>
      <c r="O384" s="34">
        <f t="shared" si="435"/>
        <v>-0.24056514913657767</v>
      </c>
      <c r="P384" s="34">
        <f t="shared" si="435"/>
        <v>-9.6621221102548893E-2</v>
      </c>
      <c r="Q384" s="34">
        <f t="shared" si="435"/>
        <v>-0.12340771524076244</v>
      </c>
      <c r="R384" s="34">
        <f t="shared" si="435"/>
        <v>-4.8785541460023785E-2</v>
      </c>
      <c r="S384" s="34">
        <f t="shared" si="435"/>
        <v>-2.6803149606299259E-2</v>
      </c>
      <c r="T384" s="34">
        <f t="shared" si="435"/>
        <v>-4.4400034755408768E-2</v>
      </c>
      <c r="U384" s="34">
        <f t="shared" si="435"/>
        <v>-7.6130370501136468E-2</v>
      </c>
      <c r="V384" s="34">
        <f t="shared" si="435"/>
        <v>-0.1992886301460487</v>
      </c>
      <c r="W384" s="34">
        <f t="shared" si="435"/>
        <v>-8.4778075662794161E-2</v>
      </c>
      <c r="X384" s="34">
        <f t="shared" si="435"/>
        <v>-9.8836269597543214E-2</v>
      </c>
      <c r="Y384" s="34">
        <f t="shared" si="435"/>
        <v>6.7947941888619745E-2</v>
      </c>
      <c r="Z384" s="34">
        <f t="shared" si="435"/>
        <v>-0.17691076791506732</v>
      </c>
      <c r="AA384" s="34">
        <f t="shared" si="435"/>
        <v>-6.8945952376594621E-2</v>
      </c>
      <c r="AB384" s="34">
        <f t="shared" si="435"/>
        <v>-1.1110490759868252E-2</v>
      </c>
      <c r="AC384" s="34">
        <f t="shared" si="435"/>
        <v>-8.1951302177613816E-2</v>
      </c>
      <c r="AD384" s="34">
        <f t="shared" si="435"/>
        <v>-2.1906554851959581E-2</v>
      </c>
      <c r="AE384" s="34">
        <f t="shared" si="435"/>
        <v>-6.2228484208054491E-3</v>
      </c>
      <c r="AF384" s="34">
        <f t="shared" si="435"/>
        <v>-0.15591781542275474</v>
      </c>
      <c r="AG384" s="34">
        <f t="shared" si="435"/>
        <v>0.21041837571780153</v>
      </c>
      <c r="AH384" s="34">
        <f t="shared" si="435"/>
        <v>-0.10929882102650479</v>
      </c>
      <c r="AI384" s="34">
        <f t="shared" si="435"/>
        <v>-0.13524674788354329</v>
      </c>
      <c r="AJ384" s="34">
        <f t="shared" si="435"/>
        <v>-6.8003290365956537E-2</v>
      </c>
    </row>
    <row r="385" spans="1:36">
      <c r="A385" s="1">
        <f>A71</f>
        <v>38899</v>
      </c>
      <c r="B385" s="34">
        <f t="shared" ref="B385:AJ385" si="436">IF(OR(B71="C",B59="C"),"C",(B71/B59-1))</f>
        <v>7.4596581686241503E-3</v>
      </c>
      <c r="C385" s="34">
        <f t="shared" si="436"/>
        <v>-0.14231072327829786</v>
      </c>
      <c r="D385" s="34">
        <f t="shared" si="436"/>
        <v>-4.3151808060759578E-4</v>
      </c>
      <c r="E385" s="34">
        <f t="shared" si="436"/>
        <v>0.12384177476768832</v>
      </c>
      <c r="F385" s="34">
        <f t="shared" si="436"/>
        <v>-1.6151287857344987E-2</v>
      </c>
      <c r="G385" s="34">
        <f t="shared" si="436"/>
        <v>-0.12865699750205983</v>
      </c>
      <c r="H385" s="34">
        <f t="shared" si="436"/>
        <v>-0.12863649240558739</v>
      </c>
      <c r="I385" s="34">
        <f t="shared" si="436"/>
        <v>0.21338407276777427</v>
      </c>
      <c r="J385" s="34">
        <f t="shared" si="436"/>
        <v>4.4703332430235942E-3</v>
      </c>
      <c r="K385" s="34">
        <f t="shared" si="436"/>
        <v>-1.6156536316078496E-2</v>
      </c>
      <c r="L385" s="34">
        <f t="shared" si="436"/>
        <v>-1.2845183467377175E-2</v>
      </c>
      <c r="M385" s="34">
        <f t="shared" si="436"/>
        <v>8.7697589014849031E-2</v>
      </c>
      <c r="N385" s="34">
        <f t="shared" si="436"/>
        <v>4.4770716919666054E-2</v>
      </c>
      <c r="O385" s="34">
        <f t="shared" si="436"/>
        <v>6.6538223353746595E-2</v>
      </c>
      <c r="P385" s="34">
        <f t="shared" si="436"/>
        <v>-0.22685022799017884</v>
      </c>
      <c r="Q385" s="34">
        <f t="shared" si="436"/>
        <v>-5.7324840764331197E-2</v>
      </c>
      <c r="R385" s="34">
        <f t="shared" si="436"/>
        <v>2.5191875179837453E-3</v>
      </c>
      <c r="S385" s="34">
        <f t="shared" si="436"/>
        <v>4.1851112259289724E-2</v>
      </c>
      <c r="T385" s="34">
        <f t="shared" si="436"/>
        <v>-6.3492063492063489E-2</v>
      </c>
      <c r="U385" s="34">
        <f t="shared" si="436"/>
        <v>2.6170585237219379E-2</v>
      </c>
      <c r="V385" s="34">
        <f t="shared" si="436"/>
        <v>-2.4551449105207901E-2</v>
      </c>
      <c r="W385" s="34">
        <f t="shared" si="436"/>
        <v>7.2612037129454077E-2</v>
      </c>
      <c r="X385" s="34">
        <f t="shared" si="436"/>
        <v>-4.9450149297210699E-2</v>
      </c>
      <c r="Y385" s="34">
        <f t="shared" si="436"/>
        <v>-3.6984984096456452E-3</v>
      </c>
      <c r="Z385" s="34">
        <f t="shared" si="436"/>
        <v>-1.8409543131999606E-2</v>
      </c>
      <c r="AA385" s="34">
        <f t="shared" si="436"/>
        <v>1.8184366350162851E-2</v>
      </c>
      <c r="AB385" s="34">
        <f t="shared" si="436"/>
        <v>6.0580224439477304E-2</v>
      </c>
      <c r="AC385" s="34">
        <f t="shared" si="436"/>
        <v>-4.8479335162205817E-2</v>
      </c>
      <c r="AD385" s="34">
        <f t="shared" si="436"/>
        <v>8.4812623274161725E-2</v>
      </c>
      <c r="AE385" s="34">
        <f t="shared" si="436"/>
        <v>-9.981660990306529E-2</v>
      </c>
      <c r="AF385" s="34">
        <f t="shared" si="436"/>
        <v>6.2734702893748606E-2</v>
      </c>
      <c r="AG385" s="34">
        <f t="shared" si="436"/>
        <v>0.17829457364341095</v>
      </c>
      <c r="AH385" s="34">
        <f t="shared" si="436"/>
        <v>7.8759365743160892E-2</v>
      </c>
      <c r="AI385" s="34">
        <f t="shared" si="436"/>
        <v>-7.085126060557323E-2</v>
      </c>
      <c r="AJ385" s="34">
        <f t="shared" si="436"/>
        <v>-4.0243881415783278E-2</v>
      </c>
    </row>
    <row r="386" spans="1:36">
      <c r="A386" s="1">
        <f>A72</f>
        <v>38930</v>
      </c>
      <c r="B386" s="34">
        <f t="shared" ref="B386:AJ386" si="437">IF(OR(B72="C",B60="C"),"C",(B72/B60-1))</f>
        <v>1.0776959603606029E-2</v>
      </c>
      <c r="C386" s="34">
        <f t="shared" si="437"/>
        <v>3.5392357462810331E-2</v>
      </c>
      <c r="D386" s="34">
        <f t="shared" si="437"/>
        <v>-2.4937764772677617E-2</v>
      </c>
      <c r="E386" s="34">
        <f t="shared" si="437"/>
        <v>2.9287896313432427E-2</v>
      </c>
      <c r="F386" s="34">
        <f t="shared" si="437"/>
        <v>4.6873472898219193E-2</v>
      </c>
      <c r="G386" s="34">
        <f t="shared" si="437"/>
        <v>0.1080575371301602</v>
      </c>
      <c r="H386" s="34">
        <f t="shared" si="437"/>
        <v>-5.1450313477209297E-3</v>
      </c>
      <c r="I386" s="34">
        <f t="shared" si="437"/>
        <v>0.12137914858684185</v>
      </c>
      <c r="J386" s="34">
        <f t="shared" si="437"/>
        <v>-3.6683785766691068E-2</v>
      </c>
      <c r="K386" s="34">
        <f t="shared" si="437"/>
        <v>-1.5274171376202794E-2</v>
      </c>
      <c r="L386" s="34">
        <f t="shared" si="437"/>
        <v>0.14796201175122881</v>
      </c>
      <c r="M386" s="34">
        <f t="shared" si="437"/>
        <v>0.16546677682048871</v>
      </c>
      <c r="N386" s="34">
        <f t="shared" si="437"/>
        <v>-9.8459418002356469E-2</v>
      </c>
      <c r="O386" s="34">
        <f t="shared" si="437"/>
        <v>1.7379969585053168E-2</v>
      </c>
      <c r="P386" s="34">
        <f t="shared" si="437"/>
        <v>-2.0431990659661725E-3</v>
      </c>
      <c r="Q386" s="34">
        <f t="shared" si="437"/>
        <v>-0.15206141107469384</v>
      </c>
      <c r="R386" s="34">
        <f t="shared" si="437"/>
        <v>7.6409521977356398E-2</v>
      </c>
      <c r="S386" s="34">
        <f t="shared" si="437"/>
        <v>0.10712145889064217</v>
      </c>
      <c r="T386" s="34">
        <f t="shared" si="437"/>
        <v>3.2340161390440825E-2</v>
      </c>
      <c r="U386" s="34">
        <f t="shared" si="437"/>
        <v>-6.2077032333528237E-2</v>
      </c>
      <c r="V386" s="34">
        <f t="shared" si="437"/>
        <v>-1.3723610489763782E-2</v>
      </c>
      <c r="W386" s="34">
        <f t="shared" si="437"/>
        <v>5.1892033200444443E-2</v>
      </c>
      <c r="X386" s="34">
        <f t="shared" si="437"/>
        <v>-2.3868253047011012E-2</v>
      </c>
      <c r="Y386" s="34">
        <f t="shared" si="437"/>
        <v>7.2538483880336901E-2</v>
      </c>
      <c r="Z386" s="34">
        <f t="shared" si="437"/>
        <v>-6.3265144364141879E-3</v>
      </c>
      <c r="AA386" s="34">
        <f t="shared" si="437"/>
        <v>7.665533106621325E-2</v>
      </c>
      <c r="AB386" s="34">
        <f t="shared" si="437"/>
        <v>5.5253886010362629E-2</v>
      </c>
      <c r="AC386" s="34">
        <f t="shared" si="437"/>
        <v>4.0590582678221576E-2</v>
      </c>
      <c r="AD386" s="34">
        <f t="shared" si="437"/>
        <v>5.504587155963292E-2</v>
      </c>
      <c r="AE386" s="34">
        <f t="shared" si="437"/>
        <v>0.10616650446784037</v>
      </c>
      <c r="AF386" s="34">
        <f t="shared" si="437"/>
        <v>-4.2188790348640648E-3</v>
      </c>
      <c r="AG386" s="34">
        <f t="shared" si="437"/>
        <v>-2.7929155313351495E-2</v>
      </c>
      <c r="AH386" s="34">
        <f t="shared" si="437"/>
        <v>0.19070046240794647</v>
      </c>
      <c r="AI386" s="34">
        <f t="shared" si="437"/>
        <v>-0.16262728741592458</v>
      </c>
      <c r="AJ386" s="34">
        <f t="shared" si="437"/>
        <v>3.1778424289636842E-2</v>
      </c>
    </row>
    <row r="387" spans="1:36">
      <c r="A387" s="1">
        <f>A73</f>
        <v>38961</v>
      </c>
      <c r="B387" s="34">
        <f t="shared" ref="B387:AJ387" si="438">IF(OR(B73="C",B61="C"),"C",(B73/B61-1))</f>
        <v>4.4179603425378966E-2</v>
      </c>
      <c r="C387" s="34">
        <f t="shared" si="438"/>
        <v>2.4926457188972462E-2</v>
      </c>
      <c r="D387" s="34">
        <f t="shared" si="438"/>
        <v>-4.3714407979196124E-2</v>
      </c>
      <c r="E387" s="34">
        <f t="shared" si="438"/>
        <v>-9.0065124012748132E-3</v>
      </c>
      <c r="F387" s="34">
        <f t="shared" si="438"/>
        <v>0.17008944543828264</v>
      </c>
      <c r="G387" s="34">
        <f t="shared" si="438"/>
        <v>2.1927122915083475E-2</v>
      </c>
      <c r="H387" s="34">
        <f t="shared" si="438"/>
        <v>7.5622351514490926E-2</v>
      </c>
      <c r="I387" s="34">
        <f t="shared" si="438"/>
        <v>-9.2688773471833796E-2</v>
      </c>
      <c r="J387" s="34">
        <f t="shared" si="438"/>
        <v>3.8244853737811502E-2</v>
      </c>
      <c r="K387" s="34">
        <f t="shared" si="438"/>
        <v>0.253259472363347</v>
      </c>
      <c r="L387" s="34">
        <f t="shared" si="438"/>
        <v>-3.5314264556141839E-2</v>
      </c>
      <c r="M387" s="34">
        <f t="shared" si="438"/>
        <v>0.12161161576941826</v>
      </c>
      <c r="N387" s="34">
        <f t="shared" si="438"/>
        <v>7.3751204535777548E-2</v>
      </c>
      <c r="O387" s="34">
        <f t="shared" si="438"/>
        <v>-9.5033940693104446E-3</v>
      </c>
      <c r="P387" s="34">
        <f t="shared" si="438"/>
        <v>2.0442930153321548E-3</v>
      </c>
      <c r="Q387" s="34">
        <f t="shared" si="438"/>
        <v>-4.569433669511247E-2</v>
      </c>
      <c r="R387" s="34">
        <f t="shared" si="438"/>
        <v>0.108218802257525</v>
      </c>
      <c r="S387" s="34">
        <f t="shared" si="438"/>
        <v>0.12464881645324022</v>
      </c>
      <c r="T387" s="34">
        <f t="shared" si="438"/>
        <v>-7.8021533639993979E-2</v>
      </c>
      <c r="U387" s="34">
        <f t="shared" si="438"/>
        <v>8.8231256496244415E-2</v>
      </c>
      <c r="V387" s="34">
        <f t="shared" si="438"/>
        <v>3.7065416962805076E-2</v>
      </c>
      <c r="W387" s="34">
        <f t="shared" si="438"/>
        <v>0.15921495121009976</v>
      </c>
      <c r="X387" s="34">
        <f t="shared" si="438"/>
        <v>-9.2182667232700854E-3</v>
      </c>
      <c r="Y387" s="34">
        <f t="shared" si="438"/>
        <v>0.13991230940383481</v>
      </c>
      <c r="Z387" s="34">
        <f t="shared" si="438"/>
        <v>4.6520565408121106E-2</v>
      </c>
      <c r="AA387" s="34">
        <f t="shared" si="438"/>
        <v>4.7521227061079196E-2</v>
      </c>
      <c r="AB387" s="34">
        <f t="shared" si="438"/>
        <v>-0.12070065952769304</v>
      </c>
      <c r="AC387" s="34">
        <f t="shared" si="438"/>
        <v>-1.6787668576845216E-2</v>
      </c>
      <c r="AD387" s="34">
        <f t="shared" si="438"/>
        <v>-1.0658156199193081E-2</v>
      </c>
      <c r="AE387" s="34">
        <f t="shared" si="438"/>
        <v>4.6912664565177176E-2</v>
      </c>
      <c r="AF387" s="34">
        <f t="shared" si="438"/>
        <v>-9.6838811556907212E-2</v>
      </c>
      <c r="AG387" s="34">
        <f t="shared" si="438"/>
        <v>4.5039561777236781E-2</v>
      </c>
      <c r="AH387" s="34">
        <f t="shared" si="438"/>
        <v>0.15414142625802185</v>
      </c>
      <c r="AI387" s="34">
        <f t="shared" si="438"/>
        <v>-0.11422867916158363</v>
      </c>
      <c r="AJ387" s="34">
        <f t="shared" si="438"/>
        <v>3.1022585079446774E-2</v>
      </c>
    </row>
    <row r="388" spans="1:36">
      <c r="A388" s="1">
        <f>A74</f>
        <v>38991</v>
      </c>
      <c r="B388" s="34">
        <f t="shared" ref="B388:AJ388" si="439">IF(OR(B74="C",B62="C"),"C",(B74/B62-1))</f>
        <v>0.14290238804079314</v>
      </c>
      <c r="C388" s="34">
        <f t="shared" si="439"/>
        <v>0.10656266054067687</v>
      </c>
      <c r="D388" s="34">
        <f t="shared" si="439"/>
        <v>-4.1911709967989319E-2</v>
      </c>
      <c r="E388" s="34">
        <f t="shared" si="439"/>
        <v>-4.8798465030301608E-2</v>
      </c>
      <c r="F388" s="34">
        <f t="shared" si="439"/>
        <v>0.10810555782719478</v>
      </c>
      <c r="G388" s="34">
        <f t="shared" si="439"/>
        <v>8.3630252100841407E-3</v>
      </c>
      <c r="H388" s="34">
        <f t="shared" si="439"/>
        <v>-9.7907725321888517E-3</v>
      </c>
      <c r="I388" s="34">
        <f t="shared" si="439"/>
        <v>8.9046550351118414E-2</v>
      </c>
      <c r="J388" s="34">
        <f t="shared" si="439"/>
        <v>0.18850815638385132</v>
      </c>
      <c r="K388" s="34">
        <f t="shared" si="439"/>
        <v>6.3689921069991495E-3</v>
      </c>
      <c r="L388" s="34">
        <f t="shared" si="439"/>
        <v>-3.1586029437801755E-2</v>
      </c>
      <c r="M388" s="34">
        <f t="shared" si="439"/>
        <v>5.4003604531410954E-2</v>
      </c>
      <c r="N388" s="34">
        <f t="shared" si="439"/>
        <v>-0.12060052684743217</v>
      </c>
      <c r="O388" s="34">
        <f t="shared" si="439"/>
        <v>-3.7188365650969502E-2</v>
      </c>
      <c r="P388" s="34">
        <f t="shared" si="439"/>
        <v>-6.0305739085373733E-2</v>
      </c>
      <c r="Q388" s="34">
        <f t="shared" si="439"/>
        <v>-9.3857306371613936E-2</v>
      </c>
      <c r="R388" s="34">
        <f t="shared" si="439"/>
        <v>0.13169393480473701</v>
      </c>
      <c r="S388" s="34">
        <f t="shared" si="439"/>
        <v>0.15169635315837859</v>
      </c>
      <c r="T388" s="34">
        <f t="shared" si="439"/>
        <v>8.4477849426346285E-2</v>
      </c>
      <c r="U388" s="34">
        <f t="shared" si="439"/>
        <v>1.5221775677545679E-2</v>
      </c>
      <c r="V388" s="34">
        <f t="shared" si="439"/>
        <v>-2.54613883290844E-3</v>
      </c>
      <c r="W388" s="34">
        <f t="shared" si="439"/>
        <v>7.738015458160219E-2</v>
      </c>
      <c r="X388" s="34">
        <f t="shared" si="439"/>
        <v>-3.8989083056744089E-2</v>
      </c>
      <c r="Y388" s="34">
        <f t="shared" si="439"/>
        <v>0.35075581395348832</v>
      </c>
      <c r="Z388" s="34">
        <f t="shared" si="439"/>
        <v>1.5794442803493736E-2</v>
      </c>
      <c r="AA388" s="34">
        <f t="shared" si="439"/>
        <v>2.5490029337982056E-2</v>
      </c>
      <c r="AB388" s="34">
        <f t="shared" si="439"/>
        <v>5.2300314701033912E-2</v>
      </c>
      <c r="AC388" s="34">
        <f t="shared" si="439"/>
        <v>1.6975380385333194E-2</v>
      </c>
      <c r="AD388" s="34">
        <f t="shared" si="439"/>
        <v>0.15142693519137151</v>
      </c>
      <c r="AE388" s="34">
        <f t="shared" si="439"/>
        <v>0.10505502063273719</v>
      </c>
      <c r="AF388" s="34">
        <f t="shared" si="439"/>
        <v>4.8501346863731643E-2</v>
      </c>
      <c r="AG388" s="34">
        <f t="shared" si="439"/>
        <v>9.6380878652990054E-2</v>
      </c>
      <c r="AH388" s="34">
        <f t="shared" si="439"/>
        <v>0.23281085885109487</v>
      </c>
      <c r="AI388" s="34">
        <f t="shared" si="439"/>
        <v>-5.2872593619136543E-2</v>
      </c>
      <c r="AJ388" s="34">
        <f t="shared" si="439"/>
        <v>4.6435590579115615E-2</v>
      </c>
    </row>
    <row r="389" spans="1:36">
      <c r="A389" s="1">
        <f>A75</f>
        <v>39022</v>
      </c>
      <c r="B389" s="34">
        <f t="shared" ref="B389:AJ389" si="440">IF(OR(B75="C",B63="C"),"C",(B75/B63-1))</f>
        <v>6.8387870562521158E-2</v>
      </c>
      <c r="C389" s="34">
        <f t="shared" si="440"/>
        <v>5.4039144872228606E-2</v>
      </c>
      <c r="D389" s="34">
        <f t="shared" si="440"/>
        <v>9.0377303305059886E-2</v>
      </c>
      <c r="E389" s="34">
        <f t="shared" si="440"/>
        <v>0.12569990119042007</v>
      </c>
      <c r="F389" s="34">
        <f t="shared" si="440"/>
        <v>1.2332302985883281E-2</v>
      </c>
      <c r="G389" s="34">
        <f t="shared" si="440"/>
        <v>-5.0783781912918657E-3</v>
      </c>
      <c r="H389" s="34">
        <f t="shared" si="440"/>
        <v>0.14653535413103724</v>
      </c>
      <c r="I389" s="34">
        <f t="shared" si="440"/>
        <v>0.29829615606222726</v>
      </c>
      <c r="J389" s="34">
        <f t="shared" si="440"/>
        <v>0.17320443387153928</v>
      </c>
      <c r="K389" s="34">
        <f t="shared" si="440"/>
        <v>-2.5995287113977472E-2</v>
      </c>
      <c r="L389" s="34">
        <f t="shared" si="440"/>
        <v>6.7635189669087881E-2</v>
      </c>
      <c r="M389" s="34">
        <f t="shared" si="440"/>
        <v>0.14506258692628649</v>
      </c>
      <c r="N389" s="34">
        <f t="shared" si="440"/>
        <v>-7.8782158222846621E-2</v>
      </c>
      <c r="O389" s="34">
        <f t="shared" si="440"/>
        <v>-0.21508167658604538</v>
      </c>
      <c r="P389" s="34">
        <f t="shared" si="440"/>
        <v>-4.2118242585502008E-2</v>
      </c>
      <c r="Q389" s="34">
        <f t="shared" si="440"/>
        <v>-0.12555339118115816</v>
      </c>
      <c r="R389" s="34">
        <f t="shared" si="440"/>
        <v>0.13415536789691496</v>
      </c>
      <c r="S389" s="34">
        <f t="shared" si="440"/>
        <v>0.15372660360348234</v>
      </c>
      <c r="T389" s="34">
        <f t="shared" si="440"/>
        <v>8.6159044286231445E-2</v>
      </c>
      <c r="U389" s="34">
        <f t="shared" si="440"/>
        <v>3.1678634150678064E-3</v>
      </c>
      <c r="V389" s="34">
        <f t="shared" si="440"/>
        <v>3.7892689158585346E-2</v>
      </c>
      <c r="W389" s="34">
        <f t="shared" si="440"/>
        <v>8.1197628264811028E-2</v>
      </c>
      <c r="X389" s="34">
        <f t="shared" si="440"/>
        <v>-4.0749963380694254E-2</v>
      </c>
      <c r="Y389" s="34">
        <f t="shared" si="440"/>
        <v>0.12986270022883306</v>
      </c>
      <c r="Z389" s="34">
        <f t="shared" si="440"/>
        <v>3.7817828780766671E-2</v>
      </c>
      <c r="AA389" s="34">
        <f t="shared" si="440"/>
        <v>1.1231245616136087E-2</v>
      </c>
      <c r="AB389" s="34">
        <f t="shared" si="440"/>
        <v>3.1182828252247941E-2</v>
      </c>
      <c r="AC389" s="34">
        <f t="shared" si="440"/>
        <v>1.2686641527641651E-2</v>
      </c>
      <c r="AD389" s="34">
        <f t="shared" si="440"/>
        <v>3.4077789720928342E-2</v>
      </c>
      <c r="AE389" s="34">
        <f t="shared" si="440"/>
        <v>0.14665127020785218</v>
      </c>
      <c r="AF389" s="34">
        <f t="shared" si="440"/>
        <v>-3.1891627643698905E-2</v>
      </c>
      <c r="AG389" s="34">
        <f t="shared" si="440"/>
        <v>2.2538363171355602E-2</v>
      </c>
      <c r="AH389" s="34">
        <f t="shared" si="440"/>
        <v>6.4526177602741708E-3</v>
      </c>
      <c r="AI389" s="34">
        <f t="shared" si="440"/>
        <v>4.3487312947299905E-2</v>
      </c>
      <c r="AJ389" s="34">
        <f t="shared" si="440"/>
        <v>4.5594459929597653E-2</v>
      </c>
    </row>
    <row r="390" spans="1:36">
      <c r="A390" s="1">
        <f>A76</f>
        <v>39052</v>
      </c>
      <c r="B390" s="34">
        <f t="shared" ref="B390:AJ390" si="441">IF(OR(B76="C",B64="C"),"C",(B76/B64-1))</f>
        <v>5.2346005713084232E-2</v>
      </c>
      <c r="C390" s="34">
        <f t="shared" si="441"/>
        <v>4.3121306780352864E-2</v>
      </c>
      <c r="D390" s="34">
        <f t="shared" si="441"/>
        <v>1.0737767205206916E-2</v>
      </c>
      <c r="E390" s="34">
        <f t="shared" si="441"/>
        <v>5.6613502396493764E-2</v>
      </c>
      <c r="F390" s="34">
        <f t="shared" si="441"/>
        <v>0.10454998138964067</v>
      </c>
      <c r="G390" s="34">
        <f t="shared" si="441"/>
        <v>4.993009786299174E-2</v>
      </c>
      <c r="H390" s="34">
        <f t="shared" si="441"/>
        <v>-3.9320007838526405E-2</v>
      </c>
      <c r="I390" s="34">
        <f t="shared" si="441"/>
        <v>0.21644593793239775</v>
      </c>
      <c r="J390" s="34">
        <f t="shared" si="441"/>
        <v>4.1297282957132975E-2</v>
      </c>
      <c r="K390" s="34">
        <f t="shared" si="441"/>
        <v>-5.44878604678114E-2</v>
      </c>
      <c r="L390" s="34">
        <f t="shared" si="441"/>
        <v>0.10980147746228441</v>
      </c>
      <c r="M390" s="34">
        <f t="shared" si="441"/>
        <v>8.3250538168570865E-2</v>
      </c>
      <c r="N390" s="34">
        <f t="shared" si="441"/>
        <v>1.7391304347835757E-4</v>
      </c>
      <c r="O390" s="34">
        <f t="shared" si="441"/>
        <v>1.1763264305844956E-2</v>
      </c>
      <c r="P390" s="34">
        <f t="shared" si="441"/>
        <v>-4.6380184523314716E-2</v>
      </c>
      <c r="Q390" s="34">
        <f t="shared" si="441"/>
        <v>-9.627094537534997E-2</v>
      </c>
      <c r="R390" s="34">
        <f t="shared" si="441"/>
        <v>8.8512324500879869E-2</v>
      </c>
      <c r="S390" s="34">
        <f t="shared" si="441"/>
        <v>9.4812551125927902E-2</v>
      </c>
      <c r="T390" s="34">
        <f t="shared" si="441"/>
        <v>3.0729256426232476E-2</v>
      </c>
      <c r="U390" s="34">
        <f t="shared" si="441"/>
        <v>5.2429911158468068E-2</v>
      </c>
      <c r="V390" s="34">
        <f t="shared" si="441"/>
        <v>5.4545554544179531E-2</v>
      </c>
      <c r="W390" s="34">
        <f t="shared" si="441"/>
        <v>5.5906396497617195E-2</v>
      </c>
      <c r="X390" s="34">
        <f t="shared" si="441"/>
        <v>5.4677978253076853E-2</v>
      </c>
      <c r="Y390" s="34">
        <f t="shared" si="441"/>
        <v>8.2457133613717204E-2</v>
      </c>
      <c r="Z390" s="34">
        <f t="shared" si="441"/>
        <v>5.614372864705075E-2</v>
      </c>
      <c r="AA390" s="34">
        <f t="shared" si="441"/>
        <v>4.7304267779770592E-2</v>
      </c>
      <c r="AB390" s="34">
        <f t="shared" si="441"/>
        <v>3.1946853975373113E-3</v>
      </c>
      <c r="AC390" s="34">
        <f t="shared" si="441"/>
        <v>1.9971661183025624E-2</v>
      </c>
      <c r="AD390" s="34">
        <f t="shared" si="441"/>
        <v>1.5142595499738398E-2</v>
      </c>
      <c r="AE390" s="34">
        <f t="shared" si="441"/>
        <v>0.11585823152292241</v>
      </c>
      <c r="AF390" s="34">
        <f t="shared" si="441"/>
        <v>3.3247043297295331E-3</v>
      </c>
      <c r="AG390" s="34">
        <f t="shared" si="441"/>
        <v>0.37494780793319404</v>
      </c>
      <c r="AH390" s="34">
        <f t="shared" si="441"/>
        <v>2.5156982751768586E-2</v>
      </c>
      <c r="AI390" s="34">
        <f t="shared" si="441"/>
        <v>4.2457952589061154E-2</v>
      </c>
      <c r="AJ390" s="34">
        <f t="shared" si="441"/>
        <v>4.5596323477851364E-2</v>
      </c>
    </row>
    <row r="391" spans="1:36">
      <c r="A391" s="1">
        <f>A77</f>
        <v>39083</v>
      </c>
      <c r="B391" s="34">
        <f t="shared" ref="B391:AJ391" si="442">IF(OR(B77="C",B65="C"),"C",(B77/B65-1))</f>
        <v>0.14397742234124689</v>
      </c>
      <c r="C391" s="34">
        <f t="shared" si="442"/>
        <v>5.802317132628998E-2</v>
      </c>
      <c r="D391" s="34">
        <f t="shared" si="442"/>
        <v>1.8796719645837845E-2</v>
      </c>
      <c r="E391" s="34">
        <f t="shared" si="442"/>
        <v>-1.9912859057067522E-2</v>
      </c>
      <c r="F391" s="34">
        <f t="shared" si="442"/>
        <v>5.7956317338241581E-2</v>
      </c>
      <c r="G391" s="34">
        <f t="shared" si="442"/>
        <v>1.4745692243729014E-2</v>
      </c>
      <c r="H391" s="34">
        <f t="shared" si="442"/>
        <v>3.8117665225447794E-2</v>
      </c>
      <c r="I391" s="34">
        <f t="shared" si="442"/>
        <v>7.6946342402287593E-2</v>
      </c>
      <c r="J391" s="34">
        <f t="shared" si="442"/>
        <v>-7.4654785388749034E-2</v>
      </c>
      <c r="K391" s="34">
        <f t="shared" si="442"/>
        <v>-4.4276065748384164E-2</v>
      </c>
      <c r="L391" s="34">
        <f t="shared" si="442"/>
        <v>7.9321931285000646E-2</v>
      </c>
      <c r="M391" s="34">
        <f t="shared" si="442"/>
        <v>0.15007101741795625</v>
      </c>
      <c r="N391" s="34">
        <f t="shared" si="442"/>
        <v>7.0682821877477098E-2</v>
      </c>
      <c r="O391" s="34">
        <f t="shared" si="442"/>
        <v>-4.8348072751543514E-2</v>
      </c>
      <c r="P391" s="34">
        <f t="shared" si="442"/>
        <v>-4.2129571838721791E-2</v>
      </c>
      <c r="Q391" s="34">
        <f t="shared" si="442"/>
        <v>-9.0313778990450233E-2</v>
      </c>
      <c r="R391" s="34">
        <f t="shared" si="442"/>
        <v>7.9936729936729956E-2</v>
      </c>
      <c r="S391" s="34">
        <f t="shared" si="442"/>
        <v>0.15214644211067396</v>
      </c>
      <c r="T391" s="34">
        <f t="shared" si="442"/>
        <v>-3.8129986378672931E-2</v>
      </c>
      <c r="U391" s="34">
        <f t="shared" si="442"/>
        <v>-3.1767345970699301E-2</v>
      </c>
      <c r="V391" s="34">
        <f t="shared" si="442"/>
        <v>-4.7622176951216399E-3</v>
      </c>
      <c r="W391" s="34">
        <f t="shared" si="442"/>
        <v>7.2704566433186679E-2</v>
      </c>
      <c r="X391" s="34">
        <f t="shared" si="442"/>
        <v>9.2469231081684811E-2</v>
      </c>
      <c r="Y391" s="34">
        <f t="shared" si="442"/>
        <v>-0.29295007823719799</v>
      </c>
      <c r="Z391" s="34">
        <f t="shared" si="442"/>
        <v>-1.4612166622824496E-2</v>
      </c>
      <c r="AA391" s="34">
        <f t="shared" si="442"/>
        <v>2.8144134959070088E-2</v>
      </c>
      <c r="AB391" s="34">
        <f t="shared" si="442"/>
        <v>-6.4631760815815897E-2</v>
      </c>
      <c r="AC391" s="34">
        <f t="shared" si="442"/>
        <v>-4.5886149597380577E-3</v>
      </c>
      <c r="AD391" s="34">
        <f t="shared" si="442"/>
        <v>-3.8649249236775929E-2</v>
      </c>
      <c r="AE391" s="34">
        <f t="shared" si="442"/>
        <v>0.15252477583765933</v>
      </c>
      <c r="AF391" s="34">
        <f t="shared" si="442"/>
        <v>-1.579801697666483E-2</v>
      </c>
      <c r="AG391" s="34">
        <f t="shared" si="442"/>
        <v>0.27896700706991351</v>
      </c>
      <c r="AH391" s="34">
        <f t="shared" si="442"/>
        <v>2.0166853842451538E-2</v>
      </c>
      <c r="AI391" s="34">
        <f t="shared" si="442"/>
        <v>-0.1052308124528103</v>
      </c>
      <c r="AJ391" s="34">
        <f t="shared" si="442"/>
        <v>2.3543876206561842E-2</v>
      </c>
    </row>
    <row r="392" spans="1:36">
      <c r="A392" s="1">
        <f>A78</f>
        <v>39114</v>
      </c>
      <c r="B392" s="34">
        <f t="shared" ref="B392:AJ392" si="443">IF(OR(B78="C",B66="C"),"C",(B78/B66-1))</f>
        <v>8.5016890051214933E-2</v>
      </c>
      <c r="C392" s="34">
        <f t="shared" si="443"/>
        <v>6.7058692357563787E-2</v>
      </c>
      <c r="D392" s="34">
        <f t="shared" si="443"/>
        <v>0.20088576582397755</v>
      </c>
      <c r="E392" s="34">
        <f t="shared" si="443"/>
        <v>3.6983540114906566E-2</v>
      </c>
      <c r="F392" s="34">
        <f t="shared" si="443"/>
        <v>5.8278726297924077E-2</v>
      </c>
      <c r="G392" s="34">
        <f t="shared" si="443"/>
        <v>-4.962493419898184E-3</v>
      </c>
      <c r="H392" s="34">
        <f t="shared" si="443"/>
        <v>1.6651134483348873E-2</v>
      </c>
      <c r="I392" s="34">
        <f t="shared" si="443"/>
        <v>0.30237338815174741</v>
      </c>
      <c r="J392" s="34">
        <f t="shared" si="443"/>
        <v>0.12572167713032778</v>
      </c>
      <c r="K392" s="34">
        <f t="shared" si="443"/>
        <v>0.14100900232783298</v>
      </c>
      <c r="L392" s="34">
        <f t="shared" si="443"/>
        <v>-2.9534817756346587E-2</v>
      </c>
      <c r="M392" s="34">
        <f t="shared" si="443"/>
        <v>0.22267085389561836</v>
      </c>
      <c r="N392" s="34">
        <f t="shared" si="443"/>
        <v>0.14440954773869352</v>
      </c>
      <c r="O392" s="34">
        <f t="shared" si="443"/>
        <v>0.14923998157531093</v>
      </c>
      <c r="P392" s="34">
        <f t="shared" si="443"/>
        <v>0.30051220846387183</v>
      </c>
      <c r="Q392" s="34">
        <f t="shared" si="443"/>
        <v>0.10585656122768561</v>
      </c>
      <c r="R392" s="34">
        <f t="shared" si="443"/>
        <v>8.7125385493859842E-2</v>
      </c>
      <c r="S392" s="34">
        <f t="shared" si="443"/>
        <v>8.4550935526016113E-2</v>
      </c>
      <c r="T392" s="34">
        <f t="shared" si="443"/>
        <v>2.1663382515499485E-2</v>
      </c>
      <c r="U392" s="34">
        <f t="shared" si="443"/>
        <v>2.3961001404610327E-2</v>
      </c>
      <c r="V392" s="34">
        <f t="shared" si="443"/>
        <v>3.5750520179526513E-2</v>
      </c>
      <c r="W392" s="34">
        <f t="shared" si="443"/>
        <v>-3.9473247752678242E-3</v>
      </c>
      <c r="X392" s="34">
        <f t="shared" si="443"/>
        <v>0.10447928582643606</v>
      </c>
      <c r="Y392" s="34">
        <f t="shared" si="443"/>
        <v>5.4197325737794788E-3</v>
      </c>
      <c r="Z392" s="34">
        <f t="shared" si="443"/>
        <v>3.7919140804490103E-2</v>
      </c>
      <c r="AA392" s="34">
        <f t="shared" si="443"/>
        <v>0.11170918013971076</v>
      </c>
      <c r="AB392" s="34">
        <f t="shared" si="443"/>
        <v>0.18565093017451573</v>
      </c>
      <c r="AC392" s="34">
        <f t="shared" si="443"/>
        <v>2.6767383979670489E-2</v>
      </c>
      <c r="AD392" s="34">
        <f t="shared" si="443"/>
        <v>5.3968609238172593E-2</v>
      </c>
      <c r="AE392" s="34">
        <f t="shared" si="443"/>
        <v>0.2267295950855901</v>
      </c>
      <c r="AF392" s="34">
        <f t="shared" si="443"/>
        <v>-3.3775313649751837E-2</v>
      </c>
      <c r="AG392" s="34">
        <f t="shared" si="443"/>
        <v>0.21755295178008116</v>
      </c>
      <c r="AH392" s="34">
        <f t="shared" si="443"/>
        <v>4.7183880691734181E-2</v>
      </c>
      <c r="AI392" s="34">
        <f t="shared" si="443"/>
        <v>9.6077327691621583E-3</v>
      </c>
      <c r="AJ392" s="34">
        <f t="shared" si="443"/>
        <v>6.0618582395194798E-2</v>
      </c>
    </row>
    <row r="393" spans="1:36">
      <c r="A393" s="1">
        <f>A79</f>
        <v>39142</v>
      </c>
      <c r="B393" s="34">
        <f t="shared" ref="B393:AJ393" si="444">IF(OR(B79="C",B67="C"),"C",(B79/B67-1))</f>
        <v>5.322851338221013E-2</v>
      </c>
      <c r="C393" s="34">
        <f t="shared" si="444"/>
        <v>0.13429636477021401</v>
      </c>
      <c r="D393" s="34">
        <f t="shared" si="444"/>
        <v>0.120445168123686</v>
      </c>
      <c r="E393" s="34">
        <f t="shared" si="444"/>
        <v>0.10360726878220783</v>
      </c>
      <c r="F393" s="34">
        <f t="shared" si="444"/>
        <v>0.2250933372586279</v>
      </c>
      <c r="G393" s="34">
        <f t="shared" si="444"/>
        <v>4.845366165322651E-2</v>
      </c>
      <c r="H393" s="34">
        <f t="shared" si="444"/>
        <v>-1.6899275334534725E-2</v>
      </c>
      <c r="I393" s="34">
        <f t="shared" si="444"/>
        <v>0.169384252306372</v>
      </c>
      <c r="J393" s="34">
        <f t="shared" si="444"/>
        <v>5.4846320416276129E-2</v>
      </c>
      <c r="K393" s="34">
        <f t="shared" si="444"/>
        <v>7.759083243906173E-2</v>
      </c>
      <c r="L393" s="34">
        <f t="shared" si="444"/>
        <v>4.6104594954488265E-2</v>
      </c>
      <c r="M393" s="34">
        <f t="shared" si="444"/>
        <v>0.19833053725602512</v>
      </c>
      <c r="N393" s="34">
        <f t="shared" si="444"/>
        <v>2.7889069126585397E-2</v>
      </c>
      <c r="O393" s="34">
        <f t="shared" si="444"/>
        <v>-1.2852782091790305E-2</v>
      </c>
      <c r="P393" s="34">
        <f t="shared" si="444"/>
        <v>9.7690520225731436E-2</v>
      </c>
      <c r="Q393" s="34">
        <f t="shared" si="444"/>
        <v>0.16755618665230387</v>
      </c>
      <c r="R393" s="34">
        <f t="shared" si="444"/>
        <v>7.9202651377700439E-2</v>
      </c>
      <c r="S393" s="34">
        <f t="shared" si="444"/>
        <v>6.6786962380941395E-2</v>
      </c>
      <c r="T393" s="34">
        <f t="shared" si="444"/>
        <v>2.4383806136172304E-2</v>
      </c>
      <c r="U393" s="34">
        <f t="shared" si="444"/>
        <v>6.5642740053457382E-2</v>
      </c>
      <c r="V393" s="34">
        <f t="shared" si="444"/>
        <v>1.8497199712070644E-2</v>
      </c>
      <c r="W393" s="34">
        <f t="shared" si="444"/>
        <v>8.8699662941280621E-3</v>
      </c>
      <c r="X393" s="34">
        <f t="shared" si="444"/>
        <v>4.7192071731949614E-3</v>
      </c>
      <c r="Y393" s="34">
        <f t="shared" si="444"/>
        <v>4.1077246669691148E-2</v>
      </c>
      <c r="Z393" s="34">
        <f t="shared" si="444"/>
        <v>1.7875668665910283E-2</v>
      </c>
      <c r="AA393" s="34">
        <f t="shared" si="444"/>
        <v>2.356797144622913E-2</v>
      </c>
      <c r="AB393" s="34">
        <f t="shared" si="444"/>
        <v>0.1562179785747555</v>
      </c>
      <c r="AC393" s="34">
        <f t="shared" si="444"/>
        <v>6.4803826870889036E-2</v>
      </c>
      <c r="AD393" s="34">
        <f t="shared" si="444"/>
        <v>1.0922438747799079E-2</v>
      </c>
      <c r="AE393" s="34">
        <f t="shared" si="444"/>
        <v>0.29034846884899679</v>
      </c>
      <c r="AF393" s="34">
        <f t="shared" si="444"/>
        <v>8.7353970390309454E-2</v>
      </c>
      <c r="AG393" s="34">
        <f t="shared" si="444"/>
        <v>0.35612604939773695</v>
      </c>
      <c r="AH393" s="34">
        <f t="shared" si="444"/>
        <v>8.5296376332755885E-2</v>
      </c>
      <c r="AI393" s="34">
        <f t="shared" si="444"/>
        <v>0.11683192708012569</v>
      </c>
      <c r="AJ393" s="34">
        <f t="shared" si="444"/>
        <v>7.4562342866955733E-2</v>
      </c>
    </row>
    <row r="394" spans="1:36">
      <c r="A394" s="1">
        <f>A80</f>
        <v>39173</v>
      </c>
      <c r="B394" s="34">
        <f t="shared" ref="B394:AJ394" si="445">IF(OR(B80="C",B68="C"),"C",(B80/B68-1))</f>
        <v>-5.4132681170131258E-2</v>
      </c>
      <c r="C394" s="34">
        <f t="shared" si="445"/>
        <v>6.283992816175199E-2</v>
      </c>
      <c r="D394" s="34">
        <f t="shared" si="445"/>
        <v>1.6999894954305095E-2</v>
      </c>
      <c r="E394" s="34">
        <f t="shared" si="445"/>
        <v>4.6140379670660314E-2</v>
      </c>
      <c r="F394" s="34">
        <f t="shared" si="445"/>
        <v>0.19402066929133865</v>
      </c>
      <c r="G394" s="34">
        <f t="shared" si="445"/>
        <v>-1.7924073834729604E-2</v>
      </c>
      <c r="H394" s="34">
        <f t="shared" si="445"/>
        <v>-3.0839465062570515E-2</v>
      </c>
      <c r="I394" s="34">
        <f t="shared" si="445"/>
        <v>0.23139260877061907</v>
      </c>
      <c r="J394" s="34">
        <f t="shared" si="445"/>
        <v>0.20305553310160862</v>
      </c>
      <c r="K394" s="34">
        <f t="shared" si="445"/>
        <v>9.959134946508108E-2</v>
      </c>
      <c r="L394" s="34">
        <f t="shared" si="445"/>
        <v>2.4528100671856734E-3</v>
      </c>
      <c r="M394" s="34">
        <f t="shared" si="445"/>
        <v>0.19079773869346739</v>
      </c>
      <c r="N394" s="34">
        <f t="shared" si="445"/>
        <v>-8.4021878273012884E-3</v>
      </c>
      <c r="O394" s="34">
        <f t="shared" si="445"/>
        <v>-8.0631482810359478E-2</v>
      </c>
      <c r="P394" s="34">
        <f t="shared" si="445"/>
        <v>1.7166449369839132E-2</v>
      </c>
      <c r="Q394" s="34">
        <f t="shared" si="445"/>
        <v>-0.11281478472786355</v>
      </c>
      <c r="R394" s="34">
        <f t="shared" si="445"/>
        <v>3.6906755057978691E-2</v>
      </c>
      <c r="S394" s="34">
        <f t="shared" si="445"/>
        <v>3.1853751123838592E-2</v>
      </c>
      <c r="T394" s="34">
        <f t="shared" si="445"/>
        <v>8.1774892488177819E-2</v>
      </c>
      <c r="U394" s="34">
        <f t="shared" si="445"/>
        <v>5.1254259898075194E-2</v>
      </c>
      <c r="V394" s="34">
        <f t="shared" si="445"/>
        <v>1.9297316282524513E-2</v>
      </c>
      <c r="W394" s="34">
        <f t="shared" si="445"/>
        <v>1.8096865302137388E-2</v>
      </c>
      <c r="X394" s="34">
        <f t="shared" si="445"/>
        <v>4.7122733876571177E-2</v>
      </c>
      <c r="Y394" s="34">
        <f t="shared" si="445"/>
        <v>-0.10860035251050748</v>
      </c>
      <c r="Z394" s="34">
        <f t="shared" si="445"/>
        <v>1.4682822191511846E-2</v>
      </c>
      <c r="AA394" s="34">
        <f t="shared" si="445"/>
        <v>-2.113261308322445E-2</v>
      </c>
      <c r="AB394" s="34">
        <f t="shared" si="445"/>
        <v>5.6057148526639455E-2</v>
      </c>
      <c r="AC394" s="34">
        <f t="shared" si="445"/>
        <v>-2.4973533067044418E-2</v>
      </c>
      <c r="AD394" s="34">
        <f t="shared" si="445"/>
        <v>4.2013447210612398E-2</v>
      </c>
      <c r="AE394" s="34">
        <f t="shared" si="445"/>
        <v>8.9307143308280157E-2</v>
      </c>
      <c r="AF394" s="34">
        <f t="shared" si="445"/>
        <v>2.4682789021212237E-2</v>
      </c>
      <c r="AG394" s="34">
        <f t="shared" si="445"/>
        <v>0.11952291274325177</v>
      </c>
      <c r="AH394" s="34">
        <f t="shared" si="445"/>
        <v>-9.6439334747181582E-2</v>
      </c>
      <c r="AI394" s="34">
        <f t="shared" si="445"/>
        <v>5.9306951423785614E-2</v>
      </c>
      <c r="AJ394" s="34">
        <f t="shared" si="445"/>
        <v>2.5389951907714758E-2</v>
      </c>
    </row>
    <row r="395" spans="1:36">
      <c r="A395" s="1">
        <f>A81</f>
        <v>39203</v>
      </c>
      <c r="B395" s="34">
        <f t="shared" ref="B395:AJ395" si="446">IF(OR(B81="C",B69="C"),"C",(B81/B69-1))</f>
        <v>8.9506586563653956E-2</v>
      </c>
      <c r="C395" s="34">
        <f t="shared" si="446"/>
        <v>3.4324999111247312E-2</v>
      </c>
      <c r="D395" s="34">
        <f t="shared" si="446"/>
        <v>0.27940511707802185</v>
      </c>
      <c r="E395" s="34">
        <f t="shared" si="446"/>
        <v>8.0566202965961731E-2</v>
      </c>
      <c r="F395" s="34">
        <f t="shared" si="446"/>
        <v>6.7139963068538311E-2</v>
      </c>
      <c r="G395" s="34">
        <f t="shared" si="446"/>
        <v>7.4250038905519178E-2</v>
      </c>
      <c r="H395" s="34">
        <f t="shared" si="446"/>
        <v>3.5673756268989942E-2</v>
      </c>
      <c r="I395" s="34">
        <f t="shared" si="446"/>
        <v>0.21763602251407121</v>
      </c>
      <c r="J395" s="34">
        <f t="shared" si="446"/>
        <v>0.30086014654348525</v>
      </c>
      <c r="K395" s="34">
        <f t="shared" si="446"/>
        <v>3.6709059506986996E-2</v>
      </c>
      <c r="L395" s="34">
        <f t="shared" si="446"/>
        <v>0.15044952329171446</v>
      </c>
      <c r="M395" s="34">
        <f t="shared" si="446"/>
        <v>6.8195430820569891E-2</v>
      </c>
      <c r="N395" s="34">
        <f t="shared" si="446"/>
        <v>-4.6061571622698083E-2</v>
      </c>
      <c r="O395" s="34">
        <f t="shared" si="446"/>
        <v>3.2015543166075355E-2</v>
      </c>
      <c r="P395" s="34">
        <f t="shared" si="446"/>
        <v>0.21866847038361192</v>
      </c>
      <c r="Q395" s="34">
        <f t="shared" si="446"/>
        <v>-7.8631647211413469E-3</v>
      </c>
      <c r="R395" s="34">
        <f t="shared" si="446"/>
        <v>4.9881611143722138E-2</v>
      </c>
      <c r="S395" s="34">
        <f t="shared" si="446"/>
        <v>5.5976434213461213E-2</v>
      </c>
      <c r="T395" s="34">
        <f t="shared" si="446"/>
        <v>2.6625030816007866E-2</v>
      </c>
      <c r="U395" s="34">
        <f t="shared" si="446"/>
        <v>0.23682938617689708</v>
      </c>
      <c r="V395" s="34">
        <f t="shared" si="446"/>
        <v>2.4102301443852392E-2</v>
      </c>
      <c r="W395" s="34">
        <f t="shared" si="446"/>
        <v>-7.6288892653453066E-2</v>
      </c>
      <c r="X395" s="34">
        <f t="shared" si="446"/>
        <v>2.2603864124258077E-2</v>
      </c>
      <c r="Y395" s="34">
        <f t="shared" si="446"/>
        <v>-9.5105713658644175E-3</v>
      </c>
      <c r="Z395" s="34">
        <f t="shared" si="446"/>
        <v>1.612220419106758E-2</v>
      </c>
      <c r="AA395" s="34">
        <f t="shared" si="446"/>
        <v>7.2795842048551718E-2</v>
      </c>
      <c r="AB395" s="34">
        <f t="shared" si="446"/>
        <v>9.9535435405752715E-2</v>
      </c>
      <c r="AC395" s="34">
        <f t="shared" si="446"/>
        <v>-2.2544646451633676E-2</v>
      </c>
      <c r="AD395" s="34">
        <f t="shared" si="446"/>
        <v>9.1940976163450649E-2</v>
      </c>
      <c r="AE395" s="34">
        <f t="shared" si="446"/>
        <v>0.2820225767329041</v>
      </c>
      <c r="AF395" s="34">
        <f t="shared" si="446"/>
        <v>9.2193774675093598E-2</v>
      </c>
      <c r="AG395" s="34">
        <f t="shared" si="446"/>
        <v>-4.6643682822956611E-3</v>
      </c>
      <c r="AH395" s="34">
        <f t="shared" si="446"/>
        <v>-6.3818967709127872E-2</v>
      </c>
      <c r="AI395" s="34">
        <f t="shared" si="446"/>
        <v>0.1795234820597873</v>
      </c>
      <c r="AJ395" s="34">
        <f t="shared" si="446"/>
        <v>5.7354720385573543E-2</v>
      </c>
    </row>
    <row r="396" spans="1:36">
      <c r="A396" s="1">
        <f>A82</f>
        <v>39234</v>
      </c>
      <c r="B396" s="34">
        <f t="shared" ref="B396:AJ396" si="447">IF(OR(B82="C",B70="C"),"C",(B82/B70-1))</f>
        <v>3.8733031674208052E-2</v>
      </c>
      <c r="C396" s="34">
        <f t="shared" si="447"/>
        <v>7.7312013828867654E-2</v>
      </c>
      <c r="D396" s="34">
        <f t="shared" si="447"/>
        <v>7.1808975030557054E-2</v>
      </c>
      <c r="E396" s="34">
        <f t="shared" si="447"/>
        <v>-3.9870846031054952E-2</v>
      </c>
      <c r="F396" s="34">
        <f t="shared" si="447"/>
        <v>7.5889615105301456E-2</v>
      </c>
      <c r="G396" s="34">
        <f t="shared" si="447"/>
        <v>8.2747207281754775E-3</v>
      </c>
      <c r="H396" s="34">
        <f t="shared" si="447"/>
        <v>1.3599258222278809E-2</v>
      </c>
      <c r="I396" s="34">
        <f t="shared" si="447"/>
        <v>6.8163448585541131E-2</v>
      </c>
      <c r="J396" s="34">
        <f t="shared" si="447"/>
        <v>0.23009027081243727</v>
      </c>
      <c r="K396" s="34">
        <f t="shared" si="447"/>
        <v>6.6807165437302363E-2</v>
      </c>
      <c r="L396" s="34">
        <f t="shared" si="447"/>
        <v>4.4455837117328256E-2</v>
      </c>
      <c r="M396" s="34">
        <f t="shared" si="447"/>
        <v>-3.4660053230099241E-2</v>
      </c>
      <c r="N396" s="34">
        <f t="shared" si="447"/>
        <v>-1.384574183181575E-2</v>
      </c>
      <c r="O396" s="34">
        <f t="shared" si="447"/>
        <v>-1.7363982139904088E-2</v>
      </c>
      <c r="P396" s="34">
        <f t="shared" si="447"/>
        <v>0.3713910761154855</v>
      </c>
      <c r="Q396" s="34">
        <f t="shared" si="447"/>
        <v>0.10223642172523961</v>
      </c>
      <c r="R396" s="34">
        <f t="shared" si="447"/>
        <v>6.5080982327934578E-2</v>
      </c>
      <c r="S396" s="34">
        <f t="shared" si="447"/>
        <v>6.4686559435580548E-2</v>
      </c>
      <c r="T396" s="34">
        <f t="shared" si="447"/>
        <v>8.8440322482875589E-2</v>
      </c>
      <c r="U396" s="34">
        <f t="shared" si="447"/>
        <v>0.17046838799054154</v>
      </c>
      <c r="V396" s="34">
        <f t="shared" si="447"/>
        <v>9.7687574723704484E-2</v>
      </c>
      <c r="W396" s="34">
        <f t="shared" si="447"/>
        <v>0.13233953912251017</v>
      </c>
      <c r="X396" s="34">
        <f t="shared" si="447"/>
        <v>2.2060801721818679E-2</v>
      </c>
      <c r="Y396" s="34">
        <f t="shared" si="447"/>
        <v>-1.6083321524727245E-2</v>
      </c>
      <c r="Z396" s="34">
        <f t="shared" si="447"/>
        <v>8.9903647122807406E-2</v>
      </c>
      <c r="AA396" s="34">
        <f t="shared" si="447"/>
        <v>8.7340279142913202E-2</v>
      </c>
      <c r="AB396" s="34">
        <f t="shared" si="447"/>
        <v>0.14069557362240293</v>
      </c>
      <c r="AC396" s="34">
        <f t="shared" si="447"/>
        <v>-2.8359987246395768E-3</v>
      </c>
      <c r="AD396" s="34">
        <f t="shared" si="447"/>
        <v>1.854768153980757E-2</v>
      </c>
      <c r="AE396" s="34">
        <f t="shared" si="447"/>
        <v>0.27941871455576561</v>
      </c>
      <c r="AF396" s="34">
        <f t="shared" si="447"/>
        <v>0.13563545745817018</v>
      </c>
      <c r="AG396" s="34">
        <f t="shared" si="447"/>
        <v>0.30430362588952908</v>
      </c>
      <c r="AH396" s="34">
        <f t="shared" si="447"/>
        <v>-1.0947452229299603E-3</v>
      </c>
      <c r="AI396" s="34">
        <f t="shared" si="447"/>
        <v>0.1778414517669531</v>
      </c>
      <c r="AJ396" s="34">
        <f t="shared" si="447"/>
        <v>6.3334080204476617E-2</v>
      </c>
    </row>
    <row r="397" spans="1:36">
      <c r="A397" s="1">
        <f>A83</f>
        <v>39264</v>
      </c>
      <c r="B397" s="34">
        <f t="shared" ref="B397:AJ397" si="448">IF(OR(B83="C",B71="C"),"C",(B83/B71-1))</f>
        <v>-7.1082467509388847E-2</v>
      </c>
      <c r="C397" s="34">
        <f t="shared" si="448"/>
        <v>0.1592312260493467</v>
      </c>
      <c r="D397" s="34">
        <f t="shared" si="448"/>
        <v>2.3700569849766984E-2</v>
      </c>
      <c r="E397" s="34">
        <f t="shared" si="448"/>
        <v>-1.6098035493973595E-2</v>
      </c>
      <c r="F397" s="34">
        <f t="shared" si="448"/>
        <v>3.1789984716353414E-2</v>
      </c>
      <c r="G397" s="34">
        <f t="shared" si="448"/>
        <v>3.6547568123316054E-2</v>
      </c>
      <c r="H397" s="34">
        <f t="shared" si="448"/>
        <v>-5.0430150552693398E-2</v>
      </c>
      <c r="I397" s="34">
        <f t="shared" si="448"/>
        <v>-5.8594048802876109E-2</v>
      </c>
      <c r="J397" s="34">
        <f t="shared" si="448"/>
        <v>0.24349291975724885</v>
      </c>
      <c r="K397" s="34">
        <f t="shared" si="448"/>
        <v>5.7902467685076342E-2</v>
      </c>
      <c r="L397" s="34">
        <f t="shared" si="448"/>
        <v>1.8360546484505136E-2</v>
      </c>
      <c r="M397" s="34">
        <f t="shared" si="448"/>
        <v>-2.5377078057910341E-2</v>
      </c>
      <c r="N397" s="34">
        <f t="shared" si="448"/>
        <v>-0.12623966047377766</v>
      </c>
      <c r="O397" s="34">
        <f t="shared" si="448"/>
        <v>-0.19748387096774189</v>
      </c>
      <c r="P397" s="34">
        <f t="shared" si="448"/>
        <v>0.40478620846092772</v>
      </c>
      <c r="Q397" s="34">
        <f t="shared" si="448"/>
        <v>-6.5858026701400174E-2</v>
      </c>
      <c r="R397" s="34">
        <f t="shared" si="448"/>
        <v>-3.8788205386534824E-2</v>
      </c>
      <c r="S397" s="34">
        <f t="shared" si="448"/>
        <v>-5.3700675530774178E-2</v>
      </c>
      <c r="T397" s="34">
        <f t="shared" si="448"/>
        <v>1.2485778464949471E-2</v>
      </c>
      <c r="U397" s="34">
        <f t="shared" si="448"/>
        <v>0.10831821715470324</v>
      </c>
      <c r="V397" s="34">
        <f t="shared" si="448"/>
        <v>0.11031440038200024</v>
      </c>
      <c r="W397" s="34">
        <f t="shared" si="448"/>
        <v>-6.2811147815567958E-3</v>
      </c>
      <c r="X397" s="34">
        <f t="shared" si="448"/>
        <v>0.16112473184186338</v>
      </c>
      <c r="Y397" s="34">
        <f t="shared" si="448"/>
        <v>1.1285173361051282E-2</v>
      </c>
      <c r="Z397" s="34">
        <f t="shared" si="448"/>
        <v>9.9779042917429672E-2</v>
      </c>
      <c r="AA397" s="34">
        <f t="shared" si="448"/>
        <v>9.5354439091534848E-2</v>
      </c>
      <c r="AB397" s="34">
        <f t="shared" si="448"/>
        <v>0.14142006691869802</v>
      </c>
      <c r="AC397" s="34">
        <f t="shared" si="448"/>
        <v>0.18202233763388387</v>
      </c>
      <c r="AD397" s="34">
        <f t="shared" si="448"/>
        <v>6.9600000000000106E-2</v>
      </c>
      <c r="AE397" s="34">
        <f t="shared" si="448"/>
        <v>0.29025999223903765</v>
      </c>
      <c r="AF397" s="34">
        <f t="shared" si="448"/>
        <v>-0.11248261196296949</v>
      </c>
      <c r="AG397" s="34">
        <f t="shared" si="448"/>
        <v>0.2192982456140351</v>
      </c>
      <c r="AH397" s="34">
        <f t="shared" si="448"/>
        <v>6.5821353577774078E-2</v>
      </c>
      <c r="AI397" s="34">
        <f t="shared" si="448"/>
        <v>4.9335699138788325E-3</v>
      </c>
      <c r="AJ397" s="34">
        <f t="shared" si="448"/>
        <v>6.1697721361183122E-2</v>
      </c>
    </row>
    <row r="398" spans="1:36">
      <c r="A398" s="1">
        <f>A84</f>
        <v>39295</v>
      </c>
      <c r="B398" s="34">
        <f t="shared" ref="B398:AJ398" si="449">IF(OR(B84="C",B72="C"),"C",(B84/B72-1))</f>
        <v>2.2699419918843056E-2</v>
      </c>
      <c r="C398" s="34">
        <f t="shared" si="449"/>
        <v>0.10874592746888845</v>
      </c>
      <c r="D398" s="34">
        <f t="shared" si="449"/>
        <v>0.12984860700528533</v>
      </c>
      <c r="E398" s="34">
        <f t="shared" si="449"/>
        <v>0.12930599778126761</v>
      </c>
      <c r="F398" s="34">
        <f t="shared" si="449"/>
        <v>-6.2568851877438991E-2</v>
      </c>
      <c r="G398" s="34">
        <f t="shared" si="449"/>
        <v>-8.7298558960828054E-2</v>
      </c>
      <c r="H398" s="34">
        <f t="shared" si="449"/>
        <v>1.3625876778718959E-2</v>
      </c>
      <c r="I398" s="34">
        <f t="shared" si="449"/>
        <v>-2.4262706546747559E-2</v>
      </c>
      <c r="J398" s="34">
        <f t="shared" si="449"/>
        <v>0.10115626947310119</v>
      </c>
      <c r="K398" s="34">
        <f t="shared" si="449"/>
        <v>-6.080347448425627E-2</v>
      </c>
      <c r="L398" s="34">
        <f t="shared" si="449"/>
        <v>-1.826814743280214E-2</v>
      </c>
      <c r="M398" s="34">
        <f t="shared" si="449"/>
        <v>-0.14162025316455695</v>
      </c>
      <c r="N398" s="34">
        <f t="shared" si="449"/>
        <v>0.27121862208413483</v>
      </c>
      <c r="O398" s="34">
        <f t="shared" si="449"/>
        <v>-1.9360808598476775E-2</v>
      </c>
      <c r="P398" s="34">
        <f t="shared" si="449"/>
        <v>4.7869747489519332E-2</v>
      </c>
      <c r="Q398" s="34">
        <f t="shared" si="449"/>
        <v>0.21045671854338321</v>
      </c>
      <c r="R398" s="34">
        <f t="shared" si="449"/>
        <v>4.622268704533572E-2</v>
      </c>
      <c r="S398" s="34">
        <f t="shared" si="449"/>
        <v>2.7013224589351736E-2</v>
      </c>
      <c r="T398" s="34">
        <f t="shared" si="449"/>
        <v>5.3574649750466108E-2</v>
      </c>
      <c r="U398" s="34">
        <f t="shared" si="449"/>
        <v>0.19833422412257251</v>
      </c>
      <c r="V398" s="34">
        <f t="shared" si="449"/>
        <v>0.14435122945862355</v>
      </c>
      <c r="W398" s="34">
        <f t="shared" si="449"/>
        <v>0.18732525629077346</v>
      </c>
      <c r="X398" s="34">
        <f t="shared" si="449"/>
        <v>6.1835748792270495E-2</v>
      </c>
      <c r="Y398" s="34">
        <f t="shared" si="449"/>
        <v>0.19782005280617421</v>
      </c>
      <c r="Z398" s="34">
        <f t="shared" si="449"/>
        <v>0.14569298709962797</v>
      </c>
      <c r="AA398" s="34">
        <f t="shared" si="449"/>
        <v>8.7269146445691392E-2</v>
      </c>
      <c r="AB398" s="34">
        <f t="shared" si="449"/>
        <v>0.16688270877523759</v>
      </c>
      <c r="AC398" s="34">
        <f t="shared" si="449"/>
        <v>4.2423210076605766E-2</v>
      </c>
      <c r="AD398" s="34">
        <f t="shared" si="449"/>
        <v>0.10661010957935657</v>
      </c>
      <c r="AE398" s="34">
        <f t="shared" si="449"/>
        <v>0.16564024634087815</v>
      </c>
      <c r="AF398" s="34">
        <f t="shared" si="449"/>
        <v>4.8677592081778354E-3</v>
      </c>
      <c r="AG398" s="34">
        <f t="shared" si="449"/>
        <v>0.41555711282410646</v>
      </c>
      <c r="AH398" s="34">
        <f t="shared" si="449"/>
        <v>-3.8403451995684956E-2</v>
      </c>
      <c r="AI398" s="34">
        <f t="shared" si="449"/>
        <v>4.2539824994390907E-2</v>
      </c>
      <c r="AJ398" s="34">
        <f t="shared" si="449"/>
        <v>6.5498042311112448E-2</v>
      </c>
    </row>
    <row r="399" spans="1:36">
      <c r="A399" s="1">
        <f>A85</f>
        <v>39326</v>
      </c>
      <c r="B399" s="34">
        <f t="shared" ref="B399:AJ399" si="450">IF(OR(B85="C",B73="C"),"C",(B85/B73-1))</f>
        <v>5.6464964311950805E-3</v>
      </c>
      <c r="C399" s="34">
        <f t="shared" si="450"/>
        <v>8.7342045440113703E-2</v>
      </c>
      <c r="D399" s="34">
        <f t="shared" si="450"/>
        <v>-2.0653333792297612E-4</v>
      </c>
      <c r="E399" s="34">
        <f t="shared" si="450"/>
        <v>9.1684462070368067E-2</v>
      </c>
      <c r="F399" s="34">
        <f t="shared" si="450"/>
        <v>1.2643713307240789E-2</v>
      </c>
      <c r="G399" s="34">
        <f t="shared" si="450"/>
        <v>0.1173265699121695</v>
      </c>
      <c r="H399" s="34">
        <f t="shared" si="450"/>
        <v>-2.2155787233503532E-2</v>
      </c>
      <c r="I399" s="34">
        <f t="shared" si="450"/>
        <v>4.6763540290620798E-2</v>
      </c>
      <c r="J399" s="34">
        <f t="shared" si="450"/>
        <v>8.7916101429615034E-2</v>
      </c>
      <c r="K399" s="34">
        <f t="shared" si="450"/>
        <v>-0.10581454980585603</v>
      </c>
      <c r="L399" s="34">
        <f t="shared" si="450"/>
        <v>6.0084120967870858E-2</v>
      </c>
      <c r="M399" s="34">
        <f t="shared" si="450"/>
        <v>-0.1340106590239426</v>
      </c>
      <c r="N399" s="34">
        <f t="shared" si="450"/>
        <v>-2.4773552615102057E-2</v>
      </c>
      <c r="O399" s="34">
        <f t="shared" si="450"/>
        <v>2.9577261578415115E-3</v>
      </c>
      <c r="P399" s="34">
        <f t="shared" si="450"/>
        <v>0.2435396123767426</v>
      </c>
      <c r="Q399" s="34">
        <f t="shared" si="450"/>
        <v>0.13714332168116417</v>
      </c>
      <c r="R399" s="34">
        <f t="shared" si="450"/>
        <v>5.0060416728065826E-2</v>
      </c>
      <c r="S399" s="34">
        <f t="shared" si="450"/>
        <v>6.7779533644788836E-2</v>
      </c>
      <c r="T399" s="34">
        <f t="shared" si="450"/>
        <v>0.11041969352230052</v>
      </c>
      <c r="U399" s="34">
        <f t="shared" si="450"/>
        <v>-3.1951703009551302E-2</v>
      </c>
      <c r="V399" s="34">
        <f t="shared" si="450"/>
        <v>1.8946519273121964E-2</v>
      </c>
      <c r="W399" s="34">
        <f t="shared" si="450"/>
        <v>0.10224948875255624</v>
      </c>
      <c r="X399" s="34">
        <f t="shared" si="450"/>
        <v>4.2908734773826174E-2</v>
      </c>
      <c r="Y399" s="34">
        <f t="shared" si="450"/>
        <v>0.18761122911763017</v>
      </c>
      <c r="Z399" s="34">
        <f t="shared" si="450"/>
        <v>3.411645633111493E-2</v>
      </c>
      <c r="AA399" s="34">
        <f t="shared" si="450"/>
        <v>8.0911084963902313E-2</v>
      </c>
      <c r="AB399" s="34">
        <f t="shared" si="450"/>
        <v>0.15842675484582092</v>
      </c>
      <c r="AC399" s="34">
        <f t="shared" si="450"/>
        <v>5.3901563912246431E-3</v>
      </c>
      <c r="AD399" s="34">
        <f t="shared" si="450"/>
        <v>-2.4345709068777088E-3</v>
      </c>
      <c r="AE399" s="34">
        <f t="shared" si="450"/>
        <v>8.0410910379029366E-2</v>
      </c>
      <c r="AF399" s="34">
        <f t="shared" si="450"/>
        <v>3.0759766225776364E-3</v>
      </c>
      <c r="AG399" s="34">
        <f t="shared" si="450"/>
        <v>0.31712288875946415</v>
      </c>
      <c r="AH399" s="34">
        <f t="shared" si="450"/>
        <v>-2.9465260094579837E-2</v>
      </c>
      <c r="AI399" s="34">
        <f t="shared" si="450"/>
        <v>8.4053253203121736E-2</v>
      </c>
      <c r="AJ399" s="34">
        <f t="shared" si="450"/>
        <v>4.2127651352037665E-2</v>
      </c>
    </row>
    <row r="400" spans="1:36">
      <c r="A400" s="1">
        <f>A86</f>
        <v>39356</v>
      </c>
      <c r="B400" s="34">
        <f t="shared" ref="B400:AJ400" si="451">IF(OR(B86="C",B74="C"),"C",(B86/B74-1))</f>
        <v>-9.8043562600454437E-2</v>
      </c>
      <c r="C400" s="34">
        <f t="shared" si="451"/>
        <v>-8.6325641693839605E-3</v>
      </c>
      <c r="D400" s="34">
        <f t="shared" si="451"/>
        <v>-2.6780626780626759E-2</v>
      </c>
      <c r="E400" s="34">
        <f t="shared" si="451"/>
        <v>2.6948575083330262E-2</v>
      </c>
      <c r="F400" s="34">
        <f t="shared" si="451"/>
        <v>-1.9869429463525434E-2</v>
      </c>
      <c r="G400" s="34">
        <f t="shared" si="451"/>
        <v>-1.2200488019520339E-3</v>
      </c>
      <c r="H400" s="34">
        <f t="shared" si="451"/>
        <v>-8.1969635403199015E-2</v>
      </c>
      <c r="I400" s="34">
        <f t="shared" si="451"/>
        <v>-5.1917835538124013E-2</v>
      </c>
      <c r="J400" s="34">
        <f t="shared" si="451"/>
        <v>-3.1629797185906527E-2</v>
      </c>
      <c r="K400" s="34">
        <f t="shared" si="451"/>
        <v>1.1549849693736958E-2</v>
      </c>
      <c r="L400" s="34">
        <f t="shared" si="451"/>
        <v>3.5919312572368911E-2</v>
      </c>
      <c r="M400" s="34">
        <f t="shared" si="451"/>
        <v>-0.20867175572519081</v>
      </c>
      <c r="N400" s="34">
        <f t="shared" si="451"/>
        <v>-4.6599099099099095E-2</v>
      </c>
      <c r="O400" s="34">
        <f t="shared" si="451"/>
        <v>-4.128605336977631E-2</v>
      </c>
      <c r="P400" s="34">
        <f t="shared" si="451"/>
        <v>5.507685944716334E-2</v>
      </c>
      <c r="Q400" s="34">
        <f t="shared" si="451"/>
        <v>1.0456140350877163E-2</v>
      </c>
      <c r="R400" s="34">
        <f t="shared" si="451"/>
        <v>-1.884453804556474E-2</v>
      </c>
      <c r="S400" s="34">
        <f t="shared" si="451"/>
        <v>-1.9528562713360453E-2</v>
      </c>
      <c r="T400" s="34">
        <f t="shared" si="451"/>
        <v>-8.0484179231259279E-2</v>
      </c>
      <c r="U400" s="34">
        <f t="shared" si="451"/>
        <v>3.9151429027159956E-3</v>
      </c>
      <c r="V400" s="34">
        <f t="shared" si="451"/>
        <v>4.0730672768353626E-2</v>
      </c>
      <c r="W400" s="34">
        <f t="shared" si="451"/>
        <v>4.2836408874144638E-2</v>
      </c>
      <c r="X400" s="34">
        <f t="shared" si="451"/>
        <v>-2.0930426098535238E-2</v>
      </c>
      <c r="Y400" s="34">
        <f t="shared" si="451"/>
        <v>-7.6098652778375575E-2</v>
      </c>
      <c r="Z400" s="34">
        <f t="shared" si="451"/>
        <v>2.99657556474624E-2</v>
      </c>
      <c r="AA400" s="34">
        <f t="shared" si="451"/>
        <v>-5.3672492070402367E-2</v>
      </c>
      <c r="AB400" s="34">
        <f t="shared" si="451"/>
        <v>-4.4182569068641375E-2</v>
      </c>
      <c r="AC400" s="34">
        <f t="shared" si="451"/>
        <v>7.993364984620599E-2</v>
      </c>
      <c r="AD400" s="34">
        <f t="shared" si="451"/>
        <v>-0.11049861151407137</v>
      </c>
      <c r="AE400" s="34">
        <f t="shared" si="451"/>
        <v>-0.11347959130750485</v>
      </c>
      <c r="AF400" s="34">
        <f t="shared" si="451"/>
        <v>-4.3702253758529763E-2</v>
      </c>
      <c r="AG400" s="34">
        <f t="shared" si="451"/>
        <v>-0.11156222418358341</v>
      </c>
      <c r="AH400" s="34">
        <f t="shared" si="451"/>
        <v>-9.5684372644755378E-2</v>
      </c>
      <c r="AI400" s="34">
        <f t="shared" si="451"/>
        <v>7.79311661047144E-3</v>
      </c>
      <c r="AJ400" s="34">
        <f t="shared" si="451"/>
        <v>-1.2868617998295084E-2</v>
      </c>
    </row>
    <row r="401" spans="1:36">
      <c r="A401" s="1">
        <f>A87</f>
        <v>39387</v>
      </c>
      <c r="B401" s="34">
        <f t="shared" ref="B401:AJ401" si="452">IF(OR(B87="C",B75="C"),"C",(B87/B75-1))</f>
        <v>-7.0088626292466816E-2</v>
      </c>
      <c r="C401" s="34">
        <f t="shared" si="452"/>
        <v>0.10056649405395901</v>
      </c>
      <c r="D401" s="34">
        <f t="shared" si="452"/>
        <v>-8.2707439198859145E-4</v>
      </c>
      <c r="E401" s="34">
        <f t="shared" si="452"/>
        <v>-0.14009697172354696</v>
      </c>
      <c r="F401" s="34">
        <f t="shared" si="452"/>
        <v>9.2246915134726715E-2</v>
      </c>
      <c r="G401" s="34">
        <f t="shared" si="452"/>
        <v>3.2396807124514648E-2</v>
      </c>
      <c r="H401" s="34">
        <f t="shared" si="452"/>
        <v>-0.16721702722998899</v>
      </c>
      <c r="I401" s="34">
        <f t="shared" si="452"/>
        <v>-0.13966905471375135</v>
      </c>
      <c r="J401" s="34">
        <f t="shared" si="452"/>
        <v>-1.7170714871219683E-2</v>
      </c>
      <c r="K401" s="34">
        <f t="shared" si="452"/>
        <v>0.1407033896146892</v>
      </c>
      <c r="L401" s="34">
        <f t="shared" si="452"/>
        <v>1.8899304505604064E-4</v>
      </c>
      <c r="M401" s="34">
        <f t="shared" si="452"/>
        <v>-4.2025992955180391E-2</v>
      </c>
      <c r="N401" s="34">
        <f t="shared" si="452"/>
        <v>1.5726642361855836E-2</v>
      </c>
      <c r="O401" s="34">
        <f t="shared" si="452"/>
        <v>0.23586351536662087</v>
      </c>
      <c r="P401" s="34">
        <f t="shared" si="452"/>
        <v>3.4959349593495892E-2</v>
      </c>
      <c r="Q401" s="34">
        <f t="shared" si="452"/>
        <v>6.5343593897664309E-2</v>
      </c>
      <c r="R401" s="34">
        <f t="shared" si="452"/>
        <v>6.9464014673963348E-3</v>
      </c>
      <c r="S401" s="34">
        <f t="shared" si="452"/>
        <v>1.2922563752675087E-2</v>
      </c>
      <c r="T401" s="34">
        <f t="shared" si="452"/>
        <v>-4.0424079864142093E-2</v>
      </c>
      <c r="U401" s="34">
        <f t="shared" si="452"/>
        <v>1.5767138314256801E-2</v>
      </c>
      <c r="V401" s="34">
        <f t="shared" si="452"/>
        <v>6.2494579979914366E-2</v>
      </c>
      <c r="W401" s="34">
        <f t="shared" si="452"/>
        <v>6.9298404641044309E-2</v>
      </c>
      <c r="X401" s="34">
        <f t="shared" si="452"/>
        <v>5.7445638895675444E-2</v>
      </c>
      <c r="Y401" s="34">
        <f t="shared" si="452"/>
        <v>5.6939010356731767E-2</v>
      </c>
      <c r="Z401" s="34">
        <f t="shared" si="452"/>
        <v>6.218145454880597E-2</v>
      </c>
      <c r="AA401" s="34">
        <f t="shared" si="452"/>
        <v>-2.2898180495521059E-2</v>
      </c>
      <c r="AB401" s="34">
        <f t="shared" si="452"/>
        <v>8.1354041278882017E-2</v>
      </c>
      <c r="AC401" s="34">
        <f t="shared" si="452"/>
        <v>1.5500383237006199E-2</v>
      </c>
      <c r="AD401" s="34">
        <f t="shared" si="452"/>
        <v>-7.0375360923965347E-2</v>
      </c>
      <c r="AE401" s="34">
        <f t="shared" si="452"/>
        <v>-4.0971007579371443E-2</v>
      </c>
      <c r="AF401" s="34">
        <f t="shared" si="452"/>
        <v>-1.0418189308067483E-2</v>
      </c>
      <c r="AG401" s="34">
        <f t="shared" si="452"/>
        <v>0.17383148350789424</v>
      </c>
      <c r="AH401" s="34">
        <f t="shared" si="452"/>
        <v>-4.0015033272168599E-2</v>
      </c>
      <c r="AI401" s="34">
        <f t="shared" si="452"/>
        <v>1.3841779728651193E-2</v>
      </c>
      <c r="AJ401" s="34">
        <f t="shared" si="452"/>
        <v>2.0304297475979505E-2</v>
      </c>
    </row>
    <row r="402" spans="1:36">
      <c r="A402" s="1">
        <f>A88</f>
        <v>39417</v>
      </c>
      <c r="B402" s="34">
        <f t="shared" ref="B402:AJ402" si="453">IF(OR(B88="C",B76="C"),"C",(B88/B76-1))</f>
        <v>2.1959278355539569E-2</v>
      </c>
      <c r="C402" s="34">
        <f t="shared" si="453"/>
        <v>7.0062801214589854E-3</v>
      </c>
      <c r="D402" s="34">
        <f t="shared" si="453"/>
        <v>-6.3807531380753124E-2</v>
      </c>
      <c r="E402" s="34">
        <f t="shared" si="453"/>
        <v>-7.7159398429528459E-2</v>
      </c>
      <c r="F402" s="34">
        <f t="shared" si="453"/>
        <v>3.7540983606557443E-2</v>
      </c>
      <c r="G402" s="34">
        <f t="shared" si="453"/>
        <v>-3.3786883594982609E-2</v>
      </c>
      <c r="H402" s="34">
        <f t="shared" si="453"/>
        <v>-7.3515762848429866E-2</v>
      </c>
      <c r="I402" s="34">
        <f t="shared" si="453"/>
        <v>5.4192395190120202E-2</v>
      </c>
      <c r="J402" s="34">
        <f t="shared" si="453"/>
        <v>0.16492218848856721</v>
      </c>
      <c r="K402" s="34">
        <f t="shared" si="453"/>
        <v>7.799477038731828E-2</v>
      </c>
      <c r="L402" s="34">
        <f t="shared" si="453"/>
        <v>-1.5113225310936507E-3</v>
      </c>
      <c r="M402" s="34">
        <f t="shared" si="453"/>
        <v>-9.3056139412236782E-2</v>
      </c>
      <c r="N402" s="34">
        <f t="shared" si="453"/>
        <v>-2.205827557940232E-2</v>
      </c>
      <c r="O402" s="34">
        <f t="shared" si="453"/>
        <v>0.22520285818093733</v>
      </c>
      <c r="P402" s="34">
        <f t="shared" si="453"/>
        <v>-0.10781835614050383</v>
      </c>
      <c r="Q402" s="34">
        <f t="shared" si="453"/>
        <v>-7.2689716224856094E-2</v>
      </c>
      <c r="R402" s="34">
        <f t="shared" si="453"/>
        <v>8.7420984990782769E-2</v>
      </c>
      <c r="S402" s="34">
        <f t="shared" si="453"/>
        <v>0.1068598979332902</v>
      </c>
      <c r="T402" s="34">
        <f t="shared" si="453"/>
        <v>-6.8938020089773788E-3</v>
      </c>
      <c r="U402" s="34">
        <f t="shared" si="453"/>
        <v>3.9619693850867943E-2</v>
      </c>
      <c r="V402" s="34">
        <f t="shared" si="453"/>
        <v>2.9334299930112939E-2</v>
      </c>
      <c r="W402" s="34">
        <f t="shared" si="453"/>
        <v>4.414030967931315E-2</v>
      </c>
      <c r="X402" s="34">
        <f t="shared" si="453"/>
        <v>5.8686243853804942E-3</v>
      </c>
      <c r="Y402" s="34">
        <f t="shared" si="453"/>
        <v>-4.4793962715283797E-2</v>
      </c>
      <c r="Z402" s="34">
        <f t="shared" si="453"/>
        <v>2.3904291477464978E-2</v>
      </c>
      <c r="AA402" s="34">
        <f t="shared" si="453"/>
        <v>1.962492896381951E-3</v>
      </c>
      <c r="AB402" s="34">
        <f t="shared" si="453"/>
        <v>2.4737963177763334E-2</v>
      </c>
      <c r="AC402" s="34">
        <f t="shared" si="453"/>
        <v>1.6999995290860603E-3</v>
      </c>
      <c r="AD402" s="34">
        <f t="shared" si="453"/>
        <v>-4.1882792615743902E-4</v>
      </c>
      <c r="AE402" s="34">
        <f t="shared" si="453"/>
        <v>-4.3144566819876884E-2</v>
      </c>
      <c r="AF402" s="34">
        <f t="shared" si="453"/>
        <v>-1.4544810664508079E-2</v>
      </c>
      <c r="AG402" s="34">
        <f t="shared" si="453"/>
        <v>-1.7613118736714228E-2</v>
      </c>
      <c r="AH402" s="34">
        <f t="shared" si="453"/>
        <v>-3.3766233766233777E-2</v>
      </c>
      <c r="AI402" s="34">
        <f t="shared" si="453"/>
        <v>4.8223995121703389E-2</v>
      </c>
      <c r="AJ402" s="34">
        <f t="shared" si="453"/>
        <v>8.321673521254791E-3</v>
      </c>
    </row>
    <row r="403" spans="1:36">
      <c r="A403" s="1">
        <f>A89</f>
        <v>39448</v>
      </c>
      <c r="B403" s="34">
        <f t="shared" ref="B403:AJ403" si="454">IF(OR(B89="C",B77="C"),"C",(B89/B77-1))</f>
        <v>-2.1620668025717382E-2</v>
      </c>
      <c r="C403" s="34">
        <f t="shared" si="454"/>
        <v>5.7372933932458459E-2</v>
      </c>
      <c r="D403" s="34">
        <f t="shared" si="454"/>
        <v>-1.934359983939693E-2</v>
      </c>
      <c r="E403" s="34">
        <f t="shared" si="454"/>
        <v>4.0037302959790688E-2</v>
      </c>
      <c r="F403" s="34">
        <f t="shared" si="454"/>
        <v>6.8234329375391312E-2</v>
      </c>
      <c r="G403" s="34">
        <f t="shared" si="454"/>
        <v>5.0363740656098832E-2</v>
      </c>
      <c r="H403" s="34">
        <f t="shared" si="454"/>
        <v>-3.1392936031593766E-2</v>
      </c>
      <c r="I403" s="34">
        <f t="shared" si="454"/>
        <v>-0.15529258578431371</v>
      </c>
      <c r="J403" s="34">
        <f t="shared" si="454"/>
        <v>9.5673907450288587E-2</v>
      </c>
      <c r="K403" s="34">
        <f t="shared" si="454"/>
        <v>5.1735055724417389E-2</v>
      </c>
      <c r="L403" s="34">
        <f t="shared" si="454"/>
        <v>-6.3350852886238873E-2</v>
      </c>
      <c r="M403" s="34">
        <f t="shared" si="454"/>
        <v>-4.7417855633917205E-2</v>
      </c>
      <c r="N403" s="34">
        <f t="shared" si="454"/>
        <v>-0.11405364244013871</v>
      </c>
      <c r="O403" s="34">
        <f t="shared" si="454"/>
        <v>9.5208872134309397E-2</v>
      </c>
      <c r="P403" s="34">
        <f t="shared" si="454"/>
        <v>-5.2290349905518951E-2</v>
      </c>
      <c r="Q403" s="34">
        <f t="shared" si="454"/>
        <v>8.364993667933085E-2</v>
      </c>
      <c r="R403" s="34">
        <f t="shared" si="454"/>
        <v>6.9769712667602013E-2</v>
      </c>
      <c r="S403" s="34">
        <f t="shared" si="454"/>
        <v>6.2114264468955183E-2</v>
      </c>
      <c r="T403" s="34">
        <f t="shared" si="454"/>
        <v>8.9772508876098778E-2</v>
      </c>
      <c r="U403" s="34">
        <f t="shared" si="454"/>
        <v>2.0022687102645875E-2</v>
      </c>
      <c r="V403" s="34">
        <f t="shared" si="454"/>
        <v>9.2623080715593664E-2</v>
      </c>
      <c r="W403" s="34">
        <f t="shared" si="454"/>
        <v>5.965276371735162E-2</v>
      </c>
      <c r="X403" s="34">
        <f t="shared" si="454"/>
        <v>-3.0692866836459665E-2</v>
      </c>
      <c r="Y403" s="34">
        <f t="shared" si="454"/>
        <v>6.1329048687321919E-2</v>
      </c>
      <c r="Z403" s="34">
        <f t="shared" si="454"/>
        <v>7.7177179763186166E-2</v>
      </c>
      <c r="AA403" s="34">
        <f t="shared" si="454"/>
        <v>-3.5053127396209582E-3</v>
      </c>
      <c r="AB403" s="34">
        <f t="shared" si="454"/>
        <v>-3.113588110403398E-2</v>
      </c>
      <c r="AC403" s="34">
        <f t="shared" si="454"/>
        <v>-2.7081896434152042E-2</v>
      </c>
      <c r="AD403" s="34">
        <f t="shared" si="454"/>
        <v>-8.286887016634259E-2</v>
      </c>
      <c r="AE403" s="34">
        <f t="shared" si="454"/>
        <v>0.24660824939262405</v>
      </c>
      <c r="AF403" s="34">
        <f t="shared" si="454"/>
        <v>-3.3626422110869525E-2</v>
      </c>
      <c r="AG403" s="34">
        <f t="shared" si="454"/>
        <v>-3.1938579654510524E-2</v>
      </c>
      <c r="AH403" s="34">
        <f t="shared" si="454"/>
        <v>-3.7790743390944681E-2</v>
      </c>
      <c r="AI403" s="34">
        <f t="shared" si="454"/>
        <v>1.3736802857255981E-4</v>
      </c>
      <c r="AJ403" s="34">
        <f t="shared" si="454"/>
        <v>2.3222361426232796E-2</v>
      </c>
    </row>
    <row r="404" spans="1:36">
      <c r="A404" s="1">
        <f>A90</f>
        <v>39479</v>
      </c>
      <c r="B404" s="34">
        <f t="shared" ref="B404:AJ404" si="455">IF(OR(B90="C",B78="C"),"C",(B90/B78-1))</f>
        <v>-1.219720403326241E-2</v>
      </c>
      <c r="C404" s="34">
        <f t="shared" si="455"/>
        <v>7.9893575851393228E-2</v>
      </c>
      <c r="D404" s="34">
        <f t="shared" si="455"/>
        <v>-9.3690098532659305E-2</v>
      </c>
      <c r="E404" s="34">
        <f t="shared" si="455"/>
        <v>1.6423774973493011E-3</v>
      </c>
      <c r="F404" s="34">
        <f t="shared" si="455"/>
        <v>7.2253966905282851E-2</v>
      </c>
      <c r="G404" s="34">
        <f t="shared" si="455"/>
        <v>9.9050495142260386E-2</v>
      </c>
      <c r="H404" s="34">
        <f t="shared" si="455"/>
        <v>-5.0716029520433303E-2</v>
      </c>
      <c r="I404" s="34">
        <f t="shared" si="455"/>
        <v>-0.24845745444109624</v>
      </c>
      <c r="J404" s="34">
        <f t="shared" si="455"/>
        <v>0.26946359508996132</v>
      </c>
      <c r="K404" s="34">
        <f t="shared" si="455"/>
        <v>4.2427962735611668E-3</v>
      </c>
      <c r="L404" s="34">
        <f t="shared" si="455"/>
        <v>5.6702349201709801E-2</v>
      </c>
      <c r="M404" s="34">
        <f t="shared" si="455"/>
        <v>-0.17799045988258322</v>
      </c>
      <c r="N404" s="34">
        <f t="shared" si="455"/>
        <v>-1.08128876447664E-2</v>
      </c>
      <c r="O404" s="34">
        <f t="shared" si="455"/>
        <v>-0.13124025829436647</v>
      </c>
      <c r="P404" s="34">
        <f t="shared" si="455"/>
        <v>-2.7799021107372313E-2</v>
      </c>
      <c r="Q404" s="34">
        <f t="shared" si="455"/>
        <v>-9.701824655095681E-2</v>
      </c>
      <c r="R404" s="34">
        <f t="shared" si="455"/>
        <v>9.4234320118099513E-2</v>
      </c>
      <c r="S404" s="34">
        <f t="shared" si="455"/>
        <v>0.10258280560989363</v>
      </c>
      <c r="T404" s="34">
        <f t="shared" si="455"/>
        <v>6.9786313226940733E-2</v>
      </c>
      <c r="U404" s="34">
        <f t="shared" si="455"/>
        <v>8.0758989255721225E-2</v>
      </c>
      <c r="V404" s="34">
        <f t="shared" si="455"/>
        <v>3.8788114528584661E-2</v>
      </c>
      <c r="W404" s="34">
        <f t="shared" si="455"/>
        <v>7.6928200346343401E-2</v>
      </c>
      <c r="X404" s="34">
        <f t="shared" si="455"/>
        <v>-4.6343494242602756E-2</v>
      </c>
      <c r="Y404" s="34">
        <f t="shared" si="455"/>
        <v>9.4825890222309583E-2</v>
      </c>
      <c r="Z404" s="34">
        <f t="shared" si="455"/>
        <v>3.5707296311848324E-2</v>
      </c>
      <c r="AA404" s="34">
        <f t="shared" si="455"/>
        <v>-3.2931040620883811E-3</v>
      </c>
      <c r="AB404" s="34">
        <f t="shared" si="455"/>
        <v>-0.10468448920770113</v>
      </c>
      <c r="AC404" s="34">
        <f t="shared" si="455"/>
        <v>4.9575058795561233E-2</v>
      </c>
      <c r="AD404" s="34">
        <f t="shared" si="455"/>
        <v>-6.3442344446803967E-2</v>
      </c>
      <c r="AE404" s="34">
        <f t="shared" si="455"/>
        <v>8.9190839694656576E-2</v>
      </c>
      <c r="AF404" s="34">
        <f t="shared" si="455"/>
        <v>4.5292969780074799E-2</v>
      </c>
      <c r="AG404" s="34">
        <f t="shared" si="455"/>
        <v>-1.998704543351526E-2</v>
      </c>
      <c r="AH404" s="34">
        <f t="shared" si="455"/>
        <v>-3.6649293982182862E-2</v>
      </c>
      <c r="AI404" s="34">
        <f t="shared" si="455"/>
        <v>0.1218086742540756</v>
      </c>
      <c r="AJ404" s="34">
        <f t="shared" si="455"/>
        <v>3.4471732816669931E-2</v>
      </c>
    </row>
    <row r="405" spans="1:36">
      <c r="A405" s="1">
        <f>A91</f>
        <v>39508</v>
      </c>
      <c r="B405" s="34">
        <f t="shared" ref="B405:AJ405" si="456">IF(OR(B91="C",B79="C"),"C",(B91/B79-1))</f>
        <v>6.4046652576962293E-2</v>
      </c>
      <c r="C405" s="34">
        <f t="shared" si="456"/>
        <v>-8.6091532800525172E-4</v>
      </c>
      <c r="D405" s="34">
        <f t="shared" si="456"/>
        <v>9.0496077656752716E-2</v>
      </c>
      <c r="E405" s="34">
        <f t="shared" si="456"/>
        <v>-8.3821323548105564E-2</v>
      </c>
      <c r="F405" s="34">
        <f t="shared" si="456"/>
        <v>0.10753686510103777</v>
      </c>
      <c r="G405" s="34">
        <f t="shared" si="456"/>
        <v>-3.4586689065663201E-4</v>
      </c>
      <c r="H405" s="34">
        <f t="shared" si="456"/>
        <v>-1.2041614258831324E-2</v>
      </c>
      <c r="I405" s="34">
        <f t="shared" si="456"/>
        <v>0.14250986148059819</v>
      </c>
      <c r="J405" s="34">
        <f t="shared" si="456"/>
        <v>0.18463141123843374</v>
      </c>
      <c r="K405" s="34">
        <f t="shared" si="456"/>
        <v>8.2371561182935205E-2</v>
      </c>
      <c r="L405" s="34">
        <f t="shared" si="456"/>
        <v>8.1336041919143565E-2</v>
      </c>
      <c r="M405" s="34">
        <f t="shared" si="456"/>
        <v>-3.6297206856518494E-2</v>
      </c>
      <c r="N405" s="34">
        <f t="shared" si="456"/>
        <v>7.4057877324409604E-2</v>
      </c>
      <c r="O405" s="34">
        <f t="shared" si="456"/>
        <v>0.28915531926436278</v>
      </c>
      <c r="P405" s="34">
        <f t="shared" si="456"/>
        <v>0.12761912990884339</v>
      </c>
      <c r="Q405" s="34">
        <f t="shared" si="456"/>
        <v>7.3851960578737774E-2</v>
      </c>
      <c r="R405" s="34">
        <f t="shared" si="456"/>
        <v>0.12665934410795554</v>
      </c>
      <c r="S405" s="34">
        <f t="shared" si="456"/>
        <v>0.14296649181029863</v>
      </c>
      <c r="T405" s="34">
        <f t="shared" si="456"/>
        <v>0.12522545735635138</v>
      </c>
      <c r="U405" s="34">
        <f t="shared" si="456"/>
        <v>0.15333494991134078</v>
      </c>
      <c r="V405" s="34">
        <f t="shared" si="456"/>
        <v>0.13921750179765757</v>
      </c>
      <c r="W405" s="34">
        <f t="shared" si="456"/>
        <v>0.19672938280288377</v>
      </c>
      <c r="X405" s="34">
        <f t="shared" si="456"/>
        <v>0.14523250352278061</v>
      </c>
      <c r="Y405" s="34">
        <f t="shared" si="456"/>
        <v>0.15742978251396433</v>
      </c>
      <c r="Z405" s="34">
        <f t="shared" si="456"/>
        <v>0.14389798185300062</v>
      </c>
      <c r="AA405" s="34">
        <f t="shared" si="456"/>
        <v>0.10454332679796208</v>
      </c>
      <c r="AB405" s="34">
        <f t="shared" si="456"/>
        <v>0.14981469545601023</v>
      </c>
      <c r="AC405" s="34">
        <f t="shared" si="456"/>
        <v>7.9002501090717381E-2</v>
      </c>
      <c r="AD405" s="34">
        <f t="shared" si="456"/>
        <v>2.6036900369003746E-2</v>
      </c>
      <c r="AE405" s="34">
        <f t="shared" si="456"/>
        <v>0.36227045075125219</v>
      </c>
      <c r="AF405" s="34">
        <f t="shared" si="456"/>
        <v>-4.8461203311284562E-2</v>
      </c>
      <c r="AG405" s="34">
        <f t="shared" si="456"/>
        <v>-5.8137448411986314E-2</v>
      </c>
      <c r="AH405" s="34">
        <f t="shared" si="456"/>
        <v>-1.2670934193421024E-2</v>
      </c>
      <c r="AI405" s="34">
        <f t="shared" si="456"/>
        <v>2.0495570015808262E-2</v>
      </c>
      <c r="AJ405" s="34">
        <f t="shared" si="456"/>
        <v>6.909438821698255E-2</v>
      </c>
    </row>
    <row r="406" spans="1:36">
      <c r="A406" s="1">
        <f>A92</f>
        <v>39539</v>
      </c>
      <c r="B406" s="34">
        <f t="shared" ref="B406:AJ406" si="457">IF(OR(B92="C",B80="C"),"C",(B92/B80-1))</f>
        <v>-6.4078249195559045E-2</v>
      </c>
      <c r="C406" s="34">
        <f t="shared" si="457"/>
        <v>3.2101290331020715E-2</v>
      </c>
      <c r="D406" s="34">
        <f t="shared" si="457"/>
        <v>-0.21968014598288832</v>
      </c>
      <c r="E406" s="34">
        <f t="shared" si="457"/>
        <v>-1.0689034849182155E-2</v>
      </c>
      <c r="F406" s="34">
        <f t="shared" si="457"/>
        <v>-0.12703646459442441</v>
      </c>
      <c r="G406" s="34">
        <f t="shared" si="457"/>
        <v>-4.6833406114843212E-2</v>
      </c>
      <c r="H406" s="34">
        <f t="shared" si="457"/>
        <v>-0.12186336229827988</v>
      </c>
      <c r="I406" s="34">
        <f t="shared" si="457"/>
        <v>-0.2748191365227538</v>
      </c>
      <c r="J406" s="34">
        <f t="shared" si="457"/>
        <v>-0.17640932607673188</v>
      </c>
      <c r="K406" s="34">
        <f t="shared" si="457"/>
        <v>-9.9674294304326061E-2</v>
      </c>
      <c r="L406" s="34">
        <f t="shared" si="457"/>
        <v>-9.3542553191489408E-2</v>
      </c>
      <c r="M406" s="34">
        <f t="shared" si="457"/>
        <v>-9.8246076750626354E-2</v>
      </c>
      <c r="N406" s="34">
        <f t="shared" si="457"/>
        <v>9.8159797202140631E-2</v>
      </c>
      <c r="O406" s="34">
        <f t="shared" si="457"/>
        <v>1.6958773859362841E-2</v>
      </c>
      <c r="P406" s="34">
        <f t="shared" si="457"/>
        <v>-8.214056825464644E-2</v>
      </c>
      <c r="Q406" s="34">
        <f t="shared" si="457"/>
        <v>9.2251344855213357E-2</v>
      </c>
      <c r="R406" s="34">
        <f t="shared" si="457"/>
        <v>9.7368707187126313E-2</v>
      </c>
      <c r="S406" s="34">
        <f t="shared" si="457"/>
        <v>0.123694639145981</v>
      </c>
      <c r="T406" s="34">
        <f t="shared" si="457"/>
        <v>-1.3738690711914026E-2</v>
      </c>
      <c r="U406" s="34">
        <f t="shared" si="457"/>
        <v>-8.961941489625358E-2</v>
      </c>
      <c r="V406" s="34">
        <f t="shared" si="457"/>
        <v>-5.0384542601897397E-2</v>
      </c>
      <c r="W406" s="34">
        <f t="shared" si="457"/>
        <v>-4.4763339954791426E-2</v>
      </c>
      <c r="X406" s="34">
        <f t="shared" si="457"/>
        <v>6.5029860650298588E-2</v>
      </c>
      <c r="Y406" s="34">
        <f t="shared" si="457"/>
        <v>0.14799229365240318</v>
      </c>
      <c r="Z406" s="34">
        <f t="shared" si="457"/>
        <v>-3.2263094056170893E-2</v>
      </c>
      <c r="AA406" s="34">
        <f t="shared" si="457"/>
        <v>-1.3038204972710687E-2</v>
      </c>
      <c r="AB406" s="34">
        <f t="shared" si="457"/>
        <v>-0.1738538143555054</v>
      </c>
      <c r="AC406" s="34">
        <f t="shared" si="457"/>
        <v>-9.3892280900527147E-3</v>
      </c>
      <c r="AD406" s="34">
        <f t="shared" si="457"/>
        <v>-0.23602246172090269</v>
      </c>
      <c r="AE406" s="34">
        <f t="shared" si="457"/>
        <v>-0.21029744303357101</v>
      </c>
      <c r="AF406" s="34">
        <f t="shared" si="457"/>
        <v>-3.8170388239907815E-2</v>
      </c>
      <c r="AG406" s="34">
        <f t="shared" si="457"/>
        <v>-0.13681731524055174</v>
      </c>
      <c r="AH406" s="34">
        <f t="shared" si="457"/>
        <v>-8.1704756022235925E-2</v>
      </c>
      <c r="AI406" s="34">
        <f t="shared" si="457"/>
        <v>6.1100953698670857E-2</v>
      </c>
      <c r="AJ406" s="34">
        <f t="shared" si="457"/>
        <v>-3.4736370905118275E-2</v>
      </c>
    </row>
    <row r="407" spans="1:36">
      <c r="A407" s="1">
        <f>A93</f>
        <v>39569</v>
      </c>
      <c r="B407" s="34">
        <f t="shared" ref="B407:AJ407" si="458">IF(OR(B93="C",B81="C"),"C",(B93/B81-1))</f>
        <v>-9.6190412276581094E-3</v>
      </c>
      <c r="C407" s="34">
        <f t="shared" si="458"/>
        <v>0.10428756877374523</v>
      </c>
      <c r="D407" s="34">
        <f t="shared" si="458"/>
        <v>-2.5968978553510214E-2</v>
      </c>
      <c r="E407" s="34">
        <f t="shared" si="458"/>
        <v>9.3531201424226218E-3</v>
      </c>
      <c r="F407" s="34">
        <f t="shared" si="458"/>
        <v>-5.4431825818157531E-3</v>
      </c>
      <c r="G407" s="34">
        <f t="shared" si="458"/>
        <v>2.5615679590967222E-2</v>
      </c>
      <c r="H407" s="34">
        <f t="shared" si="458"/>
        <v>4.5561387695951083E-2</v>
      </c>
      <c r="I407" s="34">
        <f t="shared" si="458"/>
        <v>-0.10785824345146378</v>
      </c>
      <c r="J407" s="34">
        <f t="shared" si="458"/>
        <v>-0.18891120144977225</v>
      </c>
      <c r="K407" s="34">
        <f t="shared" si="458"/>
        <v>6.9546253104743494E-2</v>
      </c>
      <c r="L407" s="34">
        <f t="shared" si="458"/>
        <v>3.7774064509595418E-2</v>
      </c>
      <c r="M407" s="34">
        <f t="shared" si="458"/>
        <v>9.9807753925023945E-2</v>
      </c>
      <c r="N407" s="34">
        <f t="shared" si="458"/>
        <v>-8.5961292857839045E-4</v>
      </c>
      <c r="O407" s="34">
        <f t="shared" si="458"/>
        <v>4.2727347139232208E-2</v>
      </c>
      <c r="P407" s="34">
        <f t="shared" si="458"/>
        <v>7.6910878528386739E-3</v>
      </c>
      <c r="Q407" s="34">
        <f t="shared" si="458"/>
        <v>7.1492769017076574E-2</v>
      </c>
      <c r="R407" s="34">
        <f t="shared" si="458"/>
        <v>0.13430538628739441</v>
      </c>
      <c r="S407" s="34">
        <f t="shared" si="458"/>
        <v>0.14063672185116927</v>
      </c>
      <c r="T407" s="34">
        <f t="shared" si="458"/>
        <v>8.8476213346140531E-2</v>
      </c>
      <c r="U407" s="34">
        <f t="shared" si="458"/>
        <v>-2.9243193955972413E-2</v>
      </c>
      <c r="V407" s="34">
        <f t="shared" si="458"/>
        <v>5.394379528554949E-2</v>
      </c>
      <c r="W407" s="34">
        <f t="shared" si="458"/>
        <v>0.19507274727961854</v>
      </c>
      <c r="X407" s="34">
        <f t="shared" si="458"/>
        <v>0.18634230674240548</v>
      </c>
      <c r="Y407" s="34">
        <f t="shared" si="458"/>
        <v>0.2212866533717408</v>
      </c>
      <c r="Z407" s="34">
        <f t="shared" si="458"/>
        <v>7.7262785126549272E-2</v>
      </c>
      <c r="AA407" s="34">
        <f t="shared" si="458"/>
        <v>3.3086171752680915E-3</v>
      </c>
      <c r="AB407" s="34">
        <f t="shared" si="458"/>
        <v>-0.11695433297375046</v>
      </c>
      <c r="AC407" s="34">
        <f t="shared" si="458"/>
        <v>4.8534572233480011E-2</v>
      </c>
      <c r="AD407" s="34">
        <f t="shared" si="458"/>
        <v>-0.16913293383881622</v>
      </c>
      <c r="AE407" s="34">
        <f t="shared" si="458"/>
        <v>-8.9070004366176736E-2</v>
      </c>
      <c r="AF407" s="34">
        <f t="shared" si="458"/>
        <v>-2.0230227434918868E-2</v>
      </c>
      <c r="AG407" s="34">
        <f t="shared" si="458"/>
        <v>-0.10350448247758759</v>
      </c>
      <c r="AH407" s="34">
        <f t="shared" si="458"/>
        <v>7.4253123302552959E-2</v>
      </c>
      <c r="AI407" s="34">
        <f t="shared" si="458"/>
        <v>5.1922219554854321E-2</v>
      </c>
      <c r="AJ407" s="34">
        <f t="shared" si="458"/>
        <v>4.7604225666820765E-2</v>
      </c>
    </row>
    <row r="408" spans="1:36">
      <c r="A408" s="1">
        <f>A94</f>
        <v>39600</v>
      </c>
      <c r="B408" s="34">
        <f t="shared" ref="B408:AJ408" si="459">IF(OR(B94="C",B82="C"),"C",(B94/B82-1))</f>
        <v>-9.7725414505341335E-2</v>
      </c>
      <c r="C408" s="34">
        <f t="shared" si="459"/>
        <v>-2.2945164266516827E-3</v>
      </c>
      <c r="D408" s="34">
        <f t="shared" si="459"/>
        <v>-0.16706716083574313</v>
      </c>
      <c r="E408" s="34">
        <f t="shared" si="459"/>
        <v>-0.12832042320045345</v>
      </c>
      <c r="F408" s="34">
        <f t="shared" si="459"/>
        <v>-7.3982627848730886E-2</v>
      </c>
      <c r="G408" s="34">
        <f t="shared" si="459"/>
        <v>-4.9595254970716596E-2</v>
      </c>
      <c r="H408" s="34">
        <f t="shared" si="459"/>
        <v>-0.12159423149360549</v>
      </c>
      <c r="I408" s="34">
        <f t="shared" si="459"/>
        <v>-0.31679838574070962</v>
      </c>
      <c r="J408" s="34">
        <f t="shared" si="459"/>
        <v>-0.2104261796042618</v>
      </c>
      <c r="K408" s="34">
        <f t="shared" si="459"/>
        <v>-9.01958570864142E-2</v>
      </c>
      <c r="L408" s="34">
        <f t="shared" si="459"/>
        <v>-0.20222985765374102</v>
      </c>
      <c r="M408" s="34">
        <f t="shared" si="459"/>
        <v>-1.3910646030453E-2</v>
      </c>
      <c r="N408" s="34">
        <f t="shared" si="459"/>
        <v>-6.7376368030850231E-2</v>
      </c>
      <c r="O408" s="34">
        <f t="shared" si="459"/>
        <v>-7.7919892292157567E-2</v>
      </c>
      <c r="P408" s="34">
        <f t="shared" si="459"/>
        <v>-0.19521531100478473</v>
      </c>
      <c r="Q408" s="34">
        <f t="shared" si="459"/>
        <v>-0.12360916316035531</v>
      </c>
      <c r="R408" s="34">
        <f t="shared" si="459"/>
        <v>4.277034114674394E-2</v>
      </c>
      <c r="S408" s="34">
        <f t="shared" si="459"/>
        <v>4.3528812760751157E-2</v>
      </c>
      <c r="T408" s="34">
        <f t="shared" si="459"/>
        <v>3.7870349743818199E-3</v>
      </c>
      <c r="U408" s="34">
        <f t="shared" si="459"/>
        <v>-1.2917312872418596E-2</v>
      </c>
      <c r="V408" s="34">
        <f t="shared" si="459"/>
        <v>1.474377706346397E-3</v>
      </c>
      <c r="W408" s="34">
        <f t="shared" si="459"/>
        <v>-0.10273066973268186</v>
      </c>
      <c r="X408" s="34">
        <f t="shared" si="459"/>
        <v>0.17618671580240419</v>
      </c>
      <c r="Y408" s="34">
        <f t="shared" si="459"/>
        <v>-0.10520630805789588</v>
      </c>
      <c r="Z408" s="34">
        <f t="shared" si="459"/>
        <v>-3.3775606341025499E-3</v>
      </c>
      <c r="AA408" s="34">
        <f t="shared" si="459"/>
        <v>-0.13150615587655701</v>
      </c>
      <c r="AB408" s="34">
        <f t="shared" si="459"/>
        <v>-0.11953078598297362</v>
      </c>
      <c r="AC408" s="34">
        <f t="shared" si="459"/>
        <v>-6.1929924943623371E-3</v>
      </c>
      <c r="AD408" s="34">
        <f t="shared" si="459"/>
        <v>-0.28603332760694034</v>
      </c>
      <c r="AE408" s="34">
        <f t="shared" si="459"/>
        <v>-0.23076923076923073</v>
      </c>
      <c r="AF408" s="34">
        <f t="shared" si="459"/>
        <v>-0.19439655172413794</v>
      </c>
      <c r="AG408" s="34">
        <f t="shared" si="459"/>
        <v>-0.22629254351779682</v>
      </c>
      <c r="AH408" s="34">
        <f t="shared" si="459"/>
        <v>-0.10142472850453321</v>
      </c>
      <c r="AI408" s="34">
        <f t="shared" si="459"/>
        <v>-9.3293869607525171E-2</v>
      </c>
      <c r="AJ408" s="34">
        <f t="shared" si="459"/>
        <v>-5.2264219835719716E-2</v>
      </c>
    </row>
    <row r="409" spans="1:36">
      <c r="A409" s="1">
        <f>A95</f>
        <v>39630</v>
      </c>
      <c r="B409" s="34">
        <f t="shared" ref="B409:AJ409" si="460">IF(OR(B95="C",B83="C"),"C",(B95/B83-1))</f>
        <v>-0.11394100167072663</v>
      </c>
      <c r="C409" s="34">
        <f t="shared" si="460"/>
        <v>-4.0881817764428119E-2</v>
      </c>
      <c r="D409" s="34">
        <f t="shared" si="460"/>
        <v>-0.12001855522287352</v>
      </c>
      <c r="E409" s="34">
        <f t="shared" si="460"/>
        <v>-0.11645908438732078</v>
      </c>
      <c r="F409" s="34">
        <f t="shared" si="460"/>
        <v>4.1475698377568371E-2</v>
      </c>
      <c r="G409" s="34">
        <f t="shared" si="460"/>
        <v>-5.2787049036714162E-2</v>
      </c>
      <c r="H409" s="34">
        <f t="shared" si="460"/>
        <v>-9.1283793571155791E-2</v>
      </c>
      <c r="I409" s="34">
        <f t="shared" si="460"/>
        <v>-0.17737872755342488</v>
      </c>
      <c r="J409" s="34">
        <f t="shared" si="460"/>
        <v>-0.1873542649530936</v>
      </c>
      <c r="K409" s="34">
        <f t="shared" si="460"/>
        <v>9.4582210991086102E-2</v>
      </c>
      <c r="L409" s="34">
        <f t="shared" si="460"/>
        <v>-3.3948496449723531E-2</v>
      </c>
      <c r="M409" s="34">
        <f t="shared" si="460"/>
        <v>-4.6371081615362852E-2</v>
      </c>
      <c r="N409" s="34">
        <f t="shared" si="460"/>
        <v>2.3295003965106975E-3</v>
      </c>
      <c r="O409" s="34">
        <f t="shared" si="460"/>
        <v>0.13256692660181679</v>
      </c>
      <c r="P409" s="34">
        <f t="shared" si="460"/>
        <v>-0.15251089940255125</v>
      </c>
      <c r="Q409" s="34">
        <f t="shared" si="460"/>
        <v>4.7494553376906223E-2</v>
      </c>
      <c r="R409" s="34">
        <f t="shared" si="460"/>
        <v>7.3881779402803271E-2</v>
      </c>
      <c r="S409" s="34">
        <f t="shared" si="460"/>
        <v>8.7498140974341831E-2</v>
      </c>
      <c r="T409" s="34">
        <f t="shared" si="460"/>
        <v>6.3128475523669625E-2</v>
      </c>
      <c r="U409" s="34">
        <f t="shared" si="460"/>
        <v>-9.2354454056581714E-2</v>
      </c>
      <c r="V409" s="34">
        <f t="shared" si="460"/>
        <v>1.8922578787803346E-2</v>
      </c>
      <c r="W409" s="34">
        <f t="shared" si="460"/>
        <v>3.1650903642663097E-2</v>
      </c>
      <c r="X409" s="34">
        <f t="shared" si="460"/>
        <v>0.30029693170570759</v>
      </c>
      <c r="Y409" s="34">
        <f t="shared" si="460"/>
        <v>3.7368768812862552E-2</v>
      </c>
      <c r="Z409" s="34">
        <f t="shared" si="460"/>
        <v>3.336440506680427E-2</v>
      </c>
      <c r="AA409" s="34">
        <f t="shared" si="460"/>
        <v>-7.1408375483019704E-2</v>
      </c>
      <c r="AB409" s="34">
        <f t="shared" si="460"/>
        <v>-1.0526315789473717E-2</v>
      </c>
      <c r="AC409" s="34">
        <f t="shared" si="460"/>
        <v>-3.7344870293451016E-2</v>
      </c>
      <c r="AD409" s="34">
        <f t="shared" si="460"/>
        <v>-7.8126062419256126E-2</v>
      </c>
      <c r="AE409" s="34">
        <f t="shared" si="460"/>
        <v>-5.5187969924812008E-2</v>
      </c>
      <c r="AF409" s="34">
        <f t="shared" si="460"/>
        <v>8.4654464221373571E-2</v>
      </c>
      <c r="AG409" s="34">
        <f t="shared" si="460"/>
        <v>-0.11947584789311405</v>
      </c>
      <c r="AH409" s="34">
        <f t="shared" si="460"/>
        <v>-0.1122224748048799</v>
      </c>
      <c r="AI409" s="34">
        <f t="shared" si="460"/>
        <v>8.8669738598682324E-2</v>
      </c>
      <c r="AJ409" s="34">
        <f t="shared" si="460"/>
        <v>-2.1477764578606506E-2</v>
      </c>
    </row>
    <row r="410" spans="1:36">
      <c r="A410" s="1">
        <f>A96</f>
        <v>39661</v>
      </c>
      <c r="B410" s="34">
        <f t="shared" ref="B410:AJ410" si="461">IF(OR(B96="C",B84="C"),"C",(B96/B84-1))</f>
        <v>-0.22556421010585181</v>
      </c>
      <c r="C410" s="34">
        <f t="shared" si="461"/>
        <v>1.946139153766735E-3</v>
      </c>
      <c r="D410" s="34">
        <f t="shared" si="461"/>
        <v>-0.12055500495540139</v>
      </c>
      <c r="E410" s="34">
        <f t="shared" si="461"/>
        <v>-5.052051439069194E-2</v>
      </c>
      <c r="F410" s="34">
        <f t="shared" si="461"/>
        <v>2.1033342628371088E-2</v>
      </c>
      <c r="G410" s="34">
        <f t="shared" si="461"/>
        <v>-9.6600309547952845E-3</v>
      </c>
      <c r="H410" s="34">
        <f t="shared" si="461"/>
        <v>-3.5684279669431551E-2</v>
      </c>
      <c r="I410" s="34">
        <f t="shared" si="461"/>
        <v>-0.14523043944265812</v>
      </c>
      <c r="J410" s="34">
        <f t="shared" si="461"/>
        <v>-0.21126760563380287</v>
      </c>
      <c r="K410" s="34">
        <f t="shared" si="461"/>
        <v>0.16475639966969458</v>
      </c>
      <c r="L410" s="34">
        <f t="shared" si="461"/>
        <v>-0.18245757849004018</v>
      </c>
      <c r="M410" s="34">
        <f t="shared" si="461"/>
        <v>4.2332723805029504E-2</v>
      </c>
      <c r="N410" s="34">
        <f t="shared" si="461"/>
        <v>-0.13795511415436545</v>
      </c>
      <c r="O410" s="34">
        <f t="shared" si="461"/>
        <v>-0.13740291790665604</v>
      </c>
      <c r="P410" s="34">
        <f t="shared" si="461"/>
        <v>-0.11378861183475997</v>
      </c>
      <c r="Q410" s="34">
        <f t="shared" si="461"/>
        <v>-4.0084033613445369E-2</v>
      </c>
      <c r="R410" s="34">
        <f t="shared" si="461"/>
        <v>-1.6082907323986428E-2</v>
      </c>
      <c r="S410" s="34">
        <f t="shared" si="461"/>
        <v>-1.8873525853687512E-2</v>
      </c>
      <c r="T410" s="34">
        <f t="shared" si="461"/>
        <v>-3.4356808583494991E-2</v>
      </c>
      <c r="U410" s="34">
        <f t="shared" si="461"/>
        <v>-0.13378554172086976</v>
      </c>
      <c r="V410" s="34">
        <f t="shared" si="461"/>
        <v>-1.9754698960736006E-2</v>
      </c>
      <c r="W410" s="34">
        <f t="shared" si="461"/>
        <v>-6.132914704343273E-2</v>
      </c>
      <c r="X410" s="34">
        <f t="shared" si="461"/>
        <v>0.35584797368236853</v>
      </c>
      <c r="Y410" s="34">
        <f t="shared" si="461"/>
        <v>-0.2569942915277228</v>
      </c>
      <c r="Z410" s="34">
        <f t="shared" si="461"/>
        <v>-1.8573431353623104E-2</v>
      </c>
      <c r="AA410" s="34">
        <f t="shared" si="461"/>
        <v>-2.2642218766554478E-2</v>
      </c>
      <c r="AB410" s="34">
        <f t="shared" si="461"/>
        <v>-0.13010620571255449</v>
      </c>
      <c r="AC410" s="34">
        <f t="shared" si="461"/>
        <v>2.2700071986609949E-3</v>
      </c>
      <c r="AD410" s="34">
        <f t="shared" si="461"/>
        <v>-0.16763559701015784</v>
      </c>
      <c r="AE410" s="34">
        <f t="shared" si="461"/>
        <v>-0.28152874982846166</v>
      </c>
      <c r="AF410" s="34">
        <f t="shared" si="461"/>
        <v>-5.0433284891544194E-2</v>
      </c>
      <c r="AG410" s="34">
        <f t="shared" si="461"/>
        <v>-0.2002475247524752</v>
      </c>
      <c r="AH410" s="34">
        <f t="shared" si="461"/>
        <v>-0.17201406027970978</v>
      </c>
      <c r="AI410" s="34">
        <f t="shared" si="461"/>
        <v>1.8723367623638687E-2</v>
      </c>
      <c r="AJ410" s="34">
        <f t="shared" si="461"/>
        <v>-3.9065042248544346E-2</v>
      </c>
    </row>
    <row r="411" spans="1:36">
      <c r="A411" s="1">
        <f>A97</f>
        <v>39692</v>
      </c>
      <c r="B411" s="34">
        <f t="shared" ref="B411:AJ411" si="462">IF(OR(B97="C",B85="C"),"C",(B97/B85-1))</f>
        <v>-9.7326704607400671E-2</v>
      </c>
      <c r="C411" s="34">
        <f t="shared" si="462"/>
        <v>-3.2469656055240437E-2</v>
      </c>
      <c r="D411" s="34">
        <f t="shared" si="462"/>
        <v>-5.5155792735410603E-2</v>
      </c>
      <c r="E411" s="34">
        <f t="shared" si="462"/>
        <v>-0.10858706409733943</v>
      </c>
      <c r="F411" s="34">
        <f t="shared" si="462"/>
        <v>-0.10027930852268441</v>
      </c>
      <c r="G411" s="34">
        <f t="shared" si="462"/>
        <v>-0.1891000042036235</v>
      </c>
      <c r="H411" s="34">
        <f t="shared" si="462"/>
        <v>-9.4996890869520123E-2</v>
      </c>
      <c r="I411" s="34">
        <f t="shared" si="462"/>
        <v>-0.13040551909809861</v>
      </c>
      <c r="J411" s="34">
        <f t="shared" si="462"/>
        <v>-0.22919764040094004</v>
      </c>
      <c r="K411" s="34">
        <f t="shared" si="462"/>
        <v>2.1957614157745331E-2</v>
      </c>
      <c r="L411" s="34">
        <f t="shared" si="462"/>
        <v>-1.5342606281869453E-2</v>
      </c>
      <c r="M411" s="34">
        <f t="shared" si="462"/>
        <v>-4.9996281421984201E-2</v>
      </c>
      <c r="N411" s="34">
        <f t="shared" si="462"/>
        <v>-8.9926594902304924E-2</v>
      </c>
      <c r="O411" s="34">
        <f t="shared" si="462"/>
        <v>9.9187225778608834E-2</v>
      </c>
      <c r="P411" s="34">
        <f t="shared" si="462"/>
        <v>-0.17335429626085175</v>
      </c>
      <c r="Q411" s="34">
        <f t="shared" si="462"/>
        <v>-1.6728624535315983E-2</v>
      </c>
      <c r="R411" s="34">
        <f t="shared" si="462"/>
        <v>2.3671329456407042E-2</v>
      </c>
      <c r="S411" s="34">
        <f t="shared" si="462"/>
        <v>1.6260267686918795E-2</v>
      </c>
      <c r="T411" s="34">
        <f t="shared" si="462"/>
        <v>-0.15577554496753643</v>
      </c>
      <c r="U411" s="34">
        <f t="shared" si="462"/>
        <v>9.2931474207420317E-2</v>
      </c>
      <c r="V411" s="34">
        <f t="shared" si="462"/>
        <v>5.9902264725963938E-4</v>
      </c>
      <c r="W411" s="34">
        <f t="shared" si="462"/>
        <v>-0.15636191051473447</v>
      </c>
      <c r="X411" s="34">
        <f t="shared" si="462"/>
        <v>0.21968540908557332</v>
      </c>
      <c r="Y411" s="34">
        <f t="shared" si="462"/>
        <v>-0.20500797602358967</v>
      </c>
      <c r="Z411" s="34">
        <f t="shared" si="462"/>
        <v>-1.1409830007390931E-2</v>
      </c>
      <c r="AA411" s="34">
        <f t="shared" si="462"/>
        <v>-7.7596054346803611E-2</v>
      </c>
      <c r="AB411" s="34">
        <f t="shared" si="462"/>
        <v>-0.1403573915061499</v>
      </c>
      <c r="AC411" s="34">
        <f t="shared" si="462"/>
        <v>-5.8478034641138987E-2</v>
      </c>
      <c r="AD411" s="34">
        <f t="shared" si="462"/>
        <v>-6.5832824893227615E-2</v>
      </c>
      <c r="AE411" s="34">
        <f t="shared" si="462"/>
        <v>-0.30262295081967217</v>
      </c>
      <c r="AF411" s="34">
        <f t="shared" si="462"/>
        <v>1.2734227473006232E-2</v>
      </c>
      <c r="AG411" s="34">
        <f t="shared" si="462"/>
        <v>-0.13707716117621049</v>
      </c>
      <c r="AH411" s="34">
        <f t="shared" si="462"/>
        <v>-5.0920968087384888E-2</v>
      </c>
      <c r="AI411" s="34">
        <f t="shared" si="462"/>
        <v>5.601539942252165E-2</v>
      </c>
      <c r="AJ411" s="34">
        <f t="shared" si="462"/>
        <v>-5.2576906793597167E-2</v>
      </c>
    </row>
    <row r="412" spans="1:36">
      <c r="A412" s="1">
        <f>A98</f>
        <v>39722</v>
      </c>
      <c r="B412" s="34">
        <f t="shared" ref="B412:AJ412" si="463">IF(OR(B98="C",B86="C"),"C",(B98/B86-1))</f>
        <v>-1.2763566776102131E-2</v>
      </c>
      <c r="C412" s="34">
        <f t="shared" si="463"/>
        <v>5.5303610992686103E-2</v>
      </c>
      <c r="D412" s="34">
        <f t="shared" si="463"/>
        <v>0.11424845646157111</v>
      </c>
      <c r="E412" s="34">
        <f t="shared" si="463"/>
        <v>2.0109229405705698E-2</v>
      </c>
      <c r="F412" s="34">
        <f t="shared" si="463"/>
        <v>1.8940052128583851E-2</v>
      </c>
      <c r="G412" s="34">
        <f t="shared" si="463"/>
        <v>-6.8619794274118462E-3</v>
      </c>
      <c r="H412" s="34">
        <f t="shared" si="463"/>
        <v>0.15899458125435917</v>
      </c>
      <c r="I412" s="34">
        <f t="shared" si="463"/>
        <v>-2.601318188192403E-2</v>
      </c>
      <c r="J412" s="34">
        <f t="shared" si="463"/>
        <v>4.4698709319819452E-2</v>
      </c>
      <c r="K412" s="34">
        <f t="shared" si="463"/>
        <v>-5.3268981543549199E-2</v>
      </c>
      <c r="L412" s="34">
        <f t="shared" si="463"/>
        <v>-1.0459807981927693E-2</v>
      </c>
      <c r="M412" s="34">
        <f t="shared" si="463"/>
        <v>0.49814786232443287</v>
      </c>
      <c r="N412" s="34">
        <f t="shared" si="463"/>
        <v>0.13425149417684445</v>
      </c>
      <c r="O412" s="34">
        <f t="shared" si="463"/>
        <v>0.32740640708230173</v>
      </c>
      <c r="P412" s="34">
        <f t="shared" si="463"/>
        <v>1.6398797857049452E-2</v>
      </c>
      <c r="Q412" s="34">
        <f t="shared" si="463"/>
        <v>0.12834224598930488</v>
      </c>
      <c r="R412" s="34">
        <f t="shared" si="463"/>
        <v>0.17640219566456872</v>
      </c>
      <c r="S412" s="34">
        <f t="shared" si="463"/>
        <v>0.17567665962812673</v>
      </c>
      <c r="T412" s="34">
        <f t="shared" si="463"/>
        <v>-1.7845895444047466E-3</v>
      </c>
      <c r="U412" s="34">
        <f t="shared" si="463"/>
        <v>3.3365591553160545E-3</v>
      </c>
      <c r="V412" s="34">
        <f t="shared" si="463"/>
        <v>1.5665668424308166E-2</v>
      </c>
      <c r="W412" s="34">
        <f t="shared" si="463"/>
        <v>6.3106410052489181E-2</v>
      </c>
      <c r="X412" s="34">
        <f t="shared" si="463"/>
        <v>6.8553699689744674E-2</v>
      </c>
      <c r="Y412" s="34">
        <f t="shared" si="463"/>
        <v>0.10393664104355937</v>
      </c>
      <c r="Z412" s="34">
        <f t="shared" si="463"/>
        <v>2.6585836179625177E-2</v>
      </c>
      <c r="AA412" s="34">
        <f t="shared" si="463"/>
        <v>6.2335699263932787E-2</v>
      </c>
      <c r="AB412" s="34">
        <f t="shared" si="463"/>
        <v>1.1546913994113783E-3</v>
      </c>
      <c r="AC412" s="34">
        <f t="shared" si="463"/>
        <v>-6.9209697218913124E-2</v>
      </c>
      <c r="AD412" s="34">
        <f t="shared" si="463"/>
        <v>-9.0722706304459222E-2</v>
      </c>
      <c r="AE412" s="34">
        <f t="shared" si="463"/>
        <v>5.6514362604574986E-2</v>
      </c>
      <c r="AF412" s="34">
        <f t="shared" si="463"/>
        <v>4.0255291324927889E-2</v>
      </c>
      <c r="AG412" s="34">
        <f t="shared" si="463"/>
        <v>6.7752831313331985E-2</v>
      </c>
      <c r="AH412" s="34">
        <f t="shared" si="463"/>
        <v>-4.7287748668333518E-2</v>
      </c>
      <c r="AI412" s="34">
        <f t="shared" si="463"/>
        <v>2.9416406274658247E-2</v>
      </c>
      <c r="AJ412" s="34">
        <f t="shared" si="463"/>
        <v>4.2546484276001717E-2</v>
      </c>
    </row>
    <row r="413" spans="1:36">
      <c r="A413" s="1">
        <f>A99</f>
        <v>39753</v>
      </c>
      <c r="B413" s="34">
        <f t="shared" ref="B413:AJ413" si="464">IF(OR(B99="C",B87="C"),"C",(B99/B87-1))</f>
        <v>-3.1959336033674846E-2</v>
      </c>
      <c r="C413" s="34">
        <f t="shared" si="464"/>
        <v>-5.8360778762903021E-2</v>
      </c>
      <c r="D413" s="34">
        <f t="shared" si="464"/>
        <v>5.4587350947448599E-2</v>
      </c>
      <c r="E413" s="34">
        <f t="shared" si="464"/>
        <v>-3.0440752937745286E-2</v>
      </c>
      <c r="F413" s="34">
        <f t="shared" si="464"/>
        <v>-5.7682608758303666E-2</v>
      </c>
      <c r="G413" s="34">
        <f t="shared" si="464"/>
        <v>-0.1693746017742489</v>
      </c>
      <c r="H413" s="34">
        <f t="shared" si="464"/>
        <v>4.3975591076412801E-3</v>
      </c>
      <c r="I413" s="34">
        <f t="shared" si="464"/>
        <v>0.11378039793662498</v>
      </c>
      <c r="J413" s="34">
        <f t="shared" si="464"/>
        <v>2.5635397919318681E-2</v>
      </c>
      <c r="K413" s="34">
        <f t="shared" si="464"/>
        <v>6.6775317020896674E-2</v>
      </c>
      <c r="L413" s="34">
        <f t="shared" si="464"/>
        <v>2.0029477344015723E-2</v>
      </c>
      <c r="M413" s="34">
        <f t="shared" si="464"/>
        <v>0.13913190482228144</v>
      </c>
      <c r="N413" s="34">
        <f t="shared" si="464"/>
        <v>-5.7475309076406966E-2</v>
      </c>
      <c r="O413" s="34">
        <f t="shared" si="464"/>
        <v>-9.0072449579009173E-2</v>
      </c>
      <c r="P413" s="34">
        <f t="shared" si="464"/>
        <v>-8.64755171510867E-2</v>
      </c>
      <c r="Q413" s="34">
        <f t="shared" si="464"/>
        <v>4.0489164871372552E-2</v>
      </c>
      <c r="R413" s="34">
        <f t="shared" si="464"/>
        <v>2.4790345071390663E-2</v>
      </c>
      <c r="S413" s="34">
        <f t="shared" si="464"/>
        <v>4.5786101244106092E-2</v>
      </c>
      <c r="T413" s="34">
        <f t="shared" si="464"/>
        <v>-0.10800529275554083</v>
      </c>
      <c r="U413" s="34">
        <f t="shared" si="464"/>
        <v>-6.6878286100748308E-2</v>
      </c>
      <c r="V413" s="34">
        <f t="shared" si="464"/>
        <v>-4.4185134185160568E-2</v>
      </c>
      <c r="W413" s="34">
        <f t="shared" si="464"/>
        <v>5.2388420294155136E-2</v>
      </c>
      <c r="X413" s="34">
        <f t="shared" si="464"/>
        <v>4.5083032490974784E-2</v>
      </c>
      <c r="Y413" s="34">
        <f t="shared" si="464"/>
        <v>3.9195192056440398E-4</v>
      </c>
      <c r="Z413" s="34">
        <f t="shared" si="464"/>
        <v>-3.0317294697727259E-2</v>
      </c>
      <c r="AA413" s="34">
        <f t="shared" si="464"/>
        <v>-1.498545605651358E-2</v>
      </c>
      <c r="AB413" s="34">
        <f t="shared" si="464"/>
        <v>-0.16206016507384879</v>
      </c>
      <c r="AC413" s="34">
        <f t="shared" si="464"/>
        <v>-0.10851416477548004</v>
      </c>
      <c r="AD413" s="34">
        <f t="shared" si="464"/>
        <v>-4.9115832194475462E-2</v>
      </c>
      <c r="AE413" s="34">
        <f t="shared" si="464"/>
        <v>-1.9619763457499717E-2</v>
      </c>
      <c r="AF413" s="34">
        <f t="shared" si="464"/>
        <v>2.6494245927835669E-2</v>
      </c>
      <c r="AG413" s="34">
        <f t="shared" si="464"/>
        <v>-8.3366626714609149E-2</v>
      </c>
      <c r="AH413" s="34">
        <f t="shared" si="464"/>
        <v>-2.0956635884208374E-3</v>
      </c>
      <c r="AI413" s="34">
        <f t="shared" si="464"/>
        <v>-2.9913163267816345E-2</v>
      </c>
      <c r="AJ413" s="34">
        <f t="shared" si="464"/>
        <v>-4.1205513306257435E-2</v>
      </c>
    </row>
    <row r="414" spans="1:36">
      <c r="A414" s="1">
        <f>A100</f>
        <v>39783</v>
      </c>
      <c r="B414" s="34">
        <f t="shared" ref="B414:AJ414" si="465">IF(OR(B100="C",B88="C"),"C",(B100/B88-1))</f>
        <v>-8.3841986800442525E-2</v>
      </c>
      <c r="C414" s="34">
        <f t="shared" si="465"/>
        <v>1.2044762627154704E-2</v>
      </c>
      <c r="D414" s="34">
        <f t="shared" si="465"/>
        <v>6.2604748603351856E-2</v>
      </c>
      <c r="E414" s="34">
        <f t="shared" si="465"/>
        <v>9.4967971444710253E-2</v>
      </c>
      <c r="F414" s="34">
        <f t="shared" si="465"/>
        <v>-6.4526605923351021E-2</v>
      </c>
      <c r="G414" s="34">
        <f t="shared" si="465"/>
        <v>-3.5807966461878782E-2</v>
      </c>
      <c r="H414" s="34">
        <f t="shared" si="465"/>
        <v>3.0691663272383041E-2</v>
      </c>
      <c r="I414" s="34">
        <f t="shared" si="465"/>
        <v>-1.8754014129736651E-2</v>
      </c>
      <c r="J414" s="34">
        <f t="shared" si="465"/>
        <v>-0.19466365342907654</v>
      </c>
      <c r="K414" s="34">
        <f t="shared" si="465"/>
        <v>-2.2626492325184766E-2</v>
      </c>
      <c r="L414" s="34">
        <f t="shared" si="465"/>
        <v>-2.5458425349246916E-2</v>
      </c>
      <c r="M414" s="34">
        <f t="shared" si="465"/>
        <v>6.219450530928694E-2</v>
      </c>
      <c r="N414" s="34">
        <f t="shared" si="465"/>
        <v>-3.0734842134674478E-2</v>
      </c>
      <c r="O414" s="34">
        <f t="shared" si="465"/>
        <v>-0.17076063856076706</v>
      </c>
      <c r="P414" s="34">
        <f t="shared" si="465"/>
        <v>1.9929660023446649E-2</v>
      </c>
      <c r="Q414" s="34">
        <f t="shared" si="465"/>
        <v>-2.6995491911959713E-2</v>
      </c>
      <c r="R414" s="34">
        <f t="shared" si="465"/>
        <v>-4.6825031819202723E-2</v>
      </c>
      <c r="S414" s="34">
        <f t="shared" si="465"/>
        <v>-5.4639936826553215E-2</v>
      </c>
      <c r="T414" s="34">
        <f t="shared" si="465"/>
        <v>-4.6998640160590521E-2</v>
      </c>
      <c r="U414" s="34">
        <f t="shared" si="465"/>
        <v>-1.5949487913732185E-2</v>
      </c>
      <c r="V414" s="34">
        <f t="shared" si="465"/>
        <v>-7.2762049528152462E-2</v>
      </c>
      <c r="W414" s="34">
        <f t="shared" si="465"/>
        <v>0.13297255508310779</v>
      </c>
      <c r="X414" s="34">
        <f t="shared" si="465"/>
        <v>5.3568210488376344E-2</v>
      </c>
      <c r="Y414" s="34">
        <f t="shared" si="465"/>
        <v>0.14349968710888605</v>
      </c>
      <c r="Z414" s="34">
        <f t="shared" si="465"/>
        <v>-3.8305396822821858E-2</v>
      </c>
      <c r="AA414" s="34">
        <f t="shared" si="465"/>
        <v>-4.4171695630473296E-2</v>
      </c>
      <c r="AB414" s="34">
        <f t="shared" si="465"/>
        <v>7.1413871166907672E-3</v>
      </c>
      <c r="AC414" s="34">
        <f t="shared" si="465"/>
        <v>-8.5020261947967746E-2</v>
      </c>
      <c r="AD414" s="34">
        <f t="shared" si="465"/>
        <v>-4.5445755173080693E-2</v>
      </c>
      <c r="AE414" s="34">
        <f t="shared" si="465"/>
        <v>4.3435899759822316E-2</v>
      </c>
      <c r="AF414" s="34">
        <f t="shared" si="465"/>
        <v>2.9865496175368378E-2</v>
      </c>
      <c r="AG414" s="34">
        <f t="shared" si="465"/>
        <v>-0.11128284389489951</v>
      </c>
      <c r="AH414" s="34">
        <f t="shared" si="465"/>
        <v>-4.2328679184721052E-3</v>
      </c>
      <c r="AI414" s="34">
        <f t="shared" si="465"/>
        <v>3.0080473143300424E-2</v>
      </c>
      <c r="AJ414" s="34">
        <f t="shared" si="465"/>
        <v>-2.596684684209849E-2</v>
      </c>
    </row>
    <row r="415" spans="1:36">
      <c r="A415" s="1">
        <f>A101</f>
        <v>39814</v>
      </c>
      <c r="B415" s="34">
        <f t="shared" ref="B415:AJ415" si="466">IF(OR(B101="C",B89="C"),"C",(B101/B89-1))</f>
        <v>-0.10479376973076004</v>
      </c>
      <c r="C415" s="34">
        <f t="shared" si="466"/>
        <v>-5.8148309561318556E-2</v>
      </c>
      <c r="D415" s="34">
        <f t="shared" si="466"/>
        <v>-1.2236596205532524E-2</v>
      </c>
      <c r="E415" s="34">
        <f t="shared" si="466"/>
        <v>1.1439117603530891E-2</v>
      </c>
      <c r="F415" s="34">
        <f t="shared" si="466"/>
        <v>-1.6997240606651642E-2</v>
      </c>
      <c r="G415" s="34">
        <f t="shared" si="466"/>
        <v>-7.8920793152020829E-2</v>
      </c>
      <c r="H415" s="34">
        <f t="shared" si="466"/>
        <v>-3.4921219939187287E-2</v>
      </c>
      <c r="I415" s="34">
        <f t="shared" si="466"/>
        <v>0.14959725559535153</v>
      </c>
      <c r="J415" s="34">
        <f t="shared" si="466"/>
        <v>-0.11760035782176004</v>
      </c>
      <c r="K415" s="34">
        <f t="shared" si="466"/>
        <v>7.0323318682641967E-2</v>
      </c>
      <c r="L415" s="34">
        <f t="shared" si="466"/>
        <v>-3.5752142433660428E-3</v>
      </c>
      <c r="M415" s="34">
        <f t="shared" si="466"/>
        <v>2.4974411463664303E-2</v>
      </c>
      <c r="N415" s="34">
        <f t="shared" si="466"/>
        <v>1.2964377805367189E-2</v>
      </c>
      <c r="O415" s="34">
        <f t="shared" si="466"/>
        <v>6.3798278967380329E-2</v>
      </c>
      <c r="P415" s="34">
        <f t="shared" si="466"/>
        <v>-1.4782220083192632E-3</v>
      </c>
      <c r="Q415" s="34">
        <f t="shared" si="466"/>
        <v>-1.3008980194365805E-2</v>
      </c>
      <c r="R415" s="34">
        <f t="shared" si="466"/>
        <v>-6.6631757454638008E-2</v>
      </c>
      <c r="S415" s="34">
        <f t="shared" si="466"/>
        <v>-7.4624862897015198E-2</v>
      </c>
      <c r="T415" s="34">
        <f t="shared" si="466"/>
        <v>-4.7161580158906924E-2</v>
      </c>
      <c r="U415" s="34">
        <f t="shared" si="466"/>
        <v>-4.0386164293473081E-2</v>
      </c>
      <c r="V415" s="34">
        <f t="shared" si="466"/>
        <v>-8.9616009089114379E-2</v>
      </c>
      <c r="W415" s="34">
        <f t="shared" si="466"/>
        <v>-5.7656022355441983E-2</v>
      </c>
      <c r="X415" s="34">
        <f t="shared" si="466"/>
        <v>0.10377828922132726</v>
      </c>
      <c r="Y415" s="34">
        <f t="shared" si="466"/>
        <v>0.19360735810791518</v>
      </c>
      <c r="Z415" s="34">
        <f t="shared" si="466"/>
        <v>-5.5500482863154676E-2</v>
      </c>
      <c r="AA415" s="34">
        <f t="shared" si="466"/>
        <v>-1.6309598884536869E-2</v>
      </c>
      <c r="AB415" s="34">
        <f t="shared" si="466"/>
        <v>0.12692429903470037</v>
      </c>
      <c r="AC415" s="34">
        <f t="shared" si="466"/>
        <v>-4.5374260550546941E-2</v>
      </c>
      <c r="AD415" s="34">
        <f t="shared" si="466"/>
        <v>5.7615301267254004E-2</v>
      </c>
      <c r="AE415" s="34">
        <f t="shared" si="466"/>
        <v>3.4215078722053205E-2</v>
      </c>
      <c r="AF415" s="34">
        <f t="shared" si="466"/>
        <v>3.6100965301330445E-2</v>
      </c>
      <c r="AG415" s="34">
        <f t="shared" si="466"/>
        <v>-0.11777301927194861</v>
      </c>
      <c r="AH415" s="34">
        <f t="shared" si="466"/>
        <v>-8.2537918410041655E-3</v>
      </c>
      <c r="AI415" s="34">
        <f t="shared" si="466"/>
        <v>5.8549985284018335E-2</v>
      </c>
      <c r="AJ415" s="34">
        <f t="shared" si="466"/>
        <v>-3.3581502564289045E-2</v>
      </c>
    </row>
    <row r="416" spans="1:36">
      <c r="A416" s="1">
        <f>A102</f>
        <v>39845</v>
      </c>
      <c r="B416" s="34">
        <f t="shared" ref="B416:AJ416" si="467">IF(OR(B102="C",B90="C"),"C",(B102/B90-1))</f>
        <v>-7.6435452304094764E-2</v>
      </c>
      <c r="C416" s="34">
        <f t="shared" si="467"/>
        <v>-7.5244271075043612E-2</v>
      </c>
      <c r="D416" s="34">
        <f t="shared" si="467"/>
        <v>2.5664493945653177E-2</v>
      </c>
      <c r="E416" s="34">
        <f t="shared" si="467"/>
        <v>-7.7397260273972646E-2</v>
      </c>
      <c r="F416" s="34">
        <f t="shared" si="467"/>
        <v>2.5654486563586376E-2</v>
      </c>
      <c r="G416" s="34">
        <f t="shared" si="467"/>
        <v>-0.19187512848669008</v>
      </c>
      <c r="H416" s="34">
        <f t="shared" si="467"/>
        <v>-4.801600204952361E-2</v>
      </c>
      <c r="I416" s="34">
        <f t="shared" si="467"/>
        <v>0.10362768496420038</v>
      </c>
      <c r="J416" s="34">
        <f t="shared" si="467"/>
        <v>-6.8768351104929737E-2</v>
      </c>
      <c r="K416" s="34">
        <f t="shared" si="467"/>
        <v>-6.950362260216103E-2</v>
      </c>
      <c r="L416" s="34">
        <f t="shared" si="467"/>
        <v>-3.517961483940113E-2</v>
      </c>
      <c r="M416" s="34">
        <f t="shared" si="467"/>
        <v>5.6578506863073308E-2</v>
      </c>
      <c r="N416" s="34">
        <f t="shared" si="467"/>
        <v>-0.14916953353308915</v>
      </c>
      <c r="O416" s="34">
        <f t="shared" si="467"/>
        <v>0.12722985441870005</v>
      </c>
      <c r="P416" s="34">
        <f t="shared" si="467"/>
        <v>-0.18057030481809244</v>
      </c>
      <c r="Q416" s="34">
        <f t="shared" si="467"/>
        <v>-6.5818361037680906E-2</v>
      </c>
      <c r="R416" s="34">
        <f t="shared" si="467"/>
        <v>-8.9819498249116059E-2</v>
      </c>
      <c r="S416" s="34">
        <f t="shared" si="467"/>
        <v>-9.1134165288427771E-2</v>
      </c>
      <c r="T416" s="34">
        <f t="shared" si="467"/>
        <v>-5.3888858352113433E-2</v>
      </c>
      <c r="U416" s="34">
        <f t="shared" si="467"/>
        <v>-5.6845853434413063E-2</v>
      </c>
      <c r="V416" s="34">
        <f t="shared" si="467"/>
        <v>-7.0957901995077344E-2</v>
      </c>
      <c r="W416" s="34">
        <f t="shared" si="467"/>
        <v>-5.7764858680190434E-2</v>
      </c>
      <c r="X416" s="34">
        <f t="shared" si="467"/>
        <v>2.9578994441959994E-2</v>
      </c>
      <c r="Y416" s="34">
        <f t="shared" si="467"/>
        <v>-4.4995507637017096E-2</v>
      </c>
      <c r="Z416" s="34">
        <f t="shared" si="467"/>
        <v>-6.0188956154833995E-2</v>
      </c>
      <c r="AA416" s="34">
        <f t="shared" si="467"/>
        <v>-0.10513814226778351</v>
      </c>
      <c r="AB416" s="34">
        <f t="shared" si="467"/>
        <v>4.5865586341604647E-2</v>
      </c>
      <c r="AC416" s="34">
        <f t="shared" si="467"/>
        <v>-0.12861187510111638</v>
      </c>
      <c r="AD416" s="34">
        <f t="shared" si="467"/>
        <v>-3.2566181055495691E-2</v>
      </c>
      <c r="AE416" s="34">
        <f t="shared" si="467"/>
        <v>-0.2030500967172213</v>
      </c>
      <c r="AF416" s="34">
        <f t="shared" si="467"/>
        <v>-7.3502255320437193E-2</v>
      </c>
      <c r="AG416" s="34">
        <f t="shared" si="467"/>
        <v>-2.0205835143045969E-2</v>
      </c>
      <c r="AH416" s="34">
        <f t="shared" si="467"/>
        <v>-7.2863096642289849E-2</v>
      </c>
      <c r="AI416" s="34">
        <f t="shared" si="467"/>
        <v>-7.6192761173567325E-2</v>
      </c>
      <c r="AJ416" s="34">
        <f t="shared" si="467"/>
        <v>-7.4222802611979888E-2</v>
      </c>
    </row>
    <row r="417" spans="1:36">
      <c r="A417" s="1">
        <f>A103</f>
        <v>39873</v>
      </c>
      <c r="B417" s="34">
        <f t="shared" ref="B417:AJ417" si="468">IF(OR(B103="C",B91="C"),"C",(B103/B91-1))</f>
        <v>-0.13297847185366951</v>
      </c>
      <c r="C417" s="34">
        <f t="shared" si="468"/>
        <v>-5.2787558166280335E-2</v>
      </c>
      <c r="D417" s="34">
        <f t="shared" si="468"/>
        <v>-0.13144003105188251</v>
      </c>
      <c r="E417" s="34">
        <f t="shared" si="468"/>
        <v>-4.3483489038941836E-2</v>
      </c>
      <c r="F417" s="34">
        <f t="shared" si="468"/>
        <v>-0.17505794171310218</v>
      </c>
      <c r="G417" s="34">
        <f t="shared" si="468"/>
        <v>-0.14042111506524313</v>
      </c>
      <c r="H417" s="34">
        <f t="shared" si="468"/>
        <v>-4.9750310877760939E-2</v>
      </c>
      <c r="I417" s="34">
        <f t="shared" si="468"/>
        <v>-0.19988759083062346</v>
      </c>
      <c r="J417" s="34">
        <f t="shared" si="468"/>
        <v>-1.8104696875642645E-4</v>
      </c>
      <c r="K417" s="34">
        <f t="shared" si="468"/>
        <v>-0.14356362441468828</v>
      </c>
      <c r="L417" s="34">
        <f t="shared" si="468"/>
        <v>-8.8207311370196551E-2</v>
      </c>
      <c r="M417" s="34">
        <f t="shared" si="468"/>
        <v>7.4832583354002002E-2</v>
      </c>
      <c r="N417" s="34">
        <f t="shared" si="468"/>
        <v>-0.14558586627484993</v>
      </c>
      <c r="O417" s="34">
        <f t="shared" si="468"/>
        <v>-0.28864200648066318</v>
      </c>
      <c r="P417" s="34">
        <f t="shared" si="468"/>
        <v>-0.29244090264740819</v>
      </c>
      <c r="Q417" s="34">
        <f t="shared" si="468"/>
        <v>-0.15937670858392561</v>
      </c>
      <c r="R417" s="34">
        <f t="shared" si="468"/>
        <v>-5.7017910364613789E-2</v>
      </c>
      <c r="S417" s="34">
        <f t="shared" si="468"/>
        <v>-7.474394578722332E-2</v>
      </c>
      <c r="T417" s="34">
        <f t="shared" si="468"/>
        <v>-0.11751556587828627</v>
      </c>
      <c r="U417" s="34">
        <f t="shared" si="468"/>
        <v>-0.16877681486981033</v>
      </c>
      <c r="V417" s="34">
        <f t="shared" si="468"/>
        <v>-9.6394865742362001E-2</v>
      </c>
      <c r="W417" s="34">
        <f t="shared" si="468"/>
        <v>-9.0951835199388764E-2</v>
      </c>
      <c r="X417" s="34">
        <f t="shared" si="468"/>
        <v>-9.8535805102124563E-2</v>
      </c>
      <c r="Y417" s="34">
        <f t="shared" si="468"/>
        <v>-0.13221754458021018</v>
      </c>
      <c r="Z417" s="34">
        <f t="shared" si="468"/>
        <v>-9.8075624577987797E-2</v>
      </c>
      <c r="AA417" s="34">
        <f t="shared" si="468"/>
        <v>-0.15505518601094503</v>
      </c>
      <c r="AB417" s="34">
        <f t="shared" si="468"/>
        <v>-0.15683354938163474</v>
      </c>
      <c r="AC417" s="34">
        <f t="shared" si="468"/>
        <v>-0.11568209841945976</v>
      </c>
      <c r="AD417" s="34">
        <f t="shared" si="468"/>
        <v>-0.18120090916937592</v>
      </c>
      <c r="AE417" s="34">
        <f t="shared" si="468"/>
        <v>-0.30613225682429834</v>
      </c>
      <c r="AF417" s="34">
        <f t="shared" si="468"/>
        <v>-6.2095448206963999E-2</v>
      </c>
      <c r="AG417" s="34">
        <f t="shared" si="468"/>
        <v>-8.5635359116022047E-2</v>
      </c>
      <c r="AH417" s="34">
        <f t="shared" si="468"/>
        <v>-0.10828513808563478</v>
      </c>
      <c r="AI417" s="34">
        <f t="shared" si="468"/>
        <v>-4.2293351586000671E-2</v>
      </c>
      <c r="AJ417" s="34">
        <f t="shared" si="468"/>
        <v>-0.10433060451549603</v>
      </c>
    </row>
    <row r="418" spans="1:36">
      <c r="A418" s="1">
        <f>A104</f>
        <v>39904</v>
      </c>
      <c r="B418" s="34">
        <f t="shared" ref="B418:AJ418" si="469">IF(OR(B104="C",B92="C"),"C",(B104/B92-1))</f>
        <v>0.14965088038858521</v>
      </c>
      <c r="C418" s="34">
        <f t="shared" si="469"/>
        <v>-6.0929726532379824E-2</v>
      </c>
      <c r="D418" s="34">
        <f t="shared" si="469"/>
        <v>0.38422167313801614</v>
      </c>
      <c r="E418" s="34">
        <f t="shared" si="469"/>
        <v>6.6751242203192618E-2</v>
      </c>
      <c r="F418" s="34">
        <f t="shared" si="469"/>
        <v>3.0964340515941213E-2</v>
      </c>
      <c r="G418" s="34">
        <f t="shared" si="469"/>
        <v>6.1240884158204612E-2</v>
      </c>
      <c r="H418" s="34">
        <f t="shared" si="469"/>
        <v>0.14304105819838697</v>
      </c>
      <c r="I418" s="34">
        <f t="shared" si="469"/>
        <v>0.34890905580227849</v>
      </c>
      <c r="J418" s="34">
        <f t="shared" si="469"/>
        <v>0.4027330205996329</v>
      </c>
      <c r="K418" s="34">
        <f t="shared" si="469"/>
        <v>0.11305134270210093</v>
      </c>
      <c r="L418" s="34">
        <f t="shared" si="469"/>
        <v>0.16320255378079263</v>
      </c>
      <c r="M418" s="34">
        <f t="shared" si="469"/>
        <v>0.16817782977478801</v>
      </c>
      <c r="N418" s="34">
        <f t="shared" si="469"/>
        <v>-2.1245671782157083E-2</v>
      </c>
      <c r="O418" s="34">
        <f t="shared" si="469"/>
        <v>0.30163271001953662</v>
      </c>
      <c r="P418" s="34">
        <f t="shared" si="469"/>
        <v>-1.4954032351914393E-2</v>
      </c>
      <c r="Q418" s="34">
        <f t="shared" si="469"/>
        <v>2.1743686471759505E-2</v>
      </c>
      <c r="R418" s="34">
        <f t="shared" si="469"/>
        <v>2.8451820658905058E-2</v>
      </c>
      <c r="S418" s="34">
        <f t="shared" si="469"/>
        <v>2.3003624291367819E-2</v>
      </c>
      <c r="T418" s="34">
        <f t="shared" si="469"/>
        <v>4.3828762045959868E-2</v>
      </c>
      <c r="U418" s="34">
        <f t="shared" si="469"/>
        <v>6.0143088935109112E-2</v>
      </c>
      <c r="V418" s="34">
        <f t="shared" si="469"/>
        <v>4.3641327947938624E-2</v>
      </c>
      <c r="W418" s="34">
        <f t="shared" si="469"/>
        <v>5.327883546663803E-2</v>
      </c>
      <c r="X418" s="34">
        <f t="shared" si="469"/>
        <v>6.672330784480307E-2</v>
      </c>
      <c r="Y418" s="34">
        <f t="shared" si="469"/>
        <v>6.6598948902530486E-2</v>
      </c>
      <c r="Z418" s="34">
        <f t="shared" si="469"/>
        <v>4.7438527988778789E-2</v>
      </c>
      <c r="AA418" s="34">
        <f t="shared" si="469"/>
        <v>-1.1042352424840862E-2</v>
      </c>
      <c r="AB418" s="34">
        <f t="shared" si="469"/>
        <v>0.18232216978449989</v>
      </c>
      <c r="AC418" s="34">
        <f t="shared" si="469"/>
        <v>-2.8985353765342503E-2</v>
      </c>
      <c r="AD418" s="34">
        <f t="shared" si="469"/>
        <v>0.1135865595325054</v>
      </c>
      <c r="AE418" s="34">
        <f t="shared" si="469"/>
        <v>0.18773861967694572</v>
      </c>
      <c r="AF418" s="34">
        <f t="shared" si="469"/>
        <v>-4.303347047703765E-2</v>
      </c>
      <c r="AG418" s="34">
        <f t="shared" si="469"/>
        <v>1.0653501364167761E-2</v>
      </c>
      <c r="AH418" s="34">
        <f t="shared" si="469"/>
        <v>3.2581790787774345E-2</v>
      </c>
      <c r="AI418" s="34">
        <f t="shared" si="469"/>
        <v>-3.1410808671152868E-2</v>
      </c>
      <c r="AJ418" s="34">
        <f t="shared" si="469"/>
        <v>4.3593533607830137E-2</v>
      </c>
    </row>
    <row r="419" spans="1:36">
      <c r="A419" s="1">
        <f>A105</f>
        <v>39934</v>
      </c>
      <c r="B419" s="34">
        <f t="shared" ref="B419:AJ419" si="470">IF(OR(B105="C",B93="C"),"C",(B105/B93-1))</f>
        <v>2.5128181961918017E-2</v>
      </c>
      <c r="C419" s="34">
        <f t="shared" si="470"/>
        <v>-8.3219609364151292E-2</v>
      </c>
      <c r="D419" s="34">
        <f t="shared" si="470"/>
        <v>7.3164538595473116E-2</v>
      </c>
      <c r="E419" s="34">
        <f t="shared" si="470"/>
        <v>-5.1110262856541189E-2</v>
      </c>
      <c r="F419" s="34">
        <f t="shared" si="470"/>
        <v>1.1486486486487202E-3</v>
      </c>
      <c r="G419" s="34">
        <f t="shared" si="470"/>
        <v>-3.9732128020206758E-2</v>
      </c>
      <c r="H419" s="34">
        <f t="shared" si="470"/>
        <v>-2.2548638461148407E-2</v>
      </c>
      <c r="I419" s="34">
        <f t="shared" si="470"/>
        <v>0.14453231524406873</v>
      </c>
      <c r="J419" s="34">
        <f t="shared" si="470"/>
        <v>0.25362318840579712</v>
      </c>
      <c r="K419" s="34">
        <f t="shared" si="470"/>
        <v>-2.5800056641178126E-2</v>
      </c>
      <c r="L419" s="34">
        <f t="shared" si="470"/>
        <v>3.2528258924857667E-5</v>
      </c>
      <c r="M419" s="34">
        <f t="shared" si="470"/>
        <v>0.25826656955571736</v>
      </c>
      <c r="N419" s="34">
        <f t="shared" si="470"/>
        <v>4.2550576436174214E-2</v>
      </c>
      <c r="O419" s="34">
        <f t="shared" si="470"/>
        <v>-2.9280163278122329E-2</v>
      </c>
      <c r="P419" s="34">
        <f t="shared" si="470"/>
        <v>-5.507907781886856E-2</v>
      </c>
      <c r="Q419" s="34">
        <f t="shared" si="470"/>
        <v>7.1145340857099226E-2</v>
      </c>
      <c r="R419" s="34">
        <f t="shared" si="470"/>
        <v>2.1521812573036314E-2</v>
      </c>
      <c r="S419" s="34">
        <f t="shared" si="470"/>
        <v>3.3727954229084478E-2</v>
      </c>
      <c r="T419" s="34">
        <f t="shared" si="470"/>
        <v>-8.040201005025116E-3</v>
      </c>
      <c r="U419" s="34">
        <f t="shared" si="470"/>
        <v>4.1462596444146183E-2</v>
      </c>
      <c r="V419" s="34">
        <f t="shared" si="470"/>
        <v>-1.3533970226049852E-2</v>
      </c>
      <c r="W419" s="34">
        <f t="shared" si="470"/>
        <v>-1.0230702337715503E-2</v>
      </c>
      <c r="X419" s="34">
        <f t="shared" si="470"/>
        <v>0.25096283959612786</v>
      </c>
      <c r="Y419" s="34">
        <f t="shared" si="470"/>
        <v>3.7859086785606344E-2</v>
      </c>
      <c r="Z419" s="34">
        <f t="shared" si="470"/>
        <v>5.7979141689548097E-3</v>
      </c>
      <c r="AA419" s="34">
        <f t="shared" si="470"/>
        <v>0.10495244825251016</v>
      </c>
      <c r="AB419" s="34">
        <f t="shared" si="470"/>
        <v>0.24646238420034616</v>
      </c>
      <c r="AC419" s="34">
        <f t="shared" si="470"/>
        <v>-6.1811611281326062E-2</v>
      </c>
      <c r="AD419" s="34">
        <f t="shared" si="470"/>
        <v>0.19509861642625848</v>
      </c>
      <c r="AE419" s="34">
        <f t="shared" si="470"/>
        <v>0.1521009745965809</v>
      </c>
      <c r="AF419" s="34">
        <f t="shared" si="470"/>
        <v>2.6585806124711064E-2</v>
      </c>
      <c r="AG419" s="34">
        <f t="shared" si="470"/>
        <v>0.33590909090909093</v>
      </c>
      <c r="AH419" s="34">
        <f t="shared" si="470"/>
        <v>-0.12155534206401375</v>
      </c>
      <c r="AI419" s="34">
        <f t="shared" si="470"/>
        <v>1.9169954031232672E-2</v>
      </c>
      <c r="AJ419" s="34">
        <f t="shared" si="470"/>
        <v>-6.249376872791812E-3</v>
      </c>
    </row>
    <row r="420" spans="1:36">
      <c r="A420" s="1">
        <f>A106</f>
        <v>39965</v>
      </c>
      <c r="B420" s="34">
        <f t="shared" ref="B420:AJ420" si="471">IF(OR(B106="C",B94="C"),"C",(B106/B94-1))</f>
        <v>-8.9339830055261804E-2</v>
      </c>
      <c r="C420" s="34">
        <f t="shared" si="471"/>
        <v>-0.10498637010590306</v>
      </c>
      <c r="D420" s="34">
        <f t="shared" si="471"/>
        <v>9.7794728864113445E-3</v>
      </c>
      <c r="E420" s="34">
        <f t="shared" si="471"/>
        <v>3.7279465949975332E-3</v>
      </c>
      <c r="F420" s="34">
        <f t="shared" si="471"/>
        <v>-0.14210082099286425</v>
      </c>
      <c r="G420" s="34">
        <f t="shared" si="471"/>
        <v>-0.12331468943185164</v>
      </c>
      <c r="H420" s="34">
        <f t="shared" si="471"/>
        <v>1.5723270440251014E-3</v>
      </c>
      <c r="I420" s="34">
        <f t="shared" si="471"/>
        <v>0.13622938715235056</v>
      </c>
      <c r="J420" s="34">
        <f t="shared" si="471"/>
        <v>8.7091222030980964E-2</v>
      </c>
      <c r="K420" s="34">
        <f t="shared" si="471"/>
        <v>-0.17622060921893423</v>
      </c>
      <c r="L420" s="34">
        <f t="shared" si="471"/>
        <v>-4.891447657554715E-2</v>
      </c>
      <c r="M420" s="34">
        <f t="shared" si="471"/>
        <v>0.49030946177797552</v>
      </c>
      <c r="N420" s="34">
        <f t="shared" si="471"/>
        <v>-4.3998602294566425E-2</v>
      </c>
      <c r="O420" s="34">
        <f t="shared" si="471"/>
        <v>4.7453914947983566E-3</v>
      </c>
      <c r="P420" s="34">
        <f t="shared" si="471"/>
        <v>-0.10562822037257236</v>
      </c>
      <c r="Q420" s="34">
        <f t="shared" si="471"/>
        <v>3.6487784060599493E-2</v>
      </c>
      <c r="R420" s="34">
        <f t="shared" si="471"/>
        <v>-2.4920916107807112E-2</v>
      </c>
      <c r="S420" s="34">
        <f t="shared" si="471"/>
        <v>-6.7725515041618944E-3</v>
      </c>
      <c r="T420" s="34">
        <f t="shared" si="471"/>
        <v>-0.201869729249889</v>
      </c>
      <c r="U420" s="34">
        <f t="shared" si="471"/>
        <v>-9.5429079407082784E-2</v>
      </c>
      <c r="V420" s="34">
        <f t="shared" si="471"/>
        <v>-7.9835183539574972E-2</v>
      </c>
      <c r="W420" s="34">
        <f t="shared" si="471"/>
        <v>-9.9500256278831412E-2</v>
      </c>
      <c r="X420" s="34">
        <f t="shared" si="471"/>
        <v>-6.2663185378590058E-2</v>
      </c>
      <c r="Y420" s="34">
        <f t="shared" si="471"/>
        <v>9.9227426364075333E-2</v>
      </c>
      <c r="Z420" s="34">
        <f t="shared" si="471"/>
        <v>-7.1808093263087125E-2</v>
      </c>
      <c r="AA420" s="34">
        <f t="shared" si="471"/>
        <v>3.8926705385207816E-2</v>
      </c>
      <c r="AB420" s="34">
        <f t="shared" si="471"/>
        <v>0.23182865815953679</v>
      </c>
      <c r="AC420" s="34">
        <f t="shared" si="471"/>
        <v>6.424628306295932E-2</v>
      </c>
      <c r="AD420" s="34">
        <f t="shared" si="471"/>
        <v>0.2542107795957651</v>
      </c>
      <c r="AE420" s="34">
        <f t="shared" si="471"/>
        <v>-2.4249699879951958E-2</v>
      </c>
      <c r="AF420" s="34">
        <f t="shared" si="471"/>
        <v>0.11970426577168158</v>
      </c>
      <c r="AG420" s="34">
        <f t="shared" si="471"/>
        <v>-6.648757555406315E-2</v>
      </c>
      <c r="AH420" s="34">
        <f t="shared" si="471"/>
        <v>-5.0005543851868284E-2</v>
      </c>
      <c r="AI420" s="34">
        <f t="shared" si="471"/>
        <v>-9.8108482761704585E-2</v>
      </c>
      <c r="AJ420" s="34">
        <f t="shared" si="471"/>
        <v>-4.8290453253841292E-2</v>
      </c>
    </row>
    <row r="421" spans="1:36">
      <c r="A421" s="1">
        <f>A107</f>
        <v>39995</v>
      </c>
      <c r="B421" s="34">
        <f t="shared" ref="B421:AJ421" si="472">IF(OR(B107="C",B95="C"),"C",(B107/B95-1))</f>
        <v>1.7545879812882248E-2</v>
      </c>
      <c r="C421" s="34">
        <f t="shared" si="472"/>
        <v>6.3135378638428552E-2</v>
      </c>
      <c r="D421" s="34">
        <f t="shared" si="472"/>
        <v>0.16609958307375283</v>
      </c>
      <c r="E421" s="34">
        <f t="shared" si="472"/>
        <v>-1.5174672489082996E-2</v>
      </c>
      <c r="F421" s="34">
        <f t="shared" si="472"/>
        <v>-4.5914696384050324E-2</v>
      </c>
      <c r="G421" s="34">
        <f t="shared" si="472"/>
        <v>-4.2046931132003418E-2</v>
      </c>
      <c r="H421" s="34">
        <f t="shared" si="472"/>
        <v>0.11772718709696117</v>
      </c>
      <c r="I421" s="34">
        <f t="shared" si="472"/>
        <v>8.2971157645199689E-3</v>
      </c>
      <c r="J421" s="34">
        <f t="shared" si="472"/>
        <v>1.7082610436407242E-2</v>
      </c>
      <c r="K421" s="34">
        <f t="shared" si="472"/>
        <v>-7.8646269376157485E-2</v>
      </c>
      <c r="L421" s="34">
        <f t="shared" si="472"/>
        <v>9.3484851050857909E-3</v>
      </c>
      <c r="M421" s="34">
        <f t="shared" si="472"/>
        <v>0.32091526494511569</v>
      </c>
      <c r="N421" s="34">
        <f t="shared" si="472"/>
        <v>4.6382831429560456E-2</v>
      </c>
      <c r="O421" s="34">
        <f t="shared" si="472"/>
        <v>-0.28896933560477001</v>
      </c>
      <c r="P421" s="34">
        <f t="shared" si="472"/>
        <v>7.7736496141754818E-2</v>
      </c>
      <c r="Q421" s="34">
        <f t="shared" si="472"/>
        <v>-7.7953410981697169E-2</v>
      </c>
      <c r="R421" s="34">
        <f t="shared" si="472"/>
        <v>-1.2552206282912648E-2</v>
      </c>
      <c r="S421" s="34">
        <f t="shared" si="472"/>
        <v>-1.1305174592010858E-2</v>
      </c>
      <c r="T421" s="34">
        <f t="shared" si="472"/>
        <v>-3.6072415849097483E-2</v>
      </c>
      <c r="U421" s="34">
        <f t="shared" si="472"/>
        <v>4.6153185643138528E-3</v>
      </c>
      <c r="V421" s="34">
        <f t="shared" si="472"/>
        <v>-1.9980396329020711E-2</v>
      </c>
      <c r="W421" s="34">
        <f t="shared" si="472"/>
        <v>-1.2435327221566705E-2</v>
      </c>
      <c r="X421" s="34">
        <f t="shared" si="472"/>
        <v>0.32878311174261654</v>
      </c>
      <c r="Y421" s="34">
        <f t="shared" si="472"/>
        <v>8.2873319179051608E-2</v>
      </c>
      <c r="Z421" s="34">
        <f t="shared" si="472"/>
        <v>4.8109624552257202E-3</v>
      </c>
      <c r="AA421" s="34">
        <f t="shared" si="472"/>
        <v>3.2715339332837212E-2</v>
      </c>
      <c r="AB421" s="34">
        <f t="shared" si="472"/>
        <v>6.8600669462506314E-2</v>
      </c>
      <c r="AC421" s="34">
        <f t="shared" si="472"/>
        <v>0.12562303898615856</v>
      </c>
      <c r="AD421" s="34">
        <f t="shared" si="472"/>
        <v>0.18247529134090579</v>
      </c>
      <c r="AE421" s="34">
        <f t="shared" si="472"/>
        <v>7.1144357790864143E-2</v>
      </c>
      <c r="AF421" s="34">
        <f t="shared" si="472"/>
        <v>-5.5093261580879349E-2</v>
      </c>
      <c r="AG421" s="34">
        <f t="shared" si="472"/>
        <v>-0.11642836299970816</v>
      </c>
      <c r="AH421" s="34">
        <f t="shared" si="472"/>
        <v>-9.6449300102424029E-2</v>
      </c>
      <c r="AI421" s="34">
        <f t="shared" si="472"/>
        <v>-8.3860759493671333E-3</v>
      </c>
      <c r="AJ421" s="34">
        <f t="shared" si="472"/>
        <v>3.3213023718314805E-2</v>
      </c>
    </row>
    <row r="422" spans="1:36">
      <c r="A422" s="1">
        <f>A108</f>
        <v>40026</v>
      </c>
      <c r="B422" s="34">
        <f t="shared" ref="B422:AJ422" si="473">IF(OR(B108="C",B96="C"),"C",(B108/B96-1))</f>
        <v>0.12206863351901509</v>
      </c>
      <c r="C422" s="34">
        <f t="shared" si="473"/>
        <v>-7.8247261345852914E-2</v>
      </c>
      <c r="D422" s="34">
        <f t="shared" si="473"/>
        <v>3.0607645149657303E-2</v>
      </c>
      <c r="E422" s="34">
        <f t="shared" si="473"/>
        <v>-5.6890250456841929E-2</v>
      </c>
      <c r="F422" s="34">
        <f t="shared" si="473"/>
        <v>-3.8312980375326711E-2</v>
      </c>
      <c r="G422" s="34">
        <f t="shared" si="473"/>
        <v>-0.10172810232090246</v>
      </c>
      <c r="H422" s="34">
        <f t="shared" si="473"/>
        <v>-1.62687914838342E-2</v>
      </c>
      <c r="I422" s="34">
        <f t="shared" si="473"/>
        <v>0.31648902821316605</v>
      </c>
      <c r="J422" s="34">
        <f t="shared" si="473"/>
        <v>0.13018176020408156</v>
      </c>
      <c r="K422" s="34">
        <f t="shared" si="473"/>
        <v>-8.5245157814139438E-2</v>
      </c>
      <c r="L422" s="34">
        <f t="shared" si="473"/>
        <v>7.0127942886937022E-2</v>
      </c>
      <c r="M422" s="34">
        <f t="shared" si="473"/>
        <v>8.7546215951105344E-2</v>
      </c>
      <c r="N422" s="34">
        <f t="shared" si="473"/>
        <v>-3.8365473324182608E-2</v>
      </c>
      <c r="O422" s="34">
        <f t="shared" si="473"/>
        <v>-0.16896667788623354</v>
      </c>
      <c r="P422" s="34">
        <f t="shared" si="473"/>
        <v>7.5905511811023674E-2</v>
      </c>
      <c r="Q422" s="34">
        <f t="shared" si="473"/>
        <v>-6.9771513612886249E-2</v>
      </c>
      <c r="R422" s="34">
        <f t="shared" si="473"/>
        <v>7.0733181578508386E-3</v>
      </c>
      <c r="S422" s="34">
        <f t="shared" si="473"/>
        <v>4.050803352597665E-2</v>
      </c>
      <c r="T422" s="34">
        <f t="shared" si="473"/>
        <v>-1.4775413711583973E-2</v>
      </c>
      <c r="U422" s="34">
        <f t="shared" si="473"/>
        <v>2.1561433996266866E-2</v>
      </c>
      <c r="V422" s="34">
        <f t="shared" si="473"/>
        <v>1.1329939229625774E-2</v>
      </c>
      <c r="W422" s="34">
        <f t="shared" si="473"/>
        <v>3.5288214962649223E-2</v>
      </c>
      <c r="X422" s="34">
        <f t="shared" si="473"/>
        <v>0.23292550720148686</v>
      </c>
      <c r="Y422" s="34">
        <f t="shared" si="473"/>
        <v>0.1253613266392819</v>
      </c>
      <c r="Z422" s="34">
        <f t="shared" si="473"/>
        <v>3.1394298981039626E-2</v>
      </c>
      <c r="AA422" s="34">
        <f t="shared" si="473"/>
        <v>-2.7905025002622708E-2</v>
      </c>
      <c r="AB422" s="34">
        <f t="shared" si="473"/>
        <v>0.19391289205347984</v>
      </c>
      <c r="AC422" s="34">
        <f t="shared" si="473"/>
        <v>1.7043777126616533E-2</v>
      </c>
      <c r="AD422" s="34">
        <f t="shared" si="473"/>
        <v>0.1716171617161717</v>
      </c>
      <c r="AE422" s="34">
        <f t="shared" si="473"/>
        <v>0.29901633081845103</v>
      </c>
      <c r="AF422" s="34">
        <f t="shared" si="473"/>
        <v>8.2964894380833654E-2</v>
      </c>
      <c r="AG422" s="34">
        <f t="shared" si="473"/>
        <v>-7.4589910244506341E-2</v>
      </c>
      <c r="AH422" s="34">
        <f t="shared" si="473"/>
        <v>-7.5602926564899309E-2</v>
      </c>
      <c r="AI422" s="34">
        <f t="shared" si="473"/>
        <v>0.1266266689200608</v>
      </c>
      <c r="AJ422" s="34">
        <f t="shared" si="473"/>
        <v>-1.2377244207316673E-3</v>
      </c>
    </row>
    <row r="423" spans="1:36">
      <c r="A423" s="1">
        <f>A109</f>
        <v>40057</v>
      </c>
      <c r="B423" s="34">
        <f t="shared" ref="B423:AJ423" si="474">IF(OR(B109="C",B97="C"),"C",(B109/B97-1))</f>
        <v>2.7248022223564261E-2</v>
      </c>
      <c r="C423" s="34">
        <f t="shared" si="474"/>
        <v>-2.4119249043921265E-3</v>
      </c>
      <c r="D423" s="34">
        <f t="shared" si="474"/>
        <v>0.11314360674853341</v>
      </c>
      <c r="E423" s="34">
        <f t="shared" si="474"/>
        <v>4.6212724826604212E-2</v>
      </c>
      <c r="F423" s="34">
        <f t="shared" si="474"/>
        <v>7.7609786384306823E-2</v>
      </c>
      <c r="G423" s="34">
        <f t="shared" si="474"/>
        <v>4.5868864639762252E-2</v>
      </c>
      <c r="H423" s="34">
        <f t="shared" si="474"/>
        <v>-3.9078715698764865E-3</v>
      </c>
      <c r="I423" s="34">
        <f t="shared" si="474"/>
        <v>7.9914860681114641E-2</v>
      </c>
      <c r="J423" s="34">
        <f t="shared" si="474"/>
        <v>5.6620209059233373E-2</v>
      </c>
      <c r="K423" s="34">
        <f t="shared" si="474"/>
        <v>3.0037413148049197E-2</v>
      </c>
      <c r="L423" s="34">
        <f t="shared" si="474"/>
        <v>-1.1138519051923534E-2</v>
      </c>
      <c r="M423" s="34">
        <f t="shared" si="474"/>
        <v>3.2194931010862016E-2</v>
      </c>
      <c r="N423" s="34">
        <f t="shared" si="474"/>
        <v>0.11865961199294528</v>
      </c>
      <c r="O423" s="34">
        <f t="shared" si="474"/>
        <v>-0.19244863237796095</v>
      </c>
      <c r="P423" s="34">
        <f t="shared" si="474"/>
        <v>4.1759695691722554E-2</v>
      </c>
      <c r="Q423" s="34">
        <f t="shared" si="474"/>
        <v>8.8992293151083368E-2</v>
      </c>
      <c r="R423" s="34">
        <f t="shared" si="474"/>
        <v>3.0976338661475644E-2</v>
      </c>
      <c r="S423" s="34">
        <f t="shared" si="474"/>
        <v>5.0315105342482402E-2</v>
      </c>
      <c r="T423" s="34">
        <f t="shared" si="474"/>
        <v>-1.0468754569114225E-2</v>
      </c>
      <c r="U423" s="34">
        <f t="shared" si="474"/>
        <v>-2.7355260692568439E-2</v>
      </c>
      <c r="V423" s="34">
        <f t="shared" si="474"/>
        <v>1.3874301558627122E-2</v>
      </c>
      <c r="W423" s="34">
        <f t="shared" si="474"/>
        <v>2.9662967319592504E-3</v>
      </c>
      <c r="X423" s="34">
        <f t="shared" si="474"/>
        <v>0.21870939800779565</v>
      </c>
      <c r="Y423" s="34">
        <f t="shared" si="474"/>
        <v>6.9317767238234129E-2</v>
      </c>
      <c r="Z423" s="34">
        <f t="shared" si="474"/>
        <v>2.8345638054296574E-2</v>
      </c>
      <c r="AA423" s="34">
        <f t="shared" si="474"/>
        <v>5.7345163687224199E-2</v>
      </c>
      <c r="AB423" s="34">
        <f t="shared" si="474"/>
        <v>0.19917930997246369</v>
      </c>
      <c r="AC423" s="34">
        <f t="shared" si="474"/>
        <v>4.4628080043517038E-2</v>
      </c>
      <c r="AD423" s="34">
        <f t="shared" si="474"/>
        <v>0.14891254653517083</v>
      </c>
      <c r="AE423" s="34">
        <f t="shared" si="474"/>
        <v>0.22817740166118172</v>
      </c>
      <c r="AF423" s="34">
        <f t="shared" si="474"/>
        <v>8.6695990310448057E-3</v>
      </c>
      <c r="AG423" s="34">
        <f t="shared" si="474"/>
        <v>-0.13297463489623362</v>
      </c>
      <c r="AH423" s="34">
        <f t="shared" si="474"/>
        <v>9.196050775740483E-3</v>
      </c>
      <c r="AI423" s="34">
        <f t="shared" si="474"/>
        <v>6.2048851622311441E-2</v>
      </c>
      <c r="AJ423" s="34">
        <f t="shared" si="474"/>
        <v>3.0134929669476618E-2</v>
      </c>
    </row>
    <row r="424" spans="1:36">
      <c r="A424" s="1">
        <f>A110</f>
        <v>40087</v>
      </c>
      <c r="B424" s="34">
        <f t="shared" ref="B424:AJ424" si="475">IF(OR(B110="C",B98="C"),"C",(B110/B98-1))</f>
        <v>2.9280480864987801E-2</v>
      </c>
      <c r="C424" s="34">
        <f t="shared" si="475"/>
        <v>8.9986750031920693E-3</v>
      </c>
      <c r="D424" s="34">
        <f t="shared" si="475"/>
        <v>8.4477775920131837E-2</v>
      </c>
      <c r="E424" s="34">
        <f t="shared" si="475"/>
        <v>7.0679675484015547E-3</v>
      </c>
      <c r="F424" s="34">
        <f t="shared" si="475"/>
        <v>1.3742041837198737E-2</v>
      </c>
      <c r="G424" s="34">
        <f t="shared" si="475"/>
        <v>-3.0688990005578565E-2</v>
      </c>
      <c r="H424" s="34">
        <f t="shared" si="475"/>
        <v>-7.6808239787061638E-2</v>
      </c>
      <c r="I424" s="34">
        <f t="shared" si="475"/>
        <v>-2.5340148297458787E-2</v>
      </c>
      <c r="J424" s="34">
        <f t="shared" si="475"/>
        <v>-0.10796983363019674</v>
      </c>
      <c r="K424" s="34">
        <f t="shared" si="475"/>
        <v>7.4368657068680566E-2</v>
      </c>
      <c r="L424" s="34">
        <f t="shared" si="475"/>
        <v>-5.0735407773801144E-2</v>
      </c>
      <c r="M424" s="34">
        <f t="shared" si="475"/>
        <v>-0.18214598464946175</v>
      </c>
      <c r="N424" s="34">
        <f t="shared" si="475"/>
        <v>-8.7474486608072666E-2</v>
      </c>
      <c r="O424" s="34">
        <f t="shared" si="475"/>
        <v>-0.21771321991748149</v>
      </c>
      <c r="P424" s="34">
        <f t="shared" si="475"/>
        <v>-6.6529536543035284E-2</v>
      </c>
      <c r="Q424" s="34">
        <f t="shared" si="475"/>
        <v>-0.12679263864097989</v>
      </c>
      <c r="R424" s="34">
        <f t="shared" si="475"/>
        <v>5.0841981221727561E-3</v>
      </c>
      <c r="S424" s="34">
        <f t="shared" si="475"/>
        <v>3.9000523610321247E-2</v>
      </c>
      <c r="T424" s="34">
        <f t="shared" si="475"/>
        <v>1.3965716689452012E-2</v>
      </c>
      <c r="U424" s="34">
        <f t="shared" si="475"/>
        <v>4.1489116664747305E-2</v>
      </c>
      <c r="V424" s="34">
        <f t="shared" si="475"/>
        <v>2.5556995990231757E-2</v>
      </c>
      <c r="W424" s="34">
        <f t="shared" si="475"/>
        <v>-0.14131288573031608</v>
      </c>
      <c r="X424" s="34">
        <f t="shared" si="475"/>
        <v>0.19938747911860633</v>
      </c>
      <c r="Y424" s="34">
        <f t="shared" si="475"/>
        <v>-6.4567859554355178E-2</v>
      </c>
      <c r="Z424" s="34">
        <f t="shared" si="475"/>
        <v>2.0090261305989676E-2</v>
      </c>
      <c r="AA424" s="34">
        <f t="shared" si="475"/>
        <v>2.0518213781228756E-3</v>
      </c>
      <c r="AB424" s="34">
        <f t="shared" si="475"/>
        <v>0.24410298385296536</v>
      </c>
      <c r="AC424" s="34">
        <f t="shared" si="475"/>
        <v>4.7309676329569506E-2</v>
      </c>
      <c r="AD424" s="34">
        <f t="shared" si="475"/>
        <v>0.17905093778825454</v>
      </c>
      <c r="AE424" s="34">
        <f t="shared" si="475"/>
        <v>3.1673957583476353E-2</v>
      </c>
      <c r="AF424" s="34">
        <f t="shared" si="475"/>
        <v>-6.9456021207110918E-2</v>
      </c>
      <c r="AG424" s="34">
        <f t="shared" si="475"/>
        <v>0.10234462225530327</v>
      </c>
      <c r="AH424" s="34">
        <f t="shared" si="475"/>
        <v>3.1530503575232016E-2</v>
      </c>
      <c r="AI424" s="34">
        <f t="shared" si="475"/>
        <v>0.15965046757626866</v>
      </c>
      <c r="AJ424" s="34">
        <f t="shared" si="475"/>
        <v>4.5220838507178396E-3</v>
      </c>
    </row>
    <row r="425" spans="1:36">
      <c r="A425" s="1">
        <f>A111</f>
        <v>40118</v>
      </c>
      <c r="B425" s="34">
        <f t="shared" ref="B425:AJ425" si="476">IF(OR(B111="C",B99="C"),"C",(B111/B99-1))</f>
        <v>3.1586892670200095E-2</v>
      </c>
      <c r="C425" s="34">
        <f t="shared" si="476"/>
        <v>-3.7161462391724132E-2</v>
      </c>
      <c r="D425" s="34">
        <f t="shared" si="476"/>
        <v>7.9042830777063644E-2</v>
      </c>
      <c r="E425" s="34">
        <f t="shared" si="476"/>
        <v>-1.2094853733737754E-2</v>
      </c>
      <c r="F425" s="34">
        <f t="shared" si="476"/>
        <v>8.7622717680522211E-3</v>
      </c>
      <c r="G425" s="34">
        <f t="shared" si="476"/>
        <v>2.2747053356739322E-2</v>
      </c>
      <c r="H425" s="34">
        <f t="shared" si="476"/>
        <v>-1.4598450375107652E-2</v>
      </c>
      <c r="I425" s="34">
        <f t="shared" si="476"/>
        <v>-2.9112081513827937E-3</v>
      </c>
      <c r="J425" s="34">
        <f t="shared" si="476"/>
        <v>1.8018403595120969E-2</v>
      </c>
      <c r="K425" s="34">
        <f t="shared" si="476"/>
        <v>-0.1369106167465417</v>
      </c>
      <c r="L425" s="34">
        <f t="shared" si="476"/>
        <v>-3.0269349042273297E-2</v>
      </c>
      <c r="M425" s="34">
        <f t="shared" si="476"/>
        <v>-0.14406559566653065</v>
      </c>
      <c r="N425" s="34">
        <f t="shared" si="476"/>
        <v>-8.0319585832690388E-2</v>
      </c>
      <c r="O425" s="34">
        <f t="shared" si="476"/>
        <v>8.464242163402913E-3</v>
      </c>
      <c r="P425" s="34">
        <f t="shared" si="476"/>
        <v>4.091723396632041E-2</v>
      </c>
      <c r="Q425" s="34">
        <f t="shared" si="476"/>
        <v>-4.7195664088666933E-2</v>
      </c>
      <c r="R425" s="34">
        <f t="shared" si="476"/>
        <v>-1.4157926762074946E-2</v>
      </c>
      <c r="S425" s="34">
        <f t="shared" si="476"/>
        <v>-1.1004558166163858E-2</v>
      </c>
      <c r="T425" s="34">
        <f t="shared" si="476"/>
        <v>5.785277211199702E-2</v>
      </c>
      <c r="U425" s="34">
        <f t="shared" si="476"/>
        <v>4.259845925440997E-2</v>
      </c>
      <c r="V425" s="34">
        <f t="shared" si="476"/>
        <v>9.3077963468484182E-3</v>
      </c>
      <c r="W425" s="34">
        <f t="shared" si="476"/>
        <v>-3.608683394417822E-2</v>
      </c>
      <c r="X425" s="34">
        <f t="shared" si="476"/>
        <v>3.1420991543690935E-2</v>
      </c>
      <c r="Y425" s="34">
        <f t="shared" si="476"/>
        <v>-7.2482695572678613E-2</v>
      </c>
      <c r="Z425" s="34">
        <f t="shared" si="476"/>
        <v>4.3734550294733943E-3</v>
      </c>
      <c r="AA425" s="34">
        <f t="shared" si="476"/>
        <v>1.6355982105975553E-2</v>
      </c>
      <c r="AB425" s="34">
        <f t="shared" si="476"/>
        <v>0.18089621877328832</v>
      </c>
      <c r="AC425" s="34">
        <f t="shared" si="476"/>
        <v>9.9303803623424614E-2</v>
      </c>
      <c r="AD425" s="34">
        <f t="shared" si="476"/>
        <v>0.10692043029484788</v>
      </c>
      <c r="AE425" s="34">
        <f t="shared" si="476"/>
        <v>8.36011049100851E-2</v>
      </c>
      <c r="AF425" s="34">
        <f t="shared" si="476"/>
        <v>-3.9572486329504719E-2</v>
      </c>
      <c r="AG425" s="34">
        <f t="shared" si="476"/>
        <v>-9.2982711027168596E-3</v>
      </c>
      <c r="AH425" s="34">
        <f t="shared" si="476"/>
        <v>4.4078279331671855E-2</v>
      </c>
      <c r="AI425" s="34">
        <f t="shared" si="476"/>
        <v>0.11436541143654111</v>
      </c>
      <c r="AJ425" s="34">
        <f t="shared" si="476"/>
        <v>4.6498546138633579E-3</v>
      </c>
    </row>
    <row r="426" spans="1:36">
      <c r="A426" s="1">
        <f>A112</f>
        <v>40148</v>
      </c>
      <c r="B426" s="34">
        <f t="shared" ref="B426:AJ426" si="477">IF(OR(B112="C",B100="C"),"C",(B112/B100-1))</f>
        <v>8.5107379685824602E-2</v>
      </c>
      <c r="C426" s="34">
        <f t="shared" si="477"/>
        <v>7.6817090724659032E-3</v>
      </c>
      <c r="D426" s="34">
        <f t="shared" si="477"/>
        <v>9.2991160910853354E-2</v>
      </c>
      <c r="E426" s="34">
        <f t="shared" si="477"/>
        <v>-8.5458077687165956E-2</v>
      </c>
      <c r="F426" s="34">
        <f t="shared" si="477"/>
        <v>0.13320697000121995</v>
      </c>
      <c r="G426" s="34">
        <f t="shared" si="477"/>
        <v>9.7030297570789514E-2</v>
      </c>
      <c r="H426" s="34">
        <f t="shared" si="477"/>
        <v>2.6295833466841723E-2</v>
      </c>
      <c r="I426" s="34">
        <f t="shared" si="477"/>
        <v>-9.585024217829563E-2</v>
      </c>
      <c r="J426" s="34">
        <f t="shared" si="477"/>
        <v>-9.2378021182221381E-2</v>
      </c>
      <c r="K426" s="34">
        <f t="shared" si="477"/>
        <v>0.15926012098650544</v>
      </c>
      <c r="L426" s="34">
        <f t="shared" si="477"/>
        <v>-9.1797156800339508E-2</v>
      </c>
      <c r="M426" s="34">
        <f t="shared" si="477"/>
        <v>4.9111393208505216E-2</v>
      </c>
      <c r="N426" s="34">
        <f t="shared" si="477"/>
        <v>2.4004821929295872E-2</v>
      </c>
      <c r="O426" s="34">
        <f t="shared" si="477"/>
        <v>4.3151746334485708E-2</v>
      </c>
      <c r="P426" s="34">
        <f t="shared" si="477"/>
        <v>-6.7432950191570917E-2</v>
      </c>
      <c r="Q426" s="34">
        <f t="shared" si="477"/>
        <v>6.9279406955194522E-2</v>
      </c>
      <c r="R426" s="34">
        <f t="shared" si="477"/>
        <v>3.2888609611867237E-2</v>
      </c>
      <c r="S426" s="34">
        <f t="shared" si="477"/>
        <v>6.1145990515197202E-2</v>
      </c>
      <c r="T426" s="34">
        <f t="shared" si="477"/>
        <v>4.4342673878183358E-2</v>
      </c>
      <c r="U426" s="34">
        <f t="shared" si="477"/>
        <v>3.7252832958664106E-2</v>
      </c>
      <c r="V426" s="34">
        <f t="shared" si="477"/>
        <v>3.9789182631883913E-2</v>
      </c>
      <c r="W426" s="34">
        <f t="shared" si="477"/>
        <v>-8.7466269656648388E-2</v>
      </c>
      <c r="X426" s="34">
        <f t="shared" si="477"/>
        <v>9.0250160359204523E-2</v>
      </c>
      <c r="Y426" s="34">
        <f t="shared" si="477"/>
        <v>8.407155316892978E-2</v>
      </c>
      <c r="Z426" s="34">
        <f t="shared" si="477"/>
        <v>3.8844327488339436E-2</v>
      </c>
      <c r="AA426" s="34">
        <f t="shared" si="477"/>
        <v>7.1981834437033765E-2</v>
      </c>
      <c r="AB426" s="34">
        <f t="shared" si="477"/>
        <v>0.30514743445654613</v>
      </c>
      <c r="AC426" s="34">
        <f t="shared" si="477"/>
        <v>0.12107650966711025</v>
      </c>
      <c r="AD426" s="34">
        <f t="shared" si="477"/>
        <v>0.32239330091842255</v>
      </c>
      <c r="AE426" s="34">
        <f t="shared" si="477"/>
        <v>-3.1313109378732329E-2</v>
      </c>
      <c r="AF426" s="34">
        <f t="shared" si="477"/>
        <v>-5.22288548533828E-2</v>
      </c>
      <c r="AG426" s="34">
        <f t="shared" si="477"/>
        <v>0.31130434782608685</v>
      </c>
      <c r="AH426" s="34">
        <f t="shared" si="477"/>
        <v>0.13475834558897604</v>
      </c>
      <c r="AI426" s="34">
        <f t="shared" si="477"/>
        <v>-6.6663529190295834E-2</v>
      </c>
      <c r="AJ426" s="34">
        <f t="shared" si="477"/>
        <v>4.4220001990542768E-2</v>
      </c>
    </row>
    <row r="427" spans="1:36">
      <c r="A427" s="1">
        <f>A113</f>
        <v>40179</v>
      </c>
      <c r="B427" s="34">
        <f t="shared" ref="B427:AJ427" si="478">IF(OR(B113="C",B101="C"),"C",(B113/B101-1))</f>
        <v>6.1244912509551552E-2</v>
      </c>
      <c r="C427" s="34">
        <f t="shared" si="478"/>
        <v>2.3182915653149339E-2</v>
      </c>
      <c r="D427" s="34">
        <f t="shared" si="478"/>
        <v>0.16595354931875006</v>
      </c>
      <c r="E427" s="34">
        <f t="shared" si="478"/>
        <v>8.8257318196293788E-2</v>
      </c>
      <c r="F427" s="34">
        <f t="shared" si="478"/>
        <v>5.8838427809349003E-2</v>
      </c>
      <c r="G427" s="34">
        <f t="shared" si="478"/>
        <v>8.5311223625515353E-2</v>
      </c>
      <c r="H427" s="34">
        <f t="shared" si="478"/>
        <v>5.0434409012793502E-2</v>
      </c>
      <c r="I427" s="34">
        <f t="shared" si="478"/>
        <v>-0.25268831339555675</v>
      </c>
      <c r="J427" s="34">
        <f t="shared" si="478"/>
        <v>4.3351539036660558E-2</v>
      </c>
      <c r="K427" s="34">
        <f t="shared" si="478"/>
        <v>-4.2178095291669049E-2</v>
      </c>
      <c r="L427" s="34">
        <f t="shared" si="478"/>
        <v>3.2905412715012128E-2</v>
      </c>
      <c r="M427" s="34">
        <f t="shared" si="478"/>
        <v>-2.0138472804740015E-2</v>
      </c>
      <c r="N427" s="34">
        <f t="shared" si="478"/>
        <v>3.1937209795648958E-2</v>
      </c>
      <c r="O427" s="34">
        <f t="shared" si="478"/>
        <v>-8.6722600549305806E-2</v>
      </c>
      <c r="P427" s="34">
        <f t="shared" si="478"/>
        <v>2.4788266887006749E-2</v>
      </c>
      <c r="Q427" s="34">
        <f t="shared" si="478"/>
        <v>-8.1513102545726523E-2</v>
      </c>
      <c r="R427" s="34">
        <f t="shared" si="478"/>
        <v>0.10175048510209028</v>
      </c>
      <c r="S427" s="34">
        <f t="shared" si="478"/>
        <v>0.14736497008441929</v>
      </c>
      <c r="T427" s="34">
        <f t="shared" si="478"/>
        <v>2.9058496907116149E-2</v>
      </c>
      <c r="U427" s="34">
        <f t="shared" si="478"/>
        <v>0.10520885069552732</v>
      </c>
      <c r="V427" s="34">
        <f t="shared" si="478"/>
        <v>5.4311388242895386E-2</v>
      </c>
      <c r="W427" s="34">
        <f t="shared" si="478"/>
        <v>-3.1605626663287256E-2</v>
      </c>
      <c r="X427" s="34">
        <f t="shared" si="478"/>
        <v>7.3656409098017406E-2</v>
      </c>
      <c r="Y427" s="34">
        <f t="shared" si="478"/>
        <v>-4.0419269150692827E-2</v>
      </c>
      <c r="Z427" s="34">
        <f t="shared" si="478"/>
        <v>4.3758167943066528E-2</v>
      </c>
      <c r="AA427" s="34">
        <f t="shared" si="478"/>
        <v>2.4349503599492284E-3</v>
      </c>
      <c r="AB427" s="34">
        <f t="shared" si="478"/>
        <v>-9.7908625098442892E-3</v>
      </c>
      <c r="AC427" s="34">
        <f t="shared" si="478"/>
        <v>0.13968114117893848</v>
      </c>
      <c r="AD427" s="34">
        <f t="shared" si="478"/>
        <v>0.15122494432071276</v>
      </c>
      <c r="AE427" s="34">
        <f t="shared" si="478"/>
        <v>-0.16323484263013588</v>
      </c>
      <c r="AF427" s="34">
        <f t="shared" si="478"/>
        <v>-4.0151920514515327E-2</v>
      </c>
      <c r="AG427" s="34">
        <f t="shared" si="478"/>
        <v>0.24928083423229053</v>
      </c>
      <c r="AH427" s="34">
        <f t="shared" si="478"/>
        <v>0.11745414393777098</v>
      </c>
      <c r="AI427" s="34">
        <f t="shared" si="478"/>
        <v>-6.621068045746914E-2</v>
      </c>
      <c r="AJ427" s="34">
        <f t="shared" si="478"/>
        <v>4.4152900420802998E-2</v>
      </c>
    </row>
    <row r="428" spans="1:36">
      <c r="A428" s="1">
        <f>A114</f>
        <v>40210</v>
      </c>
      <c r="B428" s="34">
        <f t="shared" ref="B428:AJ428" si="479">IF(OR(B114="C",B102="C"),"C",(B114/B102-1))</f>
        <v>9.7699789188623321E-3</v>
      </c>
      <c r="C428" s="34">
        <f t="shared" si="479"/>
        <v>1.5880766369047672E-2</v>
      </c>
      <c r="D428" s="34">
        <f t="shared" si="479"/>
        <v>-3.1956201914959959E-3</v>
      </c>
      <c r="E428" s="34">
        <f t="shared" si="479"/>
        <v>5.6286697712087497E-2</v>
      </c>
      <c r="F428" s="34">
        <f t="shared" si="479"/>
        <v>-1.1318531681265509E-2</v>
      </c>
      <c r="G428" s="34">
        <f t="shared" si="479"/>
        <v>2.9062480610535513E-2</v>
      </c>
      <c r="H428" s="34">
        <f t="shared" si="479"/>
        <v>-1.0847289212743472E-2</v>
      </c>
      <c r="I428" s="34">
        <f t="shared" si="479"/>
        <v>-3.5206089702002563E-2</v>
      </c>
      <c r="J428" s="34">
        <f t="shared" si="479"/>
        <v>-8.7193589682803108E-2</v>
      </c>
      <c r="K428" s="34">
        <f t="shared" si="479"/>
        <v>-4.2487006588480813E-2</v>
      </c>
      <c r="L428" s="34">
        <f t="shared" si="479"/>
        <v>-1.079536292128791E-2</v>
      </c>
      <c r="M428" s="34">
        <f t="shared" si="479"/>
        <v>1.8412899591606857E-2</v>
      </c>
      <c r="N428" s="34">
        <f t="shared" si="479"/>
        <v>-4.6238125258146523E-2</v>
      </c>
      <c r="O428" s="34">
        <f t="shared" si="479"/>
        <v>-0.16657571623465206</v>
      </c>
      <c r="P428" s="34">
        <f t="shared" si="479"/>
        <v>-2.0495344148987238E-2</v>
      </c>
      <c r="Q428" s="34">
        <f t="shared" si="479"/>
        <v>-2.4172661870503598E-2</v>
      </c>
      <c r="R428" s="34">
        <f t="shared" si="479"/>
        <v>7.4734915014822434E-2</v>
      </c>
      <c r="S428" s="34">
        <f t="shared" si="479"/>
        <v>8.1738775600233904E-2</v>
      </c>
      <c r="T428" s="34">
        <f t="shared" si="479"/>
        <v>-3.5264864111174354E-2</v>
      </c>
      <c r="U428" s="34">
        <f t="shared" si="479"/>
        <v>-2.17510443180573E-2</v>
      </c>
      <c r="V428" s="34">
        <f t="shared" si="479"/>
        <v>1.2703366920619352E-2</v>
      </c>
      <c r="W428" s="34">
        <f t="shared" si="479"/>
        <v>-5.9008861174926208E-2</v>
      </c>
      <c r="X428" s="34">
        <f t="shared" si="479"/>
        <v>7.2102258624968885E-2</v>
      </c>
      <c r="Y428" s="34">
        <f t="shared" si="479"/>
        <v>-0.12779889361381858</v>
      </c>
      <c r="Z428" s="34">
        <f t="shared" si="479"/>
        <v>6.7559258312170911E-3</v>
      </c>
      <c r="AA428" s="34">
        <f t="shared" si="479"/>
        <v>1.9325696190742203E-2</v>
      </c>
      <c r="AB428" s="34">
        <f t="shared" si="479"/>
        <v>7.4012589057204092E-3</v>
      </c>
      <c r="AC428" s="34">
        <f t="shared" si="479"/>
        <v>8.7893725457431682E-2</v>
      </c>
      <c r="AD428" s="34">
        <f t="shared" si="479"/>
        <v>0.11686637564819979</v>
      </c>
      <c r="AE428" s="34">
        <f t="shared" si="479"/>
        <v>-8.8856057408189137E-2</v>
      </c>
      <c r="AF428" s="34">
        <f t="shared" si="479"/>
        <v>1.728475739258295E-2</v>
      </c>
      <c r="AG428" s="34">
        <f t="shared" si="479"/>
        <v>0.11679676206996237</v>
      </c>
      <c r="AH428" s="34">
        <f t="shared" si="479"/>
        <v>0.11802822635364363</v>
      </c>
      <c r="AI428" s="34">
        <f t="shared" si="479"/>
        <v>-2.9310280859273785E-3</v>
      </c>
      <c r="AJ428" s="34">
        <f t="shared" si="479"/>
        <v>1.5061582131431273E-2</v>
      </c>
    </row>
    <row r="429" spans="1:36">
      <c r="A429" s="1">
        <f>A115</f>
        <v>40238</v>
      </c>
      <c r="B429" s="34">
        <f t="shared" ref="B429:AJ429" si="480">IF(OR(B115="C",B103="C"),"C",(B115/B103-1))</f>
        <v>-2.5454236918340811E-3</v>
      </c>
      <c r="C429" s="34">
        <f t="shared" si="480"/>
        <v>7.1036975464877639E-3</v>
      </c>
      <c r="D429" s="34">
        <f t="shared" si="480"/>
        <v>0.10682099179216764</v>
      </c>
      <c r="E429" s="34">
        <f t="shared" si="480"/>
        <v>-3.0529257608138516E-2</v>
      </c>
      <c r="F429" s="34">
        <f t="shared" si="480"/>
        <v>0.13992468169047756</v>
      </c>
      <c r="G429" s="34">
        <f t="shared" si="480"/>
        <v>6.4701410052453667E-2</v>
      </c>
      <c r="H429" s="34">
        <f t="shared" si="480"/>
        <v>-2.2942306693669812E-2</v>
      </c>
      <c r="I429" s="34">
        <f t="shared" si="480"/>
        <v>3.0908178625188132E-2</v>
      </c>
      <c r="J429" s="34">
        <f t="shared" si="480"/>
        <v>-0.21217373308844456</v>
      </c>
      <c r="K429" s="34">
        <f t="shared" si="480"/>
        <v>2.534195330634792E-2</v>
      </c>
      <c r="L429" s="34">
        <f t="shared" si="480"/>
        <v>-6.4464213076773635E-3</v>
      </c>
      <c r="M429" s="34">
        <f t="shared" si="480"/>
        <v>9.559914290424576E-4</v>
      </c>
      <c r="N429" s="34">
        <f t="shared" si="480"/>
        <v>6.3938671915466649E-2</v>
      </c>
      <c r="O429" s="34">
        <f t="shared" si="480"/>
        <v>2.614765735920499E-2</v>
      </c>
      <c r="P429" s="34">
        <f t="shared" si="480"/>
        <v>0.16617933723196887</v>
      </c>
      <c r="Q429" s="34">
        <f t="shared" si="480"/>
        <v>-5.3193960511033644E-2</v>
      </c>
      <c r="R429" s="34">
        <f t="shared" si="480"/>
        <v>-2.25590561149136E-2</v>
      </c>
      <c r="S429" s="34">
        <f t="shared" si="480"/>
        <v>6.7621944738294193E-3</v>
      </c>
      <c r="T429" s="34">
        <f t="shared" si="480"/>
        <v>-2.3217595452860507E-2</v>
      </c>
      <c r="U429" s="34">
        <f t="shared" si="480"/>
        <v>7.2308774592334313E-2</v>
      </c>
      <c r="V429" s="34">
        <f t="shared" si="480"/>
        <v>1.3437027539088708E-2</v>
      </c>
      <c r="W429" s="34">
        <f t="shared" si="480"/>
        <v>-6.0806879162087046E-2</v>
      </c>
      <c r="X429" s="34">
        <f t="shared" si="480"/>
        <v>9.436065424600204E-2</v>
      </c>
      <c r="Y429" s="34">
        <f t="shared" si="480"/>
        <v>-0.11228997396860452</v>
      </c>
      <c r="Z429" s="34">
        <f t="shared" si="480"/>
        <v>9.7188536499244194E-3</v>
      </c>
      <c r="AA429" s="34">
        <f t="shared" si="480"/>
        <v>3.3394394045126674E-2</v>
      </c>
      <c r="AB429" s="34">
        <f t="shared" si="480"/>
        <v>5.7174911183595523E-2</v>
      </c>
      <c r="AC429" s="34">
        <f t="shared" si="480"/>
        <v>8.8491208373322694E-2</v>
      </c>
      <c r="AD429" s="34">
        <f t="shared" si="480"/>
        <v>0.2831793105871605</v>
      </c>
      <c r="AE429" s="34">
        <f t="shared" si="480"/>
        <v>-1.246710070646917E-3</v>
      </c>
      <c r="AF429" s="34">
        <f t="shared" si="480"/>
        <v>3.5194780698347916E-2</v>
      </c>
      <c r="AG429" s="34">
        <f t="shared" si="480"/>
        <v>3.3649338472757639E-2</v>
      </c>
      <c r="AH429" s="34">
        <f t="shared" si="480"/>
        <v>0.10937908863220058</v>
      </c>
      <c r="AI429" s="34">
        <f t="shared" si="480"/>
        <v>-5.1609020293780228E-2</v>
      </c>
      <c r="AJ429" s="34">
        <f t="shared" si="480"/>
        <v>2.3124033881120942E-2</v>
      </c>
    </row>
    <row r="430" spans="1:36">
      <c r="A430" s="1">
        <f>A116</f>
        <v>40269</v>
      </c>
      <c r="B430" s="34">
        <f t="shared" ref="B430:AJ430" si="481">IF(OR(B116="C",B104="C"),"C",(B116/B104-1))</f>
        <v>-3.8454429025997161E-2</v>
      </c>
      <c r="C430" s="34">
        <f t="shared" si="481"/>
        <v>5.2521466830737662E-2</v>
      </c>
      <c r="D430" s="34">
        <f t="shared" si="481"/>
        <v>-8.1266734667856722E-2</v>
      </c>
      <c r="E430" s="34">
        <f t="shared" si="481"/>
        <v>-6.3020296519464059E-2</v>
      </c>
      <c r="F430" s="34">
        <f t="shared" si="481"/>
        <v>0.22306322350845953</v>
      </c>
      <c r="G430" s="34">
        <f t="shared" si="481"/>
        <v>-6.9546293229881262E-2</v>
      </c>
      <c r="H430" s="34">
        <f t="shared" si="481"/>
        <v>-7.4832711291711762E-2</v>
      </c>
      <c r="I430" s="34">
        <f t="shared" si="481"/>
        <v>-0.21681458154404043</v>
      </c>
      <c r="J430" s="34">
        <f t="shared" si="481"/>
        <v>-6.2899848784459644E-2</v>
      </c>
      <c r="K430" s="34">
        <f t="shared" si="481"/>
        <v>7.1358626580827922E-2</v>
      </c>
      <c r="L430" s="34">
        <f t="shared" si="481"/>
        <v>-3.2377185636596639E-2</v>
      </c>
      <c r="M430" s="34">
        <f t="shared" si="481"/>
        <v>0.11116675012518784</v>
      </c>
      <c r="N430" s="34">
        <f t="shared" si="481"/>
        <v>-0.14196802935010477</v>
      </c>
      <c r="O430" s="34">
        <f t="shared" si="481"/>
        <v>-0.14478692039667651</v>
      </c>
      <c r="P430" s="34">
        <f t="shared" si="481"/>
        <v>5.1745525429735872E-2</v>
      </c>
      <c r="Q430" s="34">
        <f t="shared" si="481"/>
        <v>2.2614224911543079E-2</v>
      </c>
      <c r="R430" s="34">
        <f t="shared" si="481"/>
        <v>-8.353364516144568E-2</v>
      </c>
      <c r="S430" s="34">
        <f t="shared" si="481"/>
        <v>-6.8795337660295997E-2</v>
      </c>
      <c r="T430" s="34">
        <f t="shared" si="481"/>
        <v>-3.9251368545642817E-2</v>
      </c>
      <c r="U430" s="34">
        <f t="shared" si="481"/>
        <v>2.4755017770199395E-3</v>
      </c>
      <c r="V430" s="34">
        <f t="shared" si="481"/>
        <v>4.3999418622877151E-2</v>
      </c>
      <c r="W430" s="34">
        <f t="shared" si="481"/>
        <v>5.4464376893488264E-3</v>
      </c>
      <c r="X430" s="34">
        <f t="shared" si="481"/>
        <v>-1.5902936335156381E-2</v>
      </c>
      <c r="Y430" s="34">
        <f t="shared" si="481"/>
        <v>-0.10980911763488055</v>
      </c>
      <c r="Z430" s="34">
        <f t="shared" si="481"/>
        <v>2.793134336460934E-2</v>
      </c>
      <c r="AA430" s="34">
        <f t="shared" si="481"/>
        <v>-9.3993804752057208E-3</v>
      </c>
      <c r="AB430" s="34">
        <f t="shared" si="481"/>
        <v>8.5026570803375945E-2</v>
      </c>
      <c r="AC430" s="34">
        <f t="shared" si="481"/>
        <v>0.13517286508888637</v>
      </c>
      <c r="AD430" s="34">
        <f t="shared" si="481"/>
        <v>0.15664972122007215</v>
      </c>
      <c r="AE430" s="34">
        <f t="shared" si="481"/>
        <v>8.5028126352228561E-2</v>
      </c>
      <c r="AF430" s="34">
        <f t="shared" si="481"/>
        <v>-1.2510651483461199E-2</v>
      </c>
      <c r="AG430" s="34">
        <f t="shared" si="481"/>
        <v>-3.3423319192698031E-3</v>
      </c>
      <c r="AH430" s="34">
        <f t="shared" si="481"/>
        <v>9.3566794340655068E-2</v>
      </c>
      <c r="AI430" s="34">
        <f t="shared" si="481"/>
        <v>-1.7476801769315875E-2</v>
      </c>
      <c r="AJ430" s="34">
        <f t="shared" si="481"/>
        <v>7.7344482293499883E-3</v>
      </c>
    </row>
    <row r="431" spans="1:36">
      <c r="A431" s="1">
        <f>A117</f>
        <v>40299</v>
      </c>
      <c r="B431" s="34">
        <f t="shared" ref="B431:AJ431" si="482">IF(OR(B117="C",B105="C"),"C",(B117/B105-1))</f>
        <v>-4.2645778938207091E-2</v>
      </c>
      <c r="C431" s="34">
        <f t="shared" si="482"/>
        <v>5.6215544279599516E-2</v>
      </c>
      <c r="D431" s="34">
        <f t="shared" si="482"/>
        <v>-0.10447862092276494</v>
      </c>
      <c r="E431" s="34">
        <f t="shared" si="482"/>
        <v>-4.2627271466222805E-2</v>
      </c>
      <c r="F431" s="34">
        <f t="shared" si="482"/>
        <v>0.19545117095228459</v>
      </c>
      <c r="G431" s="34">
        <f t="shared" si="482"/>
        <v>-0.13757419488812361</v>
      </c>
      <c r="H431" s="34">
        <f t="shared" si="482"/>
        <v>-0.10273747557369395</v>
      </c>
      <c r="I431" s="34">
        <f t="shared" si="482"/>
        <v>-0.22587562544674766</v>
      </c>
      <c r="J431" s="34">
        <f t="shared" si="482"/>
        <v>-0.15505780346820808</v>
      </c>
      <c r="K431" s="34">
        <f t="shared" si="482"/>
        <v>-6.4158841826797319E-2</v>
      </c>
      <c r="L431" s="34">
        <f t="shared" si="482"/>
        <v>-0.14516889749052642</v>
      </c>
      <c r="M431" s="34">
        <f t="shared" si="482"/>
        <v>-0.18065524426950685</v>
      </c>
      <c r="N431" s="34">
        <f t="shared" si="482"/>
        <v>-0.1329104970291427</v>
      </c>
      <c r="O431" s="34">
        <f t="shared" si="482"/>
        <v>-0.11094937732492316</v>
      </c>
      <c r="P431" s="34">
        <f t="shared" si="482"/>
        <v>-6.6866516779082397E-2</v>
      </c>
      <c r="Q431" s="34">
        <f t="shared" si="482"/>
        <v>-0.18260126717448566</v>
      </c>
      <c r="R431" s="34">
        <f t="shared" si="482"/>
        <v>-0.10426843483493908</v>
      </c>
      <c r="S431" s="34">
        <f t="shared" si="482"/>
        <v>-9.2403389998023333E-2</v>
      </c>
      <c r="T431" s="34">
        <f t="shared" si="482"/>
        <v>-0.19524550868608992</v>
      </c>
      <c r="U431" s="34">
        <f t="shared" si="482"/>
        <v>-0.13446176641113183</v>
      </c>
      <c r="V431" s="34">
        <f t="shared" si="482"/>
        <v>-6.1418399678774938E-2</v>
      </c>
      <c r="W431" s="34">
        <f t="shared" si="482"/>
        <v>-0.18626285596154835</v>
      </c>
      <c r="X431" s="34">
        <f t="shared" si="482"/>
        <v>-0.127142619404227</v>
      </c>
      <c r="Y431" s="34">
        <f t="shared" si="482"/>
        <v>-0.26432026105704798</v>
      </c>
      <c r="Z431" s="34">
        <f t="shared" si="482"/>
        <v>-8.5377928307533546E-2</v>
      </c>
      <c r="AA431" s="34">
        <f t="shared" si="482"/>
        <v>-0.17938844847112123</v>
      </c>
      <c r="AB431" s="34">
        <f t="shared" si="482"/>
        <v>-0.17453446586082977</v>
      </c>
      <c r="AC431" s="34">
        <f t="shared" si="482"/>
        <v>4.0922108154276327E-2</v>
      </c>
      <c r="AD431" s="34">
        <f t="shared" si="482"/>
        <v>-7.389617587289854E-2</v>
      </c>
      <c r="AE431" s="34">
        <f t="shared" si="482"/>
        <v>-0.29004298987657751</v>
      </c>
      <c r="AF431" s="34">
        <f t="shared" si="482"/>
        <v>-9.6463220890595891E-2</v>
      </c>
      <c r="AG431" s="34">
        <f t="shared" si="482"/>
        <v>-0.30129295678802315</v>
      </c>
      <c r="AH431" s="34">
        <f t="shared" si="482"/>
        <v>-7.9260922120531818E-2</v>
      </c>
      <c r="AI431" s="34">
        <f t="shared" si="482"/>
        <v>-9.4846613991874884E-2</v>
      </c>
      <c r="AJ431" s="34">
        <f t="shared" si="482"/>
        <v>-6.0989537006811312E-2</v>
      </c>
    </row>
    <row r="432" spans="1:36">
      <c r="A432" s="1">
        <f>A118</f>
        <v>40330</v>
      </c>
      <c r="B432" s="34">
        <f t="shared" ref="B432:AJ432" si="483">IF(OR(B118="C",B106="C"),"C",(B118/B106-1))</f>
        <v>7.5919219601318089E-2</v>
      </c>
      <c r="C432" s="34">
        <f t="shared" si="483"/>
        <v>6.5308212716638447E-2</v>
      </c>
      <c r="D432" s="34">
        <f t="shared" si="483"/>
        <v>5.413781414943597E-2</v>
      </c>
      <c r="E432" s="34">
        <f t="shared" si="483"/>
        <v>5.7151083279349368E-2</v>
      </c>
      <c r="F432" s="34">
        <f t="shared" si="483"/>
        <v>0.43493426348269382</v>
      </c>
      <c r="G432" s="34">
        <f t="shared" si="483"/>
        <v>0.17295143435971472</v>
      </c>
      <c r="H432" s="34">
        <f t="shared" si="483"/>
        <v>3.9287243368876013E-2</v>
      </c>
      <c r="I432" s="34">
        <f t="shared" si="483"/>
        <v>-5.9244016029459501E-2</v>
      </c>
      <c r="J432" s="34">
        <f t="shared" si="483"/>
        <v>-4.9461684610513035E-2</v>
      </c>
      <c r="K432" s="34">
        <f t="shared" si="483"/>
        <v>0.35282599691230176</v>
      </c>
      <c r="L432" s="34">
        <f t="shared" si="483"/>
        <v>0.150432050274941</v>
      </c>
      <c r="M432" s="34">
        <f t="shared" si="483"/>
        <v>-0.15746386389800882</v>
      </c>
      <c r="N432" s="34">
        <f t="shared" si="483"/>
        <v>-1.6996131704791195E-2</v>
      </c>
      <c r="O432" s="34">
        <f t="shared" si="483"/>
        <v>-0.18537693006357858</v>
      </c>
      <c r="P432" s="34">
        <f t="shared" si="483"/>
        <v>0.13472191446931081</v>
      </c>
      <c r="Q432" s="34">
        <f t="shared" si="483"/>
        <v>4.1688111168296516E-2</v>
      </c>
      <c r="R432" s="34">
        <f t="shared" si="483"/>
        <v>-7.8509742345300726E-4</v>
      </c>
      <c r="S432" s="34">
        <f t="shared" si="483"/>
        <v>-7.5006048874909359E-3</v>
      </c>
      <c r="T432" s="34">
        <f t="shared" si="483"/>
        <v>1.8838413680442034E-2</v>
      </c>
      <c r="U432" s="34">
        <f t="shared" si="483"/>
        <v>-7.3271626099874254E-2</v>
      </c>
      <c r="V432" s="34">
        <f t="shared" si="483"/>
        <v>4.9895979974343252E-2</v>
      </c>
      <c r="W432" s="34">
        <f t="shared" si="483"/>
        <v>0.11917467093561007</v>
      </c>
      <c r="X432" s="34">
        <f t="shared" si="483"/>
        <v>0.2232391563867886</v>
      </c>
      <c r="Y432" s="34">
        <f t="shared" si="483"/>
        <v>-0.14056665934548651</v>
      </c>
      <c r="Z432" s="34">
        <f t="shared" si="483"/>
        <v>5.2111009129993668E-2</v>
      </c>
      <c r="AA432" s="34">
        <f t="shared" si="483"/>
        <v>-6.5198661564046523E-2</v>
      </c>
      <c r="AB432" s="34">
        <f t="shared" si="483"/>
        <v>-7.2650937799479731E-2</v>
      </c>
      <c r="AC432" s="34">
        <f t="shared" si="483"/>
        <v>0.14912169042769863</v>
      </c>
      <c r="AD432" s="34">
        <f t="shared" si="483"/>
        <v>5.6498800959232653E-2</v>
      </c>
      <c r="AE432" s="34">
        <f t="shared" si="483"/>
        <v>3.4448818897637734E-2</v>
      </c>
      <c r="AF432" s="34">
        <f t="shared" si="483"/>
        <v>9.8110338835794897E-2</v>
      </c>
      <c r="AG432" s="34">
        <f t="shared" si="483"/>
        <v>0.26294964028776979</v>
      </c>
      <c r="AH432" s="34">
        <f t="shared" si="483"/>
        <v>0.17320261437908502</v>
      </c>
      <c r="AI432" s="34">
        <f t="shared" si="483"/>
        <v>0.1457682582180575</v>
      </c>
      <c r="AJ432" s="34">
        <f t="shared" si="483"/>
        <v>6.9750294957630521E-2</v>
      </c>
    </row>
    <row r="433" spans="1:36">
      <c r="A433" s="1">
        <f>A119</f>
        <v>40360</v>
      </c>
      <c r="B433" s="34">
        <f t="shared" ref="B433:AJ433" si="484">IF(OR(B119="C",B107="C"),"C",(B119/B107-1))</f>
        <v>1.3211870880131205E-2</v>
      </c>
      <c r="C433" s="34">
        <f t="shared" si="484"/>
        <v>-1.3157395821484119E-2</v>
      </c>
      <c r="D433" s="34">
        <f t="shared" si="484"/>
        <v>-0.10138495047877372</v>
      </c>
      <c r="E433" s="34">
        <f t="shared" si="484"/>
        <v>5.0493293426449481E-2</v>
      </c>
      <c r="F433" s="34">
        <f t="shared" si="484"/>
        <v>0.24714568827934547</v>
      </c>
      <c r="G433" s="34">
        <f t="shared" si="484"/>
        <v>8.1553351578645072E-2</v>
      </c>
      <c r="H433" s="34">
        <f t="shared" si="484"/>
        <v>-5.0680011927759283E-2</v>
      </c>
      <c r="I433" s="34">
        <f t="shared" si="484"/>
        <v>-0.11902429467084641</v>
      </c>
      <c r="J433" s="34">
        <f t="shared" si="484"/>
        <v>0.11861960372654501</v>
      </c>
      <c r="K433" s="34">
        <f t="shared" si="484"/>
        <v>-5.8099512624941729E-3</v>
      </c>
      <c r="L433" s="34">
        <f t="shared" si="484"/>
        <v>-5.0839779190925971E-2</v>
      </c>
      <c r="M433" s="34">
        <f t="shared" si="484"/>
        <v>-0.15898187035736167</v>
      </c>
      <c r="N433" s="34">
        <f t="shared" si="484"/>
        <v>-0.12459241056660841</v>
      </c>
      <c r="O433" s="34">
        <f t="shared" si="484"/>
        <v>0.11101128082260159</v>
      </c>
      <c r="P433" s="34">
        <f t="shared" si="484"/>
        <v>7.5399982321223469E-2</v>
      </c>
      <c r="Q433" s="34">
        <f t="shared" si="484"/>
        <v>-8.8784625101506864E-2</v>
      </c>
      <c r="R433" s="34">
        <f t="shared" si="484"/>
        <v>-1.2246281865618491E-2</v>
      </c>
      <c r="S433" s="34">
        <f t="shared" si="484"/>
        <v>-2.3316778859453491E-3</v>
      </c>
      <c r="T433" s="34">
        <f t="shared" si="484"/>
        <v>-0.11268872831557342</v>
      </c>
      <c r="U433" s="34">
        <f t="shared" si="484"/>
        <v>-3.0513472510096395E-2</v>
      </c>
      <c r="V433" s="34">
        <f t="shared" si="484"/>
        <v>-4.6306677629354143E-3</v>
      </c>
      <c r="W433" s="34">
        <f t="shared" si="484"/>
        <v>3.3731617647058787E-2</v>
      </c>
      <c r="X433" s="34">
        <f t="shared" si="484"/>
        <v>0.1146457895741837</v>
      </c>
      <c r="Y433" s="34">
        <f t="shared" si="484"/>
        <v>-0.20260113718057648</v>
      </c>
      <c r="Z433" s="34">
        <f t="shared" si="484"/>
        <v>-1.9320218826899271E-3</v>
      </c>
      <c r="AA433" s="34">
        <f t="shared" si="484"/>
        <v>-3.8837018837018844E-2</v>
      </c>
      <c r="AB433" s="34">
        <f t="shared" si="484"/>
        <v>-7.2477856988550471E-2</v>
      </c>
      <c r="AC433" s="34">
        <f t="shared" si="484"/>
        <v>6.750925263583496E-2</v>
      </c>
      <c r="AD433" s="34">
        <f t="shared" si="484"/>
        <v>-7.229291417165673E-2</v>
      </c>
      <c r="AE433" s="34">
        <f t="shared" si="484"/>
        <v>-0.21582466567607728</v>
      </c>
      <c r="AF433" s="34">
        <f t="shared" si="484"/>
        <v>4.5825276850061547E-2</v>
      </c>
      <c r="AG433" s="34">
        <f t="shared" si="484"/>
        <v>0.16248348745046237</v>
      </c>
      <c r="AH433" s="34">
        <f t="shared" si="484"/>
        <v>0.20092575099187604</v>
      </c>
      <c r="AI433" s="34">
        <f t="shared" si="484"/>
        <v>4.408010212222746E-2</v>
      </c>
      <c r="AJ433" s="34">
        <f t="shared" si="484"/>
        <v>1.9849749741194245E-3</v>
      </c>
    </row>
    <row r="434" spans="1:36">
      <c r="A434" s="1">
        <f>A120</f>
        <v>40391</v>
      </c>
      <c r="B434" s="34">
        <f t="shared" ref="B434:AJ434" si="485">IF(OR(B120="C",B108="C"),"C",(B120/B108-1))</f>
        <v>-1.8494116204952227E-2</v>
      </c>
      <c r="C434" s="34">
        <f t="shared" si="485"/>
        <v>0.11287062609698029</v>
      </c>
      <c r="D434" s="34">
        <f t="shared" si="485"/>
        <v>-3.0835848313869541E-2</v>
      </c>
      <c r="E434" s="34">
        <f t="shared" si="485"/>
        <v>-6.5750106852828005E-2</v>
      </c>
      <c r="F434" s="34">
        <f t="shared" si="485"/>
        <v>8.1017485496369002E-2</v>
      </c>
      <c r="G434" s="34">
        <f t="shared" si="485"/>
        <v>6.9463053694630572E-2</v>
      </c>
      <c r="H434" s="34">
        <f t="shared" si="485"/>
        <v>-0.11711755233494359</v>
      </c>
      <c r="I434" s="34">
        <f t="shared" si="485"/>
        <v>-9.3913706067244473E-2</v>
      </c>
      <c r="J434" s="34">
        <f t="shared" si="485"/>
        <v>5.5794596882274172E-2</v>
      </c>
      <c r="K434" s="34">
        <f t="shared" si="485"/>
        <v>-3.4039123291068618E-2</v>
      </c>
      <c r="L434" s="34">
        <f t="shared" si="485"/>
        <v>-7.0517024904896641E-2</v>
      </c>
      <c r="M434" s="34">
        <f t="shared" si="485"/>
        <v>-0.1804936430020988</v>
      </c>
      <c r="N434" s="34">
        <f t="shared" si="485"/>
        <v>-0.15399195058030701</v>
      </c>
      <c r="O434" s="34">
        <f t="shared" si="485"/>
        <v>7.756176589712438E-2</v>
      </c>
      <c r="P434" s="34">
        <f t="shared" si="485"/>
        <v>5.4937548790007895E-2</v>
      </c>
      <c r="Q434" s="34">
        <f t="shared" si="485"/>
        <v>-9.1003199698851844E-2</v>
      </c>
      <c r="R434" s="34">
        <f t="shared" si="485"/>
        <v>-7.7604811830359943E-2</v>
      </c>
      <c r="S434" s="34">
        <f t="shared" si="485"/>
        <v>-7.0926420018756708E-2</v>
      </c>
      <c r="T434" s="34">
        <f t="shared" si="485"/>
        <v>-3.923215356928611E-2</v>
      </c>
      <c r="U434" s="34">
        <f t="shared" si="485"/>
        <v>-3.7466397849462374E-2</v>
      </c>
      <c r="V434" s="34">
        <f t="shared" si="485"/>
        <v>6.740084079692954E-3</v>
      </c>
      <c r="W434" s="34">
        <f t="shared" si="485"/>
        <v>-5.4170480857250514E-2</v>
      </c>
      <c r="X434" s="34">
        <f t="shared" si="485"/>
        <v>1.1430724783318746E-2</v>
      </c>
      <c r="Y434" s="34">
        <f t="shared" si="485"/>
        <v>-0.15668514262538868</v>
      </c>
      <c r="Z434" s="34">
        <f t="shared" si="485"/>
        <v>-4.0049272172477668E-3</v>
      </c>
      <c r="AA434" s="34">
        <f t="shared" si="485"/>
        <v>-0.10007554228569371</v>
      </c>
      <c r="AB434" s="34">
        <f t="shared" si="485"/>
        <v>-2.8166275018231879E-2</v>
      </c>
      <c r="AC434" s="34">
        <f t="shared" si="485"/>
        <v>8.7746357440872114E-2</v>
      </c>
      <c r="AD434" s="34">
        <f t="shared" si="485"/>
        <v>-0.14569276121847363</v>
      </c>
      <c r="AE434" s="34">
        <f t="shared" si="485"/>
        <v>-0.2234230260255845</v>
      </c>
      <c r="AF434" s="34">
        <f t="shared" si="485"/>
        <v>-0.13667847235549657</v>
      </c>
      <c r="AG434" s="34">
        <f t="shared" si="485"/>
        <v>0.12775919732441476</v>
      </c>
      <c r="AH434" s="34">
        <f t="shared" si="485"/>
        <v>9.1948407269884624E-2</v>
      </c>
      <c r="AI434" s="34">
        <f t="shared" si="485"/>
        <v>-0.16328520532533286</v>
      </c>
      <c r="AJ434" s="34">
        <f t="shared" si="485"/>
        <v>-4.7675169232042069E-4</v>
      </c>
    </row>
    <row r="435" spans="1:36">
      <c r="A435" s="1">
        <f>A121</f>
        <v>40422</v>
      </c>
      <c r="B435" s="34">
        <f t="shared" ref="B435:AJ435" si="486">IF(OR(B121="C",B109="C"),"C",(B121/B109-1))</f>
        <v>-8.3773265452493195E-2</v>
      </c>
      <c r="C435" s="34">
        <f t="shared" si="486"/>
        <v>6.1080415205485128E-2</v>
      </c>
      <c r="D435" s="34">
        <f t="shared" si="486"/>
        <v>-0.20754222862380511</v>
      </c>
      <c r="E435" s="34">
        <f t="shared" si="486"/>
        <v>-5.0276539695619071E-2</v>
      </c>
      <c r="F435" s="34">
        <f t="shared" si="486"/>
        <v>3.295026316609051E-2</v>
      </c>
      <c r="G435" s="34">
        <f t="shared" si="486"/>
        <v>7.2002114793642491E-2</v>
      </c>
      <c r="H435" s="34">
        <f t="shared" si="486"/>
        <v>-8.4657833472250199E-2</v>
      </c>
      <c r="I435" s="34">
        <f t="shared" si="486"/>
        <v>-0.21304425730155885</v>
      </c>
      <c r="J435" s="34">
        <f t="shared" si="486"/>
        <v>5.8473678012012753E-2</v>
      </c>
      <c r="K435" s="34">
        <f t="shared" si="486"/>
        <v>-0.13947696139476962</v>
      </c>
      <c r="L435" s="34">
        <f t="shared" si="486"/>
        <v>-0.10416472994329273</v>
      </c>
      <c r="M435" s="34">
        <f t="shared" si="486"/>
        <v>-0.18189230185817218</v>
      </c>
      <c r="N435" s="34">
        <f t="shared" si="486"/>
        <v>-0.10376069454079162</v>
      </c>
      <c r="O435" s="34">
        <f t="shared" si="486"/>
        <v>9.7479944899116822E-2</v>
      </c>
      <c r="P435" s="34">
        <f t="shared" si="486"/>
        <v>3.6831243054453067E-2</v>
      </c>
      <c r="Q435" s="34">
        <f t="shared" si="486"/>
        <v>-0.20142876218453731</v>
      </c>
      <c r="R435" s="34">
        <f t="shared" si="486"/>
        <v>-1.8748603827374533E-2</v>
      </c>
      <c r="S435" s="34">
        <f t="shared" si="486"/>
        <v>-1.5784598058863786E-2</v>
      </c>
      <c r="T435" s="34">
        <f t="shared" si="486"/>
        <v>1.7790123821626036E-2</v>
      </c>
      <c r="U435" s="34">
        <f t="shared" si="486"/>
        <v>-2.2818415845051954E-2</v>
      </c>
      <c r="V435" s="34">
        <f t="shared" si="486"/>
        <v>-2.4309476206755276E-3</v>
      </c>
      <c r="W435" s="34">
        <f t="shared" si="486"/>
        <v>6.8634949773086484E-2</v>
      </c>
      <c r="X435" s="34">
        <f t="shared" si="486"/>
        <v>0.14581852641554138</v>
      </c>
      <c r="Y435" s="34">
        <f t="shared" si="486"/>
        <v>-5.6181053110428758E-2</v>
      </c>
      <c r="Z435" s="34">
        <f t="shared" si="486"/>
        <v>9.5052283015546468E-3</v>
      </c>
      <c r="AA435" s="34">
        <f t="shared" si="486"/>
        <v>-0.12351701045843499</v>
      </c>
      <c r="AB435" s="34">
        <f t="shared" si="486"/>
        <v>-5.9995497523637975E-2</v>
      </c>
      <c r="AC435" s="34">
        <f t="shared" si="486"/>
        <v>8.9564475564763546E-2</v>
      </c>
      <c r="AD435" s="34">
        <f t="shared" si="486"/>
        <v>-0.14200443408561192</v>
      </c>
      <c r="AE435" s="34">
        <f t="shared" si="486"/>
        <v>-0.23108332270001275</v>
      </c>
      <c r="AF435" s="34">
        <f t="shared" si="486"/>
        <v>-4.0084054856853957E-2</v>
      </c>
      <c r="AG435" s="34">
        <f t="shared" si="486"/>
        <v>-5.8215130023640649E-2</v>
      </c>
      <c r="AH435" s="34">
        <f t="shared" si="486"/>
        <v>4.3157423971377451E-2</v>
      </c>
      <c r="AI435" s="34">
        <f t="shared" si="486"/>
        <v>-0.19933406563229439</v>
      </c>
      <c r="AJ435" s="34">
        <f t="shared" si="486"/>
        <v>-1.2170513847544306E-2</v>
      </c>
    </row>
    <row r="436" spans="1:36">
      <c r="A436" s="1">
        <f>A122</f>
        <v>40452</v>
      </c>
      <c r="B436" s="34">
        <f t="shared" ref="B436:AJ436" si="487">IF(OR(B122="C",B110="C"),"C",(B122/B110-1))</f>
        <v>3.635201326917592E-2</v>
      </c>
      <c r="C436" s="34">
        <f t="shared" si="487"/>
        <v>1.8946717672539082E-2</v>
      </c>
      <c r="D436" s="34">
        <f t="shared" si="487"/>
        <v>-2.5106814077434647E-2</v>
      </c>
      <c r="E436" s="34">
        <f t="shared" si="487"/>
        <v>4.9676479160594589E-2</v>
      </c>
      <c r="F436" s="34">
        <f t="shared" si="487"/>
        <v>3.4723487768977268E-2</v>
      </c>
      <c r="G436" s="34">
        <f t="shared" si="487"/>
        <v>3.4697712474951015E-2</v>
      </c>
      <c r="H436" s="34">
        <f t="shared" si="487"/>
        <v>-9.9281711857395205E-3</v>
      </c>
      <c r="I436" s="34">
        <f t="shared" si="487"/>
        <v>-0.16374916906713932</v>
      </c>
      <c r="J436" s="34">
        <f t="shared" si="487"/>
        <v>6.6360778315914581E-2</v>
      </c>
      <c r="K436" s="34">
        <f t="shared" si="487"/>
        <v>2.3395795347202375E-2</v>
      </c>
      <c r="L436" s="34">
        <f t="shared" si="487"/>
        <v>-5.1430432386392111E-2</v>
      </c>
      <c r="M436" s="34">
        <f t="shared" si="487"/>
        <v>0.13113308559551551</v>
      </c>
      <c r="N436" s="34">
        <f t="shared" si="487"/>
        <v>-0.16362349933811116</v>
      </c>
      <c r="O436" s="34">
        <f t="shared" si="487"/>
        <v>6.1700744165883892E-2</v>
      </c>
      <c r="P436" s="34">
        <f t="shared" si="487"/>
        <v>-4.6412339898085686E-2</v>
      </c>
      <c r="Q436" s="34">
        <f t="shared" si="487"/>
        <v>9.4311693804187025E-2</v>
      </c>
      <c r="R436" s="34">
        <f t="shared" si="487"/>
        <v>-4.8897062299670058E-2</v>
      </c>
      <c r="S436" s="34">
        <f t="shared" si="487"/>
        <v>-5.3939525306166636E-2</v>
      </c>
      <c r="T436" s="34">
        <f t="shared" si="487"/>
        <v>-7.1625630069074187E-2</v>
      </c>
      <c r="U436" s="34">
        <f t="shared" si="487"/>
        <v>-4.204793630608461E-2</v>
      </c>
      <c r="V436" s="34">
        <f t="shared" si="487"/>
        <v>-6.137867576807865E-2</v>
      </c>
      <c r="W436" s="34">
        <f t="shared" si="487"/>
        <v>0.10179901555081239</v>
      </c>
      <c r="X436" s="34">
        <f t="shared" si="487"/>
        <v>1.8537555960868923E-2</v>
      </c>
      <c r="Y436" s="34">
        <f t="shared" si="487"/>
        <v>5.4994135161959834E-2</v>
      </c>
      <c r="Z436" s="34">
        <f t="shared" si="487"/>
        <v>-4.0349601871732421E-2</v>
      </c>
      <c r="AA436" s="34">
        <f t="shared" si="487"/>
        <v>-9.8717922334492614E-2</v>
      </c>
      <c r="AB436" s="34">
        <f t="shared" si="487"/>
        <v>-2.500074763001281E-2</v>
      </c>
      <c r="AC436" s="34">
        <f t="shared" si="487"/>
        <v>-8.0891293020024513E-3</v>
      </c>
      <c r="AD436" s="34">
        <f t="shared" si="487"/>
        <v>-9.5966620305980577E-2</v>
      </c>
      <c r="AE436" s="34">
        <f t="shared" si="487"/>
        <v>5.1097632977295859E-2</v>
      </c>
      <c r="AF436" s="34">
        <f t="shared" si="487"/>
        <v>-6.155653450807641E-2</v>
      </c>
      <c r="AG436" s="34">
        <f t="shared" si="487"/>
        <v>-0.18062120189061448</v>
      </c>
      <c r="AH436" s="34">
        <f t="shared" si="487"/>
        <v>3.5765642859777458E-3</v>
      </c>
      <c r="AI436" s="34">
        <f t="shared" si="487"/>
        <v>-0.23348844587806039</v>
      </c>
      <c r="AJ436" s="34">
        <f t="shared" si="487"/>
        <v>-1.6881276959960112E-2</v>
      </c>
    </row>
    <row r="437" spans="1:36">
      <c r="A437" s="1">
        <f>A123</f>
        <v>40483</v>
      </c>
      <c r="B437" s="34">
        <f t="shared" ref="B437:AJ437" si="488">IF(OR(B123="C",B111="C"),"C",(B123/B111-1))</f>
        <v>-5.9084112744162365E-2</v>
      </c>
      <c r="C437" s="34">
        <f t="shared" si="488"/>
        <v>0.11834823852402754</v>
      </c>
      <c r="D437" s="34">
        <f t="shared" si="488"/>
        <v>-3.8474393001081242E-2</v>
      </c>
      <c r="E437" s="34">
        <f t="shared" si="488"/>
        <v>0.19482117709747393</v>
      </c>
      <c r="F437" s="34">
        <f t="shared" si="488"/>
        <v>0.17872572649961338</v>
      </c>
      <c r="G437" s="34">
        <f t="shared" si="488"/>
        <v>4.7395825821061388E-2</v>
      </c>
      <c r="H437" s="34">
        <f t="shared" si="488"/>
        <v>-6.4725484567477509E-2</v>
      </c>
      <c r="I437" s="34">
        <f t="shared" si="488"/>
        <v>-0.13662906436629063</v>
      </c>
      <c r="J437" s="34">
        <f t="shared" si="488"/>
        <v>6.6972168502480445E-2</v>
      </c>
      <c r="K437" s="34">
        <f t="shared" si="488"/>
        <v>0.13850294609733038</v>
      </c>
      <c r="L437" s="34">
        <f t="shared" si="488"/>
        <v>-2.8476095871220797E-2</v>
      </c>
      <c r="M437" s="34">
        <f t="shared" si="488"/>
        <v>0.16090160381447771</v>
      </c>
      <c r="N437" s="34">
        <f t="shared" si="488"/>
        <v>8.7956698240865272E-3</v>
      </c>
      <c r="O437" s="34">
        <f t="shared" si="488"/>
        <v>2.3757023970410351E-2</v>
      </c>
      <c r="P437" s="34">
        <f t="shared" si="488"/>
        <v>-2.877598788379454E-2</v>
      </c>
      <c r="Q437" s="34">
        <f t="shared" si="488"/>
        <v>-5.6755720311900792E-2</v>
      </c>
      <c r="R437" s="34">
        <f t="shared" si="488"/>
        <v>-3.3684548167300044E-2</v>
      </c>
      <c r="S437" s="34">
        <f t="shared" si="488"/>
        <v>-3.4533239077555011E-2</v>
      </c>
      <c r="T437" s="34">
        <f t="shared" si="488"/>
        <v>-2.6818580192813357E-3</v>
      </c>
      <c r="U437" s="34">
        <f t="shared" si="488"/>
        <v>-9.7211477008981584E-3</v>
      </c>
      <c r="V437" s="34">
        <f t="shared" si="488"/>
        <v>-1.4743127879303985E-2</v>
      </c>
      <c r="W437" s="34">
        <f t="shared" si="488"/>
        <v>4.4708143567460112E-3</v>
      </c>
      <c r="X437" s="34">
        <f t="shared" si="488"/>
        <v>0.32339308201377159</v>
      </c>
      <c r="Y437" s="34">
        <f t="shared" si="488"/>
        <v>-0.10086360649582282</v>
      </c>
      <c r="Z437" s="34">
        <f t="shared" si="488"/>
        <v>1.0301356438069398E-2</v>
      </c>
      <c r="AA437" s="34">
        <f t="shared" si="488"/>
        <v>-5.668355787689594E-2</v>
      </c>
      <c r="AB437" s="34">
        <f t="shared" si="488"/>
        <v>4.9827141524447116E-2</v>
      </c>
      <c r="AC437" s="34">
        <f t="shared" si="488"/>
        <v>-3.8992329548411253E-2</v>
      </c>
      <c r="AD437" s="34">
        <f t="shared" si="488"/>
        <v>-3.8282971356625728E-2</v>
      </c>
      <c r="AE437" s="34">
        <f t="shared" si="488"/>
        <v>-5.9619186348975117E-2</v>
      </c>
      <c r="AF437" s="34">
        <f t="shared" si="488"/>
        <v>-4.5398204775460749E-2</v>
      </c>
      <c r="AG437" s="34">
        <f t="shared" si="488"/>
        <v>-0.1187857457105147</v>
      </c>
      <c r="AH437" s="34">
        <f t="shared" si="488"/>
        <v>-2.3009592856195527E-2</v>
      </c>
      <c r="AI437" s="34">
        <f t="shared" si="488"/>
        <v>-0.17637956536579813</v>
      </c>
      <c r="AJ437" s="34">
        <f t="shared" si="488"/>
        <v>1.9759177245517012E-2</v>
      </c>
    </row>
    <row r="438" spans="1:36">
      <c r="A438" s="1">
        <f>A124</f>
        <v>40513</v>
      </c>
      <c r="B438" s="34">
        <f t="shared" ref="B438:AJ438" si="489">IF(OR(B124="C",B112="C"),"C",(B124/B112-1))</f>
        <v>-3.1692353446249655E-2</v>
      </c>
      <c r="C438" s="34">
        <f t="shared" si="489"/>
        <v>5.0873982662987816E-2</v>
      </c>
      <c r="D438" s="34">
        <f t="shared" si="489"/>
        <v>-5.4184328934050896E-2</v>
      </c>
      <c r="E438" s="34">
        <f t="shared" si="489"/>
        <v>7.0292716296820767E-2</v>
      </c>
      <c r="F438" s="34">
        <f t="shared" si="489"/>
        <v>-5.0642973660023016E-2</v>
      </c>
      <c r="G438" s="34">
        <f t="shared" si="489"/>
        <v>-7.6229526145222049E-2</v>
      </c>
      <c r="H438" s="34">
        <f t="shared" si="489"/>
        <v>-4.5031169020387396E-2</v>
      </c>
      <c r="I438" s="34">
        <f t="shared" si="489"/>
        <v>-0.22771761162911908</v>
      </c>
      <c r="J438" s="34">
        <f t="shared" si="489"/>
        <v>7.3804418291527618E-3</v>
      </c>
      <c r="K438" s="34">
        <f t="shared" si="489"/>
        <v>-0.1630707476166583</v>
      </c>
      <c r="L438" s="34">
        <f t="shared" si="489"/>
        <v>-2.6493098711323326E-2</v>
      </c>
      <c r="M438" s="34">
        <f t="shared" si="489"/>
        <v>6.7609468350601221E-2</v>
      </c>
      <c r="N438" s="34">
        <f t="shared" si="489"/>
        <v>-9.6992962252079318E-2</v>
      </c>
      <c r="O438" s="34">
        <f t="shared" si="489"/>
        <v>7.4277225459939977E-4</v>
      </c>
      <c r="P438" s="34">
        <f t="shared" si="489"/>
        <v>0.14179334428923585</v>
      </c>
      <c r="Q438" s="34">
        <f t="shared" si="489"/>
        <v>0.11586888922873029</v>
      </c>
      <c r="R438" s="34">
        <f t="shared" si="489"/>
        <v>1.6501901140684394E-2</v>
      </c>
      <c r="S438" s="34">
        <f t="shared" si="489"/>
        <v>1.7762259958736815E-2</v>
      </c>
      <c r="T438" s="34">
        <f t="shared" si="489"/>
        <v>3.2622415386016623E-2</v>
      </c>
      <c r="U438" s="34">
        <f t="shared" si="489"/>
        <v>-6.0487922003247707E-2</v>
      </c>
      <c r="V438" s="34">
        <f t="shared" si="489"/>
        <v>-2.6584018057267178E-2</v>
      </c>
      <c r="W438" s="34">
        <f t="shared" si="489"/>
        <v>-4.9794364569525129E-2</v>
      </c>
      <c r="X438" s="34">
        <f t="shared" si="489"/>
        <v>0.12580651487517414</v>
      </c>
      <c r="Y438" s="34">
        <f t="shared" si="489"/>
        <v>-0.26502602934216757</v>
      </c>
      <c r="Z438" s="34">
        <f t="shared" si="489"/>
        <v>-2.753747914442406E-2</v>
      </c>
      <c r="AA438" s="34">
        <f t="shared" si="489"/>
        <v>-0.11136533053855979</v>
      </c>
      <c r="AB438" s="34">
        <f t="shared" si="489"/>
        <v>2.603726319085653E-2</v>
      </c>
      <c r="AC438" s="34">
        <f t="shared" si="489"/>
        <v>2.8868804825064043E-2</v>
      </c>
      <c r="AD438" s="34">
        <f t="shared" si="489"/>
        <v>-0.17745889081809829</v>
      </c>
      <c r="AE438" s="34">
        <f t="shared" si="489"/>
        <v>-0.19610392521688447</v>
      </c>
      <c r="AF438" s="34">
        <f t="shared" si="489"/>
        <v>-6.1194971861358027E-2</v>
      </c>
      <c r="AG438" s="34">
        <f t="shared" si="489"/>
        <v>-0.17241379310344829</v>
      </c>
      <c r="AH438" s="34">
        <f t="shared" si="489"/>
        <v>-8.8058800553918459E-3</v>
      </c>
      <c r="AI438" s="34">
        <f t="shared" si="489"/>
        <v>-0.16435558693021379</v>
      </c>
      <c r="AJ438" s="34">
        <f t="shared" si="489"/>
        <v>-2.3660305308192187E-2</v>
      </c>
    </row>
    <row r="439" spans="1:36">
      <c r="A439" s="1">
        <f>A125</f>
        <v>40544</v>
      </c>
      <c r="B439" s="34">
        <f t="shared" ref="B439:AJ439" si="490">IF(OR(B125="C",B113="C"),"C",(B125/B113-1))</f>
        <v>-1.3861231031563559E-2</v>
      </c>
      <c r="C439" s="34">
        <f t="shared" si="490"/>
        <v>7.6129054963618659E-2</v>
      </c>
      <c r="D439" s="34">
        <f t="shared" si="490"/>
        <v>-7.8216294631338168E-2</v>
      </c>
      <c r="E439" s="34">
        <f t="shared" si="490"/>
        <v>-3.9355568385836426E-2</v>
      </c>
      <c r="F439" s="34">
        <f t="shared" si="490"/>
        <v>-5.7362834504410265E-2</v>
      </c>
      <c r="G439" s="34">
        <f t="shared" si="490"/>
        <v>-3.4164910728995967E-2</v>
      </c>
      <c r="H439" s="34">
        <f t="shared" si="490"/>
        <v>7.1727752656653987E-3</v>
      </c>
      <c r="I439" s="34">
        <f t="shared" si="490"/>
        <v>-6.3678581480439034E-2</v>
      </c>
      <c r="J439" s="34">
        <f t="shared" si="490"/>
        <v>-0.21489299681783958</v>
      </c>
      <c r="K439" s="34">
        <f t="shared" si="490"/>
        <v>-8.4535331704566841E-2</v>
      </c>
      <c r="L439" s="34">
        <f t="shared" si="490"/>
        <v>-6.0560569297280931E-2</v>
      </c>
      <c r="M439" s="34">
        <f t="shared" si="490"/>
        <v>0.24061555185650718</v>
      </c>
      <c r="N439" s="34">
        <f t="shared" si="490"/>
        <v>-0.15618290621716691</v>
      </c>
      <c r="O439" s="34">
        <f t="shared" si="490"/>
        <v>-0.12601960945868007</v>
      </c>
      <c r="P439" s="34">
        <f t="shared" si="490"/>
        <v>-5.6137875428341033E-2</v>
      </c>
      <c r="Q439" s="34">
        <f t="shared" si="490"/>
        <v>0.22926349357125897</v>
      </c>
      <c r="R439" s="34">
        <f t="shared" si="490"/>
        <v>-6.9995048071083588E-2</v>
      </c>
      <c r="S439" s="34">
        <f t="shared" si="490"/>
        <v>-6.0834015616500037E-2</v>
      </c>
      <c r="T439" s="34">
        <f t="shared" si="490"/>
        <v>-6.5989511350082353E-2</v>
      </c>
      <c r="U439" s="34">
        <f t="shared" si="490"/>
        <v>-1.7010558878550297E-2</v>
      </c>
      <c r="V439" s="34">
        <f t="shared" si="490"/>
        <v>-9.6856924588016868E-3</v>
      </c>
      <c r="W439" s="34">
        <f t="shared" si="490"/>
        <v>6.7472780569514335E-2</v>
      </c>
      <c r="X439" s="34">
        <f t="shared" si="490"/>
        <v>8.3557209904515206E-2</v>
      </c>
      <c r="Y439" s="34">
        <f t="shared" si="490"/>
        <v>-0.1689361065389795</v>
      </c>
      <c r="Z439" s="34">
        <f t="shared" si="490"/>
        <v>-5.9181962233182395E-3</v>
      </c>
      <c r="AA439" s="34">
        <f t="shared" si="490"/>
        <v>-4.6333564111289749E-2</v>
      </c>
      <c r="AB439" s="34">
        <f t="shared" si="490"/>
        <v>-2.837673304269317E-3</v>
      </c>
      <c r="AC439" s="34">
        <f t="shared" si="490"/>
        <v>-7.1343638525565023E-3</v>
      </c>
      <c r="AD439" s="34">
        <f t="shared" si="490"/>
        <v>-7.2412458889533737E-2</v>
      </c>
      <c r="AE439" s="34">
        <f t="shared" si="490"/>
        <v>-0.11000759109311742</v>
      </c>
      <c r="AF439" s="34">
        <f t="shared" si="490"/>
        <v>-5.7987014406575832E-2</v>
      </c>
      <c r="AG439" s="34">
        <f t="shared" si="490"/>
        <v>-0.21026120745484633</v>
      </c>
      <c r="AH439" s="34">
        <f t="shared" si="490"/>
        <v>8.2146122761996843E-3</v>
      </c>
      <c r="AI439" s="34">
        <f t="shared" si="490"/>
        <v>-0.16328880242968025</v>
      </c>
      <c r="AJ439" s="34">
        <f t="shared" si="490"/>
        <v>-2.3426285127262414E-2</v>
      </c>
    </row>
    <row r="440" spans="1:36">
      <c r="A440" s="1">
        <f>A126</f>
        <v>40575</v>
      </c>
      <c r="B440" s="34">
        <f t="shared" ref="B440:AJ440" si="491">IF(OR(B126="C",B114="C"),"C",(B126/B114-1))</f>
        <v>-6.3754401648369652E-2</v>
      </c>
      <c r="C440" s="34">
        <f t="shared" si="491"/>
        <v>6.1379918060927796E-2</v>
      </c>
      <c r="D440" s="34">
        <f t="shared" si="491"/>
        <v>-2.8538246573353798E-2</v>
      </c>
      <c r="E440" s="34">
        <f t="shared" si="491"/>
        <v>1.9721849509083622E-2</v>
      </c>
      <c r="F440" s="34">
        <f t="shared" si="491"/>
        <v>-3.4148962148962125E-2</v>
      </c>
      <c r="G440" s="34">
        <f t="shared" si="491"/>
        <v>-1.1697034741399159E-3</v>
      </c>
      <c r="H440" s="34">
        <f t="shared" si="491"/>
        <v>2.5113534102083612E-4</v>
      </c>
      <c r="I440" s="34">
        <f t="shared" si="491"/>
        <v>5.3346483166718528E-3</v>
      </c>
      <c r="J440" s="34">
        <f t="shared" si="491"/>
        <v>2.7659463951797303E-2</v>
      </c>
      <c r="K440" s="34">
        <f t="shared" si="491"/>
        <v>-1.0553291093264416E-2</v>
      </c>
      <c r="L440" s="34">
        <f t="shared" si="491"/>
        <v>-3.0049720604617081E-2</v>
      </c>
      <c r="M440" s="34">
        <f t="shared" si="491"/>
        <v>0.1216164828706745</v>
      </c>
      <c r="N440" s="34">
        <f t="shared" si="491"/>
        <v>1.8051693485891418E-2</v>
      </c>
      <c r="O440" s="34">
        <f t="shared" si="491"/>
        <v>7.5025918044415274E-2</v>
      </c>
      <c r="P440" s="34">
        <f t="shared" si="491"/>
        <v>4.2044396530602324E-2</v>
      </c>
      <c r="Q440" s="34">
        <f t="shared" si="491"/>
        <v>-1.2287427504177328E-3</v>
      </c>
      <c r="R440" s="34">
        <f t="shared" si="491"/>
        <v>-7.5659971119508285E-3</v>
      </c>
      <c r="S440" s="34">
        <f t="shared" si="491"/>
        <v>1.0032166142458721E-2</v>
      </c>
      <c r="T440" s="34">
        <f t="shared" si="491"/>
        <v>-5.5366864190393605E-2</v>
      </c>
      <c r="U440" s="34">
        <f t="shared" si="491"/>
        <v>-4.4444444444444731E-3</v>
      </c>
      <c r="V440" s="34">
        <f t="shared" si="491"/>
        <v>-0.19637973252052443</v>
      </c>
      <c r="W440" s="34">
        <f t="shared" si="491"/>
        <v>2.9680524553571397E-2</v>
      </c>
      <c r="X440" s="34">
        <f t="shared" si="491"/>
        <v>8.6140371184936448E-2</v>
      </c>
      <c r="Y440" s="34">
        <f t="shared" si="491"/>
        <v>8.5170643310178207E-2</v>
      </c>
      <c r="Z440" s="34">
        <f t="shared" si="491"/>
        <v>-0.14276629077541148</v>
      </c>
      <c r="AA440" s="34">
        <f t="shared" si="491"/>
        <v>-6.7613869980355235E-3</v>
      </c>
      <c r="AB440" s="34">
        <f t="shared" si="491"/>
        <v>0.40855877506179628</v>
      </c>
      <c r="AC440" s="34">
        <f t="shared" si="491"/>
        <v>1.5201938748517385E-2</v>
      </c>
      <c r="AD440" s="34">
        <f t="shared" si="491"/>
        <v>-3.2789465400556161E-2</v>
      </c>
      <c r="AE440" s="34">
        <f t="shared" si="491"/>
        <v>-7.0264844413558958E-3</v>
      </c>
      <c r="AF440" s="34">
        <f t="shared" si="491"/>
        <v>-2.4624740369585285E-2</v>
      </c>
      <c r="AG440" s="34">
        <f t="shared" si="491"/>
        <v>-0.1715419794632842</v>
      </c>
      <c r="AH440" s="34">
        <f t="shared" si="491"/>
        <v>-2.037627067212866E-2</v>
      </c>
      <c r="AI440" s="34">
        <f t="shared" si="491"/>
        <v>-0.17358785443179281</v>
      </c>
      <c r="AJ440" s="34">
        <f t="shared" si="491"/>
        <v>-1.5208808812179564E-2</v>
      </c>
    </row>
    <row r="441" spans="1:36">
      <c r="A441" s="1">
        <f>A127</f>
        <v>40603</v>
      </c>
      <c r="B441" s="34">
        <f t="shared" ref="B441:AJ441" si="492">IF(OR(B127="C",B115="C"),"C",(B127/B115-1))</f>
        <v>-3.0483284927877885E-2</v>
      </c>
      <c r="C441" s="34">
        <f t="shared" si="492"/>
        <v>8.0712889357108741E-2</v>
      </c>
      <c r="D441" s="34">
        <f t="shared" si="492"/>
        <v>-2.0483970821781328E-2</v>
      </c>
      <c r="E441" s="34">
        <f t="shared" si="492"/>
        <v>2.8617882935003891E-2</v>
      </c>
      <c r="F441" s="34">
        <f t="shared" si="492"/>
        <v>4.6827968830297051E-2</v>
      </c>
      <c r="G441" s="34">
        <f t="shared" si="492"/>
        <v>-9.6912017090119207E-2</v>
      </c>
      <c r="H441" s="34">
        <f t="shared" si="492"/>
        <v>-2.2641268761426914E-2</v>
      </c>
      <c r="I441" s="34">
        <f t="shared" si="492"/>
        <v>8.0550958824102015E-2</v>
      </c>
      <c r="J441" s="34">
        <f t="shared" si="492"/>
        <v>-3.1948776883927055E-2</v>
      </c>
      <c r="K441" s="34">
        <f t="shared" si="492"/>
        <v>8.6551414458913234E-2</v>
      </c>
      <c r="L441" s="34">
        <f t="shared" si="492"/>
        <v>-9.2446398533246654E-2</v>
      </c>
      <c r="M441" s="34">
        <f t="shared" si="492"/>
        <v>9.7912001053879649E-2</v>
      </c>
      <c r="N441" s="34">
        <f t="shared" si="492"/>
        <v>-1.5209051430351894E-2</v>
      </c>
      <c r="O441" s="34">
        <f t="shared" si="492"/>
        <v>-7.7827741265997896E-2</v>
      </c>
      <c r="P441" s="34">
        <f t="shared" si="492"/>
        <v>-2.8230487068765409E-2</v>
      </c>
      <c r="Q441" s="34">
        <f t="shared" si="492"/>
        <v>9.8920510304219889E-2</v>
      </c>
      <c r="R441" s="34">
        <f t="shared" si="492"/>
        <v>4.6724977550597568E-2</v>
      </c>
      <c r="S441" s="34">
        <f t="shared" si="492"/>
        <v>4.3819914029310514E-2</v>
      </c>
      <c r="T441" s="34">
        <f t="shared" si="492"/>
        <v>-0.10617196493402992</v>
      </c>
      <c r="U441" s="34">
        <f t="shared" si="492"/>
        <v>-1.9224390207944753E-2</v>
      </c>
      <c r="V441" s="34">
        <f t="shared" si="492"/>
        <v>-0.40491595478246911</v>
      </c>
      <c r="W441" s="34">
        <f t="shared" si="492"/>
        <v>0.18201218462809354</v>
      </c>
      <c r="X441" s="34">
        <f t="shared" si="492"/>
        <v>5.1219157295196105E-2</v>
      </c>
      <c r="Y441" s="34">
        <f t="shared" si="492"/>
        <v>0.2073132803127915</v>
      </c>
      <c r="Z441" s="34">
        <f t="shared" si="492"/>
        <v>-0.30406758543725687</v>
      </c>
      <c r="AA441" s="34">
        <f t="shared" si="492"/>
        <v>-7.6483167091065174E-2</v>
      </c>
      <c r="AB441" s="34">
        <f t="shared" si="492"/>
        <v>0.2159378991844354</v>
      </c>
      <c r="AC441" s="34">
        <f t="shared" si="492"/>
        <v>-9.3649532729715212E-2</v>
      </c>
      <c r="AD441" s="34">
        <f t="shared" si="492"/>
        <v>-0.17930883399967135</v>
      </c>
      <c r="AE441" s="34">
        <f t="shared" si="492"/>
        <v>-2.753120665742026E-2</v>
      </c>
      <c r="AF441" s="34">
        <f t="shared" si="492"/>
        <v>-3.4298331171822571E-4</v>
      </c>
      <c r="AG441" s="34">
        <f t="shared" si="492"/>
        <v>-6.0068534569643228E-2</v>
      </c>
      <c r="AH441" s="34">
        <f t="shared" si="492"/>
        <v>-8.2572362435556101E-2</v>
      </c>
      <c r="AI441" s="34">
        <f t="shared" si="492"/>
        <v>-0.12704015865146256</v>
      </c>
      <c r="AJ441" s="34">
        <f t="shared" si="492"/>
        <v>-5.4305488649203815E-2</v>
      </c>
    </row>
    <row r="442" spans="1:36">
      <c r="A442" s="1">
        <f>A128</f>
        <v>40634</v>
      </c>
      <c r="B442" s="34">
        <f t="shared" ref="B442:AJ442" si="493">IF(OR(B128="C",B116="C"),"C",(B128/B116-1))</f>
        <v>2.8396256857050606E-2</v>
      </c>
      <c r="C442" s="34">
        <f t="shared" si="493"/>
        <v>8.6748455767627686E-2</v>
      </c>
      <c r="D442" s="34">
        <f t="shared" si="493"/>
        <v>8.8108248763986374E-2</v>
      </c>
      <c r="E442" s="34">
        <f t="shared" si="493"/>
        <v>4.9108889946586354E-2</v>
      </c>
      <c r="F442" s="34">
        <f t="shared" si="493"/>
        <v>6.771022934110027E-3</v>
      </c>
      <c r="G442" s="34">
        <f t="shared" si="493"/>
        <v>-1.1840901001677895E-2</v>
      </c>
      <c r="H442" s="34">
        <f t="shared" si="493"/>
        <v>6.6837739452169309E-2</v>
      </c>
      <c r="I442" s="34">
        <f t="shared" si="493"/>
        <v>-2.2298038260021968E-2</v>
      </c>
      <c r="J442" s="34">
        <f t="shared" si="493"/>
        <v>-0.32449961210240497</v>
      </c>
      <c r="K442" s="34">
        <f t="shared" si="493"/>
        <v>-2.7322935708451679E-2</v>
      </c>
      <c r="L442" s="34">
        <f t="shared" si="493"/>
        <v>-9.0017100433767094E-2</v>
      </c>
      <c r="M442" s="34">
        <f t="shared" si="493"/>
        <v>5.69701066546493E-2</v>
      </c>
      <c r="N442" s="34">
        <f t="shared" si="493"/>
        <v>7.859306202438221E-2</v>
      </c>
      <c r="O442" s="34">
        <f t="shared" si="493"/>
        <v>-0.11752538548326441</v>
      </c>
      <c r="P442" s="34">
        <f t="shared" si="493"/>
        <v>-0.10025273799494527</v>
      </c>
      <c r="Q442" s="34">
        <f t="shared" si="493"/>
        <v>7.4917260054156998E-2</v>
      </c>
      <c r="R442" s="34">
        <f t="shared" si="493"/>
        <v>5.5810188591972842E-2</v>
      </c>
      <c r="S442" s="34">
        <f t="shared" si="493"/>
        <v>4.5979922221217384E-2</v>
      </c>
      <c r="T442" s="34">
        <f t="shared" si="493"/>
        <v>-2.5286046475815005E-2</v>
      </c>
      <c r="U442" s="34">
        <f t="shared" si="493"/>
        <v>4.5801526717557106E-3</v>
      </c>
      <c r="V442" s="34">
        <f t="shared" si="493"/>
        <v>-0.38542843883929789</v>
      </c>
      <c r="W442" s="34">
        <f t="shared" si="493"/>
        <v>0.18498831973457031</v>
      </c>
      <c r="X442" s="34">
        <f t="shared" si="493"/>
        <v>0.15882051420400889</v>
      </c>
      <c r="Y442" s="34">
        <f t="shared" si="493"/>
        <v>0.11530768872970842</v>
      </c>
      <c r="Z442" s="34">
        <f t="shared" si="493"/>
        <v>-0.28026855503133585</v>
      </c>
      <c r="AA442" s="34">
        <f t="shared" si="493"/>
        <v>-6.6366210307504891E-2</v>
      </c>
      <c r="AB442" s="34">
        <f t="shared" si="493"/>
        <v>0.16204596325598919</v>
      </c>
      <c r="AC442" s="34">
        <f t="shared" si="493"/>
        <v>-7.7091579877791028E-2</v>
      </c>
      <c r="AD442" s="34">
        <f t="shared" si="493"/>
        <v>-0.12958565200439509</v>
      </c>
      <c r="AE442" s="34">
        <f t="shared" si="493"/>
        <v>-8.705312633527984E-2</v>
      </c>
      <c r="AF442" s="34">
        <f t="shared" si="493"/>
        <v>5.206249591423151E-2</v>
      </c>
      <c r="AG442" s="34">
        <f t="shared" si="493"/>
        <v>-1.1995356636140819E-2</v>
      </c>
      <c r="AH442" s="34">
        <f t="shared" si="493"/>
        <v>-6.6404574696211527E-2</v>
      </c>
      <c r="AI442" s="34">
        <f t="shared" si="493"/>
        <v>-0.15822955151574469</v>
      </c>
      <c r="AJ442" s="34">
        <f t="shared" si="493"/>
        <v>-3.7485696946838676E-2</v>
      </c>
    </row>
    <row r="443" spans="1:36">
      <c r="A443" s="1">
        <f>A129</f>
        <v>40664</v>
      </c>
      <c r="B443" s="34">
        <f t="shared" ref="B443:AJ443" si="494">IF(OR(B129="C",B117="C"),"C",(B129/B117-1))</f>
        <v>-2.2796317606444183E-2</v>
      </c>
      <c r="C443" s="34">
        <f t="shared" si="494"/>
        <v>0.13625832931548176</v>
      </c>
      <c r="D443" s="34">
        <f t="shared" si="494"/>
        <v>1.0945874537631184E-3</v>
      </c>
      <c r="E443" s="34">
        <f t="shared" si="494"/>
        <v>-1.757537997884584E-2</v>
      </c>
      <c r="F443" s="34">
        <f t="shared" si="494"/>
        <v>0.12387794275390962</v>
      </c>
      <c r="G443" s="34">
        <f t="shared" si="494"/>
        <v>-4.6561791440094757E-2</v>
      </c>
      <c r="H443" s="34">
        <f t="shared" si="494"/>
        <v>-3.0624831361060756E-2</v>
      </c>
      <c r="I443" s="34">
        <f t="shared" si="494"/>
        <v>-6.2378167641325533E-2</v>
      </c>
      <c r="J443" s="34">
        <f t="shared" si="494"/>
        <v>3.1925203808220726E-3</v>
      </c>
      <c r="K443" s="34">
        <f t="shared" si="494"/>
        <v>2.6621520874751559E-2</v>
      </c>
      <c r="L443" s="34">
        <f t="shared" si="494"/>
        <v>3.3408801202412519E-2</v>
      </c>
      <c r="M443" s="34">
        <f t="shared" si="494"/>
        <v>6.4288237371954438E-3</v>
      </c>
      <c r="N443" s="34">
        <f t="shared" si="494"/>
        <v>-2.8851121685927961E-2</v>
      </c>
      <c r="O443" s="34">
        <f t="shared" si="494"/>
        <v>4.5479352374022675E-4</v>
      </c>
      <c r="P443" s="34">
        <f t="shared" si="494"/>
        <v>-7.6655363198286586E-2</v>
      </c>
      <c r="Q443" s="34">
        <f t="shared" si="494"/>
        <v>-8.7092840968472363E-4</v>
      </c>
      <c r="R443" s="34">
        <f t="shared" si="494"/>
        <v>8.6656780558665991E-2</v>
      </c>
      <c r="S443" s="34">
        <f t="shared" si="494"/>
        <v>8.6443111979255249E-2</v>
      </c>
      <c r="T443" s="34">
        <f t="shared" si="494"/>
        <v>0.11462875391512628</v>
      </c>
      <c r="U443" s="34">
        <f t="shared" si="494"/>
        <v>4.8787749102208622E-2</v>
      </c>
      <c r="V443" s="34">
        <f t="shared" si="494"/>
        <v>-0.23537409779404295</v>
      </c>
      <c r="W443" s="34">
        <f t="shared" si="494"/>
        <v>0.32397586535408074</v>
      </c>
      <c r="X443" s="34">
        <f t="shared" si="494"/>
        <v>6.4585319351763593E-2</v>
      </c>
      <c r="Y443" s="34">
        <f t="shared" si="494"/>
        <v>0.28055445544554458</v>
      </c>
      <c r="Z443" s="34">
        <f t="shared" si="494"/>
        <v>-0.15965288433915592</v>
      </c>
      <c r="AA443" s="34">
        <f t="shared" si="494"/>
        <v>-9.0483999285609906E-2</v>
      </c>
      <c r="AB443" s="34">
        <f t="shared" si="494"/>
        <v>0.25526862570495701</v>
      </c>
      <c r="AC443" s="34">
        <f t="shared" si="494"/>
        <v>-0.10049956157639428</v>
      </c>
      <c r="AD443" s="34">
        <f t="shared" si="494"/>
        <v>-9.7546379413524842E-2</v>
      </c>
      <c r="AE443" s="34">
        <f t="shared" si="494"/>
        <v>7.81326301396712E-4</v>
      </c>
      <c r="AF443" s="34">
        <f t="shared" si="494"/>
        <v>2.9703477355366159E-2</v>
      </c>
      <c r="AG443" s="34">
        <f t="shared" si="494"/>
        <v>2.4105186267348477E-2</v>
      </c>
      <c r="AH443" s="34">
        <f t="shared" si="494"/>
        <v>6.6391597899474908E-2</v>
      </c>
      <c r="AI443" s="34">
        <f t="shared" si="494"/>
        <v>-5.0572519083969425E-2</v>
      </c>
      <c r="AJ443" s="34">
        <f t="shared" si="494"/>
        <v>8.9945371515687267E-3</v>
      </c>
    </row>
    <row r="444" spans="1:36">
      <c r="A444" s="1">
        <f>A130</f>
        <v>40695</v>
      </c>
      <c r="B444" s="34">
        <f t="shared" ref="B444:AJ444" si="495">IF(OR(B130="C",B118="C"),"C",(B130/B118-1))</f>
        <v>1.4069986051306937E-2</v>
      </c>
      <c r="C444" s="34">
        <f t="shared" si="495"/>
        <v>0.12982547875271289</v>
      </c>
      <c r="D444" s="34">
        <f t="shared" si="495"/>
        <v>0.21686802333593636</v>
      </c>
      <c r="E444" s="34">
        <f t="shared" si="495"/>
        <v>2.2754817185265841E-2</v>
      </c>
      <c r="F444" s="34">
        <f t="shared" si="495"/>
        <v>9.1654200947394626E-2</v>
      </c>
      <c r="G444" s="34">
        <f t="shared" si="495"/>
        <v>-5.9582995371916581E-2</v>
      </c>
      <c r="H444" s="34">
        <f t="shared" si="495"/>
        <v>1.1260200878844939E-2</v>
      </c>
      <c r="I444" s="34">
        <f t="shared" si="495"/>
        <v>-3.7531660142758438E-2</v>
      </c>
      <c r="J444" s="34">
        <f t="shared" si="495"/>
        <v>0.11613032180691585</v>
      </c>
      <c r="K444" s="34">
        <f t="shared" si="495"/>
        <v>-0.11462131544520837</v>
      </c>
      <c r="L444" s="34">
        <f t="shared" si="495"/>
        <v>-8.1336734079087147E-3</v>
      </c>
      <c r="M444" s="34">
        <f t="shared" si="495"/>
        <v>-9.7165991902834037E-2</v>
      </c>
      <c r="N444" s="34">
        <f t="shared" si="495"/>
        <v>-2.7422303473491727E-2</v>
      </c>
      <c r="O444" s="34">
        <f t="shared" si="495"/>
        <v>4.4152079384546683E-2</v>
      </c>
      <c r="P444" s="34">
        <f t="shared" si="495"/>
        <v>6.2585432532708429E-2</v>
      </c>
      <c r="Q444" s="34">
        <f t="shared" si="495"/>
        <v>-3.1620553359683834E-2</v>
      </c>
      <c r="R444" s="34">
        <f t="shared" si="495"/>
        <v>0.10003246753246753</v>
      </c>
      <c r="S444" s="34">
        <f t="shared" si="495"/>
        <v>0.10863880147156602</v>
      </c>
      <c r="T444" s="34">
        <f t="shared" si="495"/>
        <v>9.9682734622863478E-2</v>
      </c>
      <c r="U444" s="34">
        <f t="shared" si="495"/>
        <v>0.18249525265727895</v>
      </c>
      <c r="V444" s="34">
        <f t="shared" si="495"/>
        <v>-0.26582249517202239</v>
      </c>
      <c r="W444" s="34">
        <f t="shared" si="495"/>
        <v>0.40076287349014628</v>
      </c>
      <c r="X444" s="34">
        <f t="shared" si="495"/>
        <v>0.11242680546519201</v>
      </c>
      <c r="Y444" s="34">
        <f t="shared" si="495"/>
        <v>0.35548172757475083</v>
      </c>
      <c r="Z444" s="34">
        <f t="shared" si="495"/>
        <v>-0.17555680544236429</v>
      </c>
      <c r="AA444" s="34">
        <f t="shared" si="495"/>
        <v>4.231057764441104E-2</v>
      </c>
      <c r="AB444" s="34">
        <f t="shared" si="495"/>
        <v>0.18980365139510846</v>
      </c>
      <c r="AC444" s="34">
        <f t="shared" si="495"/>
        <v>-0.16990445859872616</v>
      </c>
      <c r="AD444" s="34">
        <f t="shared" si="495"/>
        <v>8.5981478118758004E-2</v>
      </c>
      <c r="AE444" s="34">
        <f t="shared" si="495"/>
        <v>-3.9724072312083747E-2</v>
      </c>
      <c r="AF444" s="34">
        <f t="shared" si="495"/>
        <v>-6.3809165891963504E-2</v>
      </c>
      <c r="AG444" s="34">
        <f t="shared" si="495"/>
        <v>-0.15437197379663914</v>
      </c>
      <c r="AH444" s="34">
        <f t="shared" si="495"/>
        <v>0.10057699960206934</v>
      </c>
      <c r="AI444" s="34">
        <f t="shared" si="495"/>
        <v>-8.849366047860141E-2</v>
      </c>
      <c r="AJ444" s="34">
        <f t="shared" si="495"/>
        <v>3.1561852391288614E-3</v>
      </c>
    </row>
    <row r="445" spans="1:36">
      <c r="A445" s="1">
        <f>A131</f>
        <v>40725</v>
      </c>
      <c r="B445" s="34">
        <f t="shared" ref="B445:AJ445" si="496">IF(OR(B131="C",B119="C"),"C",(B131/B119-1))</f>
        <v>0.14920142960853289</v>
      </c>
      <c r="C445" s="34">
        <f t="shared" si="496"/>
        <v>0.16636248367017603</v>
      </c>
      <c r="D445" s="34">
        <f t="shared" si="496"/>
        <v>0.18343547059361565</v>
      </c>
      <c r="E445" s="34">
        <f t="shared" si="496"/>
        <v>6.2931989658629339E-2</v>
      </c>
      <c r="F445" s="34">
        <f t="shared" si="496"/>
        <v>0.15949712421425666</v>
      </c>
      <c r="G445" s="34">
        <f t="shared" si="496"/>
        <v>2.6337144964958537E-3</v>
      </c>
      <c r="H445" s="34">
        <f t="shared" si="496"/>
        <v>-3.4006173008112039E-3</v>
      </c>
      <c r="I445" s="34">
        <f t="shared" si="496"/>
        <v>6.9498498832425204E-2</v>
      </c>
      <c r="J445" s="34">
        <f t="shared" si="496"/>
        <v>-5.7888563049853348E-2</v>
      </c>
      <c r="K445" s="34">
        <f t="shared" si="496"/>
        <v>4.8274525009693647E-2</v>
      </c>
      <c r="L445" s="34">
        <f t="shared" si="496"/>
        <v>-0.10924711414378896</v>
      </c>
      <c r="M445" s="34">
        <f t="shared" si="496"/>
        <v>-0.15942775901901551</v>
      </c>
      <c r="N445" s="34">
        <f t="shared" si="496"/>
        <v>-8.9071229992709888E-4</v>
      </c>
      <c r="O445" s="34">
        <f t="shared" si="496"/>
        <v>-3.4774013837721274E-2</v>
      </c>
      <c r="P445" s="34">
        <f t="shared" si="496"/>
        <v>4.3975012329442675E-2</v>
      </c>
      <c r="Q445" s="34">
        <f t="shared" si="496"/>
        <v>0.14536092682443802</v>
      </c>
      <c r="R445" s="34">
        <f t="shared" si="496"/>
        <v>0.16827339845590839</v>
      </c>
      <c r="S445" s="34">
        <f t="shared" si="496"/>
        <v>0.15170200966540781</v>
      </c>
      <c r="T445" s="34">
        <f t="shared" si="496"/>
        <v>0.10988941347951453</v>
      </c>
      <c r="U445" s="34">
        <f t="shared" si="496"/>
        <v>0.22263119613850257</v>
      </c>
      <c r="V445" s="34">
        <f t="shared" si="496"/>
        <v>-0.28897701428918798</v>
      </c>
      <c r="W445" s="34">
        <f t="shared" si="496"/>
        <v>0.26491508846803602</v>
      </c>
      <c r="X445" s="34">
        <f t="shared" si="496"/>
        <v>-7.150443690684205E-2</v>
      </c>
      <c r="Y445" s="34">
        <f t="shared" si="496"/>
        <v>0.63978362429309077</v>
      </c>
      <c r="Z445" s="34">
        <f t="shared" si="496"/>
        <v>-0.20124645595486912</v>
      </c>
      <c r="AA445" s="34">
        <f t="shared" si="496"/>
        <v>-7.5563659912404768E-2</v>
      </c>
      <c r="AB445" s="34">
        <f t="shared" si="496"/>
        <v>0.26650751135437289</v>
      </c>
      <c r="AC445" s="34">
        <f t="shared" si="496"/>
        <v>-0.10362760343640864</v>
      </c>
      <c r="AD445" s="34">
        <f t="shared" si="496"/>
        <v>0.10199690714717935</v>
      </c>
      <c r="AE445" s="34">
        <f t="shared" si="496"/>
        <v>-0.20862150639507338</v>
      </c>
      <c r="AF445" s="34">
        <f t="shared" si="496"/>
        <v>9.1550834495856881E-2</v>
      </c>
      <c r="AG445" s="34">
        <f t="shared" si="496"/>
        <v>-1.4488636363636398E-2</v>
      </c>
      <c r="AH445" s="34">
        <f t="shared" si="496"/>
        <v>-4.2004247620545887E-2</v>
      </c>
      <c r="AI445" s="34">
        <f t="shared" si="496"/>
        <v>-0.10522293967065299</v>
      </c>
      <c r="AJ445" s="34">
        <f t="shared" si="496"/>
        <v>1.9693071541412754E-2</v>
      </c>
    </row>
    <row r="446" spans="1:36">
      <c r="A446" s="1">
        <f>A132</f>
        <v>40756</v>
      </c>
      <c r="B446" s="34">
        <f t="shared" ref="B446:AJ446" si="497">IF(OR(B132="C",B120="C"),"C",(B132/B120-1))</f>
        <v>9.0247748099349101E-2</v>
      </c>
      <c r="C446" s="34">
        <f t="shared" si="497"/>
        <v>0.15471341729198196</v>
      </c>
      <c r="D446" s="34">
        <f t="shared" si="497"/>
        <v>8.2453290008123403E-2</v>
      </c>
      <c r="E446" s="34">
        <f t="shared" si="497"/>
        <v>0.11838353030880677</v>
      </c>
      <c r="F446" s="34">
        <f t="shared" si="497"/>
        <v>0.53386999924941825</v>
      </c>
      <c r="G446" s="34">
        <f t="shared" si="497"/>
        <v>0.11226941668147017</v>
      </c>
      <c r="H446" s="34">
        <f t="shared" si="497"/>
        <v>0.18082331697886067</v>
      </c>
      <c r="I446" s="34">
        <f t="shared" si="497"/>
        <v>7.8208766950488728E-2</v>
      </c>
      <c r="J446" s="34">
        <f t="shared" si="497"/>
        <v>0.13575628006413676</v>
      </c>
      <c r="K446" s="34">
        <f t="shared" si="497"/>
        <v>9.9489714047305E-3</v>
      </c>
      <c r="L446" s="34">
        <f t="shared" si="497"/>
        <v>0.14973790322580638</v>
      </c>
      <c r="M446" s="34">
        <f t="shared" si="497"/>
        <v>7.2025737083835972E-2</v>
      </c>
      <c r="N446" s="34">
        <f t="shared" si="497"/>
        <v>2.7243811367722248E-2</v>
      </c>
      <c r="O446" s="34">
        <f t="shared" si="497"/>
        <v>-2.8190189813944722E-3</v>
      </c>
      <c r="P446" s="34">
        <f t="shared" si="497"/>
        <v>-0.19859402460456943</v>
      </c>
      <c r="Q446" s="34">
        <f t="shared" si="497"/>
        <v>7.1746557614659867E-2</v>
      </c>
      <c r="R446" s="34">
        <f t="shared" si="497"/>
        <v>0.39940467949605418</v>
      </c>
      <c r="S446" s="34">
        <f t="shared" si="497"/>
        <v>0.39470245314761931</v>
      </c>
      <c r="T446" s="34">
        <f t="shared" si="497"/>
        <v>0.19074675324675328</v>
      </c>
      <c r="U446" s="34">
        <f t="shared" si="497"/>
        <v>0.19270378774655272</v>
      </c>
      <c r="V446" s="34">
        <f t="shared" si="497"/>
        <v>-0.2271860744842612</v>
      </c>
      <c r="W446" s="34">
        <f t="shared" si="497"/>
        <v>0.13390264730999135</v>
      </c>
      <c r="X446" s="34">
        <f t="shared" si="497"/>
        <v>-7.4557045868521299E-2</v>
      </c>
      <c r="Y446" s="34">
        <f t="shared" si="497"/>
        <v>0.33239820455274116</v>
      </c>
      <c r="Z446" s="34">
        <f t="shared" si="497"/>
        <v>-0.17378953150749432</v>
      </c>
      <c r="AA446" s="34">
        <f t="shared" si="497"/>
        <v>-6.5955150497661541E-2</v>
      </c>
      <c r="AB446" s="34">
        <f t="shared" si="497"/>
        <v>0.11134457284839994</v>
      </c>
      <c r="AC446" s="34">
        <f t="shared" si="497"/>
        <v>-2.0524483601921384E-2</v>
      </c>
      <c r="AD446" s="34">
        <f t="shared" si="497"/>
        <v>0.11747565370753787</v>
      </c>
      <c r="AE446" s="34">
        <f t="shared" si="497"/>
        <v>0.15308151093439371</v>
      </c>
      <c r="AF446" s="34">
        <f t="shared" si="497"/>
        <v>0.13727946971687244</v>
      </c>
      <c r="AG446" s="34">
        <f t="shared" si="497"/>
        <v>-4.774614472123373E-2</v>
      </c>
      <c r="AH446" s="34">
        <f t="shared" si="497"/>
        <v>-0.13297539149888138</v>
      </c>
      <c r="AI446" s="34">
        <f t="shared" si="497"/>
        <v>5.0782125408991075E-2</v>
      </c>
      <c r="AJ446" s="34">
        <f t="shared" si="497"/>
        <v>8.3995722001179107E-2</v>
      </c>
    </row>
    <row r="447" spans="1:36">
      <c r="A447" s="1">
        <f>A133</f>
        <v>40787</v>
      </c>
      <c r="B447" s="34">
        <f t="shared" ref="B447:AJ447" si="498">IF(OR(B133="C",B121="C"),"C",(B133/B121-1))</f>
        <v>8.8455714395708762E-2</v>
      </c>
      <c r="C447" s="34">
        <f t="shared" si="498"/>
        <v>0.11408864792863649</v>
      </c>
      <c r="D447" s="34">
        <f t="shared" si="498"/>
        <v>0.37000165234633187</v>
      </c>
      <c r="E447" s="34">
        <f t="shared" si="498"/>
        <v>1.6971210726961949E-2</v>
      </c>
      <c r="F447" s="34">
        <f t="shared" si="498"/>
        <v>0.16156119033979555</v>
      </c>
      <c r="G447" s="34">
        <f t="shared" si="498"/>
        <v>-0.1022979471056038</v>
      </c>
      <c r="H447" s="34">
        <f t="shared" si="498"/>
        <v>0.12498626265797941</v>
      </c>
      <c r="I447" s="34">
        <f t="shared" si="498"/>
        <v>0.18431238615664847</v>
      </c>
      <c r="J447" s="34">
        <f t="shared" si="498"/>
        <v>0.17997218358831701</v>
      </c>
      <c r="K447" s="34">
        <f t="shared" si="498"/>
        <v>0.2336589483839846</v>
      </c>
      <c r="L447" s="34">
        <f t="shared" si="498"/>
        <v>0.1807537314723533</v>
      </c>
      <c r="M447" s="34">
        <f t="shared" si="498"/>
        <v>2.6629893155955209E-2</v>
      </c>
      <c r="N447" s="34">
        <f t="shared" si="498"/>
        <v>-0.24841092998709979</v>
      </c>
      <c r="O447" s="34">
        <f t="shared" si="498"/>
        <v>-0.14331069108092143</v>
      </c>
      <c r="P447" s="34">
        <f t="shared" si="498"/>
        <v>-0.1356606951462257</v>
      </c>
      <c r="Q447" s="34">
        <f t="shared" si="498"/>
        <v>-1.1704706964300593E-2</v>
      </c>
      <c r="R447" s="34">
        <f t="shared" si="498"/>
        <v>0.10000054203773656</v>
      </c>
      <c r="S447" s="34">
        <f t="shared" si="498"/>
        <v>7.784490077143591E-2</v>
      </c>
      <c r="T447" s="34">
        <f t="shared" si="498"/>
        <v>6.8522981330390031E-3</v>
      </c>
      <c r="U447" s="34">
        <f t="shared" si="498"/>
        <v>8.3512544802868405E-3</v>
      </c>
      <c r="V447" s="34">
        <f t="shared" si="498"/>
        <v>-0.30752003323006627</v>
      </c>
      <c r="W447" s="34">
        <f t="shared" si="498"/>
        <v>-6.284296416471824E-2</v>
      </c>
      <c r="X447" s="34">
        <f t="shared" si="498"/>
        <v>-0.24931941142010405</v>
      </c>
      <c r="Y447" s="34">
        <f t="shared" si="498"/>
        <v>0.12694300518134716</v>
      </c>
      <c r="Z447" s="34">
        <f t="shared" si="498"/>
        <v>-0.26805431697278803</v>
      </c>
      <c r="AA447" s="34">
        <f t="shared" si="498"/>
        <v>-6.7757707242685816E-2</v>
      </c>
      <c r="AB447" s="34">
        <f t="shared" si="498"/>
        <v>6.0471799784457048E-2</v>
      </c>
      <c r="AC447" s="34">
        <f t="shared" si="498"/>
        <v>-9.1638449101613784E-2</v>
      </c>
      <c r="AD447" s="34">
        <f t="shared" si="498"/>
        <v>6.0955409792620152E-3</v>
      </c>
      <c r="AE447" s="34">
        <f t="shared" si="498"/>
        <v>9.4590109525390043E-2</v>
      </c>
      <c r="AF447" s="34">
        <f t="shared" si="498"/>
        <v>0.18615751789976143</v>
      </c>
      <c r="AG447" s="34">
        <f t="shared" si="498"/>
        <v>0.32067775337307802</v>
      </c>
      <c r="AH447" s="34">
        <f t="shared" si="498"/>
        <v>-0.15562700964630227</v>
      </c>
      <c r="AI447" s="34">
        <f t="shared" si="498"/>
        <v>0.3624008574490889</v>
      </c>
      <c r="AJ447" s="34">
        <f t="shared" si="498"/>
        <v>2.516201913412397E-3</v>
      </c>
    </row>
    <row r="448" spans="1:36">
      <c r="A448" s="1">
        <f>A134</f>
        <v>40817</v>
      </c>
      <c r="B448" s="34">
        <f t="shared" ref="B448:AJ448" si="499">IF(OR(B134="C",B122="C"),"C",(B134/B122-1))</f>
        <v>-9.8178635435335337E-2</v>
      </c>
      <c r="C448" s="34">
        <f t="shared" si="499"/>
        <v>0.13515103762656033</v>
      </c>
      <c r="D448" s="34">
        <f t="shared" si="499"/>
        <v>0.15854154430036593</v>
      </c>
      <c r="E448" s="34">
        <f t="shared" si="499"/>
        <v>4.9324714558621086E-2</v>
      </c>
      <c r="F448" s="34">
        <f t="shared" si="499"/>
        <v>9.4700048772557333E-2</v>
      </c>
      <c r="G448" s="34">
        <f t="shared" si="499"/>
        <v>-0.10616468191474393</v>
      </c>
      <c r="H448" s="34">
        <f t="shared" si="499"/>
        <v>-5.8988870741064292E-2</v>
      </c>
      <c r="I448" s="34">
        <f t="shared" si="499"/>
        <v>9.9629040805511382E-2</v>
      </c>
      <c r="J448" s="34">
        <f t="shared" si="499"/>
        <v>-2.4342629482071665E-2</v>
      </c>
      <c r="K448" s="34">
        <f t="shared" si="499"/>
        <v>-7.8542909887090562E-2</v>
      </c>
      <c r="L448" s="34">
        <f t="shared" si="499"/>
        <v>4.0036973458338787E-2</v>
      </c>
      <c r="M448" s="34">
        <f t="shared" si="499"/>
        <v>-0.13244055905117214</v>
      </c>
      <c r="N448" s="34">
        <f t="shared" si="499"/>
        <v>0.25978987583572111</v>
      </c>
      <c r="O448" s="34">
        <f t="shared" si="499"/>
        <v>7.635250085062939E-2</v>
      </c>
      <c r="P448" s="34">
        <f t="shared" si="499"/>
        <v>0.37731080300404396</v>
      </c>
      <c r="Q448" s="34">
        <f t="shared" si="499"/>
        <v>3.3301127214170778E-2</v>
      </c>
      <c r="R448" s="34">
        <f t="shared" si="499"/>
        <v>3.7557845344785568E-2</v>
      </c>
      <c r="S448" s="34">
        <f t="shared" si="499"/>
        <v>2.7545163987948706E-2</v>
      </c>
      <c r="T448" s="34">
        <f t="shared" si="499"/>
        <v>5.7199034766288737E-3</v>
      </c>
      <c r="U448" s="34">
        <f t="shared" si="499"/>
        <v>0.19720362461041208</v>
      </c>
      <c r="V448" s="34">
        <f t="shared" si="499"/>
        <v>-0.28028300468542511</v>
      </c>
      <c r="W448" s="34">
        <f t="shared" si="499"/>
        <v>0.14232624337787625</v>
      </c>
      <c r="X448" s="34">
        <f t="shared" si="499"/>
        <v>-0.23132773328123979</v>
      </c>
      <c r="Y448" s="34">
        <f t="shared" si="499"/>
        <v>-8.7620269403463791E-2</v>
      </c>
      <c r="Z448" s="34">
        <f t="shared" si="499"/>
        <v>-0.23839611117660486</v>
      </c>
      <c r="AA448" s="34">
        <f t="shared" si="499"/>
        <v>-0.1139145127408896</v>
      </c>
      <c r="AB448" s="34">
        <f t="shared" si="499"/>
        <v>4.0793791982332905E-2</v>
      </c>
      <c r="AC448" s="34">
        <f t="shared" si="499"/>
        <v>-6.0637898686679126E-2</v>
      </c>
      <c r="AD448" s="34">
        <f t="shared" si="499"/>
        <v>-6.4086538461538445E-2</v>
      </c>
      <c r="AE448" s="34">
        <f t="shared" si="499"/>
        <v>-8.6146147168462472E-2</v>
      </c>
      <c r="AF448" s="34">
        <f t="shared" si="499"/>
        <v>2.97302372159991E-3</v>
      </c>
      <c r="AG448" s="34">
        <f t="shared" si="499"/>
        <v>0.36773794808405436</v>
      </c>
      <c r="AH448" s="34">
        <f t="shared" si="499"/>
        <v>-0.32011903887133519</v>
      </c>
      <c r="AI448" s="34">
        <f t="shared" si="499"/>
        <v>2.8422613914663275E-2</v>
      </c>
      <c r="AJ448" s="34">
        <f t="shared" si="499"/>
        <v>-1.4813952373451289E-2</v>
      </c>
    </row>
    <row r="449" spans="1:36">
      <c r="A449" s="1">
        <f>A135</f>
        <v>40848</v>
      </c>
      <c r="B449" s="34">
        <f t="shared" ref="B449:AJ449" si="500">IF(OR(B135="C",B123="C"),"C",(B135/B123-1))</f>
        <v>4.1764223587784421E-2</v>
      </c>
      <c r="C449" s="34">
        <f t="shared" si="500"/>
        <v>-1.7957347178432115E-2</v>
      </c>
      <c r="D449" s="34">
        <f t="shared" si="500"/>
        <v>0.1199803713093972</v>
      </c>
      <c r="E449" s="34">
        <f t="shared" si="500"/>
        <v>-2.3721290761013814E-2</v>
      </c>
      <c r="F449" s="34">
        <f t="shared" si="500"/>
        <v>5.3731496842728044E-2</v>
      </c>
      <c r="G449" s="34">
        <f t="shared" si="500"/>
        <v>1.7750664444964759E-2</v>
      </c>
      <c r="H449" s="34">
        <f t="shared" si="500"/>
        <v>5.942324886237782E-2</v>
      </c>
      <c r="I449" s="34">
        <f t="shared" si="500"/>
        <v>-4.2118207670432728E-2</v>
      </c>
      <c r="J449" s="34">
        <f t="shared" si="500"/>
        <v>-1.6155088852988664E-2</v>
      </c>
      <c r="K449" s="34">
        <f t="shared" si="500"/>
        <v>-7.9483739058207159E-2</v>
      </c>
      <c r="L449" s="34">
        <f t="shared" si="500"/>
        <v>1.7866974280995152E-2</v>
      </c>
      <c r="M449" s="34">
        <f t="shared" si="500"/>
        <v>3.5247554327533459E-2</v>
      </c>
      <c r="N449" s="34">
        <f t="shared" si="500"/>
        <v>1.5077129443326731E-2</v>
      </c>
      <c r="O449" s="34">
        <f t="shared" si="500"/>
        <v>-0.10699645661085255</v>
      </c>
      <c r="P449" s="34">
        <f t="shared" si="500"/>
        <v>0.1823079104054437</v>
      </c>
      <c r="Q449" s="34">
        <f t="shared" si="500"/>
        <v>7.9821113972083024E-2</v>
      </c>
      <c r="R449" s="34">
        <f t="shared" si="500"/>
        <v>8.0661466270350202E-2</v>
      </c>
      <c r="S449" s="34">
        <f t="shared" si="500"/>
        <v>7.8564880743042576E-2</v>
      </c>
      <c r="T449" s="34">
        <f t="shared" si="500"/>
        <v>1.2144752798917358E-2</v>
      </c>
      <c r="U449" s="34">
        <f t="shared" si="500"/>
        <v>3.1125452898550732E-2</v>
      </c>
      <c r="V449" s="34">
        <f t="shared" si="500"/>
        <v>-0.25324786845647995</v>
      </c>
      <c r="W449" s="34">
        <f t="shared" si="500"/>
        <v>0.16277038269550759</v>
      </c>
      <c r="X449" s="34">
        <f t="shared" si="500"/>
        <v>-0.21658939525843746</v>
      </c>
      <c r="Y449" s="34">
        <f t="shared" si="500"/>
        <v>0.42136033825755592</v>
      </c>
      <c r="Z449" s="34">
        <f t="shared" si="500"/>
        <v>-0.19871250785392258</v>
      </c>
      <c r="AA449" s="34">
        <f t="shared" si="500"/>
        <v>-2.2532474080321219E-2</v>
      </c>
      <c r="AB449" s="34">
        <f t="shared" si="500"/>
        <v>0.15561131148397878</v>
      </c>
      <c r="AC449" s="34">
        <f t="shared" si="500"/>
        <v>5.0380943613847151E-2</v>
      </c>
      <c r="AD449" s="34">
        <f t="shared" si="500"/>
        <v>-8.5095937487215112E-3</v>
      </c>
      <c r="AE449" s="34">
        <f t="shared" si="500"/>
        <v>7.24717857933177E-3</v>
      </c>
      <c r="AF449" s="34">
        <f t="shared" si="500"/>
        <v>0.13262656241082138</v>
      </c>
      <c r="AG449" s="34">
        <f t="shared" si="500"/>
        <v>0.2408054584789483</v>
      </c>
      <c r="AH449" s="34">
        <f t="shared" si="500"/>
        <v>-8.6513879776475622E-2</v>
      </c>
      <c r="AI449" s="34">
        <f t="shared" si="500"/>
        <v>1.2819804387467437E-2</v>
      </c>
      <c r="AJ449" s="34">
        <f t="shared" si="500"/>
        <v>-1.486689280386444E-2</v>
      </c>
    </row>
    <row r="450" spans="1:36">
      <c r="A450" s="1">
        <f>A136</f>
        <v>40878</v>
      </c>
      <c r="B450" s="34">
        <f t="shared" ref="B450:AJ450" si="501">IF(OR(B136="C",B124="C"),"C",(B136/B124-1))</f>
        <v>-3.0292372167675552E-2</v>
      </c>
      <c r="C450" s="34">
        <f t="shared" si="501"/>
        <v>0.12202060080510679</v>
      </c>
      <c r="D450" s="34">
        <f t="shared" si="501"/>
        <v>0.1136657413489861</v>
      </c>
      <c r="E450" s="34">
        <f t="shared" si="501"/>
        <v>-1.2233684682664281E-2</v>
      </c>
      <c r="F450" s="34">
        <f t="shared" si="501"/>
        <v>1.5612598232898067E-2</v>
      </c>
      <c r="G450" s="34">
        <f t="shared" si="501"/>
        <v>8.0771806313593153E-3</v>
      </c>
      <c r="H450" s="34">
        <f t="shared" si="501"/>
        <v>3.7270329766134092E-2</v>
      </c>
      <c r="I450" s="34">
        <f t="shared" si="501"/>
        <v>-4.3194600674915651E-2</v>
      </c>
      <c r="J450" s="34">
        <f t="shared" si="501"/>
        <v>2.4082966189792554E-2</v>
      </c>
      <c r="K450" s="34">
        <f t="shared" si="501"/>
        <v>4.534372501998396E-2</v>
      </c>
      <c r="L450" s="34">
        <f t="shared" si="501"/>
        <v>-2.7540461151534967E-2</v>
      </c>
      <c r="M450" s="34">
        <f t="shared" si="501"/>
        <v>2.610327973365445E-2</v>
      </c>
      <c r="N450" s="34">
        <f t="shared" si="501"/>
        <v>-8.4171744367295132E-3</v>
      </c>
      <c r="O450" s="34">
        <f t="shared" si="501"/>
        <v>0.16129032258064524</v>
      </c>
      <c r="P450" s="34">
        <f t="shared" si="501"/>
        <v>-4.241442900193404E-2</v>
      </c>
      <c r="Q450" s="34">
        <f t="shared" si="501"/>
        <v>-5.9296482412060314E-2</v>
      </c>
      <c r="R450" s="34">
        <f t="shared" si="501"/>
        <v>-1.532558860306299E-2</v>
      </c>
      <c r="S450" s="34">
        <f t="shared" si="501"/>
        <v>2.008445450746299E-3</v>
      </c>
      <c r="T450" s="34">
        <f t="shared" si="501"/>
        <v>-0.13538988860325618</v>
      </c>
      <c r="U450" s="34">
        <f t="shared" si="501"/>
        <v>2.1420404869190834E-2</v>
      </c>
      <c r="V450" s="34">
        <f t="shared" si="501"/>
        <v>-0.21106762046160077</v>
      </c>
      <c r="W450" s="34">
        <f t="shared" si="501"/>
        <v>0.23966232651309194</v>
      </c>
      <c r="X450" s="34">
        <f t="shared" si="501"/>
        <v>-9.2620980385325624E-2</v>
      </c>
      <c r="Y450" s="34">
        <f t="shared" si="501"/>
        <v>0.2711311440223223</v>
      </c>
      <c r="Z450" s="34">
        <f t="shared" si="501"/>
        <v>-0.14712997305403597</v>
      </c>
      <c r="AA450" s="34">
        <f t="shared" si="501"/>
        <v>1.7674125014534692E-2</v>
      </c>
      <c r="AB450" s="34">
        <f t="shared" si="501"/>
        <v>0.30509819480261857</v>
      </c>
      <c r="AC450" s="34">
        <f t="shared" si="501"/>
        <v>7.2995594517423656E-2</v>
      </c>
      <c r="AD450" s="34">
        <f t="shared" si="501"/>
        <v>9.4120568696839824E-2</v>
      </c>
      <c r="AE450" s="34">
        <f t="shared" si="501"/>
        <v>0.14149075597445693</v>
      </c>
      <c r="AF450" s="34">
        <f t="shared" si="501"/>
        <v>7.4792010980699652E-2</v>
      </c>
      <c r="AG450" s="34">
        <f t="shared" si="501"/>
        <v>3.7500000000000089E-2</v>
      </c>
      <c r="AH450" s="34">
        <f t="shared" si="501"/>
        <v>-5.9287121619201133E-2</v>
      </c>
      <c r="AI450" s="34">
        <f t="shared" si="501"/>
        <v>4.5617740232312576E-2</v>
      </c>
      <c r="AJ450" s="34">
        <f t="shared" si="501"/>
        <v>1.3539786886654692E-2</v>
      </c>
    </row>
    <row r="451" spans="1:36">
      <c r="A451" s="1">
        <f>A137</f>
        <v>40909</v>
      </c>
      <c r="B451" s="34">
        <f t="shared" ref="B451:AJ451" si="502">IF(OR(B137="C",B125="C"),"C",(B137/B125-1))</f>
        <v>-1.9820854667432442E-2</v>
      </c>
      <c r="C451" s="34">
        <f t="shared" si="502"/>
        <v>2.0178301621458505E-3</v>
      </c>
      <c r="D451" s="34">
        <f t="shared" si="502"/>
        <v>-7.8253296840009923E-2</v>
      </c>
      <c r="E451" s="34">
        <f t="shared" si="502"/>
        <v>-3.1590387037814582E-2</v>
      </c>
      <c r="F451" s="34">
        <f t="shared" si="502"/>
        <v>-0.11340723941234621</v>
      </c>
      <c r="G451" s="34">
        <f t="shared" si="502"/>
        <v>-7.2542488530565885E-3</v>
      </c>
      <c r="H451" s="34">
        <f t="shared" si="502"/>
        <v>-5.2619309037857054E-2</v>
      </c>
      <c r="I451" s="34">
        <f t="shared" si="502"/>
        <v>-0.48598482001953858</v>
      </c>
      <c r="J451" s="34">
        <f t="shared" si="502"/>
        <v>-7.0806454108073846E-2</v>
      </c>
      <c r="K451" s="34">
        <f t="shared" si="502"/>
        <v>4.9615725118361764E-2</v>
      </c>
      <c r="L451" s="34">
        <f t="shared" si="502"/>
        <v>-8.5870191325029599E-2</v>
      </c>
      <c r="M451" s="34">
        <f t="shared" si="502"/>
        <v>1.2294633077765571E-2</v>
      </c>
      <c r="N451" s="34">
        <f t="shared" si="502"/>
        <v>-1.8731052403637927E-2</v>
      </c>
      <c r="O451" s="34">
        <f t="shared" si="502"/>
        <v>0.27612538298373801</v>
      </c>
      <c r="P451" s="34">
        <f t="shared" si="502"/>
        <v>6.6097170315002618E-2</v>
      </c>
      <c r="Q451" s="34">
        <f t="shared" si="502"/>
        <v>1.9621912515523698E-2</v>
      </c>
      <c r="R451" s="34">
        <f t="shared" si="502"/>
        <v>1.5968855958809591E-2</v>
      </c>
      <c r="S451" s="34">
        <f t="shared" si="502"/>
        <v>2.4374546560883781E-2</v>
      </c>
      <c r="T451" s="34">
        <f t="shared" si="502"/>
        <v>-4.2648504565862999E-2</v>
      </c>
      <c r="U451" s="34">
        <f t="shared" si="502"/>
        <v>-7.9567926173212289E-2</v>
      </c>
      <c r="V451" s="34">
        <f t="shared" si="502"/>
        <v>-0.28213181424190603</v>
      </c>
      <c r="W451" s="34">
        <f t="shared" si="502"/>
        <v>0.23292306183494338</v>
      </c>
      <c r="X451" s="34">
        <f t="shared" si="502"/>
        <v>-4.6569981927620852E-2</v>
      </c>
      <c r="Y451" s="34">
        <f t="shared" si="502"/>
        <v>0.17527907814187982</v>
      </c>
      <c r="Z451" s="34">
        <f t="shared" si="502"/>
        <v>-0.19725936657725918</v>
      </c>
      <c r="AA451" s="34">
        <f t="shared" si="502"/>
        <v>-8.9208261300225411E-3</v>
      </c>
      <c r="AB451" s="34">
        <f t="shared" si="502"/>
        <v>0.22567081876815509</v>
      </c>
      <c r="AC451" s="34">
        <f t="shared" si="502"/>
        <v>7.1518881741161611E-2</v>
      </c>
      <c r="AD451" s="34">
        <f t="shared" si="502"/>
        <v>2.5319623751225206E-2</v>
      </c>
      <c r="AE451" s="34">
        <f t="shared" si="502"/>
        <v>0.10947473167957922</v>
      </c>
      <c r="AF451" s="34">
        <f t="shared" si="502"/>
        <v>-5.4745245471739756E-2</v>
      </c>
      <c r="AG451" s="34">
        <f t="shared" si="502"/>
        <v>0.1204555808656036</v>
      </c>
      <c r="AH451" s="34">
        <f t="shared" si="502"/>
        <v>-3.1917850299138406E-2</v>
      </c>
      <c r="AI451" s="34">
        <f t="shared" si="502"/>
        <v>2.6666034020545126E-2</v>
      </c>
      <c r="AJ451" s="34">
        <f t="shared" si="502"/>
        <v>-4.2253361920092769E-2</v>
      </c>
    </row>
    <row r="452" spans="1:36">
      <c r="A452" s="1">
        <f>A138</f>
        <v>40940</v>
      </c>
      <c r="B452" s="34">
        <f t="shared" ref="B452:AJ452" si="503">IF(OR(B138="C",B126="C"),"C",(B138/B126-1))</f>
        <v>5.0652662466959431E-2</v>
      </c>
      <c r="C452" s="34">
        <f t="shared" si="503"/>
        <v>4.6501806916058763E-2</v>
      </c>
      <c r="D452" s="34">
        <f t="shared" si="503"/>
        <v>6.4170257278772569E-2</v>
      </c>
      <c r="E452" s="34">
        <f t="shared" si="503"/>
        <v>6.8485139622799229E-2</v>
      </c>
      <c r="F452" s="34">
        <f t="shared" si="503"/>
        <v>-1.9215404686536042E-2</v>
      </c>
      <c r="G452" s="34">
        <f t="shared" si="503"/>
        <v>-6.3388868767354833E-2</v>
      </c>
      <c r="H452" s="34">
        <f t="shared" si="503"/>
        <v>2.6268438121142434E-2</v>
      </c>
      <c r="I452" s="34">
        <f t="shared" si="503"/>
        <v>-7.4288771961116606E-2</v>
      </c>
      <c r="J452" s="34">
        <f t="shared" si="503"/>
        <v>-0.11569663120119289</v>
      </c>
      <c r="K452" s="34">
        <f t="shared" si="503"/>
        <v>0.25045375752013865</v>
      </c>
      <c r="L452" s="34">
        <f t="shared" si="503"/>
        <v>2.0149581228582791E-2</v>
      </c>
      <c r="M452" s="34">
        <f t="shared" si="503"/>
        <v>6.6019417475728259E-2</v>
      </c>
      <c r="N452" s="34">
        <f t="shared" si="503"/>
        <v>3.6649800743294714E-2</v>
      </c>
      <c r="O452" s="34">
        <f t="shared" si="503"/>
        <v>-0.1351131864785301</v>
      </c>
      <c r="P452" s="34">
        <f t="shared" si="503"/>
        <v>0.15621913943098997</v>
      </c>
      <c r="Q452" s="34">
        <f t="shared" si="503"/>
        <v>0.10722897495202011</v>
      </c>
      <c r="R452" s="34">
        <f t="shared" si="503"/>
        <v>1.4245386585811648E-3</v>
      </c>
      <c r="S452" s="34">
        <f t="shared" si="503"/>
        <v>-2.9121264579559103E-3</v>
      </c>
      <c r="T452" s="34">
        <f t="shared" si="503"/>
        <v>-5.3665004908773351E-2</v>
      </c>
      <c r="U452" s="34">
        <f t="shared" si="503"/>
        <v>-1.8782513005202062E-2</v>
      </c>
      <c r="V452" s="34">
        <f t="shared" si="503"/>
        <v>-0.15683367205500875</v>
      </c>
      <c r="W452" s="34">
        <f t="shared" si="503"/>
        <v>0.12834061579107825</v>
      </c>
      <c r="X452" s="34">
        <f t="shared" si="503"/>
        <v>-0.15140588642782282</v>
      </c>
      <c r="Y452" s="34">
        <f t="shared" si="503"/>
        <v>4.3894874955270113E-2</v>
      </c>
      <c r="Z452" s="34">
        <f t="shared" si="503"/>
        <v>-0.12568307246901289</v>
      </c>
      <c r="AA452" s="34">
        <f t="shared" si="503"/>
        <v>-7.8850361726034435E-2</v>
      </c>
      <c r="AB452" s="34">
        <f t="shared" si="503"/>
        <v>-0.25414041458985825</v>
      </c>
      <c r="AC452" s="34">
        <f t="shared" si="503"/>
        <v>-4.7843793209240926E-2</v>
      </c>
      <c r="AD452" s="34">
        <f t="shared" si="503"/>
        <v>-7.8026686916901733E-2</v>
      </c>
      <c r="AE452" s="34">
        <f t="shared" si="503"/>
        <v>0.28615863141524112</v>
      </c>
      <c r="AF452" s="34">
        <f t="shared" si="503"/>
        <v>-5.4565212618822856E-2</v>
      </c>
      <c r="AG452" s="34">
        <f t="shared" si="503"/>
        <v>0.10259347984584943</v>
      </c>
      <c r="AH452" s="34">
        <f t="shared" si="503"/>
        <v>-0.15633373085322222</v>
      </c>
      <c r="AI452" s="34">
        <f t="shared" si="503"/>
        <v>-3.3409878877932342E-2</v>
      </c>
      <c r="AJ452" s="34">
        <f t="shared" si="503"/>
        <v>-2.0321494952751484E-2</v>
      </c>
    </row>
    <row r="453" spans="1:36">
      <c r="A453" s="1">
        <f>A139</f>
        <v>40969</v>
      </c>
      <c r="B453" s="34">
        <f t="shared" ref="B453:AJ453" si="504">IF(OR(B139="C",B127="C"),"C",(B139/B127-1))</f>
        <v>-0.10768652273368218</v>
      </c>
      <c r="C453" s="34">
        <f t="shared" si="504"/>
        <v>6.5441283734500422E-2</v>
      </c>
      <c r="D453" s="34">
        <f t="shared" si="504"/>
        <v>-3.0173124484748515E-2</v>
      </c>
      <c r="E453" s="34">
        <f t="shared" si="504"/>
        <v>6.5457084396000731E-2</v>
      </c>
      <c r="F453" s="34">
        <f t="shared" si="504"/>
        <v>-0.11669705652513673</v>
      </c>
      <c r="G453" s="34">
        <f t="shared" si="504"/>
        <v>9.329151605358188E-3</v>
      </c>
      <c r="H453" s="34">
        <f t="shared" si="504"/>
        <v>4.6984099362670229E-3</v>
      </c>
      <c r="I453" s="34">
        <f t="shared" si="504"/>
        <v>-0.22309805864600696</v>
      </c>
      <c r="J453" s="34">
        <f t="shared" si="504"/>
        <v>1.1803812495760235E-2</v>
      </c>
      <c r="K453" s="34">
        <f t="shared" si="504"/>
        <v>4.9333608843888932E-2</v>
      </c>
      <c r="L453" s="34">
        <f t="shared" si="504"/>
        <v>-4.0796312640972832E-2</v>
      </c>
      <c r="M453" s="34">
        <f t="shared" si="504"/>
        <v>2.9996700362966422E-5</v>
      </c>
      <c r="N453" s="34">
        <f t="shared" si="504"/>
        <v>0.1229385010876014</v>
      </c>
      <c r="O453" s="34">
        <f t="shared" si="504"/>
        <v>8.2083020755188807E-2</v>
      </c>
      <c r="P453" s="34">
        <f t="shared" si="504"/>
        <v>3.3064169334416249E-2</v>
      </c>
      <c r="Q453" s="34">
        <f t="shared" si="504"/>
        <v>-3.5363457760314354E-2</v>
      </c>
      <c r="R453" s="34">
        <f t="shared" si="504"/>
        <v>-5.2764430512878713E-2</v>
      </c>
      <c r="S453" s="34">
        <f t="shared" si="504"/>
        <v>-3.60946147066048E-2</v>
      </c>
      <c r="T453" s="34">
        <f t="shared" si="504"/>
        <v>-2.3068866936511112E-2</v>
      </c>
      <c r="U453" s="34">
        <f t="shared" si="504"/>
        <v>-5.6248261970793578E-2</v>
      </c>
      <c r="V453" s="34">
        <f t="shared" si="504"/>
        <v>5.8349398259434748E-2</v>
      </c>
      <c r="W453" s="34">
        <f t="shared" si="504"/>
        <v>-1.415217961037829E-2</v>
      </c>
      <c r="X453" s="34">
        <f t="shared" si="504"/>
        <v>-4.2949516521326503E-2</v>
      </c>
      <c r="Y453" s="34">
        <f t="shared" si="504"/>
        <v>-2.1344717182497641E-3</v>
      </c>
      <c r="Z453" s="34">
        <f t="shared" si="504"/>
        <v>3.2933630250393309E-2</v>
      </c>
      <c r="AA453" s="34">
        <f t="shared" si="504"/>
        <v>-6.4978787255596471E-2</v>
      </c>
      <c r="AB453" s="34">
        <f t="shared" si="504"/>
        <v>-0.14610573271055227</v>
      </c>
      <c r="AC453" s="34">
        <f t="shared" si="504"/>
        <v>1.4982424904323555E-2</v>
      </c>
      <c r="AD453" s="34">
        <f t="shared" si="504"/>
        <v>0.12379045712379044</v>
      </c>
      <c r="AE453" s="34">
        <f t="shared" si="504"/>
        <v>2.8560222491620824E-2</v>
      </c>
      <c r="AF453" s="34">
        <f t="shared" si="504"/>
        <v>-0.10514973141625661</v>
      </c>
      <c r="AG453" s="34">
        <f t="shared" si="504"/>
        <v>2.8629637572378241E-2</v>
      </c>
      <c r="AH453" s="34">
        <f t="shared" si="504"/>
        <v>-0.14258167594071947</v>
      </c>
      <c r="AI453" s="34">
        <f t="shared" si="504"/>
        <v>-0.10924827915218427</v>
      </c>
      <c r="AJ453" s="34">
        <f t="shared" si="504"/>
        <v>-7.9476851418179839E-3</v>
      </c>
    </row>
    <row r="454" spans="1:36">
      <c r="A454" s="1">
        <f>A140</f>
        <v>41000</v>
      </c>
      <c r="B454" s="34">
        <f t="shared" ref="B454:AJ454" si="505">IF(OR(B140="C",B128="C"),"C",(B140/B128-1))</f>
        <v>-0.16048574995493659</v>
      </c>
      <c r="C454" s="34">
        <f t="shared" si="505"/>
        <v>5.6313513237107538E-2</v>
      </c>
      <c r="D454" s="34">
        <f t="shared" si="505"/>
        <v>-6.9973215993877957E-2</v>
      </c>
      <c r="E454" s="34">
        <f t="shared" si="505"/>
        <v>1.2904786869379459E-2</v>
      </c>
      <c r="F454" s="34">
        <f t="shared" si="505"/>
        <v>-9.3815860159510711E-2</v>
      </c>
      <c r="G454" s="34">
        <f t="shared" si="505"/>
        <v>7.8856135792066961E-3</v>
      </c>
      <c r="H454" s="34">
        <f t="shared" si="505"/>
        <v>-0.10352967500139842</v>
      </c>
      <c r="I454" s="34">
        <f t="shared" si="505"/>
        <v>-8.0009970089730764E-2</v>
      </c>
      <c r="J454" s="34">
        <f t="shared" si="505"/>
        <v>0.10308710033076074</v>
      </c>
      <c r="K454" s="34">
        <f t="shared" si="505"/>
        <v>3.4748185616890304E-2</v>
      </c>
      <c r="L454" s="34">
        <f t="shared" si="505"/>
        <v>-0.19178192068384692</v>
      </c>
      <c r="M454" s="34">
        <f t="shared" si="505"/>
        <v>-7.5750577367205585E-2</v>
      </c>
      <c r="N454" s="34">
        <f t="shared" si="505"/>
        <v>-5.4838481323296939E-2</v>
      </c>
      <c r="O454" s="34">
        <f t="shared" si="505"/>
        <v>-0.10064635272391509</v>
      </c>
      <c r="P454" s="34">
        <f t="shared" si="505"/>
        <v>0.1244069912609238</v>
      </c>
      <c r="Q454" s="34">
        <f t="shared" si="505"/>
        <v>-0.12437021832431427</v>
      </c>
      <c r="R454" s="34">
        <f t="shared" si="505"/>
        <v>-0.10798028575695728</v>
      </c>
      <c r="S454" s="34">
        <f t="shared" si="505"/>
        <v>-0.10553317077950897</v>
      </c>
      <c r="T454" s="34">
        <f t="shared" si="505"/>
        <v>-8.0306501303420541E-2</v>
      </c>
      <c r="U454" s="34">
        <f t="shared" si="505"/>
        <v>-5.4578649966340986E-2</v>
      </c>
      <c r="V454" s="34">
        <f t="shared" si="505"/>
        <v>3.0781394357188629E-2</v>
      </c>
      <c r="W454" s="34">
        <f t="shared" si="505"/>
        <v>-6.6512385360418258E-2</v>
      </c>
      <c r="X454" s="34">
        <f t="shared" si="505"/>
        <v>-4.7352982260092213E-2</v>
      </c>
      <c r="Y454" s="34">
        <f t="shared" si="505"/>
        <v>3.3572441404621012E-2</v>
      </c>
      <c r="Z454" s="34">
        <f t="shared" si="505"/>
        <v>1.0312808612249924E-2</v>
      </c>
      <c r="AA454" s="34">
        <f t="shared" si="505"/>
        <v>-1.3272425408585309E-2</v>
      </c>
      <c r="AB454" s="34">
        <f t="shared" si="505"/>
        <v>4.7258510536855258E-2</v>
      </c>
      <c r="AC454" s="34">
        <f t="shared" si="505"/>
        <v>8.4926087861753041E-2</v>
      </c>
      <c r="AD454" s="34">
        <f t="shared" si="505"/>
        <v>9.5655006719061797E-2</v>
      </c>
      <c r="AE454" s="34">
        <f t="shared" si="505"/>
        <v>3.5632937065118941E-2</v>
      </c>
      <c r="AF454" s="34">
        <f t="shared" si="505"/>
        <v>-0.10145774044018041</v>
      </c>
      <c r="AG454" s="34">
        <f t="shared" si="505"/>
        <v>-2.9765013054830258E-2</v>
      </c>
      <c r="AH454" s="34">
        <f t="shared" si="505"/>
        <v>-8.1438378888803786E-2</v>
      </c>
      <c r="AI454" s="34">
        <f t="shared" si="505"/>
        <v>-2.9037321241716096E-2</v>
      </c>
      <c r="AJ454" s="34">
        <f t="shared" si="505"/>
        <v>-2.0859005511677076E-2</v>
      </c>
    </row>
    <row r="455" spans="1:36">
      <c r="A455" s="1">
        <f>A141</f>
        <v>41030</v>
      </c>
      <c r="B455" s="34">
        <f t="shared" ref="B455:AJ455" si="506">IF(OR(B141="C",B129="C"),"C",(B141/B129-1))</f>
        <v>-6.2447744321058929E-2</v>
      </c>
      <c r="C455" s="34">
        <f t="shared" si="506"/>
        <v>-2.7047963895429072E-3</v>
      </c>
      <c r="D455" s="34">
        <f t="shared" si="506"/>
        <v>5.8364438411944386E-2</v>
      </c>
      <c r="E455" s="34">
        <f t="shared" si="506"/>
        <v>0.16711403457023177</v>
      </c>
      <c r="F455" s="34">
        <f t="shared" si="506"/>
        <v>-0.20734908136482944</v>
      </c>
      <c r="G455" s="34">
        <f t="shared" si="506"/>
        <v>2.0634937337556503E-2</v>
      </c>
      <c r="H455" s="34">
        <f t="shared" si="506"/>
        <v>2.9763206553074628E-2</v>
      </c>
      <c r="I455" s="34">
        <f t="shared" si="506"/>
        <v>-2.3197286355181146E-2</v>
      </c>
      <c r="J455" s="34">
        <f t="shared" si="506"/>
        <v>-6.4215491276922165E-2</v>
      </c>
      <c r="K455" s="34">
        <f t="shared" si="506"/>
        <v>5.6976005325425794E-2</v>
      </c>
      <c r="L455" s="34">
        <f t="shared" si="506"/>
        <v>-3.6305392418579774E-2</v>
      </c>
      <c r="M455" s="34">
        <f t="shared" si="506"/>
        <v>5.2786747157096636E-2</v>
      </c>
      <c r="N455" s="34">
        <f t="shared" si="506"/>
        <v>-1.1172089376714989E-2</v>
      </c>
      <c r="O455" s="34">
        <f t="shared" si="506"/>
        <v>-0.1496499681789254</v>
      </c>
      <c r="P455" s="34">
        <f t="shared" si="506"/>
        <v>1.9522566927611784E-2</v>
      </c>
      <c r="Q455" s="34">
        <f t="shared" si="506"/>
        <v>-2.6237796373779654E-2</v>
      </c>
      <c r="R455" s="34">
        <f t="shared" si="506"/>
        <v>-4.7540271372234488E-2</v>
      </c>
      <c r="S455" s="34">
        <f t="shared" si="506"/>
        <v>-4.5505230846332179E-2</v>
      </c>
      <c r="T455" s="34">
        <f t="shared" si="506"/>
        <v>3.314140885423833E-2</v>
      </c>
      <c r="U455" s="34">
        <f t="shared" si="506"/>
        <v>-4.1798988734143561E-2</v>
      </c>
      <c r="V455" s="34">
        <f t="shared" si="506"/>
        <v>-6.4425351348057491E-3</v>
      </c>
      <c r="W455" s="34">
        <f t="shared" si="506"/>
        <v>-0.10385685503214048</v>
      </c>
      <c r="X455" s="34">
        <f t="shared" si="506"/>
        <v>-2.2610252966196565E-2</v>
      </c>
      <c r="Y455" s="34">
        <f t="shared" si="506"/>
        <v>3.488587864167747E-2</v>
      </c>
      <c r="Z455" s="34">
        <f t="shared" si="506"/>
        <v>-1.3632554707400324E-2</v>
      </c>
      <c r="AA455" s="34">
        <f t="shared" si="506"/>
        <v>2.5188332321753659E-2</v>
      </c>
      <c r="AB455" s="34">
        <f t="shared" si="506"/>
        <v>-1.3793647040277746E-3</v>
      </c>
      <c r="AC455" s="34">
        <f t="shared" si="506"/>
        <v>0.14441582599985692</v>
      </c>
      <c r="AD455" s="34">
        <f t="shared" si="506"/>
        <v>0.14205717653993521</v>
      </c>
      <c r="AE455" s="34">
        <f t="shared" si="506"/>
        <v>6.4116326729774631E-2</v>
      </c>
      <c r="AF455" s="34">
        <f t="shared" si="506"/>
        <v>-2.1154196853396146E-2</v>
      </c>
      <c r="AG455" s="34">
        <f t="shared" si="506"/>
        <v>-1.5929624346172178E-2</v>
      </c>
      <c r="AH455" s="34">
        <f t="shared" si="506"/>
        <v>-4.009848751319034E-2</v>
      </c>
      <c r="AI455" s="34">
        <f t="shared" si="506"/>
        <v>-4.4630560208449688E-2</v>
      </c>
      <c r="AJ455" s="34">
        <f t="shared" si="506"/>
        <v>-2.9586328755951685E-3</v>
      </c>
    </row>
    <row r="456" spans="1:36">
      <c r="A456" s="1">
        <f>A142</f>
        <v>41061</v>
      </c>
      <c r="B456" s="34">
        <f t="shared" ref="B456:AJ456" si="507">IF(OR(B142="C",B130="C"),"C",(B142/B130-1))</f>
        <v>-5.6814783804792768E-4</v>
      </c>
      <c r="C456" s="34">
        <f t="shared" si="507"/>
        <v>0.12889372152566447</v>
      </c>
      <c r="D456" s="34">
        <f t="shared" si="507"/>
        <v>3.6579841449603689E-2</v>
      </c>
      <c r="E456" s="34">
        <f t="shared" si="507"/>
        <v>0.12560913908342886</v>
      </c>
      <c r="F456" s="34">
        <f t="shared" si="507"/>
        <v>-0.15993890776213993</v>
      </c>
      <c r="G456" s="34">
        <f t="shared" si="507"/>
        <v>8.3773883572972441E-2</v>
      </c>
      <c r="H456" s="34">
        <f t="shared" si="507"/>
        <v>4.9718719689621826E-2</v>
      </c>
      <c r="I456" s="34">
        <f t="shared" si="507"/>
        <v>-3.1100478468899517E-2</v>
      </c>
      <c r="J456" s="34">
        <f t="shared" si="507"/>
        <v>-7.1215377268385893E-2</v>
      </c>
      <c r="K456" s="34">
        <f t="shared" si="507"/>
        <v>4.8413970888742108E-2</v>
      </c>
      <c r="L456" s="34">
        <f t="shared" si="507"/>
        <v>-2.577549202235363E-2</v>
      </c>
      <c r="M456" s="34">
        <f t="shared" si="507"/>
        <v>0.12158071748878929</v>
      </c>
      <c r="N456" s="34">
        <f t="shared" si="507"/>
        <v>2.536001019497891E-2</v>
      </c>
      <c r="O456" s="34">
        <f t="shared" si="507"/>
        <v>-5.4458088627870049E-3</v>
      </c>
      <c r="P456" s="34">
        <f t="shared" si="507"/>
        <v>-2.6647064228613404E-2</v>
      </c>
      <c r="Q456" s="34">
        <f t="shared" si="507"/>
        <v>-2.5306122448979562E-2</v>
      </c>
      <c r="R456" s="34">
        <f t="shared" si="507"/>
        <v>-6.456125852247574E-2</v>
      </c>
      <c r="S456" s="34">
        <f t="shared" si="507"/>
        <v>-6.7134442134442085E-2</v>
      </c>
      <c r="T456" s="34">
        <f t="shared" si="507"/>
        <v>4.7557003257328923E-2</v>
      </c>
      <c r="U456" s="34">
        <f t="shared" si="507"/>
        <v>-3.3097666270412329E-2</v>
      </c>
      <c r="V456" s="34">
        <f t="shared" si="507"/>
        <v>7.2922315512587987E-2</v>
      </c>
      <c r="W456" s="34">
        <f t="shared" si="507"/>
        <v>-0.14722701279840245</v>
      </c>
      <c r="X456" s="34">
        <f t="shared" si="507"/>
        <v>4.6321207158732003E-2</v>
      </c>
      <c r="Y456" s="34">
        <f t="shared" si="507"/>
        <v>-0.1934389140271493</v>
      </c>
      <c r="Z456" s="34">
        <f t="shared" si="507"/>
        <v>2.8634545235155962E-2</v>
      </c>
      <c r="AA456" s="34">
        <f t="shared" si="507"/>
        <v>-0.10477287215447573</v>
      </c>
      <c r="AB456" s="34">
        <f t="shared" si="507"/>
        <v>-9.0536851683348463E-2</v>
      </c>
      <c r="AC456" s="34">
        <f t="shared" si="507"/>
        <v>0.19319593991609607</v>
      </c>
      <c r="AD456" s="34">
        <f t="shared" si="507"/>
        <v>-7.691664576540469E-3</v>
      </c>
      <c r="AE456" s="34">
        <f t="shared" si="507"/>
        <v>-1.7339608620262625E-2</v>
      </c>
      <c r="AF456" s="34">
        <f t="shared" si="507"/>
        <v>-2.8945088842407762E-2</v>
      </c>
      <c r="AG456" s="34">
        <f t="shared" si="507"/>
        <v>8.3529808016167051E-2</v>
      </c>
      <c r="AH456" s="34">
        <f t="shared" si="507"/>
        <v>-0.19307601916297568</v>
      </c>
      <c r="AI456" s="34">
        <f t="shared" si="507"/>
        <v>7.9044815799468315E-2</v>
      </c>
      <c r="AJ456" s="34">
        <f t="shared" si="507"/>
        <v>4.1585509833846901E-2</v>
      </c>
    </row>
    <row r="457" spans="1:36">
      <c r="A457" s="1">
        <f>A143</f>
        <v>41091</v>
      </c>
      <c r="B457" s="34">
        <f t="shared" ref="B457:AJ457" si="508">IF(OR(B143="C",B131="C"),"C",(B143/B131-1))</f>
        <v>-0.13147057036992038</v>
      </c>
      <c r="C457" s="34">
        <f t="shared" si="508"/>
        <v>-7.758826581454914E-2</v>
      </c>
      <c r="D457" s="34">
        <f t="shared" si="508"/>
        <v>2.6973760482281506E-2</v>
      </c>
      <c r="E457" s="34">
        <f t="shared" si="508"/>
        <v>-7.8155442214859261E-2</v>
      </c>
      <c r="F457" s="34">
        <f t="shared" si="508"/>
        <v>-0.3144579336106631</v>
      </c>
      <c r="G457" s="34">
        <f t="shared" si="508"/>
        <v>-9.8883795536653718E-2</v>
      </c>
      <c r="H457" s="34">
        <f t="shared" si="508"/>
        <v>-7.7247749167500324E-2</v>
      </c>
      <c r="I457" s="34">
        <f t="shared" si="508"/>
        <v>4.9178623414431355E-2</v>
      </c>
      <c r="J457" s="34">
        <f t="shared" si="508"/>
        <v>-9.7117599452157144E-2</v>
      </c>
      <c r="K457" s="34">
        <f t="shared" si="508"/>
        <v>-6.2009564321382382E-2</v>
      </c>
      <c r="L457" s="34">
        <f t="shared" si="508"/>
        <v>-5.9239119649129757E-2</v>
      </c>
      <c r="M457" s="34">
        <f t="shared" si="508"/>
        <v>3.5962705342607704E-2</v>
      </c>
      <c r="N457" s="34">
        <f t="shared" si="508"/>
        <v>3.4876810028096061E-2</v>
      </c>
      <c r="O457" s="34">
        <f t="shared" si="508"/>
        <v>-0.12018246136659838</v>
      </c>
      <c r="P457" s="34">
        <f t="shared" si="508"/>
        <v>-0.19447287615148412</v>
      </c>
      <c r="Q457" s="34">
        <f t="shared" si="508"/>
        <v>-8.3340537736664611E-2</v>
      </c>
      <c r="R457" s="34">
        <f t="shared" si="508"/>
        <v>-0.145002091591801</v>
      </c>
      <c r="S457" s="34">
        <f t="shared" si="508"/>
        <v>-0.13064787957304835</v>
      </c>
      <c r="T457" s="34">
        <f t="shared" si="508"/>
        <v>7.8510863048506518E-3</v>
      </c>
      <c r="U457" s="34">
        <f t="shared" si="508"/>
        <v>-0.12070954715892701</v>
      </c>
      <c r="V457" s="34">
        <f t="shared" si="508"/>
        <v>-3.0326042677744081E-3</v>
      </c>
      <c r="W457" s="34">
        <f t="shared" si="508"/>
        <v>-0.11193898710153583</v>
      </c>
      <c r="X457" s="34">
        <f t="shared" si="508"/>
        <v>-8.2730627306273008E-2</v>
      </c>
      <c r="Y457" s="34">
        <f t="shared" si="508"/>
        <v>-0.16624181536462235</v>
      </c>
      <c r="Z457" s="34">
        <f t="shared" si="508"/>
        <v>-3.4096334170313991E-2</v>
      </c>
      <c r="AA457" s="34">
        <f t="shared" si="508"/>
        <v>5.0474698128859741E-2</v>
      </c>
      <c r="AB457" s="34">
        <f t="shared" si="508"/>
        <v>-0.11513646882135686</v>
      </c>
      <c r="AC457" s="34">
        <f t="shared" si="508"/>
        <v>7.1156361981684846E-2</v>
      </c>
      <c r="AD457" s="34">
        <f t="shared" si="508"/>
        <v>-7.9011592434411249E-2</v>
      </c>
      <c r="AE457" s="34">
        <f t="shared" si="508"/>
        <v>2.741529989225433E-2</v>
      </c>
      <c r="AF457" s="34">
        <f t="shared" si="508"/>
        <v>-0.16143138704114313</v>
      </c>
      <c r="AG457" s="34">
        <f t="shared" si="508"/>
        <v>0.19313923320841742</v>
      </c>
      <c r="AH457" s="34">
        <f t="shared" si="508"/>
        <v>1.5600624024961096E-2</v>
      </c>
      <c r="AI457" s="34">
        <f t="shared" si="508"/>
        <v>-2.6132627353858018E-2</v>
      </c>
      <c r="AJ457" s="34">
        <f t="shared" si="508"/>
        <v>-6.6714177581635448E-2</v>
      </c>
    </row>
    <row r="458" spans="1:36">
      <c r="A458" s="1">
        <f>A144</f>
        <v>41122</v>
      </c>
      <c r="B458" s="34">
        <f t="shared" ref="B458:AJ458" si="509">IF(OR(B144="C",B132="C"),"C",(B144/B132-1))</f>
        <v>-0.13777599587617062</v>
      </c>
      <c r="C458" s="34">
        <f t="shared" si="509"/>
        <v>-3.4186594471289911E-2</v>
      </c>
      <c r="D458" s="34">
        <f t="shared" si="509"/>
        <v>-8.3593912862205522E-2</v>
      </c>
      <c r="E458" s="34">
        <f t="shared" si="509"/>
        <v>-3.4347814230003548E-2</v>
      </c>
      <c r="F458" s="34">
        <f t="shared" si="509"/>
        <v>-0.37856452540278673</v>
      </c>
      <c r="G458" s="34">
        <f t="shared" si="509"/>
        <v>-9.6061866935653328E-2</v>
      </c>
      <c r="H458" s="34">
        <f t="shared" si="509"/>
        <v>-0.1862807185554749</v>
      </c>
      <c r="I458" s="34">
        <f t="shared" si="509"/>
        <v>-0.15257872672321338</v>
      </c>
      <c r="J458" s="34">
        <f t="shared" si="509"/>
        <v>-8.4176470588235297E-2</v>
      </c>
      <c r="K458" s="34">
        <f t="shared" si="509"/>
        <v>-2.7964028091137516E-3</v>
      </c>
      <c r="L458" s="34">
        <f t="shared" si="509"/>
        <v>-0.2778508425833377</v>
      </c>
      <c r="M458" s="34">
        <f t="shared" si="509"/>
        <v>-0.15151036525172756</v>
      </c>
      <c r="N458" s="34">
        <f t="shared" si="509"/>
        <v>-0.15296176628971458</v>
      </c>
      <c r="O458" s="34">
        <f t="shared" si="509"/>
        <v>-0.13560120618168114</v>
      </c>
      <c r="P458" s="34">
        <f t="shared" si="509"/>
        <v>7.5600184672206749E-2</v>
      </c>
      <c r="Q458" s="34">
        <f t="shared" si="509"/>
        <v>-0.15146831530139104</v>
      </c>
      <c r="R458" s="34">
        <f t="shared" si="509"/>
        <v>-0.22369137011644358</v>
      </c>
      <c r="S458" s="34">
        <f t="shared" si="509"/>
        <v>-0.20856056015619739</v>
      </c>
      <c r="T458" s="34">
        <f t="shared" si="509"/>
        <v>-0.14283467044203235</v>
      </c>
      <c r="U458" s="34">
        <f t="shared" si="509"/>
        <v>-0.20419288745792474</v>
      </c>
      <c r="V458" s="34">
        <f t="shared" si="509"/>
        <v>-3.1842987543743706E-2</v>
      </c>
      <c r="W458" s="34">
        <f t="shared" si="509"/>
        <v>-9.7203394085454642E-2</v>
      </c>
      <c r="X458" s="34">
        <f t="shared" si="509"/>
        <v>0.11648400805188985</v>
      </c>
      <c r="Y458" s="34">
        <f t="shared" si="509"/>
        <v>-0.15785357637008968</v>
      </c>
      <c r="Z458" s="34">
        <f t="shared" si="509"/>
        <v>-3.2149234451578579E-2</v>
      </c>
      <c r="AA458" s="34">
        <f t="shared" si="509"/>
        <v>-1.4293662001968577E-2</v>
      </c>
      <c r="AB458" s="34">
        <f t="shared" si="509"/>
        <v>-6.0035412040093661E-2</v>
      </c>
      <c r="AC458" s="34">
        <f t="shared" si="509"/>
        <v>1.8136495427245602E-3</v>
      </c>
      <c r="AD458" s="34">
        <f t="shared" si="509"/>
        <v>2.4154257874150931E-2</v>
      </c>
      <c r="AE458" s="34">
        <f t="shared" si="509"/>
        <v>-0.1660098522167488</v>
      </c>
      <c r="AF458" s="34">
        <f t="shared" si="509"/>
        <v>-0.17252469969436346</v>
      </c>
      <c r="AG458" s="34">
        <f t="shared" si="509"/>
        <v>0.45126128931796949</v>
      </c>
      <c r="AH458" s="34">
        <f t="shared" si="509"/>
        <v>0.14862214882856839</v>
      </c>
      <c r="AI458" s="34">
        <f t="shared" si="509"/>
        <v>2.9687766592731535E-2</v>
      </c>
      <c r="AJ458" s="34">
        <f t="shared" si="509"/>
        <v>-9.218314279493367E-2</v>
      </c>
    </row>
    <row r="459" spans="1:36">
      <c r="A459" s="1">
        <f>A145</f>
        <v>41153</v>
      </c>
      <c r="B459" s="34">
        <f t="shared" ref="B459:AJ459" si="510">IF(OR(B145="C",B133="C"),"C",(B145/B133-1))</f>
        <v>-6.4372369398365881E-2</v>
      </c>
      <c r="C459" s="34">
        <f t="shared" si="510"/>
        <v>-3.7811366953901193E-2</v>
      </c>
      <c r="D459" s="34">
        <f t="shared" si="510"/>
        <v>-5.0595507311925192E-2</v>
      </c>
      <c r="E459" s="34">
        <f t="shared" si="510"/>
        <v>-4.6095577875156724E-2</v>
      </c>
      <c r="F459" s="34">
        <f t="shared" si="510"/>
        <v>-0.20775849761846055</v>
      </c>
      <c r="G459" s="34">
        <f t="shared" si="510"/>
        <v>2.7503798511498534E-2</v>
      </c>
      <c r="H459" s="34">
        <f t="shared" si="510"/>
        <v>-7.2457295969632685E-2</v>
      </c>
      <c r="I459" s="34">
        <f t="shared" si="510"/>
        <v>-2.2301259252138772E-2</v>
      </c>
      <c r="J459" s="34">
        <f t="shared" si="510"/>
        <v>-0.23668081093823667</v>
      </c>
      <c r="K459" s="34">
        <f t="shared" si="510"/>
        <v>-0.16530622220049851</v>
      </c>
      <c r="L459" s="34">
        <f t="shared" si="510"/>
        <v>-0.19481470631316833</v>
      </c>
      <c r="M459" s="34">
        <f t="shared" si="510"/>
        <v>-0.10554000361206428</v>
      </c>
      <c r="N459" s="34">
        <f t="shared" si="510"/>
        <v>0.26348146298839104</v>
      </c>
      <c r="O459" s="34">
        <f t="shared" si="510"/>
        <v>7.1447039558734771E-2</v>
      </c>
      <c r="P459" s="34">
        <f t="shared" si="510"/>
        <v>0.21337466784765269</v>
      </c>
      <c r="Q459" s="34">
        <f t="shared" si="510"/>
        <v>7.8927332712968479E-2</v>
      </c>
      <c r="R459" s="34">
        <f t="shared" si="510"/>
        <v>-5.954527983916269E-2</v>
      </c>
      <c r="S459" s="34">
        <f t="shared" si="510"/>
        <v>-5.7953974704351374E-2</v>
      </c>
      <c r="T459" s="34">
        <f t="shared" si="510"/>
        <v>0.10225798079418635</v>
      </c>
      <c r="U459" s="34">
        <f t="shared" si="510"/>
        <v>-6.0907119752603656E-2</v>
      </c>
      <c r="V459" s="34">
        <f t="shared" si="510"/>
        <v>6.4507582952602727E-2</v>
      </c>
      <c r="W459" s="34">
        <f t="shared" si="510"/>
        <v>1.7820773930753653E-2</v>
      </c>
      <c r="X459" s="34">
        <f t="shared" si="510"/>
        <v>0.21437752478883576</v>
      </c>
      <c r="Y459" s="34">
        <f t="shared" si="510"/>
        <v>3.1542368350707672E-3</v>
      </c>
      <c r="Z459" s="34">
        <f t="shared" si="510"/>
        <v>6.9112627986348096E-2</v>
      </c>
      <c r="AA459" s="34">
        <f t="shared" si="510"/>
        <v>-6.9141132228200952E-4</v>
      </c>
      <c r="AB459" s="34">
        <f t="shared" si="510"/>
        <v>-9.8125564588979253E-2</v>
      </c>
      <c r="AC459" s="34">
        <f t="shared" si="510"/>
        <v>3.1590377360602773E-2</v>
      </c>
      <c r="AD459" s="34">
        <f t="shared" si="510"/>
        <v>-1.2907474481396064E-2</v>
      </c>
      <c r="AE459" s="34">
        <f t="shared" si="510"/>
        <v>-1.0536688902365032E-2</v>
      </c>
      <c r="AF459" s="34">
        <f t="shared" si="510"/>
        <v>-0.16193714008187055</v>
      </c>
      <c r="AG459" s="34">
        <f t="shared" si="510"/>
        <v>-2.9223093371347098E-2</v>
      </c>
      <c r="AH459" s="34">
        <f t="shared" si="510"/>
        <v>-8.0540746382330552E-2</v>
      </c>
      <c r="AI459" s="34">
        <f t="shared" si="510"/>
        <v>-0.24060670904399273</v>
      </c>
      <c r="AJ459" s="34">
        <f t="shared" si="510"/>
        <v>-3.5771021612886478E-2</v>
      </c>
    </row>
    <row r="460" spans="1:36">
      <c r="A460" s="1">
        <f>A146</f>
        <v>41183</v>
      </c>
      <c r="B460" s="34">
        <f t="shared" ref="B460:AJ460" si="511">IF(OR(B146="C",B134="C"),"C",(B146/B134-1))</f>
        <v>3.5595773983935208E-2</v>
      </c>
      <c r="C460" s="34">
        <f t="shared" si="511"/>
        <v>2.9713873708414162E-2</v>
      </c>
      <c r="D460" s="34">
        <f t="shared" si="511"/>
        <v>-9.2543483347632738E-2</v>
      </c>
      <c r="E460" s="34">
        <f t="shared" si="511"/>
        <v>-6.0533251479195971E-2</v>
      </c>
      <c r="F460" s="34">
        <f t="shared" si="511"/>
        <v>-9.9007450310635847E-2</v>
      </c>
      <c r="G460" s="34">
        <f t="shared" si="511"/>
        <v>9.5404823847832221E-2</v>
      </c>
      <c r="H460" s="34">
        <f t="shared" si="511"/>
        <v>3.383924006350747E-2</v>
      </c>
      <c r="I460" s="34">
        <f t="shared" si="511"/>
        <v>2.2489959839357532E-2</v>
      </c>
      <c r="J460" s="34">
        <f t="shared" si="511"/>
        <v>-4.1488015027155045E-2</v>
      </c>
      <c r="K460" s="34">
        <f t="shared" si="511"/>
        <v>8.8103058681016533E-2</v>
      </c>
      <c r="L460" s="34">
        <f t="shared" si="511"/>
        <v>-1.2163225921129506E-2</v>
      </c>
      <c r="M460" s="34">
        <f t="shared" si="511"/>
        <v>-8.8315522608388708E-2</v>
      </c>
      <c r="N460" s="34">
        <f t="shared" si="511"/>
        <v>-0.16612152063251384</v>
      </c>
      <c r="O460" s="34">
        <f t="shared" si="511"/>
        <v>-0.13611936523993173</v>
      </c>
      <c r="P460" s="34">
        <f t="shared" si="511"/>
        <v>-0.27038221569758292</v>
      </c>
      <c r="Q460" s="34">
        <f t="shared" si="511"/>
        <v>0.22098242114449573</v>
      </c>
      <c r="R460" s="34">
        <f t="shared" si="511"/>
        <v>-4.4696966067673261E-3</v>
      </c>
      <c r="S460" s="34">
        <f t="shared" si="511"/>
        <v>-1.5139775356057816E-2</v>
      </c>
      <c r="T460" s="34">
        <f t="shared" si="511"/>
        <v>4.7409579667644142E-2</v>
      </c>
      <c r="U460" s="34">
        <f t="shared" si="511"/>
        <v>-8.6403683214617111E-2</v>
      </c>
      <c r="V460" s="34">
        <f t="shared" si="511"/>
        <v>0.10822595595242768</v>
      </c>
      <c r="W460" s="34">
        <f t="shared" si="511"/>
        <v>-2.1596179137537197E-2</v>
      </c>
      <c r="X460" s="34">
        <f t="shared" si="511"/>
        <v>0.38459909356601285</v>
      </c>
      <c r="Y460" s="34">
        <f t="shared" si="511"/>
        <v>9.2707161604799415E-2</v>
      </c>
      <c r="Z460" s="34">
        <f t="shared" si="511"/>
        <v>0.11626712159585284</v>
      </c>
      <c r="AA460" s="34">
        <f t="shared" si="511"/>
        <v>0.11414177854510776</v>
      </c>
      <c r="AB460" s="34">
        <f t="shared" si="511"/>
        <v>9.2034302890991126E-2</v>
      </c>
      <c r="AC460" s="34">
        <f t="shared" si="511"/>
        <v>0.17562115522888866</v>
      </c>
      <c r="AD460" s="34">
        <f t="shared" si="511"/>
        <v>0.17342168798479474</v>
      </c>
      <c r="AE460" s="34">
        <f t="shared" si="511"/>
        <v>-6.6383549396513142E-2</v>
      </c>
      <c r="AF460" s="34">
        <f t="shared" si="511"/>
        <v>5.8613373272176972E-2</v>
      </c>
      <c r="AG460" s="34">
        <f t="shared" si="511"/>
        <v>-0.2179545112215695</v>
      </c>
      <c r="AH460" s="34">
        <f t="shared" si="511"/>
        <v>0.22307484463658467</v>
      </c>
      <c r="AI460" s="34">
        <f t="shared" si="511"/>
        <v>1.6535301022974958E-2</v>
      </c>
      <c r="AJ460" s="34">
        <f t="shared" si="511"/>
        <v>3.3495732423440394E-2</v>
      </c>
    </row>
    <row r="461" spans="1:36">
      <c r="A461" s="1">
        <f>A147</f>
        <v>41214</v>
      </c>
      <c r="B461" s="34">
        <f t="shared" ref="B461:AJ461" si="512">IF(OR(B147="C",B135="C"),"C",(B147/B135-1))</f>
        <v>-5.3372062832662603E-2</v>
      </c>
      <c r="C461" s="34">
        <f t="shared" si="512"/>
        <v>0.1102142162907358</v>
      </c>
      <c r="D461" s="34">
        <f t="shared" si="512"/>
        <v>-7.6292536877464623E-2</v>
      </c>
      <c r="E461" s="34">
        <f t="shared" si="512"/>
        <v>-1.2420738936079978E-2</v>
      </c>
      <c r="F461" s="34">
        <f t="shared" si="512"/>
        <v>-0.14476109110880575</v>
      </c>
      <c r="G461" s="34">
        <f t="shared" si="512"/>
        <v>-6.4839119963196468E-2</v>
      </c>
      <c r="H461" s="34">
        <f t="shared" si="512"/>
        <v>-3.4928832346643124E-2</v>
      </c>
      <c r="I461" s="34">
        <f t="shared" si="512"/>
        <v>-6.0980502286769322E-3</v>
      </c>
      <c r="J461" s="34">
        <f t="shared" si="512"/>
        <v>-0.10220673635307786</v>
      </c>
      <c r="K461" s="34">
        <f t="shared" si="512"/>
        <v>3.8684898544688817E-2</v>
      </c>
      <c r="L461" s="34">
        <f t="shared" si="512"/>
        <v>2.2395652229906471E-2</v>
      </c>
      <c r="M461" s="34">
        <f t="shared" si="512"/>
        <v>-0.11855298275986437</v>
      </c>
      <c r="N461" s="34">
        <f t="shared" si="512"/>
        <v>-1.7892539049078948E-2</v>
      </c>
      <c r="O461" s="34">
        <f t="shared" si="512"/>
        <v>5.0727456624912515E-2</v>
      </c>
      <c r="P461" s="34">
        <f t="shared" si="512"/>
        <v>-8.7410071942445988E-2</v>
      </c>
      <c r="Q461" s="34">
        <f t="shared" si="512"/>
        <v>0.14407630522088355</v>
      </c>
      <c r="R461" s="34">
        <f t="shared" si="512"/>
        <v>1.9435097664158185E-2</v>
      </c>
      <c r="S461" s="34">
        <f t="shared" si="512"/>
        <v>2.0681434283392752E-2</v>
      </c>
      <c r="T461" s="34">
        <f t="shared" si="512"/>
        <v>-9.5314996179759692E-2</v>
      </c>
      <c r="U461" s="34">
        <f t="shared" si="512"/>
        <v>-5.1389605683602513E-2</v>
      </c>
      <c r="V461" s="34">
        <f t="shared" si="512"/>
        <v>-2.6207239355743317E-2</v>
      </c>
      <c r="W461" s="34">
        <f t="shared" si="512"/>
        <v>-6.6611812685579364E-2</v>
      </c>
      <c r="X461" s="34">
        <f t="shared" si="512"/>
        <v>0.11399405607959689</v>
      </c>
      <c r="Y461" s="34">
        <f t="shared" si="512"/>
        <v>-0.17081053288772996</v>
      </c>
      <c r="Z461" s="34">
        <f t="shared" si="512"/>
        <v>-2.5226985087767551E-2</v>
      </c>
      <c r="AA461" s="34">
        <f t="shared" si="512"/>
        <v>-6.1868722392594888E-2</v>
      </c>
      <c r="AB461" s="34">
        <f t="shared" si="512"/>
        <v>-0.10760810566310841</v>
      </c>
      <c r="AC461" s="34">
        <f t="shared" si="512"/>
        <v>-8.3721265923279997E-3</v>
      </c>
      <c r="AD461" s="34">
        <f t="shared" si="512"/>
        <v>6.7134309882401544E-2</v>
      </c>
      <c r="AE461" s="34">
        <f t="shared" si="512"/>
        <v>-9.4249464491679036E-2</v>
      </c>
      <c r="AF461" s="34">
        <f t="shared" si="512"/>
        <v>-0.22875067713123121</v>
      </c>
      <c r="AG461" s="34">
        <f t="shared" si="512"/>
        <v>-0.10193133047210301</v>
      </c>
      <c r="AH461" s="34">
        <f t="shared" si="512"/>
        <v>-9.9982663397478744E-2</v>
      </c>
      <c r="AI461" s="34">
        <f t="shared" si="512"/>
        <v>-8.7293360248786089E-2</v>
      </c>
      <c r="AJ461" s="34">
        <f t="shared" si="512"/>
        <v>-1.2435204360246144E-2</v>
      </c>
    </row>
    <row r="462" spans="1:36">
      <c r="A462" s="1">
        <f>A148</f>
        <v>41244</v>
      </c>
      <c r="B462" s="34">
        <f t="shared" ref="B462:AJ462" si="513">IF(OR(B148="C",B136="C"),"C",(B148/B136-1))</f>
        <v>-9.6857742744609343E-3</v>
      </c>
      <c r="C462" s="34">
        <f t="shared" si="513"/>
        <v>4.0388154881747518E-2</v>
      </c>
      <c r="D462" s="34">
        <f t="shared" si="513"/>
        <v>-6.5084197507373265E-2</v>
      </c>
      <c r="E462" s="34">
        <f t="shared" si="513"/>
        <v>9.3144433470694343E-2</v>
      </c>
      <c r="F462" s="34">
        <f t="shared" si="513"/>
        <v>-6.5054405235269397E-2</v>
      </c>
      <c r="G462" s="34">
        <f t="shared" si="513"/>
        <v>-1.1022279701369708E-2</v>
      </c>
      <c r="H462" s="34">
        <f t="shared" si="513"/>
        <v>-8.8357042297912969E-3</v>
      </c>
      <c r="I462" s="34">
        <f t="shared" si="513"/>
        <v>-3.1938239673955593E-2</v>
      </c>
      <c r="J462" s="34">
        <f t="shared" si="513"/>
        <v>-6.8253776435045266E-2</v>
      </c>
      <c r="K462" s="34">
        <f t="shared" si="513"/>
        <v>3.1753617924257682E-2</v>
      </c>
      <c r="L462" s="34">
        <f t="shared" si="513"/>
        <v>3.0758600266521885E-2</v>
      </c>
      <c r="M462" s="34">
        <f t="shared" si="513"/>
        <v>-3.6243139691415571E-2</v>
      </c>
      <c r="N462" s="34">
        <f t="shared" si="513"/>
        <v>-3.8670401280438971E-2</v>
      </c>
      <c r="O462" s="34">
        <f t="shared" si="513"/>
        <v>-0.14498525073746316</v>
      </c>
      <c r="P462" s="34">
        <f t="shared" si="513"/>
        <v>1.8788163457017504E-4</v>
      </c>
      <c r="Q462" s="34">
        <f t="shared" si="513"/>
        <v>0.22746697746697753</v>
      </c>
      <c r="R462" s="34">
        <f t="shared" si="513"/>
        <v>0.13508438704075543</v>
      </c>
      <c r="S462" s="34">
        <f t="shared" si="513"/>
        <v>9.2452301658937364E-2</v>
      </c>
      <c r="T462" s="34">
        <f t="shared" si="513"/>
        <v>1.9282341281408488E-2</v>
      </c>
      <c r="U462" s="34">
        <f t="shared" si="513"/>
        <v>-7.6905349794238465E-3</v>
      </c>
      <c r="V462" s="34">
        <f t="shared" si="513"/>
        <v>-5.4882638746321932E-3</v>
      </c>
      <c r="W462" s="34">
        <f t="shared" si="513"/>
        <v>6.7895891043397993E-2</v>
      </c>
      <c r="X462" s="34">
        <f t="shared" si="513"/>
        <v>8.485476780126322E-2</v>
      </c>
      <c r="Y462" s="34">
        <f t="shared" si="513"/>
        <v>-7.0142852318395232E-2</v>
      </c>
      <c r="Z462" s="34">
        <f t="shared" si="513"/>
        <v>7.5670066761948096E-3</v>
      </c>
      <c r="AA462" s="34">
        <f t="shared" si="513"/>
        <v>5.8989635191381673E-2</v>
      </c>
      <c r="AB462" s="34">
        <f t="shared" si="513"/>
        <v>1.3399277421165312E-2</v>
      </c>
      <c r="AC462" s="34">
        <f t="shared" si="513"/>
        <v>9.6184822318166718E-2</v>
      </c>
      <c r="AD462" s="34">
        <f t="shared" si="513"/>
        <v>0.12441128071270491</v>
      </c>
      <c r="AE462" s="34">
        <f t="shared" si="513"/>
        <v>7.2260901429094915E-2</v>
      </c>
      <c r="AF462" s="34">
        <f t="shared" si="513"/>
        <v>-9.3408741431885156E-2</v>
      </c>
      <c r="AG462" s="34">
        <f t="shared" si="513"/>
        <v>0.11080218309133971</v>
      </c>
      <c r="AH462" s="34">
        <f t="shared" si="513"/>
        <v>-7.2829398324447792E-2</v>
      </c>
      <c r="AI462" s="34">
        <f t="shared" si="513"/>
        <v>-3.3009204489713451E-2</v>
      </c>
      <c r="AJ462" s="34">
        <f t="shared" si="513"/>
        <v>2.1502929596483478E-2</v>
      </c>
    </row>
    <row r="463" spans="1:36">
      <c r="A463" s="1">
        <f>A149</f>
        <v>41275</v>
      </c>
      <c r="B463" s="34">
        <f t="shared" ref="B463:AJ463" si="514">IF(OR(B149="C",B137="C"),"C",(B149/B137-1))</f>
        <v>-1.88658662776926E-2</v>
      </c>
      <c r="C463" s="34">
        <f t="shared" si="514"/>
        <v>3.9350046182818676E-2</v>
      </c>
      <c r="D463" s="34">
        <f t="shared" si="514"/>
        <v>0.14846133081387491</v>
      </c>
      <c r="E463" s="34">
        <f t="shared" si="514"/>
        <v>0.10576923076923084</v>
      </c>
      <c r="F463" s="34">
        <f t="shared" si="514"/>
        <v>-4.336730130525257E-2</v>
      </c>
      <c r="G463" s="34">
        <f t="shared" si="514"/>
        <v>-3.2439520687316259E-2</v>
      </c>
      <c r="H463" s="34">
        <f t="shared" si="514"/>
        <v>7.9855846702174826E-3</v>
      </c>
      <c r="I463" s="34">
        <f t="shared" si="514"/>
        <v>0.59557748538011701</v>
      </c>
      <c r="J463" s="34">
        <f t="shared" si="514"/>
        <v>2.3608151305274383E-2</v>
      </c>
      <c r="K463" s="34">
        <f t="shared" si="514"/>
        <v>-1.2248490330782569E-2</v>
      </c>
      <c r="L463" s="34">
        <f t="shared" si="514"/>
        <v>-2.967700844913912E-2</v>
      </c>
      <c r="M463" s="34">
        <f t="shared" si="514"/>
        <v>-4.9392734453190479E-2</v>
      </c>
      <c r="N463" s="34">
        <f t="shared" si="514"/>
        <v>-7.6133730552797596E-3</v>
      </c>
      <c r="O463" s="34">
        <f t="shared" si="514"/>
        <v>-0.23986998116204339</v>
      </c>
      <c r="P463" s="34">
        <f t="shared" si="514"/>
        <v>8.4802350427350959E-3</v>
      </c>
      <c r="Q463" s="34">
        <f t="shared" si="514"/>
        <v>-0.17558057705840957</v>
      </c>
      <c r="R463" s="34">
        <f t="shared" si="514"/>
        <v>7.5316186577274014E-2</v>
      </c>
      <c r="S463" s="34">
        <f t="shared" si="514"/>
        <v>6.5712066346055087E-2</v>
      </c>
      <c r="T463" s="34">
        <f t="shared" si="514"/>
        <v>-2.0654463841454973E-2</v>
      </c>
      <c r="U463" s="34">
        <f t="shared" si="514"/>
        <v>-2.0491140527179041E-2</v>
      </c>
      <c r="V463" s="34">
        <f t="shared" si="514"/>
        <v>4.9516729941488036E-2</v>
      </c>
      <c r="W463" s="34">
        <f t="shared" si="514"/>
        <v>-7.3280833631627074E-2</v>
      </c>
      <c r="X463" s="34">
        <f t="shared" si="514"/>
        <v>-1.7764549228479698E-2</v>
      </c>
      <c r="Y463" s="34">
        <f t="shared" si="514"/>
        <v>-0.14507851397931826</v>
      </c>
      <c r="Z463" s="34">
        <f t="shared" si="514"/>
        <v>1.2749507640965163E-2</v>
      </c>
      <c r="AA463" s="34">
        <f t="shared" si="514"/>
        <v>-0.16444121645529541</v>
      </c>
      <c r="AB463" s="34">
        <f t="shared" si="514"/>
        <v>-7.6281603239256701E-2</v>
      </c>
      <c r="AC463" s="34">
        <f t="shared" si="514"/>
        <v>-2.3204634006242397E-2</v>
      </c>
      <c r="AD463" s="34">
        <f t="shared" si="514"/>
        <v>4.2981224954740549E-2</v>
      </c>
      <c r="AE463" s="34">
        <f t="shared" si="514"/>
        <v>-0.11065269200215255</v>
      </c>
      <c r="AF463" s="34">
        <f t="shared" si="514"/>
        <v>-5.1262536366203038E-2</v>
      </c>
      <c r="AG463" s="34">
        <f t="shared" si="514"/>
        <v>-6.0990485484264445E-2</v>
      </c>
      <c r="AH463" s="34">
        <f t="shared" si="514"/>
        <v>-7.913147277919641E-2</v>
      </c>
      <c r="AI463" s="34">
        <f t="shared" si="514"/>
        <v>7.3252455228192126E-3</v>
      </c>
      <c r="AJ463" s="34">
        <f t="shared" si="514"/>
        <v>-1.9912272313752366E-3</v>
      </c>
    </row>
    <row r="464" spans="1:36">
      <c r="A464" s="1">
        <f>A150</f>
        <v>41306</v>
      </c>
      <c r="B464" s="34">
        <f t="shared" ref="B464:AJ464" si="515">IF(OR(B150="C",B138="C"),"C",(B150/B138-1))</f>
        <v>-7.0021833335180528E-2</v>
      </c>
      <c r="C464" s="34">
        <f t="shared" si="515"/>
        <v>3.816089980252424E-2</v>
      </c>
      <c r="D464" s="34">
        <f t="shared" si="515"/>
        <v>-2.7043473173015031E-2</v>
      </c>
      <c r="E464" s="34">
        <f t="shared" si="515"/>
        <v>-5.2025098713788687E-2</v>
      </c>
      <c r="F464" s="34">
        <f t="shared" si="515"/>
        <v>4.9794285360748258E-2</v>
      </c>
      <c r="G464" s="34">
        <f t="shared" si="515"/>
        <v>0.16935530649205011</v>
      </c>
      <c r="H464" s="34">
        <f t="shared" si="515"/>
        <v>1.4077328467599681E-2</v>
      </c>
      <c r="I464" s="34">
        <f t="shared" si="515"/>
        <v>-4.3978805394990328E-2</v>
      </c>
      <c r="J464" s="34">
        <f t="shared" si="515"/>
        <v>-8.9880254922694358E-2</v>
      </c>
      <c r="K464" s="34">
        <f t="shared" si="515"/>
        <v>-0.16307325983430099</v>
      </c>
      <c r="L464" s="34">
        <f t="shared" si="515"/>
        <v>-4.8976266966876292E-2</v>
      </c>
      <c r="M464" s="34">
        <f t="shared" si="515"/>
        <v>-7.442102524069738E-2</v>
      </c>
      <c r="N464" s="34">
        <f t="shared" si="515"/>
        <v>-0.15130769064639438</v>
      </c>
      <c r="O464" s="34">
        <f t="shared" si="515"/>
        <v>9.3544600938967104E-2</v>
      </c>
      <c r="P464" s="34">
        <f t="shared" si="515"/>
        <v>-0.18253548623256188</v>
      </c>
      <c r="Q464" s="34">
        <f t="shared" si="515"/>
        <v>-2.3822222222222189E-2</v>
      </c>
      <c r="R464" s="34">
        <f t="shared" si="515"/>
        <v>-3.6545948885263746E-2</v>
      </c>
      <c r="S464" s="34">
        <f t="shared" si="515"/>
        <v>-3.739117230208544E-2</v>
      </c>
      <c r="T464" s="34">
        <f t="shared" si="515"/>
        <v>3.6875858909757309E-2</v>
      </c>
      <c r="U464" s="34">
        <f t="shared" si="515"/>
        <v>3.689496087477373E-3</v>
      </c>
      <c r="V464" s="34">
        <f t="shared" si="515"/>
        <v>4.7566007191667925E-2</v>
      </c>
      <c r="W464" s="34">
        <f t="shared" si="515"/>
        <v>-4.6229586935638833E-3</v>
      </c>
      <c r="X464" s="34">
        <f t="shared" si="515"/>
        <v>0.11047619047619039</v>
      </c>
      <c r="Y464" s="34">
        <f t="shared" si="515"/>
        <v>-6.3949723862121499E-2</v>
      </c>
      <c r="Z464" s="34">
        <f t="shared" si="515"/>
        <v>4.3272203294244305E-2</v>
      </c>
      <c r="AA464" s="34">
        <f t="shared" si="515"/>
        <v>1.4081191551285066E-2</v>
      </c>
      <c r="AB464" s="34">
        <f t="shared" si="515"/>
        <v>7.2578141594366263E-2</v>
      </c>
      <c r="AC464" s="34">
        <f t="shared" si="515"/>
        <v>0.14206137969694166</v>
      </c>
      <c r="AD464" s="34">
        <f t="shared" si="515"/>
        <v>5.4508015884688898E-2</v>
      </c>
      <c r="AE464" s="34">
        <f t="shared" si="515"/>
        <v>-0.21955864570737604</v>
      </c>
      <c r="AF464" s="34">
        <f t="shared" si="515"/>
        <v>-5.2640744911820359E-2</v>
      </c>
      <c r="AG464" s="34">
        <f t="shared" si="515"/>
        <v>1.3508407330436345E-2</v>
      </c>
      <c r="AH464" s="34">
        <f t="shared" si="515"/>
        <v>9.9039891322306506E-2</v>
      </c>
      <c r="AI464" s="34">
        <f t="shared" si="515"/>
        <v>2.0217077374574899E-2</v>
      </c>
      <c r="AJ464" s="34">
        <f t="shared" si="515"/>
        <v>1.5185332230562176E-2</v>
      </c>
    </row>
    <row r="465" spans="1:36">
      <c r="A465" s="1">
        <f>A151</f>
        <v>41334</v>
      </c>
      <c r="B465" s="34">
        <f t="shared" ref="B465:AJ465" si="516">IF(OR(B151="C",B139="C"),"C",(B151/B139-1))</f>
        <v>0.19724403365593957</v>
      </c>
      <c r="C465" s="34">
        <f t="shared" si="516"/>
        <v>5.5176657442099541E-2</v>
      </c>
      <c r="D465" s="34">
        <f t="shared" si="516"/>
        <v>0.23669670180210822</v>
      </c>
      <c r="E465" s="34">
        <f t="shared" si="516"/>
        <v>0.10773543519217998</v>
      </c>
      <c r="F465" s="34">
        <f t="shared" si="516"/>
        <v>0.24426649728920435</v>
      </c>
      <c r="G465" s="34">
        <f t="shared" si="516"/>
        <v>0.14366688610928247</v>
      </c>
      <c r="H465" s="34">
        <f t="shared" si="516"/>
        <v>0.13209855160319561</v>
      </c>
      <c r="I465" s="34">
        <f t="shared" si="516"/>
        <v>0.23515769944341369</v>
      </c>
      <c r="J465" s="34">
        <f t="shared" si="516"/>
        <v>0.11116325846463293</v>
      </c>
      <c r="K465" s="34">
        <f t="shared" si="516"/>
        <v>5.0460296361935608E-2</v>
      </c>
      <c r="L465" s="34">
        <f t="shared" si="516"/>
        <v>0.1534607913301298</v>
      </c>
      <c r="M465" s="34">
        <f t="shared" si="516"/>
        <v>7.7809106725058585E-2</v>
      </c>
      <c r="N465" s="34">
        <f t="shared" si="516"/>
        <v>-0.13517178227411208</v>
      </c>
      <c r="O465" s="34">
        <f t="shared" si="516"/>
        <v>0.23588884395401233</v>
      </c>
      <c r="P465" s="34">
        <f t="shared" si="516"/>
        <v>5.901669673003096E-2</v>
      </c>
      <c r="Q465" s="34">
        <f t="shared" si="516"/>
        <v>0.257776337715238</v>
      </c>
      <c r="R465" s="34">
        <f t="shared" si="516"/>
        <v>1.8235493899730892E-2</v>
      </c>
      <c r="S465" s="34">
        <f t="shared" si="516"/>
        <v>2.053695903101449E-3</v>
      </c>
      <c r="T465" s="34">
        <f t="shared" si="516"/>
        <v>0.16699020687257349</v>
      </c>
      <c r="U465" s="34">
        <f t="shared" si="516"/>
        <v>7.6125476829472349E-2</v>
      </c>
      <c r="V465" s="34">
        <f t="shared" si="516"/>
        <v>0.1262349519511865</v>
      </c>
      <c r="W465" s="34">
        <f t="shared" si="516"/>
        <v>5.7273667109732695E-2</v>
      </c>
      <c r="X465" s="34">
        <f t="shared" si="516"/>
        <v>0.12475464369098543</v>
      </c>
      <c r="Y465" s="34">
        <f t="shared" si="516"/>
        <v>0.11938041674349997</v>
      </c>
      <c r="Z465" s="34">
        <f t="shared" si="516"/>
        <v>0.11934414550442463</v>
      </c>
      <c r="AA465" s="34">
        <f t="shared" si="516"/>
        <v>5.6859838055360878E-2</v>
      </c>
      <c r="AB465" s="34">
        <f t="shared" si="516"/>
        <v>0.22949671606760935</v>
      </c>
      <c r="AC465" s="34">
        <f t="shared" si="516"/>
        <v>0.15349455438158666</v>
      </c>
      <c r="AD465" s="34">
        <f t="shared" si="516"/>
        <v>4.2636579572446598E-2</v>
      </c>
      <c r="AE465" s="34">
        <f t="shared" si="516"/>
        <v>0.23988629666863104</v>
      </c>
      <c r="AF465" s="34">
        <f t="shared" si="516"/>
        <v>7.4814282290917911E-2</v>
      </c>
      <c r="AG465" s="34">
        <f t="shared" si="516"/>
        <v>0.15521734598144477</v>
      </c>
      <c r="AH465" s="34">
        <f t="shared" si="516"/>
        <v>0.20987812975219011</v>
      </c>
      <c r="AI465" s="34">
        <f t="shared" si="516"/>
        <v>1.1272634532007109E-2</v>
      </c>
      <c r="AJ465" s="34">
        <f t="shared" si="516"/>
        <v>0.10657009408175466</v>
      </c>
    </row>
    <row r="466" spans="1:36">
      <c r="A466" s="1">
        <f>A152</f>
        <v>41365</v>
      </c>
      <c r="B466" s="34">
        <f t="shared" ref="B466:AJ466" si="517">IF(OR(B152="C",B140="C"),"C",(B152/B140-1))</f>
        <v>-5.4727634194831065E-2</v>
      </c>
      <c r="C466" s="34">
        <f t="shared" si="517"/>
        <v>1.7842447262097494E-2</v>
      </c>
      <c r="D466" s="34">
        <f t="shared" si="517"/>
        <v>-0.12678494900145709</v>
      </c>
      <c r="E466" s="34">
        <f t="shared" si="517"/>
        <v>-8.4404984671736294E-2</v>
      </c>
      <c r="F466" s="34">
        <f t="shared" si="517"/>
        <v>-5.6797583081571013E-2</v>
      </c>
      <c r="G466" s="34">
        <f t="shared" si="517"/>
        <v>-7.4537808154487295E-2</v>
      </c>
      <c r="H466" s="34">
        <f t="shared" si="517"/>
        <v>-2.208882954162561E-2</v>
      </c>
      <c r="I466" s="34">
        <f t="shared" si="517"/>
        <v>-1.6255757247358393E-2</v>
      </c>
      <c r="J466" s="34">
        <f t="shared" si="517"/>
        <v>3.1317674496085246E-2</v>
      </c>
      <c r="K466" s="34">
        <f t="shared" si="517"/>
        <v>-0.12501207612791032</v>
      </c>
      <c r="L466" s="34">
        <f t="shared" si="517"/>
        <v>8.1010576459579875E-2</v>
      </c>
      <c r="M466" s="34">
        <f t="shared" si="517"/>
        <v>-0.10913773882289624</v>
      </c>
      <c r="N466" s="34">
        <f t="shared" si="517"/>
        <v>-0.1188865310198477</v>
      </c>
      <c r="O466" s="34">
        <f t="shared" si="517"/>
        <v>1.7137892907913344E-2</v>
      </c>
      <c r="P466" s="34">
        <f t="shared" si="517"/>
        <v>-0.10592349969466497</v>
      </c>
      <c r="Q466" s="34">
        <f t="shared" si="517"/>
        <v>-0.16100159829515182</v>
      </c>
      <c r="R466" s="34">
        <f t="shared" si="517"/>
        <v>9.9285634557428226E-2</v>
      </c>
      <c r="S466" s="34">
        <f t="shared" si="517"/>
        <v>0.10081650802652531</v>
      </c>
      <c r="T466" s="34">
        <f t="shared" si="517"/>
        <v>-1.3485192056620576E-2</v>
      </c>
      <c r="U466" s="34">
        <f t="shared" si="517"/>
        <v>-8.2758843900702317E-2</v>
      </c>
      <c r="V466" s="34">
        <f t="shared" si="517"/>
        <v>8.9970094714434623E-2</v>
      </c>
      <c r="W466" s="34">
        <f t="shared" si="517"/>
        <v>-0.17497628010895849</v>
      </c>
      <c r="X466" s="34">
        <f t="shared" si="517"/>
        <v>3.0718475073313822E-2</v>
      </c>
      <c r="Y466" s="34">
        <f t="shared" si="517"/>
        <v>-0.20175120041964245</v>
      </c>
      <c r="Z466" s="34">
        <f t="shared" si="517"/>
        <v>3.4556745207933615E-2</v>
      </c>
      <c r="AA466" s="34">
        <f t="shared" si="517"/>
        <v>-5.5486393433056502E-2</v>
      </c>
      <c r="AB466" s="34">
        <f t="shared" si="517"/>
        <v>-0.15688452643272088</v>
      </c>
      <c r="AC466" s="34">
        <f t="shared" si="517"/>
        <v>5.0687021435836366E-2</v>
      </c>
      <c r="AD466" s="34">
        <f t="shared" si="517"/>
        <v>-2.393518174384901E-2</v>
      </c>
      <c r="AE466" s="34">
        <f t="shared" si="517"/>
        <v>-0.23295471664005307</v>
      </c>
      <c r="AF466" s="34">
        <f t="shared" si="517"/>
        <v>2.7412417188775073E-2</v>
      </c>
      <c r="AG466" s="34">
        <f t="shared" si="517"/>
        <v>4.2115177610333676E-2</v>
      </c>
      <c r="AH466" s="34">
        <f t="shared" si="517"/>
        <v>2.3783062902867247E-2</v>
      </c>
      <c r="AI466" s="34">
        <f t="shared" si="517"/>
        <v>-3.122287082772035E-2</v>
      </c>
      <c r="AJ466" s="34">
        <f t="shared" si="517"/>
        <v>-1.2575756378994551E-2</v>
      </c>
    </row>
    <row r="467" spans="1:36">
      <c r="A467" s="1">
        <f>A153</f>
        <v>41395</v>
      </c>
      <c r="B467" s="34">
        <f t="shared" ref="B467:AJ467" si="518">IF(OR(B153="C",B141="C"),"C",(B153/B141-1))</f>
        <v>3.7417102090032239E-2</v>
      </c>
      <c r="C467" s="34">
        <f t="shared" si="518"/>
        <v>8.6081285415362085E-2</v>
      </c>
      <c r="D467" s="34">
        <f t="shared" si="518"/>
        <v>7.9263296640661229E-2</v>
      </c>
      <c r="E467" s="34">
        <f t="shared" si="518"/>
        <v>-8.6725216402350425E-2</v>
      </c>
      <c r="F467" s="34">
        <f t="shared" si="518"/>
        <v>-4.8591526981209832E-2</v>
      </c>
      <c r="G467" s="34">
        <f t="shared" si="518"/>
        <v>0.20177536754850811</v>
      </c>
      <c r="H467" s="34">
        <f t="shared" si="518"/>
        <v>4.0583851411360339E-2</v>
      </c>
      <c r="I467" s="34">
        <f t="shared" si="518"/>
        <v>0.13834434860535461</v>
      </c>
      <c r="J467" s="34">
        <f t="shared" si="518"/>
        <v>0.23501548551648743</v>
      </c>
      <c r="K467" s="34">
        <f t="shared" si="518"/>
        <v>2.2443604717737209E-2</v>
      </c>
      <c r="L467" s="34">
        <f t="shared" si="518"/>
        <v>5.8152641130958083E-2</v>
      </c>
      <c r="M467" s="34">
        <f t="shared" si="518"/>
        <v>9.7346312841712912E-3</v>
      </c>
      <c r="N467" s="34">
        <f t="shared" si="518"/>
        <v>3.1459719665864361E-2</v>
      </c>
      <c r="O467" s="34">
        <f t="shared" si="518"/>
        <v>1.1760932321180917E-3</v>
      </c>
      <c r="P467" s="34">
        <f t="shared" si="518"/>
        <v>8.370461655133199E-2</v>
      </c>
      <c r="Q467" s="34">
        <f t="shared" si="518"/>
        <v>9.005460567540946E-2</v>
      </c>
      <c r="R467" s="34">
        <f t="shared" si="518"/>
        <v>0.15080966332742674</v>
      </c>
      <c r="S467" s="34">
        <f t="shared" si="518"/>
        <v>0.14367378549020127</v>
      </c>
      <c r="T467" s="34">
        <f t="shared" si="518"/>
        <v>0.10935416777771856</v>
      </c>
      <c r="U467" s="34">
        <f t="shared" si="518"/>
        <v>0.14562387750189787</v>
      </c>
      <c r="V467" s="34">
        <f t="shared" si="518"/>
        <v>0.1506222261870247</v>
      </c>
      <c r="W467" s="34">
        <f t="shared" si="518"/>
        <v>4.8070231786306872E-2</v>
      </c>
      <c r="X467" s="34">
        <f t="shared" si="518"/>
        <v>0.27576729271644518</v>
      </c>
      <c r="Y467" s="34">
        <f t="shared" si="518"/>
        <v>-3.5981112904189816E-2</v>
      </c>
      <c r="Z467" s="34">
        <f t="shared" si="518"/>
        <v>0.14088090719662549</v>
      </c>
      <c r="AA467" s="34">
        <f t="shared" si="518"/>
        <v>-1.7987427954517798E-2</v>
      </c>
      <c r="AB467" s="34">
        <f t="shared" si="518"/>
        <v>-1.5036110343738862E-2</v>
      </c>
      <c r="AC467" s="34">
        <f t="shared" si="518"/>
        <v>7.8490825544684339E-2</v>
      </c>
      <c r="AD467" s="34">
        <f t="shared" si="518"/>
        <v>8.4967741935483954E-2</v>
      </c>
      <c r="AE467" s="34">
        <f t="shared" si="518"/>
        <v>7.3550990462215804E-2</v>
      </c>
      <c r="AF467" s="34">
        <f t="shared" si="518"/>
        <v>1.5886726622969638E-2</v>
      </c>
      <c r="AG467" s="34">
        <f t="shared" si="518"/>
        <v>-9.1568011597004118E-2</v>
      </c>
      <c r="AH467" s="34">
        <f t="shared" si="518"/>
        <v>-4.7453279589593222E-2</v>
      </c>
      <c r="AI467" s="34">
        <f t="shared" si="518"/>
        <v>3.241642640068565E-2</v>
      </c>
      <c r="AJ467" s="34">
        <f t="shared" si="518"/>
        <v>7.9752377470069691E-2</v>
      </c>
    </row>
    <row r="468" spans="1:36">
      <c r="A468" s="1">
        <f>A154</f>
        <v>41426</v>
      </c>
      <c r="B468" s="34">
        <f t="shared" ref="B468:AJ468" si="519">IF(OR(B154="C",B142="C"),"C",(B154/B142-1))</f>
        <v>3.7608832241270873E-2</v>
      </c>
      <c r="C468" s="34">
        <f t="shared" si="519"/>
        <v>-2.4165801555656952E-2</v>
      </c>
      <c r="D468" s="34">
        <f t="shared" si="519"/>
        <v>-9.6689609963946266E-2</v>
      </c>
      <c r="E468" s="34">
        <f t="shared" si="519"/>
        <v>-0.10616276318902296</v>
      </c>
      <c r="F468" s="34">
        <f t="shared" si="519"/>
        <v>2.412791191612973E-3</v>
      </c>
      <c r="G468" s="34">
        <f t="shared" si="519"/>
        <v>-4.4004606439651539E-4</v>
      </c>
      <c r="H468" s="34">
        <f t="shared" si="519"/>
        <v>-7.3956350599671095E-2</v>
      </c>
      <c r="I468" s="34">
        <f t="shared" si="519"/>
        <v>0.11432098765432097</v>
      </c>
      <c r="J468" s="34">
        <f t="shared" si="519"/>
        <v>6.6328170190886215E-2</v>
      </c>
      <c r="K468" s="34">
        <f t="shared" si="519"/>
        <v>9.7454196527632098E-2</v>
      </c>
      <c r="L468" s="34">
        <f t="shared" si="519"/>
        <v>-4.0839654993245378E-2</v>
      </c>
      <c r="M468" s="34">
        <f t="shared" si="519"/>
        <v>-0.18676595532010598</v>
      </c>
      <c r="N468" s="34">
        <f t="shared" si="519"/>
        <v>-3.4023117076808385E-2</v>
      </c>
      <c r="O468" s="34">
        <f t="shared" si="519"/>
        <v>-0.12218166201417224</v>
      </c>
      <c r="P468" s="34">
        <f t="shared" si="519"/>
        <v>2.0862833946946102E-2</v>
      </c>
      <c r="Q468" s="34">
        <f t="shared" si="519"/>
        <v>0.17200586264656614</v>
      </c>
      <c r="R468" s="34">
        <f t="shared" si="519"/>
        <v>0.11717192114496311</v>
      </c>
      <c r="S468" s="34">
        <f t="shared" si="519"/>
        <v>0.12315263898512119</v>
      </c>
      <c r="T468" s="34">
        <f t="shared" si="519"/>
        <v>3.2545605306799397E-2</v>
      </c>
      <c r="U468" s="34">
        <f t="shared" si="519"/>
        <v>1.1151373970061718E-2</v>
      </c>
      <c r="V468" s="34">
        <f t="shared" si="519"/>
        <v>0.11844536106431192</v>
      </c>
      <c r="W468" s="34">
        <f t="shared" si="519"/>
        <v>-0.11208089409260247</v>
      </c>
      <c r="X468" s="34">
        <f t="shared" si="519"/>
        <v>0.12152040245947449</v>
      </c>
      <c r="Y468" s="34">
        <f t="shared" si="519"/>
        <v>8.337229234844945E-2</v>
      </c>
      <c r="Z468" s="34">
        <f t="shared" si="519"/>
        <v>9.7119705473642348E-2</v>
      </c>
      <c r="AA468" s="34">
        <f t="shared" si="519"/>
        <v>-1.2105480773648147E-2</v>
      </c>
      <c r="AB468" s="34">
        <f t="shared" si="519"/>
        <v>0.13643185228978116</v>
      </c>
      <c r="AC468" s="34">
        <f t="shared" si="519"/>
        <v>0.17731349125909568</v>
      </c>
      <c r="AD468" s="34">
        <f t="shared" si="519"/>
        <v>-3.513354115763756E-2</v>
      </c>
      <c r="AE468" s="34">
        <f t="shared" si="519"/>
        <v>-4.6508696748172373E-2</v>
      </c>
      <c r="AF468" s="34">
        <f t="shared" si="519"/>
        <v>8.9575944822784637E-2</v>
      </c>
      <c r="AG468" s="34">
        <f t="shared" si="519"/>
        <v>-0.19148274790177189</v>
      </c>
      <c r="AH468" s="34">
        <f t="shared" si="519"/>
        <v>3.3269855494566958E-2</v>
      </c>
      <c r="AI468" s="34">
        <f t="shared" si="519"/>
        <v>-6.5687007787408103E-2</v>
      </c>
      <c r="AJ468" s="34">
        <f t="shared" si="519"/>
        <v>2.5555180179557491E-2</v>
      </c>
    </row>
    <row r="469" spans="1:36">
      <c r="A469" s="1">
        <f>A155</f>
        <v>41456</v>
      </c>
      <c r="B469" s="34">
        <f t="shared" ref="B469:AJ469" si="520">IF(OR(B155="C",B143="C"),"C",(B155/B143-1))</f>
        <v>-2.5582924202369517E-2</v>
      </c>
      <c r="C469" s="34">
        <f t="shared" si="520"/>
        <v>9.2929144122426477E-2</v>
      </c>
      <c r="D469" s="34">
        <f t="shared" si="520"/>
        <v>-1.4901222953904059E-2</v>
      </c>
      <c r="E469" s="34">
        <f t="shared" si="520"/>
        <v>0.11446456215925149</v>
      </c>
      <c r="F469" s="34">
        <f t="shared" si="520"/>
        <v>0.15348960636886333</v>
      </c>
      <c r="G469" s="34">
        <f t="shared" si="520"/>
        <v>8.9117157134924962E-2</v>
      </c>
      <c r="H469" s="34">
        <f t="shared" si="520"/>
        <v>0.12554948318878467</v>
      </c>
      <c r="I469" s="34">
        <f t="shared" si="520"/>
        <v>-5.054008522445752E-3</v>
      </c>
      <c r="J469" s="34">
        <f t="shared" si="520"/>
        <v>5.9918637523270979E-2</v>
      </c>
      <c r="K469" s="34">
        <f t="shared" si="520"/>
        <v>0.19463692186355708</v>
      </c>
      <c r="L469" s="34">
        <f t="shared" si="520"/>
        <v>0.18825415576744575</v>
      </c>
      <c r="M469" s="34">
        <f t="shared" si="520"/>
        <v>0.15851020408163263</v>
      </c>
      <c r="N469" s="34">
        <f t="shared" si="520"/>
        <v>1.300023494400504E-2</v>
      </c>
      <c r="O469" s="34">
        <f t="shared" si="520"/>
        <v>8.1896095651253775E-2</v>
      </c>
      <c r="P469" s="34">
        <f t="shared" si="520"/>
        <v>0.26722705502883404</v>
      </c>
      <c r="Q469" s="34">
        <f t="shared" si="520"/>
        <v>0.12373856455720089</v>
      </c>
      <c r="R469" s="34">
        <f t="shared" si="520"/>
        <v>0.11385835852452431</v>
      </c>
      <c r="S469" s="34">
        <f t="shared" si="520"/>
        <v>9.6614025254689873E-2</v>
      </c>
      <c r="T469" s="34">
        <f t="shared" si="520"/>
        <v>6.8296413800917888E-2</v>
      </c>
      <c r="U469" s="34">
        <f t="shared" si="520"/>
        <v>-3.9138100705264911E-2</v>
      </c>
      <c r="V469" s="34">
        <f t="shared" si="520"/>
        <v>8.5675659315159747E-2</v>
      </c>
      <c r="W469" s="34">
        <f t="shared" si="520"/>
        <v>-2.2716479341459594E-2</v>
      </c>
      <c r="X469" s="34">
        <f t="shared" si="520"/>
        <v>0.10612277737549269</v>
      </c>
      <c r="Y469" s="34">
        <f t="shared" si="520"/>
        <v>-0.15382770817097291</v>
      </c>
      <c r="Z469" s="34">
        <f t="shared" si="520"/>
        <v>6.2182362861875173E-2</v>
      </c>
      <c r="AA469" s="34">
        <f t="shared" si="520"/>
        <v>-7.3372760296930628E-2</v>
      </c>
      <c r="AB469" s="34">
        <f t="shared" si="520"/>
        <v>3.6335296155178387E-2</v>
      </c>
      <c r="AC469" s="34">
        <f t="shared" si="520"/>
        <v>9.9538020390824045E-2</v>
      </c>
      <c r="AD469" s="34">
        <f t="shared" si="520"/>
        <v>0.31215634315998675</v>
      </c>
      <c r="AE469" s="34">
        <f t="shared" si="520"/>
        <v>-7.3059892798881365E-2</v>
      </c>
      <c r="AF469" s="34">
        <f t="shared" si="520"/>
        <v>1.0852001468968142E-2</v>
      </c>
      <c r="AG469" s="34">
        <f t="shared" si="520"/>
        <v>-0.2582749456390433</v>
      </c>
      <c r="AH469" s="34">
        <f t="shared" si="520"/>
        <v>1.7058775972188522E-2</v>
      </c>
      <c r="AI469" s="34">
        <f t="shared" si="520"/>
        <v>-4.406541851186041E-2</v>
      </c>
      <c r="AJ469" s="34">
        <f t="shared" si="520"/>
        <v>8.0246573965075063E-2</v>
      </c>
    </row>
    <row r="470" spans="1:36">
      <c r="A470" s="1">
        <f>A156</f>
        <v>41487</v>
      </c>
      <c r="B470" s="34">
        <f t="shared" ref="B470:AJ470" si="521">IF(OR(B156="C",B144="C"),"C",(B156/B144-1))</f>
        <v>6.3155971834728319E-2</v>
      </c>
      <c r="C470" s="34">
        <f t="shared" si="521"/>
        <v>3.3263849781042687E-2</v>
      </c>
      <c r="D470" s="34">
        <f t="shared" si="521"/>
        <v>-4.1401273885350309E-2</v>
      </c>
      <c r="E470" s="34">
        <f t="shared" si="521"/>
        <v>6.5307332777926774E-2</v>
      </c>
      <c r="F470" s="34">
        <f t="shared" si="521"/>
        <v>0.14939564549785422</v>
      </c>
      <c r="G470" s="34">
        <f t="shared" si="521"/>
        <v>8.1199959083850137E-2</v>
      </c>
      <c r="H470" s="34">
        <f t="shared" si="521"/>
        <v>0.14253715760900509</v>
      </c>
      <c r="I470" s="34">
        <f t="shared" si="521"/>
        <v>0.159687068568799</v>
      </c>
      <c r="J470" s="34">
        <f t="shared" si="521"/>
        <v>-9.1463806281713689E-2</v>
      </c>
      <c r="K470" s="34">
        <f t="shared" si="521"/>
        <v>7.832765048914947E-2</v>
      </c>
      <c r="L470" s="34">
        <f t="shared" si="521"/>
        <v>0.12330629886843769</v>
      </c>
      <c r="M470" s="34">
        <f t="shared" si="521"/>
        <v>0.16397524199553248</v>
      </c>
      <c r="N470" s="34">
        <f t="shared" si="521"/>
        <v>7.2475285291967229E-2</v>
      </c>
      <c r="O470" s="34">
        <f t="shared" si="521"/>
        <v>5.8214324648424798E-2</v>
      </c>
      <c r="P470" s="34">
        <f t="shared" si="521"/>
        <v>0.14368494473655979</v>
      </c>
      <c r="Q470" s="34">
        <f t="shared" si="521"/>
        <v>0.18317395264116576</v>
      </c>
      <c r="R470" s="34">
        <f t="shared" si="521"/>
        <v>9.2495714840987064E-2</v>
      </c>
      <c r="S470" s="34">
        <f t="shared" si="521"/>
        <v>6.5233264569731331E-2</v>
      </c>
      <c r="T470" s="34">
        <f t="shared" si="521"/>
        <v>0.19049366856303918</v>
      </c>
      <c r="U470" s="34">
        <f t="shared" si="521"/>
        <v>6.4502781481311278E-2</v>
      </c>
      <c r="V470" s="34">
        <f t="shared" si="521"/>
        <v>3.8648393146924587E-2</v>
      </c>
      <c r="W470" s="34">
        <f t="shared" si="521"/>
        <v>8.2698403870752557E-2</v>
      </c>
      <c r="X470" s="34">
        <f t="shared" si="521"/>
        <v>8.1774109539644924E-2</v>
      </c>
      <c r="Y470" s="34">
        <f t="shared" si="521"/>
        <v>-0.1087220515751125</v>
      </c>
      <c r="Z470" s="34">
        <f t="shared" si="521"/>
        <v>3.7884497621178514E-2</v>
      </c>
      <c r="AA470" s="34">
        <f t="shared" si="521"/>
        <v>5.0905222940997641E-2</v>
      </c>
      <c r="AB470" s="34">
        <f t="shared" si="521"/>
        <v>-4.0116214102134284E-2</v>
      </c>
      <c r="AC470" s="34">
        <f t="shared" si="521"/>
        <v>0.14577912720866704</v>
      </c>
      <c r="AD470" s="34">
        <f t="shared" si="521"/>
        <v>0.25507537688442206</v>
      </c>
      <c r="AE470" s="34">
        <f t="shared" si="521"/>
        <v>1.3191573144319735E-2</v>
      </c>
      <c r="AF470" s="34">
        <f t="shared" si="521"/>
        <v>0.1659544312495973</v>
      </c>
      <c r="AG470" s="34">
        <f t="shared" si="521"/>
        <v>-0.3905579399141631</v>
      </c>
      <c r="AH470" s="34">
        <f t="shared" si="521"/>
        <v>0.24773115284392122</v>
      </c>
      <c r="AI470" s="34">
        <f t="shared" si="521"/>
        <v>-0.18943661971830983</v>
      </c>
      <c r="AJ470" s="34">
        <f t="shared" si="521"/>
        <v>7.2490332330983343E-2</v>
      </c>
    </row>
    <row r="471" spans="1:36">
      <c r="A471" s="1">
        <f>A157</f>
        <v>41518</v>
      </c>
      <c r="B471" s="34">
        <f t="shared" ref="B471:AJ471" si="522">IF(OR(B157="C",B145="C"),"C",(B157/B145-1))</f>
        <v>-2.8112753436913218E-2</v>
      </c>
      <c r="C471" s="34">
        <f t="shared" si="522"/>
        <v>0.11277665953164173</v>
      </c>
      <c r="D471" s="34">
        <f t="shared" si="522"/>
        <v>-0.11226855527678092</v>
      </c>
      <c r="E471" s="34">
        <f t="shared" si="522"/>
        <v>0.21474354631072567</v>
      </c>
      <c r="F471" s="34">
        <f t="shared" si="522"/>
        <v>0.17813672329341612</v>
      </c>
      <c r="G471" s="34">
        <f t="shared" si="522"/>
        <v>5.9892896229646553E-2</v>
      </c>
      <c r="H471" s="34">
        <f t="shared" si="522"/>
        <v>-5.4164660568123413E-4</v>
      </c>
      <c r="I471" s="34">
        <f t="shared" si="522"/>
        <v>0.21325336741716638</v>
      </c>
      <c r="J471" s="34">
        <f t="shared" si="522"/>
        <v>9.9382334774552161E-2</v>
      </c>
      <c r="K471" s="34">
        <f t="shared" si="522"/>
        <v>0.27015869297886042</v>
      </c>
      <c r="L471" s="34">
        <f t="shared" si="522"/>
        <v>5.2901582681462722E-2</v>
      </c>
      <c r="M471" s="34">
        <f t="shared" si="522"/>
        <v>-2.0620378082330082E-2</v>
      </c>
      <c r="N471" s="34">
        <f t="shared" si="522"/>
        <v>8.3483587324326702E-3</v>
      </c>
      <c r="O471" s="34">
        <f t="shared" si="522"/>
        <v>-6.8774131274131234E-2</v>
      </c>
      <c r="P471" s="34">
        <f t="shared" si="522"/>
        <v>0.11000802978319579</v>
      </c>
      <c r="Q471" s="34">
        <f t="shared" si="522"/>
        <v>3.8184099106162828E-2</v>
      </c>
      <c r="R471" s="34">
        <f t="shared" si="522"/>
        <v>-0.10247099877393195</v>
      </c>
      <c r="S471" s="34">
        <f t="shared" si="522"/>
        <v>-0.10079731481818077</v>
      </c>
      <c r="T471" s="34">
        <f t="shared" si="522"/>
        <v>-5.0022237919577273E-2</v>
      </c>
      <c r="U471" s="34">
        <f t="shared" si="522"/>
        <v>5.3994208823028522E-2</v>
      </c>
      <c r="V471" s="34">
        <f t="shared" si="522"/>
        <v>4.2919059537281923E-2</v>
      </c>
      <c r="W471" s="34">
        <f t="shared" si="522"/>
        <v>-4.1670835417708885E-2</v>
      </c>
      <c r="X471" s="34">
        <f t="shared" si="522"/>
        <v>0.13328797157329708</v>
      </c>
      <c r="Y471" s="34">
        <f t="shared" si="522"/>
        <v>-4.3167768066509904E-3</v>
      </c>
      <c r="Z471" s="34">
        <f t="shared" si="522"/>
        <v>4.2251748955659529E-2</v>
      </c>
      <c r="AA471" s="34">
        <f t="shared" si="522"/>
        <v>-4.5698471092510684E-2</v>
      </c>
      <c r="AB471" s="34">
        <f t="shared" si="522"/>
        <v>6.3503192688118215E-2</v>
      </c>
      <c r="AC471" s="34">
        <f t="shared" si="522"/>
        <v>5.4317276702874562E-2</v>
      </c>
      <c r="AD471" s="34">
        <f t="shared" si="522"/>
        <v>0.28360797918473546</v>
      </c>
      <c r="AE471" s="34">
        <f t="shared" si="522"/>
        <v>4.091013560101131E-2</v>
      </c>
      <c r="AF471" s="34">
        <f t="shared" si="522"/>
        <v>-3.2866959185362976E-2</v>
      </c>
      <c r="AG471" s="34">
        <f t="shared" si="522"/>
        <v>-0.37322564855604501</v>
      </c>
      <c r="AH471" s="34">
        <f t="shared" si="522"/>
        <v>0.26996617657209909</v>
      </c>
      <c r="AI471" s="34">
        <f t="shared" si="522"/>
        <v>-9.2118349080059669E-2</v>
      </c>
      <c r="AJ471" s="34">
        <f t="shared" si="522"/>
        <v>4.9077534299656111E-2</v>
      </c>
    </row>
    <row r="472" spans="1:36">
      <c r="A472" s="1">
        <f>A158</f>
        <v>41548</v>
      </c>
      <c r="B472" s="34">
        <f t="shared" ref="B472:AJ472" si="523">IF(OR(B158="C",B146="C"),"C",(B158/B146-1))</f>
        <v>-3.6130598546921577E-2</v>
      </c>
      <c r="C472" s="34">
        <f t="shared" si="523"/>
        <v>-3.2083996669673986E-3</v>
      </c>
      <c r="D472" s="34">
        <f t="shared" si="523"/>
        <v>-1.4783617688770456E-2</v>
      </c>
      <c r="E472" s="34">
        <f t="shared" si="523"/>
        <v>0.12489015074697485</v>
      </c>
      <c r="F472" s="34">
        <f t="shared" si="523"/>
        <v>3.8240707672866137E-2</v>
      </c>
      <c r="G472" s="34">
        <f t="shared" si="523"/>
        <v>2.0300607786234437E-2</v>
      </c>
      <c r="H472" s="34">
        <f t="shared" si="523"/>
        <v>-4.1386311282325394E-3</v>
      </c>
      <c r="I472" s="34">
        <f t="shared" si="523"/>
        <v>0.1200314218381775</v>
      </c>
      <c r="J472" s="34">
        <f t="shared" si="523"/>
        <v>-0.1392663911728369</v>
      </c>
      <c r="K472" s="34">
        <f t="shared" si="523"/>
        <v>3.9778201203194197E-2</v>
      </c>
      <c r="L472" s="34">
        <f t="shared" si="523"/>
        <v>2.2556680890442715E-2</v>
      </c>
      <c r="M472" s="34">
        <f t="shared" si="523"/>
        <v>2.1894470062304272E-2</v>
      </c>
      <c r="N472" s="34">
        <f t="shared" si="523"/>
        <v>7.0059226932668306E-2</v>
      </c>
      <c r="O472" s="34">
        <f t="shared" si="523"/>
        <v>-3.1323185011709609E-2</v>
      </c>
      <c r="P472" s="34">
        <f t="shared" si="523"/>
        <v>0.21026156941649909</v>
      </c>
      <c r="Q472" s="34">
        <f t="shared" si="523"/>
        <v>-8.403532955531734E-2</v>
      </c>
      <c r="R472" s="34">
        <f t="shared" si="523"/>
        <v>7.6802402240552237E-3</v>
      </c>
      <c r="S472" s="34">
        <f t="shared" si="523"/>
        <v>2.0817414633317988E-2</v>
      </c>
      <c r="T472" s="34">
        <f t="shared" si="523"/>
        <v>-6.0641411784668864E-2</v>
      </c>
      <c r="U472" s="34">
        <f t="shared" si="523"/>
        <v>-4.9972296245481607E-2</v>
      </c>
      <c r="V472" s="34">
        <f t="shared" si="523"/>
        <v>5.5633435034770917E-2</v>
      </c>
      <c r="W472" s="34">
        <f t="shared" si="523"/>
        <v>-5.9603820304209409E-2</v>
      </c>
      <c r="X472" s="34">
        <f t="shared" si="523"/>
        <v>4.4296246443757736E-2</v>
      </c>
      <c r="Y472" s="34">
        <f t="shared" si="523"/>
        <v>0.15312687655485968</v>
      </c>
      <c r="Z472" s="34">
        <f t="shared" si="523"/>
        <v>5.1634507582462907E-2</v>
      </c>
      <c r="AA472" s="34">
        <f t="shared" si="523"/>
        <v>-0.11667225607993248</v>
      </c>
      <c r="AB472" s="34">
        <f t="shared" si="523"/>
        <v>-0.13493091537132984</v>
      </c>
      <c r="AC472" s="34">
        <f t="shared" si="523"/>
        <v>5.1777351160644081E-2</v>
      </c>
      <c r="AD472" s="34">
        <f t="shared" si="523"/>
        <v>0.21516438296195761</v>
      </c>
      <c r="AE472" s="34">
        <f t="shared" si="523"/>
        <v>0.18512090016758442</v>
      </c>
      <c r="AF472" s="34">
        <f t="shared" si="523"/>
        <v>8.3398423108098196E-2</v>
      </c>
      <c r="AG472" s="34">
        <f t="shared" si="523"/>
        <v>-5.835901386748843E-2</v>
      </c>
      <c r="AH472" s="34">
        <f t="shared" si="523"/>
        <v>0.190783369416339</v>
      </c>
      <c r="AI472" s="34">
        <f t="shared" si="523"/>
        <v>-6.1303946152830968E-2</v>
      </c>
      <c r="AJ472" s="34">
        <f t="shared" si="523"/>
        <v>1.5158307571596419E-2</v>
      </c>
    </row>
    <row r="473" spans="1:36">
      <c r="A473" s="1">
        <f>A159</f>
        <v>41579</v>
      </c>
      <c r="B473" s="34">
        <f t="shared" ref="B473:AJ473" si="524">IF(OR(B159="C",B147="C"),"C",(B159/B147-1))</f>
        <v>-7.8769178023485598E-3</v>
      </c>
      <c r="C473" s="34">
        <f t="shared" si="524"/>
        <v>3.6252766216286592E-2</v>
      </c>
      <c r="D473" s="34">
        <f t="shared" si="524"/>
        <v>0.10006522125817741</v>
      </c>
      <c r="E473" s="34">
        <f t="shared" si="524"/>
        <v>1.3215713483331726E-2</v>
      </c>
      <c r="F473" s="34">
        <f t="shared" si="524"/>
        <v>0.1594314581727887</v>
      </c>
      <c r="G473" s="34">
        <f t="shared" si="524"/>
        <v>0.1056587666753479</v>
      </c>
      <c r="H473" s="34">
        <f t="shared" si="524"/>
        <v>2.6873931372932924E-2</v>
      </c>
      <c r="I473" s="34">
        <f t="shared" si="524"/>
        <v>0.22346007911520149</v>
      </c>
      <c r="J473" s="34">
        <f t="shared" si="524"/>
        <v>5.6653432662711278E-2</v>
      </c>
      <c r="K473" s="34">
        <f t="shared" si="524"/>
        <v>0.16557146993963423</v>
      </c>
      <c r="L473" s="34">
        <f t="shared" si="524"/>
        <v>-3.0684738247594101E-2</v>
      </c>
      <c r="M473" s="34">
        <f t="shared" si="524"/>
        <v>0.26011702606489617</v>
      </c>
      <c r="N473" s="34">
        <f t="shared" si="524"/>
        <v>7.1555435952637136E-2</v>
      </c>
      <c r="O473" s="34">
        <f t="shared" si="524"/>
        <v>8.2562014068863432E-2</v>
      </c>
      <c r="P473" s="34">
        <f t="shared" si="524"/>
        <v>0.15333070555774531</v>
      </c>
      <c r="Q473" s="34">
        <f t="shared" si="524"/>
        <v>-3.5157964019306709E-2</v>
      </c>
      <c r="R473" s="34">
        <f t="shared" si="524"/>
        <v>-3.0422972448583607E-2</v>
      </c>
      <c r="S473" s="34">
        <f t="shared" si="524"/>
        <v>-3.8786037864306455E-2</v>
      </c>
      <c r="T473" s="34">
        <f t="shared" si="524"/>
        <v>6.8638553523100221E-2</v>
      </c>
      <c r="U473" s="34">
        <f t="shared" si="524"/>
        <v>0.10233941821296688</v>
      </c>
      <c r="V473" s="34">
        <f t="shared" si="524"/>
        <v>0.12062456907552654</v>
      </c>
      <c r="W473" s="34">
        <f t="shared" si="524"/>
        <v>1.0655015139320101E-2</v>
      </c>
      <c r="X473" s="34">
        <f t="shared" si="524"/>
        <v>-4.6559643669094819E-2</v>
      </c>
      <c r="Y473" s="34">
        <f t="shared" si="524"/>
        <v>0.20648418814775438</v>
      </c>
      <c r="Z473" s="34">
        <f t="shared" si="524"/>
        <v>9.7659833300874244E-2</v>
      </c>
      <c r="AA473" s="34">
        <f t="shared" si="524"/>
        <v>7.2726727447216977E-2</v>
      </c>
      <c r="AB473" s="34">
        <f t="shared" si="524"/>
        <v>-1.6675959247807848E-2</v>
      </c>
      <c r="AC473" s="34">
        <f t="shared" si="524"/>
        <v>0.12626265251906643</v>
      </c>
      <c r="AD473" s="34">
        <f t="shared" si="524"/>
        <v>0.24213131235016627</v>
      </c>
      <c r="AE473" s="34">
        <f t="shared" si="524"/>
        <v>0.13389121338912124</v>
      </c>
      <c r="AF473" s="34">
        <f t="shared" si="524"/>
        <v>0.15798500514529334</v>
      </c>
      <c r="AG473" s="34">
        <f t="shared" si="524"/>
        <v>-0.14829749103942658</v>
      </c>
      <c r="AH473" s="34">
        <f t="shared" si="524"/>
        <v>0.2666483214089157</v>
      </c>
      <c r="AI473" s="34">
        <f t="shared" si="524"/>
        <v>4.3726463028274321E-2</v>
      </c>
      <c r="AJ473" s="34">
        <f t="shared" si="524"/>
        <v>6.6618190890103568E-2</v>
      </c>
    </row>
    <row r="474" spans="1:36">
      <c r="A474" s="1">
        <f>A160</f>
        <v>41609</v>
      </c>
      <c r="B474" s="34">
        <f t="shared" ref="B474:AJ474" si="525">IF(OR(B160="C",B148="C"),"C",(B160/B148-1))</f>
        <v>6.1391246034407265E-2</v>
      </c>
      <c r="C474" s="34">
        <f t="shared" si="525"/>
        <v>4.7042798647851658E-3</v>
      </c>
      <c r="D474" s="34">
        <f t="shared" si="525"/>
        <v>8.365812209343737E-2</v>
      </c>
      <c r="E474" s="34">
        <f t="shared" si="525"/>
        <v>7.861341308908143E-2</v>
      </c>
      <c r="F474" s="34">
        <f t="shared" si="525"/>
        <v>0.13647970900005513</v>
      </c>
      <c r="G474" s="34">
        <f t="shared" si="525"/>
        <v>4.2286087912741133E-2</v>
      </c>
      <c r="H474" s="34">
        <f t="shared" si="525"/>
        <v>3.1078746250304823E-2</v>
      </c>
      <c r="I474" s="34">
        <f t="shared" si="525"/>
        <v>0.13565154029874904</v>
      </c>
      <c r="J474" s="34">
        <f t="shared" si="525"/>
        <v>0.18450883245570804</v>
      </c>
      <c r="K474" s="34">
        <f t="shared" si="525"/>
        <v>2.658884565499342E-2</v>
      </c>
      <c r="L474" s="34">
        <f t="shared" si="525"/>
        <v>-1.5571580429224019E-2</v>
      </c>
      <c r="M474" s="34">
        <f t="shared" si="525"/>
        <v>0.29021166863651016</v>
      </c>
      <c r="N474" s="34">
        <f t="shared" si="525"/>
        <v>0.16792032109409849</v>
      </c>
      <c r="O474" s="34">
        <f t="shared" si="525"/>
        <v>5.2440917716060076E-2</v>
      </c>
      <c r="P474" s="34">
        <f t="shared" si="525"/>
        <v>-2.3480792711561005E-4</v>
      </c>
      <c r="Q474" s="34">
        <f t="shared" si="525"/>
        <v>-8.1500237379331653E-3</v>
      </c>
      <c r="R474" s="34">
        <f t="shared" si="525"/>
        <v>-3.2132987827616866E-2</v>
      </c>
      <c r="S474" s="34">
        <f t="shared" si="525"/>
        <v>-4.8433876362559136E-3</v>
      </c>
      <c r="T474" s="34">
        <f t="shared" si="525"/>
        <v>6.5417888038893368E-2</v>
      </c>
      <c r="U474" s="34">
        <f t="shared" si="525"/>
        <v>-8.5596554904550093E-3</v>
      </c>
      <c r="V474" s="34">
        <f t="shared" si="525"/>
        <v>5.7525046790708023E-2</v>
      </c>
      <c r="W474" s="34">
        <f t="shared" si="525"/>
        <v>-0.16650004053068168</v>
      </c>
      <c r="X474" s="34">
        <f t="shared" si="525"/>
        <v>-1.9642888743386044E-2</v>
      </c>
      <c r="Y474" s="34">
        <f t="shared" si="525"/>
        <v>-9.3956562795089682E-2</v>
      </c>
      <c r="Z474" s="34">
        <f t="shared" si="525"/>
        <v>1.6664723541927717E-2</v>
      </c>
      <c r="AA474" s="34">
        <f t="shared" si="525"/>
        <v>4.8235946916567851E-2</v>
      </c>
      <c r="AB474" s="34">
        <f t="shared" si="525"/>
        <v>-0.18235205888800432</v>
      </c>
      <c r="AC474" s="34">
        <f t="shared" si="525"/>
        <v>6.2374786497960688E-3</v>
      </c>
      <c r="AD474" s="34">
        <f t="shared" si="525"/>
        <v>0.16974085942822548</v>
      </c>
      <c r="AE474" s="34">
        <f t="shared" si="525"/>
        <v>6.7482286469368713E-2</v>
      </c>
      <c r="AF474" s="34">
        <f t="shared" si="525"/>
        <v>0.16783096162138844</v>
      </c>
      <c r="AG474" s="34">
        <f t="shared" si="525"/>
        <v>-0.2509502178548253</v>
      </c>
      <c r="AH474" s="34">
        <f t="shared" si="525"/>
        <v>0.30348085018995796</v>
      </c>
      <c r="AI474" s="34">
        <f t="shared" si="525"/>
        <v>8.4743233968906928E-3</v>
      </c>
      <c r="AJ474" s="34">
        <f t="shared" si="525"/>
        <v>3.3383123213934329E-2</v>
      </c>
    </row>
    <row r="475" spans="1:36">
      <c r="A475" s="1">
        <f>A161</f>
        <v>41640</v>
      </c>
      <c r="B475" s="34">
        <f t="shared" ref="B475:AJ475" si="526">IF(OR(B161="C",B149="C"),"C",(B161/B149-1))</f>
        <v>9.543157205892161E-2</v>
      </c>
      <c r="C475" s="34">
        <f t="shared" si="526"/>
        <v>5.6668681650821506E-2</v>
      </c>
      <c r="D475" s="34">
        <f t="shared" si="526"/>
        <v>4.4012480975914592E-3</v>
      </c>
      <c r="E475" s="34">
        <f t="shared" si="526"/>
        <v>1.917502787068015E-2</v>
      </c>
      <c r="F475" s="34">
        <f t="shared" si="526"/>
        <v>0.18804617475098784</v>
      </c>
      <c r="G475" s="34">
        <f t="shared" si="526"/>
        <v>7.5218716117695372E-2</v>
      </c>
      <c r="H475" s="34">
        <f t="shared" si="526"/>
        <v>5.7251758109353457E-3</v>
      </c>
      <c r="I475" s="34">
        <f t="shared" si="526"/>
        <v>0.21390447829572778</v>
      </c>
      <c r="J475" s="34">
        <f t="shared" si="526"/>
        <v>4.7770079047526171E-2</v>
      </c>
      <c r="K475" s="34">
        <f t="shared" si="526"/>
        <v>3.0543042423642364E-2</v>
      </c>
      <c r="L475" s="34">
        <f t="shared" si="526"/>
        <v>-7.9813419547654085E-3</v>
      </c>
      <c r="M475" s="34">
        <f t="shared" si="526"/>
        <v>0.28884841931536864</v>
      </c>
      <c r="N475" s="34">
        <f t="shared" si="526"/>
        <v>0.14473537914164991</v>
      </c>
      <c r="O475" s="34">
        <f t="shared" si="526"/>
        <v>0.369988823557996</v>
      </c>
      <c r="P475" s="34">
        <f t="shared" si="526"/>
        <v>-9.3590677348871054E-2</v>
      </c>
      <c r="Q475" s="34">
        <f t="shared" si="526"/>
        <v>7.590531534193512E-2</v>
      </c>
      <c r="R475" s="34">
        <f t="shared" si="526"/>
        <v>-4.4545191206830759E-2</v>
      </c>
      <c r="S475" s="34">
        <f t="shared" si="526"/>
        <v>-3.9847363428320293E-2</v>
      </c>
      <c r="T475" s="34">
        <f t="shared" si="526"/>
        <v>0.11377394387512441</v>
      </c>
      <c r="U475" s="34">
        <f t="shared" si="526"/>
        <v>2.7311320754716872E-2</v>
      </c>
      <c r="V475" s="34">
        <f t="shared" si="526"/>
        <v>4.3999133631686504E-2</v>
      </c>
      <c r="W475" s="34">
        <f t="shared" si="526"/>
        <v>-6.1157485890860341E-3</v>
      </c>
      <c r="X475" s="34">
        <f t="shared" si="526"/>
        <v>4.8659511012583589E-2</v>
      </c>
      <c r="Y475" s="34">
        <f t="shared" si="526"/>
        <v>0.20177403458471455</v>
      </c>
      <c r="Z475" s="34">
        <f t="shared" si="526"/>
        <v>5.0500509741276289E-2</v>
      </c>
      <c r="AA475" s="34">
        <f t="shared" si="526"/>
        <v>0.18362419298519317</v>
      </c>
      <c r="AB475" s="34">
        <f t="shared" si="526"/>
        <v>-0.18035624206369916</v>
      </c>
      <c r="AC475" s="34">
        <f t="shared" si="526"/>
        <v>0.12265841976988034</v>
      </c>
      <c r="AD475" s="34">
        <f t="shared" si="526"/>
        <v>0.20950189179701217</v>
      </c>
      <c r="AE475" s="34">
        <f t="shared" si="526"/>
        <v>5.9645584209768732E-3</v>
      </c>
      <c r="AF475" s="34">
        <f t="shared" si="526"/>
        <v>0.10758601058392747</v>
      </c>
      <c r="AG475" s="34">
        <f t="shared" si="526"/>
        <v>6.4259114921624727E-2</v>
      </c>
      <c r="AH475" s="34">
        <f t="shared" si="526"/>
        <v>0.16917169860855874</v>
      </c>
      <c r="AI475" s="34">
        <f t="shared" si="526"/>
        <v>-2.9363185905670885E-3</v>
      </c>
      <c r="AJ475" s="34">
        <f t="shared" si="526"/>
        <v>6.1390958825556785E-2</v>
      </c>
    </row>
    <row r="476" spans="1:36">
      <c r="A476" s="1">
        <f>A162</f>
        <v>41671</v>
      </c>
      <c r="B476" s="34">
        <f t="shared" ref="B476:AJ476" si="527">IF(OR(B162="C",B150="C"),"C",(B162/B150-1))</f>
        <v>5.6172611457377508E-2</v>
      </c>
      <c r="C476" s="34">
        <f t="shared" si="527"/>
        <v>8.435375049828564E-2</v>
      </c>
      <c r="D476" s="34">
        <f t="shared" si="527"/>
        <v>9.0120754353891996E-2</v>
      </c>
      <c r="E476" s="34">
        <f t="shared" si="527"/>
        <v>0.1091109667707979</v>
      </c>
      <c r="F476" s="34">
        <f t="shared" si="527"/>
        <v>4.1686311488291716E-2</v>
      </c>
      <c r="G476" s="34">
        <f t="shared" si="527"/>
        <v>-1.1882978019797652E-2</v>
      </c>
      <c r="H476" s="34">
        <f t="shared" si="527"/>
        <v>4.0007237490199188E-2</v>
      </c>
      <c r="I476" s="34">
        <f t="shared" si="527"/>
        <v>6.8020355721267745E-3</v>
      </c>
      <c r="J476" s="34">
        <f t="shared" si="527"/>
        <v>1.164981473340454E-2</v>
      </c>
      <c r="K476" s="34">
        <f t="shared" si="527"/>
        <v>5.1639807471208776E-3</v>
      </c>
      <c r="L476" s="34">
        <f t="shared" si="527"/>
        <v>-1.9854483860412331E-2</v>
      </c>
      <c r="M476" s="34">
        <f t="shared" si="527"/>
        <v>0.2370287070877457</v>
      </c>
      <c r="N476" s="34">
        <f t="shared" si="527"/>
        <v>0.16604320940529815</v>
      </c>
      <c r="O476" s="34">
        <f t="shared" si="527"/>
        <v>-0.11972738005795858</v>
      </c>
      <c r="P476" s="34">
        <f t="shared" si="527"/>
        <v>0.12960843823075785</v>
      </c>
      <c r="Q476" s="34">
        <f t="shared" si="527"/>
        <v>6.7701693680568109E-2</v>
      </c>
      <c r="R476" s="34">
        <f t="shared" si="527"/>
        <v>1.3798459412843078E-2</v>
      </c>
      <c r="S476" s="34">
        <f t="shared" si="527"/>
        <v>2.3993942357747988E-2</v>
      </c>
      <c r="T476" s="34">
        <f t="shared" si="527"/>
        <v>0.16681609688275567</v>
      </c>
      <c r="U476" s="34">
        <f t="shared" si="527"/>
        <v>7.6394664499622289E-2</v>
      </c>
      <c r="V476" s="34">
        <f t="shared" si="527"/>
        <v>0.13448526973295083</v>
      </c>
      <c r="W476" s="34">
        <f t="shared" si="527"/>
        <v>-2.2558658543941124E-2</v>
      </c>
      <c r="X476" s="34">
        <f t="shared" si="527"/>
        <v>0.10777901343939078</v>
      </c>
      <c r="Y476" s="34">
        <f t="shared" si="527"/>
        <v>0.2305908203125</v>
      </c>
      <c r="Z476" s="34">
        <f t="shared" si="527"/>
        <v>0.12391886530450313</v>
      </c>
      <c r="AA476" s="34">
        <f t="shared" si="527"/>
        <v>7.6807281884623713E-2</v>
      </c>
      <c r="AB476" s="34">
        <f t="shared" si="527"/>
        <v>0.10902582070226208</v>
      </c>
      <c r="AC476" s="34">
        <f t="shared" si="527"/>
        <v>0.12876919866121472</v>
      </c>
      <c r="AD476" s="34">
        <f t="shared" si="527"/>
        <v>0.34643494755634907</v>
      </c>
      <c r="AE476" s="34">
        <f t="shared" si="527"/>
        <v>0.26753689429445715</v>
      </c>
      <c r="AF476" s="34">
        <f t="shared" si="527"/>
        <v>0.11213647560572082</v>
      </c>
      <c r="AG476" s="34">
        <f t="shared" si="527"/>
        <v>0.11408332556622236</v>
      </c>
      <c r="AH476" s="34">
        <f t="shared" si="527"/>
        <v>5.4403019977283362E-2</v>
      </c>
      <c r="AI476" s="34">
        <f t="shared" si="527"/>
        <v>-9.6000182640062048E-2</v>
      </c>
      <c r="AJ476" s="34">
        <f t="shared" si="527"/>
        <v>7.8982961148865494E-2</v>
      </c>
    </row>
    <row r="477" spans="1:36">
      <c r="A477" s="1">
        <f>A163</f>
        <v>41699</v>
      </c>
      <c r="B477" s="34">
        <f t="shared" ref="B477:AJ477" si="528">IF(OR(B163="C",B151="C"),"C",(B163/B151-1))</f>
        <v>-0.12821325073621714</v>
      </c>
      <c r="C477" s="34">
        <f t="shared" si="528"/>
        <v>-1.901047232314601E-2</v>
      </c>
      <c r="D477" s="34">
        <f t="shared" si="528"/>
        <v>-0.10380222474252787</v>
      </c>
      <c r="E477" s="34">
        <f t="shared" si="528"/>
        <v>-5.2174055937160846E-3</v>
      </c>
      <c r="F477" s="34">
        <f t="shared" si="528"/>
        <v>-0.13373502762028044</v>
      </c>
      <c r="G477" s="34">
        <f t="shared" si="528"/>
        <v>-7.4613033392239347E-2</v>
      </c>
      <c r="H477" s="34">
        <f t="shared" si="528"/>
        <v>-0.1766955756781825</v>
      </c>
      <c r="I477" s="34">
        <f t="shared" si="528"/>
        <v>-5.7219301539616962E-2</v>
      </c>
      <c r="J477" s="34">
        <f t="shared" si="528"/>
        <v>-6.613165992879988E-2</v>
      </c>
      <c r="K477" s="34">
        <f t="shared" si="528"/>
        <v>-0.10227450245258851</v>
      </c>
      <c r="L477" s="34">
        <f t="shared" si="528"/>
        <v>-9.7411806417301849E-2</v>
      </c>
      <c r="M477" s="34">
        <f t="shared" si="528"/>
        <v>6.4232439051541856E-2</v>
      </c>
      <c r="N477" s="34">
        <f t="shared" si="528"/>
        <v>1.4253425912728268E-2</v>
      </c>
      <c r="O477" s="34">
        <f t="shared" si="528"/>
        <v>-0.35059835452505606</v>
      </c>
      <c r="P477" s="34">
        <f t="shared" si="528"/>
        <v>-0.10748132943180333</v>
      </c>
      <c r="Q477" s="34">
        <f t="shared" si="528"/>
        <v>-0.18864313840945057</v>
      </c>
      <c r="R477" s="34">
        <f t="shared" si="528"/>
        <v>-2.1535172118879675E-2</v>
      </c>
      <c r="S477" s="34">
        <f t="shared" si="528"/>
        <v>-3.0468040969791277E-2</v>
      </c>
      <c r="T477" s="34">
        <f t="shared" si="528"/>
        <v>7.8579852274842654E-3</v>
      </c>
      <c r="U477" s="34">
        <f t="shared" si="528"/>
        <v>-6.601148540642976E-3</v>
      </c>
      <c r="V477" s="34">
        <f t="shared" si="528"/>
        <v>6.7771961410082682E-2</v>
      </c>
      <c r="W477" s="34">
        <f t="shared" si="528"/>
        <v>-6.0792311560596723E-2</v>
      </c>
      <c r="X477" s="34">
        <f t="shared" si="528"/>
        <v>6.998916178334591E-2</v>
      </c>
      <c r="Y477" s="34">
        <f t="shared" si="528"/>
        <v>-9.8807327358987895E-2</v>
      </c>
      <c r="Z477" s="34">
        <f t="shared" si="528"/>
        <v>4.512249570148863E-2</v>
      </c>
      <c r="AA477" s="34">
        <f t="shared" si="528"/>
        <v>2.4534060953614212E-2</v>
      </c>
      <c r="AB477" s="34">
        <f t="shared" si="528"/>
        <v>-8.0836848425136276E-2</v>
      </c>
      <c r="AC477" s="34">
        <f t="shared" si="528"/>
        <v>5.2148249182795148E-2</v>
      </c>
      <c r="AD477" s="34">
        <f t="shared" si="528"/>
        <v>0.1843319284656566</v>
      </c>
      <c r="AE477" s="34">
        <f t="shared" si="528"/>
        <v>-0.19618642883104542</v>
      </c>
      <c r="AF477" s="34">
        <f t="shared" si="528"/>
        <v>-4.8336751984303983E-2</v>
      </c>
      <c r="AG477" s="34">
        <f t="shared" si="528"/>
        <v>-2.6709980147987755E-2</v>
      </c>
      <c r="AH477" s="34">
        <f t="shared" si="528"/>
        <v>0.12625690412122936</v>
      </c>
      <c r="AI477" s="34">
        <f t="shared" si="528"/>
        <v>4.3881771411278025E-2</v>
      </c>
      <c r="AJ477" s="34">
        <f t="shared" si="528"/>
        <v>-2.7806989410251948E-2</v>
      </c>
    </row>
    <row r="478" spans="1:36">
      <c r="A478" s="1">
        <f>A164</f>
        <v>41730</v>
      </c>
      <c r="B478" s="34">
        <f t="shared" ref="B478:AJ478" si="529">IF(OR(B164="C",B152="C"),"C",(B164/B152-1))</f>
        <v>0.303614092943433</v>
      </c>
      <c r="C478" s="34">
        <f t="shared" si="529"/>
        <v>4.2222681566494114E-2</v>
      </c>
      <c r="D478" s="34">
        <f t="shared" si="529"/>
        <v>0.32721490410098353</v>
      </c>
      <c r="E478" s="34">
        <f t="shared" si="529"/>
        <v>0.16766317345740744</v>
      </c>
      <c r="F478" s="34">
        <f t="shared" si="529"/>
        <v>0.22486794870245252</v>
      </c>
      <c r="G478" s="34">
        <f t="shared" si="529"/>
        <v>0.17473572428440409</v>
      </c>
      <c r="H478" s="34">
        <f t="shared" si="529"/>
        <v>0.14965352662676579</v>
      </c>
      <c r="I478" s="34">
        <f t="shared" si="529"/>
        <v>0.19237124759019553</v>
      </c>
      <c r="J478" s="34">
        <f t="shared" si="529"/>
        <v>0.13285414311096755</v>
      </c>
      <c r="K478" s="34">
        <f t="shared" si="529"/>
        <v>2.1729049354090701E-2</v>
      </c>
      <c r="L478" s="34">
        <f t="shared" si="529"/>
        <v>0.16614206274262933</v>
      </c>
      <c r="M478" s="34">
        <f t="shared" si="529"/>
        <v>0.28674376456373518</v>
      </c>
      <c r="N478" s="34">
        <f t="shared" si="529"/>
        <v>7.7352449494233921E-2</v>
      </c>
      <c r="O478" s="34">
        <f t="shared" si="529"/>
        <v>0.13611305225560999</v>
      </c>
      <c r="P478" s="34">
        <f t="shared" si="529"/>
        <v>0.18093759701955925</v>
      </c>
      <c r="Q478" s="34">
        <f t="shared" si="529"/>
        <v>0.32410464820929641</v>
      </c>
      <c r="R478" s="34">
        <f t="shared" si="529"/>
        <v>5.7836218713509746E-2</v>
      </c>
      <c r="S478" s="34">
        <f t="shared" si="529"/>
        <v>5.2278169034697841E-2</v>
      </c>
      <c r="T478" s="34">
        <f t="shared" si="529"/>
        <v>0.1402824455395546</v>
      </c>
      <c r="U478" s="34">
        <f t="shared" si="529"/>
        <v>0.19347212420606907</v>
      </c>
      <c r="V478" s="34">
        <f t="shared" si="529"/>
        <v>0.10916602423451738</v>
      </c>
      <c r="W478" s="34">
        <f t="shared" si="529"/>
        <v>0.31922392046297676</v>
      </c>
      <c r="X478" s="34">
        <f t="shared" si="529"/>
        <v>0.22666382151409525</v>
      </c>
      <c r="Y478" s="34">
        <f t="shared" si="529"/>
        <v>0.43714300156700192</v>
      </c>
      <c r="Z478" s="34">
        <f t="shared" si="529"/>
        <v>0.15920505702610122</v>
      </c>
      <c r="AA478" s="34">
        <f t="shared" si="529"/>
        <v>0.18878008093664089</v>
      </c>
      <c r="AB478" s="34">
        <f t="shared" si="529"/>
        <v>0.36174348783964749</v>
      </c>
      <c r="AC478" s="34">
        <f t="shared" si="529"/>
        <v>0.20907667088278137</v>
      </c>
      <c r="AD478" s="34">
        <f t="shared" si="529"/>
        <v>0.28741146904272341</v>
      </c>
      <c r="AE478" s="34">
        <f t="shared" si="529"/>
        <v>0.40260811500844484</v>
      </c>
      <c r="AF478" s="34">
        <f t="shared" si="529"/>
        <v>3.6642660025577145E-2</v>
      </c>
      <c r="AG478" s="34">
        <f t="shared" si="529"/>
        <v>0.14757908327953517</v>
      </c>
      <c r="AH478" s="34">
        <f t="shared" si="529"/>
        <v>0.33996417716022576</v>
      </c>
      <c r="AI478" s="34">
        <f t="shared" si="529"/>
        <v>-1.946727643532542E-3</v>
      </c>
      <c r="AJ478" s="34">
        <f t="shared" si="529"/>
        <v>0.14898874469955636</v>
      </c>
    </row>
    <row r="479" spans="1:36">
      <c r="A479" s="1">
        <f>A165</f>
        <v>41760</v>
      </c>
      <c r="B479" s="34">
        <f t="shared" ref="B479:AJ479" si="530">IF(OR(B165="C",B153="C"),"C",(B165/B153-1))</f>
        <v>0.17754101337853379</v>
      </c>
      <c r="C479" s="34">
        <f t="shared" si="530"/>
        <v>8.6697886343500841E-2</v>
      </c>
      <c r="D479" s="34">
        <f t="shared" si="530"/>
        <v>4.967652495378938E-2</v>
      </c>
      <c r="E479" s="34">
        <f t="shared" si="530"/>
        <v>0.22557837059995567</v>
      </c>
      <c r="F479" s="34">
        <f t="shared" si="530"/>
        <v>0.15739954372117038</v>
      </c>
      <c r="G479" s="34">
        <f t="shared" si="530"/>
        <v>6.124479903916269E-2</v>
      </c>
      <c r="H479" s="34">
        <f t="shared" si="530"/>
        <v>7.839171738162376E-2</v>
      </c>
      <c r="I479" s="34">
        <f t="shared" si="530"/>
        <v>3.3556386538083016E-2</v>
      </c>
      <c r="J479" s="34">
        <f t="shared" si="530"/>
        <v>0.15602104538525841</v>
      </c>
      <c r="K479" s="34">
        <f t="shared" si="530"/>
        <v>5.3197446522568193E-4</v>
      </c>
      <c r="L479" s="34">
        <f t="shared" si="530"/>
        <v>-2.0040080160320661E-2</v>
      </c>
      <c r="M479" s="34">
        <f t="shared" si="530"/>
        <v>0.24075541468568407</v>
      </c>
      <c r="N479" s="34">
        <f t="shared" si="530"/>
        <v>2.286828089825943E-2</v>
      </c>
      <c r="O479" s="34">
        <f t="shared" si="530"/>
        <v>0.30478428022212722</v>
      </c>
      <c r="P479" s="34">
        <f t="shared" si="530"/>
        <v>0.10768019594121769</v>
      </c>
      <c r="Q479" s="34">
        <f t="shared" si="530"/>
        <v>0.11111111111111116</v>
      </c>
      <c r="R479" s="34">
        <f t="shared" si="530"/>
        <v>-3.1348934115913329E-2</v>
      </c>
      <c r="S479" s="34">
        <f t="shared" si="530"/>
        <v>-3.1459281406198913E-2</v>
      </c>
      <c r="T479" s="34">
        <f t="shared" si="530"/>
        <v>4.2977669879576075E-2</v>
      </c>
      <c r="U479" s="34">
        <f t="shared" si="530"/>
        <v>2.7830752820247495E-2</v>
      </c>
      <c r="V479" s="34">
        <f t="shared" si="530"/>
        <v>7.4574431485043835E-2</v>
      </c>
      <c r="W479" s="34">
        <f t="shared" si="530"/>
        <v>0.1518463660043925</v>
      </c>
      <c r="X479" s="34">
        <f t="shared" si="530"/>
        <v>0.17181328545780961</v>
      </c>
      <c r="Y479" s="34">
        <f t="shared" si="530"/>
        <v>0.30888461776923548</v>
      </c>
      <c r="Z479" s="34">
        <f t="shared" si="530"/>
        <v>0.10421258923642873</v>
      </c>
      <c r="AA479" s="34">
        <f t="shared" si="530"/>
        <v>4.9205617419675107E-2</v>
      </c>
      <c r="AB479" s="34">
        <f t="shared" si="530"/>
        <v>7.4685471592275121E-2</v>
      </c>
      <c r="AC479" s="34">
        <f t="shared" si="530"/>
        <v>0.12586226885397944</v>
      </c>
      <c r="AD479" s="34">
        <f t="shared" si="530"/>
        <v>0.17595290479871561</v>
      </c>
      <c r="AE479" s="34">
        <f t="shared" si="530"/>
        <v>0.10370750042713128</v>
      </c>
      <c r="AF479" s="34">
        <f t="shared" si="530"/>
        <v>8.1975959053700365E-2</v>
      </c>
      <c r="AG479" s="34">
        <f t="shared" si="530"/>
        <v>0.12606382978723407</v>
      </c>
      <c r="AH479" s="34">
        <f t="shared" si="530"/>
        <v>0.39385779316535241</v>
      </c>
      <c r="AI479" s="34">
        <f t="shared" si="530"/>
        <v>7.9628651218959234E-3</v>
      </c>
      <c r="AJ479" s="34">
        <f t="shared" si="530"/>
        <v>8.4258627625038329E-2</v>
      </c>
    </row>
    <row r="480" spans="1:36">
      <c r="A480" s="1">
        <f>A166</f>
        <v>41791</v>
      </c>
      <c r="B480" s="34">
        <f t="shared" ref="B480:AJ480" si="531">IF(OR(B166="C",B154="C"),"C",(B166/B154-1))</f>
        <v>-4.6280276816609289E-3</v>
      </c>
      <c r="C480" s="34">
        <f t="shared" si="531"/>
        <v>7.4532169356386957E-2</v>
      </c>
      <c r="D480" s="34">
        <f t="shared" si="531"/>
        <v>8.9542009353330121E-2</v>
      </c>
      <c r="E480" s="34">
        <f t="shared" si="531"/>
        <v>9.8934691987031087E-2</v>
      </c>
      <c r="F480" s="34">
        <f t="shared" si="531"/>
        <v>-1.2899398254089367E-2</v>
      </c>
      <c r="G480" s="34">
        <f t="shared" si="531"/>
        <v>-0.10073061071562384</v>
      </c>
      <c r="H480" s="34">
        <f t="shared" si="531"/>
        <v>-6.4017880305721309E-2</v>
      </c>
      <c r="I480" s="34">
        <f t="shared" si="531"/>
        <v>7.5337912696654019E-2</v>
      </c>
      <c r="J480" s="34">
        <f t="shared" si="531"/>
        <v>8.0947501657525178E-2</v>
      </c>
      <c r="K480" s="34">
        <f t="shared" si="531"/>
        <v>-0.20118036011912899</v>
      </c>
      <c r="L480" s="34">
        <f t="shared" si="531"/>
        <v>-5.4301191765980472E-2</v>
      </c>
      <c r="M480" s="34">
        <f t="shared" si="531"/>
        <v>-1.3458702064896744E-2</v>
      </c>
      <c r="N480" s="34">
        <f t="shared" si="531"/>
        <v>7.3337836533822198E-3</v>
      </c>
      <c r="O480" s="34">
        <f t="shared" si="531"/>
        <v>0.21391878669275921</v>
      </c>
      <c r="P480" s="34">
        <f t="shared" si="531"/>
        <v>-3.0793415942297009E-2</v>
      </c>
      <c r="Q480" s="34">
        <f t="shared" si="531"/>
        <v>-4.4662795891026175E-4</v>
      </c>
      <c r="R480" s="34">
        <f t="shared" si="531"/>
        <v>-7.3640389525294281E-2</v>
      </c>
      <c r="S480" s="34">
        <f t="shared" si="531"/>
        <v>-8.0451290400539333E-2</v>
      </c>
      <c r="T480" s="34">
        <f t="shared" si="531"/>
        <v>-3.9378208621332456E-2</v>
      </c>
      <c r="U480" s="34">
        <f t="shared" si="531"/>
        <v>-5.4352695236673187E-2</v>
      </c>
      <c r="V480" s="34">
        <f t="shared" si="531"/>
        <v>-3.3202090194163647E-2</v>
      </c>
      <c r="W480" s="34">
        <f t="shared" si="531"/>
        <v>9.7278830016782614E-2</v>
      </c>
      <c r="X480" s="34">
        <f t="shared" si="531"/>
        <v>7.8997208931419483E-2</v>
      </c>
      <c r="Y480" s="34">
        <f t="shared" si="531"/>
        <v>0.20382623705408509</v>
      </c>
      <c r="Z480" s="34">
        <f t="shared" si="531"/>
        <v>-1.4434346342064863E-3</v>
      </c>
      <c r="AA480" s="34">
        <f t="shared" si="531"/>
        <v>-1.4997558536982369E-2</v>
      </c>
      <c r="AB480" s="34">
        <f t="shared" si="531"/>
        <v>4.353915722918078E-2</v>
      </c>
      <c r="AC480" s="34">
        <f t="shared" si="531"/>
        <v>4.4356706049991201E-2</v>
      </c>
      <c r="AD480" s="34">
        <f t="shared" si="531"/>
        <v>0.26615438351379672</v>
      </c>
      <c r="AE480" s="34">
        <f t="shared" si="531"/>
        <v>0.24322538003965621</v>
      </c>
      <c r="AF480" s="34">
        <f t="shared" si="531"/>
        <v>4.5369224010543663E-2</v>
      </c>
      <c r="AG480" s="34">
        <f t="shared" si="531"/>
        <v>2.0376778162245257E-2</v>
      </c>
      <c r="AH480" s="34">
        <f t="shared" si="531"/>
        <v>0.19687771032090207</v>
      </c>
      <c r="AI480" s="34">
        <f t="shared" si="531"/>
        <v>-4.3511019024298325E-2</v>
      </c>
      <c r="AJ480" s="34">
        <f t="shared" si="531"/>
        <v>1.0747934385572311E-2</v>
      </c>
    </row>
    <row r="481" spans="1:73">
      <c r="A481" s="1">
        <f>A167</f>
        <v>41821</v>
      </c>
      <c r="B481" s="34">
        <f t="shared" ref="B481:AJ481" si="532">IF(OR(B167="C",B155="C"),"C",(B167/B155-1))</f>
        <v>7.0682131373449808E-2</v>
      </c>
      <c r="C481" s="34">
        <f t="shared" si="532"/>
        <v>3.7942084098349538E-2</v>
      </c>
      <c r="D481" s="34">
        <f t="shared" si="532"/>
        <v>3.8504144543336283E-2</v>
      </c>
      <c r="E481" s="34">
        <f t="shared" si="532"/>
        <v>3.4099144803594772E-2</v>
      </c>
      <c r="F481" s="34">
        <f t="shared" si="532"/>
        <v>8.1747212466065644E-3</v>
      </c>
      <c r="G481" s="34">
        <f t="shared" si="532"/>
        <v>4.8769699059843186E-2</v>
      </c>
      <c r="H481" s="34">
        <f t="shared" si="532"/>
        <v>-5.0494788230637244E-2</v>
      </c>
      <c r="I481" s="34">
        <f t="shared" si="532"/>
        <v>0.16324701195219116</v>
      </c>
      <c r="J481" s="34">
        <f t="shared" si="532"/>
        <v>0.36033047098620874</v>
      </c>
      <c r="K481" s="34">
        <f t="shared" si="532"/>
        <v>-0.12239460530038671</v>
      </c>
      <c r="L481" s="34">
        <f t="shared" si="532"/>
        <v>-9.013279363726745E-2</v>
      </c>
      <c r="M481" s="34">
        <f t="shared" si="532"/>
        <v>-0.16280585551464755</v>
      </c>
      <c r="N481" s="34">
        <f t="shared" si="532"/>
        <v>-1.6570029635356254E-2</v>
      </c>
      <c r="O481" s="34">
        <f t="shared" si="532"/>
        <v>0.10816625916870426</v>
      </c>
      <c r="P481" s="34">
        <f t="shared" si="532"/>
        <v>-3.4863092942537643E-2</v>
      </c>
      <c r="Q481" s="34">
        <f t="shared" si="532"/>
        <v>0.10700797314309685</v>
      </c>
      <c r="R481" s="34">
        <f t="shared" si="532"/>
        <v>-2.7102779302951907E-2</v>
      </c>
      <c r="S481" s="34">
        <f t="shared" si="532"/>
        <v>-1.2074055812443252E-2</v>
      </c>
      <c r="T481" s="34">
        <f t="shared" si="532"/>
        <v>-6.8676583671413161E-3</v>
      </c>
      <c r="U481" s="34">
        <f t="shared" si="532"/>
        <v>7.9032154821089495E-2</v>
      </c>
      <c r="V481" s="34">
        <f t="shared" si="532"/>
        <v>6.6680605891645817E-2</v>
      </c>
      <c r="W481" s="34">
        <f t="shared" si="532"/>
        <v>0.11055317081072324</v>
      </c>
      <c r="X481" s="34">
        <f t="shared" si="532"/>
        <v>0.14027494908350313</v>
      </c>
      <c r="Y481" s="34">
        <f t="shared" si="532"/>
        <v>0.44654622741764083</v>
      </c>
      <c r="Z481" s="34">
        <f t="shared" si="532"/>
        <v>9.676617268865173E-2</v>
      </c>
      <c r="AA481" s="34">
        <f t="shared" si="532"/>
        <v>8.8026968675428918E-2</v>
      </c>
      <c r="AB481" s="34">
        <f t="shared" si="532"/>
        <v>-6.554363447976197E-2</v>
      </c>
      <c r="AC481" s="34">
        <f t="shared" si="532"/>
        <v>0.10927210572249568</v>
      </c>
      <c r="AD481" s="34">
        <f t="shared" si="532"/>
        <v>2.92320896652698E-2</v>
      </c>
      <c r="AE481" s="34">
        <f t="shared" si="532"/>
        <v>0.59208045254556874</v>
      </c>
      <c r="AF481" s="34">
        <f t="shared" si="532"/>
        <v>0.12831737843090951</v>
      </c>
      <c r="AG481" s="34">
        <f t="shared" si="532"/>
        <v>5.3745928338762239E-2</v>
      </c>
      <c r="AH481" s="34">
        <f t="shared" si="532"/>
        <v>0.14769475357710649</v>
      </c>
      <c r="AI481" s="34">
        <f t="shared" si="532"/>
        <v>0.16026052655719658</v>
      </c>
      <c r="AJ481" s="34">
        <f t="shared" si="532"/>
        <v>4.1831624156406289E-2</v>
      </c>
    </row>
    <row r="482" spans="1:73">
      <c r="A482" s="1">
        <f>A168</f>
        <v>41852</v>
      </c>
      <c r="B482" s="34">
        <f>IF(OR(B168="C",B156="C"),"C",(B168/B156-1))</f>
        <v>8.8176947468720179E-2</v>
      </c>
      <c r="C482" s="34">
        <f>IF(OR(C168="C",C156="C"),"C",(C168/C156-1))</f>
        <v>7.3075843667763429E-2</v>
      </c>
      <c r="D482" s="34">
        <f>IF(OR(D168="C",D156="C"),"C",(D168/D156-1))</f>
        <v>0.28652112007593744</v>
      </c>
      <c r="E482" s="34">
        <f>IF(OR(E168="C",E156="C"),"C",(E168/E156-1))</f>
        <v>-1.2923492921902313E-2</v>
      </c>
      <c r="F482" s="34">
        <f>IF(OR(F168="C",F156="C"),"C",(F168/F156-1))</f>
        <v>9.454159316286237E-3</v>
      </c>
      <c r="G482" s="34">
        <f>IF(OR(G168="C",G156="C"),"C",(G168/G156-1))</f>
        <v>9.6758379275645456E-3</v>
      </c>
      <c r="H482" s="34">
        <f>IF(OR(H168="C",H156="C"),"C",(H168/H156-1))</f>
        <v>3.0736002658248829E-2</v>
      </c>
      <c r="I482" s="34">
        <f>IF(OR(I168="C",I156="C"),"C",(I168/I156-1))</f>
        <v>-8.6210317460317487E-2</v>
      </c>
      <c r="J482" s="34">
        <f>IF(OR(J168="C",J156="C"),"C",(J168/J156-1))</f>
        <v>0.21576528808766349</v>
      </c>
      <c r="K482" s="34">
        <f>IF(OR(K168="C",K156="C"),"C",(K168/K156-1))</f>
        <v>-0.12884541505363634</v>
      </c>
      <c r="L482" s="34">
        <f>IF(OR(L168="C",L156="C"),"C",(L168/L156-1))</f>
        <v>-2.181150021616951E-2</v>
      </c>
      <c r="M482" s="34">
        <f>IF(OR(M168="C",M156="C"),"C",(M168/M156-1))</f>
        <v>-2.9406473022409729E-2</v>
      </c>
      <c r="N482" s="34">
        <f>IF(OR(N168="C",N156="C"),"C",(N168/N156-1))</f>
        <v>-3.4677969115860519E-3</v>
      </c>
      <c r="O482" s="34">
        <f>IF(OR(O168="C",O156="C"),"C",(O168/O156-1))</f>
        <v>-2.5342536314000186E-2</v>
      </c>
      <c r="P482" s="34">
        <f>IF(OR(P168="C",P156="C"),"C",(P168/P156-1))</f>
        <v>-1.2666541565021561E-2</v>
      </c>
      <c r="Q482" s="34">
        <f>IF(OR(Q168="C",Q156="C"),"C",(Q168/Q156-1))</f>
        <v>5.5133262773020331E-2</v>
      </c>
      <c r="R482" s="34">
        <f>IF(OR(R168="C",R156="C"),"C",(R168/R156-1))</f>
        <v>5.8639977136591304E-2</v>
      </c>
      <c r="S482" s="34">
        <f>IF(OR(S168="C",S156="C"),"C",(S168/S156-1))</f>
        <v>6.5371177586264206E-2</v>
      </c>
      <c r="T482" s="34">
        <f>IF(OR(T168="C",T156="C"),"C",(T168/T156-1))</f>
        <v>-8.3423256769950105E-2</v>
      </c>
      <c r="U482" s="34">
        <f>IF(OR(U168="C",U156="C"),"C",(U168/U156-1))</f>
        <v>-9.687311047767122E-2</v>
      </c>
      <c r="V482" s="34">
        <f>IF(OR(V168="C",V156="C"),"C",(V168/V156-1))</f>
        <v>4.1284180400478876E-2</v>
      </c>
      <c r="W482" s="34">
        <f>IF(OR(W168="C",W156="C"),"C",(W168/W156-1))</f>
        <v>8.0542428600780758E-2</v>
      </c>
      <c r="X482" s="34">
        <f>IF(OR(X168="C",X156="C"),"C",(X168/X156-1))</f>
        <v>0.10488888888888881</v>
      </c>
      <c r="Y482" s="34">
        <f>IF(OR(Y168="C",Y156="C"),"C",(Y168/Y156-1))</f>
        <v>0.48000320589885392</v>
      </c>
      <c r="Z482" s="34">
        <f>IF(OR(Z168="C",Z156="C"),"C",(Z168/Z156-1))</f>
        <v>7.1373189762442335E-2</v>
      </c>
      <c r="AA482" s="34">
        <f>IF(OR(AA168="C",AA156="C"),"C",(AA168/AA156-1))</f>
        <v>5.6082295346099098E-2</v>
      </c>
      <c r="AB482" s="34">
        <f>IF(OR(AB168="C",AB156="C"),"C",(AB168/AB156-1))</f>
        <v>-5.3716946615666061E-2</v>
      </c>
      <c r="AC482" s="34">
        <f>IF(OR(AC168="C",AC156="C"),"C",(AC168/AC156-1))</f>
        <v>-1.294137235938253E-2</v>
      </c>
      <c r="AD482" s="34">
        <f>IF(OR(AD168="C",AD156="C"),"C",(AD168/AD156-1))</f>
        <v>-2.5090753790305342E-2</v>
      </c>
      <c r="AE482" s="34">
        <f>IF(OR(AE168="C",AE156="C"),"C",(AE168/AE156-1))</f>
        <v>0.18383210260396421</v>
      </c>
      <c r="AF482" s="34">
        <f>IF(OR(AF168="C",AF156="C"),"C",(AF168/AF156-1))</f>
        <v>4.6339441937563342E-2</v>
      </c>
      <c r="AG482" s="34">
        <f>IF(OR(AG168="C",AG156="C"),"C",(AG168/AG156-1))</f>
        <v>0.1193661971830986</v>
      </c>
      <c r="AH482" s="34">
        <f>IF(OR(AH168="C",AH156="C"),"C",(AH168/AH156-1))</f>
        <v>-1.6563445196601245E-3</v>
      </c>
      <c r="AI482" s="34">
        <f>IF(OR(AI168="C",AI156="C"),"C",(AI168/AI156-1))</f>
        <v>0.23539633055654918</v>
      </c>
      <c r="AJ482" s="34">
        <f>IF(OR(AJ168="C",AJ156="C"),"C",(AJ168/AJ156-1))</f>
        <v>3.3435557707647723E-2</v>
      </c>
    </row>
    <row r="483" spans="1:73">
      <c r="A483" s="1">
        <f>A169</f>
        <v>41883</v>
      </c>
      <c r="B483" s="34">
        <f>IF(OR(B169="C",B157="C"),"C",(B169/B157-1))</f>
        <v>0.10664090861943776</v>
      </c>
      <c r="C483" s="34">
        <f>IF(OR(C169="C",C157="C"),"C",(C169/C157-1))</f>
        <v>7.0990563782900029E-2</v>
      </c>
      <c r="D483" s="34">
        <f>IF(OR(D169="C",D157="C"),"C",(D169/D157-1))</f>
        <v>9.8347166571264966E-2</v>
      </c>
      <c r="E483" s="34">
        <f>IF(OR(E169="C",E157="C"),"C",(E169/E157-1))</f>
        <v>-4.8057830035028171E-2</v>
      </c>
      <c r="F483" s="34">
        <f>IF(OR(F169="C",F157="C"),"C",(F169/F157-1))</f>
        <v>0.10142247312874564</v>
      </c>
      <c r="G483" s="34">
        <f>IF(OR(G169="C",G157="C"),"C",(G169/G157-1))</f>
        <v>8.555483738747971E-2</v>
      </c>
      <c r="H483" s="34">
        <f>IF(OR(H169="C",H157="C"),"C",(H169/H157-1))</f>
        <v>7.659420726199806E-2</v>
      </c>
      <c r="I483" s="34">
        <f>IF(OR(I169="C",I157="C"),"C",(I169/I157-1))</f>
        <v>1.3128038897892935E-2</v>
      </c>
      <c r="J483" s="34">
        <f>IF(OR(J169="C",J157="C"),"C",(J169/J157-1))</f>
        <v>-5.7418956121130349E-2</v>
      </c>
      <c r="K483" s="34">
        <f>IF(OR(K169="C",K157="C"),"C",(K169/K157-1))</f>
        <v>-0.17145755054055922</v>
      </c>
      <c r="L483" s="34">
        <f>IF(OR(L169="C",L157="C"),"C",(L169/L157-1))</f>
        <v>6.4255848508932623E-2</v>
      </c>
      <c r="M483" s="34">
        <f>IF(OR(M169="C",M157="C"),"C",(M169/M157-1))</f>
        <v>0.1276157097206474</v>
      </c>
      <c r="N483" s="34">
        <f>IF(OR(N169="C",N157="C"),"C",(N169/N157-1))</f>
        <v>8.2033067973055651E-2</v>
      </c>
      <c r="O483" s="34">
        <f>IF(OR(O169="C",O157="C"),"C",(O169/O157-1))</f>
        <v>8.9487777489850595E-2</v>
      </c>
      <c r="P483" s="34">
        <f>IF(OR(P169="C",P157="C"),"C",(P169/P157-1))</f>
        <v>-0.17749572537156388</v>
      </c>
      <c r="Q483" s="34">
        <f>IF(OR(Q169="C",Q157="C"),"C",(Q169/Q157-1))</f>
        <v>0.17392946152103317</v>
      </c>
      <c r="R483" s="34">
        <f>IF(OR(R169="C",R157="C"),"C",(R169/R157-1))</f>
        <v>0.16836838940553545</v>
      </c>
      <c r="S483" s="34">
        <f>IF(OR(S169="C",S157="C"),"C",(S169/S157-1))</f>
        <v>0.17566047016177389</v>
      </c>
      <c r="T483" s="34">
        <f>IF(OR(T169="C",T157="C"),"C",(T169/T157-1))</f>
        <v>2.2114510754316807E-2</v>
      </c>
      <c r="U483" s="34">
        <f>IF(OR(U169="C",U157="C"),"C",(U169/U157-1))</f>
        <v>-3.9610716081304287E-2</v>
      </c>
      <c r="V483" s="34">
        <f>IF(OR(V169="C",V157="C"),"C",(V169/V157-1))</f>
        <v>-2.9716477786932982E-3</v>
      </c>
      <c r="W483" s="34">
        <f>IF(OR(W169="C",W157="C"),"C",(W169/W157-1))</f>
        <v>0.10549668528475231</v>
      </c>
      <c r="X483" s="34">
        <f>IF(OR(X169="C",X157="C"),"C",(X169/X157-1))</f>
        <v>3.1687791861240822E-2</v>
      </c>
      <c r="Y483" s="34">
        <f>IF(OR(Y169="C",Y157="C"),"C",(Y169/Y157-1))</f>
        <v>8.2909596959803045E-2</v>
      </c>
      <c r="Z483" s="34">
        <f>IF(OR(Z169="C",Z157="C"),"C",(Z169/Z157-1))</f>
        <v>1.3314063583276692E-2</v>
      </c>
      <c r="AA483" s="34">
        <f>IF(OR(AA169="C",AA157="C"),"C",(AA169/AA157-1))</f>
        <v>0.23154730327144124</v>
      </c>
      <c r="AB483" s="34">
        <f>IF(OR(AB169="C",AB157="C"),"C",(AB169/AB157-1))</f>
        <v>-6.0511878693696897E-2</v>
      </c>
      <c r="AC483" s="34">
        <f>IF(OR(AC169="C",AC157="C"),"C",(AC169/AC157-1))</f>
        <v>8.2905767380105688E-2</v>
      </c>
      <c r="AD483" s="34">
        <f>IF(OR(AD169="C",AD157="C"),"C",(AD169/AD157-1))</f>
        <v>1.6683991683991595E-2</v>
      </c>
      <c r="AE483" s="34">
        <f>IF(OR(AE169="C",AE157="C"),"C",(AE169/AE157-1))</f>
        <v>2.7305512622359585E-2</v>
      </c>
      <c r="AF483" s="34">
        <f>IF(OR(AF169="C",AF157="C"),"C",(AF169/AF157-1))</f>
        <v>-5.9750042800890135E-3</v>
      </c>
      <c r="AG483" s="34">
        <f>IF(OR(AG169="C",AG157="C"),"C",(AG169/AG157-1))</f>
        <v>0.34244435767278403</v>
      </c>
      <c r="AH483" s="34">
        <f>IF(OR(AH169="C",AH157="C"),"C",(AH169/AH157-1))</f>
        <v>4.6418088922709044E-2</v>
      </c>
      <c r="AI483" s="34">
        <f>IF(OR(AI169="C",AI157="C"),"C",(AI169/AI157-1))</f>
        <v>0.31046601853119715</v>
      </c>
      <c r="AJ483" s="34">
        <f>IF(OR(AJ169="C",AJ157="C"),"C",(AJ169/AJ157-1))</f>
        <v>6.2402269271946365E-2</v>
      </c>
    </row>
    <row r="484" spans="1:73">
      <c r="A484" s="1">
        <f>A170</f>
        <v>41913</v>
      </c>
      <c r="B484" s="34">
        <f>IF(OR(B170="C",B158="C"),"C",(B170/B158-1))</f>
        <v>0.10957496064450423</v>
      </c>
      <c r="C484" s="34">
        <f>IF(OR(C170="C",C158="C"),"C",(C170/C158-1))</f>
        <v>4.6072174964527646E-2</v>
      </c>
      <c r="D484" s="34">
        <f>IF(OR(D170="C",D158="C"),"C",(D170/D158-1))</f>
        <v>0.12013086150490726</v>
      </c>
      <c r="E484" s="34">
        <f>IF(OR(E170="C",E158="C"),"C",(E170/E158-1))</f>
        <v>5.2682711857616527E-2</v>
      </c>
      <c r="F484" s="34">
        <f>IF(OR(F170="C",F158="C"),"C",(F170/F158-1))</f>
        <v>9.5282195115497625E-2</v>
      </c>
      <c r="G484" s="34">
        <f>IF(OR(G170="C",G158="C"),"C",(G170/G158-1))</f>
        <v>0.13228013684846052</v>
      </c>
      <c r="H484" s="34">
        <f>IF(OR(H170="C",H158="C"),"C",(H170/H158-1))</f>
        <v>6.4023314470915693E-2</v>
      </c>
      <c r="I484" s="34">
        <f>IF(OR(I170="C",I158="C"),"C",(I170/I158-1))</f>
        <v>0.11558423341282098</v>
      </c>
      <c r="J484" s="34">
        <f>IF(OR(J170="C",J158="C"),"C",(J170/J158-1))</f>
        <v>0.12220352405464263</v>
      </c>
      <c r="K484" s="34">
        <f>IF(OR(K170="C",K158="C"),"C",(K170/K158-1))</f>
        <v>-9.3932093808553163E-2</v>
      </c>
      <c r="L484" s="34">
        <f>IF(OR(L170="C",L158="C"),"C",(L170/L158-1))</f>
        <v>-4.6405812038864291E-2</v>
      </c>
      <c r="M484" s="34">
        <f>IF(OR(M170="C",M158="C"),"C",(M170/M158-1))</f>
        <v>4.1231786710757445E-2</v>
      </c>
      <c r="N484" s="34">
        <f>IF(OR(N170="C",N158="C"),"C",(N170/N158-1))</f>
        <v>0.13419755783749676</v>
      </c>
      <c r="O484" s="34">
        <f>IF(OR(O170="C",O158="C"),"C",(O170/O158-1))</f>
        <v>0.2206860078573587</v>
      </c>
      <c r="P484" s="34">
        <f>IF(OR(P170="C",P158="C"),"C",(P170/P158-1))</f>
        <v>-0.11987887424296406</v>
      </c>
      <c r="Q484" s="34">
        <f>IF(OR(Q170="C",Q158="C"),"C",(Q170/Q158-1))</f>
        <v>8.2102446909313898E-2</v>
      </c>
      <c r="R484" s="34">
        <f>IF(OR(R170="C",R158="C"),"C",(R170/R158-1))</f>
        <v>7.5118671263884718E-2</v>
      </c>
      <c r="S484" s="34">
        <f>IF(OR(S170="C",S158="C"),"C",(S170/S158-1))</f>
        <v>9.601512555653513E-2</v>
      </c>
      <c r="T484" s="34">
        <f>IF(OR(T170="C",T158="C"),"C",(T170/T158-1))</f>
        <v>0.10228735294781766</v>
      </c>
      <c r="U484" s="34">
        <f>IF(OR(U170="C",U158="C"),"C",(U170/U158-1))</f>
        <v>5.2767517427168009E-3</v>
      </c>
      <c r="V484" s="34">
        <f>IF(OR(V170="C",V158="C"),"C",(V170/V158-1))</f>
        <v>4.0355608458719994E-2</v>
      </c>
      <c r="W484" s="34">
        <f>IF(OR(W170="C",W158="C"),"C",(W170/W158-1))</f>
        <v>8.9674628549934132E-2</v>
      </c>
      <c r="X484" s="34">
        <f>IF(OR(X170="C",X158="C"),"C",(X170/X158-1))</f>
        <v>0.17069455429592528</v>
      </c>
      <c r="Y484" s="34">
        <f>IF(OR(Y170="C",Y158="C"),"C",(Y170/Y158-1))</f>
        <v>2.9162327034667479E-2</v>
      </c>
      <c r="Z484" s="34">
        <f>IF(OR(Z170="C",Z158="C"),"C",(Z170/Z158-1))</f>
        <v>5.567260780886607E-2</v>
      </c>
      <c r="AA484" s="34">
        <f>IF(OR(AA170="C",AA158="C"),"C",(AA170/AA158-1))</f>
        <v>0.21198156682027647</v>
      </c>
      <c r="AB484" s="34">
        <f>IF(OR(AB170="C",AB158="C"),"C",(AB170/AB158-1))</f>
        <v>0.24865859745445462</v>
      </c>
      <c r="AC484" s="34">
        <f>IF(OR(AC170="C",AC158="C"),"C",(AC170/AC158-1))</f>
        <v>0.1164295790573211</v>
      </c>
      <c r="AD484" s="34">
        <f>IF(OR(AD170="C",AD158="C"),"C",(AD170/AD158-1))</f>
        <v>-0.15930542546292958</v>
      </c>
      <c r="AE484" s="34">
        <f>IF(OR(AE170="C",AE158="C"),"C",(AE170/AE158-1))</f>
        <v>-4.2371597394071037E-2</v>
      </c>
      <c r="AF484" s="34">
        <f>IF(OR(AF170="C",AF158="C"),"C",(AF170/AF158-1))</f>
        <v>0.12490137932910739</v>
      </c>
      <c r="AG484" s="34">
        <f>IF(OR(AG170="C",AG158="C"),"C",(AG170/AG158-1))</f>
        <v>-1.6567805277152847E-2</v>
      </c>
      <c r="AH484" s="34">
        <f>IF(OR(AH170="C",AH158="C"),"C",(AH170/AH158-1))</f>
        <v>0.19079069422284878</v>
      </c>
      <c r="AI484" s="34">
        <f>IF(OR(AI170="C",AI158="C"),"C",(AI170/AI158-1))</f>
        <v>0.23430579964850606</v>
      </c>
      <c r="AJ484" s="34">
        <f>IF(OR(AJ170="C",AJ158="C"),"C",(AJ170/AJ158-1))</f>
        <v>7.314674679231703E-2</v>
      </c>
    </row>
    <row r="485" spans="1:73">
      <c r="A485" s="1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34"/>
      <c r="AG485" s="34"/>
      <c r="AH485" s="34"/>
      <c r="AI485" s="34"/>
      <c r="AJ485" s="34"/>
    </row>
    <row r="486" spans="1:73" ht="15">
      <c r="A486" s="16" t="s">
        <v>85</v>
      </c>
      <c r="I486" s="16" t="s">
        <v>85</v>
      </c>
      <c r="T486" s="16" t="s">
        <v>85</v>
      </c>
      <c r="AE486" s="16" t="s">
        <v>85</v>
      </c>
      <c r="AL486" s="27" t="str">
        <f>"Percent of NZ Guest Nights (Annual share of NZ accommodation market)"</f>
        <v>Percent of NZ Guest Nights (Annual share of NZ accommodation market)</v>
      </c>
      <c r="AX486" s="27" t="str">
        <f>"Percent of NZ Guest Nights (Annual share of NZ accommodation market)"</f>
        <v>Percent of NZ Guest Nights (Annual share of NZ accommodation market)</v>
      </c>
      <c r="BL486" s="27" t="str">
        <f>"Percent of NZ Guest Nights (Annual share of NZ accommodation market)"</f>
        <v>Percent of NZ Guest Nights (Annual share of NZ accommodation market)</v>
      </c>
    </row>
    <row r="487" spans="1:73" ht="38.25">
      <c r="A487" s="44" t="s">
        <v>52</v>
      </c>
      <c r="B487" s="3" t="str">
        <f t="shared" ref="B487:AJ487" si="533">B4</f>
        <v>Northland</v>
      </c>
      <c r="C487" s="3" t="str">
        <f t="shared" si="533"/>
        <v>Auckland</v>
      </c>
      <c r="D487" s="3" t="str">
        <f t="shared" si="533"/>
        <v>Coromandel</v>
      </c>
      <c r="E487" s="3" t="str">
        <f t="shared" si="533"/>
        <v>Waikato</v>
      </c>
      <c r="F487" s="3" t="str">
        <f t="shared" si="533"/>
        <v xml:space="preserve">Bay of Plenty </v>
      </c>
      <c r="G487" s="3" t="str">
        <f t="shared" si="533"/>
        <v>Rotorua</v>
      </c>
      <c r="H487" s="3" t="str">
        <f t="shared" si="533"/>
        <v>Taupo</v>
      </c>
      <c r="I487" s="3" t="str">
        <f t="shared" si="533"/>
        <v>Whakatane-Kawerau</v>
      </c>
      <c r="J487" s="3" t="str">
        <f t="shared" si="533"/>
        <v>Gisborne</v>
      </c>
      <c r="K487" s="3" t="str">
        <f t="shared" si="533"/>
        <v>Taranaki</v>
      </c>
      <c r="L487" s="3" t="str">
        <f t="shared" si="533"/>
        <v>Hawke's Bay</v>
      </c>
      <c r="M487" s="3" t="str">
        <f t="shared" si="533"/>
        <v>Ruapehu</v>
      </c>
      <c r="N487" s="3" t="str">
        <f t="shared" si="533"/>
        <v>Manawatu</v>
      </c>
      <c r="O487" s="3" t="str">
        <f t="shared" si="533"/>
        <v>Wanganui</v>
      </c>
      <c r="P487" s="3" t="str">
        <f t="shared" si="533"/>
        <v>Wairarapa</v>
      </c>
      <c r="Q487" s="3" t="str">
        <f t="shared" si="533"/>
        <v>Kapiti-Horowhenua</v>
      </c>
      <c r="R487" s="3" t="str">
        <f t="shared" si="533"/>
        <v>Wellington</v>
      </c>
      <c r="S487" s="3" t="str">
        <f t="shared" si="533"/>
        <v>Wellington City</v>
      </c>
      <c r="T487" s="3" t="str">
        <f t="shared" si="533"/>
        <v>Marlborough</v>
      </c>
      <c r="U487" s="3" t="str">
        <f t="shared" si="533"/>
        <v>Nelson-Tasman</v>
      </c>
      <c r="V487" s="3" t="str">
        <f t="shared" si="533"/>
        <v>Canterbury</v>
      </c>
      <c r="W487" s="3" t="str">
        <f t="shared" si="533"/>
        <v>Hurunui</v>
      </c>
      <c r="X487" s="3" t="str">
        <f t="shared" si="533"/>
        <v>Mackenzie</v>
      </c>
      <c r="Y487" s="3" t="str">
        <f t="shared" si="533"/>
        <v>Timaru</v>
      </c>
      <c r="Z487" s="3" t="str">
        <f t="shared" si="533"/>
        <v>Combined Canterbury RTOs</v>
      </c>
      <c r="AA487" s="3" t="str">
        <f t="shared" si="533"/>
        <v>West Coast</v>
      </c>
      <c r="AB487" s="3" t="str">
        <f t="shared" si="533"/>
        <v>Wanaka</v>
      </c>
      <c r="AC487" s="3" t="str">
        <f t="shared" si="533"/>
        <v>Queenstown</v>
      </c>
      <c r="AD487" s="3" t="str">
        <f t="shared" si="533"/>
        <v>Waitaki</v>
      </c>
      <c r="AE487" s="3" t="str">
        <f t="shared" si="533"/>
        <v>Central Otago</v>
      </c>
      <c r="AF487" s="3" t="str">
        <f t="shared" si="533"/>
        <v>Dunedin</v>
      </c>
      <c r="AG487" s="3" t="str">
        <f t="shared" si="533"/>
        <v>Clutha</v>
      </c>
      <c r="AH487" s="3" t="str">
        <f t="shared" si="533"/>
        <v>Fiordland</v>
      </c>
      <c r="AI487" s="3" t="str">
        <f t="shared" si="533"/>
        <v>Southland</v>
      </c>
      <c r="AJ487" s="3" t="str">
        <f t="shared" si="533"/>
        <v>Total NZ</v>
      </c>
      <c r="AM487" s="3" t="str">
        <f t="shared" ref="AM487:BU487" si="534">B487</f>
        <v>Northland</v>
      </c>
      <c r="AN487" s="3" t="str">
        <f t="shared" si="534"/>
        <v>Auckland</v>
      </c>
      <c r="AO487" s="3" t="str">
        <f t="shared" si="534"/>
        <v>Coromandel</v>
      </c>
      <c r="AP487" s="3" t="str">
        <f t="shared" si="534"/>
        <v>Waikato</v>
      </c>
      <c r="AQ487" s="3" t="str">
        <f t="shared" si="534"/>
        <v xml:space="preserve">Bay of Plenty </v>
      </c>
      <c r="AR487" s="3" t="str">
        <f t="shared" si="534"/>
        <v>Rotorua</v>
      </c>
      <c r="AS487" s="3" t="str">
        <f t="shared" si="534"/>
        <v>Taupo</v>
      </c>
      <c r="AT487" s="3" t="str">
        <f t="shared" si="534"/>
        <v>Whakatane-Kawerau</v>
      </c>
      <c r="AU487" s="3" t="str">
        <f t="shared" si="534"/>
        <v>Gisborne</v>
      </c>
      <c r="AV487" s="3" t="str">
        <f t="shared" si="534"/>
        <v>Taranaki</v>
      </c>
      <c r="AW487" s="3" t="str">
        <f t="shared" si="534"/>
        <v>Hawke's Bay</v>
      </c>
      <c r="AX487" s="3" t="str">
        <f t="shared" si="534"/>
        <v>Ruapehu</v>
      </c>
      <c r="AY487" s="3" t="str">
        <f t="shared" si="534"/>
        <v>Manawatu</v>
      </c>
      <c r="AZ487" s="3" t="str">
        <f t="shared" si="534"/>
        <v>Wanganui</v>
      </c>
      <c r="BA487" s="3" t="str">
        <f t="shared" si="534"/>
        <v>Wairarapa</v>
      </c>
      <c r="BB487" s="3" t="str">
        <f t="shared" si="534"/>
        <v>Kapiti-Horowhenua</v>
      </c>
      <c r="BC487" s="3" t="str">
        <f t="shared" si="534"/>
        <v>Wellington</v>
      </c>
      <c r="BD487" s="3" t="str">
        <f t="shared" si="534"/>
        <v>Wellington City</v>
      </c>
      <c r="BE487" s="3" t="str">
        <f t="shared" si="534"/>
        <v>Marlborough</v>
      </c>
      <c r="BF487" s="3" t="str">
        <f t="shared" si="534"/>
        <v>Nelson-Tasman</v>
      </c>
      <c r="BG487" s="3" t="str">
        <f t="shared" si="534"/>
        <v>Canterbury</v>
      </c>
      <c r="BH487" s="3" t="str">
        <f t="shared" si="534"/>
        <v>Hurunui</v>
      </c>
      <c r="BI487" s="3" t="str">
        <f t="shared" si="534"/>
        <v>Mackenzie</v>
      </c>
      <c r="BJ487" s="3" t="str">
        <f t="shared" si="534"/>
        <v>Timaru</v>
      </c>
      <c r="BK487" s="3" t="str">
        <f t="shared" si="534"/>
        <v>Combined Canterbury RTOs</v>
      </c>
      <c r="BL487" s="3" t="str">
        <f t="shared" si="534"/>
        <v>West Coast</v>
      </c>
      <c r="BM487" s="3" t="str">
        <f t="shared" si="534"/>
        <v>Wanaka</v>
      </c>
      <c r="BN487" s="3" t="str">
        <f t="shared" si="534"/>
        <v>Queenstown</v>
      </c>
      <c r="BO487" s="3" t="str">
        <f t="shared" si="534"/>
        <v>Waitaki</v>
      </c>
      <c r="BP487" s="3" t="str">
        <f t="shared" si="534"/>
        <v>Central Otago</v>
      </c>
      <c r="BQ487" s="3" t="str">
        <f t="shared" si="534"/>
        <v>Dunedin</v>
      </c>
      <c r="BR487" s="3" t="str">
        <f t="shared" si="534"/>
        <v>Clutha</v>
      </c>
      <c r="BS487" s="3" t="str">
        <f t="shared" si="534"/>
        <v>Fiordland</v>
      </c>
      <c r="BT487" s="3" t="str">
        <f t="shared" si="534"/>
        <v>Southland</v>
      </c>
      <c r="BU487" s="3" t="str">
        <f t="shared" si="534"/>
        <v>Total NZ</v>
      </c>
    </row>
    <row r="488" spans="1:73">
      <c r="A488" s="2" t="str">
        <f>"YE "&amp;TEXT(A16,"mmm-yy")</f>
        <v>YE Dec-01</v>
      </c>
      <c r="B488" s="9">
        <f t="shared" ref="B488:AJ488" si="535">IF(OR(B5="C",B6="C",B7="C",B8="C",B9="C",B10="C",B11="C",B12="C",B13="C",B14="C",B15="C",B16="C"),"C",SUM(B5:B16))</f>
        <v>1471384</v>
      </c>
      <c r="C488" s="9">
        <f t="shared" si="535"/>
        <v>4552832</v>
      </c>
      <c r="D488" s="9">
        <f t="shared" si="535"/>
        <v>644185</v>
      </c>
      <c r="E488" s="9">
        <f t="shared" si="535"/>
        <v>810606</v>
      </c>
      <c r="F488" s="9">
        <f t="shared" si="535"/>
        <v>795838</v>
      </c>
      <c r="G488" s="9">
        <f t="shared" si="535"/>
        <v>1697585</v>
      </c>
      <c r="H488" s="9">
        <f t="shared" si="535"/>
        <v>1003970</v>
      </c>
      <c r="I488" s="9">
        <f t="shared" si="535"/>
        <v>217220</v>
      </c>
      <c r="J488" s="9">
        <f t="shared" si="535"/>
        <v>346465</v>
      </c>
      <c r="K488" s="9">
        <f t="shared" si="535"/>
        <v>389316</v>
      </c>
      <c r="L488" s="9">
        <f t="shared" si="535"/>
        <v>846161</v>
      </c>
      <c r="M488" s="9">
        <f t="shared" si="535"/>
        <v>264739</v>
      </c>
      <c r="N488" s="9">
        <f t="shared" si="535"/>
        <v>481625</v>
      </c>
      <c r="O488" s="9">
        <f t="shared" si="535"/>
        <v>167243</v>
      </c>
      <c r="P488" s="9">
        <f t="shared" si="535"/>
        <v>189690</v>
      </c>
      <c r="Q488" s="9">
        <f t="shared" si="535"/>
        <v>184112</v>
      </c>
      <c r="R488" s="9">
        <f t="shared" si="535"/>
        <v>1589186</v>
      </c>
      <c r="S488" s="9">
        <f t="shared" si="535"/>
        <v>1297501</v>
      </c>
      <c r="T488" s="9">
        <f t="shared" si="535"/>
        <v>657120</v>
      </c>
      <c r="U488" s="9">
        <f t="shared" si="535"/>
        <v>1091946</v>
      </c>
      <c r="V488" s="9">
        <f t="shared" si="535"/>
        <v>3227035</v>
      </c>
      <c r="W488" s="9">
        <f t="shared" si="535"/>
        <v>222024</v>
      </c>
      <c r="X488" s="9">
        <f t="shared" si="535"/>
        <v>305354</v>
      </c>
      <c r="Y488" s="9">
        <f t="shared" si="535"/>
        <v>207752</v>
      </c>
      <c r="Z488" s="9">
        <f t="shared" si="535"/>
        <v>3962162</v>
      </c>
      <c r="AA488" s="9">
        <f t="shared" si="535"/>
        <v>966435</v>
      </c>
      <c r="AB488" s="9">
        <f t="shared" si="535"/>
        <v>459596</v>
      </c>
      <c r="AC488" s="9">
        <f t="shared" si="535"/>
        <v>2023604</v>
      </c>
      <c r="AD488" s="9">
        <f t="shared" si="535"/>
        <v>254060</v>
      </c>
      <c r="AE488" s="9">
        <f t="shared" si="535"/>
        <v>213251</v>
      </c>
      <c r="AF488" s="9">
        <f t="shared" si="535"/>
        <v>706125</v>
      </c>
      <c r="AG488" s="9">
        <f t="shared" si="535"/>
        <v>69086</v>
      </c>
      <c r="AH488" s="9">
        <f t="shared" si="535"/>
        <v>352095</v>
      </c>
      <c r="AI488" s="9">
        <f t="shared" si="535"/>
        <v>351873</v>
      </c>
      <c r="AJ488" s="9">
        <f t="shared" si="535"/>
        <v>26759504</v>
      </c>
      <c r="AL488" s="1" t="str">
        <f>A488</f>
        <v>YE Dec-01</v>
      </c>
      <c r="AM488" s="26">
        <f>IF(B488="C","C",B488/$AJ488)</f>
        <v>5.4985473572305377E-2</v>
      </c>
      <c r="AN488" s="26">
        <f t="shared" ref="AN488:AN551" si="536">IF(C488="C","C",C488/$AJ488)</f>
        <v>0.17013887850836099</v>
      </c>
      <c r="AO488" s="26">
        <f t="shared" ref="AO488:AO551" si="537">IF(D488="C","C",D488/$AJ488)</f>
        <v>2.4073129307628421E-2</v>
      </c>
      <c r="AP488" s="26">
        <f t="shared" ref="AP488:AP551" si="538">IF(E488="C","C",E488/$AJ488)</f>
        <v>3.0292265506864403E-2</v>
      </c>
      <c r="AQ488" s="26">
        <f t="shared" ref="AQ488:AQ551" si="539">IF(F488="C","C",F488/$AJ488)</f>
        <v>2.9740386817334132E-2</v>
      </c>
      <c r="AR488" s="26">
        <f t="shared" ref="AR488:AR551" si="540">IF(G488="C","C",G488/$AJ488)</f>
        <v>6.3438582419165918E-2</v>
      </c>
      <c r="AS488" s="26">
        <f t="shared" ref="AS488:AS551" si="541">IF(H488="C","C",H488/$AJ488)</f>
        <v>3.7518258933349438E-2</v>
      </c>
      <c r="AT488" s="26">
        <f t="shared" ref="AT488:AT551" si="542">IF(I488="C","C",I488/$AJ488)</f>
        <v>8.1174897711108543E-3</v>
      </c>
      <c r="AU488" s="26">
        <f t="shared" ref="AU488:AU551" si="543">IF(J488="C","C",J488/$AJ488)</f>
        <v>1.2947362552011427E-2</v>
      </c>
      <c r="AV488" s="26">
        <f t="shared" ref="AV488:AV551" si="544">IF(K488="C","C",K488/$AJ488)</f>
        <v>1.454870015527941E-2</v>
      </c>
      <c r="AW488" s="26">
        <f t="shared" ref="AW488:AW551" si="545">IF(L488="C","C",L488/$AJ488)</f>
        <v>3.1620952316604972E-2</v>
      </c>
      <c r="AX488" s="26">
        <f t="shared" ref="AX488:AX551" si="546">IF(M488="C","C",M488/$AJ488)</f>
        <v>9.8932700695797647E-3</v>
      </c>
      <c r="AY488" s="26">
        <f t="shared" ref="AY488:AY551" si="547">IF(N488="C","C",N488/$AJ488)</f>
        <v>1.7998278293947453E-2</v>
      </c>
      <c r="AZ488" s="26">
        <f t="shared" ref="AZ488:AZ551" si="548">IF(O488="C","C",O488/$AJ488)</f>
        <v>6.2498542573883285E-3</v>
      </c>
      <c r="BA488" s="26">
        <f t="shared" ref="BA488:BA551" si="549">IF(P488="C","C",P488/$AJ488)</f>
        <v>7.0886964123101836E-3</v>
      </c>
      <c r="BB488" s="26">
        <f t="shared" ref="BB488:BB551" si="550">IF(Q488="C","C",Q488/$AJ488)</f>
        <v>6.8802471077191868E-3</v>
      </c>
      <c r="BC488" s="26">
        <f t="shared" ref="BC488:BC551" si="551">IF(R488="C","C",R488/$AJ488)</f>
        <v>5.938772258260093E-2</v>
      </c>
      <c r="BD488" s="26">
        <f t="shared" ref="BD488:BD551" si="552">IF(S488="C","C",S488/$AJ488)</f>
        <v>4.8487483176070829E-2</v>
      </c>
      <c r="BE488" s="26">
        <f t="shared" ref="BE488:BE551" si="553">IF(T488="C","C",T488/$AJ488)</f>
        <v>2.4556508969672982E-2</v>
      </c>
      <c r="BF488" s="26">
        <f t="shared" ref="BF488:BF551" si="554">IF(U488="C","C",U488/$AJ488)</f>
        <v>4.0805913293460151E-2</v>
      </c>
      <c r="BG488" s="26">
        <f t="shared" ref="BG488:BG551" si="555">IF(V488="C","C",V488/$AJ488)</f>
        <v>0.12059397662976115</v>
      </c>
      <c r="BH488" s="26">
        <f t="shared" ref="BH488:BH551" si="556">IF(W488="C","C",W488/$AJ488)</f>
        <v>8.297014772770079E-3</v>
      </c>
      <c r="BI488" s="26">
        <f t="shared" ref="BI488:BI551" si="557">IF(X488="C","C",X488/$AJ488)</f>
        <v>1.1411048575489292E-2</v>
      </c>
      <c r="BJ488" s="26">
        <f t="shared" ref="BJ488:BJ551" si="558">IF(Y488="C","C",Y488/$AJ488)</f>
        <v>7.7636715538524186E-3</v>
      </c>
      <c r="BK488" s="26">
        <f t="shared" ref="BK488:BK551" si="559">IF(Z488="C","C",Z488/$AJ488)</f>
        <v>0.14806559942217165</v>
      </c>
      <c r="BL488" s="26">
        <f t="shared" ref="BL488:BL551" si="560">IF(AA488="C","C",AA488/$AJ488)</f>
        <v>3.6115579720760148E-2</v>
      </c>
      <c r="BM488" s="26">
        <f t="shared" ref="BM488:BM551" si="561">IF(AB488="C","C",AB488/$AJ488)</f>
        <v>1.7175056757404772E-2</v>
      </c>
      <c r="BN488" s="26">
        <f t="shared" ref="BN488:BN551" si="562">IF(AC488="C","C",AC488/$AJ488)</f>
        <v>7.562187998701321E-2</v>
      </c>
      <c r="BO488" s="26">
        <f t="shared" ref="BO488:BO551" si="563">IF(AD488="C","C",AD488/$AJ488)</f>
        <v>9.4941969029022355E-3</v>
      </c>
      <c r="BP488" s="26">
        <f t="shared" ref="BP488:BP551" si="564">IF(AE488="C","C",AE488/$AJ488)</f>
        <v>7.9691686363095524E-3</v>
      </c>
      <c r="BQ488" s="26">
        <f t="shared" ref="BQ488:BQ551" si="565">IF(AF488="C","C",AF488/$AJ488)</f>
        <v>2.6387820940178861E-2</v>
      </c>
      <c r="BR488" s="26">
        <f t="shared" ref="BR488:BR551" si="566">IF(AG488="C","C",AG488/$AJ488)</f>
        <v>2.5817369410135555E-3</v>
      </c>
      <c r="BS488" s="26">
        <f t="shared" ref="BS488:BS551" si="567">IF(AH488="C","C",AH488/$AJ488)</f>
        <v>1.3157755091424713E-2</v>
      </c>
      <c r="BT488" s="26">
        <f t="shared" ref="BT488:BT551" si="568">IF(AI488="C","C",AI488/$AJ488)</f>
        <v>1.3149458973529555E-2</v>
      </c>
      <c r="BU488" s="26">
        <f t="shared" ref="BU488:BU551" si="569">IF(AJ488="C","C",AJ488/$AJ488)</f>
        <v>1</v>
      </c>
    </row>
    <row r="489" spans="1:73">
      <c r="A489" s="2" t="str">
        <f>"YE "&amp;TEXT(A17,"mmm-yy")</f>
        <v>YE Jan-02</v>
      </c>
      <c r="B489" s="9">
        <f t="shared" ref="B489:AJ489" si="570">IF(OR(B6="C",B7="C",B8="C",B9="C",B10="C",B11="C",B12="C",B13="C",B14="C",B15="C",B16="C",B17="C"),"C",SUM(B6:B17))</f>
        <v>1496612</v>
      </c>
      <c r="C489" s="9">
        <f t="shared" si="570"/>
        <v>4591054</v>
      </c>
      <c r="D489" s="9">
        <f t="shared" si="570"/>
        <v>642759</v>
      </c>
      <c r="E489" s="9">
        <f t="shared" si="570"/>
        <v>810978</v>
      </c>
      <c r="F489" s="9">
        <f t="shared" si="570"/>
        <v>790462</v>
      </c>
      <c r="G489" s="9">
        <f t="shared" si="570"/>
        <v>1692650</v>
      </c>
      <c r="H489" s="9">
        <f t="shared" si="570"/>
        <v>1001317</v>
      </c>
      <c r="I489" s="9">
        <f t="shared" si="570"/>
        <v>213554</v>
      </c>
      <c r="J489" s="9">
        <f t="shared" si="570"/>
        <v>359066</v>
      </c>
      <c r="K489" s="9">
        <f t="shared" si="570"/>
        <v>389609</v>
      </c>
      <c r="L489" s="9">
        <f t="shared" si="570"/>
        <v>856594</v>
      </c>
      <c r="M489" s="9">
        <f t="shared" si="570"/>
        <v>267786</v>
      </c>
      <c r="N489" s="9">
        <f t="shared" si="570"/>
        <v>484935</v>
      </c>
      <c r="O489" s="9">
        <f t="shared" si="570"/>
        <v>169706</v>
      </c>
      <c r="P489" s="9">
        <f t="shared" si="570"/>
        <v>188354</v>
      </c>
      <c r="Q489" s="9">
        <f t="shared" si="570"/>
        <v>181701</v>
      </c>
      <c r="R489" s="9">
        <f t="shared" si="570"/>
        <v>1597970</v>
      </c>
      <c r="S489" s="9">
        <f t="shared" si="570"/>
        <v>1303620</v>
      </c>
      <c r="T489" s="9">
        <f t="shared" si="570"/>
        <v>652822</v>
      </c>
      <c r="U489" s="9">
        <f t="shared" si="570"/>
        <v>1083134</v>
      </c>
      <c r="V489" s="9">
        <f t="shared" si="570"/>
        <v>3244127</v>
      </c>
      <c r="W489" s="9">
        <f t="shared" si="570"/>
        <v>220566</v>
      </c>
      <c r="X489" s="9">
        <f t="shared" si="570"/>
        <v>300372</v>
      </c>
      <c r="Y489" s="9">
        <f t="shared" si="570"/>
        <v>207047</v>
      </c>
      <c r="Z489" s="9">
        <f t="shared" si="570"/>
        <v>3972110</v>
      </c>
      <c r="AA489" s="9">
        <f t="shared" si="570"/>
        <v>962004</v>
      </c>
      <c r="AB489" s="9">
        <f t="shared" si="570"/>
        <v>452914</v>
      </c>
      <c r="AC489" s="9">
        <f t="shared" si="570"/>
        <v>2043459</v>
      </c>
      <c r="AD489" s="9">
        <f t="shared" si="570"/>
        <v>258204</v>
      </c>
      <c r="AE489" s="9">
        <f t="shared" si="570"/>
        <v>208658</v>
      </c>
      <c r="AF489" s="9">
        <f t="shared" si="570"/>
        <v>713806</v>
      </c>
      <c r="AG489" s="9">
        <f t="shared" si="570"/>
        <v>68046</v>
      </c>
      <c r="AH489" s="9">
        <f t="shared" si="570"/>
        <v>351538</v>
      </c>
      <c r="AI489" s="9">
        <f t="shared" si="570"/>
        <v>357747</v>
      </c>
      <c r="AJ489" s="9">
        <f t="shared" si="570"/>
        <v>26859542</v>
      </c>
      <c r="AL489" s="1" t="str">
        <f t="shared" ref="AL489:AL552" si="571">A489</f>
        <v>YE Jan-02</v>
      </c>
      <c r="AM489" s="26">
        <f t="shared" ref="AM489:AM552" si="572">IF(B489="C","C",B489/$AJ489)</f>
        <v>5.5719937443460502E-2</v>
      </c>
      <c r="AN489" s="26">
        <f t="shared" si="536"/>
        <v>0.17092823101749091</v>
      </c>
      <c r="AO489" s="26">
        <f t="shared" si="537"/>
        <v>2.3930378261848247E-2</v>
      </c>
      <c r="AP489" s="26">
        <f t="shared" si="538"/>
        <v>3.0193292201333887E-2</v>
      </c>
      <c r="AQ489" s="26">
        <f t="shared" si="539"/>
        <v>2.9429466816671707E-2</v>
      </c>
      <c r="AR489" s="26">
        <f t="shared" si="540"/>
        <v>6.3018572691969213E-2</v>
      </c>
      <c r="AS489" s="26">
        <f t="shared" si="541"/>
        <v>3.7279749595134568E-2</v>
      </c>
      <c r="AT489" s="26">
        <f t="shared" si="542"/>
        <v>7.9507684829473266E-3</v>
      </c>
      <c r="AU489" s="26">
        <f t="shared" si="543"/>
        <v>1.3368284537390846E-2</v>
      </c>
      <c r="AV489" s="26">
        <f t="shared" si="544"/>
        <v>1.4505422318816904E-2</v>
      </c>
      <c r="AW489" s="26">
        <f t="shared" si="545"/>
        <v>3.1891608576199847E-2</v>
      </c>
      <c r="AX489" s="26">
        <f t="shared" si="546"/>
        <v>9.969864713255349E-3</v>
      </c>
      <c r="AY489" s="26">
        <f t="shared" si="547"/>
        <v>1.8054477622887241E-2</v>
      </c>
      <c r="AZ489" s="26">
        <f t="shared" si="548"/>
        <v>6.3182760152797838E-3</v>
      </c>
      <c r="BA489" s="26">
        <f t="shared" si="549"/>
        <v>7.0125544210694283E-3</v>
      </c>
      <c r="BB489" s="26">
        <f t="shared" si="550"/>
        <v>6.7648584625903153E-3</v>
      </c>
      <c r="BC489" s="26">
        <f t="shared" si="551"/>
        <v>5.9493568430913676E-2</v>
      </c>
      <c r="BD489" s="26">
        <f t="shared" si="552"/>
        <v>4.8534706958145449E-2</v>
      </c>
      <c r="BE489" s="26">
        <f t="shared" si="553"/>
        <v>2.4305030964414807E-2</v>
      </c>
      <c r="BF489" s="26">
        <f t="shared" si="554"/>
        <v>4.0325855146748218E-2</v>
      </c>
      <c r="BG489" s="26">
        <f t="shared" si="555"/>
        <v>0.12078117340943491</v>
      </c>
      <c r="BH489" s="26">
        <f t="shared" si="556"/>
        <v>8.2118302687365259E-3</v>
      </c>
      <c r="BI489" s="26">
        <f t="shared" si="557"/>
        <v>1.118306484898365E-2</v>
      </c>
      <c r="BJ489" s="26">
        <f t="shared" si="558"/>
        <v>7.7085082091124264E-3</v>
      </c>
      <c r="BK489" s="26">
        <f t="shared" si="559"/>
        <v>0.14788450227483402</v>
      </c>
      <c r="BL489" s="26">
        <f t="shared" si="560"/>
        <v>3.5816098427888306E-2</v>
      </c>
      <c r="BM489" s="26">
        <f t="shared" si="561"/>
        <v>1.686231284211771E-2</v>
      </c>
      <c r="BN489" s="26">
        <f t="shared" si="562"/>
        <v>7.6079443201228072E-2</v>
      </c>
      <c r="BO489" s="26">
        <f t="shared" si="563"/>
        <v>9.6131199854413013E-3</v>
      </c>
      <c r="BP489" s="26">
        <f t="shared" si="564"/>
        <v>7.7684868937824775E-3</v>
      </c>
      <c r="BQ489" s="26">
        <f t="shared" si="565"/>
        <v>2.6575508994159319E-2</v>
      </c>
      <c r="BR489" s="26">
        <f t="shared" si="566"/>
        <v>2.5334013513707717E-3</v>
      </c>
      <c r="BS489" s="26">
        <f t="shared" si="567"/>
        <v>1.3088011701763195E-2</v>
      </c>
      <c r="BT489" s="26">
        <f t="shared" si="568"/>
        <v>1.3319177222009222E-2</v>
      </c>
      <c r="BU489" s="26">
        <f t="shared" si="569"/>
        <v>1</v>
      </c>
    </row>
    <row r="490" spans="1:73">
      <c r="A490" s="2" t="str">
        <f>"YE "&amp;TEXT(A18,"mmm-yy")</f>
        <v>YE Feb-02</v>
      </c>
      <c r="B490" s="9">
        <f t="shared" ref="B490:AJ490" si="573">IF(OR(B7="C",B8="C",B9="C",B10="C",B11="C",B12="C",B13="C",B14="C",B15="C",B16="C",B17="C",B18="C"),"C",SUM(B7:B18))</f>
        <v>1510944</v>
      </c>
      <c r="C490" s="9">
        <f t="shared" si="573"/>
        <v>4644498</v>
      </c>
      <c r="D490" s="9">
        <f t="shared" si="573"/>
        <v>646981</v>
      </c>
      <c r="E490" s="9">
        <f t="shared" si="573"/>
        <v>817502</v>
      </c>
      <c r="F490" s="9">
        <f t="shared" si="573"/>
        <v>789023</v>
      </c>
      <c r="G490" s="9">
        <f t="shared" si="573"/>
        <v>1700924</v>
      </c>
      <c r="H490" s="9">
        <f t="shared" si="573"/>
        <v>1006247</v>
      </c>
      <c r="I490" s="9">
        <f t="shared" si="573"/>
        <v>214856</v>
      </c>
      <c r="J490" s="9">
        <f t="shared" si="573"/>
        <v>361627</v>
      </c>
      <c r="K490" s="9">
        <f t="shared" si="573"/>
        <v>391953</v>
      </c>
      <c r="L490" s="9">
        <f t="shared" si="573"/>
        <v>863969</v>
      </c>
      <c r="M490" s="9">
        <f t="shared" si="573"/>
        <v>270964</v>
      </c>
      <c r="N490" s="9">
        <f t="shared" si="573"/>
        <v>489145</v>
      </c>
      <c r="O490" s="9">
        <f t="shared" si="573"/>
        <v>167338</v>
      </c>
      <c r="P490" s="9">
        <f t="shared" si="573"/>
        <v>191362</v>
      </c>
      <c r="Q490" s="9">
        <f t="shared" si="573"/>
        <v>182887</v>
      </c>
      <c r="R490" s="9">
        <f t="shared" si="573"/>
        <v>1612192</v>
      </c>
      <c r="S490" s="9">
        <f t="shared" si="573"/>
        <v>1319090</v>
      </c>
      <c r="T490" s="9">
        <f t="shared" si="573"/>
        <v>652156</v>
      </c>
      <c r="U490" s="9">
        <f t="shared" si="573"/>
        <v>1094601</v>
      </c>
      <c r="V490" s="9">
        <f t="shared" si="573"/>
        <v>3271816</v>
      </c>
      <c r="W490" s="9">
        <f t="shared" si="573"/>
        <v>221955</v>
      </c>
      <c r="X490" s="9">
        <f t="shared" si="573"/>
        <v>301115</v>
      </c>
      <c r="Y490" s="9">
        <f t="shared" si="573"/>
        <v>207503</v>
      </c>
      <c r="Z490" s="9">
        <f t="shared" si="573"/>
        <v>4002386</v>
      </c>
      <c r="AA490" s="9">
        <f t="shared" si="573"/>
        <v>960237</v>
      </c>
      <c r="AB490" s="9">
        <f t="shared" si="573"/>
        <v>450922</v>
      </c>
      <c r="AC490" s="9">
        <f t="shared" si="573"/>
        <v>2045433</v>
      </c>
      <c r="AD490" s="9">
        <f t="shared" si="573"/>
        <v>258302</v>
      </c>
      <c r="AE490" s="9">
        <f t="shared" si="573"/>
        <v>210055</v>
      </c>
      <c r="AF490" s="9">
        <f t="shared" si="573"/>
        <v>723984</v>
      </c>
      <c r="AG490" s="9">
        <f t="shared" si="573"/>
        <v>68364</v>
      </c>
      <c r="AH490" s="9">
        <f t="shared" si="573"/>
        <v>353975</v>
      </c>
      <c r="AI490" s="9">
        <f t="shared" si="573"/>
        <v>360852</v>
      </c>
      <c r="AJ490" s="9">
        <f t="shared" si="573"/>
        <v>27043667</v>
      </c>
      <c r="AL490" s="1" t="str">
        <f t="shared" si="571"/>
        <v>YE Feb-02</v>
      </c>
      <c r="AM490" s="26">
        <f t="shared" si="572"/>
        <v>5.5870529688152128E-2</v>
      </c>
      <c r="AN490" s="26">
        <f t="shared" si="536"/>
        <v>0.17174068886442065</v>
      </c>
      <c r="AO490" s="26">
        <f t="shared" si="537"/>
        <v>2.3923567761724031E-2</v>
      </c>
      <c r="AP490" s="26">
        <f t="shared" si="538"/>
        <v>3.0228962662496917E-2</v>
      </c>
      <c r="AQ490" s="26">
        <f t="shared" si="539"/>
        <v>2.9175888018440694E-2</v>
      </c>
      <c r="AR490" s="26">
        <f t="shared" si="540"/>
        <v>6.2895464583260841E-2</v>
      </c>
      <c r="AS490" s="26">
        <f t="shared" si="541"/>
        <v>3.7208230673747018E-2</v>
      </c>
      <c r="AT490" s="26">
        <f t="shared" si="542"/>
        <v>7.9447805654462474E-3</v>
      </c>
      <c r="AU490" s="26">
        <f t="shared" si="543"/>
        <v>1.3371966161245811E-2</v>
      </c>
      <c r="AV490" s="26">
        <f t="shared" si="544"/>
        <v>1.4493337756303537E-2</v>
      </c>
      <c r="AW490" s="26">
        <f t="shared" si="545"/>
        <v>3.1947183789831461E-2</v>
      </c>
      <c r="AX490" s="26">
        <f t="shared" si="546"/>
        <v>1.001949920474912E-2</v>
      </c>
      <c r="AY490" s="26">
        <f t="shared" si="547"/>
        <v>1.808722907289163E-2</v>
      </c>
      <c r="AZ490" s="26">
        <f t="shared" si="548"/>
        <v>6.1876963652895151E-3</v>
      </c>
      <c r="BA490" s="26">
        <f t="shared" si="549"/>
        <v>7.0760374323496885E-3</v>
      </c>
      <c r="BB490" s="26">
        <f t="shared" si="550"/>
        <v>6.7626553751013131E-3</v>
      </c>
      <c r="BC490" s="26">
        <f t="shared" si="551"/>
        <v>5.9614400665412716E-2</v>
      </c>
      <c r="BD490" s="26">
        <f t="shared" si="552"/>
        <v>4.8776299456726784E-2</v>
      </c>
      <c r="BE490" s="26">
        <f t="shared" si="553"/>
        <v>2.411492494712348E-2</v>
      </c>
      <c r="BF490" s="26">
        <f t="shared" si="554"/>
        <v>4.0475317197183357E-2</v>
      </c>
      <c r="BG490" s="26">
        <f t="shared" si="555"/>
        <v>0.12098270548886732</v>
      </c>
      <c r="BH490" s="26">
        <f t="shared" si="556"/>
        <v>8.2072819488570089E-3</v>
      </c>
      <c r="BI490" s="26">
        <f t="shared" si="557"/>
        <v>1.1134399783875462E-2</v>
      </c>
      <c r="BJ490" s="26">
        <f t="shared" si="558"/>
        <v>7.6728869646265057E-3</v>
      </c>
      <c r="BK490" s="26">
        <f t="shared" si="559"/>
        <v>0.14799716325452461</v>
      </c>
      <c r="BL490" s="26">
        <f t="shared" si="560"/>
        <v>3.5506908142301855E-2</v>
      </c>
      <c r="BM490" s="26">
        <f t="shared" si="561"/>
        <v>1.6673848261776036E-2</v>
      </c>
      <c r="BN490" s="26">
        <f t="shared" si="562"/>
        <v>7.5634454454715769E-2</v>
      </c>
      <c r="BO490" s="26">
        <f t="shared" si="563"/>
        <v>9.5512934691881837E-3</v>
      </c>
      <c r="BP490" s="26">
        <f t="shared" si="564"/>
        <v>7.767252865523008E-3</v>
      </c>
      <c r="BQ490" s="26">
        <f t="shared" si="565"/>
        <v>2.6770925703233958E-2</v>
      </c>
      <c r="BR490" s="26">
        <f t="shared" si="566"/>
        <v>2.5279116179030012E-3</v>
      </c>
      <c r="BS490" s="26">
        <f t="shared" si="567"/>
        <v>1.3089016367491879E-2</v>
      </c>
      <c r="BT490" s="26">
        <f t="shared" si="568"/>
        <v>1.3343308804978259E-2</v>
      </c>
      <c r="BU490" s="26">
        <f t="shared" si="569"/>
        <v>1</v>
      </c>
    </row>
    <row r="491" spans="1:73">
      <c r="A491" s="2" t="str">
        <f>"YE "&amp;TEXT(A19,"mmm-yy")</f>
        <v>YE Mar-02</v>
      </c>
      <c r="B491" s="9">
        <f t="shared" ref="B491:AJ491" si="574">IF(OR(B8="C",B9="C",B10="C",B11="C",B12="C",B13="C",B14="C",B15="C",B16="C",B17="C",B18="C",B19="C"),"C",SUM(B8:B19))</f>
        <v>1546453</v>
      </c>
      <c r="C491" s="9">
        <f t="shared" si="574"/>
        <v>4718606</v>
      </c>
      <c r="D491" s="9">
        <f t="shared" si="574"/>
        <v>665238</v>
      </c>
      <c r="E491" s="9">
        <f t="shared" si="574"/>
        <v>823175</v>
      </c>
      <c r="F491" s="9">
        <f t="shared" si="574"/>
        <v>805104</v>
      </c>
      <c r="G491" s="9">
        <f t="shared" si="574"/>
        <v>1719964</v>
      </c>
      <c r="H491" s="9">
        <f t="shared" si="574"/>
        <v>1016794</v>
      </c>
      <c r="I491" s="9">
        <f t="shared" si="574"/>
        <v>220249</v>
      </c>
      <c r="J491" s="9">
        <f t="shared" si="574"/>
        <v>363562</v>
      </c>
      <c r="K491" s="9">
        <f t="shared" si="574"/>
        <v>398266</v>
      </c>
      <c r="L491" s="9">
        <f t="shared" si="574"/>
        <v>884370</v>
      </c>
      <c r="M491" s="9">
        <f t="shared" si="574"/>
        <v>279548</v>
      </c>
      <c r="N491" s="9">
        <f t="shared" si="574"/>
        <v>505746</v>
      </c>
      <c r="O491" s="9">
        <f t="shared" si="574"/>
        <v>168954</v>
      </c>
      <c r="P491" s="9">
        <f t="shared" si="574"/>
        <v>195904</v>
      </c>
      <c r="Q491" s="9">
        <f t="shared" si="574"/>
        <v>188628</v>
      </c>
      <c r="R491" s="9">
        <f t="shared" si="574"/>
        <v>1625036</v>
      </c>
      <c r="S491" s="9">
        <f t="shared" si="574"/>
        <v>1330512</v>
      </c>
      <c r="T491" s="9">
        <f t="shared" si="574"/>
        <v>662070</v>
      </c>
      <c r="U491" s="9">
        <f t="shared" si="574"/>
        <v>1112709</v>
      </c>
      <c r="V491" s="9">
        <f t="shared" si="574"/>
        <v>3348706</v>
      </c>
      <c r="W491" s="9">
        <f t="shared" si="574"/>
        <v>227198</v>
      </c>
      <c r="X491" s="9">
        <f t="shared" si="574"/>
        <v>308157</v>
      </c>
      <c r="Y491" s="9">
        <f t="shared" si="574"/>
        <v>210441</v>
      </c>
      <c r="Z491" s="9">
        <f t="shared" si="574"/>
        <v>4094499</v>
      </c>
      <c r="AA491" s="9">
        <f t="shared" si="574"/>
        <v>966486</v>
      </c>
      <c r="AB491" s="9">
        <f t="shared" si="574"/>
        <v>457645</v>
      </c>
      <c r="AC491" s="9">
        <f t="shared" si="574"/>
        <v>2064226</v>
      </c>
      <c r="AD491" s="9">
        <f t="shared" si="574"/>
        <v>269034</v>
      </c>
      <c r="AE491" s="9">
        <f t="shared" si="574"/>
        <v>220517</v>
      </c>
      <c r="AF491" s="9">
        <f t="shared" si="574"/>
        <v>729657</v>
      </c>
      <c r="AG491" s="9">
        <f t="shared" si="574"/>
        <v>69450</v>
      </c>
      <c r="AH491" s="9">
        <f t="shared" si="574"/>
        <v>358539</v>
      </c>
      <c r="AI491" s="9">
        <f t="shared" si="574"/>
        <v>366704</v>
      </c>
      <c r="AJ491" s="9">
        <f t="shared" si="574"/>
        <v>27497119</v>
      </c>
      <c r="AL491" s="1" t="str">
        <f t="shared" si="571"/>
        <v>YE Mar-02</v>
      </c>
      <c r="AM491" s="26">
        <f t="shared" si="572"/>
        <v>5.6240546509617968E-2</v>
      </c>
      <c r="AN491" s="26">
        <f t="shared" si="536"/>
        <v>0.1716036505497176</v>
      </c>
      <c r="AO491" s="26">
        <f t="shared" si="537"/>
        <v>2.4193007274689395E-2</v>
      </c>
      <c r="AP491" s="26">
        <f t="shared" si="538"/>
        <v>2.9936772648800042E-2</v>
      </c>
      <c r="AQ491" s="26">
        <f t="shared" si="539"/>
        <v>2.9279576525817124E-2</v>
      </c>
      <c r="AR491" s="26">
        <f t="shared" si="540"/>
        <v>6.2550698493176682E-2</v>
      </c>
      <c r="AS491" s="26">
        <f t="shared" si="541"/>
        <v>3.6978201243555733E-2</v>
      </c>
      <c r="AT491" s="26">
        <f t="shared" si="542"/>
        <v>8.0098936910445052E-3</v>
      </c>
      <c r="AU491" s="26">
        <f t="shared" si="543"/>
        <v>1.3221821529739171E-2</v>
      </c>
      <c r="AV491" s="26">
        <f t="shared" si="544"/>
        <v>1.4483917387854341E-2</v>
      </c>
      <c r="AW491" s="26">
        <f t="shared" si="545"/>
        <v>3.2162278528161441E-2</v>
      </c>
      <c r="AX491" s="26">
        <f t="shared" si="546"/>
        <v>1.0166446892127135E-2</v>
      </c>
      <c r="AY491" s="26">
        <f t="shared" si="547"/>
        <v>1.8392690521505179E-2</v>
      </c>
      <c r="AZ491" s="26">
        <f t="shared" si="548"/>
        <v>6.1444255305437637E-3</v>
      </c>
      <c r="BA491" s="26">
        <f t="shared" si="549"/>
        <v>7.1245282096644384E-3</v>
      </c>
      <c r="BB491" s="26">
        <f t="shared" si="550"/>
        <v>6.8599186700250307E-3</v>
      </c>
      <c r="BC491" s="26">
        <f t="shared" si="551"/>
        <v>5.909840954610554E-2</v>
      </c>
      <c r="BD491" s="26">
        <f t="shared" si="552"/>
        <v>4.8387323777447373E-2</v>
      </c>
      <c r="BE491" s="26">
        <f t="shared" si="553"/>
        <v>2.4077795204653987E-2</v>
      </c>
      <c r="BF491" s="26">
        <f t="shared" si="554"/>
        <v>4.0466384860173898E-2</v>
      </c>
      <c r="BG491" s="26">
        <f t="shared" si="555"/>
        <v>0.1217838857954537</v>
      </c>
      <c r="BH491" s="26">
        <f t="shared" si="556"/>
        <v>8.262611075727606E-3</v>
      </c>
      <c r="BI491" s="26">
        <f t="shared" si="557"/>
        <v>1.1206883164741731E-2</v>
      </c>
      <c r="BJ491" s="26">
        <f t="shared" si="558"/>
        <v>7.6532017772480091E-3</v>
      </c>
      <c r="BK491" s="26">
        <f t="shared" si="559"/>
        <v>0.14890647271083199</v>
      </c>
      <c r="BL491" s="26">
        <f t="shared" si="560"/>
        <v>3.514862775260201E-2</v>
      </c>
      <c r="BM491" s="26">
        <f t="shared" si="561"/>
        <v>1.6643379984644938E-2</v>
      </c>
      <c r="BN491" s="26">
        <f t="shared" si="562"/>
        <v>7.507062830836933E-2</v>
      </c>
      <c r="BO491" s="26">
        <f t="shared" si="563"/>
        <v>9.7840795612078486E-3</v>
      </c>
      <c r="BP491" s="26">
        <f t="shared" si="564"/>
        <v>8.0196401666661876E-3</v>
      </c>
      <c r="BQ491" s="26">
        <f t="shared" si="565"/>
        <v>2.6535761801081779E-2</v>
      </c>
      <c r="BR491" s="26">
        <f t="shared" si="566"/>
        <v>2.5257191489770256E-3</v>
      </c>
      <c r="BS491" s="26">
        <f t="shared" si="567"/>
        <v>1.3039147846725324E-2</v>
      </c>
      <c r="BT491" s="26">
        <f t="shared" si="568"/>
        <v>1.3336088046169491E-2</v>
      </c>
      <c r="BU491" s="26">
        <f t="shared" si="569"/>
        <v>1</v>
      </c>
    </row>
    <row r="492" spans="1:73">
      <c r="A492" s="2" t="str">
        <f>"YE "&amp;TEXT(A20,"mmm-yy")</f>
        <v>YE Apr-02</v>
      </c>
      <c r="B492" s="9">
        <f t="shared" ref="B492:AJ492" si="575">IF(OR(B9="C",B10="C",B11="C",B12="C",B13="C",B14="C",B15="C",B16="C",B17="C",B18="C",B19="C",B20="C"),"C",SUM(B9:B20))</f>
        <v>1546835</v>
      </c>
      <c r="C492" s="9">
        <f t="shared" si="575"/>
        <v>4766529</v>
      </c>
      <c r="D492" s="9">
        <f t="shared" si="575"/>
        <v>670309</v>
      </c>
      <c r="E492" s="9">
        <f t="shared" si="575"/>
        <v>828612</v>
      </c>
      <c r="F492" s="9">
        <f t="shared" si="575"/>
        <v>798158</v>
      </c>
      <c r="G492" s="9">
        <f t="shared" si="575"/>
        <v>1714396</v>
      </c>
      <c r="H492" s="9">
        <f t="shared" si="575"/>
        <v>1012513</v>
      </c>
      <c r="I492" s="9">
        <f t="shared" si="575"/>
        <v>217894</v>
      </c>
      <c r="J492" s="9">
        <f t="shared" si="575"/>
        <v>353956</v>
      </c>
      <c r="K492" s="9">
        <f t="shared" si="575"/>
        <v>391334</v>
      </c>
      <c r="L492" s="9">
        <f t="shared" si="575"/>
        <v>879494</v>
      </c>
      <c r="M492" s="9">
        <f t="shared" si="575"/>
        <v>282278</v>
      </c>
      <c r="N492" s="9">
        <f t="shared" si="575"/>
        <v>505191</v>
      </c>
      <c r="O492" s="9">
        <f t="shared" si="575"/>
        <v>163895</v>
      </c>
      <c r="P492" s="9">
        <f t="shared" si="575"/>
        <v>194625</v>
      </c>
      <c r="Q492" s="9">
        <f t="shared" si="575"/>
        <v>185824</v>
      </c>
      <c r="R492" s="9">
        <f t="shared" si="575"/>
        <v>1630670</v>
      </c>
      <c r="S492" s="9">
        <f t="shared" si="575"/>
        <v>1338070</v>
      </c>
      <c r="T492" s="9">
        <f t="shared" si="575"/>
        <v>659842</v>
      </c>
      <c r="U492" s="9">
        <f t="shared" si="575"/>
        <v>1113637</v>
      </c>
      <c r="V492" s="9">
        <f t="shared" si="575"/>
        <v>3345380</v>
      </c>
      <c r="W492" s="9">
        <f t="shared" si="575"/>
        <v>225934</v>
      </c>
      <c r="X492" s="9">
        <f t="shared" si="575"/>
        <v>307593</v>
      </c>
      <c r="Y492" s="9">
        <f t="shared" si="575"/>
        <v>208653</v>
      </c>
      <c r="Z492" s="9">
        <f t="shared" si="575"/>
        <v>4087557</v>
      </c>
      <c r="AA492" s="9">
        <f t="shared" si="575"/>
        <v>966630</v>
      </c>
      <c r="AB492" s="9">
        <f t="shared" si="575"/>
        <v>461915</v>
      </c>
      <c r="AC492" s="9">
        <f t="shared" si="575"/>
        <v>2066369</v>
      </c>
      <c r="AD492" s="9">
        <f t="shared" si="575"/>
        <v>268910</v>
      </c>
      <c r="AE492" s="9">
        <f t="shared" si="575"/>
        <v>218927</v>
      </c>
      <c r="AF492" s="9">
        <f t="shared" si="575"/>
        <v>730109</v>
      </c>
      <c r="AG492" s="9">
        <f t="shared" si="575"/>
        <v>69267</v>
      </c>
      <c r="AH492" s="9">
        <f t="shared" si="575"/>
        <v>363438</v>
      </c>
      <c r="AI492" s="9">
        <f t="shared" si="575"/>
        <v>373595</v>
      </c>
      <c r="AJ492" s="9">
        <f t="shared" si="575"/>
        <v>27522695</v>
      </c>
      <c r="AL492" s="1" t="str">
        <f t="shared" si="571"/>
        <v>YE Apr-02</v>
      </c>
      <c r="AM492" s="26">
        <f t="shared" si="572"/>
        <v>5.6202163341925633E-2</v>
      </c>
      <c r="AN492" s="26">
        <f t="shared" si="536"/>
        <v>0.1731854020836259</v>
      </c>
      <c r="AO492" s="26">
        <f t="shared" si="537"/>
        <v>2.4354773397009269E-2</v>
      </c>
      <c r="AP492" s="26">
        <f t="shared" si="538"/>
        <v>3.010649938169209E-2</v>
      </c>
      <c r="AQ492" s="26">
        <f t="shared" si="539"/>
        <v>2.8999994368284064E-2</v>
      </c>
      <c r="AR492" s="26">
        <f t="shared" si="540"/>
        <v>6.2290266269346077E-2</v>
      </c>
      <c r="AS492" s="26">
        <f t="shared" si="541"/>
        <v>3.6788294169593491E-2</v>
      </c>
      <c r="AT492" s="26">
        <f t="shared" si="542"/>
        <v>7.9168845928787139E-3</v>
      </c>
      <c r="AU492" s="26">
        <f t="shared" si="543"/>
        <v>1.2860513841395256E-2</v>
      </c>
      <c r="AV492" s="26">
        <f t="shared" si="544"/>
        <v>1.4218593055658249E-2</v>
      </c>
      <c r="AW492" s="26">
        <f t="shared" si="545"/>
        <v>3.1955228221654891E-2</v>
      </c>
      <c r="AX492" s="26">
        <f t="shared" si="546"/>
        <v>1.0256190391238939E-2</v>
      </c>
      <c r="AY492" s="26">
        <f t="shared" si="547"/>
        <v>1.8355433579451432E-2</v>
      </c>
      <c r="AZ492" s="26">
        <f t="shared" si="548"/>
        <v>5.9549037621497462E-3</v>
      </c>
      <c r="BA492" s="26">
        <f t="shared" si="549"/>
        <v>7.0714368632868252E-3</v>
      </c>
      <c r="BB492" s="26">
        <f t="shared" si="550"/>
        <v>6.7516643991440521E-3</v>
      </c>
      <c r="BC492" s="26">
        <f t="shared" si="551"/>
        <v>5.9248194989625837E-2</v>
      </c>
      <c r="BD492" s="26">
        <f t="shared" si="552"/>
        <v>4.8616968650780745E-2</v>
      </c>
      <c r="BE492" s="26">
        <f t="shared" si="553"/>
        <v>2.3974469069980246E-2</v>
      </c>
      <c r="BF492" s="26">
        <f t="shared" si="554"/>
        <v>4.0462498312756071E-2</v>
      </c>
      <c r="BG492" s="26">
        <f t="shared" si="555"/>
        <v>0.12154987002544627</v>
      </c>
      <c r="BH492" s="26">
        <f t="shared" si="556"/>
        <v>8.2090071484642035E-3</v>
      </c>
      <c r="BI492" s="26">
        <f t="shared" si="557"/>
        <v>1.117597677117012E-2</v>
      </c>
      <c r="BJ492" s="26">
        <f t="shared" si="558"/>
        <v>7.5811253222113602E-3</v>
      </c>
      <c r="BK492" s="26">
        <f t="shared" si="559"/>
        <v>0.14851587026633839</v>
      </c>
      <c r="BL492" s="26">
        <f t="shared" si="560"/>
        <v>3.5121197251940628E-2</v>
      </c>
      <c r="BM492" s="26">
        <f t="shared" si="561"/>
        <v>1.6783058490456693E-2</v>
      </c>
      <c r="BN492" s="26">
        <f t="shared" si="562"/>
        <v>7.5078730480427153E-2</v>
      </c>
      <c r="BO492" s="26">
        <f t="shared" si="563"/>
        <v>9.7704821421012739E-3</v>
      </c>
      <c r="BP492" s="26">
        <f t="shared" si="564"/>
        <v>7.9544172545602827E-3</v>
      </c>
      <c r="BQ492" s="26">
        <f t="shared" si="565"/>
        <v>2.6527525738304334E-2</v>
      </c>
      <c r="BR492" s="26">
        <f t="shared" si="566"/>
        <v>2.5167230171318617E-3</v>
      </c>
      <c r="BS492" s="26">
        <f t="shared" si="567"/>
        <v>1.3205029521999935E-2</v>
      </c>
      <c r="BT492" s="26">
        <f t="shared" si="568"/>
        <v>1.3574070417159367E-2</v>
      </c>
      <c r="BU492" s="26">
        <f t="shared" si="569"/>
        <v>1</v>
      </c>
    </row>
    <row r="493" spans="1:73">
      <c r="A493" s="2" t="str">
        <f>"YE "&amp;TEXT(A21,"mmm-yy")</f>
        <v>YE May-02</v>
      </c>
      <c r="B493" s="9">
        <f t="shared" ref="B493:AJ493" si="576">IF(OR(B10="C",B11="C",B12="C",B13="C",B14="C",B15="C",B16="C",B17="C",B18="C",B19="C",B20="C",B21="C"),"C",SUM(B10:B21))</f>
        <v>1559124</v>
      </c>
      <c r="C493" s="9">
        <f t="shared" si="576"/>
        <v>4813704</v>
      </c>
      <c r="D493" s="9">
        <f t="shared" si="576"/>
        <v>677000</v>
      </c>
      <c r="E493" s="9">
        <f t="shared" si="576"/>
        <v>833797</v>
      </c>
      <c r="F493" s="9">
        <f t="shared" si="576"/>
        <v>804691</v>
      </c>
      <c r="G493" s="9">
        <f t="shared" si="576"/>
        <v>1727251</v>
      </c>
      <c r="H493" s="9">
        <f t="shared" si="576"/>
        <v>1023559</v>
      </c>
      <c r="I493" s="9">
        <f t="shared" si="576"/>
        <v>219778</v>
      </c>
      <c r="J493" s="9">
        <f t="shared" si="576"/>
        <v>353885</v>
      </c>
      <c r="K493" s="9">
        <f t="shared" si="576"/>
        <v>389483</v>
      </c>
      <c r="L493" s="9">
        <f t="shared" si="576"/>
        <v>886298</v>
      </c>
      <c r="M493" s="9">
        <f t="shared" si="576"/>
        <v>285665</v>
      </c>
      <c r="N493" s="9">
        <f t="shared" si="576"/>
        <v>510225</v>
      </c>
      <c r="O493" s="9">
        <f t="shared" si="576"/>
        <v>163529</v>
      </c>
      <c r="P493" s="9">
        <f t="shared" si="576"/>
        <v>194981</v>
      </c>
      <c r="Q493" s="9">
        <f t="shared" si="576"/>
        <v>186768</v>
      </c>
      <c r="R493" s="9">
        <f t="shared" si="576"/>
        <v>1640628</v>
      </c>
      <c r="S493" s="9">
        <f t="shared" si="576"/>
        <v>1348042</v>
      </c>
      <c r="T493" s="9">
        <f t="shared" si="576"/>
        <v>659099</v>
      </c>
      <c r="U493" s="9">
        <f t="shared" si="576"/>
        <v>1118334</v>
      </c>
      <c r="V493" s="9">
        <f t="shared" si="576"/>
        <v>3362357</v>
      </c>
      <c r="W493" s="9">
        <f t="shared" si="576"/>
        <v>226076</v>
      </c>
      <c r="X493" s="9">
        <f t="shared" si="576"/>
        <v>311231</v>
      </c>
      <c r="Y493" s="9">
        <f t="shared" si="576"/>
        <v>207348</v>
      </c>
      <c r="Z493" s="9">
        <f t="shared" si="576"/>
        <v>4107009</v>
      </c>
      <c r="AA493" s="9">
        <f t="shared" si="576"/>
        <v>966818</v>
      </c>
      <c r="AB493" s="9">
        <f t="shared" si="576"/>
        <v>465138</v>
      </c>
      <c r="AC493" s="9">
        <f t="shared" si="576"/>
        <v>2065541</v>
      </c>
      <c r="AD493" s="9">
        <f t="shared" si="576"/>
        <v>270508</v>
      </c>
      <c r="AE493" s="9">
        <f t="shared" si="576"/>
        <v>220122</v>
      </c>
      <c r="AF493" s="9">
        <f t="shared" si="576"/>
        <v>731837</v>
      </c>
      <c r="AG493" s="9">
        <f t="shared" si="576"/>
        <v>68989</v>
      </c>
      <c r="AH493" s="9">
        <f t="shared" si="576"/>
        <v>366011</v>
      </c>
      <c r="AI493" s="9">
        <f t="shared" si="576"/>
        <v>374731</v>
      </c>
      <c r="AJ493" s="9">
        <f t="shared" si="576"/>
        <v>27684489</v>
      </c>
      <c r="AL493" s="1" t="str">
        <f t="shared" si="571"/>
        <v>YE May-02</v>
      </c>
      <c r="AM493" s="26">
        <f t="shared" si="572"/>
        <v>5.631760080527403E-2</v>
      </c>
      <c r="AN493" s="26">
        <f t="shared" si="536"/>
        <v>0.17387729280464595</v>
      </c>
      <c r="AO493" s="26">
        <f t="shared" si="537"/>
        <v>2.4454126641094948E-2</v>
      </c>
      <c r="AP493" s="26">
        <f t="shared" si="538"/>
        <v>3.011783963214925E-2</v>
      </c>
      <c r="AQ493" s="26">
        <f t="shared" si="539"/>
        <v>2.9066492793130477E-2</v>
      </c>
      <c r="AR493" s="26">
        <f t="shared" si="540"/>
        <v>6.2390568234797474E-2</v>
      </c>
      <c r="AS493" s="26">
        <f t="shared" si="541"/>
        <v>3.6972291596207539E-2</v>
      </c>
      <c r="AT493" s="26">
        <f t="shared" si="542"/>
        <v>7.938669194869373E-3</v>
      </c>
      <c r="AU493" s="26">
        <f t="shared" si="543"/>
        <v>1.2782789669695547E-2</v>
      </c>
      <c r="AV493" s="26">
        <f t="shared" si="544"/>
        <v>1.4068636051039266E-2</v>
      </c>
      <c r="AW493" s="26">
        <f t="shared" si="545"/>
        <v>3.2014244510707786E-2</v>
      </c>
      <c r="AX493" s="26">
        <f t="shared" si="546"/>
        <v>1.0318593924561872E-2</v>
      </c>
      <c r="AY493" s="26">
        <f t="shared" si="547"/>
        <v>1.8429995222234371E-2</v>
      </c>
      <c r="AZ493" s="26">
        <f t="shared" si="548"/>
        <v>5.9068816476981027E-3</v>
      </c>
      <c r="BA493" s="26">
        <f t="shared" si="549"/>
        <v>7.042969079183654E-3</v>
      </c>
      <c r="BB493" s="26">
        <f t="shared" si="550"/>
        <v>6.7463047629306074E-3</v>
      </c>
      <c r="BC493" s="26">
        <f t="shared" si="551"/>
        <v>5.926163202795616E-2</v>
      </c>
      <c r="BD493" s="26">
        <f t="shared" si="552"/>
        <v>4.8693042519224392E-2</v>
      </c>
      <c r="BE493" s="26">
        <f t="shared" si="553"/>
        <v>2.3807519076837574E-2</v>
      </c>
      <c r="BF493" s="26">
        <f t="shared" si="554"/>
        <v>4.0395688719412522E-2</v>
      </c>
      <c r="BG493" s="26">
        <f t="shared" si="555"/>
        <v>0.12145273839080072</v>
      </c>
      <c r="BH493" s="26">
        <f t="shared" si="556"/>
        <v>8.1661612031199132E-3</v>
      </c>
      <c r="BI493" s="26">
        <f t="shared" si="557"/>
        <v>1.1242071327377579E-2</v>
      </c>
      <c r="BJ493" s="26">
        <f t="shared" si="558"/>
        <v>7.4896813157721643E-3</v>
      </c>
      <c r="BK493" s="26">
        <f t="shared" si="559"/>
        <v>0.14835054387314139</v>
      </c>
      <c r="BL493" s="26">
        <f t="shared" si="560"/>
        <v>3.4922732364682622E-2</v>
      </c>
      <c r="BM493" s="26">
        <f t="shared" si="561"/>
        <v>1.6801393733509043E-2</v>
      </c>
      <c r="BN493" s="26">
        <f t="shared" si="562"/>
        <v>7.4610046080315948E-2</v>
      </c>
      <c r="BO493" s="26">
        <f t="shared" si="563"/>
        <v>9.7711032340167085E-3</v>
      </c>
      <c r="BP493" s="26">
        <f t="shared" si="564"/>
        <v>7.9510949253930596E-3</v>
      </c>
      <c r="BQ493" s="26">
        <f t="shared" si="565"/>
        <v>2.6434910899023636E-2</v>
      </c>
      <c r="BR493" s="26">
        <f t="shared" si="566"/>
        <v>2.491973032263662E-3</v>
      </c>
      <c r="BS493" s="26">
        <f t="shared" si="567"/>
        <v>1.3220796670655543E-2</v>
      </c>
      <c r="BT493" s="26">
        <f t="shared" si="568"/>
        <v>1.3535774490907164E-2</v>
      </c>
      <c r="BU493" s="26">
        <f t="shared" si="569"/>
        <v>1</v>
      </c>
    </row>
    <row r="494" spans="1:73">
      <c r="A494" s="2" t="str">
        <f>"YE "&amp;TEXT(A22,"mmm-yy")</f>
        <v>YE Jun-02</v>
      </c>
      <c r="B494" s="9">
        <f t="shared" ref="B494:AJ494" si="577">IF(OR(B11="C",B12="C",B13="C",B14="C",B15="C",B16="C",B17="C",B18="C",B19="C",B20="C",B21="C",B22="C"),"C",SUM(B11:B22))</f>
        <v>1564785</v>
      </c>
      <c r="C494" s="9">
        <f t="shared" si="577"/>
        <v>4848595</v>
      </c>
      <c r="D494" s="9">
        <f t="shared" si="577"/>
        <v>677918</v>
      </c>
      <c r="E494" s="9">
        <f t="shared" si="577"/>
        <v>838949</v>
      </c>
      <c r="F494" s="9">
        <f t="shared" si="577"/>
        <v>806378</v>
      </c>
      <c r="G494" s="9">
        <f t="shared" si="577"/>
        <v>1730218</v>
      </c>
      <c r="H494" s="9">
        <f t="shared" si="577"/>
        <v>1027434</v>
      </c>
      <c r="I494" s="9">
        <f t="shared" si="577"/>
        <v>221066</v>
      </c>
      <c r="J494" s="9">
        <f t="shared" si="577"/>
        <v>351337</v>
      </c>
      <c r="K494" s="9">
        <f t="shared" si="577"/>
        <v>385844</v>
      </c>
      <c r="L494" s="9">
        <f t="shared" si="577"/>
        <v>892011</v>
      </c>
      <c r="M494" s="9">
        <f t="shared" si="577"/>
        <v>287612</v>
      </c>
      <c r="N494" s="9">
        <f t="shared" si="577"/>
        <v>511820</v>
      </c>
      <c r="O494" s="9">
        <f t="shared" si="577"/>
        <v>167267</v>
      </c>
      <c r="P494" s="9">
        <f t="shared" si="577"/>
        <v>194813</v>
      </c>
      <c r="Q494" s="9">
        <f t="shared" si="577"/>
        <v>186931</v>
      </c>
      <c r="R494" s="9">
        <f t="shared" si="577"/>
        <v>1645843</v>
      </c>
      <c r="S494" s="9">
        <f t="shared" si="577"/>
        <v>1354880</v>
      </c>
      <c r="T494" s="9">
        <f t="shared" si="577"/>
        <v>659649</v>
      </c>
      <c r="U494" s="9">
        <f t="shared" si="577"/>
        <v>1119963</v>
      </c>
      <c r="V494" s="9">
        <f t="shared" si="577"/>
        <v>3374828</v>
      </c>
      <c r="W494" s="9">
        <f t="shared" si="577"/>
        <v>225927</v>
      </c>
      <c r="X494" s="9">
        <f t="shared" si="577"/>
        <v>311904</v>
      </c>
      <c r="Y494" s="9">
        <f t="shared" si="577"/>
        <v>206210</v>
      </c>
      <c r="Z494" s="9">
        <f t="shared" si="577"/>
        <v>4118868</v>
      </c>
      <c r="AA494" s="9">
        <f t="shared" si="577"/>
        <v>968135</v>
      </c>
      <c r="AB494" s="9">
        <f t="shared" si="577"/>
        <v>469238</v>
      </c>
      <c r="AC494" s="9">
        <f t="shared" si="577"/>
        <v>2067703</v>
      </c>
      <c r="AD494" s="9">
        <f t="shared" si="577"/>
        <v>271402</v>
      </c>
      <c r="AE494" s="9">
        <f t="shared" si="577"/>
        <v>222234</v>
      </c>
      <c r="AF494" s="9">
        <f t="shared" si="577"/>
        <v>740264</v>
      </c>
      <c r="AG494" s="9">
        <f t="shared" si="577"/>
        <v>68174</v>
      </c>
      <c r="AH494" s="9">
        <f t="shared" si="577"/>
        <v>368397</v>
      </c>
      <c r="AI494" s="9">
        <f t="shared" si="577"/>
        <v>377463</v>
      </c>
      <c r="AJ494" s="9">
        <f t="shared" si="577"/>
        <v>27790298</v>
      </c>
      <c r="AL494" s="1" t="str">
        <f t="shared" si="571"/>
        <v>YE Jun-02</v>
      </c>
      <c r="AM494" s="26">
        <f t="shared" si="572"/>
        <v>5.6306880912180217E-2</v>
      </c>
      <c r="AN494" s="26">
        <f t="shared" si="536"/>
        <v>0.17447078113376113</v>
      </c>
      <c r="AO494" s="26">
        <f t="shared" si="537"/>
        <v>2.4394052917316684E-2</v>
      </c>
      <c r="AP494" s="26">
        <f t="shared" si="538"/>
        <v>3.0188557172002979E-2</v>
      </c>
      <c r="AQ494" s="26">
        <f t="shared" si="539"/>
        <v>2.9016529437719596E-2</v>
      </c>
      <c r="AR494" s="26">
        <f t="shared" si="540"/>
        <v>6.2259785771278886E-2</v>
      </c>
      <c r="AS494" s="26">
        <f t="shared" si="541"/>
        <v>3.6970960153072129E-2</v>
      </c>
      <c r="AT494" s="26">
        <f t="shared" si="542"/>
        <v>7.9547905531635529E-3</v>
      </c>
      <c r="AU494" s="26">
        <f t="shared" si="543"/>
        <v>1.2642433701142751E-2</v>
      </c>
      <c r="AV494" s="26">
        <f t="shared" si="544"/>
        <v>1.3884126035640208E-2</v>
      </c>
      <c r="AW494" s="26">
        <f t="shared" si="545"/>
        <v>3.2097928564853821E-2</v>
      </c>
      <c r="AX494" s="26">
        <f t="shared" si="546"/>
        <v>1.0349367250397963E-2</v>
      </c>
      <c r="AY494" s="26">
        <f t="shared" si="547"/>
        <v>1.8417218843784978E-2</v>
      </c>
      <c r="AZ494" s="26">
        <f t="shared" si="548"/>
        <v>6.0188991136403075E-3</v>
      </c>
      <c r="BA494" s="26">
        <f t="shared" si="549"/>
        <v>7.0101083478845746E-3</v>
      </c>
      <c r="BB494" s="26">
        <f t="shared" si="550"/>
        <v>6.7264841852361567E-3</v>
      </c>
      <c r="BC494" s="26">
        <f t="shared" si="551"/>
        <v>5.9223654240771369E-2</v>
      </c>
      <c r="BD494" s="26">
        <f t="shared" si="552"/>
        <v>4.8753705339899554E-2</v>
      </c>
      <c r="BE494" s="26">
        <f t="shared" si="553"/>
        <v>2.3736665220358558E-2</v>
      </c>
      <c r="BF494" s="26">
        <f t="shared" si="554"/>
        <v>4.0300503434687891E-2</v>
      </c>
      <c r="BG494" s="26">
        <f t="shared" si="555"/>
        <v>0.1214390720099511</v>
      </c>
      <c r="BH494" s="26">
        <f t="shared" si="556"/>
        <v>8.1297077131018882E-3</v>
      </c>
      <c r="BI494" s="26">
        <f t="shared" si="557"/>
        <v>1.122348526093531E-2</v>
      </c>
      <c r="BJ494" s="26">
        <f t="shared" si="558"/>
        <v>7.4202155011076172E-3</v>
      </c>
      <c r="BK494" s="26">
        <f t="shared" si="559"/>
        <v>0.14821244450131482</v>
      </c>
      <c r="BL494" s="26">
        <f t="shared" si="560"/>
        <v>3.4837157917486164E-2</v>
      </c>
      <c r="BM494" s="26">
        <f t="shared" si="561"/>
        <v>1.6884957476886359E-2</v>
      </c>
      <c r="BN494" s="26">
        <f t="shared" si="562"/>
        <v>7.4403772136592425E-2</v>
      </c>
      <c r="BO494" s="26">
        <f t="shared" si="563"/>
        <v>9.7660701587294965E-3</v>
      </c>
      <c r="BP494" s="26">
        <f t="shared" si="564"/>
        <v>7.9968196094910536E-3</v>
      </c>
      <c r="BQ494" s="26">
        <f t="shared" si="565"/>
        <v>2.6637497733921385E-2</v>
      </c>
      <c r="BR494" s="26">
        <f t="shared" si="566"/>
        <v>2.4531582928689717E-3</v>
      </c>
      <c r="BS494" s="26">
        <f t="shared" si="567"/>
        <v>1.3256317006748182E-2</v>
      </c>
      <c r="BT494" s="26">
        <f t="shared" si="568"/>
        <v>1.3582545966221736E-2</v>
      </c>
      <c r="BU494" s="26">
        <f t="shared" si="569"/>
        <v>1</v>
      </c>
    </row>
    <row r="495" spans="1:73">
      <c r="A495" s="2" t="str">
        <f>"YE "&amp;TEXT(A23,"mmm-yy")</f>
        <v>YE Jul-02</v>
      </c>
      <c r="B495" s="9">
        <f t="shared" ref="B495:AJ495" si="578">IF(OR(B12="C",B13="C",B14="C",B15="C",B16="C",B17="C",B18="C",B19="C",B20="C",B21="C",B22="C",B23="C"),"C",SUM(B12:B23))</f>
        <v>1569519</v>
      </c>
      <c r="C495" s="9">
        <f t="shared" si="578"/>
        <v>4877754</v>
      </c>
      <c r="D495" s="9">
        <f t="shared" si="578"/>
        <v>680555</v>
      </c>
      <c r="E495" s="9">
        <f t="shared" si="578"/>
        <v>846586</v>
      </c>
      <c r="F495" s="9">
        <f t="shared" si="578"/>
        <v>806461</v>
      </c>
      <c r="G495" s="9">
        <f t="shared" si="578"/>
        <v>1735573</v>
      </c>
      <c r="H495" s="9">
        <f t="shared" si="578"/>
        <v>1033342</v>
      </c>
      <c r="I495" s="9">
        <f t="shared" si="578"/>
        <v>220025</v>
      </c>
      <c r="J495" s="9">
        <f t="shared" si="578"/>
        <v>350415</v>
      </c>
      <c r="K495" s="9">
        <f t="shared" si="578"/>
        <v>387308</v>
      </c>
      <c r="L495" s="9">
        <f t="shared" si="578"/>
        <v>895881</v>
      </c>
      <c r="M495" s="9">
        <f t="shared" si="578"/>
        <v>292543</v>
      </c>
      <c r="N495" s="9">
        <f t="shared" si="578"/>
        <v>513383</v>
      </c>
      <c r="O495" s="9">
        <f t="shared" si="578"/>
        <v>165806</v>
      </c>
      <c r="P495" s="9">
        <f t="shared" si="578"/>
        <v>196631</v>
      </c>
      <c r="Q495" s="9">
        <f t="shared" si="578"/>
        <v>187071</v>
      </c>
      <c r="R495" s="9">
        <f t="shared" si="578"/>
        <v>1655913</v>
      </c>
      <c r="S495" s="9">
        <f t="shared" si="578"/>
        <v>1366259</v>
      </c>
      <c r="T495" s="9">
        <f t="shared" si="578"/>
        <v>657287</v>
      </c>
      <c r="U495" s="9">
        <f t="shared" si="578"/>
        <v>1116892</v>
      </c>
      <c r="V495" s="9">
        <f t="shared" si="578"/>
        <v>3404004</v>
      </c>
      <c r="W495" s="9">
        <f t="shared" si="578"/>
        <v>227565</v>
      </c>
      <c r="X495" s="9">
        <f t="shared" si="578"/>
        <v>314019</v>
      </c>
      <c r="Y495" s="9">
        <f t="shared" si="578"/>
        <v>203564</v>
      </c>
      <c r="Z495" s="9">
        <f t="shared" si="578"/>
        <v>4149151</v>
      </c>
      <c r="AA495" s="9">
        <f t="shared" si="578"/>
        <v>973025</v>
      </c>
      <c r="AB495" s="9">
        <f t="shared" si="578"/>
        <v>474758</v>
      </c>
      <c r="AC495" s="9">
        <f t="shared" si="578"/>
        <v>2064691</v>
      </c>
      <c r="AD495" s="9">
        <f t="shared" si="578"/>
        <v>272820</v>
      </c>
      <c r="AE495" s="9">
        <f t="shared" si="578"/>
        <v>225090</v>
      </c>
      <c r="AF495" s="9">
        <f t="shared" si="578"/>
        <v>748078</v>
      </c>
      <c r="AG495" s="9">
        <f t="shared" si="578"/>
        <v>67928</v>
      </c>
      <c r="AH495" s="9">
        <f t="shared" si="578"/>
        <v>370535</v>
      </c>
      <c r="AI495" s="9">
        <f t="shared" si="578"/>
        <v>379549</v>
      </c>
      <c r="AJ495" s="9">
        <f t="shared" si="578"/>
        <v>27914554</v>
      </c>
      <c r="AL495" s="1" t="str">
        <f t="shared" si="571"/>
        <v>YE Jul-02</v>
      </c>
      <c r="AM495" s="26">
        <f t="shared" si="572"/>
        <v>5.6225831156034231E-2</v>
      </c>
      <c r="AN495" s="26">
        <f t="shared" si="536"/>
        <v>0.1747387402284844</v>
      </c>
      <c r="AO495" s="26">
        <f t="shared" si="537"/>
        <v>2.4379934567466132E-2</v>
      </c>
      <c r="AP495" s="26">
        <f t="shared" si="538"/>
        <v>3.0327763789455495E-2</v>
      </c>
      <c r="AQ495" s="26">
        <f t="shared" si="539"/>
        <v>2.8890341575939203E-2</v>
      </c>
      <c r="AR495" s="26">
        <f t="shared" si="540"/>
        <v>6.2174484320974645E-2</v>
      </c>
      <c r="AS495" s="26">
        <f t="shared" si="541"/>
        <v>3.7018037257553892E-2</v>
      </c>
      <c r="AT495" s="26">
        <f t="shared" si="542"/>
        <v>7.8820890349887013E-3</v>
      </c>
      <c r="AU495" s="26">
        <f t="shared" si="543"/>
        <v>1.2553129095309923E-2</v>
      </c>
      <c r="AV495" s="26">
        <f t="shared" si="544"/>
        <v>1.3874769412400427E-2</v>
      </c>
      <c r="AW495" s="26">
        <f t="shared" si="545"/>
        <v>3.2093688475194698E-2</v>
      </c>
      <c r="AX495" s="26">
        <f t="shared" si="546"/>
        <v>1.0479945336042266E-2</v>
      </c>
      <c r="AY495" s="26">
        <f t="shared" si="547"/>
        <v>1.8391230610383388E-2</v>
      </c>
      <c r="AZ495" s="26">
        <f t="shared" si="548"/>
        <v>5.9397689105116997E-3</v>
      </c>
      <c r="BA495" s="26">
        <f t="shared" si="549"/>
        <v>7.0440315829513166E-3</v>
      </c>
      <c r="BB495" s="26">
        <f t="shared" si="550"/>
        <v>6.7015579041671235E-3</v>
      </c>
      <c r="BC495" s="26">
        <f t="shared" si="551"/>
        <v>5.9320775821816822E-2</v>
      </c>
      <c r="BD495" s="26">
        <f t="shared" si="552"/>
        <v>4.8944324885147723E-2</v>
      </c>
      <c r="BE495" s="26">
        <f t="shared" si="553"/>
        <v>2.3546390889856238E-2</v>
      </c>
      <c r="BF495" s="26">
        <f t="shared" si="554"/>
        <v>4.0011099586258841E-2</v>
      </c>
      <c r="BG495" s="26">
        <f t="shared" si="555"/>
        <v>0.12194370004980198</v>
      </c>
      <c r="BH495" s="26">
        <f t="shared" si="556"/>
        <v>8.1521990285067774E-3</v>
      </c>
      <c r="BI495" s="26">
        <f t="shared" si="557"/>
        <v>1.1249293110683409E-2</v>
      </c>
      <c r="BJ495" s="26">
        <f t="shared" si="558"/>
        <v>7.2923966472829907E-3</v>
      </c>
      <c r="BK495" s="26">
        <f t="shared" si="559"/>
        <v>0.14863755301266859</v>
      </c>
      <c r="BL495" s="26">
        <f t="shared" si="560"/>
        <v>3.4857264780228978E-2</v>
      </c>
      <c r="BM495" s="26">
        <f t="shared" si="561"/>
        <v>1.7007543806718171E-2</v>
      </c>
      <c r="BN495" s="26">
        <f t="shared" si="562"/>
        <v>7.3964678067218986E-2</v>
      </c>
      <c r="BO495" s="26">
        <f t="shared" si="563"/>
        <v>9.7733963437137486E-3</v>
      </c>
      <c r="BP495" s="26">
        <f t="shared" si="564"/>
        <v>8.0635356022525032E-3</v>
      </c>
      <c r="BQ495" s="26">
        <f t="shared" si="565"/>
        <v>2.6798851953715615E-2</v>
      </c>
      <c r="BR495" s="26">
        <f t="shared" si="566"/>
        <v>2.4334259469092718E-3</v>
      </c>
      <c r="BS495" s="26">
        <f t="shared" si="567"/>
        <v>1.3273900059445693E-2</v>
      </c>
      <c r="BT495" s="26">
        <f t="shared" si="568"/>
        <v>1.3596814049044094E-2</v>
      </c>
      <c r="BU495" s="26">
        <f t="shared" si="569"/>
        <v>1</v>
      </c>
    </row>
    <row r="496" spans="1:73">
      <c r="A496" s="2" t="str">
        <f>"YE "&amp;TEXT(A24,"mmm-yy")</f>
        <v>YE Aug-02</v>
      </c>
      <c r="B496" s="9">
        <f t="shared" ref="B496:AJ496" si="579">IF(OR(B13="C",B14="C",B15="C",B16="C",B17="C",B18="C",B19="C",B20="C",B21="C",B22="C",B23="C",B24="C"),"C",SUM(B13:B24))</f>
        <v>1574012</v>
      </c>
      <c r="C496" s="9">
        <f t="shared" si="579"/>
        <v>4908408</v>
      </c>
      <c r="D496" s="9">
        <f t="shared" si="579"/>
        <v>684788</v>
      </c>
      <c r="E496" s="9">
        <f t="shared" si="579"/>
        <v>847277</v>
      </c>
      <c r="F496" s="9">
        <f t="shared" si="579"/>
        <v>806163</v>
      </c>
      <c r="G496" s="9">
        <f t="shared" si="579"/>
        <v>1744727</v>
      </c>
      <c r="H496" s="9">
        <f t="shared" si="579"/>
        <v>1039637</v>
      </c>
      <c r="I496" s="9">
        <f t="shared" si="579"/>
        <v>220891</v>
      </c>
      <c r="J496" s="9">
        <f t="shared" si="579"/>
        <v>350115</v>
      </c>
      <c r="K496" s="9">
        <f t="shared" si="579"/>
        <v>390308</v>
      </c>
      <c r="L496" s="9">
        <f t="shared" si="579"/>
        <v>902811</v>
      </c>
      <c r="M496" s="9">
        <f t="shared" si="579"/>
        <v>293461</v>
      </c>
      <c r="N496" s="9">
        <f t="shared" si="579"/>
        <v>517272</v>
      </c>
      <c r="O496" s="9">
        <f t="shared" si="579"/>
        <v>164285</v>
      </c>
      <c r="P496" s="9">
        <f t="shared" si="579"/>
        <v>198055</v>
      </c>
      <c r="Q496" s="9">
        <f t="shared" si="579"/>
        <v>187303</v>
      </c>
      <c r="R496" s="9">
        <f t="shared" si="579"/>
        <v>1661282</v>
      </c>
      <c r="S496" s="9">
        <f t="shared" si="579"/>
        <v>1374257</v>
      </c>
      <c r="T496" s="9">
        <f t="shared" si="579"/>
        <v>655234</v>
      </c>
      <c r="U496" s="9">
        <f t="shared" si="579"/>
        <v>1115251</v>
      </c>
      <c r="V496" s="9">
        <f t="shared" si="579"/>
        <v>3400671</v>
      </c>
      <c r="W496" s="9">
        <f t="shared" si="579"/>
        <v>228953</v>
      </c>
      <c r="X496" s="9">
        <f t="shared" si="579"/>
        <v>315505</v>
      </c>
      <c r="Y496" s="9">
        <f t="shared" si="579"/>
        <v>202449</v>
      </c>
      <c r="Z496" s="9">
        <f t="shared" si="579"/>
        <v>4147578</v>
      </c>
      <c r="AA496" s="9">
        <f t="shared" si="579"/>
        <v>973556</v>
      </c>
      <c r="AB496" s="9">
        <f t="shared" si="579"/>
        <v>478786</v>
      </c>
      <c r="AC496" s="9">
        <f t="shared" si="579"/>
        <v>2049252</v>
      </c>
      <c r="AD496" s="9">
        <f t="shared" si="579"/>
        <v>275535</v>
      </c>
      <c r="AE496" s="9">
        <f t="shared" si="579"/>
        <v>227536</v>
      </c>
      <c r="AF496" s="9">
        <f t="shared" si="579"/>
        <v>750839</v>
      </c>
      <c r="AG496" s="9">
        <f t="shared" si="579"/>
        <v>67376</v>
      </c>
      <c r="AH496" s="9">
        <f t="shared" si="579"/>
        <v>371664</v>
      </c>
      <c r="AI496" s="9">
        <f t="shared" si="579"/>
        <v>382249</v>
      </c>
      <c r="AJ496" s="9">
        <f t="shared" si="579"/>
        <v>27985632</v>
      </c>
      <c r="AL496" s="1" t="str">
        <f t="shared" si="571"/>
        <v>YE Aug-02</v>
      </c>
      <c r="AM496" s="26">
        <f t="shared" si="572"/>
        <v>5.6243575274626638E-2</v>
      </c>
      <c r="AN496" s="26">
        <f t="shared" si="536"/>
        <v>0.17539028598675205</v>
      </c>
      <c r="AO496" s="26">
        <f t="shared" si="537"/>
        <v>2.4469270517099632E-2</v>
      </c>
      <c r="AP496" s="26">
        <f t="shared" si="538"/>
        <v>3.0275428477012777E-2</v>
      </c>
      <c r="AQ496" s="26">
        <f t="shared" si="539"/>
        <v>2.8806317470336205E-2</v>
      </c>
      <c r="AR496" s="26">
        <f t="shared" si="540"/>
        <v>6.2343669780264385E-2</v>
      </c>
      <c r="AS496" s="26">
        <f t="shared" si="541"/>
        <v>3.7148955578348207E-2</v>
      </c>
      <c r="AT496" s="26">
        <f t="shared" si="542"/>
        <v>7.8930145297415478E-3</v>
      </c>
      <c r="AU496" s="26">
        <f t="shared" si="543"/>
        <v>1.2510526830339225E-2</v>
      </c>
      <c r="AV496" s="26">
        <f t="shared" si="544"/>
        <v>1.3946728092472594E-2</v>
      </c>
      <c r="AW496" s="26">
        <f t="shared" si="545"/>
        <v>3.2259803887937928E-2</v>
      </c>
      <c r="AX496" s="26">
        <f t="shared" si="546"/>
        <v>1.0486130883161759E-2</v>
      </c>
      <c r="AY496" s="26">
        <f t="shared" si="547"/>
        <v>1.8483484668132561E-2</v>
      </c>
      <c r="AZ496" s="26">
        <f t="shared" si="548"/>
        <v>5.8703337484034661E-3</v>
      </c>
      <c r="BA496" s="26">
        <f t="shared" si="549"/>
        <v>7.0770243816541288E-3</v>
      </c>
      <c r="BB496" s="26">
        <f t="shared" si="550"/>
        <v>6.6928272336318866E-3</v>
      </c>
      <c r="BC496" s="26">
        <f t="shared" si="551"/>
        <v>5.9361961166358508E-2</v>
      </c>
      <c r="BD496" s="26">
        <f t="shared" si="552"/>
        <v>4.9105805436160957E-2</v>
      </c>
      <c r="BE496" s="26">
        <f t="shared" si="553"/>
        <v>2.3413228616741621E-2</v>
      </c>
      <c r="BF496" s="26">
        <f t="shared" si="554"/>
        <v>3.9850842032082751E-2</v>
      </c>
      <c r="BG496" s="26">
        <f t="shared" si="555"/>
        <v>0.12151489021223462</v>
      </c>
      <c r="BH496" s="26">
        <f t="shared" si="556"/>
        <v>8.1810909255149219E-3</v>
      </c>
      <c r="BI496" s="26">
        <f t="shared" si="557"/>
        <v>1.1273820794899326E-2</v>
      </c>
      <c r="BJ496" s="26">
        <f t="shared" si="558"/>
        <v>7.2340335212011646E-3</v>
      </c>
      <c r="BK496" s="26">
        <f t="shared" si="559"/>
        <v>0.14820383545385002</v>
      </c>
      <c r="BL496" s="26">
        <f t="shared" si="560"/>
        <v>3.4787708206839851E-2</v>
      </c>
      <c r="BM496" s="26">
        <f t="shared" si="561"/>
        <v>1.7108278991162323E-2</v>
      </c>
      <c r="BN496" s="26">
        <f t="shared" si="562"/>
        <v>7.3225146389404389E-2</v>
      </c>
      <c r="BO496" s="26">
        <f t="shared" si="563"/>
        <v>9.8455879073947664E-3</v>
      </c>
      <c r="BP496" s="26">
        <f t="shared" si="564"/>
        <v>8.130457800631409E-3</v>
      </c>
      <c r="BQ496" s="26">
        <f t="shared" si="565"/>
        <v>2.6829445909958366E-2</v>
      </c>
      <c r="BR496" s="26">
        <f t="shared" si="566"/>
        <v>2.4075211165500926E-3</v>
      </c>
      <c r="BS496" s="26">
        <f t="shared" si="567"/>
        <v>1.3280529094358133E-2</v>
      </c>
      <c r="BT496" s="26">
        <f t="shared" si="568"/>
        <v>1.3658758894564181E-2</v>
      </c>
      <c r="BU496" s="26">
        <f t="shared" si="569"/>
        <v>1</v>
      </c>
    </row>
    <row r="497" spans="1:73">
      <c r="A497" s="2" t="str">
        <f>"YE "&amp;TEXT(A25,"mmm-yy")</f>
        <v>YE Sep-02</v>
      </c>
      <c r="B497" s="9">
        <f t="shared" ref="B497:AJ497" si="580">IF(OR(B14="C",B15="C",B16="C",B17="C",B18="C",B19="C",B20="C",B21="C",B22="C",B23="C",B24="C",B25="C"),"C",SUM(B14:B25))</f>
        <v>1577820</v>
      </c>
      <c r="C497" s="9">
        <f t="shared" si="580"/>
        <v>4940060</v>
      </c>
      <c r="D497" s="9">
        <f t="shared" si="580"/>
        <v>689229</v>
      </c>
      <c r="E497" s="9">
        <f t="shared" si="580"/>
        <v>849074</v>
      </c>
      <c r="F497" s="9">
        <f t="shared" si="580"/>
        <v>806145</v>
      </c>
      <c r="G497" s="9">
        <f t="shared" si="580"/>
        <v>1750636</v>
      </c>
      <c r="H497" s="9">
        <f t="shared" si="580"/>
        <v>1038448</v>
      </c>
      <c r="I497" s="9">
        <f t="shared" si="580"/>
        <v>220193</v>
      </c>
      <c r="J497" s="9">
        <f t="shared" si="580"/>
        <v>349073</v>
      </c>
      <c r="K497" s="9">
        <f t="shared" si="580"/>
        <v>389129</v>
      </c>
      <c r="L497" s="9">
        <f t="shared" si="580"/>
        <v>906887</v>
      </c>
      <c r="M497" s="9">
        <f t="shared" si="580"/>
        <v>294537</v>
      </c>
      <c r="N497" s="9">
        <f t="shared" si="580"/>
        <v>524193</v>
      </c>
      <c r="O497" s="9">
        <f t="shared" si="580"/>
        <v>163564</v>
      </c>
      <c r="P497" s="9">
        <f t="shared" si="580"/>
        <v>198793</v>
      </c>
      <c r="Q497" s="9">
        <f t="shared" si="580"/>
        <v>186347</v>
      </c>
      <c r="R497" s="9">
        <f t="shared" si="580"/>
        <v>1658126</v>
      </c>
      <c r="S497" s="9">
        <f t="shared" si="580"/>
        <v>1375267</v>
      </c>
      <c r="T497" s="9">
        <f t="shared" si="580"/>
        <v>654396</v>
      </c>
      <c r="U497" s="9">
        <f t="shared" si="580"/>
        <v>1118816</v>
      </c>
      <c r="V497" s="9">
        <f t="shared" si="580"/>
        <v>3417263</v>
      </c>
      <c r="W497" s="9">
        <f t="shared" si="580"/>
        <v>228778</v>
      </c>
      <c r="X497" s="9">
        <f t="shared" si="580"/>
        <v>318435</v>
      </c>
      <c r="Y497" s="9">
        <f t="shared" si="580"/>
        <v>202497</v>
      </c>
      <c r="Z497" s="9">
        <f t="shared" si="580"/>
        <v>4166974</v>
      </c>
      <c r="AA497" s="9">
        <f t="shared" si="580"/>
        <v>975095</v>
      </c>
      <c r="AB497" s="9">
        <f t="shared" si="580"/>
        <v>478754</v>
      </c>
      <c r="AC497" s="9">
        <f t="shared" si="580"/>
        <v>2033176</v>
      </c>
      <c r="AD497" s="9">
        <f t="shared" si="580"/>
        <v>277960</v>
      </c>
      <c r="AE497" s="9">
        <f t="shared" si="580"/>
        <v>229365</v>
      </c>
      <c r="AF497" s="9">
        <f t="shared" si="580"/>
        <v>751598</v>
      </c>
      <c r="AG497" s="9">
        <f t="shared" si="580"/>
        <v>67216</v>
      </c>
      <c r="AH497" s="9">
        <f t="shared" si="580"/>
        <v>373751</v>
      </c>
      <c r="AI497" s="9">
        <f t="shared" si="580"/>
        <v>383154</v>
      </c>
      <c r="AJ497" s="9">
        <f t="shared" si="580"/>
        <v>28052488</v>
      </c>
      <c r="AL497" s="1" t="str">
        <f t="shared" si="571"/>
        <v>YE Sep-02</v>
      </c>
      <c r="AM497" s="26">
        <f t="shared" si="572"/>
        <v>5.6245278493658034E-2</v>
      </c>
      <c r="AN497" s="26">
        <f t="shared" si="536"/>
        <v>0.1761006011302812</v>
      </c>
      <c r="AO497" s="26">
        <f t="shared" si="537"/>
        <v>2.4569264587155335E-2</v>
      </c>
      <c r="AP497" s="26">
        <f t="shared" si="538"/>
        <v>3.0267333150628208E-2</v>
      </c>
      <c r="AQ497" s="26">
        <f t="shared" si="539"/>
        <v>2.873702325440795E-2</v>
      </c>
      <c r="AR497" s="26">
        <f t="shared" si="540"/>
        <v>6.2405730286739632E-2</v>
      </c>
      <c r="AS497" s="26">
        <f t="shared" si="541"/>
        <v>3.7018035619514389E-2</v>
      </c>
      <c r="AT497" s="26">
        <f t="shared" si="542"/>
        <v>7.84932160028016E-3</v>
      </c>
      <c r="AU497" s="26">
        <f t="shared" si="543"/>
        <v>1.244356650290698E-2</v>
      </c>
      <c r="AV497" s="26">
        <f t="shared" si="544"/>
        <v>1.3871461240799746E-2</v>
      </c>
      <c r="AW497" s="26">
        <f t="shared" si="545"/>
        <v>3.2328219871264184E-2</v>
      </c>
      <c r="AX497" s="26">
        <f t="shared" si="546"/>
        <v>1.0499496515246705E-2</v>
      </c>
      <c r="AY497" s="26">
        <f t="shared" si="547"/>
        <v>1.868615004843777E-2</v>
      </c>
      <c r="AZ497" s="26">
        <f t="shared" si="548"/>
        <v>5.8306414746528007E-3</v>
      </c>
      <c r="BA497" s="26">
        <f t="shared" si="549"/>
        <v>7.0864659134690653E-3</v>
      </c>
      <c r="BB497" s="26">
        <f t="shared" si="550"/>
        <v>6.6427976014106129E-3</v>
      </c>
      <c r="BC497" s="26">
        <f t="shared" si="551"/>
        <v>5.9107983577071664E-2</v>
      </c>
      <c r="BD497" s="26">
        <f t="shared" si="552"/>
        <v>4.9024778123067013E-2</v>
      </c>
      <c r="BE497" s="26">
        <f t="shared" si="553"/>
        <v>2.3327556543291276E-2</v>
      </c>
      <c r="BF497" s="26">
        <f t="shared" si="554"/>
        <v>3.9882950845572057E-2</v>
      </c>
      <c r="BG497" s="26">
        <f t="shared" si="555"/>
        <v>0.12181675293827771</v>
      </c>
      <c r="BH497" s="26">
        <f t="shared" si="556"/>
        <v>8.1553550615546117E-3</v>
      </c>
      <c r="BI497" s="26">
        <f t="shared" si="557"/>
        <v>1.1351399562135095E-2</v>
      </c>
      <c r="BJ497" s="26">
        <f t="shared" si="558"/>
        <v>7.2185041127189858E-3</v>
      </c>
      <c r="BK497" s="26">
        <f t="shared" si="559"/>
        <v>0.1485420473221484</v>
      </c>
      <c r="BL497" s="26">
        <f t="shared" si="560"/>
        <v>3.4759661959395546E-2</v>
      </c>
      <c r="BM497" s="26">
        <f t="shared" si="561"/>
        <v>1.7066365022596213E-2</v>
      </c>
      <c r="BN497" s="26">
        <f t="shared" si="562"/>
        <v>7.2477564200366107E-2</v>
      </c>
      <c r="BO497" s="26">
        <f t="shared" si="563"/>
        <v>9.9085685376641107E-3</v>
      </c>
      <c r="BP497" s="26">
        <f t="shared" si="564"/>
        <v>8.1762801217489158E-3</v>
      </c>
      <c r="BQ497" s="26">
        <f t="shared" si="565"/>
        <v>2.6792561144665671E-2</v>
      </c>
      <c r="BR497" s="26">
        <f t="shared" si="566"/>
        <v>2.3960798058268486E-3</v>
      </c>
      <c r="BS497" s="26">
        <f t="shared" si="567"/>
        <v>1.3323274570155775E-2</v>
      </c>
      <c r="BT497" s="26">
        <f t="shared" si="568"/>
        <v>1.3658467655346649E-2</v>
      </c>
      <c r="BU497" s="26">
        <f t="shared" si="569"/>
        <v>1</v>
      </c>
    </row>
    <row r="498" spans="1:73">
      <c r="A498" s="2" t="str">
        <f>"YE "&amp;TEXT(A26,"mmm-yy")</f>
        <v>YE Oct-02</v>
      </c>
      <c r="B498" s="9">
        <f t="shared" ref="B498:AJ498" si="581">IF(OR(B15="C",B16="C",B17="C",B18="C",B19="C",B20="C",B21="C",B22="C",B23="C",B24="C",B25="C",B26="C"),"C",SUM(B15:B26))</f>
        <v>1580440</v>
      </c>
      <c r="C498" s="9">
        <f t="shared" si="581"/>
        <v>4996483</v>
      </c>
      <c r="D498" s="9">
        <f t="shared" si="581"/>
        <v>691169</v>
      </c>
      <c r="E498" s="9">
        <f t="shared" si="581"/>
        <v>845187</v>
      </c>
      <c r="F498" s="9">
        <f t="shared" si="581"/>
        <v>805079</v>
      </c>
      <c r="G498" s="9">
        <f t="shared" si="581"/>
        <v>1751997</v>
      </c>
      <c r="H498" s="9">
        <f t="shared" si="581"/>
        <v>1042921</v>
      </c>
      <c r="I498" s="9">
        <f t="shared" si="581"/>
        <v>221756</v>
      </c>
      <c r="J498" s="9">
        <f t="shared" si="581"/>
        <v>347001</v>
      </c>
      <c r="K498" s="9">
        <f t="shared" si="581"/>
        <v>394811</v>
      </c>
      <c r="L498" s="9">
        <f t="shared" si="581"/>
        <v>908622</v>
      </c>
      <c r="M498" s="9">
        <f t="shared" si="581"/>
        <v>299007</v>
      </c>
      <c r="N498" s="9">
        <f t="shared" si="581"/>
        <v>533200</v>
      </c>
      <c r="O498" s="9">
        <f t="shared" si="581"/>
        <v>161906</v>
      </c>
      <c r="P498" s="9">
        <f t="shared" si="581"/>
        <v>201865</v>
      </c>
      <c r="Q498" s="9">
        <f t="shared" si="581"/>
        <v>184610</v>
      </c>
      <c r="R498" s="9">
        <f t="shared" si="581"/>
        <v>1673673</v>
      </c>
      <c r="S498" s="9">
        <f t="shared" si="581"/>
        <v>1391983</v>
      </c>
      <c r="T498" s="9">
        <f t="shared" si="581"/>
        <v>651188</v>
      </c>
      <c r="U498" s="9">
        <f t="shared" si="581"/>
        <v>1120249</v>
      </c>
      <c r="V498" s="9">
        <f t="shared" si="581"/>
        <v>3450435</v>
      </c>
      <c r="W498" s="9">
        <f t="shared" si="581"/>
        <v>227943</v>
      </c>
      <c r="X498" s="9">
        <f t="shared" si="581"/>
        <v>320814</v>
      </c>
      <c r="Y498" s="9">
        <f t="shared" si="581"/>
        <v>204394</v>
      </c>
      <c r="Z498" s="9">
        <f t="shared" si="581"/>
        <v>4203586</v>
      </c>
      <c r="AA498" s="9">
        <f t="shared" si="581"/>
        <v>975907</v>
      </c>
      <c r="AB498" s="9">
        <f t="shared" si="581"/>
        <v>479888</v>
      </c>
      <c r="AC498" s="9">
        <f t="shared" si="581"/>
        <v>2022308</v>
      </c>
      <c r="AD498" s="9">
        <f t="shared" si="581"/>
        <v>277975</v>
      </c>
      <c r="AE498" s="9">
        <f t="shared" si="581"/>
        <v>231296</v>
      </c>
      <c r="AF498" s="9">
        <f t="shared" si="581"/>
        <v>753219</v>
      </c>
      <c r="AG498" s="9">
        <f t="shared" si="581"/>
        <v>66487</v>
      </c>
      <c r="AH498" s="9">
        <f t="shared" si="581"/>
        <v>374604</v>
      </c>
      <c r="AI498" s="9">
        <f t="shared" si="581"/>
        <v>384565</v>
      </c>
      <c r="AJ498" s="9">
        <f t="shared" si="581"/>
        <v>28180978</v>
      </c>
      <c r="AL498" s="1" t="str">
        <f t="shared" si="571"/>
        <v>YE Oct-02</v>
      </c>
      <c r="AM498" s="26">
        <f t="shared" si="572"/>
        <v>5.6081800993563816E-2</v>
      </c>
      <c r="AN498" s="26">
        <f t="shared" si="536"/>
        <v>0.17729984388760389</v>
      </c>
      <c r="AO498" s="26">
        <f t="shared" si="537"/>
        <v>2.452608280663645E-2</v>
      </c>
      <c r="AP498" s="26">
        <f t="shared" si="538"/>
        <v>2.999140058233607E-2</v>
      </c>
      <c r="AQ498" s="26">
        <f t="shared" si="539"/>
        <v>2.8568171054957708E-2</v>
      </c>
      <c r="AR498" s="26">
        <f t="shared" si="540"/>
        <v>6.2169488936828242E-2</v>
      </c>
      <c r="AS498" s="26">
        <f t="shared" si="541"/>
        <v>3.7007977508800437E-2</v>
      </c>
      <c r="AT498" s="26">
        <f t="shared" si="542"/>
        <v>7.8689958879354718E-3</v>
      </c>
      <c r="AU498" s="26">
        <f t="shared" si="543"/>
        <v>1.2313305805071775E-2</v>
      </c>
      <c r="AV498" s="26">
        <f t="shared" si="544"/>
        <v>1.4009840254656883E-2</v>
      </c>
      <c r="AW498" s="26">
        <f t="shared" si="545"/>
        <v>3.2242387045616376E-2</v>
      </c>
      <c r="AX498" s="26">
        <f t="shared" si="546"/>
        <v>1.0610242128573394E-2</v>
      </c>
      <c r="AY498" s="26">
        <f t="shared" si="547"/>
        <v>1.8920564076945805E-2</v>
      </c>
      <c r="AZ498" s="26">
        <f t="shared" si="548"/>
        <v>5.7452228946773959E-3</v>
      </c>
      <c r="BA498" s="26">
        <f t="shared" si="549"/>
        <v>7.1631651676531596E-3</v>
      </c>
      <c r="BB498" s="26">
        <f t="shared" si="550"/>
        <v>6.5508727198892811E-3</v>
      </c>
      <c r="BC498" s="26">
        <f t="shared" si="551"/>
        <v>5.9390167367505839E-2</v>
      </c>
      <c r="BD498" s="26">
        <f t="shared" si="552"/>
        <v>4.9394417752286666E-2</v>
      </c>
      <c r="BE498" s="26">
        <f t="shared" si="553"/>
        <v>2.3107359865225403E-2</v>
      </c>
      <c r="BF498" s="26">
        <f t="shared" si="554"/>
        <v>3.975195608896185E-2</v>
      </c>
      <c r="BG498" s="26">
        <f t="shared" si="555"/>
        <v>0.12243844056796041</v>
      </c>
      <c r="BH498" s="26">
        <f t="shared" si="556"/>
        <v>8.0885411428943312E-3</v>
      </c>
      <c r="BI498" s="26">
        <f t="shared" si="557"/>
        <v>1.1384061972583067E-2</v>
      </c>
      <c r="BJ498" s="26">
        <f t="shared" si="558"/>
        <v>7.252906552781809E-3</v>
      </c>
      <c r="BK498" s="26">
        <f t="shared" si="559"/>
        <v>0.14916395023621962</v>
      </c>
      <c r="BL498" s="26">
        <f t="shared" si="560"/>
        <v>3.462999048507117E-2</v>
      </c>
      <c r="BM498" s="26">
        <f t="shared" si="561"/>
        <v>1.7028791548682237E-2</v>
      </c>
      <c r="BN498" s="26">
        <f t="shared" si="562"/>
        <v>7.1761455546361805E-2</v>
      </c>
      <c r="BO498" s="26">
        <f t="shared" si="563"/>
        <v>9.8639231044430047E-3</v>
      </c>
      <c r="BP498" s="26">
        <f t="shared" si="564"/>
        <v>8.2075221094172097E-3</v>
      </c>
      <c r="BQ498" s="26">
        <f t="shared" si="565"/>
        <v>2.6727922643422809E-2</v>
      </c>
      <c r="BR498" s="26">
        <f t="shared" si="566"/>
        <v>2.3592864662113572E-3</v>
      </c>
      <c r="BS498" s="26">
        <f t="shared" si="567"/>
        <v>1.3292796296849598E-2</v>
      </c>
      <c r="BT498" s="26">
        <f t="shared" si="568"/>
        <v>1.364626167338834E-2</v>
      </c>
      <c r="BU498" s="26">
        <f t="shared" si="569"/>
        <v>1</v>
      </c>
    </row>
    <row r="499" spans="1:73">
      <c r="A499" s="2" t="str">
        <f>"YE "&amp;TEXT(A27,"mmm-yy")</f>
        <v>YE Nov-02</v>
      </c>
      <c r="B499" s="9">
        <f t="shared" ref="B499:AJ499" si="582">IF(OR(B16="C",B17="C",B18="C",B19="C",B20="C",B21="C",B22="C",B23="C",B24="C",B25="C",B26="C",B27="C"),"C",SUM(B16:B27))</f>
        <v>1579173</v>
      </c>
      <c r="C499" s="9">
        <f t="shared" si="582"/>
        <v>5089940</v>
      </c>
      <c r="D499" s="9">
        <f t="shared" si="582"/>
        <v>689587</v>
      </c>
      <c r="E499" s="9">
        <f t="shared" si="582"/>
        <v>854247</v>
      </c>
      <c r="F499" s="9">
        <f t="shared" si="582"/>
        <v>808914</v>
      </c>
      <c r="G499" s="9">
        <f t="shared" si="582"/>
        <v>1769143</v>
      </c>
      <c r="H499" s="9">
        <f t="shared" si="582"/>
        <v>1049027</v>
      </c>
      <c r="I499" s="9">
        <f t="shared" si="582"/>
        <v>222162</v>
      </c>
      <c r="J499" s="9">
        <f t="shared" si="582"/>
        <v>344494</v>
      </c>
      <c r="K499" s="9">
        <f t="shared" si="582"/>
        <v>400718</v>
      </c>
      <c r="L499" s="9">
        <f t="shared" si="582"/>
        <v>908413</v>
      </c>
      <c r="M499" s="9">
        <f t="shared" si="582"/>
        <v>298874</v>
      </c>
      <c r="N499" s="9">
        <f t="shared" si="582"/>
        <v>532658</v>
      </c>
      <c r="O499" s="9">
        <f t="shared" si="582"/>
        <v>162260</v>
      </c>
      <c r="P499" s="9">
        <f t="shared" si="582"/>
        <v>204959</v>
      </c>
      <c r="Q499" s="9">
        <f t="shared" si="582"/>
        <v>180901</v>
      </c>
      <c r="R499" s="9">
        <f t="shared" si="582"/>
        <v>1680996</v>
      </c>
      <c r="S499" s="9">
        <f t="shared" si="582"/>
        <v>1402622</v>
      </c>
      <c r="T499" s="9">
        <f t="shared" si="582"/>
        <v>653081</v>
      </c>
      <c r="U499" s="9">
        <f t="shared" si="582"/>
        <v>1122978</v>
      </c>
      <c r="V499" s="9">
        <f t="shared" si="582"/>
        <v>3488737</v>
      </c>
      <c r="W499" s="9">
        <f t="shared" si="582"/>
        <v>229198</v>
      </c>
      <c r="X499" s="9">
        <f t="shared" si="582"/>
        <v>321730</v>
      </c>
      <c r="Y499" s="9">
        <f t="shared" si="582"/>
        <v>204997</v>
      </c>
      <c r="Z499" s="9">
        <f t="shared" si="582"/>
        <v>4244660</v>
      </c>
      <c r="AA499" s="9">
        <f t="shared" si="582"/>
        <v>985340</v>
      </c>
      <c r="AB499" s="9">
        <f t="shared" si="582"/>
        <v>486280</v>
      </c>
      <c r="AC499" s="9">
        <f t="shared" si="582"/>
        <v>2037884</v>
      </c>
      <c r="AD499" s="9">
        <f t="shared" si="582"/>
        <v>278835</v>
      </c>
      <c r="AE499" s="9">
        <f t="shared" si="582"/>
        <v>232250</v>
      </c>
      <c r="AF499" s="9">
        <f t="shared" si="582"/>
        <v>756466</v>
      </c>
      <c r="AG499" s="9">
        <f t="shared" si="582"/>
        <v>66055</v>
      </c>
      <c r="AH499" s="9">
        <f t="shared" si="582"/>
        <v>381258</v>
      </c>
      <c r="AI499" s="9">
        <f t="shared" si="582"/>
        <v>388665</v>
      </c>
      <c r="AJ499" s="9">
        <f t="shared" si="582"/>
        <v>28410199</v>
      </c>
      <c r="AL499" s="1" t="str">
        <f t="shared" si="571"/>
        <v>YE Nov-02</v>
      </c>
      <c r="AM499" s="26">
        <f t="shared" si="572"/>
        <v>5.55847215290537E-2</v>
      </c>
      <c r="AN499" s="26">
        <f t="shared" si="536"/>
        <v>0.17915889994293951</v>
      </c>
      <c r="AO499" s="26">
        <f t="shared" si="537"/>
        <v>2.4272515655381365E-2</v>
      </c>
      <c r="AP499" s="26">
        <f t="shared" si="538"/>
        <v>3.0068321591130001E-2</v>
      </c>
      <c r="AQ499" s="26">
        <f t="shared" si="539"/>
        <v>2.8472662229504269E-2</v>
      </c>
      <c r="AR499" s="26">
        <f t="shared" si="540"/>
        <v>6.2271404716313324E-2</v>
      </c>
      <c r="AS499" s="26">
        <f t="shared" si="541"/>
        <v>3.6924310174666498E-2</v>
      </c>
      <c r="AT499" s="26">
        <f t="shared" si="542"/>
        <v>7.8197973903667475E-3</v>
      </c>
      <c r="AU499" s="26">
        <f t="shared" si="543"/>
        <v>1.2125715838878847E-2</v>
      </c>
      <c r="AV499" s="26">
        <f t="shared" si="544"/>
        <v>1.4104723448082852E-2</v>
      </c>
      <c r="AW499" s="26">
        <f t="shared" si="545"/>
        <v>3.197489042579392E-2</v>
      </c>
      <c r="AX499" s="26">
        <f t="shared" si="546"/>
        <v>1.0519954471279838E-2</v>
      </c>
      <c r="AY499" s="26">
        <f t="shared" si="547"/>
        <v>1.8748830305623694E-2</v>
      </c>
      <c r="AZ499" s="26">
        <f t="shared" si="548"/>
        <v>5.7113292307456208E-3</v>
      </c>
      <c r="BA499" s="26">
        <f t="shared" si="549"/>
        <v>7.2142754086305418E-3</v>
      </c>
      <c r="BB499" s="26">
        <f t="shared" si="550"/>
        <v>6.3674668382294681E-3</v>
      </c>
      <c r="BC499" s="26">
        <f t="shared" si="551"/>
        <v>5.9168751334687943E-2</v>
      </c>
      <c r="BD499" s="26">
        <f t="shared" si="552"/>
        <v>4.9370368718642206E-2</v>
      </c>
      <c r="BE499" s="26">
        <f t="shared" si="553"/>
        <v>2.2987554575031311E-2</v>
      </c>
      <c r="BF499" s="26">
        <f t="shared" si="554"/>
        <v>3.9527283846199038E-2</v>
      </c>
      <c r="BG499" s="26">
        <f t="shared" si="555"/>
        <v>0.12279875265921228</v>
      </c>
      <c r="BH499" s="26">
        <f t="shared" si="556"/>
        <v>8.0674549305339259E-3</v>
      </c>
      <c r="BI499" s="26">
        <f t="shared" si="557"/>
        <v>1.1324454291925235E-2</v>
      </c>
      <c r="BJ499" s="26">
        <f t="shared" si="558"/>
        <v>7.2156129564597557E-3</v>
      </c>
      <c r="BK499" s="26">
        <f t="shared" si="559"/>
        <v>0.14940620444087702</v>
      </c>
      <c r="BL499" s="26">
        <f t="shared" si="560"/>
        <v>3.4682615211530196E-2</v>
      </c>
      <c r="BM499" s="26">
        <f t="shared" si="561"/>
        <v>1.7116388378694565E-2</v>
      </c>
      <c r="BN499" s="26">
        <f t="shared" si="562"/>
        <v>7.1730718957653206E-2</v>
      </c>
      <c r="BO499" s="26">
        <f t="shared" si="563"/>
        <v>9.8146091831317339E-3</v>
      </c>
      <c r="BP499" s="26">
        <f t="shared" si="564"/>
        <v>8.1748811403960942E-3</v>
      </c>
      <c r="BQ499" s="26">
        <f t="shared" si="565"/>
        <v>2.662656463617168E-2</v>
      </c>
      <c r="BR499" s="26">
        <f t="shared" si="566"/>
        <v>2.3250453120726117E-3</v>
      </c>
      <c r="BS499" s="26">
        <f t="shared" si="567"/>
        <v>1.3419758165016725E-2</v>
      </c>
      <c r="BT499" s="26">
        <f t="shared" si="568"/>
        <v>1.3680474395832285E-2</v>
      </c>
      <c r="BU499" s="26">
        <f t="shared" si="569"/>
        <v>1</v>
      </c>
    </row>
    <row r="500" spans="1:73">
      <c r="A500" s="2" t="str">
        <f>"YE "&amp;TEXT(A28,"mmm-yy")</f>
        <v>YE Dec-02</v>
      </c>
      <c r="B500" s="9">
        <f t="shared" ref="B500:AJ500" si="583">IF(OR(B17="C",B18="C",B19="C",B20="C",B21="C",B22="C",B23="C",B24="C",B25="C",B26="C",B27="C",B28="C"),"C",SUM(B17:B28))</f>
        <v>1572727</v>
      </c>
      <c r="C500" s="9">
        <f t="shared" si="583"/>
        <v>5132145</v>
      </c>
      <c r="D500" s="9">
        <f t="shared" si="583"/>
        <v>680218</v>
      </c>
      <c r="E500" s="9">
        <f t="shared" si="583"/>
        <v>866361</v>
      </c>
      <c r="F500" s="9">
        <f t="shared" si="583"/>
        <v>807922</v>
      </c>
      <c r="G500" s="9">
        <f t="shared" si="583"/>
        <v>1777296</v>
      </c>
      <c r="H500" s="9">
        <f t="shared" si="583"/>
        <v>1053471</v>
      </c>
      <c r="I500" s="9">
        <f t="shared" si="583"/>
        <v>224593</v>
      </c>
      <c r="J500" s="9">
        <f t="shared" si="583"/>
        <v>342412</v>
      </c>
      <c r="K500" s="9">
        <f t="shared" si="583"/>
        <v>402467</v>
      </c>
      <c r="L500" s="9">
        <f t="shared" si="583"/>
        <v>906252</v>
      </c>
      <c r="M500" s="9">
        <f t="shared" si="583"/>
        <v>302260</v>
      </c>
      <c r="N500" s="9">
        <f t="shared" si="583"/>
        <v>527221</v>
      </c>
      <c r="O500" s="9">
        <f t="shared" si="583"/>
        <v>161583</v>
      </c>
      <c r="P500" s="9">
        <f t="shared" si="583"/>
        <v>205324</v>
      </c>
      <c r="Q500" s="9">
        <f t="shared" si="583"/>
        <v>179238</v>
      </c>
      <c r="R500" s="9">
        <f t="shared" si="583"/>
        <v>1677760</v>
      </c>
      <c r="S500" s="9">
        <f t="shared" si="583"/>
        <v>1400971</v>
      </c>
      <c r="T500" s="9">
        <f t="shared" si="583"/>
        <v>653030</v>
      </c>
      <c r="U500" s="9">
        <f t="shared" si="583"/>
        <v>1137378</v>
      </c>
      <c r="V500" s="9">
        <f t="shared" si="583"/>
        <v>3507930</v>
      </c>
      <c r="W500" s="9">
        <f t="shared" si="583"/>
        <v>229376</v>
      </c>
      <c r="X500" s="9">
        <f t="shared" si="583"/>
        <v>322926</v>
      </c>
      <c r="Y500" s="9">
        <f t="shared" si="583"/>
        <v>203538</v>
      </c>
      <c r="Z500" s="9">
        <f t="shared" si="583"/>
        <v>4263768</v>
      </c>
      <c r="AA500" s="9">
        <f t="shared" si="583"/>
        <v>993774</v>
      </c>
      <c r="AB500" s="9">
        <f t="shared" si="583"/>
        <v>488372</v>
      </c>
      <c r="AC500" s="9">
        <f t="shared" si="583"/>
        <v>2034095</v>
      </c>
      <c r="AD500" s="9">
        <f t="shared" si="583"/>
        <v>281018</v>
      </c>
      <c r="AE500" s="9">
        <f t="shared" si="583"/>
        <v>233961</v>
      </c>
      <c r="AF500" s="9">
        <f t="shared" si="583"/>
        <v>756992</v>
      </c>
      <c r="AG500" s="9">
        <f t="shared" si="583"/>
        <v>65161</v>
      </c>
      <c r="AH500" s="9">
        <f t="shared" si="583"/>
        <v>389792</v>
      </c>
      <c r="AI500" s="9">
        <f t="shared" si="583"/>
        <v>387660</v>
      </c>
      <c r="AJ500" s="9">
        <f t="shared" si="583"/>
        <v>28504234</v>
      </c>
      <c r="AL500" s="1" t="str">
        <f t="shared" si="571"/>
        <v>YE Dec-02</v>
      </c>
      <c r="AM500" s="26">
        <f t="shared" si="572"/>
        <v>5.5175206602640157E-2</v>
      </c>
      <c r="AN500" s="26">
        <f t="shared" si="536"/>
        <v>0.18004851489782184</v>
      </c>
      <c r="AO500" s="26">
        <f t="shared" si="537"/>
        <v>2.386375301297344E-2</v>
      </c>
      <c r="AP500" s="26">
        <f t="shared" si="538"/>
        <v>3.039411618638831E-2</v>
      </c>
      <c r="AQ500" s="26">
        <f t="shared" si="539"/>
        <v>2.8343929536924235E-2</v>
      </c>
      <c r="AR500" s="26">
        <f t="shared" si="540"/>
        <v>6.235200005725465E-2</v>
      </c>
      <c r="AS500" s="26">
        <f t="shared" si="541"/>
        <v>3.6958404144450958E-2</v>
      </c>
      <c r="AT500" s="26">
        <f t="shared" si="542"/>
        <v>7.8792855826260756E-3</v>
      </c>
      <c r="AU500" s="26">
        <f t="shared" si="543"/>
        <v>1.2012671521009826E-2</v>
      </c>
      <c r="AV500" s="26">
        <f t="shared" si="544"/>
        <v>1.4119551502418904E-2</v>
      </c>
      <c r="AW500" s="26">
        <f t="shared" si="545"/>
        <v>3.1793592488750973E-2</v>
      </c>
      <c r="AX500" s="26">
        <f t="shared" si="546"/>
        <v>1.060403868421793E-2</v>
      </c>
      <c r="AY500" s="26">
        <f t="shared" si="547"/>
        <v>1.8496234629564155E-2</v>
      </c>
      <c r="AZ500" s="26">
        <f t="shared" si="548"/>
        <v>5.668736791874498E-3</v>
      </c>
      <c r="BA500" s="26">
        <f t="shared" si="549"/>
        <v>7.2032807476952367E-3</v>
      </c>
      <c r="BB500" s="26">
        <f t="shared" si="550"/>
        <v>6.2881184598751185E-3</v>
      </c>
      <c r="BC500" s="26">
        <f t="shared" si="551"/>
        <v>5.8860027601513515E-2</v>
      </c>
      <c r="BD500" s="26">
        <f t="shared" si="552"/>
        <v>4.9149575463069806E-2</v>
      </c>
      <c r="BE500" s="26">
        <f t="shared" si="553"/>
        <v>2.2909929802007661E-2</v>
      </c>
      <c r="BF500" s="26">
        <f t="shared" si="554"/>
        <v>3.9902072092167076E-2</v>
      </c>
      <c r="BG500" s="26">
        <f t="shared" si="555"/>
        <v>0.12306698015459738</v>
      </c>
      <c r="BH500" s="26">
        <f t="shared" si="556"/>
        <v>8.0470852154806202E-3</v>
      </c>
      <c r="BI500" s="26">
        <f t="shared" si="557"/>
        <v>1.1329053781974987E-2</v>
      </c>
      <c r="BJ500" s="26">
        <f t="shared" si="558"/>
        <v>7.1406233894936453E-3</v>
      </c>
      <c r="BK500" s="26">
        <f t="shared" si="559"/>
        <v>0.14958367237653186</v>
      </c>
      <c r="BL500" s="26">
        <f t="shared" si="560"/>
        <v>3.4864083700688116E-2</v>
      </c>
      <c r="BM500" s="26">
        <f t="shared" si="561"/>
        <v>1.7133314299903658E-2</v>
      </c>
      <c r="BN500" s="26">
        <f t="shared" si="562"/>
        <v>7.1361152872938108E-2</v>
      </c>
      <c r="BO500" s="26">
        <f t="shared" si="563"/>
        <v>9.8588160622032506E-3</v>
      </c>
      <c r="BP500" s="26">
        <f t="shared" si="564"/>
        <v>8.2079385118716056E-3</v>
      </c>
      <c r="BQ500" s="26">
        <f t="shared" si="565"/>
        <v>2.6557177435464499E-2</v>
      </c>
      <c r="BR500" s="26">
        <f t="shared" si="566"/>
        <v>2.2860112641511434E-3</v>
      </c>
      <c r="BS500" s="26">
        <f t="shared" si="567"/>
        <v>1.3674880721228994E-2</v>
      </c>
      <c r="BT500" s="26">
        <f t="shared" si="568"/>
        <v>1.3600084815469871E-2</v>
      </c>
      <c r="BU500" s="26">
        <f t="shared" si="569"/>
        <v>1</v>
      </c>
    </row>
    <row r="501" spans="1:73">
      <c r="A501" s="2" t="str">
        <f>"YE "&amp;TEXT(A29,"mmm-yy")</f>
        <v>YE Jan-03</v>
      </c>
      <c r="B501" s="9">
        <f t="shared" ref="B501:AJ501" si="584">IF(OR(B18="C",B19="C",B20="C",B21="C",B22="C",B23="C",B24="C",B25="C",B26="C",B27="C",B28="C",B29="C"),"C",SUM(B18:B29))</f>
        <v>1577075</v>
      </c>
      <c r="C501" s="9">
        <f t="shared" si="584"/>
        <v>5153724</v>
      </c>
      <c r="D501" s="9">
        <f t="shared" si="584"/>
        <v>661923</v>
      </c>
      <c r="E501" s="9">
        <f t="shared" si="584"/>
        <v>871787</v>
      </c>
      <c r="F501" s="9">
        <f t="shared" si="584"/>
        <v>796639</v>
      </c>
      <c r="G501" s="9">
        <f t="shared" si="584"/>
        <v>1780354</v>
      </c>
      <c r="H501" s="9">
        <f t="shared" si="584"/>
        <v>1059428</v>
      </c>
      <c r="I501" s="9">
        <f t="shared" si="584"/>
        <v>222435</v>
      </c>
      <c r="J501" s="9">
        <f t="shared" si="584"/>
        <v>330200</v>
      </c>
      <c r="K501" s="9">
        <f t="shared" si="584"/>
        <v>407132</v>
      </c>
      <c r="L501" s="9">
        <f t="shared" si="584"/>
        <v>902180</v>
      </c>
      <c r="M501" s="9">
        <f t="shared" si="584"/>
        <v>304514</v>
      </c>
      <c r="N501" s="9">
        <f t="shared" si="584"/>
        <v>523233</v>
      </c>
      <c r="O501" s="9">
        <f t="shared" si="584"/>
        <v>161269</v>
      </c>
      <c r="P501" s="9">
        <f t="shared" si="584"/>
        <v>211408</v>
      </c>
      <c r="Q501" s="9">
        <f t="shared" si="584"/>
        <v>178994</v>
      </c>
      <c r="R501" s="9">
        <f t="shared" si="584"/>
        <v>1673637</v>
      </c>
      <c r="S501" s="9">
        <f t="shared" si="584"/>
        <v>1399766</v>
      </c>
      <c r="T501" s="9">
        <f t="shared" si="584"/>
        <v>646483</v>
      </c>
      <c r="U501" s="9">
        <f t="shared" si="584"/>
        <v>1154828</v>
      </c>
      <c r="V501" s="9">
        <f t="shared" si="584"/>
        <v>3538015</v>
      </c>
      <c r="W501" s="9">
        <f t="shared" si="584"/>
        <v>230962</v>
      </c>
      <c r="X501" s="9">
        <f t="shared" si="584"/>
        <v>324970</v>
      </c>
      <c r="Y501" s="9">
        <f t="shared" si="584"/>
        <v>203972</v>
      </c>
      <c r="Z501" s="9">
        <f t="shared" si="584"/>
        <v>4297917</v>
      </c>
      <c r="AA501" s="9">
        <f t="shared" si="584"/>
        <v>1007972</v>
      </c>
      <c r="AB501" s="9">
        <f t="shared" si="584"/>
        <v>496127</v>
      </c>
      <c r="AC501" s="9">
        <f t="shared" si="584"/>
        <v>2002059</v>
      </c>
      <c r="AD501" s="9">
        <f t="shared" si="584"/>
        <v>278992</v>
      </c>
      <c r="AE501" s="9">
        <f t="shared" si="584"/>
        <v>236156</v>
      </c>
      <c r="AF501" s="9">
        <f t="shared" si="584"/>
        <v>763354</v>
      </c>
      <c r="AG501" s="9">
        <f t="shared" si="584"/>
        <v>65328</v>
      </c>
      <c r="AH501" s="9">
        <f t="shared" si="584"/>
        <v>397802</v>
      </c>
      <c r="AI501" s="9">
        <f t="shared" si="584"/>
        <v>385144</v>
      </c>
      <c r="AJ501" s="9">
        <f t="shared" si="584"/>
        <v>28548077</v>
      </c>
      <c r="AL501" s="1" t="str">
        <f t="shared" si="571"/>
        <v>YE Jan-03</v>
      </c>
      <c r="AM501" s="26">
        <f t="shared" si="572"/>
        <v>5.5242775196381877E-2</v>
      </c>
      <c r="AN501" s="26">
        <f t="shared" si="536"/>
        <v>0.18052788634414851</v>
      </c>
      <c r="AO501" s="26">
        <f t="shared" si="537"/>
        <v>2.3186255242340841E-2</v>
      </c>
      <c r="AP501" s="26">
        <f t="shared" si="538"/>
        <v>3.0537503454260685E-2</v>
      </c>
      <c r="AQ501" s="26">
        <f t="shared" si="539"/>
        <v>2.7905172036631398E-2</v>
      </c>
      <c r="AR501" s="26">
        <f t="shared" si="540"/>
        <v>6.2363359885851503E-2</v>
      </c>
      <c r="AS501" s="26">
        <f t="shared" si="541"/>
        <v>3.7110310442276022E-2</v>
      </c>
      <c r="AT501" s="26">
        <f t="shared" si="542"/>
        <v>7.7915931080051381E-3</v>
      </c>
      <c r="AU501" s="26">
        <f t="shared" si="543"/>
        <v>1.156645332013081E-2</v>
      </c>
      <c r="AV501" s="26">
        <f t="shared" si="544"/>
        <v>1.426127581202755E-2</v>
      </c>
      <c r="AW501" s="26">
        <f t="shared" si="545"/>
        <v>3.1602128577697196E-2</v>
      </c>
      <c r="AX501" s="26">
        <f t="shared" si="546"/>
        <v>1.0666707953744135E-2</v>
      </c>
      <c r="AY501" s="26">
        <f t="shared" si="547"/>
        <v>1.8328134676111458E-2</v>
      </c>
      <c r="AZ501" s="26">
        <f t="shared" si="548"/>
        <v>5.6490319820841177E-3</v>
      </c>
      <c r="BA501" s="26">
        <f t="shared" si="549"/>
        <v>7.4053324152096129E-3</v>
      </c>
      <c r="BB501" s="26">
        <f t="shared" si="550"/>
        <v>6.269914432415185E-3</v>
      </c>
      <c r="BC501" s="26">
        <f t="shared" si="551"/>
        <v>5.8625209676995055E-2</v>
      </c>
      <c r="BD501" s="26">
        <f t="shared" si="552"/>
        <v>4.9031884003955854E-2</v>
      </c>
      <c r="BE501" s="26">
        <f t="shared" si="553"/>
        <v>2.2645413209443143E-2</v>
      </c>
      <c r="BF501" s="26">
        <f t="shared" si="554"/>
        <v>4.0452041655905581E-2</v>
      </c>
      <c r="BG501" s="26">
        <f t="shared" si="555"/>
        <v>0.12393181509213387</v>
      </c>
      <c r="BH501" s="26">
        <f t="shared" si="556"/>
        <v>8.0902822281164501E-3</v>
      </c>
      <c r="BI501" s="26">
        <f t="shared" si="557"/>
        <v>1.1383253590075436E-2</v>
      </c>
      <c r="BJ501" s="26">
        <f t="shared" si="558"/>
        <v>7.144859529417691E-3</v>
      </c>
      <c r="BK501" s="26">
        <f t="shared" si="559"/>
        <v>0.15055014038248532</v>
      </c>
      <c r="BL501" s="26">
        <f t="shared" si="560"/>
        <v>3.5307877304660486E-2</v>
      </c>
      <c r="BM501" s="26">
        <f t="shared" si="561"/>
        <v>1.7378648656440152E-2</v>
      </c>
      <c r="BN501" s="26">
        <f t="shared" si="562"/>
        <v>7.0129382094632847E-2</v>
      </c>
      <c r="BO501" s="26">
        <f t="shared" si="563"/>
        <v>9.7727072825255449E-3</v>
      </c>
      <c r="BP501" s="26">
        <f t="shared" si="564"/>
        <v>8.2722209275251715E-3</v>
      </c>
      <c r="BQ501" s="26">
        <f t="shared" si="565"/>
        <v>2.6739244117913792E-2</v>
      </c>
      <c r="BR501" s="26">
        <f t="shared" si="566"/>
        <v>2.288350280125698E-3</v>
      </c>
      <c r="BS501" s="26">
        <f t="shared" si="567"/>
        <v>1.3934458702770068E-2</v>
      </c>
      <c r="BT501" s="26">
        <f t="shared" si="568"/>
        <v>1.3491066315955362E-2</v>
      </c>
      <c r="BU501" s="26">
        <f t="shared" si="569"/>
        <v>1</v>
      </c>
    </row>
    <row r="502" spans="1:73">
      <c r="A502" s="2" t="str">
        <f>"YE "&amp;TEXT(A30,"mmm-yy")</f>
        <v>YE Feb-03</v>
      </c>
      <c r="B502" s="9">
        <f t="shared" ref="B502:AJ502" si="585">IF(OR(B19="C",B20="C",B21="C",B22="C",B23="C",B24="C",B25="C",B26="C",B27="C",B28="C",B29="C",B30="C"),"C",SUM(B19:B30))</f>
        <v>1581770</v>
      </c>
      <c r="C502" s="9">
        <f t="shared" si="585"/>
        <v>5194656</v>
      </c>
      <c r="D502" s="9">
        <f t="shared" si="585"/>
        <v>669066</v>
      </c>
      <c r="E502" s="9">
        <f t="shared" si="585"/>
        <v>886536</v>
      </c>
      <c r="F502" s="9">
        <f t="shared" si="585"/>
        <v>800647</v>
      </c>
      <c r="G502" s="9">
        <f t="shared" si="585"/>
        <v>1784729</v>
      </c>
      <c r="H502" s="9">
        <f t="shared" si="585"/>
        <v>1064581</v>
      </c>
      <c r="I502" s="9">
        <f t="shared" si="585"/>
        <v>221830</v>
      </c>
      <c r="J502" s="9">
        <f t="shared" si="585"/>
        <v>322273</v>
      </c>
      <c r="K502" s="9">
        <f t="shared" si="585"/>
        <v>412657</v>
      </c>
      <c r="L502" s="9">
        <f t="shared" si="585"/>
        <v>903856</v>
      </c>
      <c r="M502" s="9">
        <f t="shared" si="585"/>
        <v>304844</v>
      </c>
      <c r="N502" s="9">
        <f t="shared" si="585"/>
        <v>523255</v>
      </c>
      <c r="O502" s="9">
        <f t="shared" si="585"/>
        <v>164816</v>
      </c>
      <c r="P502" s="9">
        <f t="shared" si="585"/>
        <v>210675</v>
      </c>
      <c r="Q502" s="9">
        <f t="shared" si="585"/>
        <v>176752</v>
      </c>
      <c r="R502" s="9">
        <f t="shared" si="585"/>
        <v>1685930</v>
      </c>
      <c r="S502" s="9">
        <f t="shared" si="585"/>
        <v>1405726</v>
      </c>
      <c r="T502" s="9">
        <f t="shared" si="585"/>
        <v>645749</v>
      </c>
      <c r="U502" s="9">
        <f t="shared" si="585"/>
        <v>1161333</v>
      </c>
      <c r="V502" s="9">
        <f t="shared" si="585"/>
        <v>3566217</v>
      </c>
      <c r="W502" s="9">
        <f t="shared" si="585"/>
        <v>232339</v>
      </c>
      <c r="X502" s="9">
        <f t="shared" si="585"/>
        <v>328618</v>
      </c>
      <c r="Y502" s="9">
        <f t="shared" si="585"/>
        <v>207271</v>
      </c>
      <c r="Z502" s="9">
        <f t="shared" si="585"/>
        <v>4334443</v>
      </c>
      <c r="AA502" s="9">
        <f t="shared" si="585"/>
        <v>1024005</v>
      </c>
      <c r="AB502" s="9">
        <f t="shared" si="585"/>
        <v>508307</v>
      </c>
      <c r="AC502" s="9">
        <f t="shared" si="585"/>
        <v>2004533</v>
      </c>
      <c r="AD502" s="9">
        <f t="shared" si="585"/>
        <v>284887</v>
      </c>
      <c r="AE502" s="9">
        <f t="shared" si="585"/>
        <v>238257</v>
      </c>
      <c r="AF502" s="9">
        <f t="shared" si="585"/>
        <v>763327</v>
      </c>
      <c r="AG502" s="9">
        <f t="shared" si="585"/>
        <v>65258</v>
      </c>
      <c r="AH502" s="9">
        <f t="shared" si="585"/>
        <v>404916</v>
      </c>
      <c r="AI502" s="9">
        <f t="shared" si="585"/>
        <v>388415</v>
      </c>
      <c r="AJ502" s="9">
        <f t="shared" si="585"/>
        <v>28732289</v>
      </c>
      <c r="AL502" s="1" t="str">
        <f t="shared" si="571"/>
        <v>YE Feb-03</v>
      </c>
      <c r="AM502" s="26">
        <f t="shared" si="572"/>
        <v>5.5052000903930767E-2</v>
      </c>
      <c r="AN502" s="26">
        <f t="shared" si="536"/>
        <v>0.18079506300385603</v>
      </c>
      <c r="AO502" s="26">
        <f t="shared" si="537"/>
        <v>2.328620598240537E-2</v>
      </c>
      <c r="AP502" s="26">
        <f t="shared" si="538"/>
        <v>3.0855042562045788E-2</v>
      </c>
      <c r="AQ502" s="26">
        <f t="shared" si="539"/>
        <v>2.7865757580261007E-2</v>
      </c>
      <c r="AR502" s="26">
        <f t="shared" si="540"/>
        <v>6.2115795925622212E-2</v>
      </c>
      <c r="AS502" s="26">
        <f t="shared" si="541"/>
        <v>3.7051729501955101E-2</v>
      </c>
      <c r="AT502" s="26">
        <f t="shared" si="542"/>
        <v>7.7205822341547522E-3</v>
      </c>
      <c r="AU502" s="26">
        <f t="shared" si="543"/>
        <v>1.1216405348004123E-2</v>
      </c>
      <c r="AV502" s="26">
        <f t="shared" si="544"/>
        <v>1.4362134530945307E-2</v>
      </c>
      <c r="AW502" s="26">
        <f t="shared" si="545"/>
        <v>3.1457848694199063E-2</v>
      </c>
      <c r="AX502" s="26">
        <f t="shared" si="546"/>
        <v>1.0609805574487992E-2</v>
      </c>
      <c r="AY502" s="26">
        <f t="shared" si="547"/>
        <v>1.8211392764426113E-2</v>
      </c>
      <c r="AZ502" s="26">
        <f t="shared" si="548"/>
        <v>5.7362641730354302E-3</v>
      </c>
      <c r="BA502" s="26">
        <f t="shared" si="549"/>
        <v>7.33234306532278E-3</v>
      </c>
      <c r="BB502" s="26">
        <f t="shared" si="550"/>
        <v>6.1516853042930201E-3</v>
      </c>
      <c r="BC502" s="26">
        <f t="shared" si="551"/>
        <v>5.8677190668658528E-2</v>
      </c>
      <c r="BD502" s="26">
        <f t="shared" si="552"/>
        <v>4.8924956866471726E-2</v>
      </c>
      <c r="BE502" s="26">
        <f t="shared" si="553"/>
        <v>2.2474679967196487E-2</v>
      </c>
      <c r="BF502" s="26">
        <f t="shared" si="554"/>
        <v>4.0419090870205295E-2</v>
      </c>
      <c r="BG502" s="26">
        <f t="shared" si="555"/>
        <v>0.12411879192778549</v>
      </c>
      <c r="BH502" s="26">
        <f t="shared" si="556"/>
        <v>8.0863379872031776E-3</v>
      </c>
      <c r="BI502" s="26">
        <f t="shared" si="557"/>
        <v>1.1437237040181519E-2</v>
      </c>
      <c r="BJ502" s="26">
        <f t="shared" si="558"/>
        <v>7.213870081844158E-3</v>
      </c>
      <c r="BK502" s="26">
        <f t="shared" si="559"/>
        <v>0.15085616742891594</v>
      </c>
      <c r="BL502" s="26">
        <f t="shared" si="560"/>
        <v>3.5639520401594176E-2</v>
      </c>
      <c r="BM502" s="26">
        <f t="shared" si="561"/>
        <v>1.7691141836976509E-2</v>
      </c>
      <c r="BN502" s="26">
        <f t="shared" si="562"/>
        <v>6.9765865156096687E-2</v>
      </c>
      <c r="BO502" s="26">
        <f t="shared" si="563"/>
        <v>9.9152211645929089E-3</v>
      </c>
      <c r="BP502" s="26">
        <f t="shared" si="564"/>
        <v>8.292308350371945E-3</v>
      </c>
      <c r="BQ502" s="26">
        <f t="shared" si="565"/>
        <v>2.6566870464097031E-2</v>
      </c>
      <c r="BR502" s="26">
        <f t="shared" si="566"/>
        <v>2.2712426427285346E-3</v>
      </c>
      <c r="BS502" s="26">
        <f t="shared" si="567"/>
        <v>1.4092716386083963E-2</v>
      </c>
      <c r="BT502" s="26">
        <f t="shared" si="568"/>
        <v>1.3518414770225929E-2</v>
      </c>
      <c r="BU502" s="26">
        <f t="shared" si="569"/>
        <v>1</v>
      </c>
    </row>
    <row r="503" spans="1:73">
      <c r="A503" s="2" t="str">
        <f>"YE "&amp;TEXT(A31,"mmm-yy")</f>
        <v>YE Mar-03</v>
      </c>
      <c r="B503" s="9">
        <f t="shared" ref="B503:AJ503" si="586">IF(OR(B20="C",B21="C",B22="C",B23="C",B24="C",B25="C",B26="C",B27="C",B28="C",B29="C",B30="C",B31="C"),"C",SUM(B20:B31))</f>
        <v>1557262</v>
      </c>
      <c r="C503" s="9">
        <f t="shared" si="586"/>
        <v>5197630</v>
      </c>
      <c r="D503" s="9">
        <f t="shared" si="586"/>
        <v>662253</v>
      </c>
      <c r="E503" s="9">
        <f t="shared" si="586"/>
        <v>890285</v>
      </c>
      <c r="F503" s="9">
        <f t="shared" si="586"/>
        <v>780518</v>
      </c>
      <c r="G503" s="9">
        <f t="shared" si="586"/>
        <v>1760070</v>
      </c>
      <c r="H503" s="9">
        <f t="shared" si="586"/>
        <v>1059692</v>
      </c>
      <c r="I503" s="9">
        <f t="shared" si="586"/>
        <v>217321</v>
      </c>
      <c r="J503" s="9">
        <f t="shared" si="586"/>
        <v>316755</v>
      </c>
      <c r="K503" s="9">
        <f t="shared" si="586"/>
        <v>422729</v>
      </c>
      <c r="L503" s="9">
        <f t="shared" si="586"/>
        <v>889372</v>
      </c>
      <c r="M503" s="9">
        <f t="shared" si="586"/>
        <v>301723</v>
      </c>
      <c r="N503" s="9">
        <f t="shared" si="586"/>
        <v>513570</v>
      </c>
      <c r="O503" s="9">
        <f t="shared" si="586"/>
        <v>166241</v>
      </c>
      <c r="P503" s="9">
        <f t="shared" si="586"/>
        <v>208567</v>
      </c>
      <c r="Q503" s="9">
        <f t="shared" si="586"/>
        <v>169739</v>
      </c>
      <c r="R503" s="9">
        <f t="shared" si="586"/>
        <v>1685630</v>
      </c>
      <c r="S503" s="9">
        <f t="shared" si="586"/>
        <v>1406051</v>
      </c>
      <c r="T503" s="9">
        <f t="shared" si="586"/>
        <v>636500</v>
      </c>
      <c r="U503" s="9">
        <f t="shared" si="586"/>
        <v>1163496</v>
      </c>
      <c r="V503" s="9">
        <f t="shared" si="586"/>
        <v>3529720</v>
      </c>
      <c r="W503" s="9">
        <f t="shared" si="586"/>
        <v>230502</v>
      </c>
      <c r="X503" s="9">
        <f t="shared" si="586"/>
        <v>324382</v>
      </c>
      <c r="Y503" s="9">
        <f t="shared" si="586"/>
        <v>205695</v>
      </c>
      <c r="Z503" s="9">
        <f t="shared" si="586"/>
        <v>4290298</v>
      </c>
      <c r="AA503" s="9">
        <f t="shared" si="586"/>
        <v>1033170</v>
      </c>
      <c r="AB503" s="9">
        <f t="shared" si="586"/>
        <v>512324</v>
      </c>
      <c r="AC503" s="9">
        <f t="shared" si="586"/>
        <v>1986782</v>
      </c>
      <c r="AD503" s="9">
        <f t="shared" si="586"/>
        <v>275006</v>
      </c>
      <c r="AE503" s="9">
        <f t="shared" si="586"/>
        <v>235051</v>
      </c>
      <c r="AF503" s="9">
        <f t="shared" si="586"/>
        <v>765105</v>
      </c>
      <c r="AG503" s="9">
        <f t="shared" si="586"/>
        <v>68545</v>
      </c>
      <c r="AH503" s="9">
        <f t="shared" si="586"/>
        <v>405132</v>
      </c>
      <c r="AI503" s="9">
        <f t="shared" si="586"/>
        <v>389568</v>
      </c>
      <c r="AJ503" s="9">
        <f t="shared" si="586"/>
        <v>28560323</v>
      </c>
      <c r="AL503" s="1" t="str">
        <f t="shared" si="571"/>
        <v>YE Mar-03</v>
      </c>
      <c r="AM503" s="26">
        <f t="shared" si="572"/>
        <v>5.4525363736257465E-2</v>
      </c>
      <c r="AN503" s="26">
        <f t="shared" si="536"/>
        <v>0.18198778774315683</v>
      </c>
      <c r="AO503" s="26">
        <f t="shared" si="537"/>
        <v>2.3187868008355508E-2</v>
      </c>
      <c r="AP503" s="26">
        <f t="shared" si="538"/>
        <v>3.1172091436080747E-2</v>
      </c>
      <c r="AQ503" s="26">
        <f t="shared" si="539"/>
        <v>2.7328752549472216E-2</v>
      </c>
      <c r="AR503" s="26">
        <f t="shared" si="540"/>
        <v>6.1626403875054213E-2</v>
      </c>
      <c r="AS503" s="26">
        <f t="shared" si="541"/>
        <v>3.7103642000127238E-2</v>
      </c>
      <c r="AT503" s="26">
        <f t="shared" si="542"/>
        <v>7.6091926551390895E-3</v>
      </c>
      <c r="AU503" s="26">
        <f t="shared" si="543"/>
        <v>1.1090735913595936E-2</v>
      </c>
      <c r="AV503" s="26">
        <f t="shared" si="544"/>
        <v>1.4801268178934811E-2</v>
      </c>
      <c r="AW503" s="26">
        <f t="shared" si="545"/>
        <v>3.114012401050226E-2</v>
      </c>
      <c r="AX503" s="26">
        <f t="shared" si="546"/>
        <v>1.0564411333863415E-2</v>
      </c>
      <c r="AY503" s="26">
        <f t="shared" si="547"/>
        <v>1.7981939489970053E-2</v>
      </c>
      <c r="AZ503" s="26">
        <f t="shared" si="548"/>
        <v>5.8206974760054361E-3</v>
      </c>
      <c r="BA503" s="26">
        <f t="shared" si="549"/>
        <v>7.3026835165694729E-3</v>
      </c>
      <c r="BB503" s="26">
        <f t="shared" si="550"/>
        <v>5.9431750824386681E-3</v>
      </c>
      <c r="BC503" s="26">
        <f t="shared" si="551"/>
        <v>5.9019990775314411E-2</v>
      </c>
      <c r="BD503" s="26">
        <f t="shared" si="552"/>
        <v>4.9230920812765318E-2</v>
      </c>
      <c r="BE503" s="26">
        <f t="shared" si="553"/>
        <v>2.2286162519940689E-2</v>
      </c>
      <c r="BF503" s="26">
        <f t="shared" si="554"/>
        <v>4.0738194732601589E-2</v>
      </c>
      <c r="BG503" s="26">
        <f t="shared" si="555"/>
        <v>0.12358823813022003</v>
      </c>
      <c r="BH503" s="26">
        <f t="shared" si="556"/>
        <v>8.070707043474264E-3</v>
      </c>
      <c r="BI503" s="26">
        <f t="shared" si="557"/>
        <v>1.1357784714129458E-2</v>
      </c>
      <c r="BJ503" s="26">
        <f t="shared" si="558"/>
        <v>7.2021244297552234E-3</v>
      </c>
      <c r="BK503" s="26">
        <f t="shared" si="559"/>
        <v>0.15021881930396935</v>
      </c>
      <c r="BL503" s="26">
        <f t="shared" si="560"/>
        <v>3.6175011045918491E-2</v>
      </c>
      <c r="BM503" s="26">
        <f t="shared" si="561"/>
        <v>1.7938312532389776E-2</v>
      </c>
      <c r="BN503" s="26">
        <f t="shared" si="562"/>
        <v>6.9564409338087663E-2</v>
      </c>
      <c r="BO503" s="26">
        <f t="shared" si="563"/>
        <v>9.6289527257797467E-3</v>
      </c>
      <c r="BP503" s="26">
        <f t="shared" si="564"/>
        <v>8.2299839536128499E-3</v>
      </c>
      <c r="BQ503" s="26">
        <f t="shared" si="565"/>
        <v>2.6789087784476386E-2</v>
      </c>
      <c r="BR503" s="26">
        <f t="shared" si="566"/>
        <v>2.4000078710594416E-3</v>
      </c>
      <c r="BS503" s="26">
        <f t="shared" si="567"/>
        <v>1.4185133690539845E-2</v>
      </c>
      <c r="BT503" s="26">
        <f t="shared" si="568"/>
        <v>1.3640181870492152E-2</v>
      </c>
      <c r="BU503" s="26">
        <f t="shared" si="569"/>
        <v>1</v>
      </c>
    </row>
    <row r="504" spans="1:73">
      <c r="A504" s="2" t="str">
        <f>"YE "&amp;TEXT(A32,"mmm-yy")</f>
        <v>YE Apr-03</v>
      </c>
      <c r="B504" s="9">
        <f t="shared" ref="B504:AJ504" si="587">IF(OR(B21="C",B22="C",B23="C",B24="C",B25="C",B26="C",B27="C",B28="C",B29="C",B30="C",B31="C",B32="C"),"C",SUM(B21:B32))</f>
        <v>1580803</v>
      </c>
      <c r="C504" s="9">
        <f t="shared" si="587"/>
        <v>5207021</v>
      </c>
      <c r="D504" s="9">
        <f t="shared" si="587"/>
        <v>676799</v>
      </c>
      <c r="E504" s="9">
        <f t="shared" si="587"/>
        <v>903649</v>
      </c>
      <c r="F504" s="9">
        <f t="shared" si="587"/>
        <v>789296</v>
      </c>
      <c r="G504" s="9">
        <f t="shared" si="587"/>
        <v>1777188</v>
      </c>
      <c r="H504" s="9">
        <f t="shared" si="587"/>
        <v>1073818</v>
      </c>
      <c r="I504" s="9">
        <f t="shared" si="587"/>
        <v>220825</v>
      </c>
      <c r="J504" s="9">
        <f t="shared" si="587"/>
        <v>323703</v>
      </c>
      <c r="K504" s="9">
        <f t="shared" si="587"/>
        <v>438165</v>
      </c>
      <c r="L504" s="9">
        <f t="shared" si="587"/>
        <v>909770</v>
      </c>
      <c r="M504" s="9">
        <f t="shared" si="587"/>
        <v>303367</v>
      </c>
      <c r="N504" s="9">
        <f t="shared" si="587"/>
        <v>521571</v>
      </c>
      <c r="O504" s="9">
        <f t="shared" si="587"/>
        <v>170510</v>
      </c>
      <c r="P504" s="9">
        <f t="shared" si="587"/>
        <v>211186</v>
      </c>
      <c r="Q504" s="9">
        <f t="shared" si="587"/>
        <v>173225</v>
      </c>
      <c r="R504" s="9">
        <f t="shared" si="587"/>
        <v>1698060</v>
      </c>
      <c r="S504" s="9">
        <f t="shared" si="587"/>
        <v>1412411</v>
      </c>
      <c r="T504" s="9">
        <f t="shared" si="587"/>
        <v>644545</v>
      </c>
      <c r="U504" s="9">
        <f t="shared" si="587"/>
        <v>1182763</v>
      </c>
      <c r="V504" s="9">
        <f t="shared" si="587"/>
        <v>3547301</v>
      </c>
      <c r="W504" s="9">
        <f t="shared" si="587"/>
        <v>234593</v>
      </c>
      <c r="X504" s="9">
        <f t="shared" si="587"/>
        <v>328310</v>
      </c>
      <c r="Y504" s="9">
        <f t="shared" si="587"/>
        <v>207419</v>
      </c>
      <c r="Z504" s="9">
        <f t="shared" si="587"/>
        <v>4317622</v>
      </c>
      <c r="AA504" s="9">
        <f t="shared" si="587"/>
        <v>1054983</v>
      </c>
      <c r="AB504" s="9">
        <f t="shared" si="587"/>
        <v>517858</v>
      </c>
      <c r="AC504" s="9">
        <f t="shared" si="587"/>
        <v>1983818</v>
      </c>
      <c r="AD504" s="9">
        <f t="shared" si="587"/>
        <v>276591</v>
      </c>
      <c r="AE504" s="9">
        <f t="shared" si="587"/>
        <v>242515</v>
      </c>
      <c r="AF504" s="9">
        <f t="shared" si="587"/>
        <v>774947</v>
      </c>
      <c r="AG504" s="9">
        <f t="shared" si="587"/>
        <v>68719</v>
      </c>
      <c r="AH504" s="9">
        <f t="shared" si="587"/>
        <v>408070</v>
      </c>
      <c r="AI504" s="9">
        <f t="shared" si="587"/>
        <v>389811</v>
      </c>
      <c r="AJ504" s="9">
        <f t="shared" si="587"/>
        <v>28841183</v>
      </c>
      <c r="AL504" s="1" t="str">
        <f t="shared" si="571"/>
        <v>YE Apr-03</v>
      </c>
      <c r="AM504" s="26">
        <f t="shared" si="572"/>
        <v>5.4810615778139199E-2</v>
      </c>
      <c r="AN504" s="26">
        <f t="shared" si="536"/>
        <v>0.18054117266965089</v>
      </c>
      <c r="AO504" s="26">
        <f t="shared" si="537"/>
        <v>2.3466409127531281E-2</v>
      </c>
      <c r="AP504" s="26">
        <f t="shared" si="538"/>
        <v>3.1331897862858123E-2</v>
      </c>
      <c r="AQ504" s="26">
        <f t="shared" si="539"/>
        <v>2.7366977283837489E-2</v>
      </c>
      <c r="AR504" s="26">
        <f t="shared" si="540"/>
        <v>6.1619802488684323E-2</v>
      </c>
      <c r="AS504" s="26">
        <f t="shared" si="541"/>
        <v>3.7232106602562036E-2</v>
      </c>
      <c r="AT504" s="26">
        <f t="shared" si="542"/>
        <v>7.6565860699958112E-3</v>
      </c>
      <c r="AU504" s="26">
        <f t="shared" si="543"/>
        <v>1.1223638087244896E-2</v>
      </c>
      <c r="AV504" s="26">
        <f t="shared" si="544"/>
        <v>1.5192337984194337E-2</v>
      </c>
      <c r="AW504" s="26">
        <f t="shared" si="545"/>
        <v>3.1544129101777826E-2</v>
      </c>
      <c r="AX504" s="26">
        <f t="shared" si="546"/>
        <v>1.0518535248710152E-2</v>
      </c>
      <c r="AY504" s="26">
        <f t="shared" si="547"/>
        <v>1.8084244325206771E-2</v>
      </c>
      <c r="AZ504" s="26">
        <f t="shared" si="548"/>
        <v>5.9120321104720285E-3</v>
      </c>
      <c r="BA504" s="26">
        <f t="shared" si="549"/>
        <v>7.3223764781077116E-3</v>
      </c>
      <c r="BB504" s="26">
        <f t="shared" si="550"/>
        <v>6.0061683322767999E-3</v>
      </c>
      <c r="BC504" s="26">
        <f t="shared" si="551"/>
        <v>5.8876225708217308E-2</v>
      </c>
      <c r="BD504" s="26">
        <f t="shared" si="552"/>
        <v>4.8972020322467356E-2</v>
      </c>
      <c r="BE504" s="26">
        <f t="shared" si="553"/>
        <v>2.2348077747018906E-2</v>
      </c>
      <c r="BF504" s="26">
        <f t="shared" si="554"/>
        <v>4.1009517536087198E-2</v>
      </c>
      <c r="BG504" s="26">
        <f t="shared" si="555"/>
        <v>0.12299429603841146</v>
      </c>
      <c r="BH504" s="26">
        <f t="shared" si="556"/>
        <v>8.133958998838571E-3</v>
      </c>
      <c r="BI504" s="26">
        <f t="shared" si="557"/>
        <v>1.1383374946859842E-2</v>
      </c>
      <c r="BJ504" s="26">
        <f t="shared" si="558"/>
        <v>7.191764637393688E-3</v>
      </c>
      <c r="BK504" s="26">
        <f t="shared" si="559"/>
        <v>0.14970335994886202</v>
      </c>
      <c r="BL504" s="26">
        <f t="shared" si="560"/>
        <v>3.6579047398991919E-2</v>
      </c>
      <c r="BM504" s="26">
        <f t="shared" si="561"/>
        <v>1.7955504807136379E-2</v>
      </c>
      <c r="BN504" s="26">
        <f t="shared" si="562"/>
        <v>6.8784210411896071E-2</v>
      </c>
      <c r="BO504" s="26">
        <f t="shared" si="563"/>
        <v>9.59014059860166E-3</v>
      </c>
      <c r="BP504" s="26">
        <f t="shared" si="564"/>
        <v>8.4086356651875208E-3</v>
      </c>
      <c r="BQ504" s="26">
        <f t="shared" si="565"/>
        <v>2.6869459550254927E-2</v>
      </c>
      <c r="BR504" s="26">
        <f t="shared" si="566"/>
        <v>2.3826692545864015E-3</v>
      </c>
      <c r="BS504" s="26">
        <f t="shared" si="567"/>
        <v>1.4148864836785648E-2</v>
      </c>
      <c r="BT504" s="26">
        <f t="shared" si="568"/>
        <v>1.3515777074747593E-2</v>
      </c>
      <c r="BU504" s="26">
        <f t="shared" si="569"/>
        <v>1</v>
      </c>
    </row>
    <row r="505" spans="1:73">
      <c r="A505" s="2" t="str">
        <f>"YE "&amp;TEXT(A33,"mmm-yy")</f>
        <v>YE May-03</v>
      </c>
      <c r="B505" s="9">
        <f t="shared" ref="B505:AJ505" si="588">IF(OR(B22="C",B23="C",B24="C",B25="C",B26="C",B27="C",B28="C",B29="C",B30="C",B31="C",B32="C",B33="C"),"C",SUM(B22:B33))</f>
        <v>1584894</v>
      </c>
      <c r="C505" s="9">
        <f t="shared" si="588"/>
        <v>5199083</v>
      </c>
      <c r="D505" s="9">
        <f t="shared" si="588"/>
        <v>681569</v>
      </c>
      <c r="E505" s="9">
        <f t="shared" si="588"/>
        <v>907953</v>
      </c>
      <c r="F505" s="9">
        <f t="shared" si="588"/>
        <v>789525</v>
      </c>
      <c r="G505" s="9">
        <f t="shared" si="588"/>
        <v>1769709</v>
      </c>
      <c r="H505" s="9">
        <f t="shared" si="588"/>
        <v>1073353</v>
      </c>
      <c r="I505" s="9">
        <f t="shared" si="588"/>
        <v>220976</v>
      </c>
      <c r="J505" s="9">
        <f t="shared" si="588"/>
        <v>323589</v>
      </c>
      <c r="K505" s="9">
        <f t="shared" si="588"/>
        <v>445268</v>
      </c>
      <c r="L505" s="9">
        <f t="shared" si="588"/>
        <v>916457</v>
      </c>
      <c r="M505" s="9">
        <f t="shared" si="588"/>
        <v>302986</v>
      </c>
      <c r="N505" s="9">
        <f t="shared" si="588"/>
        <v>521523</v>
      </c>
      <c r="O505" s="9">
        <f t="shared" si="588"/>
        <v>173020</v>
      </c>
      <c r="P505" s="9">
        <f t="shared" si="588"/>
        <v>211680</v>
      </c>
      <c r="Q505" s="9">
        <f t="shared" si="588"/>
        <v>173925</v>
      </c>
      <c r="R505" s="9">
        <f t="shared" si="588"/>
        <v>1715985</v>
      </c>
      <c r="S505" s="9">
        <f t="shared" si="588"/>
        <v>1424770</v>
      </c>
      <c r="T505" s="9">
        <f t="shared" si="588"/>
        <v>646752</v>
      </c>
      <c r="U505" s="9">
        <f t="shared" si="588"/>
        <v>1190272</v>
      </c>
      <c r="V505" s="9">
        <f t="shared" si="588"/>
        <v>3539349</v>
      </c>
      <c r="W505" s="9">
        <f t="shared" si="588"/>
        <v>236465</v>
      </c>
      <c r="X505" s="9">
        <f t="shared" si="588"/>
        <v>329315</v>
      </c>
      <c r="Y505" s="9">
        <f t="shared" si="588"/>
        <v>208745</v>
      </c>
      <c r="Z505" s="9">
        <f t="shared" si="588"/>
        <v>4313873</v>
      </c>
      <c r="AA505" s="9">
        <f t="shared" si="588"/>
        <v>1061629</v>
      </c>
      <c r="AB505" s="9">
        <f t="shared" si="588"/>
        <v>521868</v>
      </c>
      <c r="AC505" s="9">
        <f t="shared" si="588"/>
        <v>1971667</v>
      </c>
      <c r="AD505" s="9">
        <f t="shared" si="588"/>
        <v>277091</v>
      </c>
      <c r="AE505" s="9">
        <f t="shared" si="588"/>
        <v>243524</v>
      </c>
      <c r="AF505" s="9">
        <f t="shared" si="588"/>
        <v>777343</v>
      </c>
      <c r="AG505" s="9">
        <f t="shared" si="588"/>
        <v>68945</v>
      </c>
      <c r="AH505" s="9">
        <f t="shared" si="588"/>
        <v>406208</v>
      </c>
      <c r="AI505" s="9">
        <f t="shared" si="588"/>
        <v>390939</v>
      </c>
      <c r="AJ505" s="9">
        <f t="shared" si="588"/>
        <v>28881588</v>
      </c>
      <c r="AL505" s="1" t="str">
        <f t="shared" si="571"/>
        <v>YE May-03</v>
      </c>
      <c r="AM505" s="26">
        <f t="shared" si="572"/>
        <v>5.4875583710978774E-2</v>
      </c>
      <c r="AN505" s="26">
        <f t="shared" si="536"/>
        <v>0.1800137513214301</v>
      </c>
      <c r="AO505" s="26">
        <f t="shared" si="537"/>
        <v>2.3598737022354866E-2</v>
      </c>
      <c r="AP505" s="26">
        <f t="shared" si="538"/>
        <v>3.1437087185095226E-2</v>
      </c>
      <c r="AQ505" s="26">
        <f t="shared" si="539"/>
        <v>2.7336620133214282E-2</v>
      </c>
      <c r="AR505" s="26">
        <f t="shared" si="540"/>
        <v>6.1274643208676753E-2</v>
      </c>
      <c r="AS505" s="26">
        <f t="shared" si="541"/>
        <v>3.7163919103063173E-2</v>
      </c>
      <c r="AT505" s="26">
        <f t="shared" si="542"/>
        <v>7.6511028410210687E-3</v>
      </c>
      <c r="AU505" s="26">
        <f t="shared" si="543"/>
        <v>1.120398919893186E-2</v>
      </c>
      <c r="AV505" s="26">
        <f t="shared" si="544"/>
        <v>1.5417019313480962E-2</v>
      </c>
      <c r="AW505" s="26">
        <f t="shared" si="545"/>
        <v>3.1731530828568014E-2</v>
      </c>
      <c r="AX505" s="26">
        <f t="shared" si="546"/>
        <v>1.0490628146901064E-2</v>
      </c>
      <c r="AY505" s="26">
        <f t="shared" si="547"/>
        <v>1.8057282722819812E-2</v>
      </c>
      <c r="AZ505" s="26">
        <f t="shared" si="548"/>
        <v>5.9906678261596969E-3</v>
      </c>
      <c r="BA505" s="26">
        <f t="shared" si="549"/>
        <v>7.3292368826811047E-3</v>
      </c>
      <c r="BB505" s="26">
        <f t="shared" si="550"/>
        <v>6.0220026682743346E-3</v>
      </c>
      <c r="BC505" s="26">
        <f t="shared" si="551"/>
        <v>5.9414496183520106E-2</v>
      </c>
      <c r="BD505" s="26">
        <f t="shared" si="552"/>
        <v>4.9331428728918922E-2</v>
      </c>
      <c r="BE505" s="26">
        <f t="shared" si="553"/>
        <v>2.2393228516382133E-2</v>
      </c>
      <c r="BF505" s="26">
        <f t="shared" si="554"/>
        <v>4.1212138335329759E-2</v>
      </c>
      <c r="BG505" s="26">
        <f t="shared" si="555"/>
        <v>0.1225468973520431</v>
      </c>
      <c r="BH505" s="26">
        <f t="shared" si="556"/>
        <v>8.1873960670029635E-3</v>
      </c>
      <c r="BI505" s="26">
        <f t="shared" si="557"/>
        <v>1.140224699555994E-2</v>
      </c>
      <c r="BJ505" s="26">
        <f t="shared" si="558"/>
        <v>7.227615046651867E-3</v>
      </c>
      <c r="BK505" s="26">
        <f t="shared" si="559"/>
        <v>0.14936412083712294</v>
      </c>
      <c r="BL505" s="26">
        <f t="shared" si="560"/>
        <v>3.6757985745105151E-2</v>
      </c>
      <c r="BM505" s="26">
        <f t="shared" si="561"/>
        <v>1.8069228049371801E-2</v>
      </c>
      <c r="BN505" s="26">
        <f t="shared" si="562"/>
        <v>6.8267264251536314E-2</v>
      </c>
      <c r="BO505" s="26">
        <f t="shared" si="563"/>
        <v>9.5940361728032407E-3</v>
      </c>
      <c r="BP505" s="26">
        <f t="shared" si="564"/>
        <v>8.4318078354971345E-3</v>
      </c>
      <c r="BQ505" s="26">
        <f t="shared" si="565"/>
        <v>2.6914828921456812E-2</v>
      </c>
      <c r="BR505" s="26">
        <f t="shared" si="566"/>
        <v>2.3871609829764209E-3</v>
      </c>
      <c r="BS505" s="26">
        <f t="shared" si="567"/>
        <v>1.4064600602986234E-2</v>
      </c>
      <c r="BT505" s="26">
        <f t="shared" si="568"/>
        <v>1.3535924686689665E-2</v>
      </c>
      <c r="BU505" s="26">
        <f t="shared" si="569"/>
        <v>1</v>
      </c>
    </row>
    <row r="506" spans="1:73">
      <c r="A506" s="2" t="str">
        <f>"YE "&amp;TEXT(A34,"mmm-yy")</f>
        <v>YE Jun-03</v>
      </c>
      <c r="B506" s="9">
        <f t="shared" ref="B506:AJ506" si="589">IF(OR(B23="C",B24="C",B25="C",B26="C",B27="C",B28="C",B29="C",B30="C",B31="C",B32="C",B33="C",B34="C"),"C",SUM(B23:B34))</f>
        <v>1584243</v>
      </c>
      <c r="C506" s="9">
        <f t="shared" si="589"/>
        <v>5172822</v>
      </c>
      <c r="D506" s="9">
        <f t="shared" si="589"/>
        <v>681647</v>
      </c>
      <c r="E506" s="9">
        <f t="shared" si="589"/>
        <v>906481</v>
      </c>
      <c r="F506" s="9">
        <f t="shared" si="589"/>
        <v>792078</v>
      </c>
      <c r="G506" s="9">
        <f t="shared" si="589"/>
        <v>1760613</v>
      </c>
      <c r="H506" s="9">
        <f t="shared" si="589"/>
        <v>1066037</v>
      </c>
      <c r="I506" s="9">
        <f t="shared" si="589"/>
        <v>219572</v>
      </c>
      <c r="J506" s="9">
        <f t="shared" si="589"/>
        <v>323387</v>
      </c>
      <c r="K506" s="9">
        <f t="shared" si="589"/>
        <v>447221</v>
      </c>
      <c r="L506" s="9">
        <f t="shared" si="589"/>
        <v>916807</v>
      </c>
      <c r="M506" s="9">
        <f t="shared" si="589"/>
        <v>299332</v>
      </c>
      <c r="N506" s="9">
        <f t="shared" si="589"/>
        <v>518899</v>
      </c>
      <c r="O506" s="9">
        <f t="shared" si="589"/>
        <v>169392</v>
      </c>
      <c r="P506" s="9">
        <f t="shared" si="589"/>
        <v>211375</v>
      </c>
      <c r="Q506" s="9">
        <f t="shared" si="589"/>
        <v>172937</v>
      </c>
      <c r="R506" s="9">
        <f t="shared" si="589"/>
        <v>1724870</v>
      </c>
      <c r="S506" s="9">
        <f t="shared" si="589"/>
        <v>1430828</v>
      </c>
      <c r="T506" s="9">
        <f t="shared" si="589"/>
        <v>644432</v>
      </c>
      <c r="U506" s="9">
        <f t="shared" si="589"/>
        <v>1194457</v>
      </c>
      <c r="V506" s="9">
        <f t="shared" si="589"/>
        <v>3532470</v>
      </c>
      <c r="W506" s="9">
        <f t="shared" si="589"/>
        <v>235648</v>
      </c>
      <c r="X506" s="9">
        <f t="shared" si="589"/>
        <v>330449</v>
      </c>
      <c r="Y506" s="9">
        <f t="shared" si="589"/>
        <v>207030</v>
      </c>
      <c r="Z506" s="9">
        <f t="shared" si="589"/>
        <v>4305595</v>
      </c>
      <c r="AA506" s="9">
        <f t="shared" si="589"/>
        <v>1062150</v>
      </c>
      <c r="AB506" s="9">
        <f t="shared" si="589"/>
        <v>522076</v>
      </c>
      <c r="AC506" s="9">
        <f t="shared" si="589"/>
        <v>1966021</v>
      </c>
      <c r="AD506" s="9">
        <f t="shared" si="589"/>
        <v>275790</v>
      </c>
      <c r="AE506" s="9">
        <f t="shared" si="589"/>
        <v>242956</v>
      </c>
      <c r="AF506" s="9">
        <f t="shared" si="589"/>
        <v>772210</v>
      </c>
      <c r="AG506" s="9">
        <f t="shared" si="589"/>
        <v>68499</v>
      </c>
      <c r="AH506" s="9">
        <f t="shared" si="589"/>
        <v>405498</v>
      </c>
      <c r="AI506" s="9">
        <f t="shared" si="589"/>
        <v>390337</v>
      </c>
      <c r="AJ506" s="9">
        <f t="shared" si="589"/>
        <v>28817715</v>
      </c>
      <c r="AL506" s="1" t="str">
        <f t="shared" si="571"/>
        <v>YE Jun-03</v>
      </c>
      <c r="AM506" s="26">
        <f t="shared" si="572"/>
        <v>5.4974622380712698E-2</v>
      </c>
      <c r="AN506" s="26">
        <f t="shared" si="536"/>
        <v>0.17950146290224606</v>
      </c>
      <c r="AO506" s="26">
        <f t="shared" si="537"/>
        <v>2.3653749091487649E-2</v>
      </c>
      <c r="AP506" s="26">
        <f t="shared" si="538"/>
        <v>3.1455686198576117E-2</v>
      </c>
      <c r="AQ506" s="26">
        <f t="shared" si="539"/>
        <v>2.7485801702182146E-2</v>
      </c>
      <c r="AR506" s="26">
        <f t="shared" si="540"/>
        <v>6.109481615735321E-2</v>
      </c>
      <c r="AS506" s="26">
        <f t="shared" si="541"/>
        <v>3.6992419419790916E-2</v>
      </c>
      <c r="AT506" s="26">
        <f t="shared" si="542"/>
        <v>7.6193410893264785E-3</v>
      </c>
      <c r="AU506" s="26">
        <f t="shared" si="543"/>
        <v>1.1221812694032126E-2</v>
      </c>
      <c r="AV506" s="26">
        <f t="shared" si="544"/>
        <v>1.5518961166768427E-2</v>
      </c>
      <c r="AW506" s="26">
        <f t="shared" si="545"/>
        <v>3.1814007460341666E-2</v>
      </c>
      <c r="AX506" s="26">
        <f t="shared" si="546"/>
        <v>1.0387083084137657E-2</v>
      </c>
      <c r="AY506" s="26">
        <f t="shared" si="547"/>
        <v>1.8006250669076296E-2</v>
      </c>
      <c r="AZ506" s="26">
        <f t="shared" si="548"/>
        <v>5.8780510529721037E-3</v>
      </c>
      <c r="BA506" s="26">
        <f t="shared" si="549"/>
        <v>7.3348979959028671E-3</v>
      </c>
      <c r="BB506" s="26">
        <f t="shared" si="550"/>
        <v>6.0010656639501083E-3</v>
      </c>
      <c r="BC506" s="26">
        <f t="shared" si="551"/>
        <v>5.9854502690445788E-2</v>
      </c>
      <c r="BD506" s="26">
        <f t="shared" si="552"/>
        <v>4.9650987248642024E-2</v>
      </c>
      <c r="BE506" s="26">
        <f t="shared" si="553"/>
        <v>2.2362355932800362E-2</v>
      </c>
      <c r="BF506" s="26">
        <f t="shared" si="554"/>
        <v>4.1448706117053348E-2</v>
      </c>
      <c r="BG506" s="26">
        <f t="shared" si="555"/>
        <v>0.12257980898207925</v>
      </c>
      <c r="BH506" s="26">
        <f t="shared" si="556"/>
        <v>8.1771923971071265E-3</v>
      </c>
      <c r="BI506" s="26">
        <f t="shared" si="557"/>
        <v>1.1466870291416235E-2</v>
      </c>
      <c r="BJ506" s="26">
        <f t="shared" si="558"/>
        <v>7.1841226828705885E-3</v>
      </c>
      <c r="BK506" s="26">
        <f t="shared" si="559"/>
        <v>0.14940792495171806</v>
      </c>
      <c r="BL506" s="26">
        <f t="shared" si="560"/>
        <v>3.685753710868471E-2</v>
      </c>
      <c r="BM506" s="26">
        <f t="shared" si="561"/>
        <v>1.8116495357109335E-2</v>
      </c>
      <c r="BN506" s="26">
        <f t="shared" si="562"/>
        <v>6.8222654016808756E-2</v>
      </c>
      <c r="BO506" s="26">
        <f t="shared" si="563"/>
        <v>9.5701550244354904E-3</v>
      </c>
      <c r="BP506" s="26">
        <f t="shared" si="564"/>
        <v>8.4307864103729258E-3</v>
      </c>
      <c r="BQ506" s="26">
        <f t="shared" si="565"/>
        <v>2.6796364666664237E-2</v>
      </c>
      <c r="BR506" s="26">
        <f t="shared" si="566"/>
        <v>2.376975412519695E-3</v>
      </c>
      <c r="BS506" s="26">
        <f t="shared" si="567"/>
        <v>1.4071136452005303E-2</v>
      </c>
      <c r="BT506" s="26">
        <f t="shared" si="568"/>
        <v>1.3545036447199231E-2</v>
      </c>
      <c r="BU506" s="26">
        <f t="shared" si="569"/>
        <v>1</v>
      </c>
    </row>
    <row r="507" spans="1:73">
      <c r="A507" s="2" t="str">
        <f>"YE "&amp;TEXT(A35,"mmm-yy")</f>
        <v>YE Jul-03</v>
      </c>
      <c r="B507" s="9">
        <f t="shared" ref="B507:AJ507" si="590">IF(OR(B24="C",B25="C",B26="C",B27="C",B28="C",B29="C",B30="C",B31="C",B32="C",B33="C",B34="C",B35="C"),"C",SUM(B24:B35))</f>
        <v>1589656</v>
      </c>
      <c r="C507" s="9">
        <f t="shared" si="590"/>
        <v>5172960</v>
      </c>
      <c r="D507" s="9">
        <f t="shared" si="590"/>
        <v>679730</v>
      </c>
      <c r="E507" s="9">
        <f t="shared" si="590"/>
        <v>908124</v>
      </c>
      <c r="F507" s="9">
        <f t="shared" si="590"/>
        <v>797164</v>
      </c>
      <c r="G507" s="9">
        <f t="shared" si="590"/>
        <v>1764230</v>
      </c>
      <c r="H507" s="9">
        <f t="shared" si="590"/>
        <v>1071376</v>
      </c>
      <c r="I507" s="9">
        <f t="shared" si="590"/>
        <v>221001</v>
      </c>
      <c r="J507" s="9">
        <f t="shared" si="590"/>
        <v>323605</v>
      </c>
      <c r="K507" s="9">
        <f t="shared" si="590"/>
        <v>450819</v>
      </c>
      <c r="L507" s="9">
        <f t="shared" si="590"/>
        <v>923637</v>
      </c>
      <c r="M507" s="9">
        <f t="shared" si="590"/>
        <v>301945</v>
      </c>
      <c r="N507" s="9">
        <f t="shared" si="590"/>
        <v>521555</v>
      </c>
      <c r="O507" s="9">
        <f t="shared" si="590"/>
        <v>173230</v>
      </c>
      <c r="P507" s="9">
        <f t="shared" si="590"/>
        <v>210591</v>
      </c>
      <c r="Q507" s="9">
        <f t="shared" si="590"/>
        <v>171605</v>
      </c>
      <c r="R507" s="9">
        <f t="shared" si="590"/>
        <v>1722464</v>
      </c>
      <c r="S507" s="9">
        <f t="shared" si="590"/>
        <v>1425145</v>
      </c>
      <c r="T507" s="9">
        <f t="shared" si="590"/>
        <v>645498</v>
      </c>
      <c r="U507" s="9">
        <f t="shared" si="590"/>
        <v>1198087</v>
      </c>
      <c r="V507" s="9">
        <f t="shared" si="590"/>
        <v>3518226</v>
      </c>
      <c r="W507" s="9">
        <f t="shared" si="590"/>
        <v>238681</v>
      </c>
      <c r="X507" s="9">
        <f t="shared" si="590"/>
        <v>331412</v>
      </c>
      <c r="Y507" s="9">
        <f t="shared" si="590"/>
        <v>205664</v>
      </c>
      <c r="Z507" s="9">
        <f t="shared" si="590"/>
        <v>4293981</v>
      </c>
      <c r="AA507" s="9">
        <f t="shared" si="590"/>
        <v>1064313</v>
      </c>
      <c r="AB507" s="9">
        <f t="shared" si="590"/>
        <v>524186</v>
      </c>
      <c r="AC507" s="9">
        <f t="shared" si="590"/>
        <v>1970557</v>
      </c>
      <c r="AD507" s="9">
        <f t="shared" si="590"/>
        <v>278687</v>
      </c>
      <c r="AE507" s="9">
        <f t="shared" si="590"/>
        <v>243859</v>
      </c>
      <c r="AF507" s="9">
        <f t="shared" si="590"/>
        <v>778746</v>
      </c>
      <c r="AG507" s="9">
        <f t="shared" si="590"/>
        <v>67893</v>
      </c>
      <c r="AH507" s="9">
        <f t="shared" si="590"/>
        <v>406920</v>
      </c>
      <c r="AI507" s="9">
        <f t="shared" si="590"/>
        <v>391801</v>
      </c>
      <c r="AJ507" s="9">
        <f t="shared" si="590"/>
        <v>28868204</v>
      </c>
      <c r="AL507" s="1" t="str">
        <f t="shared" si="571"/>
        <v>YE Jul-03</v>
      </c>
      <c r="AM507" s="26">
        <f t="shared" si="572"/>
        <v>5.5065981936389251E-2</v>
      </c>
      <c r="AN507" s="26">
        <f t="shared" si="536"/>
        <v>0.17919230444678858</v>
      </c>
      <c r="AO507" s="26">
        <f t="shared" si="537"/>
        <v>2.3545974664721088E-2</v>
      </c>
      <c r="AP507" s="26">
        <f t="shared" si="538"/>
        <v>3.1457585653752479E-2</v>
      </c>
      <c r="AQ507" s="26">
        <f t="shared" si="539"/>
        <v>2.7613910446247367E-2</v>
      </c>
      <c r="AR507" s="26">
        <f t="shared" si="540"/>
        <v>6.1113258032955566E-2</v>
      </c>
      <c r="AS507" s="26">
        <f t="shared" si="541"/>
        <v>3.711266554718818E-2</v>
      </c>
      <c r="AT507" s="26">
        <f t="shared" si="542"/>
        <v>7.6555160826769827E-3</v>
      </c>
      <c r="AU507" s="26">
        <f t="shared" si="543"/>
        <v>1.1209737883243446E-2</v>
      </c>
      <c r="AV507" s="26">
        <f t="shared" si="544"/>
        <v>1.5616454698740524E-2</v>
      </c>
      <c r="AW507" s="26">
        <f t="shared" si="545"/>
        <v>3.1994958882790213E-2</v>
      </c>
      <c r="AX507" s="26">
        <f t="shared" si="546"/>
        <v>1.0459431421504434E-2</v>
      </c>
      <c r="AY507" s="26">
        <f t="shared" si="547"/>
        <v>1.8066763003337514E-2</v>
      </c>
      <c r="AZ507" s="26">
        <f t="shared" si="548"/>
        <v>6.0007196845359694E-3</v>
      </c>
      <c r="BA507" s="26">
        <f t="shared" si="549"/>
        <v>7.2949117305669588E-3</v>
      </c>
      <c r="BB507" s="26">
        <f t="shared" si="550"/>
        <v>5.9444293798117821E-3</v>
      </c>
      <c r="BC507" s="26">
        <f t="shared" si="551"/>
        <v>5.9666475960887623E-2</v>
      </c>
      <c r="BD507" s="26">
        <f t="shared" si="552"/>
        <v>4.9367290046862633E-2</v>
      </c>
      <c r="BE507" s="26">
        <f t="shared" si="553"/>
        <v>2.2360171765448241E-2</v>
      </c>
      <c r="BF507" s="26">
        <f t="shared" si="554"/>
        <v>4.1501958348361401E-2</v>
      </c>
      <c r="BG507" s="26">
        <f t="shared" si="555"/>
        <v>0.12187200838680508</v>
      </c>
      <c r="BH507" s="26">
        <f t="shared" si="556"/>
        <v>8.2679545980761399E-3</v>
      </c>
      <c r="BI507" s="26">
        <f t="shared" si="557"/>
        <v>1.1480173827232203E-2</v>
      </c>
      <c r="BJ507" s="26">
        <f t="shared" si="558"/>
        <v>7.124239526643223E-3</v>
      </c>
      <c r="BK507" s="26">
        <f t="shared" si="559"/>
        <v>0.1487443070583816</v>
      </c>
      <c r="BL507" s="26">
        <f t="shared" si="560"/>
        <v>3.6868001902716219E-2</v>
      </c>
      <c r="BM507" s="26">
        <f t="shared" si="561"/>
        <v>1.8157901336709411E-2</v>
      </c>
      <c r="BN507" s="26">
        <f t="shared" si="562"/>
        <v>6.8260464003926255E-2</v>
      </c>
      <c r="BO507" s="26">
        <f t="shared" si="563"/>
        <v>9.6537699401043446E-3</v>
      </c>
      <c r="BP507" s="26">
        <f t="shared" si="564"/>
        <v>8.447321489068042E-3</v>
      </c>
      <c r="BQ507" s="26">
        <f t="shared" si="565"/>
        <v>2.6975907472456546E-2</v>
      </c>
      <c r="BR507" s="26">
        <f t="shared" si="566"/>
        <v>2.3518262514703029E-3</v>
      </c>
      <c r="BS507" s="26">
        <f t="shared" si="567"/>
        <v>1.4095785106686928E-2</v>
      </c>
      <c r="BT507" s="26">
        <f t="shared" si="568"/>
        <v>1.357206011153309E-2</v>
      </c>
      <c r="BU507" s="26">
        <f t="shared" si="569"/>
        <v>1</v>
      </c>
    </row>
    <row r="508" spans="1:73">
      <c r="A508" s="2" t="str">
        <f>"YE "&amp;TEXT(A36,"mmm-yy")</f>
        <v>YE Aug-03</v>
      </c>
      <c r="B508" s="9">
        <f t="shared" ref="B508:AJ508" si="591">IF(OR(B25="C",B26="C",B27="C",B28="C",B29="C",B30="C",B31="C",B32="C",B33="C",B34="C",B35="C",B36="C"),"C",SUM(B25:B36))</f>
        <v>1592511</v>
      </c>
      <c r="C508" s="9">
        <f t="shared" si="591"/>
        <v>5168951</v>
      </c>
      <c r="D508" s="9">
        <f t="shared" si="591"/>
        <v>673901</v>
      </c>
      <c r="E508" s="9">
        <f t="shared" si="591"/>
        <v>919246</v>
      </c>
      <c r="F508" s="9">
        <f t="shared" si="591"/>
        <v>801781</v>
      </c>
      <c r="G508" s="9">
        <f t="shared" si="591"/>
        <v>1760941</v>
      </c>
      <c r="H508" s="9">
        <f t="shared" si="591"/>
        <v>1069647</v>
      </c>
      <c r="I508" s="9">
        <f t="shared" si="591"/>
        <v>221623</v>
      </c>
      <c r="J508" s="9">
        <f t="shared" si="591"/>
        <v>324108</v>
      </c>
      <c r="K508" s="9">
        <f t="shared" si="591"/>
        <v>449572</v>
      </c>
      <c r="L508" s="9">
        <f t="shared" si="591"/>
        <v>927493</v>
      </c>
      <c r="M508" s="9">
        <f t="shared" si="591"/>
        <v>302552</v>
      </c>
      <c r="N508" s="9">
        <f t="shared" si="591"/>
        <v>524035</v>
      </c>
      <c r="O508" s="9">
        <f t="shared" si="591"/>
        <v>175103</v>
      </c>
      <c r="P508" s="9">
        <f t="shared" si="591"/>
        <v>208904</v>
      </c>
      <c r="Q508" s="9">
        <f t="shared" si="591"/>
        <v>170564</v>
      </c>
      <c r="R508" s="9">
        <f t="shared" si="591"/>
        <v>1728907</v>
      </c>
      <c r="S508" s="9">
        <f t="shared" si="591"/>
        <v>1430299</v>
      </c>
      <c r="T508" s="9">
        <f t="shared" si="591"/>
        <v>650223</v>
      </c>
      <c r="U508" s="9">
        <f t="shared" si="591"/>
        <v>1198593</v>
      </c>
      <c r="V508" s="9">
        <f t="shared" si="591"/>
        <v>3507674</v>
      </c>
      <c r="W508" s="9">
        <f t="shared" si="591"/>
        <v>242227</v>
      </c>
      <c r="X508" s="9">
        <f t="shared" si="591"/>
        <v>331401</v>
      </c>
      <c r="Y508" s="9">
        <f t="shared" si="591"/>
        <v>204970</v>
      </c>
      <c r="Z508" s="9">
        <f t="shared" si="591"/>
        <v>4286271</v>
      </c>
      <c r="AA508" s="9">
        <f t="shared" si="591"/>
        <v>1068697</v>
      </c>
      <c r="AB508" s="9">
        <f t="shared" si="591"/>
        <v>521310</v>
      </c>
      <c r="AC508" s="9">
        <f t="shared" si="591"/>
        <v>1961672</v>
      </c>
      <c r="AD508" s="9">
        <f t="shared" si="591"/>
        <v>276667</v>
      </c>
      <c r="AE508" s="9">
        <f t="shared" si="591"/>
        <v>242263</v>
      </c>
      <c r="AF508" s="9">
        <f t="shared" si="591"/>
        <v>777746</v>
      </c>
      <c r="AG508" s="9">
        <f t="shared" si="591"/>
        <v>66996</v>
      </c>
      <c r="AH508" s="9">
        <f t="shared" si="591"/>
        <v>407648</v>
      </c>
      <c r="AI508" s="9">
        <f t="shared" si="591"/>
        <v>392907</v>
      </c>
      <c r="AJ508" s="9">
        <f t="shared" si="591"/>
        <v>28870818</v>
      </c>
      <c r="AL508" s="1" t="str">
        <f t="shared" si="571"/>
        <v>YE Aug-03</v>
      </c>
      <c r="AM508" s="26">
        <f t="shared" si="572"/>
        <v>5.5159884974509556E-2</v>
      </c>
      <c r="AN508" s="26">
        <f t="shared" si="536"/>
        <v>0.17903722021315779</v>
      </c>
      <c r="AO508" s="26">
        <f t="shared" si="537"/>
        <v>2.3341943411509851E-2</v>
      </c>
      <c r="AP508" s="26">
        <f t="shared" si="538"/>
        <v>3.1839970727535326E-2</v>
      </c>
      <c r="AQ508" s="26">
        <f t="shared" si="539"/>
        <v>2.7771329513420782E-2</v>
      </c>
      <c r="AR508" s="26">
        <f t="shared" si="540"/>
        <v>6.0993803500822182E-2</v>
      </c>
      <c r="AS508" s="26">
        <f t="shared" si="541"/>
        <v>3.7049417858544917E-2</v>
      </c>
      <c r="AT508" s="26">
        <f t="shared" si="542"/>
        <v>7.6763671884876976E-3</v>
      </c>
      <c r="AU508" s="26">
        <f t="shared" si="543"/>
        <v>1.1226145376275795E-2</v>
      </c>
      <c r="AV508" s="26">
        <f t="shared" si="544"/>
        <v>1.5571848362592289E-2</v>
      </c>
      <c r="AW508" s="26">
        <f t="shared" si="545"/>
        <v>3.2125622488424127E-2</v>
      </c>
      <c r="AX508" s="26">
        <f t="shared" si="546"/>
        <v>1.0479509101543296E-2</v>
      </c>
      <c r="AY508" s="26">
        <f t="shared" si="547"/>
        <v>1.8151027102869064E-2</v>
      </c>
      <c r="AZ508" s="26">
        <f t="shared" si="548"/>
        <v>6.0650515686808733E-3</v>
      </c>
      <c r="BA508" s="26">
        <f t="shared" si="549"/>
        <v>7.2358185348264121E-3</v>
      </c>
      <c r="BB508" s="26">
        <f t="shared" si="550"/>
        <v>5.9078339934808917E-3</v>
      </c>
      <c r="BC508" s="26">
        <f t="shared" si="551"/>
        <v>5.9884240204070419E-2</v>
      </c>
      <c r="BD508" s="26">
        <f t="shared" si="552"/>
        <v>4.9541339632288905E-2</v>
      </c>
      <c r="BE508" s="26">
        <f t="shared" si="553"/>
        <v>2.2521807314222965E-2</v>
      </c>
      <c r="BF508" s="26">
        <f t="shared" si="554"/>
        <v>4.1515727056988826E-2</v>
      </c>
      <c r="BG508" s="26">
        <f t="shared" si="555"/>
        <v>0.12149548377881084</v>
      </c>
      <c r="BH508" s="26">
        <f t="shared" si="556"/>
        <v>8.3900289905190772E-3</v>
      </c>
      <c r="BI508" s="26">
        <f t="shared" si="557"/>
        <v>1.147875339036116E-2</v>
      </c>
      <c r="BJ508" s="26">
        <f t="shared" si="558"/>
        <v>7.0995563755761959E-3</v>
      </c>
      <c r="BK508" s="26">
        <f t="shared" si="559"/>
        <v>0.14846378789821613</v>
      </c>
      <c r="BL508" s="26">
        <f t="shared" si="560"/>
        <v>3.7016512659946106E-2</v>
      </c>
      <c r="BM508" s="26">
        <f t="shared" si="561"/>
        <v>1.8056641138467222E-2</v>
      </c>
      <c r="BN508" s="26">
        <f t="shared" si="562"/>
        <v>6.7946533416545385E-2</v>
      </c>
      <c r="BO508" s="26">
        <f t="shared" si="563"/>
        <v>9.582929032353707E-3</v>
      </c>
      <c r="BP508" s="26">
        <f t="shared" si="564"/>
        <v>8.3912759243607166E-3</v>
      </c>
      <c r="BQ508" s="26">
        <f t="shared" si="565"/>
        <v>2.6938827988870977E-2</v>
      </c>
      <c r="BR508" s="26">
        <f t="shared" si="566"/>
        <v>2.3205438792901537E-3</v>
      </c>
      <c r="BS508" s="26">
        <f t="shared" si="567"/>
        <v>1.4119724629901376E-2</v>
      </c>
      <c r="BT508" s="26">
        <f t="shared" si="568"/>
        <v>1.3609139858801368E-2</v>
      </c>
      <c r="BU508" s="26">
        <f t="shared" si="569"/>
        <v>1</v>
      </c>
    </row>
    <row r="509" spans="1:73">
      <c r="A509" s="2" t="str">
        <f>"YE "&amp;TEXT(A37,"mmm-yy")</f>
        <v>YE Sep-03</v>
      </c>
      <c r="B509" s="9">
        <f t="shared" ref="B509:AJ509" si="592">IF(OR(B26="C",B27="C",B28="C",B29="C",B30="C",B31="C",B32="C",B33="C",B34="C",B35="C",B36="C",B37="C"),"C",SUM(B26:B37))</f>
        <v>1602890</v>
      </c>
      <c r="C509" s="9">
        <f t="shared" si="592"/>
        <v>5168827</v>
      </c>
      <c r="D509" s="9">
        <f t="shared" si="592"/>
        <v>671543</v>
      </c>
      <c r="E509" s="9">
        <f t="shared" si="592"/>
        <v>926139</v>
      </c>
      <c r="F509" s="9">
        <f t="shared" si="592"/>
        <v>808878</v>
      </c>
      <c r="G509" s="9">
        <f t="shared" si="592"/>
        <v>1770289</v>
      </c>
      <c r="H509" s="9">
        <f t="shared" si="592"/>
        <v>1074249</v>
      </c>
      <c r="I509" s="9">
        <f t="shared" si="592"/>
        <v>223672</v>
      </c>
      <c r="J509" s="9">
        <f t="shared" si="592"/>
        <v>323232</v>
      </c>
      <c r="K509" s="9">
        <f t="shared" si="592"/>
        <v>452739</v>
      </c>
      <c r="L509" s="9">
        <f t="shared" si="592"/>
        <v>928293</v>
      </c>
      <c r="M509" s="9">
        <f t="shared" si="592"/>
        <v>301163</v>
      </c>
      <c r="N509" s="9">
        <f t="shared" si="592"/>
        <v>524621</v>
      </c>
      <c r="O509" s="9">
        <f t="shared" si="592"/>
        <v>180789</v>
      </c>
      <c r="P509" s="9">
        <f t="shared" si="592"/>
        <v>209290</v>
      </c>
      <c r="Q509" s="9">
        <f t="shared" si="592"/>
        <v>169769</v>
      </c>
      <c r="R509" s="9">
        <f t="shared" si="592"/>
        <v>1746688</v>
      </c>
      <c r="S509" s="9">
        <f t="shared" si="592"/>
        <v>1442629</v>
      </c>
      <c r="T509" s="9">
        <f t="shared" si="592"/>
        <v>648608</v>
      </c>
      <c r="U509" s="9">
        <f t="shared" si="592"/>
        <v>1194360</v>
      </c>
      <c r="V509" s="9">
        <f t="shared" si="592"/>
        <v>3504570</v>
      </c>
      <c r="W509" s="9">
        <f t="shared" si="592"/>
        <v>247264</v>
      </c>
      <c r="X509" s="9">
        <f t="shared" si="592"/>
        <v>330812</v>
      </c>
      <c r="Y509" s="9">
        <f t="shared" si="592"/>
        <v>208047</v>
      </c>
      <c r="Z509" s="9">
        <f t="shared" si="592"/>
        <v>4290692</v>
      </c>
      <c r="AA509" s="9">
        <f t="shared" si="592"/>
        <v>1073879</v>
      </c>
      <c r="AB509" s="9">
        <f t="shared" si="592"/>
        <v>524713</v>
      </c>
      <c r="AC509" s="9">
        <f t="shared" si="592"/>
        <v>1976586</v>
      </c>
      <c r="AD509" s="9">
        <f t="shared" si="592"/>
        <v>276830</v>
      </c>
      <c r="AE509" s="9">
        <f t="shared" si="592"/>
        <v>241912</v>
      </c>
      <c r="AF509" s="9">
        <f t="shared" si="592"/>
        <v>783316</v>
      </c>
      <c r="AG509" s="9">
        <f t="shared" si="592"/>
        <v>66531</v>
      </c>
      <c r="AH509" s="9">
        <f t="shared" si="592"/>
        <v>409268</v>
      </c>
      <c r="AI509" s="9">
        <f t="shared" si="592"/>
        <v>395863</v>
      </c>
      <c r="AJ509" s="9">
        <f t="shared" si="592"/>
        <v>28965616</v>
      </c>
      <c r="AL509" s="1" t="str">
        <f t="shared" si="571"/>
        <v>YE Sep-03</v>
      </c>
      <c r="AM509" s="26">
        <f t="shared" si="572"/>
        <v>5.5337680372480255E-2</v>
      </c>
      <c r="AN509" s="26">
        <f t="shared" si="536"/>
        <v>0.17844699039026132</v>
      </c>
      <c r="AO509" s="26">
        <f t="shared" si="537"/>
        <v>2.3184143572158106E-2</v>
      </c>
      <c r="AP509" s="26">
        <f t="shared" si="538"/>
        <v>3.1973737413352438E-2</v>
      </c>
      <c r="AQ509" s="26">
        <f t="shared" si="539"/>
        <v>2.7925454787497011E-2</v>
      </c>
      <c r="AR509" s="26">
        <f t="shared" si="540"/>
        <v>6.1116911858529091E-2</v>
      </c>
      <c r="AS509" s="26">
        <f t="shared" si="541"/>
        <v>3.7087041407992155E-2</v>
      </c>
      <c r="AT509" s="26">
        <f t="shared" si="542"/>
        <v>7.7219831955239616E-3</v>
      </c>
      <c r="AU509" s="26">
        <f t="shared" si="543"/>
        <v>1.1159161952571628E-2</v>
      </c>
      <c r="AV509" s="26">
        <f t="shared" si="544"/>
        <v>1.5630221708386936E-2</v>
      </c>
      <c r="AW509" s="26">
        <f t="shared" si="545"/>
        <v>3.2048101445520782E-2</v>
      </c>
      <c r="AX509" s="26">
        <f t="shared" si="546"/>
        <v>1.0397258597918305E-2</v>
      </c>
      <c r="AY509" s="26">
        <f t="shared" si="547"/>
        <v>1.811185372339397E-2</v>
      </c>
      <c r="AZ509" s="26">
        <f t="shared" si="548"/>
        <v>6.2415037194444613E-3</v>
      </c>
      <c r="BA509" s="26">
        <f t="shared" si="549"/>
        <v>7.2254634598483943E-3</v>
      </c>
      <c r="BB509" s="26">
        <f t="shared" si="550"/>
        <v>5.8610526356491091E-3</v>
      </c>
      <c r="BC509" s="26">
        <f t="shared" si="551"/>
        <v>6.0302118208016016E-2</v>
      </c>
      <c r="BD509" s="26">
        <f t="shared" si="552"/>
        <v>4.980487899860303E-2</v>
      </c>
      <c r="BE509" s="26">
        <f t="shared" si="553"/>
        <v>2.2392342700393461E-2</v>
      </c>
      <c r="BF509" s="26">
        <f t="shared" si="554"/>
        <v>4.1233716555518794E-2</v>
      </c>
      <c r="BG509" s="26">
        <f t="shared" si="555"/>
        <v>0.1209906946222031</v>
      </c>
      <c r="BH509" s="26">
        <f t="shared" si="556"/>
        <v>8.5364661328107098E-3</v>
      </c>
      <c r="BI509" s="26">
        <f t="shared" si="557"/>
        <v>1.1420851536525237E-2</v>
      </c>
      <c r="BJ509" s="26">
        <f t="shared" si="558"/>
        <v>7.1825505109230203E-3</v>
      </c>
      <c r="BK509" s="26">
        <f t="shared" si="559"/>
        <v>0.14813052827877024</v>
      </c>
      <c r="BL509" s="26">
        <f t="shared" si="560"/>
        <v>3.7074267642020799E-2</v>
      </c>
      <c r="BM509" s="26">
        <f t="shared" si="561"/>
        <v>1.8115029903040904E-2</v>
      </c>
      <c r="BN509" s="26">
        <f t="shared" si="562"/>
        <v>6.8239045908776802E-2</v>
      </c>
      <c r="BO509" s="26">
        <f t="shared" si="563"/>
        <v>9.5571936049970423E-3</v>
      </c>
      <c r="BP509" s="26">
        <f t="shared" si="564"/>
        <v>8.3516953342197171E-3</v>
      </c>
      <c r="BQ509" s="26">
        <f t="shared" si="565"/>
        <v>2.7042960177335776E-2</v>
      </c>
      <c r="BR509" s="26">
        <f t="shared" si="566"/>
        <v>2.2968957401078576E-3</v>
      </c>
      <c r="BS509" s="26">
        <f t="shared" si="567"/>
        <v>1.4129442301520533E-2</v>
      </c>
      <c r="BT509" s="26">
        <f t="shared" si="568"/>
        <v>1.3666652212747694E-2</v>
      </c>
      <c r="BU509" s="26">
        <f t="shared" si="569"/>
        <v>1</v>
      </c>
    </row>
    <row r="510" spans="1:73">
      <c r="A510" s="2" t="str">
        <f>"YE "&amp;TEXT(A38,"mmm-yy")</f>
        <v>YE Oct-03</v>
      </c>
      <c r="B510" s="9">
        <f t="shared" ref="B510:AJ510" si="593">IF(OR(B27="C",B28="C",B29="C",B30="C",B31="C",B32="C",B33="C",B34="C",B35="C",B36="C",B37="C",B38="C"),"C",SUM(B27:B38))</f>
        <v>1608778</v>
      </c>
      <c r="C510" s="9">
        <f t="shared" si="593"/>
        <v>5138191</v>
      </c>
      <c r="D510" s="9">
        <f t="shared" si="593"/>
        <v>666289</v>
      </c>
      <c r="E510" s="9">
        <f t="shared" si="593"/>
        <v>928527</v>
      </c>
      <c r="F510" s="9">
        <f t="shared" si="593"/>
        <v>810735</v>
      </c>
      <c r="G510" s="9">
        <f t="shared" si="593"/>
        <v>1784529</v>
      </c>
      <c r="H510" s="9">
        <f t="shared" si="593"/>
        <v>1072048</v>
      </c>
      <c r="I510" s="9">
        <f t="shared" si="593"/>
        <v>223425</v>
      </c>
      <c r="J510" s="9">
        <f t="shared" si="593"/>
        <v>323671</v>
      </c>
      <c r="K510" s="9">
        <f t="shared" si="593"/>
        <v>449896</v>
      </c>
      <c r="L510" s="9">
        <f t="shared" si="593"/>
        <v>934368</v>
      </c>
      <c r="M510" s="9">
        <f t="shared" si="593"/>
        <v>304547</v>
      </c>
      <c r="N510" s="9">
        <f t="shared" si="593"/>
        <v>521010</v>
      </c>
      <c r="O510" s="9">
        <f t="shared" si="593"/>
        <v>182158</v>
      </c>
      <c r="P510" s="9">
        <f t="shared" si="593"/>
        <v>208635</v>
      </c>
      <c r="Q510" s="9">
        <f t="shared" si="593"/>
        <v>170064</v>
      </c>
      <c r="R510" s="9">
        <f t="shared" si="593"/>
        <v>1749484</v>
      </c>
      <c r="S510" s="9">
        <f t="shared" si="593"/>
        <v>1441285</v>
      </c>
      <c r="T510" s="9">
        <f t="shared" si="593"/>
        <v>651727</v>
      </c>
      <c r="U510" s="9">
        <f t="shared" si="593"/>
        <v>1193977</v>
      </c>
      <c r="V510" s="9">
        <f t="shared" si="593"/>
        <v>3506125</v>
      </c>
      <c r="W510" s="9">
        <f t="shared" si="593"/>
        <v>251638</v>
      </c>
      <c r="X510" s="9">
        <f t="shared" si="593"/>
        <v>332363</v>
      </c>
      <c r="Y510" s="9">
        <f t="shared" si="593"/>
        <v>207373</v>
      </c>
      <c r="Z510" s="9">
        <f t="shared" si="593"/>
        <v>4297499</v>
      </c>
      <c r="AA510" s="9">
        <f t="shared" si="593"/>
        <v>1076905</v>
      </c>
      <c r="AB510" s="9">
        <f t="shared" si="593"/>
        <v>526095</v>
      </c>
      <c r="AC510" s="9">
        <f t="shared" si="593"/>
        <v>1980930</v>
      </c>
      <c r="AD510" s="9">
        <f t="shared" si="593"/>
        <v>277412</v>
      </c>
      <c r="AE510" s="9">
        <f t="shared" si="593"/>
        <v>240343</v>
      </c>
      <c r="AF510" s="9">
        <f t="shared" si="593"/>
        <v>787942</v>
      </c>
      <c r="AG510" s="9">
        <f t="shared" si="593"/>
        <v>66504</v>
      </c>
      <c r="AH510" s="9">
        <f t="shared" si="593"/>
        <v>410637</v>
      </c>
      <c r="AI510" s="9">
        <f t="shared" si="593"/>
        <v>398265</v>
      </c>
      <c r="AJ510" s="9">
        <f t="shared" si="593"/>
        <v>28984577</v>
      </c>
      <c r="AL510" s="1" t="str">
        <f t="shared" si="571"/>
        <v>YE Oct-03</v>
      </c>
      <c r="AM510" s="26">
        <f t="shared" si="572"/>
        <v>5.5504622337596989E-2</v>
      </c>
      <c r="AN510" s="26">
        <f t="shared" si="536"/>
        <v>0.17727327881997382</v>
      </c>
      <c r="AO510" s="26">
        <f t="shared" si="537"/>
        <v>2.2987708256014913E-2</v>
      </c>
      <c r="AP510" s="26">
        <f t="shared" si="538"/>
        <v>3.2035209622000002E-2</v>
      </c>
      <c r="AQ510" s="26">
        <f t="shared" si="539"/>
        <v>2.7971255195478616E-2</v>
      </c>
      <c r="AR510" s="26">
        <f t="shared" si="540"/>
        <v>6.1568226439875251E-2</v>
      </c>
      <c r="AS510" s="26">
        <f t="shared" si="541"/>
        <v>3.6986843037247016E-2</v>
      </c>
      <c r="AT510" s="26">
        <f t="shared" si="542"/>
        <v>7.7084098898528002E-3</v>
      </c>
      <c r="AU510" s="26">
        <f t="shared" si="543"/>
        <v>1.1167007888367666E-2</v>
      </c>
      <c r="AV510" s="26">
        <f t="shared" si="544"/>
        <v>1.5521910152423476E-2</v>
      </c>
      <c r="AW510" s="26">
        <f t="shared" si="545"/>
        <v>3.2236730589513173E-2</v>
      </c>
      <c r="AX510" s="26">
        <f t="shared" si="546"/>
        <v>1.0507208713102834E-2</v>
      </c>
      <c r="AY510" s="26">
        <f t="shared" si="547"/>
        <v>1.7975421894202561E-2</v>
      </c>
      <c r="AZ510" s="26">
        <f t="shared" si="548"/>
        <v>6.2846526965013149E-3</v>
      </c>
      <c r="BA510" s="26">
        <f t="shared" si="549"/>
        <v>7.1981385134583815E-3</v>
      </c>
      <c r="BB510" s="26">
        <f t="shared" si="550"/>
        <v>5.8673963052833233E-3</v>
      </c>
      <c r="BC510" s="26">
        <f t="shared" si="551"/>
        <v>6.0359135135903484E-2</v>
      </c>
      <c r="BD510" s="26">
        <f t="shared" si="552"/>
        <v>4.9725928379082435E-2</v>
      </c>
      <c r="BE510" s="26">
        <f t="shared" si="553"/>
        <v>2.248530313207607E-2</v>
      </c>
      <c r="BF510" s="26">
        <f t="shared" si="554"/>
        <v>4.1193528544508341E-2</v>
      </c>
      <c r="BG510" s="26">
        <f t="shared" si="555"/>
        <v>0.12096519469647599</v>
      </c>
      <c r="BH510" s="26">
        <f t="shared" si="556"/>
        <v>8.6817896290154583E-3</v>
      </c>
      <c r="BI510" s="26">
        <f t="shared" si="557"/>
        <v>1.1466891512682762E-2</v>
      </c>
      <c r="BJ510" s="26">
        <f t="shared" si="558"/>
        <v>7.154598116094639E-3</v>
      </c>
      <c r="BK510" s="26">
        <f t="shared" si="559"/>
        <v>0.14826847395426884</v>
      </c>
      <c r="BL510" s="26">
        <f t="shared" si="560"/>
        <v>3.7154414915215081E-2</v>
      </c>
      <c r="BM510" s="26">
        <f t="shared" si="561"/>
        <v>1.8150860024626202E-2</v>
      </c>
      <c r="BN510" s="26">
        <f t="shared" si="562"/>
        <v>6.8344278407099057E-2</v>
      </c>
      <c r="BO510" s="26">
        <f t="shared" si="563"/>
        <v>9.5710211675678405E-3</v>
      </c>
      <c r="BP510" s="26">
        <f t="shared" si="564"/>
        <v>8.2920996224992351E-3</v>
      </c>
      <c r="BQ510" s="26">
        <f t="shared" si="565"/>
        <v>2.7184871457672125E-2</v>
      </c>
      <c r="BR510" s="26">
        <f t="shared" si="566"/>
        <v>2.294461637304557E-3</v>
      </c>
      <c r="BS510" s="26">
        <f t="shared" si="567"/>
        <v>1.4167431182452655E-2</v>
      </c>
      <c r="BT510" s="26">
        <f t="shared" si="568"/>
        <v>1.3740583483416025E-2</v>
      </c>
      <c r="BU510" s="26">
        <f t="shared" si="569"/>
        <v>1</v>
      </c>
    </row>
    <row r="511" spans="1:73">
      <c r="A511" s="2" t="str">
        <f>"YE "&amp;TEXT(A39,"mmm-yy")</f>
        <v>YE Nov-03</v>
      </c>
      <c r="B511" s="9">
        <f t="shared" ref="B511:AJ511" si="594">IF(OR(B28="C",B29="C",B30="C",B31="C",B32="C",B33="C",B34="C",B35="C",B36="C",B37="C",B38="C",B39="C"),"C",SUM(B28:B39))</f>
        <v>1612274</v>
      </c>
      <c r="C511" s="9">
        <f t="shared" si="594"/>
        <v>5105686</v>
      </c>
      <c r="D511" s="9">
        <f t="shared" si="594"/>
        <v>663073</v>
      </c>
      <c r="E511" s="9">
        <f t="shared" si="594"/>
        <v>939312</v>
      </c>
      <c r="F511" s="9">
        <f t="shared" si="594"/>
        <v>809898</v>
      </c>
      <c r="G511" s="9">
        <f t="shared" si="594"/>
        <v>1791176</v>
      </c>
      <c r="H511" s="9">
        <f t="shared" si="594"/>
        <v>1069325</v>
      </c>
      <c r="I511" s="9">
        <f t="shared" si="594"/>
        <v>223697</v>
      </c>
      <c r="J511" s="9">
        <f t="shared" si="594"/>
        <v>323573</v>
      </c>
      <c r="K511" s="9">
        <f t="shared" si="594"/>
        <v>446105</v>
      </c>
      <c r="L511" s="9">
        <f t="shared" si="594"/>
        <v>941970</v>
      </c>
      <c r="M511" s="9">
        <f t="shared" si="594"/>
        <v>307579</v>
      </c>
      <c r="N511" s="9">
        <f t="shared" si="594"/>
        <v>520102</v>
      </c>
      <c r="O511" s="9">
        <f t="shared" si="594"/>
        <v>182600</v>
      </c>
      <c r="P511" s="9">
        <f t="shared" si="594"/>
        <v>205864</v>
      </c>
      <c r="Q511" s="9">
        <f t="shared" si="594"/>
        <v>170061</v>
      </c>
      <c r="R511" s="9">
        <f t="shared" si="594"/>
        <v>1759708</v>
      </c>
      <c r="S511" s="9">
        <f t="shared" si="594"/>
        <v>1447269</v>
      </c>
      <c r="T511" s="9">
        <f t="shared" si="594"/>
        <v>647890</v>
      </c>
      <c r="U511" s="9">
        <f t="shared" si="594"/>
        <v>1196756</v>
      </c>
      <c r="V511" s="9">
        <f t="shared" si="594"/>
        <v>3502979</v>
      </c>
      <c r="W511" s="9">
        <f t="shared" si="594"/>
        <v>254469</v>
      </c>
      <c r="X511" s="9">
        <f t="shared" si="594"/>
        <v>332584</v>
      </c>
      <c r="Y511" s="9">
        <f t="shared" si="594"/>
        <v>209455</v>
      </c>
      <c r="Z511" s="9">
        <f t="shared" si="594"/>
        <v>4299488</v>
      </c>
      <c r="AA511" s="9">
        <f t="shared" si="594"/>
        <v>1082268</v>
      </c>
      <c r="AB511" s="9">
        <f t="shared" si="594"/>
        <v>523911</v>
      </c>
      <c r="AC511" s="9">
        <f t="shared" si="594"/>
        <v>1986814</v>
      </c>
      <c r="AD511" s="9">
        <f t="shared" si="594"/>
        <v>282388</v>
      </c>
      <c r="AE511" s="9">
        <f t="shared" si="594"/>
        <v>240079</v>
      </c>
      <c r="AF511" s="9">
        <f t="shared" si="594"/>
        <v>792280</v>
      </c>
      <c r="AG511" s="9">
        <f t="shared" si="594"/>
        <v>66346</v>
      </c>
      <c r="AH511" s="9">
        <f t="shared" si="594"/>
        <v>413686</v>
      </c>
      <c r="AI511" s="9">
        <f t="shared" si="594"/>
        <v>398556</v>
      </c>
      <c r="AJ511" s="9">
        <f t="shared" si="594"/>
        <v>29002454</v>
      </c>
      <c r="AL511" s="1" t="str">
        <f t="shared" si="571"/>
        <v>YE Nov-03</v>
      </c>
      <c r="AM511" s="26">
        <f t="shared" si="572"/>
        <v>5.5590951027799235E-2</v>
      </c>
      <c r="AN511" s="26">
        <f t="shared" si="536"/>
        <v>0.17604324103056934</v>
      </c>
      <c r="AO511" s="26">
        <f t="shared" si="537"/>
        <v>2.2862651553554745E-2</v>
      </c>
      <c r="AP511" s="26">
        <f t="shared" si="538"/>
        <v>3.2387328327458081E-2</v>
      </c>
      <c r="AQ511" s="26">
        <f t="shared" si="539"/>
        <v>2.7925154195572555E-2</v>
      </c>
      <c r="AR511" s="26">
        <f t="shared" si="540"/>
        <v>6.1759463526776047E-2</v>
      </c>
      <c r="AS511" s="26">
        <f t="shared" si="541"/>
        <v>3.6870155884050362E-2</v>
      </c>
      <c r="AT511" s="26">
        <f t="shared" si="542"/>
        <v>7.7130369726644511E-3</v>
      </c>
      <c r="AU511" s="26">
        <f t="shared" si="543"/>
        <v>1.1156745563668509E-2</v>
      </c>
      <c r="AV511" s="26">
        <f t="shared" si="544"/>
        <v>1.5381629430392339E-2</v>
      </c>
      <c r="AW511" s="26">
        <f t="shared" si="545"/>
        <v>3.2478975744604233E-2</v>
      </c>
      <c r="AX511" s="26">
        <f t="shared" si="546"/>
        <v>1.0605274988109627E-2</v>
      </c>
      <c r="AY511" s="26">
        <f t="shared" si="547"/>
        <v>1.7933034218414759E-2</v>
      </c>
      <c r="AZ511" s="26">
        <f t="shared" si="548"/>
        <v>6.2960189506722428E-3</v>
      </c>
      <c r="BA511" s="26">
        <f t="shared" si="549"/>
        <v>7.0981579696669803E-3</v>
      </c>
      <c r="BB511" s="26">
        <f t="shared" si="550"/>
        <v>5.8636762254669897E-3</v>
      </c>
      <c r="BC511" s="26">
        <f t="shared" si="551"/>
        <v>6.0674451892932919E-2</v>
      </c>
      <c r="BD511" s="26">
        <f t="shared" si="552"/>
        <v>4.990160487798722E-2</v>
      </c>
      <c r="BE511" s="26">
        <f t="shared" si="553"/>
        <v>2.233914412897612E-2</v>
      </c>
      <c r="BF511" s="26">
        <f t="shared" si="554"/>
        <v>4.1263956491405865E-2</v>
      </c>
      <c r="BG511" s="26">
        <f t="shared" si="555"/>
        <v>0.12078215864078261</v>
      </c>
      <c r="BH511" s="26">
        <f t="shared" si="556"/>
        <v>8.7740506372322846E-3</v>
      </c>
      <c r="BI511" s="26">
        <f t="shared" si="557"/>
        <v>1.1467443410133501E-2</v>
      </c>
      <c r="BJ511" s="26">
        <f t="shared" si="558"/>
        <v>7.221975078384746E-3</v>
      </c>
      <c r="BK511" s="26">
        <f t="shared" si="559"/>
        <v>0.14824566224637406</v>
      </c>
      <c r="BL511" s="26">
        <f t="shared" si="560"/>
        <v>3.7316428464984376E-2</v>
      </c>
      <c r="BM511" s="26">
        <f t="shared" si="561"/>
        <v>1.806436793245151E-2</v>
      </c>
      <c r="BN511" s="26">
        <f t="shared" si="562"/>
        <v>6.8505030643269016E-2</v>
      </c>
      <c r="BO511" s="26">
        <f t="shared" si="563"/>
        <v>9.7366933156759778E-3</v>
      </c>
      <c r="BP511" s="26">
        <f t="shared" si="564"/>
        <v>8.2778857264974894E-3</v>
      </c>
      <c r="BQ511" s="26">
        <f t="shared" si="565"/>
        <v>2.7317688358371329E-2</v>
      </c>
      <c r="BR511" s="26">
        <f t="shared" si="566"/>
        <v>2.2875995251987985E-3</v>
      </c>
      <c r="BS511" s="26">
        <f t="shared" si="567"/>
        <v>1.426382746784117E-2</v>
      </c>
      <c r="BT511" s="26">
        <f t="shared" si="568"/>
        <v>1.3742147474830923E-2</v>
      </c>
      <c r="BU511" s="26">
        <f t="shared" si="569"/>
        <v>1</v>
      </c>
    </row>
    <row r="512" spans="1:73">
      <c r="A512" s="2" t="str">
        <f>"YE "&amp;TEXT(A40,"mmm-yy")</f>
        <v>YE Dec-03</v>
      </c>
      <c r="B512" s="9">
        <f t="shared" ref="B512:AJ512" si="595">IF(OR(B29="C",B30="C",B31="C",B32="C",B33="C",B34="C",B35="C",B36="C",B37="C",B38="C",B39="C",B40="C"),"C",SUM(B29:B40))</f>
        <v>1622022</v>
      </c>
      <c r="C512" s="9">
        <f t="shared" si="595"/>
        <v>5111887</v>
      </c>
      <c r="D512" s="9">
        <f t="shared" si="595"/>
        <v>664930</v>
      </c>
      <c r="E512" s="9">
        <f t="shared" si="595"/>
        <v>941889</v>
      </c>
      <c r="F512" s="9">
        <f t="shared" si="595"/>
        <v>804811</v>
      </c>
      <c r="G512" s="9">
        <f t="shared" si="595"/>
        <v>1798785</v>
      </c>
      <c r="H512" s="9">
        <f t="shared" si="595"/>
        <v>1063438</v>
      </c>
      <c r="I512" s="9">
        <f t="shared" si="595"/>
        <v>223731</v>
      </c>
      <c r="J512" s="9">
        <f t="shared" si="595"/>
        <v>325635</v>
      </c>
      <c r="K512" s="9">
        <f t="shared" si="595"/>
        <v>452219</v>
      </c>
      <c r="L512" s="9">
        <f t="shared" si="595"/>
        <v>959609</v>
      </c>
      <c r="M512" s="9">
        <f t="shared" si="595"/>
        <v>308477</v>
      </c>
      <c r="N512" s="9">
        <f t="shared" si="595"/>
        <v>523326</v>
      </c>
      <c r="O512" s="9">
        <f t="shared" si="595"/>
        <v>184308</v>
      </c>
      <c r="P512" s="9">
        <f t="shared" si="595"/>
        <v>206441</v>
      </c>
      <c r="Q512" s="9">
        <f t="shared" si="595"/>
        <v>169577</v>
      </c>
      <c r="R512" s="9">
        <f t="shared" si="595"/>
        <v>1772247</v>
      </c>
      <c r="S512" s="9">
        <f t="shared" si="595"/>
        <v>1454912</v>
      </c>
      <c r="T512" s="9">
        <f t="shared" si="595"/>
        <v>648910</v>
      </c>
      <c r="U512" s="9">
        <f t="shared" si="595"/>
        <v>1194193</v>
      </c>
      <c r="V512" s="9">
        <f t="shared" si="595"/>
        <v>3522583</v>
      </c>
      <c r="W512" s="9">
        <f t="shared" si="595"/>
        <v>258976</v>
      </c>
      <c r="X512" s="9">
        <f t="shared" si="595"/>
        <v>338152</v>
      </c>
      <c r="Y512" s="9">
        <f t="shared" si="595"/>
        <v>212952</v>
      </c>
      <c r="Z512" s="9">
        <f t="shared" si="595"/>
        <v>4332664</v>
      </c>
      <c r="AA512" s="9">
        <f t="shared" si="595"/>
        <v>1099866</v>
      </c>
      <c r="AB512" s="9">
        <f t="shared" si="595"/>
        <v>525272</v>
      </c>
      <c r="AC512" s="9">
        <f t="shared" si="595"/>
        <v>2008889</v>
      </c>
      <c r="AD512" s="9">
        <f t="shared" si="595"/>
        <v>289256</v>
      </c>
      <c r="AE512" s="9">
        <f t="shared" si="595"/>
        <v>241366</v>
      </c>
      <c r="AF512" s="9">
        <f t="shared" si="595"/>
        <v>796341</v>
      </c>
      <c r="AG512" s="9">
        <f t="shared" si="595"/>
        <v>67187</v>
      </c>
      <c r="AH512" s="9">
        <f t="shared" si="595"/>
        <v>421333</v>
      </c>
      <c r="AI512" s="9">
        <f t="shared" si="595"/>
        <v>403864</v>
      </c>
      <c r="AJ512" s="9">
        <f t="shared" si="595"/>
        <v>29162458</v>
      </c>
      <c r="AL512" s="1" t="str">
        <f t="shared" si="571"/>
        <v>YE Dec-03</v>
      </c>
      <c r="AM512" s="26">
        <f t="shared" si="572"/>
        <v>5.5620208694342567E-2</v>
      </c>
      <c r="AN512" s="26">
        <f t="shared" si="536"/>
        <v>0.17528999098772813</v>
      </c>
      <c r="AO512" s="26">
        <f t="shared" si="537"/>
        <v>2.2800890103296504E-2</v>
      </c>
      <c r="AP512" s="26">
        <f t="shared" si="538"/>
        <v>3.229799765163828E-2</v>
      </c>
      <c r="AQ512" s="26">
        <f t="shared" si="539"/>
        <v>2.759750224072333E-2</v>
      </c>
      <c r="AR512" s="26">
        <f t="shared" si="540"/>
        <v>6.1681529039836078E-2</v>
      </c>
      <c r="AS512" s="26">
        <f t="shared" si="541"/>
        <v>3.6465993367225766E-2</v>
      </c>
      <c r="AT512" s="26">
        <f t="shared" si="542"/>
        <v>7.6718841738237569E-3</v>
      </c>
      <c r="AU512" s="26">
        <f t="shared" si="543"/>
        <v>1.11662398279322E-2</v>
      </c>
      <c r="AV512" s="26">
        <f t="shared" si="544"/>
        <v>1.5506889028352823E-2</v>
      </c>
      <c r="AW512" s="26">
        <f t="shared" si="545"/>
        <v>3.2905628188131468E-2</v>
      </c>
      <c r="AX512" s="26">
        <f t="shared" si="546"/>
        <v>1.0577880643668651E-2</v>
      </c>
      <c r="AY512" s="26">
        <f t="shared" si="547"/>
        <v>1.7945195154674548E-2</v>
      </c>
      <c r="AZ512" s="26">
        <f t="shared" si="548"/>
        <v>6.320043392775739E-3</v>
      </c>
      <c r="BA512" s="26">
        <f t="shared" si="549"/>
        <v>7.0789986221326063E-3</v>
      </c>
      <c r="BB512" s="26">
        <f t="shared" si="550"/>
        <v>5.8149076459878659E-3</v>
      </c>
      <c r="BC512" s="26">
        <f t="shared" si="551"/>
        <v>6.0771523442914172E-2</v>
      </c>
      <c r="BD512" s="26">
        <f t="shared" si="552"/>
        <v>4.9889896112323591E-2</v>
      </c>
      <c r="BE512" s="26">
        <f t="shared" si="553"/>
        <v>2.2251553692764856E-2</v>
      </c>
      <c r="BF512" s="26">
        <f t="shared" si="554"/>
        <v>4.0949668920226133E-2</v>
      </c>
      <c r="BG512" s="26">
        <f t="shared" si="555"/>
        <v>0.12079170418350881</v>
      </c>
      <c r="BH512" s="26">
        <f t="shared" si="556"/>
        <v>8.8804585676557166E-3</v>
      </c>
      <c r="BI512" s="26">
        <f t="shared" si="557"/>
        <v>1.1595456048320756E-2</v>
      </c>
      <c r="BJ512" s="26">
        <f t="shared" si="558"/>
        <v>7.3022651245652891E-3</v>
      </c>
      <c r="BK512" s="26">
        <f t="shared" si="559"/>
        <v>0.14856991821471291</v>
      </c>
      <c r="BL512" s="26">
        <f t="shared" si="560"/>
        <v>3.7715133614594491E-2</v>
      </c>
      <c r="BM512" s="26">
        <f t="shared" si="561"/>
        <v>1.801192478356934E-2</v>
      </c>
      <c r="BN512" s="26">
        <f t="shared" si="562"/>
        <v>6.8886134358084633E-2</v>
      </c>
      <c r="BO512" s="26">
        <f t="shared" si="563"/>
        <v>9.9187798230176618E-3</v>
      </c>
      <c r="BP512" s="26">
        <f t="shared" si="564"/>
        <v>8.2766000040188654E-3</v>
      </c>
      <c r="BQ512" s="26">
        <f t="shared" si="565"/>
        <v>2.730706033078556E-2</v>
      </c>
      <c r="BR512" s="26">
        <f t="shared" si="566"/>
        <v>2.3038867299868893E-3</v>
      </c>
      <c r="BS512" s="26">
        <f t="shared" si="567"/>
        <v>1.4447787631618707E-2</v>
      </c>
      <c r="BT512" s="26">
        <f t="shared" si="568"/>
        <v>1.384876405137043E-2</v>
      </c>
      <c r="BU512" s="26">
        <f t="shared" si="569"/>
        <v>1</v>
      </c>
    </row>
    <row r="513" spans="1:73">
      <c r="A513" s="2" t="str">
        <f>"YE "&amp;TEXT(A41,"mmm-yy")</f>
        <v>YE Jan-04</v>
      </c>
      <c r="B513" s="9">
        <f t="shared" ref="B513:AJ513" si="596">IF(OR(B30="C",B31="C",B32="C",B33="C",B34="C",B35="C",B36="C",B37="C",B38="C",B39="C",B40="C",B41="C"),"C",SUM(B30:B41))</f>
        <v>1626109</v>
      </c>
      <c r="C513" s="9">
        <f t="shared" si="596"/>
        <v>5124568</v>
      </c>
      <c r="D513" s="9">
        <f t="shared" si="596"/>
        <v>671034</v>
      </c>
      <c r="E513" s="9">
        <f t="shared" si="596"/>
        <v>955309</v>
      </c>
      <c r="F513" s="9">
        <f t="shared" si="596"/>
        <v>799282</v>
      </c>
      <c r="G513" s="9">
        <f t="shared" si="596"/>
        <v>1847927</v>
      </c>
      <c r="H513" s="9">
        <f t="shared" si="596"/>
        <v>1057494</v>
      </c>
      <c r="I513" s="9">
        <f t="shared" si="596"/>
        <v>226754</v>
      </c>
      <c r="J513" s="9">
        <f t="shared" si="596"/>
        <v>328644</v>
      </c>
      <c r="K513" s="9">
        <f t="shared" si="596"/>
        <v>463890</v>
      </c>
      <c r="L513" s="9">
        <f t="shared" si="596"/>
        <v>984890</v>
      </c>
      <c r="M513" s="9">
        <f t="shared" si="596"/>
        <v>309949</v>
      </c>
      <c r="N513" s="9">
        <f t="shared" si="596"/>
        <v>524676</v>
      </c>
      <c r="O513" s="9">
        <f t="shared" si="596"/>
        <v>186441</v>
      </c>
      <c r="P513" s="9">
        <f t="shared" si="596"/>
        <v>204050</v>
      </c>
      <c r="Q513" s="9">
        <f t="shared" si="596"/>
        <v>167597</v>
      </c>
      <c r="R513" s="9">
        <f t="shared" si="596"/>
        <v>1793142</v>
      </c>
      <c r="S513" s="9">
        <f t="shared" si="596"/>
        <v>1469991</v>
      </c>
      <c r="T513" s="9">
        <f t="shared" si="596"/>
        <v>649073</v>
      </c>
      <c r="U513" s="9">
        <f t="shared" si="596"/>
        <v>1185116</v>
      </c>
      <c r="V513" s="9">
        <f t="shared" si="596"/>
        <v>3544786</v>
      </c>
      <c r="W513" s="9">
        <f t="shared" si="596"/>
        <v>260348</v>
      </c>
      <c r="X513" s="9">
        <f t="shared" si="596"/>
        <v>341589</v>
      </c>
      <c r="Y513" s="9">
        <f t="shared" si="596"/>
        <v>218915</v>
      </c>
      <c r="Z513" s="9">
        <f t="shared" si="596"/>
        <v>4365639</v>
      </c>
      <c r="AA513" s="9">
        <f t="shared" si="596"/>
        <v>1117115</v>
      </c>
      <c r="AB513" s="9">
        <f t="shared" si="596"/>
        <v>526390</v>
      </c>
      <c r="AC513" s="9">
        <f t="shared" si="596"/>
        <v>2023811</v>
      </c>
      <c r="AD513" s="9">
        <f t="shared" si="596"/>
        <v>287950</v>
      </c>
      <c r="AE513" s="9">
        <f t="shared" si="596"/>
        <v>250911</v>
      </c>
      <c r="AF513" s="9">
        <f t="shared" si="596"/>
        <v>799881</v>
      </c>
      <c r="AG513" s="9">
        <f t="shared" si="596"/>
        <v>66539</v>
      </c>
      <c r="AH513" s="9">
        <f t="shared" si="596"/>
        <v>427944</v>
      </c>
      <c r="AI513" s="9">
        <f t="shared" si="596"/>
        <v>404753</v>
      </c>
      <c r="AJ513" s="9">
        <f t="shared" si="596"/>
        <v>29376865</v>
      </c>
      <c r="AL513" s="1" t="str">
        <f t="shared" si="571"/>
        <v>YE Jan-04</v>
      </c>
      <c r="AM513" s="26">
        <f t="shared" si="572"/>
        <v>5.53533877764016E-2</v>
      </c>
      <c r="AN513" s="26">
        <f t="shared" si="536"/>
        <v>0.17444230349290163</v>
      </c>
      <c r="AO513" s="26">
        <f t="shared" si="537"/>
        <v>2.2842260397765383E-2</v>
      </c>
      <c r="AP513" s="26">
        <f t="shared" si="538"/>
        <v>3.2519092830361578E-2</v>
      </c>
      <c r="AQ513" s="26">
        <f t="shared" si="539"/>
        <v>2.7207872589536018E-2</v>
      </c>
      <c r="AR513" s="26">
        <f t="shared" si="540"/>
        <v>6.2904159446557695E-2</v>
      </c>
      <c r="AS513" s="26">
        <f t="shared" si="541"/>
        <v>3.5997510285729943E-2</v>
      </c>
      <c r="AT513" s="26">
        <f t="shared" si="542"/>
        <v>7.7187950450124613E-3</v>
      </c>
      <c r="AU513" s="26">
        <f t="shared" si="543"/>
        <v>1.1187170584744152E-2</v>
      </c>
      <c r="AV513" s="26">
        <f t="shared" si="544"/>
        <v>1.5790997439651917E-2</v>
      </c>
      <c r="AW513" s="26">
        <f t="shared" si="545"/>
        <v>3.3526041665780201E-2</v>
      </c>
      <c r="AX513" s="26">
        <f t="shared" si="546"/>
        <v>1.0550785456514847E-2</v>
      </c>
      <c r="AY513" s="26">
        <f t="shared" si="547"/>
        <v>1.7860176707078852E-2</v>
      </c>
      <c r="AZ513" s="26">
        <f t="shared" si="548"/>
        <v>6.346524722770793E-3</v>
      </c>
      <c r="BA513" s="26">
        <f t="shared" si="549"/>
        <v>6.9459419853003376E-3</v>
      </c>
      <c r="BB513" s="26">
        <f t="shared" si="550"/>
        <v>5.7050675761351659E-3</v>
      </c>
      <c r="BC513" s="26">
        <f t="shared" si="551"/>
        <v>6.1039256571455126E-2</v>
      </c>
      <c r="BD513" s="26">
        <f t="shared" si="552"/>
        <v>5.0039069859905062E-2</v>
      </c>
      <c r="BE513" s="26">
        <f t="shared" si="553"/>
        <v>2.2094699349300886E-2</v>
      </c>
      <c r="BF513" s="26">
        <f t="shared" si="554"/>
        <v>4.0341813192115633E-2</v>
      </c>
      <c r="BG513" s="26">
        <f t="shared" si="555"/>
        <v>0.12066590495616193</v>
      </c>
      <c r="BH513" s="26">
        <f t="shared" si="556"/>
        <v>8.8623479734818537E-3</v>
      </c>
      <c r="BI513" s="26">
        <f t="shared" si="557"/>
        <v>1.1627823459038259E-2</v>
      </c>
      <c r="BJ513" s="26">
        <f t="shared" si="558"/>
        <v>7.4519524122128077E-3</v>
      </c>
      <c r="BK513" s="26">
        <f t="shared" si="559"/>
        <v>0.14860806284128683</v>
      </c>
      <c r="BL513" s="26">
        <f t="shared" si="560"/>
        <v>3.8027032496490011E-2</v>
      </c>
      <c r="BM513" s="26">
        <f t="shared" si="561"/>
        <v>1.7918521938947534E-2</v>
      </c>
      <c r="BN513" s="26">
        <f t="shared" si="562"/>
        <v>6.8891319751103464E-2</v>
      </c>
      <c r="BO513" s="26">
        <f t="shared" si="563"/>
        <v>9.8019308731547763E-3</v>
      </c>
      <c r="BP513" s="26">
        <f t="shared" si="564"/>
        <v>8.54110879428421E-3</v>
      </c>
      <c r="BQ513" s="26">
        <f t="shared" si="565"/>
        <v>2.7228262784337268E-2</v>
      </c>
      <c r="BR513" s="26">
        <f t="shared" si="566"/>
        <v>2.2650136425380993E-3</v>
      </c>
      <c r="BS513" s="26">
        <f t="shared" si="567"/>
        <v>1.4567381509225031E-2</v>
      </c>
      <c r="BT513" s="26">
        <f t="shared" si="568"/>
        <v>1.3777950778614396E-2</v>
      </c>
      <c r="BU513" s="26">
        <f t="shared" si="569"/>
        <v>1</v>
      </c>
    </row>
    <row r="514" spans="1:73">
      <c r="A514" s="2" t="str">
        <f>"YE "&amp;TEXT(A42,"mmm-yy")</f>
        <v>YE Feb-04</v>
      </c>
      <c r="B514" s="9">
        <f t="shared" ref="B514:AJ514" si="597">IF(OR(B31="C",B32="C",B33="C",B34="C",B35="C",B36="C",B37="C",B38="C",B39="C",B40="C",B41="C",B42="C"),"C",SUM(B31:B42))</f>
        <v>1631716</v>
      </c>
      <c r="C514" s="9">
        <f t="shared" si="597"/>
        <v>5113714</v>
      </c>
      <c r="D514" s="9">
        <f t="shared" si="597"/>
        <v>664871</v>
      </c>
      <c r="E514" s="9">
        <f t="shared" si="597"/>
        <v>958148</v>
      </c>
      <c r="F514" s="9">
        <f t="shared" si="597"/>
        <v>795580</v>
      </c>
      <c r="G514" s="9">
        <f t="shared" si="597"/>
        <v>1863714</v>
      </c>
      <c r="H514" s="9">
        <f t="shared" si="597"/>
        <v>1056431</v>
      </c>
      <c r="I514" s="9">
        <f t="shared" si="597"/>
        <v>226746</v>
      </c>
      <c r="J514" s="9">
        <f t="shared" si="597"/>
        <v>335788</v>
      </c>
      <c r="K514" s="9">
        <f t="shared" si="597"/>
        <v>468563</v>
      </c>
      <c r="L514" s="9">
        <f t="shared" si="597"/>
        <v>994860</v>
      </c>
      <c r="M514" s="9">
        <f t="shared" si="597"/>
        <v>311193</v>
      </c>
      <c r="N514" s="9">
        <f t="shared" si="597"/>
        <v>528224</v>
      </c>
      <c r="O514" s="9">
        <f t="shared" si="597"/>
        <v>185300</v>
      </c>
      <c r="P514" s="9">
        <f t="shared" si="597"/>
        <v>202005</v>
      </c>
      <c r="Q514" s="9">
        <f t="shared" si="597"/>
        <v>166607</v>
      </c>
      <c r="R514" s="9">
        <f t="shared" si="597"/>
        <v>1806210</v>
      </c>
      <c r="S514" s="9">
        <f t="shared" si="597"/>
        <v>1482267</v>
      </c>
      <c r="T514" s="9">
        <f t="shared" si="597"/>
        <v>649334</v>
      </c>
      <c r="U514" s="9">
        <f t="shared" si="597"/>
        <v>1177389</v>
      </c>
      <c r="V514" s="9">
        <f t="shared" si="597"/>
        <v>3567370</v>
      </c>
      <c r="W514" s="9">
        <f t="shared" si="597"/>
        <v>264417</v>
      </c>
      <c r="X514" s="9">
        <f t="shared" si="597"/>
        <v>344833</v>
      </c>
      <c r="Y514" s="9">
        <f t="shared" si="597"/>
        <v>221912</v>
      </c>
      <c r="Z514" s="9">
        <f t="shared" si="597"/>
        <v>4398532</v>
      </c>
      <c r="AA514" s="9">
        <f t="shared" si="597"/>
        <v>1134969</v>
      </c>
      <c r="AB514" s="9">
        <f t="shared" si="597"/>
        <v>521314</v>
      </c>
      <c r="AC514" s="9">
        <f t="shared" si="597"/>
        <v>2026564</v>
      </c>
      <c r="AD514" s="9">
        <f t="shared" si="597"/>
        <v>287010</v>
      </c>
      <c r="AE514" s="9">
        <f t="shared" si="597"/>
        <v>252861</v>
      </c>
      <c r="AF514" s="9">
        <f t="shared" si="597"/>
        <v>807199</v>
      </c>
      <c r="AG514" s="9">
        <f t="shared" si="597"/>
        <v>67157</v>
      </c>
      <c r="AH514" s="9">
        <f t="shared" si="597"/>
        <v>434077</v>
      </c>
      <c r="AI514" s="9">
        <f t="shared" si="597"/>
        <v>405887</v>
      </c>
      <c r="AJ514" s="9">
        <f t="shared" si="597"/>
        <v>29471950</v>
      </c>
      <c r="AL514" s="1" t="str">
        <f t="shared" si="571"/>
        <v>YE Feb-04</v>
      </c>
      <c r="AM514" s="26">
        <f t="shared" si="572"/>
        <v>5.5365050497167646E-2</v>
      </c>
      <c r="AN514" s="26">
        <f t="shared" si="536"/>
        <v>0.17351121999053337</v>
      </c>
      <c r="AO514" s="26">
        <f t="shared" si="537"/>
        <v>2.2559450596244902E-2</v>
      </c>
      <c r="AP514" s="26">
        <f t="shared" si="538"/>
        <v>3.2510505752079519E-2</v>
      </c>
      <c r="AQ514" s="26">
        <f t="shared" si="539"/>
        <v>2.6994481193134488E-2</v>
      </c>
      <c r="AR514" s="26">
        <f t="shared" si="540"/>
        <v>6.3236874383948122E-2</v>
      </c>
      <c r="AS514" s="26">
        <f t="shared" si="541"/>
        <v>3.5845303754926297E-2</v>
      </c>
      <c r="AT514" s="26">
        <f t="shared" si="542"/>
        <v>7.6936205442802398E-3</v>
      </c>
      <c r="AU514" s="26">
        <f t="shared" si="543"/>
        <v>1.1393477526936629E-2</v>
      </c>
      <c r="AV514" s="26">
        <f t="shared" si="544"/>
        <v>1.5898608677064125E-2</v>
      </c>
      <c r="AW514" s="26">
        <f t="shared" si="545"/>
        <v>3.3756164760051506E-2</v>
      </c>
      <c r="AX514" s="26">
        <f t="shared" si="546"/>
        <v>1.0558955209953872E-2</v>
      </c>
      <c r="AY514" s="26">
        <f t="shared" si="547"/>
        <v>1.7922940287290117E-2</v>
      </c>
      <c r="AZ514" s="26">
        <f t="shared" si="548"/>
        <v>6.2873342279693061E-3</v>
      </c>
      <c r="BA514" s="26">
        <f t="shared" si="549"/>
        <v>6.8541443643871545E-3</v>
      </c>
      <c r="BB514" s="26">
        <f t="shared" si="550"/>
        <v>5.6530701226081073E-3</v>
      </c>
      <c r="BC514" s="26">
        <f t="shared" si="551"/>
        <v>6.1285731008637025E-2</v>
      </c>
      <c r="BD514" s="26">
        <f t="shared" si="552"/>
        <v>5.0294161058226552E-2</v>
      </c>
      <c r="BE514" s="26">
        <f t="shared" si="553"/>
        <v>2.203227136310967E-2</v>
      </c>
      <c r="BF514" s="26">
        <f t="shared" si="554"/>
        <v>3.9949477384428243E-2</v>
      </c>
      <c r="BG514" s="26">
        <f t="shared" si="555"/>
        <v>0.12104288993432738</v>
      </c>
      <c r="BH514" s="26">
        <f t="shared" si="556"/>
        <v>8.9718189668481392E-3</v>
      </c>
      <c r="BI514" s="26">
        <f t="shared" si="557"/>
        <v>1.1700379513401726E-2</v>
      </c>
      <c r="BJ514" s="26">
        <f t="shared" si="558"/>
        <v>7.5296001791533987E-3</v>
      </c>
      <c r="BK514" s="26">
        <f t="shared" si="559"/>
        <v>0.14924468859373066</v>
      </c>
      <c r="BL514" s="26">
        <f t="shared" si="560"/>
        <v>3.8510142695003212E-2</v>
      </c>
      <c r="BM514" s="26">
        <f t="shared" si="561"/>
        <v>1.7688480063246578E-2</v>
      </c>
      <c r="BN514" s="26">
        <f t="shared" si="562"/>
        <v>6.8762467363035026E-2</v>
      </c>
      <c r="BO514" s="26">
        <f t="shared" si="563"/>
        <v>9.7384122869372397E-3</v>
      </c>
      <c r="BP514" s="26">
        <f t="shared" si="564"/>
        <v>8.5797173244390006E-3</v>
      </c>
      <c r="BQ514" s="26">
        <f t="shared" si="565"/>
        <v>2.7388720461320001E-2</v>
      </c>
      <c r="BR514" s="26">
        <f t="shared" si="566"/>
        <v>2.2786751470465984E-3</v>
      </c>
      <c r="BS514" s="26">
        <f t="shared" si="567"/>
        <v>1.4728479113190678E-2</v>
      </c>
      <c r="BT514" s="26">
        <f t="shared" si="568"/>
        <v>1.3771976404683098E-2</v>
      </c>
      <c r="BU514" s="26">
        <f t="shared" si="569"/>
        <v>1</v>
      </c>
    </row>
    <row r="515" spans="1:73">
      <c r="A515" s="2" t="str">
        <f>"YE "&amp;TEXT(A43,"mmm-yy")</f>
        <v>YE Mar-04</v>
      </c>
      <c r="B515" s="9">
        <f t="shared" ref="B515:AJ515" si="598">IF(OR(B32="C",B33="C",B34="C",B35="C",B36="C",B37="C",B38="C",B39="C",B40="C",B41="C",B42="C",B43="C"),"C",SUM(B32:B43))</f>
        <v>1636296</v>
      </c>
      <c r="C515" s="9">
        <f t="shared" si="598"/>
        <v>5118416</v>
      </c>
      <c r="D515" s="9">
        <f t="shared" si="598"/>
        <v>658694</v>
      </c>
      <c r="E515" s="9">
        <f t="shared" si="598"/>
        <v>961715</v>
      </c>
      <c r="F515" s="9">
        <f t="shared" si="598"/>
        <v>803858</v>
      </c>
      <c r="G515" s="9">
        <f t="shared" si="598"/>
        <v>1873513</v>
      </c>
      <c r="H515" s="9">
        <f t="shared" si="598"/>
        <v>1059071</v>
      </c>
      <c r="I515" s="9">
        <f t="shared" si="598"/>
        <v>227930</v>
      </c>
      <c r="J515" s="9">
        <f t="shared" si="598"/>
        <v>341876</v>
      </c>
      <c r="K515" s="9">
        <f t="shared" si="598"/>
        <v>461632</v>
      </c>
      <c r="L515" s="9">
        <f t="shared" si="598"/>
        <v>1004151</v>
      </c>
      <c r="M515" s="9">
        <f t="shared" si="598"/>
        <v>312668</v>
      </c>
      <c r="N515" s="9">
        <f t="shared" si="598"/>
        <v>531643</v>
      </c>
      <c r="O515" s="9">
        <f t="shared" si="598"/>
        <v>184503</v>
      </c>
      <c r="P515" s="9">
        <f t="shared" si="598"/>
        <v>200933</v>
      </c>
      <c r="Q515" s="9">
        <f t="shared" si="598"/>
        <v>164623</v>
      </c>
      <c r="R515" s="9">
        <f t="shared" si="598"/>
        <v>1821634</v>
      </c>
      <c r="S515" s="9">
        <f t="shared" si="598"/>
        <v>1492518</v>
      </c>
      <c r="T515" s="9">
        <f t="shared" si="598"/>
        <v>655910</v>
      </c>
      <c r="U515" s="9">
        <f t="shared" si="598"/>
        <v>1166143</v>
      </c>
      <c r="V515" s="9">
        <f t="shared" si="598"/>
        <v>3596151</v>
      </c>
      <c r="W515" s="9">
        <f t="shared" si="598"/>
        <v>268404</v>
      </c>
      <c r="X515" s="9">
        <f t="shared" si="598"/>
        <v>349007</v>
      </c>
      <c r="Y515" s="9">
        <f t="shared" si="598"/>
        <v>224810</v>
      </c>
      <c r="Z515" s="9">
        <f t="shared" si="598"/>
        <v>4438371</v>
      </c>
      <c r="AA515" s="9">
        <f t="shared" si="598"/>
        <v>1145572</v>
      </c>
      <c r="AB515" s="9">
        <f t="shared" si="598"/>
        <v>516026</v>
      </c>
      <c r="AC515" s="9">
        <f t="shared" si="598"/>
        <v>2029885</v>
      </c>
      <c r="AD515" s="9">
        <f t="shared" si="598"/>
        <v>290430</v>
      </c>
      <c r="AE515" s="9">
        <f t="shared" si="598"/>
        <v>252564</v>
      </c>
      <c r="AF515" s="9">
        <f t="shared" si="598"/>
        <v>811765</v>
      </c>
      <c r="AG515" s="9">
        <f t="shared" si="598"/>
        <v>62773</v>
      </c>
      <c r="AH515" s="9">
        <f t="shared" si="598"/>
        <v>440175</v>
      </c>
      <c r="AI515" s="9">
        <f t="shared" si="598"/>
        <v>403118</v>
      </c>
      <c r="AJ515" s="9">
        <f t="shared" si="598"/>
        <v>29575876</v>
      </c>
      <c r="AL515" s="1" t="str">
        <f t="shared" si="571"/>
        <v>YE Mar-04</v>
      </c>
      <c r="AM515" s="26">
        <f t="shared" si="572"/>
        <v>5.5325360439028075E-2</v>
      </c>
      <c r="AN515" s="26">
        <f t="shared" si="536"/>
        <v>0.17306050377003204</v>
      </c>
      <c r="AO515" s="26">
        <f t="shared" si="537"/>
        <v>2.2271326807023401E-2</v>
      </c>
      <c r="AP515" s="26">
        <f t="shared" si="538"/>
        <v>3.2516872873013129E-2</v>
      </c>
      <c r="AQ515" s="26">
        <f t="shared" si="539"/>
        <v>2.7179516170543858E-2</v>
      </c>
      <c r="AR515" s="26">
        <f t="shared" si="540"/>
        <v>6.3345985085953155E-2</v>
      </c>
      <c r="AS515" s="26">
        <f t="shared" si="541"/>
        <v>3.5808609692575127E-2</v>
      </c>
      <c r="AT515" s="26">
        <f t="shared" si="542"/>
        <v>7.706618732104503E-3</v>
      </c>
      <c r="AU515" s="26">
        <f t="shared" si="543"/>
        <v>1.1559285682696263E-2</v>
      </c>
      <c r="AV515" s="26">
        <f t="shared" si="544"/>
        <v>1.560839651883853E-2</v>
      </c>
      <c r="AW515" s="26">
        <f t="shared" si="545"/>
        <v>3.3951690898352427E-2</v>
      </c>
      <c r="AX515" s="26">
        <f t="shared" si="546"/>
        <v>1.0571724063219632E-2</v>
      </c>
      <c r="AY515" s="26">
        <f t="shared" si="547"/>
        <v>1.7975562245392158E-2</v>
      </c>
      <c r="AZ515" s="26">
        <f t="shared" si="548"/>
        <v>6.2382936687995312E-3</v>
      </c>
      <c r="BA515" s="26">
        <f t="shared" si="549"/>
        <v>6.7938139854251487E-3</v>
      </c>
      <c r="BB515" s="26">
        <f t="shared" si="550"/>
        <v>5.5661242290845417E-3</v>
      </c>
      <c r="BC515" s="26">
        <f t="shared" si="551"/>
        <v>6.1591886576749237E-2</v>
      </c>
      <c r="BD515" s="26">
        <f t="shared" si="552"/>
        <v>5.0464033592783522E-2</v>
      </c>
      <c r="BE515" s="26">
        <f t="shared" si="553"/>
        <v>2.2177196036391282E-2</v>
      </c>
      <c r="BF515" s="26">
        <f t="shared" si="554"/>
        <v>3.9428857491828811E-2</v>
      </c>
      <c r="BG515" s="26">
        <f t="shared" si="555"/>
        <v>0.12159068424549792</v>
      </c>
      <c r="BH515" s="26">
        <f t="shared" si="556"/>
        <v>9.0750989083129771E-3</v>
      </c>
      <c r="BI515" s="26">
        <f t="shared" si="557"/>
        <v>1.180039434842099E-2</v>
      </c>
      <c r="BJ515" s="26">
        <f t="shared" si="558"/>
        <v>7.6011273512236795E-3</v>
      </c>
      <c r="BK515" s="26">
        <f t="shared" si="559"/>
        <v>0.15006727104211554</v>
      </c>
      <c r="BL515" s="26">
        <f t="shared" si="560"/>
        <v>3.8733324416155922E-2</v>
      </c>
      <c r="BM515" s="26">
        <f t="shared" si="561"/>
        <v>1.74475305482076E-2</v>
      </c>
      <c r="BN515" s="26">
        <f t="shared" si="562"/>
        <v>6.8633131948483958E-2</v>
      </c>
      <c r="BO515" s="26">
        <f t="shared" si="563"/>
        <v>9.8198274837235592E-3</v>
      </c>
      <c r="BP515" s="26">
        <f t="shared" si="564"/>
        <v>8.5395272823026447E-3</v>
      </c>
      <c r="BQ515" s="26">
        <f t="shared" si="565"/>
        <v>2.7446862436128688E-2</v>
      </c>
      <c r="BR515" s="26">
        <f t="shared" si="566"/>
        <v>2.1224392474461281E-3</v>
      </c>
      <c r="BS515" s="26">
        <f t="shared" si="567"/>
        <v>1.4882906595902688E-2</v>
      </c>
      <c r="BT515" s="26">
        <f t="shared" si="568"/>
        <v>1.362995976856273E-2</v>
      </c>
      <c r="BU515" s="26">
        <f t="shared" si="569"/>
        <v>1</v>
      </c>
    </row>
    <row r="516" spans="1:73">
      <c r="A516" s="2" t="str">
        <f>"YE "&amp;TEXT(A44,"mmm-yy")</f>
        <v>YE Apr-04</v>
      </c>
      <c r="B516" s="9">
        <f t="shared" ref="B516:AJ516" si="599">IF(OR(B33="C",B34="C",B35="C",B36="C",B37="C",B38="C",B39="C",B40="C",B41="C",B42="C",B43="C",B44="C"),"C",SUM(B33:B44))</f>
        <v>1631136</v>
      </c>
      <c r="C516" s="9">
        <f t="shared" si="599"/>
        <v>5155472</v>
      </c>
      <c r="D516" s="9">
        <f t="shared" si="599"/>
        <v>650114</v>
      </c>
      <c r="E516" s="9">
        <f t="shared" si="599"/>
        <v>963765</v>
      </c>
      <c r="F516" s="9">
        <f t="shared" si="599"/>
        <v>806651</v>
      </c>
      <c r="G516" s="9">
        <f t="shared" si="599"/>
        <v>1880088</v>
      </c>
      <c r="H516" s="9">
        <f t="shared" si="599"/>
        <v>1056012</v>
      </c>
      <c r="I516" s="9">
        <f t="shared" si="599"/>
        <v>228779</v>
      </c>
      <c r="J516" s="9">
        <f t="shared" si="599"/>
        <v>342648</v>
      </c>
      <c r="K516" s="9">
        <f t="shared" si="599"/>
        <v>462990</v>
      </c>
      <c r="L516" s="9">
        <f t="shared" si="599"/>
        <v>1000621</v>
      </c>
      <c r="M516" s="9">
        <f t="shared" si="599"/>
        <v>313172</v>
      </c>
      <c r="N516" s="9">
        <f t="shared" si="599"/>
        <v>526516</v>
      </c>
      <c r="O516" s="9">
        <f t="shared" si="599"/>
        <v>185143</v>
      </c>
      <c r="P516" s="9">
        <f t="shared" si="599"/>
        <v>200769</v>
      </c>
      <c r="Q516" s="9">
        <f t="shared" si="599"/>
        <v>162920</v>
      </c>
      <c r="R516" s="9">
        <f t="shared" si="599"/>
        <v>1828057</v>
      </c>
      <c r="S516" s="9">
        <f t="shared" si="599"/>
        <v>1498773</v>
      </c>
      <c r="T516" s="9">
        <f t="shared" si="599"/>
        <v>652711</v>
      </c>
      <c r="U516" s="9">
        <f t="shared" si="599"/>
        <v>1156829</v>
      </c>
      <c r="V516" s="9">
        <f t="shared" si="599"/>
        <v>3639966</v>
      </c>
      <c r="W516" s="9">
        <f t="shared" si="599"/>
        <v>272829</v>
      </c>
      <c r="X516" s="9">
        <f t="shared" si="599"/>
        <v>350635</v>
      </c>
      <c r="Y516" s="9">
        <f t="shared" si="599"/>
        <v>228091</v>
      </c>
      <c r="Z516" s="9">
        <f t="shared" si="599"/>
        <v>4491521</v>
      </c>
      <c r="AA516" s="9">
        <f t="shared" si="599"/>
        <v>1153463</v>
      </c>
      <c r="AB516" s="9">
        <f t="shared" si="599"/>
        <v>515494</v>
      </c>
      <c r="AC516" s="9">
        <f t="shared" si="599"/>
        <v>2043095</v>
      </c>
      <c r="AD516" s="9">
        <f t="shared" si="599"/>
        <v>290716</v>
      </c>
      <c r="AE516" s="9">
        <f t="shared" si="599"/>
        <v>256220</v>
      </c>
      <c r="AF516" s="9">
        <f t="shared" si="599"/>
        <v>815675</v>
      </c>
      <c r="AG516" s="9">
        <f t="shared" si="599"/>
        <v>62454</v>
      </c>
      <c r="AH516" s="9">
        <f t="shared" si="599"/>
        <v>445531</v>
      </c>
      <c r="AI516" s="9">
        <f t="shared" si="599"/>
        <v>403908</v>
      </c>
      <c r="AJ516" s="9">
        <f t="shared" si="599"/>
        <v>29682461</v>
      </c>
      <c r="AL516" s="1" t="str">
        <f t="shared" si="571"/>
        <v>YE Apr-04</v>
      </c>
      <c r="AM516" s="26">
        <f t="shared" si="572"/>
        <v>5.4952855829575584E-2</v>
      </c>
      <c r="AN516" s="26">
        <f t="shared" si="536"/>
        <v>0.17368748501008727</v>
      </c>
      <c r="AO516" s="26">
        <f t="shared" si="537"/>
        <v>2.1902294422285268E-2</v>
      </c>
      <c r="AP516" s="26">
        <f t="shared" si="538"/>
        <v>3.2469174304650815E-2</v>
      </c>
      <c r="AQ516" s="26">
        <f t="shared" si="539"/>
        <v>2.7176014818986877E-2</v>
      </c>
      <c r="AR516" s="26">
        <f t="shared" si="540"/>
        <v>6.3340031003493946E-2</v>
      </c>
      <c r="AS516" s="26">
        <f t="shared" si="541"/>
        <v>3.5576969173816149E-2</v>
      </c>
      <c r="AT516" s="26">
        <f t="shared" si="542"/>
        <v>7.7075482386719891E-3</v>
      </c>
      <c r="AU516" s="26">
        <f t="shared" si="543"/>
        <v>1.154378675002723E-2</v>
      </c>
      <c r="AV516" s="26">
        <f t="shared" si="544"/>
        <v>1.5598100171006711E-2</v>
      </c>
      <c r="AW516" s="26">
        <f t="shared" si="545"/>
        <v>3.3710850323360991E-2</v>
      </c>
      <c r="AX516" s="26">
        <f t="shared" si="546"/>
        <v>1.0550742406433214E-2</v>
      </c>
      <c r="AY516" s="26">
        <f t="shared" si="547"/>
        <v>1.7738286592880556E-2</v>
      </c>
      <c r="AZ516" s="26">
        <f t="shared" si="548"/>
        <v>6.2374545021721753E-3</v>
      </c>
      <c r="BA516" s="26">
        <f t="shared" si="549"/>
        <v>6.7638933308124287E-3</v>
      </c>
      <c r="BB516" s="26">
        <f t="shared" si="550"/>
        <v>5.4887632127268689E-3</v>
      </c>
      <c r="BC516" s="26">
        <f t="shared" si="551"/>
        <v>6.1587110314067287E-2</v>
      </c>
      <c r="BD516" s="26">
        <f t="shared" si="552"/>
        <v>5.0493555773559344E-2</v>
      </c>
      <c r="BE516" s="26">
        <f t="shared" si="553"/>
        <v>2.1989787167580207E-2</v>
      </c>
      <c r="BF516" s="26">
        <f t="shared" si="554"/>
        <v>3.897348673346189E-2</v>
      </c>
      <c r="BG516" s="26">
        <f t="shared" si="555"/>
        <v>0.12263019565662026</v>
      </c>
      <c r="BH516" s="26">
        <f t="shared" si="556"/>
        <v>9.1915896057270987E-3</v>
      </c>
      <c r="BI516" s="26">
        <f t="shared" si="557"/>
        <v>1.1812868211972046E-2</v>
      </c>
      <c r="BJ516" s="26">
        <f t="shared" si="558"/>
        <v>7.6843695676042491E-3</v>
      </c>
      <c r="BK516" s="26">
        <f t="shared" si="559"/>
        <v>0.15131902304192366</v>
      </c>
      <c r="BL516" s="26">
        <f t="shared" si="560"/>
        <v>3.8860086432860132E-2</v>
      </c>
      <c r="BM516" s="26">
        <f t="shared" si="561"/>
        <v>1.7366956196792443E-2</v>
      </c>
      <c r="BN516" s="26">
        <f t="shared" si="562"/>
        <v>6.8831725240033156E-2</v>
      </c>
      <c r="BO516" s="26">
        <f t="shared" si="563"/>
        <v>9.7942013635594436E-3</v>
      </c>
      <c r="BP516" s="26">
        <f t="shared" si="564"/>
        <v>8.6320335770002365E-3</v>
      </c>
      <c r="BQ516" s="26">
        <f t="shared" si="565"/>
        <v>2.7480032737177688E-2</v>
      </c>
      <c r="BR516" s="26">
        <f t="shared" si="566"/>
        <v>2.1040708181171365E-3</v>
      </c>
      <c r="BS516" s="26">
        <f t="shared" si="567"/>
        <v>1.5009907702733949E-2</v>
      </c>
      <c r="BT516" s="26">
        <f t="shared" si="568"/>
        <v>1.3607631793064599E-2</v>
      </c>
      <c r="BU516" s="26">
        <f t="shared" si="569"/>
        <v>1</v>
      </c>
    </row>
    <row r="517" spans="1:73">
      <c r="A517" s="2" t="str">
        <f>"YE "&amp;TEXT(A45,"mmm-yy")</f>
        <v>YE May-04</v>
      </c>
      <c r="B517" s="9">
        <f t="shared" ref="B517:AJ517" si="600">IF(OR(B34="C",B35="C",B36="C",B37="C",B38="C",B39="C",B40="C",B41="C",B42="C",B43="C",B44="C",B45="C"),"C",SUM(B34:B45))</f>
        <v>1629880</v>
      </c>
      <c r="C517" s="9">
        <f t="shared" si="600"/>
        <v>5181764</v>
      </c>
      <c r="D517" s="9">
        <f t="shared" si="600"/>
        <v>647329</v>
      </c>
      <c r="E517" s="9">
        <f t="shared" si="600"/>
        <v>964314</v>
      </c>
      <c r="F517" s="9">
        <f t="shared" si="600"/>
        <v>809070</v>
      </c>
      <c r="G517" s="9">
        <f t="shared" si="600"/>
        <v>1887480</v>
      </c>
      <c r="H517" s="9">
        <f t="shared" si="600"/>
        <v>1049022</v>
      </c>
      <c r="I517" s="9">
        <f t="shared" si="600"/>
        <v>228736</v>
      </c>
      <c r="J517" s="9">
        <f t="shared" si="600"/>
        <v>340918</v>
      </c>
      <c r="K517" s="9">
        <f t="shared" si="600"/>
        <v>461244</v>
      </c>
      <c r="L517" s="9">
        <f t="shared" si="600"/>
        <v>1003128</v>
      </c>
      <c r="M517" s="9">
        <f t="shared" si="600"/>
        <v>313293</v>
      </c>
      <c r="N517" s="9">
        <f t="shared" si="600"/>
        <v>525943</v>
      </c>
      <c r="O517" s="9">
        <f t="shared" si="600"/>
        <v>184658</v>
      </c>
      <c r="P517" s="9">
        <f t="shared" si="600"/>
        <v>200143</v>
      </c>
      <c r="Q517" s="9">
        <f t="shared" si="600"/>
        <v>161704</v>
      </c>
      <c r="R517" s="9">
        <f t="shared" si="600"/>
        <v>1823021</v>
      </c>
      <c r="S517" s="9">
        <f t="shared" si="600"/>
        <v>1496254</v>
      </c>
      <c r="T517" s="9">
        <f t="shared" si="600"/>
        <v>653273</v>
      </c>
      <c r="U517" s="9">
        <f t="shared" si="600"/>
        <v>1151553</v>
      </c>
      <c r="V517" s="9">
        <f t="shared" si="600"/>
        <v>3676030</v>
      </c>
      <c r="W517" s="9">
        <f t="shared" si="600"/>
        <v>275485</v>
      </c>
      <c r="X517" s="9">
        <f t="shared" si="600"/>
        <v>353290</v>
      </c>
      <c r="Y517" s="9">
        <f t="shared" si="600"/>
        <v>229045</v>
      </c>
      <c r="Z517" s="9">
        <f t="shared" si="600"/>
        <v>4533850</v>
      </c>
      <c r="AA517" s="9">
        <f t="shared" si="600"/>
        <v>1155812</v>
      </c>
      <c r="AB517" s="9">
        <f t="shared" si="600"/>
        <v>512438</v>
      </c>
      <c r="AC517" s="9">
        <f t="shared" si="600"/>
        <v>2059426</v>
      </c>
      <c r="AD517" s="9">
        <f t="shared" si="600"/>
        <v>290745</v>
      </c>
      <c r="AE517" s="9">
        <f t="shared" si="600"/>
        <v>256458</v>
      </c>
      <c r="AF517" s="9">
        <f t="shared" si="600"/>
        <v>816856</v>
      </c>
      <c r="AG517" s="9">
        <f t="shared" si="600"/>
        <v>61960</v>
      </c>
      <c r="AH517" s="9">
        <f t="shared" si="600"/>
        <v>447273</v>
      </c>
      <c r="AI517" s="9">
        <f t="shared" si="600"/>
        <v>400844</v>
      </c>
      <c r="AJ517" s="9">
        <f t="shared" si="600"/>
        <v>29752128</v>
      </c>
      <c r="AL517" s="1" t="str">
        <f t="shared" si="571"/>
        <v>YE May-04</v>
      </c>
      <c r="AM517" s="26">
        <f t="shared" si="572"/>
        <v>5.478196383129301E-2</v>
      </c>
      <c r="AN517" s="26">
        <f t="shared" si="536"/>
        <v>0.17416448329343032</v>
      </c>
      <c r="AO517" s="26">
        <f t="shared" si="537"/>
        <v>2.1757401689048932E-2</v>
      </c>
      <c r="AP517" s="26">
        <f t="shared" si="538"/>
        <v>3.2411597583877023E-2</v>
      </c>
      <c r="AQ517" s="26">
        <f t="shared" si="539"/>
        <v>2.719368510380165E-2</v>
      </c>
      <c r="AR517" s="26">
        <f t="shared" si="540"/>
        <v>6.3440168044450462E-2</v>
      </c>
      <c r="AS517" s="26">
        <f t="shared" si="541"/>
        <v>3.5258721661858942E-2</v>
      </c>
      <c r="AT517" s="26">
        <f t="shared" si="542"/>
        <v>7.6880551199564615E-3</v>
      </c>
      <c r="AU517" s="26">
        <f t="shared" si="543"/>
        <v>1.1458608943871174E-2</v>
      </c>
      <c r="AV517" s="26">
        <f t="shared" si="544"/>
        <v>1.5502891087319871E-2</v>
      </c>
      <c r="AW517" s="26">
        <f t="shared" si="545"/>
        <v>3.3716176537019471E-2</v>
      </c>
      <c r="AX517" s="26">
        <f t="shared" si="546"/>
        <v>1.0530103930717157E-2</v>
      </c>
      <c r="AY517" s="26">
        <f t="shared" si="547"/>
        <v>1.7677491841928079E-2</v>
      </c>
      <c r="AZ517" s="26">
        <f t="shared" si="548"/>
        <v>6.2065476459364517E-3</v>
      </c>
      <c r="BA517" s="26">
        <f t="shared" si="549"/>
        <v>6.7270146189207037E-3</v>
      </c>
      <c r="BB517" s="26">
        <f t="shared" si="550"/>
        <v>5.4350398062283142E-3</v>
      </c>
      <c r="BC517" s="26">
        <f t="shared" si="551"/>
        <v>6.1273633939730295E-2</v>
      </c>
      <c r="BD517" s="26">
        <f t="shared" si="552"/>
        <v>5.0290654839882376E-2</v>
      </c>
      <c r="BE517" s="26">
        <f t="shared" si="553"/>
        <v>2.1957185717942595E-2</v>
      </c>
      <c r="BF517" s="26">
        <f t="shared" si="554"/>
        <v>3.8704895327151052E-2</v>
      </c>
      <c r="BG517" s="26">
        <f t="shared" si="555"/>
        <v>0.12355519578297056</v>
      </c>
      <c r="BH517" s="26">
        <f t="shared" si="556"/>
        <v>9.2593376850220593E-3</v>
      </c>
      <c r="BI517" s="26">
        <f t="shared" si="557"/>
        <v>1.1874444745599374E-2</v>
      </c>
      <c r="BJ517" s="26">
        <f t="shared" si="558"/>
        <v>7.6984409316873063E-3</v>
      </c>
      <c r="BK517" s="26">
        <f t="shared" si="559"/>
        <v>0.15238741914527928</v>
      </c>
      <c r="BL517" s="26">
        <f t="shared" si="560"/>
        <v>3.8848044751622471E-2</v>
      </c>
      <c r="BM517" s="26">
        <f t="shared" si="561"/>
        <v>1.7223574730520115E-2</v>
      </c>
      <c r="BN517" s="26">
        <f t="shared" si="562"/>
        <v>6.9219452134650666E-2</v>
      </c>
      <c r="BO517" s="26">
        <f t="shared" si="563"/>
        <v>9.7722421737362793E-3</v>
      </c>
      <c r="BP517" s="26">
        <f t="shared" si="564"/>
        <v>8.6198204041068923E-3</v>
      </c>
      <c r="BQ517" s="26">
        <f t="shared" si="565"/>
        <v>2.7455380670585984E-2</v>
      </c>
      <c r="BR517" s="26">
        <f t="shared" si="566"/>
        <v>2.0825401127610101E-3</v>
      </c>
      <c r="BS517" s="26">
        <f t="shared" si="567"/>
        <v>1.5033311230712641E-2</v>
      </c>
      <c r="BT517" s="26">
        <f t="shared" si="568"/>
        <v>1.3472784198831089E-2</v>
      </c>
      <c r="BU517" s="26">
        <f t="shared" si="569"/>
        <v>1</v>
      </c>
    </row>
    <row r="518" spans="1:73">
      <c r="A518" s="2" t="str">
        <f>"YE "&amp;TEXT(A46,"mmm-yy")</f>
        <v>YE Jun-04</v>
      </c>
      <c r="B518" s="9">
        <f t="shared" ref="B518:AJ518" si="601">IF(OR(B35="C",B36="C",B37="C",B38="C",B39="C",B40="C",B41="C",B42="C",B43="C",B44="C",B45="C",B46="C"),"C",SUM(B35:B46))</f>
        <v>1643134</v>
      </c>
      <c r="C518" s="9">
        <f t="shared" si="601"/>
        <v>5224397</v>
      </c>
      <c r="D518" s="9">
        <f t="shared" si="601"/>
        <v>651686</v>
      </c>
      <c r="E518" s="9">
        <f t="shared" si="601"/>
        <v>973313</v>
      </c>
      <c r="F518" s="9">
        <f t="shared" si="601"/>
        <v>813228</v>
      </c>
      <c r="G518" s="9">
        <f t="shared" si="601"/>
        <v>1899912</v>
      </c>
      <c r="H518" s="9">
        <f t="shared" si="601"/>
        <v>1059356</v>
      </c>
      <c r="I518" s="9">
        <f t="shared" si="601"/>
        <v>230512</v>
      </c>
      <c r="J518" s="9">
        <f t="shared" si="601"/>
        <v>342289</v>
      </c>
      <c r="K518" s="9">
        <f t="shared" si="601"/>
        <v>466798</v>
      </c>
      <c r="L518" s="9">
        <f t="shared" si="601"/>
        <v>1007467</v>
      </c>
      <c r="M518" s="9">
        <f t="shared" si="601"/>
        <v>318168</v>
      </c>
      <c r="N518" s="9">
        <f t="shared" si="601"/>
        <v>532501</v>
      </c>
      <c r="O518" s="9">
        <f t="shared" si="601"/>
        <v>186706</v>
      </c>
      <c r="P518" s="9">
        <f t="shared" si="601"/>
        <v>201856</v>
      </c>
      <c r="Q518" s="9">
        <f t="shared" si="601"/>
        <v>161259</v>
      </c>
      <c r="R518" s="9">
        <f t="shared" si="601"/>
        <v>1824575</v>
      </c>
      <c r="S518" s="9">
        <f t="shared" si="601"/>
        <v>1496551</v>
      </c>
      <c r="T518" s="9">
        <f t="shared" si="601"/>
        <v>654538</v>
      </c>
      <c r="U518" s="9">
        <f t="shared" si="601"/>
        <v>1151418</v>
      </c>
      <c r="V518" s="9">
        <f t="shared" si="601"/>
        <v>3707349</v>
      </c>
      <c r="W518" s="9">
        <f t="shared" si="601"/>
        <v>278979</v>
      </c>
      <c r="X518" s="9">
        <f t="shared" si="601"/>
        <v>354237</v>
      </c>
      <c r="Y518" s="9">
        <f t="shared" si="601"/>
        <v>235326</v>
      </c>
      <c r="Z518" s="9">
        <f t="shared" si="601"/>
        <v>4575891</v>
      </c>
      <c r="AA518" s="9">
        <f t="shared" si="601"/>
        <v>1160114</v>
      </c>
      <c r="AB518" s="9">
        <f t="shared" si="601"/>
        <v>512363</v>
      </c>
      <c r="AC518" s="9">
        <f t="shared" si="601"/>
        <v>2085517</v>
      </c>
      <c r="AD518" s="9">
        <f t="shared" si="601"/>
        <v>293012</v>
      </c>
      <c r="AE518" s="9">
        <f t="shared" si="601"/>
        <v>258526</v>
      </c>
      <c r="AF518" s="9">
        <f t="shared" si="601"/>
        <v>829959</v>
      </c>
      <c r="AG518" s="9">
        <f t="shared" si="601"/>
        <v>62290</v>
      </c>
      <c r="AH518" s="9">
        <f t="shared" si="601"/>
        <v>448877</v>
      </c>
      <c r="AI518" s="9">
        <f t="shared" si="601"/>
        <v>400839</v>
      </c>
      <c r="AJ518" s="9">
        <f t="shared" si="601"/>
        <v>29970493</v>
      </c>
      <c r="AL518" s="1" t="str">
        <f t="shared" si="571"/>
        <v>YE Jun-04</v>
      </c>
      <c r="AM518" s="26">
        <f t="shared" si="572"/>
        <v>5.4825057432321848E-2</v>
      </c>
      <c r="AN518" s="26">
        <f t="shared" si="536"/>
        <v>0.1743180200605976</v>
      </c>
      <c r="AO518" s="26">
        <f t="shared" si="537"/>
        <v>2.1744253589689032E-2</v>
      </c>
      <c r="AP518" s="26">
        <f t="shared" si="538"/>
        <v>3.2475708691211719E-2</v>
      </c>
      <c r="AQ518" s="26">
        <f t="shared" si="539"/>
        <v>2.713428838157584E-2</v>
      </c>
      <c r="AR518" s="26">
        <f t="shared" si="540"/>
        <v>6.3392750996788746E-2</v>
      </c>
      <c r="AS518" s="26">
        <f t="shared" si="541"/>
        <v>3.5346632436109741E-2</v>
      </c>
      <c r="AT518" s="26">
        <f t="shared" si="542"/>
        <v>7.6912982379035277E-3</v>
      </c>
      <c r="AU518" s="26">
        <f t="shared" si="543"/>
        <v>1.1420866516943849E-2</v>
      </c>
      <c r="AV518" s="26">
        <f t="shared" si="544"/>
        <v>1.5575252632647718E-2</v>
      </c>
      <c r="AW518" s="26">
        <f t="shared" si="545"/>
        <v>3.3615296218183661E-2</v>
      </c>
      <c r="AX518" s="26">
        <f t="shared" si="546"/>
        <v>1.0616041584634594E-2</v>
      </c>
      <c r="AY518" s="26">
        <f t="shared" si="547"/>
        <v>1.7767508862800489E-2</v>
      </c>
      <c r="AZ518" s="26">
        <f t="shared" si="548"/>
        <v>6.2296606198636775E-3</v>
      </c>
      <c r="BA518" s="26">
        <f t="shared" si="549"/>
        <v>6.7351578100500386E-3</v>
      </c>
      <c r="BB518" s="26">
        <f t="shared" si="550"/>
        <v>5.3805921711064277E-3</v>
      </c>
      <c r="BC518" s="26">
        <f t="shared" si="551"/>
        <v>6.0879045266289081E-2</v>
      </c>
      <c r="BD518" s="26">
        <f t="shared" si="552"/>
        <v>4.9934146895748426E-2</v>
      </c>
      <c r="BE518" s="26">
        <f t="shared" si="553"/>
        <v>2.1839413852818505E-2</v>
      </c>
      <c r="BF518" s="26">
        <f t="shared" si="554"/>
        <v>3.8418387044884449E-2</v>
      </c>
      <c r="BG518" s="26">
        <f t="shared" si="555"/>
        <v>0.12369996716437064</v>
      </c>
      <c r="BH518" s="26">
        <f t="shared" si="556"/>
        <v>9.3084554865347068E-3</v>
      </c>
      <c r="BI518" s="26">
        <f t="shared" si="557"/>
        <v>1.1819525291092143E-2</v>
      </c>
      <c r="BJ518" s="26">
        <f t="shared" si="558"/>
        <v>7.8519228896234711E-3</v>
      </c>
      <c r="BK518" s="26">
        <f t="shared" si="559"/>
        <v>0.15267987083162096</v>
      </c>
      <c r="BL518" s="26">
        <f t="shared" si="560"/>
        <v>3.8708539095436298E-2</v>
      </c>
      <c r="BM518" s="26">
        <f t="shared" si="561"/>
        <v>1.7095581310591055E-2</v>
      </c>
      <c r="BN518" s="26">
        <f t="shared" si="562"/>
        <v>6.9585675484217097E-2</v>
      </c>
      <c r="BO518" s="26">
        <f t="shared" si="563"/>
        <v>9.7766826858670629E-3</v>
      </c>
      <c r="BP518" s="26">
        <f t="shared" si="564"/>
        <v>8.6260175967075355E-3</v>
      </c>
      <c r="BQ518" s="26">
        <f t="shared" si="565"/>
        <v>2.7692537456757885E-2</v>
      </c>
      <c r="BR518" s="26">
        <f t="shared" si="566"/>
        <v>2.078377556218378E-3</v>
      </c>
      <c r="BS518" s="26">
        <f t="shared" si="567"/>
        <v>1.4977297837576446E-2</v>
      </c>
      <c r="BT518" s="26">
        <f t="shared" si="568"/>
        <v>1.3374454667796088E-2</v>
      </c>
      <c r="BU518" s="26">
        <f t="shared" si="569"/>
        <v>1</v>
      </c>
    </row>
    <row r="519" spans="1:73">
      <c r="A519" s="2" t="str">
        <f>"YE "&amp;TEXT(A47,"mmm-yy")</f>
        <v>YE Jul-04</v>
      </c>
      <c r="B519" s="9">
        <f t="shared" ref="B519:AJ519" si="602">IF(OR(B36="C",B37="C",B38="C",B39="C",B40="C",B41="C",B42="C",B43="C",B44="C",B45="C",B46="C",B47="C"),"C",SUM(B36:B47))</f>
        <v>1653783</v>
      </c>
      <c r="C519" s="9">
        <f t="shared" si="602"/>
        <v>5241524</v>
      </c>
      <c r="D519" s="9">
        <f t="shared" si="602"/>
        <v>650960</v>
      </c>
      <c r="E519" s="9">
        <f t="shared" si="602"/>
        <v>973410</v>
      </c>
      <c r="F519" s="9">
        <f t="shared" si="602"/>
        <v>815033</v>
      </c>
      <c r="G519" s="9">
        <f t="shared" si="602"/>
        <v>1902645</v>
      </c>
      <c r="H519" s="9">
        <f t="shared" si="602"/>
        <v>1064238</v>
      </c>
      <c r="I519" s="9">
        <f t="shared" si="602"/>
        <v>232494</v>
      </c>
      <c r="J519" s="9">
        <f t="shared" si="602"/>
        <v>342339</v>
      </c>
      <c r="K519" s="9">
        <f t="shared" si="602"/>
        <v>470799</v>
      </c>
      <c r="L519" s="9">
        <f t="shared" si="602"/>
        <v>1004496</v>
      </c>
      <c r="M519" s="9">
        <f t="shared" si="602"/>
        <v>331527</v>
      </c>
      <c r="N519" s="9">
        <f t="shared" si="602"/>
        <v>539091</v>
      </c>
      <c r="O519" s="9">
        <f t="shared" si="602"/>
        <v>188542</v>
      </c>
      <c r="P519" s="9">
        <f t="shared" si="602"/>
        <v>202709</v>
      </c>
      <c r="Q519" s="9">
        <f t="shared" si="602"/>
        <v>162919</v>
      </c>
      <c r="R519" s="9">
        <f t="shared" si="602"/>
        <v>1840430</v>
      </c>
      <c r="S519" s="9">
        <f t="shared" si="602"/>
        <v>1511081</v>
      </c>
      <c r="T519" s="9">
        <f t="shared" si="602"/>
        <v>657849</v>
      </c>
      <c r="U519" s="9">
        <f t="shared" si="602"/>
        <v>1150281</v>
      </c>
      <c r="V519" s="9">
        <f t="shared" si="602"/>
        <v>3737039</v>
      </c>
      <c r="W519" s="9">
        <f t="shared" si="602"/>
        <v>277491</v>
      </c>
      <c r="X519" s="9">
        <f t="shared" si="602"/>
        <v>354977</v>
      </c>
      <c r="Y519" s="9">
        <f t="shared" si="602"/>
        <v>239666</v>
      </c>
      <c r="Z519" s="9">
        <f t="shared" si="602"/>
        <v>4609173</v>
      </c>
      <c r="AA519" s="9">
        <f t="shared" si="602"/>
        <v>1160862</v>
      </c>
      <c r="AB519" s="9">
        <f t="shared" si="602"/>
        <v>512367</v>
      </c>
      <c r="AC519" s="9">
        <f t="shared" si="602"/>
        <v>2086842</v>
      </c>
      <c r="AD519" s="9">
        <f t="shared" si="602"/>
        <v>292028</v>
      </c>
      <c r="AE519" s="9">
        <f t="shared" si="602"/>
        <v>257178</v>
      </c>
      <c r="AF519" s="9">
        <f t="shared" si="602"/>
        <v>831890</v>
      </c>
      <c r="AG519" s="9">
        <f t="shared" si="602"/>
        <v>61745</v>
      </c>
      <c r="AH519" s="9">
        <f t="shared" si="602"/>
        <v>447624</v>
      </c>
      <c r="AI519" s="9">
        <f t="shared" si="602"/>
        <v>399925</v>
      </c>
      <c r="AJ519" s="9">
        <f t="shared" si="602"/>
        <v>30084694</v>
      </c>
      <c r="AL519" s="1" t="str">
        <f t="shared" si="571"/>
        <v>YE Jul-04</v>
      </c>
      <c r="AM519" s="26">
        <f t="shared" si="572"/>
        <v>5.4970909792201976E-2</v>
      </c>
      <c r="AN519" s="26">
        <f t="shared" si="536"/>
        <v>0.1742256045549275</v>
      </c>
      <c r="AO519" s="26">
        <f t="shared" si="537"/>
        <v>2.1637580890801148E-2</v>
      </c>
      <c r="AP519" s="26">
        <f t="shared" si="538"/>
        <v>3.2355655669956289E-2</v>
      </c>
      <c r="AQ519" s="26">
        <f t="shared" si="539"/>
        <v>2.7091284358750665E-2</v>
      </c>
      <c r="AR519" s="26">
        <f t="shared" si="540"/>
        <v>6.3242956700839306E-2</v>
      </c>
      <c r="AS519" s="26">
        <f t="shared" si="541"/>
        <v>3.5374732413764952E-2</v>
      </c>
      <c r="AT519" s="26">
        <f t="shared" si="542"/>
        <v>7.7279828739491253E-3</v>
      </c>
      <c r="AU519" s="26">
        <f t="shared" si="543"/>
        <v>1.1379175071549672E-2</v>
      </c>
      <c r="AV519" s="26">
        <f t="shared" si="544"/>
        <v>1.5649120446430333E-2</v>
      </c>
      <c r="AW519" s="26">
        <f t="shared" si="545"/>
        <v>3.3388938574545585E-2</v>
      </c>
      <c r="AX519" s="26">
        <f t="shared" si="546"/>
        <v>1.1019789664471907E-2</v>
      </c>
      <c r="AY519" s="26">
        <f t="shared" si="547"/>
        <v>1.7919111957728405E-2</v>
      </c>
      <c r="AZ519" s="26">
        <f t="shared" si="548"/>
        <v>6.2670406419955606E-3</v>
      </c>
      <c r="BA519" s="26">
        <f t="shared" si="549"/>
        <v>6.7379445508071317E-3</v>
      </c>
      <c r="BB519" s="26">
        <f t="shared" si="550"/>
        <v>5.4153450920923444E-3</v>
      </c>
      <c r="BC519" s="26">
        <f t="shared" si="551"/>
        <v>6.1174961593426877E-2</v>
      </c>
      <c r="BD519" s="26">
        <f t="shared" si="552"/>
        <v>5.0227567546473964E-2</v>
      </c>
      <c r="BE519" s="26">
        <f t="shared" si="553"/>
        <v>2.1866567763660819E-2</v>
      </c>
      <c r="BF519" s="26">
        <f t="shared" si="554"/>
        <v>3.8234758179690978E-2</v>
      </c>
      <c r="BG519" s="26">
        <f t="shared" si="555"/>
        <v>0.12421728470962676</v>
      </c>
      <c r="BH519" s="26">
        <f t="shared" si="556"/>
        <v>9.2236603769345303E-3</v>
      </c>
      <c r="BI519" s="26">
        <f t="shared" si="557"/>
        <v>1.179925579432518E-2</v>
      </c>
      <c r="BJ519" s="26">
        <f t="shared" si="558"/>
        <v>7.9663765235571289E-3</v>
      </c>
      <c r="BK519" s="26">
        <f t="shared" si="559"/>
        <v>0.1532065774044436</v>
      </c>
      <c r="BL519" s="26">
        <f t="shared" si="560"/>
        <v>3.8586465263698543E-2</v>
      </c>
      <c r="BM519" s="26">
        <f t="shared" si="561"/>
        <v>1.7030819725139968E-2</v>
      </c>
      <c r="BN519" s="26">
        <f t="shared" si="562"/>
        <v>6.9365571742228793E-2</v>
      </c>
      <c r="BO519" s="26">
        <f t="shared" si="563"/>
        <v>9.7068628984559382E-3</v>
      </c>
      <c r="BP519" s="26">
        <f t="shared" si="564"/>
        <v>8.5484665391644E-3</v>
      </c>
      <c r="BQ519" s="26">
        <f t="shared" si="565"/>
        <v>2.7651602505912143E-2</v>
      </c>
      <c r="BR519" s="26">
        <f t="shared" si="566"/>
        <v>2.0523725453215512E-3</v>
      </c>
      <c r="BS519" s="26">
        <f t="shared" si="567"/>
        <v>1.4878795177374914E-2</v>
      </c>
      <c r="BT519" s="26">
        <f t="shared" si="568"/>
        <v>1.3293304562113877E-2</v>
      </c>
      <c r="BU519" s="26">
        <f t="shared" si="569"/>
        <v>1</v>
      </c>
    </row>
    <row r="520" spans="1:73">
      <c r="A520" s="2" t="str">
        <f>"YE "&amp;TEXT(A48,"mmm-yy")</f>
        <v>YE Aug-04</v>
      </c>
      <c r="B520" s="9">
        <f t="shared" ref="B520:AJ520" si="603">IF(OR(B37="C",B38="C",B39="C",B40="C",B41="C",B42="C",B43="C",B44="C",B45="C",B46="C",B47="C",B48="C"),"C",SUM(B37:B48))</f>
        <v>1654465</v>
      </c>
      <c r="C520" s="9">
        <f t="shared" si="603"/>
        <v>5246331</v>
      </c>
      <c r="D520" s="9">
        <f t="shared" si="603"/>
        <v>649682</v>
      </c>
      <c r="E520" s="9">
        <f t="shared" si="603"/>
        <v>974786</v>
      </c>
      <c r="F520" s="9">
        <f t="shared" si="603"/>
        <v>820385</v>
      </c>
      <c r="G520" s="9">
        <f t="shared" si="603"/>
        <v>1910876</v>
      </c>
      <c r="H520" s="9">
        <f t="shared" si="603"/>
        <v>1066267</v>
      </c>
      <c r="I520" s="9">
        <f t="shared" si="603"/>
        <v>235155</v>
      </c>
      <c r="J520" s="9">
        <f t="shared" si="603"/>
        <v>341086</v>
      </c>
      <c r="K520" s="9">
        <f t="shared" si="603"/>
        <v>476773</v>
      </c>
      <c r="L520" s="9">
        <f t="shared" si="603"/>
        <v>1004650</v>
      </c>
      <c r="M520" s="9">
        <f t="shared" si="603"/>
        <v>336424</v>
      </c>
      <c r="N520" s="9">
        <f t="shared" si="603"/>
        <v>538495</v>
      </c>
      <c r="O520" s="9">
        <f t="shared" si="603"/>
        <v>188246</v>
      </c>
      <c r="P520" s="9">
        <f t="shared" si="603"/>
        <v>200789</v>
      </c>
      <c r="Q520" s="9">
        <f t="shared" si="603"/>
        <v>162433</v>
      </c>
      <c r="R520" s="9">
        <f t="shared" si="603"/>
        <v>1845519</v>
      </c>
      <c r="S520" s="9">
        <f t="shared" si="603"/>
        <v>1515523</v>
      </c>
      <c r="T520" s="9">
        <f t="shared" si="603"/>
        <v>655384</v>
      </c>
      <c r="U520" s="9">
        <f t="shared" si="603"/>
        <v>1148328</v>
      </c>
      <c r="V520" s="9">
        <f t="shared" si="603"/>
        <v>3757323</v>
      </c>
      <c r="W520" s="9">
        <f t="shared" si="603"/>
        <v>276790</v>
      </c>
      <c r="X520" s="9">
        <f t="shared" si="603"/>
        <v>354730</v>
      </c>
      <c r="Y520" s="9">
        <f t="shared" si="603"/>
        <v>244974</v>
      </c>
      <c r="Z520" s="9">
        <f t="shared" si="603"/>
        <v>4633817</v>
      </c>
      <c r="AA520" s="9">
        <f t="shared" si="603"/>
        <v>1163877</v>
      </c>
      <c r="AB520" s="9">
        <f t="shared" si="603"/>
        <v>515882</v>
      </c>
      <c r="AC520" s="9">
        <f t="shared" si="603"/>
        <v>2104125</v>
      </c>
      <c r="AD520" s="9">
        <f t="shared" si="603"/>
        <v>292119</v>
      </c>
      <c r="AE520" s="9">
        <f t="shared" si="603"/>
        <v>257644</v>
      </c>
      <c r="AF520" s="9">
        <f t="shared" si="603"/>
        <v>834345</v>
      </c>
      <c r="AG520" s="9">
        <f t="shared" si="603"/>
        <v>61325</v>
      </c>
      <c r="AH520" s="9">
        <f t="shared" si="603"/>
        <v>446759</v>
      </c>
      <c r="AI520" s="9">
        <f t="shared" si="603"/>
        <v>401600</v>
      </c>
      <c r="AJ520" s="9">
        <f t="shared" si="603"/>
        <v>30167556</v>
      </c>
      <c r="AL520" s="1" t="str">
        <f t="shared" si="571"/>
        <v>YE Aug-04</v>
      </c>
      <c r="AM520" s="26">
        <f t="shared" si="572"/>
        <v>5.4842526852357548E-2</v>
      </c>
      <c r="AN520" s="26">
        <f t="shared" si="536"/>
        <v>0.17390639798596877</v>
      </c>
      <c r="AO520" s="26">
        <f t="shared" si="537"/>
        <v>2.1535785000283084E-2</v>
      </c>
      <c r="AP520" s="26">
        <f t="shared" si="538"/>
        <v>3.2312395475457147E-2</v>
      </c>
      <c r="AQ520" s="26">
        <f t="shared" si="539"/>
        <v>2.7194281167490002E-2</v>
      </c>
      <c r="AR520" s="26">
        <f t="shared" si="540"/>
        <v>6.3342088434343177E-2</v>
      </c>
      <c r="AS520" s="26">
        <f t="shared" si="541"/>
        <v>3.5344825414428668E-2</v>
      </c>
      <c r="AT520" s="26">
        <f t="shared" si="542"/>
        <v>7.7949635694717859E-3</v>
      </c>
      <c r="AU520" s="26">
        <f t="shared" si="543"/>
        <v>1.1306384912321037E-2</v>
      </c>
      <c r="AV520" s="26">
        <f t="shared" si="544"/>
        <v>1.580416391702397E-2</v>
      </c>
      <c r="AW520" s="26">
        <f t="shared" si="545"/>
        <v>3.3302333142267146E-2</v>
      </c>
      <c r="AX520" s="26">
        <f t="shared" si="546"/>
        <v>1.1151848031706645E-2</v>
      </c>
      <c r="AY520" s="26">
        <f t="shared" si="547"/>
        <v>1.7850136749559691E-2</v>
      </c>
      <c r="AZ520" s="26">
        <f t="shared" si="548"/>
        <v>6.2400149352503063E-3</v>
      </c>
      <c r="BA520" s="26">
        <f t="shared" si="549"/>
        <v>6.6557927330937912E-3</v>
      </c>
      <c r="BB520" s="26">
        <f t="shared" si="550"/>
        <v>5.3843606024962711E-3</v>
      </c>
      <c r="BC520" s="26">
        <f t="shared" si="551"/>
        <v>6.117562191647212E-2</v>
      </c>
      <c r="BD520" s="26">
        <f t="shared" si="552"/>
        <v>5.0236850476054473E-2</v>
      </c>
      <c r="BE520" s="26">
        <f t="shared" si="553"/>
        <v>2.1724796002699057E-2</v>
      </c>
      <c r="BF520" s="26">
        <f t="shared" si="554"/>
        <v>3.8064999365543563E-2</v>
      </c>
      <c r="BG520" s="26">
        <f t="shared" si="555"/>
        <v>0.12454847187488439</v>
      </c>
      <c r="BH520" s="26">
        <f t="shared" si="556"/>
        <v>9.1750886283264044E-3</v>
      </c>
      <c r="BI520" s="26">
        <f t="shared" si="557"/>
        <v>1.1758658871802542E-2</v>
      </c>
      <c r="BJ520" s="26">
        <f t="shared" si="558"/>
        <v>8.1204456867503619E-3</v>
      </c>
      <c r="BK520" s="26">
        <f t="shared" si="559"/>
        <v>0.1536026650617637</v>
      </c>
      <c r="BL520" s="26">
        <f t="shared" si="560"/>
        <v>3.8580420634671236E-2</v>
      </c>
      <c r="BM520" s="26">
        <f t="shared" si="561"/>
        <v>1.7100556637733598E-2</v>
      </c>
      <c r="BN520" s="26">
        <f t="shared" si="562"/>
        <v>6.9747943784375502E-2</v>
      </c>
      <c r="BO520" s="26">
        <f t="shared" si="563"/>
        <v>9.6832172947652773E-3</v>
      </c>
      <c r="BP520" s="26">
        <f t="shared" si="564"/>
        <v>8.5404333052369243E-3</v>
      </c>
      <c r="BQ520" s="26">
        <f t="shared" si="565"/>
        <v>2.7657029956288139E-2</v>
      </c>
      <c r="BR520" s="26">
        <f t="shared" si="566"/>
        <v>2.0328129995018491E-3</v>
      </c>
      <c r="BS520" s="26">
        <f t="shared" si="567"/>
        <v>1.4809254021107974E-2</v>
      </c>
      <c r="BT520" s="26">
        <f t="shared" si="568"/>
        <v>1.3312314726456461E-2</v>
      </c>
      <c r="BU520" s="26">
        <f t="shared" si="569"/>
        <v>1</v>
      </c>
    </row>
    <row r="521" spans="1:73">
      <c r="A521" s="2" t="str">
        <f>"YE "&amp;TEXT(A49,"mmm-yy")</f>
        <v>YE Sep-04</v>
      </c>
      <c r="B521" s="9">
        <f t="shared" ref="B521:AJ521" si="604">IF(OR(B38="C",B39="C",B40="C",B41="C",B42="C",B43="C",B44="C",B45="C",B46="C",B47="C",B48="C",B49="C"),"C",SUM(B38:B49))</f>
        <v>1654311</v>
      </c>
      <c r="C521" s="9">
        <f t="shared" si="604"/>
        <v>5259136</v>
      </c>
      <c r="D521" s="9">
        <f t="shared" si="604"/>
        <v>649715</v>
      </c>
      <c r="E521" s="9">
        <f t="shared" si="604"/>
        <v>976455</v>
      </c>
      <c r="F521" s="9">
        <f t="shared" si="604"/>
        <v>824164</v>
      </c>
      <c r="G521" s="9">
        <f t="shared" si="604"/>
        <v>1916699</v>
      </c>
      <c r="H521" s="9">
        <f t="shared" si="604"/>
        <v>1072773</v>
      </c>
      <c r="I521" s="9">
        <f t="shared" si="604"/>
        <v>236769</v>
      </c>
      <c r="J521" s="9">
        <f t="shared" si="604"/>
        <v>341754</v>
      </c>
      <c r="K521" s="9">
        <f t="shared" si="604"/>
        <v>483129</v>
      </c>
      <c r="L521" s="9">
        <f t="shared" si="604"/>
        <v>1006452</v>
      </c>
      <c r="M521" s="9">
        <f t="shared" si="604"/>
        <v>343962</v>
      </c>
      <c r="N521" s="9">
        <f t="shared" si="604"/>
        <v>540115</v>
      </c>
      <c r="O521" s="9">
        <f t="shared" si="604"/>
        <v>186553</v>
      </c>
      <c r="P521" s="9">
        <f t="shared" si="604"/>
        <v>198990</v>
      </c>
      <c r="Q521" s="9">
        <f t="shared" si="604"/>
        <v>162090</v>
      </c>
      <c r="R521" s="9">
        <f t="shared" si="604"/>
        <v>1849998</v>
      </c>
      <c r="S521" s="9">
        <f t="shared" si="604"/>
        <v>1521048</v>
      </c>
      <c r="T521" s="9">
        <f t="shared" si="604"/>
        <v>659411</v>
      </c>
      <c r="U521" s="9">
        <f t="shared" si="604"/>
        <v>1149585</v>
      </c>
      <c r="V521" s="9">
        <f t="shared" si="604"/>
        <v>3790962</v>
      </c>
      <c r="W521" s="9">
        <f t="shared" si="604"/>
        <v>280100</v>
      </c>
      <c r="X521" s="9">
        <f t="shared" si="604"/>
        <v>357913</v>
      </c>
      <c r="Y521" s="9">
        <f t="shared" si="604"/>
        <v>245342</v>
      </c>
      <c r="Z521" s="9">
        <f t="shared" si="604"/>
        <v>4674316</v>
      </c>
      <c r="AA521" s="9">
        <f t="shared" si="604"/>
        <v>1177392</v>
      </c>
      <c r="AB521" s="9">
        <f t="shared" si="604"/>
        <v>522041</v>
      </c>
      <c r="AC521" s="9">
        <f t="shared" si="604"/>
        <v>2124404</v>
      </c>
      <c r="AD521" s="9">
        <f t="shared" si="604"/>
        <v>292314</v>
      </c>
      <c r="AE521" s="9">
        <f t="shared" si="604"/>
        <v>256527</v>
      </c>
      <c r="AF521" s="9">
        <f t="shared" si="604"/>
        <v>838911</v>
      </c>
      <c r="AG521" s="9">
        <f t="shared" si="604"/>
        <v>60685</v>
      </c>
      <c r="AH521" s="9">
        <f t="shared" si="604"/>
        <v>449015</v>
      </c>
      <c r="AI521" s="9">
        <f t="shared" si="604"/>
        <v>399201</v>
      </c>
      <c r="AJ521" s="9">
        <f t="shared" si="604"/>
        <v>30306857</v>
      </c>
      <c r="AL521" s="1" t="str">
        <f t="shared" si="571"/>
        <v>YE Sep-04</v>
      </c>
      <c r="AM521" s="26">
        <f t="shared" si="572"/>
        <v>5.4585369904903036E-2</v>
      </c>
      <c r="AN521" s="26">
        <f t="shared" si="536"/>
        <v>0.17352957451180107</v>
      </c>
      <c r="AO521" s="26">
        <f t="shared" si="537"/>
        <v>2.1437887802090463E-2</v>
      </c>
      <c r="AP521" s="26">
        <f t="shared" si="538"/>
        <v>3.2218946359234807E-2</v>
      </c>
      <c r="AQ521" s="26">
        <f t="shared" si="539"/>
        <v>2.7193977917274629E-2</v>
      </c>
      <c r="AR521" s="26">
        <f t="shared" si="540"/>
        <v>6.3243080600538681E-2</v>
      </c>
      <c r="AS521" s="26">
        <f t="shared" si="541"/>
        <v>3.5397039026514691E-2</v>
      </c>
      <c r="AT521" s="26">
        <f t="shared" si="542"/>
        <v>7.8123904435224018E-3</v>
      </c>
      <c r="AU521" s="26">
        <f t="shared" si="543"/>
        <v>1.1276457997607604E-2</v>
      </c>
      <c r="AV521" s="26">
        <f t="shared" si="544"/>
        <v>1.5941243923776063E-2</v>
      </c>
      <c r="AW521" s="26">
        <f t="shared" si="545"/>
        <v>3.3208722369330479E-2</v>
      </c>
      <c r="AX521" s="26">
        <f t="shared" si="546"/>
        <v>1.1349312797430627E-2</v>
      </c>
      <c r="AY521" s="26">
        <f t="shared" si="547"/>
        <v>1.7821544477541831E-2</v>
      </c>
      <c r="AZ521" s="26">
        <f t="shared" si="548"/>
        <v>6.155471680880667E-3</v>
      </c>
      <c r="BA521" s="26">
        <f t="shared" si="549"/>
        <v>6.5658408590504782E-3</v>
      </c>
      <c r="BB521" s="26">
        <f t="shared" si="550"/>
        <v>5.3482946120081013E-3</v>
      </c>
      <c r="BC521" s="26">
        <f t="shared" si="551"/>
        <v>6.1042225526718258E-2</v>
      </c>
      <c r="BD521" s="26">
        <f t="shared" si="552"/>
        <v>5.0188246178084386E-2</v>
      </c>
      <c r="BE521" s="26">
        <f t="shared" si="553"/>
        <v>2.1757815401313305E-2</v>
      </c>
      <c r="BF521" s="26">
        <f t="shared" si="554"/>
        <v>3.793151497035803E-2</v>
      </c>
      <c r="BG521" s="26">
        <f t="shared" si="555"/>
        <v>0.12508595002114539</v>
      </c>
      <c r="BH521" s="26">
        <f t="shared" si="556"/>
        <v>9.2421328942159861E-3</v>
      </c>
      <c r="BI521" s="26">
        <f t="shared" si="557"/>
        <v>1.1809637667145755E-2</v>
      </c>
      <c r="BJ521" s="26">
        <f t="shared" si="558"/>
        <v>8.0952637220019219E-3</v>
      </c>
      <c r="BK521" s="26">
        <f t="shared" si="559"/>
        <v>0.15423295130867579</v>
      </c>
      <c r="BL521" s="26">
        <f t="shared" si="560"/>
        <v>3.8849030105629234E-2</v>
      </c>
      <c r="BM521" s="26">
        <f t="shared" si="561"/>
        <v>1.7225177787323839E-2</v>
      </c>
      <c r="BN521" s="26">
        <f t="shared" si="562"/>
        <v>7.0096480146390638E-2</v>
      </c>
      <c r="BO521" s="26">
        <f t="shared" si="563"/>
        <v>9.6451440015703372E-3</v>
      </c>
      <c r="BP521" s="26">
        <f t="shared" si="564"/>
        <v>8.4643221169387502E-3</v>
      </c>
      <c r="BQ521" s="26">
        <f t="shared" si="565"/>
        <v>2.768056747025929E-2</v>
      </c>
      <c r="BR521" s="26">
        <f t="shared" si="566"/>
        <v>2.0023521409692864E-3</v>
      </c>
      <c r="BS521" s="26">
        <f t="shared" si="567"/>
        <v>1.4815624068177047E-2</v>
      </c>
      <c r="BT521" s="26">
        <f t="shared" si="568"/>
        <v>1.3171969630503091E-2</v>
      </c>
      <c r="BU521" s="26">
        <f t="shared" si="569"/>
        <v>1</v>
      </c>
    </row>
    <row r="522" spans="1:73">
      <c r="A522" s="2" t="str">
        <f>"YE "&amp;TEXT(A50,"mmm-yy")</f>
        <v>YE Oct-04</v>
      </c>
      <c r="B522" s="9">
        <f t="shared" ref="B522:AJ522" si="605">IF(OR(B39="C",B40="C",B41="C",B42="C",B43="C",B44="C",B45="C",B46="C",B47="C",B48="C",B49="C",B50="C"),"C",SUM(B39:B50))</f>
        <v>1654008</v>
      </c>
      <c r="C522" s="9">
        <f t="shared" si="605"/>
        <v>5286979</v>
      </c>
      <c r="D522" s="9">
        <f t="shared" si="605"/>
        <v>652216</v>
      </c>
      <c r="E522" s="9">
        <f t="shared" si="605"/>
        <v>981627</v>
      </c>
      <c r="F522" s="9">
        <f t="shared" si="605"/>
        <v>826691</v>
      </c>
      <c r="G522" s="9">
        <f t="shared" si="605"/>
        <v>1915756</v>
      </c>
      <c r="H522" s="9">
        <f t="shared" si="605"/>
        <v>1075370</v>
      </c>
      <c r="I522" s="9">
        <f t="shared" si="605"/>
        <v>237140</v>
      </c>
      <c r="J522" s="9">
        <f t="shared" si="605"/>
        <v>341167</v>
      </c>
      <c r="K522" s="9">
        <f t="shared" si="605"/>
        <v>488912</v>
      </c>
      <c r="L522" s="9">
        <f t="shared" si="605"/>
        <v>1004527</v>
      </c>
      <c r="M522" s="9">
        <f t="shared" si="605"/>
        <v>347389</v>
      </c>
      <c r="N522" s="9">
        <f t="shared" si="605"/>
        <v>537880</v>
      </c>
      <c r="O522" s="9">
        <f t="shared" si="605"/>
        <v>186835</v>
      </c>
      <c r="P522" s="9">
        <f t="shared" si="605"/>
        <v>197424</v>
      </c>
      <c r="Q522" s="9">
        <f t="shared" si="605"/>
        <v>161859</v>
      </c>
      <c r="R522" s="9">
        <f t="shared" si="605"/>
        <v>1849009</v>
      </c>
      <c r="S522" s="9">
        <f t="shared" si="605"/>
        <v>1522401</v>
      </c>
      <c r="T522" s="9">
        <f t="shared" si="605"/>
        <v>655290</v>
      </c>
      <c r="U522" s="9">
        <f t="shared" si="605"/>
        <v>1146708</v>
      </c>
      <c r="V522" s="9">
        <f t="shared" si="605"/>
        <v>3796938</v>
      </c>
      <c r="W522" s="9">
        <f t="shared" si="605"/>
        <v>280470</v>
      </c>
      <c r="X522" s="9">
        <f t="shared" si="605"/>
        <v>355881</v>
      </c>
      <c r="Y522" s="9">
        <f t="shared" si="605"/>
        <v>249357</v>
      </c>
      <c r="Z522" s="9">
        <f t="shared" si="605"/>
        <v>4682644</v>
      </c>
      <c r="AA522" s="9">
        <f t="shared" si="605"/>
        <v>1184211</v>
      </c>
      <c r="AB522" s="9">
        <f t="shared" si="605"/>
        <v>522274</v>
      </c>
      <c r="AC522" s="9">
        <f t="shared" si="605"/>
        <v>2134515</v>
      </c>
      <c r="AD522" s="9">
        <f t="shared" si="605"/>
        <v>294355</v>
      </c>
      <c r="AE522" s="9">
        <f t="shared" si="605"/>
        <v>256748</v>
      </c>
      <c r="AF522" s="9">
        <f t="shared" si="605"/>
        <v>840874</v>
      </c>
      <c r="AG522" s="9">
        <f t="shared" si="605"/>
        <v>60155</v>
      </c>
      <c r="AH522" s="9">
        <f t="shared" si="605"/>
        <v>448918</v>
      </c>
      <c r="AI522" s="9">
        <f t="shared" si="605"/>
        <v>397488</v>
      </c>
      <c r="AJ522" s="9">
        <f t="shared" si="605"/>
        <v>30368960</v>
      </c>
      <c r="AL522" s="1" t="str">
        <f t="shared" si="571"/>
        <v>YE Oct-04</v>
      </c>
      <c r="AM522" s="26">
        <f t="shared" si="572"/>
        <v>5.4463768268653255E-2</v>
      </c>
      <c r="AN522" s="26">
        <f t="shared" si="536"/>
        <v>0.17409153951929865</v>
      </c>
      <c r="AO522" s="26">
        <f t="shared" si="537"/>
        <v>2.1476402221215347E-2</v>
      </c>
      <c r="AP522" s="26">
        <f t="shared" si="538"/>
        <v>3.2323365699714446E-2</v>
      </c>
      <c r="AQ522" s="26">
        <f t="shared" si="539"/>
        <v>2.722157755813831E-2</v>
      </c>
      <c r="AR522" s="26">
        <f t="shared" si="540"/>
        <v>6.3082700230761943E-2</v>
      </c>
      <c r="AS522" s="26">
        <f t="shared" si="541"/>
        <v>3.5410168803936652E-2</v>
      </c>
      <c r="AT522" s="26">
        <f t="shared" si="542"/>
        <v>7.8086309178845769E-3</v>
      </c>
      <c r="AU522" s="26">
        <f t="shared" si="543"/>
        <v>1.1234069260191985E-2</v>
      </c>
      <c r="AV522" s="26">
        <f t="shared" si="544"/>
        <v>1.6099069576304227E-2</v>
      </c>
      <c r="AW522" s="26">
        <f t="shared" si="545"/>
        <v>3.3077425107741587E-2</v>
      </c>
      <c r="AX522" s="26">
        <f t="shared" si="546"/>
        <v>1.143894950633805E-2</v>
      </c>
      <c r="AY522" s="26">
        <f t="shared" si="547"/>
        <v>1.7711505431862007E-2</v>
      </c>
      <c r="AZ522" s="26">
        <f t="shared" si="548"/>
        <v>6.1521698471070458E-3</v>
      </c>
      <c r="BA522" s="26">
        <f t="shared" si="549"/>
        <v>6.5008482345131346E-3</v>
      </c>
      <c r="BB522" s="26">
        <f t="shared" si="550"/>
        <v>5.3297511669810225E-3</v>
      </c>
      <c r="BC522" s="26">
        <f t="shared" si="551"/>
        <v>6.08848310906926E-2</v>
      </c>
      <c r="BD522" s="26">
        <f t="shared" si="552"/>
        <v>5.013016580087036E-2</v>
      </c>
      <c r="BE522" s="26">
        <f t="shared" si="553"/>
        <v>2.1577623995026499E-2</v>
      </c>
      <c r="BF522" s="26">
        <f t="shared" si="554"/>
        <v>3.7759212037554134E-2</v>
      </c>
      <c r="BG522" s="26">
        <f t="shared" si="555"/>
        <v>0.12502693539719503</v>
      </c>
      <c r="BH522" s="26">
        <f t="shared" si="556"/>
        <v>9.2354166886189065E-3</v>
      </c>
      <c r="BI522" s="26">
        <f t="shared" si="557"/>
        <v>1.1718577126118247E-2</v>
      </c>
      <c r="BJ522" s="26">
        <f t="shared" si="558"/>
        <v>8.2109166728132933E-3</v>
      </c>
      <c r="BK522" s="26">
        <f t="shared" si="559"/>
        <v>0.15419178002802861</v>
      </c>
      <c r="BL522" s="26">
        <f t="shared" si="560"/>
        <v>3.8994124263721903E-2</v>
      </c>
      <c r="BM522" s="26">
        <f t="shared" si="561"/>
        <v>1.7197625470216957E-2</v>
      </c>
      <c r="BN522" s="26">
        <f t="shared" si="562"/>
        <v>7.0286074992360614E-2</v>
      </c>
      <c r="BO522" s="26">
        <f t="shared" si="563"/>
        <v>9.6926269454074166E-3</v>
      </c>
      <c r="BP522" s="26">
        <f t="shared" si="564"/>
        <v>8.4542901699630156E-3</v>
      </c>
      <c r="BQ522" s="26">
        <f t="shared" si="565"/>
        <v>2.7688600465738702E-2</v>
      </c>
      <c r="BR522" s="26">
        <f t="shared" si="566"/>
        <v>1.9808054013044901E-3</v>
      </c>
      <c r="BS522" s="26">
        <f t="shared" si="567"/>
        <v>1.4782132809289484E-2</v>
      </c>
      <c r="BT522" s="26">
        <f t="shared" si="568"/>
        <v>1.308862733527918E-2</v>
      </c>
      <c r="BU522" s="26">
        <f t="shared" si="569"/>
        <v>1</v>
      </c>
    </row>
    <row r="523" spans="1:73">
      <c r="A523" s="2" t="str">
        <f>"YE "&amp;TEXT(A51,"mmm-yy")</f>
        <v>YE Nov-04</v>
      </c>
      <c r="B523" s="9">
        <f t="shared" ref="B523:AJ523" si="606">IF(OR(B40="C",B41="C",B42="C",B43="C",B44="C",B45="C",B46="C",B47="C",B48="C",B49="C",B50="C",B51="C"),"C",SUM(B40:B51))</f>
        <v>1661045</v>
      </c>
      <c r="C523" s="9">
        <f t="shared" si="606"/>
        <v>5281656</v>
      </c>
      <c r="D523" s="9">
        <f t="shared" si="606"/>
        <v>652463</v>
      </c>
      <c r="E523" s="9">
        <f t="shared" si="606"/>
        <v>979803</v>
      </c>
      <c r="F523" s="9">
        <f t="shared" si="606"/>
        <v>835577</v>
      </c>
      <c r="G523" s="9">
        <f t="shared" si="606"/>
        <v>1918149</v>
      </c>
      <c r="H523" s="9">
        <f t="shared" si="606"/>
        <v>1080910</v>
      </c>
      <c r="I523" s="9">
        <f t="shared" si="606"/>
        <v>239126</v>
      </c>
      <c r="J523" s="9">
        <f t="shared" si="606"/>
        <v>341942</v>
      </c>
      <c r="K523" s="9">
        <f t="shared" si="606"/>
        <v>496027</v>
      </c>
      <c r="L523" s="9">
        <f t="shared" si="606"/>
        <v>1006866</v>
      </c>
      <c r="M523" s="9">
        <f t="shared" si="606"/>
        <v>352882</v>
      </c>
      <c r="N523" s="9">
        <f t="shared" si="606"/>
        <v>541259</v>
      </c>
      <c r="O523" s="9">
        <f t="shared" si="606"/>
        <v>190405</v>
      </c>
      <c r="P523" s="9">
        <f t="shared" si="606"/>
        <v>194366</v>
      </c>
      <c r="Q523" s="9">
        <f t="shared" si="606"/>
        <v>161463</v>
      </c>
      <c r="R523" s="9">
        <f t="shared" si="606"/>
        <v>1856422</v>
      </c>
      <c r="S523" s="9">
        <f t="shared" si="606"/>
        <v>1529063</v>
      </c>
      <c r="T523" s="9">
        <f t="shared" si="606"/>
        <v>663026</v>
      </c>
      <c r="U523" s="9">
        <f t="shared" si="606"/>
        <v>1149899</v>
      </c>
      <c r="V523" s="9">
        <f t="shared" si="606"/>
        <v>3841512</v>
      </c>
      <c r="W523" s="9">
        <f t="shared" si="606"/>
        <v>280730</v>
      </c>
      <c r="X523" s="9">
        <f t="shared" si="606"/>
        <v>356379</v>
      </c>
      <c r="Y523" s="9">
        <f t="shared" si="606"/>
        <v>251121</v>
      </c>
      <c r="Z523" s="9">
        <f t="shared" si="606"/>
        <v>4729740</v>
      </c>
      <c r="AA523" s="9">
        <f t="shared" si="606"/>
        <v>1196168</v>
      </c>
      <c r="AB523" s="9">
        <f t="shared" si="606"/>
        <v>523350</v>
      </c>
      <c r="AC523" s="9">
        <f t="shared" si="606"/>
        <v>2144495</v>
      </c>
      <c r="AD523" s="9">
        <f t="shared" si="606"/>
        <v>294704</v>
      </c>
      <c r="AE523" s="9">
        <f t="shared" si="606"/>
        <v>259611</v>
      </c>
      <c r="AF523" s="9">
        <f t="shared" si="606"/>
        <v>842467</v>
      </c>
      <c r="AG523" s="9">
        <f t="shared" si="606"/>
        <v>60659</v>
      </c>
      <c r="AH523" s="9">
        <f t="shared" si="606"/>
        <v>450607</v>
      </c>
      <c r="AI523" s="9">
        <f t="shared" si="606"/>
        <v>399806</v>
      </c>
      <c r="AJ523" s="9">
        <f t="shared" si="606"/>
        <v>30504885</v>
      </c>
      <c r="AL523" s="1" t="str">
        <f t="shared" si="571"/>
        <v>YE Nov-04</v>
      </c>
      <c r="AM523" s="26">
        <f t="shared" si="572"/>
        <v>5.4451770593463962E-2</v>
      </c>
      <c r="AN523" s="26">
        <f t="shared" si="536"/>
        <v>0.17314131818559553</v>
      </c>
      <c r="AO523" s="26">
        <f t="shared" si="537"/>
        <v>2.1388803793228526E-2</v>
      </c>
      <c r="AP523" s="26">
        <f t="shared" si="538"/>
        <v>3.2119544132029998E-2</v>
      </c>
      <c r="AQ523" s="26">
        <f t="shared" si="539"/>
        <v>2.739158006988061E-2</v>
      </c>
      <c r="AR523" s="26">
        <f t="shared" si="540"/>
        <v>6.2880060029729665E-2</v>
      </c>
      <c r="AS523" s="26">
        <f t="shared" si="541"/>
        <v>3.5433996882794347E-2</v>
      </c>
      <c r="AT523" s="26">
        <f t="shared" si="542"/>
        <v>7.8389412056462434E-3</v>
      </c>
      <c r="AU523" s="26">
        <f t="shared" si="543"/>
        <v>1.1209417770301379E-2</v>
      </c>
      <c r="AV523" s="26">
        <f t="shared" si="544"/>
        <v>1.6260575970045453E-2</v>
      </c>
      <c r="AW523" s="26">
        <f t="shared" si="545"/>
        <v>3.3006713514900976E-2</v>
      </c>
      <c r="AX523" s="26">
        <f t="shared" si="546"/>
        <v>1.156804885512599E-2</v>
      </c>
      <c r="AY523" s="26">
        <f t="shared" si="547"/>
        <v>1.7743354875784649E-2</v>
      </c>
      <c r="AZ523" s="26">
        <f t="shared" si="548"/>
        <v>6.241787176053934E-3</v>
      </c>
      <c r="BA523" s="26">
        <f t="shared" si="549"/>
        <v>6.3716352315375058E-3</v>
      </c>
      <c r="BB523" s="26">
        <f t="shared" si="550"/>
        <v>5.2930211013744195E-3</v>
      </c>
      <c r="BC523" s="26">
        <f t="shared" si="551"/>
        <v>6.0856548057794675E-2</v>
      </c>
      <c r="BD523" s="26">
        <f t="shared" si="552"/>
        <v>5.0125184867931806E-2</v>
      </c>
      <c r="BE523" s="26">
        <f t="shared" si="553"/>
        <v>2.1735076201729656E-2</v>
      </c>
      <c r="BF523" s="26">
        <f t="shared" si="554"/>
        <v>3.7695569086721684E-2</v>
      </c>
      <c r="BG523" s="26">
        <f t="shared" si="555"/>
        <v>0.12593104350336021</v>
      </c>
      <c r="BH523" s="26">
        <f t="shared" si="556"/>
        <v>9.2027883402936942E-3</v>
      </c>
      <c r="BI523" s="26">
        <f t="shared" si="557"/>
        <v>1.1682686232057586E-2</v>
      </c>
      <c r="BJ523" s="26">
        <f t="shared" si="558"/>
        <v>8.2321569151957135E-3</v>
      </c>
      <c r="BK523" s="26">
        <f t="shared" si="559"/>
        <v>0.15504860942763757</v>
      </c>
      <c r="BL523" s="26">
        <f t="shared" si="560"/>
        <v>3.9212342547759155E-2</v>
      </c>
      <c r="BM523" s="26">
        <f t="shared" si="561"/>
        <v>1.7156268577967104E-2</v>
      </c>
      <c r="BN523" s="26">
        <f t="shared" si="562"/>
        <v>7.0300051942500358E-2</v>
      </c>
      <c r="BO523" s="26">
        <f t="shared" si="563"/>
        <v>9.6608789051327356E-3</v>
      </c>
      <c r="BP523" s="26">
        <f t="shared" si="564"/>
        <v>8.5104729947351049E-3</v>
      </c>
      <c r="BQ523" s="26">
        <f t="shared" si="565"/>
        <v>2.7617445533723532E-2</v>
      </c>
      <c r="BR523" s="26">
        <f t="shared" si="566"/>
        <v>1.9885011859575932E-3</v>
      </c>
      <c r="BS523" s="26">
        <f t="shared" si="567"/>
        <v>1.4771634116961923E-2</v>
      </c>
      <c r="BT523" s="26">
        <f t="shared" si="568"/>
        <v>1.3106294286964203E-2</v>
      </c>
      <c r="BU523" s="26">
        <f t="shared" si="569"/>
        <v>1</v>
      </c>
    </row>
    <row r="524" spans="1:73">
      <c r="A524" s="2" t="str">
        <f>"YE "&amp;TEXT(A52,"mmm-yy")</f>
        <v>YE Dec-04</v>
      </c>
      <c r="B524" s="9">
        <f t="shared" ref="B524:AJ524" si="607">IF(OR(B41="C",B42="C",B43="C",B44="C",B45="C",B46="C",B47="C",B48="C",B49="C",B50="C",B51="C",B52="C"),"C",SUM(B41:B52))</f>
        <v>1665013</v>
      </c>
      <c r="C524" s="9">
        <f t="shared" si="607"/>
        <v>5274603</v>
      </c>
      <c r="D524" s="9">
        <f t="shared" si="607"/>
        <v>657100</v>
      </c>
      <c r="E524" s="9">
        <f t="shared" si="607"/>
        <v>985102</v>
      </c>
      <c r="F524" s="9">
        <f t="shared" si="607"/>
        <v>838801</v>
      </c>
      <c r="G524" s="9">
        <f t="shared" si="607"/>
        <v>1924559</v>
      </c>
      <c r="H524" s="9">
        <f t="shared" si="607"/>
        <v>1080504</v>
      </c>
      <c r="I524" s="9">
        <f t="shared" si="607"/>
        <v>238915</v>
      </c>
      <c r="J524" s="9">
        <f t="shared" si="607"/>
        <v>341074</v>
      </c>
      <c r="K524" s="9">
        <f t="shared" si="607"/>
        <v>497490</v>
      </c>
      <c r="L524" s="9">
        <f t="shared" si="607"/>
        <v>1008955</v>
      </c>
      <c r="M524" s="9">
        <f t="shared" si="607"/>
        <v>351562</v>
      </c>
      <c r="N524" s="9">
        <f t="shared" si="607"/>
        <v>545113</v>
      </c>
      <c r="O524" s="9">
        <f t="shared" si="607"/>
        <v>192651</v>
      </c>
      <c r="P524" s="9">
        <f t="shared" si="607"/>
        <v>194265</v>
      </c>
      <c r="Q524" s="9">
        <f t="shared" si="607"/>
        <v>166550</v>
      </c>
      <c r="R524" s="9">
        <f t="shared" si="607"/>
        <v>1864680</v>
      </c>
      <c r="S524" s="9">
        <f t="shared" si="607"/>
        <v>1538320</v>
      </c>
      <c r="T524" s="9">
        <f t="shared" si="607"/>
        <v>664432</v>
      </c>
      <c r="U524" s="9">
        <f t="shared" si="607"/>
        <v>1147693</v>
      </c>
      <c r="V524" s="9">
        <f t="shared" si="607"/>
        <v>3867125</v>
      </c>
      <c r="W524" s="9">
        <f t="shared" si="607"/>
        <v>281612</v>
      </c>
      <c r="X524" s="9">
        <f t="shared" si="607"/>
        <v>348242</v>
      </c>
      <c r="Y524" s="9">
        <f t="shared" si="607"/>
        <v>250489</v>
      </c>
      <c r="Z524" s="9">
        <f t="shared" si="607"/>
        <v>4747465</v>
      </c>
      <c r="AA524" s="9">
        <f t="shared" si="607"/>
        <v>1195856</v>
      </c>
      <c r="AB524" s="9">
        <f t="shared" si="607"/>
        <v>520138</v>
      </c>
      <c r="AC524" s="9">
        <f t="shared" si="607"/>
        <v>2142167</v>
      </c>
      <c r="AD524" s="9">
        <f t="shared" si="607"/>
        <v>289030</v>
      </c>
      <c r="AE524" s="9">
        <f t="shared" si="607"/>
        <v>259921</v>
      </c>
      <c r="AF524" s="9">
        <f t="shared" si="607"/>
        <v>842271</v>
      </c>
      <c r="AG524" s="9">
        <f t="shared" si="607"/>
        <v>59295</v>
      </c>
      <c r="AH524" s="9">
        <f t="shared" si="607"/>
        <v>448902</v>
      </c>
      <c r="AI524" s="9">
        <f t="shared" si="607"/>
        <v>401988</v>
      </c>
      <c r="AJ524" s="9">
        <f t="shared" si="607"/>
        <v>30546091</v>
      </c>
      <c r="AL524" s="1" t="str">
        <f t="shared" si="571"/>
        <v>YE Dec-04</v>
      </c>
      <c r="AM524" s="26">
        <f t="shared" si="572"/>
        <v>5.4508218416556148E-2</v>
      </c>
      <c r="AN524" s="26">
        <f t="shared" si="536"/>
        <v>0.17267685740869429</v>
      </c>
      <c r="AO524" s="26">
        <f t="shared" si="537"/>
        <v>2.1511754155384401E-2</v>
      </c>
      <c r="AP524" s="26">
        <f t="shared" si="538"/>
        <v>3.2249691130691649E-2</v>
      </c>
      <c r="AQ524" s="26">
        <f t="shared" si="539"/>
        <v>2.7460174855106666E-2</v>
      </c>
      <c r="AR524" s="26">
        <f t="shared" si="540"/>
        <v>6.3005083039921542E-2</v>
      </c>
      <c r="AS524" s="26">
        <f t="shared" si="541"/>
        <v>3.5372905816328515E-2</v>
      </c>
      <c r="AT524" s="26">
        <f t="shared" si="542"/>
        <v>7.8214590534677574E-3</v>
      </c>
      <c r="AU524" s="26">
        <f t="shared" si="543"/>
        <v>1.1165880439497152E-2</v>
      </c>
      <c r="AV524" s="26">
        <f t="shared" si="544"/>
        <v>1.6286535648702152E-2</v>
      </c>
      <c r="AW524" s="26">
        <f t="shared" si="545"/>
        <v>3.3030576645633643E-2</v>
      </c>
      <c r="AX524" s="26">
        <f t="shared" si="546"/>
        <v>1.1509230428207656E-2</v>
      </c>
      <c r="AY524" s="26">
        <f t="shared" si="547"/>
        <v>1.784558947329791E-2</v>
      </c>
      <c r="AZ524" s="26">
        <f t="shared" si="548"/>
        <v>6.3068953732901539E-3</v>
      </c>
      <c r="BA524" s="26">
        <f t="shared" si="549"/>
        <v>6.3597335580516667E-3</v>
      </c>
      <c r="BB524" s="26">
        <f t="shared" si="550"/>
        <v>5.4524161536741314E-3</v>
      </c>
      <c r="BC524" s="26">
        <f t="shared" si="551"/>
        <v>6.1044799480234641E-2</v>
      </c>
      <c r="BD524" s="26">
        <f t="shared" si="552"/>
        <v>5.0360617337256018E-2</v>
      </c>
      <c r="BE524" s="26">
        <f t="shared" si="553"/>
        <v>2.1751784868315884E-2</v>
      </c>
      <c r="BF524" s="26">
        <f t="shared" si="554"/>
        <v>3.757249986585845E-2</v>
      </c>
      <c r="BG524" s="26">
        <f t="shared" si="555"/>
        <v>0.12659966867773687</v>
      </c>
      <c r="BH524" s="26">
        <f t="shared" si="556"/>
        <v>9.2192483810776306E-3</v>
      </c>
      <c r="BI524" s="26">
        <f t="shared" si="557"/>
        <v>1.1400542216678395E-2</v>
      </c>
      <c r="BJ524" s="26">
        <f t="shared" si="558"/>
        <v>8.2003618728170493E-3</v>
      </c>
      <c r="BK524" s="26">
        <f t="shared" si="559"/>
        <v>0.15541972293607062</v>
      </c>
      <c r="BL524" s="26">
        <f t="shared" si="560"/>
        <v>3.9149231893534267E-2</v>
      </c>
      <c r="BM524" s="26">
        <f t="shared" si="561"/>
        <v>1.7027972580845124E-2</v>
      </c>
      <c r="BN524" s="26">
        <f t="shared" si="562"/>
        <v>7.0129006032228478E-2</v>
      </c>
      <c r="BO524" s="26">
        <f t="shared" si="563"/>
        <v>9.4620945115366801E-3</v>
      </c>
      <c r="BP524" s="26">
        <f t="shared" si="564"/>
        <v>8.5091411532821001E-3</v>
      </c>
      <c r="BQ524" s="26">
        <f t="shared" si="565"/>
        <v>2.7573773678602607E-2</v>
      </c>
      <c r="BR524" s="26">
        <f t="shared" si="566"/>
        <v>1.9411649104299467E-3</v>
      </c>
      <c r="BS524" s="26">
        <f t="shared" si="567"/>
        <v>1.4695890220454068E-2</v>
      </c>
      <c r="BT524" s="26">
        <f t="shared" si="568"/>
        <v>1.3160047221754168E-2</v>
      </c>
      <c r="BU524" s="26">
        <f t="shared" si="569"/>
        <v>1</v>
      </c>
    </row>
    <row r="525" spans="1:73">
      <c r="A525" s="2" t="str">
        <f>"YE "&amp;TEXT(A53,"mmm-yy")</f>
        <v>YE Jan-05</v>
      </c>
      <c r="B525" s="9">
        <f t="shared" ref="B525:AJ525" si="608">IF(OR(B42="C",B43="C",B44="C",B45="C",B46="C",B47="C",B48="C",B49="C",B50="C",B51="C",B52="C",B53="C"),"C",SUM(B42:B53))</f>
        <v>1671425</v>
      </c>
      <c r="C525" s="9">
        <f t="shared" si="608"/>
        <v>5287795</v>
      </c>
      <c r="D525" s="9">
        <f t="shared" si="608"/>
        <v>651159</v>
      </c>
      <c r="E525" s="9">
        <f t="shared" si="608"/>
        <v>991040</v>
      </c>
      <c r="F525" s="9">
        <f t="shared" si="608"/>
        <v>865185</v>
      </c>
      <c r="G525" s="9">
        <f t="shared" si="608"/>
        <v>1902022</v>
      </c>
      <c r="H525" s="9">
        <f t="shared" si="608"/>
        <v>1089570</v>
      </c>
      <c r="I525" s="9">
        <f t="shared" si="608"/>
        <v>258977</v>
      </c>
      <c r="J525" s="9">
        <f t="shared" si="608"/>
        <v>347987</v>
      </c>
      <c r="K525" s="9">
        <f t="shared" si="608"/>
        <v>496673</v>
      </c>
      <c r="L525" s="9">
        <f t="shared" si="608"/>
        <v>1016160</v>
      </c>
      <c r="M525" s="9">
        <f t="shared" si="608"/>
        <v>354515</v>
      </c>
      <c r="N525" s="9">
        <f t="shared" si="608"/>
        <v>547297</v>
      </c>
      <c r="O525" s="9">
        <f t="shared" si="608"/>
        <v>191896</v>
      </c>
      <c r="P525" s="9">
        <f t="shared" si="608"/>
        <v>193132</v>
      </c>
      <c r="Q525" s="9">
        <f t="shared" si="608"/>
        <v>171797</v>
      </c>
      <c r="R525" s="9">
        <f t="shared" si="608"/>
        <v>1872442</v>
      </c>
      <c r="S525" s="9">
        <f t="shared" si="608"/>
        <v>1547342</v>
      </c>
      <c r="T525" s="9">
        <f t="shared" si="608"/>
        <v>673045</v>
      </c>
      <c r="U525" s="9">
        <f t="shared" si="608"/>
        <v>1166882</v>
      </c>
      <c r="V525" s="9">
        <f t="shared" si="608"/>
        <v>3907132</v>
      </c>
      <c r="W525" s="9">
        <f t="shared" si="608"/>
        <v>287440</v>
      </c>
      <c r="X525" s="9">
        <f t="shared" si="608"/>
        <v>348412</v>
      </c>
      <c r="Y525" s="9">
        <f t="shared" si="608"/>
        <v>257585</v>
      </c>
      <c r="Z525" s="9">
        <f t="shared" si="608"/>
        <v>4800567</v>
      </c>
      <c r="AA525" s="9">
        <f t="shared" si="608"/>
        <v>1198032</v>
      </c>
      <c r="AB525" s="9">
        <f t="shared" si="608"/>
        <v>512077</v>
      </c>
      <c r="AC525" s="9">
        <f t="shared" si="608"/>
        <v>2159078</v>
      </c>
      <c r="AD525" s="9">
        <f t="shared" si="608"/>
        <v>291939</v>
      </c>
      <c r="AE525" s="9">
        <f t="shared" si="608"/>
        <v>256286</v>
      </c>
      <c r="AF525" s="9">
        <f t="shared" si="608"/>
        <v>841422</v>
      </c>
      <c r="AG525" s="9">
        <f t="shared" si="608"/>
        <v>58317</v>
      </c>
      <c r="AH525" s="9">
        <f t="shared" si="608"/>
        <v>454019</v>
      </c>
      <c r="AI525" s="9">
        <f t="shared" si="608"/>
        <v>406853</v>
      </c>
      <c r="AJ525" s="9">
        <f t="shared" si="608"/>
        <v>30727584</v>
      </c>
      <c r="AL525" s="1" t="str">
        <f t="shared" si="571"/>
        <v>YE Jan-05</v>
      </c>
      <c r="AM525" s="26">
        <f t="shared" si="572"/>
        <v>5.4394937135311384E-2</v>
      </c>
      <c r="AN525" s="26">
        <f t="shared" si="536"/>
        <v>0.17208625969422131</v>
      </c>
      <c r="AO525" s="26">
        <f t="shared" si="537"/>
        <v>2.1191350416615899E-2</v>
      </c>
      <c r="AP525" s="26">
        <f t="shared" si="538"/>
        <v>3.2252454342000983E-2</v>
      </c>
      <c r="AQ525" s="26">
        <f t="shared" si="539"/>
        <v>2.8156623052433931E-2</v>
      </c>
      <c r="AR525" s="26">
        <f t="shared" si="540"/>
        <v>6.1899497207460241E-2</v>
      </c>
      <c r="AS525" s="26">
        <f t="shared" si="541"/>
        <v>3.5459019492062899E-2</v>
      </c>
      <c r="AT525" s="26">
        <f t="shared" si="542"/>
        <v>8.4281601833713967E-3</v>
      </c>
      <c r="AU525" s="26">
        <f t="shared" si="543"/>
        <v>1.1324905986751187E-2</v>
      </c>
      <c r="AV525" s="26">
        <f t="shared" si="544"/>
        <v>1.6163750459521974E-2</v>
      </c>
      <c r="AW525" s="26">
        <f t="shared" si="545"/>
        <v>3.3069960853414314E-2</v>
      </c>
      <c r="AX525" s="26">
        <f t="shared" si="546"/>
        <v>1.1537353538761785E-2</v>
      </c>
      <c r="AY525" s="26">
        <f t="shared" si="547"/>
        <v>1.781126039717278E-2</v>
      </c>
      <c r="AZ525" s="26">
        <f t="shared" si="548"/>
        <v>6.2450728309781855E-3</v>
      </c>
      <c r="BA525" s="26">
        <f t="shared" si="549"/>
        <v>6.285297275568427E-3</v>
      </c>
      <c r="BB525" s="26">
        <f t="shared" si="550"/>
        <v>5.5909699897004591E-3</v>
      </c>
      <c r="BC525" s="26">
        <f t="shared" si="551"/>
        <v>6.0936844237412219E-2</v>
      </c>
      <c r="BD525" s="26">
        <f t="shared" si="552"/>
        <v>5.0356773900609955E-2</v>
      </c>
      <c r="BE525" s="26">
        <f t="shared" si="553"/>
        <v>2.1903609473494564E-2</v>
      </c>
      <c r="BF525" s="26">
        <f t="shared" si="554"/>
        <v>3.7975065009992322E-2</v>
      </c>
      <c r="BG525" s="26">
        <f t="shared" si="555"/>
        <v>0.12715389534042118</v>
      </c>
      <c r="BH525" s="26">
        <f t="shared" si="556"/>
        <v>9.3544614506627013E-3</v>
      </c>
      <c r="BI525" s="26">
        <f t="shared" si="557"/>
        <v>1.1338737207585211E-2</v>
      </c>
      <c r="BJ525" s="26">
        <f t="shared" si="558"/>
        <v>8.3828588671338421E-3</v>
      </c>
      <c r="BK525" s="26">
        <f t="shared" si="559"/>
        <v>0.15622988777770488</v>
      </c>
      <c r="BL525" s="26">
        <f t="shared" si="560"/>
        <v>3.8988812137003677E-2</v>
      </c>
      <c r="BM525" s="26">
        <f t="shared" si="561"/>
        <v>1.6665058990645017E-2</v>
      </c>
      <c r="BN525" s="26">
        <f t="shared" si="562"/>
        <v>7.0265140272661855E-2</v>
      </c>
      <c r="BO525" s="26">
        <f t="shared" si="563"/>
        <v>9.5008771272092202E-3</v>
      </c>
      <c r="BP525" s="26">
        <f t="shared" si="564"/>
        <v>8.3405841474552631E-3</v>
      </c>
      <c r="BQ525" s="26">
        <f t="shared" si="565"/>
        <v>2.7383278815542412E-2</v>
      </c>
      <c r="BR525" s="26">
        <f t="shared" si="566"/>
        <v>1.8978713067711408E-3</v>
      </c>
      <c r="BS525" s="26">
        <f t="shared" si="567"/>
        <v>1.4775616592570377E-2</v>
      </c>
      <c r="BT525" s="26">
        <f t="shared" si="568"/>
        <v>1.3240643976434985E-2</v>
      </c>
      <c r="BU525" s="26">
        <f t="shared" si="569"/>
        <v>1</v>
      </c>
    </row>
    <row r="526" spans="1:73">
      <c r="A526" s="2" t="str">
        <f>"YE "&amp;TEXT(A54,"mmm-yy")</f>
        <v>YE Feb-05</v>
      </c>
      <c r="B526" s="9">
        <f t="shared" ref="B526:AJ526" si="609">IF(OR(B43="C",B44="C",B45="C",B46="C",B47="C",B48="C",B49="C",B50="C",B51="C",B52="C",B53="C",B54="C"),"C",SUM(B43:B54))</f>
        <v>1666742</v>
      </c>
      <c r="C526" s="9">
        <f t="shared" si="609"/>
        <v>5284926</v>
      </c>
      <c r="D526" s="9">
        <f t="shared" si="609"/>
        <v>647617</v>
      </c>
      <c r="E526" s="9">
        <f t="shared" si="609"/>
        <v>988265</v>
      </c>
      <c r="F526" s="9">
        <f t="shared" si="609"/>
        <v>869974</v>
      </c>
      <c r="G526" s="9">
        <f t="shared" si="609"/>
        <v>1906109</v>
      </c>
      <c r="H526" s="9">
        <f t="shared" si="609"/>
        <v>1090866</v>
      </c>
      <c r="I526" s="9">
        <f t="shared" si="609"/>
        <v>259329</v>
      </c>
      <c r="J526" s="9">
        <f t="shared" si="609"/>
        <v>340370</v>
      </c>
      <c r="K526" s="9">
        <f t="shared" si="609"/>
        <v>499748</v>
      </c>
      <c r="L526" s="9">
        <f t="shared" si="609"/>
        <v>1015454</v>
      </c>
      <c r="M526" s="9">
        <f t="shared" si="609"/>
        <v>357974</v>
      </c>
      <c r="N526" s="9">
        <f t="shared" si="609"/>
        <v>550750</v>
      </c>
      <c r="O526" s="9">
        <f t="shared" si="609"/>
        <v>193710</v>
      </c>
      <c r="P526" s="9">
        <f t="shared" si="609"/>
        <v>192693</v>
      </c>
      <c r="Q526" s="9">
        <f t="shared" si="609"/>
        <v>173557</v>
      </c>
      <c r="R526" s="9">
        <f t="shared" si="609"/>
        <v>1877795</v>
      </c>
      <c r="S526" s="9">
        <f t="shared" si="609"/>
        <v>1555969</v>
      </c>
      <c r="T526" s="9">
        <f t="shared" si="609"/>
        <v>672692</v>
      </c>
      <c r="U526" s="9">
        <f t="shared" si="609"/>
        <v>1171118</v>
      </c>
      <c r="V526" s="9">
        <f t="shared" si="609"/>
        <v>3917228</v>
      </c>
      <c r="W526" s="9">
        <f t="shared" si="609"/>
        <v>288927</v>
      </c>
      <c r="X526" s="9">
        <f t="shared" si="609"/>
        <v>343955</v>
      </c>
      <c r="Y526" s="9">
        <f t="shared" si="609"/>
        <v>257929</v>
      </c>
      <c r="Z526" s="9">
        <f t="shared" si="609"/>
        <v>4808038</v>
      </c>
      <c r="AA526" s="9">
        <f t="shared" si="609"/>
        <v>1200783</v>
      </c>
      <c r="AB526" s="9">
        <f t="shared" si="609"/>
        <v>513894</v>
      </c>
      <c r="AC526" s="9">
        <f t="shared" si="609"/>
        <v>2173698</v>
      </c>
      <c r="AD526" s="9">
        <f t="shared" si="609"/>
        <v>292463</v>
      </c>
      <c r="AE526" s="9">
        <f t="shared" si="609"/>
        <v>256997</v>
      </c>
      <c r="AF526" s="9">
        <f t="shared" si="609"/>
        <v>841643</v>
      </c>
      <c r="AG526" s="9">
        <f t="shared" si="609"/>
        <v>56436</v>
      </c>
      <c r="AH526" s="9">
        <f t="shared" si="609"/>
        <v>455286</v>
      </c>
      <c r="AI526" s="9">
        <f t="shared" si="609"/>
        <v>410591</v>
      </c>
      <c r="AJ526" s="9">
        <f t="shared" si="609"/>
        <v>30769515</v>
      </c>
      <c r="AL526" s="1" t="str">
        <f t="shared" si="571"/>
        <v>YE Feb-05</v>
      </c>
      <c r="AM526" s="26">
        <f t="shared" si="572"/>
        <v>5.4168614617422471E-2</v>
      </c>
      <c r="AN526" s="26">
        <f t="shared" si="536"/>
        <v>0.17175850838077883</v>
      </c>
      <c r="AO526" s="26">
        <f t="shared" si="537"/>
        <v>2.1047358075029783E-2</v>
      </c>
      <c r="AP526" s="26">
        <f t="shared" si="538"/>
        <v>3.2118315807057735E-2</v>
      </c>
      <c r="AQ526" s="26">
        <f t="shared" si="539"/>
        <v>2.8273893819905839E-2</v>
      </c>
      <c r="AR526" s="26">
        <f t="shared" si="540"/>
        <v>6.1947970255624762E-2</v>
      </c>
      <c r="AS526" s="26">
        <f t="shared" si="541"/>
        <v>3.5452817504598298E-2</v>
      </c>
      <c r="AT526" s="26">
        <f t="shared" si="542"/>
        <v>8.4281146452909635E-3</v>
      </c>
      <c r="AU526" s="26">
        <f t="shared" si="543"/>
        <v>1.1061922815487991E-2</v>
      </c>
      <c r="AV526" s="26">
        <f t="shared" si="544"/>
        <v>1.624165996766605E-2</v>
      </c>
      <c r="AW526" s="26">
        <f t="shared" si="545"/>
        <v>3.3001950144485544E-2</v>
      </c>
      <c r="AX526" s="26">
        <f t="shared" si="546"/>
        <v>1.1634047530485938E-2</v>
      </c>
      <c r="AY526" s="26">
        <f t="shared" si="547"/>
        <v>1.7899209656050803E-2</v>
      </c>
      <c r="AZ526" s="26">
        <f t="shared" si="548"/>
        <v>6.2955168451631427E-3</v>
      </c>
      <c r="BA526" s="26">
        <f t="shared" si="549"/>
        <v>6.2624646504827915E-3</v>
      </c>
      <c r="BB526" s="26">
        <f t="shared" si="550"/>
        <v>5.6405503954157221E-3</v>
      </c>
      <c r="BC526" s="26">
        <f t="shared" si="551"/>
        <v>6.1027773755939929E-2</v>
      </c>
      <c r="BD526" s="26">
        <f t="shared" si="552"/>
        <v>5.0568525373246867E-2</v>
      </c>
      <c r="BE526" s="26">
        <f t="shared" si="553"/>
        <v>2.1862288047114164E-2</v>
      </c>
      <c r="BF526" s="26">
        <f t="shared" si="554"/>
        <v>3.8060983411665736E-2</v>
      </c>
      <c r="BG526" s="26">
        <f t="shared" si="555"/>
        <v>0.1273087339855698</v>
      </c>
      <c r="BH526" s="26">
        <f t="shared" si="556"/>
        <v>9.3900407594984837E-3</v>
      </c>
      <c r="BI526" s="26">
        <f t="shared" si="557"/>
        <v>1.1178434239213716E-2</v>
      </c>
      <c r="BJ526" s="26">
        <f t="shared" si="558"/>
        <v>8.3826150655933324E-3</v>
      </c>
      <c r="BK526" s="26">
        <f t="shared" si="559"/>
        <v>0.15625979155017555</v>
      </c>
      <c r="BL526" s="26">
        <f t="shared" si="560"/>
        <v>3.9025087005758782E-2</v>
      </c>
      <c r="BM526" s="26">
        <f t="shared" si="561"/>
        <v>1.6701400720810843E-2</v>
      </c>
      <c r="BN526" s="26">
        <f t="shared" si="562"/>
        <v>7.0644532421131764E-2</v>
      </c>
      <c r="BO526" s="26">
        <f t="shared" si="563"/>
        <v>9.5049596979347901E-3</v>
      </c>
      <c r="BP526" s="26">
        <f t="shared" si="564"/>
        <v>8.3523253453946216E-3</v>
      </c>
      <c r="BQ526" s="26">
        <f t="shared" si="565"/>
        <v>2.7353144825324676E-2</v>
      </c>
      <c r="BR526" s="26">
        <f t="shared" si="566"/>
        <v>1.8341530570111359E-3</v>
      </c>
      <c r="BS526" s="26">
        <f t="shared" si="567"/>
        <v>1.4796658315868808E-2</v>
      </c>
      <c r="BT526" s="26">
        <f t="shared" si="568"/>
        <v>1.3344084234021888E-2</v>
      </c>
      <c r="BU526" s="26">
        <f t="shared" si="569"/>
        <v>1</v>
      </c>
    </row>
    <row r="527" spans="1:73">
      <c r="A527" s="2" t="str">
        <f>"YE "&amp;TEXT(A55,"mmm-yy")</f>
        <v>YE Mar-05</v>
      </c>
      <c r="B527" s="9">
        <f t="shared" ref="B527:AJ527" si="610">IF(OR(B44="C",B45="C",B46="C",B47="C",B48="C",B49="C",B50="C",B51="C",B52="C",B53="C",B54="C",B55="C"),"C",SUM(B44:B55))</f>
        <v>1693976</v>
      </c>
      <c r="C527" s="9">
        <f t="shared" si="610"/>
        <v>5300877</v>
      </c>
      <c r="D527" s="9">
        <f t="shared" si="610"/>
        <v>658144</v>
      </c>
      <c r="E527" s="9">
        <f t="shared" si="610"/>
        <v>1000251</v>
      </c>
      <c r="F527" s="9">
        <f t="shared" si="610"/>
        <v>891126</v>
      </c>
      <c r="G527" s="9">
        <f t="shared" si="610"/>
        <v>1927798</v>
      </c>
      <c r="H527" s="9">
        <f t="shared" si="610"/>
        <v>1103366</v>
      </c>
      <c r="I527" s="9">
        <f t="shared" si="610"/>
        <v>262313</v>
      </c>
      <c r="J527" s="9">
        <f t="shared" si="610"/>
        <v>337990</v>
      </c>
      <c r="K527" s="9">
        <f t="shared" si="610"/>
        <v>517919</v>
      </c>
      <c r="L527" s="9">
        <f t="shared" si="610"/>
        <v>1026135</v>
      </c>
      <c r="M527" s="9">
        <f t="shared" si="610"/>
        <v>360597</v>
      </c>
      <c r="N527" s="9">
        <f t="shared" si="610"/>
        <v>546642</v>
      </c>
      <c r="O527" s="9">
        <f t="shared" si="610"/>
        <v>195466</v>
      </c>
      <c r="P527" s="9">
        <f t="shared" si="610"/>
        <v>194071</v>
      </c>
      <c r="Q527" s="9">
        <f t="shared" si="610"/>
        <v>177811</v>
      </c>
      <c r="R527" s="9">
        <f t="shared" si="610"/>
        <v>1897016</v>
      </c>
      <c r="S527" s="9">
        <f t="shared" si="610"/>
        <v>1578380</v>
      </c>
      <c r="T527" s="9">
        <f t="shared" si="610"/>
        <v>678722</v>
      </c>
      <c r="U527" s="9">
        <f t="shared" si="610"/>
        <v>1185479</v>
      </c>
      <c r="V527" s="9">
        <f t="shared" si="610"/>
        <v>3963259</v>
      </c>
      <c r="W527" s="9">
        <f t="shared" si="610"/>
        <v>293101</v>
      </c>
      <c r="X527" s="9">
        <f t="shared" si="610"/>
        <v>340859</v>
      </c>
      <c r="Y527" s="9">
        <f t="shared" si="610"/>
        <v>261169</v>
      </c>
      <c r="Z527" s="9">
        <f t="shared" si="610"/>
        <v>4858387</v>
      </c>
      <c r="AA527" s="9">
        <f t="shared" si="610"/>
        <v>1215418</v>
      </c>
      <c r="AB527" s="9">
        <f t="shared" si="610"/>
        <v>519568</v>
      </c>
      <c r="AC527" s="9">
        <f t="shared" si="610"/>
        <v>2200158</v>
      </c>
      <c r="AD527" s="9">
        <f t="shared" si="610"/>
        <v>297775</v>
      </c>
      <c r="AE527" s="9">
        <f t="shared" si="610"/>
        <v>267321</v>
      </c>
      <c r="AF527" s="9">
        <f t="shared" si="610"/>
        <v>849273</v>
      </c>
      <c r="AG527" s="9">
        <f t="shared" si="610"/>
        <v>56679</v>
      </c>
      <c r="AH527" s="9">
        <f t="shared" si="610"/>
        <v>459077</v>
      </c>
      <c r="AI527" s="9">
        <f t="shared" si="610"/>
        <v>421171</v>
      </c>
      <c r="AJ527" s="9">
        <f t="shared" si="610"/>
        <v>31100522</v>
      </c>
      <c r="AL527" s="1" t="str">
        <f t="shared" si="571"/>
        <v>YE Mar-05</v>
      </c>
      <c r="AM527" s="26">
        <f t="shared" si="572"/>
        <v>5.4467767454192573E-2</v>
      </c>
      <c r="AN527" s="26">
        <f t="shared" si="536"/>
        <v>0.17044334497022268</v>
      </c>
      <c r="AO527" s="26">
        <f t="shared" si="537"/>
        <v>2.1161831303024431E-2</v>
      </c>
      <c r="AP527" s="26">
        <f t="shared" si="538"/>
        <v>3.2161871752506274E-2</v>
      </c>
      <c r="AQ527" s="26">
        <f t="shared" si="539"/>
        <v>2.8653088202185161E-2</v>
      </c>
      <c r="AR527" s="26">
        <f t="shared" si="540"/>
        <v>6.1986033546317966E-2</v>
      </c>
      <c r="AS527" s="26">
        <f t="shared" si="541"/>
        <v>3.54774109579254E-2</v>
      </c>
      <c r="AT527" s="26">
        <f t="shared" si="542"/>
        <v>8.4343600406449771E-3</v>
      </c>
      <c r="AU527" s="26">
        <f t="shared" si="543"/>
        <v>1.0867663250153807E-2</v>
      </c>
      <c r="AV527" s="26">
        <f t="shared" si="544"/>
        <v>1.6653064536987516E-2</v>
      </c>
      <c r="AW527" s="26">
        <f t="shared" si="545"/>
        <v>3.2994140741431928E-2</v>
      </c>
      <c r="AX527" s="26">
        <f t="shared" si="546"/>
        <v>1.1594564232716095E-2</v>
      </c>
      <c r="AY527" s="26">
        <f t="shared" si="547"/>
        <v>1.7576618167373523E-2</v>
      </c>
      <c r="AZ527" s="26">
        <f t="shared" si="548"/>
        <v>6.284974895276677E-3</v>
      </c>
      <c r="BA527" s="26">
        <f t="shared" si="549"/>
        <v>6.2401203426746344E-3</v>
      </c>
      <c r="BB527" s="26">
        <f t="shared" si="550"/>
        <v>5.7172995360013574E-3</v>
      </c>
      <c r="BC527" s="26">
        <f t="shared" si="551"/>
        <v>6.0996275239367362E-2</v>
      </c>
      <c r="BD527" s="26">
        <f t="shared" si="552"/>
        <v>5.0750916656640041E-2</v>
      </c>
      <c r="BE527" s="26">
        <f t="shared" si="553"/>
        <v>2.1823492223056577E-2</v>
      </c>
      <c r="BF527" s="26">
        <f t="shared" si="554"/>
        <v>3.8117656031625452E-2</v>
      </c>
      <c r="BG527" s="26">
        <f t="shared" si="555"/>
        <v>0.12743384178567807</v>
      </c>
      <c r="BH527" s="26">
        <f t="shared" si="556"/>
        <v>9.4243112704024707E-3</v>
      </c>
      <c r="BI527" s="26">
        <f t="shared" si="557"/>
        <v>1.0959912505648619E-2</v>
      </c>
      <c r="BJ527" s="26">
        <f t="shared" si="558"/>
        <v>8.3975760921311867E-3</v>
      </c>
      <c r="BK527" s="26">
        <f t="shared" si="559"/>
        <v>0.15621560950005919</v>
      </c>
      <c r="BL527" s="26">
        <f t="shared" si="560"/>
        <v>3.9080308684207934E-2</v>
      </c>
      <c r="BM527" s="26">
        <f t="shared" si="561"/>
        <v>1.6706086155081255E-2</v>
      </c>
      <c r="BN527" s="26">
        <f t="shared" si="562"/>
        <v>7.07434428271011E-2</v>
      </c>
      <c r="BO527" s="26">
        <f t="shared" si="563"/>
        <v>9.5745981369701767E-3</v>
      </c>
      <c r="BP527" s="26">
        <f t="shared" si="564"/>
        <v>8.5953862767962543E-3</v>
      </c>
      <c r="BQ527" s="26">
        <f t="shared" si="565"/>
        <v>2.7307355162720419E-2</v>
      </c>
      <c r="BR527" s="26">
        <f t="shared" si="566"/>
        <v>1.8224452952911852E-3</v>
      </c>
      <c r="BS527" s="26">
        <f t="shared" si="567"/>
        <v>1.4761070569812301E-2</v>
      </c>
      <c r="BT527" s="26">
        <f t="shared" si="568"/>
        <v>1.3542248583480368E-2</v>
      </c>
      <c r="BU527" s="26">
        <f t="shared" si="569"/>
        <v>1</v>
      </c>
    </row>
    <row r="528" spans="1:73">
      <c r="A528" s="2" t="str">
        <f>"YE "&amp;TEXT(A56,"mmm-yy")</f>
        <v>YE Apr-05</v>
      </c>
      <c r="B528" s="9">
        <f t="shared" ref="B528:AJ528" si="611">IF(OR(B45="C",B46="C",B47="C",B48="C",B49="C",B50="C",B51="C",B52="C",B53="C",B54="C",B55="C",B56="C"),"C",SUM(B45:B56))</f>
        <v>1688837</v>
      </c>
      <c r="C528" s="9">
        <f t="shared" si="611"/>
        <v>5301588</v>
      </c>
      <c r="D528" s="9">
        <f t="shared" si="611"/>
        <v>657499</v>
      </c>
      <c r="E528" s="9">
        <f t="shared" si="611"/>
        <v>1011764</v>
      </c>
      <c r="F528" s="9">
        <f t="shared" si="611"/>
        <v>887806</v>
      </c>
      <c r="G528" s="9">
        <f t="shared" si="611"/>
        <v>1921930</v>
      </c>
      <c r="H528" s="9">
        <f t="shared" si="611"/>
        <v>1098127</v>
      </c>
      <c r="I528" s="9">
        <f t="shared" si="611"/>
        <v>261326</v>
      </c>
      <c r="J528" s="9">
        <f t="shared" si="611"/>
        <v>331716</v>
      </c>
      <c r="K528" s="9">
        <f t="shared" si="611"/>
        <v>518910</v>
      </c>
      <c r="L528" s="9">
        <f t="shared" si="611"/>
        <v>1023847</v>
      </c>
      <c r="M528" s="9">
        <f t="shared" si="611"/>
        <v>359971</v>
      </c>
      <c r="N528" s="9">
        <f t="shared" si="611"/>
        <v>552638</v>
      </c>
      <c r="O528" s="9">
        <f t="shared" si="611"/>
        <v>192812</v>
      </c>
      <c r="P528" s="9">
        <f t="shared" si="611"/>
        <v>192384</v>
      </c>
      <c r="Q528" s="9">
        <f t="shared" si="611"/>
        <v>175723</v>
      </c>
      <c r="R528" s="9">
        <f t="shared" si="611"/>
        <v>1919972</v>
      </c>
      <c r="S528" s="9">
        <f t="shared" si="611"/>
        <v>1601807</v>
      </c>
      <c r="T528" s="9">
        <f t="shared" si="611"/>
        <v>675356</v>
      </c>
      <c r="U528" s="9">
        <f t="shared" si="611"/>
        <v>1177737</v>
      </c>
      <c r="V528" s="9">
        <f t="shared" si="611"/>
        <v>3969291</v>
      </c>
      <c r="W528" s="9">
        <f t="shared" si="611"/>
        <v>289186</v>
      </c>
      <c r="X528" s="9">
        <f t="shared" si="611"/>
        <v>337546</v>
      </c>
      <c r="Y528" s="9">
        <f t="shared" si="611"/>
        <v>258781</v>
      </c>
      <c r="Z528" s="9">
        <f t="shared" si="611"/>
        <v>4854803</v>
      </c>
      <c r="AA528" s="9">
        <f t="shared" si="611"/>
        <v>1206304</v>
      </c>
      <c r="AB528" s="9">
        <f t="shared" si="611"/>
        <v>511911</v>
      </c>
      <c r="AC528" s="9">
        <f t="shared" si="611"/>
        <v>2197949</v>
      </c>
      <c r="AD528" s="9">
        <f t="shared" si="611"/>
        <v>293286</v>
      </c>
      <c r="AE528" s="9">
        <f t="shared" si="611"/>
        <v>260241</v>
      </c>
      <c r="AF528" s="9">
        <f t="shared" si="611"/>
        <v>846804</v>
      </c>
      <c r="AG528" s="9">
        <f t="shared" si="611"/>
        <v>57051</v>
      </c>
      <c r="AH528" s="9">
        <f t="shared" si="611"/>
        <v>454090</v>
      </c>
      <c r="AI528" s="9">
        <f t="shared" si="611"/>
        <v>421977</v>
      </c>
      <c r="AJ528" s="9">
        <f t="shared" si="611"/>
        <v>31054356</v>
      </c>
      <c r="AL528" s="1" t="str">
        <f t="shared" si="571"/>
        <v>YE Apr-05</v>
      </c>
      <c r="AM528" s="26">
        <f t="shared" si="572"/>
        <v>5.4383256249139415E-2</v>
      </c>
      <c r="AN528" s="26">
        <f t="shared" si="536"/>
        <v>0.1707196246478272</v>
      </c>
      <c r="AO528" s="26">
        <f t="shared" si="537"/>
        <v>2.1172520853435184E-2</v>
      </c>
      <c r="AP528" s="26">
        <f t="shared" si="538"/>
        <v>3.258042124589542E-2</v>
      </c>
      <c r="AQ528" s="26">
        <f t="shared" si="539"/>
        <v>2.8588775114190099E-2</v>
      </c>
      <c r="AR528" s="26">
        <f t="shared" si="540"/>
        <v>6.1889224171964796E-2</v>
      </c>
      <c r="AS528" s="26">
        <f t="shared" si="541"/>
        <v>3.536144816527511E-2</v>
      </c>
      <c r="AT528" s="26">
        <f t="shared" si="542"/>
        <v>8.4151157409285832E-3</v>
      </c>
      <c r="AU528" s="26">
        <f t="shared" si="543"/>
        <v>1.0681786477877693E-2</v>
      </c>
      <c r="AV528" s="26">
        <f t="shared" si="544"/>
        <v>1.6709733088652683E-2</v>
      </c>
      <c r="AW528" s="26">
        <f t="shared" si="545"/>
        <v>3.2969513198084027E-2</v>
      </c>
      <c r="AX528" s="26">
        <f t="shared" si="546"/>
        <v>1.1591642731216194E-2</v>
      </c>
      <c r="AY528" s="26">
        <f t="shared" si="547"/>
        <v>1.7795828707573264E-2</v>
      </c>
      <c r="AZ528" s="26">
        <f t="shared" si="548"/>
        <v>6.2088552085897385E-3</v>
      </c>
      <c r="BA528" s="26">
        <f t="shared" si="549"/>
        <v>6.1950729231029615E-3</v>
      </c>
      <c r="BB528" s="26">
        <f t="shared" si="550"/>
        <v>5.6585620387684102E-3</v>
      </c>
      <c r="BC528" s="26">
        <f t="shared" si="551"/>
        <v>6.1826173436022952E-2</v>
      </c>
      <c r="BD528" s="26">
        <f t="shared" si="552"/>
        <v>5.1580750861489451E-2</v>
      </c>
      <c r="BE528" s="26">
        <f t="shared" si="553"/>
        <v>2.174754485328886E-2</v>
      </c>
      <c r="BF528" s="26">
        <f t="shared" si="554"/>
        <v>3.7925017669018797E-2</v>
      </c>
      <c r="BG528" s="26">
        <f t="shared" si="555"/>
        <v>0.12781752743479852</v>
      </c>
      <c r="BH528" s="26">
        <f t="shared" si="556"/>
        <v>9.3122523616332598E-3</v>
      </c>
      <c r="BI528" s="26">
        <f t="shared" si="557"/>
        <v>1.0869521815232619E-2</v>
      </c>
      <c r="BJ528" s="26">
        <f t="shared" si="558"/>
        <v>8.3331626648448284E-3</v>
      </c>
      <c r="BK528" s="26">
        <f t="shared" si="559"/>
        <v>0.15633243207490763</v>
      </c>
      <c r="BL528" s="26">
        <f t="shared" si="560"/>
        <v>3.8844920822057941E-2</v>
      </c>
      <c r="BM528" s="26">
        <f t="shared" si="561"/>
        <v>1.6484354079021959E-2</v>
      </c>
      <c r="BN528" s="26">
        <f t="shared" si="562"/>
        <v>7.0777478045270042E-2</v>
      </c>
      <c r="BO528" s="26">
        <f t="shared" si="563"/>
        <v>9.4442789282121967E-3</v>
      </c>
      <c r="BP528" s="26">
        <f t="shared" si="564"/>
        <v>8.3801770031875725E-3</v>
      </c>
      <c r="BQ528" s="26">
        <f t="shared" si="565"/>
        <v>2.7268445045197525E-2</v>
      </c>
      <c r="BR528" s="26">
        <f t="shared" si="566"/>
        <v>1.8371335731451007E-3</v>
      </c>
      <c r="BS528" s="26">
        <f t="shared" si="567"/>
        <v>1.46224252726413E-2</v>
      </c>
      <c r="BT528" s="26">
        <f t="shared" si="568"/>
        <v>1.358833524031218E-2</v>
      </c>
      <c r="BU528" s="26">
        <f t="shared" si="569"/>
        <v>1</v>
      </c>
    </row>
    <row r="529" spans="1:73">
      <c r="A529" s="2" t="str">
        <f>"YE "&amp;TEXT(A57,"mmm-yy")</f>
        <v>YE May-05</v>
      </c>
      <c r="B529" s="9">
        <f t="shared" ref="B529:AJ529" si="612">IF(OR(B46="C",B47="C",B48="C",B49="C",B50="C",B51="C",B52="C",B53="C",B54="C",B55="C",B56="C",B57="C"),"C",SUM(B46:B57))</f>
        <v>1688059</v>
      </c>
      <c r="C529" s="9">
        <f t="shared" si="612"/>
        <v>5288922</v>
      </c>
      <c r="D529" s="9">
        <f t="shared" si="612"/>
        <v>651378</v>
      </c>
      <c r="E529" s="9">
        <f t="shared" si="612"/>
        <v>1016649</v>
      </c>
      <c r="F529" s="9">
        <f t="shared" si="612"/>
        <v>888297</v>
      </c>
      <c r="G529" s="9">
        <f t="shared" si="612"/>
        <v>1925419</v>
      </c>
      <c r="H529" s="9">
        <f t="shared" si="612"/>
        <v>1101130</v>
      </c>
      <c r="I529" s="9">
        <f t="shared" si="612"/>
        <v>261985</v>
      </c>
      <c r="J529" s="9">
        <f t="shared" si="612"/>
        <v>333661</v>
      </c>
      <c r="K529" s="9">
        <f t="shared" si="612"/>
        <v>522422</v>
      </c>
      <c r="L529" s="9">
        <f t="shared" si="612"/>
        <v>1020226</v>
      </c>
      <c r="M529" s="9">
        <f t="shared" si="612"/>
        <v>359951</v>
      </c>
      <c r="N529" s="9">
        <f t="shared" si="612"/>
        <v>551380</v>
      </c>
      <c r="O529" s="9">
        <f t="shared" si="612"/>
        <v>192714</v>
      </c>
      <c r="P529" s="9">
        <f t="shared" si="612"/>
        <v>191640</v>
      </c>
      <c r="Q529" s="9">
        <f t="shared" si="612"/>
        <v>175912</v>
      </c>
      <c r="R529" s="9">
        <f t="shared" si="612"/>
        <v>1929090</v>
      </c>
      <c r="S529" s="9">
        <f t="shared" si="612"/>
        <v>1610732</v>
      </c>
      <c r="T529" s="9">
        <f t="shared" si="612"/>
        <v>675016</v>
      </c>
      <c r="U529" s="9">
        <f t="shared" si="612"/>
        <v>1175717</v>
      </c>
      <c r="V529" s="9">
        <f t="shared" si="612"/>
        <v>3961935</v>
      </c>
      <c r="W529" s="9">
        <f t="shared" si="612"/>
        <v>286550</v>
      </c>
      <c r="X529" s="9">
        <f t="shared" si="612"/>
        <v>333704</v>
      </c>
      <c r="Y529" s="9">
        <f t="shared" si="612"/>
        <v>258254</v>
      </c>
      <c r="Z529" s="9">
        <f t="shared" si="612"/>
        <v>4840441</v>
      </c>
      <c r="AA529" s="9">
        <f t="shared" si="612"/>
        <v>1209372</v>
      </c>
      <c r="AB529" s="9">
        <f t="shared" si="612"/>
        <v>509985</v>
      </c>
      <c r="AC529" s="9">
        <f t="shared" si="612"/>
        <v>2206634</v>
      </c>
      <c r="AD529" s="9">
        <f t="shared" si="612"/>
        <v>294786</v>
      </c>
      <c r="AE529" s="9">
        <f t="shared" si="612"/>
        <v>261532</v>
      </c>
      <c r="AF529" s="9">
        <f t="shared" si="612"/>
        <v>849853</v>
      </c>
      <c r="AG529" s="9">
        <f t="shared" si="612"/>
        <v>56924</v>
      </c>
      <c r="AH529" s="9">
        <f t="shared" si="612"/>
        <v>452030</v>
      </c>
      <c r="AI529" s="9">
        <f t="shared" si="612"/>
        <v>423194</v>
      </c>
      <c r="AJ529" s="9">
        <f t="shared" si="612"/>
        <v>31054318</v>
      </c>
      <c r="AL529" s="1" t="str">
        <f t="shared" si="571"/>
        <v>YE May-05</v>
      </c>
      <c r="AM529" s="26">
        <f t="shared" si="572"/>
        <v>5.4358269919178387E-2</v>
      </c>
      <c r="AN529" s="26">
        <f t="shared" si="536"/>
        <v>0.17031196756599196</v>
      </c>
      <c r="AO529" s="26">
        <f t="shared" si="537"/>
        <v>2.0975440516838913E-2</v>
      </c>
      <c r="AP529" s="26">
        <f t="shared" si="538"/>
        <v>3.2737766129657071E-2</v>
      </c>
      <c r="AQ529" s="26">
        <f t="shared" si="539"/>
        <v>2.8604621102933252E-2</v>
      </c>
      <c r="AR529" s="26">
        <f t="shared" si="540"/>
        <v>6.2001651428957479E-2</v>
      </c>
      <c r="AS529" s="26">
        <f t="shared" si="541"/>
        <v>3.5458192963696705E-2</v>
      </c>
      <c r="AT529" s="26">
        <f t="shared" si="542"/>
        <v>8.4363469196135615E-3</v>
      </c>
      <c r="AU529" s="26">
        <f t="shared" si="543"/>
        <v>1.0744431740539271E-2</v>
      </c>
      <c r="AV529" s="26">
        <f t="shared" si="544"/>
        <v>1.6822845698945956E-2</v>
      </c>
      <c r="AW529" s="26">
        <f t="shared" si="545"/>
        <v>3.28529513995445E-2</v>
      </c>
      <c r="AX529" s="26">
        <f t="shared" si="546"/>
        <v>1.1591012882652905E-2</v>
      </c>
      <c r="AY529" s="26">
        <f t="shared" si="547"/>
        <v>1.7755340819270285E-2</v>
      </c>
      <c r="AZ529" s="26">
        <f t="shared" si="548"/>
        <v>6.2057070453133117E-3</v>
      </c>
      <c r="BA529" s="26">
        <f t="shared" si="549"/>
        <v>6.1711224828701764E-3</v>
      </c>
      <c r="BB529" s="26">
        <f t="shared" si="550"/>
        <v>5.6646550730883862E-3</v>
      </c>
      <c r="BC529" s="26">
        <f t="shared" si="551"/>
        <v>6.2119863653099711E-2</v>
      </c>
      <c r="BD529" s="26">
        <f t="shared" si="552"/>
        <v>5.186821362491361E-2</v>
      </c>
      <c r="BE529" s="26">
        <f t="shared" si="553"/>
        <v>2.1736622906997991E-2</v>
      </c>
      <c r="BF529" s="26">
        <f t="shared" si="554"/>
        <v>3.7860016761598177E-2</v>
      </c>
      <c r="BG529" s="26">
        <f t="shared" si="555"/>
        <v>0.127580808569037</v>
      </c>
      <c r="BH529" s="26">
        <f t="shared" si="556"/>
        <v>9.2273802309875228E-3</v>
      </c>
      <c r="BI529" s="26">
        <f t="shared" si="557"/>
        <v>1.0745816411102636E-2</v>
      </c>
      <c r="BJ529" s="26">
        <f t="shared" si="558"/>
        <v>8.3162025970108244E-3</v>
      </c>
      <c r="BK529" s="26">
        <f t="shared" si="559"/>
        <v>0.15587014340485597</v>
      </c>
      <c r="BL529" s="26">
        <f t="shared" si="560"/>
        <v>3.8943762989739464E-2</v>
      </c>
      <c r="BM529" s="26">
        <f t="shared" si="561"/>
        <v>1.642235388972316E-2</v>
      </c>
      <c r="BN529" s="26">
        <f t="shared" si="562"/>
        <v>7.105723590516462E-2</v>
      </c>
      <c r="BO529" s="26">
        <f t="shared" si="563"/>
        <v>9.492592946333582E-3</v>
      </c>
      <c r="BP529" s="26">
        <f t="shared" si="564"/>
        <v>8.4217595762367085E-3</v>
      </c>
      <c r="BQ529" s="26">
        <f t="shared" si="565"/>
        <v>2.736666121600223E-2</v>
      </c>
      <c r="BR529" s="26">
        <f t="shared" si="566"/>
        <v>1.8330462127682211E-3</v>
      </c>
      <c r="BS529" s="26">
        <f t="shared" si="567"/>
        <v>1.455610778507517E-2</v>
      </c>
      <c r="BT529" s="26">
        <f t="shared" si="568"/>
        <v>1.3627541264953878E-2</v>
      </c>
      <c r="BU529" s="26">
        <f t="shared" si="569"/>
        <v>1</v>
      </c>
    </row>
    <row r="530" spans="1:73">
      <c r="A530" s="2" t="str">
        <f>"YE "&amp;TEXT(A58,"mmm-yy")</f>
        <v>YE Jun-05</v>
      </c>
      <c r="B530" s="9">
        <f t="shared" ref="B530:AJ530" si="613">IF(OR(B47="C",B48="C",B49="C",B50="C",B51="C",B52="C",B53="C",B54="C",B55="C",B56="C",B57="C",B58="C"),"C",SUM(B47:B58))</f>
        <v>1683949</v>
      </c>
      <c r="C530" s="9">
        <f t="shared" si="613"/>
        <v>5290161</v>
      </c>
      <c r="D530" s="9">
        <f t="shared" si="613"/>
        <v>645005</v>
      </c>
      <c r="E530" s="9">
        <f t="shared" si="613"/>
        <v>1019854</v>
      </c>
      <c r="F530" s="9">
        <f t="shared" si="613"/>
        <v>892043</v>
      </c>
      <c r="G530" s="9">
        <f t="shared" si="613"/>
        <v>1928252</v>
      </c>
      <c r="H530" s="9">
        <f t="shared" si="613"/>
        <v>1101104</v>
      </c>
      <c r="I530" s="9">
        <f t="shared" si="613"/>
        <v>262530</v>
      </c>
      <c r="J530" s="9">
        <f t="shared" si="613"/>
        <v>333864</v>
      </c>
      <c r="K530" s="9">
        <f t="shared" si="613"/>
        <v>528595</v>
      </c>
      <c r="L530" s="9">
        <f t="shared" si="613"/>
        <v>1021908</v>
      </c>
      <c r="M530" s="9">
        <f t="shared" si="613"/>
        <v>359897</v>
      </c>
      <c r="N530" s="9">
        <f t="shared" si="613"/>
        <v>554099</v>
      </c>
      <c r="O530" s="9">
        <f t="shared" si="613"/>
        <v>196305</v>
      </c>
      <c r="P530" s="9">
        <f t="shared" si="613"/>
        <v>191012</v>
      </c>
      <c r="Q530" s="9">
        <f t="shared" si="613"/>
        <v>178604</v>
      </c>
      <c r="R530" s="9">
        <f t="shared" si="613"/>
        <v>1949222</v>
      </c>
      <c r="S530" s="9">
        <f t="shared" si="613"/>
        <v>1628955</v>
      </c>
      <c r="T530" s="9">
        <f t="shared" si="613"/>
        <v>677655</v>
      </c>
      <c r="U530" s="9">
        <f t="shared" si="613"/>
        <v>1176286</v>
      </c>
      <c r="V530" s="9">
        <f t="shared" si="613"/>
        <v>4009639</v>
      </c>
      <c r="W530" s="9">
        <f t="shared" si="613"/>
        <v>288342</v>
      </c>
      <c r="X530" s="9">
        <f t="shared" si="613"/>
        <v>333522</v>
      </c>
      <c r="Y530" s="9">
        <f t="shared" si="613"/>
        <v>255300</v>
      </c>
      <c r="Z530" s="9">
        <f t="shared" si="613"/>
        <v>4886800</v>
      </c>
      <c r="AA530" s="9">
        <f t="shared" si="613"/>
        <v>1218141</v>
      </c>
      <c r="AB530" s="9">
        <f t="shared" si="613"/>
        <v>508377</v>
      </c>
      <c r="AC530" s="9">
        <f t="shared" si="613"/>
        <v>2226502</v>
      </c>
      <c r="AD530" s="9">
        <f t="shared" si="613"/>
        <v>295341</v>
      </c>
      <c r="AE530" s="9">
        <f t="shared" si="613"/>
        <v>260797</v>
      </c>
      <c r="AF530" s="9">
        <f t="shared" si="613"/>
        <v>849804</v>
      </c>
      <c r="AG530" s="9">
        <f t="shared" si="613"/>
        <v>56945</v>
      </c>
      <c r="AH530" s="9">
        <f t="shared" si="613"/>
        <v>451396</v>
      </c>
      <c r="AI530" s="9">
        <f t="shared" si="613"/>
        <v>426991</v>
      </c>
      <c r="AJ530" s="9">
        <f t="shared" si="613"/>
        <v>31171438</v>
      </c>
      <c r="AL530" s="1" t="str">
        <f t="shared" si="571"/>
        <v>YE Jun-05</v>
      </c>
      <c r="AM530" s="26">
        <f t="shared" si="572"/>
        <v>5.4022178893383101E-2</v>
      </c>
      <c r="AN530" s="26">
        <f t="shared" si="536"/>
        <v>0.16971180476178224</v>
      </c>
      <c r="AO530" s="26">
        <f t="shared" si="537"/>
        <v>2.0692179808964862E-2</v>
      </c>
      <c r="AP530" s="26">
        <f t="shared" si="538"/>
        <v>3.2717579471309599E-2</v>
      </c>
      <c r="AQ530" s="26">
        <f t="shared" si="539"/>
        <v>2.8617319483303913E-2</v>
      </c>
      <c r="AR530" s="26">
        <f t="shared" si="540"/>
        <v>6.1859577989311881E-2</v>
      </c>
      <c r="AS530" s="26">
        <f t="shared" si="541"/>
        <v>3.5324132303424696E-2</v>
      </c>
      <c r="AT530" s="26">
        <f t="shared" si="542"/>
        <v>8.422133107879079E-3</v>
      </c>
      <c r="AU530" s="26">
        <f t="shared" si="543"/>
        <v>1.0710574212200284E-2</v>
      </c>
      <c r="AV530" s="26">
        <f t="shared" si="544"/>
        <v>1.6957671314361565E-2</v>
      </c>
      <c r="AW530" s="26">
        <f t="shared" si="545"/>
        <v>3.2783473126905473E-2</v>
      </c>
      <c r="AX530" s="26">
        <f t="shared" si="546"/>
        <v>1.1545729779935081E-2</v>
      </c>
      <c r="AY530" s="26">
        <f t="shared" si="547"/>
        <v>1.7775856218118651E-2</v>
      </c>
      <c r="AZ530" s="26">
        <f t="shared" si="548"/>
        <v>6.2975920456412697E-3</v>
      </c>
      <c r="BA530" s="26">
        <f t="shared" si="549"/>
        <v>6.1277891639134521E-3</v>
      </c>
      <c r="BB530" s="26">
        <f t="shared" si="550"/>
        <v>5.729732455717956E-3</v>
      </c>
      <c r="BC530" s="26">
        <f t="shared" si="551"/>
        <v>6.2532309224874391E-2</v>
      </c>
      <c r="BD530" s="26">
        <f t="shared" si="552"/>
        <v>5.2257935614006643E-2</v>
      </c>
      <c r="BE530" s="26">
        <f t="shared" si="553"/>
        <v>2.173961303934711E-2</v>
      </c>
      <c r="BF530" s="26">
        <f t="shared" si="554"/>
        <v>3.7736019749874866E-2</v>
      </c>
      <c r="BG530" s="26">
        <f t="shared" si="555"/>
        <v>0.12863182635334308</v>
      </c>
      <c r="BH530" s="26">
        <f t="shared" si="556"/>
        <v>9.2501988519105207E-3</v>
      </c>
      <c r="BI530" s="26">
        <f t="shared" si="557"/>
        <v>1.069960262981772E-2</v>
      </c>
      <c r="BJ530" s="26">
        <f t="shared" si="558"/>
        <v>8.1901900066336363E-3</v>
      </c>
      <c r="BK530" s="26">
        <f t="shared" si="559"/>
        <v>0.15677172159975425</v>
      </c>
      <c r="BL530" s="26">
        <f t="shared" si="560"/>
        <v>3.9078755365729356E-2</v>
      </c>
      <c r="BM530" s="26">
        <f t="shared" si="561"/>
        <v>1.6309064727780605E-2</v>
      </c>
      <c r="BN530" s="26">
        <f t="shared" si="562"/>
        <v>7.1427631923814364E-2</v>
      </c>
      <c r="BO530" s="26">
        <f t="shared" si="563"/>
        <v>9.4747313229501962E-3</v>
      </c>
      <c r="BP530" s="26">
        <f t="shared" si="564"/>
        <v>8.3665373410107026E-3</v>
      </c>
      <c r="BQ530" s="26">
        <f t="shared" si="565"/>
        <v>2.7262264897756721E-2</v>
      </c>
      <c r="BR530" s="26">
        <f t="shared" si="566"/>
        <v>1.8268326279974635E-3</v>
      </c>
      <c r="BS530" s="26">
        <f t="shared" si="567"/>
        <v>1.448107719637445E-2</v>
      </c>
      <c r="BT530" s="26">
        <f t="shared" si="568"/>
        <v>1.369814892723268E-2</v>
      </c>
      <c r="BU530" s="26">
        <f t="shared" si="569"/>
        <v>1</v>
      </c>
    </row>
    <row r="531" spans="1:73">
      <c r="A531" s="2" t="str">
        <f>"YE "&amp;TEXT(A59,"mmm-yy")</f>
        <v>YE Jul-05</v>
      </c>
      <c r="B531" s="9">
        <f t="shared" ref="B531:AJ531" si="614">IF(OR(B48="C",B49="C",B50="C",B51="C",B52="C",B53="C",B54="C",B55="C",B56="C",B57="C",B58="C",B59="C"),"C",SUM(B48:B59))</f>
        <v>1682309</v>
      </c>
      <c r="C531" s="9">
        <f t="shared" si="614"/>
        <v>5318253</v>
      </c>
      <c r="D531" s="9">
        <f t="shared" si="614"/>
        <v>645391</v>
      </c>
      <c r="E531" s="9">
        <f t="shared" si="614"/>
        <v>1024588</v>
      </c>
      <c r="F531" s="9">
        <f t="shared" si="614"/>
        <v>896965</v>
      </c>
      <c r="G531" s="9">
        <f t="shared" si="614"/>
        <v>1931060</v>
      </c>
      <c r="H531" s="9">
        <f t="shared" si="614"/>
        <v>1102594</v>
      </c>
      <c r="I531" s="9">
        <f t="shared" si="614"/>
        <v>261200</v>
      </c>
      <c r="J531" s="9">
        <f t="shared" si="614"/>
        <v>332878</v>
      </c>
      <c r="K531" s="9">
        <f t="shared" si="614"/>
        <v>527693</v>
      </c>
      <c r="L531" s="9">
        <f t="shared" si="614"/>
        <v>1022121</v>
      </c>
      <c r="M531" s="9">
        <f t="shared" si="614"/>
        <v>355880</v>
      </c>
      <c r="N531" s="9">
        <f t="shared" si="614"/>
        <v>550424</v>
      </c>
      <c r="O531" s="9">
        <f t="shared" si="614"/>
        <v>195291</v>
      </c>
      <c r="P531" s="9">
        <f t="shared" si="614"/>
        <v>190449</v>
      </c>
      <c r="Q531" s="9">
        <f t="shared" si="614"/>
        <v>180396</v>
      </c>
      <c r="R531" s="9">
        <f t="shared" si="614"/>
        <v>1966398</v>
      </c>
      <c r="S531" s="9">
        <f t="shared" si="614"/>
        <v>1644190</v>
      </c>
      <c r="T531" s="9">
        <f t="shared" si="614"/>
        <v>678380</v>
      </c>
      <c r="U531" s="9">
        <f t="shared" si="614"/>
        <v>1173674</v>
      </c>
      <c r="V531" s="9">
        <f t="shared" si="614"/>
        <v>4004835</v>
      </c>
      <c r="W531" s="9">
        <f t="shared" si="614"/>
        <v>289746</v>
      </c>
      <c r="X531" s="9">
        <f t="shared" si="614"/>
        <v>331356</v>
      </c>
      <c r="Y531" s="9">
        <f t="shared" si="614"/>
        <v>252878</v>
      </c>
      <c r="Z531" s="9">
        <f t="shared" si="614"/>
        <v>4878812</v>
      </c>
      <c r="AA531" s="9">
        <f t="shared" si="614"/>
        <v>1221752</v>
      </c>
      <c r="AB531" s="9">
        <f t="shared" si="614"/>
        <v>508040</v>
      </c>
      <c r="AC531" s="9">
        <f t="shared" si="614"/>
        <v>2239436</v>
      </c>
      <c r="AD531" s="9">
        <f t="shared" si="614"/>
        <v>294574</v>
      </c>
      <c r="AE531" s="9">
        <f t="shared" si="614"/>
        <v>262303</v>
      </c>
      <c r="AF531" s="9">
        <f t="shared" si="614"/>
        <v>850750</v>
      </c>
      <c r="AG531" s="9">
        <f t="shared" si="614"/>
        <v>57381</v>
      </c>
      <c r="AH531" s="9">
        <f t="shared" si="614"/>
        <v>448831</v>
      </c>
      <c r="AI531" s="9">
        <f t="shared" si="614"/>
        <v>428735</v>
      </c>
      <c r="AJ531" s="9">
        <f t="shared" si="614"/>
        <v>31226558</v>
      </c>
      <c r="AL531" s="1" t="str">
        <f t="shared" si="571"/>
        <v>YE Jul-05</v>
      </c>
      <c r="AM531" s="26">
        <f t="shared" si="572"/>
        <v>5.387430148401242E-2</v>
      </c>
      <c r="AN531" s="26">
        <f t="shared" si="536"/>
        <v>0.17031185441571883</v>
      </c>
      <c r="AO531" s="26">
        <f t="shared" si="537"/>
        <v>2.0668015988185441E-2</v>
      </c>
      <c r="AP531" s="26">
        <f t="shared" si="538"/>
        <v>3.2811429296818434E-2</v>
      </c>
      <c r="AQ531" s="26">
        <f t="shared" si="539"/>
        <v>2.8724427456910236E-2</v>
      </c>
      <c r="AR531" s="26">
        <f t="shared" si="540"/>
        <v>6.1840309136857161E-2</v>
      </c>
      <c r="AS531" s="26">
        <f t="shared" si="541"/>
        <v>3.5309495205971791E-2</v>
      </c>
      <c r="AT531" s="26">
        <f t="shared" si="542"/>
        <v>8.3646747105460672E-3</v>
      </c>
      <c r="AU531" s="26">
        <f t="shared" si="543"/>
        <v>1.0660092604506715E-2</v>
      </c>
      <c r="AV531" s="26">
        <f t="shared" si="544"/>
        <v>1.6898852572864418E-2</v>
      </c>
      <c r="AW531" s="26">
        <f t="shared" si="545"/>
        <v>3.2732426032994096E-2</v>
      </c>
      <c r="AX531" s="26">
        <f t="shared" si="546"/>
        <v>1.1396709173005875E-2</v>
      </c>
      <c r="AY531" s="26">
        <f t="shared" si="547"/>
        <v>1.7626790631231275E-2</v>
      </c>
      <c r="AZ531" s="26">
        <f t="shared" si="548"/>
        <v>6.2540034031288369E-3</v>
      </c>
      <c r="BA531" s="26">
        <f t="shared" si="549"/>
        <v>6.0989430855619758E-3</v>
      </c>
      <c r="BB531" s="26">
        <f t="shared" si="550"/>
        <v>5.7770055860783629E-3</v>
      </c>
      <c r="BC531" s="26">
        <f t="shared" si="551"/>
        <v>6.2971974048500634E-2</v>
      </c>
      <c r="BD531" s="26">
        <f t="shared" si="552"/>
        <v>5.2653577765439274E-2</v>
      </c>
      <c r="BE531" s="26">
        <f t="shared" si="553"/>
        <v>2.1724456470674738E-2</v>
      </c>
      <c r="BF531" s="26">
        <f t="shared" si="554"/>
        <v>3.7585762734400632E-2</v>
      </c>
      <c r="BG531" s="26">
        <f t="shared" si="555"/>
        <v>0.12825092666313079</v>
      </c>
      <c r="BH531" s="26">
        <f t="shared" si="556"/>
        <v>9.278832460497247E-3</v>
      </c>
      <c r="BI531" s="26">
        <f t="shared" si="557"/>
        <v>1.0611352042066244E-2</v>
      </c>
      <c r="BJ531" s="26">
        <f t="shared" si="558"/>
        <v>8.0981707942322685E-3</v>
      </c>
      <c r="BK531" s="26">
        <f t="shared" si="559"/>
        <v>0.15623918588785865</v>
      </c>
      <c r="BL531" s="26">
        <f t="shared" si="560"/>
        <v>3.912541369433032E-2</v>
      </c>
      <c r="BM531" s="26">
        <f t="shared" si="561"/>
        <v>1.6269484456147874E-2</v>
      </c>
      <c r="BN531" s="26">
        <f t="shared" si="562"/>
        <v>7.1715749138922064E-2</v>
      </c>
      <c r="BO531" s="26">
        <f t="shared" si="563"/>
        <v>9.4334444417473098E-3</v>
      </c>
      <c r="BP531" s="26">
        <f t="shared" si="564"/>
        <v>8.3999972075052276E-3</v>
      </c>
      <c r="BQ531" s="26">
        <f t="shared" si="565"/>
        <v>2.7244437251137316E-2</v>
      </c>
      <c r="BR531" s="26">
        <f t="shared" si="566"/>
        <v>1.8375704424419752E-3</v>
      </c>
      <c r="BS531" s="26">
        <f t="shared" si="567"/>
        <v>1.4373374100341126E-2</v>
      </c>
      <c r="BT531" s="26">
        <f t="shared" si="568"/>
        <v>1.3729819341600185E-2</v>
      </c>
      <c r="BU531" s="26">
        <f t="shared" si="569"/>
        <v>1</v>
      </c>
    </row>
    <row r="532" spans="1:73">
      <c r="A532" s="2" t="str">
        <f>"YE "&amp;TEXT(A60,"mmm-yy")</f>
        <v>YE Aug-05</v>
      </c>
      <c r="B532" s="9">
        <f t="shared" ref="B532:AJ532" si="615">IF(OR(B49="C",B50="C",B51="C",B52="C",B53="C",B54="C",B55="C",B56="C",B57="C",B58="C",B59="C",B60="C"),"C",SUM(B49:B60))</f>
        <v>1683890</v>
      </c>
      <c r="C532" s="9">
        <f t="shared" si="615"/>
        <v>5308250</v>
      </c>
      <c r="D532" s="9">
        <f t="shared" si="615"/>
        <v>649659</v>
      </c>
      <c r="E532" s="9">
        <f t="shared" si="615"/>
        <v>1023885</v>
      </c>
      <c r="F532" s="9">
        <f t="shared" si="615"/>
        <v>899501</v>
      </c>
      <c r="G532" s="9">
        <f t="shared" si="615"/>
        <v>1918857</v>
      </c>
      <c r="H532" s="9">
        <f t="shared" si="615"/>
        <v>1096685</v>
      </c>
      <c r="I532" s="9">
        <f t="shared" si="615"/>
        <v>258514</v>
      </c>
      <c r="J532" s="9">
        <f t="shared" si="615"/>
        <v>335226</v>
      </c>
      <c r="K532" s="9">
        <f t="shared" si="615"/>
        <v>530673</v>
      </c>
      <c r="L532" s="9">
        <f t="shared" si="615"/>
        <v>1021567</v>
      </c>
      <c r="M532" s="9">
        <f t="shared" si="615"/>
        <v>358428</v>
      </c>
      <c r="N532" s="9">
        <f t="shared" si="615"/>
        <v>553836</v>
      </c>
      <c r="O532" s="9">
        <f t="shared" si="615"/>
        <v>196301</v>
      </c>
      <c r="P532" s="9">
        <f t="shared" si="615"/>
        <v>191909</v>
      </c>
      <c r="Q532" s="9">
        <f t="shared" si="615"/>
        <v>184130</v>
      </c>
      <c r="R532" s="9">
        <f t="shared" si="615"/>
        <v>1975293</v>
      </c>
      <c r="S532" s="9">
        <f t="shared" si="615"/>
        <v>1650354</v>
      </c>
      <c r="T532" s="9">
        <f t="shared" si="615"/>
        <v>679198</v>
      </c>
      <c r="U532" s="9">
        <f t="shared" si="615"/>
        <v>1175368</v>
      </c>
      <c r="V532" s="9">
        <f t="shared" si="615"/>
        <v>3999967</v>
      </c>
      <c r="W532" s="9">
        <f t="shared" si="615"/>
        <v>288382</v>
      </c>
      <c r="X532" s="9">
        <f t="shared" si="615"/>
        <v>330849</v>
      </c>
      <c r="Y532" s="9">
        <f t="shared" si="615"/>
        <v>248865</v>
      </c>
      <c r="Z532" s="9">
        <f t="shared" si="615"/>
        <v>4868059</v>
      </c>
      <c r="AA532" s="9">
        <f t="shared" si="615"/>
        <v>1221221</v>
      </c>
      <c r="AB532" s="9">
        <f t="shared" si="615"/>
        <v>508832</v>
      </c>
      <c r="AC532" s="9">
        <f t="shared" si="615"/>
        <v>2242448</v>
      </c>
      <c r="AD532" s="9">
        <f t="shared" si="615"/>
        <v>295355</v>
      </c>
      <c r="AE532" s="9">
        <f t="shared" si="615"/>
        <v>263171</v>
      </c>
      <c r="AF532" s="9">
        <f t="shared" si="615"/>
        <v>855692</v>
      </c>
      <c r="AG532" s="9">
        <f t="shared" si="615"/>
        <v>58099</v>
      </c>
      <c r="AH532" s="9">
        <f t="shared" si="615"/>
        <v>448515</v>
      </c>
      <c r="AI532" s="9">
        <f t="shared" si="615"/>
        <v>430347</v>
      </c>
      <c r="AJ532" s="9">
        <f t="shared" si="615"/>
        <v>31232909</v>
      </c>
      <c r="AL532" s="1" t="str">
        <f t="shared" si="571"/>
        <v>YE Aug-05</v>
      </c>
      <c r="AM532" s="26">
        <f t="shared" si="572"/>
        <v>5.3913966195079682E-2</v>
      </c>
      <c r="AN532" s="26">
        <f t="shared" si="536"/>
        <v>0.16995695149625673</v>
      </c>
      <c r="AO532" s="26">
        <f t="shared" si="537"/>
        <v>2.0800464023379955E-2</v>
      </c>
      <c r="AP532" s="26">
        <f t="shared" si="538"/>
        <v>3.2782249005368025E-2</v>
      </c>
      <c r="AQ532" s="26">
        <f t="shared" si="539"/>
        <v>2.8799782946891051E-2</v>
      </c>
      <c r="AR532" s="26">
        <f t="shared" si="540"/>
        <v>6.1437024646023207E-2</v>
      </c>
      <c r="AS532" s="26">
        <f t="shared" si="541"/>
        <v>3.5113123788757555E-2</v>
      </c>
      <c r="AT532" s="26">
        <f t="shared" si="542"/>
        <v>8.2769747768291456E-3</v>
      </c>
      <c r="AU532" s="26">
        <f t="shared" si="543"/>
        <v>1.0733102062315104E-2</v>
      </c>
      <c r="AV532" s="26">
        <f t="shared" si="544"/>
        <v>1.6990828487990023E-2</v>
      </c>
      <c r="AW532" s="26">
        <f t="shared" si="545"/>
        <v>3.2708032415424387E-2</v>
      </c>
      <c r="AX532" s="26">
        <f t="shared" si="546"/>
        <v>1.1475972346988236E-2</v>
      </c>
      <c r="AY532" s="26">
        <f t="shared" si="547"/>
        <v>1.773245008974348E-2</v>
      </c>
      <c r="AZ532" s="26">
        <f t="shared" si="548"/>
        <v>6.2850693798646804E-3</v>
      </c>
      <c r="BA532" s="26">
        <f t="shared" si="549"/>
        <v>6.1444484726030481E-3</v>
      </c>
      <c r="BB532" s="26">
        <f t="shared" si="550"/>
        <v>5.8953842563944335E-3</v>
      </c>
      <c r="BC532" s="26">
        <f t="shared" si="551"/>
        <v>6.3243964883322262E-2</v>
      </c>
      <c r="BD532" s="26">
        <f t="shared" si="552"/>
        <v>5.2840226954203977E-2</v>
      </c>
      <c r="BE532" s="26">
        <f t="shared" si="553"/>
        <v>2.1746229273744561E-2</v>
      </c>
      <c r="BF532" s="26">
        <f t="shared" si="554"/>
        <v>3.7632357587953143E-2</v>
      </c>
      <c r="BG532" s="26">
        <f t="shared" si="555"/>
        <v>0.12806898646552584</v>
      </c>
      <c r="BH532" s="26">
        <f t="shared" si="556"/>
        <v>9.2332737882340702E-3</v>
      </c>
      <c r="BI532" s="26">
        <f t="shared" si="557"/>
        <v>1.0592961417714885E-2</v>
      </c>
      <c r="BJ532" s="26">
        <f t="shared" si="558"/>
        <v>7.9680378154977499E-3</v>
      </c>
      <c r="BK532" s="26">
        <f t="shared" si="559"/>
        <v>0.15586313141692951</v>
      </c>
      <c r="BL532" s="26">
        <f t="shared" si="560"/>
        <v>3.9100456508870181E-2</v>
      </c>
      <c r="BM532" s="26">
        <f t="shared" si="561"/>
        <v>1.6291534035462404E-2</v>
      </c>
      <c r="BN532" s="26">
        <f t="shared" si="562"/>
        <v>7.1797602970635879E-2</v>
      </c>
      <c r="BO532" s="26">
        <f t="shared" si="563"/>
        <v>9.456531890769445E-3</v>
      </c>
      <c r="BP532" s="26">
        <f t="shared" si="564"/>
        <v>8.4260803244424008E-3</v>
      </c>
      <c r="BQ532" s="26">
        <f t="shared" si="565"/>
        <v>2.7397127817969182E-2</v>
      </c>
      <c r="BR532" s="26">
        <f t="shared" si="566"/>
        <v>1.8601853576943473E-3</v>
      </c>
      <c r="BS532" s="26">
        <f t="shared" si="567"/>
        <v>1.4360333838900501E-2</v>
      </c>
      <c r="BT532" s="26">
        <f t="shared" si="568"/>
        <v>1.3778639703397464E-2</v>
      </c>
      <c r="BU532" s="26">
        <f t="shared" si="569"/>
        <v>1</v>
      </c>
    </row>
    <row r="533" spans="1:73">
      <c r="A533" s="2" t="str">
        <f>"YE "&amp;TEXT(A61,"mmm-yy")</f>
        <v>YE Sep-05</v>
      </c>
      <c r="B533" s="9">
        <f t="shared" ref="B533:AJ533" si="616">IF(OR(B50="C",B51="C",B52="C",B53="C",B54="C",B55="C",B56="C",B57="C",B58="C",B59="C",B60="C",B61="C"),"C",SUM(B50:B61))</f>
        <v>1681188</v>
      </c>
      <c r="C533" s="9">
        <f t="shared" si="616"/>
        <v>5311604</v>
      </c>
      <c r="D533" s="9">
        <f t="shared" si="616"/>
        <v>654777</v>
      </c>
      <c r="E533" s="9">
        <f t="shared" si="616"/>
        <v>1032453</v>
      </c>
      <c r="F533" s="9">
        <f t="shared" si="616"/>
        <v>901299</v>
      </c>
      <c r="G533" s="9">
        <f t="shared" si="616"/>
        <v>1897703</v>
      </c>
      <c r="H533" s="9">
        <f t="shared" si="616"/>
        <v>1082761</v>
      </c>
      <c r="I533" s="9">
        <f t="shared" si="616"/>
        <v>258198</v>
      </c>
      <c r="J533" s="9">
        <f t="shared" si="616"/>
        <v>335070</v>
      </c>
      <c r="K533" s="9">
        <f t="shared" si="616"/>
        <v>526588</v>
      </c>
      <c r="L533" s="9">
        <f t="shared" si="616"/>
        <v>1023005</v>
      </c>
      <c r="M533" s="9">
        <f t="shared" si="616"/>
        <v>361916</v>
      </c>
      <c r="N533" s="9">
        <f t="shared" si="616"/>
        <v>552451</v>
      </c>
      <c r="O533" s="9">
        <f t="shared" si="616"/>
        <v>194964</v>
      </c>
      <c r="P533" s="9">
        <f t="shared" si="616"/>
        <v>192567</v>
      </c>
      <c r="Q533" s="9">
        <f t="shared" si="616"/>
        <v>186960</v>
      </c>
      <c r="R533" s="9">
        <f t="shared" si="616"/>
        <v>1977899</v>
      </c>
      <c r="S533" s="9">
        <f t="shared" si="616"/>
        <v>1653385</v>
      </c>
      <c r="T533" s="9">
        <f t="shared" si="616"/>
        <v>679528</v>
      </c>
      <c r="U533" s="9">
        <f t="shared" si="616"/>
        <v>1167385</v>
      </c>
      <c r="V533" s="9">
        <f t="shared" si="616"/>
        <v>3981497</v>
      </c>
      <c r="W533" s="9">
        <f t="shared" si="616"/>
        <v>282474</v>
      </c>
      <c r="X533" s="9">
        <f t="shared" si="616"/>
        <v>328102</v>
      </c>
      <c r="Y533" s="9">
        <f t="shared" si="616"/>
        <v>247526</v>
      </c>
      <c r="Z533" s="9">
        <f t="shared" si="616"/>
        <v>4839595</v>
      </c>
      <c r="AA533" s="9">
        <f t="shared" si="616"/>
        <v>1209963</v>
      </c>
      <c r="AB533" s="9">
        <f t="shared" si="616"/>
        <v>506435</v>
      </c>
      <c r="AC533" s="9">
        <f t="shared" si="616"/>
        <v>2244632</v>
      </c>
      <c r="AD533" s="9">
        <f t="shared" si="616"/>
        <v>295570</v>
      </c>
      <c r="AE533" s="9">
        <f t="shared" si="616"/>
        <v>267074</v>
      </c>
      <c r="AF533" s="9">
        <f t="shared" si="616"/>
        <v>860310</v>
      </c>
      <c r="AG533" s="9">
        <f t="shared" si="616"/>
        <v>58585</v>
      </c>
      <c r="AH533" s="9">
        <f t="shared" si="616"/>
        <v>444246</v>
      </c>
      <c r="AI533" s="9">
        <f t="shared" si="616"/>
        <v>431751</v>
      </c>
      <c r="AJ533" s="9">
        <f t="shared" si="616"/>
        <v>31176477</v>
      </c>
      <c r="AL533" s="1" t="str">
        <f t="shared" si="571"/>
        <v>YE Sep-05</v>
      </c>
      <c r="AM533" s="26">
        <f t="shared" si="572"/>
        <v>5.392488702299493E-2</v>
      </c>
      <c r="AN533" s="26">
        <f t="shared" si="536"/>
        <v>0.17037216873478039</v>
      </c>
      <c r="AO533" s="26">
        <f t="shared" si="537"/>
        <v>2.1002276812739296E-2</v>
      </c>
      <c r="AP533" s="26">
        <f t="shared" si="538"/>
        <v>3.3116410170398666E-2</v>
      </c>
      <c r="AQ533" s="26">
        <f t="shared" si="539"/>
        <v>2.8909584620481654E-2</v>
      </c>
      <c r="AR533" s="26">
        <f t="shared" si="540"/>
        <v>6.0869706349437752E-2</v>
      </c>
      <c r="AS533" s="26">
        <f t="shared" si="541"/>
        <v>3.4730062668722958E-2</v>
      </c>
      <c r="AT533" s="26">
        <f t="shared" si="542"/>
        <v>8.2818209382670149E-3</v>
      </c>
      <c r="AU533" s="26">
        <f t="shared" si="543"/>
        <v>1.0747526091546521E-2</v>
      </c>
      <c r="AV533" s="26">
        <f t="shared" si="544"/>
        <v>1.6890555016848118E-2</v>
      </c>
      <c r="AW533" s="26">
        <f t="shared" si="545"/>
        <v>3.2813361176120062E-2</v>
      </c>
      <c r="AX533" s="26">
        <f t="shared" si="546"/>
        <v>1.1608624027660341E-2</v>
      </c>
      <c r="AY533" s="26">
        <f t="shared" si="547"/>
        <v>1.7720122770767205E-2</v>
      </c>
      <c r="AZ533" s="26">
        <f t="shared" si="548"/>
        <v>6.2535609780412331E-3</v>
      </c>
      <c r="BA533" s="26">
        <f t="shared" si="549"/>
        <v>6.1766760881930309E-3</v>
      </c>
      <c r="BB533" s="26">
        <f t="shared" si="550"/>
        <v>5.9968289553691398E-3</v>
      </c>
      <c r="BC533" s="26">
        <f t="shared" si="551"/>
        <v>6.3442030348714512E-2</v>
      </c>
      <c r="BD533" s="26">
        <f t="shared" si="552"/>
        <v>5.3033092866779014E-2</v>
      </c>
      <c r="BE533" s="26">
        <f t="shared" si="553"/>
        <v>2.1796176649465558E-2</v>
      </c>
      <c r="BF533" s="26">
        <f t="shared" si="554"/>
        <v>3.744441682746899E-2</v>
      </c>
      <c r="BG533" s="26">
        <f t="shared" si="555"/>
        <v>0.12770836807507147</v>
      </c>
      <c r="BH533" s="26">
        <f t="shared" si="556"/>
        <v>9.0604849290700801E-3</v>
      </c>
      <c r="BI533" s="26">
        <f t="shared" si="557"/>
        <v>1.052402425071954E-2</v>
      </c>
      <c r="BJ533" s="26">
        <f t="shared" si="558"/>
        <v>7.9395115747042232E-3</v>
      </c>
      <c r="BK533" s="26">
        <f t="shared" si="559"/>
        <v>0.15523226052770492</v>
      </c>
      <c r="BL533" s="26">
        <f t="shared" si="560"/>
        <v>3.8810125980558996E-2</v>
      </c>
      <c r="BM533" s="26">
        <f t="shared" si="561"/>
        <v>1.6244138168658377E-2</v>
      </c>
      <c r="BN533" s="26">
        <f t="shared" si="562"/>
        <v>7.1997615381622498E-2</v>
      </c>
      <c r="BO533" s="26">
        <f t="shared" si="563"/>
        <v>9.4805452200388135E-3</v>
      </c>
      <c r="BP533" s="26">
        <f t="shared" si="564"/>
        <v>8.5665227665075814E-3</v>
      </c>
      <c r="BQ533" s="26">
        <f t="shared" si="565"/>
        <v>2.7594843381437872E-2</v>
      </c>
      <c r="BR533" s="26">
        <f t="shared" si="566"/>
        <v>1.8791411229690897E-3</v>
      </c>
      <c r="BS533" s="26">
        <f t="shared" si="567"/>
        <v>1.4249397069463621E-2</v>
      </c>
      <c r="BT533" s="26">
        <f t="shared" si="568"/>
        <v>1.3848614133020867E-2</v>
      </c>
      <c r="BU533" s="26">
        <f t="shared" si="569"/>
        <v>1</v>
      </c>
    </row>
    <row r="534" spans="1:73">
      <c r="A534" s="2" t="str">
        <f>"YE "&amp;TEXT(A62,"mmm-yy")</f>
        <v>YE Oct-05</v>
      </c>
      <c r="B534" s="9">
        <f t="shared" ref="B534:AJ534" si="617">IF(OR(B51="C",B52="C",B53="C",B54="C",B55="C",B56="C",B57="C",B58="C",B59="C",B60="C",B61="C",B62="C"),"C",SUM(B51:B62))</f>
        <v>1682488</v>
      </c>
      <c r="C534" s="9">
        <f t="shared" si="617"/>
        <v>5289056</v>
      </c>
      <c r="D534" s="9">
        <f t="shared" si="617"/>
        <v>658309</v>
      </c>
      <c r="E534" s="9">
        <f t="shared" si="617"/>
        <v>1036874</v>
      </c>
      <c r="F534" s="9">
        <f t="shared" si="617"/>
        <v>907713</v>
      </c>
      <c r="G534" s="9">
        <f t="shared" si="617"/>
        <v>1890430</v>
      </c>
      <c r="H534" s="9">
        <f t="shared" si="617"/>
        <v>1080834</v>
      </c>
      <c r="I534" s="9">
        <f t="shared" si="617"/>
        <v>259008</v>
      </c>
      <c r="J534" s="9">
        <f t="shared" si="617"/>
        <v>336191</v>
      </c>
      <c r="K534" s="9">
        <f t="shared" si="617"/>
        <v>529865</v>
      </c>
      <c r="L534" s="9">
        <f t="shared" si="617"/>
        <v>1036979</v>
      </c>
      <c r="M534" s="9">
        <f t="shared" si="617"/>
        <v>359055</v>
      </c>
      <c r="N534" s="9">
        <f t="shared" si="617"/>
        <v>555992</v>
      </c>
      <c r="O534" s="9">
        <f t="shared" si="617"/>
        <v>195203</v>
      </c>
      <c r="P534" s="9">
        <f t="shared" si="617"/>
        <v>194013</v>
      </c>
      <c r="Q534" s="9">
        <f t="shared" si="617"/>
        <v>190514</v>
      </c>
      <c r="R534" s="9">
        <f t="shared" si="617"/>
        <v>1990838</v>
      </c>
      <c r="S534" s="9">
        <f t="shared" si="617"/>
        <v>1663698</v>
      </c>
      <c r="T534" s="9">
        <f t="shared" si="617"/>
        <v>683985</v>
      </c>
      <c r="U534" s="9">
        <f t="shared" si="617"/>
        <v>1171276</v>
      </c>
      <c r="V534" s="9">
        <f t="shared" si="617"/>
        <v>3985975</v>
      </c>
      <c r="W534" s="9">
        <f t="shared" si="617"/>
        <v>282921</v>
      </c>
      <c r="X534" s="9">
        <f t="shared" si="617"/>
        <v>331263</v>
      </c>
      <c r="Y534" s="9">
        <f t="shared" si="617"/>
        <v>244366</v>
      </c>
      <c r="Z534" s="9">
        <f t="shared" si="617"/>
        <v>4844522</v>
      </c>
      <c r="AA534" s="9">
        <f t="shared" si="617"/>
        <v>1215051</v>
      </c>
      <c r="AB534" s="9">
        <f t="shared" si="617"/>
        <v>505605</v>
      </c>
      <c r="AC534" s="9">
        <f t="shared" si="617"/>
        <v>2245473</v>
      </c>
      <c r="AD534" s="9">
        <f t="shared" si="617"/>
        <v>295273</v>
      </c>
      <c r="AE534" s="9">
        <f t="shared" si="617"/>
        <v>269397</v>
      </c>
      <c r="AF534" s="9">
        <f t="shared" si="617"/>
        <v>864690</v>
      </c>
      <c r="AG534" s="9">
        <f t="shared" si="617"/>
        <v>60154</v>
      </c>
      <c r="AH534" s="9">
        <f t="shared" si="617"/>
        <v>439699</v>
      </c>
      <c r="AI534" s="9">
        <f t="shared" si="617"/>
        <v>435644</v>
      </c>
      <c r="AJ534" s="9">
        <f t="shared" si="617"/>
        <v>31224131</v>
      </c>
      <c r="AL534" s="1" t="str">
        <f t="shared" si="571"/>
        <v>YE Oct-05</v>
      </c>
      <c r="AM534" s="26">
        <f t="shared" si="572"/>
        <v>5.3884221789871428E-2</v>
      </c>
      <c r="AN534" s="26">
        <f t="shared" si="536"/>
        <v>0.16939001440904791</v>
      </c>
      <c r="AO534" s="26">
        <f t="shared" si="537"/>
        <v>2.1083340958312019E-2</v>
      </c>
      <c r="AP534" s="26">
        <f t="shared" si="538"/>
        <v>3.3207457398894462E-2</v>
      </c>
      <c r="AQ534" s="26">
        <f t="shared" si="539"/>
        <v>2.9070881107948209E-2</v>
      </c>
      <c r="AR534" s="26">
        <f t="shared" si="540"/>
        <v>6.0543878707144803E-2</v>
      </c>
      <c r="AS534" s="26">
        <f t="shared" si="541"/>
        <v>3.4615342857740379E-2</v>
      </c>
      <c r="AT534" s="26">
        <f t="shared" si="542"/>
        <v>8.2951227689891521E-3</v>
      </c>
      <c r="AU534" s="26">
        <f t="shared" si="543"/>
        <v>1.0767025029455583E-2</v>
      </c>
      <c r="AV534" s="26">
        <f t="shared" si="544"/>
        <v>1.6969727676328285E-2</v>
      </c>
      <c r="AW534" s="26">
        <f t="shared" si="545"/>
        <v>3.3210820182633743E-2</v>
      </c>
      <c r="AX534" s="26">
        <f t="shared" si="546"/>
        <v>1.1499279195312113E-2</v>
      </c>
      <c r="AY534" s="26">
        <f t="shared" si="547"/>
        <v>1.780648435019697E-2</v>
      </c>
      <c r="AZ534" s="26">
        <f t="shared" si="548"/>
        <v>6.2516711834190034E-3</v>
      </c>
      <c r="BA534" s="26">
        <f t="shared" si="549"/>
        <v>6.2135596343738117E-3</v>
      </c>
      <c r="BB534" s="26">
        <f t="shared" si="550"/>
        <v>6.1014988695762265E-3</v>
      </c>
      <c r="BC534" s="26">
        <f t="shared" si="551"/>
        <v>6.3759596704228538E-2</v>
      </c>
      <c r="BD534" s="26">
        <f t="shared" si="552"/>
        <v>5.328244363309903E-2</v>
      </c>
      <c r="BE534" s="26">
        <f t="shared" si="553"/>
        <v>2.1905653675357691E-2</v>
      </c>
      <c r="BF534" s="26">
        <f t="shared" si="554"/>
        <v>3.751188463819858E-2</v>
      </c>
      <c r="BG534" s="26">
        <f t="shared" si="555"/>
        <v>0.12765687538269679</v>
      </c>
      <c r="BH534" s="26">
        <f t="shared" si="556"/>
        <v>9.0609727457266944E-3</v>
      </c>
      <c r="BI534" s="26">
        <f t="shared" si="557"/>
        <v>1.0609198379291964E-2</v>
      </c>
      <c r="BJ534" s="26">
        <f t="shared" si="558"/>
        <v>7.8261905831742765E-3</v>
      </c>
      <c r="BK534" s="26">
        <f t="shared" si="559"/>
        <v>0.15515314101135433</v>
      </c>
      <c r="BL534" s="26">
        <f t="shared" si="560"/>
        <v>3.8913845192360998E-2</v>
      </c>
      <c r="BM534" s="26">
        <f t="shared" si="561"/>
        <v>1.6192764499995214E-2</v>
      </c>
      <c r="BN534" s="26">
        <f t="shared" si="562"/>
        <v>7.1914667537104557E-2</v>
      </c>
      <c r="BO534" s="26">
        <f t="shared" si="563"/>
        <v>9.4565642195134272E-3</v>
      </c>
      <c r="BP534" s="26">
        <f t="shared" si="564"/>
        <v>8.6278462001072188E-3</v>
      </c>
      <c r="BQ534" s="26">
        <f t="shared" si="565"/>
        <v>2.7693004490661404E-2</v>
      </c>
      <c r="BR534" s="26">
        <f t="shared" si="566"/>
        <v>1.9265227909785543E-3</v>
      </c>
      <c r="BS534" s="26">
        <f t="shared" si="567"/>
        <v>1.4082025213127628E-2</v>
      </c>
      <c r="BT534" s="26">
        <f t="shared" si="568"/>
        <v>1.3952157707767752E-2</v>
      </c>
      <c r="BU534" s="26">
        <f t="shared" si="569"/>
        <v>1</v>
      </c>
    </row>
    <row r="535" spans="1:73">
      <c r="A535" s="2" t="str">
        <f>"YE "&amp;TEXT(A63,"mmm-yy")</f>
        <v>YE Nov-05</v>
      </c>
      <c r="B535" s="9">
        <f t="shared" ref="B535:AJ535" si="618">IF(OR(B52="C",B53="C",B54="C",B55="C",B56="C",B57="C",B58="C",B59="C",B60="C",B61="C",B62="C",B63="C"),"C",SUM(B52:B63))</f>
        <v>1678983</v>
      </c>
      <c r="C535" s="9">
        <f t="shared" si="618"/>
        <v>5284732</v>
      </c>
      <c r="D535" s="9">
        <f t="shared" si="618"/>
        <v>657792</v>
      </c>
      <c r="E535" s="9">
        <f t="shared" si="618"/>
        <v>1035777</v>
      </c>
      <c r="F535" s="9">
        <f t="shared" si="618"/>
        <v>909955</v>
      </c>
      <c r="G535" s="9">
        <f t="shared" si="618"/>
        <v>1886336</v>
      </c>
      <c r="H535" s="9">
        <f t="shared" si="618"/>
        <v>1077621</v>
      </c>
      <c r="I535" s="9">
        <f t="shared" si="618"/>
        <v>257340</v>
      </c>
      <c r="J535" s="9">
        <f t="shared" si="618"/>
        <v>334979</v>
      </c>
      <c r="K535" s="9">
        <f t="shared" si="618"/>
        <v>528476</v>
      </c>
      <c r="L535" s="9">
        <f t="shared" si="618"/>
        <v>1035875</v>
      </c>
      <c r="M535" s="9">
        <f t="shared" si="618"/>
        <v>354720</v>
      </c>
      <c r="N535" s="9">
        <f t="shared" si="618"/>
        <v>558837</v>
      </c>
      <c r="O535" s="9">
        <f t="shared" si="618"/>
        <v>193292</v>
      </c>
      <c r="P535" s="9">
        <f t="shared" si="618"/>
        <v>196063</v>
      </c>
      <c r="Q535" s="9">
        <f t="shared" si="618"/>
        <v>196050</v>
      </c>
      <c r="R535" s="9">
        <f t="shared" si="618"/>
        <v>1996823</v>
      </c>
      <c r="S535" s="9">
        <f t="shared" si="618"/>
        <v>1669155</v>
      </c>
      <c r="T535" s="9">
        <f t="shared" si="618"/>
        <v>680671</v>
      </c>
      <c r="U535" s="9">
        <f t="shared" si="618"/>
        <v>1172768</v>
      </c>
      <c r="V535" s="9">
        <f t="shared" si="618"/>
        <v>3958896</v>
      </c>
      <c r="W535" s="9">
        <f t="shared" si="618"/>
        <v>282217</v>
      </c>
      <c r="X535" s="9">
        <f t="shared" si="618"/>
        <v>331481</v>
      </c>
      <c r="Y535" s="9">
        <f t="shared" si="618"/>
        <v>243070</v>
      </c>
      <c r="Z535" s="9">
        <f t="shared" si="618"/>
        <v>4815660</v>
      </c>
      <c r="AA535" s="9">
        <f t="shared" si="618"/>
        <v>1213944</v>
      </c>
      <c r="AB535" s="9">
        <f t="shared" si="618"/>
        <v>506008</v>
      </c>
      <c r="AC535" s="9">
        <f t="shared" si="618"/>
        <v>2252836</v>
      </c>
      <c r="AD535" s="9">
        <f t="shared" si="618"/>
        <v>293578</v>
      </c>
      <c r="AE535" s="9">
        <f t="shared" si="618"/>
        <v>268532</v>
      </c>
      <c r="AF535" s="9">
        <f t="shared" si="618"/>
        <v>870413</v>
      </c>
      <c r="AG535" s="9">
        <f t="shared" si="618"/>
        <v>60926</v>
      </c>
      <c r="AH535" s="9">
        <f t="shared" si="618"/>
        <v>434667</v>
      </c>
      <c r="AI535" s="9">
        <f t="shared" si="618"/>
        <v>437038</v>
      </c>
      <c r="AJ535" s="9">
        <f t="shared" si="618"/>
        <v>31190691</v>
      </c>
      <c r="AL535" s="1" t="str">
        <f t="shared" si="571"/>
        <v>YE Nov-05</v>
      </c>
      <c r="AM535" s="26">
        <f t="shared" si="572"/>
        <v>5.3829618587161149E-2</v>
      </c>
      <c r="AN535" s="26">
        <f t="shared" si="536"/>
        <v>0.16943298883631658</v>
      </c>
      <c r="AO535" s="26">
        <f t="shared" si="537"/>
        <v>2.1089369260847732E-2</v>
      </c>
      <c r="AP535" s="26">
        <f t="shared" si="538"/>
        <v>3.3207888853760886E-2</v>
      </c>
      <c r="AQ535" s="26">
        <f t="shared" si="539"/>
        <v>2.9173928849476276E-2</v>
      </c>
      <c r="AR535" s="26">
        <f t="shared" si="540"/>
        <v>6.047753158145807E-2</v>
      </c>
      <c r="AS535" s="26">
        <f t="shared" si="541"/>
        <v>3.4549442973225569E-2</v>
      </c>
      <c r="AT535" s="26">
        <f t="shared" si="542"/>
        <v>8.250538598199058E-3</v>
      </c>
      <c r="AU535" s="26">
        <f t="shared" si="543"/>
        <v>1.0739710768190419E-2</v>
      </c>
      <c r="AV535" s="26">
        <f t="shared" si="544"/>
        <v>1.6943388654005773E-2</v>
      </c>
      <c r="AW535" s="26">
        <f t="shared" si="545"/>
        <v>3.321103081685494E-2</v>
      </c>
      <c r="AX535" s="26">
        <f t="shared" si="546"/>
        <v>1.1372623966554637E-2</v>
      </c>
      <c r="AY535" s="26">
        <f t="shared" si="547"/>
        <v>1.7916788057052022E-2</v>
      </c>
      <c r="AZ535" s="26">
        <f t="shared" si="548"/>
        <v>6.1971054119961625E-3</v>
      </c>
      <c r="BA535" s="26">
        <f t="shared" si="549"/>
        <v>6.285946021522896E-3</v>
      </c>
      <c r="BB535" s="26">
        <f t="shared" si="550"/>
        <v>6.2855292305002159E-3</v>
      </c>
      <c r="BC535" s="26">
        <f t="shared" si="551"/>
        <v>6.4019838483219238E-2</v>
      </c>
      <c r="BD535" s="26">
        <f t="shared" si="552"/>
        <v>5.3514524574014725E-2</v>
      </c>
      <c r="BE535" s="26">
        <f t="shared" si="553"/>
        <v>2.1822889399917431E-2</v>
      </c>
      <c r="BF535" s="26">
        <f t="shared" si="554"/>
        <v>3.7599936468223807E-2</v>
      </c>
      <c r="BG535" s="26">
        <f t="shared" si="555"/>
        <v>0.12692556250196574</v>
      </c>
      <c r="BH535" s="26">
        <f t="shared" si="556"/>
        <v>9.0481163113699525E-3</v>
      </c>
      <c r="BI535" s="26">
        <f t="shared" si="557"/>
        <v>1.0627561922241478E-2</v>
      </c>
      <c r="BJ535" s="26">
        <f t="shared" si="558"/>
        <v>7.7930302986875151E-3</v>
      </c>
      <c r="BK535" s="26">
        <f t="shared" si="559"/>
        <v>0.15439414279087307</v>
      </c>
      <c r="BL535" s="26">
        <f t="shared" si="560"/>
        <v>3.8920073941292294E-2</v>
      </c>
      <c r="BM535" s="26">
        <f t="shared" si="561"/>
        <v>1.6223045523422356E-2</v>
      </c>
      <c r="BN535" s="26">
        <f t="shared" si="562"/>
        <v>7.2227832336257E-2</v>
      </c>
      <c r="BO535" s="26">
        <f t="shared" si="563"/>
        <v>9.4123596043447708E-3</v>
      </c>
      <c r="BP535" s="26">
        <f t="shared" si="564"/>
        <v>8.6093636078790302E-3</v>
      </c>
      <c r="BQ535" s="26">
        <f t="shared" si="565"/>
        <v>2.7906178801873932E-2</v>
      </c>
      <c r="BR535" s="26">
        <f t="shared" si="566"/>
        <v>1.9533392190637907E-3</v>
      </c>
      <c r="BS535" s="26">
        <f t="shared" si="567"/>
        <v>1.3935792573495727E-2</v>
      </c>
      <c r="BT535" s="26">
        <f t="shared" si="568"/>
        <v>1.4011808843863062E-2</v>
      </c>
      <c r="BU535" s="26">
        <f t="shared" si="569"/>
        <v>1</v>
      </c>
    </row>
    <row r="536" spans="1:73">
      <c r="A536" s="2" t="str">
        <f>"YE "&amp;TEXT(A64,"mmm-yy")</f>
        <v>YE Dec-05</v>
      </c>
      <c r="B536" s="9">
        <f t="shared" ref="B536:AJ536" si="619">IF(OR(B53="C",B54="C",B55="C",B56="C",B57="C",B58="C",B59="C",B60="C",B61="C",B62="C",B63="C",B64="C"),"C",SUM(B53:B64))</f>
        <v>1656439</v>
      </c>
      <c r="C536" s="9">
        <f t="shared" si="619"/>
        <v>5263071</v>
      </c>
      <c r="D536" s="9">
        <f t="shared" si="619"/>
        <v>650474</v>
      </c>
      <c r="E536" s="9">
        <f t="shared" si="619"/>
        <v>1032564</v>
      </c>
      <c r="F536" s="9">
        <f t="shared" si="619"/>
        <v>917609</v>
      </c>
      <c r="G536" s="9">
        <f t="shared" si="619"/>
        <v>1872429</v>
      </c>
      <c r="H536" s="9">
        <f t="shared" si="619"/>
        <v>1074056</v>
      </c>
      <c r="I536" s="9">
        <f t="shared" si="619"/>
        <v>256623</v>
      </c>
      <c r="J536" s="9">
        <f t="shared" si="619"/>
        <v>335156</v>
      </c>
      <c r="K536" s="9">
        <f t="shared" si="619"/>
        <v>533914</v>
      </c>
      <c r="L536" s="9">
        <f t="shared" si="619"/>
        <v>1033604</v>
      </c>
      <c r="M536" s="9">
        <f t="shared" si="619"/>
        <v>357554</v>
      </c>
      <c r="N536" s="9">
        <f t="shared" si="619"/>
        <v>557266</v>
      </c>
      <c r="O536" s="9">
        <f t="shared" si="619"/>
        <v>191687</v>
      </c>
      <c r="P536" s="9">
        <f t="shared" si="619"/>
        <v>196942</v>
      </c>
      <c r="Q536" s="9">
        <f t="shared" si="619"/>
        <v>193290</v>
      </c>
      <c r="R536" s="9">
        <f t="shared" si="619"/>
        <v>1998262</v>
      </c>
      <c r="S536" s="9">
        <f t="shared" si="619"/>
        <v>1671534</v>
      </c>
      <c r="T536" s="9">
        <f t="shared" si="619"/>
        <v>680775</v>
      </c>
      <c r="U536" s="9">
        <f t="shared" si="619"/>
        <v>1161790</v>
      </c>
      <c r="V536" s="9">
        <f t="shared" si="619"/>
        <v>3933044</v>
      </c>
      <c r="W536" s="9">
        <f t="shared" si="619"/>
        <v>280669</v>
      </c>
      <c r="X536" s="9">
        <f t="shared" si="619"/>
        <v>333470</v>
      </c>
      <c r="Y536" s="9">
        <f t="shared" si="619"/>
        <v>243637</v>
      </c>
      <c r="Z536" s="9">
        <f t="shared" si="619"/>
        <v>4790818</v>
      </c>
      <c r="AA536" s="9">
        <f t="shared" si="619"/>
        <v>1209842</v>
      </c>
      <c r="AB536" s="9">
        <f t="shared" si="619"/>
        <v>506082</v>
      </c>
      <c r="AC536" s="9">
        <f t="shared" si="619"/>
        <v>2256738</v>
      </c>
      <c r="AD536" s="9">
        <f t="shared" si="619"/>
        <v>291950</v>
      </c>
      <c r="AE536" s="9">
        <f t="shared" si="619"/>
        <v>273375</v>
      </c>
      <c r="AF536" s="9">
        <f t="shared" si="619"/>
        <v>872060</v>
      </c>
      <c r="AG536" s="9">
        <f t="shared" si="619"/>
        <v>62054</v>
      </c>
      <c r="AH536" s="9">
        <f t="shared" si="619"/>
        <v>427708</v>
      </c>
      <c r="AI536" s="9">
        <f t="shared" si="619"/>
        <v>433371</v>
      </c>
      <c r="AJ536" s="9">
        <f t="shared" si="619"/>
        <v>31087501</v>
      </c>
      <c r="AL536" s="1" t="str">
        <f t="shared" si="571"/>
        <v>YE Dec-05</v>
      </c>
      <c r="AM536" s="26">
        <f t="shared" si="572"/>
        <v>5.3283118511198442E-2</v>
      </c>
      <c r="AN536" s="26">
        <f t="shared" si="536"/>
        <v>0.16929861940334157</v>
      </c>
      <c r="AO536" s="26">
        <f t="shared" si="537"/>
        <v>2.0923971984753615E-2</v>
      </c>
      <c r="AP536" s="26">
        <f t="shared" si="538"/>
        <v>3.3214763708411303E-2</v>
      </c>
      <c r="AQ536" s="26">
        <f t="shared" si="539"/>
        <v>2.951697532715801E-2</v>
      </c>
      <c r="AR536" s="26">
        <f t="shared" si="540"/>
        <v>6.0230926892451082E-2</v>
      </c>
      <c r="AS536" s="26">
        <f t="shared" si="541"/>
        <v>3.4549448024143205E-2</v>
      </c>
      <c r="AT536" s="26">
        <f t="shared" si="542"/>
        <v>8.254861013112633E-3</v>
      </c>
      <c r="AU536" s="26">
        <f t="shared" si="543"/>
        <v>1.0781053131289003E-2</v>
      </c>
      <c r="AV536" s="26">
        <f t="shared" si="544"/>
        <v>1.7174555137127297E-2</v>
      </c>
      <c r="AW536" s="26">
        <f t="shared" si="545"/>
        <v>3.324821766793027E-2</v>
      </c>
      <c r="AX536" s="26">
        <f t="shared" si="546"/>
        <v>1.1501535617160092E-2</v>
      </c>
      <c r="AY536" s="26">
        <f t="shared" si="547"/>
        <v>1.7925725197403292E-2</v>
      </c>
      <c r="AZ536" s="26">
        <f t="shared" si="548"/>
        <v>6.1660472483780543E-3</v>
      </c>
      <c r="BA536" s="26">
        <f t="shared" si="549"/>
        <v>6.3350862457551673E-3</v>
      </c>
      <c r="BB536" s="26">
        <f t="shared" si="550"/>
        <v>6.217611380213546E-3</v>
      </c>
      <c r="BC536" s="26">
        <f t="shared" si="551"/>
        <v>6.427863082336531E-2</v>
      </c>
      <c r="BD536" s="26">
        <f t="shared" si="552"/>
        <v>5.3768683433255055E-2</v>
      </c>
      <c r="BE536" s="26">
        <f t="shared" si="553"/>
        <v>2.1898672395700123E-2</v>
      </c>
      <c r="BF536" s="26">
        <f t="shared" si="554"/>
        <v>3.7371611182256174E-2</v>
      </c>
      <c r="BG536" s="26">
        <f t="shared" si="555"/>
        <v>0.12651528342532262</v>
      </c>
      <c r="BH536" s="26">
        <f t="shared" si="556"/>
        <v>9.0283551579137863E-3</v>
      </c>
      <c r="BI536" s="26">
        <f t="shared" si="557"/>
        <v>1.0726819116145746E-2</v>
      </c>
      <c r="BJ536" s="26">
        <f t="shared" si="558"/>
        <v>7.8371368608882389E-3</v>
      </c>
      <c r="BK536" s="26">
        <f t="shared" si="559"/>
        <v>0.15410753022573284</v>
      </c>
      <c r="BL536" s="26">
        <f t="shared" si="560"/>
        <v>3.891731278110775E-2</v>
      </c>
      <c r="BM536" s="26">
        <f t="shared" si="561"/>
        <v>1.6279275712769579E-2</v>
      </c>
      <c r="BN536" s="26">
        <f t="shared" si="562"/>
        <v>7.2593097785505503E-2</v>
      </c>
      <c r="BO536" s="26">
        <f t="shared" si="563"/>
        <v>9.3912341168883272E-3</v>
      </c>
      <c r="BP536" s="26">
        <f t="shared" si="564"/>
        <v>8.7937270995182282E-3</v>
      </c>
      <c r="BQ536" s="26">
        <f t="shared" si="565"/>
        <v>2.8051788402033345E-2</v>
      </c>
      <c r="BR536" s="26">
        <f t="shared" si="566"/>
        <v>1.9961076961445053E-3</v>
      </c>
      <c r="BS536" s="26">
        <f t="shared" si="567"/>
        <v>1.3758198190327361E-2</v>
      </c>
      <c r="BT536" s="26">
        <f t="shared" si="568"/>
        <v>1.3940361433361916E-2</v>
      </c>
      <c r="BU536" s="26">
        <f t="shared" si="569"/>
        <v>1</v>
      </c>
    </row>
    <row r="537" spans="1:73">
      <c r="A537" s="2" t="str">
        <f>"YE "&amp;TEXT(A65,"mmm-yy")</f>
        <v>YE Jan-06</v>
      </c>
      <c r="B537" s="9">
        <f t="shared" ref="B537:AJ537" si="620">IF(OR(B54="C",B55="C",B56="C",B57="C",B58="C",B59="C",B60="C",B61="C",B62="C",B63="C",B64="C",B65="C"),"C",SUM(B54:B65))</f>
        <v>1639922</v>
      </c>
      <c r="C537" s="9">
        <f t="shared" si="620"/>
        <v>5219626</v>
      </c>
      <c r="D537" s="9">
        <f t="shared" si="620"/>
        <v>645047</v>
      </c>
      <c r="E537" s="9">
        <f t="shared" si="620"/>
        <v>1032632</v>
      </c>
      <c r="F537" s="9">
        <f t="shared" si="620"/>
        <v>907108</v>
      </c>
      <c r="G537" s="9">
        <f t="shared" si="620"/>
        <v>1853394</v>
      </c>
      <c r="H537" s="9">
        <f t="shared" si="620"/>
        <v>1060852</v>
      </c>
      <c r="I537" s="9">
        <f t="shared" si="620"/>
        <v>238952</v>
      </c>
      <c r="J537" s="9">
        <f t="shared" si="620"/>
        <v>342007</v>
      </c>
      <c r="K537" s="9">
        <f t="shared" si="620"/>
        <v>544155</v>
      </c>
      <c r="L537" s="9">
        <f t="shared" si="620"/>
        <v>1022072</v>
      </c>
      <c r="M537" s="9">
        <f t="shared" si="620"/>
        <v>356454</v>
      </c>
      <c r="N537" s="9">
        <f t="shared" si="620"/>
        <v>552719</v>
      </c>
      <c r="O537" s="9">
        <f t="shared" si="620"/>
        <v>194680</v>
      </c>
      <c r="P537" s="9">
        <f t="shared" si="620"/>
        <v>198737</v>
      </c>
      <c r="Q537" s="9">
        <f t="shared" si="620"/>
        <v>194824</v>
      </c>
      <c r="R537" s="9">
        <f t="shared" si="620"/>
        <v>2005728</v>
      </c>
      <c r="S537" s="9">
        <f t="shared" si="620"/>
        <v>1672146</v>
      </c>
      <c r="T537" s="9">
        <f t="shared" si="620"/>
        <v>683065</v>
      </c>
      <c r="U537" s="9">
        <f t="shared" si="620"/>
        <v>1177851</v>
      </c>
      <c r="V537" s="9">
        <f t="shared" si="620"/>
        <v>3915620</v>
      </c>
      <c r="W537" s="9">
        <f t="shared" si="620"/>
        <v>278396</v>
      </c>
      <c r="X537" s="9">
        <f t="shared" si="620"/>
        <v>333247</v>
      </c>
      <c r="Y537" s="9">
        <f t="shared" si="620"/>
        <v>247687</v>
      </c>
      <c r="Z537" s="9">
        <f t="shared" si="620"/>
        <v>4774947</v>
      </c>
      <c r="AA537" s="9">
        <f t="shared" si="620"/>
        <v>1211707</v>
      </c>
      <c r="AB537" s="9">
        <f t="shared" si="620"/>
        <v>512266</v>
      </c>
      <c r="AC537" s="9">
        <f t="shared" si="620"/>
        <v>2268703</v>
      </c>
      <c r="AD537" s="9">
        <f t="shared" si="620"/>
        <v>290512</v>
      </c>
      <c r="AE537" s="9">
        <f t="shared" si="620"/>
        <v>278611</v>
      </c>
      <c r="AF537" s="9">
        <f t="shared" si="620"/>
        <v>877833</v>
      </c>
      <c r="AG537" s="9">
        <f t="shared" si="620"/>
        <v>63880</v>
      </c>
      <c r="AH537" s="9">
        <f t="shared" si="620"/>
        <v>419899</v>
      </c>
      <c r="AI537" s="9">
        <f t="shared" si="620"/>
        <v>439475</v>
      </c>
      <c r="AJ537" s="9">
        <f t="shared" si="620"/>
        <v>31007658</v>
      </c>
      <c r="AL537" s="1" t="str">
        <f t="shared" si="571"/>
        <v>YE Jan-06</v>
      </c>
      <c r="AM537" s="26">
        <f t="shared" si="572"/>
        <v>5.2887644723119687E-2</v>
      </c>
      <c r="AN537" s="26">
        <f t="shared" si="536"/>
        <v>0.16833344846618212</v>
      </c>
      <c r="AO537" s="26">
        <f t="shared" si="537"/>
        <v>2.0802828772169765E-2</v>
      </c>
      <c r="AP537" s="26">
        <f t="shared" si="538"/>
        <v>3.3302482889871914E-2</v>
      </c>
      <c r="AQ537" s="26">
        <f t="shared" si="539"/>
        <v>2.9254321625967365E-2</v>
      </c>
      <c r="AR537" s="26">
        <f t="shared" si="540"/>
        <v>5.9772137579690798E-2</v>
      </c>
      <c r="AS537" s="26">
        <f t="shared" si="541"/>
        <v>3.4212580647013068E-2</v>
      </c>
      <c r="AT537" s="26">
        <f t="shared" si="542"/>
        <v>7.7062253460096859E-3</v>
      </c>
      <c r="AU537" s="26">
        <f t="shared" si="543"/>
        <v>1.102975916465539E-2</v>
      </c>
      <c r="AV537" s="26">
        <f t="shared" si="544"/>
        <v>1.7549051914852776E-2</v>
      </c>
      <c r="AW537" s="26">
        <f t="shared" si="545"/>
        <v>3.2961921858142271E-2</v>
      </c>
      <c r="AX537" s="26">
        <f t="shared" si="546"/>
        <v>1.149567632615143E-2</v>
      </c>
      <c r="AY537" s="26">
        <f t="shared" si="547"/>
        <v>1.7825241751569885E-2</v>
      </c>
      <c r="AZ537" s="26">
        <f t="shared" si="548"/>
        <v>6.278449020561308E-3</v>
      </c>
      <c r="BA537" s="26">
        <f t="shared" si="549"/>
        <v>6.409287666936987E-3</v>
      </c>
      <c r="BB537" s="26">
        <f t="shared" si="550"/>
        <v>6.2830930346303481E-3</v>
      </c>
      <c r="BC537" s="26">
        <f t="shared" si="551"/>
        <v>6.4684923962977148E-2</v>
      </c>
      <c r="BD537" s="26">
        <f t="shared" si="552"/>
        <v>5.3926871871458337E-2</v>
      </c>
      <c r="BE537" s="26">
        <f t="shared" si="553"/>
        <v>2.2028912986591893E-2</v>
      </c>
      <c r="BF537" s="26">
        <f t="shared" si="554"/>
        <v>3.7985809828010871E-2</v>
      </c>
      <c r="BG537" s="26">
        <f t="shared" si="555"/>
        <v>0.12627912756261694</v>
      </c>
      <c r="BH537" s="26">
        <f t="shared" si="556"/>
        <v>8.9782981997543962E-3</v>
      </c>
      <c r="BI537" s="26">
        <f t="shared" si="557"/>
        <v>1.0747248308788751E-2</v>
      </c>
      <c r="BJ537" s="26">
        <f t="shared" si="558"/>
        <v>7.9879299494337811E-3</v>
      </c>
      <c r="BK537" s="26">
        <f t="shared" si="559"/>
        <v>0.15399250727030078</v>
      </c>
      <c r="BL537" s="26">
        <f t="shared" si="560"/>
        <v>3.9077669135798646E-2</v>
      </c>
      <c r="BM537" s="26">
        <f t="shared" si="561"/>
        <v>1.6520628549244191E-2</v>
      </c>
      <c r="BN537" s="26">
        <f t="shared" si="562"/>
        <v>7.3165893406074073E-2</v>
      </c>
      <c r="BO537" s="26">
        <f t="shared" si="563"/>
        <v>9.3690403835078422E-3</v>
      </c>
      <c r="BP537" s="26">
        <f t="shared" si="564"/>
        <v>8.9852319707602549E-3</v>
      </c>
      <c r="BQ537" s="26">
        <f t="shared" si="565"/>
        <v>2.8310200015750946E-2</v>
      </c>
      <c r="BR537" s="26">
        <f t="shared" si="566"/>
        <v>2.0601362411827428E-3</v>
      </c>
      <c r="BS537" s="26">
        <f t="shared" si="567"/>
        <v>1.3541783774833945E-2</v>
      </c>
      <c r="BT537" s="26">
        <f t="shared" si="568"/>
        <v>1.4173111687441857E-2</v>
      </c>
      <c r="BU537" s="26">
        <f t="shared" si="569"/>
        <v>1</v>
      </c>
    </row>
    <row r="538" spans="1:73">
      <c r="A538" s="2" t="str">
        <f>"YE "&amp;TEXT(A66,"mmm-yy")</f>
        <v>YE Feb-06</v>
      </c>
      <c r="B538" s="9">
        <f t="shared" ref="B538:AJ538" si="621">IF(OR(B55="C",B56="C",B57="C",B58="C",B59="C",B60="C",B61="C",B62="C",B63="C",B64="C",B65="C",B66="C"),"C",SUM(B55:B66))</f>
        <v>1651237</v>
      </c>
      <c r="C538" s="9">
        <f t="shared" si="621"/>
        <v>5213171</v>
      </c>
      <c r="D538" s="9">
        <f t="shared" si="621"/>
        <v>647442</v>
      </c>
      <c r="E538" s="9">
        <f t="shared" si="621"/>
        <v>1035601</v>
      </c>
      <c r="F538" s="9">
        <f t="shared" si="621"/>
        <v>914241</v>
      </c>
      <c r="G538" s="9">
        <f t="shared" si="621"/>
        <v>1855197</v>
      </c>
      <c r="H538" s="9">
        <f t="shared" si="621"/>
        <v>1061169</v>
      </c>
      <c r="I538" s="9">
        <f t="shared" si="621"/>
        <v>240975</v>
      </c>
      <c r="J538" s="9">
        <f t="shared" si="621"/>
        <v>344631</v>
      </c>
      <c r="K538" s="9">
        <f t="shared" si="621"/>
        <v>543769</v>
      </c>
      <c r="L538" s="9">
        <f t="shared" si="621"/>
        <v>1028843</v>
      </c>
      <c r="M538" s="9">
        <f t="shared" si="621"/>
        <v>356665</v>
      </c>
      <c r="N538" s="9">
        <f t="shared" si="621"/>
        <v>546925</v>
      </c>
      <c r="O538" s="9">
        <f t="shared" si="621"/>
        <v>193420</v>
      </c>
      <c r="P538" s="9">
        <f t="shared" si="621"/>
        <v>199139</v>
      </c>
      <c r="Q538" s="9">
        <f t="shared" si="621"/>
        <v>200141</v>
      </c>
      <c r="R538" s="9">
        <f t="shared" si="621"/>
        <v>2014641</v>
      </c>
      <c r="S538" s="9">
        <f t="shared" si="621"/>
        <v>1680777</v>
      </c>
      <c r="T538" s="9">
        <f t="shared" si="621"/>
        <v>687800</v>
      </c>
      <c r="U538" s="9">
        <f t="shared" si="621"/>
        <v>1190688</v>
      </c>
      <c r="V538" s="9">
        <f t="shared" si="621"/>
        <v>3914855</v>
      </c>
      <c r="W538" s="9">
        <f t="shared" si="621"/>
        <v>278387</v>
      </c>
      <c r="X538" s="9">
        <f t="shared" si="621"/>
        <v>336670</v>
      </c>
      <c r="Y538" s="9">
        <f t="shared" si="621"/>
        <v>248321</v>
      </c>
      <c r="Z538" s="9">
        <f t="shared" si="621"/>
        <v>4778230</v>
      </c>
      <c r="AA538" s="9">
        <f t="shared" si="621"/>
        <v>1211275</v>
      </c>
      <c r="AB538" s="9">
        <f t="shared" si="621"/>
        <v>510790</v>
      </c>
      <c r="AC538" s="9">
        <f t="shared" si="621"/>
        <v>2278606</v>
      </c>
      <c r="AD538" s="9">
        <f t="shared" si="621"/>
        <v>290484</v>
      </c>
      <c r="AE538" s="9">
        <f t="shared" si="621"/>
        <v>277420</v>
      </c>
      <c r="AF538" s="9">
        <f t="shared" si="621"/>
        <v>888017</v>
      </c>
      <c r="AG538" s="9">
        <f t="shared" si="621"/>
        <v>65739</v>
      </c>
      <c r="AH538" s="9">
        <f t="shared" si="621"/>
        <v>416712</v>
      </c>
      <c r="AI538" s="9">
        <f t="shared" si="621"/>
        <v>439954</v>
      </c>
      <c r="AJ538" s="9">
        <f t="shared" si="621"/>
        <v>31082922</v>
      </c>
      <c r="AL538" s="1" t="str">
        <f t="shared" si="571"/>
        <v>YE Feb-06</v>
      </c>
      <c r="AM538" s="26">
        <f t="shared" si="572"/>
        <v>5.3123609163900354E-2</v>
      </c>
      <c r="AN538" s="26">
        <f t="shared" si="536"/>
        <v>0.1677181765601059</v>
      </c>
      <c r="AO538" s="26">
        <f t="shared" si="537"/>
        <v>2.0829508885940647E-2</v>
      </c>
      <c r="AP538" s="26">
        <f t="shared" si="538"/>
        <v>3.3317363148805637E-2</v>
      </c>
      <c r="AQ538" s="26">
        <f t="shared" si="539"/>
        <v>2.9412968317457412E-2</v>
      </c>
      <c r="AR538" s="26">
        <f t="shared" si="540"/>
        <v>5.9685411815530082E-2</v>
      </c>
      <c r="AS538" s="26">
        <f t="shared" si="541"/>
        <v>3.4139937036807545E-2</v>
      </c>
      <c r="AT538" s="26">
        <f t="shared" si="542"/>
        <v>7.752649509592438E-3</v>
      </c>
      <c r="AU538" s="26">
        <f t="shared" si="543"/>
        <v>1.1087471119993159E-2</v>
      </c>
      <c r="AV538" s="26">
        <f t="shared" si="544"/>
        <v>1.7494140351412266E-2</v>
      </c>
      <c r="AW538" s="26">
        <f t="shared" si="545"/>
        <v>3.3099944722056698E-2</v>
      </c>
      <c r="AX538" s="26">
        <f t="shared" si="546"/>
        <v>1.1474629058362017E-2</v>
      </c>
      <c r="AY538" s="26">
        <f t="shared" si="547"/>
        <v>1.7595675207112124E-2</v>
      </c>
      <c r="AZ538" s="26">
        <f t="shared" si="548"/>
        <v>6.2227096924800055E-3</v>
      </c>
      <c r="BA538" s="26">
        <f t="shared" si="549"/>
        <v>6.4067014034266149E-3</v>
      </c>
      <c r="BB538" s="26">
        <f t="shared" si="550"/>
        <v>6.4389377549510952E-3</v>
      </c>
      <c r="BC538" s="26">
        <f t="shared" si="551"/>
        <v>6.481504538086863E-2</v>
      </c>
      <c r="BD538" s="26">
        <f t="shared" si="552"/>
        <v>5.4073970265729847E-2</v>
      </c>
      <c r="BE538" s="26">
        <f t="shared" si="553"/>
        <v>2.2127906765007487E-2</v>
      </c>
      <c r="BF538" s="26">
        <f t="shared" si="554"/>
        <v>3.8306823277425461E-2</v>
      </c>
      <c r="BG538" s="26">
        <f t="shared" si="555"/>
        <v>0.12594874445845214</v>
      </c>
      <c r="BH538" s="26">
        <f t="shared" si="556"/>
        <v>8.9562686545364041E-3</v>
      </c>
      <c r="BI538" s="26">
        <f t="shared" si="557"/>
        <v>1.0831349768210338E-2</v>
      </c>
      <c r="BJ538" s="26">
        <f t="shared" si="558"/>
        <v>7.9889850767569399E-3</v>
      </c>
      <c r="BK538" s="26">
        <f t="shared" si="559"/>
        <v>0.1537252514419333</v>
      </c>
      <c r="BL538" s="26">
        <f t="shared" si="560"/>
        <v>3.8969148396022744E-2</v>
      </c>
      <c r="BM538" s="26">
        <f t="shared" si="561"/>
        <v>1.6433139715757741E-2</v>
      </c>
      <c r="BN538" s="26">
        <f t="shared" si="562"/>
        <v>7.3307329343103592E-2</v>
      </c>
      <c r="BO538" s="26">
        <f t="shared" si="563"/>
        <v>9.3454534293783576E-3</v>
      </c>
      <c r="BP538" s="26">
        <f t="shared" si="564"/>
        <v>8.9251583232747549E-3</v>
      </c>
      <c r="BQ538" s="26">
        <f t="shared" si="565"/>
        <v>2.8569289592529301E-2</v>
      </c>
      <c r="BR538" s="26">
        <f t="shared" si="566"/>
        <v>2.1149556016644769E-3</v>
      </c>
      <c r="BS538" s="26">
        <f t="shared" si="567"/>
        <v>1.340646159328264E-2</v>
      </c>
      <c r="BT538" s="26">
        <f t="shared" si="568"/>
        <v>1.4154203391817539E-2</v>
      </c>
      <c r="BU538" s="26">
        <f t="shared" si="569"/>
        <v>1</v>
      </c>
    </row>
    <row r="539" spans="1:73">
      <c r="A539" s="2" t="str">
        <f>"YE "&amp;TEXT(A67,"mmm-yy")</f>
        <v>YE Mar-06</v>
      </c>
      <c r="B539" s="9">
        <f t="shared" ref="B539:AJ539" si="622">IF(OR(B56="C",B57="C",B58="C",B59="C",B60="C",B61="C",B62="C",B63="C",B64="C",B65="C",B66="C",B67="C"),"C",SUM(B56:B67))</f>
        <v>1634457</v>
      </c>
      <c r="C539" s="9">
        <f t="shared" si="622"/>
        <v>5179780</v>
      </c>
      <c r="D539" s="9">
        <f t="shared" si="622"/>
        <v>636423</v>
      </c>
      <c r="E539" s="9">
        <f t="shared" si="622"/>
        <v>1036115</v>
      </c>
      <c r="F539" s="9">
        <f t="shared" si="622"/>
        <v>893911</v>
      </c>
      <c r="G539" s="9">
        <f t="shared" si="622"/>
        <v>1841251</v>
      </c>
      <c r="H539" s="9">
        <f t="shared" si="622"/>
        <v>1047305</v>
      </c>
      <c r="I539" s="9">
        <f t="shared" si="622"/>
        <v>238803</v>
      </c>
      <c r="J539" s="9">
        <f t="shared" si="622"/>
        <v>342703</v>
      </c>
      <c r="K539" s="9">
        <f t="shared" si="622"/>
        <v>535738</v>
      </c>
      <c r="L539" s="9">
        <f t="shared" si="622"/>
        <v>1028721</v>
      </c>
      <c r="M539" s="9">
        <f t="shared" si="622"/>
        <v>354732</v>
      </c>
      <c r="N539" s="9">
        <f t="shared" si="622"/>
        <v>546106</v>
      </c>
      <c r="O539" s="9">
        <f t="shared" si="622"/>
        <v>192629</v>
      </c>
      <c r="P539" s="9">
        <f t="shared" si="622"/>
        <v>198453</v>
      </c>
      <c r="Q539" s="9">
        <f t="shared" si="622"/>
        <v>202094</v>
      </c>
      <c r="R539" s="9">
        <f t="shared" si="622"/>
        <v>2017941</v>
      </c>
      <c r="S539" s="9">
        <f t="shared" si="622"/>
        <v>1684263</v>
      </c>
      <c r="T539" s="9">
        <f t="shared" si="622"/>
        <v>684016</v>
      </c>
      <c r="U539" s="9">
        <f t="shared" si="622"/>
        <v>1180868</v>
      </c>
      <c r="V539" s="9">
        <f t="shared" si="622"/>
        <v>3876255</v>
      </c>
      <c r="W539" s="9">
        <f t="shared" si="622"/>
        <v>274035</v>
      </c>
      <c r="X539" s="9">
        <f t="shared" si="622"/>
        <v>338608</v>
      </c>
      <c r="Y539" s="9">
        <f t="shared" si="622"/>
        <v>245208</v>
      </c>
      <c r="Z539" s="9">
        <f t="shared" si="622"/>
        <v>4734102</v>
      </c>
      <c r="AA539" s="9">
        <f t="shared" si="622"/>
        <v>1199502</v>
      </c>
      <c r="AB539" s="9">
        <f t="shared" si="622"/>
        <v>504314</v>
      </c>
      <c r="AC539" s="9">
        <f t="shared" si="622"/>
        <v>2277840</v>
      </c>
      <c r="AD539" s="9">
        <f t="shared" si="622"/>
        <v>285793</v>
      </c>
      <c r="AE539" s="9">
        <f t="shared" si="622"/>
        <v>268307</v>
      </c>
      <c r="AF539" s="9">
        <f t="shared" si="622"/>
        <v>886506</v>
      </c>
      <c r="AG539" s="9">
        <f t="shared" si="622"/>
        <v>66633</v>
      </c>
      <c r="AH539" s="9">
        <f t="shared" si="622"/>
        <v>410812</v>
      </c>
      <c r="AI539" s="9">
        <f t="shared" si="622"/>
        <v>433646</v>
      </c>
      <c r="AJ539" s="9">
        <f t="shared" si="622"/>
        <v>30859499</v>
      </c>
      <c r="AL539" s="1" t="str">
        <f t="shared" si="571"/>
        <v>YE Mar-06</v>
      </c>
      <c r="AM539" s="26">
        <f t="shared" si="572"/>
        <v>5.296446970833843E-2</v>
      </c>
      <c r="AN539" s="26">
        <f t="shared" si="536"/>
        <v>0.16785042427292809</v>
      </c>
      <c r="AO539" s="26">
        <f t="shared" si="537"/>
        <v>2.0623244726040432E-2</v>
      </c>
      <c r="AP539" s="26">
        <f t="shared" si="538"/>
        <v>3.3575237238945455E-2</v>
      </c>
      <c r="AQ539" s="26">
        <f t="shared" si="539"/>
        <v>2.8967126135132654E-2</v>
      </c>
      <c r="AR539" s="26">
        <f t="shared" si="540"/>
        <v>5.9665615439835881E-2</v>
      </c>
      <c r="AS539" s="26">
        <f t="shared" si="541"/>
        <v>3.3937848440118878E-2</v>
      </c>
      <c r="AT539" s="26">
        <f t="shared" si="542"/>
        <v>7.7383952344786929E-3</v>
      </c>
      <c r="AU539" s="26">
        <f t="shared" si="543"/>
        <v>1.110526778156703E-2</v>
      </c>
      <c r="AV539" s="26">
        <f t="shared" si="544"/>
        <v>1.7360554038806656E-2</v>
      </c>
      <c r="AW539" s="26">
        <f t="shared" si="545"/>
        <v>3.3335635163746505E-2</v>
      </c>
      <c r="AX539" s="26">
        <f t="shared" si="546"/>
        <v>1.1495066721595188E-2</v>
      </c>
      <c r="AY539" s="26">
        <f t="shared" si="547"/>
        <v>1.7696528384987715E-2</v>
      </c>
      <c r="AZ539" s="26">
        <f t="shared" si="548"/>
        <v>6.2421298544088483E-3</v>
      </c>
      <c r="BA539" s="26">
        <f t="shared" si="549"/>
        <v>6.4308561846710471E-3</v>
      </c>
      <c r="BB539" s="26">
        <f t="shared" si="550"/>
        <v>6.5488425460180025E-3</v>
      </c>
      <c r="BC539" s="26">
        <f t="shared" si="551"/>
        <v>6.5391243065870908E-2</v>
      </c>
      <c r="BD539" s="26">
        <f t="shared" si="552"/>
        <v>5.4578429805357501E-2</v>
      </c>
      <c r="BE539" s="26">
        <f t="shared" si="553"/>
        <v>2.216549270615184E-2</v>
      </c>
      <c r="BF539" s="26">
        <f t="shared" si="554"/>
        <v>3.8265948517181049E-2</v>
      </c>
      <c r="BG539" s="26">
        <f t="shared" si="555"/>
        <v>0.12560978387886337</v>
      </c>
      <c r="BH539" s="26">
        <f t="shared" si="556"/>
        <v>8.8800858367791384E-3</v>
      </c>
      <c r="BI539" s="26">
        <f t="shared" si="557"/>
        <v>1.0972569580601423E-2</v>
      </c>
      <c r="BJ539" s="26">
        <f t="shared" si="558"/>
        <v>7.9459488308607999E-3</v>
      </c>
      <c r="BK539" s="26">
        <f t="shared" si="559"/>
        <v>0.15340825850737239</v>
      </c>
      <c r="BL539" s="26">
        <f t="shared" si="560"/>
        <v>3.8869782040207461E-2</v>
      </c>
      <c r="BM539" s="26">
        <f t="shared" si="561"/>
        <v>1.6342261421677648E-2</v>
      </c>
      <c r="BN539" s="26">
        <f t="shared" si="562"/>
        <v>7.3813252768620774E-2</v>
      </c>
      <c r="BO539" s="26">
        <f t="shared" si="563"/>
        <v>9.2611030399424171E-3</v>
      </c>
      <c r="BP539" s="26">
        <f t="shared" si="564"/>
        <v>8.694470380092691E-3</v>
      </c>
      <c r="BQ539" s="26">
        <f t="shared" si="565"/>
        <v>2.8727167605669814E-2</v>
      </c>
      <c r="BR539" s="26">
        <f t="shared" si="566"/>
        <v>2.1592379059685966E-3</v>
      </c>
      <c r="BS539" s="26">
        <f t="shared" si="567"/>
        <v>1.3312335368762791E-2</v>
      </c>
      <c r="BT539" s="26">
        <f t="shared" si="568"/>
        <v>1.4052269610728288E-2</v>
      </c>
      <c r="BU539" s="26">
        <f t="shared" si="569"/>
        <v>1</v>
      </c>
    </row>
    <row r="540" spans="1:73">
      <c r="A540" s="2" t="str">
        <f>"YE "&amp;TEXT(A68,"mmm-yy")</f>
        <v>YE Apr-06</v>
      </c>
      <c r="B540" s="9">
        <f t="shared" ref="B540:AJ540" si="623">IF(OR(B57="C",B58="C",B59="C",B60="C",B61="C",B62="C",B63="C",B64="C",B65="C",B66="C",B67="C",B68="C"),"C",SUM(B57:B68))</f>
        <v>1646031</v>
      </c>
      <c r="C540" s="9">
        <f t="shared" si="623"/>
        <v>5161209</v>
      </c>
      <c r="D540" s="9">
        <f t="shared" si="623"/>
        <v>637279</v>
      </c>
      <c r="E540" s="9">
        <f t="shared" si="623"/>
        <v>1028577</v>
      </c>
      <c r="F540" s="9">
        <f t="shared" si="623"/>
        <v>901424</v>
      </c>
      <c r="G540" s="9">
        <f t="shared" si="623"/>
        <v>1842133</v>
      </c>
      <c r="H540" s="9">
        <f t="shared" si="623"/>
        <v>1049908</v>
      </c>
      <c r="I540" s="9">
        <f t="shared" si="623"/>
        <v>240061</v>
      </c>
      <c r="J540" s="9">
        <f t="shared" si="623"/>
        <v>343985</v>
      </c>
      <c r="K540" s="9">
        <f t="shared" si="623"/>
        <v>532704</v>
      </c>
      <c r="L540" s="9">
        <f t="shared" si="623"/>
        <v>1036592</v>
      </c>
      <c r="M540" s="9">
        <f t="shared" si="623"/>
        <v>356172</v>
      </c>
      <c r="N540" s="9">
        <f t="shared" si="623"/>
        <v>538313</v>
      </c>
      <c r="O540" s="9">
        <f t="shared" si="623"/>
        <v>194286</v>
      </c>
      <c r="P540" s="9">
        <f t="shared" si="623"/>
        <v>200332</v>
      </c>
      <c r="Q540" s="9">
        <f t="shared" si="623"/>
        <v>208602</v>
      </c>
      <c r="R540" s="9">
        <f t="shared" si="623"/>
        <v>2016830</v>
      </c>
      <c r="S540" s="9">
        <f t="shared" si="623"/>
        <v>1684022</v>
      </c>
      <c r="T540" s="9">
        <f t="shared" si="623"/>
        <v>685992</v>
      </c>
      <c r="U540" s="9">
        <f t="shared" si="623"/>
        <v>1190489</v>
      </c>
      <c r="V540" s="9">
        <f t="shared" si="623"/>
        <v>3881395</v>
      </c>
      <c r="W540" s="9">
        <f t="shared" si="623"/>
        <v>277027</v>
      </c>
      <c r="X540" s="9">
        <f t="shared" si="623"/>
        <v>340771</v>
      </c>
      <c r="Y540" s="9">
        <f t="shared" si="623"/>
        <v>248471</v>
      </c>
      <c r="Z540" s="9">
        <f t="shared" si="623"/>
        <v>4747660</v>
      </c>
      <c r="AA540" s="9">
        <f t="shared" si="623"/>
        <v>1209480</v>
      </c>
      <c r="AB540" s="9">
        <f t="shared" si="623"/>
        <v>512320</v>
      </c>
      <c r="AC540" s="9">
        <f t="shared" si="623"/>
        <v>2300552</v>
      </c>
      <c r="AD540" s="9">
        <f t="shared" si="623"/>
        <v>290796</v>
      </c>
      <c r="AE540" s="9">
        <f t="shared" si="623"/>
        <v>279144</v>
      </c>
      <c r="AF540" s="9">
        <f t="shared" si="623"/>
        <v>892129</v>
      </c>
      <c r="AG540" s="9">
        <f t="shared" si="623"/>
        <v>68579</v>
      </c>
      <c r="AH540" s="9">
        <f t="shared" si="623"/>
        <v>414655</v>
      </c>
      <c r="AI540" s="9">
        <f t="shared" si="623"/>
        <v>432595</v>
      </c>
      <c r="AJ540" s="9">
        <f t="shared" si="623"/>
        <v>30958826</v>
      </c>
      <c r="AL540" s="1" t="str">
        <f t="shared" si="571"/>
        <v>YE Apr-06</v>
      </c>
      <c r="AM540" s="26">
        <f t="shared" si="572"/>
        <v>5.3168392108925579E-2</v>
      </c>
      <c r="AN540" s="26">
        <f t="shared" si="536"/>
        <v>0.16671203875754204</v>
      </c>
      <c r="AO540" s="26">
        <f t="shared" si="537"/>
        <v>2.0584727599166713E-2</v>
      </c>
      <c r="AP540" s="26">
        <f t="shared" si="538"/>
        <v>3.32240311696574E-2</v>
      </c>
      <c r="AQ540" s="26">
        <f t="shared" si="539"/>
        <v>2.9116866382465537E-2</v>
      </c>
      <c r="AR540" s="26">
        <f t="shared" si="540"/>
        <v>5.9502676231973396E-2</v>
      </c>
      <c r="AS540" s="26">
        <f t="shared" si="541"/>
        <v>3.3913043085031715E-2</v>
      </c>
      <c r="AT540" s="26">
        <f t="shared" si="542"/>
        <v>7.7542023072838745E-3</v>
      </c>
      <c r="AU540" s="26">
        <f t="shared" si="543"/>
        <v>1.1111047944776718E-2</v>
      </c>
      <c r="AV540" s="26">
        <f t="shared" si="544"/>
        <v>1.7206854032514023E-2</v>
      </c>
      <c r="AW540" s="26">
        <f t="shared" si="545"/>
        <v>3.3482923415765184E-2</v>
      </c>
      <c r="AX540" s="26">
        <f t="shared" si="546"/>
        <v>1.1504699822919642E-2</v>
      </c>
      <c r="AY540" s="26">
        <f t="shared" si="547"/>
        <v>1.7388030153339794E-2</v>
      </c>
      <c r="AZ540" s="26">
        <f t="shared" si="548"/>
        <v>6.2756255679721189E-3</v>
      </c>
      <c r="BA540" s="26">
        <f t="shared" si="549"/>
        <v>6.4709172111371404E-3</v>
      </c>
      <c r="BB540" s="26">
        <f t="shared" si="550"/>
        <v>6.7380462036900233E-3</v>
      </c>
      <c r="BC540" s="26">
        <f t="shared" si="551"/>
        <v>6.5145558168129503E-2</v>
      </c>
      <c r="BD540" s="26">
        <f t="shared" si="552"/>
        <v>5.4395538125379818E-2</v>
      </c>
      <c r="BE540" s="26">
        <f t="shared" si="553"/>
        <v>2.2158204577912611E-2</v>
      </c>
      <c r="BF540" s="26">
        <f t="shared" si="554"/>
        <v>3.8453945249732661E-2</v>
      </c>
      <c r="BG540" s="26">
        <f t="shared" si="555"/>
        <v>0.12537280967954018</v>
      </c>
      <c r="BH540" s="26">
        <f t="shared" si="556"/>
        <v>8.9482398331254542E-3</v>
      </c>
      <c r="BI540" s="26">
        <f t="shared" si="557"/>
        <v>1.1007232638601993E-2</v>
      </c>
      <c r="BJ540" s="26">
        <f t="shared" si="558"/>
        <v>8.0258534351399496E-3</v>
      </c>
      <c r="BK540" s="26">
        <f t="shared" si="559"/>
        <v>0.15335400638254176</v>
      </c>
      <c r="BL540" s="26">
        <f t="shared" si="560"/>
        <v>3.9067372903610752E-2</v>
      </c>
      <c r="BM540" s="26">
        <f t="shared" si="561"/>
        <v>1.6548431132369167E-2</v>
      </c>
      <c r="BN540" s="26">
        <f t="shared" si="562"/>
        <v>7.4310052971646917E-2</v>
      </c>
      <c r="BO540" s="26">
        <f t="shared" si="563"/>
        <v>9.3929918401944573E-3</v>
      </c>
      <c r="BP540" s="26">
        <f t="shared" si="564"/>
        <v>9.0166209791030186E-3</v>
      </c>
      <c r="BQ540" s="26">
        <f t="shared" si="565"/>
        <v>2.8816628899299992E-2</v>
      </c>
      <c r="BR540" s="26">
        <f t="shared" si="566"/>
        <v>2.2151679782689434E-3</v>
      </c>
      <c r="BS540" s="26">
        <f t="shared" si="567"/>
        <v>1.3393757243895488E-2</v>
      </c>
      <c r="BT540" s="26">
        <f t="shared" si="568"/>
        <v>1.3973236582033182E-2</v>
      </c>
      <c r="BU540" s="26">
        <f t="shared" si="569"/>
        <v>1</v>
      </c>
    </row>
    <row r="541" spans="1:73">
      <c r="A541" s="2" t="str">
        <f>"YE "&amp;TEXT(A69,"mmm-yy")</f>
        <v>YE May-06</v>
      </c>
      <c r="B541" s="9">
        <f t="shared" ref="B541:AJ541" si="624">IF(OR(B58="C",B59="C",B60="C",B61="C",B62="C",B63="C",B64="C",B65="C",B66="C",B67="C",B68="C",B69="C"),"C",SUM(B58:B69))</f>
        <v>1645345</v>
      </c>
      <c r="C541" s="9">
        <f t="shared" si="624"/>
        <v>5156208</v>
      </c>
      <c r="D541" s="9">
        <f t="shared" si="624"/>
        <v>637208</v>
      </c>
      <c r="E541" s="9">
        <f t="shared" si="624"/>
        <v>1028792</v>
      </c>
      <c r="F541" s="9">
        <f t="shared" si="624"/>
        <v>906074</v>
      </c>
      <c r="G541" s="9">
        <f t="shared" si="624"/>
        <v>1835940</v>
      </c>
      <c r="H541" s="9">
        <f t="shared" si="624"/>
        <v>1047954</v>
      </c>
      <c r="I541" s="9">
        <f t="shared" si="624"/>
        <v>238988</v>
      </c>
      <c r="J541" s="9">
        <f t="shared" si="624"/>
        <v>342350</v>
      </c>
      <c r="K541" s="9">
        <f t="shared" si="624"/>
        <v>532022</v>
      </c>
      <c r="L541" s="9">
        <f t="shared" si="624"/>
        <v>1034792</v>
      </c>
      <c r="M541" s="9">
        <f t="shared" si="624"/>
        <v>357002</v>
      </c>
      <c r="N541" s="9">
        <f t="shared" si="624"/>
        <v>540877</v>
      </c>
      <c r="O541" s="9">
        <f t="shared" si="624"/>
        <v>194169</v>
      </c>
      <c r="P541" s="9">
        <f t="shared" si="624"/>
        <v>200450</v>
      </c>
      <c r="Q541" s="9">
        <f t="shared" si="624"/>
        <v>211541</v>
      </c>
      <c r="R541" s="9">
        <f t="shared" si="624"/>
        <v>2025424</v>
      </c>
      <c r="S541" s="9">
        <f t="shared" si="624"/>
        <v>1691801</v>
      </c>
      <c r="T541" s="9">
        <f t="shared" si="624"/>
        <v>686889</v>
      </c>
      <c r="U541" s="9">
        <f t="shared" si="624"/>
        <v>1189759</v>
      </c>
      <c r="V541" s="9">
        <f t="shared" si="624"/>
        <v>3890141</v>
      </c>
      <c r="W541" s="9">
        <f t="shared" si="624"/>
        <v>280418</v>
      </c>
      <c r="X541" s="9">
        <f t="shared" si="624"/>
        <v>341066</v>
      </c>
      <c r="Y541" s="9">
        <f t="shared" si="624"/>
        <v>248918</v>
      </c>
      <c r="Z541" s="9">
        <f t="shared" si="624"/>
        <v>4760541</v>
      </c>
      <c r="AA541" s="9">
        <f t="shared" si="624"/>
        <v>1209764</v>
      </c>
      <c r="AB541" s="9">
        <f t="shared" si="624"/>
        <v>515136</v>
      </c>
      <c r="AC541" s="9">
        <f t="shared" si="624"/>
        <v>2309102</v>
      </c>
      <c r="AD541" s="9">
        <f t="shared" si="624"/>
        <v>290919</v>
      </c>
      <c r="AE541" s="9">
        <f t="shared" si="624"/>
        <v>279014</v>
      </c>
      <c r="AF541" s="9">
        <f t="shared" si="624"/>
        <v>891744</v>
      </c>
      <c r="AG541" s="9">
        <f t="shared" si="624"/>
        <v>70152</v>
      </c>
      <c r="AH541" s="9">
        <f t="shared" si="624"/>
        <v>416944</v>
      </c>
      <c r="AI541" s="9">
        <f t="shared" si="624"/>
        <v>432233</v>
      </c>
      <c r="AJ541" s="9">
        <f t="shared" si="624"/>
        <v>30987329</v>
      </c>
      <c r="AL541" s="1" t="str">
        <f t="shared" si="571"/>
        <v>YE May-06</v>
      </c>
      <c r="AM541" s="26">
        <f t="shared" si="572"/>
        <v>5.3097348274192976E-2</v>
      </c>
      <c r="AN541" s="26">
        <f t="shared" si="536"/>
        <v>0.16639730387862731</v>
      </c>
      <c r="AO541" s="26">
        <f t="shared" si="537"/>
        <v>2.056350193977674E-2</v>
      </c>
      <c r="AP541" s="26">
        <f t="shared" si="538"/>
        <v>3.3200409109155553E-2</v>
      </c>
      <c r="AQ541" s="26">
        <f t="shared" si="539"/>
        <v>2.9240145221938942E-2</v>
      </c>
      <c r="AR541" s="26">
        <f t="shared" si="540"/>
        <v>5.9248088145964439E-2</v>
      </c>
      <c r="AS541" s="26">
        <f t="shared" si="541"/>
        <v>3.3818790899983665E-2</v>
      </c>
      <c r="AT541" s="26">
        <f t="shared" si="542"/>
        <v>7.7124427213458762E-3</v>
      </c>
      <c r="AU541" s="26">
        <f t="shared" si="543"/>
        <v>1.1048064194238878E-2</v>
      </c>
      <c r="AV541" s="26">
        <f t="shared" si="544"/>
        <v>1.7169017697524044E-2</v>
      </c>
      <c r="AW541" s="26">
        <f t="shared" si="545"/>
        <v>3.3394036639944023E-2</v>
      </c>
      <c r="AX541" s="26">
        <f t="shared" si="546"/>
        <v>1.1520902624424326E-2</v>
      </c>
      <c r="AY541" s="26">
        <f t="shared" si="547"/>
        <v>1.7454779661712695E-2</v>
      </c>
      <c r="AZ541" s="26">
        <f t="shared" si="548"/>
        <v>6.2660773376111249E-3</v>
      </c>
      <c r="BA541" s="26">
        <f t="shared" si="549"/>
        <v>6.4687730910915229E-3</v>
      </c>
      <c r="BB541" s="26">
        <f t="shared" si="550"/>
        <v>6.826693581754013E-3</v>
      </c>
      <c r="BC541" s="26">
        <f t="shared" si="551"/>
        <v>6.5362974653284903E-2</v>
      </c>
      <c r="BD541" s="26">
        <f t="shared" si="552"/>
        <v>5.4596541702577848E-2</v>
      </c>
      <c r="BE541" s="26">
        <f t="shared" si="553"/>
        <v>2.2166770165960414E-2</v>
      </c>
      <c r="BF541" s="26">
        <f t="shared" si="554"/>
        <v>3.8395016233893541E-2</v>
      </c>
      <c r="BG541" s="26">
        <f t="shared" si="555"/>
        <v>0.12553973270816599</v>
      </c>
      <c r="BH541" s="26">
        <f t="shared" si="556"/>
        <v>9.049440821440274E-3</v>
      </c>
      <c r="BI541" s="26">
        <f t="shared" si="557"/>
        <v>1.1006627902650145E-2</v>
      </c>
      <c r="BJ541" s="26">
        <f t="shared" si="558"/>
        <v>8.032896284800797E-3</v>
      </c>
      <c r="BK541" s="26">
        <f t="shared" si="559"/>
        <v>0.15362863317454692</v>
      </c>
      <c r="BL541" s="26">
        <f t="shared" si="560"/>
        <v>3.9040602692797431E-2</v>
      </c>
      <c r="BM541" s="26">
        <f t="shared" si="561"/>
        <v>1.6624085283375022E-2</v>
      </c>
      <c r="BN541" s="26">
        <f t="shared" si="562"/>
        <v>7.4517619766453574E-2</v>
      </c>
      <c r="BO541" s="26">
        <f t="shared" si="563"/>
        <v>9.3883212715752291E-3</v>
      </c>
      <c r="BP541" s="26">
        <f t="shared" si="564"/>
        <v>9.0041319792357709E-3</v>
      </c>
      <c r="BQ541" s="26">
        <f t="shared" si="565"/>
        <v>2.8777698135905808E-2</v>
      </c>
      <c r="BR541" s="26">
        <f t="shared" si="566"/>
        <v>2.2638930899788103E-3</v>
      </c>
      <c r="BS541" s="26">
        <f t="shared" si="567"/>
        <v>1.345530619951142E-2</v>
      </c>
      <c r="BT541" s="26">
        <f t="shared" si="568"/>
        <v>1.3948701419215576E-2</v>
      </c>
      <c r="BU541" s="26">
        <f t="shared" si="569"/>
        <v>1</v>
      </c>
    </row>
    <row r="542" spans="1:73">
      <c r="A542" s="2" t="str">
        <f>"YE "&amp;TEXT(A70,"mmm-yy")</f>
        <v>YE Jun-06</v>
      </c>
      <c r="B542" s="9">
        <f t="shared" ref="B542:AJ542" si="625">IF(OR(B59="C",B60="C",B61="C",B62="C",B63="C",B64="C",B65="C",B66="C",B67="C",B68="C",B69="C",B70="C"),"C",SUM(B59:B70))</f>
        <v>1644266</v>
      </c>
      <c r="C542" s="9">
        <f t="shared" si="625"/>
        <v>5151296</v>
      </c>
      <c r="D542" s="9">
        <f t="shared" si="625"/>
        <v>639838</v>
      </c>
      <c r="E542" s="9">
        <f t="shared" si="625"/>
        <v>1033776</v>
      </c>
      <c r="F542" s="9">
        <f t="shared" si="625"/>
        <v>904891</v>
      </c>
      <c r="G542" s="9">
        <f t="shared" si="625"/>
        <v>1825367</v>
      </c>
      <c r="H542" s="9">
        <f t="shared" si="625"/>
        <v>1040681</v>
      </c>
      <c r="I542" s="9">
        <f t="shared" si="625"/>
        <v>239580</v>
      </c>
      <c r="J542" s="9">
        <f t="shared" si="625"/>
        <v>341389</v>
      </c>
      <c r="K542" s="9">
        <f t="shared" si="625"/>
        <v>528022</v>
      </c>
      <c r="L542" s="9">
        <f t="shared" si="625"/>
        <v>1035426</v>
      </c>
      <c r="M542" s="9">
        <f t="shared" si="625"/>
        <v>358377</v>
      </c>
      <c r="N542" s="9">
        <f t="shared" si="625"/>
        <v>536173</v>
      </c>
      <c r="O542" s="9">
        <f t="shared" si="625"/>
        <v>190338</v>
      </c>
      <c r="P542" s="9">
        <f t="shared" si="625"/>
        <v>199472</v>
      </c>
      <c r="Q542" s="9">
        <f t="shared" si="625"/>
        <v>210175</v>
      </c>
      <c r="R542" s="9">
        <f t="shared" si="625"/>
        <v>2018125</v>
      </c>
      <c r="S542" s="9">
        <f t="shared" si="625"/>
        <v>1688397</v>
      </c>
      <c r="T542" s="9">
        <f t="shared" si="625"/>
        <v>685356</v>
      </c>
      <c r="U542" s="9">
        <f t="shared" si="625"/>
        <v>1186309</v>
      </c>
      <c r="V542" s="9">
        <f t="shared" si="625"/>
        <v>3838930</v>
      </c>
      <c r="W542" s="9">
        <f t="shared" si="625"/>
        <v>278995</v>
      </c>
      <c r="X542" s="9">
        <f t="shared" si="625"/>
        <v>339843</v>
      </c>
      <c r="Y542" s="9">
        <f t="shared" si="625"/>
        <v>249816</v>
      </c>
      <c r="Z542" s="9">
        <f t="shared" si="625"/>
        <v>4707584</v>
      </c>
      <c r="AA542" s="9">
        <f t="shared" si="625"/>
        <v>1205997</v>
      </c>
      <c r="AB542" s="9">
        <f t="shared" si="625"/>
        <v>514937</v>
      </c>
      <c r="AC542" s="9">
        <f t="shared" si="625"/>
        <v>2298463</v>
      </c>
      <c r="AD542" s="9">
        <f t="shared" si="625"/>
        <v>290663</v>
      </c>
      <c r="AE542" s="9">
        <f t="shared" si="625"/>
        <v>278961</v>
      </c>
      <c r="AF542" s="9">
        <f t="shared" si="625"/>
        <v>883442</v>
      </c>
      <c r="AG542" s="9">
        <f t="shared" si="625"/>
        <v>70665</v>
      </c>
      <c r="AH542" s="9">
        <f t="shared" si="625"/>
        <v>415711</v>
      </c>
      <c r="AI542" s="9">
        <f t="shared" si="625"/>
        <v>428958</v>
      </c>
      <c r="AJ542" s="9">
        <f t="shared" si="625"/>
        <v>30864234</v>
      </c>
      <c r="AL542" s="1" t="str">
        <f t="shared" si="571"/>
        <v>YE Jun-06</v>
      </c>
      <c r="AM542" s="26">
        <f t="shared" si="572"/>
        <v>5.3274155451257917E-2</v>
      </c>
      <c r="AN542" s="26">
        <f t="shared" si="536"/>
        <v>0.16690179318884116</v>
      </c>
      <c r="AO542" s="26">
        <f t="shared" si="537"/>
        <v>2.0730726704573325E-2</v>
      </c>
      <c r="AP542" s="26">
        <f t="shared" si="538"/>
        <v>3.3494302823131782E-2</v>
      </c>
      <c r="AQ542" s="26">
        <f t="shared" si="539"/>
        <v>2.9318433757338672E-2</v>
      </c>
      <c r="AR542" s="26">
        <f t="shared" si="540"/>
        <v>5.9141820918024404E-2</v>
      </c>
      <c r="AS542" s="26">
        <f t="shared" si="541"/>
        <v>3.3718024558782179E-2</v>
      </c>
      <c r="AT542" s="26">
        <f t="shared" si="542"/>
        <v>7.7623828279684507E-3</v>
      </c>
      <c r="AU542" s="26">
        <f t="shared" si="543"/>
        <v>1.1060990530333589E-2</v>
      </c>
      <c r="AV542" s="26">
        <f t="shared" si="544"/>
        <v>1.710789258531412E-2</v>
      </c>
      <c r="AW542" s="26">
        <f t="shared" si="545"/>
        <v>3.3547762759963524E-2</v>
      </c>
      <c r="AX542" s="26">
        <f t="shared" si="546"/>
        <v>1.1611401079968484E-2</v>
      </c>
      <c r="AY542" s="26">
        <f t="shared" si="547"/>
        <v>1.7371984673262911E-2</v>
      </c>
      <c r="AZ542" s="26">
        <f t="shared" si="548"/>
        <v>6.1669439131390724E-3</v>
      </c>
      <c r="BA542" s="26">
        <f t="shared" si="549"/>
        <v>6.4628851634548909E-3</v>
      </c>
      <c r="BB542" s="26">
        <f t="shared" si="550"/>
        <v>6.8096619537034355E-3</v>
      </c>
      <c r="BC542" s="26">
        <f t="shared" si="551"/>
        <v>6.5387172738516686E-2</v>
      </c>
      <c r="BD542" s="26">
        <f t="shared" si="552"/>
        <v>5.4703998161755772E-2</v>
      </c>
      <c r="BE542" s="26">
        <f t="shared" si="553"/>
        <v>2.2205508161971556E-2</v>
      </c>
      <c r="BF542" s="26">
        <f t="shared" si="554"/>
        <v>3.8436366183589719E-2</v>
      </c>
      <c r="BG542" s="26">
        <f t="shared" si="555"/>
        <v>0.12438118503119176</v>
      </c>
      <c r="BH542" s="26">
        <f t="shared" si="556"/>
        <v>9.03942731901268E-3</v>
      </c>
      <c r="BI542" s="26">
        <f t="shared" si="557"/>
        <v>1.1010900189520336E-2</v>
      </c>
      <c r="BJ542" s="26">
        <f t="shared" si="558"/>
        <v>8.0940288360955275E-3</v>
      </c>
      <c r="BK542" s="26">
        <f t="shared" si="559"/>
        <v>0.15252554137582031</v>
      </c>
      <c r="BL542" s="26">
        <f t="shared" si="560"/>
        <v>3.9074256629858369E-2</v>
      </c>
      <c r="BM542" s="26">
        <f t="shared" si="561"/>
        <v>1.6683939086257576E-2</v>
      </c>
      <c r="BN542" s="26">
        <f t="shared" si="562"/>
        <v>7.4470113206114241E-2</v>
      </c>
      <c r="BO542" s="26">
        <f t="shared" si="563"/>
        <v>9.4174700723173629E-3</v>
      </c>
      <c r="BP542" s="26">
        <f t="shared" si="564"/>
        <v>9.0383257203143288E-3</v>
      </c>
      <c r="BQ542" s="26">
        <f t="shared" si="565"/>
        <v>2.8623486978487787E-2</v>
      </c>
      <c r="BR542" s="26">
        <f t="shared" si="566"/>
        <v>2.289543294675643E-3</v>
      </c>
      <c r="BS542" s="26">
        <f t="shared" si="567"/>
        <v>1.3469020485005395E-2</v>
      </c>
      <c r="BT542" s="26">
        <f t="shared" si="568"/>
        <v>1.3898222777859966E-2</v>
      </c>
      <c r="BU542" s="26">
        <f t="shared" si="569"/>
        <v>1</v>
      </c>
    </row>
    <row r="543" spans="1:73">
      <c r="A543" s="2" t="str">
        <f>"YE "&amp;TEXT(A71,"mmm-yy")</f>
        <v>YE Jul-06</v>
      </c>
      <c r="B543" s="9">
        <f t="shared" ref="B543:AJ543" si="626">IF(OR(B60="C",B61="C",B62="C",B63="C",B64="C",B65="C",B66="C",B67="C",B68="C",B69="C",B70="C",B71="C"),"C",SUM(B60:B71))</f>
        <v>1644891</v>
      </c>
      <c r="C543" s="9">
        <f t="shared" si="626"/>
        <v>5092064</v>
      </c>
      <c r="D543" s="9">
        <f t="shared" si="626"/>
        <v>639828</v>
      </c>
      <c r="E543" s="9">
        <f t="shared" si="626"/>
        <v>1043065</v>
      </c>
      <c r="F543" s="9">
        <f t="shared" si="626"/>
        <v>903978</v>
      </c>
      <c r="G543" s="9">
        <f t="shared" si="626"/>
        <v>1805692</v>
      </c>
      <c r="H543" s="9">
        <f t="shared" si="626"/>
        <v>1028875</v>
      </c>
      <c r="I543" s="9">
        <f t="shared" si="626"/>
        <v>241879</v>
      </c>
      <c r="J543" s="9">
        <f t="shared" si="626"/>
        <v>341455</v>
      </c>
      <c r="K543" s="9">
        <f t="shared" si="626"/>
        <v>527463</v>
      </c>
      <c r="L543" s="9">
        <f t="shared" si="626"/>
        <v>1034645</v>
      </c>
      <c r="M543" s="9">
        <f t="shared" si="626"/>
        <v>362771</v>
      </c>
      <c r="N543" s="9">
        <f t="shared" si="626"/>
        <v>538152</v>
      </c>
      <c r="O543" s="9">
        <f t="shared" si="626"/>
        <v>191305</v>
      </c>
      <c r="P543" s="9">
        <f t="shared" si="626"/>
        <v>196885</v>
      </c>
      <c r="Q543" s="9">
        <f t="shared" si="626"/>
        <v>209428</v>
      </c>
      <c r="R543" s="9">
        <f t="shared" si="626"/>
        <v>2018554</v>
      </c>
      <c r="S543" s="9">
        <f t="shared" si="626"/>
        <v>1694391</v>
      </c>
      <c r="T543" s="9">
        <f t="shared" si="626"/>
        <v>683032</v>
      </c>
      <c r="U543" s="9">
        <f t="shared" si="626"/>
        <v>1187490</v>
      </c>
      <c r="V543" s="9">
        <f t="shared" si="626"/>
        <v>3832552</v>
      </c>
      <c r="W543" s="9">
        <f t="shared" si="626"/>
        <v>280450</v>
      </c>
      <c r="X543" s="9">
        <f t="shared" si="626"/>
        <v>339164</v>
      </c>
      <c r="Y543" s="9">
        <f t="shared" si="626"/>
        <v>249766</v>
      </c>
      <c r="Z543" s="9">
        <f t="shared" si="626"/>
        <v>4701931</v>
      </c>
      <c r="AA543" s="9">
        <f t="shared" si="626"/>
        <v>1207035</v>
      </c>
      <c r="AB543" s="9">
        <f t="shared" si="626"/>
        <v>517566</v>
      </c>
      <c r="AC543" s="9">
        <f t="shared" si="626"/>
        <v>2288231</v>
      </c>
      <c r="AD543" s="9">
        <f t="shared" si="626"/>
        <v>291738</v>
      </c>
      <c r="AE543" s="9">
        <f t="shared" si="626"/>
        <v>277818</v>
      </c>
      <c r="AF543" s="9">
        <f t="shared" si="626"/>
        <v>887134</v>
      </c>
      <c r="AG543" s="9">
        <f t="shared" si="626"/>
        <v>71148</v>
      </c>
      <c r="AH543" s="9">
        <f t="shared" si="626"/>
        <v>416615</v>
      </c>
      <c r="AI543" s="9">
        <f t="shared" si="626"/>
        <v>427196</v>
      </c>
      <c r="AJ543" s="9">
        <f t="shared" si="626"/>
        <v>30777859</v>
      </c>
      <c r="AL543" s="1" t="str">
        <f t="shared" si="571"/>
        <v>YE Jul-06</v>
      </c>
      <c r="AM543" s="26">
        <f t="shared" si="572"/>
        <v>5.3443970875297078E-2</v>
      </c>
      <c r="AN543" s="26">
        <f t="shared" si="536"/>
        <v>0.16544568613430843</v>
      </c>
      <c r="AO543" s="26">
        <f t="shared" si="537"/>
        <v>2.0788580518222532E-2</v>
      </c>
      <c r="AP543" s="26">
        <f t="shared" si="538"/>
        <v>3.3890109120325751E-2</v>
      </c>
      <c r="AQ543" s="26">
        <f t="shared" si="539"/>
        <v>2.9371048843910813E-2</v>
      </c>
      <c r="AR543" s="26">
        <f t="shared" si="540"/>
        <v>5.8668538315157011E-2</v>
      </c>
      <c r="AS543" s="26">
        <f t="shared" si="541"/>
        <v>3.3429063405612455E-2</v>
      </c>
      <c r="AT543" s="26">
        <f t="shared" si="542"/>
        <v>7.8588637370780087E-3</v>
      </c>
      <c r="AU543" s="26">
        <f t="shared" si="543"/>
        <v>1.1094176498761658E-2</v>
      </c>
      <c r="AV543" s="26">
        <f t="shared" si="544"/>
        <v>1.7137741777295164E-2</v>
      </c>
      <c r="AW543" s="26">
        <f t="shared" si="545"/>
        <v>3.3616535835062474E-2</v>
      </c>
      <c r="AX543" s="26">
        <f t="shared" si="546"/>
        <v>1.178675228839017E-2</v>
      </c>
      <c r="AY543" s="26">
        <f t="shared" si="547"/>
        <v>1.7485036889667991E-2</v>
      </c>
      <c r="AZ543" s="26">
        <f t="shared" si="548"/>
        <v>6.215669517493078E-3</v>
      </c>
      <c r="BA543" s="26">
        <f t="shared" si="549"/>
        <v>6.3969686780357268E-3</v>
      </c>
      <c r="BB543" s="26">
        <f t="shared" si="550"/>
        <v>6.8045018985888528E-3</v>
      </c>
      <c r="BC543" s="26">
        <f t="shared" si="551"/>
        <v>6.558461392652426E-2</v>
      </c>
      <c r="BD543" s="26">
        <f t="shared" si="552"/>
        <v>5.5052269880110895E-2</v>
      </c>
      <c r="BE543" s="26">
        <f t="shared" si="553"/>
        <v>2.2192316885979627E-2</v>
      </c>
      <c r="BF543" s="26">
        <f t="shared" si="554"/>
        <v>3.858260576214869E-2</v>
      </c>
      <c r="BG543" s="26">
        <f t="shared" si="555"/>
        <v>0.12452302156560013</v>
      </c>
      <c r="BH543" s="26">
        <f t="shared" si="556"/>
        <v>9.1120698161623256E-3</v>
      </c>
      <c r="BI543" s="26">
        <f t="shared" si="557"/>
        <v>1.1019739872094416E-2</v>
      </c>
      <c r="BJ543" s="26">
        <f t="shared" si="558"/>
        <v>8.1151193785116756E-3</v>
      </c>
      <c r="BK543" s="26">
        <f t="shared" si="559"/>
        <v>0.15276991814147955</v>
      </c>
      <c r="BL543" s="26">
        <f t="shared" si="560"/>
        <v>3.9217640187382753E-2</v>
      </c>
      <c r="BM543" s="26">
        <f t="shared" si="561"/>
        <v>1.6816179448999359E-2</v>
      </c>
      <c r="BN543" s="26">
        <f t="shared" si="562"/>
        <v>7.434665939563892E-2</v>
      </c>
      <c r="BO543" s="26">
        <f t="shared" si="563"/>
        <v>9.4788269710378483E-3</v>
      </c>
      <c r="BP543" s="26">
        <f t="shared" si="564"/>
        <v>9.0265537963508113E-3</v>
      </c>
      <c r="BQ543" s="26">
        <f t="shared" si="565"/>
        <v>2.882377230982831E-2</v>
      </c>
      <c r="BR543" s="26">
        <f t="shared" si="566"/>
        <v>2.3116617695857272E-3</v>
      </c>
      <c r="BS543" s="26">
        <f t="shared" si="567"/>
        <v>1.353619171495977E-2</v>
      </c>
      <c r="BT543" s="26">
        <f t="shared" si="568"/>
        <v>1.3879977811322093E-2</v>
      </c>
      <c r="BU543" s="26">
        <f t="shared" si="569"/>
        <v>1</v>
      </c>
    </row>
    <row r="544" spans="1:73">
      <c r="A544" s="2" t="str">
        <f>"YE "&amp;TEXT(A72,"mmm-yy")</f>
        <v>YE Aug-06</v>
      </c>
      <c r="B544" s="9">
        <f t="shared" ref="B544:AJ544" si="627">IF(OR(B61="C",B62="C",B63="C",B64="C",B65="C",B66="C",B67="C",B68="C",B69="C",B70="C",B71="C",B72="C"),"C",SUM(B61:B72))</f>
        <v>1645674</v>
      </c>
      <c r="C544" s="9">
        <f t="shared" si="627"/>
        <v>5104864</v>
      </c>
      <c r="D544" s="9">
        <f t="shared" si="627"/>
        <v>639257</v>
      </c>
      <c r="E544" s="9">
        <f t="shared" si="627"/>
        <v>1045040</v>
      </c>
      <c r="F544" s="9">
        <f t="shared" si="627"/>
        <v>906376</v>
      </c>
      <c r="G544" s="9">
        <f t="shared" si="627"/>
        <v>1817704</v>
      </c>
      <c r="H544" s="9">
        <f t="shared" si="627"/>
        <v>1028541</v>
      </c>
      <c r="I544" s="9">
        <f t="shared" si="627"/>
        <v>242914</v>
      </c>
      <c r="J544" s="9">
        <f t="shared" si="627"/>
        <v>340905</v>
      </c>
      <c r="K544" s="9">
        <f t="shared" si="627"/>
        <v>526963</v>
      </c>
      <c r="L544" s="9">
        <f t="shared" si="627"/>
        <v>1042653</v>
      </c>
      <c r="M544" s="9">
        <f t="shared" si="627"/>
        <v>371183</v>
      </c>
      <c r="N544" s="9">
        <f t="shared" si="627"/>
        <v>533723</v>
      </c>
      <c r="O544" s="9">
        <f t="shared" si="627"/>
        <v>191545</v>
      </c>
      <c r="P544" s="9">
        <f t="shared" si="627"/>
        <v>196864</v>
      </c>
      <c r="Q544" s="9">
        <f t="shared" si="627"/>
        <v>207665</v>
      </c>
      <c r="R544" s="9">
        <f t="shared" si="627"/>
        <v>2029278</v>
      </c>
      <c r="S544" s="9">
        <f t="shared" si="627"/>
        <v>1707085</v>
      </c>
      <c r="T544" s="9">
        <f t="shared" si="627"/>
        <v>684074</v>
      </c>
      <c r="U544" s="9">
        <f t="shared" si="627"/>
        <v>1184518</v>
      </c>
      <c r="V544" s="9">
        <f t="shared" si="627"/>
        <v>3829331</v>
      </c>
      <c r="W544" s="9">
        <f t="shared" si="627"/>
        <v>281244</v>
      </c>
      <c r="X544" s="9">
        <f t="shared" si="627"/>
        <v>338835</v>
      </c>
      <c r="Y544" s="9">
        <f t="shared" si="627"/>
        <v>250765</v>
      </c>
      <c r="Z544" s="9">
        <f t="shared" si="627"/>
        <v>4700175</v>
      </c>
      <c r="AA544" s="9">
        <f t="shared" si="627"/>
        <v>1210867</v>
      </c>
      <c r="AB544" s="9">
        <f t="shared" si="627"/>
        <v>520232</v>
      </c>
      <c r="AC544" s="9">
        <f t="shared" si="627"/>
        <v>2296704</v>
      </c>
      <c r="AD544" s="9">
        <f t="shared" si="627"/>
        <v>292476</v>
      </c>
      <c r="AE544" s="9">
        <f t="shared" si="627"/>
        <v>279018</v>
      </c>
      <c r="AF544" s="9">
        <f t="shared" si="627"/>
        <v>886899</v>
      </c>
      <c r="AG544" s="9">
        <f t="shared" si="627"/>
        <v>71066</v>
      </c>
      <c r="AH544" s="9">
        <f t="shared" si="627"/>
        <v>418842</v>
      </c>
      <c r="AI544" s="9">
        <f t="shared" si="627"/>
        <v>422868</v>
      </c>
      <c r="AJ544" s="9">
        <f t="shared" si="627"/>
        <v>30838886</v>
      </c>
      <c r="AL544" s="1" t="str">
        <f t="shared" si="571"/>
        <v>YE Aug-06</v>
      </c>
      <c r="AM544" s="26">
        <f t="shared" si="572"/>
        <v>5.3363600747445936E-2</v>
      </c>
      <c r="AN544" s="26">
        <f t="shared" si="536"/>
        <v>0.16553334643800038</v>
      </c>
      <c r="AO544" s="26">
        <f t="shared" si="537"/>
        <v>2.0728926459924656E-2</v>
      </c>
      <c r="AP544" s="26">
        <f t="shared" si="538"/>
        <v>3.3887086582829226E-2</v>
      </c>
      <c r="AQ544" s="26">
        <f t="shared" si="539"/>
        <v>2.9390685513088897E-2</v>
      </c>
      <c r="AR544" s="26">
        <f t="shared" si="540"/>
        <v>5.8941947513927707E-2</v>
      </c>
      <c r="AS544" s="26">
        <f t="shared" si="541"/>
        <v>3.3352080227541291E-2</v>
      </c>
      <c r="AT544" s="26">
        <f t="shared" si="542"/>
        <v>7.8768733734415706E-3</v>
      </c>
      <c r="AU544" s="26">
        <f t="shared" si="543"/>
        <v>1.1054387632549373E-2</v>
      </c>
      <c r="AV544" s="26">
        <f t="shared" si="544"/>
        <v>1.7087614643408324E-2</v>
      </c>
      <c r="AW544" s="26">
        <f t="shared" si="545"/>
        <v>3.3809684305717139E-2</v>
      </c>
      <c r="AX544" s="26">
        <f t="shared" si="546"/>
        <v>1.203620001059701E-2</v>
      </c>
      <c r="AY544" s="26">
        <f t="shared" si="547"/>
        <v>1.7306818411015237E-2</v>
      </c>
      <c r="AZ544" s="26">
        <f t="shared" si="548"/>
        <v>6.2111517257789402E-3</v>
      </c>
      <c r="BA544" s="26">
        <f t="shared" si="549"/>
        <v>6.3836287731015963E-3</v>
      </c>
      <c r="BB544" s="26">
        <f t="shared" si="550"/>
        <v>6.7338684023800343E-3</v>
      </c>
      <c r="BC544" s="26">
        <f t="shared" si="551"/>
        <v>6.5802571467724225E-2</v>
      </c>
      <c r="BD544" s="26">
        <f t="shared" si="552"/>
        <v>5.5354950240420489E-2</v>
      </c>
      <c r="BE544" s="26">
        <f t="shared" si="553"/>
        <v>2.2182189071291356E-2</v>
      </c>
      <c r="BF544" s="26">
        <f t="shared" si="554"/>
        <v>3.8409882899142336E-2</v>
      </c>
      <c r="BG544" s="26">
        <f t="shared" si="555"/>
        <v>0.12417215719141086</v>
      </c>
      <c r="BH544" s="26">
        <f t="shared" si="556"/>
        <v>9.1197846770470249E-3</v>
      </c>
      <c r="BI544" s="26">
        <f t="shared" si="557"/>
        <v>1.0987264585367968E-2</v>
      </c>
      <c r="BJ544" s="26">
        <f t="shared" si="558"/>
        <v>8.1314545538382944E-3</v>
      </c>
      <c r="BK544" s="26">
        <f t="shared" si="559"/>
        <v>0.15241066100766415</v>
      </c>
      <c r="BL544" s="26">
        <f t="shared" si="560"/>
        <v>3.9264291193916667E-2</v>
      </c>
      <c r="BM544" s="26">
        <f t="shared" si="561"/>
        <v>1.6869351246993812E-2</v>
      </c>
      <c r="BN544" s="26">
        <f t="shared" si="562"/>
        <v>7.4474285484890726E-2</v>
      </c>
      <c r="BO544" s="26">
        <f t="shared" si="563"/>
        <v>9.4840001678400451E-3</v>
      </c>
      <c r="BP544" s="26">
        <f t="shared" si="564"/>
        <v>9.0476030813823813E-3</v>
      </c>
      <c r="BQ544" s="26">
        <f t="shared" si="565"/>
        <v>2.8759112764319698E-2</v>
      </c>
      <c r="BR544" s="26">
        <f t="shared" si="566"/>
        <v>2.3044282468569067E-3</v>
      </c>
      <c r="BS544" s="26">
        <f t="shared" si="567"/>
        <v>1.358161899881857E-2</v>
      </c>
      <c r="BT544" s="26">
        <f t="shared" si="568"/>
        <v>1.3712168461597478E-2</v>
      </c>
      <c r="BU544" s="26">
        <f t="shared" si="569"/>
        <v>1</v>
      </c>
    </row>
    <row r="545" spans="1:73">
      <c r="A545" s="2" t="str">
        <f>"YE "&amp;TEXT(A73,"mmm-yy")</f>
        <v>YE Sep-06</v>
      </c>
      <c r="B545" s="9">
        <f t="shared" ref="B545:AJ545" si="628">IF(OR(B62="C",B63="C",B64="C",B65="C",B66="C",B67="C",B68="C",B69="C",B70="C",B71="C",B72="C",B73="C"),"C",SUM(B62:B73))</f>
        <v>1649533</v>
      </c>
      <c r="C545" s="9">
        <f t="shared" si="628"/>
        <v>5114439</v>
      </c>
      <c r="D545" s="9">
        <f t="shared" si="628"/>
        <v>637929</v>
      </c>
      <c r="E545" s="9">
        <f t="shared" si="628"/>
        <v>1044325</v>
      </c>
      <c r="F545" s="9">
        <f t="shared" si="628"/>
        <v>915884</v>
      </c>
      <c r="G545" s="9">
        <f t="shared" si="628"/>
        <v>1820445</v>
      </c>
      <c r="H545" s="9">
        <f t="shared" si="628"/>
        <v>1034091</v>
      </c>
      <c r="I545" s="9">
        <f t="shared" si="628"/>
        <v>241754</v>
      </c>
      <c r="J545" s="9">
        <f t="shared" si="628"/>
        <v>341611</v>
      </c>
      <c r="K545" s="9">
        <f t="shared" si="628"/>
        <v>535238</v>
      </c>
      <c r="L545" s="9">
        <f t="shared" si="628"/>
        <v>1040364</v>
      </c>
      <c r="M545" s="9">
        <f t="shared" si="628"/>
        <v>377917</v>
      </c>
      <c r="N545" s="9">
        <f t="shared" si="628"/>
        <v>537014</v>
      </c>
      <c r="O545" s="9">
        <f t="shared" si="628"/>
        <v>191412</v>
      </c>
      <c r="P545" s="9">
        <f t="shared" si="628"/>
        <v>196888</v>
      </c>
      <c r="Q545" s="9">
        <f t="shared" si="628"/>
        <v>207076</v>
      </c>
      <c r="R545" s="9">
        <f t="shared" si="628"/>
        <v>2045845</v>
      </c>
      <c r="S545" s="9">
        <f t="shared" si="628"/>
        <v>1723146</v>
      </c>
      <c r="T545" s="9">
        <f t="shared" si="628"/>
        <v>680987</v>
      </c>
      <c r="U545" s="9">
        <f t="shared" si="628"/>
        <v>1189017</v>
      </c>
      <c r="V545" s="9">
        <f t="shared" si="628"/>
        <v>3839344</v>
      </c>
      <c r="W545" s="9">
        <f t="shared" si="628"/>
        <v>284132</v>
      </c>
      <c r="X545" s="9">
        <f t="shared" si="628"/>
        <v>338683</v>
      </c>
      <c r="Y545" s="9">
        <f t="shared" si="628"/>
        <v>252903</v>
      </c>
      <c r="Z545" s="9">
        <f t="shared" si="628"/>
        <v>4715064</v>
      </c>
      <c r="AA545" s="9">
        <f t="shared" si="628"/>
        <v>1213990</v>
      </c>
      <c r="AB545" s="9">
        <f t="shared" si="628"/>
        <v>515126</v>
      </c>
      <c r="AC545" s="9">
        <f t="shared" si="628"/>
        <v>2293587</v>
      </c>
      <c r="AD545" s="9">
        <f t="shared" si="628"/>
        <v>292299</v>
      </c>
      <c r="AE545" s="9">
        <f t="shared" si="628"/>
        <v>279777</v>
      </c>
      <c r="AF545" s="9">
        <f t="shared" si="628"/>
        <v>880276</v>
      </c>
      <c r="AG545" s="9">
        <f t="shared" si="628"/>
        <v>71214</v>
      </c>
      <c r="AH545" s="9">
        <f t="shared" si="628"/>
        <v>421412</v>
      </c>
      <c r="AI545" s="9">
        <f t="shared" si="628"/>
        <v>419778</v>
      </c>
      <c r="AJ545" s="9">
        <f t="shared" si="628"/>
        <v>30904288</v>
      </c>
      <c r="AL545" s="1" t="str">
        <f t="shared" si="571"/>
        <v>YE Sep-06</v>
      </c>
      <c r="AM545" s="26">
        <f t="shared" si="572"/>
        <v>5.3375538048312257E-2</v>
      </c>
      <c r="AN545" s="26">
        <f t="shared" si="536"/>
        <v>0.16549285976107911</v>
      </c>
      <c r="AO545" s="26">
        <f t="shared" si="537"/>
        <v>2.0642086949228533E-2</v>
      </c>
      <c r="AP545" s="26">
        <f t="shared" si="538"/>
        <v>3.3792236210068972E-2</v>
      </c>
      <c r="AQ545" s="26">
        <f t="shared" si="539"/>
        <v>2.9636146284942724E-2</v>
      </c>
      <c r="AR545" s="26">
        <f t="shared" si="540"/>
        <v>5.890590328435976E-2</v>
      </c>
      <c r="AS545" s="26">
        <f t="shared" si="541"/>
        <v>3.3461084753028447E-2</v>
      </c>
      <c r="AT545" s="26">
        <f t="shared" si="542"/>
        <v>7.8226684918287076E-3</v>
      </c>
      <c r="AU545" s="26">
        <f t="shared" si="543"/>
        <v>1.105383822465025E-2</v>
      </c>
      <c r="AV545" s="26">
        <f t="shared" si="544"/>
        <v>1.7319214731625593E-2</v>
      </c>
      <c r="AW545" s="26">
        <f t="shared" si="545"/>
        <v>3.3664066293971895E-2</v>
      </c>
      <c r="AX545" s="26">
        <f t="shared" si="546"/>
        <v>1.2228626655304274E-2</v>
      </c>
      <c r="AY545" s="26">
        <f t="shared" si="547"/>
        <v>1.7376682484967782E-2</v>
      </c>
      <c r="AZ545" s="26">
        <f t="shared" si="548"/>
        <v>6.193703605143726E-3</v>
      </c>
      <c r="BA545" s="26">
        <f t="shared" si="549"/>
        <v>6.3708958446154788E-3</v>
      </c>
      <c r="BB545" s="26">
        <f t="shared" si="550"/>
        <v>6.7005588350716894E-3</v>
      </c>
      <c r="BC545" s="26">
        <f t="shared" si="551"/>
        <v>6.619938954749581E-2</v>
      </c>
      <c r="BD545" s="26">
        <f t="shared" si="552"/>
        <v>5.5757505236813741E-2</v>
      </c>
      <c r="BE545" s="26">
        <f t="shared" si="553"/>
        <v>2.2035356388084397E-2</v>
      </c>
      <c r="BF545" s="26">
        <f t="shared" si="554"/>
        <v>3.8474175493057788E-2</v>
      </c>
      <c r="BG545" s="26">
        <f t="shared" si="555"/>
        <v>0.12423337499314011</v>
      </c>
      <c r="BH545" s="26">
        <f t="shared" si="556"/>
        <v>9.1939345116121094E-3</v>
      </c>
      <c r="BI545" s="26">
        <f t="shared" si="557"/>
        <v>1.0959094090761774E-2</v>
      </c>
      <c r="BJ545" s="26">
        <f t="shared" si="558"/>
        <v>8.1834274907093794E-3</v>
      </c>
      <c r="BK545" s="26">
        <f t="shared" si="559"/>
        <v>0.15256989580216182</v>
      </c>
      <c r="BL545" s="26">
        <f t="shared" si="560"/>
        <v>3.9282251058493887E-2</v>
      </c>
      <c r="BM545" s="26">
        <f t="shared" si="561"/>
        <v>1.6668431254588362E-2</v>
      </c>
      <c r="BN545" s="26">
        <f t="shared" si="562"/>
        <v>7.4215817559039055E-2</v>
      </c>
      <c r="BO545" s="26">
        <f t="shared" si="563"/>
        <v>9.4582020462662016E-3</v>
      </c>
      <c r="BP545" s="26">
        <f t="shared" si="564"/>
        <v>9.0530155556406925E-3</v>
      </c>
      <c r="BQ545" s="26">
        <f t="shared" si="565"/>
        <v>2.8483943716807195E-2</v>
      </c>
      <c r="BR545" s="26">
        <f t="shared" si="566"/>
        <v>2.3043404203326088E-3</v>
      </c>
      <c r="BS545" s="26">
        <f t="shared" si="567"/>
        <v>1.3636036526711115E-2</v>
      </c>
      <c r="BT545" s="26">
        <f t="shared" si="568"/>
        <v>1.3583163604998763E-2</v>
      </c>
      <c r="BU545" s="26">
        <f t="shared" si="569"/>
        <v>1</v>
      </c>
    </row>
    <row r="546" spans="1:73">
      <c r="A546" s="2" t="str">
        <f>"YE "&amp;TEXT(A74,"mmm-yy")</f>
        <v>YE Oct-06</v>
      </c>
      <c r="B546" s="9">
        <f t="shared" ref="B546:AJ546" si="629">IF(OR(B63="C",B64="C",B65="C",B66="C",B67="C",B68="C",B69="C",B70="C",B71="C",B72="C",B73="C",B74="C"),"C",SUM(B63:B74))</f>
        <v>1665325</v>
      </c>
      <c r="C546" s="9">
        <f t="shared" si="629"/>
        <v>5158414</v>
      </c>
      <c r="D546" s="9">
        <f t="shared" si="629"/>
        <v>636240</v>
      </c>
      <c r="E546" s="9">
        <f t="shared" si="629"/>
        <v>1040154</v>
      </c>
      <c r="F546" s="9">
        <f t="shared" si="629"/>
        <v>922758</v>
      </c>
      <c r="G546" s="9">
        <f t="shared" si="629"/>
        <v>1821689</v>
      </c>
      <c r="H546" s="9">
        <f t="shared" si="629"/>
        <v>1033288</v>
      </c>
      <c r="I546" s="9">
        <f t="shared" si="629"/>
        <v>242984</v>
      </c>
      <c r="J546" s="9">
        <f t="shared" si="629"/>
        <v>345748</v>
      </c>
      <c r="K546" s="9">
        <f t="shared" si="629"/>
        <v>535518</v>
      </c>
      <c r="L546" s="9">
        <f t="shared" si="629"/>
        <v>1037688</v>
      </c>
      <c r="M546" s="9">
        <f t="shared" si="629"/>
        <v>379595</v>
      </c>
      <c r="N546" s="9">
        <f t="shared" si="629"/>
        <v>530925</v>
      </c>
      <c r="O546" s="9">
        <f t="shared" si="629"/>
        <v>190875</v>
      </c>
      <c r="P546" s="9">
        <f t="shared" si="629"/>
        <v>195957</v>
      </c>
      <c r="Q546" s="9">
        <f t="shared" si="629"/>
        <v>205600</v>
      </c>
      <c r="R546" s="9">
        <f t="shared" si="629"/>
        <v>2067063</v>
      </c>
      <c r="S546" s="9">
        <f t="shared" si="629"/>
        <v>1743441</v>
      </c>
      <c r="T546" s="9">
        <f t="shared" si="629"/>
        <v>685022</v>
      </c>
      <c r="U546" s="9">
        <f t="shared" si="629"/>
        <v>1190051</v>
      </c>
      <c r="V546" s="9">
        <f t="shared" si="629"/>
        <v>3838543</v>
      </c>
      <c r="W546" s="9">
        <f t="shared" si="629"/>
        <v>285864</v>
      </c>
      <c r="X546" s="9">
        <f t="shared" si="629"/>
        <v>337708</v>
      </c>
      <c r="Y546" s="9">
        <f t="shared" si="629"/>
        <v>258936</v>
      </c>
      <c r="Z546" s="9">
        <f t="shared" si="629"/>
        <v>4721053</v>
      </c>
      <c r="AA546" s="9">
        <f t="shared" si="629"/>
        <v>1216388</v>
      </c>
      <c r="AB546" s="9">
        <f t="shared" si="629"/>
        <v>516522</v>
      </c>
      <c r="AC546" s="9">
        <f t="shared" si="629"/>
        <v>2296143</v>
      </c>
      <c r="AD546" s="9">
        <f t="shared" si="629"/>
        <v>295472</v>
      </c>
      <c r="AE546" s="9">
        <f t="shared" si="629"/>
        <v>281610</v>
      </c>
      <c r="AF546" s="9">
        <f t="shared" si="629"/>
        <v>883679</v>
      </c>
      <c r="AG546" s="9">
        <f t="shared" si="629"/>
        <v>71712</v>
      </c>
      <c r="AH546" s="9">
        <f t="shared" si="629"/>
        <v>427175</v>
      </c>
      <c r="AI546" s="9">
        <f t="shared" si="629"/>
        <v>418023</v>
      </c>
      <c r="AJ546" s="9">
        <f t="shared" si="629"/>
        <v>31012665</v>
      </c>
      <c r="AL546" s="1" t="str">
        <f t="shared" si="571"/>
        <v>YE Oct-06</v>
      </c>
      <c r="AM546" s="26">
        <f t="shared" si="572"/>
        <v>5.3698222967939066E-2</v>
      </c>
      <c r="AN546" s="26">
        <f t="shared" si="536"/>
        <v>0.16633249673963846</v>
      </c>
      <c r="AO546" s="26">
        <f t="shared" si="537"/>
        <v>2.0515489397638028E-2</v>
      </c>
      <c r="AP546" s="26">
        <f t="shared" si="538"/>
        <v>3.3539652267871853E-2</v>
      </c>
      <c r="AQ546" s="26">
        <f t="shared" si="539"/>
        <v>2.9754231053667913E-2</v>
      </c>
      <c r="AR546" s="26">
        <f t="shared" si="540"/>
        <v>5.8740163091433775E-2</v>
      </c>
      <c r="AS546" s="26">
        <f t="shared" si="541"/>
        <v>3.3318258846829193E-2</v>
      </c>
      <c r="AT546" s="26">
        <f t="shared" si="542"/>
        <v>7.8349925748077438E-3</v>
      </c>
      <c r="AU546" s="26">
        <f t="shared" si="543"/>
        <v>1.1148606545100203E-2</v>
      </c>
      <c r="AV546" s="26">
        <f t="shared" si="544"/>
        <v>1.7267719494600028E-2</v>
      </c>
      <c r="AW546" s="26">
        <f t="shared" si="545"/>
        <v>3.3460136366868183E-2</v>
      </c>
      <c r="AX546" s="26">
        <f t="shared" si="546"/>
        <v>1.2239999368000139E-2</v>
      </c>
      <c r="AY546" s="26">
        <f t="shared" si="547"/>
        <v>1.7119618710613873E-2</v>
      </c>
      <c r="AZ546" s="26">
        <f t="shared" si="548"/>
        <v>6.1547435539641626E-3</v>
      </c>
      <c r="BA546" s="26">
        <f t="shared" si="549"/>
        <v>6.3186120896091972E-3</v>
      </c>
      <c r="BB546" s="26">
        <f t="shared" si="550"/>
        <v>6.6295495727310113E-3</v>
      </c>
      <c r="BC546" s="26">
        <f t="shared" si="551"/>
        <v>6.6652220955535427E-2</v>
      </c>
      <c r="BD546" s="26">
        <f t="shared" si="552"/>
        <v>5.6217064866885838E-2</v>
      </c>
      <c r="BE546" s="26">
        <f t="shared" si="553"/>
        <v>2.2088459666397584E-2</v>
      </c>
      <c r="BF546" s="26">
        <f t="shared" si="554"/>
        <v>3.8373064681800163E-2</v>
      </c>
      <c r="BG546" s="26">
        <f t="shared" si="555"/>
        <v>0.12377340031886973</v>
      </c>
      <c r="BH546" s="26">
        <f t="shared" si="556"/>
        <v>9.2176534973695424E-3</v>
      </c>
      <c r="BI546" s="26">
        <f t="shared" si="557"/>
        <v>1.0889357622119867E-2</v>
      </c>
      <c r="BJ546" s="26">
        <f t="shared" si="558"/>
        <v>8.3493630747309196E-3</v>
      </c>
      <c r="BK546" s="26">
        <f t="shared" si="559"/>
        <v>0.1522298390028719</v>
      </c>
      <c r="BL546" s="26">
        <f t="shared" si="560"/>
        <v>3.9222298373906277E-2</v>
      </c>
      <c r="BM546" s="26">
        <f t="shared" si="561"/>
        <v>1.6655195546722606E-2</v>
      </c>
      <c r="BN546" s="26">
        <f t="shared" si="562"/>
        <v>7.403888056701996E-2</v>
      </c>
      <c r="BO546" s="26">
        <f t="shared" si="563"/>
        <v>9.5274624093092293E-3</v>
      </c>
      <c r="BP546" s="26">
        <f t="shared" si="564"/>
        <v>9.0804837314045726E-3</v>
      </c>
      <c r="BQ546" s="26">
        <f t="shared" si="565"/>
        <v>2.8494132961485251E-2</v>
      </c>
      <c r="BR546" s="26">
        <f t="shared" si="566"/>
        <v>2.3123456175082021E-3</v>
      </c>
      <c r="BS546" s="26">
        <f t="shared" si="567"/>
        <v>1.3774211277876312E-2</v>
      </c>
      <c r="BT546" s="26">
        <f t="shared" si="568"/>
        <v>1.3479106036195213E-2</v>
      </c>
      <c r="BU546" s="26">
        <f t="shared" si="569"/>
        <v>1</v>
      </c>
    </row>
    <row r="547" spans="1:73">
      <c r="A547" s="2" t="str">
        <f>"YE "&amp;TEXT(A75,"mmm-yy")</f>
        <v>YE Nov-06</v>
      </c>
      <c r="B547" s="9">
        <f t="shared" ref="B547:AJ547" si="630">IF(OR(B64="C",B65="C",B66="C",B67="C",B68="C",B69="C",B70="C",B71="C",B72="C",B73="C",B74="C",B75="C"),"C",SUM(B64:B75))</f>
        <v>1673992</v>
      </c>
      <c r="C547" s="9">
        <f t="shared" si="630"/>
        <v>5183492</v>
      </c>
      <c r="D547" s="9">
        <f t="shared" si="630"/>
        <v>639948</v>
      </c>
      <c r="E547" s="9">
        <f t="shared" si="630"/>
        <v>1050840</v>
      </c>
      <c r="F547" s="9">
        <f t="shared" si="630"/>
        <v>923532</v>
      </c>
      <c r="G547" s="9">
        <f t="shared" si="630"/>
        <v>1820882</v>
      </c>
      <c r="H547" s="9">
        <f t="shared" si="630"/>
        <v>1045712</v>
      </c>
      <c r="I547" s="9">
        <f t="shared" si="630"/>
        <v>246608</v>
      </c>
      <c r="J547" s="9">
        <f t="shared" si="630"/>
        <v>349170</v>
      </c>
      <c r="K547" s="9">
        <f t="shared" si="630"/>
        <v>534470</v>
      </c>
      <c r="L547" s="9">
        <f t="shared" si="630"/>
        <v>1042716</v>
      </c>
      <c r="M547" s="9">
        <f t="shared" si="630"/>
        <v>382724</v>
      </c>
      <c r="N547" s="9">
        <f t="shared" si="630"/>
        <v>527336</v>
      </c>
      <c r="O547" s="9">
        <f t="shared" si="630"/>
        <v>187478</v>
      </c>
      <c r="P547" s="9">
        <f t="shared" si="630"/>
        <v>195308</v>
      </c>
      <c r="Q547" s="9">
        <f t="shared" si="630"/>
        <v>203473</v>
      </c>
      <c r="R547" s="9">
        <f t="shared" si="630"/>
        <v>2090988</v>
      </c>
      <c r="S547" s="9">
        <f t="shared" si="630"/>
        <v>1766290</v>
      </c>
      <c r="T547" s="9">
        <f t="shared" si="630"/>
        <v>690020</v>
      </c>
      <c r="U547" s="9">
        <f t="shared" si="630"/>
        <v>1190336</v>
      </c>
      <c r="V547" s="9">
        <f t="shared" si="630"/>
        <v>3851594</v>
      </c>
      <c r="W547" s="9">
        <f t="shared" si="630"/>
        <v>287521</v>
      </c>
      <c r="X547" s="9">
        <f t="shared" si="630"/>
        <v>336317</v>
      </c>
      <c r="Y547" s="9">
        <f t="shared" si="630"/>
        <v>261433</v>
      </c>
      <c r="Z547" s="9">
        <f t="shared" si="630"/>
        <v>4736868</v>
      </c>
      <c r="AA547" s="9">
        <f t="shared" si="630"/>
        <v>1217701</v>
      </c>
      <c r="AB547" s="9">
        <f t="shared" si="630"/>
        <v>517552</v>
      </c>
      <c r="AC547" s="9">
        <f t="shared" si="630"/>
        <v>2298562</v>
      </c>
      <c r="AD547" s="9">
        <f t="shared" si="630"/>
        <v>296328</v>
      </c>
      <c r="AE547" s="9">
        <f t="shared" si="630"/>
        <v>284023</v>
      </c>
      <c r="AF547" s="9">
        <f t="shared" si="630"/>
        <v>881200</v>
      </c>
      <c r="AG547" s="9">
        <f t="shared" si="630"/>
        <v>71853</v>
      </c>
      <c r="AH547" s="9">
        <f t="shared" si="630"/>
        <v>427465</v>
      </c>
      <c r="AI547" s="9">
        <f t="shared" si="630"/>
        <v>419694</v>
      </c>
      <c r="AJ547" s="9">
        <f t="shared" si="630"/>
        <v>31130261</v>
      </c>
      <c r="AL547" s="1" t="str">
        <f t="shared" si="571"/>
        <v>YE Nov-06</v>
      </c>
      <c r="AM547" s="26">
        <f t="shared" si="572"/>
        <v>5.3773786220423912E-2</v>
      </c>
      <c r="AN547" s="26">
        <f t="shared" si="536"/>
        <v>0.16650975075345498</v>
      </c>
      <c r="AO547" s="26">
        <f t="shared" si="537"/>
        <v>2.0557103584836631E-2</v>
      </c>
      <c r="AP547" s="26">
        <f t="shared" si="538"/>
        <v>3.375622196036198E-2</v>
      </c>
      <c r="AQ547" s="26">
        <f t="shared" si="539"/>
        <v>2.9666696337688914E-2</v>
      </c>
      <c r="AR547" s="26">
        <f t="shared" si="540"/>
        <v>5.8492346080876098E-2</v>
      </c>
      <c r="AS547" s="26">
        <f t="shared" si="541"/>
        <v>3.3591494783805381E-2</v>
      </c>
      <c r="AT547" s="26">
        <f t="shared" si="542"/>
        <v>7.9218095858560253E-3</v>
      </c>
      <c r="AU547" s="26">
        <f t="shared" si="543"/>
        <v>1.1216417363156705E-2</v>
      </c>
      <c r="AV547" s="26">
        <f t="shared" si="544"/>
        <v>1.7168824893565783E-2</v>
      </c>
      <c r="AW547" s="26">
        <f t="shared" si="545"/>
        <v>3.3495254023087055E-2</v>
      </c>
      <c r="AX547" s="26">
        <f t="shared" si="546"/>
        <v>1.2294275335500721E-2</v>
      </c>
      <c r="AY547" s="26">
        <f t="shared" si="547"/>
        <v>1.6939658809799248E-2</v>
      </c>
      <c r="AZ547" s="26">
        <f t="shared" si="548"/>
        <v>6.0223716081275391E-3</v>
      </c>
      <c r="BA547" s="26">
        <f t="shared" si="549"/>
        <v>6.2738953586030004E-3</v>
      </c>
      <c r="BB547" s="26">
        <f t="shared" si="550"/>
        <v>6.5361803423363528E-3</v>
      </c>
      <c r="BC547" s="26">
        <f t="shared" si="551"/>
        <v>6.7168983902833324E-2</v>
      </c>
      <c r="BD547" s="26">
        <f t="shared" si="552"/>
        <v>5.6738682659936583E-2</v>
      </c>
      <c r="BE547" s="26">
        <f t="shared" si="553"/>
        <v>2.2165570664505512E-2</v>
      </c>
      <c r="BF547" s="26">
        <f t="shared" si="554"/>
        <v>3.8237263735116128E-2</v>
      </c>
      <c r="BG547" s="26">
        <f t="shared" si="555"/>
        <v>0.12372507895131364</v>
      </c>
      <c r="BH547" s="26">
        <f t="shared" si="556"/>
        <v>9.2360613359457541E-3</v>
      </c>
      <c r="BI547" s="26">
        <f t="shared" si="557"/>
        <v>1.0803539359981594E-2</v>
      </c>
      <c r="BJ547" s="26">
        <f t="shared" si="558"/>
        <v>8.3980343113731048E-3</v>
      </c>
      <c r="BK547" s="26">
        <f t="shared" si="559"/>
        <v>0.15216281032786716</v>
      </c>
      <c r="BL547" s="26">
        <f t="shared" si="560"/>
        <v>3.9116311938406173E-2</v>
      </c>
      <c r="BM547" s="26">
        <f t="shared" si="561"/>
        <v>1.6625366552500156E-2</v>
      </c>
      <c r="BN547" s="26">
        <f t="shared" si="562"/>
        <v>7.3836901014096859E-2</v>
      </c>
      <c r="BO547" s="26">
        <f t="shared" si="563"/>
        <v>9.5189693398330319E-3</v>
      </c>
      <c r="BP547" s="26">
        <f t="shared" si="564"/>
        <v>9.1236947868827706E-3</v>
      </c>
      <c r="BQ547" s="26">
        <f t="shared" si="565"/>
        <v>2.8306861930903825E-2</v>
      </c>
      <c r="BR547" s="26">
        <f t="shared" si="566"/>
        <v>2.308139979937849E-3</v>
      </c>
      <c r="BS547" s="26">
        <f t="shared" si="567"/>
        <v>1.3731494252489563E-2</v>
      </c>
      <c r="BT547" s="26">
        <f t="shared" si="568"/>
        <v>1.3481865763990864E-2</v>
      </c>
      <c r="BU547" s="26">
        <f t="shared" si="569"/>
        <v>1</v>
      </c>
    </row>
    <row r="548" spans="1:73">
      <c r="A548" s="2" t="str">
        <f>"YE "&amp;TEXT(A76,"mmm-yy")</f>
        <v>YE Dec-06</v>
      </c>
      <c r="B548" s="9">
        <f t="shared" ref="B548:AJ548" si="631">IF(OR(B65="C",B66="C",B67="C",B68="C",B69="C",B70="C",B71="C",B72="C",B73="C",B74="C",B75="C",B76="C"),"C",SUM(B65:B76))</f>
        <v>1684199</v>
      </c>
      <c r="C548" s="9">
        <f t="shared" si="631"/>
        <v>5203246</v>
      </c>
      <c r="D548" s="9">
        <f t="shared" si="631"/>
        <v>640923</v>
      </c>
      <c r="E548" s="9">
        <f t="shared" si="631"/>
        <v>1055671</v>
      </c>
      <c r="F548" s="9">
        <f t="shared" si="631"/>
        <v>933925</v>
      </c>
      <c r="G548" s="9">
        <f t="shared" si="631"/>
        <v>1829382</v>
      </c>
      <c r="H548" s="9">
        <f t="shared" si="631"/>
        <v>1041699</v>
      </c>
      <c r="I548" s="9">
        <f t="shared" si="631"/>
        <v>253178</v>
      </c>
      <c r="J548" s="9">
        <f t="shared" si="631"/>
        <v>351038</v>
      </c>
      <c r="K548" s="9">
        <f t="shared" si="631"/>
        <v>531649</v>
      </c>
      <c r="L548" s="9">
        <f t="shared" si="631"/>
        <v>1054696</v>
      </c>
      <c r="M548" s="9">
        <f t="shared" si="631"/>
        <v>384735</v>
      </c>
      <c r="N548" s="9">
        <f t="shared" si="631"/>
        <v>527343</v>
      </c>
      <c r="O548" s="9">
        <f t="shared" si="631"/>
        <v>187670</v>
      </c>
      <c r="P548" s="9">
        <f t="shared" si="631"/>
        <v>194192</v>
      </c>
      <c r="Q548" s="9">
        <f t="shared" si="631"/>
        <v>201307</v>
      </c>
      <c r="R548" s="9">
        <f t="shared" si="631"/>
        <v>2104971</v>
      </c>
      <c r="S548" s="9">
        <f t="shared" si="631"/>
        <v>1778576</v>
      </c>
      <c r="T548" s="9">
        <f t="shared" si="631"/>
        <v>692338</v>
      </c>
      <c r="U548" s="9">
        <f t="shared" si="631"/>
        <v>1197766</v>
      </c>
      <c r="V548" s="9">
        <f t="shared" si="631"/>
        <v>3871429</v>
      </c>
      <c r="W548" s="9">
        <f t="shared" si="631"/>
        <v>288964</v>
      </c>
      <c r="X548" s="9">
        <f t="shared" si="631"/>
        <v>338605</v>
      </c>
      <c r="Y548" s="9">
        <f t="shared" si="631"/>
        <v>263472</v>
      </c>
      <c r="Z548" s="9">
        <f t="shared" si="631"/>
        <v>4762471</v>
      </c>
      <c r="AA548" s="9">
        <f t="shared" si="631"/>
        <v>1223662</v>
      </c>
      <c r="AB548" s="9">
        <f t="shared" si="631"/>
        <v>517703</v>
      </c>
      <c r="AC548" s="9">
        <f t="shared" si="631"/>
        <v>2302720</v>
      </c>
      <c r="AD548" s="9">
        <f t="shared" si="631"/>
        <v>296791</v>
      </c>
      <c r="AE548" s="9">
        <f t="shared" si="631"/>
        <v>288812</v>
      </c>
      <c r="AF548" s="9">
        <f t="shared" si="631"/>
        <v>881462</v>
      </c>
      <c r="AG548" s="9">
        <f t="shared" si="631"/>
        <v>74547</v>
      </c>
      <c r="AH548" s="9">
        <f t="shared" si="631"/>
        <v>428731</v>
      </c>
      <c r="AI548" s="9">
        <f t="shared" si="631"/>
        <v>421297</v>
      </c>
      <c r="AJ548" s="9">
        <f t="shared" si="631"/>
        <v>31268112</v>
      </c>
      <c r="AL548" s="1" t="str">
        <f t="shared" si="571"/>
        <v>YE Dec-06</v>
      </c>
      <c r="AM548" s="26">
        <f t="shared" si="572"/>
        <v>5.3863149780197794E-2</v>
      </c>
      <c r="AN548" s="26">
        <f t="shared" si="536"/>
        <v>0.16640742491903573</v>
      </c>
      <c r="AO548" s="26">
        <f t="shared" si="537"/>
        <v>2.0497655886610615E-2</v>
      </c>
      <c r="AP548" s="26">
        <f t="shared" si="538"/>
        <v>3.3761904140550601E-2</v>
      </c>
      <c r="AQ548" s="26">
        <f t="shared" si="539"/>
        <v>2.9868288817693885E-2</v>
      </c>
      <c r="AR548" s="26">
        <f t="shared" si="540"/>
        <v>5.8506314676114758E-2</v>
      </c>
      <c r="AS548" s="26">
        <f t="shared" si="541"/>
        <v>3.3315059124772228E-2</v>
      </c>
      <c r="AT548" s="26">
        <f t="shared" si="542"/>
        <v>8.0970031065514918E-3</v>
      </c>
      <c r="AU548" s="26">
        <f t="shared" si="543"/>
        <v>1.1226709178987207E-2</v>
      </c>
      <c r="AV548" s="26">
        <f t="shared" si="544"/>
        <v>1.7002913383449565E-2</v>
      </c>
      <c r="AW548" s="26">
        <f t="shared" si="545"/>
        <v>3.3730722213096843E-2</v>
      </c>
      <c r="AX548" s="26">
        <f t="shared" si="546"/>
        <v>1.230438857325316E-2</v>
      </c>
      <c r="AY548" s="26">
        <f t="shared" si="547"/>
        <v>1.6865201199228148E-2</v>
      </c>
      <c r="AZ548" s="26">
        <f t="shared" si="548"/>
        <v>6.0019613592275731E-3</v>
      </c>
      <c r="BA548" s="26">
        <f t="shared" si="549"/>
        <v>6.2105444677951777E-3</v>
      </c>
      <c r="BB548" s="26">
        <f t="shared" si="550"/>
        <v>6.4380925845474776E-3</v>
      </c>
      <c r="BC548" s="26">
        <f t="shared" si="551"/>
        <v>6.7320054373605928E-2</v>
      </c>
      <c r="BD548" s="26">
        <f t="shared" si="552"/>
        <v>5.6881464413329468E-2</v>
      </c>
      <c r="BE548" s="26">
        <f t="shared" si="553"/>
        <v>2.2141982861005487E-2</v>
      </c>
      <c r="BF548" s="26">
        <f t="shared" si="554"/>
        <v>3.8306310275465306E-2</v>
      </c>
      <c r="BG548" s="26">
        <f t="shared" si="555"/>
        <v>0.12381396740551524</v>
      </c>
      <c r="BH548" s="26">
        <f t="shared" si="556"/>
        <v>9.2414917792286271E-3</v>
      </c>
      <c r="BI548" s="26">
        <f t="shared" si="557"/>
        <v>1.0829083636389687E-2</v>
      </c>
      <c r="BJ548" s="26">
        <f t="shared" si="558"/>
        <v>8.4262202975350729E-3</v>
      </c>
      <c r="BK548" s="26">
        <f t="shared" si="559"/>
        <v>0.15231079510013268</v>
      </c>
      <c r="BL548" s="26">
        <f t="shared" si="560"/>
        <v>3.9134502268637135E-2</v>
      </c>
      <c r="BM548" s="26">
        <f t="shared" si="561"/>
        <v>1.6556899885736626E-2</v>
      </c>
      <c r="BN548" s="26">
        <f t="shared" si="562"/>
        <v>7.3644356909045222E-2</v>
      </c>
      <c r="BO548" s="26">
        <f t="shared" si="563"/>
        <v>9.4918106983881857E-3</v>
      </c>
      <c r="BP548" s="26">
        <f t="shared" si="564"/>
        <v>9.2366305966922468E-3</v>
      </c>
      <c r="BQ548" s="26">
        <f t="shared" si="565"/>
        <v>2.819044526896923E-2</v>
      </c>
      <c r="BR548" s="26">
        <f t="shared" si="566"/>
        <v>2.3841222009183031E-3</v>
      </c>
      <c r="BS548" s="26">
        <f t="shared" si="567"/>
        <v>1.371144506582297E-2</v>
      </c>
      <c r="BT548" s="26">
        <f t="shared" si="568"/>
        <v>1.3473694862037082E-2</v>
      </c>
      <c r="BU548" s="26">
        <f t="shared" si="569"/>
        <v>1</v>
      </c>
    </row>
    <row r="549" spans="1:73">
      <c r="A549" s="2" t="str">
        <f>"YE "&amp;TEXT(A77,"mmm-yy")</f>
        <v>YE Jan-07</v>
      </c>
      <c r="B549" s="9">
        <f t="shared" ref="B549:AJ549" si="632">IF(OR(B66="C",B67="C",B68="C",B69="C",B70="C",B71="C",B72="C",B73="C",B74="C",B75="C",B76="C",B77="C"),"C",SUM(B66:B77))</f>
        <v>1729144</v>
      </c>
      <c r="C549" s="9">
        <f t="shared" si="632"/>
        <v>5233831</v>
      </c>
      <c r="D549" s="9">
        <f t="shared" si="632"/>
        <v>643772</v>
      </c>
      <c r="E549" s="9">
        <f t="shared" si="632"/>
        <v>1053427</v>
      </c>
      <c r="F549" s="9">
        <f t="shared" si="632"/>
        <v>943812</v>
      </c>
      <c r="G549" s="9">
        <f t="shared" si="632"/>
        <v>1832574</v>
      </c>
      <c r="H549" s="9">
        <f t="shared" si="632"/>
        <v>1046636</v>
      </c>
      <c r="I549" s="9">
        <f t="shared" si="632"/>
        <v>258775</v>
      </c>
      <c r="J549" s="9">
        <f t="shared" si="632"/>
        <v>344453</v>
      </c>
      <c r="K549" s="9">
        <f t="shared" si="632"/>
        <v>527991</v>
      </c>
      <c r="L549" s="9">
        <f t="shared" si="632"/>
        <v>1067798</v>
      </c>
      <c r="M549" s="9">
        <f t="shared" si="632"/>
        <v>388750</v>
      </c>
      <c r="N549" s="9">
        <f t="shared" si="632"/>
        <v>530464</v>
      </c>
      <c r="O549" s="9">
        <f t="shared" si="632"/>
        <v>186511</v>
      </c>
      <c r="P549" s="9">
        <f t="shared" si="632"/>
        <v>192842</v>
      </c>
      <c r="Q549" s="9">
        <f t="shared" si="632"/>
        <v>198328</v>
      </c>
      <c r="R549" s="9">
        <f t="shared" si="632"/>
        <v>2119374</v>
      </c>
      <c r="S549" s="9">
        <f t="shared" si="632"/>
        <v>1799887</v>
      </c>
      <c r="T549" s="9">
        <f t="shared" si="632"/>
        <v>688419</v>
      </c>
      <c r="U549" s="9">
        <f t="shared" si="632"/>
        <v>1189060</v>
      </c>
      <c r="V549" s="9">
        <f t="shared" si="632"/>
        <v>3869255</v>
      </c>
      <c r="W549" s="9">
        <f t="shared" si="632"/>
        <v>291642</v>
      </c>
      <c r="X549" s="9">
        <f t="shared" si="632"/>
        <v>343158</v>
      </c>
      <c r="Y549" s="9">
        <f t="shared" si="632"/>
        <v>249805</v>
      </c>
      <c r="Z549" s="9">
        <f t="shared" si="632"/>
        <v>4753861</v>
      </c>
      <c r="AA549" s="9">
        <f t="shared" si="632"/>
        <v>1228410</v>
      </c>
      <c r="AB549" s="9">
        <f t="shared" si="632"/>
        <v>511194</v>
      </c>
      <c r="AC549" s="9">
        <f t="shared" si="632"/>
        <v>2301537</v>
      </c>
      <c r="AD549" s="9">
        <f t="shared" si="632"/>
        <v>294930</v>
      </c>
      <c r="AE549" s="9">
        <f t="shared" si="632"/>
        <v>298508</v>
      </c>
      <c r="AF549" s="9">
        <f t="shared" si="632"/>
        <v>879934</v>
      </c>
      <c r="AG549" s="9">
        <f t="shared" si="632"/>
        <v>77388</v>
      </c>
      <c r="AH549" s="9">
        <f t="shared" si="632"/>
        <v>429988</v>
      </c>
      <c r="AI549" s="9">
        <f t="shared" si="632"/>
        <v>415304</v>
      </c>
      <c r="AJ549" s="9">
        <f t="shared" si="632"/>
        <v>31367000</v>
      </c>
      <c r="AL549" s="1" t="str">
        <f t="shared" si="571"/>
        <v>YE Jan-07</v>
      </c>
      <c r="AM549" s="26">
        <f t="shared" si="572"/>
        <v>5.5126215449357606E-2</v>
      </c>
      <c r="AN549" s="26">
        <f t="shared" si="536"/>
        <v>0.16685787611183728</v>
      </c>
      <c r="AO549" s="26">
        <f t="shared" si="537"/>
        <v>2.0523862658207669E-2</v>
      </c>
      <c r="AP549" s="26">
        <f t="shared" si="538"/>
        <v>3.3583925781872671E-2</v>
      </c>
      <c r="AQ549" s="26">
        <f t="shared" si="539"/>
        <v>3.0089329550164187E-2</v>
      </c>
      <c r="AR549" s="26">
        <f t="shared" si="540"/>
        <v>5.8423629929543787E-2</v>
      </c>
      <c r="AS549" s="26">
        <f t="shared" si="541"/>
        <v>3.3367424363184239E-2</v>
      </c>
      <c r="AT549" s="26">
        <f t="shared" si="542"/>
        <v>8.2499123282430576E-3</v>
      </c>
      <c r="AU549" s="26">
        <f t="shared" si="543"/>
        <v>1.0981381706889407E-2</v>
      </c>
      <c r="AV549" s="26">
        <f t="shared" si="544"/>
        <v>1.6832690407115759E-2</v>
      </c>
      <c r="AW549" s="26">
        <f t="shared" si="545"/>
        <v>3.4042082443332164E-2</v>
      </c>
      <c r="AX549" s="26">
        <f t="shared" si="546"/>
        <v>1.2393598367711289E-2</v>
      </c>
      <c r="AY549" s="26">
        <f t="shared" si="547"/>
        <v>1.6911531227085792E-2</v>
      </c>
      <c r="AZ549" s="26">
        <f t="shared" si="548"/>
        <v>5.9460898396403866E-3</v>
      </c>
      <c r="BA549" s="26">
        <f t="shared" si="549"/>
        <v>6.1479261644403352E-3</v>
      </c>
      <c r="BB549" s="26">
        <f t="shared" si="550"/>
        <v>6.3228233493799217E-3</v>
      </c>
      <c r="BC549" s="26">
        <f t="shared" si="551"/>
        <v>6.7566997162623141E-2</v>
      </c>
      <c r="BD549" s="26">
        <f t="shared" si="552"/>
        <v>5.7381547486211625E-2</v>
      </c>
      <c r="BE549" s="26">
        <f t="shared" si="553"/>
        <v>2.1947237542640354E-2</v>
      </c>
      <c r="BF549" s="26">
        <f t="shared" si="554"/>
        <v>3.7907992476169224E-2</v>
      </c>
      <c r="BG549" s="26">
        <f t="shared" si="555"/>
        <v>0.12335432142060127</v>
      </c>
      <c r="BH549" s="26">
        <f t="shared" si="556"/>
        <v>9.297733286575063E-3</v>
      </c>
      <c r="BI549" s="26">
        <f t="shared" si="557"/>
        <v>1.0940096279529441E-2</v>
      </c>
      <c r="BJ549" s="26">
        <f t="shared" si="558"/>
        <v>7.9639429974176675E-3</v>
      </c>
      <c r="BK549" s="26">
        <f t="shared" si="559"/>
        <v>0.15155612586476233</v>
      </c>
      <c r="BL549" s="26">
        <f t="shared" si="560"/>
        <v>3.9162495616412156E-2</v>
      </c>
      <c r="BM549" s="26">
        <f t="shared" si="561"/>
        <v>1.6297191315713968E-2</v>
      </c>
      <c r="BN549" s="26">
        <f t="shared" si="562"/>
        <v>7.3374469984378493E-2</v>
      </c>
      <c r="BO549" s="26">
        <f t="shared" si="563"/>
        <v>9.4025568272388185E-3</v>
      </c>
      <c r="BP549" s="26">
        <f t="shared" si="564"/>
        <v>9.5166257531800937E-3</v>
      </c>
      <c r="BQ549" s="26">
        <f t="shared" si="565"/>
        <v>2.8052858099276309E-2</v>
      </c>
      <c r="BR549" s="26">
        <f t="shared" si="566"/>
        <v>2.4671788822648007E-3</v>
      </c>
      <c r="BS549" s="26">
        <f t="shared" si="567"/>
        <v>1.3708292154174769E-2</v>
      </c>
      <c r="BT549" s="26">
        <f t="shared" si="568"/>
        <v>1.3240156852743329E-2</v>
      </c>
      <c r="BU549" s="26">
        <f t="shared" si="569"/>
        <v>1</v>
      </c>
    </row>
    <row r="550" spans="1:73">
      <c r="A550" s="2" t="str">
        <f>"YE "&amp;TEXT(A78,"mmm-yy")</f>
        <v>YE Feb-07</v>
      </c>
      <c r="B550" s="9">
        <f t="shared" ref="B550:AJ550" si="633">IF(OR(B67="C",B68="C",B69="C",B70="C",B71="C",B72="C",B73="C",B74="C",B75="C",B76="C",B77="C",B78="C"),"C",SUM(B67:B78))</f>
        <v>1744748</v>
      </c>
      <c r="C550" s="9">
        <f t="shared" si="633"/>
        <v>5266309</v>
      </c>
      <c r="D550" s="9">
        <f t="shared" si="633"/>
        <v>658695</v>
      </c>
      <c r="E550" s="9">
        <f t="shared" si="633"/>
        <v>1056858</v>
      </c>
      <c r="F550" s="9">
        <f t="shared" si="633"/>
        <v>948997</v>
      </c>
      <c r="G550" s="9">
        <f t="shared" si="633"/>
        <v>1831669</v>
      </c>
      <c r="H550" s="9">
        <f t="shared" si="633"/>
        <v>1048387</v>
      </c>
      <c r="I550" s="9">
        <f t="shared" si="633"/>
        <v>265247</v>
      </c>
      <c r="J550" s="9">
        <f t="shared" si="633"/>
        <v>348438</v>
      </c>
      <c r="K550" s="9">
        <f t="shared" si="633"/>
        <v>534836</v>
      </c>
      <c r="L550" s="9">
        <f t="shared" si="633"/>
        <v>1064466</v>
      </c>
      <c r="M550" s="9">
        <f t="shared" si="633"/>
        <v>394706</v>
      </c>
      <c r="N550" s="9">
        <f t="shared" si="633"/>
        <v>537361</v>
      </c>
      <c r="O550" s="9">
        <f t="shared" si="633"/>
        <v>189427</v>
      </c>
      <c r="P550" s="9">
        <f t="shared" si="633"/>
        <v>198885</v>
      </c>
      <c r="Q550" s="9">
        <f t="shared" si="633"/>
        <v>200694</v>
      </c>
      <c r="R550" s="9">
        <f t="shared" si="633"/>
        <v>2136692</v>
      </c>
      <c r="S550" s="9">
        <f t="shared" si="633"/>
        <v>1813995</v>
      </c>
      <c r="T550" s="9">
        <f t="shared" si="633"/>
        <v>690222</v>
      </c>
      <c r="U550" s="9">
        <f t="shared" si="633"/>
        <v>1192830</v>
      </c>
      <c r="V550" s="9">
        <f t="shared" si="633"/>
        <v>3883808</v>
      </c>
      <c r="W550" s="9">
        <f t="shared" si="633"/>
        <v>291523</v>
      </c>
      <c r="X550" s="9">
        <f t="shared" si="633"/>
        <v>347816</v>
      </c>
      <c r="Y550" s="9">
        <f t="shared" si="633"/>
        <v>249942</v>
      </c>
      <c r="Z550" s="9">
        <f t="shared" si="633"/>
        <v>4773089</v>
      </c>
      <c r="AA550" s="9">
        <f t="shared" si="633"/>
        <v>1245345</v>
      </c>
      <c r="AB550" s="9">
        <f t="shared" si="633"/>
        <v>520864</v>
      </c>
      <c r="AC550" s="9">
        <f t="shared" si="633"/>
        <v>2307678</v>
      </c>
      <c r="AD550" s="9">
        <f t="shared" si="633"/>
        <v>296859</v>
      </c>
      <c r="AE550" s="9">
        <f t="shared" si="633"/>
        <v>304561</v>
      </c>
      <c r="AF550" s="9">
        <f t="shared" si="633"/>
        <v>876620</v>
      </c>
      <c r="AG550" s="9">
        <f t="shared" si="633"/>
        <v>79319</v>
      </c>
      <c r="AH550" s="9">
        <f t="shared" si="633"/>
        <v>432962</v>
      </c>
      <c r="AI550" s="9">
        <f t="shared" si="633"/>
        <v>415799</v>
      </c>
      <c r="AJ550" s="9">
        <f t="shared" si="633"/>
        <v>31562549</v>
      </c>
      <c r="AL550" s="1" t="str">
        <f t="shared" si="571"/>
        <v>YE Feb-07</v>
      </c>
      <c r="AM550" s="26">
        <f t="shared" si="572"/>
        <v>5.5279058735085054E-2</v>
      </c>
      <c r="AN550" s="26">
        <f t="shared" si="536"/>
        <v>0.16685309542014493</v>
      </c>
      <c r="AO550" s="26">
        <f t="shared" si="537"/>
        <v>2.0869512155054396E-2</v>
      </c>
      <c r="AP550" s="26">
        <f t="shared" si="538"/>
        <v>3.3484557917042759E-2</v>
      </c>
      <c r="AQ550" s="26">
        <f t="shared" si="539"/>
        <v>3.0067185004607835E-2</v>
      </c>
      <c r="AR550" s="26">
        <f t="shared" si="540"/>
        <v>5.803298713294671E-2</v>
      </c>
      <c r="AS550" s="26">
        <f t="shared" si="541"/>
        <v>3.3216170214896139E-2</v>
      </c>
      <c r="AT550" s="26">
        <f t="shared" si="542"/>
        <v>8.4038522997619738E-3</v>
      </c>
      <c r="AU550" s="26">
        <f t="shared" si="543"/>
        <v>1.1039602663270321E-2</v>
      </c>
      <c r="AV550" s="26">
        <f t="shared" si="544"/>
        <v>1.6945272702784557E-2</v>
      </c>
      <c r="AW550" s="26">
        <f t="shared" si="545"/>
        <v>3.3725603087380554E-2</v>
      </c>
      <c r="AX550" s="26">
        <f t="shared" si="546"/>
        <v>1.2505517219157426E-2</v>
      </c>
      <c r="AY550" s="26">
        <f t="shared" si="547"/>
        <v>1.7025272578586728E-2</v>
      </c>
      <c r="AZ550" s="26">
        <f t="shared" si="548"/>
        <v>6.0016382073577136E-3</v>
      </c>
      <c r="BA550" s="26">
        <f t="shared" si="549"/>
        <v>6.3012971480852194E-3</v>
      </c>
      <c r="BB550" s="26">
        <f t="shared" si="550"/>
        <v>6.3586119105906178E-3</v>
      </c>
      <c r="BC550" s="26">
        <f t="shared" si="551"/>
        <v>6.7697067179206594E-2</v>
      </c>
      <c r="BD550" s="26">
        <f t="shared" si="552"/>
        <v>5.7473019685450627E-2</v>
      </c>
      <c r="BE550" s="26">
        <f t="shared" si="553"/>
        <v>2.1868385851852461E-2</v>
      </c>
      <c r="BF550" s="26">
        <f t="shared" si="554"/>
        <v>3.7792574991329125E-2</v>
      </c>
      <c r="BG550" s="26">
        <f t="shared" si="555"/>
        <v>0.12305115154039048</v>
      </c>
      <c r="BH550" s="26">
        <f t="shared" si="556"/>
        <v>9.2363579380106472E-3</v>
      </c>
      <c r="BI550" s="26">
        <f t="shared" si="557"/>
        <v>1.1019895763171726E-2</v>
      </c>
      <c r="BJ550" s="26">
        <f t="shared" si="558"/>
        <v>7.9189421614838523E-3</v>
      </c>
      <c r="BK550" s="26">
        <f t="shared" si="559"/>
        <v>0.15122634740305671</v>
      </c>
      <c r="BL550" s="26">
        <f t="shared" si="560"/>
        <v>3.9456413992418671E-2</v>
      </c>
      <c r="BM550" s="26">
        <f t="shared" si="561"/>
        <v>1.6502596162306156E-2</v>
      </c>
      <c r="BN550" s="26">
        <f t="shared" si="562"/>
        <v>7.3114436986695841E-2</v>
      </c>
      <c r="BO550" s="26">
        <f t="shared" si="563"/>
        <v>9.4054190616860503E-3</v>
      </c>
      <c r="BP550" s="26">
        <f t="shared" si="564"/>
        <v>9.6494424452220253E-3</v>
      </c>
      <c r="BQ550" s="26">
        <f t="shared" si="565"/>
        <v>2.7774055891366695E-2</v>
      </c>
      <c r="BR550" s="26">
        <f t="shared" si="566"/>
        <v>2.5130733262386379E-3</v>
      </c>
      <c r="BS550" s="26">
        <f t="shared" si="567"/>
        <v>1.3717586624578389E-2</v>
      </c>
      <c r="BT550" s="26">
        <f t="shared" si="568"/>
        <v>1.3173809250957519E-2</v>
      </c>
      <c r="BU550" s="26">
        <f t="shared" si="569"/>
        <v>1</v>
      </c>
    </row>
    <row r="551" spans="1:73">
      <c r="A551" s="2" t="str">
        <f>"YE "&amp;TEXT(A79,"mmm-yy")</f>
        <v>YE Mar-07</v>
      </c>
      <c r="B551" s="9">
        <f t="shared" ref="B551:AJ551" si="634">IF(OR(B68="C",B69="C",B70="C",B71="C",B72="C",B73="C",B74="C",B75="C",B76="C",B77="C",B78="C",B79="C"),"C",SUM(B68:B79))</f>
        <v>1753787</v>
      </c>
      <c r="C551" s="9">
        <f t="shared" si="634"/>
        <v>5333283</v>
      </c>
      <c r="D551" s="9">
        <f t="shared" si="634"/>
        <v>666314</v>
      </c>
      <c r="E551" s="9">
        <f t="shared" si="634"/>
        <v>1067936</v>
      </c>
      <c r="F551" s="9">
        <f t="shared" si="634"/>
        <v>965818</v>
      </c>
      <c r="G551" s="9">
        <f t="shared" si="634"/>
        <v>1840087</v>
      </c>
      <c r="H551" s="9">
        <f t="shared" si="634"/>
        <v>1046624</v>
      </c>
      <c r="I551" s="9">
        <f t="shared" si="634"/>
        <v>268405</v>
      </c>
      <c r="J551" s="9">
        <f t="shared" si="634"/>
        <v>350135</v>
      </c>
      <c r="K551" s="9">
        <f t="shared" si="634"/>
        <v>538885</v>
      </c>
      <c r="L551" s="9">
        <f t="shared" si="634"/>
        <v>1069521</v>
      </c>
      <c r="M551" s="9">
        <f t="shared" si="634"/>
        <v>399553</v>
      </c>
      <c r="N551" s="9">
        <f t="shared" si="634"/>
        <v>538788</v>
      </c>
      <c r="O551" s="9">
        <f t="shared" si="634"/>
        <v>189187</v>
      </c>
      <c r="P551" s="9">
        <f t="shared" si="634"/>
        <v>200945</v>
      </c>
      <c r="Q551" s="9">
        <f t="shared" si="634"/>
        <v>204116</v>
      </c>
      <c r="R551" s="9">
        <f t="shared" si="634"/>
        <v>2153062</v>
      </c>
      <c r="S551" s="9">
        <f t="shared" si="634"/>
        <v>1825691</v>
      </c>
      <c r="T551" s="9">
        <f t="shared" si="634"/>
        <v>692162</v>
      </c>
      <c r="U551" s="9">
        <f t="shared" si="634"/>
        <v>1200959</v>
      </c>
      <c r="V551" s="9">
        <f t="shared" si="634"/>
        <v>3891183</v>
      </c>
      <c r="W551" s="9">
        <f t="shared" si="634"/>
        <v>291773</v>
      </c>
      <c r="X551" s="9">
        <f t="shared" si="634"/>
        <v>348016</v>
      </c>
      <c r="Y551" s="9">
        <f t="shared" si="634"/>
        <v>250938</v>
      </c>
      <c r="Z551" s="9">
        <f t="shared" si="634"/>
        <v>4781911</v>
      </c>
      <c r="AA551" s="9">
        <f t="shared" si="634"/>
        <v>1248739</v>
      </c>
      <c r="AB551" s="9">
        <f t="shared" si="634"/>
        <v>527572</v>
      </c>
      <c r="AC551" s="9">
        <f t="shared" si="634"/>
        <v>2321767</v>
      </c>
      <c r="AD551" s="9">
        <f t="shared" si="634"/>
        <v>297225</v>
      </c>
      <c r="AE551" s="9">
        <f t="shared" si="634"/>
        <v>311435</v>
      </c>
      <c r="AF551" s="9">
        <f t="shared" si="634"/>
        <v>884733</v>
      </c>
      <c r="AG551" s="9">
        <f t="shared" si="634"/>
        <v>82246</v>
      </c>
      <c r="AH551" s="9">
        <f t="shared" si="634"/>
        <v>437738</v>
      </c>
      <c r="AI551" s="9">
        <f t="shared" si="634"/>
        <v>421490</v>
      </c>
      <c r="AJ551" s="9">
        <f t="shared" si="634"/>
        <v>31794410</v>
      </c>
      <c r="AL551" s="1" t="str">
        <f t="shared" si="571"/>
        <v>YE Mar-07</v>
      </c>
      <c r="AM551" s="26">
        <f t="shared" si="572"/>
        <v>5.5160230996580843E-2</v>
      </c>
      <c r="AN551" s="26">
        <f t="shared" si="536"/>
        <v>0.16774278874808496</v>
      </c>
      <c r="AO551" s="26">
        <f t="shared" si="537"/>
        <v>2.0956954382861642E-2</v>
      </c>
      <c r="AP551" s="26">
        <f t="shared" si="538"/>
        <v>3.3588797527615705E-2</v>
      </c>
      <c r="AQ551" s="26">
        <f t="shared" si="539"/>
        <v>3.0376975072033102E-2</v>
      </c>
      <c r="AR551" s="26">
        <f t="shared" si="540"/>
        <v>5.7874544613345555E-2</v>
      </c>
      <c r="AS551" s="26">
        <f t="shared" si="541"/>
        <v>3.2918491017760669E-2</v>
      </c>
      <c r="AT551" s="26">
        <f t="shared" si="542"/>
        <v>8.4418927729748728E-3</v>
      </c>
      <c r="AU551" s="26">
        <f t="shared" si="543"/>
        <v>1.1012470431122955E-2</v>
      </c>
      <c r="AV551" s="26">
        <f t="shared" si="544"/>
        <v>1.6949048590617029E-2</v>
      </c>
      <c r="AW551" s="26">
        <f t="shared" si="545"/>
        <v>3.3638649058120591E-2</v>
      </c>
      <c r="AX551" s="26">
        <f t="shared" si="546"/>
        <v>1.2566768812505092E-2</v>
      </c>
      <c r="AY551" s="26">
        <f t="shared" si="547"/>
        <v>1.6945997739854269E-2</v>
      </c>
      <c r="AZ551" s="26">
        <f t="shared" si="548"/>
        <v>5.9503227139613537E-3</v>
      </c>
      <c r="BA551" s="26">
        <f t="shared" si="549"/>
        <v>6.3201361497194006E-3</v>
      </c>
      <c r="BB551" s="26">
        <f t="shared" si="550"/>
        <v>6.4198706627989011E-3</v>
      </c>
      <c r="BC551" s="26">
        <f t="shared" si="551"/>
        <v>6.7718256133704011E-2</v>
      </c>
      <c r="BD551" s="26">
        <f t="shared" si="552"/>
        <v>5.7421760617668328E-2</v>
      </c>
      <c r="BE551" s="26">
        <f t="shared" si="553"/>
        <v>2.1769927480962847E-2</v>
      </c>
      <c r="BF551" s="26">
        <f t="shared" si="554"/>
        <v>3.7772646197869374E-2</v>
      </c>
      <c r="BG551" s="26">
        <f t="shared" si="555"/>
        <v>0.12238575900606427</v>
      </c>
      <c r="BH551" s="26">
        <f t="shared" si="556"/>
        <v>9.1768647381725282E-3</v>
      </c>
      <c r="BI551" s="26">
        <f t="shared" si="557"/>
        <v>1.0945823495388026E-2</v>
      </c>
      <c r="BJ551" s="26">
        <f t="shared" si="558"/>
        <v>7.8925194711900615E-3</v>
      </c>
      <c r="BK551" s="26">
        <f t="shared" si="559"/>
        <v>0.1504009981628846</v>
      </c>
      <c r="BL551" s="26">
        <f t="shared" si="560"/>
        <v>3.9275426089051504E-2</v>
      </c>
      <c r="BM551" s="26">
        <f t="shared" si="561"/>
        <v>1.6593231325884014E-2</v>
      </c>
      <c r="BN551" s="26">
        <f t="shared" si="562"/>
        <v>7.3024377555677242E-2</v>
      </c>
      <c r="BO551" s="26">
        <f t="shared" si="563"/>
        <v>9.3483414222814646E-3</v>
      </c>
      <c r="BP551" s="26">
        <f t="shared" si="564"/>
        <v>9.7952753329909256E-3</v>
      </c>
      <c r="BQ551" s="26">
        <f t="shared" si="565"/>
        <v>2.7826683998853886E-2</v>
      </c>
      <c r="BR551" s="26">
        <f t="shared" si="566"/>
        <v>2.5868069261231769E-3</v>
      </c>
      <c r="BS551" s="26">
        <f t="shared" si="567"/>
        <v>1.3767766094731747E-2</v>
      </c>
      <c r="BT551" s="26">
        <f t="shared" si="568"/>
        <v>1.3256732865934609E-2</v>
      </c>
      <c r="BU551" s="26">
        <f t="shared" si="569"/>
        <v>1</v>
      </c>
    </row>
    <row r="552" spans="1:73">
      <c r="A552" s="2" t="str">
        <f>"YE "&amp;TEXT(A80,"mmm-yy")</f>
        <v>YE Apr-07</v>
      </c>
      <c r="B552" s="9">
        <f t="shared" ref="B552:AJ552" si="635">IF(OR(B69="C",B70="C",B71="C",B72="C",B73="C",B74="C",B75="C",B76="C",B77="C",B78="C",B79="C",B80="C"),"C",SUM(B69:B80))</f>
        <v>1745730</v>
      </c>
      <c r="C552" s="9">
        <f t="shared" si="635"/>
        <v>5360400</v>
      </c>
      <c r="D552" s="9">
        <f t="shared" si="635"/>
        <v>667285</v>
      </c>
      <c r="E552" s="9">
        <f t="shared" si="635"/>
        <v>1072153</v>
      </c>
      <c r="F552" s="9">
        <f t="shared" si="635"/>
        <v>980011</v>
      </c>
      <c r="G552" s="9">
        <f t="shared" si="635"/>
        <v>1837036</v>
      </c>
      <c r="H552" s="9">
        <f t="shared" si="635"/>
        <v>1043753</v>
      </c>
      <c r="I552" s="9">
        <f t="shared" si="635"/>
        <v>272431</v>
      </c>
      <c r="J552" s="9">
        <f t="shared" si="635"/>
        <v>355159</v>
      </c>
      <c r="K552" s="9">
        <f t="shared" si="635"/>
        <v>543223</v>
      </c>
      <c r="L552" s="9">
        <f t="shared" si="635"/>
        <v>1069751</v>
      </c>
      <c r="M552" s="9">
        <f t="shared" si="635"/>
        <v>403198</v>
      </c>
      <c r="N552" s="9">
        <f t="shared" si="635"/>
        <v>538427</v>
      </c>
      <c r="O552" s="9">
        <f t="shared" si="635"/>
        <v>187951</v>
      </c>
      <c r="P552" s="9">
        <f t="shared" si="635"/>
        <v>201261</v>
      </c>
      <c r="Q552" s="9">
        <f t="shared" si="635"/>
        <v>201894</v>
      </c>
      <c r="R552" s="9">
        <f t="shared" si="635"/>
        <v>2159609</v>
      </c>
      <c r="S552" s="9">
        <f t="shared" si="635"/>
        <v>1830474</v>
      </c>
      <c r="T552" s="9">
        <f t="shared" si="635"/>
        <v>697125</v>
      </c>
      <c r="U552" s="9">
        <f t="shared" si="635"/>
        <v>1205877</v>
      </c>
      <c r="V552" s="9">
        <f t="shared" si="635"/>
        <v>3897886</v>
      </c>
      <c r="W552" s="9">
        <f t="shared" si="635"/>
        <v>292292</v>
      </c>
      <c r="X552" s="9">
        <f t="shared" si="635"/>
        <v>349508</v>
      </c>
      <c r="Y552" s="9">
        <f t="shared" si="635"/>
        <v>248535</v>
      </c>
      <c r="Z552" s="9">
        <f t="shared" si="635"/>
        <v>4788222</v>
      </c>
      <c r="AA552" s="9">
        <f t="shared" si="635"/>
        <v>1246247</v>
      </c>
      <c r="AB552" s="9">
        <f t="shared" si="635"/>
        <v>529832</v>
      </c>
      <c r="AC552" s="9">
        <f t="shared" si="635"/>
        <v>2316884</v>
      </c>
      <c r="AD552" s="9">
        <f t="shared" si="635"/>
        <v>298381</v>
      </c>
      <c r="AE552" s="9">
        <f t="shared" si="635"/>
        <v>314263</v>
      </c>
      <c r="AF552" s="9">
        <f t="shared" si="635"/>
        <v>886760</v>
      </c>
      <c r="AG552" s="9">
        <f t="shared" si="635"/>
        <v>83198</v>
      </c>
      <c r="AH552" s="9">
        <f t="shared" si="635"/>
        <v>433418</v>
      </c>
      <c r="AI552" s="9">
        <f t="shared" si="635"/>
        <v>423756</v>
      </c>
      <c r="AJ552" s="9">
        <f t="shared" si="635"/>
        <v>31863222</v>
      </c>
      <c r="AL552" s="1" t="str">
        <f t="shared" si="571"/>
        <v>YE Apr-07</v>
      </c>
      <c r="AM552" s="26">
        <f t="shared" si="572"/>
        <v>5.4788244578655602E-2</v>
      </c>
      <c r="AN552" s="26">
        <f t="shared" ref="AN552:AN581" si="636">IF(C552="C","C",C552/$AJ552)</f>
        <v>0.16823157432101499</v>
      </c>
      <c r="AO552" s="26">
        <f t="shared" ref="AO552:AO581" si="637">IF(D552="C","C",D552/$AJ552)</f>
        <v>2.0942169627415581E-2</v>
      </c>
      <c r="AP552" s="26">
        <f t="shared" ref="AP552:AP581" si="638">IF(E552="C","C",E552/$AJ552)</f>
        <v>3.3648605906835161E-2</v>
      </c>
      <c r="AQ552" s="26">
        <f t="shared" ref="AQ552:AQ581" si="639">IF(F552="C","C",F552/$AJ552)</f>
        <v>3.0756807958718047E-2</v>
      </c>
      <c r="AR552" s="26">
        <f t="shared" ref="AR552:AR581" si="640">IF(G552="C","C",G552/$AJ552)</f>
        <v>5.7653805381012627E-2</v>
      </c>
      <c r="AS552" s="26">
        <f t="shared" ref="AS552:AS581" si="641">IF(H552="C","C",H552/$AJ552)</f>
        <v>3.2757296170487719E-2</v>
      </c>
      <c r="AT552" s="26">
        <f t="shared" ref="AT552:AT581" si="642">IF(I552="C","C",I552/$AJ552)</f>
        <v>8.550014182495418E-3</v>
      </c>
      <c r="AU552" s="26">
        <f t="shared" ref="AU552:AU581" si="643">IF(J552="C","C",J552/$AJ552)</f>
        <v>1.1146361783500739E-2</v>
      </c>
      <c r="AV552" s="26">
        <f t="shared" ref="AV552:AV581" si="644">IF(K552="C","C",K552/$AJ552)</f>
        <v>1.7048589750276982E-2</v>
      </c>
      <c r="AW552" s="26">
        <f t="shared" ref="AW552:AW581" si="645">IF(L552="C","C",L552/$AJ552)</f>
        <v>3.3573221188993377E-2</v>
      </c>
      <c r="AX552" s="26">
        <f t="shared" ref="AX552:AX581" si="646">IF(M552="C","C",M552/$AJ552)</f>
        <v>1.2654024756190695E-2</v>
      </c>
      <c r="AY552" s="26">
        <f t="shared" ref="AY552:AY581" si="647">IF(N552="C","C",N552/$AJ552)</f>
        <v>1.689807138775859E-2</v>
      </c>
      <c r="AZ552" s="26">
        <f t="shared" ref="AZ552:AZ581" si="648">IF(O552="C","C",O552/$AJ552)</f>
        <v>5.8986815583182391E-3</v>
      </c>
      <c r="BA552" s="26">
        <f t="shared" ref="BA552:BA581" si="649">IF(P552="C","C",P552/$AJ552)</f>
        <v>6.3164045368669869E-3</v>
      </c>
      <c r="BB552" s="26">
        <f t="shared" ref="BB552:BB581" si="650">IF(Q552="C","C",Q552/$AJ552)</f>
        <v>6.3362707010609287E-3</v>
      </c>
      <c r="BC552" s="26">
        <f t="shared" ref="BC552:BC581" si="651">IF(R552="C","C",R552/$AJ552)</f>
        <v>6.7777483394491619E-2</v>
      </c>
      <c r="BD552" s="26">
        <f t="shared" ref="BD552:BD581" si="652">IF(S552="C","C",S552/$AJ552)</f>
        <v>5.7447862617283338E-2</v>
      </c>
      <c r="BE552" s="26">
        <f t="shared" ref="BE552:BE581" si="653">IF(T552="C","C",T552/$AJ552)</f>
        <v>2.1878672533493317E-2</v>
      </c>
      <c r="BF552" s="26">
        <f t="shared" ref="BF552:BF581" si="654">IF(U552="C","C",U552/$AJ552)</f>
        <v>3.7845419399205771E-2</v>
      </c>
      <c r="BG552" s="26">
        <f t="shared" ref="BG552:BG581" si="655">IF(V552="C","C",V552/$AJ552)</f>
        <v>0.12233182193564732</v>
      </c>
      <c r="BH552" s="26">
        <f t="shared" ref="BH552:BH581" si="656">IF(W552="C","C",W552/$AJ552)</f>
        <v>9.173334699171351E-3</v>
      </c>
      <c r="BI552" s="26">
        <f t="shared" ref="BI552:BI581" si="657">IF(X552="C","C",X552/$AJ552)</f>
        <v>1.0969009976454986E-2</v>
      </c>
      <c r="BJ552" s="26">
        <f t="shared" ref="BJ552:BJ581" si="658">IF(Y552="C","C",Y552/$AJ552)</f>
        <v>7.8000586381377253E-3</v>
      </c>
      <c r="BK552" s="26">
        <f t="shared" ref="BK552:BK581" si="659">IF(Z552="C","C",Z552/$AJ552)</f>
        <v>0.15027425663355701</v>
      </c>
      <c r="BL552" s="26">
        <f t="shared" ref="BL552:BL581" si="660">IF(AA552="C","C",AA552/$AJ552)</f>
        <v>3.911239735893627E-2</v>
      </c>
      <c r="BM552" s="26">
        <f t="shared" ref="BM552:BM581" si="661">IF(AB552="C","C",AB552/$AJ552)</f>
        <v>1.6628324655930903E-2</v>
      </c>
      <c r="BN552" s="26">
        <f t="shared" ref="BN552:BN581" si="662">IF(AC552="C","C",AC552/$AJ552)</f>
        <v>7.2713424900972032E-2</v>
      </c>
      <c r="BO552" s="26">
        <f t="shared" ref="BO552:BO581" si="663">IF(AD552="C","C",AD552/$AJ552)</f>
        <v>9.3644327620100686E-3</v>
      </c>
      <c r="BP552" s="26">
        <f t="shared" ref="BP552:BP581" si="664">IF(AE552="C","C",AE552/$AJ552)</f>
        <v>9.8628757631604239E-3</v>
      </c>
      <c r="BQ552" s="26">
        <f t="shared" ref="BQ552:BQ581" si="665">IF(AF552="C","C",AF552/$AJ552)</f>
        <v>2.7830204993079481E-2</v>
      </c>
      <c r="BR552" s="26">
        <f t="shared" ref="BR552:BR581" si="666">IF(AG552="C","C",AG552/$AJ552)</f>
        <v>2.6110981494589592E-3</v>
      </c>
      <c r="BS552" s="26">
        <f t="shared" ref="BS552:BS581" si="667">IF(AH552="C","C",AH552/$AJ552)</f>
        <v>1.3602453637613924E-2</v>
      </c>
      <c r="BT552" s="26">
        <f t="shared" ref="BT552:BT581" si="668">IF(AI552="C","C",AI552/$AJ552)</f>
        <v>1.3299220022381918E-2</v>
      </c>
      <c r="BU552" s="26">
        <f t="shared" ref="BU552:BU581" si="669">IF(AJ552="C","C",AJ552/$AJ552)</f>
        <v>1</v>
      </c>
    </row>
    <row r="553" spans="1:73">
      <c r="A553" s="2" t="str">
        <f>"YE "&amp;TEXT(A81,"mmm-yy")</f>
        <v>YE May-07</v>
      </c>
      <c r="B553" s="9">
        <f t="shared" ref="B553:AJ553" si="670">IF(OR(B70="C",B71="C",B72="C",B73="C",B74="C",B75="C",B76="C",B77="C",B78="C",B79="C",B80="C",B81="C"),"C",SUM(B70:B81))</f>
        <v>1753075</v>
      </c>
      <c r="C553" s="9">
        <f t="shared" si="670"/>
        <v>5372952</v>
      </c>
      <c r="D553" s="9">
        <f t="shared" si="670"/>
        <v>673466</v>
      </c>
      <c r="E553" s="9">
        <f t="shared" si="670"/>
        <v>1077765</v>
      </c>
      <c r="F553" s="9">
        <f t="shared" si="670"/>
        <v>983756</v>
      </c>
      <c r="G553" s="9">
        <f t="shared" si="670"/>
        <v>1845147</v>
      </c>
      <c r="H553" s="9">
        <f t="shared" si="670"/>
        <v>1045702</v>
      </c>
      <c r="I553" s="9">
        <f t="shared" si="670"/>
        <v>274635</v>
      </c>
      <c r="J553" s="9">
        <f t="shared" si="670"/>
        <v>359881</v>
      </c>
      <c r="K553" s="9">
        <f t="shared" si="670"/>
        <v>544392</v>
      </c>
      <c r="L553" s="9">
        <f t="shared" si="670"/>
        <v>1077499</v>
      </c>
      <c r="M553" s="9">
        <f t="shared" si="670"/>
        <v>403995</v>
      </c>
      <c r="N553" s="9">
        <f t="shared" si="670"/>
        <v>536461</v>
      </c>
      <c r="O553" s="9">
        <f t="shared" si="670"/>
        <v>188330</v>
      </c>
      <c r="P553" s="9">
        <f t="shared" si="670"/>
        <v>203524</v>
      </c>
      <c r="Q553" s="9">
        <f t="shared" si="670"/>
        <v>201797</v>
      </c>
      <c r="R553" s="9">
        <f t="shared" si="670"/>
        <v>2167172</v>
      </c>
      <c r="S553" s="9">
        <f t="shared" si="670"/>
        <v>1837752</v>
      </c>
      <c r="T553" s="9">
        <f t="shared" si="670"/>
        <v>698097</v>
      </c>
      <c r="U553" s="9">
        <f t="shared" si="670"/>
        <v>1217637</v>
      </c>
      <c r="V553" s="9">
        <f t="shared" si="670"/>
        <v>3903580</v>
      </c>
      <c r="W553" s="9">
        <f t="shared" si="670"/>
        <v>290941</v>
      </c>
      <c r="X553" s="9">
        <f t="shared" si="670"/>
        <v>349866</v>
      </c>
      <c r="Y553" s="9">
        <f t="shared" si="670"/>
        <v>248405</v>
      </c>
      <c r="Z553" s="9">
        <f t="shared" si="670"/>
        <v>4792792</v>
      </c>
      <c r="AA553" s="9">
        <f t="shared" si="670"/>
        <v>1250841</v>
      </c>
      <c r="AB553" s="9">
        <f t="shared" si="670"/>
        <v>531846</v>
      </c>
      <c r="AC553" s="9">
        <f t="shared" si="670"/>
        <v>2314084</v>
      </c>
      <c r="AD553" s="9">
        <f t="shared" si="670"/>
        <v>299758</v>
      </c>
      <c r="AE553" s="9">
        <f t="shared" si="670"/>
        <v>317286</v>
      </c>
      <c r="AF553" s="9">
        <f t="shared" si="670"/>
        <v>892201</v>
      </c>
      <c r="AG553" s="9">
        <f t="shared" si="670"/>
        <v>83175</v>
      </c>
      <c r="AH553" s="9">
        <f t="shared" si="670"/>
        <v>432163</v>
      </c>
      <c r="AI553" s="9">
        <f t="shared" si="670"/>
        <v>428194</v>
      </c>
      <c r="AJ553" s="9">
        <f t="shared" si="670"/>
        <v>31967610</v>
      </c>
      <c r="AL553" s="1" t="str">
        <f t="shared" ref="AL553:AL581" si="671">A553</f>
        <v>YE May-07</v>
      </c>
      <c r="AM553" s="26">
        <f t="shared" ref="AM553:AM581" si="672">IF(B553="C","C",B553/$AJ553)</f>
        <v>5.4839101202748659E-2</v>
      </c>
      <c r="AN553" s="26">
        <f t="shared" si="636"/>
        <v>0.16807487328580398</v>
      </c>
      <c r="AO553" s="26">
        <f t="shared" si="637"/>
        <v>2.1067136392116895E-2</v>
      </c>
      <c r="AP553" s="26">
        <f t="shared" si="638"/>
        <v>3.3714281424229088E-2</v>
      </c>
      <c r="AQ553" s="26">
        <f t="shared" si="639"/>
        <v>3.0773523575894475E-2</v>
      </c>
      <c r="AR553" s="26">
        <f t="shared" si="640"/>
        <v>5.7719266470030131E-2</v>
      </c>
      <c r="AS553" s="26">
        <f t="shared" si="641"/>
        <v>3.2711297466404277E-2</v>
      </c>
      <c r="AT553" s="26">
        <f t="shared" si="642"/>
        <v>8.5910394927866049E-3</v>
      </c>
      <c r="AU553" s="26">
        <f t="shared" si="643"/>
        <v>1.1257676129056879E-2</v>
      </c>
      <c r="AV553" s="26">
        <f t="shared" si="644"/>
        <v>1.7029487033907133E-2</v>
      </c>
      <c r="AW553" s="26">
        <f t="shared" si="645"/>
        <v>3.3705960501895511E-2</v>
      </c>
      <c r="AX553" s="26">
        <f t="shared" si="646"/>
        <v>1.2637635406588106E-2</v>
      </c>
      <c r="AY553" s="26">
        <f t="shared" si="647"/>
        <v>1.6781392165382398E-2</v>
      </c>
      <c r="AZ553" s="26">
        <f t="shared" si="648"/>
        <v>5.8912755754965728E-3</v>
      </c>
      <c r="BA553" s="26">
        <f t="shared" si="649"/>
        <v>6.366569161723382E-3</v>
      </c>
      <c r="BB553" s="26">
        <f t="shared" si="650"/>
        <v>6.312545729880964E-3</v>
      </c>
      <c r="BC553" s="26">
        <f t="shared" si="651"/>
        <v>6.7792743968035141E-2</v>
      </c>
      <c r="BD553" s="26">
        <f t="shared" si="652"/>
        <v>5.7487938572824179E-2</v>
      </c>
      <c r="BE553" s="26">
        <f t="shared" si="653"/>
        <v>2.1837635031208152E-2</v>
      </c>
      <c r="BF553" s="26">
        <f t="shared" si="654"/>
        <v>3.8089710178521322E-2</v>
      </c>
      <c r="BG553" s="26">
        <f t="shared" si="655"/>
        <v>0.12211047369509326</v>
      </c>
      <c r="BH553" s="26">
        <f t="shared" si="656"/>
        <v>9.1011182881673043E-3</v>
      </c>
      <c r="BI553" s="26">
        <f t="shared" si="657"/>
        <v>1.0944390275031508E-2</v>
      </c>
      <c r="BJ553" s="26">
        <f t="shared" si="658"/>
        <v>7.7705214747051778E-3</v>
      </c>
      <c r="BK553" s="26">
        <f t="shared" si="659"/>
        <v>0.14992650373299723</v>
      </c>
      <c r="BL553" s="26">
        <f t="shared" si="660"/>
        <v>3.9128386513724363E-2</v>
      </c>
      <c r="BM553" s="26">
        <f t="shared" si="661"/>
        <v>1.663702729106117E-2</v>
      </c>
      <c r="BN553" s="26">
        <f t="shared" si="662"/>
        <v>7.2388395629200936E-2</v>
      </c>
      <c r="BO553" s="26">
        <f t="shared" si="663"/>
        <v>9.3769287100286813E-3</v>
      </c>
      <c r="BP553" s="26">
        <f t="shared" si="664"/>
        <v>9.9252336974831705E-3</v>
      </c>
      <c r="BQ553" s="26">
        <f t="shared" si="665"/>
        <v>2.7909530928336524E-2</v>
      </c>
      <c r="BR553" s="26">
        <f t="shared" si="666"/>
        <v>2.6018523123874445E-3</v>
      </c>
      <c r="BS553" s="26">
        <f t="shared" si="667"/>
        <v>1.3518777287385576E-2</v>
      </c>
      <c r="BT553" s="26">
        <f t="shared" si="668"/>
        <v>1.3394620367303029E-2</v>
      </c>
      <c r="BU553" s="26">
        <f t="shared" si="669"/>
        <v>1</v>
      </c>
    </row>
    <row r="554" spans="1:73">
      <c r="A554" s="2" t="str">
        <f>"YE "&amp;TEXT(A82,"mmm-yy")</f>
        <v>YE Jun-07</v>
      </c>
      <c r="B554" s="9">
        <f t="shared" ref="B554:AJ554" si="673">IF(OR(B71="C",B72="C",B73="C",B74="C",B75="C",B76="C",B77="C",B78="C",B79="C",B80="C",B81="C",B82="C"),"C",SUM(B71:B82))</f>
        <v>1755857</v>
      </c>
      <c r="C554" s="9">
        <f t="shared" si="673"/>
        <v>5399787</v>
      </c>
      <c r="D554" s="9">
        <f t="shared" si="673"/>
        <v>675111</v>
      </c>
      <c r="E554" s="9">
        <f t="shared" si="673"/>
        <v>1074468</v>
      </c>
      <c r="F554" s="9">
        <f t="shared" si="673"/>
        <v>987727</v>
      </c>
      <c r="G554" s="9">
        <f t="shared" si="673"/>
        <v>1846027</v>
      </c>
      <c r="H554" s="9">
        <f t="shared" si="673"/>
        <v>1046450</v>
      </c>
      <c r="I554" s="9">
        <f t="shared" si="673"/>
        <v>275394</v>
      </c>
      <c r="J554" s="9">
        <f t="shared" si="673"/>
        <v>363322</v>
      </c>
      <c r="K554" s="9">
        <f t="shared" si="673"/>
        <v>546611</v>
      </c>
      <c r="L554" s="9">
        <f t="shared" si="673"/>
        <v>1079927</v>
      </c>
      <c r="M554" s="9">
        <f t="shared" si="673"/>
        <v>403422</v>
      </c>
      <c r="N554" s="9">
        <f t="shared" si="673"/>
        <v>535944</v>
      </c>
      <c r="O554" s="9">
        <f t="shared" si="673"/>
        <v>188120</v>
      </c>
      <c r="P554" s="9">
        <f t="shared" si="673"/>
        <v>206920</v>
      </c>
      <c r="Q554" s="9">
        <f t="shared" si="673"/>
        <v>202789</v>
      </c>
      <c r="R554" s="9">
        <f t="shared" si="673"/>
        <v>2176434</v>
      </c>
      <c r="S554" s="9">
        <f t="shared" si="673"/>
        <v>1845747</v>
      </c>
      <c r="T554" s="9">
        <f t="shared" si="673"/>
        <v>701015</v>
      </c>
      <c r="U554" s="9">
        <f t="shared" si="673"/>
        <v>1224774</v>
      </c>
      <c r="V554" s="9">
        <f t="shared" si="673"/>
        <v>3923680</v>
      </c>
      <c r="W554" s="9">
        <f t="shared" si="673"/>
        <v>292974</v>
      </c>
      <c r="X554" s="9">
        <f t="shared" si="673"/>
        <v>350112</v>
      </c>
      <c r="Y554" s="9">
        <f t="shared" si="673"/>
        <v>248178</v>
      </c>
      <c r="Z554" s="9">
        <f t="shared" si="673"/>
        <v>4814943</v>
      </c>
      <c r="AA554" s="9">
        <f t="shared" si="673"/>
        <v>1255284</v>
      </c>
      <c r="AB554" s="9">
        <f t="shared" si="673"/>
        <v>534338</v>
      </c>
      <c r="AC554" s="9">
        <f t="shared" si="673"/>
        <v>2313746</v>
      </c>
      <c r="AD554" s="9">
        <f t="shared" si="673"/>
        <v>299970</v>
      </c>
      <c r="AE554" s="9">
        <f t="shared" si="673"/>
        <v>319651</v>
      </c>
      <c r="AF554" s="9">
        <f t="shared" si="673"/>
        <v>898297</v>
      </c>
      <c r="AG554" s="9">
        <f t="shared" si="673"/>
        <v>84073</v>
      </c>
      <c r="AH554" s="9">
        <f t="shared" si="673"/>
        <v>432152</v>
      </c>
      <c r="AI554" s="9">
        <f t="shared" si="673"/>
        <v>431918</v>
      </c>
      <c r="AJ554" s="9">
        <f t="shared" si="673"/>
        <v>32074457</v>
      </c>
      <c r="AL554" s="1" t="str">
        <f t="shared" si="671"/>
        <v>YE Jun-07</v>
      </c>
      <c r="AM554" s="26">
        <f t="shared" si="672"/>
        <v>5.4743155901283071E-2</v>
      </c>
      <c r="AN554" s="26">
        <f t="shared" si="636"/>
        <v>0.16835162634241946</v>
      </c>
      <c r="AO554" s="26">
        <f t="shared" si="637"/>
        <v>2.1048244090305254E-2</v>
      </c>
      <c r="AP554" s="26">
        <f t="shared" si="638"/>
        <v>3.3499179736698269E-2</v>
      </c>
      <c r="AQ554" s="26">
        <f t="shared" si="639"/>
        <v>3.0794815949651149E-2</v>
      </c>
      <c r="AR554" s="26">
        <f t="shared" si="640"/>
        <v>5.7554427187964552E-2</v>
      </c>
      <c r="AS554" s="26">
        <f t="shared" si="641"/>
        <v>3.2625649749892884E-2</v>
      </c>
      <c r="AT554" s="26">
        <f t="shared" si="642"/>
        <v>8.5860845594361891E-3</v>
      </c>
      <c r="AU554" s="26">
        <f t="shared" si="643"/>
        <v>1.1327455987797393E-2</v>
      </c>
      <c r="AV554" s="26">
        <f t="shared" si="644"/>
        <v>1.7041940881493332E-2</v>
      </c>
      <c r="AW554" s="26">
        <f t="shared" si="645"/>
        <v>3.3669377473794802E-2</v>
      </c>
      <c r="AX554" s="26">
        <f t="shared" si="646"/>
        <v>1.2577672008601735E-2</v>
      </c>
      <c r="AY554" s="26">
        <f t="shared" si="647"/>
        <v>1.6709370948976628E-2</v>
      </c>
      <c r="AZ554" s="26">
        <f t="shared" si="648"/>
        <v>5.8651031878731415E-3</v>
      </c>
      <c r="BA554" s="26">
        <f t="shared" si="649"/>
        <v>6.4512393771779209E-3</v>
      </c>
      <c r="BB554" s="26">
        <f t="shared" si="650"/>
        <v>6.3224453028152593E-3</v>
      </c>
      <c r="BC554" s="26">
        <f t="shared" si="651"/>
        <v>6.7855677182625418E-2</v>
      </c>
      <c r="BD554" s="26">
        <f t="shared" si="652"/>
        <v>5.7545697500038739E-2</v>
      </c>
      <c r="BE554" s="26">
        <f t="shared" si="653"/>
        <v>2.1855864933270734E-2</v>
      </c>
      <c r="BF554" s="26">
        <f t="shared" si="654"/>
        <v>3.8185338570189978E-2</v>
      </c>
      <c r="BG554" s="26">
        <f t="shared" si="655"/>
        <v>0.12233036400273277</v>
      </c>
      <c r="BH554" s="26">
        <f t="shared" si="656"/>
        <v>9.1341842513499132E-3</v>
      </c>
      <c r="BI554" s="26">
        <f t="shared" si="657"/>
        <v>1.0915601782440151E-2</v>
      </c>
      <c r="BJ554" s="26">
        <f t="shared" si="658"/>
        <v>7.7375588930468876E-3</v>
      </c>
      <c r="BK554" s="26">
        <f t="shared" si="659"/>
        <v>0.15011767775211285</v>
      </c>
      <c r="BL554" s="26">
        <f t="shared" si="660"/>
        <v>3.9136562779535131E-2</v>
      </c>
      <c r="BM554" s="26">
        <f t="shared" si="661"/>
        <v>1.6659299953230698E-2</v>
      </c>
      <c r="BN554" s="26">
        <f t="shared" si="662"/>
        <v>7.2136716141445512E-2</v>
      </c>
      <c r="BO554" s="26">
        <f t="shared" si="663"/>
        <v>9.3523017396677979E-3</v>
      </c>
      <c r="BP554" s="26">
        <f t="shared" si="664"/>
        <v>9.9659052684820202E-3</v>
      </c>
      <c r="BQ554" s="26">
        <f t="shared" si="665"/>
        <v>2.8006615981059319E-2</v>
      </c>
      <c r="BR554" s="26">
        <f t="shared" si="666"/>
        <v>2.6211823320968458E-3</v>
      </c>
      <c r="BS554" s="26">
        <f t="shared" si="667"/>
        <v>1.3473400344704199E-2</v>
      </c>
      <c r="BT554" s="26">
        <f t="shared" si="668"/>
        <v>1.3466104819794766E-2</v>
      </c>
      <c r="BU554" s="26">
        <f t="shared" si="669"/>
        <v>1</v>
      </c>
    </row>
    <row r="555" spans="1:73">
      <c r="A555" s="2" t="str">
        <f>"YE "&amp;TEXT(A83,"mmm-yy")</f>
        <v>YE Jul-07</v>
      </c>
      <c r="B555" s="9">
        <f t="shared" ref="B555:AJ555" si="674">IF(OR(B72="C",B73="C",B74="C",B75="C",B76="C",B77="C",B78="C",B79="C",B80="C",B81="C",B82="C",B83="C"),"C",SUM(B72:B83))</f>
        <v>1749857</v>
      </c>
      <c r="C555" s="9">
        <f t="shared" si="674"/>
        <v>5456630</v>
      </c>
      <c r="D555" s="9">
        <f t="shared" si="674"/>
        <v>675660</v>
      </c>
      <c r="E555" s="9">
        <f t="shared" si="674"/>
        <v>1073111</v>
      </c>
      <c r="F555" s="9">
        <f t="shared" si="674"/>
        <v>989495</v>
      </c>
      <c r="G555" s="9">
        <f t="shared" si="674"/>
        <v>1850897</v>
      </c>
      <c r="H555" s="9">
        <f t="shared" si="674"/>
        <v>1042417</v>
      </c>
      <c r="I555" s="9">
        <f t="shared" si="674"/>
        <v>274628</v>
      </c>
      <c r="J555" s="9">
        <f t="shared" si="674"/>
        <v>366933</v>
      </c>
      <c r="K555" s="9">
        <f t="shared" si="674"/>
        <v>548582</v>
      </c>
      <c r="L555" s="9">
        <f t="shared" si="674"/>
        <v>1081029</v>
      </c>
      <c r="M555" s="9">
        <f t="shared" si="674"/>
        <v>402039</v>
      </c>
      <c r="N555" s="9">
        <f t="shared" si="674"/>
        <v>530114</v>
      </c>
      <c r="O555" s="9">
        <f t="shared" si="674"/>
        <v>185059</v>
      </c>
      <c r="P555" s="9">
        <f t="shared" si="674"/>
        <v>210489</v>
      </c>
      <c r="Q555" s="9">
        <f t="shared" si="674"/>
        <v>201980</v>
      </c>
      <c r="R555" s="9">
        <f t="shared" si="674"/>
        <v>2169812</v>
      </c>
      <c r="S555" s="9">
        <f t="shared" si="674"/>
        <v>1837734</v>
      </c>
      <c r="T555" s="9">
        <f t="shared" si="674"/>
        <v>701443</v>
      </c>
      <c r="U555" s="9">
        <f t="shared" si="674"/>
        <v>1229790</v>
      </c>
      <c r="V555" s="9">
        <f t="shared" si="674"/>
        <v>3951634</v>
      </c>
      <c r="W555" s="9">
        <f t="shared" si="674"/>
        <v>292839</v>
      </c>
      <c r="X555" s="9">
        <f t="shared" si="674"/>
        <v>352215</v>
      </c>
      <c r="Y555" s="9">
        <f t="shared" si="674"/>
        <v>248330</v>
      </c>
      <c r="Z555" s="9">
        <f t="shared" si="674"/>
        <v>4845018</v>
      </c>
      <c r="AA555" s="9">
        <f t="shared" si="674"/>
        <v>1260826</v>
      </c>
      <c r="AB555" s="9">
        <f t="shared" si="674"/>
        <v>540847</v>
      </c>
      <c r="AC555" s="9">
        <f t="shared" si="674"/>
        <v>2350301</v>
      </c>
      <c r="AD555" s="9">
        <f t="shared" si="674"/>
        <v>300927</v>
      </c>
      <c r="AE555" s="9">
        <f t="shared" si="674"/>
        <v>322643</v>
      </c>
      <c r="AF555" s="9">
        <f t="shared" si="674"/>
        <v>891262</v>
      </c>
      <c r="AG555" s="9">
        <f t="shared" si="674"/>
        <v>84773</v>
      </c>
      <c r="AH555" s="9">
        <f t="shared" si="674"/>
        <v>432967</v>
      </c>
      <c r="AI555" s="9">
        <f t="shared" si="674"/>
        <v>432032</v>
      </c>
      <c r="AJ555" s="9">
        <f t="shared" si="674"/>
        <v>32201549</v>
      </c>
      <c r="AL555" s="1" t="str">
        <f t="shared" si="671"/>
        <v>YE Jul-07</v>
      </c>
      <c r="AM555" s="26">
        <f t="shared" si="672"/>
        <v>5.43407709983144E-2</v>
      </c>
      <c r="AN555" s="26">
        <f t="shared" si="636"/>
        <v>0.16945240739816583</v>
      </c>
      <c r="AO555" s="26">
        <f t="shared" si="637"/>
        <v>2.0982220451568959E-2</v>
      </c>
      <c r="AP555" s="26">
        <f t="shared" si="638"/>
        <v>3.3324825461036052E-2</v>
      </c>
      <c r="AQ555" s="26">
        <f t="shared" si="639"/>
        <v>3.0728180187853695E-2</v>
      </c>
      <c r="AR555" s="26">
        <f t="shared" si="640"/>
        <v>5.7478508254370002E-2</v>
      </c>
      <c r="AS555" s="26">
        <f t="shared" si="641"/>
        <v>3.23716415008483E-2</v>
      </c>
      <c r="AT555" s="26">
        <f t="shared" si="642"/>
        <v>8.5284096115997403E-3</v>
      </c>
      <c r="AU555" s="26">
        <f t="shared" si="643"/>
        <v>1.1394886624863916E-2</v>
      </c>
      <c r="AV555" s="26">
        <f t="shared" si="644"/>
        <v>1.7035888553063084E-2</v>
      </c>
      <c r="AW555" s="26">
        <f t="shared" si="645"/>
        <v>3.3570714253528609E-2</v>
      </c>
      <c r="AX555" s="26">
        <f t="shared" si="646"/>
        <v>1.2485082627546893E-2</v>
      </c>
      <c r="AY555" s="26">
        <f t="shared" si="647"/>
        <v>1.6462375769563133E-2</v>
      </c>
      <c r="AZ555" s="26">
        <f t="shared" si="648"/>
        <v>5.7468974551503722E-3</v>
      </c>
      <c r="BA555" s="26">
        <f t="shared" si="649"/>
        <v>6.5366110183084671E-3</v>
      </c>
      <c r="BB555" s="26">
        <f t="shared" si="650"/>
        <v>6.2723690714381469E-3</v>
      </c>
      <c r="BC555" s="26">
        <f t="shared" si="651"/>
        <v>6.7382224376845976E-2</v>
      </c>
      <c r="BD555" s="26">
        <f t="shared" si="652"/>
        <v>5.7069739098575663E-2</v>
      </c>
      <c r="BE555" s="26">
        <f t="shared" si="653"/>
        <v>2.1782896220302942E-2</v>
      </c>
      <c r="BF555" s="26">
        <f t="shared" si="654"/>
        <v>3.8190398853173178E-2</v>
      </c>
      <c r="BG555" s="26">
        <f t="shared" si="655"/>
        <v>0.12271564948630266</v>
      </c>
      <c r="BH555" s="26">
        <f t="shared" si="656"/>
        <v>9.093941412569936E-3</v>
      </c>
      <c r="BI555" s="26">
        <f t="shared" si="657"/>
        <v>1.093782786660356E-2</v>
      </c>
      <c r="BJ555" s="26">
        <f t="shared" si="658"/>
        <v>7.7117408233995204E-3</v>
      </c>
      <c r="BK555" s="26">
        <f t="shared" si="659"/>
        <v>0.15045915958887568</v>
      </c>
      <c r="BL555" s="26">
        <f t="shared" si="660"/>
        <v>3.9154203420462788E-2</v>
      </c>
      <c r="BM555" s="26">
        <f t="shared" si="661"/>
        <v>1.6795682717002217E-2</v>
      </c>
      <c r="BN555" s="26">
        <f t="shared" si="662"/>
        <v>7.298720319323769E-2</v>
      </c>
      <c r="BO555" s="26">
        <f t="shared" si="663"/>
        <v>9.3451094542066904E-3</v>
      </c>
      <c r="BP555" s="26">
        <f t="shared" si="664"/>
        <v>1.0019486950767492E-2</v>
      </c>
      <c r="BQ555" s="26">
        <f t="shared" si="665"/>
        <v>2.7677612651490772E-2</v>
      </c>
      <c r="BR555" s="26">
        <f t="shared" si="666"/>
        <v>2.6325752217696112E-3</v>
      </c>
      <c r="BS555" s="26">
        <f t="shared" si="667"/>
        <v>1.3445533318909596E-2</v>
      </c>
      <c r="BT555" s="26">
        <f t="shared" si="668"/>
        <v>1.3416497448616525E-2</v>
      </c>
      <c r="BU555" s="26">
        <f t="shared" si="669"/>
        <v>1</v>
      </c>
    </row>
    <row r="556" spans="1:73">
      <c r="A556" s="2" t="str">
        <f>"YE "&amp;TEXT(A84,"mmm-yy")</f>
        <v>YE Aug-07</v>
      </c>
      <c r="B556" s="9">
        <f t="shared" ref="B556:AJ556" si="675">IF(OR(B73="C",B74="C",B75="C",B76="C",B77="C",B78="C",B79="C",B80="C",B81="C",B82="C",B83="C",B84="C"),"C",SUM(B73:B84))</f>
        <v>1751524</v>
      </c>
      <c r="C556" s="9">
        <f t="shared" si="675"/>
        <v>5497351</v>
      </c>
      <c r="D556" s="9">
        <f t="shared" si="675"/>
        <v>678559</v>
      </c>
      <c r="E556" s="9">
        <f t="shared" si="675"/>
        <v>1082086</v>
      </c>
      <c r="F556" s="9">
        <f t="shared" si="675"/>
        <v>986144</v>
      </c>
      <c r="G556" s="9">
        <f t="shared" si="675"/>
        <v>1840144</v>
      </c>
      <c r="H556" s="9">
        <f t="shared" si="675"/>
        <v>1043297</v>
      </c>
      <c r="I556" s="9">
        <f t="shared" si="675"/>
        <v>274396</v>
      </c>
      <c r="J556" s="9">
        <f t="shared" si="675"/>
        <v>368394</v>
      </c>
      <c r="K556" s="9">
        <f t="shared" si="675"/>
        <v>546622</v>
      </c>
      <c r="L556" s="9">
        <f t="shared" si="675"/>
        <v>1079894</v>
      </c>
      <c r="M556" s="9">
        <f t="shared" si="675"/>
        <v>393648</v>
      </c>
      <c r="N556" s="9">
        <f t="shared" si="675"/>
        <v>541113</v>
      </c>
      <c r="O556" s="9">
        <f t="shared" si="675"/>
        <v>184787</v>
      </c>
      <c r="P556" s="9">
        <f t="shared" si="675"/>
        <v>210980</v>
      </c>
      <c r="Q556" s="9">
        <f t="shared" si="675"/>
        <v>204049</v>
      </c>
      <c r="R556" s="9">
        <f t="shared" si="675"/>
        <v>2176795</v>
      </c>
      <c r="S556" s="9">
        <f t="shared" si="675"/>
        <v>1841278</v>
      </c>
      <c r="T556" s="9">
        <f t="shared" si="675"/>
        <v>703225</v>
      </c>
      <c r="U556" s="9">
        <f t="shared" si="675"/>
        <v>1238696</v>
      </c>
      <c r="V556" s="9">
        <f t="shared" si="675"/>
        <v>3985049</v>
      </c>
      <c r="W556" s="9">
        <f t="shared" si="675"/>
        <v>295854</v>
      </c>
      <c r="X556" s="9">
        <f t="shared" si="675"/>
        <v>353047</v>
      </c>
      <c r="Y556" s="9">
        <f t="shared" si="675"/>
        <v>251252</v>
      </c>
      <c r="Z556" s="9">
        <f t="shared" si="675"/>
        <v>4885201</v>
      </c>
      <c r="AA556" s="9">
        <f t="shared" si="675"/>
        <v>1265523</v>
      </c>
      <c r="AB556" s="9">
        <f t="shared" si="675"/>
        <v>549344</v>
      </c>
      <c r="AC556" s="9">
        <f t="shared" si="675"/>
        <v>2359516</v>
      </c>
      <c r="AD556" s="9">
        <f t="shared" si="675"/>
        <v>302435</v>
      </c>
      <c r="AE556" s="9">
        <f t="shared" si="675"/>
        <v>324714</v>
      </c>
      <c r="AF556" s="9">
        <f t="shared" si="675"/>
        <v>891532</v>
      </c>
      <c r="AG556" s="9">
        <f t="shared" si="675"/>
        <v>85959</v>
      </c>
      <c r="AH556" s="9">
        <f t="shared" si="675"/>
        <v>432433</v>
      </c>
      <c r="AI556" s="9">
        <f t="shared" si="675"/>
        <v>432980</v>
      </c>
      <c r="AJ556" s="9">
        <f t="shared" si="675"/>
        <v>32331328</v>
      </c>
      <c r="AL556" s="1" t="str">
        <f t="shared" si="671"/>
        <v>YE Aug-07</v>
      </c>
      <c r="AM556" s="26">
        <f t="shared" si="672"/>
        <v>5.4174205278545932E-2</v>
      </c>
      <c r="AN556" s="26">
        <f t="shared" si="636"/>
        <v>0.17003171042030812</v>
      </c>
      <c r="AO556" s="26">
        <f t="shared" si="637"/>
        <v>2.0987662492552114E-2</v>
      </c>
      <c r="AP556" s="26">
        <f t="shared" si="638"/>
        <v>3.3468653066153049E-2</v>
      </c>
      <c r="AQ556" s="26">
        <f t="shared" si="639"/>
        <v>3.0501190671784344E-2</v>
      </c>
      <c r="AR556" s="26">
        <f t="shared" si="640"/>
        <v>5.6915200019003243E-2</v>
      </c>
      <c r="AS556" s="26">
        <f t="shared" si="641"/>
        <v>3.22689188640813E-2</v>
      </c>
      <c r="AT556" s="26">
        <f t="shared" si="642"/>
        <v>8.4870005958307682E-3</v>
      </c>
      <c r="AU556" s="26">
        <f t="shared" si="643"/>
        <v>1.1394335549718217E-2</v>
      </c>
      <c r="AV556" s="26">
        <f t="shared" si="644"/>
        <v>1.69068836269268E-2</v>
      </c>
      <c r="AW556" s="26">
        <f t="shared" si="645"/>
        <v>3.3400855046844966E-2</v>
      </c>
      <c r="AX556" s="26">
        <f t="shared" si="646"/>
        <v>1.2175435540414548E-2</v>
      </c>
      <c r="AY556" s="26">
        <f t="shared" si="647"/>
        <v>1.6736491615809906E-2</v>
      </c>
      <c r="AZ556" s="26">
        <f t="shared" si="648"/>
        <v>5.7154163293261567E-3</v>
      </c>
      <c r="BA556" s="26">
        <f t="shared" si="649"/>
        <v>6.5255593584030947E-3</v>
      </c>
      <c r="BB556" s="26">
        <f t="shared" si="650"/>
        <v>6.3111852380452792E-3</v>
      </c>
      <c r="BC556" s="26">
        <f t="shared" si="651"/>
        <v>6.7327732408640928E-2</v>
      </c>
      <c r="BD556" s="26">
        <f t="shared" si="652"/>
        <v>5.6950274359283973E-2</v>
      </c>
      <c r="BE556" s="26">
        <f t="shared" si="653"/>
        <v>2.1750575788288064E-2</v>
      </c>
      <c r="BF556" s="26">
        <f t="shared" si="654"/>
        <v>3.8312561735787655E-2</v>
      </c>
      <c r="BG556" s="26">
        <f t="shared" si="655"/>
        <v>0.12325658259382355</v>
      </c>
      <c r="BH556" s="26">
        <f t="shared" si="656"/>
        <v>9.1506912428713106E-3</v>
      </c>
      <c r="BI556" s="26">
        <f t="shared" si="657"/>
        <v>1.0919656625301626E-2</v>
      </c>
      <c r="BJ556" s="26">
        <f t="shared" si="658"/>
        <v>7.7711623846691358E-3</v>
      </c>
      <c r="BK556" s="26">
        <f t="shared" si="659"/>
        <v>0.1510980619169123</v>
      </c>
      <c r="BL556" s="26">
        <f t="shared" si="660"/>
        <v>3.9142314228478338E-2</v>
      </c>
      <c r="BM556" s="26">
        <f t="shared" si="661"/>
        <v>1.6991074415501892E-2</v>
      </c>
      <c r="BN556" s="26">
        <f t="shared" si="662"/>
        <v>7.2979247867579089E-2</v>
      </c>
      <c r="BO556" s="26">
        <f t="shared" si="663"/>
        <v>9.354239949562233E-3</v>
      </c>
      <c r="BP556" s="26">
        <f t="shared" si="664"/>
        <v>1.0043323924089973E-2</v>
      </c>
      <c r="BQ556" s="26">
        <f t="shared" si="665"/>
        <v>2.7574864849349831E-2</v>
      </c>
      <c r="BR556" s="26">
        <f t="shared" si="666"/>
        <v>2.6586906668355842E-3</v>
      </c>
      <c r="BS556" s="26">
        <f t="shared" si="667"/>
        <v>1.3375046023472961E-2</v>
      </c>
      <c r="BT556" s="26">
        <f t="shared" si="668"/>
        <v>1.3391964598546647E-2</v>
      </c>
      <c r="BU556" s="26">
        <f t="shared" si="669"/>
        <v>1</v>
      </c>
    </row>
    <row r="557" spans="1:73">
      <c r="A557" s="2" t="str">
        <f>"YE "&amp;TEXT(A85,"mmm-yy")</f>
        <v>YE Sep-07</v>
      </c>
      <c r="B557" s="9">
        <f t="shared" ref="B557:AJ557" si="676">IF(OR(B74="C",B75="C",B76="C",B77="C",B78="C",B79="C",B80="C",B81="C",B82="C",B83="C",B84="C",B85="C"),"C",SUM(B74:B85))</f>
        <v>1752039</v>
      </c>
      <c r="C557" s="9">
        <f t="shared" si="676"/>
        <v>5531738</v>
      </c>
      <c r="D557" s="9">
        <f t="shared" si="676"/>
        <v>678553</v>
      </c>
      <c r="E557" s="9">
        <f t="shared" si="676"/>
        <v>1089299</v>
      </c>
      <c r="F557" s="9">
        <f t="shared" si="676"/>
        <v>986971</v>
      </c>
      <c r="G557" s="9">
        <f t="shared" si="676"/>
        <v>1855132</v>
      </c>
      <c r="H557" s="9">
        <f t="shared" si="676"/>
        <v>1041548</v>
      </c>
      <c r="I557" s="9">
        <f t="shared" si="676"/>
        <v>274927</v>
      </c>
      <c r="J557" s="9">
        <f t="shared" si="676"/>
        <v>370079</v>
      </c>
      <c r="K557" s="9">
        <f t="shared" si="676"/>
        <v>542289</v>
      </c>
      <c r="L557" s="9">
        <f t="shared" si="676"/>
        <v>1083651</v>
      </c>
      <c r="M557" s="9">
        <f t="shared" si="676"/>
        <v>385325</v>
      </c>
      <c r="N557" s="9">
        <f t="shared" si="676"/>
        <v>539926</v>
      </c>
      <c r="O557" s="9">
        <f t="shared" si="676"/>
        <v>184828</v>
      </c>
      <c r="P557" s="9">
        <f t="shared" si="676"/>
        <v>213845</v>
      </c>
      <c r="Q557" s="9">
        <f t="shared" si="676"/>
        <v>205736</v>
      </c>
      <c r="R557" s="9">
        <f t="shared" si="676"/>
        <v>2185288</v>
      </c>
      <c r="S557" s="9">
        <f t="shared" si="676"/>
        <v>1851100</v>
      </c>
      <c r="T557" s="9">
        <f t="shared" si="676"/>
        <v>707253</v>
      </c>
      <c r="U557" s="9">
        <f t="shared" si="676"/>
        <v>1236923</v>
      </c>
      <c r="V557" s="9">
        <f t="shared" si="676"/>
        <v>3990357</v>
      </c>
      <c r="W557" s="9">
        <f t="shared" si="676"/>
        <v>298004</v>
      </c>
      <c r="X557" s="9">
        <f t="shared" si="676"/>
        <v>353748</v>
      </c>
      <c r="Y557" s="9">
        <f t="shared" si="676"/>
        <v>254520</v>
      </c>
      <c r="Z557" s="9">
        <f t="shared" si="676"/>
        <v>4896628</v>
      </c>
      <c r="AA557" s="9">
        <f t="shared" si="676"/>
        <v>1271093</v>
      </c>
      <c r="AB557" s="9">
        <f t="shared" si="676"/>
        <v>555237</v>
      </c>
      <c r="AC557" s="9">
        <f t="shared" si="676"/>
        <v>2360500</v>
      </c>
      <c r="AD557" s="9">
        <f t="shared" si="676"/>
        <v>302395</v>
      </c>
      <c r="AE557" s="9">
        <f t="shared" si="676"/>
        <v>326076</v>
      </c>
      <c r="AF557" s="9">
        <f t="shared" si="676"/>
        <v>891722</v>
      </c>
      <c r="AG557" s="9">
        <f t="shared" si="676"/>
        <v>87048</v>
      </c>
      <c r="AH557" s="9">
        <f t="shared" si="676"/>
        <v>431866</v>
      </c>
      <c r="AI557" s="9">
        <f t="shared" si="676"/>
        <v>434994</v>
      </c>
      <c r="AJ557" s="9">
        <f t="shared" si="676"/>
        <v>32422897</v>
      </c>
      <c r="AL557" s="1" t="str">
        <f t="shared" si="671"/>
        <v>YE Sep-07</v>
      </c>
      <c r="AM557" s="26">
        <f t="shared" si="672"/>
        <v>5.4037089899770525E-2</v>
      </c>
      <c r="AN557" s="26">
        <f t="shared" si="636"/>
        <v>0.17061208318306659</v>
      </c>
      <c r="AO557" s="26">
        <f t="shared" si="637"/>
        <v>2.0928203917126839E-2</v>
      </c>
      <c r="AP557" s="26">
        <f t="shared" si="638"/>
        <v>3.3596596874116459E-2</v>
      </c>
      <c r="AQ557" s="26">
        <f t="shared" si="639"/>
        <v>3.0440555635728665E-2</v>
      </c>
      <c r="AR557" s="26">
        <f t="shared" si="640"/>
        <v>5.7216725575139078E-2</v>
      </c>
      <c r="AS557" s="26">
        <f t="shared" si="641"/>
        <v>3.2123841370498139E-2</v>
      </c>
      <c r="AT557" s="26">
        <f t="shared" si="642"/>
        <v>8.4794088572652838E-3</v>
      </c>
      <c r="AU557" s="26">
        <f t="shared" si="643"/>
        <v>1.1414125024053218E-2</v>
      </c>
      <c r="AV557" s="26">
        <f t="shared" si="644"/>
        <v>1.6725494948831993E-2</v>
      </c>
      <c r="AW557" s="26">
        <f t="shared" si="645"/>
        <v>3.3422398991675546E-2</v>
      </c>
      <c r="AX557" s="26">
        <f t="shared" si="646"/>
        <v>1.1884348273999082E-2</v>
      </c>
      <c r="AY557" s="26">
        <f t="shared" si="647"/>
        <v>1.6652614354602552E-2</v>
      </c>
      <c r="AZ557" s="26">
        <f t="shared" si="648"/>
        <v>5.7005393441554586E-3</v>
      </c>
      <c r="BA557" s="26">
        <f t="shared" si="649"/>
        <v>6.595493302156189E-3</v>
      </c>
      <c r="BB557" s="26">
        <f t="shared" si="650"/>
        <v>6.3453922701601894E-3</v>
      </c>
      <c r="BC557" s="26">
        <f t="shared" si="651"/>
        <v>6.7399529412809717E-2</v>
      </c>
      <c r="BD557" s="26">
        <f t="shared" si="652"/>
        <v>5.709236901316992E-2</v>
      </c>
      <c r="BE557" s="26">
        <f t="shared" si="653"/>
        <v>2.1813380833921165E-2</v>
      </c>
      <c r="BF557" s="26">
        <f t="shared" si="654"/>
        <v>3.8149675520975194E-2</v>
      </c>
      <c r="BG557" s="26">
        <f t="shared" si="655"/>
        <v>0.12307219185256642</v>
      </c>
      <c r="BH557" s="26">
        <f t="shared" si="656"/>
        <v>9.1911589516507422E-3</v>
      </c>
      <c r="BI557" s="26">
        <f t="shared" si="657"/>
        <v>1.091043776871635E-2</v>
      </c>
      <c r="BJ557" s="26">
        <f t="shared" si="658"/>
        <v>7.8500079743028511E-3</v>
      </c>
      <c r="BK557" s="26">
        <f t="shared" si="659"/>
        <v>0.15102376570483508</v>
      </c>
      <c r="BL557" s="26">
        <f t="shared" si="660"/>
        <v>3.9203560372782234E-2</v>
      </c>
      <c r="BM557" s="26">
        <f t="shared" si="661"/>
        <v>1.7124842360631748E-2</v>
      </c>
      <c r="BN557" s="26">
        <f t="shared" si="662"/>
        <v>7.2803488226237154E-2</v>
      </c>
      <c r="BO557" s="26">
        <f t="shared" si="663"/>
        <v>9.3265879356801452E-3</v>
      </c>
      <c r="BP557" s="26">
        <f t="shared" si="664"/>
        <v>1.0056966840439953E-2</v>
      </c>
      <c r="BQ557" s="26">
        <f t="shared" si="665"/>
        <v>2.7502847756016375E-2</v>
      </c>
      <c r="BR557" s="26">
        <f t="shared" si="666"/>
        <v>2.6847693467983444E-3</v>
      </c>
      <c r="BS557" s="26">
        <f t="shared" si="667"/>
        <v>1.3319784472066144E-2</v>
      </c>
      <c r="BT557" s="26">
        <f t="shared" si="668"/>
        <v>1.3416259503276342E-2</v>
      </c>
      <c r="BU557" s="26">
        <f t="shared" si="669"/>
        <v>1</v>
      </c>
    </row>
    <row r="558" spans="1:73">
      <c r="A558" s="2" t="str">
        <f>"YE "&amp;TEXT(A86,"mmm-yy")</f>
        <v>YE Oct-07</v>
      </c>
      <c r="B558" s="9">
        <f t="shared" ref="B558:AJ558" si="677">IF(OR(B75="C",B76="C",B77="C",B78="C",B79="C",B80="C",B81="C",B82="C",B83="C",B84="C",B85="C",B86="C"),"C",SUM(B75:B86))</f>
        <v>1739656</v>
      </c>
      <c r="C558" s="9">
        <f t="shared" si="677"/>
        <v>5527796</v>
      </c>
      <c r="D558" s="9">
        <f t="shared" si="677"/>
        <v>677519</v>
      </c>
      <c r="E558" s="9">
        <f t="shared" si="677"/>
        <v>1091490</v>
      </c>
      <c r="F558" s="9">
        <f t="shared" si="677"/>
        <v>985571</v>
      </c>
      <c r="G558" s="9">
        <f t="shared" si="677"/>
        <v>1854949</v>
      </c>
      <c r="H558" s="9">
        <f t="shared" si="677"/>
        <v>1034891</v>
      </c>
      <c r="I558" s="9">
        <f t="shared" si="677"/>
        <v>274146</v>
      </c>
      <c r="J558" s="9">
        <f t="shared" si="677"/>
        <v>369254</v>
      </c>
      <c r="K558" s="9">
        <f t="shared" si="677"/>
        <v>542800</v>
      </c>
      <c r="L558" s="9">
        <f t="shared" si="677"/>
        <v>1086598</v>
      </c>
      <c r="M558" s="9">
        <f t="shared" si="677"/>
        <v>378491</v>
      </c>
      <c r="N558" s="9">
        <f t="shared" si="677"/>
        <v>537857</v>
      </c>
      <c r="O558" s="9">
        <f t="shared" si="677"/>
        <v>184254</v>
      </c>
      <c r="P558" s="9">
        <f t="shared" si="677"/>
        <v>214644</v>
      </c>
      <c r="Q558" s="9">
        <f t="shared" si="677"/>
        <v>205885</v>
      </c>
      <c r="R558" s="9">
        <f t="shared" si="677"/>
        <v>2181852</v>
      </c>
      <c r="S558" s="9">
        <f t="shared" si="677"/>
        <v>1848091</v>
      </c>
      <c r="T558" s="9">
        <f t="shared" si="677"/>
        <v>703084</v>
      </c>
      <c r="U558" s="9">
        <f t="shared" si="677"/>
        <v>1237193</v>
      </c>
      <c r="V558" s="9">
        <f t="shared" si="677"/>
        <v>4003138</v>
      </c>
      <c r="W558" s="9">
        <f t="shared" si="677"/>
        <v>299037</v>
      </c>
      <c r="X558" s="9">
        <f t="shared" si="677"/>
        <v>353245</v>
      </c>
      <c r="Y558" s="9">
        <f t="shared" si="677"/>
        <v>252752</v>
      </c>
      <c r="Z558" s="9">
        <f t="shared" si="677"/>
        <v>4908170</v>
      </c>
      <c r="AA558" s="9">
        <f t="shared" si="677"/>
        <v>1265915</v>
      </c>
      <c r="AB558" s="9">
        <f t="shared" si="677"/>
        <v>553996</v>
      </c>
      <c r="AC558" s="9">
        <f t="shared" si="677"/>
        <v>2372740</v>
      </c>
      <c r="AD558" s="9">
        <f t="shared" si="677"/>
        <v>299729</v>
      </c>
      <c r="AE558" s="9">
        <f t="shared" si="677"/>
        <v>323888</v>
      </c>
      <c r="AF558" s="9">
        <f t="shared" si="677"/>
        <v>888507</v>
      </c>
      <c r="AG558" s="9">
        <f t="shared" si="677"/>
        <v>86416</v>
      </c>
      <c r="AH558" s="9">
        <f t="shared" si="677"/>
        <v>428946</v>
      </c>
      <c r="AI558" s="9">
        <f t="shared" si="677"/>
        <v>435239</v>
      </c>
      <c r="AJ558" s="9">
        <f t="shared" si="677"/>
        <v>32391468</v>
      </c>
      <c r="AL558" s="1" t="str">
        <f t="shared" si="671"/>
        <v>YE Oct-07</v>
      </c>
      <c r="AM558" s="26">
        <f t="shared" si="672"/>
        <v>5.3707229323474936E-2</v>
      </c>
      <c r="AN558" s="26">
        <f t="shared" si="636"/>
        <v>0.17065592704844373</v>
      </c>
      <c r="AO558" s="26">
        <f t="shared" si="637"/>
        <v>2.0916588281827794E-2</v>
      </c>
      <c r="AP558" s="26">
        <f t="shared" si="638"/>
        <v>3.3696836463231614E-2</v>
      </c>
      <c r="AQ558" s="26">
        <f t="shared" si="639"/>
        <v>3.0426870433905621E-2</v>
      </c>
      <c r="AR558" s="26">
        <f t="shared" si="640"/>
        <v>5.726659254838342E-2</v>
      </c>
      <c r="AS558" s="26">
        <f t="shared" si="641"/>
        <v>3.1949493613565152E-2</v>
      </c>
      <c r="AT558" s="26">
        <f t="shared" si="642"/>
        <v>8.4635250245527621E-3</v>
      </c>
      <c r="AU558" s="26">
        <f t="shared" si="643"/>
        <v>1.139973032404706E-2</v>
      </c>
      <c r="AV558" s="26">
        <f t="shared" si="644"/>
        <v>1.6757499227883096E-2</v>
      </c>
      <c r="AW558" s="26">
        <f t="shared" si="645"/>
        <v>3.3545809038355412E-2</v>
      </c>
      <c r="AX558" s="26">
        <f t="shared" si="646"/>
        <v>1.1684898010797164E-2</v>
      </c>
      <c r="AY558" s="26">
        <f t="shared" si="647"/>
        <v>1.6604897314317461E-2</v>
      </c>
      <c r="AZ558" s="26">
        <f t="shared" si="648"/>
        <v>5.6883497839616288E-3</v>
      </c>
      <c r="BA558" s="26">
        <f t="shared" si="649"/>
        <v>6.6265598088978243E-3</v>
      </c>
      <c r="BB558" s="26">
        <f t="shared" si="650"/>
        <v>6.3561490945702121E-3</v>
      </c>
      <c r="BC558" s="26">
        <f t="shared" si="651"/>
        <v>6.735884894133233E-2</v>
      </c>
      <c r="BD558" s="26">
        <f t="shared" si="652"/>
        <v>5.7054870128146092E-2</v>
      </c>
      <c r="BE558" s="26">
        <f t="shared" si="653"/>
        <v>2.1705839327813115E-2</v>
      </c>
      <c r="BF558" s="26">
        <f t="shared" si="654"/>
        <v>3.819502715962117E-2</v>
      </c>
      <c r="BG558" s="26">
        <f t="shared" si="655"/>
        <v>0.1235861863377109</v>
      </c>
      <c r="BH558" s="26">
        <f t="shared" si="656"/>
        <v>9.2319681219758237E-3</v>
      </c>
      <c r="BI558" s="26">
        <f t="shared" si="657"/>
        <v>1.0905495237202587E-2</v>
      </c>
      <c r="BJ558" s="26">
        <f t="shared" si="658"/>
        <v>7.8030424555009361E-3</v>
      </c>
      <c r="BK558" s="26">
        <f t="shared" si="659"/>
        <v>0.15152663040773576</v>
      </c>
      <c r="BL558" s="26">
        <f t="shared" si="660"/>
        <v>3.9081742142714863E-2</v>
      </c>
      <c r="BM558" s="26">
        <f t="shared" si="661"/>
        <v>1.7103145803703618E-2</v>
      </c>
      <c r="BN558" s="26">
        <f t="shared" si="662"/>
        <v>7.3252005744228701E-2</v>
      </c>
      <c r="BO558" s="26">
        <f t="shared" si="663"/>
        <v>9.2533317724284685E-3</v>
      </c>
      <c r="BP558" s="26">
        <f t="shared" si="664"/>
        <v>9.9991763263091379E-3</v>
      </c>
      <c r="BQ558" s="26">
        <f t="shared" si="665"/>
        <v>2.7430278862322632E-2</v>
      </c>
      <c r="BR558" s="26">
        <f t="shared" si="666"/>
        <v>2.6678630310920147E-3</v>
      </c>
      <c r="BS558" s="26">
        <f t="shared" si="667"/>
        <v>1.3242561281878302E-2</v>
      </c>
      <c r="BT558" s="26">
        <f t="shared" si="668"/>
        <v>1.3436840837222937E-2</v>
      </c>
      <c r="BU558" s="26">
        <f t="shared" si="669"/>
        <v>1</v>
      </c>
    </row>
    <row r="559" spans="1:73">
      <c r="A559" s="2" t="str">
        <f>"YE "&amp;TEXT(A87,"mmm-yy")</f>
        <v>YE Nov-07</v>
      </c>
      <c r="B559" s="9">
        <f t="shared" ref="B559:AJ559" si="678">IF(OR(B76="C",B77="C",B78="C",B79="C",B80="C",B81="C",B82="C",B83="C",B84="C",B85="C",B86="C",B87="C"),"C",SUM(B76:B87))</f>
        <v>1730166</v>
      </c>
      <c r="C559" s="9">
        <f t="shared" si="678"/>
        <v>5576988</v>
      </c>
      <c r="D559" s="9">
        <f t="shared" si="678"/>
        <v>677482</v>
      </c>
      <c r="E559" s="9">
        <f t="shared" si="678"/>
        <v>1078083</v>
      </c>
      <c r="F559" s="9">
        <f t="shared" si="678"/>
        <v>991432</v>
      </c>
      <c r="G559" s="9">
        <f t="shared" si="678"/>
        <v>1860071</v>
      </c>
      <c r="H559" s="9">
        <f t="shared" si="678"/>
        <v>1018636</v>
      </c>
      <c r="I559" s="9">
        <f t="shared" si="678"/>
        <v>271943</v>
      </c>
      <c r="J559" s="9">
        <f t="shared" si="678"/>
        <v>368856</v>
      </c>
      <c r="K559" s="9">
        <f t="shared" si="678"/>
        <v>548325</v>
      </c>
      <c r="L559" s="9">
        <f t="shared" si="678"/>
        <v>1086613</v>
      </c>
      <c r="M559" s="9">
        <f t="shared" si="678"/>
        <v>377453</v>
      </c>
      <c r="N559" s="9">
        <f t="shared" si="678"/>
        <v>538517</v>
      </c>
      <c r="O559" s="9">
        <f t="shared" si="678"/>
        <v>187178</v>
      </c>
      <c r="P559" s="9">
        <f t="shared" si="678"/>
        <v>215160</v>
      </c>
      <c r="Q559" s="9">
        <f t="shared" si="678"/>
        <v>206853</v>
      </c>
      <c r="R559" s="9">
        <f t="shared" si="678"/>
        <v>2183257</v>
      </c>
      <c r="S559" s="9">
        <f t="shared" si="678"/>
        <v>1850307</v>
      </c>
      <c r="T559" s="9">
        <f t="shared" si="678"/>
        <v>700537</v>
      </c>
      <c r="U559" s="9">
        <f t="shared" si="678"/>
        <v>1238616</v>
      </c>
      <c r="V559" s="9">
        <f t="shared" si="678"/>
        <v>4025478</v>
      </c>
      <c r="W559" s="9">
        <f t="shared" si="678"/>
        <v>300566</v>
      </c>
      <c r="X559" s="9">
        <f t="shared" si="678"/>
        <v>355126</v>
      </c>
      <c r="Y559" s="9">
        <f t="shared" si="678"/>
        <v>253989</v>
      </c>
      <c r="Z559" s="9">
        <f t="shared" si="678"/>
        <v>4935157</v>
      </c>
      <c r="AA559" s="9">
        <f t="shared" si="678"/>
        <v>1263208</v>
      </c>
      <c r="AB559" s="9">
        <f t="shared" si="678"/>
        <v>556767</v>
      </c>
      <c r="AC559" s="9">
        <f t="shared" si="678"/>
        <v>2375733</v>
      </c>
      <c r="AD559" s="9">
        <f t="shared" si="678"/>
        <v>297901</v>
      </c>
      <c r="AE559" s="9">
        <f t="shared" si="678"/>
        <v>323115</v>
      </c>
      <c r="AF559" s="9">
        <f t="shared" si="678"/>
        <v>887723</v>
      </c>
      <c r="AG559" s="9">
        <f t="shared" si="678"/>
        <v>87528</v>
      </c>
      <c r="AH559" s="9">
        <f t="shared" si="678"/>
        <v>427136</v>
      </c>
      <c r="AI559" s="9">
        <f t="shared" si="678"/>
        <v>435794</v>
      </c>
      <c r="AJ559" s="9">
        <f t="shared" si="678"/>
        <v>32446224</v>
      </c>
      <c r="AL559" s="1" t="str">
        <f t="shared" si="671"/>
        <v>YE Nov-07</v>
      </c>
      <c r="AM559" s="26">
        <f t="shared" si="672"/>
        <v>5.332410945569506E-2</v>
      </c>
      <c r="AN559" s="26">
        <f t="shared" si="636"/>
        <v>0.17188403803166741</v>
      </c>
      <c r="AO559" s="26">
        <f t="shared" si="637"/>
        <v>2.0880149258662578E-2</v>
      </c>
      <c r="AP559" s="26">
        <f t="shared" si="638"/>
        <v>3.3226763151237571E-2</v>
      </c>
      <c r="AQ559" s="26">
        <f t="shared" si="639"/>
        <v>3.0556159632011418E-2</v>
      </c>
      <c r="AR559" s="26">
        <f t="shared" si="640"/>
        <v>5.7327811088279487E-2</v>
      </c>
      <c r="AS559" s="26">
        <f t="shared" si="641"/>
        <v>3.1394593096564949E-2</v>
      </c>
      <c r="AT559" s="26">
        <f t="shared" si="642"/>
        <v>8.3813450834833662E-3</v>
      </c>
      <c r="AU559" s="26">
        <f t="shared" si="643"/>
        <v>1.1368225775671153E-2</v>
      </c>
      <c r="AV559" s="26">
        <f t="shared" si="644"/>
        <v>1.6899501156128368E-2</v>
      </c>
      <c r="AW559" s="26">
        <f t="shared" si="645"/>
        <v>3.3489659690446566E-2</v>
      </c>
      <c r="AX559" s="26">
        <f t="shared" si="646"/>
        <v>1.1633187270111924E-2</v>
      </c>
      <c r="AY559" s="26">
        <f t="shared" si="647"/>
        <v>1.6597216366379029E-2</v>
      </c>
      <c r="AZ559" s="26">
        <f t="shared" si="648"/>
        <v>5.7688685130201896E-3</v>
      </c>
      <c r="BA559" s="26">
        <f t="shared" si="649"/>
        <v>6.6312801144441337E-3</v>
      </c>
      <c r="BB559" s="26">
        <f t="shared" si="650"/>
        <v>6.3752564859319225E-3</v>
      </c>
      <c r="BC559" s="26">
        <f t="shared" si="651"/>
        <v>6.7288477081339268E-2</v>
      </c>
      <c r="BD559" s="26">
        <f t="shared" si="652"/>
        <v>5.7026882388533102E-2</v>
      </c>
      <c r="BE559" s="26">
        <f t="shared" si="653"/>
        <v>2.1590709599983035E-2</v>
      </c>
      <c r="BF559" s="26">
        <f t="shared" si="654"/>
        <v>3.8174426706787203E-2</v>
      </c>
      <c r="BG559" s="26">
        <f t="shared" si="655"/>
        <v>0.12406614711160226</v>
      </c>
      <c r="BH559" s="26">
        <f t="shared" si="656"/>
        <v>9.2635124506321598E-3</v>
      </c>
      <c r="BI559" s="26">
        <f t="shared" si="657"/>
        <v>1.0945064054294885E-2</v>
      </c>
      <c r="BJ559" s="26">
        <f t="shared" si="658"/>
        <v>7.8279987218235324E-3</v>
      </c>
      <c r="BK559" s="26">
        <f t="shared" si="659"/>
        <v>0.15210266069789816</v>
      </c>
      <c r="BL559" s="26">
        <f t="shared" si="660"/>
        <v>3.8932357737529025E-2</v>
      </c>
      <c r="BM559" s="26">
        <f t="shared" si="661"/>
        <v>1.7159685515331459E-2</v>
      </c>
      <c r="BN559" s="26">
        <f t="shared" si="662"/>
        <v>7.3220631158806032E-2</v>
      </c>
      <c r="BO559" s="26">
        <f t="shared" si="663"/>
        <v>9.1813765447714343E-3</v>
      </c>
      <c r="BP559" s="26">
        <f t="shared" si="664"/>
        <v>9.9584777569186479E-3</v>
      </c>
      <c r="BQ559" s="26">
        <f t="shared" si="665"/>
        <v>2.7359824674821946E-2</v>
      </c>
      <c r="BR559" s="26">
        <f t="shared" si="666"/>
        <v>2.6976328586032078E-3</v>
      </c>
      <c r="BS559" s="26">
        <f t="shared" si="667"/>
        <v>1.3164428625038156E-2</v>
      </c>
      <c r="BT559" s="26">
        <f t="shared" si="668"/>
        <v>1.3431270153346657E-2</v>
      </c>
      <c r="BU559" s="26">
        <f t="shared" si="669"/>
        <v>1</v>
      </c>
    </row>
    <row r="560" spans="1:73">
      <c r="A560" s="2" t="str">
        <f>"YE "&amp;TEXT(A88,"mmm-yy")</f>
        <v>YE Dec-07</v>
      </c>
      <c r="B560" s="9">
        <f t="shared" ref="B560:AJ560" si="679">IF(OR(B77="C",B78="C",B79="C",B80="C",B81="C",B82="C",B83="C",B84="C",B85="C",B86="C",B87="C",B88="C"),"C",SUM(B77:B88))</f>
        <v>1734672</v>
      </c>
      <c r="C560" s="9">
        <f t="shared" si="679"/>
        <v>5580336</v>
      </c>
      <c r="D560" s="9">
        <f t="shared" si="679"/>
        <v>671626</v>
      </c>
      <c r="E560" s="9">
        <f t="shared" si="679"/>
        <v>1071126</v>
      </c>
      <c r="F560" s="9">
        <f t="shared" si="679"/>
        <v>995554</v>
      </c>
      <c r="G560" s="9">
        <f t="shared" si="679"/>
        <v>1854032</v>
      </c>
      <c r="H560" s="9">
        <f t="shared" si="679"/>
        <v>1011428</v>
      </c>
      <c r="I560" s="9">
        <f t="shared" si="679"/>
        <v>273944</v>
      </c>
      <c r="J560" s="9">
        <f t="shared" si="679"/>
        <v>376624</v>
      </c>
      <c r="K560" s="9">
        <f t="shared" si="679"/>
        <v>552143</v>
      </c>
      <c r="L560" s="9">
        <f t="shared" si="679"/>
        <v>1086430</v>
      </c>
      <c r="M560" s="9">
        <f t="shared" si="679"/>
        <v>375018</v>
      </c>
      <c r="N560" s="9">
        <f t="shared" si="679"/>
        <v>537629</v>
      </c>
      <c r="O560" s="9">
        <f t="shared" si="679"/>
        <v>190897</v>
      </c>
      <c r="P560" s="9">
        <f t="shared" si="679"/>
        <v>212686</v>
      </c>
      <c r="Q560" s="9">
        <f t="shared" si="679"/>
        <v>205375</v>
      </c>
      <c r="R560" s="9">
        <f t="shared" si="679"/>
        <v>2198290</v>
      </c>
      <c r="S560" s="9">
        <f t="shared" si="679"/>
        <v>1865467</v>
      </c>
      <c r="T560" s="9">
        <f t="shared" si="679"/>
        <v>700001</v>
      </c>
      <c r="U560" s="9">
        <f t="shared" si="679"/>
        <v>1244525</v>
      </c>
      <c r="V560" s="9">
        <f t="shared" si="679"/>
        <v>4036727</v>
      </c>
      <c r="W560" s="9">
        <f t="shared" si="679"/>
        <v>301769</v>
      </c>
      <c r="X560" s="9">
        <f t="shared" si="679"/>
        <v>355385</v>
      </c>
      <c r="Y560" s="9">
        <f t="shared" si="679"/>
        <v>252790</v>
      </c>
      <c r="Z560" s="9">
        <f t="shared" si="679"/>
        <v>4946670</v>
      </c>
      <c r="AA560" s="9">
        <f t="shared" si="679"/>
        <v>1263467</v>
      </c>
      <c r="AB560" s="9">
        <f t="shared" si="679"/>
        <v>557940</v>
      </c>
      <c r="AC560" s="9">
        <f t="shared" si="679"/>
        <v>2376094</v>
      </c>
      <c r="AD560" s="9">
        <f t="shared" si="679"/>
        <v>297888</v>
      </c>
      <c r="AE560" s="9">
        <f t="shared" si="679"/>
        <v>321125</v>
      </c>
      <c r="AF560" s="9">
        <f t="shared" si="679"/>
        <v>886573</v>
      </c>
      <c r="AG560" s="9">
        <f t="shared" si="679"/>
        <v>87354</v>
      </c>
      <c r="AH560" s="9">
        <f t="shared" si="679"/>
        <v>425394</v>
      </c>
      <c r="AI560" s="9">
        <f t="shared" si="679"/>
        <v>437692</v>
      </c>
      <c r="AJ560" s="9">
        <f t="shared" si="679"/>
        <v>32472530</v>
      </c>
      <c r="AL560" s="1" t="str">
        <f t="shared" si="671"/>
        <v>YE Dec-07</v>
      </c>
      <c r="AM560" s="26">
        <f t="shared" si="672"/>
        <v>5.3419675029940689E-2</v>
      </c>
      <c r="AN560" s="26">
        <f t="shared" si="636"/>
        <v>0.17184789728425842</v>
      </c>
      <c r="AO560" s="26">
        <f t="shared" si="637"/>
        <v>2.0682897205730504E-2</v>
      </c>
      <c r="AP560" s="26">
        <f t="shared" si="638"/>
        <v>3.2985603523963181E-2</v>
      </c>
      <c r="AQ560" s="26">
        <f t="shared" si="639"/>
        <v>3.0658344145035821E-2</v>
      </c>
      <c r="AR560" s="26">
        <f t="shared" si="640"/>
        <v>5.7095397248073984E-2</v>
      </c>
      <c r="AS560" s="26">
        <f t="shared" si="641"/>
        <v>3.114718810021886E-2</v>
      </c>
      <c r="AT560" s="26">
        <f t="shared" si="642"/>
        <v>8.4361766699422563E-3</v>
      </c>
      <c r="AU560" s="26">
        <f t="shared" si="643"/>
        <v>1.159823395343695E-2</v>
      </c>
      <c r="AV560" s="26">
        <f t="shared" si="644"/>
        <v>1.7003387170633148E-2</v>
      </c>
      <c r="AW560" s="26">
        <f t="shared" si="645"/>
        <v>3.3456894181020082E-2</v>
      </c>
      <c r="AX560" s="26">
        <f t="shared" si="646"/>
        <v>1.1548776766085057E-2</v>
      </c>
      <c r="AY560" s="26">
        <f t="shared" si="647"/>
        <v>1.6556424768873874E-2</v>
      </c>
      <c r="AZ560" s="26">
        <f t="shared" si="648"/>
        <v>5.8787227234835104E-3</v>
      </c>
      <c r="BA560" s="26">
        <f t="shared" si="649"/>
        <v>6.5497206408000851E-3</v>
      </c>
      <c r="BB560" s="26">
        <f t="shared" si="650"/>
        <v>6.3245764958874467E-3</v>
      </c>
      <c r="BC560" s="26">
        <f t="shared" si="651"/>
        <v>6.7696911820544936E-2</v>
      </c>
      <c r="BD560" s="26">
        <f t="shared" si="652"/>
        <v>5.7447541044692234E-2</v>
      </c>
      <c r="BE560" s="26">
        <f t="shared" si="653"/>
        <v>2.1556712704553664E-2</v>
      </c>
      <c r="BF560" s="26">
        <f t="shared" si="654"/>
        <v>3.8325470790234087E-2</v>
      </c>
      <c r="BG560" s="26">
        <f t="shared" si="655"/>
        <v>0.12431205699093972</v>
      </c>
      <c r="BH560" s="26">
        <f t="shared" si="656"/>
        <v>9.2930547758366833E-3</v>
      </c>
      <c r="BI560" s="26">
        <f t="shared" si="657"/>
        <v>1.0944173429049107E-2</v>
      </c>
      <c r="BJ560" s="26">
        <f t="shared" si="658"/>
        <v>7.7847337426433976E-3</v>
      </c>
      <c r="BK560" s="26">
        <f t="shared" si="659"/>
        <v>0.15233398814320903</v>
      </c>
      <c r="BL560" s="26">
        <f t="shared" si="660"/>
        <v>3.8908794602699574E-2</v>
      </c>
      <c r="BM560" s="26">
        <f t="shared" si="661"/>
        <v>1.7181907292101971E-2</v>
      </c>
      <c r="BN560" s="26">
        <f t="shared" si="662"/>
        <v>7.3172432206545041E-2</v>
      </c>
      <c r="BO560" s="26">
        <f t="shared" si="663"/>
        <v>9.1735383722795858E-3</v>
      </c>
      <c r="BP560" s="26">
        <f t="shared" si="664"/>
        <v>9.8891278258885287E-3</v>
      </c>
      <c r="BQ560" s="26">
        <f t="shared" si="665"/>
        <v>2.7302245929097611E-2</v>
      </c>
      <c r="BR560" s="26">
        <f t="shared" si="666"/>
        <v>2.6900891307206428E-3</v>
      </c>
      <c r="BS560" s="26">
        <f t="shared" si="667"/>
        <v>1.3100118777317321E-2</v>
      </c>
      <c r="BT560" s="26">
        <f t="shared" si="668"/>
        <v>1.3478838883203741E-2</v>
      </c>
      <c r="BU560" s="26">
        <f t="shared" si="669"/>
        <v>1</v>
      </c>
    </row>
    <row r="561" spans="1:73">
      <c r="A561" s="2" t="str">
        <f>"YE "&amp;TEXT(A89,"mmm-yy")</f>
        <v>YE Jan-08</v>
      </c>
      <c r="B561" s="9">
        <f t="shared" ref="B561:AJ561" si="680">IF(OR(B78="C",B79="C",B80="C",B81="C",B82="C",B83="C",B84="C",B85="C",B86="C",B87="C",B88="C",B89="C"),"C",SUM(B78:B89))</f>
        <v>1726951</v>
      </c>
      <c r="C561" s="9">
        <f t="shared" si="680"/>
        <v>5612333</v>
      </c>
      <c r="D561" s="9">
        <f t="shared" si="680"/>
        <v>668639</v>
      </c>
      <c r="E561" s="9">
        <f t="shared" si="680"/>
        <v>1075548</v>
      </c>
      <c r="F561" s="9">
        <f t="shared" si="680"/>
        <v>1007869</v>
      </c>
      <c r="G561" s="9">
        <f t="shared" si="680"/>
        <v>1865095</v>
      </c>
      <c r="H561" s="9">
        <f t="shared" si="680"/>
        <v>1007207</v>
      </c>
      <c r="I561" s="9">
        <f t="shared" si="680"/>
        <v>261779</v>
      </c>
      <c r="J561" s="9">
        <f t="shared" si="680"/>
        <v>384433</v>
      </c>
      <c r="K561" s="9">
        <f t="shared" si="680"/>
        <v>556228</v>
      </c>
      <c r="L561" s="9">
        <f t="shared" si="680"/>
        <v>1075136</v>
      </c>
      <c r="M561" s="9">
        <f t="shared" si="680"/>
        <v>373559</v>
      </c>
      <c r="N561" s="9">
        <f t="shared" si="680"/>
        <v>532237</v>
      </c>
      <c r="O561" s="9">
        <f t="shared" si="680"/>
        <v>193069</v>
      </c>
      <c r="P561" s="9">
        <f t="shared" si="680"/>
        <v>211081</v>
      </c>
      <c r="Q561" s="9">
        <f t="shared" si="680"/>
        <v>207885</v>
      </c>
      <c r="R561" s="9">
        <f t="shared" si="680"/>
        <v>2211866</v>
      </c>
      <c r="S561" s="9">
        <f t="shared" si="680"/>
        <v>1875491</v>
      </c>
      <c r="T561" s="9">
        <f t="shared" si="680"/>
        <v>708876</v>
      </c>
      <c r="U561" s="9">
        <f t="shared" si="680"/>
        <v>1249838</v>
      </c>
      <c r="V561" s="9">
        <f t="shared" si="680"/>
        <v>4078809</v>
      </c>
      <c r="W561" s="9">
        <f t="shared" si="680"/>
        <v>304126</v>
      </c>
      <c r="X561" s="9">
        <f t="shared" si="680"/>
        <v>353734</v>
      </c>
      <c r="Y561" s="9">
        <f t="shared" si="680"/>
        <v>254813</v>
      </c>
      <c r="Z561" s="9">
        <f t="shared" si="680"/>
        <v>4991481</v>
      </c>
      <c r="AA561" s="9">
        <f t="shared" si="680"/>
        <v>1262859</v>
      </c>
      <c r="AB561" s="9">
        <f t="shared" si="680"/>
        <v>555007</v>
      </c>
      <c r="AC561" s="9">
        <f t="shared" si="680"/>
        <v>2369144</v>
      </c>
      <c r="AD561" s="9">
        <f t="shared" si="680"/>
        <v>294052</v>
      </c>
      <c r="AE561" s="9">
        <f t="shared" si="680"/>
        <v>339193</v>
      </c>
      <c r="AF561" s="9">
        <f t="shared" si="680"/>
        <v>883372</v>
      </c>
      <c r="AG561" s="9">
        <f t="shared" si="680"/>
        <v>86938</v>
      </c>
      <c r="AH561" s="9">
        <f t="shared" si="680"/>
        <v>422991</v>
      </c>
      <c r="AI561" s="9">
        <f t="shared" si="680"/>
        <v>437699</v>
      </c>
      <c r="AJ561" s="9">
        <f t="shared" si="680"/>
        <v>32572364</v>
      </c>
      <c r="AL561" s="1" t="str">
        <f t="shared" si="671"/>
        <v>YE Jan-08</v>
      </c>
      <c r="AM561" s="26">
        <f t="shared" si="672"/>
        <v>5.30189027729151E-2</v>
      </c>
      <c r="AN561" s="26">
        <f t="shared" si="636"/>
        <v>0.1723035208620412</v>
      </c>
      <c r="AO561" s="26">
        <f t="shared" si="637"/>
        <v>2.0527800806843494E-2</v>
      </c>
      <c r="AP561" s="26">
        <f t="shared" si="638"/>
        <v>3.3020262207557299E-2</v>
      </c>
      <c r="AQ561" s="26">
        <f t="shared" si="639"/>
        <v>3.0942457845552752E-2</v>
      </c>
      <c r="AR561" s="26">
        <f t="shared" si="640"/>
        <v>5.7260044128206351E-2</v>
      </c>
      <c r="AS561" s="26">
        <f t="shared" si="641"/>
        <v>3.0922133867839621E-2</v>
      </c>
      <c r="AT561" s="26">
        <f t="shared" si="642"/>
        <v>8.0368437488909303E-3</v>
      </c>
      <c r="AU561" s="26">
        <f t="shared" si="643"/>
        <v>1.1802428586393054E-2</v>
      </c>
      <c r="AV561" s="26">
        <f t="shared" si="644"/>
        <v>1.7076685008186696E-2</v>
      </c>
      <c r="AW561" s="26">
        <f t="shared" si="645"/>
        <v>3.3007613448013784E-2</v>
      </c>
      <c r="AX561" s="26">
        <f t="shared" si="646"/>
        <v>1.1468587296887631E-2</v>
      </c>
      <c r="AY561" s="26">
        <f t="shared" si="647"/>
        <v>1.6340140371758096E-2</v>
      </c>
      <c r="AZ561" s="26">
        <f t="shared" si="648"/>
        <v>5.9273867871549027E-3</v>
      </c>
      <c r="BA561" s="26">
        <f t="shared" si="649"/>
        <v>6.4803709058390731E-3</v>
      </c>
      <c r="BB561" s="26">
        <f t="shared" si="650"/>
        <v>6.3822509167587591E-3</v>
      </c>
      <c r="BC561" s="26">
        <f t="shared" si="651"/>
        <v>6.7906216447783774E-2</v>
      </c>
      <c r="BD561" s="26">
        <f t="shared" si="652"/>
        <v>5.7579210400571477E-2</v>
      </c>
      <c r="BE561" s="26">
        <f t="shared" si="653"/>
        <v>2.176311182080613E-2</v>
      </c>
      <c r="BF561" s="26">
        <f t="shared" si="654"/>
        <v>3.8371117306683668E-2</v>
      </c>
      <c r="BG561" s="26">
        <f t="shared" si="655"/>
        <v>0.12522299578869989</v>
      </c>
      <c r="BH561" s="26">
        <f t="shared" si="656"/>
        <v>9.3369336042050857E-3</v>
      </c>
      <c r="BI561" s="26">
        <f t="shared" si="657"/>
        <v>1.0859942496037438E-2</v>
      </c>
      <c r="BJ561" s="26">
        <f t="shared" si="658"/>
        <v>7.8229814698128758E-3</v>
      </c>
      <c r="BK561" s="26">
        <f t="shared" si="659"/>
        <v>0.15324282265788261</v>
      </c>
      <c r="BL561" s="26">
        <f t="shared" si="660"/>
        <v>3.8770873369829713E-2</v>
      </c>
      <c r="BM561" s="26">
        <f t="shared" si="661"/>
        <v>1.7039199242646311E-2</v>
      </c>
      <c r="BN561" s="26">
        <f t="shared" si="662"/>
        <v>7.2734788300904407E-2</v>
      </c>
      <c r="BO561" s="26">
        <f t="shared" si="663"/>
        <v>9.0276530128424199E-3</v>
      </c>
      <c r="BP561" s="26">
        <f t="shared" si="664"/>
        <v>1.0413521106420154E-2</v>
      </c>
      <c r="BQ561" s="26">
        <f t="shared" si="665"/>
        <v>2.7120291299704252E-2</v>
      </c>
      <c r="BR561" s="26">
        <f t="shared" si="666"/>
        <v>2.6690724689187434E-3</v>
      </c>
      <c r="BS561" s="26">
        <f t="shared" si="667"/>
        <v>1.2986192835128576E-2</v>
      </c>
      <c r="BT561" s="26">
        <f t="shared" si="668"/>
        <v>1.3437741270483161E-2</v>
      </c>
      <c r="BU561" s="26">
        <f t="shared" si="669"/>
        <v>1</v>
      </c>
    </row>
    <row r="562" spans="1:73">
      <c r="A562" s="2" t="str">
        <f>"YE "&amp;TEXT(A90,"mmm-yy")</f>
        <v>YE Feb-08</v>
      </c>
      <c r="B562" s="9">
        <f t="shared" ref="B562:AJ562" si="681">IF(OR(B79="C",B80="C",B81="C",B82="C",B83="C",B84="C",B85="C",B86="C",B87="C",B88="C",B89="C",B90="C"),"C",SUM(B79:B90))</f>
        <v>1724522</v>
      </c>
      <c r="C562" s="9">
        <f t="shared" si="681"/>
        <v>5653622</v>
      </c>
      <c r="D562" s="9">
        <f t="shared" si="681"/>
        <v>660281</v>
      </c>
      <c r="E562" s="9">
        <f t="shared" si="681"/>
        <v>1075706</v>
      </c>
      <c r="F562" s="9">
        <f t="shared" si="681"/>
        <v>1014672</v>
      </c>
      <c r="G562" s="9">
        <f t="shared" si="681"/>
        <v>1883069</v>
      </c>
      <c r="H562" s="9">
        <f t="shared" si="681"/>
        <v>1001785</v>
      </c>
      <c r="I562" s="9">
        <f t="shared" si="681"/>
        <v>254853</v>
      </c>
      <c r="J562" s="9">
        <f t="shared" si="681"/>
        <v>394048</v>
      </c>
      <c r="K562" s="9">
        <f t="shared" si="681"/>
        <v>556463</v>
      </c>
      <c r="L562" s="9">
        <f t="shared" si="681"/>
        <v>1081344</v>
      </c>
      <c r="M562" s="9">
        <f t="shared" si="681"/>
        <v>367738</v>
      </c>
      <c r="N562" s="9">
        <f t="shared" si="681"/>
        <v>531646</v>
      </c>
      <c r="O562" s="9">
        <f t="shared" si="681"/>
        <v>190122</v>
      </c>
      <c r="P562" s="9">
        <f t="shared" si="681"/>
        <v>210354</v>
      </c>
      <c r="Q562" s="9">
        <f t="shared" si="681"/>
        <v>205487</v>
      </c>
      <c r="R562" s="9">
        <f t="shared" si="681"/>
        <v>2232229</v>
      </c>
      <c r="S562" s="9">
        <f t="shared" si="681"/>
        <v>1894055</v>
      </c>
      <c r="T562" s="9">
        <f t="shared" si="681"/>
        <v>714810</v>
      </c>
      <c r="U562" s="9">
        <f t="shared" si="681"/>
        <v>1262849</v>
      </c>
      <c r="V562" s="9">
        <f t="shared" si="681"/>
        <v>4095163</v>
      </c>
      <c r="W562" s="9">
        <f t="shared" si="681"/>
        <v>306436</v>
      </c>
      <c r="X562" s="9">
        <f t="shared" si="681"/>
        <v>351452</v>
      </c>
      <c r="Y562" s="9">
        <f t="shared" si="681"/>
        <v>257223</v>
      </c>
      <c r="Z562" s="9">
        <f t="shared" si="681"/>
        <v>5010274</v>
      </c>
      <c r="AA562" s="9">
        <f t="shared" si="681"/>
        <v>1262304</v>
      </c>
      <c r="AB562" s="9">
        <f t="shared" si="681"/>
        <v>548542</v>
      </c>
      <c r="AC562" s="9">
        <f t="shared" si="681"/>
        <v>2380822</v>
      </c>
      <c r="AD562" s="9">
        <f t="shared" si="681"/>
        <v>291662</v>
      </c>
      <c r="AE562" s="9">
        <f t="shared" si="681"/>
        <v>342114</v>
      </c>
      <c r="AF562" s="9">
        <f t="shared" si="681"/>
        <v>887666</v>
      </c>
      <c r="AG562" s="9">
        <f t="shared" si="681"/>
        <v>86722</v>
      </c>
      <c r="AH562" s="9">
        <f t="shared" si="681"/>
        <v>420572</v>
      </c>
      <c r="AI562" s="9">
        <f t="shared" si="681"/>
        <v>444035</v>
      </c>
      <c r="AJ562" s="9">
        <f t="shared" si="681"/>
        <v>32690307</v>
      </c>
      <c r="AL562" s="1" t="str">
        <f t="shared" si="671"/>
        <v>YE Feb-08</v>
      </c>
      <c r="AM562" s="26">
        <f t="shared" si="672"/>
        <v>5.2753313084517681E-2</v>
      </c>
      <c r="AN562" s="26">
        <f t="shared" si="636"/>
        <v>0.17294490382118466</v>
      </c>
      <c r="AO562" s="26">
        <f t="shared" si="637"/>
        <v>2.0198066662390171E-2</v>
      </c>
      <c r="AP562" s="26">
        <f t="shared" si="638"/>
        <v>3.2905962002742893E-2</v>
      </c>
      <c r="AQ562" s="26">
        <f t="shared" si="639"/>
        <v>3.1038925391554138E-2</v>
      </c>
      <c r="AR562" s="26">
        <f t="shared" si="640"/>
        <v>5.7603282832431033E-2</v>
      </c>
      <c r="AS562" s="26">
        <f t="shared" si="641"/>
        <v>3.0644710678305959E-2</v>
      </c>
      <c r="AT562" s="26">
        <f t="shared" si="642"/>
        <v>7.7959806250825362E-3</v>
      </c>
      <c r="AU562" s="26">
        <f t="shared" si="643"/>
        <v>1.2053970615815875E-2</v>
      </c>
      <c r="AV562" s="26">
        <f t="shared" si="644"/>
        <v>1.7022262898907618E-2</v>
      </c>
      <c r="AW562" s="26">
        <f t="shared" si="645"/>
        <v>3.3078429027907266E-2</v>
      </c>
      <c r="AX562" s="26">
        <f t="shared" si="646"/>
        <v>1.1249144891787036E-2</v>
      </c>
      <c r="AY562" s="26">
        <f t="shared" si="647"/>
        <v>1.6263108205132489E-2</v>
      </c>
      <c r="AZ562" s="26">
        <f t="shared" si="648"/>
        <v>5.8158523870699653E-3</v>
      </c>
      <c r="BA562" s="26">
        <f t="shared" si="649"/>
        <v>6.4347514387062803E-3</v>
      </c>
      <c r="BB562" s="26">
        <f t="shared" si="650"/>
        <v>6.2858693862985135E-3</v>
      </c>
      <c r="BC562" s="26">
        <f t="shared" si="651"/>
        <v>6.8284124710116675E-2</v>
      </c>
      <c r="BD562" s="26">
        <f t="shared" si="652"/>
        <v>5.7939345751632128E-2</v>
      </c>
      <c r="BE562" s="26">
        <f t="shared" si="653"/>
        <v>2.1866114625353626E-2</v>
      </c>
      <c r="BF562" s="26">
        <f t="shared" si="654"/>
        <v>3.8630686460056803E-2</v>
      </c>
      <c r="BG562" s="26">
        <f t="shared" si="655"/>
        <v>0.12527147573132305</v>
      </c>
      <c r="BH562" s="26">
        <f t="shared" si="656"/>
        <v>9.3739101318320445E-3</v>
      </c>
      <c r="BI562" s="26">
        <f t="shared" si="657"/>
        <v>1.0750954403701378E-2</v>
      </c>
      <c r="BJ562" s="26">
        <f t="shared" si="658"/>
        <v>7.8684791794705385E-3</v>
      </c>
      <c r="BK562" s="26">
        <f t="shared" si="659"/>
        <v>0.153264819446327</v>
      </c>
      <c r="BL562" s="26">
        <f t="shared" si="660"/>
        <v>3.8614014851558291E-2</v>
      </c>
      <c r="BM562" s="26">
        <f t="shared" si="661"/>
        <v>1.6779958658693538E-2</v>
      </c>
      <c r="BN562" s="26">
        <f t="shared" si="662"/>
        <v>7.2829600529600413E-2</v>
      </c>
      <c r="BO562" s="26">
        <f t="shared" si="663"/>
        <v>8.9219718860394925E-3</v>
      </c>
      <c r="BP562" s="26">
        <f t="shared" si="664"/>
        <v>1.0465303981391181E-2</v>
      </c>
      <c r="BQ562" s="26">
        <f t="shared" si="665"/>
        <v>2.7153798219147957E-2</v>
      </c>
      <c r="BR562" s="26">
        <f t="shared" si="666"/>
        <v>2.6528352884541587E-3</v>
      </c>
      <c r="BS562" s="26">
        <f t="shared" si="667"/>
        <v>1.2865342622814769E-2</v>
      </c>
      <c r="BT562" s="26">
        <f t="shared" si="668"/>
        <v>1.3583078311255993E-2</v>
      </c>
      <c r="BU562" s="26">
        <f t="shared" si="669"/>
        <v>1</v>
      </c>
    </row>
    <row r="563" spans="1:73">
      <c r="A563" s="2" t="str">
        <f>"YE "&amp;TEXT(A91,"mmm-yy")</f>
        <v>YE Mar-08</v>
      </c>
      <c r="B563" s="9">
        <f t="shared" ref="B563:AJ563" si="682">IF(OR(B80="C",B81="C",B82="C",B83="C",B84="C",B85="C",B86="C",B87="C",B88="C",B89="C",B90="C",B91="C"),"C",SUM(B80:B91))</f>
        <v>1735977</v>
      </c>
      <c r="C563" s="9">
        <f t="shared" si="682"/>
        <v>5653135</v>
      </c>
      <c r="D563" s="9">
        <f t="shared" si="682"/>
        <v>666695</v>
      </c>
      <c r="E563" s="9">
        <f t="shared" si="682"/>
        <v>1065815</v>
      </c>
      <c r="F563" s="9">
        <f t="shared" si="682"/>
        <v>1024517</v>
      </c>
      <c r="G563" s="9">
        <f t="shared" si="682"/>
        <v>1883006</v>
      </c>
      <c r="H563" s="9">
        <f t="shared" si="682"/>
        <v>1000550</v>
      </c>
      <c r="I563" s="9">
        <f t="shared" si="682"/>
        <v>257960</v>
      </c>
      <c r="J563" s="9">
        <f t="shared" si="682"/>
        <v>400074</v>
      </c>
      <c r="K563" s="9">
        <f t="shared" si="682"/>
        <v>561095</v>
      </c>
      <c r="L563" s="9">
        <f t="shared" si="682"/>
        <v>1090673</v>
      </c>
      <c r="M563" s="9">
        <f t="shared" si="682"/>
        <v>366675</v>
      </c>
      <c r="N563" s="9">
        <f t="shared" si="682"/>
        <v>535541</v>
      </c>
      <c r="O563" s="9">
        <f t="shared" si="682"/>
        <v>195452</v>
      </c>
      <c r="P563" s="9">
        <f t="shared" si="682"/>
        <v>213308</v>
      </c>
      <c r="Q563" s="9">
        <f t="shared" si="682"/>
        <v>207248</v>
      </c>
      <c r="R563" s="9">
        <f t="shared" si="682"/>
        <v>2260481</v>
      </c>
      <c r="S563" s="9">
        <f t="shared" si="682"/>
        <v>1920764</v>
      </c>
      <c r="T563" s="9">
        <f t="shared" si="682"/>
        <v>725016</v>
      </c>
      <c r="U563" s="9">
        <f t="shared" si="682"/>
        <v>1283084</v>
      </c>
      <c r="V563" s="9">
        <f t="shared" si="682"/>
        <v>4151697</v>
      </c>
      <c r="W563" s="9">
        <f t="shared" si="682"/>
        <v>312030</v>
      </c>
      <c r="X563" s="9">
        <f t="shared" si="682"/>
        <v>357636</v>
      </c>
      <c r="Y563" s="9">
        <f t="shared" si="682"/>
        <v>261197</v>
      </c>
      <c r="Z563" s="9">
        <f t="shared" si="682"/>
        <v>5082560</v>
      </c>
      <c r="AA563" s="9">
        <f t="shared" si="682"/>
        <v>1277714</v>
      </c>
      <c r="AB563" s="9">
        <f t="shared" si="682"/>
        <v>555980</v>
      </c>
      <c r="AC563" s="9">
        <f t="shared" si="682"/>
        <v>2399111</v>
      </c>
      <c r="AD563" s="9">
        <f t="shared" si="682"/>
        <v>292544</v>
      </c>
      <c r="AE563" s="9">
        <f t="shared" si="682"/>
        <v>353181</v>
      </c>
      <c r="AF563" s="9">
        <f t="shared" si="682"/>
        <v>882772</v>
      </c>
      <c r="AG563" s="9">
        <f t="shared" si="682"/>
        <v>86074</v>
      </c>
      <c r="AH563" s="9">
        <f t="shared" si="682"/>
        <v>419802</v>
      </c>
      <c r="AI563" s="9">
        <f t="shared" si="682"/>
        <v>445150</v>
      </c>
      <c r="AJ563" s="9">
        <f t="shared" si="682"/>
        <v>32921185</v>
      </c>
      <c r="AL563" s="1" t="str">
        <f t="shared" si="671"/>
        <v>YE Mar-08</v>
      </c>
      <c r="AM563" s="26">
        <f t="shared" si="672"/>
        <v>5.2731303566381345E-2</v>
      </c>
      <c r="AN563" s="26">
        <f t="shared" si="636"/>
        <v>0.17171723921845461</v>
      </c>
      <c r="AO563" s="26">
        <f t="shared" si="637"/>
        <v>2.0251245512577995E-2</v>
      </c>
      <c r="AP563" s="26">
        <f t="shared" si="638"/>
        <v>3.2374745927280561E-2</v>
      </c>
      <c r="AQ563" s="26">
        <f t="shared" si="639"/>
        <v>3.1120295335663038E-2</v>
      </c>
      <c r="AR563" s="26">
        <f t="shared" si="640"/>
        <v>5.7197394322227466E-2</v>
      </c>
      <c r="AS563" s="26">
        <f t="shared" si="641"/>
        <v>3.0392283874350209E-2</v>
      </c>
      <c r="AT563" s="26">
        <f t="shared" si="642"/>
        <v>7.8356839220702409E-3</v>
      </c>
      <c r="AU563" s="26">
        <f t="shared" si="643"/>
        <v>1.2152478715453286E-2</v>
      </c>
      <c r="AV563" s="26">
        <f t="shared" si="644"/>
        <v>1.7043584548976594E-2</v>
      </c>
      <c r="AW563" s="26">
        <f t="shared" si="645"/>
        <v>3.3129822027973779E-2</v>
      </c>
      <c r="AX563" s="26">
        <f t="shared" si="646"/>
        <v>1.1137964808982423E-2</v>
      </c>
      <c r="AY563" s="26">
        <f t="shared" si="647"/>
        <v>1.6267367046477823E-2</v>
      </c>
      <c r="AZ563" s="26">
        <f t="shared" si="648"/>
        <v>5.9369673357748207E-3</v>
      </c>
      <c r="BA563" s="26">
        <f t="shared" si="649"/>
        <v>6.479353644165603E-3</v>
      </c>
      <c r="BB563" s="26">
        <f t="shared" si="650"/>
        <v>6.2952776456862052E-3</v>
      </c>
      <c r="BC563" s="26">
        <f t="shared" si="651"/>
        <v>6.8663415366123665E-2</v>
      </c>
      <c r="BD563" s="26">
        <f t="shared" si="652"/>
        <v>5.8344315370178805E-2</v>
      </c>
      <c r="BE563" s="26">
        <f t="shared" si="653"/>
        <v>2.2022779556689711E-2</v>
      </c>
      <c r="BF563" s="26">
        <f t="shared" si="654"/>
        <v>3.8974417233158525E-2</v>
      </c>
      <c r="BG563" s="26">
        <f t="shared" si="655"/>
        <v>0.12611019317804023</v>
      </c>
      <c r="BH563" s="26">
        <f t="shared" si="656"/>
        <v>9.4780913870506182E-3</v>
      </c>
      <c r="BI563" s="26">
        <f t="shared" si="657"/>
        <v>1.0863399965705973E-2</v>
      </c>
      <c r="BJ563" s="26">
        <f t="shared" si="658"/>
        <v>7.9340096658124543E-3</v>
      </c>
      <c r="BK563" s="26">
        <f t="shared" si="659"/>
        <v>0.15438569419660927</v>
      </c>
      <c r="BL563" s="26">
        <f t="shared" si="660"/>
        <v>3.8811300383020844E-2</v>
      </c>
      <c r="BM563" s="26">
        <f t="shared" si="661"/>
        <v>1.6888213471052151E-2</v>
      </c>
      <c r="BN563" s="26">
        <f t="shared" si="662"/>
        <v>7.2874381648169714E-2</v>
      </c>
      <c r="BO563" s="26">
        <f t="shared" si="663"/>
        <v>8.8861928876496996E-3</v>
      </c>
      <c r="BP563" s="26">
        <f t="shared" si="664"/>
        <v>1.0728076768804039E-2</v>
      </c>
      <c r="BQ563" s="26">
        <f t="shared" si="665"/>
        <v>2.6814709130306216E-2</v>
      </c>
      <c r="BR563" s="26">
        <f t="shared" si="666"/>
        <v>2.6145474411082103E-3</v>
      </c>
      <c r="BS563" s="26">
        <f t="shared" si="667"/>
        <v>1.2751728104562458E-2</v>
      </c>
      <c r="BT563" s="26">
        <f t="shared" si="668"/>
        <v>1.3521688238136022E-2</v>
      </c>
      <c r="BU563" s="26">
        <f t="shared" si="669"/>
        <v>1</v>
      </c>
    </row>
    <row r="564" spans="1:73">
      <c r="A564" s="2" t="str">
        <f>"YE "&amp;TEXT(A92,"mmm-yy")</f>
        <v>YE Apr-08</v>
      </c>
      <c r="B564" s="9">
        <f t="shared" ref="B564:AJ564" si="683">IF(OR(B81="C",B82="C",B83="C",B84="C",B85="C",B86="C",B87="C",B88="C",B89="C",B90="C",B91="C",B92="C"),"C",SUM(B81:B92))</f>
        <v>1726956</v>
      </c>
      <c r="C564" s="9">
        <f t="shared" si="683"/>
        <v>5667858</v>
      </c>
      <c r="D564" s="9">
        <f t="shared" si="683"/>
        <v>653934</v>
      </c>
      <c r="E564" s="9">
        <f t="shared" si="683"/>
        <v>1064793</v>
      </c>
      <c r="F564" s="9">
        <f t="shared" si="683"/>
        <v>1013421</v>
      </c>
      <c r="G564" s="9">
        <f t="shared" si="683"/>
        <v>1875177</v>
      </c>
      <c r="H564" s="9">
        <f t="shared" si="683"/>
        <v>989555</v>
      </c>
      <c r="I564" s="9">
        <f t="shared" si="683"/>
        <v>252072</v>
      </c>
      <c r="J564" s="9">
        <f t="shared" si="683"/>
        <v>394823</v>
      </c>
      <c r="K564" s="9">
        <f t="shared" si="683"/>
        <v>556321</v>
      </c>
      <c r="L564" s="9">
        <f t="shared" si="683"/>
        <v>1081880</v>
      </c>
      <c r="M564" s="9">
        <f t="shared" si="683"/>
        <v>364440</v>
      </c>
      <c r="N564" s="9">
        <f t="shared" si="683"/>
        <v>539723</v>
      </c>
      <c r="O564" s="9">
        <f t="shared" si="683"/>
        <v>195691</v>
      </c>
      <c r="P564" s="9">
        <f t="shared" si="683"/>
        <v>211770</v>
      </c>
      <c r="Q564" s="9">
        <f t="shared" si="683"/>
        <v>208860</v>
      </c>
      <c r="R564" s="9">
        <f t="shared" si="683"/>
        <v>2278391</v>
      </c>
      <c r="S564" s="9">
        <f t="shared" si="683"/>
        <v>1939929</v>
      </c>
      <c r="T564" s="9">
        <f t="shared" si="683"/>
        <v>724114</v>
      </c>
      <c r="U564" s="9">
        <f t="shared" si="683"/>
        <v>1274044</v>
      </c>
      <c r="V564" s="9">
        <f t="shared" si="683"/>
        <v>4133858</v>
      </c>
      <c r="W564" s="9">
        <f t="shared" si="683"/>
        <v>310723</v>
      </c>
      <c r="X564" s="9">
        <f t="shared" si="683"/>
        <v>359792</v>
      </c>
      <c r="Y564" s="9">
        <f t="shared" si="683"/>
        <v>264116</v>
      </c>
      <c r="Z564" s="9">
        <f t="shared" si="683"/>
        <v>5068489</v>
      </c>
      <c r="AA564" s="9">
        <f t="shared" si="683"/>
        <v>1276209</v>
      </c>
      <c r="AB564" s="9">
        <f t="shared" si="683"/>
        <v>548578</v>
      </c>
      <c r="AC564" s="9">
        <f t="shared" si="683"/>
        <v>2397321</v>
      </c>
      <c r="AD564" s="9">
        <f t="shared" si="683"/>
        <v>285777</v>
      </c>
      <c r="AE564" s="9">
        <f t="shared" si="683"/>
        <v>345927</v>
      </c>
      <c r="AF564" s="9">
        <f t="shared" si="683"/>
        <v>879560</v>
      </c>
      <c r="AG564" s="9">
        <f t="shared" si="683"/>
        <v>84854</v>
      </c>
      <c r="AH564" s="9">
        <f t="shared" si="683"/>
        <v>416495</v>
      </c>
      <c r="AI564" s="9">
        <f t="shared" si="683"/>
        <v>447623</v>
      </c>
      <c r="AJ564" s="9">
        <f t="shared" si="683"/>
        <v>32824652</v>
      </c>
      <c r="AL564" s="1" t="str">
        <f t="shared" si="671"/>
        <v>YE Apr-08</v>
      </c>
      <c r="AM564" s="26">
        <f t="shared" si="672"/>
        <v>5.2611555485797684E-2</v>
      </c>
      <c r="AN564" s="26">
        <f t="shared" si="636"/>
        <v>0.17267077195517563</v>
      </c>
      <c r="AO564" s="26">
        <f t="shared" si="637"/>
        <v>1.9922039082089889E-2</v>
      </c>
      <c r="AP564" s="26">
        <f t="shared" si="638"/>
        <v>3.2438820676606105E-2</v>
      </c>
      <c r="AQ564" s="26">
        <f t="shared" si="639"/>
        <v>3.0873777428013557E-2</v>
      </c>
      <c r="AR564" s="26">
        <f t="shared" si="640"/>
        <v>5.7127094599510146E-2</v>
      </c>
      <c r="AS564" s="26">
        <f t="shared" si="641"/>
        <v>3.0146701936093642E-2</v>
      </c>
      <c r="AT564" s="26">
        <f t="shared" si="642"/>
        <v>7.6793502639418689E-3</v>
      </c>
      <c r="AU564" s="26">
        <f t="shared" si="643"/>
        <v>1.2028246331446255E-2</v>
      </c>
      <c r="AV564" s="26">
        <f t="shared" si="644"/>
        <v>1.6948268027335064E-2</v>
      </c>
      <c r="AW564" s="26">
        <f t="shared" si="645"/>
        <v>3.2959374557878021E-2</v>
      </c>
      <c r="AX564" s="26">
        <f t="shared" si="646"/>
        <v>1.1102631034747908E-2</v>
      </c>
      <c r="AY564" s="26">
        <f t="shared" si="647"/>
        <v>1.6442611486025809E-2</v>
      </c>
      <c r="AZ564" s="26">
        <f t="shared" si="648"/>
        <v>5.961708291682727E-3</v>
      </c>
      <c r="BA564" s="26">
        <f t="shared" si="649"/>
        <v>6.451553545792351E-3</v>
      </c>
      <c r="BB564" s="26">
        <f t="shared" si="650"/>
        <v>6.3629006638059715E-3</v>
      </c>
      <c r="BC564" s="26">
        <f t="shared" si="651"/>
        <v>6.9410971973137753E-2</v>
      </c>
      <c r="BD564" s="26">
        <f t="shared" si="652"/>
        <v>5.9099758315792658E-2</v>
      </c>
      <c r="BE564" s="26">
        <f t="shared" si="653"/>
        <v>2.2060066318448708E-2</v>
      </c>
      <c r="BF564" s="26">
        <f t="shared" si="654"/>
        <v>3.8813633119400628E-2</v>
      </c>
      <c r="BG564" s="26">
        <f t="shared" si="655"/>
        <v>0.12593760323795664</v>
      </c>
      <c r="BH564" s="26">
        <f t="shared" si="656"/>
        <v>9.4661475771319684E-3</v>
      </c>
      <c r="BI564" s="26">
        <f t="shared" si="657"/>
        <v>1.0961030142832893E-2</v>
      </c>
      <c r="BJ564" s="26">
        <f t="shared" si="658"/>
        <v>8.0462696146786257E-3</v>
      </c>
      <c r="BK564" s="26">
        <f t="shared" si="659"/>
        <v>0.15441105057260013</v>
      </c>
      <c r="BL564" s="26">
        <f t="shared" si="660"/>
        <v>3.8879589645002176E-2</v>
      </c>
      <c r="BM564" s="26">
        <f t="shared" si="661"/>
        <v>1.6712378245472337E-2</v>
      </c>
      <c r="BN564" s="26">
        <f t="shared" si="662"/>
        <v>7.3034163469577681E-2</v>
      </c>
      <c r="BO564" s="26">
        <f t="shared" si="663"/>
        <v>8.7061699846810257E-3</v>
      </c>
      <c r="BP564" s="26">
        <f t="shared" si="664"/>
        <v>1.0538634194811875E-2</v>
      </c>
      <c r="BQ564" s="26">
        <f t="shared" si="665"/>
        <v>2.6795714391732166E-2</v>
      </c>
      <c r="BR564" s="26">
        <f t="shared" si="666"/>
        <v>2.5850692948702091E-3</v>
      </c>
      <c r="BS564" s="26">
        <f t="shared" si="667"/>
        <v>1.2688481815435545E-2</v>
      </c>
      <c r="BT564" s="26">
        <f t="shared" si="668"/>
        <v>1.3636793468518722E-2</v>
      </c>
      <c r="BU564" s="26">
        <f t="shared" si="669"/>
        <v>1</v>
      </c>
    </row>
    <row r="565" spans="1:73">
      <c r="A565" s="2" t="str">
        <f>"YE "&amp;TEXT(A93,"mmm-yy")</f>
        <v>YE May-08</v>
      </c>
      <c r="B565" s="9">
        <f t="shared" ref="B565:AJ565" si="684">IF(OR(B82="C",B83="C",B84="C",B85="C",B86="C",B87="C",B88="C",B89="C",B90="C",B91="C",B92="C",B93="C"),"C",SUM(B82:B93))</f>
        <v>1726096</v>
      </c>
      <c r="C565" s="9">
        <f t="shared" si="684"/>
        <v>5707303</v>
      </c>
      <c r="D565" s="9">
        <f t="shared" si="684"/>
        <v>653199</v>
      </c>
      <c r="E565" s="9">
        <f t="shared" si="684"/>
        <v>1065497</v>
      </c>
      <c r="F565" s="9">
        <f t="shared" si="684"/>
        <v>1013097</v>
      </c>
      <c r="G565" s="9">
        <f t="shared" si="684"/>
        <v>1878183</v>
      </c>
      <c r="H565" s="9">
        <f t="shared" si="684"/>
        <v>992133</v>
      </c>
      <c r="I565" s="9">
        <f t="shared" si="684"/>
        <v>250742</v>
      </c>
      <c r="J565" s="9">
        <f t="shared" si="684"/>
        <v>390966</v>
      </c>
      <c r="K565" s="9">
        <f t="shared" si="684"/>
        <v>558617</v>
      </c>
      <c r="L565" s="9">
        <f t="shared" si="684"/>
        <v>1084118</v>
      </c>
      <c r="M565" s="9">
        <f t="shared" si="684"/>
        <v>365686</v>
      </c>
      <c r="N565" s="9">
        <f t="shared" si="684"/>
        <v>539688</v>
      </c>
      <c r="O565" s="9">
        <f t="shared" si="684"/>
        <v>196213</v>
      </c>
      <c r="P565" s="9">
        <f t="shared" si="684"/>
        <v>211867</v>
      </c>
      <c r="Q565" s="9">
        <f t="shared" si="684"/>
        <v>209735</v>
      </c>
      <c r="R565" s="9">
        <f t="shared" si="684"/>
        <v>2299770</v>
      </c>
      <c r="S565" s="9">
        <f t="shared" si="684"/>
        <v>1959238</v>
      </c>
      <c r="T565" s="9">
        <f t="shared" si="684"/>
        <v>727430</v>
      </c>
      <c r="U565" s="9">
        <f t="shared" si="684"/>
        <v>1272248</v>
      </c>
      <c r="V565" s="9">
        <f t="shared" si="684"/>
        <v>4146909</v>
      </c>
      <c r="W565" s="9">
        <f t="shared" si="684"/>
        <v>313914</v>
      </c>
      <c r="X565" s="9">
        <f t="shared" si="684"/>
        <v>362810</v>
      </c>
      <c r="Y565" s="9">
        <f t="shared" si="684"/>
        <v>267112</v>
      </c>
      <c r="Z565" s="9">
        <f t="shared" si="684"/>
        <v>5090743</v>
      </c>
      <c r="AA565" s="9">
        <f t="shared" si="684"/>
        <v>1276433</v>
      </c>
      <c r="AB565" s="9">
        <f t="shared" si="684"/>
        <v>545976</v>
      </c>
      <c r="AC565" s="9">
        <f t="shared" si="684"/>
        <v>2403213</v>
      </c>
      <c r="AD565" s="9">
        <f t="shared" si="684"/>
        <v>283011</v>
      </c>
      <c r="AE565" s="9">
        <f t="shared" si="684"/>
        <v>344703</v>
      </c>
      <c r="AF565" s="9">
        <f t="shared" si="684"/>
        <v>878256</v>
      </c>
      <c r="AG565" s="9">
        <f t="shared" si="684"/>
        <v>84346</v>
      </c>
      <c r="AH565" s="9">
        <f t="shared" si="684"/>
        <v>417862</v>
      </c>
      <c r="AI565" s="9">
        <f t="shared" si="684"/>
        <v>449137</v>
      </c>
      <c r="AJ565" s="9">
        <f t="shared" si="684"/>
        <v>32916263</v>
      </c>
      <c r="AL565" s="1" t="str">
        <f t="shared" si="671"/>
        <v>YE May-08</v>
      </c>
      <c r="AM565" s="26">
        <f t="shared" si="672"/>
        <v>5.2439002568426436E-2</v>
      </c>
      <c r="AN565" s="26">
        <f t="shared" si="636"/>
        <v>0.17338854656739133</v>
      </c>
      <c r="AO565" s="26">
        <f t="shared" si="637"/>
        <v>1.984426360914664E-2</v>
      </c>
      <c r="AP565" s="26">
        <f t="shared" si="638"/>
        <v>3.2369926075751676E-2</v>
      </c>
      <c r="AQ565" s="26">
        <f t="shared" si="639"/>
        <v>3.0778007819417412E-2</v>
      </c>
      <c r="AR565" s="26">
        <f t="shared" si="640"/>
        <v>5.7059423786959051E-2</v>
      </c>
      <c r="AS565" s="26">
        <f t="shared" si="641"/>
        <v>3.0141118996406122E-2</v>
      </c>
      <c r="AT565" s="26">
        <f t="shared" si="642"/>
        <v>7.6175718975146113E-3</v>
      </c>
      <c r="AU565" s="26">
        <f t="shared" si="643"/>
        <v>1.1877593759656132E-2</v>
      </c>
      <c r="AV565" s="26">
        <f t="shared" si="644"/>
        <v>1.6970851156463296E-2</v>
      </c>
      <c r="AW565" s="26">
        <f t="shared" si="645"/>
        <v>3.2935634279018855E-2</v>
      </c>
      <c r="AX565" s="26">
        <f t="shared" si="646"/>
        <v>1.1109584341333037E-2</v>
      </c>
      <c r="AY565" s="26">
        <f t="shared" si="647"/>
        <v>1.639578587642224E-2</v>
      </c>
      <c r="AZ565" s="26">
        <f t="shared" si="648"/>
        <v>5.9609743669869208E-3</v>
      </c>
      <c r="BA565" s="26">
        <f t="shared" si="649"/>
        <v>6.436544756007084E-3</v>
      </c>
      <c r="BB565" s="26">
        <f t="shared" si="650"/>
        <v>6.3717743414554683E-3</v>
      </c>
      <c r="BC565" s="26">
        <f t="shared" si="651"/>
        <v>6.9867287182630661E-2</v>
      </c>
      <c r="BD565" s="26">
        <f t="shared" si="652"/>
        <v>5.9521884364576866E-2</v>
      </c>
      <c r="BE565" s="26">
        <f t="shared" si="653"/>
        <v>2.2099410252008254E-2</v>
      </c>
      <c r="BF565" s="26">
        <f t="shared" si="654"/>
        <v>3.8651046140930394E-2</v>
      </c>
      <c r="BG565" s="26">
        <f t="shared" si="655"/>
        <v>0.12598359054306985</v>
      </c>
      <c r="BH565" s="26">
        <f t="shared" si="656"/>
        <v>9.5367447999792684E-3</v>
      </c>
      <c r="BI565" s="26">
        <f t="shared" si="657"/>
        <v>1.1022211117951026E-2</v>
      </c>
      <c r="BJ565" s="26">
        <f t="shared" si="658"/>
        <v>8.1148944520220909E-3</v>
      </c>
      <c r="BK565" s="26">
        <f t="shared" si="659"/>
        <v>0.15465738015278344</v>
      </c>
      <c r="BL565" s="26">
        <f t="shared" si="660"/>
        <v>3.8778186940601367E-2</v>
      </c>
      <c r="BM565" s="26">
        <f t="shared" si="661"/>
        <v>1.6586816067182354E-2</v>
      </c>
      <c r="BN565" s="26">
        <f t="shared" si="662"/>
        <v>7.3009897873279231E-2</v>
      </c>
      <c r="BO565" s="26">
        <f t="shared" si="663"/>
        <v>8.5979079702941975E-3</v>
      </c>
      <c r="BP565" s="26">
        <f t="shared" si="664"/>
        <v>1.0472118296053231E-2</v>
      </c>
      <c r="BQ565" s="26">
        <f t="shared" si="665"/>
        <v>2.6681522139982903E-2</v>
      </c>
      <c r="BR565" s="26">
        <f t="shared" si="666"/>
        <v>2.5624415505490403E-3</v>
      </c>
      <c r="BS565" s="26">
        <f t="shared" si="667"/>
        <v>1.2694697450922663E-2</v>
      </c>
      <c r="BT565" s="26">
        <f t="shared" si="668"/>
        <v>1.3644835685022932E-2</v>
      </c>
      <c r="BU565" s="26">
        <f t="shared" si="669"/>
        <v>1</v>
      </c>
    </row>
    <row r="566" spans="1:73">
      <c r="A566" s="2" t="str">
        <f>"YE "&amp;TEXT(A94,"mmm-yy")</f>
        <v>YE Jun-08</v>
      </c>
      <c r="B566" s="9">
        <f t="shared" ref="B566:AJ566" si="685">IF(OR(B83="C",B84="C",B85="C",B86="C",B87="C",B88="C",B89="C",B90="C",B91="C",B92="C",B93="C",B94="C"),"C",SUM(B83:B94))</f>
        <v>1718805</v>
      </c>
      <c r="C566" s="9">
        <f t="shared" si="685"/>
        <v>5706445</v>
      </c>
      <c r="D566" s="9">
        <f t="shared" si="685"/>
        <v>649097</v>
      </c>
      <c r="E566" s="9">
        <f t="shared" si="685"/>
        <v>1055309</v>
      </c>
      <c r="F566" s="9">
        <f t="shared" si="685"/>
        <v>1008932</v>
      </c>
      <c r="G566" s="9">
        <f t="shared" si="685"/>
        <v>1872865</v>
      </c>
      <c r="H566" s="9">
        <f t="shared" si="685"/>
        <v>985354</v>
      </c>
      <c r="I566" s="9">
        <f t="shared" si="685"/>
        <v>246974</v>
      </c>
      <c r="J566" s="9">
        <f t="shared" si="685"/>
        <v>387095</v>
      </c>
      <c r="K566" s="9">
        <f t="shared" si="685"/>
        <v>555421</v>
      </c>
      <c r="L566" s="9">
        <f t="shared" si="685"/>
        <v>1072582</v>
      </c>
      <c r="M566" s="9">
        <f t="shared" si="685"/>
        <v>365464</v>
      </c>
      <c r="N566" s="9">
        <f t="shared" si="685"/>
        <v>537207</v>
      </c>
      <c r="O566" s="9">
        <f t="shared" si="685"/>
        <v>195287</v>
      </c>
      <c r="P566" s="9">
        <f t="shared" si="685"/>
        <v>209419</v>
      </c>
      <c r="Q566" s="9">
        <f t="shared" si="685"/>
        <v>208413</v>
      </c>
      <c r="R566" s="9">
        <f t="shared" si="685"/>
        <v>2306253</v>
      </c>
      <c r="S566" s="9">
        <f t="shared" si="685"/>
        <v>1964966</v>
      </c>
      <c r="T566" s="9">
        <f t="shared" si="685"/>
        <v>727566</v>
      </c>
      <c r="U566" s="9">
        <f t="shared" si="685"/>
        <v>1271615</v>
      </c>
      <c r="V566" s="9">
        <f t="shared" si="685"/>
        <v>4147242</v>
      </c>
      <c r="W566" s="9">
        <f t="shared" si="685"/>
        <v>312127</v>
      </c>
      <c r="X566" s="9">
        <f t="shared" si="685"/>
        <v>364818</v>
      </c>
      <c r="Y566" s="9">
        <f t="shared" si="685"/>
        <v>265651</v>
      </c>
      <c r="Z566" s="9">
        <f t="shared" si="685"/>
        <v>5089836</v>
      </c>
      <c r="AA566" s="9">
        <f t="shared" si="685"/>
        <v>1269159</v>
      </c>
      <c r="AB566" s="9">
        <f t="shared" si="685"/>
        <v>543561</v>
      </c>
      <c r="AC566" s="9">
        <f t="shared" si="685"/>
        <v>2402477</v>
      </c>
      <c r="AD566" s="9">
        <f t="shared" si="685"/>
        <v>279681</v>
      </c>
      <c r="AE566" s="9">
        <f t="shared" si="685"/>
        <v>342204</v>
      </c>
      <c r="AF566" s="9">
        <f t="shared" si="685"/>
        <v>868334</v>
      </c>
      <c r="AG566" s="9">
        <f t="shared" si="685"/>
        <v>83475</v>
      </c>
      <c r="AH566" s="9">
        <f t="shared" si="685"/>
        <v>416844</v>
      </c>
      <c r="AI566" s="9">
        <f t="shared" si="685"/>
        <v>446836</v>
      </c>
      <c r="AJ566" s="9">
        <f t="shared" si="685"/>
        <v>32822507</v>
      </c>
      <c r="AL566" s="1" t="str">
        <f t="shared" si="671"/>
        <v>YE Jun-08</v>
      </c>
      <c r="AM566" s="26">
        <f t="shared" si="672"/>
        <v>5.2366658037425358E-2</v>
      </c>
      <c r="AN566" s="26">
        <f t="shared" si="636"/>
        <v>0.17385768247379763</v>
      </c>
      <c r="AO566" s="26">
        <f t="shared" si="637"/>
        <v>1.9775972627563154E-2</v>
      </c>
      <c r="AP566" s="26">
        <f t="shared" si="638"/>
        <v>3.2151992533659905E-2</v>
      </c>
      <c r="AQ566" s="26">
        <f t="shared" si="639"/>
        <v>3.0739029166784854E-2</v>
      </c>
      <c r="AR566" s="26">
        <f t="shared" si="640"/>
        <v>5.7060388470630836E-2</v>
      </c>
      <c r="AS566" s="26">
        <f t="shared" si="641"/>
        <v>3.0020680626254417E-2</v>
      </c>
      <c r="AT566" s="26">
        <f t="shared" si="642"/>
        <v>7.5245318707678243E-3</v>
      </c>
      <c r="AU566" s="26">
        <f t="shared" si="643"/>
        <v>1.1793584201231186E-2</v>
      </c>
      <c r="AV566" s="26">
        <f t="shared" si="644"/>
        <v>1.6921955413095043E-2</v>
      </c>
      <c r="AW566" s="26">
        <f t="shared" si="645"/>
        <v>3.267824727708947E-2</v>
      </c>
      <c r="AX566" s="26">
        <f t="shared" si="646"/>
        <v>1.1134554712715881E-2</v>
      </c>
      <c r="AY566" s="26">
        <f t="shared" si="647"/>
        <v>1.6367031317869776E-2</v>
      </c>
      <c r="AZ566" s="26">
        <f t="shared" si="648"/>
        <v>5.949789271124232E-3</v>
      </c>
      <c r="BA566" s="26">
        <f t="shared" si="649"/>
        <v>6.3803474853398618E-3</v>
      </c>
      <c r="BB566" s="26">
        <f t="shared" si="650"/>
        <v>6.3496977851204362E-3</v>
      </c>
      <c r="BC566" s="26">
        <f t="shared" si="651"/>
        <v>7.0264376819235655E-2</v>
      </c>
      <c r="BD566" s="26">
        <f t="shared" si="652"/>
        <v>5.9866420319447264E-2</v>
      </c>
      <c r="BE566" s="26">
        <f t="shared" si="653"/>
        <v>2.2166679711577181E-2</v>
      </c>
      <c r="BF566" s="26">
        <f t="shared" si="654"/>
        <v>3.8742165551217643E-2</v>
      </c>
      <c r="BG566" s="26">
        <f t="shared" si="655"/>
        <v>0.12635360242287402</v>
      </c>
      <c r="BH566" s="26">
        <f t="shared" si="656"/>
        <v>9.5095417300086194E-3</v>
      </c>
      <c r="BI566" s="26">
        <f t="shared" si="657"/>
        <v>1.1114873096073983E-2</v>
      </c>
      <c r="BJ566" s="26">
        <f t="shared" si="658"/>
        <v>8.0935621401497446E-3</v>
      </c>
      <c r="BK566" s="26">
        <f t="shared" si="659"/>
        <v>0.15507151845530873</v>
      </c>
      <c r="BL566" s="26">
        <f t="shared" si="660"/>
        <v>3.8667338847699843E-2</v>
      </c>
      <c r="BM566" s="26">
        <f t="shared" si="661"/>
        <v>1.6560617993013147E-2</v>
      </c>
      <c r="BN566" s="26">
        <f t="shared" si="662"/>
        <v>7.3196023691913595E-2</v>
      </c>
      <c r="BO566" s="26">
        <f t="shared" si="663"/>
        <v>8.5210127306850746E-3</v>
      </c>
      <c r="BP566" s="26">
        <f t="shared" si="664"/>
        <v>1.0425894646012263E-2</v>
      </c>
      <c r="BQ566" s="26">
        <f t="shared" si="665"/>
        <v>2.6455444125581266E-2</v>
      </c>
      <c r="BR566" s="26">
        <f t="shared" si="666"/>
        <v>2.5432243795393203E-3</v>
      </c>
      <c r="BS566" s="26">
        <f t="shared" si="667"/>
        <v>1.2699943974419748E-2</v>
      </c>
      <c r="BT566" s="26">
        <f t="shared" si="668"/>
        <v>1.3613707204023141E-2</v>
      </c>
      <c r="BU566" s="26">
        <f t="shared" si="669"/>
        <v>1</v>
      </c>
    </row>
    <row r="567" spans="1:73">
      <c r="A567" s="2" t="str">
        <f>"YE "&amp;TEXT(A95,"mmm-yy")</f>
        <v>YE Jul-08</v>
      </c>
      <c r="B567" s="9">
        <f t="shared" ref="B567:AJ567" si="686">IF(OR(B84="C",B85="C",B86="C",B87="C",B88="C",B89="C",B90="C",B91="C",B92="C",B93="C",B94="C",B95="C"),"C",SUM(B84:B95))</f>
        <v>1709871</v>
      </c>
      <c r="C567" s="9">
        <f t="shared" si="686"/>
        <v>5689527</v>
      </c>
      <c r="D567" s="9">
        <f t="shared" si="686"/>
        <v>646251</v>
      </c>
      <c r="E567" s="9">
        <f t="shared" si="686"/>
        <v>1045650</v>
      </c>
      <c r="F567" s="9">
        <f t="shared" si="686"/>
        <v>1011312</v>
      </c>
      <c r="G567" s="9">
        <f t="shared" si="686"/>
        <v>1865574</v>
      </c>
      <c r="H567" s="9">
        <f t="shared" si="686"/>
        <v>978422</v>
      </c>
      <c r="I567" s="9">
        <f t="shared" si="686"/>
        <v>244791</v>
      </c>
      <c r="J567" s="9">
        <f t="shared" si="686"/>
        <v>383640</v>
      </c>
      <c r="K567" s="9">
        <f t="shared" si="686"/>
        <v>558827</v>
      </c>
      <c r="L567" s="9">
        <f t="shared" si="686"/>
        <v>1070507</v>
      </c>
      <c r="M567" s="9">
        <f t="shared" si="686"/>
        <v>363001</v>
      </c>
      <c r="N567" s="9">
        <f t="shared" si="686"/>
        <v>537301</v>
      </c>
      <c r="O567" s="9">
        <f t="shared" si="686"/>
        <v>196936</v>
      </c>
      <c r="P567" s="9">
        <f t="shared" si="686"/>
        <v>207530</v>
      </c>
      <c r="Q567" s="9">
        <f t="shared" si="686"/>
        <v>208958</v>
      </c>
      <c r="R567" s="9">
        <f t="shared" si="686"/>
        <v>2318377</v>
      </c>
      <c r="S567" s="9">
        <f t="shared" si="686"/>
        <v>1977321</v>
      </c>
      <c r="T567" s="9">
        <f t="shared" si="686"/>
        <v>729757</v>
      </c>
      <c r="U567" s="9">
        <f t="shared" si="686"/>
        <v>1266875</v>
      </c>
      <c r="V567" s="9">
        <f t="shared" si="686"/>
        <v>4152566</v>
      </c>
      <c r="W567" s="9">
        <f t="shared" si="686"/>
        <v>312803</v>
      </c>
      <c r="X567" s="9">
        <f t="shared" si="686"/>
        <v>369369</v>
      </c>
      <c r="Y567" s="9">
        <f t="shared" si="686"/>
        <v>266160</v>
      </c>
      <c r="Z567" s="9">
        <f t="shared" si="686"/>
        <v>5100896</v>
      </c>
      <c r="AA567" s="9">
        <f t="shared" si="686"/>
        <v>1264613</v>
      </c>
      <c r="AB567" s="9">
        <f t="shared" si="686"/>
        <v>543008</v>
      </c>
      <c r="AC567" s="9">
        <f t="shared" si="686"/>
        <v>2393612</v>
      </c>
      <c r="AD567" s="9">
        <f t="shared" si="686"/>
        <v>278532</v>
      </c>
      <c r="AE567" s="9">
        <f t="shared" si="686"/>
        <v>341470</v>
      </c>
      <c r="AF567" s="9">
        <f t="shared" si="686"/>
        <v>873033</v>
      </c>
      <c r="AG567" s="9">
        <f t="shared" si="686"/>
        <v>83010</v>
      </c>
      <c r="AH567" s="9">
        <f t="shared" si="686"/>
        <v>415363</v>
      </c>
      <c r="AI567" s="9">
        <f t="shared" si="686"/>
        <v>448895</v>
      </c>
      <c r="AJ567" s="9">
        <f t="shared" si="686"/>
        <v>32775535</v>
      </c>
      <c r="AL567" s="1" t="str">
        <f t="shared" si="671"/>
        <v>YE Jul-08</v>
      </c>
      <c r="AM567" s="26">
        <f t="shared" si="672"/>
        <v>5.2169125538301664E-2</v>
      </c>
      <c r="AN567" s="26">
        <f t="shared" si="636"/>
        <v>0.17359066755126956</v>
      </c>
      <c r="AO567" s="26">
        <f t="shared" si="637"/>
        <v>1.9717481346986403E-2</v>
      </c>
      <c r="AP567" s="26">
        <f t="shared" si="638"/>
        <v>3.1903369388173224E-2</v>
      </c>
      <c r="AQ567" s="26">
        <f t="shared" si="639"/>
        <v>3.085569770256992E-2</v>
      </c>
      <c r="AR567" s="26">
        <f t="shared" si="640"/>
        <v>5.6919711608063757E-2</v>
      </c>
      <c r="AS567" s="26">
        <f t="shared" si="641"/>
        <v>2.9852205311065097E-2</v>
      </c>
      <c r="AT567" s="26">
        <f t="shared" si="642"/>
        <v>7.4687110370585865E-3</v>
      </c>
      <c r="AU567" s="26">
        <f t="shared" si="643"/>
        <v>1.1705072091119184E-2</v>
      </c>
      <c r="AV567" s="26">
        <f t="shared" si="644"/>
        <v>1.7050125955228496E-2</v>
      </c>
      <c r="AW567" s="26">
        <f t="shared" si="645"/>
        <v>3.2661770433343042E-2</v>
      </c>
      <c r="AX567" s="26">
        <f t="shared" si="646"/>
        <v>1.1075364597404741E-2</v>
      </c>
      <c r="AY567" s="26">
        <f t="shared" si="647"/>
        <v>1.6393355592822512E-2</v>
      </c>
      <c r="AZ567" s="26">
        <f t="shared" si="648"/>
        <v>6.0086280818909595E-3</v>
      </c>
      <c r="BA567" s="26">
        <f t="shared" si="649"/>
        <v>6.3318569780783139E-3</v>
      </c>
      <c r="BB567" s="26">
        <f t="shared" si="650"/>
        <v>6.375426060932339E-3</v>
      </c>
      <c r="BC567" s="26">
        <f t="shared" si="651"/>
        <v>7.0734985714191997E-2</v>
      </c>
      <c r="BD567" s="26">
        <f t="shared" si="652"/>
        <v>6.0329175404764561E-2</v>
      </c>
      <c r="BE567" s="26">
        <f t="shared" si="653"/>
        <v>2.2265296355955744E-2</v>
      </c>
      <c r="BF567" s="26">
        <f t="shared" si="654"/>
        <v>3.8653068515891502E-2</v>
      </c>
      <c r="BG567" s="26">
        <f t="shared" si="655"/>
        <v>0.12669712332689612</v>
      </c>
      <c r="BH567" s="26">
        <f t="shared" si="656"/>
        <v>9.5437953949493119E-3</v>
      </c>
      <c r="BI567" s="26">
        <f t="shared" si="657"/>
        <v>1.1269655857638937E-2</v>
      </c>
      <c r="BJ567" s="26">
        <f t="shared" si="658"/>
        <v>8.1206912411956045E-3</v>
      </c>
      <c r="BK567" s="26">
        <f t="shared" si="659"/>
        <v>0.15563120479955553</v>
      </c>
      <c r="BL567" s="26">
        <f t="shared" si="660"/>
        <v>3.8584053624143737E-2</v>
      </c>
      <c r="BM567" s="26">
        <f t="shared" si="661"/>
        <v>1.6567479371427499E-2</v>
      </c>
      <c r="BN567" s="26">
        <f t="shared" si="662"/>
        <v>7.3030447863017336E-2</v>
      </c>
      <c r="BO567" s="26">
        <f t="shared" si="663"/>
        <v>8.4981679170149319E-3</v>
      </c>
      <c r="BP567" s="26">
        <f t="shared" si="664"/>
        <v>1.0418441682187644E-2</v>
      </c>
      <c r="BQ567" s="26">
        <f t="shared" si="665"/>
        <v>2.6636727668976266E-2</v>
      </c>
      <c r="BR567" s="26">
        <f t="shared" si="666"/>
        <v>2.5326817701068799E-3</v>
      </c>
      <c r="BS567" s="26">
        <f t="shared" si="667"/>
        <v>1.2672958656510106E-2</v>
      </c>
      <c r="BT567" s="26">
        <f t="shared" si="668"/>
        <v>1.3696038828961907E-2</v>
      </c>
      <c r="BU567" s="26">
        <f t="shared" si="669"/>
        <v>1</v>
      </c>
    </row>
    <row r="568" spans="1:73">
      <c r="A568" s="2" t="str">
        <f>"YE "&amp;TEXT(A96,"mmm-yy")</f>
        <v>YE Aug-08</v>
      </c>
      <c r="B568" s="9">
        <f t="shared" ref="B568:AJ568" si="687">IF(OR(B85="C",B86="C",B87="C",B88="C",B89="C",B90="C",B91="C",B92="C",B93="C",B94="C",B95="C",B96="C"),"C",SUM(B85:B96))</f>
        <v>1692930</v>
      </c>
      <c r="C568" s="9">
        <f t="shared" si="687"/>
        <v>5690335</v>
      </c>
      <c r="D568" s="9">
        <f t="shared" si="687"/>
        <v>643210</v>
      </c>
      <c r="E568" s="9">
        <f t="shared" si="687"/>
        <v>1041690</v>
      </c>
      <c r="F568" s="9">
        <f t="shared" si="687"/>
        <v>1012368</v>
      </c>
      <c r="G568" s="9">
        <f t="shared" si="687"/>
        <v>1864488</v>
      </c>
      <c r="H568" s="9">
        <f t="shared" si="687"/>
        <v>976086</v>
      </c>
      <c r="I568" s="9">
        <f t="shared" si="687"/>
        <v>243436</v>
      </c>
      <c r="J568" s="9">
        <f t="shared" si="687"/>
        <v>380280</v>
      </c>
      <c r="K568" s="9">
        <f t="shared" si="687"/>
        <v>563815</v>
      </c>
      <c r="L568" s="9">
        <f t="shared" si="687"/>
        <v>1059378</v>
      </c>
      <c r="M568" s="9">
        <f t="shared" si="687"/>
        <v>365154</v>
      </c>
      <c r="N568" s="9">
        <f t="shared" si="687"/>
        <v>530189</v>
      </c>
      <c r="O568" s="9">
        <f t="shared" si="687"/>
        <v>195043</v>
      </c>
      <c r="P568" s="9">
        <f t="shared" si="687"/>
        <v>206307</v>
      </c>
      <c r="Q568" s="9">
        <f t="shared" si="687"/>
        <v>208481</v>
      </c>
      <c r="R568" s="9">
        <f t="shared" si="687"/>
        <v>2315835</v>
      </c>
      <c r="S568" s="9">
        <f t="shared" si="687"/>
        <v>1974778</v>
      </c>
      <c r="T568" s="9">
        <f t="shared" si="687"/>
        <v>728553</v>
      </c>
      <c r="U568" s="9">
        <f t="shared" si="687"/>
        <v>1259676</v>
      </c>
      <c r="V568" s="9">
        <f t="shared" si="687"/>
        <v>4147333</v>
      </c>
      <c r="W568" s="9">
        <f t="shared" si="687"/>
        <v>311631</v>
      </c>
      <c r="X568" s="9">
        <f t="shared" si="687"/>
        <v>374453</v>
      </c>
      <c r="Y568" s="9">
        <f t="shared" si="687"/>
        <v>261613</v>
      </c>
      <c r="Z568" s="9">
        <f t="shared" si="687"/>
        <v>5095027</v>
      </c>
      <c r="AA568" s="9">
        <f t="shared" si="687"/>
        <v>1263288</v>
      </c>
      <c r="AB568" s="9">
        <f t="shared" si="687"/>
        <v>535278</v>
      </c>
      <c r="AC568" s="9">
        <f t="shared" si="687"/>
        <v>2394126</v>
      </c>
      <c r="AD568" s="9">
        <f t="shared" si="687"/>
        <v>275908</v>
      </c>
      <c r="AE568" s="9">
        <f t="shared" si="687"/>
        <v>337367</v>
      </c>
      <c r="AF568" s="9">
        <f t="shared" si="687"/>
        <v>870222</v>
      </c>
      <c r="AG568" s="9">
        <f t="shared" si="687"/>
        <v>82201</v>
      </c>
      <c r="AH568" s="9">
        <f t="shared" si="687"/>
        <v>413063</v>
      </c>
      <c r="AI568" s="9">
        <f t="shared" si="687"/>
        <v>449330</v>
      </c>
      <c r="AJ568" s="9">
        <f t="shared" si="687"/>
        <v>32693061</v>
      </c>
      <c r="AL568" s="1" t="str">
        <f t="shared" si="671"/>
        <v>YE Aug-08</v>
      </c>
      <c r="AM568" s="26">
        <f t="shared" si="672"/>
        <v>5.1782547984723731E-2</v>
      </c>
      <c r="AN568" s="26">
        <f t="shared" si="636"/>
        <v>0.17405329528489241</v>
      </c>
      <c r="AO568" s="26">
        <f t="shared" si="637"/>
        <v>1.9674205483542824E-2</v>
      </c>
      <c r="AP568" s="26">
        <f t="shared" si="638"/>
        <v>3.1862724631382788E-2</v>
      </c>
      <c r="AQ568" s="26">
        <f t="shared" si="639"/>
        <v>3.096583706248858E-2</v>
      </c>
      <c r="AR568" s="26">
        <f t="shared" si="640"/>
        <v>5.7030083539745639E-2</v>
      </c>
      <c r="AS568" s="26">
        <f t="shared" si="641"/>
        <v>2.9856060281415679E-2</v>
      </c>
      <c r="AT568" s="26">
        <f t="shared" si="642"/>
        <v>7.4461060712546923E-3</v>
      </c>
      <c r="AU568" s="26">
        <f t="shared" si="643"/>
        <v>1.1631826093004874E-2</v>
      </c>
      <c r="AV568" s="26">
        <f t="shared" si="644"/>
        <v>1.724570850065095E-2</v>
      </c>
      <c r="AW568" s="26">
        <f t="shared" si="645"/>
        <v>3.2403756870609333E-2</v>
      </c>
      <c r="AX568" s="26">
        <f t="shared" si="646"/>
        <v>1.1169159106882038E-2</v>
      </c>
      <c r="AY568" s="26">
        <f t="shared" si="647"/>
        <v>1.621717220054739E-2</v>
      </c>
      <c r="AZ568" s="26">
        <f t="shared" si="648"/>
        <v>5.9658837084725714E-3</v>
      </c>
      <c r="BA568" s="26">
        <f t="shared" si="649"/>
        <v>6.3104216518606194E-3</v>
      </c>
      <c r="BB568" s="26">
        <f t="shared" si="650"/>
        <v>6.3769189431359761E-3</v>
      </c>
      <c r="BC568" s="26">
        <f t="shared" si="651"/>
        <v>7.0835673661759607E-2</v>
      </c>
      <c r="BD568" s="26">
        <f t="shared" si="652"/>
        <v>6.0403582276985321E-2</v>
      </c>
      <c r="BE568" s="26">
        <f t="shared" si="653"/>
        <v>2.2284637097762121E-2</v>
      </c>
      <c r="BF568" s="26">
        <f t="shared" si="654"/>
        <v>3.8530378051782915E-2</v>
      </c>
      <c r="BG568" s="26">
        <f t="shared" si="655"/>
        <v>0.12685667457079042</v>
      </c>
      <c r="BH568" s="26">
        <f t="shared" si="656"/>
        <v>9.5320227127095869E-3</v>
      </c>
      <c r="BI568" s="26">
        <f t="shared" si="657"/>
        <v>1.1453592552866187E-2</v>
      </c>
      <c r="BJ568" s="26">
        <f t="shared" si="658"/>
        <v>8.0020956128886191E-3</v>
      </c>
      <c r="BK568" s="26">
        <f t="shared" si="659"/>
        <v>0.15584429368666336</v>
      </c>
      <c r="BL568" s="26">
        <f t="shared" si="660"/>
        <v>3.864086021189634E-2</v>
      </c>
      <c r="BM568" s="26">
        <f t="shared" si="661"/>
        <v>1.6372832143187816E-2</v>
      </c>
      <c r="BN568" s="26">
        <f t="shared" si="662"/>
        <v>7.3230402010995538E-2</v>
      </c>
      <c r="BO568" s="26">
        <f t="shared" si="663"/>
        <v>8.4393443611780489E-3</v>
      </c>
      <c r="BP568" s="26">
        <f t="shared" si="664"/>
        <v>1.0319223397282988E-2</v>
      </c>
      <c r="BQ568" s="26">
        <f t="shared" si="665"/>
        <v>2.6617941954104572E-2</v>
      </c>
      <c r="BR568" s="26">
        <f t="shared" si="666"/>
        <v>2.5143255934340319E-3</v>
      </c>
      <c r="BS568" s="26">
        <f t="shared" si="667"/>
        <v>1.2634577104909204E-2</v>
      </c>
      <c r="BT568" s="26">
        <f t="shared" si="668"/>
        <v>1.3743895073024823E-2</v>
      </c>
      <c r="BU568" s="26">
        <f t="shared" si="669"/>
        <v>1</v>
      </c>
    </row>
    <row r="569" spans="1:73">
      <c r="A569" s="2" t="str">
        <f>"YE "&amp;TEXT(A97,"mmm-yy")</f>
        <v>YE Sep-08</v>
      </c>
      <c r="B569" s="9">
        <f t="shared" ref="B569:AJ569" si="688">IF(OR(B86="C",B87="C",B88="C",B89="C",B90="C",B91="C",B92="C",B93="C",B94="C",B95="C",B96="C",B97="C"),"C",SUM(B86:B97))</f>
        <v>1684003</v>
      </c>
      <c r="C569" s="9">
        <f t="shared" si="688"/>
        <v>5676435</v>
      </c>
      <c r="D569" s="9">
        <f t="shared" si="688"/>
        <v>641608</v>
      </c>
      <c r="E569" s="9">
        <f t="shared" si="688"/>
        <v>1032364</v>
      </c>
      <c r="F569" s="9">
        <f t="shared" si="688"/>
        <v>1005726</v>
      </c>
      <c r="G569" s="9">
        <f t="shared" si="688"/>
        <v>1837497</v>
      </c>
      <c r="H569" s="9">
        <f t="shared" si="688"/>
        <v>968753</v>
      </c>
      <c r="I569" s="9">
        <f t="shared" si="688"/>
        <v>241886</v>
      </c>
      <c r="J569" s="9">
        <f t="shared" si="688"/>
        <v>375501</v>
      </c>
      <c r="K569" s="9">
        <f t="shared" si="688"/>
        <v>564619</v>
      </c>
      <c r="L569" s="9">
        <f t="shared" si="688"/>
        <v>1058361</v>
      </c>
      <c r="M569" s="9">
        <f t="shared" si="688"/>
        <v>362465</v>
      </c>
      <c r="N569" s="9">
        <f t="shared" si="688"/>
        <v>525987</v>
      </c>
      <c r="O569" s="9">
        <f t="shared" si="688"/>
        <v>196422</v>
      </c>
      <c r="P569" s="9">
        <f t="shared" si="688"/>
        <v>203771</v>
      </c>
      <c r="Q569" s="9">
        <f t="shared" si="688"/>
        <v>208247</v>
      </c>
      <c r="R569" s="9">
        <f t="shared" si="688"/>
        <v>2320052</v>
      </c>
      <c r="S569" s="9">
        <f t="shared" si="688"/>
        <v>1977294</v>
      </c>
      <c r="T569" s="9">
        <f t="shared" si="688"/>
        <v>722243</v>
      </c>
      <c r="U569" s="9">
        <f t="shared" si="688"/>
        <v>1264668</v>
      </c>
      <c r="V569" s="9">
        <f t="shared" si="688"/>
        <v>4147504</v>
      </c>
      <c r="W569" s="9">
        <f t="shared" si="688"/>
        <v>308007</v>
      </c>
      <c r="X569" s="9">
        <f t="shared" si="688"/>
        <v>378196</v>
      </c>
      <c r="Y569" s="9">
        <f t="shared" si="688"/>
        <v>257372</v>
      </c>
      <c r="Z569" s="9">
        <f t="shared" si="688"/>
        <v>5091075</v>
      </c>
      <c r="AA569" s="9">
        <f t="shared" si="688"/>
        <v>1257514</v>
      </c>
      <c r="AB569" s="9">
        <f t="shared" si="688"/>
        <v>529230</v>
      </c>
      <c r="AC569" s="9">
        <f t="shared" si="688"/>
        <v>2383393</v>
      </c>
      <c r="AD569" s="9">
        <f t="shared" si="688"/>
        <v>274829</v>
      </c>
      <c r="AE569" s="9">
        <f t="shared" si="688"/>
        <v>331829</v>
      </c>
      <c r="AF569" s="9">
        <f t="shared" si="688"/>
        <v>871011</v>
      </c>
      <c r="AG569" s="9">
        <f t="shared" si="688"/>
        <v>81581</v>
      </c>
      <c r="AH569" s="9">
        <f t="shared" si="688"/>
        <v>412112</v>
      </c>
      <c r="AI569" s="9">
        <f t="shared" si="688"/>
        <v>450785</v>
      </c>
      <c r="AJ569" s="9">
        <f t="shared" si="688"/>
        <v>32573965</v>
      </c>
      <c r="AL569" s="1" t="str">
        <f t="shared" si="671"/>
        <v>YE Sep-08</v>
      </c>
      <c r="AM569" s="26">
        <f t="shared" si="672"/>
        <v>5.1697820636818388E-2</v>
      </c>
      <c r="AN569" s="26">
        <f t="shared" si="636"/>
        <v>0.17426294281337873</v>
      </c>
      <c r="AO569" s="26">
        <f t="shared" si="637"/>
        <v>1.9696957370710012E-2</v>
      </c>
      <c r="AP569" s="26">
        <f t="shared" si="638"/>
        <v>3.1692917948429059E-2</v>
      </c>
      <c r="AQ569" s="26">
        <f t="shared" si="639"/>
        <v>3.0875148297113967E-2</v>
      </c>
      <c r="AR569" s="26">
        <f t="shared" si="640"/>
        <v>5.6409988774777646E-2</v>
      </c>
      <c r="AS569" s="26">
        <f t="shared" si="641"/>
        <v>2.9740100721542494E-2</v>
      </c>
      <c r="AT569" s="26">
        <f t="shared" si="642"/>
        <v>7.4257462976951068E-3</v>
      </c>
      <c r="AU569" s="26">
        <f t="shared" si="643"/>
        <v>1.1527641783860209E-2</v>
      </c>
      <c r="AV569" s="26">
        <f t="shared" si="644"/>
        <v>1.7333444055705225E-2</v>
      </c>
      <c r="AW569" s="26">
        <f t="shared" si="645"/>
        <v>3.2491009307586596E-2</v>
      </c>
      <c r="AX569" s="26">
        <f t="shared" si="646"/>
        <v>1.1127444878141178E-2</v>
      </c>
      <c r="AY569" s="26">
        <f t="shared" si="647"/>
        <v>1.6147466235688534E-2</v>
      </c>
      <c r="AZ569" s="26">
        <f t="shared" si="648"/>
        <v>6.0300304246044345E-3</v>
      </c>
      <c r="BA569" s="26">
        <f t="shared" si="649"/>
        <v>6.25564004873217E-3</v>
      </c>
      <c r="BB569" s="26">
        <f t="shared" si="650"/>
        <v>6.3930504008339172E-3</v>
      </c>
      <c r="BC569" s="26">
        <f t="shared" si="651"/>
        <v>7.122412024449587E-2</v>
      </c>
      <c r="BD569" s="26">
        <f t="shared" si="652"/>
        <v>6.0701667727585513E-2</v>
      </c>
      <c r="BE569" s="26">
        <f t="shared" si="653"/>
        <v>2.2172400565912073E-2</v>
      </c>
      <c r="BF569" s="26">
        <f t="shared" si="654"/>
        <v>3.8824502942764259E-2</v>
      </c>
      <c r="BG569" s="26">
        <f t="shared" si="655"/>
        <v>0.12732573391050184</v>
      </c>
      <c r="BH569" s="26">
        <f t="shared" si="656"/>
        <v>9.4556189275699174E-3</v>
      </c>
      <c r="BI569" s="26">
        <f t="shared" si="657"/>
        <v>1.1610376569140416E-2</v>
      </c>
      <c r="BJ569" s="26">
        <f t="shared" si="658"/>
        <v>7.9011566445779634E-3</v>
      </c>
      <c r="BK569" s="26">
        <f t="shared" si="659"/>
        <v>0.15629276325433517</v>
      </c>
      <c r="BL569" s="26">
        <f t="shared" si="660"/>
        <v>3.8604879694565893E-2</v>
      </c>
      <c r="BM569" s="26">
        <f t="shared" si="661"/>
        <v>1.6247024272298443E-2</v>
      </c>
      <c r="BN569" s="26">
        <f t="shared" si="662"/>
        <v>7.3168648643172546E-2</v>
      </c>
      <c r="BO569" s="26">
        <f t="shared" si="663"/>
        <v>8.4370754373930216E-3</v>
      </c>
      <c r="BP569" s="26">
        <f t="shared" si="664"/>
        <v>1.018693917059222E-2</v>
      </c>
      <c r="BQ569" s="26">
        <f t="shared" si="665"/>
        <v>2.6739483510834498E-2</v>
      </c>
      <c r="BR569" s="26">
        <f t="shared" si="666"/>
        <v>2.5044847933004166E-3</v>
      </c>
      <c r="BS569" s="26">
        <f t="shared" si="667"/>
        <v>1.265157618975768E-2</v>
      </c>
      <c r="BT569" s="26">
        <f t="shared" si="668"/>
        <v>1.3838812683687723E-2</v>
      </c>
      <c r="BU569" s="26">
        <f t="shared" si="669"/>
        <v>1</v>
      </c>
    </row>
    <row r="570" spans="1:73">
      <c r="A570" s="2" t="str">
        <f>"YE "&amp;TEXT(A98,"mmm-yy")</f>
        <v>YE Oct-08</v>
      </c>
      <c r="B570" s="9">
        <f t="shared" ref="B570:AJ570" si="689">IF(OR(B87="C",B88="C",B89="C",B90="C",B91="C",B92="C",B93="C",B94="C",B95="C",B96="C",B97="C",B98="C"),"C",SUM(B87:B98))</f>
        <v>1682549</v>
      </c>
      <c r="C570" s="9">
        <f t="shared" si="689"/>
        <v>5701471</v>
      </c>
      <c r="D570" s="9">
        <f t="shared" si="689"/>
        <v>645901</v>
      </c>
      <c r="E570" s="9">
        <f t="shared" si="689"/>
        <v>1034043</v>
      </c>
      <c r="F570" s="9">
        <f t="shared" si="689"/>
        <v>1007034</v>
      </c>
      <c r="G570" s="9">
        <f t="shared" si="689"/>
        <v>1836469</v>
      </c>
      <c r="H570" s="9">
        <f t="shared" si="689"/>
        <v>980607</v>
      </c>
      <c r="I570" s="9">
        <f t="shared" si="689"/>
        <v>241515</v>
      </c>
      <c r="J570" s="9">
        <f t="shared" si="689"/>
        <v>376630</v>
      </c>
      <c r="K570" s="9">
        <f t="shared" si="689"/>
        <v>562235</v>
      </c>
      <c r="L570" s="9">
        <f t="shared" si="689"/>
        <v>1057472</v>
      </c>
      <c r="M570" s="9">
        <f t="shared" si="689"/>
        <v>375375</v>
      </c>
      <c r="N570" s="9">
        <f t="shared" si="689"/>
        <v>531670</v>
      </c>
      <c r="O570" s="9">
        <f t="shared" si="689"/>
        <v>200786</v>
      </c>
      <c r="P570" s="9">
        <f t="shared" si="689"/>
        <v>204022</v>
      </c>
      <c r="Q570" s="9">
        <f t="shared" si="689"/>
        <v>210095</v>
      </c>
      <c r="R570" s="9">
        <f t="shared" si="689"/>
        <v>2351610</v>
      </c>
      <c r="S570" s="9">
        <f t="shared" si="689"/>
        <v>2003834</v>
      </c>
      <c r="T570" s="9">
        <f t="shared" si="689"/>
        <v>722158</v>
      </c>
      <c r="U570" s="9">
        <f t="shared" si="689"/>
        <v>1264899</v>
      </c>
      <c r="V570" s="9">
        <f t="shared" si="689"/>
        <v>4152620</v>
      </c>
      <c r="W570" s="9">
        <f t="shared" si="689"/>
        <v>309594</v>
      </c>
      <c r="X570" s="9">
        <f t="shared" si="689"/>
        <v>379809</v>
      </c>
      <c r="Y570" s="9">
        <f t="shared" si="689"/>
        <v>259603</v>
      </c>
      <c r="Z570" s="9">
        <f t="shared" si="689"/>
        <v>5101622</v>
      </c>
      <c r="AA570" s="9">
        <f t="shared" si="689"/>
        <v>1263205</v>
      </c>
      <c r="AB570" s="9">
        <f t="shared" si="689"/>
        <v>529261</v>
      </c>
      <c r="AC570" s="9">
        <f t="shared" si="689"/>
        <v>2371948</v>
      </c>
      <c r="AD570" s="9">
        <f t="shared" si="689"/>
        <v>272882</v>
      </c>
      <c r="AE570" s="9">
        <f t="shared" si="689"/>
        <v>332795</v>
      </c>
      <c r="AF570" s="9">
        <f t="shared" si="689"/>
        <v>873843</v>
      </c>
      <c r="AG570" s="9">
        <f t="shared" si="689"/>
        <v>81922</v>
      </c>
      <c r="AH570" s="9">
        <f t="shared" si="689"/>
        <v>410807</v>
      </c>
      <c r="AI570" s="9">
        <f t="shared" si="689"/>
        <v>451717</v>
      </c>
      <c r="AJ570" s="9">
        <f t="shared" si="689"/>
        <v>32676539</v>
      </c>
      <c r="AL570" s="1" t="str">
        <f t="shared" si="671"/>
        <v>YE Oct-08</v>
      </c>
      <c r="AM570" s="26">
        <f t="shared" si="672"/>
        <v>5.1491040712726643E-2</v>
      </c>
      <c r="AN570" s="26">
        <f t="shared" si="636"/>
        <v>0.17448209554873606</v>
      </c>
      <c r="AO570" s="26">
        <f t="shared" si="637"/>
        <v>1.9766505871383747E-2</v>
      </c>
      <c r="AP570" s="26">
        <f t="shared" si="638"/>
        <v>3.164481403614991E-2</v>
      </c>
      <c r="AQ570" s="26">
        <f t="shared" si="639"/>
        <v>3.0818257710830393E-2</v>
      </c>
      <c r="AR570" s="26">
        <f t="shared" si="640"/>
        <v>5.6201453893265745E-2</v>
      </c>
      <c r="AS570" s="26">
        <f t="shared" si="641"/>
        <v>3.0009512329319823E-2</v>
      </c>
      <c r="AT570" s="26">
        <f t="shared" si="642"/>
        <v>7.3910826357711876E-3</v>
      </c>
      <c r="AU570" s="26">
        <f t="shared" si="643"/>
        <v>1.1526006472105261E-2</v>
      </c>
      <c r="AV570" s="26">
        <f t="shared" si="644"/>
        <v>1.7206075588360199E-2</v>
      </c>
      <c r="AW570" s="26">
        <f t="shared" si="645"/>
        <v>3.2361811634947016E-2</v>
      </c>
      <c r="AX570" s="26">
        <f t="shared" si="646"/>
        <v>1.1487599711829947E-2</v>
      </c>
      <c r="AY570" s="26">
        <f t="shared" si="647"/>
        <v>1.6270695008427913E-2</v>
      </c>
      <c r="AZ570" s="26">
        <f t="shared" si="648"/>
        <v>6.1446532021031969E-3</v>
      </c>
      <c r="BA570" s="26">
        <f t="shared" si="649"/>
        <v>6.2436844979206641E-3</v>
      </c>
      <c r="BB570" s="26">
        <f t="shared" si="650"/>
        <v>6.4295364940577093E-3</v>
      </c>
      <c r="BC570" s="26">
        <f t="shared" si="651"/>
        <v>7.1966311976920203E-2</v>
      </c>
      <c r="BD570" s="26">
        <f t="shared" si="652"/>
        <v>6.1323324358188609E-2</v>
      </c>
      <c r="BE570" s="26">
        <f t="shared" si="653"/>
        <v>2.2100198555299874E-2</v>
      </c>
      <c r="BF570" s="26">
        <f t="shared" si="654"/>
        <v>3.8709699335048919E-2</v>
      </c>
      <c r="BG570" s="26">
        <f t="shared" si="655"/>
        <v>0.12708261422667805</v>
      </c>
      <c r="BH570" s="26">
        <f t="shared" si="656"/>
        <v>9.4745040164749394E-3</v>
      </c>
      <c r="BI570" s="26">
        <f t="shared" si="657"/>
        <v>1.1623293397137316E-2</v>
      </c>
      <c r="BJ570" s="26">
        <f t="shared" si="658"/>
        <v>7.9446296316754966E-3</v>
      </c>
      <c r="BK570" s="26">
        <f t="shared" si="659"/>
        <v>0.15612491885998087</v>
      </c>
      <c r="BL570" s="26">
        <f t="shared" si="660"/>
        <v>3.8657857859426298E-2</v>
      </c>
      <c r="BM570" s="26">
        <f t="shared" si="661"/>
        <v>1.6196972390497048E-2</v>
      </c>
      <c r="BN570" s="26">
        <f t="shared" si="662"/>
        <v>7.2588715714353963E-2</v>
      </c>
      <c r="BO570" s="26">
        <f t="shared" si="663"/>
        <v>8.3510068186841944E-3</v>
      </c>
      <c r="BP570" s="26">
        <f t="shared" si="664"/>
        <v>1.0184524132130396E-2</v>
      </c>
      <c r="BQ570" s="26">
        <f t="shared" si="665"/>
        <v>2.6742214039253056E-2</v>
      </c>
      <c r="BR570" s="26">
        <f t="shared" si="666"/>
        <v>2.5070586575891649E-3</v>
      </c>
      <c r="BS570" s="26">
        <f t="shared" si="667"/>
        <v>1.2571925074439494E-2</v>
      </c>
      <c r="BT570" s="26">
        <f t="shared" si="668"/>
        <v>1.3823893650426074E-2</v>
      </c>
      <c r="BU570" s="26">
        <f t="shared" si="669"/>
        <v>1</v>
      </c>
    </row>
    <row r="571" spans="1:73">
      <c r="A571" s="2" t="str">
        <f>"YE "&amp;TEXT(A99,"mmm-yy")</f>
        <v>YE Nov-08</v>
      </c>
      <c r="B571" s="9">
        <f t="shared" ref="B571:AJ571" si="690">IF(OR(B88="C",B89="C",B90="C",B91="C",B92="C",B93="C",B94="C",B95="C",B96="C",B97="C",B98="C",B99="C"),"C",SUM(B88:B99))</f>
        <v>1678525</v>
      </c>
      <c r="C571" s="9">
        <f t="shared" si="690"/>
        <v>5670053</v>
      </c>
      <c r="D571" s="9">
        <f t="shared" si="690"/>
        <v>648341</v>
      </c>
      <c r="E571" s="9">
        <f t="shared" si="690"/>
        <v>1031538</v>
      </c>
      <c r="F571" s="9">
        <f t="shared" si="690"/>
        <v>1003031</v>
      </c>
      <c r="G571" s="9">
        <f t="shared" si="690"/>
        <v>1808823</v>
      </c>
      <c r="H571" s="9">
        <f t="shared" si="690"/>
        <v>980963</v>
      </c>
      <c r="I571" s="9">
        <f t="shared" si="690"/>
        <v>243059</v>
      </c>
      <c r="J571" s="9">
        <f t="shared" si="690"/>
        <v>377214</v>
      </c>
      <c r="K571" s="9">
        <f t="shared" si="690"/>
        <v>565226</v>
      </c>
      <c r="L571" s="9">
        <f t="shared" si="690"/>
        <v>1059062</v>
      </c>
      <c r="M571" s="9">
        <f t="shared" si="690"/>
        <v>378667</v>
      </c>
      <c r="N571" s="9">
        <f t="shared" si="690"/>
        <v>529220</v>
      </c>
      <c r="O571" s="9">
        <f t="shared" si="690"/>
        <v>199406</v>
      </c>
      <c r="P571" s="9">
        <f t="shared" si="690"/>
        <v>202701</v>
      </c>
      <c r="Q571" s="9">
        <f t="shared" si="690"/>
        <v>210734</v>
      </c>
      <c r="R571" s="9">
        <f t="shared" si="690"/>
        <v>2356659</v>
      </c>
      <c r="S571" s="9">
        <f t="shared" si="690"/>
        <v>2011787</v>
      </c>
      <c r="T571" s="9">
        <f t="shared" si="690"/>
        <v>715628</v>
      </c>
      <c r="U571" s="9">
        <f t="shared" si="690"/>
        <v>1258768</v>
      </c>
      <c r="V571" s="9">
        <f t="shared" si="690"/>
        <v>4135838</v>
      </c>
      <c r="W571" s="9">
        <f t="shared" si="690"/>
        <v>310830</v>
      </c>
      <c r="X571" s="9">
        <f t="shared" si="690"/>
        <v>381370</v>
      </c>
      <c r="Y571" s="9">
        <f t="shared" si="690"/>
        <v>259612</v>
      </c>
      <c r="Z571" s="9">
        <f t="shared" si="690"/>
        <v>5087646</v>
      </c>
      <c r="AA571" s="9">
        <f t="shared" si="690"/>
        <v>1261474</v>
      </c>
      <c r="AB571" s="9">
        <f t="shared" si="690"/>
        <v>523292</v>
      </c>
      <c r="AC571" s="9">
        <f t="shared" si="690"/>
        <v>2350670</v>
      </c>
      <c r="AD571" s="9">
        <f t="shared" si="690"/>
        <v>271696</v>
      </c>
      <c r="AE571" s="9">
        <f t="shared" si="690"/>
        <v>332440</v>
      </c>
      <c r="AF571" s="9">
        <f t="shared" si="690"/>
        <v>875816</v>
      </c>
      <c r="AG571" s="9">
        <f t="shared" si="690"/>
        <v>81296</v>
      </c>
      <c r="AH571" s="9">
        <f t="shared" si="690"/>
        <v>410716</v>
      </c>
      <c r="AI571" s="9">
        <f t="shared" si="690"/>
        <v>450501</v>
      </c>
      <c r="AJ571" s="9">
        <f t="shared" si="690"/>
        <v>32563161</v>
      </c>
      <c r="AL571" s="1" t="str">
        <f t="shared" si="671"/>
        <v>YE Nov-08</v>
      </c>
      <c r="AM571" s="26">
        <f t="shared" si="672"/>
        <v>5.1546746337064756E-2</v>
      </c>
      <c r="AN571" s="26">
        <f t="shared" si="636"/>
        <v>0.1741247724691101</v>
      </c>
      <c r="AO571" s="26">
        <f t="shared" si="637"/>
        <v>1.9910259940673448E-2</v>
      </c>
      <c r="AP571" s="26">
        <f t="shared" si="638"/>
        <v>3.1678067126222786E-2</v>
      </c>
      <c r="AQ571" s="26">
        <f t="shared" si="639"/>
        <v>3.0802630002658527E-2</v>
      </c>
      <c r="AR571" s="26">
        <f t="shared" si="640"/>
        <v>5.5548139199385463E-2</v>
      </c>
      <c r="AS571" s="26">
        <f t="shared" si="641"/>
        <v>3.0124931667413982E-2</v>
      </c>
      <c r="AT571" s="26">
        <f t="shared" si="642"/>
        <v>7.4642323575404733E-3</v>
      </c>
      <c r="AU571" s="26">
        <f t="shared" si="643"/>
        <v>1.1584071951737118E-2</v>
      </c>
      <c r="AV571" s="26">
        <f t="shared" si="644"/>
        <v>1.7357835745737338E-2</v>
      </c>
      <c r="AW571" s="26">
        <f t="shared" si="645"/>
        <v>3.2523316762767596E-2</v>
      </c>
      <c r="AX571" s="26">
        <f t="shared" si="646"/>
        <v>1.1628692926955096E-2</v>
      </c>
      <c r="AY571" s="26">
        <f t="shared" si="647"/>
        <v>1.6252107711533289E-2</v>
      </c>
      <c r="AZ571" s="26">
        <f t="shared" si="648"/>
        <v>6.1236683993915698E-3</v>
      </c>
      <c r="BA571" s="26">
        <f t="shared" si="649"/>
        <v>6.2248563645280015E-3</v>
      </c>
      <c r="BB571" s="26">
        <f t="shared" si="650"/>
        <v>6.4715461745252561E-3</v>
      </c>
      <c r="BC571" s="26">
        <f t="shared" si="651"/>
        <v>7.2371935881777566E-2</v>
      </c>
      <c r="BD571" s="26">
        <f t="shared" si="652"/>
        <v>6.1781072175394768E-2</v>
      </c>
      <c r="BE571" s="26">
        <f t="shared" si="653"/>
        <v>2.197661338836239E-2</v>
      </c>
      <c r="BF571" s="26">
        <f t="shared" si="654"/>
        <v>3.865619802696673E-2</v>
      </c>
      <c r="BG571" s="26">
        <f t="shared" si="655"/>
        <v>0.12700972119997811</v>
      </c>
      <c r="BH571" s="26">
        <f t="shared" si="656"/>
        <v>9.5454492271189514E-3</v>
      </c>
      <c r="BI571" s="26">
        <f t="shared" si="657"/>
        <v>1.1711700838871263E-2</v>
      </c>
      <c r="BJ571" s="26">
        <f t="shared" si="658"/>
        <v>7.9725675280725977E-3</v>
      </c>
      <c r="BK571" s="26">
        <f t="shared" si="659"/>
        <v>0.15623931595584348</v>
      </c>
      <c r="BL571" s="26">
        <f t="shared" si="660"/>
        <v>3.8739298067530972E-2</v>
      </c>
      <c r="BM571" s="26">
        <f t="shared" si="661"/>
        <v>1.6070061502935787E-2</v>
      </c>
      <c r="BN571" s="26">
        <f t="shared" si="662"/>
        <v>7.2188016390669199E-2</v>
      </c>
      <c r="BO571" s="26">
        <f t="shared" si="663"/>
        <v>8.3436617225213488E-3</v>
      </c>
      <c r="BP571" s="26">
        <f t="shared" si="664"/>
        <v>1.0209082588757277E-2</v>
      </c>
      <c r="BQ571" s="26">
        <f t="shared" si="665"/>
        <v>2.6895914681010238E-2</v>
      </c>
      <c r="BR571" s="26">
        <f t="shared" si="666"/>
        <v>2.4965635246529047E-3</v>
      </c>
      <c r="BS571" s="26">
        <f t="shared" si="667"/>
        <v>1.2612903274347352E-2</v>
      </c>
      <c r="BT571" s="26">
        <f t="shared" si="668"/>
        <v>1.3834682695577373E-2</v>
      </c>
      <c r="BU571" s="26">
        <f t="shared" si="669"/>
        <v>1</v>
      </c>
    </row>
    <row r="572" spans="1:73">
      <c r="A572" s="2" t="str">
        <f>"YE "&amp;TEXT(A100,"mmm-yy")</f>
        <v>YE Dec-08</v>
      </c>
      <c r="B572" s="9">
        <f t="shared" ref="B572:AJ572" si="691">IF(OR(B89="C",B90="C",B91="C",B92="C",B93="C",B94="C",B95="C",B96="C",B97="C",B98="C",B99="C",B100="C"),"C",SUM(B89:B100))</f>
        <v>1660943</v>
      </c>
      <c r="C572" s="9">
        <f t="shared" si="691"/>
        <v>5675849</v>
      </c>
      <c r="D572" s="9">
        <f t="shared" si="691"/>
        <v>653720</v>
      </c>
      <c r="E572" s="9">
        <f t="shared" si="691"/>
        <v>1039440</v>
      </c>
      <c r="F572" s="9">
        <f t="shared" si="691"/>
        <v>995680</v>
      </c>
      <c r="G572" s="9">
        <f t="shared" si="691"/>
        <v>1802639</v>
      </c>
      <c r="H572" s="9">
        <f t="shared" si="691"/>
        <v>983751</v>
      </c>
      <c r="I572" s="9">
        <f t="shared" si="691"/>
        <v>242329</v>
      </c>
      <c r="J572" s="9">
        <f t="shared" si="691"/>
        <v>366533</v>
      </c>
      <c r="K572" s="9">
        <f t="shared" si="691"/>
        <v>564032</v>
      </c>
      <c r="L572" s="9">
        <f t="shared" si="691"/>
        <v>1055984</v>
      </c>
      <c r="M572" s="9">
        <f t="shared" si="691"/>
        <v>380143</v>
      </c>
      <c r="N572" s="9">
        <f t="shared" si="691"/>
        <v>528010</v>
      </c>
      <c r="O572" s="9">
        <f t="shared" si="691"/>
        <v>195951</v>
      </c>
      <c r="P572" s="9">
        <f t="shared" si="691"/>
        <v>203109</v>
      </c>
      <c r="Q572" s="9">
        <f t="shared" si="691"/>
        <v>210225</v>
      </c>
      <c r="R572" s="9">
        <f t="shared" si="691"/>
        <v>2347903</v>
      </c>
      <c r="S572" s="9">
        <f t="shared" si="691"/>
        <v>2003207</v>
      </c>
      <c r="T572" s="9">
        <f t="shared" si="691"/>
        <v>711999</v>
      </c>
      <c r="U572" s="9">
        <f t="shared" si="691"/>
        <v>1256295</v>
      </c>
      <c r="V572" s="9">
        <f t="shared" si="691"/>
        <v>4107117</v>
      </c>
      <c r="W572" s="9">
        <f t="shared" si="691"/>
        <v>314614</v>
      </c>
      <c r="X572" s="9">
        <f t="shared" si="691"/>
        <v>383748</v>
      </c>
      <c r="Y572" s="9">
        <f t="shared" si="691"/>
        <v>263281</v>
      </c>
      <c r="Z572" s="9">
        <f t="shared" si="691"/>
        <v>5068756</v>
      </c>
      <c r="AA572" s="9">
        <f t="shared" si="691"/>
        <v>1255633</v>
      </c>
      <c r="AB572" s="9">
        <f t="shared" si="691"/>
        <v>523639</v>
      </c>
      <c r="AC572" s="9">
        <f t="shared" si="691"/>
        <v>2332585</v>
      </c>
      <c r="AD572" s="9">
        <f t="shared" si="691"/>
        <v>270286</v>
      </c>
      <c r="AE572" s="9">
        <f t="shared" si="691"/>
        <v>334357</v>
      </c>
      <c r="AF572" s="9">
        <f t="shared" si="691"/>
        <v>878143</v>
      </c>
      <c r="AG572" s="9">
        <f t="shared" si="691"/>
        <v>80216</v>
      </c>
      <c r="AH572" s="9">
        <f t="shared" si="691"/>
        <v>410505</v>
      </c>
      <c r="AI572" s="9">
        <f t="shared" si="691"/>
        <v>451742</v>
      </c>
      <c r="AJ572" s="9">
        <f t="shared" si="691"/>
        <v>32480393</v>
      </c>
      <c r="AL572" s="1" t="str">
        <f t="shared" si="671"/>
        <v>YE Dec-08</v>
      </c>
      <c r="AM572" s="26">
        <f t="shared" si="672"/>
        <v>5.1136788892917645E-2</v>
      </c>
      <c r="AN572" s="26">
        <f t="shared" si="636"/>
        <v>0.17474693117167639</v>
      </c>
      <c r="AO572" s="26">
        <f t="shared" si="637"/>
        <v>2.0126603763692144E-2</v>
      </c>
      <c r="AP572" s="26">
        <f t="shared" si="638"/>
        <v>3.2002075836951853E-2</v>
      </c>
      <c r="AQ572" s="26">
        <f t="shared" si="639"/>
        <v>3.0654801498245419E-2</v>
      </c>
      <c r="AR572" s="26">
        <f t="shared" si="640"/>
        <v>5.5499297683990464E-2</v>
      </c>
      <c r="AS572" s="26">
        <f t="shared" si="641"/>
        <v>3.0287533774606731E-2</v>
      </c>
      <c r="AT572" s="26">
        <f t="shared" si="642"/>
        <v>7.4607779530253835E-3</v>
      </c>
      <c r="AU572" s="26">
        <f t="shared" si="643"/>
        <v>1.1284746462273409E-2</v>
      </c>
      <c r="AV572" s="26">
        <f t="shared" si="644"/>
        <v>1.7365307125440262E-2</v>
      </c>
      <c r="AW572" s="26">
        <f t="shared" si="645"/>
        <v>3.2511429279811981E-2</v>
      </c>
      <c r="AX572" s="26">
        <f t="shared" si="646"/>
        <v>1.170376848580619E-2</v>
      </c>
      <c r="AY572" s="26">
        <f t="shared" si="647"/>
        <v>1.6256268820392661E-2</v>
      </c>
      <c r="AZ572" s="26">
        <f t="shared" si="648"/>
        <v>6.0329011413131611E-3</v>
      </c>
      <c r="BA572" s="26">
        <f t="shared" si="649"/>
        <v>6.2532802481792627E-3</v>
      </c>
      <c r="BB572" s="26">
        <f t="shared" si="650"/>
        <v>6.4723662672431332E-3</v>
      </c>
      <c r="BC572" s="26">
        <f t="shared" si="651"/>
        <v>7.2286779288661937E-2</v>
      </c>
      <c r="BD572" s="26">
        <f t="shared" si="652"/>
        <v>6.1674346120134692E-2</v>
      </c>
      <c r="BE572" s="26">
        <f t="shared" si="653"/>
        <v>2.1920886240508235E-2</v>
      </c>
      <c r="BF572" s="26">
        <f t="shared" si="654"/>
        <v>3.8678565250118743E-2</v>
      </c>
      <c r="BG572" s="26">
        <f t="shared" si="655"/>
        <v>0.126449116548559</v>
      </c>
      <c r="BH572" s="26">
        <f t="shared" si="656"/>
        <v>9.6862744240810133E-3</v>
      </c>
      <c r="BI572" s="26">
        <f t="shared" si="657"/>
        <v>1.1814758522164433E-2</v>
      </c>
      <c r="BJ572" s="26">
        <f t="shared" si="658"/>
        <v>8.1058440395102363E-3</v>
      </c>
      <c r="BK572" s="26">
        <f t="shared" si="659"/>
        <v>0.15605587038309543</v>
      </c>
      <c r="BL572" s="26">
        <f t="shared" si="660"/>
        <v>3.8658183723331178E-2</v>
      </c>
      <c r="BM572" s="26">
        <f t="shared" si="661"/>
        <v>1.6121695325546092E-2</v>
      </c>
      <c r="BN572" s="26">
        <f t="shared" si="662"/>
        <v>7.1815171694505048E-2</v>
      </c>
      <c r="BO572" s="26">
        <f t="shared" si="663"/>
        <v>8.3215126122396371E-3</v>
      </c>
      <c r="BP572" s="26">
        <f t="shared" si="664"/>
        <v>1.0294118054544476E-2</v>
      </c>
      <c r="BQ572" s="26">
        <f t="shared" si="665"/>
        <v>2.7036095283699307E-2</v>
      </c>
      <c r="BR572" s="26">
        <f t="shared" si="666"/>
        <v>2.4696745510437634E-3</v>
      </c>
      <c r="BS572" s="26">
        <f t="shared" si="667"/>
        <v>1.263854781560063E-2</v>
      </c>
      <c r="BT572" s="26">
        <f t="shared" si="668"/>
        <v>1.39081445227587E-2</v>
      </c>
      <c r="BU572" s="26">
        <f t="shared" si="669"/>
        <v>1</v>
      </c>
    </row>
    <row r="573" spans="1:73">
      <c r="A573" s="2" t="str">
        <f>"YE "&amp;TEXT(A101,"mmm-yy")</f>
        <v>YE Jan-09</v>
      </c>
      <c r="B573" s="9">
        <f t="shared" ref="B573:AJ573" si="692">IF(OR(B90="C",B91="C",B92="C",B93="C",B94="C",B95="C",B96="C",B97="C",B98="C",B99="C",B100="C",B101="C"),"C",SUM(B90:B101))</f>
        <v>1624329</v>
      </c>
      <c r="C573" s="9">
        <f t="shared" si="692"/>
        <v>5641559</v>
      </c>
      <c r="D573" s="9">
        <f t="shared" si="692"/>
        <v>651867</v>
      </c>
      <c r="E573" s="9">
        <f t="shared" si="692"/>
        <v>1040754</v>
      </c>
      <c r="F573" s="9">
        <f t="shared" si="692"/>
        <v>992403</v>
      </c>
      <c r="G573" s="9">
        <f t="shared" si="692"/>
        <v>1784430</v>
      </c>
      <c r="H573" s="9">
        <f t="shared" si="692"/>
        <v>979203</v>
      </c>
      <c r="I573" s="9">
        <f t="shared" si="692"/>
        <v>252228</v>
      </c>
      <c r="J573" s="9">
        <f t="shared" si="692"/>
        <v>356016</v>
      </c>
      <c r="K573" s="9">
        <f t="shared" si="692"/>
        <v>569872</v>
      </c>
      <c r="L573" s="9">
        <f t="shared" si="692"/>
        <v>1055387</v>
      </c>
      <c r="M573" s="9">
        <f t="shared" si="692"/>
        <v>380875</v>
      </c>
      <c r="N573" s="9">
        <f t="shared" si="692"/>
        <v>528553</v>
      </c>
      <c r="O573" s="9">
        <f t="shared" si="692"/>
        <v>197545</v>
      </c>
      <c r="P573" s="9">
        <f t="shared" si="692"/>
        <v>203066</v>
      </c>
      <c r="Q573" s="9">
        <f t="shared" si="692"/>
        <v>209802</v>
      </c>
      <c r="R573" s="9">
        <f t="shared" si="692"/>
        <v>2334033</v>
      </c>
      <c r="S573" s="9">
        <f t="shared" si="692"/>
        <v>1990416</v>
      </c>
      <c r="T573" s="9">
        <f t="shared" si="692"/>
        <v>706918</v>
      </c>
      <c r="U573" s="9">
        <f t="shared" si="692"/>
        <v>1245364</v>
      </c>
      <c r="V573" s="9">
        <f t="shared" si="692"/>
        <v>4062630</v>
      </c>
      <c r="W573" s="9">
        <f t="shared" si="692"/>
        <v>312200</v>
      </c>
      <c r="X573" s="9">
        <f t="shared" si="692"/>
        <v>389159</v>
      </c>
      <c r="Y573" s="9">
        <f t="shared" si="692"/>
        <v>270059</v>
      </c>
      <c r="Z573" s="9">
        <f t="shared" si="692"/>
        <v>5034044</v>
      </c>
      <c r="AA573" s="9">
        <f t="shared" si="692"/>
        <v>1252814</v>
      </c>
      <c r="AB573" s="9">
        <f t="shared" si="692"/>
        <v>535223</v>
      </c>
      <c r="AC573" s="9">
        <f t="shared" si="692"/>
        <v>2321256</v>
      </c>
      <c r="AD573" s="9">
        <f t="shared" si="692"/>
        <v>272732</v>
      </c>
      <c r="AE573" s="9">
        <f t="shared" si="692"/>
        <v>337482</v>
      </c>
      <c r="AF573" s="9">
        <f t="shared" si="692"/>
        <v>881464</v>
      </c>
      <c r="AG573" s="9">
        <f t="shared" si="692"/>
        <v>78731</v>
      </c>
      <c r="AH573" s="9">
        <f t="shared" si="692"/>
        <v>410000</v>
      </c>
      <c r="AI573" s="9">
        <f t="shared" si="692"/>
        <v>454726</v>
      </c>
      <c r="AJ573" s="9">
        <f t="shared" si="692"/>
        <v>32332672</v>
      </c>
      <c r="AL573" s="1" t="str">
        <f t="shared" si="671"/>
        <v>YE Jan-09</v>
      </c>
      <c r="AM573" s="26">
        <f t="shared" si="672"/>
        <v>5.0238006929956176E-2</v>
      </c>
      <c r="AN573" s="26">
        <f t="shared" si="636"/>
        <v>0.17448477502880058</v>
      </c>
      <c r="AO573" s="26">
        <f t="shared" si="637"/>
        <v>2.0161247421802937E-2</v>
      </c>
      <c r="AP573" s="26">
        <f t="shared" si="638"/>
        <v>3.2188926420928035E-2</v>
      </c>
      <c r="AQ573" s="26">
        <f t="shared" si="639"/>
        <v>3.069350408156802E-2</v>
      </c>
      <c r="AR573" s="26">
        <f t="shared" si="640"/>
        <v>5.5189685529238044E-2</v>
      </c>
      <c r="AS573" s="26">
        <f t="shared" si="641"/>
        <v>3.0285248308583961E-2</v>
      </c>
      <c r="AT573" s="26">
        <f t="shared" si="642"/>
        <v>7.8010255385017359E-3</v>
      </c>
      <c r="AU573" s="26">
        <f t="shared" si="643"/>
        <v>1.101102933899184E-2</v>
      </c>
      <c r="AV573" s="26">
        <f t="shared" si="644"/>
        <v>1.7625267716815982E-2</v>
      </c>
      <c r="AW573" s="26">
        <f t="shared" si="645"/>
        <v>3.2641502688054984E-2</v>
      </c>
      <c r="AX573" s="26">
        <f t="shared" si="646"/>
        <v>1.1779880116310832E-2</v>
      </c>
      <c r="AY573" s="26">
        <f t="shared" si="647"/>
        <v>1.6347334361972929E-2</v>
      </c>
      <c r="AZ573" s="26">
        <f t="shared" si="648"/>
        <v>6.1097641419799766E-3</v>
      </c>
      <c r="BA573" s="26">
        <f t="shared" si="649"/>
        <v>6.2805202118773234E-3</v>
      </c>
      <c r="BB573" s="26">
        <f t="shared" si="650"/>
        <v>6.488854369969794E-3</v>
      </c>
      <c r="BC573" s="26">
        <f t="shared" si="651"/>
        <v>7.2188064135249946E-2</v>
      </c>
      <c r="BD573" s="26">
        <f t="shared" si="652"/>
        <v>6.1560516866654265E-2</v>
      </c>
      <c r="BE573" s="26">
        <f t="shared" si="653"/>
        <v>2.1863890494420009E-2</v>
      </c>
      <c r="BF573" s="26">
        <f t="shared" si="654"/>
        <v>3.8517200186857427E-2</v>
      </c>
      <c r="BG573" s="26">
        <f t="shared" si="655"/>
        <v>0.12565092053016838</v>
      </c>
      <c r="BH573" s="26">
        <f t="shared" si="656"/>
        <v>9.6558676004259714E-3</v>
      </c>
      <c r="BI573" s="26">
        <f t="shared" si="657"/>
        <v>1.203609154232598E-2</v>
      </c>
      <c r="BJ573" s="26">
        <f t="shared" si="658"/>
        <v>8.3525110451743677E-3</v>
      </c>
      <c r="BK573" s="26">
        <f t="shared" si="659"/>
        <v>0.15569526700422409</v>
      </c>
      <c r="BL573" s="26">
        <f t="shared" si="660"/>
        <v>3.8747617270852221E-2</v>
      </c>
      <c r="BM573" s="26">
        <f t="shared" si="661"/>
        <v>1.6553627241200481E-2</v>
      </c>
      <c r="BN573" s="26">
        <f t="shared" si="662"/>
        <v>7.1792891104081963E-2</v>
      </c>
      <c r="BO573" s="26">
        <f t="shared" si="663"/>
        <v>8.4351828392036383E-3</v>
      </c>
      <c r="BP573" s="26">
        <f t="shared" si="664"/>
        <v>1.0437801119561043E-2</v>
      </c>
      <c r="BQ573" s="26">
        <f t="shared" si="665"/>
        <v>2.7262330808910565E-2</v>
      </c>
      <c r="BR573" s="26">
        <f t="shared" si="666"/>
        <v>2.435029186576352E-3</v>
      </c>
      <c r="BS573" s="26">
        <f t="shared" si="667"/>
        <v>1.2680671736626035E-2</v>
      </c>
      <c r="BT573" s="26">
        <f t="shared" si="668"/>
        <v>1.4063978380753685E-2</v>
      </c>
      <c r="BU573" s="26">
        <f t="shared" si="669"/>
        <v>1</v>
      </c>
    </row>
    <row r="574" spans="1:73">
      <c r="A574" s="2" t="str">
        <f>"YE "&amp;TEXT(A102,"mmm-yy")</f>
        <v>YE Feb-09</v>
      </c>
      <c r="B574" s="9">
        <f t="shared" ref="B574:AJ574" si="693">IF(OR(B91="C",B92="C",B93="C",B94="C",B95="C",B96="C",B97="C",B98="C",B99="C",B100="C",B101="C",B102="C"),"C",SUM(B91:B102))</f>
        <v>1609293</v>
      </c>
      <c r="C574" s="9">
        <f t="shared" si="693"/>
        <v>5599566</v>
      </c>
      <c r="D574" s="9">
        <f t="shared" si="693"/>
        <v>653942</v>
      </c>
      <c r="E574" s="9">
        <f t="shared" si="693"/>
        <v>1033296</v>
      </c>
      <c r="F574" s="9">
        <f t="shared" si="693"/>
        <v>994993</v>
      </c>
      <c r="G574" s="9">
        <f t="shared" si="693"/>
        <v>1746163</v>
      </c>
      <c r="H574" s="9">
        <f t="shared" si="693"/>
        <v>974330</v>
      </c>
      <c r="I574" s="9">
        <f t="shared" si="693"/>
        <v>254399</v>
      </c>
      <c r="J574" s="9">
        <f t="shared" si="693"/>
        <v>352901</v>
      </c>
      <c r="K574" s="9">
        <f t="shared" si="693"/>
        <v>566006</v>
      </c>
      <c r="L574" s="9">
        <f t="shared" si="693"/>
        <v>1051317</v>
      </c>
      <c r="M574" s="9">
        <f t="shared" si="693"/>
        <v>382396</v>
      </c>
      <c r="N574" s="9">
        <f t="shared" si="693"/>
        <v>520488</v>
      </c>
      <c r="O574" s="9">
        <f t="shared" si="693"/>
        <v>200027</v>
      </c>
      <c r="P574" s="9">
        <f t="shared" si="693"/>
        <v>198475</v>
      </c>
      <c r="Q574" s="9">
        <f t="shared" si="693"/>
        <v>208333</v>
      </c>
      <c r="R574" s="9">
        <f t="shared" si="693"/>
        <v>2312795</v>
      </c>
      <c r="S574" s="9">
        <f t="shared" si="693"/>
        <v>1972232</v>
      </c>
      <c r="T574" s="9">
        <f t="shared" si="693"/>
        <v>702016</v>
      </c>
      <c r="U574" s="9">
        <f t="shared" si="693"/>
        <v>1235466</v>
      </c>
      <c r="V574" s="9">
        <f t="shared" si="693"/>
        <v>4031552</v>
      </c>
      <c r="W574" s="9">
        <f t="shared" si="693"/>
        <v>310332</v>
      </c>
      <c r="X574" s="9">
        <f t="shared" si="693"/>
        <v>390548</v>
      </c>
      <c r="Y574" s="9">
        <f t="shared" si="693"/>
        <v>268807</v>
      </c>
      <c r="Z574" s="9">
        <f t="shared" si="693"/>
        <v>5001235</v>
      </c>
      <c r="AA574" s="9">
        <f t="shared" si="693"/>
        <v>1235153</v>
      </c>
      <c r="AB574" s="9">
        <f t="shared" si="693"/>
        <v>537759</v>
      </c>
      <c r="AC574" s="9">
        <f t="shared" si="693"/>
        <v>2289458</v>
      </c>
      <c r="AD574" s="9">
        <f t="shared" si="693"/>
        <v>271583</v>
      </c>
      <c r="AE574" s="9">
        <f t="shared" si="693"/>
        <v>330239</v>
      </c>
      <c r="AF574" s="9">
        <f t="shared" si="693"/>
        <v>874180</v>
      </c>
      <c r="AG574" s="9">
        <f t="shared" si="693"/>
        <v>78517</v>
      </c>
      <c r="AH574" s="9">
        <f t="shared" si="693"/>
        <v>405367</v>
      </c>
      <c r="AI574" s="9">
        <f t="shared" si="693"/>
        <v>450280</v>
      </c>
      <c r="AJ574" s="9">
        <f t="shared" si="693"/>
        <v>32069969</v>
      </c>
      <c r="AL574" s="1" t="str">
        <f t="shared" si="671"/>
        <v>YE Feb-09</v>
      </c>
      <c r="AM574" s="26">
        <f t="shared" si="672"/>
        <v>5.018068461494303E-2</v>
      </c>
      <c r="AN574" s="26">
        <f t="shared" si="636"/>
        <v>0.17460465895679536</v>
      </c>
      <c r="AO574" s="26">
        <f t="shared" si="637"/>
        <v>2.0391101718869764E-2</v>
      </c>
      <c r="AP574" s="26">
        <f t="shared" si="638"/>
        <v>3.2220049854117416E-2</v>
      </c>
      <c r="AQ574" s="26">
        <f t="shared" si="639"/>
        <v>3.1025692603569403E-2</v>
      </c>
      <c r="AR574" s="26">
        <f t="shared" si="640"/>
        <v>5.4448540315084185E-2</v>
      </c>
      <c r="AS574" s="26">
        <f t="shared" si="641"/>
        <v>3.0381382657401385E-2</v>
      </c>
      <c r="AT574" s="26">
        <f t="shared" si="642"/>
        <v>7.932623820122808E-3</v>
      </c>
      <c r="AU574" s="26">
        <f t="shared" si="643"/>
        <v>1.1004095451417492E-2</v>
      </c>
      <c r="AV574" s="26">
        <f t="shared" si="644"/>
        <v>1.7649097197443502E-2</v>
      </c>
      <c r="AW574" s="26">
        <f t="shared" si="645"/>
        <v>3.2781977431908339E-2</v>
      </c>
      <c r="AX574" s="26">
        <f t="shared" si="646"/>
        <v>1.1923803231615222E-2</v>
      </c>
      <c r="AY574" s="26">
        <f t="shared" si="647"/>
        <v>1.6229763115767279E-2</v>
      </c>
      <c r="AZ574" s="26">
        <f t="shared" si="648"/>
        <v>6.2372059043773942E-3</v>
      </c>
      <c r="BA574" s="26">
        <f t="shared" si="649"/>
        <v>6.1888117197743476E-3</v>
      </c>
      <c r="BB574" s="26">
        <f t="shared" si="650"/>
        <v>6.4962021010996299E-3</v>
      </c>
      <c r="BC574" s="26">
        <f t="shared" si="651"/>
        <v>7.2117157331832785E-2</v>
      </c>
      <c r="BD574" s="26">
        <f t="shared" si="652"/>
        <v>6.1497783175281526E-2</v>
      </c>
      <c r="BE574" s="26">
        <f t="shared" si="653"/>
        <v>2.1890136532405128E-2</v>
      </c>
      <c r="BF574" s="26">
        <f t="shared" si="654"/>
        <v>3.8524078398703782E-2</v>
      </c>
      <c r="BG574" s="26">
        <f t="shared" si="655"/>
        <v>0.1257111286886495</v>
      </c>
      <c r="BH574" s="26">
        <f t="shared" si="656"/>
        <v>9.6767165568510533E-3</v>
      </c>
      <c r="BI574" s="26">
        <f t="shared" si="657"/>
        <v>1.2177997428061124E-2</v>
      </c>
      <c r="BJ574" s="26">
        <f t="shared" si="658"/>
        <v>8.3818914823397556E-3</v>
      </c>
      <c r="BK574" s="26">
        <f t="shared" si="659"/>
        <v>0.15594760942862151</v>
      </c>
      <c r="BL574" s="26">
        <f t="shared" si="660"/>
        <v>3.8514318489051236E-2</v>
      </c>
      <c r="BM574" s="26">
        <f t="shared" si="661"/>
        <v>1.6768304328576056E-2</v>
      </c>
      <c r="BN574" s="26">
        <f t="shared" si="662"/>
        <v>7.1389467199048429E-2</v>
      </c>
      <c r="BO574" s="26">
        <f t="shared" si="663"/>
        <v>8.4684522145936584E-3</v>
      </c>
      <c r="BP574" s="26">
        <f t="shared" si="664"/>
        <v>1.029745304711707E-2</v>
      </c>
      <c r="BQ574" s="26">
        <f t="shared" si="665"/>
        <v>2.7258523386785936E-2</v>
      </c>
      <c r="BR574" s="26">
        <f t="shared" si="666"/>
        <v>2.4483029590705247E-3</v>
      </c>
      <c r="BS574" s="26">
        <f t="shared" si="667"/>
        <v>1.2640080818288288E-2</v>
      </c>
      <c r="BT574" s="26">
        <f t="shared" si="668"/>
        <v>1.4040549898878917E-2</v>
      </c>
      <c r="BU574" s="26">
        <f t="shared" si="669"/>
        <v>1</v>
      </c>
    </row>
    <row r="575" spans="1:73">
      <c r="A575" s="2" t="str">
        <f>"YE "&amp;TEXT(A103,"mmm-yy")</f>
        <v>YE Mar-09</v>
      </c>
      <c r="B575" s="9">
        <f t="shared" ref="B575:AJ575" si="694">IF(OR(B92="C",B93="C",B94="C",B95="C",B96="C",B97="C",B98="C",B99="C",B100="C",B101="C",B102="C",B103="C"),"C",SUM(B92:B103))</f>
        <v>1583986</v>
      </c>
      <c r="C575" s="9">
        <f t="shared" si="694"/>
        <v>5569731</v>
      </c>
      <c r="D575" s="9">
        <f t="shared" si="694"/>
        <v>643783</v>
      </c>
      <c r="E575" s="9">
        <f t="shared" si="694"/>
        <v>1028595</v>
      </c>
      <c r="F575" s="9">
        <f t="shared" si="694"/>
        <v>977243</v>
      </c>
      <c r="G575" s="9">
        <f t="shared" si="694"/>
        <v>1720594</v>
      </c>
      <c r="H575" s="9">
        <f t="shared" si="694"/>
        <v>969289</v>
      </c>
      <c r="I575" s="9">
        <f t="shared" si="694"/>
        <v>249420</v>
      </c>
      <c r="J575" s="9">
        <f t="shared" si="694"/>
        <v>352894</v>
      </c>
      <c r="K575" s="9">
        <f t="shared" si="694"/>
        <v>557268</v>
      </c>
      <c r="L575" s="9">
        <f t="shared" si="694"/>
        <v>1040377</v>
      </c>
      <c r="M575" s="9">
        <f t="shared" si="694"/>
        <v>384508</v>
      </c>
      <c r="N575" s="9">
        <f t="shared" si="694"/>
        <v>512264</v>
      </c>
      <c r="O575" s="9">
        <f t="shared" si="694"/>
        <v>193168</v>
      </c>
      <c r="P575" s="9">
        <f t="shared" si="694"/>
        <v>190842</v>
      </c>
      <c r="Q575" s="9">
        <f t="shared" si="694"/>
        <v>204252</v>
      </c>
      <c r="R575" s="9">
        <f t="shared" si="694"/>
        <v>2298466</v>
      </c>
      <c r="S575" s="9">
        <f t="shared" si="694"/>
        <v>1956272</v>
      </c>
      <c r="T575" s="9">
        <f t="shared" si="694"/>
        <v>691239</v>
      </c>
      <c r="U575" s="9">
        <f t="shared" si="694"/>
        <v>1209778</v>
      </c>
      <c r="V575" s="9">
        <f t="shared" si="694"/>
        <v>3986958</v>
      </c>
      <c r="W575" s="9">
        <f t="shared" si="694"/>
        <v>307237</v>
      </c>
      <c r="X575" s="9">
        <f t="shared" si="694"/>
        <v>385743</v>
      </c>
      <c r="Y575" s="9">
        <f t="shared" si="694"/>
        <v>264944</v>
      </c>
      <c r="Z575" s="9">
        <f t="shared" si="694"/>
        <v>4944878</v>
      </c>
      <c r="AA575" s="9">
        <f t="shared" si="694"/>
        <v>1209908</v>
      </c>
      <c r="AB575" s="9">
        <f t="shared" si="694"/>
        <v>528806</v>
      </c>
      <c r="AC575" s="9">
        <f t="shared" si="694"/>
        <v>2260562</v>
      </c>
      <c r="AD575" s="9">
        <f t="shared" si="694"/>
        <v>265285</v>
      </c>
      <c r="AE575" s="9">
        <f t="shared" si="694"/>
        <v>317499</v>
      </c>
      <c r="AF575" s="9">
        <f t="shared" si="694"/>
        <v>868213</v>
      </c>
      <c r="AG575" s="9">
        <f t="shared" si="694"/>
        <v>77618</v>
      </c>
      <c r="AH575" s="9">
        <f t="shared" si="694"/>
        <v>398870</v>
      </c>
      <c r="AI575" s="9">
        <f t="shared" si="694"/>
        <v>447932</v>
      </c>
      <c r="AJ575" s="9">
        <f t="shared" si="694"/>
        <v>31697262</v>
      </c>
      <c r="AL575" s="1" t="str">
        <f t="shared" si="671"/>
        <v>YE Mar-09</v>
      </c>
      <c r="AM575" s="26">
        <f t="shared" si="672"/>
        <v>4.9972328840263869E-2</v>
      </c>
      <c r="AN575" s="26">
        <f t="shared" si="636"/>
        <v>0.17571647040050337</v>
      </c>
      <c r="AO575" s="26">
        <f t="shared" si="637"/>
        <v>2.0310366239203879E-2</v>
      </c>
      <c r="AP575" s="26">
        <f t="shared" si="638"/>
        <v>3.2450594628646474E-2</v>
      </c>
      <c r="AQ575" s="26">
        <f t="shared" si="639"/>
        <v>3.0830517790464047E-2</v>
      </c>
      <c r="AR575" s="26">
        <f t="shared" si="640"/>
        <v>5.4282101715914771E-2</v>
      </c>
      <c r="AS575" s="26">
        <f t="shared" si="641"/>
        <v>3.0579581290018046E-2</v>
      </c>
      <c r="AT575" s="26">
        <f t="shared" si="642"/>
        <v>7.8688184487354148E-3</v>
      </c>
      <c r="AU575" s="26">
        <f t="shared" si="643"/>
        <v>1.1133264444102458E-2</v>
      </c>
      <c r="AV575" s="26">
        <f t="shared" si="644"/>
        <v>1.7580950682743512E-2</v>
      </c>
      <c r="AW575" s="26">
        <f t="shared" si="645"/>
        <v>3.2822298657846222E-2</v>
      </c>
      <c r="AX575" s="26">
        <f t="shared" si="646"/>
        <v>1.2130637655706666E-2</v>
      </c>
      <c r="AY575" s="26">
        <f t="shared" si="647"/>
        <v>1.6161143508231089E-2</v>
      </c>
      <c r="AZ575" s="26">
        <f t="shared" si="648"/>
        <v>6.094154125993595E-3</v>
      </c>
      <c r="BA575" s="26">
        <f t="shared" si="649"/>
        <v>6.0207723935272392E-3</v>
      </c>
      <c r="BB575" s="26">
        <f t="shared" si="650"/>
        <v>6.4438373257601871E-3</v>
      </c>
      <c r="BC575" s="26">
        <f t="shared" si="651"/>
        <v>7.2513076996997411E-2</v>
      </c>
      <c r="BD575" s="26">
        <f t="shared" si="652"/>
        <v>6.1717381141626677E-2</v>
      </c>
      <c r="BE575" s="26">
        <f t="shared" si="653"/>
        <v>2.1807530252928472E-2</v>
      </c>
      <c r="BF575" s="26">
        <f t="shared" si="654"/>
        <v>3.8166640386794293E-2</v>
      </c>
      <c r="BG575" s="26">
        <f t="shared" si="655"/>
        <v>0.1257824098497845</v>
      </c>
      <c r="BH575" s="26">
        <f t="shared" si="656"/>
        <v>9.6928561211375285E-3</v>
      </c>
      <c r="BI575" s="26">
        <f t="shared" si="657"/>
        <v>1.216960001150888E-2</v>
      </c>
      <c r="BJ575" s="26">
        <f t="shared" si="658"/>
        <v>8.3585768385925577E-3</v>
      </c>
      <c r="BK575" s="26">
        <f t="shared" si="659"/>
        <v>0.15600331662715852</v>
      </c>
      <c r="BL575" s="26">
        <f t="shared" si="660"/>
        <v>3.8170741687405051E-2</v>
      </c>
      <c r="BM575" s="26">
        <f t="shared" si="661"/>
        <v>1.6683018236717102E-2</v>
      </c>
      <c r="BN575" s="26">
        <f t="shared" si="662"/>
        <v>7.1317263932764913E-2</v>
      </c>
      <c r="BO575" s="26">
        <f t="shared" si="663"/>
        <v>8.3693348655792411E-3</v>
      </c>
      <c r="BP575" s="26">
        <f t="shared" si="664"/>
        <v>1.0016606481657628E-2</v>
      </c>
      <c r="BQ575" s="26">
        <f t="shared" si="665"/>
        <v>2.7390788516686394E-2</v>
      </c>
      <c r="BR575" s="26">
        <f t="shared" si="666"/>
        <v>2.4487288523532412E-3</v>
      </c>
      <c r="BS575" s="26">
        <f t="shared" si="667"/>
        <v>1.2583736727796868E-2</v>
      </c>
      <c r="BT575" s="26">
        <f t="shared" si="668"/>
        <v>1.4131567578297456E-2</v>
      </c>
      <c r="BU575" s="26">
        <f t="shared" si="669"/>
        <v>1</v>
      </c>
    </row>
    <row r="576" spans="1:73">
      <c r="A576" s="2" t="str">
        <f>"YE "&amp;TEXT(A104,"mmm-yy")</f>
        <v>YE Apr-09</v>
      </c>
      <c r="B576" s="9">
        <f t="shared" ref="B576:AJ576" si="695">IF(OR(B93="C",B94="C",B95="C",B96="C",B97="C",B98="C",B99="C",B100="C",B101="C",B102="C",B103="C",B104="C"),"C",SUM(B93:B104))</f>
        <v>1603704</v>
      </c>
      <c r="C576" s="9">
        <f t="shared" si="695"/>
        <v>5540889</v>
      </c>
      <c r="D576" s="9">
        <f t="shared" si="695"/>
        <v>661199</v>
      </c>
      <c r="E576" s="9">
        <f t="shared" si="695"/>
        <v>1034909</v>
      </c>
      <c r="F576" s="9">
        <f t="shared" si="695"/>
        <v>979604</v>
      </c>
      <c r="G576" s="9">
        <f t="shared" si="695"/>
        <v>1730352</v>
      </c>
      <c r="H576" s="9">
        <f t="shared" si="695"/>
        <v>980622</v>
      </c>
      <c r="I576" s="9">
        <f t="shared" si="695"/>
        <v>254841</v>
      </c>
      <c r="J576" s="9">
        <f t="shared" si="695"/>
        <v>362767</v>
      </c>
      <c r="K576" s="9">
        <f t="shared" si="695"/>
        <v>562143</v>
      </c>
      <c r="L576" s="9">
        <f t="shared" si="695"/>
        <v>1054283</v>
      </c>
      <c r="M576" s="9">
        <f t="shared" si="695"/>
        <v>387958</v>
      </c>
      <c r="N576" s="9">
        <f t="shared" si="695"/>
        <v>511270</v>
      </c>
      <c r="O576" s="9">
        <f t="shared" si="695"/>
        <v>197491</v>
      </c>
      <c r="P576" s="9">
        <f t="shared" si="695"/>
        <v>190585</v>
      </c>
      <c r="Q576" s="9">
        <f t="shared" si="695"/>
        <v>204667</v>
      </c>
      <c r="R576" s="9">
        <f t="shared" si="695"/>
        <v>2304209</v>
      </c>
      <c r="S576" s="9">
        <f t="shared" si="695"/>
        <v>1960277</v>
      </c>
      <c r="T576" s="9">
        <f t="shared" si="695"/>
        <v>694077</v>
      </c>
      <c r="U576" s="9">
        <f t="shared" si="695"/>
        <v>1215301</v>
      </c>
      <c r="V576" s="9">
        <f t="shared" si="695"/>
        <v>4001631</v>
      </c>
      <c r="W576" s="9">
        <f t="shared" si="695"/>
        <v>308723</v>
      </c>
      <c r="X576" s="9">
        <f t="shared" si="695"/>
        <v>388099</v>
      </c>
      <c r="Y576" s="9">
        <f t="shared" si="695"/>
        <v>266452</v>
      </c>
      <c r="Z576" s="9">
        <f t="shared" si="695"/>
        <v>4964900</v>
      </c>
      <c r="AA576" s="9">
        <f t="shared" si="695"/>
        <v>1208650</v>
      </c>
      <c r="AB576" s="9">
        <f t="shared" si="695"/>
        <v>535219</v>
      </c>
      <c r="AC576" s="9">
        <f t="shared" si="695"/>
        <v>2255088</v>
      </c>
      <c r="AD576" s="9">
        <f t="shared" si="695"/>
        <v>267773</v>
      </c>
      <c r="AE576" s="9">
        <f t="shared" si="695"/>
        <v>322613</v>
      </c>
      <c r="AF576" s="9">
        <f t="shared" si="695"/>
        <v>864730</v>
      </c>
      <c r="AG576" s="9">
        <f t="shared" si="695"/>
        <v>77700</v>
      </c>
      <c r="AH576" s="9">
        <f t="shared" si="695"/>
        <v>400081</v>
      </c>
      <c r="AI576" s="9">
        <f t="shared" si="695"/>
        <v>446583</v>
      </c>
      <c r="AJ576" s="9">
        <f t="shared" si="695"/>
        <v>31814201</v>
      </c>
      <c r="AL576" s="1" t="str">
        <f t="shared" si="671"/>
        <v>YE Apr-09</v>
      </c>
      <c r="AM576" s="26">
        <f t="shared" si="672"/>
        <v>5.0408432385273483E-2</v>
      </c>
      <c r="AN576" s="26">
        <f t="shared" si="636"/>
        <v>0.17416401562308606</v>
      </c>
      <c r="AO576" s="26">
        <f t="shared" si="637"/>
        <v>2.0783140208361667E-2</v>
      </c>
      <c r="AP576" s="26">
        <f t="shared" si="638"/>
        <v>3.2529781275977984E-2</v>
      </c>
      <c r="AQ576" s="26">
        <f t="shared" si="639"/>
        <v>3.0791406642587064E-2</v>
      </c>
      <c r="AR576" s="26">
        <f t="shared" si="640"/>
        <v>5.4389296151111891E-2</v>
      </c>
      <c r="AS576" s="26">
        <f t="shared" si="641"/>
        <v>3.0823404931653007E-2</v>
      </c>
      <c r="AT576" s="26">
        <f t="shared" si="642"/>
        <v>8.0102907503476206E-3</v>
      </c>
      <c r="AU576" s="26">
        <f t="shared" si="643"/>
        <v>1.1402675176409428E-2</v>
      </c>
      <c r="AV576" s="26">
        <f t="shared" si="644"/>
        <v>1.7669562092727083E-2</v>
      </c>
      <c r="AW576" s="26">
        <f t="shared" si="645"/>
        <v>3.3138754608358703E-2</v>
      </c>
      <c r="AX576" s="26">
        <f t="shared" si="646"/>
        <v>1.2194491384523535E-2</v>
      </c>
      <c r="AY576" s="26">
        <f t="shared" si="647"/>
        <v>1.6070496317037792E-2</v>
      </c>
      <c r="AZ576" s="26">
        <f t="shared" si="648"/>
        <v>6.2076366462888695E-3</v>
      </c>
      <c r="BA576" s="26">
        <f t="shared" si="649"/>
        <v>5.9905637737059621E-3</v>
      </c>
      <c r="BB576" s="26">
        <f t="shared" si="650"/>
        <v>6.4331962949501706E-3</v>
      </c>
      <c r="BC576" s="26">
        <f t="shared" si="651"/>
        <v>7.2427058595625274E-2</v>
      </c>
      <c r="BD576" s="26">
        <f t="shared" si="652"/>
        <v>6.1616414631943769E-2</v>
      </c>
      <c r="BE576" s="26">
        <f t="shared" si="653"/>
        <v>2.1816578074678034E-2</v>
      </c>
      <c r="BF576" s="26">
        <f t="shared" si="654"/>
        <v>3.8199953536472597E-2</v>
      </c>
      <c r="BG576" s="26">
        <f t="shared" si="655"/>
        <v>0.12578128239021311</v>
      </c>
      <c r="BH576" s="26">
        <f t="shared" si="656"/>
        <v>9.7039369305550061E-3</v>
      </c>
      <c r="BI576" s="26">
        <f t="shared" si="657"/>
        <v>1.2198923367586696E-2</v>
      </c>
      <c r="BJ576" s="26">
        <f t="shared" si="658"/>
        <v>8.3752535542225316E-3</v>
      </c>
      <c r="BK576" s="26">
        <f t="shared" si="659"/>
        <v>0.15605923908005737</v>
      </c>
      <c r="BL576" s="26">
        <f t="shared" si="660"/>
        <v>3.799089595240817E-2</v>
      </c>
      <c r="BM576" s="26">
        <f t="shared" si="661"/>
        <v>1.6823273355191286E-2</v>
      </c>
      <c r="BN576" s="26">
        <f t="shared" si="662"/>
        <v>7.0883062566933552E-2</v>
      </c>
      <c r="BO576" s="26">
        <f t="shared" si="663"/>
        <v>8.4167758919986707E-3</v>
      </c>
      <c r="BP576" s="26">
        <f t="shared" si="664"/>
        <v>1.0140534411032357E-2</v>
      </c>
      <c r="BQ576" s="26">
        <f t="shared" si="665"/>
        <v>2.7180629178774597E-2</v>
      </c>
      <c r="BR576" s="26">
        <f t="shared" si="666"/>
        <v>2.4423055603376618E-3</v>
      </c>
      <c r="BS576" s="26">
        <f t="shared" si="667"/>
        <v>1.2575547630443398E-2</v>
      </c>
      <c r="BT576" s="26">
        <f t="shared" si="668"/>
        <v>1.4037221931174697E-2</v>
      </c>
      <c r="BU576" s="26">
        <f t="shared" si="669"/>
        <v>1</v>
      </c>
    </row>
    <row r="577" spans="1:73">
      <c r="A577" s="2" t="str">
        <f>"YE "&amp;TEXT(A105,"mmm-yy")</f>
        <v>YE May-09</v>
      </c>
      <c r="B577" s="9">
        <f t="shared" ref="B577:AJ577" si="696">IF(OR(B94="C",B95="C",B96="C",B97="C",B98="C",B99="C",B100="C",B101="C",B102="C",B103="C",B104="C",B105="C"),"C",SUM(B94:B105))</f>
        <v>1605929</v>
      </c>
      <c r="C577" s="9">
        <f t="shared" si="696"/>
        <v>5506130</v>
      </c>
      <c r="D577" s="9">
        <f t="shared" si="696"/>
        <v>663216</v>
      </c>
      <c r="E577" s="9">
        <f t="shared" si="696"/>
        <v>1031026</v>
      </c>
      <c r="F577" s="9">
        <f t="shared" si="696"/>
        <v>979672</v>
      </c>
      <c r="G577" s="9">
        <f t="shared" si="696"/>
        <v>1725570</v>
      </c>
      <c r="H577" s="9">
        <f t="shared" si="696"/>
        <v>979288</v>
      </c>
      <c r="I577" s="9">
        <f t="shared" si="696"/>
        <v>256431</v>
      </c>
      <c r="J577" s="9">
        <f t="shared" si="696"/>
        <v>366967</v>
      </c>
      <c r="K577" s="9">
        <f t="shared" si="696"/>
        <v>561232</v>
      </c>
      <c r="L577" s="9">
        <f t="shared" si="696"/>
        <v>1054285</v>
      </c>
      <c r="M577" s="9">
        <f t="shared" si="696"/>
        <v>391504</v>
      </c>
      <c r="N577" s="9">
        <f t="shared" si="696"/>
        <v>513001</v>
      </c>
      <c r="O577" s="9">
        <f t="shared" si="696"/>
        <v>197118</v>
      </c>
      <c r="P577" s="9">
        <f t="shared" si="696"/>
        <v>189885</v>
      </c>
      <c r="Q577" s="9">
        <f t="shared" si="696"/>
        <v>205600</v>
      </c>
      <c r="R577" s="9">
        <f t="shared" si="696"/>
        <v>2308095</v>
      </c>
      <c r="S577" s="9">
        <f t="shared" si="696"/>
        <v>1965559</v>
      </c>
      <c r="T577" s="9">
        <f t="shared" si="696"/>
        <v>693749</v>
      </c>
      <c r="U577" s="9">
        <f t="shared" si="696"/>
        <v>1217773</v>
      </c>
      <c r="V577" s="9">
        <f t="shared" si="696"/>
        <v>3998180</v>
      </c>
      <c r="W577" s="9">
        <f t="shared" si="696"/>
        <v>308523</v>
      </c>
      <c r="X577" s="9">
        <f t="shared" si="696"/>
        <v>392921</v>
      </c>
      <c r="Y577" s="9">
        <f t="shared" si="696"/>
        <v>267078</v>
      </c>
      <c r="Z577" s="9">
        <f t="shared" si="696"/>
        <v>4966699</v>
      </c>
      <c r="AA577" s="9">
        <f t="shared" si="696"/>
        <v>1215779</v>
      </c>
      <c r="AB577" s="9">
        <f t="shared" si="696"/>
        <v>540061</v>
      </c>
      <c r="AC577" s="9">
        <f t="shared" si="696"/>
        <v>2247220</v>
      </c>
      <c r="AD577" s="9">
        <f t="shared" si="696"/>
        <v>270424</v>
      </c>
      <c r="AE577" s="9">
        <f t="shared" si="696"/>
        <v>324517</v>
      </c>
      <c r="AF577" s="9">
        <f t="shared" si="696"/>
        <v>866409</v>
      </c>
      <c r="AG577" s="9">
        <f t="shared" si="696"/>
        <v>79178</v>
      </c>
      <c r="AH577" s="9">
        <f t="shared" si="696"/>
        <v>397677</v>
      </c>
      <c r="AI577" s="9">
        <f t="shared" si="696"/>
        <v>447171</v>
      </c>
      <c r="AJ577" s="9">
        <f t="shared" si="696"/>
        <v>31801602</v>
      </c>
      <c r="AL577" s="1" t="str">
        <f t="shared" si="671"/>
        <v>YE May-09</v>
      </c>
      <c r="AM577" s="26">
        <f t="shared" si="672"/>
        <v>5.0498367975298858E-2</v>
      </c>
      <c r="AN577" s="26">
        <f t="shared" si="636"/>
        <v>0.17314001980151816</v>
      </c>
      <c r="AO577" s="26">
        <f t="shared" si="637"/>
        <v>2.0854798446946165E-2</v>
      </c>
      <c r="AP577" s="26">
        <f t="shared" si="638"/>
        <v>3.2420567995285268E-2</v>
      </c>
      <c r="AQ577" s="26">
        <f t="shared" si="639"/>
        <v>3.0805743685491063E-2</v>
      </c>
      <c r="AR577" s="26">
        <f t="shared" si="640"/>
        <v>5.4260474047816837E-2</v>
      </c>
      <c r="AS577" s="26">
        <f t="shared" si="641"/>
        <v>3.0793668822092675E-2</v>
      </c>
      <c r="AT577" s="26">
        <f t="shared" si="642"/>
        <v>8.0634617086271319E-3</v>
      </c>
      <c r="AU577" s="26">
        <f t="shared" si="643"/>
        <v>1.1539261449784826E-2</v>
      </c>
      <c r="AV577" s="26">
        <f t="shared" si="644"/>
        <v>1.7647915976056805E-2</v>
      </c>
      <c r="AW577" s="26">
        <f t="shared" si="645"/>
        <v>3.3151946244720627E-2</v>
      </c>
      <c r="AX577" s="26">
        <f t="shared" si="646"/>
        <v>1.2310826353967954E-2</v>
      </c>
      <c r="AY577" s="26">
        <f t="shared" si="647"/>
        <v>1.6131294266244826E-2</v>
      </c>
      <c r="AZ577" s="26">
        <f t="shared" si="648"/>
        <v>6.1983669879272117E-3</v>
      </c>
      <c r="BA577" s="26">
        <f t="shared" si="649"/>
        <v>5.9709256156340804E-3</v>
      </c>
      <c r="BB577" s="26">
        <f t="shared" si="650"/>
        <v>6.4650831112218815E-3</v>
      </c>
      <c r="BC577" s="26">
        <f t="shared" si="651"/>
        <v>7.2577947488305775E-2</v>
      </c>
      <c r="BD577" s="26">
        <f t="shared" si="652"/>
        <v>6.1806917777286814E-2</v>
      </c>
      <c r="BE577" s="26">
        <f t="shared" si="653"/>
        <v>2.1814907311902085E-2</v>
      </c>
      <c r="BF577" s="26">
        <f t="shared" si="654"/>
        <v>3.8292819336585619E-2</v>
      </c>
      <c r="BG577" s="26">
        <f t="shared" si="655"/>
        <v>0.12572259724525828</v>
      </c>
      <c r="BH577" s="26">
        <f t="shared" si="656"/>
        <v>9.7014923965151184E-3</v>
      </c>
      <c r="BI577" s="26">
        <f t="shared" si="657"/>
        <v>1.2355383857706287E-2</v>
      </c>
      <c r="BJ577" s="26">
        <f t="shared" si="658"/>
        <v>8.3982561633215835E-3</v>
      </c>
      <c r="BK577" s="26">
        <f t="shared" si="659"/>
        <v>0.15617763532793097</v>
      </c>
      <c r="BL577" s="26">
        <f t="shared" si="660"/>
        <v>3.8230118092792933E-2</v>
      </c>
      <c r="BM577" s="26">
        <f t="shared" si="661"/>
        <v>1.6982194796350197E-2</v>
      </c>
      <c r="BN577" s="26">
        <f t="shared" si="662"/>
        <v>7.0663735745136361E-2</v>
      </c>
      <c r="BO577" s="26">
        <f t="shared" si="663"/>
        <v>8.5034709886627723E-3</v>
      </c>
      <c r="BP577" s="26">
        <f t="shared" si="664"/>
        <v>1.0204423035040813E-2</v>
      </c>
      <c r="BQ577" s="26">
        <f t="shared" si="665"/>
        <v>2.7244193547230733E-2</v>
      </c>
      <c r="BR577" s="26">
        <f t="shared" si="666"/>
        <v>2.4897487868692906E-3</v>
      </c>
      <c r="BS577" s="26">
        <f t="shared" si="667"/>
        <v>1.2504936072088444E-2</v>
      </c>
      <c r="BT577" s="26">
        <f t="shared" si="668"/>
        <v>1.4061272762296692E-2</v>
      </c>
      <c r="BU577" s="26">
        <f t="shared" si="669"/>
        <v>1</v>
      </c>
    </row>
    <row r="578" spans="1:73">
      <c r="A578" s="2" t="str">
        <f>"YE "&amp;TEXT(A106,"mmm-yy")</f>
        <v>YE Jun-09</v>
      </c>
      <c r="B578" s="9">
        <f t="shared" ref="B578:AJ578" si="697">IF(OR(B95="C",B96="C",B97="C",B98="C",B99="C",B100="C",B101="C",B102="C",B103="C",B104="C",B105="C",B106="C"),"C",SUM(B95:B106))</f>
        <v>1599915</v>
      </c>
      <c r="C578" s="9">
        <f t="shared" si="697"/>
        <v>5466962</v>
      </c>
      <c r="D578" s="9">
        <f t="shared" si="697"/>
        <v>663416</v>
      </c>
      <c r="E578" s="9">
        <f t="shared" si="697"/>
        <v>1031284</v>
      </c>
      <c r="F578" s="9">
        <f t="shared" si="697"/>
        <v>972264</v>
      </c>
      <c r="G578" s="9">
        <f t="shared" si="697"/>
        <v>1713003</v>
      </c>
      <c r="H578" s="9">
        <f t="shared" si="697"/>
        <v>979365</v>
      </c>
      <c r="I578" s="9">
        <f t="shared" si="697"/>
        <v>257538</v>
      </c>
      <c r="J578" s="9">
        <f t="shared" si="697"/>
        <v>368232</v>
      </c>
      <c r="K578" s="9">
        <f t="shared" si="697"/>
        <v>555551</v>
      </c>
      <c r="L578" s="9">
        <f t="shared" si="697"/>
        <v>1052059</v>
      </c>
      <c r="M578" s="9">
        <f t="shared" si="697"/>
        <v>399220</v>
      </c>
      <c r="N578" s="9">
        <f t="shared" si="697"/>
        <v>511490</v>
      </c>
      <c r="O578" s="9">
        <f t="shared" si="697"/>
        <v>197170</v>
      </c>
      <c r="P578" s="9">
        <f t="shared" si="697"/>
        <v>188819</v>
      </c>
      <c r="Q578" s="9">
        <f t="shared" si="697"/>
        <v>205942</v>
      </c>
      <c r="R578" s="9">
        <f t="shared" si="697"/>
        <v>2304156</v>
      </c>
      <c r="S578" s="9">
        <f t="shared" si="697"/>
        <v>1964629</v>
      </c>
      <c r="T578" s="9">
        <f t="shared" si="697"/>
        <v>686472</v>
      </c>
      <c r="U578" s="9">
        <f t="shared" si="697"/>
        <v>1213157</v>
      </c>
      <c r="V578" s="9">
        <f t="shared" si="697"/>
        <v>3980122</v>
      </c>
      <c r="W578" s="9">
        <f t="shared" si="697"/>
        <v>306970</v>
      </c>
      <c r="X578" s="9">
        <f t="shared" si="697"/>
        <v>392081</v>
      </c>
      <c r="Y578" s="9">
        <f t="shared" si="697"/>
        <v>268311</v>
      </c>
      <c r="Z578" s="9">
        <f t="shared" si="697"/>
        <v>4947481</v>
      </c>
      <c r="AA578" s="9">
        <f t="shared" si="697"/>
        <v>1217649</v>
      </c>
      <c r="AB578" s="9">
        <f t="shared" si="697"/>
        <v>544185</v>
      </c>
      <c r="AC578" s="9">
        <f t="shared" si="697"/>
        <v>2254808</v>
      </c>
      <c r="AD578" s="9">
        <f t="shared" si="697"/>
        <v>272537</v>
      </c>
      <c r="AE578" s="9">
        <f t="shared" si="697"/>
        <v>324315</v>
      </c>
      <c r="AF578" s="9">
        <f t="shared" si="697"/>
        <v>871331</v>
      </c>
      <c r="AG578" s="9">
        <f t="shared" si="697"/>
        <v>78980</v>
      </c>
      <c r="AH578" s="9">
        <f t="shared" si="697"/>
        <v>397226</v>
      </c>
      <c r="AI578" s="9">
        <f t="shared" si="697"/>
        <v>444977</v>
      </c>
      <c r="AJ578" s="9">
        <f t="shared" si="697"/>
        <v>31719502</v>
      </c>
      <c r="AL578" s="1" t="str">
        <f t="shared" si="671"/>
        <v>YE Jun-09</v>
      </c>
      <c r="AM578" s="26">
        <f t="shared" si="672"/>
        <v>5.0439474112802904E-2</v>
      </c>
      <c r="AN578" s="26">
        <f t="shared" si="636"/>
        <v>0.17235333644267176</v>
      </c>
      <c r="AO578" s="26">
        <f t="shared" si="637"/>
        <v>2.0915082462517855E-2</v>
      </c>
      <c r="AP578" s="26">
        <f t="shared" si="638"/>
        <v>3.2512616370837098E-2</v>
      </c>
      <c r="AQ578" s="26">
        <f t="shared" si="639"/>
        <v>3.0651931420613097E-2</v>
      </c>
      <c r="AR578" s="26">
        <f t="shared" si="640"/>
        <v>5.4004725547078261E-2</v>
      </c>
      <c r="AS578" s="26">
        <f t="shared" si="641"/>
        <v>3.0875800004678509E-2</v>
      </c>
      <c r="AT578" s="26">
        <f t="shared" si="642"/>
        <v>8.1192321367466614E-3</v>
      </c>
      <c r="AU578" s="26">
        <f t="shared" si="643"/>
        <v>1.1609009498320623E-2</v>
      </c>
      <c r="AV578" s="26">
        <f t="shared" si="644"/>
        <v>1.751449313422386E-2</v>
      </c>
      <c r="AW578" s="26">
        <f t="shared" si="645"/>
        <v>3.3167576212262094E-2</v>
      </c>
      <c r="AX578" s="26">
        <f t="shared" si="646"/>
        <v>1.2585947913053615E-2</v>
      </c>
      <c r="AY578" s="26">
        <f t="shared" si="647"/>
        <v>1.612541079617202E-2</v>
      </c>
      <c r="AZ578" s="26">
        <f t="shared" si="648"/>
        <v>6.2160496719021628E-3</v>
      </c>
      <c r="BA578" s="26">
        <f t="shared" si="649"/>
        <v>5.9527731551396994E-3</v>
      </c>
      <c r="BB578" s="26">
        <f t="shared" si="650"/>
        <v>6.492598780396994E-3</v>
      </c>
      <c r="BC578" s="26">
        <f t="shared" si="651"/>
        <v>7.2641619657206474E-2</v>
      </c>
      <c r="BD578" s="26">
        <f t="shared" si="652"/>
        <v>6.1937573925340945E-2</v>
      </c>
      <c r="BE578" s="26">
        <f t="shared" si="653"/>
        <v>2.1641953899528436E-2</v>
      </c>
      <c r="BF578" s="26">
        <f t="shared" si="654"/>
        <v>3.8246407525565816E-2</v>
      </c>
      <c r="BG578" s="26">
        <f t="shared" si="655"/>
        <v>0.12547870392164417</v>
      </c>
      <c r="BH578" s="26">
        <f t="shared" si="656"/>
        <v>9.6776424800111924E-3</v>
      </c>
      <c r="BI578" s="26">
        <f t="shared" si="657"/>
        <v>1.2360881327834214E-2</v>
      </c>
      <c r="BJ578" s="26">
        <f t="shared" si="658"/>
        <v>8.4588654639029329E-3</v>
      </c>
      <c r="BK578" s="26">
        <f t="shared" si="659"/>
        <v>0.15597599861435404</v>
      </c>
      <c r="BL578" s="26">
        <f t="shared" si="660"/>
        <v>3.8388023872505943E-2</v>
      </c>
      <c r="BM578" s="26">
        <f t="shared" si="661"/>
        <v>1.7156164683796108E-2</v>
      </c>
      <c r="BN578" s="26">
        <f t="shared" si="662"/>
        <v>7.1085857527019181E-2</v>
      </c>
      <c r="BO578" s="26">
        <f t="shared" si="663"/>
        <v>8.5920958027651262E-3</v>
      </c>
      <c r="BP578" s="26">
        <f t="shared" si="664"/>
        <v>1.0224466954115484E-2</v>
      </c>
      <c r="BQ578" s="26">
        <f t="shared" si="665"/>
        <v>2.7469882723883874E-2</v>
      </c>
      <c r="BR578" s="26">
        <f t="shared" si="666"/>
        <v>2.489950819530521E-3</v>
      </c>
      <c r="BS578" s="26">
        <f t="shared" si="667"/>
        <v>1.252308437881528E-2</v>
      </c>
      <c r="BT578" s="26">
        <f t="shared" si="668"/>
        <v>1.4028498934188815E-2</v>
      </c>
      <c r="BU578" s="26">
        <f t="shared" si="669"/>
        <v>1</v>
      </c>
    </row>
    <row r="579" spans="1:73">
      <c r="A579" s="2" t="str">
        <f>"YE "&amp;TEXT(A107,"mmm-yy")</f>
        <v>YE Jul-09</v>
      </c>
      <c r="B579" s="9">
        <f t="shared" ref="B579:AJ579" si="698">IF(OR(B96="C",B97="C",B98="C",B99="C",B100="C",B101="C",B102="C",B103="C",B104="C",B105="C",B106="C",B107="C"),"C",SUM(B96:B107))</f>
        <v>1601134</v>
      </c>
      <c r="C579" s="9">
        <f t="shared" si="698"/>
        <v>5492021</v>
      </c>
      <c r="D579" s="9">
        <f t="shared" si="698"/>
        <v>666882</v>
      </c>
      <c r="E579" s="9">
        <f t="shared" si="698"/>
        <v>1030172</v>
      </c>
      <c r="F579" s="9">
        <f t="shared" si="698"/>
        <v>969520</v>
      </c>
      <c r="G579" s="9">
        <f t="shared" si="698"/>
        <v>1707502</v>
      </c>
      <c r="H579" s="9">
        <f t="shared" si="698"/>
        <v>987489</v>
      </c>
      <c r="I579" s="9">
        <f t="shared" si="698"/>
        <v>257622</v>
      </c>
      <c r="J579" s="9">
        <f t="shared" si="698"/>
        <v>368488</v>
      </c>
      <c r="K579" s="9">
        <f t="shared" si="698"/>
        <v>552451</v>
      </c>
      <c r="L579" s="9">
        <f t="shared" si="698"/>
        <v>1052611</v>
      </c>
      <c r="M579" s="9">
        <f t="shared" si="698"/>
        <v>415475</v>
      </c>
      <c r="N579" s="9">
        <f t="shared" si="698"/>
        <v>513366</v>
      </c>
      <c r="O579" s="9">
        <f t="shared" si="698"/>
        <v>193099</v>
      </c>
      <c r="P579" s="9">
        <f t="shared" si="698"/>
        <v>189635</v>
      </c>
      <c r="Q579" s="9">
        <f t="shared" si="698"/>
        <v>205005</v>
      </c>
      <c r="R579" s="9">
        <f t="shared" si="698"/>
        <v>2301944</v>
      </c>
      <c r="S579" s="9">
        <f t="shared" si="698"/>
        <v>1962893</v>
      </c>
      <c r="T579" s="9">
        <f t="shared" si="698"/>
        <v>685141</v>
      </c>
      <c r="U579" s="9">
        <f t="shared" si="698"/>
        <v>1213372</v>
      </c>
      <c r="V579" s="9">
        <f t="shared" si="698"/>
        <v>3974394</v>
      </c>
      <c r="W579" s="9">
        <f t="shared" si="698"/>
        <v>306696</v>
      </c>
      <c r="X579" s="9">
        <f t="shared" si="698"/>
        <v>398560</v>
      </c>
      <c r="Y579" s="9">
        <f t="shared" si="698"/>
        <v>269482</v>
      </c>
      <c r="Z579" s="9">
        <f t="shared" si="698"/>
        <v>4949129</v>
      </c>
      <c r="AA579" s="9">
        <f t="shared" si="698"/>
        <v>1219583</v>
      </c>
      <c r="AB579" s="9">
        <f t="shared" si="698"/>
        <v>547751</v>
      </c>
      <c r="AC579" s="9">
        <f t="shared" si="698"/>
        <v>2283515</v>
      </c>
      <c r="AD579" s="9">
        <f t="shared" si="698"/>
        <v>275011</v>
      </c>
      <c r="AE579" s="9">
        <f t="shared" si="698"/>
        <v>325209</v>
      </c>
      <c r="AF579" s="9">
        <f t="shared" si="698"/>
        <v>868014</v>
      </c>
      <c r="AG579" s="9">
        <f t="shared" si="698"/>
        <v>78581</v>
      </c>
      <c r="AH579" s="9">
        <f t="shared" si="698"/>
        <v>396096</v>
      </c>
      <c r="AI579" s="9">
        <f t="shared" si="698"/>
        <v>444765</v>
      </c>
      <c r="AJ579" s="9">
        <f t="shared" si="698"/>
        <v>31790579</v>
      </c>
      <c r="AL579" s="1" t="str">
        <f t="shared" si="671"/>
        <v>YE Jul-09</v>
      </c>
      <c r="AM579" s="26">
        <f t="shared" si="672"/>
        <v>5.0365046827237719E-2</v>
      </c>
      <c r="AN579" s="26">
        <f t="shared" si="636"/>
        <v>0.1727562432883025</v>
      </c>
      <c r="AO579" s="26">
        <f t="shared" si="637"/>
        <v>2.0977346779371336E-2</v>
      </c>
      <c r="AP579" s="26">
        <f t="shared" si="638"/>
        <v>3.2404946131997153E-2</v>
      </c>
      <c r="AQ579" s="26">
        <f t="shared" si="639"/>
        <v>3.0497085315747158E-2</v>
      </c>
      <c r="AR579" s="26">
        <f t="shared" si="640"/>
        <v>5.371094373587848E-2</v>
      </c>
      <c r="AS579" s="26">
        <f t="shared" si="641"/>
        <v>3.1062315662762859E-2</v>
      </c>
      <c r="AT579" s="26">
        <f t="shared" si="642"/>
        <v>8.1037215459334663E-3</v>
      </c>
      <c r="AU579" s="26">
        <f t="shared" si="643"/>
        <v>1.1591106912522731E-2</v>
      </c>
      <c r="AV579" s="26">
        <f t="shared" si="644"/>
        <v>1.7377821272144808E-2</v>
      </c>
      <c r="AW579" s="26">
        <f t="shared" si="645"/>
        <v>3.311078417288342E-2</v>
      </c>
      <c r="AX579" s="26">
        <f t="shared" si="646"/>
        <v>1.3069123402879829E-2</v>
      </c>
      <c r="AY579" s="26">
        <f t="shared" si="647"/>
        <v>1.614836898692534E-2</v>
      </c>
      <c r="AZ579" s="26">
        <f t="shared" si="648"/>
        <v>6.0740950959087599E-3</v>
      </c>
      <c r="BA579" s="26">
        <f t="shared" si="649"/>
        <v>5.9651319971240537E-3</v>
      </c>
      <c r="BB579" s="26">
        <f t="shared" si="650"/>
        <v>6.4486085641912968E-3</v>
      </c>
      <c r="BC579" s="26">
        <f t="shared" si="651"/>
        <v>7.2409628022188588E-2</v>
      </c>
      <c r="BD579" s="26">
        <f t="shared" si="652"/>
        <v>6.1744487258316369E-2</v>
      </c>
      <c r="BE579" s="26">
        <f t="shared" si="653"/>
        <v>2.1551699325765662E-2</v>
      </c>
      <c r="BF579" s="26">
        <f t="shared" si="654"/>
        <v>3.8167659670495464E-2</v>
      </c>
      <c r="BG579" s="26">
        <f t="shared" si="655"/>
        <v>0.12501798095593036</v>
      </c>
      <c r="BH579" s="26">
        <f t="shared" si="656"/>
        <v>9.6473864159567525E-3</v>
      </c>
      <c r="BI579" s="26">
        <f t="shared" si="657"/>
        <v>1.2537047532226449E-2</v>
      </c>
      <c r="BJ579" s="26">
        <f t="shared" si="658"/>
        <v>8.476788044659395E-3</v>
      </c>
      <c r="BK579" s="26">
        <f t="shared" si="659"/>
        <v>0.15567910858119319</v>
      </c>
      <c r="BL579" s="26">
        <f t="shared" si="660"/>
        <v>3.8363032016497718E-2</v>
      </c>
      <c r="BM579" s="26">
        <f t="shared" si="661"/>
        <v>1.7229978730491195E-2</v>
      </c>
      <c r="BN579" s="26">
        <f t="shared" si="662"/>
        <v>7.1829927979606786E-2</v>
      </c>
      <c r="BO579" s="26">
        <f t="shared" si="663"/>
        <v>8.6507074941919119E-3</v>
      </c>
      <c r="BP579" s="26">
        <f t="shared" si="664"/>
        <v>1.022972875077236E-2</v>
      </c>
      <c r="BQ579" s="26">
        <f t="shared" si="665"/>
        <v>2.7304126798068068E-2</v>
      </c>
      <c r="BR579" s="26">
        <f t="shared" si="666"/>
        <v>2.4718329288686437E-3</v>
      </c>
      <c r="BS579" s="26">
        <f t="shared" si="667"/>
        <v>1.2459540293368045E-2</v>
      </c>
      <c r="BT579" s="26">
        <f t="shared" si="668"/>
        <v>1.3990465540121179E-2</v>
      </c>
      <c r="BU579" s="26">
        <f t="shared" si="669"/>
        <v>1</v>
      </c>
    </row>
    <row r="580" spans="1:73">
      <c r="A580" s="2" t="str">
        <f>"YE "&amp;TEXT(A108,"mmm-yy")</f>
        <v>YE Aug-09</v>
      </c>
      <c r="B580" s="9">
        <f t="shared" ref="B580:AJ580" si="699">IF(OR(B97="C",B98="C",B99="C",B100="C",B101="C",B102="C",B103="C",B104="C",B105="C",B106="C",B107="C",B108="C"),"C",SUM(B97:B108))</f>
        <v>1608234</v>
      </c>
      <c r="C580" s="9">
        <f t="shared" si="699"/>
        <v>5459471</v>
      </c>
      <c r="D580" s="9">
        <f t="shared" si="699"/>
        <v>667561</v>
      </c>
      <c r="E580" s="9">
        <f t="shared" si="699"/>
        <v>1025938</v>
      </c>
      <c r="F580" s="9">
        <f t="shared" si="699"/>
        <v>967556</v>
      </c>
      <c r="G580" s="9">
        <f t="shared" si="699"/>
        <v>1696176</v>
      </c>
      <c r="H580" s="9">
        <f t="shared" si="699"/>
        <v>986462</v>
      </c>
      <c r="I580" s="9">
        <f t="shared" si="699"/>
        <v>260146</v>
      </c>
      <c r="J580" s="9">
        <f t="shared" si="699"/>
        <v>370121</v>
      </c>
      <c r="K580" s="9">
        <f t="shared" si="699"/>
        <v>549445</v>
      </c>
      <c r="L580" s="9">
        <f t="shared" si="699"/>
        <v>1056108</v>
      </c>
      <c r="M580" s="9">
        <f t="shared" si="699"/>
        <v>420116</v>
      </c>
      <c r="N580" s="9">
        <f t="shared" si="699"/>
        <v>511661</v>
      </c>
      <c r="O580" s="9">
        <f t="shared" si="699"/>
        <v>191091</v>
      </c>
      <c r="P580" s="9">
        <f t="shared" si="699"/>
        <v>190358</v>
      </c>
      <c r="Q580" s="9">
        <f t="shared" si="699"/>
        <v>204208</v>
      </c>
      <c r="R580" s="9">
        <f t="shared" si="699"/>
        <v>2303044</v>
      </c>
      <c r="S580" s="9">
        <f t="shared" si="699"/>
        <v>1968248</v>
      </c>
      <c r="T580" s="9">
        <f t="shared" si="699"/>
        <v>684641</v>
      </c>
      <c r="U580" s="9">
        <f t="shared" si="699"/>
        <v>1214377</v>
      </c>
      <c r="V580" s="9">
        <f t="shared" si="699"/>
        <v>3977336</v>
      </c>
      <c r="W580" s="9">
        <f t="shared" si="699"/>
        <v>307329</v>
      </c>
      <c r="X580" s="9">
        <f t="shared" si="699"/>
        <v>403072</v>
      </c>
      <c r="Y580" s="9">
        <f t="shared" si="699"/>
        <v>271130</v>
      </c>
      <c r="Z580" s="9">
        <f t="shared" si="699"/>
        <v>4958865</v>
      </c>
      <c r="AA580" s="9">
        <f t="shared" si="699"/>
        <v>1217987</v>
      </c>
      <c r="AB580" s="9">
        <f t="shared" si="699"/>
        <v>557773</v>
      </c>
      <c r="AC580" s="9">
        <f t="shared" si="699"/>
        <v>2287383</v>
      </c>
      <c r="AD580" s="9">
        <f t="shared" si="699"/>
        <v>277247</v>
      </c>
      <c r="AE580" s="9">
        <f t="shared" si="699"/>
        <v>328340</v>
      </c>
      <c r="AF580" s="9">
        <f t="shared" si="699"/>
        <v>872405</v>
      </c>
      <c r="AG580" s="9">
        <f t="shared" si="699"/>
        <v>78340</v>
      </c>
      <c r="AH580" s="9">
        <f t="shared" si="699"/>
        <v>395259</v>
      </c>
      <c r="AI580" s="9">
        <f t="shared" si="699"/>
        <v>447762</v>
      </c>
      <c r="AJ580" s="9">
        <f t="shared" si="699"/>
        <v>31788068</v>
      </c>
      <c r="AL580" s="1" t="str">
        <f t="shared" si="671"/>
        <v>YE Aug-09</v>
      </c>
      <c r="AM580" s="26">
        <f t="shared" si="672"/>
        <v>5.0592379505416937E-2</v>
      </c>
      <c r="AN580" s="26">
        <f t="shared" si="636"/>
        <v>0.17174592051331966</v>
      </c>
      <c r="AO580" s="26">
        <f t="shared" si="637"/>
        <v>2.100036403596469E-2</v>
      </c>
      <c r="AP580" s="26">
        <f t="shared" si="638"/>
        <v>3.2274311228980633E-2</v>
      </c>
      <c r="AQ580" s="26">
        <f t="shared" si="639"/>
        <v>3.043771014960708E-2</v>
      </c>
      <c r="AR580" s="26">
        <f t="shared" si="640"/>
        <v>5.3358889253665873E-2</v>
      </c>
      <c r="AS580" s="26">
        <f t="shared" si="641"/>
        <v>3.1032461614213233E-2</v>
      </c>
      <c r="AT580" s="26">
        <f t="shared" si="642"/>
        <v>8.1837625363076483E-3</v>
      </c>
      <c r="AU580" s="26">
        <f t="shared" si="643"/>
        <v>1.1643393992991332E-2</v>
      </c>
      <c r="AV580" s="26">
        <f t="shared" si="644"/>
        <v>1.7284630195204063E-2</v>
      </c>
      <c r="AW580" s="26">
        <f t="shared" si="645"/>
        <v>3.3223409488113594E-2</v>
      </c>
      <c r="AX580" s="26">
        <f t="shared" si="646"/>
        <v>1.3216153935495545E-2</v>
      </c>
      <c r="AY580" s="26">
        <f t="shared" si="647"/>
        <v>1.6096008099642924E-2</v>
      </c>
      <c r="AZ580" s="26">
        <f t="shared" si="648"/>
        <v>6.0114065441158613E-3</v>
      </c>
      <c r="BA580" s="26">
        <f t="shared" si="649"/>
        <v>5.988347577462084E-3</v>
      </c>
      <c r="BB580" s="26">
        <f t="shared" si="650"/>
        <v>6.4240456513431389E-3</v>
      </c>
      <c r="BC580" s="26">
        <f t="shared" si="651"/>
        <v>7.2449951975690999E-2</v>
      </c>
      <c r="BD580" s="26">
        <f t="shared" si="652"/>
        <v>6.1917824008681496E-2</v>
      </c>
      <c r="BE580" s="26">
        <f t="shared" si="653"/>
        <v>2.153767256317685E-2</v>
      </c>
      <c r="BF580" s="26">
        <f t="shared" si="654"/>
        <v>3.8202290242993063E-2</v>
      </c>
      <c r="BG580" s="26">
        <f t="shared" si="655"/>
        <v>0.12512040681428013</v>
      </c>
      <c r="BH580" s="26">
        <f t="shared" si="656"/>
        <v>9.6680616135588985E-3</v>
      </c>
      <c r="BI580" s="26">
        <f t="shared" si="657"/>
        <v>1.2679977908692028E-2</v>
      </c>
      <c r="BJ580" s="26">
        <f t="shared" si="658"/>
        <v>8.5293009943227752E-3</v>
      </c>
      <c r="BK580" s="26">
        <f t="shared" si="659"/>
        <v>0.15599768441416445</v>
      </c>
      <c r="BL580" s="26">
        <f t="shared" si="660"/>
        <v>3.8315854867304301E-2</v>
      </c>
      <c r="BM580" s="26">
        <f t="shared" si="661"/>
        <v>1.7546615289737017E-2</v>
      </c>
      <c r="BN580" s="26">
        <f t="shared" si="662"/>
        <v>7.1957282839586231E-2</v>
      </c>
      <c r="BO580" s="26">
        <f t="shared" si="663"/>
        <v>8.7217316887581841E-3</v>
      </c>
      <c r="BP580" s="26">
        <f t="shared" si="664"/>
        <v>1.0329032893726036E-2</v>
      </c>
      <c r="BQ580" s="26">
        <f t="shared" si="665"/>
        <v>2.7444417194527206E-2</v>
      </c>
      <c r="BR580" s="26">
        <f t="shared" si="666"/>
        <v>2.4644467225878593E-3</v>
      </c>
      <c r="BS580" s="26">
        <f t="shared" si="667"/>
        <v>1.2434193861671619E-2</v>
      </c>
      <c r="BT580" s="26">
        <f t="shared" si="668"/>
        <v>1.4085851332644689E-2</v>
      </c>
      <c r="BU580" s="26">
        <f t="shared" si="669"/>
        <v>1</v>
      </c>
    </row>
    <row r="581" spans="1:73">
      <c r="A581" s="2" t="str">
        <f>"YE "&amp;TEXT(A109,"mmm-yy")</f>
        <v>YE Sep-09</v>
      </c>
      <c r="B581" s="9">
        <f t="shared" ref="B581:AJ581" si="700">IF(OR(B98="C",B99="C",B100="C",B101="C",B102="C",B103="C",B104="C",B105="C",B106="C",B107="C",B108="C",B109="C"),"C",SUM(B98:B109))</f>
        <v>1610490</v>
      </c>
      <c r="C581" s="9">
        <f t="shared" si="700"/>
        <v>5458472</v>
      </c>
      <c r="D581" s="9">
        <f t="shared" si="700"/>
        <v>670666</v>
      </c>
      <c r="E581" s="9">
        <f t="shared" si="700"/>
        <v>1029476</v>
      </c>
      <c r="F581" s="9">
        <f t="shared" si="700"/>
        <v>972181</v>
      </c>
      <c r="G581" s="9">
        <f t="shared" si="700"/>
        <v>1701485</v>
      </c>
      <c r="H581" s="9">
        <f t="shared" si="700"/>
        <v>986189</v>
      </c>
      <c r="I581" s="9">
        <f t="shared" si="700"/>
        <v>260972</v>
      </c>
      <c r="J581" s="9">
        <f t="shared" si="700"/>
        <v>371031</v>
      </c>
      <c r="K581" s="9">
        <f t="shared" si="700"/>
        <v>550569</v>
      </c>
      <c r="L581" s="9">
        <f t="shared" si="700"/>
        <v>1055381</v>
      </c>
      <c r="M581" s="9">
        <f t="shared" si="700"/>
        <v>421761</v>
      </c>
      <c r="N581" s="9">
        <f t="shared" si="700"/>
        <v>516707</v>
      </c>
      <c r="O581" s="9">
        <f t="shared" si="700"/>
        <v>188150</v>
      </c>
      <c r="P581" s="9">
        <f t="shared" si="700"/>
        <v>190863</v>
      </c>
      <c r="Q581" s="9">
        <f t="shared" si="700"/>
        <v>205432</v>
      </c>
      <c r="R581" s="9">
        <f t="shared" si="700"/>
        <v>2308693</v>
      </c>
      <c r="S581" s="9">
        <f t="shared" si="700"/>
        <v>1976160</v>
      </c>
      <c r="T581" s="9">
        <f t="shared" si="700"/>
        <v>684283</v>
      </c>
      <c r="U581" s="9">
        <f t="shared" si="700"/>
        <v>1212771</v>
      </c>
      <c r="V581" s="9">
        <f t="shared" si="700"/>
        <v>3981299</v>
      </c>
      <c r="W581" s="9">
        <f t="shared" si="700"/>
        <v>307387</v>
      </c>
      <c r="X581" s="9">
        <f t="shared" si="700"/>
        <v>407617</v>
      </c>
      <c r="Y581" s="9">
        <f t="shared" si="700"/>
        <v>272270</v>
      </c>
      <c r="Z581" s="9">
        <f t="shared" si="700"/>
        <v>4968571</v>
      </c>
      <c r="AA581" s="9">
        <f t="shared" si="700"/>
        <v>1221923</v>
      </c>
      <c r="AB581" s="9">
        <f t="shared" si="700"/>
        <v>565151</v>
      </c>
      <c r="AC581" s="9">
        <f t="shared" si="700"/>
        <v>2295095</v>
      </c>
      <c r="AD581" s="9">
        <f t="shared" si="700"/>
        <v>279527</v>
      </c>
      <c r="AE581" s="9">
        <f t="shared" si="700"/>
        <v>331252</v>
      </c>
      <c r="AF581" s="9">
        <f t="shared" si="700"/>
        <v>872949</v>
      </c>
      <c r="AG581" s="9">
        <f t="shared" si="700"/>
        <v>77821</v>
      </c>
      <c r="AH581" s="9">
        <f t="shared" si="700"/>
        <v>395422</v>
      </c>
      <c r="AI581" s="9">
        <f t="shared" si="700"/>
        <v>449464</v>
      </c>
      <c r="AJ581" s="9">
        <f t="shared" si="700"/>
        <v>31852740</v>
      </c>
      <c r="AL581" s="1" t="str">
        <f t="shared" si="671"/>
        <v>YE Sep-09</v>
      </c>
      <c r="AM581" s="26">
        <f t="shared" si="672"/>
        <v>5.0560485534368475E-2</v>
      </c>
      <c r="AN581" s="26">
        <f t="shared" si="636"/>
        <v>0.17136585424048292</v>
      </c>
      <c r="AO581" s="26">
        <f t="shared" si="637"/>
        <v>2.1055205925769652E-2</v>
      </c>
      <c r="AP581" s="26">
        <f t="shared" si="638"/>
        <v>3.2319856941663415E-2</v>
      </c>
      <c r="AQ581" s="26">
        <f t="shared" si="639"/>
        <v>3.0521110585776921E-2</v>
      </c>
      <c r="AR581" s="26">
        <f t="shared" si="640"/>
        <v>5.3417225645266311E-2</v>
      </c>
      <c r="AS581" s="26">
        <f t="shared" si="641"/>
        <v>3.0960884369759085E-2</v>
      </c>
      <c r="AT581" s="26">
        <f t="shared" si="642"/>
        <v>8.1930785232290845E-3</v>
      </c>
      <c r="AU581" s="26">
        <f t="shared" si="643"/>
        <v>1.1648322875834229E-2</v>
      </c>
      <c r="AV581" s="26">
        <f t="shared" si="644"/>
        <v>1.7284823848748961E-2</v>
      </c>
      <c r="AW581" s="26">
        <f t="shared" si="645"/>
        <v>3.3133130776190685E-2</v>
      </c>
      <c r="AX581" s="26">
        <f t="shared" si="646"/>
        <v>1.324096451357089E-2</v>
      </c>
      <c r="AY581" s="26">
        <f t="shared" si="647"/>
        <v>1.622174418903994E-2</v>
      </c>
      <c r="AZ581" s="26">
        <f t="shared" si="648"/>
        <v>5.9068701782013103E-3</v>
      </c>
      <c r="BA581" s="26">
        <f t="shared" si="649"/>
        <v>5.9920433846507399E-3</v>
      </c>
      <c r="BB581" s="26">
        <f t="shared" si="650"/>
        <v>6.4494294682341299E-3</v>
      </c>
      <c r="BC581" s="26">
        <f t="shared" si="651"/>
        <v>7.2480201075323505E-2</v>
      </c>
      <c r="BD581" s="26">
        <f t="shared" si="652"/>
        <v>6.2040502638077602E-2</v>
      </c>
      <c r="BE581" s="26">
        <f t="shared" si="653"/>
        <v>2.1482704470635806E-2</v>
      </c>
      <c r="BF581" s="26">
        <f t="shared" si="654"/>
        <v>3.8074306951301519E-2</v>
      </c>
      <c r="BG581" s="26">
        <f t="shared" si="655"/>
        <v>0.12499078572204464</v>
      </c>
      <c r="BH581" s="26">
        <f t="shared" si="656"/>
        <v>9.6502530080614726E-3</v>
      </c>
      <c r="BI581" s="26">
        <f t="shared" si="657"/>
        <v>1.2796921081200549E-2</v>
      </c>
      <c r="BJ581" s="26">
        <f t="shared" si="658"/>
        <v>8.5477732841821464E-3</v>
      </c>
      <c r="BK581" s="26">
        <f t="shared" si="659"/>
        <v>0.15598567030654192</v>
      </c>
      <c r="BL581" s="26">
        <f t="shared" si="660"/>
        <v>3.8361629172247037E-2</v>
      </c>
      <c r="BM581" s="26">
        <f t="shared" si="661"/>
        <v>1.7742618060487103E-2</v>
      </c>
      <c r="BN581" s="26">
        <f t="shared" si="662"/>
        <v>7.2053299025452752E-2</v>
      </c>
      <c r="BO581" s="26">
        <f t="shared" si="663"/>
        <v>8.7756029779541729E-3</v>
      </c>
      <c r="BP581" s="26">
        <f t="shared" si="664"/>
        <v>1.0399482116766093E-2</v>
      </c>
      <c r="BQ581" s="26">
        <f t="shared" si="665"/>
        <v>2.7405774197133432E-2</v>
      </c>
      <c r="BR581" s="26">
        <f t="shared" si="666"/>
        <v>2.4431493177666974E-3</v>
      </c>
      <c r="BS581" s="26">
        <f t="shared" si="667"/>
        <v>1.241406547756959E-2</v>
      </c>
      <c r="BT581" s="26">
        <f t="shared" si="668"/>
        <v>1.411068561134772E-2</v>
      </c>
      <c r="BU581" s="26">
        <f t="shared" si="669"/>
        <v>1</v>
      </c>
    </row>
    <row r="582" spans="1:73">
      <c r="A582" s="2" t="str">
        <f>"YE "&amp;TEXT(A110,"mmm-yy")</f>
        <v>YE Oct-09</v>
      </c>
      <c r="B582" s="9">
        <f t="shared" ref="B582:AJ582" si="701">IF(OR(B99="C",B100="C",B101="C",B102="C",B103="C",B104="C",B105="C",B106="C",B107="C",B108="C",B109="C",B110="C"),"C",SUM(B99:B110))</f>
        <v>1613783</v>
      </c>
      <c r="C582" s="9">
        <f t="shared" si="701"/>
        <v>5462771</v>
      </c>
      <c r="D582" s="9">
        <f t="shared" si="701"/>
        <v>674203</v>
      </c>
      <c r="E582" s="9">
        <f t="shared" si="701"/>
        <v>1030078</v>
      </c>
      <c r="F582" s="9">
        <f t="shared" si="701"/>
        <v>973148</v>
      </c>
      <c r="G582" s="9">
        <f t="shared" si="701"/>
        <v>1696919</v>
      </c>
      <c r="H582" s="9">
        <f t="shared" si="701"/>
        <v>979552</v>
      </c>
      <c r="I582" s="9">
        <f t="shared" si="701"/>
        <v>260620</v>
      </c>
      <c r="J582" s="9">
        <f t="shared" si="701"/>
        <v>368182</v>
      </c>
      <c r="K582" s="9">
        <f t="shared" si="701"/>
        <v>553720</v>
      </c>
      <c r="L582" s="9">
        <f t="shared" si="701"/>
        <v>1051114</v>
      </c>
      <c r="M582" s="9">
        <f t="shared" si="701"/>
        <v>414689</v>
      </c>
      <c r="N582" s="9">
        <f t="shared" si="701"/>
        <v>512507</v>
      </c>
      <c r="O582" s="9">
        <f t="shared" si="701"/>
        <v>184298</v>
      </c>
      <c r="P582" s="9">
        <f t="shared" si="701"/>
        <v>189828</v>
      </c>
      <c r="Q582" s="9">
        <f t="shared" si="701"/>
        <v>203372</v>
      </c>
      <c r="R582" s="9">
        <f t="shared" si="701"/>
        <v>2309763</v>
      </c>
      <c r="S582" s="9">
        <f t="shared" si="701"/>
        <v>1983087</v>
      </c>
      <c r="T582" s="9">
        <f t="shared" si="701"/>
        <v>684947</v>
      </c>
      <c r="U582" s="9">
        <f t="shared" si="701"/>
        <v>1215653</v>
      </c>
      <c r="V582" s="9">
        <f t="shared" si="701"/>
        <v>3989776</v>
      </c>
      <c r="W582" s="9">
        <f t="shared" si="701"/>
        <v>303609</v>
      </c>
      <c r="X582" s="9">
        <f t="shared" si="701"/>
        <v>412630</v>
      </c>
      <c r="Y582" s="9">
        <f t="shared" si="701"/>
        <v>270740</v>
      </c>
      <c r="Z582" s="9">
        <f t="shared" si="701"/>
        <v>4976753</v>
      </c>
      <c r="AA582" s="9">
        <f t="shared" si="701"/>
        <v>1222122</v>
      </c>
      <c r="AB582" s="9">
        <f t="shared" si="701"/>
        <v>571712</v>
      </c>
      <c r="AC582" s="9">
        <f t="shared" si="701"/>
        <v>2302377</v>
      </c>
      <c r="AD582" s="9">
        <f t="shared" si="701"/>
        <v>283021</v>
      </c>
      <c r="AE582" s="9">
        <f t="shared" si="701"/>
        <v>331824</v>
      </c>
      <c r="AF582" s="9">
        <f t="shared" si="701"/>
        <v>867866</v>
      </c>
      <c r="AG582" s="9">
        <f t="shared" si="701"/>
        <v>78371</v>
      </c>
      <c r="AH582" s="9">
        <f t="shared" si="701"/>
        <v>396251</v>
      </c>
      <c r="AI582" s="9">
        <f t="shared" si="701"/>
        <v>454671</v>
      </c>
      <c r="AJ582" s="9">
        <f t="shared" si="701"/>
        <v>31864106</v>
      </c>
      <c r="AL582" s="1" t="str">
        <f t="shared" ref="AL582:AL591" si="702">A582</f>
        <v>YE Oct-09</v>
      </c>
      <c r="AM582" s="26">
        <f t="shared" ref="AM582:AM591" si="703">IF(B582="C","C",B582/$AJ582)</f>
        <v>5.0645795617175013E-2</v>
      </c>
      <c r="AN582" s="26">
        <f t="shared" ref="AN582:AN591" si="704">IF(C582="C","C",C582/$AJ582)</f>
        <v>0.17143964434464284</v>
      </c>
      <c r="AO582" s="26">
        <f t="shared" ref="AO582:AO591" si="705">IF(D582="C","C",D582/$AJ582)</f>
        <v>2.1158698128860103E-2</v>
      </c>
      <c r="AP582" s="26">
        <f t="shared" ref="AP582:AP591" si="706">IF(E582="C","C",E582/$AJ582)</f>
        <v>3.2327221105779652E-2</v>
      </c>
      <c r="AQ582" s="26">
        <f t="shared" ref="AQ582:AQ591" si="707">IF(F582="C","C",F582/$AJ582)</f>
        <v>3.0540571262222139E-2</v>
      </c>
      <c r="AR582" s="26">
        <f t="shared" ref="AR582:AR591" si="708">IF(G582="C","C",G582/$AJ582)</f>
        <v>5.3254875564373277E-2</v>
      </c>
      <c r="AS582" s="26">
        <f t="shared" ref="AS582:AS591" si="709">IF(H582="C","C",H582/$AJ582)</f>
        <v>3.0741549755075506E-2</v>
      </c>
      <c r="AT582" s="26">
        <f t="shared" ref="AT582:AT591" si="710">IF(I582="C","C",I582/$AJ582)</f>
        <v>8.1791091204630063E-3</v>
      </c>
      <c r="AU582" s="26">
        <f t="shared" ref="AU582:AU591" si="711">IF(J582="C","C",J582/$AJ582)</f>
        <v>1.1554756941870579E-2</v>
      </c>
      <c r="AV582" s="26">
        <f t="shared" ref="AV582:AV591" si="712">IF(K582="C","C",K582/$AJ582)</f>
        <v>1.7377547011675144E-2</v>
      </c>
      <c r="AW582" s="26">
        <f t="shared" ref="AW582:AW591" si="713">IF(L582="C","C",L582/$AJ582)</f>
        <v>3.2987399677869511E-2</v>
      </c>
      <c r="AX582" s="26">
        <f t="shared" ref="AX582:AX591" si="714">IF(M582="C","C",M582/$AJ582)</f>
        <v>1.3014298910504504E-2</v>
      </c>
      <c r="AY582" s="26">
        <f t="shared" ref="AY582:AY591" si="715">IF(N582="C","C",N582/$AJ582)</f>
        <v>1.6084148100687336E-2</v>
      </c>
      <c r="AZ582" s="26">
        <f t="shared" ref="AZ582:AZ591" si="716">IF(O582="C","C",O582/$AJ582)</f>
        <v>5.7838748088523181E-3</v>
      </c>
      <c r="BA582" s="26">
        <f t="shared" ref="BA582:BA591" si="717">IF(P582="C","C",P582/$AJ582)</f>
        <v>5.9574243193893468E-3</v>
      </c>
      <c r="BB582" s="26">
        <f t="shared" ref="BB582:BB591" si="718">IF(Q582="C","C",Q582/$AJ582)</f>
        <v>6.3824793954677401E-3</v>
      </c>
      <c r="BC582" s="26">
        <f t="shared" ref="BC582:BC591" si="719">IF(R582="C","C",R582/$AJ582)</f>
        <v>7.2487927324871443E-2</v>
      </c>
      <c r="BD582" s="26">
        <f t="shared" ref="BD582:BD591" si="720">IF(S582="C","C",S582/$AJ582)</f>
        <v>6.223576459355238E-2</v>
      </c>
      <c r="BE582" s="26">
        <f t="shared" ref="BE582:BE591" si="721">IF(T582="C","C",T582/$AJ582)</f>
        <v>2.1495880035046332E-2</v>
      </c>
      <c r="BF582" s="26">
        <f t="shared" ref="BF582:BF591" si="722">IF(U582="C","C",U582/$AJ582)</f>
        <v>3.8151172356757787E-2</v>
      </c>
      <c r="BG582" s="26">
        <f t="shared" ref="BG582:BG591" si="723">IF(V582="C","C",V582/$AJ582)</f>
        <v>0.1252122372427458</v>
      </c>
      <c r="BH582" s="26">
        <f t="shared" ref="BH582:BH591" si="724">IF(W582="C","C",W582/$AJ582)</f>
        <v>9.5282447277824141E-3</v>
      </c>
      <c r="BI582" s="26">
        <f t="shared" ref="BI582:BI591" si="725">IF(X582="C","C",X582/$AJ582)</f>
        <v>1.29496807473588E-2</v>
      </c>
      <c r="BJ582" s="26">
        <f t="shared" ref="BJ582:BJ591" si="726">IF(Y582="C","C",Y582/$AJ582)</f>
        <v>8.4967078630732648E-3</v>
      </c>
      <c r="BK582" s="26">
        <f t="shared" ref="BK582:BK591" si="727">IF(Z582="C","C",Z582/$AJ582)</f>
        <v>0.15618680781441036</v>
      </c>
      <c r="BL582" s="26">
        <f t="shared" ref="BL582:BL591" si="728">IF(AA582="C","C",AA582/$AJ582)</f>
        <v>3.8354190762483656E-2</v>
      </c>
      <c r="BM582" s="26">
        <f t="shared" ref="BM582:BM591" si="729">IF(AB582="C","C",AB582/$AJ582)</f>
        <v>1.7942194894782236E-2</v>
      </c>
      <c r="BN582" s="26">
        <f t="shared" ref="BN582:BN591" si="730">IF(AC582="C","C",AC582/$AJ582)</f>
        <v>7.2256130456005888E-2</v>
      </c>
      <c r="BO582" s="26">
        <f t="shared" ref="BO582:BO591" si="731">IF(AD582="C","C",AD582/$AJ582)</f>
        <v>8.8821258628752984E-3</v>
      </c>
      <c r="BP582" s="26">
        <f t="shared" ref="BP582:BP591" si="732">IF(AE582="C","C",AE582/$AJ582)</f>
        <v>1.0413723830820799E-2</v>
      </c>
      <c r="BQ582" s="26">
        <f t="shared" ref="BQ582:BQ591" si="733">IF(AF582="C","C",AF582/$AJ582)</f>
        <v>2.7236477307726756E-2</v>
      </c>
      <c r="BR582" s="26">
        <f t="shared" ref="BR582:BR591" si="734">IF(AG582="C","C",AG582/$AJ582)</f>
        <v>2.459538642006777E-3</v>
      </c>
      <c r="BS582" s="26">
        <f t="shared" ref="BS582:BS591" si="735">IF(AH582="C","C",AH582/$AJ582)</f>
        <v>1.2435654086764588E-2</v>
      </c>
      <c r="BT582" s="26">
        <f t="shared" ref="BT582:BT591" si="736">IF(AI582="C","C",AI582/$AJ582)</f>
        <v>1.4269065010014717E-2</v>
      </c>
      <c r="BU582" s="26">
        <f t="shared" ref="BU582:BU591" si="737">IF(AJ582="C","C",AJ582/$AJ582)</f>
        <v>1</v>
      </c>
    </row>
    <row r="583" spans="1:73">
      <c r="A583" s="2" t="str">
        <f>"YE "&amp;TEXT(A111,"mmm-yy")</f>
        <v>YE Nov-09</v>
      </c>
      <c r="B583" s="9">
        <f t="shared" ref="B583:AJ583" si="738">IF(OR(B100="C",B101="C",B102="C",B103="C",B104="C",B105="C",B106="C",B107="C",B108="C",B109="C",B110="C",B111="C"),"C",SUM(B100:B111))</f>
        <v>1617633</v>
      </c>
      <c r="C583" s="9">
        <f t="shared" si="738"/>
        <v>5443933</v>
      </c>
      <c r="D583" s="9">
        <f t="shared" si="738"/>
        <v>677929</v>
      </c>
      <c r="E583" s="9">
        <f t="shared" si="738"/>
        <v>1029113</v>
      </c>
      <c r="F583" s="9">
        <f t="shared" si="738"/>
        <v>973721</v>
      </c>
      <c r="G583" s="9">
        <f t="shared" si="738"/>
        <v>1700003</v>
      </c>
      <c r="H583" s="9">
        <f t="shared" si="738"/>
        <v>978365</v>
      </c>
      <c r="I583" s="9">
        <f t="shared" si="738"/>
        <v>260576</v>
      </c>
      <c r="J583" s="9">
        <f t="shared" si="738"/>
        <v>368603</v>
      </c>
      <c r="K583" s="9">
        <f t="shared" si="738"/>
        <v>547178</v>
      </c>
      <c r="L583" s="9">
        <f t="shared" si="738"/>
        <v>1048663</v>
      </c>
      <c r="M583" s="9">
        <f t="shared" si="738"/>
        <v>410806</v>
      </c>
      <c r="N583" s="9">
        <f t="shared" si="738"/>
        <v>509280</v>
      </c>
      <c r="O583" s="9">
        <f t="shared" si="738"/>
        <v>184416</v>
      </c>
      <c r="P583" s="9">
        <f t="shared" si="738"/>
        <v>190399</v>
      </c>
      <c r="Q583" s="9">
        <f t="shared" si="738"/>
        <v>202597</v>
      </c>
      <c r="R583" s="9">
        <f t="shared" si="738"/>
        <v>2306808</v>
      </c>
      <c r="S583" s="9">
        <f t="shared" si="738"/>
        <v>1981088</v>
      </c>
      <c r="T583" s="9">
        <f t="shared" si="738"/>
        <v>688067</v>
      </c>
      <c r="U583" s="9">
        <f t="shared" si="738"/>
        <v>1219297</v>
      </c>
      <c r="V583" s="9">
        <f t="shared" si="738"/>
        <v>3993155</v>
      </c>
      <c r="W583" s="9">
        <f t="shared" si="738"/>
        <v>302713</v>
      </c>
      <c r="X583" s="9">
        <f t="shared" si="738"/>
        <v>413767</v>
      </c>
      <c r="Y583" s="9">
        <f t="shared" si="738"/>
        <v>269075</v>
      </c>
      <c r="Z583" s="9">
        <f t="shared" si="738"/>
        <v>4978708</v>
      </c>
      <c r="AA583" s="9">
        <f t="shared" si="738"/>
        <v>1223983</v>
      </c>
      <c r="AB583" s="9">
        <f t="shared" si="738"/>
        <v>577295</v>
      </c>
      <c r="AC583" s="9">
        <f t="shared" si="738"/>
        <v>2319736</v>
      </c>
      <c r="AD583" s="9">
        <f t="shared" si="738"/>
        <v>285476</v>
      </c>
      <c r="AE583" s="9">
        <f t="shared" si="738"/>
        <v>333307</v>
      </c>
      <c r="AF583" s="9">
        <f t="shared" si="738"/>
        <v>864841</v>
      </c>
      <c r="AG583" s="9">
        <f t="shared" si="738"/>
        <v>78307</v>
      </c>
      <c r="AH583" s="9">
        <f t="shared" si="738"/>
        <v>398161</v>
      </c>
      <c r="AI583" s="9">
        <f t="shared" si="738"/>
        <v>459181</v>
      </c>
      <c r="AJ583" s="9">
        <f t="shared" si="738"/>
        <v>31876373</v>
      </c>
      <c r="AL583" s="1" t="str">
        <f t="shared" si="702"/>
        <v>YE Nov-09</v>
      </c>
      <c r="AM583" s="26">
        <f t="shared" si="703"/>
        <v>5.0747084682438617E-2</v>
      </c>
      <c r="AN583" s="26">
        <f t="shared" si="704"/>
        <v>0.170782698520939</v>
      </c>
      <c r="AO583" s="26">
        <f t="shared" si="705"/>
        <v>2.1267444699558508E-2</v>
      </c>
      <c r="AP583" s="26">
        <f t="shared" si="706"/>
        <v>3.2284507399885178E-2</v>
      </c>
      <c r="AQ583" s="26">
        <f t="shared" si="707"/>
        <v>3.054679401574326E-2</v>
      </c>
      <c r="AR583" s="26">
        <f t="shared" si="708"/>
        <v>5.3331130238688074E-2</v>
      </c>
      <c r="AS583" s="26">
        <f t="shared" si="709"/>
        <v>3.0692481857957931E-2</v>
      </c>
      <c r="AT583" s="26">
        <f t="shared" si="710"/>
        <v>8.1745812172545479E-3</v>
      </c>
      <c r="AU583" s="26">
        <f t="shared" si="711"/>
        <v>1.1563517593422563E-2</v>
      </c>
      <c r="AV583" s="26">
        <f t="shared" si="712"/>
        <v>1.7165629226386578E-2</v>
      </c>
      <c r="AW583" s="26">
        <f t="shared" si="713"/>
        <v>3.2897814315323765E-2</v>
      </c>
      <c r="AX583" s="26">
        <f t="shared" si="714"/>
        <v>1.2887476250826906E-2</v>
      </c>
      <c r="AY583" s="26">
        <f t="shared" si="715"/>
        <v>1.5976723575169608E-2</v>
      </c>
      <c r="AZ583" s="26">
        <f t="shared" si="716"/>
        <v>5.7853507988502957E-3</v>
      </c>
      <c r="BA583" s="26">
        <f t="shared" si="717"/>
        <v>5.9730446748129089E-3</v>
      </c>
      <c r="BB583" s="26">
        <f t="shared" si="718"/>
        <v>6.3557105446093252E-3</v>
      </c>
      <c r="BC583" s="26">
        <f t="shared" si="719"/>
        <v>7.2367329871563496E-2</v>
      </c>
      <c r="BD583" s="26">
        <f t="shared" si="720"/>
        <v>6.2149103349995308E-2</v>
      </c>
      <c r="BE583" s="26">
        <f t="shared" si="721"/>
        <v>2.1585485902050401E-2</v>
      </c>
      <c r="BF583" s="26">
        <f t="shared" si="722"/>
        <v>3.8250807267188144E-2</v>
      </c>
      <c r="BG583" s="26">
        <f t="shared" si="723"/>
        <v>0.12527005503417846</v>
      </c>
      <c r="BH583" s="26">
        <f t="shared" si="724"/>
        <v>9.4964693756093271E-3</v>
      </c>
      <c r="BI583" s="26">
        <f t="shared" si="725"/>
        <v>1.2980366367277733E-2</v>
      </c>
      <c r="BJ583" s="26">
        <f t="shared" si="726"/>
        <v>8.4412050266823024E-3</v>
      </c>
      <c r="BK583" s="26">
        <f t="shared" si="727"/>
        <v>0.15618803306135237</v>
      </c>
      <c r="BL583" s="26">
        <f t="shared" si="728"/>
        <v>3.8397812699707087E-2</v>
      </c>
      <c r="BM583" s="26">
        <f t="shared" si="729"/>
        <v>1.8110435588139216E-2</v>
      </c>
      <c r="BN583" s="26">
        <f t="shared" si="730"/>
        <v>7.2772896715695978E-2</v>
      </c>
      <c r="BO583" s="26">
        <f t="shared" si="731"/>
        <v>8.9557240404985854E-3</v>
      </c>
      <c r="BP583" s="26">
        <f t="shared" si="732"/>
        <v>1.0456239798674711E-2</v>
      </c>
      <c r="BQ583" s="26">
        <f t="shared" si="733"/>
        <v>2.7131098007919532E-2</v>
      </c>
      <c r="BR583" s="26">
        <f t="shared" si="734"/>
        <v>2.4565843799104745E-3</v>
      </c>
      <c r="BS583" s="26">
        <f t="shared" si="735"/>
        <v>1.2490787455649362E-2</v>
      </c>
      <c r="BT583" s="26">
        <f t="shared" si="736"/>
        <v>1.4405057940563062E-2</v>
      </c>
      <c r="BU583" s="26">
        <f t="shared" si="737"/>
        <v>1</v>
      </c>
    </row>
    <row r="584" spans="1:73">
      <c r="A584" s="2" t="str">
        <f>"YE "&amp;TEXT(A112,"mmm-yy")</f>
        <v>YE Dec-09</v>
      </c>
      <c r="B584" s="9">
        <f t="shared" ref="B584:AJ584" si="739">IF(OR(B101="C",B102="C",B103="C",B104="C",B105="C",B106="C",B107="C",B108="C",B109="C",B110="C",B111="C",B112="C"),"C",SUM(B101:B112))</f>
        <v>1633984</v>
      </c>
      <c r="C584" s="9">
        <f t="shared" si="739"/>
        <v>5447674</v>
      </c>
      <c r="D584" s="9">
        <f t="shared" si="739"/>
        <v>686419</v>
      </c>
      <c r="E584" s="9">
        <f t="shared" si="739"/>
        <v>1021327</v>
      </c>
      <c r="F584" s="9">
        <f t="shared" si="739"/>
        <v>987917</v>
      </c>
      <c r="G584" s="9">
        <f t="shared" si="739"/>
        <v>1716160</v>
      </c>
      <c r="H584" s="9">
        <f t="shared" si="739"/>
        <v>980827</v>
      </c>
      <c r="I584" s="9">
        <f t="shared" si="739"/>
        <v>256915</v>
      </c>
      <c r="J584" s="9">
        <f t="shared" si="739"/>
        <v>364521</v>
      </c>
      <c r="K584" s="9">
        <f t="shared" si="739"/>
        <v>555392</v>
      </c>
      <c r="L584" s="9">
        <f t="shared" si="739"/>
        <v>1037847</v>
      </c>
      <c r="M584" s="9">
        <f t="shared" si="739"/>
        <v>412044</v>
      </c>
      <c r="N584" s="9">
        <f t="shared" si="739"/>
        <v>510196</v>
      </c>
      <c r="O584" s="9">
        <f t="shared" si="739"/>
        <v>185140</v>
      </c>
      <c r="P584" s="9">
        <f t="shared" si="739"/>
        <v>188991</v>
      </c>
      <c r="Q584" s="9">
        <f t="shared" si="739"/>
        <v>203868</v>
      </c>
      <c r="R584" s="9">
        <f t="shared" si="739"/>
        <v>2312670</v>
      </c>
      <c r="S584" s="9">
        <f t="shared" si="739"/>
        <v>1990165</v>
      </c>
      <c r="T584" s="9">
        <f t="shared" si="739"/>
        <v>691330</v>
      </c>
      <c r="U584" s="9">
        <f t="shared" si="739"/>
        <v>1224981</v>
      </c>
      <c r="V584" s="9">
        <f t="shared" si="739"/>
        <v>4007718</v>
      </c>
      <c r="W584" s="9">
        <f t="shared" si="739"/>
        <v>299893</v>
      </c>
      <c r="X584" s="9">
        <f t="shared" si="739"/>
        <v>417988</v>
      </c>
      <c r="Y584" s="9">
        <f t="shared" si="739"/>
        <v>271533</v>
      </c>
      <c r="Z584" s="9">
        <f t="shared" si="739"/>
        <v>4997130</v>
      </c>
      <c r="AA584" s="9">
        <f t="shared" si="739"/>
        <v>1233081</v>
      </c>
      <c r="AB584" s="9">
        <f t="shared" si="739"/>
        <v>592228</v>
      </c>
      <c r="AC584" s="9">
        <f t="shared" si="739"/>
        <v>2343301</v>
      </c>
      <c r="AD584" s="9">
        <f t="shared" si="739"/>
        <v>295024</v>
      </c>
      <c r="AE584" s="9">
        <f t="shared" si="739"/>
        <v>331865</v>
      </c>
      <c r="AF584" s="9">
        <f t="shared" si="739"/>
        <v>860650</v>
      </c>
      <c r="AG584" s="9">
        <f t="shared" si="739"/>
        <v>80992</v>
      </c>
      <c r="AH584" s="9">
        <f t="shared" si="739"/>
        <v>404850</v>
      </c>
      <c r="AI584" s="9">
        <f t="shared" si="739"/>
        <v>456348</v>
      </c>
      <c r="AJ584" s="9">
        <f t="shared" si="739"/>
        <v>32013662</v>
      </c>
      <c r="AL584" s="1" t="str">
        <f t="shared" si="702"/>
        <v>YE Dec-09</v>
      </c>
      <c r="AM584" s="26">
        <f t="shared" si="703"/>
        <v>5.1040209020761201E-2</v>
      </c>
      <c r="AN584" s="26">
        <f t="shared" si="704"/>
        <v>0.1701671617573772</v>
      </c>
      <c r="AO584" s="26">
        <f t="shared" si="705"/>
        <v>2.1441439595382746E-2</v>
      </c>
      <c r="AP584" s="26">
        <f t="shared" si="706"/>
        <v>3.1902848227734773E-2</v>
      </c>
      <c r="AQ584" s="26">
        <f t="shared" si="707"/>
        <v>3.0859231286942432E-2</v>
      </c>
      <c r="AR584" s="26">
        <f t="shared" si="708"/>
        <v>5.3607113113145255E-2</v>
      </c>
      <c r="AS584" s="26">
        <f t="shared" si="709"/>
        <v>3.0637763339914064E-2</v>
      </c>
      <c r="AT584" s="26">
        <f t="shared" si="710"/>
        <v>8.0251675050483137E-3</v>
      </c>
      <c r="AU584" s="26">
        <f t="shared" si="711"/>
        <v>1.1386419960328187E-2</v>
      </c>
      <c r="AV584" s="26">
        <f t="shared" si="712"/>
        <v>1.7348593234975743E-2</v>
      </c>
      <c r="AW584" s="26">
        <f t="shared" si="713"/>
        <v>3.2418877915310035E-2</v>
      </c>
      <c r="AX584" s="26">
        <f t="shared" si="714"/>
        <v>1.2870879938696173E-2</v>
      </c>
      <c r="AY584" s="26">
        <f t="shared" si="715"/>
        <v>1.5936820973495629E-2</v>
      </c>
      <c r="AZ584" s="26">
        <f t="shared" si="716"/>
        <v>5.7831559538549506E-3</v>
      </c>
      <c r="BA584" s="26">
        <f t="shared" si="717"/>
        <v>5.9034483465215566E-3</v>
      </c>
      <c r="BB584" s="26">
        <f t="shared" si="718"/>
        <v>6.3681561953143626E-3</v>
      </c>
      <c r="BC584" s="26">
        <f t="shared" si="719"/>
        <v>7.2240095494229939E-2</v>
      </c>
      <c r="BD584" s="26">
        <f t="shared" si="720"/>
        <v>6.2166115204190013E-2</v>
      </c>
      <c r="BE584" s="26">
        <f t="shared" si="721"/>
        <v>2.1594842851779969E-2</v>
      </c>
      <c r="BF584" s="26">
        <f t="shared" si="722"/>
        <v>3.8264319776975218E-2</v>
      </c>
      <c r="BG584" s="26">
        <f t="shared" si="723"/>
        <v>0.1251877401591858</v>
      </c>
      <c r="BH584" s="26">
        <f t="shared" si="724"/>
        <v>9.3676568460053095E-3</v>
      </c>
      <c r="BI584" s="26">
        <f t="shared" si="725"/>
        <v>1.3056550668898798E-2</v>
      </c>
      <c r="BJ584" s="26">
        <f t="shared" si="726"/>
        <v>8.4817850578918462E-3</v>
      </c>
      <c r="BK584" s="26">
        <f t="shared" si="727"/>
        <v>0.15609367025865395</v>
      </c>
      <c r="BL584" s="26">
        <f t="shared" si="728"/>
        <v>3.8517336754539361E-2</v>
      </c>
      <c r="BM584" s="26">
        <f t="shared" si="729"/>
        <v>1.8499226986278546E-2</v>
      </c>
      <c r="BN584" s="26">
        <f t="shared" si="730"/>
        <v>7.3196905746053045E-2</v>
      </c>
      <c r="BO584" s="26">
        <f t="shared" si="731"/>
        <v>9.2155655294917527E-3</v>
      </c>
      <c r="BP584" s="26">
        <f t="shared" si="732"/>
        <v>1.036635546411404E-2</v>
      </c>
      <c r="BQ584" s="26">
        <f t="shared" si="733"/>
        <v>2.6883834782787424E-2</v>
      </c>
      <c r="BR584" s="26">
        <f t="shared" si="734"/>
        <v>2.5299198823302378E-3</v>
      </c>
      <c r="BS584" s="26">
        <f t="shared" si="735"/>
        <v>1.264616337862254E-2</v>
      </c>
      <c r="BT584" s="26">
        <f t="shared" si="736"/>
        <v>1.4254789095980335E-2</v>
      </c>
      <c r="BU584" s="26">
        <f t="shared" si="737"/>
        <v>1</v>
      </c>
    </row>
    <row r="585" spans="1:73">
      <c r="A585" s="2" t="str">
        <f>"YE "&amp;TEXT(A113,"mmm-yy")</f>
        <v>YE Jan-10</v>
      </c>
      <c r="B585" s="9">
        <f t="shared" ref="B585:AJ585" si="740">IF(OR(B102="C",B103="C",B104="C",B105="C",B106="C",B107="C",B108="C",B109="C",B110="C",B111="C",B112="C",B113="C"),"C",SUM(B102:B113))</f>
        <v>1653140</v>
      </c>
      <c r="C585" s="9">
        <f t="shared" si="740"/>
        <v>5460550</v>
      </c>
      <c r="D585" s="9">
        <f t="shared" si="740"/>
        <v>711242</v>
      </c>
      <c r="E585" s="9">
        <f t="shared" si="740"/>
        <v>1031581</v>
      </c>
      <c r="F585" s="9">
        <f t="shared" si="740"/>
        <v>999068</v>
      </c>
      <c r="G585" s="9">
        <f t="shared" si="740"/>
        <v>1734290</v>
      </c>
      <c r="H585" s="9">
        <f t="shared" si="740"/>
        <v>987166</v>
      </c>
      <c r="I585" s="9">
        <f t="shared" si="740"/>
        <v>237693</v>
      </c>
      <c r="J585" s="9">
        <f t="shared" si="740"/>
        <v>367942</v>
      </c>
      <c r="K585" s="9">
        <f t="shared" si="740"/>
        <v>551643</v>
      </c>
      <c r="L585" s="9">
        <f t="shared" si="740"/>
        <v>1043322</v>
      </c>
      <c r="M585" s="9">
        <f t="shared" si="740"/>
        <v>411439</v>
      </c>
      <c r="N585" s="9">
        <f t="shared" si="740"/>
        <v>511551</v>
      </c>
      <c r="O585" s="9">
        <f t="shared" si="740"/>
        <v>182835</v>
      </c>
      <c r="P585" s="9">
        <f t="shared" si="740"/>
        <v>189711</v>
      </c>
      <c r="Q585" s="9">
        <f t="shared" si="740"/>
        <v>201252</v>
      </c>
      <c r="R585" s="9">
        <f t="shared" si="740"/>
        <v>2332439</v>
      </c>
      <c r="S585" s="9">
        <f t="shared" si="740"/>
        <v>2013539</v>
      </c>
      <c r="T585" s="9">
        <f t="shared" si="740"/>
        <v>694313</v>
      </c>
      <c r="U585" s="9">
        <f t="shared" si="740"/>
        <v>1252307</v>
      </c>
      <c r="V585" s="9">
        <f t="shared" si="740"/>
        <v>4032263</v>
      </c>
      <c r="W585" s="9">
        <f t="shared" si="740"/>
        <v>298646</v>
      </c>
      <c r="X585" s="9">
        <f t="shared" si="740"/>
        <v>422227</v>
      </c>
      <c r="Y585" s="9">
        <f t="shared" si="740"/>
        <v>269844</v>
      </c>
      <c r="Z585" s="9">
        <f t="shared" si="740"/>
        <v>5022979</v>
      </c>
      <c r="AA585" s="9">
        <f t="shared" si="740"/>
        <v>1233495</v>
      </c>
      <c r="AB585" s="9">
        <f t="shared" si="740"/>
        <v>591221</v>
      </c>
      <c r="AC585" s="9">
        <f t="shared" si="740"/>
        <v>2376594</v>
      </c>
      <c r="AD585" s="9">
        <f t="shared" si="740"/>
        <v>301814</v>
      </c>
      <c r="AE585" s="9">
        <f t="shared" si="740"/>
        <v>316446</v>
      </c>
      <c r="AF585" s="9">
        <f t="shared" si="740"/>
        <v>856823</v>
      </c>
      <c r="AG585" s="9">
        <f t="shared" si="740"/>
        <v>83765</v>
      </c>
      <c r="AH585" s="9">
        <f t="shared" si="740"/>
        <v>411977</v>
      </c>
      <c r="AI585" s="9">
        <f t="shared" si="740"/>
        <v>452776</v>
      </c>
      <c r="AJ585" s="9">
        <f t="shared" si="740"/>
        <v>32201363</v>
      </c>
      <c r="AL585" s="1" t="str">
        <f t="shared" si="702"/>
        <v>YE Jan-10</v>
      </c>
      <c r="AM585" s="26">
        <f t="shared" si="703"/>
        <v>5.1337578474550907E-2</v>
      </c>
      <c r="AN585" s="26">
        <f t="shared" si="704"/>
        <v>0.16957512015873366</v>
      </c>
      <c r="AO585" s="26">
        <f t="shared" si="705"/>
        <v>2.2087325930893048E-2</v>
      </c>
      <c r="AP585" s="26">
        <f t="shared" si="706"/>
        <v>3.2035320989363091E-2</v>
      </c>
      <c r="AQ585" s="26">
        <f t="shared" si="707"/>
        <v>3.1025643231312912E-2</v>
      </c>
      <c r="AR585" s="26">
        <f t="shared" si="708"/>
        <v>5.3857658137017365E-2</v>
      </c>
      <c r="AS585" s="26">
        <f t="shared" si="709"/>
        <v>3.0656031547484495E-2</v>
      </c>
      <c r="AT585" s="26">
        <f t="shared" si="710"/>
        <v>7.3814577351896567E-3</v>
      </c>
      <c r="AU585" s="26">
        <f t="shared" si="711"/>
        <v>1.142628652085317E-2</v>
      </c>
      <c r="AV585" s="26">
        <f t="shared" si="712"/>
        <v>1.7131045043031253E-2</v>
      </c>
      <c r="AW585" s="26">
        <f t="shared" si="713"/>
        <v>3.2399932884828508E-2</v>
      </c>
      <c r="AX585" s="26">
        <f t="shared" si="714"/>
        <v>1.2777067852686856E-2</v>
      </c>
      <c r="AY585" s="26">
        <f t="shared" si="715"/>
        <v>1.5886004576887009E-2</v>
      </c>
      <c r="AZ585" s="26">
        <f t="shared" si="716"/>
        <v>5.6778652506106649E-3</v>
      </c>
      <c r="BA585" s="26">
        <f t="shared" si="717"/>
        <v>5.891396584672518E-3</v>
      </c>
      <c r="BB585" s="26">
        <f t="shared" si="718"/>
        <v>6.2497975629168248E-3</v>
      </c>
      <c r="BC585" s="26">
        <f t="shared" si="719"/>
        <v>7.2432927761473948E-2</v>
      </c>
      <c r="BD585" s="26">
        <f t="shared" si="720"/>
        <v>6.2529620252409809E-2</v>
      </c>
      <c r="BE585" s="26">
        <f t="shared" si="721"/>
        <v>2.1561602842711969E-2</v>
      </c>
      <c r="BF585" s="26">
        <f t="shared" si="722"/>
        <v>3.8889875562099656E-2</v>
      </c>
      <c r="BG585" s="26">
        <f t="shared" si="723"/>
        <v>0.12522025853377697</v>
      </c>
      <c r="BH585" s="26">
        <f t="shared" si="724"/>
        <v>9.2743279220820554E-3</v>
      </c>
      <c r="BI585" s="26">
        <f t="shared" si="725"/>
        <v>1.3112084727593674E-2</v>
      </c>
      <c r="BJ585" s="26">
        <f t="shared" si="726"/>
        <v>8.3798937330696217E-3</v>
      </c>
      <c r="BK585" s="26">
        <f t="shared" si="727"/>
        <v>0.15598653386193623</v>
      </c>
      <c r="BL585" s="26">
        <f t="shared" si="728"/>
        <v>3.8305676688281796E-2</v>
      </c>
      <c r="BM585" s="26">
        <f t="shared" si="729"/>
        <v>1.8360123451917239E-2</v>
      </c>
      <c r="BN585" s="26">
        <f t="shared" si="730"/>
        <v>7.3804143010965093E-2</v>
      </c>
      <c r="BO585" s="26">
        <f t="shared" si="731"/>
        <v>9.37270885086448E-3</v>
      </c>
      <c r="BP585" s="26">
        <f t="shared" si="732"/>
        <v>9.8270995547610832E-3</v>
      </c>
      <c r="BQ585" s="26">
        <f t="shared" si="733"/>
        <v>2.6608283630727061E-2</v>
      </c>
      <c r="BR585" s="26">
        <f t="shared" si="734"/>
        <v>2.6012874051325094E-3</v>
      </c>
      <c r="BS585" s="26">
        <f t="shared" si="735"/>
        <v>1.279377522001165E-2</v>
      </c>
      <c r="BT585" s="26">
        <f t="shared" si="736"/>
        <v>1.4060771278532527E-2</v>
      </c>
      <c r="BU585" s="26">
        <f t="shared" si="737"/>
        <v>1</v>
      </c>
    </row>
    <row r="586" spans="1:73">
      <c r="A586" s="2" t="str">
        <f>"YE "&amp;TEXT(A114,"mmm-yy")</f>
        <v>YE Feb-10</v>
      </c>
      <c r="B586" s="9">
        <f t="shared" ref="B586:AJ586" si="741">IF(OR(B103="C",B104="C",B105="C",B106="C",B107="C",B108="C",B109="C",B110="C",B111="C",B112="C",B113="C",B114="C"),"C",SUM(B103:B114))</f>
        <v>1654915</v>
      </c>
      <c r="C586" s="9">
        <f t="shared" si="741"/>
        <v>5468746</v>
      </c>
      <c r="D586" s="9">
        <f t="shared" si="741"/>
        <v>710977</v>
      </c>
      <c r="E586" s="9">
        <f t="shared" si="741"/>
        <v>1036585</v>
      </c>
      <c r="F586" s="9">
        <f t="shared" si="741"/>
        <v>997896</v>
      </c>
      <c r="G586" s="9">
        <f t="shared" si="741"/>
        <v>1738974</v>
      </c>
      <c r="H586" s="9">
        <f t="shared" si="741"/>
        <v>986118</v>
      </c>
      <c r="I586" s="9">
        <f t="shared" si="741"/>
        <v>236879</v>
      </c>
      <c r="J586" s="9">
        <f t="shared" si="741"/>
        <v>364264</v>
      </c>
      <c r="K586" s="9">
        <f t="shared" si="741"/>
        <v>549444</v>
      </c>
      <c r="L586" s="9">
        <f t="shared" si="741"/>
        <v>1042117</v>
      </c>
      <c r="M586" s="9">
        <f t="shared" si="741"/>
        <v>411962</v>
      </c>
      <c r="N586" s="9">
        <f t="shared" si="741"/>
        <v>509424</v>
      </c>
      <c r="O586" s="9">
        <f t="shared" si="741"/>
        <v>179172</v>
      </c>
      <c r="P586" s="9">
        <f t="shared" si="741"/>
        <v>189284</v>
      </c>
      <c r="Q586" s="9">
        <f t="shared" si="741"/>
        <v>200748</v>
      </c>
      <c r="R586" s="9">
        <f t="shared" si="741"/>
        <v>2348523</v>
      </c>
      <c r="S586" s="9">
        <f t="shared" si="741"/>
        <v>2028362</v>
      </c>
      <c r="T586" s="9">
        <f t="shared" si="741"/>
        <v>691278</v>
      </c>
      <c r="U586" s="9">
        <f t="shared" si="741"/>
        <v>1248735</v>
      </c>
      <c r="V586" s="9">
        <f t="shared" si="741"/>
        <v>4037432</v>
      </c>
      <c r="W586" s="9">
        <f t="shared" si="741"/>
        <v>296848</v>
      </c>
      <c r="X586" s="9">
        <f t="shared" si="741"/>
        <v>425713</v>
      </c>
      <c r="Y586" s="9">
        <f t="shared" si="741"/>
        <v>266448</v>
      </c>
      <c r="Z586" s="9">
        <f t="shared" si="741"/>
        <v>5026440</v>
      </c>
      <c r="AA586" s="9">
        <f t="shared" si="741"/>
        <v>1236400</v>
      </c>
      <c r="AB586" s="9">
        <f t="shared" si="741"/>
        <v>591649</v>
      </c>
      <c r="AC586" s="9">
        <f t="shared" si="741"/>
        <v>2395530</v>
      </c>
      <c r="AD586" s="9">
        <f t="shared" si="741"/>
        <v>305803</v>
      </c>
      <c r="AE586" s="9">
        <f t="shared" si="741"/>
        <v>313920</v>
      </c>
      <c r="AF586" s="9">
        <f t="shared" si="741"/>
        <v>858410</v>
      </c>
      <c r="AG586" s="9">
        <f t="shared" si="741"/>
        <v>84977</v>
      </c>
      <c r="AH586" s="9">
        <f t="shared" si="741"/>
        <v>418935</v>
      </c>
      <c r="AI586" s="9">
        <f t="shared" si="741"/>
        <v>452618</v>
      </c>
      <c r="AJ586" s="9">
        <f t="shared" si="741"/>
        <v>32250715</v>
      </c>
      <c r="AL586" s="1" t="str">
        <f t="shared" si="702"/>
        <v>YE Feb-10</v>
      </c>
      <c r="AM586" s="26">
        <f t="shared" si="703"/>
        <v>5.1314056137980193E-2</v>
      </c>
      <c r="AN586" s="26">
        <f t="shared" si="704"/>
        <v>0.16956975992625281</v>
      </c>
      <c r="AO586" s="26">
        <f t="shared" si="705"/>
        <v>2.2045309693133935E-2</v>
      </c>
      <c r="AP586" s="26">
        <f t="shared" si="706"/>
        <v>3.2141457949071826E-2</v>
      </c>
      <c r="AQ586" s="26">
        <f t="shared" si="707"/>
        <v>3.0941825630842603E-2</v>
      </c>
      <c r="AR586" s="26">
        <f t="shared" si="708"/>
        <v>5.3920478972326658E-2</v>
      </c>
      <c r="AS586" s="26">
        <f t="shared" si="709"/>
        <v>3.0576624425225921E-2</v>
      </c>
      <c r="AT586" s="26">
        <f t="shared" si="710"/>
        <v>7.3449224304019305E-3</v>
      </c>
      <c r="AU586" s="26">
        <f t="shared" si="711"/>
        <v>1.1294757341038795E-2</v>
      </c>
      <c r="AV586" s="26">
        <f t="shared" si="712"/>
        <v>1.7036645544137547E-2</v>
      </c>
      <c r="AW586" s="26">
        <f t="shared" si="713"/>
        <v>3.2312989029855618E-2</v>
      </c>
      <c r="AX586" s="26">
        <f t="shared" si="714"/>
        <v>1.2773732303299323E-2</v>
      </c>
      <c r="AY586" s="26">
        <f t="shared" si="715"/>
        <v>1.5795742823066092E-2</v>
      </c>
      <c r="AZ586" s="26">
        <f t="shared" si="716"/>
        <v>5.5555977596155621E-3</v>
      </c>
      <c r="BA586" s="26">
        <f t="shared" si="717"/>
        <v>5.8691411957843415E-3</v>
      </c>
      <c r="BB586" s="26">
        <f t="shared" si="718"/>
        <v>6.2246061831497381E-3</v>
      </c>
      <c r="BC586" s="26">
        <f t="shared" si="719"/>
        <v>7.2820804127908478E-2</v>
      </c>
      <c r="BD586" s="26">
        <f t="shared" si="720"/>
        <v>6.2893551352272342E-2</v>
      </c>
      <c r="BE586" s="26">
        <f t="shared" si="721"/>
        <v>2.1434501529656008E-2</v>
      </c>
      <c r="BF586" s="26">
        <f t="shared" si="722"/>
        <v>3.8719606681588296E-2</v>
      </c>
      <c r="BG586" s="26">
        <f t="shared" si="723"/>
        <v>0.12518891441631605</v>
      </c>
      <c r="BH586" s="26">
        <f t="shared" si="724"/>
        <v>9.2043850810749461E-3</v>
      </c>
      <c r="BI586" s="26">
        <f t="shared" si="725"/>
        <v>1.3200110447163729E-2</v>
      </c>
      <c r="BJ586" s="26">
        <f t="shared" si="726"/>
        <v>8.2617703204409584E-3</v>
      </c>
      <c r="BK586" s="26">
        <f t="shared" si="727"/>
        <v>0.15585514925793117</v>
      </c>
      <c r="BL586" s="26">
        <f t="shared" si="728"/>
        <v>3.833713454104816E-2</v>
      </c>
      <c r="BM586" s="26">
        <f t="shared" si="729"/>
        <v>1.8345298701129571E-2</v>
      </c>
      <c r="BN586" s="26">
        <f t="shared" si="730"/>
        <v>7.4278353208603279E-2</v>
      </c>
      <c r="BO586" s="26">
        <f t="shared" si="731"/>
        <v>9.4820533436235453E-3</v>
      </c>
      <c r="BP586" s="26">
        <f t="shared" si="732"/>
        <v>9.733737686125718E-3</v>
      </c>
      <c r="BQ586" s="26">
        <f t="shared" si="733"/>
        <v>2.661677423275732E-2</v>
      </c>
      <c r="BR586" s="26">
        <f t="shared" si="734"/>
        <v>2.6348873195524503E-3</v>
      </c>
      <c r="BS586" s="26">
        <f t="shared" si="735"/>
        <v>1.2989944564019744E-2</v>
      </c>
      <c r="BT586" s="26">
        <f t="shared" si="736"/>
        <v>1.4034355517389305E-2</v>
      </c>
      <c r="BU586" s="26">
        <f t="shared" si="737"/>
        <v>1</v>
      </c>
    </row>
    <row r="587" spans="1:73">
      <c r="A587" s="2" t="str">
        <f>"YE "&amp;TEXT(A115,"mmm-yy")</f>
        <v>YE Mar-10</v>
      </c>
      <c r="B587" s="9">
        <f t="shared" ref="B587:AJ587" si="742">IF(OR(B104="C",B105="C",B106="C",B107="C",B108="C",B109="C",B110="C",B111="C",B112="C",B113="C",B114="C",B115="C"),"C",SUM(B104:B115))</f>
        <v>1654495</v>
      </c>
      <c r="C587" s="9">
        <f t="shared" si="742"/>
        <v>5472549</v>
      </c>
      <c r="D587" s="9">
        <f t="shared" si="742"/>
        <v>718148</v>
      </c>
      <c r="E587" s="9">
        <f t="shared" si="742"/>
        <v>1033428</v>
      </c>
      <c r="F587" s="9">
        <f t="shared" si="742"/>
        <v>1009600</v>
      </c>
      <c r="G587" s="9">
        <f t="shared" si="742"/>
        <v>1749101</v>
      </c>
      <c r="H587" s="9">
        <f t="shared" si="742"/>
        <v>983909</v>
      </c>
      <c r="I587" s="9">
        <f t="shared" si="742"/>
        <v>237495</v>
      </c>
      <c r="J587" s="9">
        <f t="shared" si="742"/>
        <v>356062</v>
      </c>
      <c r="K587" s="9">
        <f t="shared" si="742"/>
        <v>550765</v>
      </c>
      <c r="L587" s="9">
        <f t="shared" si="742"/>
        <v>1041388</v>
      </c>
      <c r="M587" s="9">
        <f t="shared" si="742"/>
        <v>411991</v>
      </c>
      <c r="N587" s="9">
        <f t="shared" si="742"/>
        <v>512510</v>
      </c>
      <c r="O587" s="9">
        <f t="shared" si="742"/>
        <v>179614</v>
      </c>
      <c r="P587" s="9">
        <f t="shared" si="742"/>
        <v>192353</v>
      </c>
      <c r="Q587" s="9">
        <f t="shared" si="742"/>
        <v>199603</v>
      </c>
      <c r="R587" s="9">
        <f t="shared" si="742"/>
        <v>2343177</v>
      </c>
      <c r="S587" s="9">
        <f t="shared" si="742"/>
        <v>2029698</v>
      </c>
      <c r="T587" s="9">
        <f t="shared" si="742"/>
        <v>689399</v>
      </c>
      <c r="U587" s="9">
        <f t="shared" si="742"/>
        <v>1257883</v>
      </c>
      <c r="V587" s="9">
        <f t="shared" si="742"/>
        <v>4043049</v>
      </c>
      <c r="W587" s="9">
        <f t="shared" si="742"/>
        <v>294967</v>
      </c>
      <c r="X587" s="9">
        <f t="shared" si="742"/>
        <v>429861</v>
      </c>
      <c r="Y587" s="9">
        <f t="shared" si="742"/>
        <v>263601</v>
      </c>
      <c r="Z587" s="9">
        <f t="shared" si="742"/>
        <v>5031477</v>
      </c>
      <c r="AA587" s="9">
        <f t="shared" si="742"/>
        <v>1240994</v>
      </c>
      <c r="AB587" s="9">
        <f t="shared" si="742"/>
        <v>594401</v>
      </c>
      <c r="AC587" s="9">
        <f t="shared" si="742"/>
        <v>2415077</v>
      </c>
      <c r="AD587" s="9">
        <f t="shared" si="742"/>
        <v>313862</v>
      </c>
      <c r="AE587" s="9">
        <f t="shared" si="742"/>
        <v>313884</v>
      </c>
      <c r="AF587" s="9">
        <f t="shared" si="742"/>
        <v>861582</v>
      </c>
      <c r="AG587" s="9">
        <f t="shared" si="742"/>
        <v>85300</v>
      </c>
      <c r="AH587" s="9">
        <f t="shared" si="742"/>
        <v>424787</v>
      </c>
      <c r="AI587" s="9">
        <f t="shared" si="742"/>
        <v>449874</v>
      </c>
      <c r="AJ587" s="9">
        <f t="shared" si="742"/>
        <v>32324704</v>
      </c>
      <c r="AL587" s="1" t="str">
        <f t="shared" si="702"/>
        <v>YE Mar-10</v>
      </c>
      <c r="AM587" s="26">
        <f t="shared" si="703"/>
        <v>5.1183608672797129E-2</v>
      </c>
      <c r="AN587" s="26">
        <f t="shared" si="704"/>
        <v>0.16929927649144136</v>
      </c>
      <c r="AO587" s="26">
        <f t="shared" si="705"/>
        <v>2.2216692224003042E-2</v>
      </c>
      <c r="AP587" s="26">
        <f t="shared" si="706"/>
        <v>3.1970223145740176E-2</v>
      </c>
      <c r="AQ587" s="26">
        <f t="shared" si="707"/>
        <v>3.1233077957960573E-2</v>
      </c>
      <c r="AR587" s="26">
        <f t="shared" si="708"/>
        <v>5.411034854333082E-2</v>
      </c>
      <c r="AS587" s="26">
        <f t="shared" si="709"/>
        <v>3.0438298831754189E-2</v>
      </c>
      <c r="AT587" s="26">
        <f t="shared" si="710"/>
        <v>7.3471670459843959E-3</v>
      </c>
      <c r="AU587" s="26">
        <f t="shared" si="711"/>
        <v>1.1015166604464499E-2</v>
      </c>
      <c r="AV587" s="26">
        <f t="shared" si="712"/>
        <v>1.7038516423847221E-2</v>
      </c>
      <c r="AW587" s="26">
        <f t="shared" si="713"/>
        <v>3.2216474433919021E-2</v>
      </c>
      <c r="AX587" s="26">
        <f t="shared" si="714"/>
        <v>1.2745391264835712E-2</v>
      </c>
      <c r="AY587" s="26">
        <f t="shared" si="715"/>
        <v>1.5855056244289196E-2</v>
      </c>
      <c r="AZ587" s="26">
        <f t="shared" si="716"/>
        <v>5.5565551350447015E-3</v>
      </c>
      <c r="BA587" s="26">
        <f t="shared" si="717"/>
        <v>5.9506500044052991E-3</v>
      </c>
      <c r="BB587" s="26">
        <f t="shared" si="718"/>
        <v>6.1749366676335229E-3</v>
      </c>
      <c r="BC587" s="26">
        <f t="shared" si="719"/>
        <v>7.248873802525771E-2</v>
      </c>
      <c r="BD587" s="26">
        <f t="shared" si="720"/>
        <v>6.279092300427562E-2</v>
      </c>
      <c r="BE587" s="26">
        <f t="shared" si="721"/>
        <v>2.1327310530051567E-2</v>
      </c>
      <c r="BF587" s="26">
        <f t="shared" si="722"/>
        <v>3.8913983558828566E-2</v>
      </c>
      <c r="BG587" s="26">
        <f t="shared" si="723"/>
        <v>0.12507613372113169</v>
      </c>
      <c r="BH587" s="26">
        <f t="shared" si="724"/>
        <v>9.1251260955088707E-3</v>
      </c>
      <c r="BI587" s="26">
        <f t="shared" si="725"/>
        <v>1.3298219219578933E-2</v>
      </c>
      <c r="BJ587" s="26">
        <f t="shared" si="726"/>
        <v>8.1547846501548778E-3</v>
      </c>
      <c r="BK587" s="26">
        <f t="shared" si="727"/>
        <v>0.15565423275028287</v>
      </c>
      <c r="BL587" s="26">
        <f t="shared" si="728"/>
        <v>3.8391503909826985E-2</v>
      </c>
      <c r="BM587" s="26">
        <f t="shared" si="729"/>
        <v>1.838844371165781E-2</v>
      </c>
      <c r="BN587" s="26">
        <f t="shared" si="730"/>
        <v>7.4713043002652094E-2</v>
      </c>
      <c r="BO587" s="26">
        <f t="shared" si="731"/>
        <v>9.7096635440188407E-3</v>
      </c>
      <c r="BP587" s="26">
        <f t="shared" si="732"/>
        <v>9.7103441380313946E-3</v>
      </c>
      <c r="BQ587" s="26">
        <f t="shared" si="733"/>
        <v>2.6653979569310208E-2</v>
      </c>
      <c r="BR587" s="26">
        <f t="shared" si="734"/>
        <v>2.6388486032230952E-3</v>
      </c>
      <c r="BS587" s="26">
        <f t="shared" si="735"/>
        <v>1.3141249491410656E-2</v>
      </c>
      <c r="BT587" s="26">
        <f t="shared" si="736"/>
        <v>1.3917343218363267E-2</v>
      </c>
      <c r="BU587" s="26">
        <f t="shared" si="737"/>
        <v>1</v>
      </c>
    </row>
    <row r="588" spans="1:73">
      <c r="A588" s="2" t="str">
        <f>"YE "&amp;TEXT(A116,"mmm-yy")</f>
        <v>YE Apr-10</v>
      </c>
      <c r="B588" s="9">
        <f t="shared" ref="B588:AJ588" si="743">IF(OR(B105="C",B106="C",B107="C",B108="C",B109="C",B110="C",B111="C",B112="C",B113="C",B114="C",B115="C",B116="C"),"C",SUM(B105:B116))</f>
        <v>1648670</v>
      </c>
      <c r="C588" s="9">
        <f t="shared" si="743"/>
        <v>5495896</v>
      </c>
      <c r="D588" s="9">
        <f t="shared" si="743"/>
        <v>713049</v>
      </c>
      <c r="E588" s="9">
        <f t="shared" si="743"/>
        <v>1027069</v>
      </c>
      <c r="F588" s="9">
        <f t="shared" si="743"/>
        <v>1027135</v>
      </c>
      <c r="G588" s="9">
        <f t="shared" si="743"/>
        <v>1737341</v>
      </c>
      <c r="H588" s="9">
        <f t="shared" si="743"/>
        <v>977132</v>
      </c>
      <c r="I588" s="9">
        <f t="shared" si="743"/>
        <v>232951</v>
      </c>
      <c r="J588" s="9">
        <f t="shared" si="743"/>
        <v>353899</v>
      </c>
      <c r="K588" s="9">
        <f t="shared" si="743"/>
        <v>554190</v>
      </c>
      <c r="L588" s="9">
        <f t="shared" si="743"/>
        <v>1038179</v>
      </c>
      <c r="M588" s="9">
        <f t="shared" si="743"/>
        <v>414655</v>
      </c>
      <c r="N588" s="9">
        <f t="shared" si="743"/>
        <v>506009</v>
      </c>
      <c r="O588" s="9">
        <f t="shared" si="743"/>
        <v>176913</v>
      </c>
      <c r="P588" s="9">
        <f t="shared" si="743"/>
        <v>193229</v>
      </c>
      <c r="Q588" s="9">
        <f t="shared" si="743"/>
        <v>200044</v>
      </c>
      <c r="R588" s="9">
        <f t="shared" si="743"/>
        <v>2325836</v>
      </c>
      <c r="S588" s="9">
        <f t="shared" si="743"/>
        <v>2017445</v>
      </c>
      <c r="T588" s="9">
        <f t="shared" si="743"/>
        <v>686746</v>
      </c>
      <c r="U588" s="9">
        <f t="shared" si="743"/>
        <v>1258124</v>
      </c>
      <c r="V588" s="9">
        <f t="shared" si="743"/>
        <v>4058488</v>
      </c>
      <c r="W588" s="9">
        <f t="shared" si="743"/>
        <v>295127</v>
      </c>
      <c r="X588" s="9">
        <f t="shared" si="743"/>
        <v>429262</v>
      </c>
      <c r="Y588" s="9">
        <f t="shared" si="743"/>
        <v>260949</v>
      </c>
      <c r="Z588" s="9">
        <f t="shared" si="743"/>
        <v>5043825</v>
      </c>
      <c r="AA588" s="9">
        <f t="shared" si="743"/>
        <v>1239935</v>
      </c>
      <c r="AB588" s="9">
        <f t="shared" si="743"/>
        <v>597937</v>
      </c>
      <c r="AC588" s="9">
        <f t="shared" si="743"/>
        <v>2439865</v>
      </c>
      <c r="AD588" s="9">
        <f t="shared" si="743"/>
        <v>317683</v>
      </c>
      <c r="AE588" s="9">
        <f t="shared" si="743"/>
        <v>316635</v>
      </c>
      <c r="AF588" s="9">
        <f t="shared" si="743"/>
        <v>860613</v>
      </c>
      <c r="AG588" s="9">
        <f t="shared" si="743"/>
        <v>85274</v>
      </c>
      <c r="AH588" s="9">
        <f t="shared" si="743"/>
        <v>428378</v>
      </c>
      <c r="AI588" s="9">
        <f t="shared" si="743"/>
        <v>449147</v>
      </c>
      <c r="AJ588" s="9">
        <f t="shared" si="743"/>
        <v>32346356</v>
      </c>
      <c r="AL588" s="1" t="str">
        <f t="shared" si="702"/>
        <v>YE Apr-10</v>
      </c>
      <c r="AM588" s="26">
        <f t="shared" si="703"/>
        <v>5.0969265286018618E-2</v>
      </c>
      <c r="AN588" s="26">
        <f t="shared" si="704"/>
        <v>0.16990773241968896</v>
      </c>
      <c r="AO588" s="26">
        <f t="shared" si="705"/>
        <v>2.2044183276780854E-2</v>
      </c>
      <c r="AP588" s="26">
        <f t="shared" si="706"/>
        <v>3.1752231997941284E-2</v>
      </c>
      <c r="AQ588" s="26">
        <f t="shared" si="707"/>
        <v>3.1754272413251128E-2</v>
      </c>
      <c r="AR588" s="26">
        <f t="shared" si="708"/>
        <v>5.3710563254791358E-2</v>
      </c>
      <c r="AS588" s="26">
        <f t="shared" si="709"/>
        <v>3.0208410492977941E-2</v>
      </c>
      <c r="AT588" s="26">
        <f t="shared" si="710"/>
        <v>7.201769497621309E-3</v>
      </c>
      <c r="AU588" s="26">
        <f t="shared" si="711"/>
        <v>1.0940923299057241E-2</v>
      </c>
      <c r="AV588" s="26">
        <f t="shared" si="712"/>
        <v>1.7132996372141579E-2</v>
      </c>
      <c r="AW588" s="26">
        <f t="shared" si="713"/>
        <v>3.2095701908431355E-2</v>
      </c>
      <c r="AX588" s="26">
        <f t="shared" si="714"/>
        <v>1.281921833791726E-2</v>
      </c>
      <c r="AY588" s="26">
        <f t="shared" si="715"/>
        <v>1.5643462280573429E-2</v>
      </c>
      <c r="AZ588" s="26">
        <f t="shared" si="716"/>
        <v>5.469333238031511E-3</v>
      </c>
      <c r="BA588" s="26">
        <f t="shared" si="717"/>
        <v>5.9737486349312422E-3</v>
      </c>
      <c r="BB588" s="26">
        <f t="shared" si="718"/>
        <v>6.1844369733641711E-3</v>
      </c>
      <c r="BC588" s="26">
        <f t="shared" si="719"/>
        <v>7.1904111857298544E-2</v>
      </c>
      <c r="BD588" s="26">
        <f t="shared" si="720"/>
        <v>6.2370085829760856E-2</v>
      </c>
      <c r="BE588" s="26">
        <f t="shared" si="721"/>
        <v>2.1231015945041846E-2</v>
      </c>
      <c r="BF588" s="26">
        <f t="shared" si="722"/>
        <v>3.889538592847986E-2</v>
      </c>
      <c r="BG588" s="26">
        <f t="shared" si="723"/>
        <v>0.12546971287894068</v>
      </c>
      <c r="BH588" s="26">
        <f t="shared" si="724"/>
        <v>9.1239643810264136E-3</v>
      </c>
      <c r="BI588" s="26">
        <f t="shared" si="725"/>
        <v>1.3270799344445477E-2</v>
      </c>
      <c r="BJ588" s="26">
        <f t="shared" si="726"/>
        <v>8.0673384043630763E-3</v>
      </c>
      <c r="BK588" s="26">
        <f t="shared" si="727"/>
        <v>0.15593178409339215</v>
      </c>
      <c r="BL588" s="26">
        <f t="shared" si="728"/>
        <v>3.8333066018317485E-2</v>
      </c>
      <c r="BM588" s="26">
        <f t="shared" si="729"/>
        <v>1.8485451653348525E-2</v>
      </c>
      <c r="BN588" s="26">
        <f t="shared" si="730"/>
        <v>7.5429362120419383E-2</v>
      </c>
      <c r="BO588" s="26">
        <f t="shared" si="731"/>
        <v>9.8212917708566608E-3</v>
      </c>
      <c r="BP588" s="26">
        <f t="shared" si="732"/>
        <v>9.7888924489670497E-3</v>
      </c>
      <c r="BQ588" s="26">
        <f t="shared" si="733"/>
        <v>2.66061809249858E-2</v>
      </c>
      <c r="BR588" s="26">
        <f t="shared" si="734"/>
        <v>2.6362784110828433E-3</v>
      </c>
      <c r="BS588" s="26">
        <f t="shared" si="735"/>
        <v>1.3243470145446986E-2</v>
      </c>
      <c r="BT588" s="26">
        <f t="shared" si="736"/>
        <v>1.3885551744994088E-2</v>
      </c>
      <c r="BU588" s="26">
        <f t="shared" si="737"/>
        <v>1</v>
      </c>
    </row>
    <row r="589" spans="1:73">
      <c r="A589" s="2" t="str">
        <f>"YE "&amp;TEXT(A117,"mmm-yy")</f>
        <v>YE May-10</v>
      </c>
      <c r="B589" s="9">
        <f t="shared" ref="B589:AJ589" si="744">IF(OR(B106="C",B107="C",B108="C",B109="C",B110="C",B111="C",B112="C",B113="C",B114="C",B115="C",B116="C",B117="C"),"C",SUM(B106:B117))</f>
        <v>1644799</v>
      </c>
      <c r="C589" s="9">
        <f t="shared" si="744"/>
        <v>5517422</v>
      </c>
      <c r="D589" s="9">
        <f t="shared" si="744"/>
        <v>709958</v>
      </c>
      <c r="E589" s="9">
        <f t="shared" si="744"/>
        <v>1023996</v>
      </c>
      <c r="F589" s="9">
        <f t="shared" si="744"/>
        <v>1038719</v>
      </c>
      <c r="G589" s="9">
        <f t="shared" si="744"/>
        <v>1721441</v>
      </c>
      <c r="H589" s="9">
        <f t="shared" si="744"/>
        <v>971191</v>
      </c>
      <c r="I589" s="9">
        <f t="shared" si="744"/>
        <v>230107</v>
      </c>
      <c r="J589" s="9">
        <f t="shared" si="744"/>
        <v>350680</v>
      </c>
      <c r="K589" s="9">
        <f t="shared" si="744"/>
        <v>551983</v>
      </c>
      <c r="L589" s="9">
        <f t="shared" si="744"/>
        <v>1029253</v>
      </c>
      <c r="M589" s="9">
        <f t="shared" si="744"/>
        <v>411534</v>
      </c>
      <c r="N589" s="9">
        <f t="shared" si="744"/>
        <v>500372</v>
      </c>
      <c r="O589" s="9">
        <f t="shared" si="744"/>
        <v>175541</v>
      </c>
      <c r="P589" s="9">
        <f t="shared" si="744"/>
        <v>192426</v>
      </c>
      <c r="Q589" s="9">
        <f t="shared" si="744"/>
        <v>197479</v>
      </c>
      <c r="R589" s="9">
        <f t="shared" si="744"/>
        <v>2306604</v>
      </c>
      <c r="S589" s="9">
        <f t="shared" si="744"/>
        <v>2002486</v>
      </c>
      <c r="T589" s="9">
        <f t="shared" si="744"/>
        <v>678845</v>
      </c>
      <c r="U589" s="9">
        <f t="shared" si="744"/>
        <v>1249775</v>
      </c>
      <c r="V589" s="9">
        <f t="shared" si="744"/>
        <v>4043039</v>
      </c>
      <c r="W589" s="9">
        <f t="shared" si="744"/>
        <v>291523</v>
      </c>
      <c r="X589" s="9">
        <f t="shared" si="744"/>
        <v>426206</v>
      </c>
      <c r="Y589" s="9">
        <f t="shared" si="744"/>
        <v>256413</v>
      </c>
      <c r="Z589" s="9">
        <f t="shared" si="744"/>
        <v>5017180</v>
      </c>
      <c r="AA589" s="9">
        <f t="shared" si="744"/>
        <v>1226471</v>
      </c>
      <c r="AB589" s="9">
        <f t="shared" si="744"/>
        <v>593663</v>
      </c>
      <c r="AC589" s="9">
        <f t="shared" si="744"/>
        <v>2444752</v>
      </c>
      <c r="AD589" s="9">
        <f t="shared" si="744"/>
        <v>316483</v>
      </c>
      <c r="AE589" s="9">
        <f t="shared" si="744"/>
        <v>312452</v>
      </c>
      <c r="AF589" s="9">
        <f t="shared" si="744"/>
        <v>854359</v>
      </c>
      <c r="AG589" s="9">
        <f t="shared" si="744"/>
        <v>83503</v>
      </c>
      <c r="AH589" s="9">
        <f t="shared" si="744"/>
        <v>427001</v>
      </c>
      <c r="AI589" s="9">
        <f t="shared" si="744"/>
        <v>446182</v>
      </c>
      <c r="AJ589" s="9">
        <f t="shared" si="744"/>
        <v>32224167</v>
      </c>
      <c r="AL589" s="1" t="str">
        <f t="shared" si="702"/>
        <v>YE May-10</v>
      </c>
      <c r="AM589" s="26">
        <f t="shared" si="703"/>
        <v>5.1042405533710151E-2</v>
      </c>
      <c r="AN589" s="26">
        <f t="shared" si="704"/>
        <v>0.17122000391817732</v>
      </c>
      <c r="AO589" s="26">
        <f t="shared" si="705"/>
        <v>2.203184957426518E-2</v>
      </c>
      <c r="AP589" s="26">
        <f t="shared" si="706"/>
        <v>3.1777268284390411E-2</v>
      </c>
      <c r="AQ589" s="26">
        <f t="shared" si="707"/>
        <v>3.2234161398182921E-2</v>
      </c>
      <c r="AR589" s="26">
        <f t="shared" si="708"/>
        <v>5.3420806812477108E-2</v>
      </c>
      <c r="AS589" s="26">
        <f t="shared" si="709"/>
        <v>3.013859132495186E-2</v>
      </c>
      <c r="AT589" s="26">
        <f t="shared" si="710"/>
        <v>7.1408207386710722E-3</v>
      </c>
      <c r="AU589" s="26">
        <f t="shared" si="711"/>
        <v>1.0882515597687908E-2</v>
      </c>
      <c r="AV589" s="26">
        <f t="shared" si="712"/>
        <v>1.7129473044252781E-2</v>
      </c>
      <c r="AW589" s="26">
        <f t="shared" si="713"/>
        <v>3.194040671400443E-2</v>
      </c>
      <c r="AX589" s="26">
        <f t="shared" si="714"/>
        <v>1.2770974033246538E-2</v>
      </c>
      <c r="AY589" s="26">
        <f t="shared" si="715"/>
        <v>1.5527849020891681E-2</v>
      </c>
      <c r="AZ589" s="26">
        <f t="shared" si="716"/>
        <v>5.4474953534097564E-3</v>
      </c>
      <c r="BA589" s="26">
        <f t="shared" si="717"/>
        <v>5.9714809695468624E-3</v>
      </c>
      <c r="BB589" s="26">
        <f t="shared" si="718"/>
        <v>6.128288746765743E-3</v>
      </c>
      <c r="BC589" s="26">
        <f t="shared" si="719"/>
        <v>7.1579941849233844E-2</v>
      </c>
      <c r="BD589" s="26">
        <f t="shared" si="720"/>
        <v>6.214236662812727E-2</v>
      </c>
      <c r="BE589" s="26">
        <f t="shared" si="721"/>
        <v>2.106633198617671E-2</v>
      </c>
      <c r="BF589" s="26">
        <f t="shared" si="722"/>
        <v>3.8783779887933176E-2</v>
      </c>
      <c r="BG589" s="26">
        <f t="shared" si="723"/>
        <v>0.12546605161275387</v>
      </c>
      <c r="BH589" s="26">
        <f t="shared" si="724"/>
        <v>9.0467195009261217E-3</v>
      </c>
      <c r="BI589" s="26">
        <f t="shared" si="725"/>
        <v>1.3226284483940268E-2</v>
      </c>
      <c r="BJ589" s="26">
        <f t="shared" si="726"/>
        <v>7.9571645715465662E-3</v>
      </c>
      <c r="BK589" s="26">
        <f t="shared" si="727"/>
        <v>0.15569618913655706</v>
      </c>
      <c r="BL589" s="26">
        <f t="shared" si="728"/>
        <v>3.8060595949617568E-2</v>
      </c>
      <c r="BM589" s="26">
        <f t="shared" si="729"/>
        <v>1.8422912219887639E-2</v>
      </c>
      <c r="BN589" s="26">
        <f t="shared" si="730"/>
        <v>7.5867034825136057E-2</v>
      </c>
      <c r="BO589" s="26">
        <f t="shared" si="731"/>
        <v>9.8212934410375919E-3</v>
      </c>
      <c r="BP589" s="26">
        <f t="shared" si="732"/>
        <v>9.6962009910139795E-3</v>
      </c>
      <c r="BQ589" s="26">
        <f t="shared" si="733"/>
        <v>2.6512989459122404E-2</v>
      </c>
      <c r="BR589" s="26">
        <f t="shared" si="734"/>
        <v>2.5913160144682714E-3</v>
      </c>
      <c r="BS589" s="26">
        <f t="shared" si="735"/>
        <v>1.3250955408715452E-2</v>
      </c>
      <c r="BT589" s="26">
        <f t="shared" si="736"/>
        <v>1.3846191896907684E-2</v>
      </c>
      <c r="BU589" s="26">
        <f t="shared" si="737"/>
        <v>1</v>
      </c>
    </row>
    <row r="590" spans="1:73">
      <c r="A590" s="2" t="str">
        <f>"YE "&amp;TEXT(A118,"mmm-yy")</f>
        <v>YE Jun-10</v>
      </c>
      <c r="B590" s="9">
        <f t="shared" ref="B590:AJ590" si="745">IF(OR(B107="C",B108="C",B109="C",B110="C",B111="C",B112="C",B113="C",B114="C",B115="C",B116="C",B117="C",B118="C"),"C",SUM(B107:B118))</f>
        <v>1649453</v>
      </c>
      <c r="C590" s="9">
        <f t="shared" si="745"/>
        <v>5539229</v>
      </c>
      <c r="D590" s="9">
        <f t="shared" si="745"/>
        <v>711076</v>
      </c>
      <c r="E590" s="9">
        <f t="shared" si="745"/>
        <v>1027966</v>
      </c>
      <c r="F590" s="9">
        <f t="shared" si="745"/>
        <v>1058171</v>
      </c>
      <c r="G590" s="9">
        <f t="shared" si="745"/>
        <v>1736893</v>
      </c>
      <c r="H590" s="9">
        <f t="shared" si="745"/>
        <v>973118</v>
      </c>
      <c r="I590" s="9">
        <f t="shared" si="745"/>
        <v>229560</v>
      </c>
      <c r="J590" s="9">
        <f t="shared" si="745"/>
        <v>349899</v>
      </c>
      <c r="K590" s="9">
        <f t="shared" si="745"/>
        <v>561353</v>
      </c>
      <c r="L590" s="9">
        <f t="shared" si="745"/>
        <v>1035764</v>
      </c>
      <c r="M590" s="9">
        <f t="shared" si="745"/>
        <v>407841</v>
      </c>
      <c r="N590" s="9">
        <f t="shared" si="745"/>
        <v>499814</v>
      </c>
      <c r="O590" s="9">
        <f t="shared" si="745"/>
        <v>173500</v>
      </c>
      <c r="P590" s="9">
        <f t="shared" si="745"/>
        <v>193642</v>
      </c>
      <c r="Q590" s="9">
        <f t="shared" si="745"/>
        <v>197884</v>
      </c>
      <c r="R590" s="9">
        <f t="shared" si="745"/>
        <v>2306483</v>
      </c>
      <c r="S590" s="9">
        <f t="shared" si="745"/>
        <v>2001463</v>
      </c>
      <c r="T590" s="9">
        <f t="shared" si="745"/>
        <v>679387</v>
      </c>
      <c r="U590" s="9">
        <f t="shared" si="745"/>
        <v>1246569</v>
      </c>
      <c r="V590" s="9">
        <f t="shared" si="745"/>
        <v>4053424</v>
      </c>
      <c r="W590" s="9">
        <f t="shared" si="745"/>
        <v>293198</v>
      </c>
      <c r="X590" s="9">
        <f t="shared" si="745"/>
        <v>429011</v>
      </c>
      <c r="Y590" s="9">
        <f t="shared" si="745"/>
        <v>254493</v>
      </c>
      <c r="Z590" s="9">
        <f t="shared" si="745"/>
        <v>5030125</v>
      </c>
      <c r="AA590" s="9">
        <f t="shared" si="745"/>
        <v>1223217</v>
      </c>
      <c r="AB590" s="9">
        <f t="shared" si="745"/>
        <v>592071</v>
      </c>
      <c r="AC590" s="9">
        <f t="shared" si="745"/>
        <v>2463496</v>
      </c>
      <c r="AD590" s="9">
        <f t="shared" si="745"/>
        <v>317072</v>
      </c>
      <c r="AE590" s="9">
        <f t="shared" si="745"/>
        <v>312732</v>
      </c>
      <c r="AF590" s="9">
        <f t="shared" si="745"/>
        <v>858876</v>
      </c>
      <c r="AG590" s="9">
        <f t="shared" si="745"/>
        <v>84234</v>
      </c>
      <c r="AH590" s="9">
        <f t="shared" si="745"/>
        <v>428485</v>
      </c>
      <c r="AI590" s="9">
        <f t="shared" si="745"/>
        <v>449122</v>
      </c>
      <c r="AJ590" s="9">
        <f t="shared" si="745"/>
        <v>32337025</v>
      </c>
      <c r="AL590" s="1" t="str">
        <f t="shared" si="702"/>
        <v>YE Jun-10</v>
      </c>
      <c r="AM590" s="26">
        <f t="shared" si="703"/>
        <v>5.100818643644553E-2</v>
      </c>
      <c r="AN590" s="26">
        <f t="shared" si="704"/>
        <v>0.17129680296811473</v>
      </c>
      <c r="AO590" s="26">
        <f t="shared" si="705"/>
        <v>2.1989530576792392E-2</v>
      </c>
      <c r="AP590" s="26">
        <f t="shared" si="706"/>
        <v>3.178913335410416E-2</v>
      </c>
      <c r="AQ590" s="26">
        <f t="shared" si="707"/>
        <v>3.2723201964311804E-2</v>
      </c>
      <c r="AR590" s="26">
        <f t="shared" si="708"/>
        <v>5.3712207601039369E-2</v>
      </c>
      <c r="AS590" s="26">
        <f t="shared" si="709"/>
        <v>3.0092997113989304E-2</v>
      </c>
      <c r="AT590" s="26">
        <f t="shared" si="710"/>
        <v>7.0989832861866548E-3</v>
      </c>
      <c r="AU590" s="26">
        <f t="shared" si="711"/>
        <v>1.0820383136667644E-2</v>
      </c>
      <c r="AV590" s="26">
        <f t="shared" si="712"/>
        <v>1.7359450969902147E-2</v>
      </c>
      <c r="AW590" s="26">
        <f t="shared" si="713"/>
        <v>3.2030281078732507E-2</v>
      </c>
      <c r="AX590" s="26">
        <f t="shared" si="714"/>
        <v>1.2612199174166455E-2</v>
      </c>
      <c r="AY590" s="26">
        <f t="shared" si="715"/>
        <v>1.5456400209976026E-2</v>
      </c>
      <c r="AZ590" s="26">
        <f t="shared" si="716"/>
        <v>5.3653667893073034E-3</v>
      </c>
      <c r="BA590" s="26">
        <f t="shared" si="717"/>
        <v>5.9882441257351291E-3</v>
      </c>
      <c r="BB590" s="26">
        <f t="shared" si="718"/>
        <v>6.119425024410873E-3</v>
      </c>
      <c r="BC590" s="26">
        <f t="shared" si="719"/>
        <v>7.1326382065140498E-2</v>
      </c>
      <c r="BD590" s="26">
        <f t="shared" si="720"/>
        <v>6.1893850779408434E-2</v>
      </c>
      <c r="BE590" s="26">
        <f t="shared" si="721"/>
        <v>2.1009570299061215E-2</v>
      </c>
      <c r="BF590" s="26">
        <f t="shared" si="722"/>
        <v>3.8549279038501534E-2</v>
      </c>
      <c r="BG590" s="26">
        <f t="shared" si="723"/>
        <v>0.12534931707539576</v>
      </c>
      <c r="BH590" s="26">
        <f t="shared" si="724"/>
        <v>9.066944160756903E-3</v>
      </c>
      <c r="BI590" s="26">
        <f t="shared" si="725"/>
        <v>1.3266866695374729E-2</v>
      </c>
      <c r="BJ590" s="26">
        <f t="shared" si="726"/>
        <v>7.8700189643295879E-3</v>
      </c>
      <c r="BK590" s="26">
        <f t="shared" si="727"/>
        <v>0.15555311597155272</v>
      </c>
      <c r="BL590" s="26">
        <f t="shared" si="728"/>
        <v>3.7827134685395454E-2</v>
      </c>
      <c r="BM590" s="26">
        <f t="shared" si="729"/>
        <v>1.8309383748195761E-2</v>
      </c>
      <c r="BN590" s="26">
        <f t="shared" si="730"/>
        <v>7.6181899850094437E-2</v>
      </c>
      <c r="BO590" s="26">
        <f t="shared" si="731"/>
        <v>9.8052310006872933E-3</v>
      </c>
      <c r="BP590" s="26">
        <f t="shared" si="732"/>
        <v>9.6710195201939568E-3</v>
      </c>
      <c r="BQ590" s="26">
        <f t="shared" si="733"/>
        <v>2.656014274658847E-2</v>
      </c>
      <c r="BR590" s="26">
        <f t="shared" si="734"/>
        <v>2.6048778451326303E-3</v>
      </c>
      <c r="BS590" s="26">
        <f t="shared" si="735"/>
        <v>1.3250600511333371E-2</v>
      </c>
      <c r="BT590" s="26">
        <f t="shared" si="736"/>
        <v>1.3888785378370459E-2</v>
      </c>
      <c r="BU590" s="26">
        <f t="shared" si="737"/>
        <v>1</v>
      </c>
    </row>
    <row r="591" spans="1:73">
      <c r="A591" s="2" t="str">
        <f>"YE "&amp;TEXT(A119,"mmm-yy")</f>
        <v>YE Jul-10</v>
      </c>
      <c r="B591" s="9">
        <f t="shared" ref="B591:AJ591" si="746">IF(OR(B108="C",B109="C",B110="C",B111="C",B112="C",B113="C",B114="C",B115="C",B116="C",B117="C",B118="C",B119="C"),"C",SUM(B108:B119))</f>
        <v>1650387</v>
      </c>
      <c r="C591" s="9">
        <f t="shared" si="746"/>
        <v>5533677</v>
      </c>
      <c r="D591" s="9">
        <f t="shared" si="746"/>
        <v>708609</v>
      </c>
      <c r="E591" s="9">
        <f t="shared" si="746"/>
        <v>1031610</v>
      </c>
      <c r="F591" s="9">
        <f t="shared" si="746"/>
        <v>1072263</v>
      </c>
      <c r="G591" s="9">
        <f t="shared" si="746"/>
        <v>1747114</v>
      </c>
      <c r="H591" s="9">
        <f t="shared" si="746"/>
        <v>969209</v>
      </c>
      <c r="I591" s="9">
        <f t="shared" si="746"/>
        <v>228345</v>
      </c>
      <c r="J591" s="9">
        <f t="shared" si="746"/>
        <v>351707</v>
      </c>
      <c r="K591" s="9">
        <f t="shared" si="746"/>
        <v>561142</v>
      </c>
      <c r="L591" s="9">
        <f t="shared" si="746"/>
        <v>1032734</v>
      </c>
      <c r="M591" s="9">
        <f t="shared" si="746"/>
        <v>397204</v>
      </c>
      <c r="N591" s="9">
        <f t="shared" si="746"/>
        <v>494541</v>
      </c>
      <c r="O591" s="9">
        <f t="shared" si="746"/>
        <v>174612</v>
      </c>
      <c r="P591" s="9">
        <f t="shared" si="746"/>
        <v>194495</v>
      </c>
      <c r="Q591" s="9">
        <f t="shared" si="746"/>
        <v>196900</v>
      </c>
      <c r="R591" s="9">
        <f t="shared" si="746"/>
        <v>2304352</v>
      </c>
      <c r="S591" s="9">
        <f t="shared" si="746"/>
        <v>2001109</v>
      </c>
      <c r="T591" s="9">
        <f t="shared" si="746"/>
        <v>675379</v>
      </c>
      <c r="U591" s="9">
        <f t="shared" si="746"/>
        <v>1245141</v>
      </c>
      <c r="V591" s="9">
        <f t="shared" si="746"/>
        <v>4052123</v>
      </c>
      <c r="W591" s="9">
        <f t="shared" si="746"/>
        <v>293932</v>
      </c>
      <c r="X591" s="9">
        <f t="shared" si="746"/>
        <v>432013</v>
      </c>
      <c r="Y591" s="9">
        <f t="shared" si="746"/>
        <v>251393</v>
      </c>
      <c r="Z591" s="9">
        <f t="shared" si="746"/>
        <v>5029460</v>
      </c>
      <c r="AA591" s="9">
        <f t="shared" si="746"/>
        <v>1220846</v>
      </c>
      <c r="AB591" s="9">
        <f t="shared" si="746"/>
        <v>588045</v>
      </c>
      <c r="AC591" s="9">
        <f t="shared" si="746"/>
        <v>2480861</v>
      </c>
      <c r="AD591" s="9">
        <f t="shared" si="746"/>
        <v>315913</v>
      </c>
      <c r="AE591" s="9">
        <f t="shared" si="746"/>
        <v>309827</v>
      </c>
      <c r="AF591" s="9">
        <f t="shared" si="746"/>
        <v>861483</v>
      </c>
      <c r="AG591" s="9">
        <f t="shared" si="746"/>
        <v>84726</v>
      </c>
      <c r="AH591" s="9">
        <f t="shared" si="746"/>
        <v>430612</v>
      </c>
      <c r="AI591" s="9">
        <f t="shared" si="746"/>
        <v>450227</v>
      </c>
      <c r="AJ591" s="9">
        <f t="shared" si="746"/>
        <v>32341414</v>
      </c>
      <c r="AL591" s="1" t="str">
        <f t="shared" si="702"/>
        <v>YE Jul-10</v>
      </c>
      <c r="AM591" s="26">
        <f t="shared" si="703"/>
        <v>5.103014357999313E-2</v>
      </c>
      <c r="AN591" s="26">
        <f t="shared" si="704"/>
        <v>0.17110188812400101</v>
      </c>
      <c r="AO591" s="26">
        <f t="shared" si="705"/>
        <v>2.1910266508446415E-2</v>
      </c>
      <c r="AP591" s="26">
        <f t="shared" si="706"/>
        <v>3.1897492175202977E-2</v>
      </c>
      <c r="AQ591" s="26">
        <f t="shared" si="707"/>
        <v>3.3154487308439881E-2</v>
      </c>
      <c r="AR591" s="26">
        <f t="shared" si="708"/>
        <v>5.4020952825377395E-2</v>
      </c>
      <c r="AS591" s="26">
        <f t="shared" si="709"/>
        <v>2.9968046542430085E-2</v>
      </c>
      <c r="AT591" s="26">
        <f t="shared" si="710"/>
        <v>7.0604519641596373E-3</v>
      </c>
      <c r="AU591" s="26">
        <f t="shared" si="711"/>
        <v>1.0874818274797755E-2</v>
      </c>
      <c r="AV591" s="26">
        <f t="shared" si="712"/>
        <v>1.7350571004718592E-2</v>
      </c>
      <c r="AW591" s="26">
        <f t="shared" si="713"/>
        <v>3.193224637611701E-2</v>
      </c>
      <c r="AX591" s="26">
        <f t="shared" si="714"/>
        <v>1.2281590409126825E-2</v>
      </c>
      <c r="AY591" s="26">
        <f t="shared" si="715"/>
        <v>1.5291260920131692E-2</v>
      </c>
      <c r="AZ591" s="26">
        <f t="shared" si="716"/>
        <v>5.3990218238448079E-3</v>
      </c>
      <c r="BA591" s="26">
        <f t="shared" si="717"/>
        <v>6.013806322753854E-3</v>
      </c>
      <c r="BB591" s="26">
        <f t="shared" si="718"/>
        <v>6.0881691814711628E-3</v>
      </c>
      <c r="BC591" s="26">
        <f t="shared" si="719"/>
        <v>7.1250811730124111E-2</v>
      </c>
      <c r="BD591" s="26">
        <f t="shared" si="720"/>
        <v>6.1874505548829742E-2</v>
      </c>
      <c r="BE591" s="26">
        <f t="shared" si="721"/>
        <v>2.0882791333736984E-2</v>
      </c>
      <c r="BF591" s="26">
        <f t="shared" si="722"/>
        <v>3.8499893665750053E-2</v>
      </c>
      <c r="BG591" s="26">
        <f t="shared" si="723"/>
        <v>0.12529207906617812</v>
      </c>
      <c r="BH591" s="26">
        <f t="shared" si="724"/>
        <v>9.0884090596657276E-3</v>
      </c>
      <c r="BI591" s="26">
        <f t="shared" si="725"/>
        <v>1.3357888433696808E-2</v>
      </c>
      <c r="BJ591" s="26">
        <f t="shared" si="726"/>
        <v>7.7730986035428138E-3</v>
      </c>
      <c r="BK591" s="26">
        <f t="shared" si="727"/>
        <v>0.15551144424297589</v>
      </c>
      <c r="BL591" s="26">
        <f t="shared" si="728"/>
        <v>3.774868965222114E-2</v>
      </c>
      <c r="BM591" s="26">
        <f t="shared" si="729"/>
        <v>1.8182414658802489E-2</v>
      </c>
      <c r="BN591" s="26">
        <f t="shared" si="730"/>
        <v>7.6708488998038241E-2</v>
      </c>
      <c r="BO591" s="26">
        <f t="shared" si="731"/>
        <v>9.7680639442666306E-3</v>
      </c>
      <c r="BP591" s="26">
        <f t="shared" si="732"/>
        <v>9.5798841695666128E-3</v>
      </c>
      <c r="BQ591" s="26">
        <f t="shared" si="733"/>
        <v>2.663714703383099E-2</v>
      </c>
      <c r="BR591" s="26">
        <f t="shared" si="734"/>
        <v>2.619737034379511E-3</v>
      </c>
      <c r="BS591" s="26">
        <f t="shared" si="735"/>
        <v>1.3314569362984563E-2</v>
      </c>
      <c r="BT591" s="26">
        <f t="shared" si="736"/>
        <v>1.3921067273063571E-2</v>
      </c>
      <c r="BU591" s="26">
        <f t="shared" si="737"/>
        <v>1</v>
      </c>
    </row>
    <row r="592" spans="1:73">
      <c r="A592" s="2" t="str">
        <f>"YE "&amp;TEXT(A120,"mmm-yy")</f>
        <v>YE Aug-10</v>
      </c>
      <c r="B592" s="9">
        <f t="shared" ref="B592:AJ592" si="747">IF(OR(B109="C",B110="C",B111="C",B112="C",B113="C",B114="C",B115="C",B116="C",B117="C",B118="C",B119="C",B120="C"),"C",SUM(B109:B120))</f>
        <v>1649180</v>
      </c>
      <c r="C592" s="9">
        <f t="shared" si="747"/>
        <v>5576956</v>
      </c>
      <c r="D592" s="9">
        <f t="shared" si="747"/>
        <v>707904</v>
      </c>
      <c r="E592" s="9">
        <f t="shared" si="747"/>
        <v>1026995</v>
      </c>
      <c r="F592" s="9">
        <f t="shared" si="747"/>
        <v>1076257</v>
      </c>
      <c r="G592" s="9">
        <f t="shared" si="747"/>
        <v>1754061</v>
      </c>
      <c r="H592" s="9">
        <f t="shared" si="747"/>
        <v>961936</v>
      </c>
      <c r="I592" s="9">
        <f t="shared" si="747"/>
        <v>227359</v>
      </c>
      <c r="J592" s="9">
        <f t="shared" si="747"/>
        <v>352498</v>
      </c>
      <c r="K592" s="9">
        <f t="shared" si="747"/>
        <v>560044</v>
      </c>
      <c r="L592" s="9">
        <f t="shared" si="747"/>
        <v>1028971</v>
      </c>
      <c r="M592" s="9">
        <f t="shared" si="747"/>
        <v>386798</v>
      </c>
      <c r="N592" s="9">
        <f t="shared" si="747"/>
        <v>487960</v>
      </c>
      <c r="O592" s="9">
        <f t="shared" si="747"/>
        <v>175378</v>
      </c>
      <c r="P592" s="9">
        <f t="shared" si="747"/>
        <v>195058</v>
      </c>
      <c r="Q592" s="9">
        <f t="shared" si="747"/>
        <v>195933</v>
      </c>
      <c r="R592" s="9">
        <f t="shared" si="747"/>
        <v>2292198</v>
      </c>
      <c r="S592" s="9">
        <f t="shared" si="747"/>
        <v>1991353</v>
      </c>
      <c r="T592" s="9">
        <f t="shared" si="747"/>
        <v>674071</v>
      </c>
      <c r="U592" s="9">
        <f t="shared" si="747"/>
        <v>1243357</v>
      </c>
      <c r="V592" s="9">
        <f t="shared" si="747"/>
        <v>4053893</v>
      </c>
      <c r="W592" s="9">
        <f t="shared" si="747"/>
        <v>292926</v>
      </c>
      <c r="X592" s="9">
        <f t="shared" si="747"/>
        <v>432286</v>
      </c>
      <c r="Y592" s="9">
        <f t="shared" si="747"/>
        <v>249075</v>
      </c>
      <c r="Z592" s="9">
        <f t="shared" si="747"/>
        <v>5028179</v>
      </c>
      <c r="AA592" s="9">
        <f t="shared" si="747"/>
        <v>1215282</v>
      </c>
      <c r="AB592" s="9">
        <f t="shared" si="747"/>
        <v>586307</v>
      </c>
      <c r="AC592" s="9">
        <f t="shared" si="747"/>
        <v>2501114</v>
      </c>
      <c r="AD592" s="9">
        <f t="shared" si="747"/>
        <v>313689</v>
      </c>
      <c r="AE592" s="9">
        <f t="shared" si="747"/>
        <v>306788</v>
      </c>
      <c r="AF592" s="9">
        <f t="shared" si="747"/>
        <v>853649</v>
      </c>
      <c r="AG592" s="9">
        <f t="shared" si="747"/>
        <v>85108</v>
      </c>
      <c r="AH592" s="9">
        <f t="shared" si="747"/>
        <v>431553</v>
      </c>
      <c r="AI592" s="9">
        <f t="shared" si="747"/>
        <v>445873</v>
      </c>
      <c r="AJ592" s="9">
        <f t="shared" si="747"/>
        <v>32340448</v>
      </c>
      <c r="AL592" s="1" t="str">
        <f t="shared" ref="AL592:AL597" si="748">A592</f>
        <v>YE Aug-10</v>
      </c>
      <c r="AM592" s="26">
        <f t="shared" ref="AM592:BU592" si="749">IF(B592="C","C",B592/$AJ592)</f>
        <v>5.099434615129636E-2</v>
      </c>
      <c r="AN592" s="26">
        <f t="shared" si="749"/>
        <v>0.17244523019594535</v>
      </c>
      <c r="AO592" s="26">
        <f t="shared" si="749"/>
        <v>2.1889121634926022E-2</v>
      </c>
      <c r="AP592" s="26">
        <f t="shared" si="749"/>
        <v>3.1755744385482849E-2</v>
      </c>
      <c r="AQ592" s="26">
        <f t="shared" si="749"/>
        <v>3.3278976221974413E-2</v>
      </c>
      <c r="AR592" s="26">
        <f t="shared" si="749"/>
        <v>5.4237374819297496E-2</v>
      </c>
      <c r="AS592" s="26">
        <f t="shared" si="749"/>
        <v>2.9744053019921061E-2</v>
      </c>
      <c r="AT592" s="26">
        <f t="shared" si="749"/>
        <v>7.0301747211417723E-3</v>
      </c>
      <c r="AU592" s="26">
        <f t="shared" si="749"/>
        <v>1.0899601638171493E-2</v>
      </c>
      <c r="AV592" s="26">
        <f t="shared" si="749"/>
        <v>1.7317137969146253E-2</v>
      </c>
      <c r="AW592" s="26">
        <f t="shared" si="749"/>
        <v>3.1816844343034459E-2</v>
      </c>
      <c r="AX592" s="26">
        <f t="shared" si="749"/>
        <v>1.1960193006602754E-2</v>
      </c>
      <c r="AY592" s="26">
        <f t="shared" si="749"/>
        <v>1.5088226359758528E-2</v>
      </c>
      <c r="AZ592" s="26">
        <f t="shared" si="749"/>
        <v>5.4228686009544459E-3</v>
      </c>
      <c r="BA592" s="26">
        <f t="shared" si="749"/>
        <v>6.0313944939785619E-3</v>
      </c>
      <c r="BB592" s="26">
        <f t="shared" si="749"/>
        <v>6.0584503962344619E-3</v>
      </c>
      <c r="BC592" s="26">
        <f t="shared" si="749"/>
        <v>7.0877125759049475E-2</v>
      </c>
      <c r="BD592" s="26">
        <f t="shared" si="749"/>
        <v>6.1574688142848236E-2</v>
      </c>
      <c r="BE592" s="26">
        <f t="shared" si="749"/>
        <v>2.0842970388041625E-2</v>
      </c>
      <c r="BF592" s="26">
        <f t="shared" si="749"/>
        <v>3.8445880527072478E-2</v>
      </c>
      <c r="BG592" s="26">
        <f t="shared" si="749"/>
        <v>0.12535055173014301</v>
      </c>
      <c r="BH592" s="26">
        <f t="shared" si="749"/>
        <v>9.0575739705275569E-3</v>
      </c>
      <c r="BI592" s="26">
        <f t="shared" si="749"/>
        <v>1.3366728871535732E-2</v>
      </c>
      <c r="BJ592" s="26">
        <f t="shared" si="749"/>
        <v>7.7016558335864732E-3</v>
      </c>
      <c r="BK592" s="26">
        <f t="shared" si="749"/>
        <v>0.15547647948476162</v>
      </c>
      <c r="BL592" s="26">
        <f t="shared" si="749"/>
        <v>3.7577772577547471E-2</v>
      </c>
      <c r="BM592" s="26">
        <f t="shared" si="749"/>
        <v>1.8129217010228182E-2</v>
      </c>
      <c r="BN592" s="26">
        <f t="shared" si="749"/>
        <v>7.7337023902699184E-2</v>
      </c>
      <c r="BO592" s="26">
        <f t="shared" si="749"/>
        <v>9.6995873402866903E-3</v>
      </c>
      <c r="BP592" s="26">
        <f t="shared" si="749"/>
        <v>9.4862013043233041E-3</v>
      </c>
      <c r="BQ592" s="26">
        <f t="shared" si="749"/>
        <v>2.6395707319824387E-2</v>
      </c>
      <c r="BR592" s="26">
        <f t="shared" si="749"/>
        <v>2.6316271190801066E-3</v>
      </c>
      <c r="BS592" s="26">
        <f t="shared" si="749"/>
        <v>1.3344063755703075E-2</v>
      </c>
      <c r="BT592" s="26">
        <f t="shared" si="749"/>
        <v>1.3786852921765338E-2</v>
      </c>
      <c r="BU592" s="26">
        <f t="shared" si="749"/>
        <v>1</v>
      </c>
    </row>
    <row r="593" spans="1:73">
      <c r="A593" s="2" t="str">
        <f>"YE "&amp;TEXT(A121,"mmm-yy")</f>
        <v>YE Sep-10</v>
      </c>
      <c r="B593" s="9">
        <f t="shared" ref="B593:AJ593" si="750">IF(OR(B110="C",B111="C",B112="C",B113="C",B114="C",B115="C",B116="C",B117="C",B118="C",B119="C",B120="C",B121="C"),"C",SUM(B110:B121))</f>
        <v>1642055</v>
      </c>
      <c r="C593" s="9">
        <f t="shared" si="750"/>
        <v>5602194</v>
      </c>
      <c r="D593" s="9">
        <f t="shared" si="750"/>
        <v>701564</v>
      </c>
      <c r="E593" s="9">
        <f t="shared" si="750"/>
        <v>1022968</v>
      </c>
      <c r="F593" s="9">
        <f t="shared" si="750"/>
        <v>1078373</v>
      </c>
      <c r="G593" s="9">
        <f t="shared" si="750"/>
        <v>1762777</v>
      </c>
      <c r="H593" s="9">
        <f t="shared" si="750"/>
        <v>956045</v>
      </c>
      <c r="I593" s="9">
        <f t="shared" si="750"/>
        <v>224981</v>
      </c>
      <c r="J593" s="9">
        <f t="shared" si="750"/>
        <v>353491</v>
      </c>
      <c r="K593" s="9">
        <f t="shared" si="750"/>
        <v>554668</v>
      </c>
      <c r="L593" s="9">
        <f t="shared" si="750"/>
        <v>1022248</v>
      </c>
      <c r="M593" s="9">
        <f t="shared" si="750"/>
        <v>377205</v>
      </c>
      <c r="N593" s="9">
        <f t="shared" si="750"/>
        <v>483024</v>
      </c>
      <c r="O593" s="9">
        <f t="shared" si="750"/>
        <v>176581</v>
      </c>
      <c r="P593" s="9">
        <f t="shared" si="750"/>
        <v>195522</v>
      </c>
      <c r="Q593" s="9">
        <f t="shared" si="750"/>
        <v>192916</v>
      </c>
      <c r="R593" s="9">
        <f t="shared" si="750"/>
        <v>2288673</v>
      </c>
      <c r="S593" s="9">
        <f t="shared" si="750"/>
        <v>1988746</v>
      </c>
      <c r="T593" s="9">
        <f t="shared" si="750"/>
        <v>674673</v>
      </c>
      <c r="U593" s="9">
        <f t="shared" si="750"/>
        <v>1242054</v>
      </c>
      <c r="V593" s="9">
        <f t="shared" si="750"/>
        <v>4053189</v>
      </c>
      <c r="W593" s="9">
        <f t="shared" si="750"/>
        <v>294272</v>
      </c>
      <c r="X593" s="9">
        <f t="shared" si="750"/>
        <v>435979</v>
      </c>
      <c r="Y593" s="9">
        <f t="shared" si="750"/>
        <v>248087</v>
      </c>
      <c r="Z593" s="9">
        <f t="shared" si="750"/>
        <v>5031526</v>
      </c>
      <c r="AA593" s="9">
        <f t="shared" si="750"/>
        <v>1206318</v>
      </c>
      <c r="AB593" s="9">
        <f t="shared" si="750"/>
        <v>583642</v>
      </c>
      <c r="AC593" s="9">
        <f t="shared" si="750"/>
        <v>2517282</v>
      </c>
      <c r="AD593" s="9">
        <f t="shared" si="750"/>
        <v>311191</v>
      </c>
      <c r="AE593" s="9">
        <f t="shared" si="750"/>
        <v>303166</v>
      </c>
      <c r="AF593" s="9">
        <f t="shared" si="750"/>
        <v>851112</v>
      </c>
      <c r="AG593" s="9">
        <f t="shared" si="750"/>
        <v>84911</v>
      </c>
      <c r="AH593" s="9">
        <f t="shared" si="750"/>
        <v>432325</v>
      </c>
      <c r="AI593" s="9">
        <f t="shared" si="750"/>
        <v>440066</v>
      </c>
      <c r="AJ593" s="9">
        <f t="shared" si="750"/>
        <v>32313542</v>
      </c>
      <c r="AL593" s="1" t="str">
        <f t="shared" si="748"/>
        <v>YE Sep-10</v>
      </c>
      <c r="AM593" s="34">
        <f t="shared" ref="AM593:BU593" si="751">IF(B593="C","C",B593/$AJ593)</f>
        <v>5.0816311006698062E-2</v>
      </c>
      <c r="AN593" s="34">
        <f t="shared" si="751"/>
        <v>0.1733698521814786</v>
      </c>
      <c r="AO593" s="34">
        <f t="shared" si="751"/>
        <v>2.1711145129184539E-2</v>
      </c>
      <c r="AP593" s="34">
        <f t="shared" si="751"/>
        <v>3.1657563259391369E-2</v>
      </c>
      <c r="AQ593" s="34">
        <f t="shared" si="751"/>
        <v>3.3372169476190511E-2</v>
      </c>
      <c r="AR593" s="34">
        <f t="shared" si="751"/>
        <v>5.4552267900560079E-2</v>
      </c>
      <c r="AS593" s="34">
        <f t="shared" si="751"/>
        <v>2.9586512057390674E-2</v>
      </c>
      <c r="AT593" s="34">
        <f t="shared" si="751"/>
        <v>6.9624369869449778E-3</v>
      </c>
      <c r="AU593" s="34">
        <f t="shared" si="751"/>
        <v>1.0939407385299946E-2</v>
      </c>
      <c r="AV593" s="34">
        <f t="shared" si="751"/>
        <v>1.7165187276591342E-2</v>
      </c>
      <c r="AW593" s="34">
        <f t="shared" si="751"/>
        <v>3.1635281579469064E-2</v>
      </c>
      <c r="AX593" s="34">
        <f t="shared" si="751"/>
        <v>1.167327927096324E-2</v>
      </c>
      <c r="AY593" s="34">
        <f t="shared" si="751"/>
        <v>1.4948036337211191E-2</v>
      </c>
      <c r="AZ593" s="34">
        <f t="shared" si="751"/>
        <v>5.4646129477232798E-3</v>
      </c>
      <c r="BA593" s="34">
        <f t="shared" si="751"/>
        <v>6.0507758635682833E-3</v>
      </c>
      <c r="BB593" s="34">
        <f t="shared" si="751"/>
        <v>5.9701285609606025E-3</v>
      </c>
      <c r="BC593" s="34">
        <f t="shared" si="751"/>
        <v>7.0827054490033931E-2</v>
      </c>
      <c r="BD593" s="34">
        <f t="shared" si="751"/>
        <v>6.1545280303842889E-2</v>
      </c>
      <c r="BE593" s="34">
        <f t="shared" si="751"/>
        <v>2.087895533086407E-2</v>
      </c>
      <c r="BF593" s="34">
        <f t="shared" si="751"/>
        <v>3.8437568991972468E-2</v>
      </c>
      <c r="BG593" s="34">
        <f t="shared" si="751"/>
        <v>0.12543313883696192</v>
      </c>
      <c r="BH593" s="34">
        <f t="shared" si="751"/>
        <v>9.1067701584679264E-3</v>
      </c>
      <c r="BI593" s="34">
        <f t="shared" si="751"/>
        <v>1.3492145181732166E-2</v>
      </c>
      <c r="BJ593" s="34">
        <f t="shared" si="751"/>
        <v>7.6774932317849893E-3</v>
      </c>
      <c r="BK593" s="34">
        <f t="shared" si="751"/>
        <v>0.15570951646216932</v>
      </c>
      <c r="BL593" s="34">
        <f t="shared" si="751"/>
        <v>3.7331654945162003E-2</v>
      </c>
      <c r="BM593" s="34">
        <f t="shared" si="751"/>
        <v>1.806183921279815E-2</v>
      </c>
      <c r="BN593" s="34">
        <f t="shared" si="751"/>
        <v>7.7901766386365201E-2</v>
      </c>
      <c r="BO593" s="34">
        <f t="shared" si="751"/>
        <v>9.6303586898644541E-3</v>
      </c>
      <c r="BP593" s="34">
        <f t="shared" si="751"/>
        <v>9.3820107990637489E-3</v>
      </c>
      <c r="BQ593" s="34">
        <f t="shared" si="751"/>
        <v>2.6339173836158226E-2</v>
      </c>
      <c r="BR593" s="34">
        <f t="shared" si="751"/>
        <v>2.6277218387263149E-3</v>
      </c>
      <c r="BS593" s="34">
        <f t="shared" si="751"/>
        <v>1.3379065656126463E-2</v>
      </c>
      <c r="BT593" s="34">
        <f t="shared" si="751"/>
        <v>1.3618624662068925E-2</v>
      </c>
      <c r="BU593" s="34">
        <f t="shared" si="751"/>
        <v>1</v>
      </c>
    </row>
    <row r="594" spans="1:73">
      <c r="A594" s="2" t="str">
        <f>"YE "&amp;TEXT(A122,"mmm-yy")</f>
        <v>YE Oct-10</v>
      </c>
      <c r="B594" s="9">
        <f t="shared" ref="B594:AJ594" si="752">IF(OR(B111="C",B112="C",B113="C",B114="C",B115="C",B116="C",B117="C",B118="C",B119="C",B120="C",B121="C",B122="C"),"C",SUM(B111:B122))</f>
        <v>1646263</v>
      </c>
      <c r="C594" s="9">
        <f t="shared" si="752"/>
        <v>5611327</v>
      </c>
      <c r="D594" s="9">
        <f t="shared" si="752"/>
        <v>700424</v>
      </c>
      <c r="E594" s="9">
        <f t="shared" si="752"/>
        <v>1027229</v>
      </c>
      <c r="F594" s="9">
        <f t="shared" si="752"/>
        <v>1080850</v>
      </c>
      <c r="G594" s="9">
        <f t="shared" si="752"/>
        <v>1767781</v>
      </c>
      <c r="H594" s="9">
        <f t="shared" si="752"/>
        <v>955253</v>
      </c>
      <c r="I594" s="9">
        <f t="shared" si="752"/>
        <v>222764</v>
      </c>
      <c r="J594" s="9">
        <f t="shared" si="752"/>
        <v>355053</v>
      </c>
      <c r="K594" s="9">
        <f t="shared" si="752"/>
        <v>555733</v>
      </c>
      <c r="L594" s="9">
        <f t="shared" si="752"/>
        <v>1018142</v>
      </c>
      <c r="M594" s="9">
        <f t="shared" si="752"/>
        <v>381369</v>
      </c>
      <c r="N594" s="9">
        <f t="shared" si="752"/>
        <v>475855</v>
      </c>
      <c r="O594" s="9">
        <f t="shared" si="752"/>
        <v>177435</v>
      </c>
      <c r="P594" s="9">
        <f t="shared" si="752"/>
        <v>194848</v>
      </c>
      <c r="Q594" s="9">
        <f t="shared" si="752"/>
        <v>194254</v>
      </c>
      <c r="R594" s="9">
        <f t="shared" si="752"/>
        <v>2278330</v>
      </c>
      <c r="S594" s="9">
        <f t="shared" si="752"/>
        <v>1978792</v>
      </c>
      <c r="T594" s="9">
        <f t="shared" si="752"/>
        <v>671220</v>
      </c>
      <c r="U594" s="9">
        <f t="shared" si="752"/>
        <v>1239012</v>
      </c>
      <c r="V594" s="9">
        <f t="shared" si="752"/>
        <v>4032310</v>
      </c>
      <c r="W594" s="9">
        <f t="shared" si="752"/>
        <v>296609</v>
      </c>
      <c r="X594" s="9">
        <f t="shared" si="752"/>
        <v>436538</v>
      </c>
      <c r="Y594" s="9">
        <f t="shared" si="752"/>
        <v>249306</v>
      </c>
      <c r="Z594" s="9">
        <f t="shared" si="752"/>
        <v>5014763</v>
      </c>
      <c r="AA594" s="9">
        <f t="shared" si="752"/>
        <v>1196724</v>
      </c>
      <c r="AB594" s="9">
        <f t="shared" si="752"/>
        <v>582806</v>
      </c>
      <c r="AC594" s="9">
        <f t="shared" si="752"/>
        <v>2515978</v>
      </c>
      <c r="AD594" s="9">
        <f t="shared" si="752"/>
        <v>308983</v>
      </c>
      <c r="AE594" s="9">
        <f t="shared" si="752"/>
        <v>304118</v>
      </c>
      <c r="AF594" s="9">
        <f t="shared" si="752"/>
        <v>846920</v>
      </c>
      <c r="AG594" s="9">
        <f t="shared" si="752"/>
        <v>83841</v>
      </c>
      <c r="AH594" s="9">
        <f t="shared" si="752"/>
        <v>432422</v>
      </c>
      <c r="AI594" s="9">
        <f t="shared" si="752"/>
        <v>431235</v>
      </c>
      <c r="AJ594" s="9">
        <f t="shared" si="752"/>
        <v>32270920</v>
      </c>
      <c r="AL594" s="1" t="str">
        <f t="shared" si="748"/>
        <v>YE Oct-10</v>
      </c>
      <c r="AM594" s="34">
        <f t="shared" ref="AM594:BU594" si="753">IF(B594="C","C",B594/$AJ594)</f>
        <v>5.1013822971269489E-2</v>
      </c>
      <c r="AN594" s="34">
        <f t="shared" si="753"/>
        <v>0.17388184160848219</v>
      </c>
      <c r="AO594" s="34">
        <f t="shared" si="753"/>
        <v>2.1704494324921633E-2</v>
      </c>
      <c r="AP594" s="34">
        <f t="shared" si="753"/>
        <v>3.1831413545074017E-2</v>
      </c>
      <c r="AQ594" s="34">
        <f t="shared" si="753"/>
        <v>3.3493002368696026E-2</v>
      </c>
      <c r="AR594" s="34">
        <f t="shared" si="753"/>
        <v>5.4779380321354335E-2</v>
      </c>
      <c r="AS594" s="34">
        <f t="shared" si="753"/>
        <v>2.9601046390992262E-2</v>
      </c>
      <c r="AT594" s="34">
        <f t="shared" si="753"/>
        <v>6.9029330431236539E-3</v>
      </c>
      <c r="AU594" s="34">
        <f t="shared" si="753"/>
        <v>1.1002258379990406E-2</v>
      </c>
      <c r="AV594" s="34">
        <f t="shared" si="753"/>
        <v>1.7220860142815885E-2</v>
      </c>
      <c r="AW594" s="34">
        <f t="shared" si="753"/>
        <v>3.1549828762241675E-2</v>
      </c>
      <c r="AX594" s="34">
        <f t="shared" si="753"/>
        <v>1.1817729398480118E-2</v>
      </c>
      <c r="AY594" s="34">
        <f t="shared" si="753"/>
        <v>1.4745628572101446E-2</v>
      </c>
      <c r="AZ594" s="34">
        <f t="shared" si="753"/>
        <v>5.4982938199468747E-3</v>
      </c>
      <c r="BA594" s="34">
        <f t="shared" si="753"/>
        <v>6.0378817833516988E-3</v>
      </c>
      <c r="BB594" s="34">
        <f t="shared" si="753"/>
        <v>6.0194751187756653E-3</v>
      </c>
      <c r="BC594" s="34">
        <f t="shared" si="753"/>
        <v>7.0600094450359641E-2</v>
      </c>
      <c r="BD594" s="34">
        <f t="shared" si="753"/>
        <v>6.1318115504609104E-2</v>
      </c>
      <c r="BE594" s="34">
        <f t="shared" si="753"/>
        <v>2.0799530970917472E-2</v>
      </c>
      <c r="BF594" s="34">
        <f t="shared" si="753"/>
        <v>3.839407119474747E-2</v>
      </c>
      <c r="BG594" s="34">
        <f t="shared" si="753"/>
        <v>0.12495181420300382</v>
      </c>
      <c r="BH594" s="34">
        <f t="shared" si="753"/>
        <v>9.1912161165532309E-3</v>
      </c>
      <c r="BI594" s="34">
        <f t="shared" si="753"/>
        <v>1.3527287105542699E-2</v>
      </c>
      <c r="BJ594" s="34">
        <f t="shared" si="753"/>
        <v>7.7254072706944826E-3</v>
      </c>
      <c r="BK594" s="34">
        <f t="shared" si="753"/>
        <v>0.15539572469579424</v>
      </c>
      <c r="BL594" s="34">
        <f t="shared" si="753"/>
        <v>3.7083665417657757E-2</v>
      </c>
      <c r="BM594" s="34">
        <f t="shared" si="753"/>
        <v>1.8059788812962257E-2</v>
      </c>
      <c r="BN594" s="34">
        <f t="shared" si="753"/>
        <v>7.7964247688011371E-2</v>
      </c>
      <c r="BO594" s="34">
        <f t="shared" si="753"/>
        <v>9.5746573075697877E-3</v>
      </c>
      <c r="BP594" s="34">
        <f t="shared" si="753"/>
        <v>9.4239023864209643E-3</v>
      </c>
      <c r="BQ594" s="34">
        <f t="shared" si="753"/>
        <v>2.6244061216723912E-2</v>
      </c>
      <c r="BR594" s="34">
        <f t="shared" si="753"/>
        <v>2.5980356308403976E-3</v>
      </c>
      <c r="BS594" s="34">
        <f t="shared" si="753"/>
        <v>1.3399741934844125E-2</v>
      </c>
      <c r="BT594" s="34">
        <f t="shared" si="753"/>
        <v>1.3362959593342862E-2</v>
      </c>
      <c r="BU594" s="34">
        <f t="shared" si="753"/>
        <v>1</v>
      </c>
    </row>
    <row r="595" spans="1:73">
      <c r="A595" s="2" t="str">
        <f>"YE "&amp;TEXT(A123,"mmm-yy")</f>
        <v>YE Nov-10</v>
      </c>
      <c r="B595" s="9">
        <f t="shared" ref="B595:AJ595" si="754">IF(OR(B112="C",B113="C",B114="C",B115="C",B116="C",B117="C",B118="C",B119="C",B120="C",B121="C",B122="C",B123="C"),"C",SUM(B112:B123))</f>
        <v>1638834</v>
      </c>
      <c r="C595" s="9">
        <f t="shared" si="754"/>
        <v>5669091</v>
      </c>
      <c r="D595" s="9">
        <f t="shared" si="754"/>
        <v>698467</v>
      </c>
      <c r="E595" s="9">
        <f t="shared" si="754"/>
        <v>1042585</v>
      </c>
      <c r="F595" s="9">
        <f t="shared" si="754"/>
        <v>1092640</v>
      </c>
      <c r="G595" s="9">
        <f t="shared" si="754"/>
        <v>1774353</v>
      </c>
      <c r="H595" s="9">
        <f t="shared" si="754"/>
        <v>950067</v>
      </c>
      <c r="I595" s="9">
        <f t="shared" si="754"/>
        <v>220705</v>
      </c>
      <c r="J595" s="9">
        <f t="shared" si="754"/>
        <v>356646</v>
      </c>
      <c r="K595" s="9">
        <f t="shared" si="754"/>
        <v>561445</v>
      </c>
      <c r="L595" s="9">
        <f t="shared" si="754"/>
        <v>1015906</v>
      </c>
      <c r="M595" s="9">
        <f t="shared" si="754"/>
        <v>385081</v>
      </c>
      <c r="N595" s="9">
        <f t="shared" si="754"/>
        <v>476180</v>
      </c>
      <c r="O595" s="9">
        <f t="shared" si="754"/>
        <v>177769</v>
      </c>
      <c r="P595" s="9">
        <f t="shared" si="754"/>
        <v>194430</v>
      </c>
      <c r="Q595" s="9">
        <f t="shared" si="754"/>
        <v>193366</v>
      </c>
      <c r="R595" s="9">
        <f t="shared" si="754"/>
        <v>2271399</v>
      </c>
      <c r="S595" s="9">
        <f t="shared" si="754"/>
        <v>1972588</v>
      </c>
      <c r="T595" s="9">
        <f t="shared" si="754"/>
        <v>671067</v>
      </c>
      <c r="U595" s="9">
        <f t="shared" si="754"/>
        <v>1238145</v>
      </c>
      <c r="V595" s="9">
        <f t="shared" si="754"/>
        <v>4026908</v>
      </c>
      <c r="W595" s="9">
        <f t="shared" si="754"/>
        <v>296716</v>
      </c>
      <c r="X595" s="9">
        <f t="shared" si="754"/>
        <v>448608</v>
      </c>
      <c r="Y595" s="9">
        <f t="shared" si="754"/>
        <v>247157</v>
      </c>
      <c r="Z595" s="9">
        <f t="shared" si="754"/>
        <v>5019388</v>
      </c>
      <c r="AA595" s="9">
        <f t="shared" si="754"/>
        <v>1190169</v>
      </c>
      <c r="AB595" s="9">
        <f t="shared" si="754"/>
        <v>584622</v>
      </c>
      <c r="AC595" s="9">
        <f t="shared" si="754"/>
        <v>2508485</v>
      </c>
      <c r="AD595" s="9">
        <f t="shared" si="754"/>
        <v>308010</v>
      </c>
      <c r="AE595" s="9">
        <f t="shared" si="754"/>
        <v>302972</v>
      </c>
      <c r="AF595" s="9">
        <f t="shared" si="754"/>
        <v>843587</v>
      </c>
      <c r="AG595" s="9">
        <f t="shared" si="754"/>
        <v>83031</v>
      </c>
      <c r="AH595" s="9">
        <f t="shared" si="754"/>
        <v>431381</v>
      </c>
      <c r="AI595" s="9">
        <f t="shared" si="754"/>
        <v>423484</v>
      </c>
      <c r="AJ595" s="9">
        <f t="shared" si="754"/>
        <v>32323290</v>
      </c>
      <c r="AL595" s="1" t="str">
        <f t="shared" si="748"/>
        <v>YE Nov-10</v>
      </c>
      <c r="AM595" s="34">
        <f t="shared" ref="AM595:BU595" si="755">IF(B595="C","C",B595/$AJ595)</f>
        <v>5.0701336404802851E-2</v>
      </c>
      <c r="AN595" s="34">
        <f t="shared" si="755"/>
        <v>0.17538718985598309</v>
      </c>
      <c r="AO595" s="34">
        <f t="shared" si="755"/>
        <v>2.1608784254325598E-2</v>
      </c>
      <c r="AP595" s="34">
        <f t="shared" si="755"/>
        <v>3.2254915882634475E-2</v>
      </c>
      <c r="AQ595" s="34">
        <f t="shared" si="755"/>
        <v>3.38034896818981E-2</v>
      </c>
      <c r="AR595" s="34">
        <f t="shared" si="755"/>
        <v>5.4893947986111559E-2</v>
      </c>
      <c r="AS595" s="34">
        <f t="shared" si="755"/>
        <v>2.9392645364998426E-2</v>
      </c>
      <c r="AT595" s="34">
        <f t="shared" si="755"/>
        <v>6.8280487537005054E-3</v>
      </c>
      <c r="AU595" s="34">
        <f t="shared" si="755"/>
        <v>1.1033715936713125E-2</v>
      </c>
      <c r="AV595" s="34">
        <f t="shared" si="755"/>
        <v>1.7369673693488505E-2</v>
      </c>
      <c r="AW595" s="34">
        <f t="shared" si="755"/>
        <v>3.142953579292207E-2</v>
      </c>
      <c r="AX595" s="34">
        <f t="shared" si="755"/>
        <v>1.1913422179487298E-2</v>
      </c>
      <c r="AY595" s="34">
        <f t="shared" si="755"/>
        <v>1.4731792462957824E-2</v>
      </c>
      <c r="AZ595" s="34">
        <f t="shared" si="755"/>
        <v>5.4997186239395804E-3</v>
      </c>
      <c r="BA595" s="34">
        <f t="shared" si="755"/>
        <v>6.0151673916856857E-3</v>
      </c>
      <c r="BB595" s="34">
        <f t="shared" si="755"/>
        <v>5.9822499504227451E-3</v>
      </c>
      <c r="BC595" s="34">
        <f t="shared" si="755"/>
        <v>7.0271281172182662E-2</v>
      </c>
      <c r="BD595" s="34">
        <f t="shared" si="755"/>
        <v>6.1026832355246016E-2</v>
      </c>
      <c r="BE595" s="34">
        <f t="shared" si="755"/>
        <v>2.076109826691528E-2</v>
      </c>
      <c r="BF595" s="34">
        <f t="shared" si="755"/>
        <v>3.8305042586939633E-2</v>
      </c>
      <c r="BG595" s="34">
        <f t="shared" si="755"/>
        <v>0.12458224394855845</v>
      </c>
      <c r="BH595" s="34">
        <f t="shared" si="755"/>
        <v>9.1796348700890294E-3</v>
      </c>
      <c r="BI595" s="34">
        <f t="shared" si="755"/>
        <v>1.3878785235042596E-2</v>
      </c>
      <c r="BJ595" s="34">
        <f t="shared" si="755"/>
        <v>7.6464060434442158E-3</v>
      </c>
      <c r="BK595" s="34">
        <f t="shared" si="755"/>
        <v>0.1552870391596895</v>
      </c>
      <c r="BL595" s="34">
        <f t="shared" si="755"/>
        <v>3.6820787735406882E-2</v>
      </c>
      <c r="BM595" s="34">
        <f t="shared" si="755"/>
        <v>1.8086710851525325E-2</v>
      </c>
      <c r="BN595" s="34">
        <f t="shared" si="755"/>
        <v>7.760611620908639E-2</v>
      </c>
      <c r="BO595" s="34">
        <f t="shared" si="755"/>
        <v>9.529042371615018E-3</v>
      </c>
      <c r="BP595" s="34">
        <f t="shared" si="755"/>
        <v>9.3731795247327856E-3</v>
      </c>
      <c r="BQ595" s="34">
        <f t="shared" si="755"/>
        <v>2.6098426243120674E-2</v>
      </c>
      <c r="BR595" s="34">
        <f t="shared" si="755"/>
        <v>2.5687669788564222E-3</v>
      </c>
      <c r="BS595" s="34">
        <f t="shared" si="755"/>
        <v>1.3345825873541956E-2</v>
      </c>
      <c r="BT595" s="34">
        <f t="shared" si="755"/>
        <v>1.3101512871987969E-2</v>
      </c>
      <c r="BU595" s="34">
        <f t="shared" si="755"/>
        <v>1</v>
      </c>
    </row>
    <row r="596" spans="1:73">
      <c r="A596" s="2" t="str">
        <f>"YE "&amp;TEXT(A124,"mmm-yy")</f>
        <v>YE Dec-10</v>
      </c>
      <c r="B596" s="9">
        <f t="shared" ref="B596:AJ596" si="756">IF(OR(B113="C",B114="C",B115="C",B116="C",B117="C",B118="C",B119="C",B120="C",B121="C",B122="C",B123="C",B124="C"),"C",SUM(B113:B124))</f>
        <v>1632227</v>
      </c>
      <c r="C596" s="9">
        <f t="shared" si="756"/>
        <v>5694057</v>
      </c>
      <c r="D596" s="9">
        <f t="shared" si="756"/>
        <v>693060</v>
      </c>
      <c r="E596" s="9">
        <f t="shared" si="756"/>
        <v>1048442</v>
      </c>
      <c r="F596" s="9">
        <f t="shared" si="756"/>
        <v>1086524</v>
      </c>
      <c r="G596" s="9">
        <f t="shared" si="756"/>
        <v>1760428</v>
      </c>
      <c r="H596" s="9">
        <f t="shared" si="756"/>
        <v>945740</v>
      </c>
      <c r="I596" s="9">
        <f t="shared" si="756"/>
        <v>212841</v>
      </c>
      <c r="J596" s="9">
        <f t="shared" si="756"/>
        <v>356942</v>
      </c>
      <c r="K596" s="9">
        <f t="shared" si="756"/>
        <v>551695</v>
      </c>
      <c r="L596" s="9">
        <f t="shared" si="756"/>
        <v>1013071</v>
      </c>
      <c r="M596" s="9">
        <f t="shared" si="756"/>
        <v>386869</v>
      </c>
      <c r="N596" s="9">
        <f t="shared" si="756"/>
        <v>472390</v>
      </c>
      <c r="O596" s="9">
        <f t="shared" si="756"/>
        <v>177782</v>
      </c>
      <c r="P596" s="9">
        <f t="shared" si="756"/>
        <v>197191</v>
      </c>
      <c r="Q596" s="9">
        <f t="shared" si="756"/>
        <v>195639</v>
      </c>
      <c r="R596" s="9">
        <f t="shared" si="756"/>
        <v>2274437</v>
      </c>
      <c r="S596" s="9">
        <f t="shared" si="756"/>
        <v>1975386</v>
      </c>
      <c r="T596" s="9">
        <f t="shared" si="756"/>
        <v>673574</v>
      </c>
      <c r="U596" s="9">
        <f t="shared" si="756"/>
        <v>1228572</v>
      </c>
      <c r="V596" s="9">
        <f t="shared" si="756"/>
        <v>4016791</v>
      </c>
      <c r="W596" s="9">
        <f t="shared" si="756"/>
        <v>295251</v>
      </c>
      <c r="X596" s="9">
        <f t="shared" si="756"/>
        <v>455023</v>
      </c>
      <c r="Y596" s="9">
        <f t="shared" si="756"/>
        <v>238757</v>
      </c>
      <c r="Z596" s="9">
        <f t="shared" si="756"/>
        <v>5005821</v>
      </c>
      <c r="AA596" s="9">
        <f t="shared" si="756"/>
        <v>1175080</v>
      </c>
      <c r="AB596" s="9">
        <f t="shared" si="756"/>
        <v>586285</v>
      </c>
      <c r="AC596" s="9">
        <f t="shared" si="756"/>
        <v>2514784</v>
      </c>
      <c r="AD596" s="9">
        <f t="shared" si="756"/>
        <v>301060</v>
      </c>
      <c r="AE596" s="9">
        <f t="shared" si="756"/>
        <v>294224</v>
      </c>
      <c r="AF596" s="9">
        <f t="shared" si="756"/>
        <v>838933</v>
      </c>
      <c r="AG596" s="9">
        <f t="shared" si="756"/>
        <v>81081</v>
      </c>
      <c r="AH596" s="9">
        <f t="shared" si="756"/>
        <v>430885</v>
      </c>
      <c r="AI596" s="9">
        <f t="shared" si="756"/>
        <v>416965</v>
      </c>
      <c r="AJ596" s="9">
        <f t="shared" si="756"/>
        <v>32246584</v>
      </c>
      <c r="AL596" s="1" t="str">
        <f t="shared" si="748"/>
        <v>YE Dec-10</v>
      </c>
      <c r="AM596" s="34">
        <f t="shared" ref="AM596:BU596" si="757">IF(B596="C","C",B596/$AJ596)</f>
        <v>5.0617051406127232E-2</v>
      </c>
      <c r="AN596" s="34">
        <f t="shared" si="757"/>
        <v>0.17657861062120564</v>
      </c>
      <c r="AO596" s="34">
        <f t="shared" si="757"/>
        <v>2.1492509098017948E-2</v>
      </c>
      <c r="AP596" s="34">
        <f t="shared" si="757"/>
        <v>3.2513273343930012E-2</v>
      </c>
      <c r="AQ596" s="34">
        <f t="shared" si="757"/>
        <v>3.3694235643688647E-2</v>
      </c>
      <c r="AR596" s="34">
        <f t="shared" si="757"/>
        <v>5.4592697322606326E-2</v>
      </c>
      <c r="AS596" s="34">
        <f t="shared" si="757"/>
        <v>2.9328377852364144E-2</v>
      </c>
      <c r="AT596" s="34">
        <f t="shared" si="757"/>
        <v>6.6004200630987763E-3</v>
      </c>
      <c r="AU596" s="34">
        <f t="shared" si="757"/>
        <v>1.1069141463170177E-2</v>
      </c>
      <c r="AV596" s="34">
        <f t="shared" si="757"/>
        <v>1.710863389436847E-2</v>
      </c>
      <c r="AW596" s="34">
        <f t="shared" si="757"/>
        <v>3.1416381964675701E-2</v>
      </c>
      <c r="AX596" s="34">
        <f t="shared" si="757"/>
        <v>1.1997208758608354E-2</v>
      </c>
      <c r="AY596" s="34">
        <f t="shared" si="757"/>
        <v>1.4649303628564191E-2</v>
      </c>
      <c r="AZ596" s="34">
        <f t="shared" si="757"/>
        <v>5.5132041272960884E-3</v>
      </c>
      <c r="BA596" s="34">
        <f t="shared" si="757"/>
        <v>6.1150973386824474E-3</v>
      </c>
      <c r="BB596" s="34">
        <f t="shared" si="757"/>
        <v>6.0669682097179659E-3</v>
      </c>
      <c r="BC596" s="34">
        <f t="shared" si="757"/>
        <v>7.0532649287750909E-2</v>
      </c>
      <c r="BD596" s="34">
        <f t="shared" si="757"/>
        <v>6.1258767750407297E-2</v>
      </c>
      <c r="BE596" s="34">
        <f t="shared" si="757"/>
        <v>2.0888228036805387E-2</v>
      </c>
      <c r="BF596" s="34">
        <f t="shared" si="757"/>
        <v>3.8099291385406901E-2</v>
      </c>
      <c r="BG596" s="34">
        <f t="shared" si="757"/>
        <v>0.12456485313297061</v>
      </c>
      <c r="BH596" s="34">
        <f t="shared" si="757"/>
        <v>9.1560395978687228E-3</v>
      </c>
      <c r="BI596" s="34">
        <f t="shared" si="757"/>
        <v>1.4110734954127234E-2</v>
      </c>
      <c r="BJ596" s="34">
        <f t="shared" si="757"/>
        <v>7.4041020903175356E-3</v>
      </c>
      <c r="BK596" s="34">
        <f t="shared" si="757"/>
        <v>0.15523569876424739</v>
      </c>
      <c r="BL596" s="34">
        <f t="shared" si="757"/>
        <v>3.6440449010040878E-2</v>
      </c>
      <c r="BM596" s="34">
        <f t="shared" si="757"/>
        <v>1.8181305653957022E-2</v>
      </c>
      <c r="BN596" s="34">
        <f t="shared" si="757"/>
        <v>7.7986058926427682E-2</v>
      </c>
      <c r="BO596" s="34">
        <f t="shared" si="757"/>
        <v>9.3361827100817869E-3</v>
      </c>
      <c r="BP596" s="34">
        <f t="shared" si="757"/>
        <v>9.124191263173799E-3</v>
      </c>
      <c r="BQ596" s="34">
        <f t="shared" si="757"/>
        <v>2.6016182055128692E-2</v>
      </c>
      <c r="BR596" s="34">
        <f t="shared" si="757"/>
        <v>2.5144058669904386E-3</v>
      </c>
      <c r="BS596" s="34">
        <f t="shared" si="757"/>
        <v>1.3362190550168043E-2</v>
      </c>
      <c r="BT596" s="34">
        <f t="shared" si="757"/>
        <v>1.2930516919249494E-2</v>
      </c>
      <c r="BU596" s="34">
        <f t="shared" si="757"/>
        <v>1</v>
      </c>
    </row>
    <row r="597" spans="1:73">
      <c r="A597" s="2" t="str">
        <f>"YE "&amp;TEXT(A125,"mmm-yy")</f>
        <v>YE Jan-11</v>
      </c>
      <c r="B597" s="9">
        <f t="shared" ref="B597:AJ597" si="758">IF(OR(B114="C",B115="C",B116="C",B117="C",B118="C",B119="C",B120="C",B121="C",B122="C",B123="C",B124="C",B125="C"),"C",SUM(B114:B125))</f>
        <v>1627626</v>
      </c>
      <c r="C597" s="9">
        <f t="shared" si="758"/>
        <v>5737320</v>
      </c>
      <c r="D597" s="9">
        <f t="shared" si="758"/>
        <v>679419</v>
      </c>
      <c r="E597" s="9">
        <f t="shared" si="758"/>
        <v>1043466</v>
      </c>
      <c r="F597" s="9">
        <f t="shared" si="758"/>
        <v>1075013</v>
      </c>
      <c r="G597" s="9">
        <f t="shared" si="758"/>
        <v>1752548</v>
      </c>
      <c r="H597" s="9">
        <f t="shared" si="758"/>
        <v>946687</v>
      </c>
      <c r="I597" s="9">
        <f t="shared" si="758"/>
        <v>209221</v>
      </c>
      <c r="J597" s="9">
        <f t="shared" si="758"/>
        <v>339249</v>
      </c>
      <c r="K597" s="9">
        <f t="shared" si="758"/>
        <v>544498</v>
      </c>
      <c r="L597" s="9">
        <f t="shared" si="758"/>
        <v>1002663</v>
      </c>
      <c r="M597" s="9">
        <f t="shared" si="758"/>
        <v>393952</v>
      </c>
      <c r="N597" s="9">
        <f t="shared" si="758"/>
        <v>465552</v>
      </c>
      <c r="O597" s="9">
        <f t="shared" si="758"/>
        <v>174723</v>
      </c>
      <c r="P597" s="9">
        <f t="shared" si="758"/>
        <v>195520</v>
      </c>
      <c r="Q597" s="9">
        <f t="shared" si="758"/>
        <v>202397</v>
      </c>
      <c r="R597" s="9">
        <f t="shared" si="758"/>
        <v>2259454</v>
      </c>
      <c r="S597" s="9">
        <f t="shared" si="758"/>
        <v>1964315</v>
      </c>
      <c r="T597" s="9">
        <f t="shared" si="758"/>
        <v>666603</v>
      </c>
      <c r="U597" s="9">
        <f t="shared" si="758"/>
        <v>1223689</v>
      </c>
      <c r="V597" s="9">
        <f t="shared" si="758"/>
        <v>4012176</v>
      </c>
      <c r="W597" s="9">
        <f t="shared" si="758"/>
        <v>297829</v>
      </c>
      <c r="X597" s="9">
        <f t="shared" si="758"/>
        <v>460186</v>
      </c>
      <c r="Y597" s="9">
        <f t="shared" si="758"/>
        <v>231983</v>
      </c>
      <c r="Z597" s="9">
        <f t="shared" si="758"/>
        <v>5002172</v>
      </c>
      <c r="AA597" s="9">
        <f t="shared" si="758"/>
        <v>1167183</v>
      </c>
      <c r="AB597" s="9">
        <f t="shared" si="758"/>
        <v>585996</v>
      </c>
      <c r="AC597" s="9">
        <f t="shared" si="758"/>
        <v>2512846</v>
      </c>
      <c r="AD597" s="9">
        <f t="shared" si="758"/>
        <v>297317</v>
      </c>
      <c r="AE597" s="9">
        <f t="shared" si="758"/>
        <v>285529</v>
      </c>
      <c r="AF597" s="9">
        <f t="shared" si="758"/>
        <v>833628</v>
      </c>
      <c r="AG597" s="9">
        <f t="shared" si="758"/>
        <v>78159</v>
      </c>
      <c r="AH597" s="9">
        <f t="shared" si="758"/>
        <v>431442</v>
      </c>
      <c r="AI597" s="9">
        <f t="shared" si="758"/>
        <v>408739</v>
      </c>
      <c r="AJ597" s="9">
        <f t="shared" si="758"/>
        <v>32142598</v>
      </c>
      <c r="AL597" s="1" t="str">
        <f t="shared" si="748"/>
        <v>YE Jan-11</v>
      </c>
      <c r="AM597" s="34">
        <f t="shared" ref="AM597:BU597" si="759">IF(B597="C","C",B597/$AJ597)</f>
        <v>5.063766158541385E-2</v>
      </c>
      <c r="AN597" s="34">
        <f t="shared" si="759"/>
        <v>0.17849583907312036</v>
      </c>
      <c r="AO597" s="34">
        <f t="shared" si="759"/>
        <v>2.1137650416434912E-2</v>
      </c>
      <c r="AP597" s="34">
        <f t="shared" si="759"/>
        <v>3.2463648395814178E-2</v>
      </c>
      <c r="AQ597" s="34">
        <f t="shared" si="759"/>
        <v>3.3445118530866735E-2</v>
      </c>
      <c r="AR597" s="34">
        <f t="shared" si="759"/>
        <v>5.4524155141410784E-2</v>
      </c>
      <c r="AS597" s="34">
        <f t="shared" si="759"/>
        <v>2.9452721898833443E-2</v>
      </c>
      <c r="AT597" s="34">
        <f t="shared" si="759"/>
        <v>6.5091502559936195E-3</v>
      </c>
      <c r="AU597" s="34">
        <f t="shared" si="759"/>
        <v>1.0554498426045089E-2</v>
      </c>
      <c r="AV597" s="34">
        <f t="shared" si="759"/>
        <v>1.6940074352421668E-2</v>
      </c>
      <c r="AW597" s="34">
        <f t="shared" si="759"/>
        <v>3.1194211494665117E-2</v>
      </c>
      <c r="AX597" s="34">
        <f t="shared" si="759"/>
        <v>1.2256383258129912E-2</v>
      </c>
      <c r="AY597" s="34">
        <f t="shared" si="759"/>
        <v>1.448395677287816E-2</v>
      </c>
      <c r="AZ597" s="34">
        <f t="shared" si="759"/>
        <v>5.4358704918625435E-3</v>
      </c>
      <c r="BA597" s="34">
        <f t="shared" si="759"/>
        <v>6.0828934860834832E-3</v>
      </c>
      <c r="BB597" s="34">
        <f t="shared" si="759"/>
        <v>6.2968463221299035E-3</v>
      </c>
      <c r="BC597" s="34">
        <f t="shared" si="759"/>
        <v>7.0294691175865745E-2</v>
      </c>
      <c r="BD597" s="34">
        <f t="shared" si="759"/>
        <v>6.1112514924898102E-2</v>
      </c>
      <c r="BE597" s="34">
        <f t="shared" si="759"/>
        <v>2.0738927201839751E-2</v>
      </c>
      <c r="BF597" s="34">
        <f t="shared" si="759"/>
        <v>3.807063137833476E-2</v>
      </c>
      <c r="BG597" s="34">
        <f t="shared" si="759"/>
        <v>0.12482425969425372</v>
      </c>
      <c r="BH597" s="34">
        <f t="shared" si="759"/>
        <v>9.2658658145803891E-3</v>
      </c>
      <c r="BI597" s="34">
        <f t="shared" si="759"/>
        <v>1.4317013204719793E-2</v>
      </c>
      <c r="BJ597" s="34">
        <f t="shared" si="759"/>
        <v>7.217307076422385E-3</v>
      </c>
      <c r="BK597" s="34">
        <f t="shared" si="759"/>
        <v>0.15562438356725242</v>
      </c>
      <c r="BL597" s="34">
        <f t="shared" si="759"/>
        <v>3.6312652760676037E-2</v>
      </c>
      <c r="BM597" s="34">
        <f t="shared" si="759"/>
        <v>1.8231133650117515E-2</v>
      </c>
      <c r="BN597" s="34">
        <f t="shared" si="759"/>
        <v>7.8178061400015014E-2</v>
      </c>
      <c r="BO597" s="34">
        <f t="shared" si="759"/>
        <v>9.2499367972682239E-3</v>
      </c>
      <c r="BP597" s="34">
        <f t="shared" si="759"/>
        <v>8.8831960627451453E-3</v>
      </c>
      <c r="BQ597" s="34">
        <f t="shared" si="759"/>
        <v>2.5935302429504922E-2</v>
      </c>
      <c r="BR597" s="34">
        <f t="shared" si="759"/>
        <v>2.4316329376984401E-3</v>
      </c>
      <c r="BS597" s="34">
        <f t="shared" si="759"/>
        <v>1.3422748217178961E-2</v>
      </c>
      <c r="BT597" s="34">
        <f t="shared" si="759"/>
        <v>1.2716426967104526E-2</v>
      </c>
      <c r="BU597" s="34">
        <f t="shared" si="759"/>
        <v>1</v>
      </c>
    </row>
    <row r="598" spans="1:73">
      <c r="A598" s="2" t="str">
        <f>"YE "&amp;TEXT(A126,"mmm-yy")</f>
        <v>YE Feb-11</v>
      </c>
      <c r="B598" s="9">
        <f t="shared" ref="B598:AJ598" si="760">IF(OR(B115="C",B116="C",B117="C",B118="C",B119="C",B120="C",B121="C",B122="C",B123="C",B124="C",B125="C",B126="C"),"C",SUM(B115:B126))</f>
        <v>1615930</v>
      </c>
      <c r="C598" s="9">
        <f t="shared" si="760"/>
        <v>5769501</v>
      </c>
      <c r="D598" s="9">
        <f t="shared" si="760"/>
        <v>677060</v>
      </c>
      <c r="E598" s="9">
        <f t="shared" si="760"/>
        <v>1045318</v>
      </c>
      <c r="F598" s="9">
        <f t="shared" si="760"/>
        <v>1071517</v>
      </c>
      <c r="G598" s="9">
        <f t="shared" si="760"/>
        <v>1752354</v>
      </c>
      <c r="H598" s="9">
        <f t="shared" si="760"/>
        <v>946711</v>
      </c>
      <c r="I598" s="9">
        <f t="shared" si="760"/>
        <v>209340</v>
      </c>
      <c r="J598" s="9">
        <f t="shared" si="760"/>
        <v>340314</v>
      </c>
      <c r="K598" s="9">
        <f t="shared" si="760"/>
        <v>543975</v>
      </c>
      <c r="L598" s="9">
        <f t="shared" si="760"/>
        <v>999345</v>
      </c>
      <c r="M598" s="9">
        <f t="shared" si="760"/>
        <v>397470</v>
      </c>
      <c r="N598" s="9">
        <f t="shared" si="760"/>
        <v>466344</v>
      </c>
      <c r="O598" s="9">
        <f t="shared" si="760"/>
        <v>176098</v>
      </c>
      <c r="P598" s="9">
        <f t="shared" si="760"/>
        <v>196378</v>
      </c>
      <c r="Q598" s="9">
        <f t="shared" si="760"/>
        <v>202372</v>
      </c>
      <c r="R598" s="9">
        <f t="shared" si="760"/>
        <v>2257704</v>
      </c>
      <c r="S598" s="9">
        <f t="shared" si="760"/>
        <v>1966283</v>
      </c>
      <c r="T598" s="9">
        <f t="shared" si="760"/>
        <v>662006</v>
      </c>
      <c r="U598" s="9">
        <f t="shared" si="760"/>
        <v>1222975</v>
      </c>
      <c r="V598" s="9">
        <f t="shared" si="760"/>
        <v>3931254</v>
      </c>
      <c r="W598" s="9">
        <f t="shared" si="760"/>
        <v>298680</v>
      </c>
      <c r="X598" s="9">
        <f t="shared" si="760"/>
        <v>464651</v>
      </c>
      <c r="Y598" s="9">
        <f t="shared" si="760"/>
        <v>233957</v>
      </c>
      <c r="Z598" s="9">
        <f t="shared" si="760"/>
        <v>4928540</v>
      </c>
      <c r="AA598" s="9">
        <f t="shared" si="760"/>
        <v>1166147</v>
      </c>
      <c r="AB598" s="9">
        <f t="shared" si="760"/>
        <v>609797</v>
      </c>
      <c r="AC598" s="9">
        <f t="shared" si="760"/>
        <v>2516409</v>
      </c>
      <c r="AD598" s="9">
        <f t="shared" si="760"/>
        <v>296067</v>
      </c>
      <c r="AE598" s="9">
        <f t="shared" si="760"/>
        <v>285347</v>
      </c>
      <c r="AF598" s="9">
        <f t="shared" si="760"/>
        <v>831328</v>
      </c>
      <c r="AG598" s="9">
        <f t="shared" si="760"/>
        <v>76171</v>
      </c>
      <c r="AH598" s="9">
        <f t="shared" si="760"/>
        <v>430099</v>
      </c>
      <c r="AI598" s="9">
        <f t="shared" si="760"/>
        <v>399409</v>
      </c>
      <c r="AJ598" s="9">
        <f t="shared" si="760"/>
        <v>32092013</v>
      </c>
      <c r="AL598" s="1" t="str">
        <f t="shared" ref="AL598:AL603" si="761">A598</f>
        <v>YE Feb-11</v>
      </c>
      <c r="AM598" s="34">
        <f t="shared" ref="AM598:BU598" si="762">IF(B598="C","C",B598/$AJ598)</f>
        <v>5.035302709119556E-2</v>
      </c>
      <c r="AN598" s="34">
        <f t="shared" si="762"/>
        <v>0.17977996581267744</v>
      </c>
      <c r="AO598" s="34">
        <f t="shared" si="762"/>
        <v>2.1097461228125516E-2</v>
      </c>
      <c r="AP598" s="34">
        <f t="shared" si="762"/>
        <v>3.2572528248695401E-2</v>
      </c>
      <c r="AQ598" s="34">
        <f t="shared" si="762"/>
        <v>3.3388899599411229E-2</v>
      </c>
      <c r="AR598" s="34">
        <f t="shared" si="762"/>
        <v>5.4604053662822581E-2</v>
      </c>
      <c r="AS598" s="34">
        <f t="shared" si="762"/>
        <v>2.9499894568782582E-2</v>
      </c>
      <c r="AT598" s="34">
        <f t="shared" si="762"/>
        <v>6.523118384627353E-3</v>
      </c>
      <c r="AU598" s="34">
        <f t="shared" si="762"/>
        <v>1.0604320769781565E-2</v>
      </c>
      <c r="AV598" s="34">
        <f t="shared" si="762"/>
        <v>1.6950479236064128E-2</v>
      </c>
      <c r="AW598" s="34">
        <f t="shared" si="762"/>
        <v>3.1139991124894534E-2</v>
      </c>
      <c r="AX598" s="34">
        <f t="shared" si="762"/>
        <v>1.2385324660064173E-2</v>
      </c>
      <c r="AY598" s="34">
        <f t="shared" si="762"/>
        <v>1.4531466131463925E-2</v>
      </c>
      <c r="AZ598" s="34">
        <f t="shared" si="762"/>
        <v>5.487284328346745E-3</v>
      </c>
      <c r="BA598" s="34">
        <f t="shared" si="762"/>
        <v>6.1192172644327419E-3</v>
      </c>
      <c r="BB598" s="34">
        <f t="shared" si="762"/>
        <v>6.3059927091516513E-3</v>
      </c>
      <c r="BC598" s="34">
        <f t="shared" si="762"/>
        <v>7.0350962403012862E-2</v>
      </c>
      <c r="BD598" s="34">
        <f t="shared" si="762"/>
        <v>6.1270167128500169E-2</v>
      </c>
      <c r="BE598" s="34">
        <f t="shared" si="762"/>
        <v>2.0628372548646294E-2</v>
      </c>
      <c r="BF598" s="34">
        <f t="shared" si="762"/>
        <v>3.8108391642493723E-2</v>
      </c>
      <c r="BG598" s="34">
        <f t="shared" si="762"/>
        <v>0.1224994518106421</v>
      </c>
      <c r="BH598" s="34">
        <f t="shared" si="762"/>
        <v>9.3069886267340106E-3</v>
      </c>
      <c r="BI598" s="34">
        <f t="shared" si="762"/>
        <v>1.4478711572253196E-2</v>
      </c>
      <c r="BJ598" s="34">
        <f t="shared" si="762"/>
        <v>7.2901939806642854E-3</v>
      </c>
      <c r="BK598" s="34">
        <f t="shared" si="762"/>
        <v>0.15357528366949122</v>
      </c>
      <c r="BL598" s="34">
        <f t="shared" si="762"/>
        <v>3.6337608363800677E-2</v>
      </c>
      <c r="BM598" s="34">
        <f t="shared" si="762"/>
        <v>1.9001519163039101E-2</v>
      </c>
      <c r="BN598" s="34">
        <f t="shared" si="762"/>
        <v>7.8412313992269667E-2</v>
      </c>
      <c r="BO598" s="34">
        <f t="shared" si="762"/>
        <v>9.2255664984306224E-3</v>
      </c>
      <c r="BP598" s="34">
        <f t="shared" si="762"/>
        <v>8.8915269976987728E-3</v>
      </c>
      <c r="BQ598" s="34">
        <f t="shared" si="762"/>
        <v>2.5904513998545368E-2</v>
      </c>
      <c r="BR598" s="34">
        <f t="shared" si="762"/>
        <v>2.3735189188661991E-3</v>
      </c>
      <c r="BS598" s="34">
        <f t="shared" si="762"/>
        <v>1.3402057390416737E-2</v>
      </c>
      <c r="BT598" s="34">
        <f t="shared" si="762"/>
        <v>1.244574467796707E-2</v>
      </c>
      <c r="BU598" s="34">
        <f t="shared" si="762"/>
        <v>1</v>
      </c>
    </row>
    <row r="599" spans="1:73">
      <c r="A599" s="2" t="str">
        <f>"YE "&amp;TEXT(A127,"mmm-yy")</f>
        <v>YE Mar-11</v>
      </c>
      <c r="B599" s="9">
        <f t="shared" ref="B599:AJ599" si="763">IF(OR(B116="C",B117="C",B118="C",B119="C",B120="C",B121="C",B122="C",B123="C",B124="C",B125="C",B126="C",B127="C"),"C",SUM(B116:B127))</f>
        <v>1610913</v>
      </c>
      <c r="C599" s="9">
        <f t="shared" si="763"/>
        <v>5813018</v>
      </c>
      <c r="D599" s="9">
        <f t="shared" si="763"/>
        <v>675538</v>
      </c>
      <c r="E599" s="9">
        <f t="shared" si="763"/>
        <v>1048187</v>
      </c>
      <c r="F599" s="9">
        <f t="shared" si="763"/>
        <v>1075982</v>
      </c>
      <c r="G599" s="9">
        <f t="shared" si="763"/>
        <v>1736204</v>
      </c>
      <c r="H599" s="9">
        <f t="shared" si="763"/>
        <v>944581</v>
      </c>
      <c r="I599" s="9">
        <f t="shared" si="763"/>
        <v>210995</v>
      </c>
      <c r="J599" s="9">
        <f t="shared" si="763"/>
        <v>339341</v>
      </c>
      <c r="K599" s="9">
        <f t="shared" si="763"/>
        <v>548601</v>
      </c>
      <c r="L599" s="9">
        <f t="shared" si="763"/>
        <v>988958</v>
      </c>
      <c r="M599" s="9">
        <f t="shared" si="763"/>
        <v>400443</v>
      </c>
      <c r="N599" s="9">
        <f t="shared" si="763"/>
        <v>465563</v>
      </c>
      <c r="O599" s="9">
        <f t="shared" si="763"/>
        <v>174748</v>
      </c>
      <c r="P599" s="9">
        <f t="shared" si="763"/>
        <v>195770</v>
      </c>
      <c r="Q599" s="9">
        <f t="shared" si="763"/>
        <v>204388</v>
      </c>
      <c r="R599" s="9">
        <f t="shared" si="763"/>
        <v>2268527</v>
      </c>
      <c r="S599" s="9">
        <f t="shared" si="763"/>
        <v>1974999</v>
      </c>
      <c r="T599" s="9">
        <f t="shared" si="763"/>
        <v>653613</v>
      </c>
      <c r="U599" s="9">
        <f t="shared" si="763"/>
        <v>1220367</v>
      </c>
      <c r="V599" s="9">
        <f t="shared" si="763"/>
        <v>3759715</v>
      </c>
      <c r="W599" s="9">
        <f t="shared" si="763"/>
        <v>303968</v>
      </c>
      <c r="X599" s="9">
        <f t="shared" si="763"/>
        <v>467115</v>
      </c>
      <c r="Y599" s="9">
        <f t="shared" si="763"/>
        <v>238623</v>
      </c>
      <c r="Z599" s="9">
        <f t="shared" si="763"/>
        <v>4769419</v>
      </c>
      <c r="AA599" s="9">
        <f t="shared" si="763"/>
        <v>1155274</v>
      </c>
      <c r="AB599" s="9">
        <f t="shared" si="763"/>
        <v>620785</v>
      </c>
      <c r="AC599" s="9">
        <f t="shared" si="763"/>
        <v>2493892</v>
      </c>
      <c r="AD599" s="9">
        <f t="shared" si="763"/>
        <v>289519</v>
      </c>
      <c r="AE599" s="9">
        <f t="shared" si="763"/>
        <v>284553</v>
      </c>
      <c r="AF599" s="9">
        <f t="shared" si="763"/>
        <v>831296</v>
      </c>
      <c r="AG599" s="9">
        <f t="shared" si="763"/>
        <v>75575</v>
      </c>
      <c r="AH599" s="9">
        <f t="shared" si="763"/>
        <v>425198</v>
      </c>
      <c r="AI599" s="9">
        <f t="shared" si="763"/>
        <v>393003</v>
      </c>
      <c r="AJ599" s="9">
        <f t="shared" si="763"/>
        <v>31914236</v>
      </c>
      <c r="AL599" s="1" t="str">
        <f t="shared" si="761"/>
        <v>YE Mar-11</v>
      </c>
      <c r="AM599" s="34">
        <f t="shared" ref="AM599:BU599" si="764">IF(B599="C","C",B599/$AJ599)</f>
        <v>5.0476314081277084E-2</v>
      </c>
      <c r="AN599" s="34">
        <f t="shared" si="764"/>
        <v>0.18214498382477337</v>
      </c>
      <c r="AO599" s="34">
        <f t="shared" si="764"/>
        <v>2.1167293492471512E-2</v>
      </c>
      <c r="AP599" s="34">
        <f t="shared" si="764"/>
        <v>3.2843869425544139E-2</v>
      </c>
      <c r="AQ599" s="34">
        <f t="shared" si="764"/>
        <v>3.3714797371304769E-2</v>
      </c>
      <c r="AR599" s="34">
        <f t="shared" si="764"/>
        <v>5.4402179641712241E-2</v>
      </c>
      <c r="AS599" s="34">
        <f t="shared" si="764"/>
        <v>2.9597481199299273E-2</v>
      </c>
      <c r="AT599" s="34">
        <f t="shared" si="764"/>
        <v>6.6113128949726388E-3</v>
      </c>
      <c r="AU599" s="34">
        <f t="shared" si="764"/>
        <v>1.0632903761192967E-2</v>
      </c>
      <c r="AV599" s="34">
        <f t="shared" si="764"/>
        <v>1.7189852202634585E-2</v>
      </c>
      <c r="AW599" s="34">
        <f t="shared" si="764"/>
        <v>3.0987989184513145E-2</v>
      </c>
      <c r="AX599" s="34">
        <f t="shared" si="764"/>
        <v>1.2547472544854277E-2</v>
      </c>
      <c r="AY599" s="34">
        <f t="shared" si="764"/>
        <v>1.4587941256058895E-2</v>
      </c>
      <c r="AZ599" s="34">
        <f t="shared" si="764"/>
        <v>5.47555015886954E-3</v>
      </c>
      <c r="BA599" s="34">
        <f t="shared" si="764"/>
        <v>6.1342530649958222E-3</v>
      </c>
      <c r="BB599" s="34">
        <f t="shared" si="764"/>
        <v>6.4042892958490376E-3</v>
      </c>
      <c r="BC599" s="34">
        <f t="shared" si="764"/>
        <v>7.1081977334503638E-2</v>
      </c>
      <c r="BD599" s="34">
        <f t="shared" si="764"/>
        <v>6.1884577152340414E-2</v>
      </c>
      <c r="BE599" s="34">
        <f t="shared" si="764"/>
        <v>2.0480296003325914E-2</v>
      </c>
      <c r="BF599" s="34">
        <f t="shared" si="764"/>
        <v>3.8238953926391969E-2</v>
      </c>
      <c r="BG599" s="34">
        <f t="shared" si="764"/>
        <v>0.11780683078235055</v>
      </c>
      <c r="BH599" s="34">
        <f t="shared" si="764"/>
        <v>9.5245269227187523E-3</v>
      </c>
      <c r="BI599" s="34">
        <f t="shared" si="764"/>
        <v>1.4636571591436498E-2</v>
      </c>
      <c r="BJ599" s="34">
        <f t="shared" si="764"/>
        <v>7.4770080662435413E-3</v>
      </c>
      <c r="BK599" s="34">
        <f t="shared" si="764"/>
        <v>0.14944487469479137</v>
      </c>
      <c r="BL599" s="34">
        <f t="shared" si="764"/>
        <v>3.6199331232619827E-2</v>
      </c>
      <c r="BM599" s="34">
        <f t="shared" si="764"/>
        <v>1.9451664141356854E-2</v>
      </c>
      <c r="BN599" s="34">
        <f t="shared" si="764"/>
        <v>7.814355950742484E-2</v>
      </c>
      <c r="BO599" s="34">
        <f t="shared" si="764"/>
        <v>9.0717822604307365E-3</v>
      </c>
      <c r="BP599" s="34">
        <f t="shared" si="764"/>
        <v>8.9161777208139961E-3</v>
      </c>
      <c r="BQ599" s="34">
        <f t="shared" si="764"/>
        <v>2.6047811390502971E-2</v>
      </c>
      <c r="BR599" s="34">
        <f t="shared" si="764"/>
        <v>2.3680654614448549E-3</v>
      </c>
      <c r="BS599" s="34">
        <f t="shared" si="764"/>
        <v>1.3323145194514448E-2</v>
      </c>
      <c r="BT599" s="34">
        <f t="shared" si="764"/>
        <v>1.2314347741239991E-2</v>
      </c>
      <c r="BU599" s="34">
        <f t="shared" si="764"/>
        <v>1</v>
      </c>
    </row>
    <row r="600" spans="1:73">
      <c r="A600" s="2" t="str">
        <f>"YE "&amp;TEXT(A128,"mmm-yy")</f>
        <v>YE Apr-11</v>
      </c>
      <c r="B600" s="9">
        <f t="shared" ref="B600:AJ600" si="765">IF(OR(B117="C",B118="C",B119="C",B120="C",B121="C",B122="C",B123="C",B124="C",B125="C",B126="C",B127="C",B128="C"),"C",SUM(B117:B128))</f>
        <v>1615049</v>
      </c>
      <c r="C600" s="9">
        <f t="shared" si="765"/>
        <v>5853605</v>
      </c>
      <c r="D600" s="9">
        <f t="shared" si="765"/>
        <v>680617</v>
      </c>
      <c r="E600" s="9">
        <f t="shared" si="765"/>
        <v>1052830</v>
      </c>
      <c r="F600" s="9">
        <f t="shared" si="765"/>
        <v>1076633</v>
      </c>
      <c r="G600" s="9">
        <f t="shared" si="765"/>
        <v>1734341</v>
      </c>
      <c r="H600" s="9">
        <f t="shared" si="765"/>
        <v>950181</v>
      </c>
      <c r="I600" s="9">
        <f t="shared" si="765"/>
        <v>210629</v>
      </c>
      <c r="J600" s="9">
        <f t="shared" si="765"/>
        <v>328884</v>
      </c>
      <c r="K600" s="9">
        <f t="shared" si="765"/>
        <v>547196</v>
      </c>
      <c r="L600" s="9">
        <f t="shared" si="765"/>
        <v>980325</v>
      </c>
      <c r="M600" s="9">
        <f t="shared" si="765"/>
        <v>401960</v>
      </c>
      <c r="N600" s="9">
        <f t="shared" si="765"/>
        <v>468651</v>
      </c>
      <c r="O600" s="9">
        <f t="shared" si="765"/>
        <v>172873</v>
      </c>
      <c r="P600" s="9">
        <f t="shared" si="765"/>
        <v>193985</v>
      </c>
      <c r="Q600" s="9">
        <f t="shared" si="765"/>
        <v>205882</v>
      </c>
      <c r="R600" s="9">
        <f t="shared" si="765"/>
        <v>2279145</v>
      </c>
      <c r="S600" s="9">
        <f t="shared" si="765"/>
        <v>1982625</v>
      </c>
      <c r="T600" s="9">
        <f t="shared" si="765"/>
        <v>651971</v>
      </c>
      <c r="U600" s="9">
        <f t="shared" si="765"/>
        <v>1220814</v>
      </c>
      <c r="V600" s="9">
        <f t="shared" si="765"/>
        <v>3618521</v>
      </c>
      <c r="W600" s="9">
        <f t="shared" si="765"/>
        <v>309432</v>
      </c>
      <c r="X600" s="9">
        <f t="shared" si="765"/>
        <v>473002</v>
      </c>
      <c r="Y600" s="9">
        <f t="shared" si="765"/>
        <v>241102</v>
      </c>
      <c r="Z600" s="9">
        <f t="shared" si="765"/>
        <v>4642056</v>
      </c>
      <c r="AA600" s="9">
        <f t="shared" si="765"/>
        <v>1147867</v>
      </c>
      <c r="AB600" s="9">
        <f t="shared" si="765"/>
        <v>628097</v>
      </c>
      <c r="AC600" s="9">
        <f t="shared" si="765"/>
        <v>2477844</v>
      </c>
      <c r="AD600" s="9">
        <f t="shared" si="765"/>
        <v>285863</v>
      </c>
      <c r="AE600" s="9">
        <f t="shared" si="765"/>
        <v>281497</v>
      </c>
      <c r="AF600" s="9">
        <f t="shared" si="765"/>
        <v>835278</v>
      </c>
      <c r="AG600" s="9">
        <f t="shared" si="765"/>
        <v>75482</v>
      </c>
      <c r="AH600" s="9">
        <f t="shared" si="765"/>
        <v>422411</v>
      </c>
      <c r="AI600" s="9">
        <f t="shared" si="765"/>
        <v>386536</v>
      </c>
      <c r="AJ600" s="9">
        <f t="shared" si="765"/>
        <v>31808486</v>
      </c>
      <c r="AL600" s="1" t="str">
        <f t="shared" si="761"/>
        <v>YE Apr-11</v>
      </c>
      <c r="AM600" s="34">
        <f t="shared" ref="AM600:BU600" si="766">IF(B600="C","C",B600/$AJ600)</f>
        <v>5.0774155047807051E-2</v>
      </c>
      <c r="AN600" s="34">
        <f t="shared" si="766"/>
        <v>0.18402652047004062</v>
      </c>
      <c r="AO600" s="34">
        <f t="shared" si="766"/>
        <v>2.1397340319812771E-2</v>
      </c>
      <c r="AP600" s="34">
        <f t="shared" si="766"/>
        <v>3.3099028982391678E-2</v>
      </c>
      <c r="AQ600" s="34">
        <f t="shared" si="766"/>
        <v>3.3847351301159068E-2</v>
      </c>
      <c r="AR600" s="34">
        <f t="shared" si="766"/>
        <v>5.452447500959335E-2</v>
      </c>
      <c r="AS600" s="34">
        <f t="shared" si="766"/>
        <v>2.9871934175050015E-2</v>
      </c>
      <c r="AT600" s="34">
        <f t="shared" si="766"/>
        <v>6.6217864000191647E-3</v>
      </c>
      <c r="AU600" s="34">
        <f t="shared" si="766"/>
        <v>1.0339504998760393E-2</v>
      </c>
      <c r="AV600" s="34">
        <f t="shared" si="766"/>
        <v>1.7202830716306333E-2</v>
      </c>
      <c r="AW600" s="34">
        <f t="shared" si="766"/>
        <v>3.0819605812109387E-2</v>
      </c>
      <c r="AX600" s="34">
        <f t="shared" si="766"/>
        <v>1.2636879353515915E-2</v>
      </c>
      <c r="AY600" s="34">
        <f t="shared" si="766"/>
        <v>1.4733521111316018E-2</v>
      </c>
      <c r="AZ600" s="34">
        <f t="shared" si="766"/>
        <v>5.4348075541853832E-3</v>
      </c>
      <c r="BA600" s="34">
        <f t="shared" si="766"/>
        <v>6.0985298074230886E-3</v>
      </c>
      <c r="BB600" s="34">
        <f t="shared" si="766"/>
        <v>6.4725494951252942E-3</v>
      </c>
      <c r="BC600" s="34">
        <f t="shared" si="766"/>
        <v>7.1652105667651081E-2</v>
      </c>
      <c r="BD600" s="34">
        <f t="shared" si="766"/>
        <v>6.2330065002150686E-2</v>
      </c>
      <c r="BE600" s="34">
        <f t="shared" si="766"/>
        <v>2.0496763033613107E-2</v>
      </c>
      <c r="BF600" s="34">
        <f t="shared" si="766"/>
        <v>3.8380135414178465E-2</v>
      </c>
      <c r="BG600" s="34">
        <f t="shared" si="766"/>
        <v>0.11375961119306338</v>
      </c>
      <c r="BH600" s="34">
        <f t="shared" si="766"/>
        <v>9.7279700769159518E-3</v>
      </c>
      <c r="BI600" s="34">
        <f t="shared" si="766"/>
        <v>1.4870308508238965E-2</v>
      </c>
      <c r="BJ600" s="34">
        <f t="shared" si="766"/>
        <v>7.579801188902861E-3</v>
      </c>
      <c r="BK600" s="34">
        <f t="shared" si="766"/>
        <v>0.14593765952896973</v>
      </c>
      <c r="BL600" s="34">
        <f t="shared" si="766"/>
        <v>3.6086816580958928E-2</v>
      </c>
      <c r="BM600" s="34">
        <f t="shared" si="766"/>
        <v>1.9746208606093354E-2</v>
      </c>
      <c r="BN600" s="34">
        <f t="shared" si="766"/>
        <v>7.7898834920970467E-2</v>
      </c>
      <c r="BO600" s="34">
        <f t="shared" si="766"/>
        <v>8.987004285585928E-3</v>
      </c>
      <c r="BP600" s="34">
        <f t="shared" si="766"/>
        <v>8.849745316391355E-3</v>
      </c>
      <c r="BQ600" s="34">
        <f t="shared" si="766"/>
        <v>2.625959625994145E-2</v>
      </c>
      <c r="BR600" s="34">
        <f t="shared" si="766"/>
        <v>2.3730145471243112E-3</v>
      </c>
      <c r="BS600" s="34">
        <f t="shared" si="766"/>
        <v>1.3279820988650638E-2</v>
      </c>
      <c r="BT600" s="34">
        <f t="shared" si="766"/>
        <v>1.2151977305678742E-2</v>
      </c>
      <c r="BU600" s="34">
        <f t="shared" si="766"/>
        <v>1</v>
      </c>
    </row>
    <row r="601" spans="1:73">
      <c r="A601" s="2" t="str">
        <f>"YE "&amp;TEXT(A129,"mmm-yy")</f>
        <v>YE May-11</v>
      </c>
      <c r="B601" s="9">
        <f t="shared" ref="B601:AJ601" si="767">IF(OR(B118="C",B119="C",B120="C",B121="C",B122="C",B123="C",B124="C",B125="C",B126="C",B127="C",B128="C",B129="C"),"C",SUM(B118:B129))</f>
        <v>1613068</v>
      </c>
      <c r="C601" s="9">
        <f t="shared" si="767"/>
        <v>5908714</v>
      </c>
      <c r="D601" s="9">
        <f t="shared" si="767"/>
        <v>680646</v>
      </c>
      <c r="E601" s="9">
        <f t="shared" si="767"/>
        <v>1051617</v>
      </c>
      <c r="F601" s="9">
        <f t="shared" si="767"/>
        <v>1085410</v>
      </c>
      <c r="G601" s="9">
        <f t="shared" si="767"/>
        <v>1729700</v>
      </c>
      <c r="H601" s="9">
        <f t="shared" si="767"/>
        <v>948592</v>
      </c>
      <c r="I601" s="9">
        <f t="shared" si="767"/>
        <v>210021</v>
      </c>
      <c r="J601" s="9">
        <f t="shared" si="767"/>
        <v>328940</v>
      </c>
      <c r="K601" s="9">
        <f t="shared" si="767"/>
        <v>548053</v>
      </c>
      <c r="L601" s="9">
        <f t="shared" si="767"/>
        <v>982081</v>
      </c>
      <c r="M601" s="9">
        <f t="shared" si="767"/>
        <v>402051</v>
      </c>
      <c r="N601" s="9">
        <f t="shared" si="767"/>
        <v>467590</v>
      </c>
      <c r="O601" s="9">
        <f t="shared" si="767"/>
        <v>172878</v>
      </c>
      <c r="P601" s="9">
        <f t="shared" si="767"/>
        <v>193126</v>
      </c>
      <c r="Q601" s="9">
        <f t="shared" si="767"/>
        <v>205872</v>
      </c>
      <c r="R601" s="9">
        <f t="shared" si="767"/>
        <v>2293462</v>
      </c>
      <c r="S601" s="9">
        <f t="shared" si="767"/>
        <v>1995326</v>
      </c>
      <c r="T601" s="9">
        <f t="shared" si="767"/>
        <v>655704</v>
      </c>
      <c r="U601" s="9">
        <f t="shared" si="767"/>
        <v>1223436</v>
      </c>
      <c r="V601" s="9">
        <f t="shared" si="767"/>
        <v>3562952</v>
      </c>
      <c r="W601" s="9">
        <f t="shared" si="767"/>
        <v>314533</v>
      </c>
      <c r="X601" s="9">
        <f t="shared" si="767"/>
        <v>474357</v>
      </c>
      <c r="Y601" s="9">
        <f t="shared" si="767"/>
        <v>244644</v>
      </c>
      <c r="Z601" s="9">
        <f t="shared" si="767"/>
        <v>4596485</v>
      </c>
      <c r="AA601" s="9">
        <f t="shared" si="767"/>
        <v>1142294</v>
      </c>
      <c r="AB601" s="9">
        <f t="shared" si="767"/>
        <v>633257</v>
      </c>
      <c r="AC601" s="9">
        <f t="shared" si="767"/>
        <v>2465351</v>
      </c>
      <c r="AD601" s="9">
        <f t="shared" si="767"/>
        <v>284396</v>
      </c>
      <c r="AE601" s="9">
        <f t="shared" si="767"/>
        <v>281505</v>
      </c>
      <c r="AF601" s="9">
        <f t="shared" si="767"/>
        <v>837018</v>
      </c>
      <c r="AG601" s="9">
        <f t="shared" si="767"/>
        <v>75581</v>
      </c>
      <c r="AH601" s="9">
        <f t="shared" si="767"/>
        <v>423473</v>
      </c>
      <c r="AI601" s="9">
        <f t="shared" si="767"/>
        <v>385105</v>
      </c>
      <c r="AJ601" s="9">
        <f t="shared" si="767"/>
        <v>31825407</v>
      </c>
      <c r="AL601" s="1" t="str">
        <f t="shared" si="761"/>
        <v>YE May-11</v>
      </c>
      <c r="AM601" s="34">
        <f t="shared" ref="AM601:BU601" si="768">IF(B601="C","C",B601/$AJ601)</f>
        <v>5.0684913471805718E-2</v>
      </c>
      <c r="AN601" s="34">
        <f t="shared" si="768"/>
        <v>0.18566028079389527</v>
      </c>
      <c r="AO601" s="34">
        <f t="shared" si="768"/>
        <v>2.1386874958111299E-2</v>
      </c>
      <c r="AP601" s="34">
        <f t="shared" si="768"/>
        <v>3.3043316618071847E-2</v>
      </c>
      <c r="AQ601" s="34">
        <f t="shared" si="768"/>
        <v>3.4105141216261584E-2</v>
      </c>
      <c r="AR601" s="34">
        <f t="shared" si="768"/>
        <v>5.4349658434847355E-2</v>
      </c>
      <c r="AS601" s="34">
        <f t="shared" si="768"/>
        <v>2.980612313928931E-2</v>
      </c>
      <c r="AT601" s="34">
        <f t="shared" si="768"/>
        <v>6.5991614812655813E-3</v>
      </c>
      <c r="AU601" s="34">
        <f t="shared" si="768"/>
        <v>1.0335767269213557E-2</v>
      </c>
      <c r="AV601" s="34">
        <f t="shared" si="768"/>
        <v>1.7220612449669537E-2</v>
      </c>
      <c r="AW601" s="34">
        <f t="shared" si="768"/>
        <v>3.0858395620832122E-2</v>
      </c>
      <c r="AX601" s="34">
        <f t="shared" si="768"/>
        <v>1.2633019901363712E-2</v>
      </c>
      <c r="AY601" s="34">
        <f t="shared" si="768"/>
        <v>1.4692349417558117E-2</v>
      </c>
      <c r="AZ601" s="34">
        <f t="shared" si="768"/>
        <v>5.432075071341586E-3</v>
      </c>
      <c r="BA601" s="34">
        <f t="shared" si="768"/>
        <v>6.0682963143252186E-3</v>
      </c>
      <c r="BB601" s="34">
        <f t="shared" si="768"/>
        <v>6.4687939418967997E-3</v>
      </c>
      <c r="BC601" s="34">
        <f t="shared" si="768"/>
        <v>7.2063870227959695E-2</v>
      </c>
      <c r="BD601" s="34">
        <f t="shared" si="768"/>
        <v>6.2696008883719859E-2</v>
      </c>
      <c r="BE601" s="34">
        <f t="shared" si="768"/>
        <v>2.0603161492954356E-2</v>
      </c>
      <c r="BF601" s="34">
        <f t="shared" si="768"/>
        <v>3.8442116388330873E-2</v>
      </c>
      <c r="BG601" s="34">
        <f t="shared" si="768"/>
        <v>0.11195306944542767</v>
      </c>
      <c r="BH601" s="34">
        <f t="shared" si="768"/>
        <v>9.8830786358835888E-3</v>
      </c>
      <c r="BI601" s="34">
        <f t="shared" si="768"/>
        <v>1.4904978277261309E-2</v>
      </c>
      <c r="BJ601" s="34">
        <f t="shared" si="768"/>
        <v>7.6870658716163475E-3</v>
      </c>
      <c r="BK601" s="34">
        <f t="shared" si="768"/>
        <v>0.14442816080875259</v>
      </c>
      <c r="BL601" s="34">
        <f t="shared" si="768"/>
        <v>3.589251820094555E-2</v>
      </c>
      <c r="BM601" s="34">
        <f t="shared" si="768"/>
        <v>1.989784451146218E-2</v>
      </c>
      <c r="BN601" s="34">
        <f t="shared" si="768"/>
        <v>7.7464869498762426E-2</v>
      </c>
      <c r="BO601" s="34">
        <f t="shared" si="768"/>
        <v>8.9361308089477062E-3</v>
      </c>
      <c r="BP601" s="34">
        <f t="shared" si="768"/>
        <v>8.8452914364928626E-3</v>
      </c>
      <c r="BQ601" s="34">
        <f t="shared" si="768"/>
        <v>2.6300307801248229E-2</v>
      </c>
      <c r="BR601" s="34">
        <f t="shared" si="768"/>
        <v>2.3748635799064567E-3</v>
      </c>
      <c r="BS601" s="34">
        <f t="shared" si="768"/>
        <v>1.3306129910608842E-2</v>
      </c>
      <c r="BT601" s="34">
        <f t="shared" si="768"/>
        <v>1.2100552241170081E-2</v>
      </c>
      <c r="BU601" s="34">
        <f t="shared" si="768"/>
        <v>1</v>
      </c>
    </row>
    <row r="602" spans="1:73">
      <c r="A602" s="2" t="str">
        <f>"YE "&amp;TEXT(A130,"mmm-yy")</f>
        <v>YE Jun-11</v>
      </c>
      <c r="B602" s="9">
        <f t="shared" ref="B602:AJ602" si="769">IF(OR(B119="C",B120="C",B121="C",B122="C",B123="C",B124="C",B125="C",B126="C",B127="C",B128="C",B129="C",B130="C"),"C",SUM(B119:B130))</f>
        <v>1613996</v>
      </c>
      <c r="C602" s="9">
        <f t="shared" si="769"/>
        <v>5954895</v>
      </c>
      <c r="D602" s="9">
        <f t="shared" si="769"/>
        <v>685367</v>
      </c>
      <c r="E602" s="9">
        <f t="shared" si="769"/>
        <v>1053288</v>
      </c>
      <c r="F602" s="9">
        <f t="shared" si="769"/>
        <v>1091292</v>
      </c>
      <c r="G602" s="9">
        <f t="shared" si="769"/>
        <v>1723456</v>
      </c>
      <c r="H602" s="9">
        <f t="shared" si="769"/>
        <v>949166</v>
      </c>
      <c r="I602" s="9">
        <f t="shared" si="769"/>
        <v>209695</v>
      </c>
      <c r="J602" s="9">
        <f t="shared" si="769"/>
        <v>330683</v>
      </c>
      <c r="K602" s="9">
        <f t="shared" si="769"/>
        <v>543935</v>
      </c>
      <c r="L602" s="9">
        <f t="shared" si="769"/>
        <v>981676</v>
      </c>
      <c r="M602" s="9">
        <f t="shared" si="769"/>
        <v>400131</v>
      </c>
      <c r="N602" s="9">
        <f t="shared" si="769"/>
        <v>466705</v>
      </c>
      <c r="O602" s="9">
        <f t="shared" si="769"/>
        <v>173274</v>
      </c>
      <c r="P602" s="9">
        <f t="shared" si="769"/>
        <v>193767</v>
      </c>
      <c r="Q602" s="9">
        <f t="shared" si="769"/>
        <v>205552</v>
      </c>
      <c r="R602" s="9">
        <f t="shared" si="769"/>
        <v>2308867</v>
      </c>
      <c r="S602" s="9">
        <f t="shared" si="769"/>
        <v>2010032</v>
      </c>
      <c r="T602" s="9">
        <f t="shared" si="769"/>
        <v>658626</v>
      </c>
      <c r="U602" s="9">
        <f t="shared" si="769"/>
        <v>1230836</v>
      </c>
      <c r="V602" s="9">
        <f t="shared" si="769"/>
        <v>3504865</v>
      </c>
      <c r="W602" s="9">
        <f t="shared" si="769"/>
        <v>320837</v>
      </c>
      <c r="X602" s="9">
        <f t="shared" si="769"/>
        <v>476085</v>
      </c>
      <c r="Y602" s="9">
        <f t="shared" si="769"/>
        <v>248817</v>
      </c>
      <c r="Z602" s="9">
        <f t="shared" si="769"/>
        <v>4550602</v>
      </c>
      <c r="AA602" s="9">
        <f t="shared" si="769"/>
        <v>1144268</v>
      </c>
      <c r="AB602" s="9">
        <f t="shared" si="769"/>
        <v>637114</v>
      </c>
      <c r="AC602" s="9">
        <f t="shared" si="769"/>
        <v>2440810</v>
      </c>
      <c r="AD602" s="9">
        <f t="shared" si="769"/>
        <v>285343</v>
      </c>
      <c r="AE602" s="9">
        <f t="shared" si="769"/>
        <v>281171</v>
      </c>
      <c r="AF602" s="9">
        <f t="shared" si="769"/>
        <v>833792</v>
      </c>
      <c r="AG602" s="9">
        <f t="shared" si="769"/>
        <v>75039</v>
      </c>
      <c r="AH602" s="9">
        <f t="shared" si="769"/>
        <v>424484</v>
      </c>
      <c r="AI602" s="9">
        <f t="shared" si="769"/>
        <v>383060</v>
      </c>
      <c r="AJ602" s="9">
        <f t="shared" si="769"/>
        <v>31830870</v>
      </c>
      <c r="AL602" s="1" t="str">
        <f t="shared" si="761"/>
        <v>YE Jun-11</v>
      </c>
      <c r="AM602" s="34">
        <f t="shared" ref="AM602:BU602" si="770">IF(B602="C","C",B602/$AJ602)</f>
        <v>5.0705368719108211E-2</v>
      </c>
      <c r="AN602" s="34">
        <f t="shared" si="770"/>
        <v>0.18707924100095286</v>
      </c>
      <c r="AO602" s="34">
        <f t="shared" si="770"/>
        <v>2.1531519559471669E-2</v>
      </c>
      <c r="AP602" s="34">
        <f t="shared" si="770"/>
        <v>3.3090141739763948E-2</v>
      </c>
      <c r="AQ602" s="34">
        <f t="shared" si="770"/>
        <v>3.4284077061041689E-2</v>
      </c>
      <c r="AR602" s="34">
        <f t="shared" si="770"/>
        <v>5.4144168852437898E-2</v>
      </c>
      <c r="AS602" s="34">
        <f t="shared" si="770"/>
        <v>2.9819040447213663E-2</v>
      </c>
      <c r="AT602" s="34">
        <f t="shared" si="770"/>
        <v>6.5877872643757456E-3</v>
      </c>
      <c r="AU602" s="34">
        <f t="shared" si="770"/>
        <v>1.038875154841825E-2</v>
      </c>
      <c r="AV602" s="34">
        <f t="shared" si="770"/>
        <v>1.7088285679907587E-2</v>
      </c>
      <c r="AW602" s="34">
        <f t="shared" si="770"/>
        <v>3.0840376024909154E-2</v>
      </c>
      <c r="AX602" s="34">
        <f t="shared" si="770"/>
        <v>1.257053294490537E-2</v>
      </c>
      <c r="AY602" s="34">
        <f t="shared" si="770"/>
        <v>1.4662024632063151E-2</v>
      </c>
      <c r="AZ602" s="34">
        <f t="shared" si="770"/>
        <v>5.4435835401294404E-3</v>
      </c>
      <c r="BA602" s="34">
        <f t="shared" si="770"/>
        <v>6.0873925217878114E-3</v>
      </c>
      <c r="BB602" s="34">
        <f t="shared" si="770"/>
        <v>6.4576305957078769E-3</v>
      </c>
      <c r="BC602" s="34">
        <f t="shared" si="770"/>
        <v>7.2535466357030134E-2</v>
      </c>
      <c r="BD602" s="34">
        <f t="shared" si="770"/>
        <v>6.3147252965438896E-2</v>
      </c>
      <c r="BE602" s="34">
        <f t="shared" si="770"/>
        <v>2.0691423137350628E-2</v>
      </c>
      <c r="BF602" s="34">
        <f t="shared" si="770"/>
        <v>3.8667997450273904E-2</v>
      </c>
      <c r="BG602" s="34">
        <f t="shared" si="770"/>
        <v>0.11010899168008917</v>
      </c>
      <c r="BH602" s="34">
        <f t="shared" si="770"/>
        <v>1.0079429183054061E-2</v>
      </c>
      <c r="BI602" s="34">
        <f t="shared" si="770"/>
        <v>1.4956707121106021E-2</v>
      </c>
      <c r="BJ602" s="34">
        <f t="shared" si="770"/>
        <v>7.8168457224072098E-3</v>
      </c>
      <c r="BK602" s="34">
        <f t="shared" si="770"/>
        <v>0.14296191087456925</v>
      </c>
      <c r="BL602" s="34">
        <f t="shared" si="770"/>
        <v>3.5948373387218131E-2</v>
      </c>
      <c r="BM602" s="34">
        <f t="shared" si="770"/>
        <v>2.0015601207255724E-2</v>
      </c>
      <c r="BN602" s="34">
        <f t="shared" si="770"/>
        <v>7.6680593398798083E-2</v>
      </c>
      <c r="BO602" s="34">
        <f t="shared" si="770"/>
        <v>8.9643481312323536E-3</v>
      </c>
      <c r="BP602" s="34">
        <f t="shared" si="770"/>
        <v>8.8332803972998534E-3</v>
      </c>
      <c r="BQ602" s="34">
        <f t="shared" si="770"/>
        <v>2.6194445831986369E-2</v>
      </c>
      <c r="BR602" s="34">
        <f t="shared" si="770"/>
        <v>2.3574284962993471E-3</v>
      </c>
      <c r="BS602" s="34">
        <f t="shared" si="770"/>
        <v>1.3335607854890552E-2</v>
      </c>
      <c r="BT602" s="34">
        <f t="shared" si="770"/>
        <v>1.2034229664473513E-2</v>
      </c>
      <c r="BU602" s="34">
        <f t="shared" si="770"/>
        <v>1</v>
      </c>
    </row>
    <row r="603" spans="1:73">
      <c r="A603" s="2" t="str">
        <f>"YE "&amp;TEXT(A131,"mmm-yy")</f>
        <v>YE Jul-11</v>
      </c>
      <c r="B603" s="9">
        <f t="shared" ref="B603:AJ603" si="771">IF(OR(B120="C",B121="C",B122="C",B123="C",B124="C",B125="C",B126="C",B127="C",B128="C",B129="C",B130="C",B131="C"),"C",SUM(B120:B131))</f>
        <v>1624683</v>
      </c>
      <c r="C603" s="9">
        <f t="shared" si="771"/>
        <v>6024171</v>
      </c>
      <c r="D603" s="9">
        <f t="shared" si="771"/>
        <v>689378</v>
      </c>
      <c r="E603" s="9">
        <f t="shared" si="771"/>
        <v>1058059</v>
      </c>
      <c r="F603" s="9">
        <f t="shared" si="771"/>
        <v>1102634</v>
      </c>
      <c r="G603" s="9">
        <f t="shared" si="771"/>
        <v>1723813</v>
      </c>
      <c r="H603" s="9">
        <f t="shared" si="771"/>
        <v>948917</v>
      </c>
      <c r="I603" s="9">
        <f t="shared" si="771"/>
        <v>210320</v>
      </c>
      <c r="J603" s="9">
        <f t="shared" si="771"/>
        <v>329696</v>
      </c>
      <c r="K603" s="9">
        <f t="shared" si="771"/>
        <v>545678</v>
      </c>
      <c r="L603" s="9">
        <f t="shared" si="771"/>
        <v>975496</v>
      </c>
      <c r="M603" s="9">
        <f t="shared" si="771"/>
        <v>391160</v>
      </c>
      <c r="N603" s="9">
        <f t="shared" si="771"/>
        <v>466672</v>
      </c>
      <c r="O603" s="9">
        <f t="shared" si="771"/>
        <v>172887</v>
      </c>
      <c r="P603" s="9">
        <f t="shared" si="771"/>
        <v>194302</v>
      </c>
      <c r="Q603" s="9">
        <f t="shared" si="771"/>
        <v>207020</v>
      </c>
      <c r="R603" s="9">
        <f t="shared" si="771"/>
        <v>2337790</v>
      </c>
      <c r="S603" s="9">
        <f t="shared" si="771"/>
        <v>2033010</v>
      </c>
      <c r="T603" s="9">
        <f t="shared" si="771"/>
        <v>662094</v>
      </c>
      <c r="U603" s="9">
        <f t="shared" si="771"/>
        <v>1240937</v>
      </c>
      <c r="V603" s="9">
        <f t="shared" si="771"/>
        <v>3424052</v>
      </c>
      <c r="W603" s="9">
        <f t="shared" si="771"/>
        <v>326796</v>
      </c>
      <c r="X603" s="9">
        <f t="shared" si="771"/>
        <v>473998</v>
      </c>
      <c r="Y603" s="9">
        <f t="shared" si="771"/>
        <v>256623</v>
      </c>
      <c r="Z603" s="9">
        <f t="shared" si="771"/>
        <v>4481467</v>
      </c>
      <c r="AA603" s="9">
        <f t="shared" si="771"/>
        <v>1139834</v>
      </c>
      <c r="AB603" s="9">
        <f t="shared" si="771"/>
        <v>650845</v>
      </c>
      <c r="AC603" s="9">
        <f t="shared" si="771"/>
        <v>2412355</v>
      </c>
      <c r="AD603" s="9">
        <f t="shared" si="771"/>
        <v>286860</v>
      </c>
      <c r="AE603" s="9">
        <f t="shared" si="771"/>
        <v>278969</v>
      </c>
      <c r="AF603" s="9">
        <f t="shared" si="771"/>
        <v>839239</v>
      </c>
      <c r="AG603" s="9">
        <f t="shared" si="771"/>
        <v>74988</v>
      </c>
      <c r="AH603" s="9">
        <f t="shared" si="771"/>
        <v>423950</v>
      </c>
      <c r="AI603" s="9">
        <f t="shared" si="771"/>
        <v>380306</v>
      </c>
      <c r="AJ603" s="9">
        <f t="shared" si="771"/>
        <v>31874500</v>
      </c>
      <c r="AL603" s="1" t="str">
        <f t="shared" si="761"/>
        <v>YE Jul-11</v>
      </c>
      <c r="AM603" s="34">
        <f t="shared" ref="AM603:BU603" si="772">IF(B603="C","C",B603/$AJ603)</f>
        <v>5.0971246607789927E-2</v>
      </c>
      <c r="AN603" s="34">
        <f t="shared" si="772"/>
        <v>0.18899656465199455</v>
      </c>
      <c r="AO603" s="34">
        <f t="shared" si="772"/>
        <v>2.1627884358970336E-2</v>
      </c>
      <c r="AP603" s="34">
        <f t="shared" si="772"/>
        <v>3.3194528541624184E-2</v>
      </c>
      <c r="AQ603" s="34">
        <f t="shared" si="772"/>
        <v>3.4592981850695696E-2</v>
      </c>
      <c r="AR603" s="34">
        <f t="shared" si="772"/>
        <v>5.4081256176567477E-2</v>
      </c>
      <c r="AS603" s="34">
        <f t="shared" si="772"/>
        <v>2.9770412084895448E-2</v>
      </c>
      <c r="AT603" s="34">
        <f t="shared" si="772"/>
        <v>6.5983780137727653E-3</v>
      </c>
      <c r="AU603" s="34">
        <f t="shared" si="772"/>
        <v>1.0343566173587037E-2</v>
      </c>
      <c r="AV603" s="34">
        <f t="shared" si="772"/>
        <v>1.7119578346327002E-2</v>
      </c>
      <c r="AW603" s="34">
        <f t="shared" si="772"/>
        <v>3.0604276145508164E-2</v>
      </c>
      <c r="AX603" s="34">
        <f t="shared" si="772"/>
        <v>1.2271878774569013E-2</v>
      </c>
      <c r="AY603" s="34">
        <f t="shared" si="772"/>
        <v>1.4640919857566393E-2</v>
      </c>
      <c r="AZ603" s="34">
        <f t="shared" si="772"/>
        <v>5.42399096456415E-3</v>
      </c>
      <c r="BA603" s="34">
        <f t="shared" si="772"/>
        <v>6.0958446407002459E-3</v>
      </c>
      <c r="BB603" s="34">
        <f t="shared" si="772"/>
        <v>6.494846977991812E-3</v>
      </c>
      <c r="BC603" s="34">
        <f t="shared" si="772"/>
        <v>7.3343581860107615E-2</v>
      </c>
      <c r="BD603" s="34">
        <f t="shared" si="772"/>
        <v>6.3781706379707911E-2</v>
      </c>
      <c r="BE603" s="34">
        <f t="shared" si="772"/>
        <v>2.0771902304349874E-2</v>
      </c>
      <c r="BF603" s="34">
        <f t="shared" si="772"/>
        <v>3.8931967560275456E-2</v>
      </c>
      <c r="BG603" s="34">
        <f t="shared" si="772"/>
        <v>0.10742292428116519</v>
      </c>
      <c r="BH603" s="34">
        <f t="shared" si="772"/>
        <v>1.025258435426438E-2</v>
      </c>
      <c r="BI603" s="34">
        <f t="shared" si="772"/>
        <v>1.487075875700011E-2</v>
      </c>
      <c r="BJ603" s="34">
        <f t="shared" si="772"/>
        <v>8.0510439379441242E-3</v>
      </c>
      <c r="BK603" s="34">
        <f t="shared" si="772"/>
        <v>0.14059724858429151</v>
      </c>
      <c r="BL603" s="34">
        <f t="shared" si="772"/>
        <v>3.5760058981317351E-2</v>
      </c>
      <c r="BM603" s="34">
        <f t="shared" si="772"/>
        <v>2.0418986964501402E-2</v>
      </c>
      <c r="BN603" s="34">
        <f t="shared" si="772"/>
        <v>7.5682912673139965E-2</v>
      </c>
      <c r="BO603" s="34">
        <f t="shared" si="772"/>
        <v>8.9996705830679702E-3</v>
      </c>
      <c r="BP603" s="34">
        <f t="shared" si="772"/>
        <v>8.7521059153869082E-3</v>
      </c>
      <c r="BQ603" s="34">
        <f t="shared" si="772"/>
        <v>2.6329479678112597E-2</v>
      </c>
      <c r="BR603" s="34">
        <f t="shared" si="772"/>
        <v>2.3526016094370106E-3</v>
      </c>
      <c r="BS603" s="34">
        <f t="shared" si="772"/>
        <v>1.3300600793737941E-2</v>
      </c>
      <c r="BT603" s="34">
        <f t="shared" si="772"/>
        <v>1.1931355785973114E-2</v>
      </c>
      <c r="BU603" s="34">
        <f t="shared" si="772"/>
        <v>1</v>
      </c>
    </row>
    <row r="604" spans="1:73">
      <c r="A604" s="2" t="str">
        <f>"YE "&amp;TEXT(A132,"mmm-yy")</f>
        <v>YE Aug-11</v>
      </c>
      <c r="B604" s="9">
        <f t="shared" ref="B604:AJ604" si="773">IF(OR(B121="C",B122="C",B123="C",B124="C",B125="C",B126="C",B127="C",B128="C",B129="C",B130="C",B131="C",B132="C"),"C",SUM(B121:B132))</f>
        <v>1630464</v>
      </c>
      <c r="C604" s="9">
        <f t="shared" si="773"/>
        <v>6090190</v>
      </c>
      <c r="D604" s="9">
        <f t="shared" si="773"/>
        <v>691205</v>
      </c>
      <c r="E604" s="9">
        <f t="shared" si="773"/>
        <v>1065822</v>
      </c>
      <c r="F604" s="9">
        <f t="shared" si="773"/>
        <v>1131085</v>
      </c>
      <c r="G604" s="9">
        <f t="shared" si="773"/>
        <v>1735821</v>
      </c>
      <c r="H604" s="9">
        <f t="shared" si="773"/>
        <v>958831</v>
      </c>
      <c r="I604" s="9">
        <f t="shared" si="773"/>
        <v>211064</v>
      </c>
      <c r="J604" s="9">
        <f t="shared" si="773"/>
        <v>331728</v>
      </c>
      <c r="K604" s="9">
        <f t="shared" si="773"/>
        <v>545988</v>
      </c>
      <c r="L604" s="9">
        <f t="shared" si="773"/>
        <v>982923</v>
      </c>
      <c r="M604" s="9">
        <f t="shared" si="773"/>
        <v>394563</v>
      </c>
      <c r="N604" s="9">
        <f t="shared" si="773"/>
        <v>467657</v>
      </c>
      <c r="O604" s="9">
        <f t="shared" si="773"/>
        <v>172857</v>
      </c>
      <c r="P604" s="9">
        <f t="shared" si="773"/>
        <v>192155</v>
      </c>
      <c r="Q604" s="9">
        <f t="shared" si="773"/>
        <v>207713</v>
      </c>
      <c r="R604" s="9">
        <f t="shared" si="773"/>
        <v>2395488</v>
      </c>
      <c r="S604" s="9">
        <f t="shared" si="773"/>
        <v>2083451</v>
      </c>
      <c r="T604" s="9">
        <f t="shared" si="773"/>
        <v>668204</v>
      </c>
      <c r="U604" s="9">
        <f t="shared" si="773"/>
        <v>1249769</v>
      </c>
      <c r="V604" s="9">
        <f t="shared" si="773"/>
        <v>3363989</v>
      </c>
      <c r="W604" s="9">
        <f t="shared" si="773"/>
        <v>329148</v>
      </c>
      <c r="X604" s="9">
        <f t="shared" si="773"/>
        <v>472197</v>
      </c>
      <c r="Y604" s="9">
        <f t="shared" si="773"/>
        <v>260770</v>
      </c>
      <c r="Z604" s="9">
        <f t="shared" si="773"/>
        <v>4426102</v>
      </c>
      <c r="AA604" s="9">
        <f t="shared" si="773"/>
        <v>1136534</v>
      </c>
      <c r="AB604" s="9">
        <f t="shared" si="773"/>
        <v>657522</v>
      </c>
      <c r="AC604" s="9">
        <f t="shared" si="773"/>
        <v>2407202</v>
      </c>
      <c r="AD604" s="9">
        <f t="shared" si="773"/>
        <v>288392</v>
      </c>
      <c r="AE604" s="9">
        <f t="shared" si="773"/>
        <v>280586</v>
      </c>
      <c r="AF604" s="9">
        <f t="shared" si="773"/>
        <v>846032</v>
      </c>
      <c r="AG604" s="9">
        <f t="shared" si="773"/>
        <v>74827</v>
      </c>
      <c r="AH604" s="9">
        <f t="shared" si="773"/>
        <v>422464</v>
      </c>
      <c r="AI604" s="9">
        <f t="shared" si="773"/>
        <v>381439</v>
      </c>
      <c r="AJ604" s="9">
        <f t="shared" si="773"/>
        <v>32044612</v>
      </c>
      <c r="AL604" s="1" t="str">
        <f>A604</f>
        <v>YE Aug-11</v>
      </c>
      <c r="AM604" s="34">
        <f t="shared" ref="AM604:BU604" si="774">IF(B604="C","C",B604/$AJ604)</f>
        <v>5.0881065434650916E-2</v>
      </c>
      <c r="AN604" s="34">
        <f t="shared" si="774"/>
        <v>0.19005347919331961</v>
      </c>
      <c r="AO604" s="34">
        <f t="shared" si="774"/>
        <v>2.1570084855450894E-2</v>
      </c>
      <c r="AP604" s="34">
        <f t="shared" si="774"/>
        <v>3.3260568110482974E-2</v>
      </c>
      <c r="AQ604" s="34">
        <f t="shared" si="774"/>
        <v>3.5297197544473309E-2</v>
      </c>
      <c r="AR604" s="34">
        <f t="shared" si="774"/>
        <v>5.416888804894876E-2</v>
      </c>
      <c r="AS604" s="34">
        <f t="shared" si="774"/>
        <v>2.9921754084586825E-2</v>
      </c>
      <c r="AT604" s="34">
        <f t="shared" si="774"/>
        <v>6.5865675015818574E-3</v>
      </c>
      <c r="AU604" s="34">
        <f t="shared" si="774"/>
        <v>1.035206792330642E-2</v>
      </c>
      <c r="AV604" s="34">
        <f t="shared" si="774"/>
        <v>1.703837138049916E-2</v>
      </c>
      <c r="AW604" s="34">
        <f t="shared" si="774"/>
        <v>3.0673580943966494E-2</v>
      </c>
      <c r="AX604" s="34">
        <f t="shared" si="774"/>
        <v>1.2312927989266963E-2</v>
      </c>
      <c r="AY604" s="34">
        <f t="shared" si="774"/>
        <v>1.4593935479699364E-2</v>
      </c>
      <c r="AZ604" s="34">
        <f t="shared" si="774"/>
        <v>5.3942609759169494E-3</v>
      </c>
      <c r="BA604" s="34">
        <f t="shared" si="774"/>
        <v>5.9964839018802913E-3</v>
      </c>
      <c r="BB604" s="34">
        <f t="shared" si="774"/>
        <v>6.481994539362811E-3</v>
      </c>
      <c r="BC604" s="34">
        <f t="shared" si="774"/>
        <v>7.475478248886272E-2</v>
      </c>
      <c r="BD604" s="34">
        <f t="shared" si="774"/>
        <v>6.5017201643758391E-2</v>
      </c>
      <c r="BE604" s="34">
        <f t="shared" si="774"/>
        <v>2.0852304281293841E-2</v>
      </c>
      <c r="BF604" s="34">
        <f t="shared" si="774"/>
        <v>3.9000909107590381E-2</v>
      </c>
      <c r="BG604" s="34">
        <f t="shared" si="774"/>
        <v>0.10497830337281037</v>
      </c>
      <c r="BH604" s="34">
        <f t="shared" si="774"/>
        <v>1.0271555168151201E-2</v>
      </c>
      <c r="BI604" s="34">
        <f t="shared" si="774"/>
        <v>1.4735612963577152E-2</v>
      </c>
      <c r="BJ604" s="34">
        <f t="shared" si="774"/>
        <v>8.1377175045839224E-3</v>
      </c>
      <c r="BK604" s="34">
        <f t="shared" si="774"/>
        <v>0.13812312659613415</v>
      </c>
      <c r="BL604" s="34">
        <f t="shared" si="774"/>
        <v>3.5467241731620906E-2</v>
      </c>
      <c r="BM604" s="34">
        <f t="shared" si="774"/>
        <v>2.0518956509755836E-2</v>
      </c>
      <c r="BN604" s="34">
        <f t="shared" si="774"/>
        <v>7.5120335362462806E-2</v>
      </c>
      <c r="BO604" s="34">
        <f t="shared" si="774"/>
        <v>8.9997032886527072E-3</v>
      </c>
      <c r="BP604" s="34">
        <f t="shared" si="774"/>
        <v>8.7561053945667995E-3</v>
      </c>
      <c r="BQ604" s="34">
        <f t="shared" si="774"/>
        <v>2.6401692740108697E-2</v>
      </c>
      <c r="BR604" s="34">
        <f t="shared" si="774"/>
        <v>2.3350883449610813E-3</v>
      </c>
      <c r="BS604" s="34">
        <f t="shared" si="774"/>
        <v>1.3183620385230441E-2</v>
      </c>
      <c r="BT604" s="34">
        <f t="shared" si="774"/>
        <v>1.1903373958779715E-2</v>
      </c>
      <c r="BU604" s="34">
        <f t="shared" si="774"/>
        <v>1</v>
      </c>
    </row>
    <row r="605" spans="1:73">
      <c r="A605" s="2" t="str">
        <f>"YE "&amp;TEXT(A133,"mmm-yy")</f>
        <v>YE Sep-11</v>
      </c>
      <c r="B605" s="9">
        <f t="shared" ref="B605:AJ605" si="775">IF(OR(B122="C",B123="C",B124="C",B125="C",B126="C",B127="C",B128="C",B129="C",B130="C",B131="C",B132="C",B133="C"),"C",SUM(B122:B133))</f>
        <v>1637357</v>
      </c>
      <c r="C605" s="9">
        <f t="shared" si="775"/>
        <v>6140210</v>
      </c>
      <c r="D605" s="9">
        <f t="shared" si="775"/>
        <v>700162</v>
      </c>
      <c r="E605" s="9">
        <f t="shared" si="775"/>
        <v>1067113</v>
      </c>
      <c r="F605" s="9">
        <f t="shared" si="775"/>
        <v>1141802</v>
      </c>
      <c r="G605" s="9">
        <f t="shared" si="775"/>
        <v>1722546</v>
      </c>
      <c r="H605" s="9">
        <f t="shared" si="775"/>
        <v>966792</v>
      </c>
      <c r="I605" s="9">
        <f t="shared" si="775"/>
        <v>212683</v>
      </c>
      <c r="J605" s="9">
        <f t="shared" si="775"/>
        <v>334963</v>
      </c>
      <c r="K605" s="9">
        <f t="shared" si="775"/>
        <v>553738</v>
      </c>
      <c r="L605" s="9">
        <f t="shared" si="775"/>
        <v>993374</v>
      </c>
      <c r="M605" s="9">
        <f t="shared" si="775"/>
        <v>395712</v>
      </c>
      <c r="N605" s="9">
        <f t="shared" si="775"/>
        <v>457066</v>
      </c>
      <c r="O605" s="9">
        <f t="shared" si="775"/>
        <v>170916</v>
      </c>
      <c r="P605" s="9">
        <f t="shared" si="775"/>
        <v>190383</v>
      </c>
      <c r="Q605" s="9">
        <f t="shared" si="775"/>
        <v>207573</v>
      </c>
      <c r="R605" s="9">
        <f t="shared" si="775"/>
        <v>2413937</v>
      </c>
      <c r="S605" s="9">
        <f t="shared" si="775"/>
        <v>2096105</v>
      </c>
      <c r="T605" s="9">
        <f t="shared" si="775"/>
        <v>668440</v>
      </c>
      <c r="U605" s="9">
        <f t="shared" si="775"/>
        <v>1250235</v>
      </c>
      <c r="V605" s="9">
        <f t="shared" si="775"/>
        <v>3275148</v>
      </c>
      <c r="W605" s="9">
        <f t="shared" si="775"/>
        <v>327831</v>
      </c>
      <c r="X605" s="9">
        <f t="shared" si="775"/>
        <v>464962</v>
      </c>
      <c r="Y605" s="9">
        <f t="shared" si="775"/>
        <v>262877</v>
      </c>
      <c r="Z605" s="9">
        <f t="shared" si="775"/>
        <v>4330817</v>
      </c>
      <c r="AA605" s="9">
        <f t="shared" si="775"/>
        <v>1132224</v>
      </c>
      <c r="AB605" s="9">
        <f t="shared" si="775"/>
        <v>660047</v>
      </c>
      <c r="AC605" s="9">
        <f t="shared" si="775"/>
        <v>2389178</v>
      </c>
      <c r="AD605" s="9">
        <f t="shared" si="775"/>
        <v>288484</v>
      </c>
      <c r="AE605" s="9">
        <f t="shared" si="775"/>
        <v>281726</v>
      </c>
      <c r="AF605" s="9">
        <f t="shared" si="775"/>
        <v>857342</v>
      </c>
      <c r="AG605" s="9">
        <f t="shared" si="775"/>
        <v>75849</v>
      </c>
      <c r="AH605" s="9">
        <f t="shared" si="775"/>
        <v>419560</v>
      </c>
      <c r="AI605" s="9">
        <f t="shared" si="775"/>
        <v>389892</v>
      </c>
      <c r="AJ605" s="9">
        <f t="shared" si="775"/>
        <v>32050107</v>
      </c>
      <c r="AL605" s="1" t="str">
        <f>A605</f>
        <v>YE Sep-11</v>
      </c>
      <c r="AM605" s="34">
        <f t="shared" ref="AM605:BU605" si="776">IF(B605="C","C",B605/$AJ605)</f>
        <v>5.1087411346239814E-2</v>
      </c>
      <c r="AN605" s="34">
        <f t="shared" si="776"/>
        <v>0.19158157568709522</v>
      </c>
      <c r="AO605" s="34">
        <f t="shared" si="776"/>
        <v>2.1845855304008812E-2</v>
      </c>
      <c r="AP605" s="34">
        <f t="shared" si="776"/>
        <v>3.3295146253333879E-2</v>
      </c>
      <c r="AQ605" s="34">
        <f t="shared" si="776"/>
        <v>3.5625528488875249E-2</v>
      </c>
      <c r="AR605" s="34">
        <f t="shared" si="776"/>
        <v>5.3745405592561669E-2</v>
      </c>
      <c r="AS605" s="34">
        <f t="shared" si="776"/>
        <v>3.0165016297761502E-2</v>
      </c>
      <c r="AT605" s="34">
        <f t="shared" si="776"/>
        <v>6.6359528846502763E-3</v>
      </c>
      <c r="AU605" s="34">
        <f t="shared" si="776"/>
        <v>1.0451228758768262E-2</v>
      </c>
      <c r="AV605" s="34">
        <f t="shared" si="776"/>
        <v>1.7277259011958992E-2</v>
      </c>
      <c r="AW605" s="34">
        <f t="shared" si="776"/>
        <v>3.0994405104482179E-2</v>
      </c>
      <c r="AX605" s="34">
        <f t="shared" si="776"/>
        <v>1.2346667048568669E-2</v>
      </c>
      <c r="AY605" s="34">
        <f t="shared" si="776"/>
        <v>1.4260982030418807E-2</v>
      </c>
      <c r="AZ605" s="34">
        <f t="shared" si="776"/>
        <v>5.3327747080532369E-3</v>
      </c>
      <c r="BA605" s="34">
        <f t="shared" si="776"/>
        <v>5.9401673760402732E-3</v>
      </c>
      <c r="BB605" s="34">
        <f t="shared" si="776"/>
        <v>6.4765150394037688E-3</v>
      </c>
      <c r="BC605" s="34">
        <f t="shared" si="776"/>
        <v>7.5317595663565176E-2</v>
      </c>
      <c r="BD605" s="34">
        <f t="shared" si="776"/>
        <v>6.5400873700671269E-2</v>
      </c>
      <c r="BE605" s="34">
        <f t="shared" si="776"/>
        <v>2.0856092617725114E-2</v>
      </c>
      <c r="BF605" s="34">
        <f t="shared" si="776"/>
        <v>3.9008762123633474E-2</v>
      </c>
      <c r="BG605" s="34">
        <f t="shared" si="776"/>
        <v>0.10218836398892521</v>
      </c>
      <c r="BH605" s="34">
        <f t="shared" si="776"/>
        <v>1.0228702200588597E-2</v>
      </c>
      <c r="BI605" s="34">
        <f t="shared" si="776"/>
        <v>1.4507346262525738E-2</v>
      </c>
      <c r="BJ605" s="34">
        <f t="shared" si="776"/>
        <v>8.202063100756574E-3</v>
      </c>
      <c r="BK605" s="34">
        <f t="shared" si="776"/>
        <v>0.13512644435165225</v>
      </c>
      <c r="BL605" s="34">
        <f t="shared" si="776"/>
        <v>3.5326683932755669E-2</v>
      </c>
      <c r="BM605" s="34">
        <f t="shared" si="776"/>
        <v>2.0594221417107907E-2</v>
      </c>
      <c r="BN605" s="34">
        <f t="shared" si="776"/>
        <v>7.454508654214477E-2</v>
      </c>
      <c r="BO605" s="34">
        <f t="shared" si="776"/>
        <v>9.0010307921904904E-3</v>
      </c>
      <c r="BP605" s="34">
        <f t="shared" si="776"/>
        <v>8.7901734618233886E-3</v>
      </c>
      <c r="BQ605" s="34">
        <f t="shared" si="776"/>
        <v>2.6750051099673395E-2</v>
      </c>
      <c r="BR605" s="34">
        <f t="shared" si="776"/>
        <v>2.3665755624466401E-3</v>
      </c>
      <c r="BS605" s="34">
        <f t="shared" si="776"/>
        <v>1.309075192791088E-2</v>
      </c>
      <c r="BT605" s="34">
        <f t="shared" si="776"/>
        <v>1.2165076391164622E-2</v>
      </c>
      <c r="BU605" s="34">
        <f t="shared" si="776"/>
        <v>1</v>
      </c>
    </row>
    <row r="606" spans="1:73">
      <c r="A606" s="2" t="str">
        <f>"YE "&amp;TEXT(A134,"mmm-yy")</f>
        <v>YE Oct-11</v>
      </c>
      <c r="B606" s="9">
        <f t="shared" ref="B606:AJ606" si="777">IF(OR(B123="C",B124="C",B125="C",B126="C",B127="C",B128="C",B129="C",B130="C",B131="C",B132="C",B133="C",B134="C"),"C",SUM(B123:B134))</f>
        <v>1625579</v>
      </c>
      <c r="C606" s="9">
        <f t="shared" si="777"/>
        <v>6206592</v>
      </c>
      <c r="D606" s="9">
        <f t="shared" si="777"/>
        <v>707180</v>
      </c>
      <c r="E606" s="9">
        <f t="shared" si="777"/>
        <v>1071554</v>
      </c>
      <c r="F606" s="9">
        <f t="shared" si="777"/>
        <v>1148792</v>
      </c>
      <c r="G606" s="9">
        <f t="shared" si="777"/>
        <v>1706704</v>
      </c>
      <c r="H606" s="9">
        <f t="shared" si="777"/>
        <v>962133</v>
      </c>
      <c r="I606" s="9">
        <f t="shared" si="777"/>
        <v>213811</v>
      </c>
      <c r="J606" s="9">
        <f t="shared" si="777"/>
        <v>334352</v>
      </c>
      <c r="K606" s="9">
        <f t="shared" si="777"/>
        <v>550079</v>
      </c>
      <c r="L606" s="9">
        <f t="shared" si="777"/>
        <v>996406</v>
      </c>
      <c r="M606" s="9">
        <f t="shared" si="777"/>
        <v>390955</v>
      </c>
      <c r="N606" s="9">
        <f t="shared" si="777"/>
        <v>466586</v>
      </c>
      <c r="O606" s="9">
        <f t="shared" si="777"/>
        <v>172038</v>
      </c>
      <c r="P606" s="9">
        <f t="shared" si="777"/>
        <v>195608</v>
      </c>
      <c r="Q606" s="9">
        <f t="shared" si="777"/>
        <v>208090</v>
      </c>
      <c r="R606" s="9">
        <f t="shared" si="777"/>
        <v>2421493</v>
      </c>
      <c r="S606" s="9">
        <f t="shared" si="777"/>
        <v>2100914</v>
      </c>
      <c r="T606" s="9">
        <f t="shared" si="777"/>
        <v>668696</v>
      </c>
      <c r="U606" s="9">
        <f t="shared" si="777"/>
        <v>1263902</v>
      </c>
      <c r="V606" s="9">
        <f t="shared" si="777"/>
        <v>3185657</v>
      </c>
      <c r="W606" s="9">
        <f t="shared" si="777"/>
        <v>331431</v>
      </c>
      <c r="X606" s="9">
        <f t="shared" si="777"/>
        <v>457857</v>
      </c>
      <c r="Y606" s="9">
        <f t="shared" si="777"/>
        <v>260828</v>
      </c>
      <c r="Z606" s="9">
        <f t="shared" si="777"/>
        <v>4235773</v>
      </c>
      <c r="AA606" s="9">
        <f t="shared" si="777"/>
        <v>1122246</v>
      </c>
      <c r="AB606" s="9">
        <f t="shared" si="777"/>
        <v>661377</v>
      </c>
      <c r="AC606" s="9">
        <f t="shared" si="777"/>
        <v>2379482</v>
      </c>
      <c r="AD606" s="9">
        <f t="shared" si="777"/>
        <v>287151</v>
      </c>
      <c r="AE606" s="9">
        <f t="shared" si="777"/>
        <v>280039</v>
      </c>
      <c r="AF606" s="9">
        <f t="shared" si="777"/>
        <v>857532</v>
      </c>
      <c r="AG606" s="9">
        <f t="shared" si="777"/>
        <v>77634</v>
      </c>
      <c r="AH606" s="9">
        <f t="shared" si="777"/>
        <v>410847</v>
      </c>
      <c r="AI606" s="9">
        <f t="shared" si="777"/>
        <v>390716</v>
      </c>
      <c r="AJ606" s="9">
        <f t="shared" si="777"/>
        <v>32013336</v>
      </c>
      <c r="AL606" s="1" t="str">
        <f>A606</f>
        <v>YE Oct-11</v>
      </c>
      <c r="AM606" s="34">
        <f t="shared" ref="AM606:BU606" si="778">IF(B606="C","C",B606/$AJ606)</f>
        <v>5.0778181942675388E-2</v>
      </c>
      <c r="AN606" s="34">
        <f t="shared" si="778"/>
        <v>0.19387520250935422</v>
      </c>
      <c r="AO606" s="34">
        <f t="shared" si="778"/>
        <v>2.2090168922101715E-2</v>
      </c>
      <c r="AP606" s="34">
        <f t="shared" si="778"/>
        <v>3.347211299690854E-2</v>
      </c>
      <c r="AQ606" s="34">
        <f t="shared" si="778"/>
        <v>3.5884795011678884E-2</v>
      </c>
      <c r="AR606" s="34">
        <f t="shared" si="778"/>
        <v>5.3312282106432143E-2</v>
      </c>
      <c r="AS606" s="34">
        <f t="shared" si="778"/>
        <v>3.0054131190826224E-2</v>
      </c>
      <c r="AT606" s="34">
        <f t="shared" si="778"/>
        <v>6.678810355784227E-3</v>
      </c>
      <c r="AU606" s="34">
        <f t="shared" si="778"/>
        <v>1.0444147401570396E-2</v>
      </c>
      <c r="AV606" s="34">
        <f t="shared" si="778"/>
        <v>1.7182807814843163E-2</v>
      </c>
      <c r="AW606" s="34">
        <f t="shared" si="778"/>
        <v>3.1124716274492606E-2</v>
      </c>
      <c r="AX606" s="34">
        <f t="shared" si="778"/>
        <v>1.2212254293023382E-2</v>
      </c>
      <c r="AY606" s="34">
        <f t="shared" si="778"/>
        <v>1.4574738477739402E-2</v>
      </c>
      <c r="AZ606" s="34">
        <f t="shared" si="778"/>
        <v>5.3739479072096707E-3</v>
      </c>
      <c r="BA606" s="34">
        <f t="shared" si="778"/>
        <v>6.1102035726610937E-3</v>
      </c>
      <c r="BB606" s="34">
        <f t="shared" si="778"/>
        <v>6.5001035818322717E-3</v>
      </c>
      <c r="BC606" s="34">
        <f t="shared" si="778"/>
        <v>7.5640133224478698E-2</v>
      </c>
      <c r="BD606" s="34">
        <f t="shared" si="778"/>
        <v>6.5626212775825671E-2</v>
      </c>
      <c r="BE606" s="34">
        <f t="shared" si="778"/>
        <v>2.0888044907284888E-2</v>
      </c>
      <c r="BF606" s="34">
        <f t="shared" si="778"/>
        <v>3.9480484008289546E-2</v>
      </c>
      <c r="BG606" s="34">
        <f t="shared" si="778"/>
        <v>9.9510310328170731E-2</v>
      </c>
      <c r="BH606" s="34">
        <f t="shared" si="778"/>
        <v>1.0352904177184159E-2</v>
      </c>
      <c r="BI606" s="34">
        <f t="shared" si="778"/>
        <v>1.4302070861968275E-2</v>
      </c>
      <c r="BJ606" s="34">
        <f t="shared" si="778"/>
        <v>8.1474795379025793E-3</v>
      </c>
      <c r="BK606" s="34">
        <f t="shared" si="778"/>
        <v>0.13231276490522575</v>
      </c>
      <c r="BL606" s="34">
        <f t="shared" si="778"/>
        <v>3.5055578087831898E-2</v>
      </c>
      <c r="BM606" s="34">
        <f t="shared" si="778"/>
        <v>2.0659421436116498E-2</v>
      </c>
      <c r="BN606" s="34">
        <f t="shared" si="778"/>
        <v>7.4327836374191061E-2</v>
      </c>
      <c r="BO606" s="34">
        <f t="shared" si="778"/>
        <v>8.9697306147662956E-3</v>
      </c>
      <c r="BP606" s="34">
        <f t="shared" si="778"/>
        <v>8.7475731988693704E-3</v>
      </c>
      <c r="BQ606" s="34">
        <f t="shared" si="778"/>
        <v>2.6786711637924895E-2</v>
      </c>
      <c r="BR606" s="34">
        <f t="shared" si="778"/>
        <v>2.4250518596374963E-3</v>
      </c>
      <c r="BS606" s="34">
        <f t="shared" si="778"/>
        <v>1.2833620338723838E-2</v>
      </c>
      <c r="BT606" s="34">
        <f t="shared" si="778"/>
        <v>1.2204788654328308E-2</v>
      </c>
      <c r="BU606" s="34">
        <f t="shared" si="778"/>
        <v>1</v>
      </c>
    </row>
    <row r="607" spans="1:73">
      <c r="A607" s="2" t="str">
        <f>"YE "&amp;TEXT(A135,"mmm-yy")</f>
        <v>YE Nov-11</v>
      </c>
      <c r="B607" s="9">
        <f t="shared" ref="B607:AJ607" si="779">IF(OR(B124="C",B125="C",B126="C",B127="C",B128="C",B129="C",B130="C",B131="C",B132="C",B133="C",B134="C",B135="C"),"C",SUM(B124:B135))</f>
        <v>1630520</v>
      </c>
      <c r="C607" s="9">
        <f t="shared" si="779"/>
        <v>6196790</v>
      </c>
      <c r="D607" s="9">
        <f t="shared" si="779"/>
        <v>713048</v>
      </c>
      <c r="E607" s="9">
        <f t="shared" si="779"/>
        <v>1069320</v>
      </c>
      <c r="F607" s="9">
        <f t="shared" si="779"/>
        <v>1152970</v>
      </c>
      <c r="G607" s="9">
        <f t="shared" si="779"/>
        <v>1709282</v>
      </c>
      <c r="H607" s="9">
        <f t="shared" si="779"/>
        <v>966586</v>
      </c>
      <c r="I607" s="9">
        <f t="shared" si="779"/>
        <v>213263</v>
      </c>
      <c r="J607" s="9">
        <f t="shared" si="779"/>
        <v>333942</v>
      </c>
      <c r="K607" s="9">
        <f t="shared" si="779"/>
        <v>546347</v>
      </c>
      <c r="L607" s="9">
        <f t="shared" si="779"/>
        <v>997769</v>
      </c>
      <c r="M607" s="9">
        <f t="shared" si="779"/>
        <v>391899</v>
      </c>
      <c r="N607" s="9">
        <f t="shared" si="779"/>
        <v>467148</v>
      </c>
      <c r="O607" s="9">
        <f t="shared" si="779"/>
        <v>170498</v>
      </c>
      <c r="P607" s="9">
        <f t="shared" si="779"/>
        <v>198180</v>
      </c>
      <c r="Q607" s="9">
        <f t="shared" si="779"/>
        <v>209268</v>
      </c>
      <c r="R607" s="9">
        <f t="shared" si="779"/>
        <v>2437531</v>
      </c>
      <c r="S607" s="9">
        <f t="shared" si="779"/>
        <v>2114541</v>
      </c>
      <c r="T607" s="9">
        <f t="shared" si="779"/>
        <v>669387</v>
      </c>
      <c r="U607" s="9">
        <f t="shared" si="779"/>
        <v>1266651</v>
      </c>
      <c r="V607" s="9">
        <f t="shared" si="779"/>
        <v>3094233</v>
      </c>
      <c r="W607" s="9">
        <f t="shared" si="779"/>
        <v>335344</v>
      </c>
      <c r="X607" s="9">
        <f t="shared" si="779"/>
        <v>447159</v>
      </c>
      <c r="Y607" s="9">
        <f t="shared" si="779"/>
        <v>268900</v>
      </c>
      <c r="Z607" s="9">
        <f t="shared" si="779"/>
        <v>4145638</v>
      </c>
      <c r="AA607" s="9">
        <f t="shared" si="779"/>
        <v>1119788</v>
      </c>
      <c r="AB607" s="9">
        <f t="shared" si="779"/>
        <v>667331</v>
      </c>
      <c r="AC607" s="9">
        <f t="shared" si="779"/>
        <v>2388786</v>
      </c>
      <c r="AD607" s="9">
        <f t="shared" si="779"/>
        <v>286943</v>
      </c>
      <c r="AE607" s="9">
        <f t="shared" si="779"/>
        <v>280170</v>
      </c>
      <c r="AF607" s="9">
        <f t="shared" si="779"/>
        <v>866827</v>
      </c>
      <c r="AG607" s="9">
        <f t="shared" si="779"/>
        <v>79081</v>
      </c>
      <c r="AH607" s="9">
        <f t="shared" si="779"/>
        <v>407023</v>
      </c>
      <c r="AI607" s="9">
        <f t="shared" si="779"/>
        <v>391180</v>
      </c>
      <c r="AJ607" s="9">
        <f t="shared" si="779"/>
        <v>31973154</v>
      </c>
      <c r="AL607" s="1" t="str">
        <f t="shared" ref="AL607:AL617" si="780">A607</f>
        <v>YE Nov-11</v>
      </c>
      <c r="AM607" s="34">
        <f t="shared" ref="AM607:AM617" si="781">IF(B607="C","C",B607/$AJ607)</f>
        <v>5.0996532903823E-2</v>
      </c>
      <c r="AN607" s="34">
        <f t="shared" ref="AN607:AN617" si="782">IF(C607="C","C",C607/$AJ607)</f>
        <v>0.19381228389291841</v>
      </c>
      <c r="AO607" s="34">
        <f t="shared" ref="AO607:AO617" si="783">IF(D607="C","C",D607/$AJ607)</f>
        <v>2.2301459530705042E-2</v>
      </c>
      <c r="AP607" s="34">
        <f t="shared" ref="AP607:AP617" si="784">IF(E607="C","C",E607/$AJ607)</f>
        <v>3.3444307683877544E-2</v>
      </c>
      <c r="AQ607" s="34">
        <f t="shared" ref="AQ607:AQ617" si="785">IF(F607="C","C",F607/$AJ607)</f>
        <v>3.6060565060300274E-2</v>
      </c>
      <c r="AR607" s="34">
        <f t="shared" ref="AR607:AR617" si="786">IF(G607="C","C",G607/$AJ607)</f>
        <v>5.3459912024944427E-2</v>
      </c>
      <c r="AS607" s="34">
        <f t="shared" ref="AS607:AS617" si="787">IF(H607="C","C",H607/$AJ607)</f>
        <v>3.0231174566012473E-2</v>
      </c>
      <c r="AT607" s="34">
        <f t="shared" ref="AT607:AT617" si="788">IF(I607="C","C",I607/$AJ607)</f>
        <v>6.6700645172509416E-3</v>
      </c>
      <c r="AU607" s="34">
        <f t="shared" ref="AU607:AU617" si="789">IF(J607="C","C",J607/$AJ607)</f>
        <v>1.0444449740554217E-2</v>
      </c>
      <c r="AV607" s="34">
        <f t="shared" ref="AV607:AV617" si="790">IF(K607="C","C",K607/$AJ607)</f>
        <v>1.7087679244906524E-2</v>
      </c>
      <c r="AW607" s="34">
        <f t="shared" ref="AW607:AW617" si="791">IF(L607="C","C",L607/$AJ607)</f>
        <v>3.1206461520812117E-2</v>
      </c>
      <c r="AX607" s="34">
        <f t="shared" ref="AX607:AX617" si="792">IF(M607="C","C",M607/$AJ607)</f>
        <v>1.225712671324199E-2</v>
      </c>
      <c r="AY607" s="34">
        <f t="shared" ref="AY607:AY617" si="793">IF(N607="C","C",N607/$AJ607)</f>
        <v>1.4610632407425304E-2</v>
      </c>
      <c r="AZ607" s="34">
        <f t="shared" ref="AZ607:AZ617" si="794">IF(O607="C","C",O607/$AJ607)</f>
        <v>5.332536164558554E-3</v>
      </c>
      <c r="BA607" s="34">
        <f t="shared" ref="BA607:BA617" si="795">IF(P607="C","C",P607/$AJ607)</f>
        <v>6.1983250072857998E-3</v>
      </c>
      <c r="BB607" s="34">
        <f t="shared" ref="BB607:BB617" si="796">IF(Q607="C","C",Q607/$AJ607)</f>
        <v>6.5451159432066038E-3</v>
      </c>
      <c r="BC607" s="34">
        <f t="shared" ref="BC607:BC617" si="797">IF(R607="C","C",R607/$AJ607)</f>
        <v>7.623680166179414E-2</v>
      </c>
      <c r="BD607" s="34">
        <f t="shared" ref="BD607:BD617" si="798">IF(S607="C","C",S607/$AJ607)</f>
        <v>6.6134889288682622E-2</v>
      </c>
      <c r="BE607" s="34">
        <f t="shared" ref="BE607:BE617" si="799">IF(T607="C","C",T607/$AJ607)</f>
        <v>2.0935907668039256E-2</v>
      </c>
      <c r="BF607" s="34">
        <f t="shared" ref="BF607:BF617" si="800">IF(U607="C","C",U607/$AJ607)</f>
        <v>3.9616079164413995E-2</v>
      </c>
      <c r="BG607" s="34">
        <f t="shared" ref="BG607:BG617" si="801">IF(V607="C","C",V607/$AJ607)</f>
        <v>9.6775970240533665E-2</v>
      </c>
      <c r="BH607" s="34">
        <f t="shared" ref="BH607:BH617" si="802">IF(W607="C","C",W607/$AJ607)</f>
        <v>1.0488299027365271E-2</v>
      </c>
      <c r="BI607" s="34">
        <f t="shared" ref="BI607:BI617" si="803">IF(X607="C","C",X607/$AJ607)</f>
        <v>1.3985451669860283E-2</v>
      </c>
      <c r="BJ607" s="34">
        <f t="shared" ref="BJ607:BJ617" si="804">IF(Y607="C","C",Y607/$AJ607)</f>
        <v>8.4101806159004519E-3</v>
      </c>
      <c r="BK607" s="34">
        <f t="shared" ref="BK607:BK617" si="805">IF(Z607="C","C",Z607/$AJ607)</f>
        <v>0.12965996410613728</v>
      </c>
      <c r="BL607" s="34">
        <f t="shared" ref="BL607:BL617" si="806">IF(AA607="C","C",AA607/$AJ607)</f>
        <v>3.5022756904120253E-2</v>
      </c>
      <c r="BM607" s="34">
        <f t="shared" ref="BM607:BM617" si="807">IF(AB607="C","C",AB607/$AJ607)</f>
        <v>2.0871603721046725E-2</v>
      </c>
      <c r="BN607" s="34">
        <f t="shared" ref="BN607:BN617" si="808">IF(AC607="C","C",AC607/$AJ607)</f>
        <v>7.4712241401020368E-2</v>
      </c>
      <c r="BO607" s="34">
        <f t="shared" ref="BO607:BO617" si="809">IF(AD607="C","C",AD607/$AJ607)</f>
        <v>8.9744977927419985E-3</v>
      </c>
      <c r="BP607" s="34">
        <f t="shared" ref="BP607:BP617" si="810">IF(AE607="C","C",AE607/$AJ607)</f>
        <v>8.7626638272846023E-3</v>
      </c>
      <c r="BQ607" s="34">
        <f t="shared" ref="BQ607:BQ617" si="811">IF(AF607="C","C",AF607/$AJ607)</f>
        <v>2.7111088258605955E-2</v>
      </c>
      <c r="BR607" s="34">
        <f t="shared" ref="BR607:BR617" si="812">IF(AG607="C","C",AG607/$AJ607)</f>
        <v>2.4733562413016869E-3</v>
      </c>
      <c r="BS607" s="34">
        <f t="shared" ref="BS607:BS617" si="813">IF(AH607="C","C",AH607/$AJ607)</f>
        <v>1.2730148548998326E-2</v>
      </c>
      <c r="BT607" s="34">
        <f t="shared" ref="BT607:BT617" si="814">IF(AI607="C","C",AI607/$AJ607)</f>
        <v>1.2234639097537891E-2</v>
      </c>
      <c r="BU607" s="34">
        <f t="shared" ref="BU607:BU617" si="815">IF(AJ607="C","C",AJ607/$AJ607)</f>
        <v>1</v>
      </c>
    </row>
    <row r="608" spans="1:73">
      <c r="A608" s="2" t="str">
        <f>"YE "&amp;TEXT(A136,"mmm-yy")</f>
        <v>YE Dec-11</v>
      </c>
      <c r="B608" s="9">
        <f t="shared" ref="B608:AJ608" si="816">IF(OR(B125="C",B126="C",B127="C",B128="C",B129="C",B130="C",B131="C",B132="C",B133="C",B134="C",B135="C",B136="C"),"C",SUM(B125:B136))</f>
        <v>1624405</v>
      </c>
      <c r="C608" s="9">
        <f t="shared" si="816"/>
        <v>6259717</v>
      </c>
      <c r="D608" s="9">
        <f t="shared" si="816"/>
        <v>723776</v>
      </c>
      <c r="E608" s="9">
        <f t="shared" si="816"/>
        <v>1068229</v>
      </c>
      <c r="F608" s="9">
        <f t="shared" si="816"/>
        <v>1154760</v>
      </c>
      <c r="G608" s="9">
        <f t="shared" si="816"/>
        <v>1710645</v>
      </c>
      <c r="H608" s="9">
        <f t="shared" si="816"/>
        <v>970006</v>
      </c>
      <c r="I608" s="9">
        <f t="shared" si="816"/>
        <v>212111</v>
      </c>
      <c r="J608" s="9">
        <f t="shared" si="816"/>
        <v>334915</v>
      </c>
      <c r="K608" s="9">
        <f t="shared" si="816"/>
        <v>548616</v>
      </c>
      <c r="L608" s="9">
        <f t="shared" si="816"/>
        <v>994900</v>
      </c>
      <c r="M608" s="9">
        <f t="shared" si="816"/>
        <v>392636</v>
      </c>
      <c r="N608" s="9">
        <f t="shared" si="816"/>
        <v>466851</v>
      </c>
      <c r="O608" s="9">
        <f t="shared" si="816"/>
        <v>173323</v>
      </c>
      <c r="P608" s="9">
        <f t="shared" si="816"/>
        <v>197237</v>
      </c>
      <c r="Q608" s="9">
        <f t="shared" si="816"/>
        <v>207970</v>
      </c>
      <c r="R608" s="9">
        <f t="shared" si="816"/>
        <v>2434663</v>
      </c>
      <c r="S608" s="9">
        <f t="shared" si="816"/>
        <v>2114863</v>
      </c>
      <c r="T608" s="9">
        <f t="shared" si="816"/>
        <v>658643</v>
      </c>
      <c r="U608" s="9">
        <f t="shared" si="816"/>
        <v>1269836</v>
      </c>
      <c r="V608" s="9">
        <f t="shared" si="816"/>
        <v>3016043</v>
      </c>
      <c r="W608" s="9">
        <f t="shared" si="816"/>
        <v>342044</v>
      </c>
      <c r="X608" s="9">
        <f t="shared" si="816"/>
        <v>441842</v>
      </c>
      <c r="Y608" s="9">
        <f t="shared" si="816"/>
        <v>275216</v>
      </c>
      <c r="Z608" s="9">
        <f t="shared" si="816"/>
        <v>4075147</v>
      </c>
      <c r="AA608" s="9">
        <f t="shared" si="816"/>
        <v>1121916</v>
      </c>
      <c r="AB608" s="9">
        <f t="shared" si="816"/>
        <v>687325</v>
      </c>
      <c r="AC608" s="9">
        <f t="shared" si="816"/>
        <v>2405173</v>
      </c>
      <c r="AD608" s="9">
        <f t="shared" si="816"/>
        <v>289975</v>
      </c>
      <c r="AE608" s="9">
        <f t="shared" si="816"/>
        <v>285244</v>
      </c>
      <c r="AF608" s="9">
        <f t="shared" si="816"/>
        <v>872167</v>
      </c>
      <c r="AG608" s="9">
        <f t="shared" si="816"/>
        <v>79432</v>
      </c>
      <c r="AH608" s="9">
        <f t="shared" si="816"/>
        <v>403713</v>
      </c>
      <c r="AI608" s="9">
        <f t="shared" si="816"/>
        <v>392692</v>
      </c>
      <c r="AJ608" s="9">
        <f t="shared" si="816"/>
        <v>32016011</v>
      </c>
      <c r="AL608" s="1" t="str">
        <f t="shared" si="780"/>
        <v>YE Dec-11</v>
      </c>
      <c r="AM608" s="34">
        <f t="shared" si="781"/>
        <v>5.073727017397639E-2</v>
      </c>
      <c r="AN608" s="34">
        <f t="shared" si="782"/>
        <v>0.19551832987563628</v>
      </c>
      <c r="AO608" s="34">
        <f t="shared" si="783"/>
        <v>2.2606688884508442E-2</v>
      </c>
      <c r="AP608" s="34">
        <f t="shared" si="784"/>
        <v>3.3365462049597623E-2</v>
      </c>
      <c r="AQ608" s="34">
        <f t="shared" si="785"/>
        <v>3.6068203499805142E-2</v>
      </c>
      <c r="AR608" s="34">
        <f t="shared" si="786"/>
        <v>5.3430922421909464E-2</v>
      </c>
      <c r="AS608" s="34">
        <f t="shared" si="787"/>
        <v>3.0297528321064107E-2</v>
      </c>
      <c r="AT608" s="34">
        <f t="shared" si="788"/>
        <v>6.6251538956555202E-3</v>
      </c>
      <c r="AU608" s="34">
        <f t="shared" si="789"/>
        <v>1.0460859724217361E-2</v>
      </c>
      <c r="AV608" s="34">
        <f t="shared" si="790"/>
        <v>1.7135676271475542E-2</v>
      </c>
      <c r="AW608" s="34">
        <f t="shared" si="791"/>
        <v>3.1075076779552582E-2</v>
      </c>
      <c r="AX608" s="34">
        <f t="shared" si="792"/>
        <v>1.2263738914882307E-2</v>
      </c>
      <c r="AY608" s="34">
        <f t="shared" si="793"/>
        <v>1.45817978385877E-2</v>
      </c>
      <c r="AZ608" s="34">
        <f t="shared" si="794"/>
        <v>5.4136350715271809E-3</v>
      </c>
      <c r="BA608" s="34">
        <f t="shared" si="795"/>
        <v>6.1605738453800506E-3</v>
      </c>
      <c r="BB608" s="34">
        <f t="shared" si="796"/>
        <v>6.4958123608840589E-3</v>
      </c>
      <c r="BC608" s="34">
        <f t="shared" si="797"/>
        <v>7.6045170024460568E-2</v>
      </c>
      <c r="BD608" s="34">
        <f t="shared" si="798"/>
        <v>6.6056417834189279E-2</v>
      </c>
      <c r="BE608" s="34">
        <f t="shared" si="799"/>
        <v>2.0572300528007691E-2</v>
      </c>
      <c r="BF608" s="34">
        <f t="shared" si="800"/>
        <v>3.9662530100954801E-2</v>
      </c>
      <c r="BG608" s="34">
        <f t="shared" si="801"/>
        <v>9.4204209262671729E-2</v>
      </c>
      <c r="BH608" s="34">
        <f t="shared" si="802"/>
        <v>1.0683529562755334E-2</v>
      </c>
      <c r="BI608" s="34">
        <f t="shared" si="803"/>
        <v>1.3800657427310355E-2</v>
      </c>
      <c r="BJ608" s="34">
        <f t="shared" si="804"/>
        <v>8.5961989455838207E-3</v>
      </c>
      <c r="BK608" s="34">
        <f t="shared" si="805"/>
        <v>0.1272846576670654</v>
      </c>
      <c r="BL608" s="34">
        <f t="shared" si="806"/>
        <v>3.5042341783303357E-2</v>
      </c>
      <c r="BM608" s="34">
        <f t="shared" si="807"/>
        <v>2.146816478792439E-2</v>
      </c>
      <c r="BN608" s="34">
        <f t="shared" si="808"/>
        <v>7.5124068391905538E-2</v>
      </c>
      <c r="BO608" s="34">
        <f t="shared" si="809"/>
        <v>9.0571870430704183E-3</v>
      </c>
      <c r="BP608" s="34">
        <f t="shared" si="810"/>
        <v>8.9094172287734405E-3</v>
      </c>
      <c r="BQ608" s="34">
        <f t="shared" si="811"/>
        <v>2.7241588591408218E-2</v>
      </c>
      <c r="BR608" s="34">
        <f t="shared" si="812"/>
        <v>2.4810086428318631E-3</v>
      </c>
      <c r="BS608" s="34">
        <f t="shared" si="813"/>
        <v>1.2609722054380853E-2</v>
      </c>
      <c r="BT608" s="34">
        <f t="shared" si="814"/>
        <v>1.2265488039718627E-2</v>
      </c>
      <c r="BU608" s="34">
        <f t="shared" si="815"/>
        <v>1</v>
      </c>
    </row>
    <row r="609" spans="1:73">
      <c r="A609" s="2" t="str">
        <f>"YE "&amp;TEXT(A137,"mmm-yy")</f>
        <v>YE Jan-12</v>
      </c>
      <c r="B609" s="9">
        <f t="shared" ref="B609:AJ609" si="817">IF(OR(B126="C",B127="C",B128="C",B129="C",B130="C",B131="C",B132="C",B133="C",B134="C",B135="C",B136="C",B137="C"),"C",SUM(B126:B137))</f>
        <v>1617917</v>
      </c>
      <c r="C609" s="9">
        <f t="shared" si="817"/>
        <v>6260951</v>
      </c>
      <c r="D609" s="9">
        <f t="shared" si="817"/>
        <v>711196</v>
      </c>
      <c r="E609" s="9">
        <f t="shared" si="817"/>
        <v>1064392</v>
      </c>
      <c r="F609" s="9">
        <f t="shared" si="817"/>
        <v>1133308</v>
      </c>
      <c r="G609" s="9">
        <f t="shared" si="817"/>
        <v>1709029</v>
      </c>
      <c r="H609" s="9">
        <f t="shared" si="817"/>
        <v>963009</v>
      </c>
      <c r="I609" s="9">
        <f t="shared" si="817"/>
        <v>186243</v>
      </c>
      <c r="J609" s="9">
        <f t="shared" si="817"/>
        <v>330338</v>
      </c>
      <c r="K609" s="9">
        <f t="shared" si="817"/>
        <v>552483</v>
      </c>
      <c r="L609" s="9">
        <f t="shared" si="817"/>
        <v>981036</v>
      </c>
      <c r="M609" s="9">
        <f t="shared" si="817"/>
        <v>393085</v>
      </c>
      <c r="N609" s="9">
        <f t="shared" si="817"/>
        <v>466159</v>
      </c>
      <c r="O609" s="9">
        <f t="shared" si="817"/>
        <v>179181</v>
      </c>
      <c r="P609" s="9">
        <f t="shared" si="817"/>
        <v>199094</v>
      </c>
      <c r="Q609" s="9">
        <f t="shared" si="817"/>
        <v>208681</v>
      </c>
      <c r="R609" s="9">
        <f t="shared" si="817"/>
        <v>2437842</v>
      </c>
      <c r="S609" s="9">
        <f t="shared" si="817"/>
        <v>2119029</v>
      </c>
      <c r="T609" s="9">
        <f t="shared" si="817"/>
        <v>654435</v>
      </c>
      <c r="U609" s="9">
        <f t="shared" si="817"/>
        <v>1247384</v>
      </c>
      <c r="V609" s="9">
        <f t="shared" si="817"/>
        <v>2882916</v>
      </c>
      <c r="W609" s="9">
        <f t="shared" si="817"/>
        <v>351544</v>
      </c>
      <c r="X609" s="9">
        <f t="shared" si="817"/>
        <v>438724</v>
      </c>
      <c r="Y609" s="9">
        <f t="shared" si="817"/>
        <v>281057</v>
      </c>
      <c r="Z609" s="9">
        <f t="shared" si="817"/>
        <v>3954242</v>
      </c>
      <c r="AA609" s="9">
        <f t="shared" si="817"/>
        <v>1120466</v>
      </c>
      <c r="AB609" s="9">
        <f t="shared" si="817"/>
        <v>710243</v>
      </c>
      <c r="AC609" s="9">
        <f t="shared" si="817"/>
        <v>2424462</v>
      </c>
      <c r="AD609" s="9">
        <f t="shared" si="817"/>
        <v>291189</v>
      </c>
      <c r="AE609" s="9">
        <f t="shared" si="817"/>
        <v>292945</v>
      </c>
      <c r="AF609" s="9">
        <f t="shared" si="817"/>
        <v>867449</v>
      </c>
      <c r="AG609" s="9">
        <f t="shared" si="817"/>
        <v>80754</v>
      </c>
      <c r="AH609" s="9">
        <f t="shared" si="817"/>
        <v>401531</v>
      </c>
      <c r="AI609" s="9">
        <f t="shared" si="817"/>
        <v>393816</v>
      </c>
      <c r="AJ609" s="9">
        <f t="shared" si="817"/>
        <v>31832848</v>
      </c>
      <c r="AL609" s="1" t="str">
        <f t="shared" si="780"/>
        <v>YE Jan-12</v>
      </c>
      <c r="AM609" s="34">
        <f t="shared" si="781"/>
        <v>5.0825392688709475E-2</v>
      </c>
      <c r="AN609" s="34">
        <f t="shared" si="782"/>
        <v>0.19668208763476017</v>
      </c>
      <c r="AO609" s="34">
        <f t="shared" si="783"/>
        <v>2.2341576223402944E-2</v>
      </c>
      <c r="AP609" s="34">
        <f t="shared" si="784"/>
        <v>3.3436907687304639E-2</v>
      </c>
      <c r="AQ609" s="34">
        <f t="shared" si="785"/>
        <v>3.5601841217600134E-2</v>
      </c>
      <c r="AR609" s="34">
        <f t="shared" si="786"/>
        <v>5.3687593394094048E-2</v>
      </c>
      <c r="AS609" s="34">
        <f t="shared" si="787"/>
        <v>3.0252052848051797E-2</v>
      </c>
      <c r="AT609" s="34">
        <f t="shared" si="788"/>
        <v>5.8506546445357323E-3</v>
      </c>
      <c r="AU609" s="34">
        <f t="shared" si="789"/>
        <v>1.0377268160234987E-2</v>
      </c>
      <c r="AV609" s="34">
        <f t="shared" si="790"/>
        <v>1.7355751518054557E-2</v>
      </c>
      <c r="AW609" s="34">
        <f t="shared" si="791"/>
        <v>3.0818354675648248E-2</v>
      </c>
      <c r="AX609" s="34">
        <f t="shared" si="792"/>
        <v>1.2348408160023885E-2</v>
      </c>
      <c r="AY609" s="34">
        <f t="shared" si="793"/>
        <v>1.4643961482805435E-2</v>
      </c>
      <c r="AZ609" s="34">
        <f t="shared" si="794"/>
        <v>5.628808330313392E-3</v>
      </c>
      <c r="BA609" s="34">
        <f t="shared" si="795"/>
        <v>6.2543571344920194E-3</v>
      </c>
      <c r="BB609" s="34">
        <f t="shared" si="796"/>
        <v>6.5555240297695012E-3</v>
      </c>
      <c r="BC609" s="34">
        <f t="shared" si="797"/>
        <v>7.6582591667575584E-2</v>
      </c>
      <c r="BD609" s="34">
        <f t="shared" si="798"/>
        <v>6.656737091195862E-2</v>
      </c>
      <c r="BE609" s="34">
        <f t="shared" si="799"/>
        <v>2.0558480975374872E-2</v>
      </c>
      <c r="BF609" s="34">
        <f t="shared" si="800"/>
        <v>3.9185435120351157E-2</v>
      </c>
      <c r="BG609" s="34">
        <f t="shared" si="801"/>
        <v>9.05641870309562E-2</v>
      </c>
      <c r="BH609" s="34">
        <f t="shared" si="802"/>
        <v>1.1043435384732148E-2</v>
      </c>
      <c r="BI609" s="34">
        <f t="shared" si="803"/>
        <v>1.3782115882311253E-2</v>
      </c>
      <c r="BJ609" s="34">
        <f t="shared" si="804"/>
        <v>8.8291503166791734E-3</v>
      </c>
      <c r="BK609" s="34">
        <f t="shared" si="805"/>
        <v>0.12421892002877029</v>
      </c>
      <c r="BL609" s="34">
        <f t="shared" si="806"/>
        <v>3.5198421454467409E-2</v>
      </c>
      <c r="BM609" s="34">
        <f t="shared" si="807"/>
        <v>2.2311638594196787E-2</v>
      </c>
      <c r="BN609" s="34">
        <f t="shared" si="808"/>
        <v>7.6162271123212097E-2</v>
      </c>
      <c r="BO609" s="34">
        <f t="shared" si="809"/>
        <v>9.1474378918279635E-3</v>
      </c>
      <c r="BP609" s="34">
        <f t="shared" si="810"/>
        <v>9.2026010365142321E-3</v>
      </c>
      <c r="BQ609" s="34">
        <f t="shared" si="811"/>
        <v>2.7250122263644146E-2</v>
      </c>
      <c r="BR609" s="34">
        <f t="shared" si="812"/>
        <v>2.5368135455552075E-3</v>
      </c>
      <c r="BS609" s="34">
        <f t="shared" si="813"/>
        <v>1.2613731576891895E-2</v>
      </c>
      <c r="BT609" s="34">
        <f t="shared" si="814"/>
        <v>1.2371371860915492E-2</v>
      </c>
      <c r="BU609" s="34">
        <f t="shared" si="815"/>
        <v>1</v>
      </c>
    </row>
    <row r="610" spans="1:73">
      <c r="A610" s="2" t="str">
        <f>"YE "&amp;TEXT(A138,"mmm-yy")</f>
        <v>YE Feb-12</v>
      </c>
      <c r="B610" s="9">
        <f t="shared" ref="B610:AJ610" si="818">IF(OR(B127="C",B128="C",B129="C",B130="C",B131="C",B132="C",B133="C",B134="C",B135="C",B136="C",B137="C",B138="C"),"C",SUM(B127:B138))</f>
        <v>1626617</v>
      </c>
      <c r="C610" s="9">
        <f t="shared" si="818"/>
        <v>6286828</v>
      </c>
      <c r="D610" s="9">
        <f t="shared" si="818"/>
        <v>716349</v>
      </c>
      <c r="E610" s="9">
        <f t="shared" si="818"/>
        <v>1070950</v>
      </c>
      <c r="F610" s="9">
        <f t="shared" si="818"/>
        <v>1131408</v>
      </c>
      <c r="G610" s="9">
        <f t="shared" si="818"/>
        <v>1698528</v>
      </c>
      <c r="H610" s="9">
        <f t="shared" si="818"/>
        <v>965520</v>
      </c>
      <c r="I610" s="9">
        <f t="shared" si="818"/>
        <v>184577</v>
      </c>
      <c r="J610" s="9">
        <f t="shared" si="818"/>
        <v>325760</v>
      </c>
      <c r="K610" s="9">
        <f t="shared" si="818"/>
        <v>564764</v>
      </c>
      <c r="L610" s="9">
        <f t="shared" si="818"/>
        <v>983194</v>
      </c>
      <c r="M610" s="9">
        <f t="shared" si="818"/>
        <v>395227</v>
      </c>
      <c r="N610" s="9">
        <f t="shared" si="818"/>
        <v>467796</v>
      </c>
      <c r="O610" s="9">
        <f t="shared" si="818"/>
        <v>176519</v>
      </c>
      <c r="P610" s="9">
        <f t="shared" si="818"/>
        <v>202416</v>
      </c>
      <c r="Q610" s="9">
        <f t="shared" si="818"/>
        <v>210860</v>
      </c>
      <c r="R610" s="9">
        <f t="shared" si="818"/>
        <v>2438169</v>
      </c>
      <c r="S610" s="9">
        <f t="shared" si="818"/>
        <v>2118452</v>
      </c>
      <c r="T610" s="9">
        <f t="shared" si="818"/>
        <v>650226</v>
      </c>
      <c r="U610" s="9">
        <f t="shared" si="818"/>
        <v>1244380</v>
      </c>
      <c r="V610" s="9">
        <f t="shared" si="818"/>
        <v>2830981</v>
      </c>
      <c r="W610" s="9">
        <f t="shared" si="818"/>
        <v>355333</v>
      </c>
      <c r="X610" s="9">
        <f t="shared" si="818"/>
        <v>430200</v>
      </c>
      <c r="Y610" s="9">
        <f t="shared" si="818"/>
        <v>282161</v>
      </c>
      <c r="Z610" s="9">
        <f t="shared" si="818"/>
        <v>3898675</v>
      </c>
      <c r="AA610" s="9">
        <f t="shared" si="818"/>
        <v>1108466</v>
      </c>
      <c r="AB610" s="9">
        <f t="shared" si="818"/>
        <v>689389</v>
      </c>
      <c r="AC610" s="9">
        <f t="shared" si="818"/>
        <v>2413078</v>
      </c>
      <c r="AD610" s="9">
        <f t="shared" si="818"/>
        <v>288312</v>
      </c>
      <c r="AE610" s="9">
        <f t="shared" si="818"/>
        <v>300305</v>
      </c>
      <c r="AF610" s="9">
        <f t="shared" si="818"/>
        <v>862478</v>
      </c>
      <c r="AG610" s="9">
        <f t="shared" si="818"/>
        <v>81739</v>
      </c>
      <c r="AH610" s="9">
        <f t="shared" si="818"/>
        <v>391437</v>
      </c>
      <c r="AI610" s="9">
        <f t="shared" si="818"/>
        <v>392332</v>
      </c>
      <c r="AJ610" s="9">
        <f t="shared" si="818"/>
        <v>31766286</v>
      </c>
      <c r="AL610" s="1" t="str">
        <f t="shared" si="780"/>
        <v>YE Feb-12</v>
      </c>
      <c r="AM610" s="34">
        <f t="shared" si="781"/>
        <v>5.1205765760592853E-2</v>
      </c>
      <c r="AN610" s="34">
        <f t="shared" si="782"/>
        <v>0.1979088143952365</v>
      </c>
      <c r="AO610" s="34">
        <f t="shared" si="783"/>
        <v>2.2550606010409903E-2</v>
      </c>
      <c r="AP610" s="34">
        <f t="shared" si="784"/>
        <v>3.371341553746636E-2</v>
      </c>
      <c r="AQ610" s="34">
        <f t="shared" si="785"/>
        <v>3.5616628270613696E-2</v>
      </c>
      <c r="AR610" s="34">
        <f t="shared" si="786"/>
        <v>5.346951796631183E-2</v>
      </c>
      <c r="AS610" s="34">
        <f t="shared" si="787"/>
        <v>3.0394488043078125E-2</v>
      </c>
      <c r="AT610" s="34">
        <f t="shared" si="788"/>
        <v>5.8104683688864353E-3</v>
      </c>
      <c r="AU610" s="34">
        <f t="shared" si="789"/>
        <v>1.0254897283239217E-2</v>
      </c>
      <c r="AV610" s="34">
        <f t="shared" si="790"/>
        <v>1.7778723014708109E-2</v>
      </c>
      <c r="AW610" s="34">
        <f t="shared" si="791"/>
        <v>3.0950864070165458E-2</v>
      </c>
      <c r="AX610" s="34">
        <f t="shared" si="792"/>
        <v>1.2441712575401481E-2</v>
      </c>
      <c r="AY610" s="34">
        <f t="shared" si="793"/>
        <v>1.4726178565539578E-2</v>
      </c>
      <c r="AZ610" s="34">
        <f t="shared" si="794"/>
        <v>5.5568032095410841E-3</v>
      </c>
      <c r="BA610" s="34">
        <f t="shared" si="795"/>
        <v>6.3720385820363133E-3</v>
      </c>
      <c r="BB610" s="34">
        <f t="shared" si="796"/>
        <v>6.6378549887764655E-3</v>
      </c>
      <c r="BC610" s="34">
        <f t="shared" si="797"/>
        <v>7.6753354169259824E-2</v>
      </c>
      <c r="BD610" s="34">
        <f t="shared" si="798"/>
        <v>6.6688690015571858E-2</v>
      </c>
      <c r="BE610" s="34">
        <f t="shared" si="799"/>
        <v>2.0469059555781877E-2</v>
      </c>
      <c r="BF610" s="34">
        <f t="shared" si="800"/>
        <v>3.9172977287933501E-2</v>
      </c>
      <c r="BG610" s="34">
        <f t="shared" si="801"/>
        <v>8.9119042748654967E-2</v>
      </c>
      <c r="BH610" s="34">
        <f t="shared" si="802"/>
        <v>1.1185852825224831E-2</v>
      </c>
      <c r="BI610" s="34">
        <f t="shared" si="803"/>
        <v>1.3542659661252184E-2</v>
      </c>
      <c r="BJ610" s="34">
        <f t="shared" si="804"/>
        <v>8.8824044460217976E-3</v>
      </c>
      <c r="BK610" s="34">
        <f t="shared" si="805"/>
        <v>0.12272995968115379</v>
      </c>
      <c r="BL610" s="34">
        <f t="shared" si="806"/>
        <v>3.4894416048511304E-2</v>
      </c>
      <c r="BM610" s="34">
        <f t="shared" si="807"/>
        <v>2.1701907487705677E-2</v>
      </c>
      <c r="BN610" s="34">
        <f t="shared" si="808"/>
        <v>7.5963491608682238E-2</v>
      </c>
      <c r="BO610" s="34">
        <f t="shared" si="809"/>
        <v>9.0760374064503477E-3</v>
      </c>
      <c r="BP610" s="34">
        <f t="shared" si="810"/>
        <v>9.4535760334085017E-3</v>
      </c>
      <c r="BQ610" s="34">
        <f t="shared" si="811"/>
        <v>2.7150734586976897E-2</v>
      </c>
      <c r="BR610" s="34">
        <f t="shared" si="812"/>
        <v>2.5731368155534457E-3</v>
      </c>
      <c r="BS610" s="34">
        <f t="shared" si="813"/>
        <v>1.2322403695540612E-2</v>
      </c>
      <c r="BT610" s="34">
        <f t="shared" si="814"/>
        <v>1.2350578219940475E-2</v>
      </c>
      <c r="BU610" s="34">
        <f t="shared" si="815"/>
        <v>1</v>
      </c>
    </row>
    <row r="611" spans="1:73">
      <c r="A611" s="2" t="str">
        <f>"YE "&amp;TEXT(A139,"mmm-yy")</f>
        <v>YE Mar-12</v>
      </c>
      <c r="B611" s="9">
        <f t="shared" ref="B611:AJ611" si="819">IF(OR(B128="C",B129="C",B130="C",B131="C",B132="C",B133="C",B134="C",B135="C",B136="C",B137="C",B138="C",B139="C"),"C",SUM(B128:B139))</f>
        <v>1609434</v>
      </c>
      <c r="C611" s="9">
        <f t="shared" si="819"/>
        <v>6324959</v>
      </c>
      <c r="D611" s="9">
        <f t="shared" si="819"/>
        <v>714153</v>
      </c>
      <c r="E611" s="9">
        <f t="shared" si="819"/>
        <v>1077700</v>
      </c>
      <c r="F611" s="9">
        <f t="shared" si="819"/>
        <v>1119760</v>
      </c>
      <c r="G611" s="9">
        <f t="shared" si="819"/>
        <v>1699932</v>
      </c>
      <c r="H611" s="9">
        <f t="shared" si="819"/>
        <v>965952</v>
      </c>
      <c r="I611" s="9">
        <f t="shared" si="819"/>
        <v>179624</v>
      </c>
      <c r="J611" s="9">
        <f t="shared" si="819"/>
        <v>326108</v>
      </c>
      <c r="K611" s="9">
        <f t="shared" si="819"/>
        <v>567629</v>
      </c>
      <c r="L611" s="9">
        <f t="shared" si="819"/>
        <v>979034</v>
      </c>
      <c r="M611" s="9">
        <f t="shared" si="819"/>
        <v>395228</v>
      </c>
      <c r="N611" s="9">
        <f t="shared" si="819"/>
        <v>474013</v>
      </c>
      <c r="O611" s="9">
        <f t="shared" si="819"/>
        <v>177832</v>
      </c>
      <c r="P611" s="9">
        <f t="shared" si="819"/>
        <v>203108</v>
      </c>
      <c r="Q611" s="9">
        <f t="shared" si="819"/>
        <v>210068</v>
      </c>
      <c r="R611" s="9">
        <f t="shared" si="819"/>
        <v>2425376</v>
      </c>
      <c r="S611" s="9">
        <f t="shared" si="819"/>
        <v>2110958</v>
      </c>
      <c r="T611" s="9">
        <f t="shared" si="819"/>
        <v>648596</v>
      </c>
      <c r="U611" s="9">
        <f t="shared" si="819"/>
        <v>1236896</v>
      </c>
      <c r="V611" s="9">
        <f t="shared" si="819"/>
        <v>2845691</v>
      </c>
      <c r="W611" s="9">
        <f t="shared" si="819"/>
        <v>354847</v>
      </c>
      <c r="X611" s="9">
        <f t="shared" si="819"/>
        <v>428028</v>
      </c>
      <c r="Y611" s="9">
        <f t="shared" si="819"/>
        <v>282103</v>
      </c>
      <c r="Z611" s="9">
        <f t="shared" si="819"/>
        <v>3910669</v>
      </c>
      <c r="AA611" s="9">
        <f t="shared" si="819"/>
        <v>1099935</v>
      </c>
      <c r="AB611" s="9">
        <f t="shared" si="819"/>
        <v>680349</v>
      </c>
      <c r="AC611" s="9">
        <f t="shared" si="819"/>
        <v>2416343</v>
      </c>
      <c r="AD611" s="9">
        <f t="shared" si="819"/>
        <v>292022</v>
      </c>
      <c r="AE611" s="9">
        <f t="shared" si="819"/>
        <v>301106</v>
      </c>
      <c r="AF611" s="9">
        <f t="shared" si="819"/>
        <v>852671</v>
      </c>
      <c r="AG611" s="9">
        <f t="shared" si="819"/>
        <v>82006</v>
      </c>
      <c r="AH611" s="9">
        <f t="shared" si="819"/>
        <v>383673</v>
      </c>
      <c r="AI611" s="9">
        <f t="shared" si="819"/>
        <v>387523</v>
      </c>
      <c r="AJ611" s="9">
        <f t="shared" si="819"/>
        <v>31741681</v>
      </c>
      <c r="AL611" s="1" t="str">
        <f t="shared" si="780"/>
        <v>YE Mar-12</v>
      </c>
      <c r="AM611" s="34">
        <f t="shared" si="781"/>
        <v>5.0704119923579344E-2</v>
      </c>
      <c r="AN611" s="34">
        <f t="shared" si="782"/>
        <v>0.19926351726614605</v>
      </c>
      <c r="AO611" s="34">
        <f t="shared" si="783"/>
        <v>2.2498902940899696E-2</v>
      </c>
      <c r="AP611" s="34">
        <f t="shared" si="784"/>
        <v>3.3952203098506342E-2</v>
      </c>
      <c r="AQ611" s="34">
        <f t="shared" si="785"/>
        <v>3.5277274697581393E-2</v>
      </c>
      <c r="AR611" s="34">
        <f t="shared" si="786"/>
        <v>5.3555197659506441E-2</v>
      </c>
      <c r="AS611" s="34">
        <f t="shared" si="787"/>
        <v>3.0431658613165446E-2</v>
      </c>
      <c r="AT611" s="34">
        <f t="shared" si="788"/>
        <v>5.6589315480802668E-3</v>
      </c>
      <c r="AU611" s="34">
        <f t="shared" si="789"/>
        <v>1.027381001025119E-2</v>
      </c>
      <c r="AV611" s="34">
        <f t="shared" si="790"/>
        <v>1.7882764306023993E-2</v>
      </c>
      <c r="AW611" s="34">
        <f t="shared" si="791"/>
        <v>3.0843798096263395E-2</v>
      </c>
      <c r="AX611" s="34">
        <f t="shared" si="792"/>
        <v>1.2451388444109182E-2</v>
      </c>
      <c r="AY611" s="34">
        <f t="shared" si="793"/>
        <v>1.4933456107759384E-2</v>
      </c>
      <c r="AZ611" s="34">
        <f t="shared" si="794"/>
        <v>5.6024758109061712E-3</v>
      </c>
      <c r="BA611" s="34">
        <f t="shared" si="795"/>
        <v>6.398778943055977E-3</v>
      </c>
      <c r="BB611" s="34">
        <f t="shared" si="796"/>
        <v>6.6180489936875113E-3</v>
      </c>
      <c r="BC611" s="34">
        <f t="shared" si="797"/>
        <v>7.6409815850647614E-2</v>
      </c>
      <c r="BD611" s="34">
        <f t="shared" si="798"/>
        <v>6.6504291313368061E-2</v>
      </c>
      <c r="BE611" s="34">
        <f t="shared" si="799"/>
        <v>2.0433574390719886E-2</v>
      </c>
      <c r="BF611" s="34">
        <f t="shared" si="800"/>
        <v>3.8967564446256014E-2</v>
      </c>
      <c r="BG611" s="34">
        <f t="shared" si="801"/>
        <v>8.9651553110876511E-2</v>
      </c>
      <c r="BH611" s="34">
        <f t="shared" si="802"/>
        <v>1.1179212594317232E-2</v>
      </c>
      <c r="BI611" s="34">
        <f t="shared" si="803"/>
        <v>1.3484730062027906E-2</v>
      </c>
      <c r="BJ611" s="34">
        <f t="shared" si="804"/>
        <v>8.8874625134062694E-3</v>
      </c>
      <c r="BK611" s="34">
        <f t="shared" si="805"/>
        <v>0.12320295828062792</v>
      </c>
      <c r="BL611" s="34">
        <f t="shared" si="806"/>
        <v>3.4652701600775333E-2</v>
      </c>
      <c r="BM611" s="34">
        <f t="shared" si="807"/>
        <v>2.1433930988091023E-2</v>
      </c>
      <c r="BN611" s="34">
        <f t="shared" si="808"/>
        <v>7.612523734959091E-2</v>
      </c>
      <c r="BO611" s="34">
        <f t="shared" si="809"/>
        <v>9.1999538398738236E-3</v>
      </c>
      <c r="BP611" s="34">
        <f t="shared" si="810"/>
        <v>9.4861390611291185E-3</v>
      </c>
      <c r="BQ611" s="34">
        <f t="shared" si="811"/>
        <v>2.6862818008913894E-2</v>
      </c>
      <c r="BR611" s="34">
        <f t="shared" si="812"/>
        <v>2.5835430707025252E-3</v>
      </c>
      <c r="BS611" s="34">
        <f t="shared" si="813"/>
        <v>1.2087356054016169E-2</v>
      </c>
      <c r="BT611" s="34">
        <f t="shared" si="814"/>
        <v>1.2208647676851141E-2</v>
      </c>
      <c r="BU611" s="34">
        <f t="shared" si="815"/>
        <v>1</v>
      </c>
    </row>
    <row r="612" spans="1:73">
      <c r="A612" s="2" t="str">
        <f>"YE "&amp;TEXT(A140,"mmm-yy")</f>
        <v>YE Apr-12</v>
      </c>
      <c r="B612" s="9">
        <f t="shared" ref="B612:AJ612" si="820">IF(OR(B129="C",B130="C",B131="C",B132="C",B133="C",B134="C",B135="C",B136="C",B137="C",B138="C",B139="C",B140="C"),"C",SUM(B129:B140))</f>
        <v>1585395</v>
      </c>
      <c r="C612" s="9">
        <f t="shared" si="820"/>
        <v>6353592</v>
      </c>
      <c r="D612" s="9">
        <f t="shared" si="820"/>
        <v>709764</v>
      </c>
      <c r="E612" s="9">
        <f t="shared" si="820"/>
        <v>1078980</v>
      </c>
      <c r="F612" s="9">
        <f t="shared" si="820"/>
        <v>1110679</v>
      </c>
      <c r="G612" s="9">
        <f t="shared" si="820"/>
        <v>1701158</v>
      </c>
      <c r="H612" s="9">
        <f t="shared" si="820"/>
        <v>956698</v>
      </c>
      <c r="I612" s="9">
        <f t="shared" si="820"/>
        <v>178340</v>
      </c>
      <c r="J612" s="9">
        <f t="shared" si="820"/>
        <v>328352</v>
      </c>
      <c r="K612" s="9">
        <f t="shared" si="820"/>
        <v>569367</v>
      </c>
      <c r="L612" s="9">
        <f t="shared" si="820"/>
        <v>962297</v>
      </c>
      <c r="M612" s="9">
        <f t="shared" si="820"/>
        <v>393096</v>
      </c>
      <c r="N612" s="9">
        <f t="shared" si="820"/>
        <v>471689</v>
      </c>
      <c r="O612" s="9">
        <f t="shared" si="820"/>
        <v>176415</v>
      </c>
      <c r="P612" s="9">
        <f t="shared" si="820"/>
        <v>205101</v>
      </c>
      <c r="Q612" s="9">
        <f t="shared" si="820"/>
        <v>207402</v>
      </c>
      <c r="R612" s="9">
        <f t="shared" si="820"/>
        <v>2403686</v>
      </c>
      <c r="S612" s="9">
        <f t="shared" si="820"/>
        <v>2092650</v>
      </c>
      <c r="T612" s="9">
        <f t="shared" si="820"/>
        <v>643513</v>
      </c>
      <c r="U612" s="9">
        <f t="shared" si="820"/>
        <v>1231545</v>
      </c>
      <c r="V612" s="9">
        <f t="shared" si="820"/>
        <v>2852621</v>
      </c>
      <c r="W612" s="9">
        <f t="shared" si="820"/>
        <v>352519</v>
      </c>
      <c r="X612" s="9">
        <f t="shared" si="820"/>
        <v>425994</v>
      </c>
      <c r="Y612" s="9">
        <f t="shared" si="820"/>
        <v>282908</v>
      </c>
      <c r="Z612" s="9">
        <f t="shared" si="820"/>
        <v>3914042</v>
      </c>
      <c r="AA612" s="9">
        <f t="shared" si="820"/>
        <v>1098552</v>
      </c>
      <c r="AB612" s="9">
        <f t="shared" si="820"/>
        <v>682827</v>
      </c>
      <c r="AC612" s="9">
        <f t="shared" si="820"/>
        <v>2432659</v>
      </c>
      <c r="AD612" s="9">
        <f t="shared" si="820"/>
        <v>294371</v>
      </c>
      <c r="AE612" s="9">
        <f t="shared" si="820"/>
        <v>302248</v>
      </c>
      <c r="AF612" s="9">
        <f t="shared" si="820"/>
        <v>844507</v>
      </c>
      <c r="AG612" s="9">
        <f t="shared" si="820"/>
        <v>81778</v>
      </c>
      <c r="AH612" s="9">
        <f t="shared" si="820"/>
        <v>380482</v>
      </c>
      <c r="AI612" s="9">
        <f t="shared" si="820"/>
        <v>386524</v>
      </c>
      <c r="AJ612" s="9">
        <f t="shared" si="820"/>
        <v>31685042</v>
      </c>
      <c r="AL612" s="1" t="str">
        <f t="shared" si="780"/>
        <v>YE Apr-12</v>
      </c>
      <c r="AM612" s="34">
        <f t="shared" si="781"/>
        <v>5.0036070648099507E-2</v>
      </c>
      <c r="AN612" s="34">
        <f t="shared" si="782"/>
        <v>0.20052338892276048</v>
      </c>
      <c r="AO612" s="34">
        <f t="shared" si="783"/>
        <v>2.2400601520427211E-2</v>
      </c>
      <c r="AP612" s="34">
        <f t="shared" si="784"/>
        <v>3.405329240213726E-2</v>
      </c>
      <c r="AQ612" s="34">
        <f t="shared" si="785"/>
        <v>3.5053732925460539E-2</v>
      </c>
      <c r="AR612" s="34">
        <f t="shared" si="786"/>
        <v>5.3689624271288643E-2</v>
      </c>
      <c r="AS612" s="34">
        <f t="shared" si="787"/>
        <v>3.0193995008748923E-2</v>
      </c>
      <c r="AT612" s="34">
        <f t="shared" si="788"/>
        <v>5.6285233896802159E-3</v>
      </c>
      <c r="AU612" s="34">
        <f t="shared" si="789"/>
        <v>1.0362997151779064E-2</v>
      </c>
      <c r="AV612" s="34">
        <f t="shared" si="790"/>
        <v>1.7969583250039563E-2</v>
      </c>
      <c r="AW612" s="34">
        <f t="shared" si="791"/>
        <v>3.0370702996069882E-2</v>
      </c>
      <c r="AX612" s="34">
        <f t="shared" si="792"/>
        <v>1.2406358811201829E-2</v>
      </c>
      <c r="AY612" s="34">
        <f t="shared" si="793"/>
        <v>1.4886803684842836E-2</v>
      </c>
      <c r="AZ612" s="34">
        <f t="shared" si="794"/>
        <v>5.5677691700708491E-3</v>
      </c>
      <c r="BA612" s="34">
        <f t="shared" si="795"/>
        <v>6.4731175044678811E-3</v>
      </c>
      <c r="BB612" s="34">
        <f t="shared" si="796"/>
        <v>6.5457385222970508E-3</v>
      </c>
      <c r="BC612" s="34">
        <f t="shared" si="797"/>
        <v>7.5861853047251765E-2</v>
      </c>
      <c r="BD612" s="34">
        <f t="shared" si="798"/>
        <v>6.6045359826254924E-2</v>
      </c>
      <c r="BE612" s="34">
        <f t="shared" si="799"/>
        <v>2.0309677986224541E-2</v>
      </c>
      <c r="BF612" s="34">
        <f t="shared" si="800"/>
        <v>3.886834046172323E-2</v>
      </c>
      <c r="BG612" s="34">
        <f t="shared" si="801"/>
        <v>9.0030526075995099E-2</v>
      </c>
      <c r="BH612" s="34">
        <f t="shared" si="802"/>
        <v>1.1125722983103509E-2</v>
      </c>
      <c r="BI612" s="34">
        <f t="shared" si="803"/>
        <v>1.344464053416751E-2</v>
      </c>
      <c r="BJ612" s="34">
        <f t="shared" si="804"/>
        <v>8.928755720128129E-3</v>
      </c>
      <c r="BK612" s="34">
        <f t="shared" si="805"/>
        <v>0.12352964531339425</v>
      </c>
      <c r="BL612" s="34">
        <f t="shared" si="806"/>
        <v>3.4670997122238312E-2</v>
      </c>
      <c r="BM612" s="34">
        <f t="shared" si="807"/>
        <v>2.1550452734132402E-2</v>
      </c>
      <c r="BN612" s="34">
        <f t="shared" si="808"/>
        <v>7.677625928348146E-2</v>
      </c>
      <c r="BO612" s="34">
        <f t="shared" si="809"/>
        <v>9.2905352626643199E-3</v>
      </c>
      <c r="BP612" s="34">
        <f t="shared" si="810"/>
        <v>9.5391383732424916E-3</v>
      </c>
      <c r="BQ612" s="34">
        <f t="shared" si="811"/>
        <v>2.665317596864792E-2</v>
      </c>
      <c r="BR612" s="34">
        <f t="shared" si="812"/>
        <v>2.5809654915401408E-3</v>
      </c>
      <c r="BS612" s="34">
        <f t="shared" si="813"/>
        <v>1.200825297943427E-2</v>
      </c>
      <c r="BT612" s="34">
        <f t="shared" si="814"/>
        <v>1.2198942327423773E-2</v>
      </c>
      <c r="BU612" s="34">
        <f t="shared" si="815"/>
        <v>1</v>
      </c>
    </row>
    <row r="613" spans="1:73">
      <c r="A613" s="2" t="str">
        <f>"YE "&amp;TEXT(A141,"mmm-yy")</f>
        <v>YE May-12</v>
      </c>
      <c r="B613" s="9">
        <f t="shared" ref="B613:AJ613" si="821">IF(OR(B130="C",B131="C",B132="C",B133="C",B134="C",B135="C",B136="C",B137="C",B138="C",B139="C",B140="C",B141="C"),"C",SUM(B130:B141))</f>
        <v>1580092</v>
      </c>
      <c r="C613" s="9">
        <f t="shared" si="821"/>
        <v>6352349</v>
      </c>
      <c r="D613" s="9">
        <f t="shared" si="821"/>
        <v>711312</v>
      </c>
      <c r="E613" s="9">
        <f t="shared" si="821"/>
        <v>1090311</v>
      </c>
      <c r="F613" s="9">
        <f t="shared" si="821"/>
        <v>1094168</v>
      </c>
      <c r="G613" s="9">
        <f t="shared" si="821"/>
        <v>1703119</v>
      </c>
      <c r="H613" s="9">
        <f t="shared" si="821"/>
        <v>958195</v>
      </c>
      <c r="I613" s="9">
        <f t="shared" si="821"/>
        <v>178128</v>
      </c>
      <c r="J613" s="9">
        <f t="shared" si="821"/>
        <v>327222</v>
      </c>
      <c r="K613" s="9">
        <f t="shared" si="821"/>
        <v>571250</v>
      </c>
      <c r="L613" s="9">
        <f t="shared" si="821"/>
        <v>960325</v>
      </c>
      <c r="M613" s="9">
        <f t="shared" si="821"/>
        <v>393848</v>
      </c>
      <c r="N613" s="9">
        <f t="shared" si="821"/>
        <v>471290</v>
      </c>
      <c r="O613" s="9">
        <f t="shared" si="821"/>
        <v>174769</v>
      </c>
      <c r="P613" s="9">
        <f t="shared" si="821"/>
        <v>205303</v>
      </c>
      <c r="Q613" s="9">
        <f t="shared" si="821"/>
        <v>207101</v>
      </c>
      <c r="R613" s="9">
        <f t="shared" si="821"/>
        <v>2395151</v>
      </c>
      <c r="S613" s="9">
        <f t="shared" si="821"/>
        <v>2085386</v>
      </c>
      <c r="T613" s="9">
        <f t="shared" si="821"/>
        <v>644716</v>
      </c>
      <c r="U613" s="9">
        <f t="shared" si="821"/>
        <v>1229189</v>
      </c>
      <c r="V613" s="9">
        <f t="shared" si="821"/>
        <v>2851458</v>
      </c>
      <c r="W613" s="9">
        <f t="shared" si="821"/>
        <v>350354</v>
      </c>
      <c r="X613" s="9">
        <f t="shared" si="821"/>
        <v>425489</v>
      </c>
      <c r="Y613" s="9">
        <f t="shared" si="821"/>
        <v>283472</v>
      </c>
      <c r="Z613" s="9">
        <f t="shared" si="821"/>
        <v>3910772</v>
      </c>
      <c r="AA613" s="9">
        <f t="shared" si="821"/>
        <v>1099963</v>
      </c>
      <c r="AB613" s="9">
        <f t="shared" si="821"/>
        <v>682792</v>
      </c>
      <c r="AC613" s="9">
        <f t="shared" si="821"/>
        <v>2448807</v>
      </c>
      <c r="AD613" s="9">
        <f t="shared" si="821"/>
        <v>296299</v>
      </c>
      <c r="AE613" s="9">
        <f t="shared" si="821"/>
        <v>302905</v>
      </c>
      <c r="AF613" s="9">
        <f t="shared" si="821"/>
        <v>843231</v>
      </c>
      <c r="AG613" s="9">
        <f t="shared" si="821"/>
        <v>81711</v>
      </c>
      <c r="AH613" s="9">
        <f t="shared" si="821"/>
        <v>379798</v>
      </c>
      <c r="AI613" s="9">
        <f t="shared" si="821"/>
        <v>385325</v>
      </c>
      <c r="AJ613" s="9">
        <f t="shared" si="821"/>
        <v>31679426</v>
      </c>
      <c r="AL613" s="1" t="str">
        <f t="shared" si="780"/>
        <v>YE May-12</v>
      </c>
      <c r="AM613" s="34">
        <f t="shared" si="781"/>
        <v>4.9877545129763397E-2</v>
      </c>
      <c r="AN613" s="34">
        <f t="shared" si="782"/>
        <v>0.20051970007284856</v>
      </c>
      <c r="AO613" s="34">
        <f t="shared" si="783"/>
        <v>2.2453437129826784E-2</v>
      </c>
      <c r="AP613" s="34">
        <f t="shared" si="784"/>
        <v>3.4417006166715267E-2</v>
      </c>
      <c r="AQ613" s="34">
        <f t="shared" si="785"/>
        <v>3.4538757110056224E-2</v>
      </c>
      <c r="AR613" s="34">
        <f t="shared" si="786"/>
        <v>5.3761043523957788E-2</v>
      </c>
      <c r="AS613" s="34">
        <f t="shared" si="787"/>
        <v>3.02466023216456E-2</v>
      </c>
      <c r="AT613" s="34">
        <f t="shared" si="788"/>
        <v>5.6228291510079763E-3</v>
      </c>
      <c r="AU613" s="34">
        <f t="shared" si="789"/>
        <v>1.0329164423623079E-2</v>
      </c>
      <c r="AV613" s="34">
        <f t="shared" si="790"/>
        <v>1.8032208033062214E-2</v>
      </c>
      <c r="AW613" s="34">
        <f t="shared" si="791"/>
        <v>3.0313838388359687E-2</v>
      </c>
      <c r="AX613" s="34">
        <f t="shared" si="792"/>
        <v>1.2432295963948337E-2</v>
      </c>
      <c r="AY613" s="34">
        <f t="shared" si="793"/>
        <v>1.4876847831775741E-2</v>
      </c>
      <c r="AZ613" s="34">
        <f t="shared" si="794"/>
        <v>5.5167981894621446E-3</v>
      </c>
      <c r="BA613" s="34">
        <f t="shared" si="795"/>
        <v>6.4806414106114169E-3</v>
      </c>
      <c r="BB613" s="34">
        <f t="shared" si="796"/>
        <v>6.5373974894620884E-3</v>
      </c>
      <c r="BC613" s="34">
        <f t="shared" si="797"/>
        <v>7.5605883768222318E-2</v>
      </c>
      <c r="BD613" s="34">
        <f t="shared" si="798"/>
        <v>6.5827770995598209E-2</v>
      </c>
      <c r="BE613" s="34">
        <f t="shared" si="799"/>
        <v>2.0351252576356654E-2</v>
      </c>
      <c r="BF613" s="34">
        <f t="shared" si="800"/>
        <v>3.8800860848930786E-2</v>
      </c>
      <c r="BG613" s="34">
        <f t="shared" si="801"/>
        <v>9.0009774798318634E-2</v>
      </c>
      <c r="BH613" s="34">
        <f t="shared" si="802"/>
        <v>1.1059354421383772E-2</v>
      </c>
      <c r="BI613" s="34">
        <f t="shared" si="803"/>
        <v>1.3431083000051832E-2</v>
      </c>
      <c r="BJ613" s="34">
        <f t="shared" si="804"/>
        <v>8.9481419265614211E-3</v>
      </c>
      <c r="BK613" s="34">
        <f t="shared" si="805"/>
        <v>0.12344832258008716</v>
      </c>
      <c r="BL613" s="34">
        <f t="shared" si="806"/>
        <v>3.4721683404238451E-2</v>
      </c>
      <c r="BM613" s="34">
        <f t="shared" si="807"/>
        <v>2.1553168292885106E-2</v>
      </c>
      <c r="BN613" s="34">
        <f t="shared" si="808"/>
        <v>7.7299601324847242E-2</v>
      </c>
      <c r="BO613" s="34">
        <f t="shared" si="809"/>
        <v>9.3530419395856483E-3</v>
      </c>
      <c r="BP613" s="34">
        <f t="shared" si="810"/>
        <v>9.5615684450848313E-3</v>
      </c>
      <c r="BQ613" s="34">
        <f t="shared" si="811"/>
        <v>2.661762242788111E-2</v>
      </c>
      <c r="BR613" s="34">
        <f t="shared" si="812"/>
        <v>2.5793080973121169E-3</v>
      </c>
      <c r="BS613" s="34">
        <f t="shared" si="813"/>
        <v>1.1988790453463393E-2</v>
      </c>
      <c r="BT613" s="34">
        <f t="shared" si="814"/>
        <v>1.2163256998406473E-2</v>
      </c>
      <c r="BU613" s="34">
        <f t="shared" si="815"/>
        <v>1</v>
      </c>
    </row>
    <row r="614" spans="1:73">
      <c r="A614" s="2" t="str">
        <f>"YE "&amp;TEXT(A142,"mmm-yy")</f>
        <v>YE Jun-12</v>
      </c>
      <c r="B614" s="9">
        <f t="shared" ref="B614:AJ614" si="822">IF(OR(B131="C",B132="C",B133="C",B134="C",B135="C",B136="C",B137="C",B138="C",B139="C",B140="C",B141="C",B142="C"),"C",SUM(B131:B142))</f>
        <v>1580054</v>
      </c>
      <c r="C614" s="9">
        <f t="shared" si="822"/>
        <v>6404151</v>
      </c>
      <c r="D614" s="9">
        <f t="shared" si="822"/>
        <v>712281</v>
      </c>
      <c r="E614" s="9">
        <f t="shared" si="822"/>
        <v>1099745</v>
      </c>
      <c r="F614" s="9">
        <f t="shared" si="822"/>
        <v>1082963</v>
      </c>
      <c r="G614" s="9">
        <f t="shared" si="822"/>
        <v>1711375</v>
      </c>
      <c r="H614" s="9">
        <f t="shared" si="822"/>
        <v>960758</v>
      </c>
      <c r="I614" s="9">
        <f t="shared" si="822"/>
        <v>177868</v>
      </c>
      <c r="J614" s="9">
        <f t="shared" si="822"/>
        <v>326029</v>
      </c>
      <c r="K614" s="9">
        <f t="shared" si="822"/>
        <v>572790</v>
      </c>
      <c r="L614" s="9">
        <f t="shared" si="822"/>
        <v>959052</v>
      </c>
      <c r="M614" s="9">
        <f t="shared" si="822"/>
        <v>396017</v>
      </c>
      <c r="N614" s="9">
        <f t="shared" si="822"/>
        <v>472086</v>
      </c>
      <c r="O614" s="9">
        <f t="shared" si="822"/>
        <v>174718</v>
      </c>
      <c r="P614" s="9">
        <f t="shared" si="822"/>
        <v>205013</v>
      </c>
      <c r="Q614" s="9">
        <f t="shared" si="822"/>
        <v>206853</v>
      </c>
      <c r="R614" s="9">
        <f t="shared" si="822"/>
        <v>2384214</v>
      </c>
      <c r="S614" s="9">
        <f t="shared" si="822"/>
        <v>2075311</v>
      </c>
      <c r="T614" s="9">
        <f t="shared" si="822"/>
        <v>646249</v>
      </c>
      <c r="U614" s="9">
        <f t="shared" si="822"/>
        <v>1227602</v>
      </c>
      <c r="V614" s="9">
        <f t="shared" si="822"/>
        <v>2863157</v>
      </c>
      <c r="W614" s="9">
        <f t="shared" si="822"/>
        <v>347110</v>
      </c>
      <c r="X614" s="9">
        <f t="shared" si="822"/>
        <v>426281</v>
      </c>
      <c r="Y614" s="9">
        <f t="shared" si="822"/>
        <v>280394</v>
      </c>
      <c r="Z614" s="9">
        <f t="shared" si="822"/>
        <v>3916942</v>
      </c>
      <c r="AA614" s="9">
        <f t="shared" si="822"/>
        <v>1094868</v>
      </c>
      <c r="AB614" s="9">
        <f t="shared" si="822"/>
        <v>680603</v>
      </c>
      <c r="AC614" s="9">
        <f t="shared" si="822"/>
        <v>2471971</v>
      </c>
      <c r="AD614" s="9">
        <f t="shared" si="822"/>
        <v>296207</v>
      </c>
      <c r="AE614" s="9">
        <f t="shared" si="822"/>
        <v>302765</v>
      </c>
      <c r="AF614" s="9">
        <f t="shared" si="822"/>
        <v>841861</v>
      </c>
      <c r="AG614" s="9">
        <f t="shared" si="822"/>
        <v>81959</v>
      </c>
      <c r="AH614" s="9">
        <f t="shared" si="822"/>
        <v>377662</v>
      </c>
      <c r="AI614" s="9">
        <f t="shared" si="822"/>
        <v>386990</v>
      </c>
      <c r="AJ614" s="9">
        <f t="shared" si="822"/>
        <v>31751633</v>
      </c>
      <c r="AL614" s="1" t="str">
        <f t="shared" si="780"/>
        <v>YE Jun-12</v>
      </c>
      <c r="AM614" s="34">
        <f t="shared" si="781"/>
        <v>4.9762920855125785E-2</v>
      </c>
      <c r="AN614" s="34">
        <f t="shared" si="782"/>
        <v>0.2016951695051401</v>
      </c>
      <c r="AO614" s="34">
        <f t="shared" si="783"/>
        <v>2.2432893451495864E-2</v>
      </c>
      <c r="AP614" s="34">
        <f t="shared" si="784"/>
        <v>3.4635856366820567E-2</v>
      </c>
      <c r="AQ614" s="34">
        <f t="shared" si="785"/>
        <v>3.4107316622108856E-2</v>
      </c>
      <c r="AR614" s="34">
        <f t="shared" si="786"/>
        <v>5.3898802622214741E-2</v>
      </c>
      <c r="AS614" s="34">
        <f t="shared" si="787"/>
        <v>3.0258538198649498E-2</v>
      </c>
      <c r="AT614" s="34">
        <f t="shared" si="788"/>
        <v>5.6018536117496695E-3</v>
      </c>
      <c r="AU614" s="34">
        <f t="shared" si="789"/>
        <v>1.0268101801252238E-2</v>
      </c>
      <c r="AV614" s="34">
        <f t="shared" si="790"/>
        <v>1.8039702083984154E-2</v>
      </c>
      <c r="AW614" s="34">
        <f t="shared" si="791"/>
        <v>3.0204808678659142E-2</v>
      </c>
      <c r="AX614" s="34">
        <f t="shared" si="792"/>
        <v>1.2472334887468623E-2</v>
      </c>
      <c r="AY614" s="34">
        <f t="shared" si="793"/>
        <v>1.4868085682396242E-2</v>
      </c>
      <c r="AZ614" s="34">
        <f t="shared" si="794"/>
        <v>5.5026461158706385E-3</v>
      </c>
      <c r="BA614" s="34">
        <f t="shared" si="795"/>
        <v>6.4567702706818256E-3</v>
      </c>
      <c r="BB614" s="34">
        <f t="shared" si="796"/>
        <v>6.5147200460524343E-3</v>
      </c>
      <c r="BC614" s="34">
        <f t="shared" si="797"/>
        <v>7.5089492247532585E-2</v>
      </c>
      <c r="BD614" s="34">
        <f t="shared" si="798"/>
        <v>6.5360764279430925E-2</v>
      </c>
      <c r="BE614" s="34">
        <f t="shared" si="799"/>
        <v>2.0353252382326287E-2</v>
      </c>
      <c r="BF614" s="34">
        <f t="shared" si="800"/>
        <v>3.8662641382885728E-2</v>
      </c>
      <c r="BG614" s="34">
        <f t="shared" si="801"/>
        <v>9.017353532651376E-2</v>
      </c>
      <c r="BH614" s="34">
        <f t="shared" si="802"/>
        <v>1.0932036157006476E-2</v>
      </c>
      <c r="BI614" s="34">
        <f t="shared" si="803"/>
        <v>1.3425482714542587E-2</v>
      </c>
      <c r="BJ614" s="34">
        <f t="shared" si="804"/>
        <v>8.8308528887317394E-3</v>
      </c>
      <c r="BK614" s="34">
        <f t="shared" si="805"/>
        <v>0.12336190708679456</v>
      </c>
      <c r="BL614" s="34">
        <f t="shared" si="806"/>
        <v>3.448225796764532E-2</v>
      </c>
      <c r="BM614" s="34">
        <f t="shared" si="807"/>
        <v>2.1435212481827313E-2</v>
      </c>
      <c r="BN614" s="34">
        <f t="shared" si="808"/>
        <v>7.7853350093836121E-2</v>
      </c>
      <c r="BO614" s="34">
        <f t="shared" si="809"/>
        <v>9.3288745180444728E-3</v>
      </c>
      <c r="BP614" s="34">
        <f t="shared" si="810"/>
        <v>9.5354150761316741E-3</v>
      </c>
      <c r="BQ614" s="34">
        <f t="shared" si="811"/>
        <v>2.6513943393084695E-2</v>
      </c>
      <c r="BR614" s="34">
        <f t="shared" si="812"/>
        <v>2.5812530649998379E-3</v>
      </c>
      <c r="BS614" s="34">
        <f t="shared" si="813"/>
        <v>1.1894254383703666E-2</v>
      </c>
      <c r="BT614" s="34">
        <f t="shared" si="814"/>
        <v>1.2188034549278142E-2</v>
      </c>
      <c r="BU614" s="34">
        <f t="shared" si="815"/>
        <v>1</v>
      </c>
    </row>
    <row r="615" spans="1:73">
      <c r="A615" s="2" t="str">
        <f>"YE "&amp;TEXT(A143,"mmm-yy")</f>
        <v>YE Jul-12</v>
      </c>
      <c r="B615" s="9">
        <f t="shared" ref="B615:AJ615" si="823">IF(OR(B132="C",B133="C",B134="C",B135="C",B136="C",B137="C",B138="C",B139="C",B140="C",B141="C",B142="C",B143="C"),"C",SUM(B132:B143))</f>
        <v>1569232</v>
      </c>
      <c r="C615" s="9">
        <f t="shared" si="823"/>
        <v>6366467</v>
      </c>
      <c r="D615" s="9">
        <f t="shared" si="823"/>
        <v>712979</v>
      </c>
      <c r="E615" s="9">
        <f t="shared" si="823"/>
        <v>1093447</v>
      </c>
      <c r="F615" s="9">
        <f t="shared" si="823"/>
        <v>1057035</v>
      </c>
      <c r="G615" s="9">
        <f t="shared" si="823"/>
        <v>1697936</v>
      </c>
      <c r="H615" s="9">
        <f t="shared" si="823"/>
        <v>955121</v>
      </c>
      <c r="I615" s="9">
        <f t="shared" si="823"/>
        <v>178341</v>
      </c>
      <c r="J615" s="9">
        <f t="shared" si="823"/>
        <v>324469</v>
      </c>
      <c r="K615" s="9">
        <f t="shared" si="823"/>
        <v>570443</v>
      </c>
      <c r="L615" s="9">
        <f t="shared" si="823"/>
        <v>956067</v>
      </c>
      <c r="M615" s="9">
        <f t="shared" si="823"/>
        <v>397718</v>
      </c>
      <c r="N615" s="9">
        <f t="shared" si="823"/>
        <v>473377</v>
      </c>
      <c r="O615" s="9">
        <f t="shared" si="823"/>
        <v>173427</v>
      </c>
      <c r="P615" s="9">
        <f t="shared" si="823"/>
        <v>202543</v>
      </c>
      <c r="Q615" s="9">
        <f t="shared" si="823"/>
        <v>205889</v>
      </c>
      <c r="R615" s="9">
        <f t="shared" si="823"/>
        <v>2355097</v>
      </c>
      <c r="S615" s="9">
        <f t="shared" si="823"/>
        <v>2052520</v>
      </c>
      <c r="T615" s="9">
        <f t="shared" si="823"/>
        <v>646524</v>
      </c>
      <c r="U615" s="9">
        <f t="shared" si="823"/>
        <v>1220906</v>
      </c>
      <c r="V615" s="9">
        <f t="shared" si="823"/>
        <v>2862554</v>
      </c>
      <c r="W615" s="9">
        <f t="shared" si="823"/>
        <v>343925</v>
      </c>
      <c r="X615" s="9">
        <f t="shared" si="823"/>
        <v>424039</v>
      </c>
      <c r="Y615" s="9">
        <f t="shared" si="823"/>
        <v>277068</v>
      </c>
      <c r="Z615" s="9">
        <f t="shared" si="823"/>
        <v>3907586</v>
      </c>
      <c r="AA615" s="9">
        <f t="shared" si="823"/>
        <v>1097606</v>
      </c>
      <c r="AB615" s="9">
        <f t="shared" si="823"/>
        <v>673090</v>
      </c>
      <c r="AC615" s="9">
        <f t="shared" si="823"/>
        <v>2489485</v>
      </c>
      <c r="AD615" s="9">
        <f t="shared" si="823"/>
        <v>294912</v>
      </c>
      <c r="AE615" s="9">
        <f t="shared" si="823"/>
        <v>302994</v>
      </c>
      <c r="AF615" s="9">
        <f t="shared" si="823"/>
        <v>831377</v>
      </c>
      <c r="AG615" s="9">
        <f t="shared" si="823"/>
        <v>82629</v>
      </c>
      <c r="AH615" s="9">
        <f t="shared" si="823"/>
        <v>377852</v>
      </c>
      <c r="AI615" s="9">
        <f t="shared" si="823"/>
        <v>386378</v>
      </c>
      <c r="AJ615" s="9">
        <f t="shared" si="823"/>
        <v>31600917</v>
      </c>
      <c r="AL615" s="1" t="str">
        <f t="shared" si="780"/>
        <v>YE Jul-12</v>
      </c>
      <c r="AM615" s="34">
        <f t="shared" si="781"/>
        <v>4.9657799487274369E-2</v>
      </c>
      <c r="AN615" s="34">
        <f t="shared" si="782"/>
        <v>0.20146462838404341</v>
      </c>
      <c r="AO615" s="34">
        <f t="shared" si="783"/>
        <v>2.2561971856702764E-2</v>
      </c>
      <c r="AP615" s="34">
        <f t="shared" si="784"/>
        <v>3.4601749056839076E-2</v>
      </c>
      <c r="AQ615" s="34">
        <f t="shared" si="785"/>
        <v>3.3449504012810764E-2</v>
      </c>
      <c r="AR615" s="34">
        <f t="shared" si="786"/>
        <v>5.3730592691345003E-2</v>
      </c>
      <c r="AS615" s="34">
        <f t="shared" si="787"/>
        <v>3.0224471017723947E-2</v>
      </c>
      <c r="AT615" s="34">
        <f t="shared" si="788"/>
        <v>5.6435387618656765E-3</v>
      </c>
      <c r="AU615" s="34">
        <f t="shared" si="789"/>
        <v>1.0267708370614689E-2</v>
      </c>
      <c r="AV615" s="34">
        <f t="shared" si="790"/>
        <v>1.8051469835511418E-2</v>
      </c>
      <c r="AW615" s="34">
        <f t="shared" si="791"/>
        <v>3.0254406857876941E-2</v>
      </c>
      <c r="AX615" s="34">
        <f t="shared" si="792"/>
        <v>1.258564743548423E-2</v>
      </c>
      <c r="AY615" s="34">
        <f t="shared" si="793"/>
        <v>1.4979850110045857E-2</v>
      </c>
      <c r="AZ615" s="34">
        <f t="shared" si="794"/>
        <v>5.4880369452570002E-3</v>
      </c>
      <c r="BA615" s="34">
        <f t="shared" si="795"/>
        <v>6.4094026132216356E-3</v>
      </c>
      <c r="BB615" s="34">
        <f t="shared" si="796"/>
        <v>6.5152856165534689E-3</v>
      </c>
      <c r="BC615" s="34">
        <f t="shared" si="797"/>
        <v>7.4526223400415884E-2</v>
      </c>
      <c r="BD615" s="34">
        <f t="shared" si="798"/>
        <v>6.495127973659752E-2</v>
      </c>
      <c r="BE615" s="34">
        <f t="shared" si="799"/>
        <v>2.0459026552931994E-2</v>
      </c>
      <c r="BF615" s="34">
        <f t="shared" si="800"/>
        <v>3.8635144670010682E-2</v>
      </c>
      <c r="BG615" s="34">
        <f t="shared" si="801"/>
        <v>9.0584523227601271E-2</v>
      </c>
      <c r="BH615" s="34">
        <f t="shared" si="802"/>
        <v>1.088338670678449E-2</v>
      </c>
      <c r="BI615" s="34">
        <f t="shared" si="803"/>
        <v>1.3418566302996841E-2</v>
      </c>
      <c r="BJ615" s="34">
        <f t="shared" si="804"/>
        <v>8.7677202531812604E-3</v>
      </c>
      <c r="BK615" s="34">
        <f t="shared" si="805"/>
        <v>0.12365419649056386</v>
      </c>
      <c r="BL615" s="34">
        <f t="shared" si="806"/>
        <v>3.4733359161697744E-2</v>
      </c>
      <c r="BM615" s="34">
        <f t="shared" si="807"/>
        <v>2.1299698360019111E-2</v>
      </c>
      <c r="BN615" s="34">
        <f t="shared" si="808"/>
        <v>7.8778884802615065E-2</v>
      </c>
      <c r="BO615" s="34">
        <f t="shared" si="809"/>
        <v>9.3323874114159405E-3</v>
      </c>
      <c r="BP615" s="34">
        <f t="shared" si="810"/>
        <v>9.5881394834206862E-3</v>
      </c>
      <c r="BQ615" s="34">
        <f t="shared" si="811"/>
        <v>2.6308635284222923E-2</v>
      </c>
      <c r="BR615" s="34">
        <f t="shared" si="812"/>
        <v>2.6147658942935106E-3</v>
      </c>
      <c r="BS615" s="34">
        <f t="shared" si="813"/>
        <v>1.1956994792271376E-2</v>
      </c>
      <c r="BT615" s="34">
        <f t="shared" si="814"/>
        <v>1.2226797089464208E-2</v>
      </c>
      <c r="BU615" s="34">
        <f t="shared" si="815"/>
        <v>1</v>
      </c>
    </row>
    <row r="616" spans="1:73">
      <c r="A616" s="2" t="str">
        <f>"YE "&amp;TEXT(A144,"mmm-yy")</f>
        <v>YE Aug-12</v>
      </c>
      <c r="B616" s="9">
        <f t="shared" ref="B616:AJ616" si="824">IF(OR(B133="C",B134="C",B135="C",B136="C",B137="C",B138="C",B139="C",B140="C",B141="C",B142="C",B143="C",B144="C"),"C",SUM(B133:B144))</f>
        <v>1559610</v>
      </c>
      <c r="C616" s="9">
        <f t="shared" si="824"/>
        <v>6349622</v>
      </c>
      <c r="D616" s="9">
        <f t="shared" si="824"/>
        <v>710974</v>
      </c>
      <c r="E616" s="9">
        <f t="shared" si="824"/>
        <v>1090928</v>
      </c>
      <c r="F616" s="9">
        <f t="shared" si="824"/>
        <v>1026090</v>
      </c>
      <c r="G616" s="9">
        <f t="shared" si="824"/>
        <v>1686508</v>
      </c>
      <c r="H616" s="9">
        <f t="shared" si="824"/>
        <v>943061</v>
      </c>
      <c r="I616" s="9">
        <f t="shared" si="824"/>
        <v>176776</v>
      </c>
      <c r="J616" s="9">
        <f t="shared" si="824"/>
        <v>323038</v>
      </c>
      <c r="K616" s="9">
        <f t="shared" si="824"/>
        <v>570355</v>
      </c>
      <c r="L616" s="9">
        <f t="shared" si="824"/>
        <v>940222</v>
      </c>
      <c r="M616" s="9">
        <f t="shared" si="824"/>
        <v>390044</v>
      </c>
      <c r="N616" s="9">
        <f t="shared" si="824"/>
        <v>467696</v>
      </c>
      <c r="O616" s="9">
        <f t="shared" si="824"/>
        <v>171988</v>
      </c>
      <c r="P616" s="9">
        <f t="shared" si="824"/>
        <v>203198</v>
      </c>
      <c r="Q616" s="9">
        <f t="shared" si="824"/>
        <v>204321</v>
      </c>
      <c r="R616" s="9">
        <f t="shared" si="824"/>
        <v>2309876</v>
      </c>
      <c r="S616" s="9">
        <f t="shared" si="824"/>
        <v>2015347</v>
      </c>
      <c r="T616" s="9">
        <f t="shared" si="824"/>
        <v>641076</v>
      </c>
      <c r="U616" s="9">
        <f t="shared" si="824"/>
        <v>1209744</v>
      </c>
      <c r="V616" s="9">
        <f t="shared" si="824"/>
        <v>2856048</v>
      </c>
      <c r="W616" s="9">
        <f t="shared" si="824"/>
        <v>341989</v>
      </c>
      <c r="X616" s="9">
        <f t="shared" si="824"/>
        <v>426643</v>
      </c>
      <c r="Y616" s="9">
        <f t="shared" si="824"/>
        <v>274444</v>
      </c>
      <c r="Z616" s="9">
        <f t="shared" si="824"/>
        <v>3899124</v>
      </c>
      <c r="AA616" s="9">
        <f t="shared" si="824"/>
        <v>1096938</v>
      </c>
      <c r="AB616" s="9">
        <f t="shared" si="824"/>
        <v>669089</v>
      </c>
      <c r="AC616" s="9">
        <f t="shared" si="824"/>
        <v>2489931</v>
      </c>
      <c r="AD616" s="9">
        <f t="shared" si="824"/>
        <v>295264</v>
      </c>
      <c r="AE616" s="9">
        <f t="shared" si="824"/>
        <v>300972</v>
      </c>
      <c r="AF616" s="9">
        <f t="shared" si="824"/>
        <v>821668</v>
      </c>
      <c r="AG616" s="9">
        <f t="shared" si="824"/>
        <v>84078</v>
      </c>
      <c r="AH616" s="9">
        <f t="shared" si="824"/>
        <v>379292</v>
      </c>
      <c r="AI616" s="9">
        <f t="shared" si="824"/>
        <v>387074</v>
      </c>
      <c r="AJ616" s="9">
        <f t="shared" si="824"/>
        <v>31398542</v>
      </c>
      <c r="AL616" s="1" t="str">
        <f t="shared" si="780"/>
        <v>YE Aug-12</v>
      </c>
      <c r="AM616" s="34">
        <f t="shared" si="781"/>
        <v>4.9671414679063761E-2</v>
      </c>
      <c r="AN616" s="34">
        <f t="shared" si="782"/>
        <v>0.20222665116106348</v>
      </c>
      <c r="AO616" s="34">
        <f t="shared" si="783"/>
        <v>2.2643535486456663E-2</v>
      </c>
      <c r="AP616" s="34">
        <f t="shared" si="784"/>
        <v>3.4744543233886468E-2</v>
      </c>
      <c r="AQ616" s="34">
        <f t="shared" si="785"/>
        <v>3.2679542890876906E-2</v>
      </c>
      <c r="AR616" s="34">
        <f t="shared" si="786"/>
        <v>5.3712939919312176E-2</v>
      </c>
      <c r="AS616" s="34">
        <f t="shared" si="787"/>
        <v>3.0035184436270956E-2</v>
      </c>
      <c r="AT616" s="34">
        <f t="shared" si="788"/>
        <v>5.6300703389348464E-3</v>
      </c>
      <c r="AU616" s="34">
        <f t="shared" si="789"/>
        <v>1.0288312113345899E-2</v>
      </c>
      <c r="AV616" s="34">
        <f t="shared" si="790"/>
        <v>1.8165015432882202E-2</v>
      </c>
      <c r="AW616" s="34">
        <f t="shared" si="791"/>
        <v>2.9944766225132365E-2</v>
      </c>
      <c r="AX616" s="34">
        <f t="shared" si="792"/>
        <v>1.2422360248447204E-2</v>
      </c>
      <c r="AY616" s="34">
        <f t="shared" si="793"/>
        <v>1.489546871316509E-2</v>
      </c>
      <c r="AZ616" s="34">
        <f t="shared" si="794"/>
        <v>5.4775791818613747E-3</v>
      </c>
      <c r="BA616" s="34">
        <f t="shared" si="795"/>
        <v>6.471574380746724E-3</v>
      </c>
      <c r="BB616" s="34">
        <f t="shared" si="796"/>
        <v>6.5073403726835467E-3</v>
      </c>
      <c r="BC616" s="34">
        <f t="shared" si="797"/>
        <v>7.3566345851345583E-2</v>
      </c>
      <c r="BD616" s="34">
        <f t="shared" si="798"/>
        <v>6.4186005834283646E-2</v>
      </c>
      <c r="BE616" s="34">
        <f t="shared" si="799"/>
        <v>2.0417381163749578E-2</v>
      </c>
      <c r="BF616" s="34">
        <f t="shared" si="800"/>
        <v>3.8528667987195071E-2</v>
      </c>
      <c r="BG616" s="34">
        <f t="shared" si="801"/>
        <v>9.0961166286001427E-2</v>
      </c>
      <c r="BH616" s="34">
        <f t="shared" si="802"/>
        <v>1.089187517050951E-2</v>
      </c>
      <c r="BI616" s="34">
        <f t="shared" si="803"/>
        <v>1.3587987620571682E-2</v>
      </c>
      <c r="BJ616" s="34">
        <f t="shared" si="804"/>
        <v>8.7406606332230338E-3</v>
      </c>
      <c r="BK616" s="34">
        <f t="shared" si="805"/>
        <v>0.12418168971030566</v>
      </c>
      <c r="BL616" s="34">
        <f t="shared" si="806"/>
        <v>3.4935953395543014E-2</v>
      </c>
      <c r="BM616" s="34">
        <f t="shared" si="807"/>
        <v>2.1309556348189672E-2</v>
      </c>
      <c r="BN616" s="34">
        <f t="shared" si="808"/>
        <v>7.9300847790957932E-2</v>
      </c>
      <c r="BO616" s="34">
        <f t="shared" si="809"/>
        <v>9.4037487473144447E-3</v>
      </c>
      <c r="BP616" s="34">
        <f t="shared" si="810"/>
        <v>9.585540627969286E-3</v>
      </c>
      <c r="BQ616" s="34">
        <f t="shared" si="811"/>
        <v>2.6168985808321929E-2</v>
      </c>
      <c r="BR616" s="34">
        <f t="shared" si="812"/>
        <v>2.6777676492112279E-3</v>
      </c>
      <c r="BS616" s="34">
        <f t="shared" si="813"/>
        <v>1.2079923965896251E-2</v>
      </c>
      <c r="BT616" s="34">
        <f t="shared" si="814"/>
        <v>1.2327769869059525E-2</v>
      </c>
      <c r="BU616" s="34">
        <f t="shared" si="815"/>
        <v>1</v>
      </c>
    </row>
    <row r="617" spans="1:73">
      <c r="A617" s="2" t="str">
        <f>"YE "&amp;TEXT(A145,"mmm-yy")</f>
        <v>YE Sep-12</v>
      </c>
      <c r="B617" s="9">
        <f t="shared" ref="B617:AJ617" si="825">IF(OR(B134="C",B135="C",B136="C",B137="C",B138="C",B139="C",B140="C",B141="C",B142="C",B143="C",B144="C",B145="C"),"C",SUM(B134:B145))</f>
        <v>1554150</v>
      </c>
      <c r="C617" s="9">
        <f t="shared" si="825"/>
        <v>6331153</v>
      </c>
      <c r="D617" s="9">
        <f t="shared" si="825"/>
        <v>709296</v>
      </c>
      <c r="E617" s="9">
        <f t="shared" si="825"/>
        <v>1087362</v>
      </c>
      <c r="F617" s="9">
        <f t="shared" si="825"/>
        <v>1010082</v>
      </c>
      <c r="G617" s="9">
        <f t="shared" si="825"/>
        <v>1689712</v>
      </c>
      <c r="H617" s="9">
        <f t="shared" si="825"/>
        <v>937869</v>
      </c>
      <c r="I617" s="9">
        <f t="shared" si="825"/>
        <v>176544</v>
      </c>
      <c r="J617" s="9">
        <f t="shared" si="825"/>
        <v>318018</v>
      </c>
      <c r="K617" s="9">
        <f t="shared" si="825"/>
        <v>563591</v>
      </c>
      <c r="L617" s="9">
        <f t="shared" si="825"/>
        <v>926922</v>
      </c>
      <c r="M617" s="9">
        <f t="shared" si="825"/>
        <v>385369</v>
      </c>
      <c r="N617" s="9">
        <f t="shared" si="825"/>
        <v>476139</v>
      </c>
      <c r="O617" s="9">
        <f t="shared" si="825"/>
        <v>172817</v>
      </c>
      <c r="P617" s="9">
        <f t="shared" si="825"/>
        <v>205607</v>
      </c>
      <c r="Q617" s="9">
        <f t="shared" si="825"/>
        <v>205254</v>
      </c>
      <c r="R617" s="9">
        <f t="shared" si="825"/>
        <v>2297792</v>
      </c>
      <c r="S617" s="9">
        <f t="shared" si="825"/>
        <v>2005193</v>
      </c>
      <c r="T617" s="9">
        <f t="shared" si="825"/>
        <v>644622</v>
      </c>
      <c r="U617" s="9">
        <f t="shared" si="825"/>
        <v>1206317</v>
      </c>
      <c r="V617" s="9">
        <f t="shared" si="825"/>
        <v>2868953</v>
      </c>
      <c r="W617" s="9">
        <f t="shared" si="825"/>
        <v>342339</v>
      </c>
      <c r="X617" s="9">
        <f t="shared" si="825"/>
        <v>431313</v>
      </c>
      <c r="Y617" s="9">
        <f t="shared" si="825"/>
        <v>274503</v>
      </c>
      <c r="Z617" s="9">
        <f t="shared" si="825"/>
        <v>3917106</v>
      </c>
      <c r="AA617" s="9">
        <f t="shared" si="825"/>
        <v>1096897</v>
      </c>
      <c r="AB617" s="9">
        <f t="shared" si="825"/>
        <v>664744</v>
      </c>
      <c r="AC617" s="9">
        <f t="shared" si="825"/>
        <v>2495575</v>
      </c>
      <c r="AD617" s="9">
        <f t="shared" si="825"/>
        <v>295068</v>
      </c>
      <c r="AE617" s="9">
        <f t="shared" si="825"/>
        <v>300833</v>
      </c>
      <c r="AF617" s="9">
        <f t="shared" si="825"/>
        <v>809998</v>
      </c>
      <c r="AG617" s="9">
        <f t="shared" si="825"/>
        <v>83955</v>
      </c>
      <c r="AH617" s="9">
        <f t="shared" si="825"/>
        <v>378023</v>
      </c>
      <c r="AI617" s="9">
        <f t="shared" si="825"/>
        <v>379428</v>
      </c>
      <c r="AJ617" s="9">
        <f t="shared" si="825"/>
        <v>31320227</v>
      </c>
      <c r="AL617" s="1" t="str">
        <f t="shared" si="780"/>
        <v>YE Sep-12</v>
      </c>
      <c r="AM617" s="34">
        <f t="shared" si="781"/>
        <v>4.9621287866144774E-2</v>
      </c>
      <c r="AN617" s="34">
        <f t="shared" si="782"/>
        <v>0.20214262814889561</v>
      </c>
      <c r="AO617" s="34">
        <f t="shared" si="783"/>
        <v>2.264657915793522E-2</v>
      </c>
      <c r="AP617" s="34">
        <f t="shared" si="784"/>
        <v>3.471756446720517E-2</v>
      </c>
      <c r="AQ617" s="34">
        <f t="shared" si="785"/>
        <v>3.225014940025818E-2</v>
      </c>
      <c r="AR617" s="34">
        <f t="shared" si="786"/>
        <v>5.3949545129414293E-2</v>
      </c>
      <c r="AS617" s="34">
        <f t="shared" si="787"/>
        <v>2.994451476996E-2</v>
      </c>
      <c r="AT617" s="34">
        <f t="shared" si="788"/>
        <v>5.6367407554230049E-3</v>
      </c>
      <c r="AU617" s="34">
        <f t="shared" si="789"/>
        <v>1.0153757825573869E-2</v>
      </c>
      <c r="AV617" s="34">
        <f t="shared" si="790"/>
        <v>1.7994473667128912E-2</v>
      </c>
      <c r="AW617" s="34">
        <f t="shared" si="791"/>
        <v>2.9594996230391305E-2</v>
      </c>
      <c r="AX617" s="34">
        <f t="shared" si="792"/>
        <v>1.2304157310226391E-2</v>
      </c>
      <c r="AY617" s="34">
        <f t="shared" si="793"/>
        <v>1.5202284453430047E-2</v>
      </c>
      <c r="AZ617" s="34">
        <f t="shared" si="794"/>
        <v>5.5177441721606935E-3</v>
      </c>
      <c r="BA617" s="34">
        <f t="shared" si="795"/>
        <v>6.5646714501781866E-3</v>
      </c>
      <c r="BB617" s="34">
        <f t="shared" si="796"/>
        <v>6.5534007783532352E-3</v>
      </c>
      <c r="BC617" s="34">
        <f t="shared" si="797"/>
        <v>7.3364474657223913E-2</v>
      </c>
      <c r="BD617" s="34">
        <f t="shared" si="798"/>
        <v>6.4022300987792963E-2</v>
      </c>
      <c r="BE617" s="34">
        <f t="shared" si="799"/>
        <v>2.0581651595309319E-2</v>
      </c>
      <c r="BF617" s="34">
        <f t="shared" si="800"/>
        <v>3.8515589302721212E-2</v>
      </c>
      <c r="BG617" s="34">
        <f t="shared" si="801"/>
        <v>9.1600645167737763E-2</v>
      </c>
      <c r="BH617" s="34">
        <f t="shared" si="802"/>
        <v>1.0930284764538903E-2</v>
      </c>
      <c r="BI617" s="34">
        <f t="shared" si="803"/>
        <v>1.3771068772905126E-2</v>
      </c>
      <c r="BJ617" s="34">
        <f t="shared" si="804"/>
        <v>8.7644000792203702E-3</v>
      </c>
      <c r="BK617" s="34">
        <f t="shared" si="805"/>
        <v>0.12506633492790459</v>
      </c>
      <c r="BL617" s="34">
        <f t="shared" si="806"/>
        <v>3.5022000319474056E-2</v>
      </c>
      <c r="BM617" s="34">
        <f t="shared" si="807"/>
        <v>2.1224111817580379E-2</v>
      </c>
      <c r="BN617" s="34">
        <f t="shared" si="808"/>
        <v>7.9679339488822984E-2</v>
      </c>
      <c r="BO617" s="34">
        <f t="shared" si="809"/>
        <v>9.4210045157080112E-3</v>
      </c>
      <c r="BP617" s="34">
        <f t="shared" si="810"/>
        <v>9.605070870016363E-3</v>
      </c>
      <c r="BQ617" s="34">
        <f t="shared" si="811"/>
        <v>2.5861817668179736E-2</v>
      </c>
      <c r="BR617" s="34">
        <f t="shared" si="812"/>
        <v>2.680536127659611E-3</v>
      </c>
      <c r="BS617" s="34">
        <f t="shared" si="813"/>
        <v>1.2069612394571725E-2</v>
      </c>
      <c r="BT617" s="34">
        <f t="shared" si="814"/>
        <v>1.2114471584129961E-2</v>
      </c>
      <c r="BU617" s="34">
        <f t="shared" si="815"/>
        <v>1</v>
      </c>
    </row>
    <row r="618" spans="1:73">
      <c r="A618" s="2" t="str">
        <f>"YE "&amp;TEXT(A146,"mmm-yy")</f>
        <v>YE Oct-12</v>
      </c>
      <c r="B618" s="9">
        <f t="shared" ref="B618:AJ618" si="826">IF(OR(B135="C",B136="C",B137="C",B138="C",B139="C",B140="C",B141="C",B142="C",B143="C",B144="C",B145="C",B146="C"),"C",SUM(B135:B146))</f>
        <v>1558001</v>
      </c>
      <c r="C618" s="9">
        <f t="shared" si="826"/>
        <v>6347720</v>
      </c>
      <c r="D618" s="9">
        <f t="shared" si="826"/>
        <v>704550</v>
      </c>
      <c r="E618" s="9">
        <f t="shared" si="826"/>
        <v>1081643</v>
      </c>
      <c r="F618" s="9">
        <f t="shared" si="826"/>
        <v>1002082</v>
      </c>
      <c r="G618" s="9">
        <f t="shared" si="826"/>
        <v>1702437</v>
      </c>
      <c r="H618" s="9">
        <f t="shared" si="826"/>
        <v>940384</v>
      </c>
      <c r="I618" s="9">
        <f t="shared" si="826"/>
        <v>176824</v>
      </c>
      <c r="J618" s="9">
        <f t="shared" si="826"/>
        <v>317002</v>
      </c>
      <c r="K618" s="9">
        <f t="shared" si="826"/>
        <v>567373</v>
      </c>
      <c r="L618" s="9">
        <f t="shared" si="826"/>
        <v>925964</v>
      </c>
      <c r="M618" s="9">
        <f t="shared" si="826"/>
        <v>382617</v>
      </c>
      <c r="N618" s="9">
        <f t="shared" si="826"/>
        <v>468470</v>
      </c>
      <c r="O618" s="9">
        <f t="shared" si="826"/>
        <v>170664</v>
      </c>
      <c r="P618" s="9">
        <f t="shared" si="826"/>
        <v>200450</v>
      </c>
      <c r="Q618" s="9">
        <f t="shared" si="826"/>
        <v>208799</v>
      </c>
      <c r="R618" s="9">
        <f t="shared" si="826"/>
        <v>2296859</v>
      </c>
      <c r="S618" s="9">
        <f t="shared" si="826"/>
        <v>2002477</v>
      </c>
      <c r="T618" s="9">
        <f t="shared" si="826"/>
        <v>646756</v>
      </c>
      <c r="U618" s="9">
        <f t="shared" si="826"/>
        <v>1199148</v>
      </c>
      <c r="V618" s="9">
        <f t="shared" si="826"/>
        <v>2893823</v>
      </c>
      <c r="W618" s="9">
        <f t="shared" si="826"/>
        <v>341715</v>
      </c>
      <c r="X618" s="9">
        <f t="shared" si="826"/>
        <v>440393</v>
      </c>
      <c r="Y618" s="9">
        <f t="shared" si="826"/>
        <v>276481</v>
      </c>
      <c r="Z618" s="9">
        <f t="shared" si="826"/>
        <v>3952409</v>
      </c>
      <c r="AA618" s="9">
        <f t="shared" si="826"/>
        <v>1105756</v>
      </c>
      <c r="AB618" s="9">
        <f t="shared" si="826"/>
        <v>667867</v>
      </c>
      <c r="AC618" s="9">
        <f t="shared" si="826"/>
        <v>2521954</v>
      </c>
      <c r="AD618" s="9">
        <f t="shared" si="826"/>
        <v>298444</v>
      </c>
      <c r="AE618" s="9">
        <f t="shared" si="826"/>
        <v>299645</v>
      </c>
      <c r="AF618" s="9">
        <f t="shared" si="826"/>
        <v>813755</v>
      </c>
      <c r="AG618" s="9">
        <f t="shared" si="826"/>
        <v>82508</v>
      </c>
      <c r="AH618" s="9">
        <f t="shared" si="826"/>
        <v>382151</v>
      </c>
      <c r="AI618" s="9">
        <f t="shared" si="826"/>
        <v>379921</v>
      </c>
      <c r="AJ618" s="9">
        <f t="shared" si="826"/>
        <v>31402138</v>
      </c>
      <c r="AL618" s="1" t="str">
        <f t="shared" ref="AL618:AL623" si="827">A618</f>
        <v>YE Oct-12</v>
      </c>
      <c r="AM618" s="34">
        <f t="shared" ref="AM618:BU618" si="828">IF(B618="C","C",B618/$AJ618)</f>
        <v>4.9614488032630133E-2</v>
      </c>
      <c r="AN618" s="34">
        <f t="shared" si="828"/>
        <v>0.20214292415376303</v>
      </c>
      <c r="AO618" s="34">
        <f t="shared" si="828"/>
        <v>2.2436370415288284E-2</v>
      </c>
      <c r="AP618" s="34">
        <f t="shared" si="828"/>
        <v>3.4444883975734392E-2</v>
      </c>
      <c r="AQ618" s="34">
        <f t="shared" si="828"/>
        <v>3.1911266678721045E-2</v>
      </c>
      <c r="AR618" s="34">
        <f t="shared" si="828"/>
        <v>5.4214047463901981E-2</v>
      </c>
      <c r="AS618" s="34">
        <f t="shared" si="828"/>
        <v>2.9946495999730975E-2</v>
      </c>
      <c r="AT618" s="34">
        <f t="shared" si="828"/>
        <v>5.6309541726107951E-3</v>
      </c>
      <c r="AU618" s="34">
        <f t="shared" si="828"/>
        <v>1.0094917740951269E-2</v>
      </c>
      <c r="AV618" s="34">
        <f t="shared" si="828"/>
        <v>1.8067973588295167E-2</v>
      </c>
      <c r="AW618" s="34">
        <f t="shared" si="828"/>
        <v>2.9487291597788661E-2</v>
      </c>
      <c r="AX618" s="34">
        <f t="shared" si="828"/>
        <v>1.2184425149650638E-2</v>
      </c>
      <c r="AY618" s="34">
        <f t="shared" si="828"/>
        <v>1.4918410969342278E-2</v>
      </c>
      <c r="AZ618" s="34">
        <f t="shared" si="828"/>
        <v>5.4347891853733015E-3</v>
      </c>
      <c r="BA618" s="34">
        <f t="shared" si="828"/>
        <v>6.383323326583687E-3</v>
      </c>
      <c r="BB618" s="34">
        <f t="shared" si="828"/>
        <v>6.6491969432145035E-3</v>
      </c>
      <c r="BC618" s="34">
        <f t="shared" si="828"/>
        <v>7.3143395522941787E-2</v>
      </c>
      <c r="BD618" s="34">
        <f t="shared" si="828"/>
        <v>6.3768810900710016E-2</v>
      </c>
      <c r="BE618" s="34">
        <f t="shared" si="828"/>
        <v>2.0595922481456516E-2</v>
      </c>
      <c r="BF618" s="34">
        <f t="shared" si="828"/>
        <v>3.8186826642185957E-2</v>
      </c>
      <c r="BG618" s="34">
        <f t="shared" si="828"/>
        <v>9.2153693484182508E-2</v>
      </c>
      <c r="BH618" s="34">
        <f t="shared" si="828"/>
        <v>1.0881902372379867E-2</v>
      </c>
      <c r="BI618" s="34">
        <f t="shared" si="828"/>
        <v>1.4024299874104114E-2</v>
      </c>
      <c r="BJ618" s="34">
        <f t="shared" si="828"/>
        <v>8.8045278955209989E-3</v>
      </c>
      <c r="BK618" s="34">
        <f t="shared" si="828"/>
        <v>0.12586432809129111</v>
      </c>
      <c r="BL618" s="34">
        <f t="shared" si="828"/>
        <v>3.5212761627886613E-2</v>
      </c>
      <c r="BM618" s="34">
        <f t="shared" si="828"/>
        <v>2.1268201547295921E-2</v>
      </c>
      <c r="BN618" s="34">
        <f t="shared" si="828"/>
        <v>8.031153802330275E-2</v>
      </c>
      <c r="BO618" s="34">
        <f t="shared" si="828"/>
        <v>9.503938871932861E-3</v>
      </c>
      <c r="BP618" s="34">
        <f t="shared" si="828"/>
        <v>9.5421846754510792E-3</v>
      </c>
      <c r="BQ618" s="34">
        <f t="shared" si="828"/>
        <v>2.5913999868416603E-2</v>
      </c>
      <c r="BR618" s="34">
        <f t="shared" si="828"/>
        <v>2.6274644102258259E-3</v>
      </c>
      <c r="BS618" s="34">
        <f t="shared" si="828"/>
        <v>1.2169585395745985E-2</v>
      </c>
      <c r="BT618" s="34">
        <f t="shared" si="828"/>
        <v>1.2098571122768775E-2</v>
      </c>
      <c r="BU618" s="34">
        <f t="shared" si="828"/>
        <v>1</v>
      </c>
    </row>
    <row r="619" spans="1:73">
      <c r="A619" s="2" t="str">
        <f>"YE "&amp;TEXT(A147,"mmm-yy")</f>
        <v>YE Nov-12</v>
      </c>
      <c r="B619" s="9">
        <f t="shared" ref="B619:AJ619" si="829">IF(OR(B136="C",B137="C",B138="C",B139="C",B140="C",B141="C",B142="C",B143="C",B144="C",B145="C",B146="C",B147="C"),"C",SUM(B136:B147))</f>
        <v>1551423</v>
      </c>
      <c r="C619" s="9">
        <f t="shared" si="829"/>
        <v>6406800</v>
      </c>
      <c r="D619" s="9">
        <f t="shared" si="829"/>
        <v>700371</v>
      </c>
      <c r="E619" s="9">
        <f t="shared" si="829"/>
        <v>1080501</v>
      </c>
      <c r="F619" s="9">
        <f t="shared" si="829"/>
        <v>990221</v>
      </c>
      <c r="G619" s="9">
        <f t="shared" si="829"/>
        <v>1692853</v>
      </c>
      <c r="H619" s="9">
        <f t="shared" si="829"/>
        <v>937611</v>
      </c>
      <c r="I619" s="9">
        <f t="shared" si="829"/>
        <v>176748</v>
      </c>
      <c r="J619" s="9">
        <f t="shared" si="829"/>
        <v>314450</v>
      </c>
      <c r="K619" s="9">
        <f t="shared" si="829"/>
        <v>569045</v>
      </c>
      <c r="L619" s="9">
        <f t="shared" si="829"/>
        <v>927703</v>
      </c>
      <c r="M619" s="9">
        <f t="shared" si="829"/>
        <v>379330</v>
      </c>
      <c r="N619" s="9">
        <f t="shared" si="829"/>
        <v>467793</v>
      </c>
      <c r="O619" s="9">
        <f t="shared" si="829"/>
        <v>171316</v>
      </c>
      <c r="P619" s="9">
        <f t="shared" si="829"/>
        <v>198992</v>
      </c>
      <c r="Q619" s="9">
        <f t="shared" si="829"/>
        <v>211095</v>
      </c>
      <c r="R619" s="9">
        <f t="shared" si="829"/>
        <v>2301035</v>
      </c>
      <c r="S619" s="9">
        <f t="shared" si="829"/>
        <v>2006346</v>
      </c>
      <c r="T619" s="9">
        <f t="shared" si="829"/>
        <v>641267</v>
      </c>
      <c r="U619" s="9">
        <f t="shared" si="829"/>
        <v>1194468</v>
      </c>
      <c r="V619" s="9">
        <f t="shared" si="829"/>
        <v>2886758</v>
      </c>
      <c r="W619" s="9">
        <f t="shared" si="829"/>
        <v>339853</v>
      </c>
      <c r="X619" s="9">
        <f t="shared" si="829"/>
        <v>444804</v>
      </c>
      <c r="Y619" s="9">
        <f t="shared" si="829"/>
        <v>271830</v>
      </c>
      <c r="Z619" s="9">
        <f t="shared" si="829"/>
        <v>3943240</v>
      </c>
      <c r="AA619" s="9">
        <f t="shared" si="829"/>
        <v>1099159</v>
      </c>
      <c r="AB619" s="9">
        <f t="shared" si="829"/>
        <v>663109</v>
      </c>
      <c r="AC619" s="9">
        <f t="shared" si="829"/>
        <v>2520330</v>
      </c>
      <c r="AD619" s="9">
        <f t="shared" si="829"/>
        <v>300071</v>
      </c>
      <c r="AE619" s="9">
        <f t="shared" si="829"/>
        <v>297929</v>
      </c>
      <c r="AF619" s="9">
        <f t="shared" si="829"/>
        <v>795597</v>
      </c>
      <c r="AG619" s="9">
        <f t="shared" si="829"/>
        <v>81748</v>
      </c>
      <c r="AH619" s="9">
        <f t="shared" si="829"/>
        <v>378114</v>
      </c>
      <c r="AI619" s="9">
        <f t="shared" si="829"/>
        <v>376721</v>
      </c>
      <c r="AJ619" s="9">
        <f t="shared" si="829"/>
        <v>31369028</v>
      </c>
      <c r="AL619" s="1" t="str">
        <f t="shared" si="827"/>
        <v>YE Nov-12</v>
      </c>
      <c r="AM619" s="34">
        <f t="shared" ref="AM619:BU619" si="830">IF(B619="C","C",B619/$AJ619)</f>
        <v>4.9457158825577892E-2</v>
      </c>
      <c r="AN619" s="34">
        <f t="shared" si="830"/>
        <v>0.20423967232902468</v>
      </c>
      <c r="AO619" s="34">
        <f t="shared" si="830"/>
        <v>2.232683142110747E-2</v>
      </c>
      <c r="AP619" s="34">
        <f t="shared" si="830"/>
        <v>3.4444835204967141E-2</v>
      </c>
      <c r="AQ619" s="34">
        <f t="shared" si="830"/>
        <v>3.1566837200056055E-2</v>
      </c>
      <c r="AR619" s="34">
        <f t="shared" si="830"/>
        <v>5.3965746085597552E-2</v>
      </c>
      <c r="AS619" s="34">
        <f t="shared" si="830"/>
        <v>2.9889705221341253E-2</v>
      </c>
      <c r="AT619" s="34">
        <f t="shared" si="830"/>
        <v>5.6344748712009824E-3</v>
      </c>
      <c r="AU619" s="34">
        <f t="shared" si="830"/>
        <v>1.0024218793135701E-2</v>
      </c>
      <c r="AV619" s="34">
        <f t="shared" si="830"/>
        <v>1.814034531130515E-2</v>
      </c>
      <c r="AW619" s="34">
        <f t="shared" si="830"/>
        <v>2.9573852272375158E-2</v>
      </c>
      <c r="AX619" s="34">
        <f t="shared" si="830"/>
        <v>1.2092500921609685E-2</v>
      </c>
      <c r="AY619" s="34">
        <f t="shared" si="830"/>
        <v>1.4912575550635486E-2</v>
      </c>
      <c r="AZ619" s="34">
        <f t="shared" si="830"/>
        <v>5.4613104365235669E-3</v>
      </c>
      <c r="BA619" s="34">
        <f t="shared" si="830"/>
        <v>6.3435819560618834E-3</v>
      </c>
      <c r="BB619" s="34">
        <f t="shared" si="830"/>
        <v>6.729408383326382E-3</v>
      </c>
      <c r="BC619" s="34">
        <f t="shared" si="830"/>
        <v>7.3353723296749898E-2</v>
      </c>
      <c r="BD619" s="34">
        <f t="shared" si="830"/>
        <v>6.3959457079766704E-2</v>
      </c>
      <c r="BE619" s="34">
        <f t="shared" si="830"/>
        <v>2.0442679958078396E-2</v>
      </c>
      <c r="BF619" s="34">
        <f t="shared" si="830"/>
        <v>3.8077941082522541E-2</v>
      </c>
      <c r="BG619" s="34">
        <f t="shared" si="830"/>
        <v>9.202573952881167E-2</v>
      </c>
      <c r="BH619" s="34">
        <f t="shared" si="830"/>
        <v>1.083403030530624E-2</v>
      </c>
      <c r="BI619" s="34">
        <f t="shared" si="830"/>
        <v>1.4179718925304284E-2</v>
      </c>
      <c r="BJ619" s="34">
        <f t="shared" si="830"/>
        <v>8.6655538067676174E-3</v>
      </c>
      <c r="BK619" s="34">
        <f t="shared" si="830"/>
        <v>0.12570488317330075</v>
      </c>
      <c r="BL619" s="34">
        <f t="shared" si="830"/>
        <v>3.5039625709792473E-2</v>
      </c>
      <c r="BM619" s="34">
        <f t="shared" si="830"/>
        <v>2.1138971854658677E-2</v>
      </c>
      <c r="BN619" s="34">
        <f t="shared" si="830"/>
        <v>8.0344536018138651E-2</v>
      </c>
      <c r="BO619" s="34">
        <f t="shared" si="830"/>
        <v>9.5658367227699891E-3</v>
      </c>
      <c r="BP619" s="34">
        <f t="shared" si="830"/>
        <v>9.4975528090956475E-3</v>
      </c>
      <c r="BQ619" s="34">
        <f t="shared" si="830"/>
        <v>2.5362500871879103E-2</v>
      </c>
      <c r="BR619" s="34">
        <f t="shared" si="830"/>
        <v>2.6060099790149696E-3</v>
      </c>
      <c r="BS619" s="34">
        <f t="shared" si="830"/>
        <v>1.2053736570989704E-2</v>
      </c>
      <c r="BT619" s="34">
        <f t="shared" si="830"/>
        <v>1.2009329712096914E-2</v>
      </c>
      <c r="BU619" s="34">
        <f t="shared" si="830"/>
        <v>1</v>
      </c>
    </row>
    <row r="620" spans="1:73">
      <c r="A620" s="2" t="str">
        <f>"YE "&amp;TEXT(A148,"mmm-yy")</f>
        <v>YE Dec-12</v>
      </c>
      <c r="B620" s="9">
        <f t="shared" ref="B620:AJ620" si="831">IF(OR(B137="C",B138="C",B139="C",B140="C",B141="C",B142="C",B143="C",B144="C",B145="C",B146="C",B147="C",B148="C"),"C",SUM(B137:B148))</f>
        <v>1549527</v>
      </c>
      <c r="C620" s="9">
        <f t="shared" si="831"/>
        <v>6430170</v>
      </c>
      <c r="D620" s="9">
        <f t="shared" si="831"/>
        <v>693530</v>
      </c>
      <c r="E620" s="9">
        <f t="shared" si="831"/>
        <v>1088706</v>
      </c>
      <c r="F620" s="9">
        <f t="shared" si="831"/>
        <v>982646</v>
      </c>
      <c r="G620" s="9">
        <f t="shared" si="831"/>
        <v>1690978</v>
      </c>
      <c r="H620" s="9">
        <f t="shared" si="831"/>
        <v>936770</v>
      </c>
      <c r="I620" s="9">
        <f t="shared" si="831"/>
        <v>175933</v>
      </c>
      <c r="J620" s="9">
        <f t="shared" si="831"/>
        <v>311626</v>
      </c>
      <c r="K620" s="9">
        <f t="shared" si="831"/>
        <v>570706</v>
      </c>
      <c r="L620" s="9">
        <f t="shared" si="831"/>
        <v>930819</v>
      </c>
      <c r="M620" s="9">
        <f t="shared" si="831"/>
        <v>378280</v>
      </c>
      <c r="N620" s="9">
        <f t="shared" si="831"/>
        <v>466440</v>
      </c>
      <c r="O620" s="9">
        <f t="shared" si="831"/>
        <v>168367</v>
      </c>
      <c r="P620" s="9">
        <f t="shared" si="831"/>
        <v>198996</v>
      </c>
      <c r="Q620" s="9">
        <f t="shared" si="831"/>
        <v>215779</v>
      </c>
      <c r="R620" s="9">
        <f t="shared" si="831"/>
        <v>2325927</v>
      </c>
      <c r="S620" s="9">
        <f t="shared" si="831"/>
        <v>2021198</v>
      </c>
      <c r="T620" s="9">
        <f t="shared" si="831"/>
        <v>642590</v>
      </c>
      <c r="U620" s="9">
        <f t="shared" si="831"/>
        <v>1193300</v>
      </c>
      <c r="V620" s="9">
        <f t="shared" si="831"/>
        <v>2885154</v>
      </c>
      <c r="W620" s="9">
        <f t="shared" si="831"/>
        <v>342206</v>
      </c>
      <c r="X620" s="9">
        <f t="shared" si="831"/>
        <v>449224</v>
      </c>
      <c r="Y620" s="9">
        <f t="shared" si="831"/>
        <v>269753</v>
      </c>
      <c r="Z620" s="9">
        <f t="shared" si="831"/>
        <v>3946332</v>
      </c>
      <c r="AA620" s="9">
        <f t="shared" si="831"/>
        <v>1106387</v>
      </c>
      <c r="AB620" s="9">
        <f t="shared" si="831"/>
        <v>664255</v>
      </c>
      <c r="AC620" s="9">
        <f t="shared" si="831"/>
        <v>2543499</v>
      </c>
      <c r="AD620" s="9">
        <f t="shared" si="831"/>
        <v>304456</v>
      </c>
      <c r="AE620" s="9">
        <f t="shared" si="831"/>
        <v>300887</v>
      </c>
      <c r="AF620" s="9">
        <f t="shared" si="831"/>
        <v>788429</v>
      </c>
      <c r="AG620" s="9">
        <f t="shared" si="831"/>
        <v>82824</v>
      </c>
      <c r="AH620" s="9">
        <f t="shared" si="831"/>
        <v>374289</v>
      </c>
      <c r="AI620" s="9">
        <f t="shared" si="831"/>
        <v>375577</v>
      </c>
      <c r="AJ620" s="9">
        <f t="shared" si="831"/>
        <v>31438012</v>
      </c>
      <c r="AL620" s="1" t="str">
        <f t="shared" si="827"/>
        <v>YE Dec-12</v>
      </c>
      <c r="AM620" s="34">
        <f t="shared" ref="AM620:BU620" si="832">IF(B620="C","C",B620/$AJ620)</f>
        <v>4.928832650105229E-2</v>
      </c>
      <c r="AN620" s="34">
        <f t="shared" si="832"/>
        <v>0.20453487962279548</v>
      </c>
      <c r="AO620" s="34">
        <f t="shared" si="832"/>
        <v>2.2060237142221335E-2</v>
      </c>
      <c r="AP620" s="34">
        <f t="shared" si="832"/>
        <v>3.4630243159141233E-2</v>
      </c>
      <c r="AQ620" s="34">
        <f t="shared" si="832"/>
        <v>3.1256620170512055E-2</v>
      </c>
      <c r="AR620" s="34">
        <f t="shared" si="832"/>
        <v>5.3787688610844729E-2</v>
      </c>
      <c r="AS620" s="34">
        <f t="shared" si="832"/>
        <v>2.9797367594363154E-2</v>
      </c>
      <c r="AT620" s="34">
        <f t="shared" si="832"/>
        <v>5.5961871889354834E-3</v>
      </c>
      <c r="AU620" s="34">
        <f t="shared" si="832"/>
        <v>9.9123952239728134E-3</v>
      </c>
      <c r="AV620" s="34">
        <f t="shared" si="832"/>
        <v>1.8153374329140149E-2</v>
      </c>
      <c r="AW620" s="34">
        <f t="shared" si="832"/>
        <v>2.9608074454580652E-2</v>
      </c>
      <c r="AX620" s="34">
        <f t="shared" si="832"/>
        <v>1.2032567453692683E-2</v>
      </c>
      <c r="AY620" s="34">
        <f t="shared" si="832"/>
        <v>1.4836816017501361E-2</v>
      </c>
      <c r="AZ620" s="34">
        <f t="shared" si="832"/>
        <v>5.355523116410796E-3</v>
      </c>
      <c r="BA620" s="34">
        <f t="shared" si="832"/>
        <v>6.3297895553955513E-3</v>
      </c>
      <c r="BB620" s="34">
        <f t="shared" si="832"/>
        <v>6.8636337437621691E-3</v>
      </c>
      <c r="BC620" s="34">
        <f t="shared" si="832"/>
        <v>7.3984544569802954E-2</v>
      </c>
      <c r="BD620" s="34">
        <f t="shared" si="832"/>
        <v>6.4291533446834997E-2</v>
      </c>
      <c r="BE620" s="34">
        <f t="shared" si="832"/>
        <v>2.0439905678514277E-2</v>
      </c>
      <c r="BF620" s="34">
        <f t="shared" si="832"/>
        <v>3.7957234700463888E-2</v>
      </c>
      <c r="BG620" s="34">
        <f t="shared" si="832"/>
        <v>9.1772787668635031E-2</v>
      </c>
      <c r="BH620" s="34">
        <f t="shared" si="832"/>
        <v>1.0885103040230406E-2</v>
      </c>
      <c r="BI620" s="34">
        <f t="shared" si="832"/>
        <v>1.4289198693606963E-2</v>
      </c>
      <c r="BJ620" s="34">
        <f t="shared" si="832"/>
        <v>8.5804725820449457E-3</v>
      </c>
      <c r="BK620" s="34">
        <f t="shared" si="832"/>
        <v>0.12552740294138193</v>
      </c>
      <c r="BL620" s="34">
        <f t="shared" si="832"/>
        <v>3.5192651494630134E-2</v>
      </c>
      <c r="BM620" s="34">
        <f t="shared" si="832"/>
        <v>2.1129039584309593E-2</v>
      </c>
      <c r="BN620" s="34">
        <f t="shared" si="832"/>
        <v>8.0905211181928421E-2</v>
      </c>
      <c r="BO620" s="34">
        <f t="shared" si="832"/>
        <v>9.6843273677737641E-3</v>
      </c>
      <c r="BP620" s="34">
        <f t="shared" si="832"/>
        <v>9.5708023777075976E-3</v>
      </c>
      <c r="BQ620" s="34">
        <f t="shared" si="832"/>
        <v>2.507884404395545E-2</v>
      </c>
      <c r="BR620" s="34">
        <f t="shared" si="832"/>
        <v>2.6345177296834164E-3</v>
      </c>
      <c r="BS620" s="34">
        <f t="shared" si="832"/>
        <v>1.1905619222996671E-2</v>
      </c>
      <c r="BT620" s="34">
        <f t="shared" si="832"/>
        <v>1.1946588734682078E-2</v>
      </c>
      <c r="BU620" s="34">
        <f t="shared" si="832"/>
        <v>1</v>
      </c>
    </row>
    <row r="621" spans="1:73">
      <c r="A621" s="2" t="str">
        <f>"YE "&amp;TEXT(A149,"mmm-yy")</f>
        <v>YE Jan-13</v>
      </c>
      <c r="B621" s="9">
        <f t="shared" ref="B621:AJ621" si="833">IF(OR(B138="C",B139="C",B140="C",B141="C",B142="C",B143="C",B144="C",B145="C",B146="C",B147="C",B148="C",B149="C"),"C",SUM(B138:B149))</f>
        <v>1543474</v>
      </c>
      <c r="C621" s="9">
        <f t="shared" si="833"/>
        <v>6454283</v>
      </c>
      <c r="D621" s="9">
        <f t="shared" si="833"/>
        <v>715529</v>
      </c>
      <c r="E621" s="9">
        <f t="shared" si="833"/>
        <v>1101147</v>
      </c>
      <c r="F621" s="9">
        <f t="shared" si="833"/>
        <v>975373</v>
      </c>
      <c r="G621" s="9">
        <f t="shared" si="833"/>
        <v>1683804</v>
      </c>
      <c r="H621" s="9">
        <f t="shared" si="833"/>
        <v>937776</v>
      </c>
      <c r="I621" s="9">
        <f t="shared" si="833"/>
        <v>192228</v>
      </c>
      <c r="J621" s="9">
        <f t="shared" si="833"/>
        <v>313044</v>
      </c>
      <c r="K621" s="9">
        <f t="shared" si="833"/>
        <v>569704</v>
      </c>
      <c r="L621" s="9">
        <f t="shared" si="833"/>
        <v>926439</v>
      </c>
      <c r="M621" s="9">
        <f t="shared" si="833"/>
        <v>376454</v>
      </c>
      <c r="N621" s="9">
        <f t="shared" si="833"/>
        <v>466164</v>
      </c>
      <c r="O621" s="9">
        <f t="shared" si="833"/>
        <v>161873</v>
      </c>
      <c r="P621" s="9">
        <f t="shared" si="833"/>
        <v>199250</v>
      </c>
      <c r="Q621" s="9">
        <f t="shared" si="833"/>
        <v>209292</v>
      </c>
      <c r="R621" s="9">
        <f t="shared" si="833"/>
        <v>2341160</v>
      </c>
      <c r="S621" s="9">
        <f t="shared" si="833"/>
        <v>2032703</v>
      </c>
      <c r="T621" s="9">
        <f t="shared" si="833"/>
        <v>640639</v>
      </c>
      <c r="U621" s="9">
        <f t="shared" si="833"/>
        <v>1187978</v>
      </c>
      <c r="V621" s="9">
        <f t="shared" si="833"/>
        <v>2901927</v>
      </c>
      <c r="W621" s="9">
        <f t="shared" si="833"/>
        <v>338521</v>
      </c>
      <c r="X621" s="9">
        <f t="shared" si="833"/>
        <v>448090</v>
      </c>
      <c r="Y621" s="9">
        <f t="shared" si="833"/>
        <v>264071</v>
      </c>
      <c r="Z621" s="9">
        <f t="shared" si="833"/>
        <v>3952605</v>
      </c>
      <c r="AA621" s="9">
        <f t="shared" si="833"/>
        <v>1079897</v>
      </c>
      <c r="AB621" s="9">
        <f t="shared" si="833"/>
        <v>654760</v>
      </c>
      <c r="AC621" s="9">
        <f t="shared" si="833"/>
        <v>2536793</v>
      </c>
      <c r="AD621" s="9">
        <f t="shared" si="833"/>
        <v>306569</v>
      </c>
      <c r="AE621" s="9">
        <f t="shared" si="833"/>
        <v>292251</v>
      </c>
      <c r="AF621" s="9">
        <f t="shared" si="833"/>
        <v>784253</v>
      </c>
      <c r="AG621" s="9">
        <f t="shared" si="833"/>
        <v>82074</v>
      </c>
      <c r="AH621" s="9">
        <f t="shared" si="833"/>
        <v>369052</v>
      </c>
      <c r="AI621" s="9">
        <f t="shared" si="833"/>
        <v>375894</v>
      </c>
      <c r="AJ621" s="9">
        <f t="shared" si="833"/>
        <v>31429745</v>
      </c>
      <c r="AL621" s="1" t="str">
        <f t="shared" si="827"/>
        <v>YE Jan-13</v>
      </c>
      <c r="AM621" s="34">
        <f t="shared" ref="AM621:BU621" si="834">IF(B621="C","C",B621/$AJ621)</f>
        <v>4.9108702600037003E-2</v>
      </c>
      <c r="AN621" s="34">
        <f t="shared" si="834"/>
        <v>0.2053558818246855</v>
      </c>
      <c r="AO621" s="34">
        <f t="shared" si="834"/>
        <v>2.2765981715728207E-2</v>
      </c>
      <c r="AP621" s="34">
        <f t="shared" si="834"/>
        <v>3.5035187208804906E-2</v>
      </c>
      <c r="AQ621" s="34">
        <f t="shared" si="834"/>
        <v>3.1033436637809185E-2</v>
      </c>
      <c r="AR621" s="34">
        <f t="shared" si="834"/>
        <v>5.3573581331951628E-2</v>
      </c>
      <c r="AS621" s="34">
        <f t="shared" si="834"/>
        <v>2.9837213124064482E-2</v>
      </c>
      <c r="AT621" s="34">
        <f t="shared" si="834"/>
        <v>6.1161170731738358E-3</v>
      </c>
      <c r="AU621" s="34">
        <f t="shared" si="834"/>
        <v>9.9601189891931983E-3</v>
      </c>
      <c r="AV621" s="34">
        <f t="shared" si="834"/>
        <v>1.8126268603197385E-2</v>
      </c>
      <c r="AW621" s="34">
        <f t="shared" si="834"/>
        <v>2.9476503866003367E-2</v>
      </c>
      <c r="AX621" s="34">
        <f t="shared" si="834"/>
        <v>1.1977634562418498E-2</v>
      </c>
      <c r="AY621" s="34">
        <f t="shared" si="834"/>
        <v>1.4831937071077095E-2</v>
      </c>
      <c r="AZ621" s="34">
        <f t="shared" si="834"/>
        <v>5.1503122281138453E-3</v>
      </c>
      <c r="BA621" s="34">
        <f t="shared" si="834"/>
        <v>6.3395360032351515E-3</v>
      </c>
      <c r="BB621" s="34">
        <f t="shared" si="834"/>
        <v>6.6590422543994551E-3</v>
      </c>
      <c r="BC621" s="34">
        <f t="shared" si="834"/>
        <v>7.4488673070685116E-2</v>
      </c>
      <c r="BD621" s="34">
        <f t="shared" si="834"/>
        <v>6.4674498631789729E-2</v>
      </c>
      <c r="BE621" s="34">
        <f t="shared" si="834"/>
        <v>2.0383207054336584E-2</v>
      </c>
      <c r="BF621" s="34">
        <f t="shared" si="834"/>
        <v>3.7797888592478242E-2</v>
      </c>
      <c r="BG621" s="34">
        <f t="shared" si="834"/>
        <v>9.233059320080389E-2</v>
      </c>
      <c r="BH621" s="34">
        <f t="shared" si="834"/>
        <v>1.0770720538776245E-2</v>
      </c>
      <c r="BI621" s="34">
        <f t="shared" si="834"/>
        <v>1.4256876726171338E-2</v>
      </c>
      <c r="BJ621" s="34">
        <f t="shared" si="834"/>
        <v>8.4019453546314172E-3</v>
      </c>
      <c r="BK621" s="34">
        <f t="shared" si="834"/>
        <v>0.12576000855240793</v>
      </c>
      <c r="BL621" s="34">
        <f t="shared" si="834"/>
        <v>3.43590760917723E-2</v>
      </c>
      <c r="BM621" s="34">
        <f t="shared" si="834"/>
        <v>2.0832494822977405E-2</v>
      </c>
      <c r="BN621" s="34">
        <f t="shared" si="834"/>
        <v>8.0713127007552871E-2</v>
      </c>
      <c r="BO621" s="34">
        <f t="shared" si="834"/>
        <v>9.7541039547091452E-3</v>
      </c>
      <c r="BP621" s="34">
        <f t="shared" si="834"/>
        <v>9.2985482383010111E-3</v>
      </c>
      <c r="BQ621" s="34">
        <f t="shared" si="834"/>
        <v>2.495257279370227E-2</v>
      </c>
      <c r="BR621" s="34">
        <f t="shared" si="834"/>
        <v>2.6113479444392564E-3</v>
      </c>
      <c r="BS621" s="34">
        <f t="shared" si="834"/>
        <v>1.1742125174734953E-2</v>
      </c>
      <c r="BT621" s="34">
        <f t="shared" si="834"/>
        <v>1.1959817045922581E-2</v>
      </c>
      <c r="BU621" s="34">
        <f t="shared" si="834"/>
        <v>1</v>
      </c>
    </row>
    <row r="622" spans="1:73">
      <c r="A622" s="2" t="str">
        <f>"YE "&amp;TEXT(A150,"mmm-yy")</f>
        <v>YE Feb-13</v>
      </c>
      <c r="B622" s="9">
        <f t="shared" ref="B622:AJ622" si="835">IF(OR(B139="C",B140="C",B141="C",B142="C",B143="C",B144="C",B145="C",B146="C",B147="C",B148="C",B149="C",B150="C"),"C",SUM(B139:B150))</f>
        <v>1530838</v>
      </c>
      <c r="C622" s="9">
        <f t="shared" si="835"/>
        <v>6476506</v>
      </c>
      <c r="D622" s="9">
        <f t="shared" si="835"/>
        <v>713218</v>
      </c>
      <c r="E622" s="9">
        <f t="shared" si="835"/>
        <v>1095824</v>
      </c>
      <c r="F622" s="9">
        <f t="shared" si="835"/>
        <v>980202</v>
      </c>
      <c r="G622" s="9">
        <f t="shared" si="835"/>
        <v>1710081</v>
      </c>
      <c r="H622" s="9">
        <f t="shared" si="835"/>
        <v>939157</v>
      </c>
      <c r="I622" s="9">
        <f t="shared" si="835"/>
        <v>191315</v>
      </c>
      <c r="J622" s="9">
        <f t="shared" si="835"/>
        <v>309899</v>
      </c>
      <c r="K622" s="9">
        <f t="shared" si="835"/>
        <v>559705</v>
      </c>
      <c r="L622" s="9">
        <f t="shared" si="835"/>
        <v>921088</v>
      </c>
      <c r="M622" s="9">
        <f t="shared" si="835"/>
        <v>373880</v>
      </c>
      <c r="N622" s="9">
        <f t="shared" si="835"/>
        <v>459158</v>
      </c>
      <c r="O622" s="9">
        <f t="shared" si="835"/>
        <v>163467</v>
      </c>
      <c r="P622" s="9">
        <f t="shared" si="835"/>
        <v>194762</v>
      </c>
      <c r="Q622" s="9">
        <f t="shared" si="835"/>
        <v>208756</v>
      </c>
      <c r="R622" s="9">
        <f t="shared" si="835"/>
        <v>2332759</v>
      </c>
      <c r="S622" s="9">
        <f t="shared" si="835"/>
        <v>2025316</v>
      </c>
      <c r="T622" s="9">
        <f t="shared" si="835"/>
        <v>643376</v>
      </c>
      <c r="U622" s="9">
        <f t="shared" si="835"/>
        <v>1188557</v>
      </c>
      <c r="V622" s="9">
        <f t="shared" si="835"/>
        <v>2915208</v>
      </c>
      <c r="W622" s="9">
        <f t="shared" si="835"/>
        <v>338367</v>
      </c>
      <c r="X622" s="9">
        <f t="shared" si="835"/>
        <v>453368</v>
      </c>
      <c r="Y622" s="9">
        <f t="shared" si="835"/>
        <v>262392</v>
      </c>
      <c r="Z622" s="9">
        <f t="shared" si="835"/>
        <v>3969332</v>
      </c>
      <c r="AA622" s="9">
        <f t="shared" si="835"/>
        <v>1081871</v>
      </c>
      <c r="AB622" s="9">
        <f t="shared" si="835"/>
        <v>659202</v>
      </c>
      <c r="AC622" s="9">
        <f t="shared" si="835"/>
        <v>2568978</v>
      </c>
      <c r="AD622" s="9">
        <f t="shared" si="835"/>
        <v>308422</v>
      </c>
      <c r="AE622" s="9">
        <f t="shared" si="835"/>
        <v>284988</v>
      </c>
      <c r="AF622" s="9">
        <f t="shared" si="835"/>
        <v>779719</v>
      </c>
      <c r="AG622" s="9">
        <f t="shared" si="835"/>
        <v>82217</v>
      </c>
      <c r="AH622" s="9">
        <f t="shared" si="835"/>
        <v>374447</v>
      </c>
      <c r="AI622" s="9">
        <f t="shared" si="835"/>
        <v>376762</v>
      </c>
      <c r="AJ622" s="9">
        <f t="shared" si="835"/>
        <v>31478473</v>
      </c>
      <c r="AL622" s="1" t="str">
        <f t="shared" si="827"/>
        <v>YE Feb-13</v>
      </c>
      <c r="AM622" s="34">
        <f t="shared" ref="AM622:BU622" si="836">IF(B622="C","C",B622/$AJ622)</f>
        <v>4.8631266198967148E-2</v>
      </c>
      <c r="AN622" s="34">
        <f t="shared" si="836"/>
        <v>0.20574396985520868</v>
      </c>
      <c r="AO622" s="34">
        <f t="shared" si="836"/>
        <v>2.2657325213964477E-2</v>
      </c>
      <c r="AP622" s="34">
        <f t="shared" si="836"/>
        <v>3.4811853802438258E-2</v>
      </c>
      <c r="AQ622" s="34">
        <f t="shared" si="836"/>
        <v>3.1138803969303085E-2</v>
      </c>
      <c r="AR622" s="34">
        <f t="shared" si="836"/>
        <v>5.4325411528062369E-2</v>
      </c>
      <c r="AS622" s="34">
        <f t="shared" si="836"/>
        <v>2.9834897010410893E-2</v>
      </c>
      <c r="AT622" s="34">
        <f t="shared" si="836"/>
        <v>6.0776455071375286E-3</v>
      </c>
      <c r="AU622" s="34">
        <f t="shared" si="836"/>
        <v>9.844791391246964E-3</v>
      </c>
      <c r="AV622" s="34">
        <f t="shared" si="836"/>
        <v>1.7780563879321594E-2</v>
      </c>
      <c r="AW622" s="34">
        <f t="shared" si="836"/>
        <v>2.9260885685274504E-2</v>
      </c>
      <c r="AX622" s="34">
        <f t="shared" si="836"/>
        <v>1.1877323274226166E-2</v>
      </c>
      <c r="AY622" s="34">
        <f t="shared" si="836"/>
        <v>1.4586412752613508E-2</v>
      </c>
      <c r="AZ622" s="34">
        <f t="shared" si="836"/>
        <v>5.1929774357225011E-3</v>
      </c>
      <c r="BA622" s="34">
        <f t="shared" si="836"/>
        <v>6.1871489128459316E-3</v>
      </c>
      <c r="BB622" s="34">
        <f t="shared" si="836"/>
        <v>6.6317066904738355E-3</v>
      </c>
      <c r="BC622" s="34">
        <f t="shared" si="836"/>
        <v>7.4106485406709527E-2</v>
      </c>
      <c r="BD622" s="34">
        <f t="shared" si="836"/>
        <v>6.4339715589126573E-2</v>
      </c>
      <c r="BE622" s="34">
        <f t="shared" si="836"/>
        <v>2.0438602596765096E-2</v>
      </c>
      <c r="BF622" s="34">
        <f t="shared" si="836"/>
        <v>3.7757771795347249E-2</v>
      </c>
      <c r="BG622" s="34">
        <f t="shared" si="836"/>
        <v>9.260957480370792E-2</v>
      </c>
      <c r="BH622" s="34">
        <f t="shared" si="836"/>
        <v>1.0749155462528312E-2</v>
      </c>
      <c r="BI622" s="34">
        <f t="shared" si="836"/>
        <v>1.4402477528055443E-2</v>
      </c>
      <c r="BJ622" s="34">
        <f t="shared" si="836"/>
        <v>8.3356012853609517E-3</v>
      </c>
      <c r="BK622" s="34">
        <f t="shared" si="836"/>
        <v>0.12609671377642748</v>
      </c>
      <c r="BL622" s="34">
        <f t="shared" si="836"/>
        <v>3.4368598502220869E-2</v>
      </c>
      <c r="BM622" s="34">
        <f t="shared" si="836"/>
        <v>2.0941358877223811E-2</v>
      </c>
      <c r="BN622" s="34">
        <f t="shared" si="836"/>
        <v>8.1610629588036249E-2</v>
      </c>
      <c r="BO622" s="34">
        <f t="shared" si="836"/>
        <v>9.7978704367267123E-3</v>
      </c>
      <c r="BP622" s="34">
        <f t="shared" si="836"/>
        <v>9.0534251772632045E-3</v>
      </c>
      <c r="BQ622" s="34">
        <f t="shared" si="836"/>
        <v>2.4769911806077759E-2</v>
      </c>
      <c r="BR622" s="34">
        <f t="shared" si="836"/>
        <v>2.6118484209828093E-3</v>
      </c>
      <c r="BS622" s="34">
        <f t="shared" si="836"/>
        <v>1.1895335583781336E-2</v>
      </c>
      <c r="BT622" s="34">
        <f t="shared" si="836"/>
        <v>1.1968877905862842E-2</v>
      </c>
      <c r="BU622" s="34">
        <f t="shared" si="836"/>
        <v>1</v>
      </c>
    </row>
    <row r="623" spans="1:73">
      <c r="A623" s="2" t="str">
        <f>"YE "&amp;TEXT(A151,"mmm-yy")</f>
        <v>YE Mar-13</v>
      </c>
      <c r="B623" s="9">
        <f t="shared" ref="B623:AJ623" si="837">IF(OR(B140="C",B141="C",B142="C",B143="C",B144="C",B145="C",B146="C",B147="C",B148="C",B149="C",B150="C",B151="C"),"C",SUM(B140:B151))</f>
        <v>1558922</v>
      </c>
      <c r="C623" s="9">
        <f t="shared" si="837"/>
        <v>6510760</v>
      </c>
      <c r="D623" s="9">
        <f t="shared" si="837"/>
        <v>729925</v>
      </c>
      <c r="E623" s="9">
        <f t="shared" si="837"/>
        <v>1107661</v>
      </c>
      <c r="F623" s="9">
        <f t="shared" si="837"/>
        <v>1001738</v>
      </c>
      <c r="G623" s="9">
        <f t="shared" si="837"/>
        <v>1731904</v>
      </c>
      <c r="H623" s="9">
        <f t="shared" si="837"/>
        <v>951360</v>
      </c>
      <c r="I623" s="9">
        <f t="shared" si="837"/>
        <v>195371</v>
      </c>
      <c r="J623" s="9">
        <f t="shared" si="837"/>
        <v>313215</v>
      </c>
      <c r="K623" s="9">
        <f t="shared" si="837"/>
        <v>562780</v>
      </c>
      <c r="L623" s="9">
        <f t="shared" si="837"/>
        <v>936098</v>
      </c>
      <c r="M623" s="9">
        <f t="shared" si="837"/>
        <v>376474</v>
      </c>
      <c r="N623" s="9">
        <f t="shared" si="837"/>
        <v>451482</v>
      </c>
      <c r="O623" s="9">
        <f t="shared" si="837"/>
        <v>167550</v>
      </c>
      <c r="P623" s="9">
        <f t="shared" si="837"/>
        <v>196038</v>
      </c>
      <c r="Q623" s="9">
        <f t="shared" si="837"/>
        <v>214325</v>
      </c>
      <c r="R623" s="9">
        <f t="shared" si="837"/>
        <v>2336947</v>
      </c>
      <c r="S623" s="9">
        <f t="shared" si="837"/>
        <v>2025727</v>
      </c>
      <c r="T623" s="9">
        <f t="shared" si="837"/>
        <v>654903</v>
      </c>
      <c r="U623" s="9">
        <f t="shared" si="837"/>
        <v>1198116</v>
      </c>
      <c r="V623" s="9">
        <f t="shared" si="837"/>
        <v>2948889</v>
      </c>
      <c r="W623" s="9">
        <f t="shared" si="837"/>
        <v>340306</v>
      </c>
      <c r="X623" s="9">
        <f t="shared" si="837"/>
        <v>459406</v>
      </c>
      <c r="Y623" s="9">
        <f t="shared" si="837"/>
        <v>265629</v>
      </c>
      <c r="Z623" s="9">
        <f t="shared" si="837"/>
        <v>4014227</v>
      </c>
      <c r="AA623" s="9">
        <f t="shared" si="837"/>
        <v>1088851</v>
      </c>
      <c r="AB623" s="9">
        <f t="shared" si="837"/>
        <v>671327</v>
      </c>
      <c r="AC623" s="9">
        <f t="shared" si="837"/>
        <v>2602929</v>
      </c>
      <c r="AD623" s="9">
        <f t="shared" si="837"/>
        <v>309858</v>
      </c>
      <c r="AE623" s="9">
        <f t="shared" si="837"/>
        <v>291908</v>
      </c>
      <c r="AF623" s="9">
        <f t="shared" si="837"/>
        <v>785963</v>
      </c>
      <c r="AG623" s="9">
        <f t="shared" si="837"/>
        <v>83706</v>
      </c>
      <c r="AH623" s="9">
        <f t="shared" si="837"/>
        <v>384246</v>
      </c>
      <c r="AI623" s="9">
        <f t="shared" si="837"/>
        <v>377204</v>
      </c>
      <c r="AJ623" s="9">
        <f t="shared" si="837"/>
        <v>31805778</v>
      </c>
      <c r="AL623" s="1" t="str">
        <f t="shared" si="827"/>
        <v>YE Mar-13</v>
      </c>
      <c r="AM623" s="34">
        <f t="shared" ref="AM623:BU623" si="838">IF(B623="C","C",B623/$AJ623)</f>
        <v>4.9013798687773023E-2</v>
      </c>
      <c r="AN623" s="34">
        <f t="shared" si="838"/>
        <v>0.20470368622959012</v>
      </c>
      <c r="AO623" s="34">
        <f t="shared" si="838"/>
        <v>2.2949446481076489E-2</v>
      </c>
      <c r="AP623" s="34">
        <f t="shared" si="838"/>
        <v>3.4825779139878298E-2</v>
      </c>
      <c r="AQ623" s="34">
        <f t="shared" si="838"/>
        <v>3.1495472300661846E-2</v>
      </c>
      <c r="AR623" s="34">
        <f t="shared" si="838"/>
        <v>5.44524960213204E-2</v>
      </c>
      <c r="AS623" s="34">
        <f t="shared" si="838"/>
        <v>2.9911546260556809E-2</v>
      </c>
      <c r="AT623" s="34">
        <f t="shared" si="838"/>
        <v>6.1426260348041162E-3</v>
      </c>
      <c r="AU623" s="34">
        <f t="shared" si="838"/>
        <v>9.8477389862936231E-3</v>
      </c>
      <c r="AV623" s="34">
        <f t="shared" si="838"/>
        <v>1.7694269261390179E-2</v>
      </c>
      <c r="AW623" s="34">
        <f t="shared" si="838"/>
        <v>2.943169634146349E-2</v>
      </c>
      <c r="AX623" s="34">
        <f t="shared" si="838"/>
        <v>1.183665433368742E-2</v>
      </c>
      <c r="AY623" s="34">
        <f t="shared" si="838"/>
        <v>1.4194967970913965E-2</v>
      </c>
      <c r="AZ623" s="34">
        <f t="shared" si="838"/>
        <v>5.2679107550835571E-3</v>
      </c>
      <c r="BA623" s="34">
        <f t="shared" si="838"/>
        <v>6.1635970671743987E-3</v>
      </c>
      <c r="BB623" s="34">
        <f t="shared" si="838"/>
        <v>6.7385554913953058E-3</v>
      </c>
      <c r="BC623" s="34">
        <f t="shared" si="838"/>
        <v>7.3475549002448542E-2</v>
      </c>
      <c r="BD623" s="34">
        <f t="shared" si="838"/>
        <v>6.3690534468296922E-2</v>
      </c>
      <c r="BE623" s="34">
        <f t="shared" si="838"/>
        <v>2.0590692672255967E-2</v>
      </c>
      <c r="BF623" s="34">
        <f t="shared" si="838"/>
        <v>3.7669759249404307E-2</v>
      </c>
      <c r="BG623" s="34">
        <f t="shared" si="838"/>
        <v>9.2715512256923885E-2</v>
      </c>
      <c r="BH623" s="34">
        <f t="shared" si="838"/>
        <v>1.0699502461470995E-2</v>
      </c>
      <c r="BI623" s="34">
        <f t="shared" si="838"/>
        <v>1.4444105093106039E-2</v>
      </c>
      <c r="BJ623" s="34">
        <f t="shared" si="838"/>
        <v>8.3515957383592382E-3</v>
      </c>
      <c r="BK623" s="34">
        <f t="shared" si="838"/>
        <v>0.12621062122737572</v>
      </c>
      <c r="BL623" s="34">
        <f t="shared" si="838"/>
        <v>3.4234377162539457E-2</v>
      </c>
      <c r="BM623" s="34">
        <f t="shared" si="838"/>
        <v>2.1107076833649534E-2</v>
      </c>
      <c r="BN623" s="34">
        <f t="shared" si="838"/>
        <v>8.1838243353141688E-2</v>
      </c>
      <c r="BO623" s="34">
        <f t="shared" si="838"/>
        <v>9.7421921262231034E-3</v>
      </c>
      <c r="BP623" s="34">
        <f t="shared" si="838"/>
        <v>9.177829261085832E-3</v>
      </c>
      <c r="BQ623" s="34">
        <f t="shared" si="838"/>
        <v>2.4711327608461581E-2</v>
      </c>
      <c r="BR623" s="34">
        <f t="shared" si="838"/>
        <v>2.6317859604000253E-3</v>
      </c>
      <c r="BS623" s="34">
        <f t="shared" si="838"/>
        <v>1.2081012450002008E-2</v>
      </c>
      <c r="BT623" s="34">
        <f t="shared" si="838"/>
        <v>1.1859606138230607E-2</v>
      </c>
      <c r="BU623" s="34">
        <f t="shared" si="838"/>
        <v>1</v>
      </c>
    </row>
    <row r="624" spans="1:73">
      <c r="A624" s="2" t="str">
        <f>"YE "&amp;TEXT(A152,"mmm-yy")</f>
        <v>YE Apr-13</v>
      </c>
      <c r="B624" s="9">
        <f t="shared" ref="B624:AJ624" si="839">IF(OR(B141="C",B142="C",B143="C",B144="C",B145="C",B146="C",B147="C",B148="C",B149="C",B150="C",B151="C",B152="C"),"C",SUM(B141:B152))</f>
        <v>1552040</v>
      </c>
      <c r="C624" s="9">
        <f t="shared" si="839"/>
        <v>6520343</v>
      </c>
      <c r="D624" s="9">
        <f t="shared" si="839"/>
        <v>722529</v>
      </c>
      <c r="E624" s="9">
        <f t="shared" si="839"/>
        <v>1099181</v>
      </c>
      <c r="F624" s="9">
        <f t="shared" si="839"/>
        <v>996756</v>
      </c>
      <c r="G624" s="9">
        <f t="shared" si="839"/>
        <v>1720224</v>
      </c>
      <c r="H624" s="9">
        <f t="shared" si="839"/>
        <v>949590</v>
      </c>
      <c r="I624" s="9">
        <f t="shared" si="839"/>
        <v>195131</v>
      </c>
      <c r="J624" s="9">
        <f t="shared" si="839"/>
        <v>313967</v>
      </c>
      <c r="K624" s="9">
        <f t="shared" si="839"/>
        <v>556310</v>
      </c>
      <c r="L624" s="9">
        <f t="shared" si="839"/>
        <v>941812</v>
      </c>
      <c r="M624" s="9">
        <f t="shared" si="839"/>
        <v>373635</v>
      </c>
      <c r="N624" s="9">
        <f t="shared" si="839"/>
        <v>446720</v>
      </c>
      <c r="O624" s="9">
        <f t="shared" si="839"/>
        <v>167767</v>
      </c>
      <c r="P624" s="9">
        <f t="shared" si="839"/>
        <v>194130</v>
      </c>
      <c r="Q624" s="9">
        <f t="shared" si="839"/>
        <v>211303</v>
      </c>
      <c r="R624" s="9">
        <f t="shared" si="839"/>
        <v>2354737</v>
      </c>
      <c r="S624" s="9">
        <f t="shared" si="839"/>
        <v>2041371</v>
      </c>
      <c r="T624" s="9">
        <f t="shared" si="839"/>
        <v>654118</v>
      </c>
      <c r="U624" s="9">
        <f t="shared" si="839"/>
        <v>1190445</v>
      </c>
      <c r="V624" s="9">
        <f t="shared" si="839"/>
        <v>2969768</v>
      </c>
      <c r="W624" s="9">
        <f t="shared" si="839"/>
        <v>334589</v>
      </c>
      <c r="X624" s="9">
        <f t="shared" si="839"/>
        <v>460663</v>
      </c>
      <c r="Y624" s="9">
        <f t="shared" si="839"/>
        <v>260629</v>
      </c>
      <c r="Z624" s="9">
        <f t="shared" si="839"/>
        <v>4025646</v>
      </c>
      <c r="AA624" s="9">
        <f t="shared" si="839"/>
        <v>1083146</v>
      </c>
      <c r="AB624" s="9">
        <f t="shared" si="839"/>
        <v>662712</v>
      </c>
      <c r="AC624" s="9">
        <f t="shared" si="839"/>
        <v>2613494</v>
      </c>
      <c r="AD624" s="9">
        <f t="shared" si="839"/>
        <v>309214</v>
      </c>
      <c r="AE624" s="9">
        <f t="shared" si="839"/>
        <v>284176</v>
      </c>
      <c r="AF624" s="9">
        <f t="shared" si="839"/>
        <v>787945</v>
      </c>
      <c r="AG624" s="9">
        <f t="shared" si="839"/>
        <v>84019</v>
      </c>
      <c r="AH624" s="9">
        <f t="shared" si="839"/>
        <v>385102</v>
      </c>
      <c r="AI624" s="9">
        <f t="shared" si="839"/>
        <v>376161</v>
      </c>
      <c r="AJ624" s="9">
        <f t="shared" si="839"/>
        <v>31772343</v>
      </c>
      <c r="AL624" s="1" t="str">
        <f t="shared" ref="AL624:AL629" si="840">A624</f>
        <v>YE Apr-13</v>
      </c>
      <c r="AM624" s="34">
        <f t="shared" ref="AM624:BU624" si="841">IF(B624="C","C",B624/$AJ624)</f>
        <v>4.884877391635864E-2</v>
      </c>
      <c r="AN624" s="34">
        <f t="shared" si="841"/>
        <v>0.20522071664655012</v>
      </c>
      <c r="AO624" s="34">
        <f t="shared" si="841"/>
        <v>2.2740815809523397E-2</v>
      </c>
      <c r="AP624" s="34">
        <f t="shared" si="841"/>
        <v>3.4595528570241105E-2</v>
      </c>
      <c r="AQ624" s="34">
        <f t="shared" si="841"/>
        <v>3.137181290029508E-2</v>
      </c>
      <c r="AR624" s="34">
        <f t="shared" si="841"/>
        <v>5.4142182715325712E-2</v>
      </c>
      <c r="AS624" s="34">
        <f t="shared" si="841"/>
        <v>2.9887314259448853E-2</v>
      </c>
      <c r="AT624" s="34">
        <f t="shared" si="841"/>
        <v>6.141536367022098E-3</v>
      </c>
      <c r="AU624" s="34">
        <f t="shared" si="841"/>
        <v>9.8817704441878894E-3</v>
      </c>
      <c r="AV624" s="34">
        <f t="shared" si="841"/>
        <v>1.750925325211301E-2</v>
      </c>
      <c r="AW624" s="34">
        <f t="shared" si="841"/>
        <v>2.9642510154192909E-2</v>
      </c>
      <c r="AX624" s="34">
        <f t="shared" si="841"/>
        <v>1.1759755961340339E-2</v>
      </c>
      <c r="AY624" s="34">
        <f t="shared" si="841"/>
        <v>1.4060026986363581E-2</v>
      </c>
      <c r="AZ624" s="34">
        <f t="shared" si="841"/>
        <v>5.2802841767130614E-3</v>
      </c>
      <c r="BA624" s="34">
        <f t="shared" si="841"/>
        <v>6.1100309788296066E-3</v>
      </c>
      <c r="BB624" s="34">
        <f t="shared" si="841"/>
        <v>6.6505325087293692E-3</v>
      </c>
      <c r="BC624" s="34">
        <f t="shared" si="841"/>
        <v>7.4112790485737864E-2</v>
      </c>
      <c r="BD624" s="34">
        <f t="shared" si="841"/>
        <v>6.4249935864031174E-2</v>
      </c>
      <c r="BE624" s="34">
        <f t="shared" si="841"/>
        <v>2.0587653859836526E-2</v>
      </c>
      <c r="BF624" s="34">
        <f t="shared" si="841"/>
        <v>3.7467963882927995E-2</v>
      </c>
      <c r="BG624" s="34">
        <f t="shared" si="841"/>
        <v>9.3470223458181859E-2</v>
      </c>
      <c r="BH624" s="34">
        <f t="shared" si="841"/>
        <v>1.0530825504433211E-2</v>
      </c>
      <c r="BI624" s="34">
        <f t="shared" si="841"/>
        <v>1.4498867773144714E-2</v>
      </c>
      <c r="BJ624" s="34">
        <f t="shared" si="841"/>
        <v>8.2030148044165332E-3</v>
      </c>
      <c r="BK624" s="34">
        <f t="shared" si="841"/>
        <v>0.12670283711843347</v>
      </c>
      <c r="BL624" s="34">
        <f t="shared" si="841"/>
        <v>3.409084435478995E-2</v>
      </c>
      <c r="BM624" s="34">
        <f t="shared" si="841"/>
        <v>2.0858140679143492E-2</v>
      </c>
      <c r="BN624" s="34">
        <f t="shared" si="841"/>
        <v>8.2256886122625578E-2</v>
      </c>
      <c r="BO624" s="34">
        <f t="shared" si="841"/>
        <v>9.732174929623541E-3</v>
      </c>
      <c r="BP624" s="34">
        <f t="shared" si="841"/>
        <v>8.9441310639256279E-3</v>
      </c>
      <c r="BQ624" s="34">
        <f t="shared" si="841"/>
        <v>2.4799713385947018E-2</v>
      </c>
      <c r="BR624" s="34">
        <f t="shared" si="841"/>
        <v>2.6444068037412287E-3</v>
      </c>
      <c r="BS624" s="34">
        <f t="shared" si="841"/>
        <v>1.2120667336368615E-2</v>
      </c>
      <c r="BT624" s="34">
        <f t="shared" si="841"/>
        <v>1.1839259068807107E-2</v>
      </c>
      <c r="BU624" s="34">
        <f t="shared" si="841"/>
        <v>1</v>
      </c>
    </row>
    <row r="625" spans="1:73">
      <c r="A625" s="2" t="str">
        <f>"YE "&amp;TEXT(A153,"mmm-yy")</f>
        <v>YE May-13</v>
      </c>
      <c r="B625" s="9">
        <f t="shared" ref="B625:AJ625" si="842">IF(OR(B142="C",B143="C",B144="C",B145="C",B146="C",B147="C",B148="C",B149="C",B150="C",B151="C",B152="C",B153="C"),"C",SUM(B142:B153))</f>
        <v>1555019</v>
      </c>
      <c r="C625" s="9">
        <f t="shared" si="842"/>
        <v>6559795</v>
      </c>
      <c r="D625" s="9">
        <f t="shared" si="842"/>
        <v>724754</v>
      </c>
      <c r="E625" s="9">
        <f t="shared" si="842"/>
        <v>1092318</v>
      </c>
      <c r="F625" s="9">
        <f t="shared" si="842"/>
        <v>993689</v>
      </c>
      <c r="G625" s="9">
        <f t="shared" si="842"/>
        <v>1739795</v>
      </c>
      <c r="H625" s="9">
        <f t="shared" si="842"/>
        <v>951692</v>
      </c>
      <c r="I625" s="9">
        <f t="shared" si="842"/>
        <v>196366</v>
      </c>
      <c r="J625" s="9">
        <f t="shared" si="842"/>
        <v>317837</v>
      </c>
      <c r="K625" s="9">
        <f t="shared" si="842"/>
        <v>557094</v>
      </c>
      <c r="L625" s="9">
        <f t="shared" si="842"/>
        <v>944856</v>
      </c>
      <c r="M625" s="9">
        <f t="shared" si="842"/>
        <v>373781</v>
      </c>
      <c r="N625" s="9">
        <f t="shared" si="842"/>
        <v>447831</v>
      </c>
      <c r="O625" s="9">
        <f t="shared" si="842"/>
        <v>167778</v>
      </c>
      <c r="P625" s="9">
        <f t="shared" si="842"/>
        <v>195013</v>
      </c>
      <c r="Q625" s="9">
        <f t="shared" si="842"/>
        <v>212309</v>
      </c>
      <c r="R625" s="9">
        <f t="shared" si="842"/>
        <v>2380525</v>
      </c>
      <c r="S625" s="9">
        <f t="shared" si="842"/>
        <v>2063262</v>
      </c>
      <c r="T625" s="9">
        <f t="shared" si="842"/>
        <v>658219</v>
      </c>
      <c r="U625" s="9">
        <f t="shared" si="842"/>
        <v>1198310</v>
      </c>
      <c r="V625" s="9">
        <f t="shared" si="842"/>
        <v>2996783</v>
      </c>
      <c r="W625" s="9">
        <f t="shared" si="842"/>
        <v>335487</v>
      </c>
      <c r="X625" s="9">
        <f t="shared" si="842"/>
        <v>466683</v>
      </c>
      <c r="Y625" s="9">
        <f t="shared" si="842"/>
        <v>260027</v>
      </c>
      <c r="Z625" s="9">
        <f t="shared" si="842"/>
        <v>4058978</v>
      </c>
      <c r="AA625" s="9">
        <f t="shared" si="842"/>
        <v>1082113</v>
      </c>
      <c r="AB625" s="9">
        <f t="shared" si="842"/>
        <v>662331</v>
      </c>
      <c r="AC625" s="9">
        <f t="shared" si="842"/>
        <v>2623538</v>
      </c>
      <c r="AD625" s="9">
        <f t="shared" si="842"/>
        <v>310531</v>
      </c>
      <c r="AE625" s="9">
        <f t="shared" si="842"/>
        <v>284978</v>
      </c>
      <c r="AF625" s="9">
        <f t="shared" si="842"/>
        <v>788883</v>
      </c>
      <c r="AG625" s="9">
        <f t="shared" si="842"/>
        <v>83640</v>
      </c>
      <c r="AH625" s="9">
        <f t="shared" si="842"/>
        <v>384325</v>
      </c>
      <c r="AI625" s="9">
        <f t="shared" si="842"/>
        <v>376993</v>
      </c>
      <c r="AJ625" s="9">
        <f t="shared" si="842"/>
        <v>31923279</v>
      </c>
      <c r="AL625" s="1" t="str">
        <f t="shared" si="840"/>
        <v>YE May-13</v>
      </c>
      <c r="AM625" s="34">
        <f t="shared" ref="AM625:BU625" si="843">IF(B625="C","C",B625/$AJ625)</f>
        <v>4.8711130206893848E-2</v>
      </c>
      <c r="AN625" s="34">
        <f t="shared" si="843"/>
        <v>0.20548625346412566</v>
      </c>
      <c r="AO625" s="34">
        <f t="shared" si="843"/>
        <v>2.2702993636712569E-2</v>
      </c>
      <c r="AP625" s="34">
        <f t="shared" si="843"/>
        <v>3.4216973763879333E-2</v>
      </c>
      <c r="AQ625" s="34">
        <f t="shared" si="843"/>
        <v>3.1127410188658878E-2</v>
      </c>
      <c r="AR625" s="34">
        <f t="shared" si="843"/>
        <v>5.4499257422772895E-2</v>
      </c>
      <c r="AS625" s="34">
        <f t="shared" si="843"/>
        <v>2.9811849841615581E-2</v>
      </c>
      <c r="AT625" s="34">
        <f t="shared" si="843"/>
        <v>6.1511851586423813E-3</v>
      </c>
      <c r="AU625" s="34">
        <f t="shared" si="843"/>
        <v>9.9562767346048631E-3</v>
      </c>
      <c r="AV625" s="34">
        <f t="shared" si="843"/>
        <v>1.7451026882294891E-2</v>
      </c>
      <c r="AW625" s="34">
        <f t="shared" si="843"/>
        <v>2.9597711438101332E-2</v>
      </c>
      <c r="AX625" s="34">
        <f t="shared" si="843"/>
        <v>1.1708728291977775E-2</v>
      </c>
      <c r="AY625" s="34">
        <f t="shared" si="843"/>
        <v>1.4028352162696069E-2</v>
      </c>
      <c r="AZ625" s="34">
        <f t="shared" si="843"/>
        <v>5.2556631165614287E-3</v>
      </c>
      <c r="BA625" s="34">
        <f t="shared" si="843"/>
        <v>6.1088022944008977E-3</v>
      </c>
      <c r="BB625" s="34">
        <f t="shared" si="843"/>
        <v>6.6506012743866314E-3</v>
      </c>
      <c r="BC625" s="34">
        <f t="shared" si="843"/>
        <v>7.4570190612311474E-2</v>
      </c>
      <c r="BD625" s="34">
        <f t="shared" si="843"/>
        <v>6.4631894486778751E-2</v>
      </c>
      <c r="BE625" s="34">
        <f t="shared" si="843"/>
        <v>2.061877791438655E-2</v>
      </c>
      <c r="BF625" s="34">
        <f t="shared" si="843"/>
        <v>3.7537184071849264E-2</v>
      </c>
      <c r="BG625" s="34">
        <f t="shared" si="843"/>
        <v>9.3874535883359603E-2</v>
      </c>
      <c r="BH625" s="34">
        <f t="shared" si="843"/>
        <v>1.0509164801021849E-2</v>
      </c>
      <c r="BI625" s="34">
        <f t="shared" si="843"/>
        <v>1.4618893002814654E-2</v>
      </c>
      <c r="BJ625" s="34">
        <f t="shared" si="843"/>
        <v>8.1453725351960243E-3</v>
      </c>
      <c r="BK625" s="34">
        <f t="shared" si="843"/>
        <v>0.1271479035721863</v>
      </c>
      <c r="BL625" s="34">
        <f t="shared" si="843"/>
        <v>3.3897301088650696E-2</v>
      </c>
      <c r="BM625" s="34">
        <f t="shared" si="843"/>
        <v>2.07475867375654E-2</v>
      </c>
      <c r="BN625" s="34">
        <f t="shared" si="843"/>
        <v>8.2182597846543276E-2</v>
      </c>
      <c r="BO625" s="34">
        <f t="shared" si="843"/>
        <v>9.7274155327214343E-3</v>
      </c>
      <c r="BP625" s="34">
        <f t="shared" si="843"/>
        <v>8.9269651779818725E-3</v>
      </c>
      <c r="BQ625" s="34">
        <f t="shared" si="843"/>
        <v>2.4711841161429562E-2</v>
      </c>
      <c r="BR625" s="34">
        <f t="shared" si="843"/>
        <v>2.6200316076553415E-3</v>
      </c>
      <c r="BS625" s="34">
        <f t="shared" si="843"/>
        <v>1.2039020177093964E-2</v>
      </c>
      <c r="BT625" s="34">
        <f t="shared" si="843"/>
        <v>1.1809344522534794E-2</v>
      </c>
      <c r="BU625" s="34">
        <f t="shared" si="843"/>
        <v>1</v>
      </c>
    </row>
    <row r="626" spans="1:73">
      <c r="A626" s="2" t="str">
        <f>"YE "&amp;TEXT(A154,"mmm-yy")</f>
        <v>YE Jun-13</v>
      </c>
      <c r="B626" s="9">
        <f t="shared" ref="B626:AJ626" si="844">IF(OR(B143="C",B144="C",B145="C",B146="C",B147="C",B148="C",B149="C",B150="C",B151="C",B152="C",B153="C",B154="C"),"C",SUM(B143:B154))</f>
        <v>1557533</v>
      </c>
      <c r="C626" s="9">
        <f t="shared" si="844"/>
        <v>6548831</v>
      </c>
      <c r="D626" s="9">
        <f t="shared" si="844"/>
        <v>722099</v>
      </c>
      <c r="E626" s="9">
        <f t="shared" si="844"/>
        <v>1083343</v>
      </c>
      <c r="F626" s="9">
        <f t="shared" si="844"/>
        <v>993831</v>
      </c>
      <c r="G626" s="9">
        <f t="shared" si="844"/>
        <v>1739748</v>
      </c>
      <c r="H626" s="9">
        <f t="shared" si="844"/>
        <v>947690</v>
      </c>
      <c r="I626" s="9">
        <f t="shared" si="844"/>
        <v>197292</v>
      </c>
      <c r="J626" s="9">
        <f t="shared" si="844"/>
        <v>318869</v>
      </c>
      <c r="K626" s="9">
        <f t="shared" si="844"/>
        <v>560344</v>
      </c>
      <c r="L626" s="9">
        <f t="shared" si="844"/>
        <v>942891</v>
      </c>
      <c r="M626" s="9">
        <f t="shared" si="844"/>
        <v>370044</v>
      </c>
      <c r="N626" s="9">
        <f t="shared" si="844"/>
        <v>446736</v>
      </c>
      <c r="O626" s="9">
        <f t="shared" si="844"/>
        <v>166640</v>
      </c>
      <c r="P626" s="9">
        <f t="shared" si="844"/>
        <v>195234</v>
      </c>
      <c r="Q626" s="9">
        <f t="shared" si="844"/>
        <v>213952</v>
      </c>
      <c r="R626" s="9">
        <f t="shared" si="844"/>
        <v>2399093</v>
      </c>
      <c r="S626" s="9">
        <f t="shared" si="844"/>
        <v>2080503</v>
      </c>
      <c r="T626" s="9">
        <f t="shared" si="844"/>
        <v>659318</v>
      </c>
      <c r="U626" s="9">
        <f t="shared" si="844"/>
        <v>1198827</v>
      </c>
      <c r="V626" s="9">
        <f t="shared" si="844"/>
        <v>3017171</v>
      </c>
      <c r="W626" s="9">
        <f t="shared" si="844"/>
        <v>333381</v>
      </c>
      <c r="X626" s="9">
        <f t="shared" si="844"/>
        <v>468857</v>
      </c>
      <c r="Y626" s="9">
        <f t="shared" si="844"/>
        <v>261097</v>
      </c>
      <c r="Z626" s="9">
        <f t="shared" si="844"/>
        <v>4080504</v>
      </c>
      <c r="AA626" s="9">
        <f t="shared" si="844"/>
        <v>1081586</v>
      </c>
      <c r="AB626" s="9">
        <f t="shared" si="844"/>
        <v>665331</v>
      </c>
      <c r="AC626" s="9">
        <f t="shared" si="844"/>
        <v>2648905</v>
      </c>
      <c r="AD626" s="9">
        <f t="shared" si="844"/>
        <v>310114</v>
      </c>
      <c r="AE626" s="9">
        <f t="shared" si="844"/>
        <v>284609</v>
      </c>
      <c r="AF626" s="9">
        <f t="shared" si="844"/>
        <v>793000</v>
      </c>
      <c r="AG626" s="9">
        <f t="shared" si="844"/>
        <v>83024</v>
      </c>
      <c r="AH626" s="9">
        <f t="shared" si="844"/>
        <v>384622</v>
      </c>
      <c r="AI626" s="9">
        <f t="shared" si="844"/>
        <v>375500</v>
      </c>
      <c r="AJ626" s="9">
        <f t="shared" si="844"/>
        <v>31969497</v>
      </c>
      <c r="AL626" s="1" t="str">
        <f t="shared" si="840"/>
        <v>YE Jun-13</v>
      </c>
      <c r="AM626" s="34">
        <f t="shared" ref="AM626:BU626" si="845">IF(B626="C","C",B626/$AJ626)</f>
        <v>4.8719346444518662E-2</v>
      </c>
      <c r="AN626" s="34">
        <f t="shared" si="845"/>
        <v>0.20484623201922758</v>
      </c>
      <c r="AO626" s="34">
        <f t="shared" si="845"/>
        <v>2.2587124220315384E-2</v>
      </c>
      <c r="AP626" s="34">
        <f t="shared" si="845"/>
        <v>3.3886770254783802E-2</v>
      </c>
      <c r="AQ626" s="34">
        <f t="shared" si="845"/>
        <v>3.1086851319556262E-2</v>
      </c>
      <c r="AR626" s="34">
        <f t="shared" si="845"/>
        <v>5.4418998209449461E-2</v>
      </c>
      <c r="AS626" s="34">
        <f t="shared" si="845"/>
        <v>2.9643569306079479E-2</v>
      </c>
      <c r="AT626" s="34">
        <f t="shared" si="845"/>
        <v>6.171257558415761E-3</v>
      </c>
      <c r="AU626" s="34">
        <f t="shared" si="845"/>
        <v>9.9741638099592241E-3</v>
      </c>
      <c r="AV626" s="34">
        <f t="shared" si="845"/>
        <v>1.7527457501129905E-2</v>
      </c>
      <c r="AW626" s="34">
        <f t="shared" si="845"/>
        <v>2.9493457466659549E-2</v>
      </c>
      <c r="AX626" s="34">
        <f t="shared" si="845"/>
        <v>1.1574908419735224E-2</v>
      </c>
      <c r="AY626" s="34">
        <f t="shared" si="845"/>
        <v>1.3973820107335439E-2</v>
      </c>
      <c r="AZ626" s="34">
        <f t="shared" si="845"/>
        <v>5.2124686228250637E-3</v>
      </c>
      <c r="BA626" s="34">
        <f t="shared" si="845"/>
        <v>6.1068836960431376E-3</v>
      </c>
      <c r="BB626" s="34">
        <f t="shared" si="845"/>
        <v>6.6923793014322368E-3</v>
      </c>
      <c r="BC626" s="34">
        <f t="shared" si="845"/>
        <v>7.5043188824647444E-2</v>
      </c>
      <c r="BD626" s="34">
        <f t="shared" si="845"/>
        <v>6.5077752083493839E-2</v>
      </c>
      <c r="BE626" s="34">
        <f t="shared" si="845"/>
        <v>2.0623346060152276E-2</v>
      </c>
      <c r="BF626" s="34">
        <f t="shared" si="845"/>
        <v>3.7499088584346509E-2</v>
      </c>
      <c r="BG626" s="34">
        <f t="shared" si="845"/>
        <v>9.4376555252026637E-2</v>
      </c>
      <c r="BH626" s="34">
        <f t="shared" si="845"/>
        <v>1.0428096507117394E-2</v>
      </c>
      <c r="BI626" s="34">
        <f t="shared" si="845"/>
        <v>1.4665760928299873E-2</v>
      </c>
      <c r="BJ626" s="34">
        <f t="shared" si="845"/>
        <v>8.1670662506826436E-3</v>
      </c>
      <c r="BK626" s="34">
        <f t="shared" si="845"/>
        <v>0.12763741637849355</v>
      </c>
      <c r="BL626" s="34">
        <f t="shared" si="845"/>
        <v>3.3831811617179963E-2</v>
      </c>
      <c r="BM626" s="34">
        <f t="shared" si="845"/>
        <v>2.0811431596812424E-2</v>
      </c>
      <c r="BN626" s="34">
        <f t="shared" si="845"/>
        <v>8.2857262346041918E-2</v>
      </c>
      <c r="BO626" s="34">
        <f t="shared" si="845"/>
        <v>9.7003090164352601E-3</v>
      </c>
      <c r="BP626" s="34">
        <f t="shared" si="845"/>
        <v>8.9025172964091372E-3</v>
      </c>
      <c r="BQ626" s="34">
        <f t="shared" si="845"/>
        <v>2.4804894490520136E-2</v>
      </c>
      <c r="BR626" s="34">
        <f t="shared" si="845"/>
        <v>2.5969754857262848E-3</v>
      </c>
      <c r="BS626" s="34">
        <f t="shared" si="845"/>
        <v>1.2030905584782895E-2</v>
      </c>
      <c r="BT626" s="34">
        <f t="shared" si="845"/>
        <v>1.1745571098600645E-2</v>
      </c>
      <c r="BU626" s="34">
        <f t="shared" si="845"/>
        <v>1</v>
      </c>
    </row>
    <row r="627" spans="1:73">
      <c r="A627" s="2" t="str">
        <f>"YE "&amp;TEXT(A155,"mmm-yy")</f>
        <v>YE Jul-13</v>
      </c>
      <c r="B627" s="9">
        <f t="shared" ref="B627:AJ627" si="846">IF(OR(B144="C",B145="C",B146="C",B147="C",B148="C",B149="C",B150="C",B151="C",B152="C",B153="C",B154="C",B155="C"),"C",SUM(B144:B155))</f>
        <v>1555704</v>
      </c>
      <c r="C627" s="9">
        <f t="shared" si="846"/>
        <v>6590464</v>
      </c>
      <c r="D627" s="9">
        <f t="shared" si="846"/>
        <v>721703</v>
      </c>
      <c r="E627" s="9">
        <f t="shared" si="846"/>
        <v>1091846</v>
      </c>
      <c r="F627" s="9">
        <f t="shared" si="846"/>
        <v>1002507</v>
      </c>
      <c r="G627" s="9">
        <f t="shared" si="846"/>
        <v>1750662</v>
      </c>
      <c r="H627" s="9">
        <f t="shared" si="846"/>
        <v>956144</v>
      </c>
      <c r="I627" s="9">
        <f t="shared" si="846"/>
        <v>197241</v>
      </c>
      <c r="J627" s="9">
        <f t="shared" si="846"/>
        <v>319738</v>
      </c>
      <c r="K627" s="9">
        <f t="shared" si="846"/>
        <v>567254</v>
      </c>
      <c r="L627" s="9">
        <f t="shared" si="846"/>
        <v>951815</v>
      </c>
      <c r="M627" s="9">
        <f t="shared" si="846"/>
        <v>377811</v>
      </c>
      <c r="N627" s="9">
        <f t="shared" si="846"/>
        <v>447234</v>
      </c>
      <c r="O627" s="9">
        <f t="shared" si="846"/>
        <v>167414</v>
      </c>
      <c r="P627" s="9">
        <f t="shared" si="846"/>
        <v>197968</v>
      </c>
      <c r="Q627" s="9">
        <f t="shared" si="846"/>
        <v>215264</v>
      </c>
      <c r="R627" s="9">
        <f t="shared" si="846"/>
        <v>2418641</v>
      </c>
      <c r="S627" s="9">
        <f t="shared" si="846"/>
        <v>2095155</v>
      </c>
      <c r="T627" s="9">
        <f t="shared" si="846"/>
        <v>661729</v>
      </c>
      <c r="U627" s="9">
        <f t="shared" si="846"/>
        <v>1196918</v>
      </c>
      <c r="V627" s="9">
        <f t="shared" si="846"/>
        <v>3034155</v>
      </c>
      <c r="W627" s="9">
        <f t="shared" si="846"/>
        <v>332807</v>
      </c>
      <c r="X627" s="9">
        <f t="shared" si="846"/>
        <v>471495</v>
      </c>
      <c r="Y627" s="9">
        <f t="shared" si="846"/>
        <v>258531</v>
      </c>
      <c r="Z627" s="9">
        <f t="shared" si="846"/>
        <v>4096985</v>
      </c>
      <c r="AA627" s="9">
        <f t="shared" si="846"/>
        <v>1077405</v>
      </c>
      <c r="AB627" s="9">
        <f t="shared" si="846"/>
        <v>667429</v>
      </c>
      <c r="AC627" s="9">
        <f t="shared" si="846"/>
        <v>2675148</v>
      </c>
      <c r="AD627" s="9">
        <f t="shared" si="846"/>
        <v>314826</v>
      </c>
      <c r="AE627" s="9">
        <f t="shared" si="846"/>
        <v>283982</v>
      </c>
      <c r="AF627" s="9">
        <f t="shared" si="846"/>
        <v>793591</v>
      </c>
      <c r="AG627" s="9">
        <f t="shared" si="846"/>
        <v>81955</v>
      </c>
      <c r="AH627" s="9">
        <f t="shared" si="846"/>
        <v>384833</v>
      </c>
      <c r="AI627" s="9">
        <f t="shared" si="846"/>
        <v>374495</v>
      </c>
      <c r="AJ627" s="9">
        <f t="shared" si="846"/>
        <v>32138690</v>
      </c>
      <c r="AL627" s="1" t="str">
        <f t="shared" si="840"/>
        <v>YE Jul-13</v>
      </c>
      <c r="AM627" s="34">
        <f t="shared" ref="AM627:BU627" si="847">IF(B627="C","C",B627/$AJ627)</f>
        <v>4.8405955563216793E-2</v>
      </c>
      <c r="AN627" s="34">
        <f t="shared" si="847"/>
        <v>0.20506324308800389</v>
      </c>
      <c r="AO627" s="34">
        <f t="shared" si="847"/>
        <v>2.2455893504060059E-2</v>
      </c>
      <c r="AP627" s="34">
        <f t="shared" si="847"/>
        <v>3.3972946626013689E-2</v>
      </c>
      <c r="AQ627" s="34">
        <f t="shared" si="847"/>
        <v>3.1193150685357742E-2</v>
      </c>
      <c r="AR627" s="34">
        <f t="shared" si="847"/>
        <v>5.4472102005402215E-2</v>
      </c>
      <c r="AS627" s="34">
        <f t="shared" si="847"/>
        <v>2.9750559216943813E-2</v>
      </c>
      <c r="AT627" s="34">
        <f t="shared" si="847"/>
        <v>6.1371823182587715E-3</v>
      </c>
      <c r="AU627" s="34">
        <f t="shared" si="847"/>
        <v>9.9486942373817975E-3</v>
      </c>
      <c r="AV627" s="34">
        <f t="shared" si="847"/>
        <v>1.7650190471360221E-2</v>
      </c>
      <c r="AW627" s="34">
        <f t="shared" si="847"/>
        <v>2.9615861754166084E-2</v>
      </c>
      <c r="AX627" s="34">
        <f t="shared" si="847"/>
        <v>1.1755644053942461E-2</v>
      </c>
      <c r="AY627" s="34">
        <f t="shared" si="847"/>
        <v>1.3915750766443809E-2</v>
      </c>
      <c r="AZ627" s="34">
        <f t="shared" si="847"/>
        <v>5.2091108878426591E-3</v>
      </c>
      <c r="BA627" s="34">
        <f t="shared" si="847"/>
        <v>6.159803028685986E-3</v>
      </c>
      <c r="BB627" s="34">
        <f t="shared" si="847"/>
        <v>6.6979705768965688E-3</v>
      </c>
      <c r="BC627" s="34">
        <f t="shared" si="847"/>
        <v>7.525636545857968E-2</v>
      </c>
      <c r="BD627" s="34">
        <f t="shared" si="847"/>
        <v>6.5191051657674914E-2</v>
      </c>
      <c r="BE627" s="34">
        <f t="shared" si="847"/>
        <v>2.0589793796822461E-2</v>
      </c>
      <c r="BF627" s="34">
        <f t="shared" si="847"/>
        <v>3.7242277143218969E-2</v>
      </c>
      <c r="BG627" s="34">
        <f t="shared" si="847"/>
        <v>9.4408172828450695E-2</v>
      </c>
      <c r="BH627" s="34">
        <f t="shared" si="847"/>
        <v>1.0355338067606365E-2</v>
      </c>
      <c r="BI627" s="34">
        <f t="shared" si="847"/>
        <v>1.467063529969641E-2</v>
      </c>
      <c r="BJ627" s="34">
        <f t="shared" si="847"/>
        <v>8.0442295563384822E-3</v>
      </c>
      <c r="BK627" s="34">
        <f t="shared" si="847"/>
        <v>0.1274782824066569</v>
      </c>
      <c r="BL627" s="34">
        <f t="shared" si="847"/>
        <v>3.3523612816826073E-2</v>
      </c>
      <c r="BM627" s="34">
        <f t="shared" si="847"/>
        <v>2.0767150123418222E-2</v>
      </c>
      <c r="BN627" s="34">
        <f t="shared" si="847"/>
        <v>8.3237617961404151E-2</v>
      </c>
      <c r="BO627" s="34">
        <f t="shared" si="847"/>
        <v>9.795856645059272E-3</v>
      </c>
      <c r="BP627" s="34">
        <f t="shared" si="847"/>
        <v>8.8361411121610743E-3</v>
      </c>
      <c r="BQ627" s="34">
        <f t="shared" si="847"/>
        <v>2.4692699049027822E-2</v>
      </c>
      <c r="BR627" s="34">
        <f t="shared" si="847"/>
        <v>2.550041709851895E-3</v>
      </c>
      <c r="BS627" s="34">
        <f t="shared" si="847"/>
        <v>1.1974134602250434E-2</v>
      </c>
      <c r="BT627" s="34">
        <f t="shared" si="847"/>
        <v>1.1652466233066748E-2</v>
      </c>
      <c r="BU627" s="34">
        <f t="shared" si="847"/>
        <v>1</v>
      </c>
    </row>
    <row r="628" spans="1:73">
      <c r="A628" s="2" t="str">
        <f>"YE "&amp;TEXT(A156,"mmm-yy")</f>
        <v>YE Aug-13</v>
      </c>
      <c r="B628" s="9">
        <f t="shared" ref="B628:AJ628" si="848">IF(OR(B145="C",B146="C",B147="C",B148="C",B149="C",B150="C",B151="C",B152="C",B153="C",B154="C",B155="C",B156="C"),"C",SUM(B145:B156))</f>
        <v>1559507</v>
      </c>
      <c r="C628" s="9">
        <f t="shared" si="848"/>
        <v>6606294</v>
      </c>
      <c r="D628" s="9">
        <f t="shared" si="848"/>
        <v>720793</v>
      </c>
      <c r="E628" s="9">
        <f t="shared" si="848"/>
        <v>1096471</v>
      </c>
      <c r="F628" s="9">
        <f t="shared" si="848"/>
        <v>1010096</v>
      </c>
      <c r="G628" s="9">
        <f t="shared" si="848"/>
        <v>1759394</v>
      </c>
      <c r="H628" s="9">
        <f t="shared" si="848"/>
        <v>963653</v>
      </c>
      <c r="I628" s="9">
        <f t="shared" si="848"/>
        <v>198629</v>
      </c>
      <c r="J628" s="9">
        <f t="shared" si="848"/>
        <v>318314</v>
      </c>
      <c r="K628" s="9">
        <f t="shared" si="848"/>
        <v>569712</v>
      </c>
      <c r="L628" s="9">
        <f t="shared" si="848"/>
        <v>956893</v>
      </c>
      <c r="M628" s="9">
        <f t="shared" si="848"/>
        <v>384858</v>
      </c>
      <c r="N628" s="9">
        <f t="shared" si="848"/>
        <v>449514</v>
      </c>
      <c r="O628" s="9">
        <f t="shared" si="848"/>
        <v>167948</v>
      </c>
      <c r="P628" s="9">
        <f t="shared" si="848"/>
        <v>199307</v>
      </c>
      <c r="Q628" s="9">
        <f t="shared" si="848"/>
        <v>216873</v>
      </c>
      <c r="R628" s="9">
        <f t="shared" si="848"/>
        <v>2433157</v>
      </c>
      <c r="S628" s="9">
        <f t="shared" si="848"/>
        <v>2104357</v>
      </c>
      <c r="T628" s="9">
        <f t="shared" si="848"/>
        <v>667957</v>
      </c>
      <c r="U628" s="9">
        <f t="shared" si="848"/>
        <v>1199724</v>
      </c>
      <c r="V628" s="9">
        <f t="shared" si="848"/>
        <v>3041800</v>
      </c>
      <c r="W628" s="9">
        <f t="shared" si="848"/>
        <v>334294</v>
      </c>
      <c r="X628" s="9">
        <f t="shared" si="848"/>
        <v>473536</v>
      </c>
      <c r="Y628" s="9">
        <f t="shared" si="848"/>
        <v>257009</v>
      </c>
      <c r="Z628" s="9">
        <f t="shared" si="848"/>
        <v>4106636</v>
      </c>
      <c r="AA628" s="9">
        <f t="shared" si="848"/>
        <v>1079750</v>
      </c>
      <c r="AB628" s="9">
        <f t="shared" si="848"/>
        <v>664916</v>
      </c>
      <c r="AC628" s="9">
        <f t="shared" si="848"/>
        <v>2711062</v>
      </c>
      <c r="AD628" s="9">
        <f t="shared" si="848"/>
        <v>318633</v>
      </c>
      <c r="AE628" s="9">
        <f t="shared" si="848"/>
        <v>284116</v>
      </c>
      <c r="AF628" s="9">
        <f t="shared" si="848"/>
        <v>801319</v>
      </c>
      <c r="AG628" s="9">
        <f t="shared" si="848"/>
        <v>80135</v>
      </c>
      <c r="AH628" s="9">
        <f t="shared" si="848"/>
        <v>387590</v>
      </c>
      <c r="AI628" s="9">
        <f t="shared" si="848"/>
        <v>369922</v>
      </c>
      <c r="AJ628" s="9">
        <f t="shared" si="848"/>
        <v>32283162</v>
      </c>
      <c r="AL628" s="1" t="str">
        <f t="shared" si="840"/>
        <v>YE Aug-13</v>
      </c>
      <c r="AM628" s="34">
        <f t="shared" ref="AM628:BU628" si="849">IF(B628="C","C",B628/$AJ628)</f>
        <v>4.8307132987778584E-2</v>
      </c>
      <c r="AN628" s="34">
        <f t="shared" si="849"/>
        <v>0.20463590276565846</v>
      </c>
      <c r="AO628" s="34">
        <f t="shared" si="849"/>
        <v>2.2327211937913642E-2</v>
      </c>
      <c r="AP628" s="34">
        <f t="shared" si="849"/>
        <v>3.3964176123763838E-2</v>
      </c>
      <c r="AQ628" s="34">
        <f t="shared" si="849"/>
        <v>3.1288632755366405E-2</v>
      </c>
      <c r="AR628" s="34">
        <f t="shared" si="849"/>
        <v>5.449881272472628E-2</v>
      </c>
      <c r="AS628" s="34">
        <f t="shared" si="849"/>
        <v>2.9850019028495413E-2</v>
      </c>
      <c r="AT628" s="34">
        <f t="shared" si="849"/>
        <v>6.1527120546618075E-3</v>
      </c>
      <c r="AU628" s="34">
        <f t="shared" si="849"/>
        <v>9.8600626543335502E-3</v>
      </c>
      <c r="AV628" s="34">
        <f t="shared" si="849"/>
        <v>1.7647341979698271E-2</v>
      </c>
      <c r="AW628" s="34">
        <f t="shared" si="849"/>
        <v>2.964062194403386E-2</v>
      </c>
      <c r="AX628" s="34">
        <f t="shared" si="849"/>
        <v>1.1921322948476981E-2</v>
      </c>
      <c r="AY628" s="34">
        <f t="shared" si="849"/>
        <v>1.3924100743291503E-2</v>
      </c>
      <c r="AZ628" s="34">
        <f t="shared" si="849"/>
        <v>5.2023404646669991E-3</v>
      </c>
      <c r="BA628" s="34">
        <f t="shared" si="849"/>
        <v>6.1737137149080997E-3</v>
      </c>
      <c r="BB628" s="34">
        <f t="shared" si="849"/>
        <v>6.7178363755074546E-3</v>
      </c>
      <c r="BC628" s="34">
        <f t="shared" si="849"/>
        <v>7.5369228082428852E-2</v>
      </c>
      <c r="BD628" s="34">
        <f t="shared" si="849"/>
        <v>6.5184352139979349E-2</v>
      </c>
      <c r="BE628" s="34">
        <f t="shared" si="849"/>
        <v>2.0690569281906154E-2</v>
      </c>
      <c r="BF628" s="34">
        <f t="shared" si="849"/>
        <v>3.7162530733513652E-2</v>
      </c>
      <c r="BG628" s="34">
        <f t="shared" si="849"/>
        <v>9.4222492827685217E-2</v>
      </c>
      <c r="BH628" s="34">
        <f t="shared" si="849"/>
        <v>1.0355057537424618E-2</v>
      </c>
      <c r="BI628" s="34">
        <f t="shared" si="849"/>
        <v>1.4668203814731655E-2</v>
      </c>
      <c r="BJ628" s="34">
        <f t="shared" si="849"/>
        <v>7.9610851006478231E-3</v>
      </c>
      <c r="BK628" s="34">
        <f t="shared" si="849"/>
        <v>0.12720674635278911</v>
      </c>
      <c r="BL628" s="34">
        <f t="shared" si="849"/>
        <v>3.3446228098722178E-2</v>
      </c>
      <c r="BM628" s="34">
        <f t="shared" si="849"/>
        <v>2.0596371569798523E-2</v>
      </c>
      <c r="BN628" s="34">
        <f t="shared" si="849"/>
        <v>8.3977585590903389E-2</v>
      </c>
      <c r="BO628" s="34">
        <f t="shared" si="849"/>
        <v>9.8699439664553298E-3</v>
      </c>
      <c r="BP628" s="34">
        <f t="shared" si="849"/>
        <v>8.8007488237986098E-3</v>
      </c>
      <c r="BQ628" s="34">
        <f t="shared" si="849"/>
        <v>2.4821577266811719E-2</v>
      </c>
      <c r="BR628" s="34">
        <f t="shared" si="849"/>
        <v>2.4822537519713838E-3</v>
      </c>
      <c r="BS628" s="34">
        <f t="shared" si="849"/>
        <v>1.2005949107463512E-2</v>
      </c>
      <c r="BT628" s="34">
        <f t="shared" si="849"/>
        <v>1.1458666905057193E-2</v>
      </c>
      <c r="BU628" s="34">
        <f t="shared" si="849"/>
        <v>1</v>
      </c>
    </row>
    <row r="629" spans="1:73">
      <c r="A629" s="2" t="str">
        <f>"YE "&amp;TEXT(A157,"mmm-yy")</f>
        <v>YE Sep-13</v>
      </c>
      <c r="B629" s="9">
        <f t="shared" ref="B629:AJ629" si="850">IF(OR(B146="C",B147="C",B148="C",B149="C",B150="C",B151="C",B152="C",B153="C",B154="C",B155="C",B156="C",B157="C"),"C",SUM(B146:B157))</f>
        <v>1557276</v>
      </c>
      <c r="C629" s="9">
        <f t="shared" si="850"/>
        <v>6659297</v>
      </c>
      <c r="D629" s="9">
        <f t="shared" si="850"/>
        <v>717258</v>
      </c>
      <c r="E629" s="9">
        <f t="shared" si="850"/>
        <v>1112318</v>
      </c>
      <c r="F629" s="9">
        <f t="shared" si="850"/>
        <v>1020970</v>
      </c>
      <c r="G629" s="9">
        <f t="shared" si="850"/>
        <v>1766563</v>
      </c>
      <c r="H629" s="9">
        <f t="shared" si="850"/>
        <v>963617</v>
      </c>
      <c r="I629" s="9">
        <f t="shared" si="850"/>
        <v>200798</v>
      </c>
      <c r="J629" s="9">
        <f t="shared" si="850"/>
        <v>319923</v>
      </c>
      <c r="K629" s="9">
        <f t="shared" si="850"/>
        <v>578939</v>
      </c>
      <c r="L629" s="9">
        <f t="shared" si="850"/>
        <v>959801</v>
      </c>
      <c r="M629" s="9">
        <f t="shared" si="850"/>
        <v>384041</v>
      </c>
      <c r="N629" s="9">
        <f t="shared" si="850"/>
        <v>449852</v>
      </c>
      <c r="O629" s="9">
        <f t="shared" si="850"/>
        <v>167093</v>
      </c>
      <c r="P629" s="9">
        <f t="shared" si="850"/>
        <v>200814</v>
      </c>
      <c r="Q629" s="9">
        <f t="shared" si="850"/>
        <v>217360</v>
      </c>
      <c r="R629" s="9">
        <f t="shared" si="850"/>
        <v>2413600</v>
      </c>
      <c r="S629" s="9">
        <f t="shared" si="850"/>
        <v>2087720</v>
      </c>
      <c r="T629" s="9">
        <f t="shared" si="850"/>
        <v>666045</v>
      </c>
      <c r="U629" s="9">
        <f t="shared" si="850"/>
        <v>1202577</v>
      </c>
      <c r="V629" s="9">
        <f t="shared" si="850"/>
        <v>3050940</v>
      </c>
      <c r="W629" s="9">
        <f t="shared" si="850"/>
        <v>333461</v>
      </c>
      <c r="X629" s="9">
        <f t="shared" si="850"/>
        <v>477062</v>
      </c>
      <c r="Y629" s="9">
        <f t="shared" si="850"/>
        <v>256928</v>
      </c>
      <c r="Z629" s="9">
        <f t="shared" si="850"/>
        <v>4118389</v>
      </c>
      <c r="AA629" s="9">
        <f t="shared" si="850"/>
        <v>1077042</v>
      </c>
      <c r="AB629" s="9">
        <f t="shared" si="850"/>
        <v>667452</v>
      </c>
      <c r="AC629" s="9">
        <f t="shared" si="850"/>
        <v>2721073</v>
      </c>
      <c r="AD629" s="9">
        <f t="shared" si="850"/>
        <v>322884</v>
      </c>
      <c r="AE629" s="9">
        <f t="shared" si="850"/>
        <v>284650</v>
      </c>
      <c r="AF629" s="9">
        <f t="shared" si="850"/>
        <v>799334</v>
      </c>
      <c r="AG629" s="9">
        <f t="shared" si="850"/>
        <v>78610</v>
      </c>
      <c r="AH629" s="9">
        <f t="shared" si="850"/>
        <v>391501</v>
      </c>
      <c r="AI629" s="9">
        <f t="shared" si="850"/>
        <v>367699</v>
      </c>
      <c r="AJ629" s="9">
        <f t="shared" si="850"/>
        <v>32386766</v>
      </c>
      <c r="AL629" s="1" t="str">
        <f t="shared" si="840"/>
        <v>YE Sep-13</v>
      </c>
      <c r="AM629" s="34">
        <f t="shared" ref="AM629:BU629" si="851">IF(B629="C","C",B629/$AJ629)</f>
        <v>4.8083714193630819E-2</v>
      </c>
      <c r="AN629" s="34">
        <f t="shared" si="851"/>
        <v>0.20561784402925565</v>
      </c>
      <c r="AO629" s="34">
        <f t="shared" si="851"/>
        <v>2.2146638537481635E-2</v>
      </c>
      <c r="AP629" s="34">
        <f t="shared" si="851"/>
        <v>3.4344830848501512E-2</v>
      </c>
      <c r="AQ629" s="34">
        <f t="shared" si="851"/>
        <v>3.1524296065868387E-2</v>
      </c>
      <c r="AR629" s="34">
        <f t="shared" si="851"/>
        <v>5.4545828996942762E-2</v>
      </c>
      <c r="AS629" s="34">
        <f t="shared" si="851"/>
        <v>2.9753418417880935E-2</v>
      </c>
      <c r="AT629" s="34">
        <f t="shared" si="851"/>
        <v>6.2000015685419159E-3</v>
      </c>
      <c r="AU629" s="34">
        <f t="shared" si="851"/>
        <v>9.8782014851374784E-3</v>
      </c>
      <c r="AV629" s="34">
        <f t="shared" si="851"/>
        <v>1.7875789141774762E-2</v>
      </c>
      <c r="AW629" s="34">
        <f t="shared" si="851"/>
        <v>2.9635592513312381E-2</v>
      </c>
      <c r="AX629" s="34">
        <f t="shared" si="851"/>
        <v>1.1857960748535373E-2</v>
      </c>
      <c r="AY629" s="34">
        <f t="shared" si="851"/>
        <v>1.3889994450202283E-2</v>
      </c>
      <c r="AZ629" s="34">
        <f t="shared" si="851"/>
        <v>5.1592987086145001E-3</v>
      </c>
      <c r="BA629" s="34">
        <f t="shared" si="851"/>
        <v>6.2004955974918887E-3</v>
      </c>
      <c r="BB629" s="34">
        <f t="shared" si="851"/>
        <v>6.711383285382678E-3</v>
      </c>
      <c r="BC629" s="34">
        <f t="shared" si="851"/>
        <v>7.4524267103421193E-2</v>
      </c>
      <c r="BD629" s="34">
        <f t="shared" si="851"/>
        <v>6.4462132464846902E-2</v>
      </c>
      <c r="BE629" s="34">
        <f t="shared" si="851"/>
        <v>2.0565344499046307E-2</v>
      </c>
      <c r="BF629" s="34">
        <f t="shared" si="851"/>
        <v>3.7131740785727112E-2</v>
      </c>
      <c r="BG629" s="34">
        <f t="shared" si="851"/>
        <v>9.4203292789406631E-2</v>
      </c>
      <c r="BH629" s="34">
        <f t="shared" si="851"/>
        <v>1.0296211730433351E-2</v>
      </c>
      <c r="BI629" s="34">
        <f t="shared" si="851"/>
        <v>1.473015243325005E-2</v>
      </c>
      <c r="BJ629" s="34">
        <f t="shared" si="851"/>
        <v>7.9331168786658107E-3</v>
      </c>
      <c r="BK629" s="34">
        <f t="shared" si="851"/>
        <v>0.12716271207813709</v>
      </c>
      <c r="BL629" s="34">
        <f t="shared" si="851"/>
        <v>3.3255620521048627E-2</v>
      </c>
      <c r="BM629" s="34">
        <f t="shared" si="851"/>
        <v>2.0608788169834556E-2</v>
      </c>
      <c r="BN629" s="34">
        <f t="shared" si="851"/>
        <v>8.4018052311860963E-2</v>
      </c>
      <c r="BO629" s="34">
        <f t="shared" si="851"/>
        <v>9.9696277176918504E-3</v>
      </c>
      <c r="BP629" s="34">
        <f t="shared" si="851"/>
        <v>8.7890837881127119E-3</v>
      </c>
      <c r="BQ629" s="34">
        <f t="shared" si="851"/>
        <v>2.4680883543605436E-2</v>
      </c>
      <c r="BR629" s="34">
        <f t="shared" si="851"/>
        <v>2.427225984835905E-3</v>
      </c>
      <c r="BS629" s="34">
        <f t="shared" si="851"/>
        <v>1.2088301746460268E-2</v>
      </c>
      <c r="BT629" s="34">
        <f t="shared" si="851"/>
        <v>1.1353371929756741E-2</v>
      </c>
      <c r="BU629" s="34">
        <f t="shared" si="851"/>
        <v>1</v>
      </c>
    </row>
    <row r="630" spans="1:73">
      <c r="A630" s="2" t="str">
        <f>"YE "&amp;TEXT(A158,"mmm-yy")</f>
        <v>YE Oct-13</v>
      </c>
      <c r="B630" s="9">
        <f t="shared" ref="B630:AJ630" si="852">IF(OR(B147="C",B148="C",B149="C",B150="C",B151="C",B152="C",B153="C",B154="C",B155="C",B156="C",B157="C",B158="C"),"C",SUM(B147:B158))</f>
        <v>1553228</v>
      </c>
      <c r="C630" s="9">
        <f t="shared" si="852"/>
        <v>6657455</v>
      </c>
      <c r="D630" s="9">
        <f t="shared" si="852"/>
        <v>716570</v>
      </c>
      <c r="E630" s="9">
        <f t="shared" si="852"/>
        <v>1123403</v>
      </c>
      <c r="F630" s="9">
        <f t="shared" si="852"/>
        <v>1023754</v>
      </c>
      <c r="G630" s="9">
        <f t="shared" si="852"/>
        <v>1769529</v>
      </c>
      <c r="H630" s="9">
        <f t="shared" si="852"/>
        <v>963299</v>
      </c>
      <c r="I630" s="9">
        <f t="shared" si="852"/>
        <v>202326</v>
      </c>
      <c r="J630" s="9">
        <f t="shared" si="852"/>
        <v>316654</v>
      </c>
      <c r="K630" s="9">
        <f t="shared" si="852"/>
        <v>580797</v>
      </c>
      <c r="L630" s="9">
        <f t="shared" si="852"/>
        <v>961556</v>
      </c>
      <c r="M630" s="9">
        <f t="shared" si="852"/>
        <v>384663</v>
      </c>
      <c r="N630" s="9">
        <f t="shared" si="852"/>
        <v>452549</v>
      </c>
      <c r="O630" s="9">
        <f t="shared" si="852"/>
        <v>166665</v>
      </c>
      <c r="P630" s="9">
        <f t="shared" si="852"/>
        <v>203740</v>
      </c>
      <c r="Q630" s="9">
        <f t="shared" si="852"/>
        <v>215714</v>
      </c>
      <c r="R630" s="9">
        <f t="shared" si="852"/>
        <v>2415196</v>
      </c>
      <c r="S630" s="9">
        <f t="shared" si="852"/>
        <v>2091398</v>
      </c>
      <c r="T630" s="9">
        <f t="shared" si="852"/>
        <v>663186</v>
      </c>
      <c r="U630" s="9">
        <f t="shared" si="852"/>
        <v>1198789</v>
      </c>
      <c r="V630" s="9">
        <f t="shared" si="852"/>
        <v>3065108</v>
      </c>
      <c r="W630" s="9">
        <f t="shared" si="852"/>
        <v>331776</v>
      </c>
      <c r="X630" s="9">
        <f t="shared" si="852"/>
        <v>478510</v>
      </c>
      <c r="Y630" s="9">
        <f t="shared" si="852"/>
        <v>260498</v>
      </c>
      <c r="Z630" s="9">
        <f t="shared" si="852"/>
        <v>4135890</v>
      </c>
      <c r="AA630" s="9">
        <f t="shared" si="852"/>
        <v>1066953</v>
      </c>
      <c r="AB630" s="9">
        <f t="shared" si="852"/>
        <v>662452</v>
      </c>
      <c r="AC630" s="9">
        <f t="shared" si="852"/>
        <v>2730216</v>
      </c>
      <c r="AD630" s="9">
        <f t="shared" si="852"/>
        <v>327799</v>
      </c>
      <c r="AE630" s="9">
        <f t="shared" si="852"/>
        <v>287743</v>
      </c>
      <c r="AF630" s="9">
        <f t="shared" si="852"/>
        <v>804993</v>
      </c>
      <c r="AG630" s="9">
        <f t="shared" si="852"/>
        <v>78307</v>
      </c>
      <c r="AH630" s="9">
        <f t="shared" si="852"/>
        <v>395819</v>
      </c>
      <c r="AI630" s="9">
        <f t="shared" si="852"/>
        <v>365841</v>
      </c>
      <c r="AJ630" s="9">
        <f t="shared" si="852"/>
        <v>32425076</v>
      </c>
      <c r="AL630" s="1" t="str">
        <f t="shared" ref="AL630:AL635" si="853">A630</f>
        <v>YE Oct-13</v>
      </c>
      <c r="AM630" s="34">
        <f t="shared" ref="AM630:BU630" si="854">IF(B630="C","C",B630/$AJ630)</f>
        <v>4.7902061972036704E-2</v>
      </c>
      <c r="AN630" s="34">
        <f t="shared" si="854"/>
        <v>0.20531810010252557</v>
      </c>
      <c r="AO630" s="34">
        <f t="shared" si="854"/>
        <v>2.2099254293189628E-2</v>
      </c>
      <c r="AP630" s="34">
        <f t="shared" si="854"/>
        <v>3.4646117714573745E-2</v>
      </c>
      <c r="AQ630" s="34">
        <f t="shared" si="854"/>
        <v>3.1572909805978558E-2</v>
      </c>
      <c r="AR630" s="34">
        <f t="shared" si="854"/>
        <v>5.4572855897084098E-2</v>
      </c>
      <c r="AS630" s="34">
        <f t="shared" si="854"/>
        <v>2.9708457738079012E-2</v>
      </c>
      <c r="AT630" s="34">
        <f t="shared" si="854"/>
        <v>6.2398003323107095E-3</v>
      </c>
      <c r="AU630" s="34">
        <f t="shared" si="854"/>
        <v>9.7657134250047715E-3</v>
      </c>
      <c r="AV630" s="34">
        <f t="shared" si="854"/>
        <v>1.7911970352821997E-2</v>
      </c>
      <c r="AW630" s="34">
        <f t="shared" si="854"/>
        <v>2.9654703045260404E-2</v>
      </c>
      <c r="AX630" s="34">
        <f t="shared" si="854"/>
        <v>1.1863133335446923E-2</v>
      </c>
      <c r="AY630" s="34">
        <f t="shared" si="854"/>
        <v>1.3956759885466422E-2</v>
      </c>
      <c r="AZ630" s="34">
        <f t="shared" si="854"/>
        <v>5.1400033726983398E-3</v>
      </c>
      <c r="BA630" s="34">
        <f t="shared" si="854"/>
        <v>6.2834085570069292E-3</v>
      </c>
      <c r="BB630" s="34">
        <f t="shared" si="854"/>
        <v>6.6526906521360198E-3</v>
      </c>
      <c r="BC630" s="34">
        <f t="shared" si="854"/>
        <v>7.4485438368748921E-2</v>
      </c>
      <c r="BD630" s="34">
        <f t="shared" si="854"/>
        <v>6.449940163594374E-2</v>
      </c>
      <c r="BE630" s="34">
        <f t="shared" si="854"/>
        <v>2.0452874189099818E-2</v>
      </c>
      <c r="BF630" s="34">
        <f t="shared" si="854"/>
        <v>3.6971046729389313E-2</v>
      </c>
      <c r="BG630" s="34">
        <f t="shared" si="854"/>
        <v>9.4528938035488341E-2</v>
      </c>
      <c r="BH630" s="34">
        <f t="shared" si="854"/>
        <v>1.0232080874690934E-2</v>
      </c>
      <c r="BI630" s="34">
        <f t="shared" si="854"/>
        <v>1.4757405657275869E-2</v>
      </c>
      <c r="BJ630" s="34">
        <f t="shared" si="854"/>
        <v>8.0338439299263327E-3</v>
      </c>
      <c r="BK630" s="34">
        <f t="shared" si="854"/>
        <v>0.12755220681672419</v>
      </c>
      <c r="BL630" s="34">
        <f t="shared" si="854"/>
        <v>3.2905181162875302E-2</v>
      </c>
      <c r="BM630" s="34">
        <f t="shared" si="854"/>
        <v>2.0430237387878442E-2</v>
      </c>
      <c r="BN630" s="34">
        <f t="shared" si="854"/>
        <v>8.4200758696756792E-2</v>
      </c>
      <c r="BO630" s="34">
        <f t="shared" si="854"/>
        <v>1.0109428887691736E-2</v>
      </c>
      <c r="BP630" s="34">
        <f t="shared" si="854"/>
        <v>8.8740886837088678E-3</v>
      </c>
      <c r="BQ630" s="34">
        <f t="shared" si="854"/>
        <v>2.4826248672478055E-2</v>
      </c>
      <c r="BR630" s="34">
        <f t="shared" si="854"/>
        <v>2.4150136147714813E-3</v>
      </c>
      <c r="BS630" s="34">
        <f t="shared" si="854"/>
        <v>1.2207188041748923E-2</v>
      </c>
      <c r="BT630" s="34">
        <f t="shared" si="854"/>
        <v>1.1282656669794699E-2</v>
      </c>
      <c r="BU630" s="34">
        <f t="shared" si="854"/>
        <v>1</v>
      </c>
    </row>
    <row r="631" spans="1:73">
      <c r="A631" s="2" t="str">
        <f>"YE "&amp;TEXT(A159,"mmm-yy")</f>
        <v>YE Nov-13</v>
      </c>
      <c r="B631" s="9">
        <f t="shared" ref="B631:AJ631" si="855">IF(OR(B148="C",B149="C",B150="C",B151="C",B152="C",B153="C",B154="C",B155="C",B156="C",B157="C",B158="C",B159="C"),"C",SUM(B148:B159))</f>
        <v>1552309</v>
      </c>
      <c r="C631" s="9">
        <f t="shared" si="855"/>
        <v>6679030</v>
      </c>
      <c r="D631" s="9">
        <f t="shared" si="855"/>
        <v>721633</v>
      </c>
      <c r="E631" s="9">
        <f t="shared" si="855"/>
        <v>1124603</v>
      </c>
      <c r="F631" s="9">
        <f t="shared" si="855"/>
        <v>1034926</v>
      </c>
      <c r="G631" s="9">
        <f t="shared" si="855"/>
        <v>1784134</v>
      </c>
      <c r="H631" s="9">
        <f t="shared" si="855"/>
        <v>965358</v>
      </c>
      <c r="I631" s="9">
        <f t="shared" si="855"/>
        <v>205094</v>
      </c>
      <c r="J631" s="9">
        <f t="shared" si="855"/>
        <v>317924</v>
      </c>
      <c r="K631" s="9">
        <f t="shared" si="855"/>
        <v>588230</v>
      </c>
      <c r="L631" s="9">
        <f t="shared" si="855"/>
        <v>959120</v>
      </c>
      <c r="M631" s="9">
        <f t="shared" si="855"/>
        <v>391020</v>
      </c>
      <c r="N631" s="9">
        <f t="shared" si="855"/>
        <v>455208</v>
      </c>
      <c r="O631" s="9">
        <f t="shared" si="855"/>
        <v>167780</v>
      </c>
      <c r="P631" s="9">
        <f t="shared" si="855"/>
        <v>206074</v>
      </c>
      <c r="Q631" s="9">
        <f t="shared" si="855"/>
        <v>215073</v>
      </c>
      <c r="R631" s="9">
        <f t="shared" si="855"/>
        <v>2408532</v>
      </c>
      <c r="S631" s="9">
        <f t="shared" si="855"/>
        <v>2083992</v>
      </c>
      <c r="T631" s="9">
        <f t="shared" si="855"/>
        <v>666762</v>
      </c>
      <c r="U631" s="9">
        <f t="shared" si="855"/>
        <v>1207630</v>
      </c>
      <c r="V631" s="9">
        <f t="shared" si="855"/>
        <v>3096774</v>
      </c>
      <c r="W631" s="9">
        <f t="shared" si="855"/>
        <v>332054</v>
      </c>
      <c r="X631" s="9">
        <f t="shared" si="855"/>
        <v>476503</v>
      </c>
      <c r="Y631" s="9">
        <f t="shared" si="855"/>
        <v>265160</v>
      </c>
      <c r="Z631" s="9">
        <f t="shared" si="855"/>
        <v>4170490</v>
      </c>
      <c r="AA631" s="9">
        <f t="shared" si="855"/>
        <v>1074228</v>
      </c>
      <c r="AB631" s="9">
        <f t="shared" si="855"/>
        <v>661794</v>
      </c>
      <c r="AC631" s="9">
        <f t="shared" si="855"/>
        <v>2754503</v>
      </c>
      <c r="AD631" s="9">
        <f t="shared" si="855"/>
        <v>334061</v>
      </c>
      <c r="AE631" s="9">
        <f t="shared" si="855"/>
        <v>289951</v>
      </c>
      <c r="AF631" s="9">
        <f t="shared" si="855"/>
        <v>814665</v>
      </c>
      <c r="AG631" s="9">
        <f t="shared" si="855"/>
        <v>77314</v>
      </c>
      <c r="AH631" s="9">
        <f t="shared" si="855"/>
        <v>405509</v>
      </c>
      <c r="AI631" s="9">
        <f t="shared" si="855"/>
        <v>367304</v>
      </c>
      <c r="AJ631" s="9">
        <f t="shared" si="855"/>
        <v>32600248</v>
      </c>
      <c r="AL631" s="1" t="str">
        <f t="shared" si="853"/>
        <v>YE Nov-13</v>
      </c>
      <c r="AM631" s="34">
        <f t="shared" ref="AM631:BU631" si="856">IF(B631="C","C",B631/$AJ631)</f>
        <v>4.761647825501205E-2</v>
      </c>
      <c r="AN631" s="34">
        <f t="shared" si="856"/>
        <v>0.20487666228796786</v>
      </c>
      <c r="AO631" s="34">
        <f t="shared" si="856"/>
        <v>2.2135813199948663E-2</v>
      </c>
      <c r="AP631" s="34">
        <f t="shared" si="856"/>
        <v>3.449676211052137E-2</v>
      </c>
      <c r="AQ631" s="34">
        <f t="shared" si="856"/>
        <v>3.1745954816049249E-2</v>
      </c>
      <c r="AR631" s="34">
        <f t="shared" si="856"/>
        <v>5.4727620476997599E-2</v>
      </c>
      <c r="AS631" s="34">
        <f t="shared" si="856"/>
        <v>2.9611983319881494E-2</v>
      </c>
      <c r="AT631" s="34">
        <f t="shared" si="856"/>
        <v>6.2911791345881783E-3</v>
      </c>
      <c r="AU631" s="34">
        <f t="shared" si="856"/>
        <v>9.7521957501672998E-3</v>
      </c>
      <c r="AV631" s="34">
        <f t="shared" si="856"/>
        <v>1.804372776550657E-2</v>
      </c>
      <c r="AW631" s="34">
        <f t="shared" si="856"/>
        <v>2.9420635082285262E-2</v>
      </c>
      <c r="AX631" s="34">
        <f t="shared" si="856"/>
        <v>1.1994387281961781E-2</v>
      </c>
      <c r="AY631" s="34">
        <f t="shared" si="856"/>
        <v>1.3963329358721443E-2</v>
      </c>
      <c r="AZ631" s="34">
        <f t="shared" si="856"/>
        <v>5.1465866149239111E-3</v>
      </c>
      <c r="BA631" s="34">
        <f t="shared" si="856"/>
        <v>6.3212402555956016E-3</v>
      </c>
      <c r="BB631" s="34">
        <f t="shared" si="856"/>
        <v>6.597281100438254E-3</v>
      </c>
      <c r="BC631" s="34">
        <f t="shared" si="856"/>
        <v>7.3880787655357716E-2</v>
      </c>
      <c r="BD631" s="34">
        <f t="shared" si="856"/>
        <v>6.3925648663777035E-2</v>
      </c>
      <c r="BE631" s="34">
        <f t="shared" si="856"/>
        <v>2.0452666495052431E-2</v>
      </c>
      <c r="BF631" s="34">
        <f t="shared" si="856"/>
        <v>3.7043583226728828E-2</v>
      </c>
      <c r="BG631" s="34">
        <f t="shared" si="856"/>
        <v>9.4992344843511614E-2</v>
      </c>
      <c r="BH631" s="34">
        <f t="shared" si="856"/>
        <v>1.0185628035713103E-2</v>
      </c>
      <c r="BI631" s="34">
        <f t="shared" si="856"/>
        <v>1.4616545248367436E-2</v>
      </c>
      <c r="BJ631" s="34">
        <f t="shared" si="856"/>
        <v>8.1336804554370257E-3</v>
      </c>
      <c r="BK631" s="34">
        <f t="shared" si="856"/>
        <v>0.12792816790841591</v>
      </c>
      <c r="BL631" s="34">
        <f t="shared" si="856"/>
        <v>3.2951528466900006E-2</v>
      </c>
      <c r="BM631" s="34">
        <f t="shared" si="856"/>
        <v>2.030027501631276E-2</v>
      </c>
      <c r="BN631" s="34">
        <f t="shared" si="856"/>
        <v>8.4493314283989499E-2</v>
      </c>
      <c r="BO631" s="34">
        <f t="shared" si="856"/>
        <v>1.0247191984551774E-2</v>
      </c>
      <c r="BP631" s="34">
        <f t="shared" si="856"/>
        <v>8.8941347930850088E-3</v>
      </c>
      <c r="BQ631" s="34">
        <f t="shared" si="856"/>
        <v>2.4989533821951293E-2</v>
      </c>
      <c r="BR631" s="34">
        <f t="shared" si="856"/>
        <v>2.3715770505794926E-3</v>
      </c>
      <c r="BS631" s="34">
        <f t="shared" si="856"/>
        <v>1.2438831753672549E-2</v>
      </c>
      <c r="BT631" s="34">
        <f t="shared" si="856"/>
        <v>1.1266908153582144E-2</v>
      </c>
      <c r="BU631" s="34">
        <f t="shared" si="856"/>
        <v>1</v>
      </c>
    </row>
    <row r="632" spans="1:73">
      <c r="A632" s="2" t="str">
        <f>"YE "&amp;TEXT(A160,"mmm-yy")</f>
        <v>YE Dec-13</v>
      </c>
      <c r="B632" s="9">
        <f t="shared" ref="B632:AJ632" si="857">IF(OR(B149="C",B150="C",B151="C",B152="C",B153="C",B154="C",B155="C",B156="C",B157="C",B158="C",B159="C",B160="C"),"C",SUM(B149:B160))</f>
        <v>1564210</v>
      </c>
      <c r="C632" s="9">
        <f t="shared" si="857"/>
        <v>6681862</v>
      </c>
      <c r="D632" s="9">
        <f t="shared" si="857"/>
        <v>729854</v>
      </c>
      <c r="E632" s="9">
        <f t="shared" si="857"/>
        <v>1132173</v>
      </c>
      <c r="F632" s="9">
        <f t="shared" si="857"/>
        <v>1049784</v>
      </c>
      <c r="G632" s="9">
        <f t="shared" si="857"/>
        <v>1791248</v>
      </c>
      <c r="H632" s="9">
        <f t="shared" si="857"/>
        <v>968290</v>
      </c>
      <c r="I632" s="9">
        <f t="shared" si="857"/>
        <v>208445</v>
      </c>
      <c r="J632" s="9">
        <f t="shared" si="857"/>
        <v>325037</v>
      </c>
      <c r="K632" s="9">
        <f t="shared" si="857"/>
        <v>589665</v>
      </c>
      <c r="L632" s="9">
        <f t="shared" si="857"/>
        <v>957494</v>
      </c>
      <c r="M632" s="9">
        <f t="shared" si="857"/>
        <v>399123</v>
      </c>
      <c r="N632" s="9">
        <f t="shared" si="857"/>
        <v>460856</v>
      </c>
      <c r="O632" s="9">
        <f t="shared" si="857"/>
        <v>168692</v>
      </c>
      <c r="P632" s="9">
        <f t="shared" si="857"/>
        <v>206069</v>
      </c>
      <c r="Q632" s="9">
        <f t="shared" si="857"/>
        <v>214867</v>
      </c>
      <c r="R632" s="9">
        <f t="shared" si="857"/>
        <v>2401811</v>
      </c>
      <c r="S632" s="9">
        <f t="shared" si="857"/>
        <v>2083142</v>
      </c>
      <c r="T632" s="9">
        <f t="shared" si="857"/>
        <v>671337</v>
      </c>
      <c r="U632" s="9">
        <f t="shared" si="857"/>
        <v>1206340</v>
      </c>
      <c r="V632" s="9">
        <f t="shared" si="857"/>
        <v>3113494</v>
      </c>
      <c r="W632" s="9">
        <f t="shared" si="857"/>
        <v>325892</v>
      </c>
      <c r="X632" s="9">
        <f t="shared" si="857"/>
        <v>475393</v>
      </c>
      <c r="Y632" s="9">
        <f t="shared" si="857"/>
        <v>262573</v>
      </c>
      <c r="Z632" s="9">
        <f t="shared" si="857"/>
        <v>4177351</v>
      </c>
      <c r="AA632" s="9">
        <f t="shared" si="857"/>
        <v>1080487</v>
      </c>
      <c r="AB632" s="9">
        <f t="shared" si="857"/>
        <v>645989</v>
      </c>
      <c r="AC632" s="9">
        <f t="shared" si="857"/>
        <v>2756150</v>
      </c>
      <c r="AD632" s="9">
        <f t="shared" si="857"/>
        <v>340788</v>
      </c>
      <c r="AE632" s="9">
        <f t="shared" si="857"/>
        <v>292913</v>
      </c>
      <c r="AF632" s="9">
        <f t="shared" si="857"/>
        <v>826341</v>
      </c>
      <c r="AG632" s="9">
        <f t="shared" si="857"/>
        <v>74607</v>
      </c>
      <c r="AH632" s="9">
        <f t="shared" si="857"/>
        <v>420287</v>
      </c>
      <c r="AI632" s="9">
        <f t="shared" si="857"/>
        <v>367588</v>
      </c>
      <c r="AJ632" s="9">
        <f t="shared" si="857"/>
        <v>32709648</v>
      </c>
      <c r="AL632" s="1" t="str">
        <f t="shared" si="853"/>
        <v>YE Dec-13</v>
      </c>
      <c r="AM632" s="34">
        <f t="shared" ref="AM632:BU632" si="858">IF(B632="C","C",B632/$AJ632)</f>
        <v>4.7821058789749127E-2</v>
      </c>
      <c r="AN632" s="34">
        <f t="shared" si="858"/>
        <v>0.20427801607647994</v>
      </c>
      <c r="AO632" s="34">
        <f t="shared" si="858"/>
        <v>2.2313110798379731E-2</v>
      </c>
      <c r="AP632" s="34">
        <f t="shared" si="858"/>
        <v>3.4612815154721324E-2</v>
      </c>
      <c r="AQ632" s="34">
        <f t="shared" si="858"/>
        <v>3.2094017031305259E-2</v>
      </c>
      <c r="AR632" s="34">
        <f t="shared" si="858"/>
        <v>5.4762068977324364E-2</v>
      </c>
      <c r="AS632" s="34">
        <f t="shared" si="858"/>
        <v>2.9602580865437624E-2</v>
      </c>
      <c r="AT632" s="34">
        <f t="shared" si="858"/>
        <v>6.3725846270189148E-3</v>
      </c>
      <c r="AU632" s="34">
        <f t="shared" si="858"/>
        <v>9.9370375370594014E-3</v>
      </c>
      <c r="AV632" s="34">
        <f t="shared" si="858"/>
        <v>1.8027249941668586E-2</v>
      </c>
      <c r="AW632" s="34">
        <f t="shared" si="858"/>
        <v>2.9272525341758494E-2</v>
      </c>
      <c r="AX632" s="34">
        <f t="shared" si="858"/>
        <v>1.2201996181677039E-2</v>
      </c>
      <c r="AY632" s="34">
        <f t="shared" si="858"/>
        <v>1.4089298668087166E-2</v>
      </c>
      <c r="AZ632" s="34">
        <f t="shared" si="858"/>
        <v>5.1572551315746352E-3</v>
      </c>
      <c r="BA632" s="34">
        <f t="shared" si="858"/>
        <v>6.2999455084322524E-3</v>
      </c>
      <c r="BB632" s="34">
        <f t="shared" si="858"/>
        <v>6.568918136936234E-3</v>
      </c>
      <c r="BC632" s="34">
        <f t="shared" si="858"/>
        <v>7.3428212984743835E-2</v>
      </c>
      <c r="BD632" s="34">
        <f t="shared" si="858"/>
        <v>6.3685858068542961E-2</v>
      </c>
      <c r="BE632" s="34">
        <f t="shared" si="858"/>
        <v>2.0524127927026303E-2</v>
      </c>
      <c r="BF632" s="34">
        <f t="shared" si="858"/>
        <v>3.6880250132927138E-2</v>
      </c>
      <c r="BG632" s="34">
        <f t="shared" si="858"/>
        <v>9.5185799614841471E-2</v>
      </c>
      <c r="BH632" s="34">
        <f t="shared" si="858"/>
        <v>9.963176613823543E-3</v>
      </c>
      <c r="BI632" s="34">
        <f t="shared" si="858"/>
        <v>1.453372411711676E-2</v>
      </c>
      <c r="BJ632" s="34">
        <f t="shared" si="858"/>
        <v>8.0273869043164265E-3</v>
      </c>
      <c r="BK632" s="34">
        <f t="shared" si="858"/>
        <v>0.12771005667807858</v>
      </c>
      <c r="BL632" s="34">
        <f t="shared" si="858"/>
        <v>3.303266974930455E-2</v>
      </c>
      <c r="BM632" s="34">
        <f t="shared" si="858"/>
        <v>1.9749188374023469E-2</v>
      </c>
      <c r="BN632" s="34">
        <f t="shared" si="858"/>
        <v>8.4261071840332852E-2</v>
      </c>
      <c r="BO632" s="34">
        <f t="shared" si="858"/>
        <v>1.0418577417892115E-2</v>
      </c>
      <c r="BP632" s="34">
        <f t="shared" si="858"/>
        <v>8.9549419791983085E-3</v>
      </c>
      <c r="BQ632" s="34">
        <f t="shared" si="858"/>
        <v>2.5262913254217839E-2</v>
      </c>
      <c r="BR632" s="34">
        <f t="shared" si="858"/>
        <v>2.2808866668329784E-3</v>
      </c>
      <c r="BS632" s="34">
        <f t="shared" si="858"/>
        <v>1.2849022404643425E-2</v>
      </c>
      <c r="BT632" s="34">
        <f t="shared" si="858"/>
        <v>1.1237907543364576E-2</v>
      </c>
      <c r="BU632" s="34">
        <f t="shared" si="858"/>
        <v>1</v>
      </c>
    </row>
    <row r="633" spans="1:73">
      <c r="A633" s="2" t="str">
        <f>"YE "&amp;TEXT(A161,"mmm-yy")</f>
        <v>YE Jan-14</v>
      </c>
      <c r="B633" s="9">
        <f t="shared" ref="B633:AJ633" si="859">IF(OR(B150="C",B151="C",B152="C",B153="C",B154="C",B155="C",B156="C",B157="C",B158="C",B159="C",B160="C",B161="C"),"C",SUM(B150:B161))</f>
        <v>1594251</v>
      </c>
      <c r="C633" s="9">
        <f t="shared" si="859"/>
        <v>6717954</v>
      </c>
      <c r="D633" s="9">
        <f t="shared" si="859"/>
        <v>730603</v>
      </c>
      <c r="E633" s="9">
        <f t="shared" si="859"/>
        <v>1134667</v>
      </c>
      <c r="F633" s="9">
        <f t="shared" si="859"/>
        <v>1079953</v>
      </c>
      <c r="G633" s="9">
        <f t="shared" si="859"/>
        <v>1807343</v>
      </c>
      <c r="H633" s="9">
        <f t="shared" si="859"/>
        <v>969017</v>
      </c>
      <c r="I633" s="9">
        <f t="shared" si="859"/>
        <v>217783</v>
      </c>
      <c r="J633" s="9">
        <f t="shared" si="859"/>
        <v>327974</v>
      </c>
      <c r="K633" s="9">
        <f t="shared" si="859"/>
        <v>592133</v>
      </c>
      <c r="L633" s="9">
        <f t="shared" si="859"/>
        <v>956351</v>
      </c>
      <c r="M633" s="9">
        <f t="shared" si="859"/>
        <v>409274</v>
      </c>
      <c r="N633" s="9">
        <f t="shared" si="859"/>
        <v>466063</v>
      </c>
      <c r="O633" s="9">
        <f t="shared" si="859"/>
        <v>176306</v>
      </c>
      <c r="P633" s="9">
        <f t="shared" si="859"/>
        <v>203242</v>
      </c>
      <c r="Q633" s="9">
        <f t="shared" si="859"/>
        <v>217179</v>
      </c>
      <c r="R633" s="9">
        <f t="shared" si="859"/>
        <v>2392123</v>
      </c>
      <c r="S633" s="9">
        <f t="shared" si="859"/>
        <v>2075707</v>
      </c>
      <c r="T633" s="9">
        <f t="shared" si="859"/>
        <v>681862</v>
      </c>
      <c r="U633" s="9">
        <f t="shared" si="859"/>
        <v>1213288</v>
      </c>
      <c r="V633" s="9">
        <f t="shared" si="859"/>
        <v>3129136</v>
      </c>
      <c r="W633" s="9">
        <f t="shared" si="859"/>
        <v>325607</v>
      </c>
      <c r="X633" s="9">
        <f t="shared" si="859"/>
        <v>478444</v>
      </c>
      <c r="Y633" s="9">
        <f t="shared" si="859"/>
        <v>269329</v>
      </c>
      <c r="Z633" s="9">
        <f t="shared" si="859"/>
        <v>4202515</v>
      </c>
      <c r="AA633" s="9">
        <f t="shared" si="859"/>
        <v>1105203</v>
      </c>
      <c r="AB633" s="9">
        <f t="shared" si="859"/>
        <v>625252</v>
      </c>
      <c r="AC633" s="9">
        <f t="shared" si="859"/>
        <v>2790775</v>
      </c>
      <c r="AD633" s="9">
        <f t="shared" si="859"/>
        <v>351530</v>
      </c>
      <c r="AE633" s="9">
        <f t="shared" si="859"/>
        <v>293327</v>
      </c>
      <c r="AF633" s="9">
        <f t="shared" si="859"/>
        <v>834656</v>
      </c>
      <c r="AG633" s="9">
        <f t="shared" si="859"/>
        <v>75349</v>
      </c>
      <c r="AH633" s="9">
        <f t="shared" si="859"/>
        <v>430597</v>
      </c>
      <c r="AI633" s="9">
        <f t="shared" si="859"/>
        <v>367460</v>
      </c>
      <c r="AJ633" s="9">
        <f t="shared" si="859"/>
        <v>32964018</v>
      </c>
      <c r="AL633" s="1" t="str">
        <f t="shared" si="853"/>
        <v>YE Jan-14</v>
      </c>
      <c r="AM633" s="34">
        <f t="shared" ref="AM633:BU633" si="860">IF(B633="C","C",B633/$AJ633)</f>
        <v>4.836337002364214E-2</v>
      </c>
      <c r="AN633" s="34">
        <f t="shared" si="860"/>
        <v>0.20379657601206261</v>
      </c>
      <c r="AO633" s="34">
        <f t="shared" si="860"/>
        <v>2.2163651287898215E-2</v>
      </c>
      <c r="AP633" s="34">
        <f t="shared" si="860"/>
        <v>3.4421380306247862E-2</v>
      </c>
      <c r="AQ633" s="34">
        <f t="shared" si="860"/>
        <v>3.2761570510002752E-2</v>
      </c>
      <c r="AR633" s="34">
        <f t="shared" si="860"/>
        <v>5.4827751883887457E-2</v>
      </c>
      <c r="AS633" s="34">
        <f t="shared" si="860"/>
        <v>2.9396204067113421E-2</v>
      </c>
      <c r="AT633" s="34">
        <f t="shared" si="860"/>
        <v>6.6066885414272011E-3</v>
      </c>
      <c r="AU633" s="34">
        <f t="shared" si="860"/>
        <v>9.9494545840861995E-3</v>
      </c>
      <c r="AV633" s="34">
        <f t="shared" si="860"/>
        <v>1.7963010455824893E-2</v>
      </c>
      <c r="AW633" s="34">
        <f t="shared" si="860"/>
        <v>2.9011966927090016E-2</v>
      </c>
      <c r="AX633" s="34">
        <f t="shared" si="860"/>
        <v>1.2415780139423538E-2</v>
      </c>
      <c r="AY633" s="34">
        <f t="shared" si="860"/>
        <v>1.4138537359128974E-2</v>
      </c>
      <c r="AZ633" s="34">
        <f t="shared" si="860"/>
        <v>5.3484378026974746E-3</v>
      </c>
      <c r="BA633" s="34">
        <f t="shared" si="860"/>
        <v>6.1655711994818112E-3</v>
      </c>
      <c r="BB633" s="34">
        <f t="shared" si="860"/>
        <v>6.5883655323813982E-3</v>
      </c>
      <c r="BC633" s="34">
        <f t="shared" si="860"/>
        <v>7.2567700939855082E-2</v>
      </c>
      <c r="BD633" s="34">
        <f t="shared" si="860"/>
        <v>6.2968871088469852E-2</v>
      </c>
      <c r="BE633" s="34">
        <f t="shared" si="860"/>
        <v>2.0685039062895792E-2</v>
      </c>
      <c r="BF633" s="34">
        <f t="shared" si="860"/>
        <v>3.6806435429079062E-2</v>
      </c>
      <c r="BG633" s="34">
        <f t="shared" si="860"/>
        <v>9.4925806678057265E-2</v>
      </c>
      <c r="BH633" s="34">
        <f t="shared" si="860"/>
        <v>9.877649017179883E-3</v>
      </c>
      <c r="BI633" s="34">
        <f t="shared" si="860"/>
        <v>1.4514128708460236E-2</v>
      </c>
      <c r="BJ633" s="34">
        <f t="shared" si="860"/>
        <v>8.1703935485049183E-3</v>
      </c>
      <c r="BK633" s="34">
        <f t="shared" si="860"/>
        <v>0.12748794761609461</v>
      </c>
      <c r="BL633" s="34">
        <f t="shared" si="860"/>
        <v>3.3527557229218838E-2</v>
      </c>
      <c r="BM633" s="34">
        <f t="shared" si="860"/>
        <v>1.8967712006467172E-2</v>
      </c>
      <c r="BN633" s="34">
        <f t="shared" si="860"/>
        <v>8.4661250943377106E-2</v>
      </c>
      <c r="BO633" s="34">
        <f t="shared" si="860"/>
        <v>1.0664051936872502E-2</v>
      </c>
      <c r="BP633" s="34">
        <f t="shared" si="860"/>
        <v>8.8983994608909638E-3</v>
      </c>
      <c r="BQ633" s="34">
        <f t="shared" si="860"/>
        <v>2.53202143015454E-2</v>
      </c>
      <c r="BR633" s="34">
        <f t="shared" si="860"/>
        <v>2.2857953784638754E-3</v>
      </c>
      <c r="BS633" s="34">
        <f t="shared" si="860"/>
        <v>1.3062636963734215E-2</v>
      </c>
      <c r="BT633" s="34">
        <f t="shared" si="860"/>
        <v>1.11473061324017E-2</v>
      </c>
      <c r="BU633" s="34">
        <f t="shared" si="860"/>
        <v>1</v>
      </c>
    </row>
    <row r="634" spans="1:73">
      <c r="A634" s="2" t="str">
        <f>"YE "&amp;TEXT(A162,"mmm-yy")</f>
        <v>YE Feb-14</v>
      </c>
      <c r="B634" s="9">
        <f t="shared" ref="B634:AJ634" si="861">IF(OR(B151="C",B152="C",B153="C",B154="C",B155="C",B156="C",B157="C",B158="C",B159="C",B160="C",B161="C",B162="C"),"C",SUM(B151:B162))</f>
        <v>1603678</v>
      </c>
      <c r="C634" s="9">
        <f t="shared" si="861"/>
        <v>6768952</v>
      </c>
      <c r="D634" s="9">
        <f t="shared" si="861"/>
        <v>738096</v>
      </c>
      <c r="E634" s="9">
        <f t="shared" si="861"/>
        <v>1145250</v>
      </c>
      <c r="F634" s="9">
        <f t="shared" si="861"/>
        <v>1084197</v>
      </c>
      <c r="G634" s="9">
        <f t="shared" si="861"/>
        <v>1805187</v>
      </c>
      <c r="H634" s="9">
        <f t="shared" si="861"/>
        <v>972997</v>
      </c>
      <c r="I634" s="9">
        <f t="shared" si="861"/>
        <v>217918</v>
      </c>
      <c r="J634" s="9">
        <f t="shared" si="861"/>
        <v>328345</v>
      </c>
      <c r="K634" s="9">
        <f t="shared" si="861"/>
        <v>592398</v>
      </c>
      <c r="L634" s="9">
        <f t="shared" si="861"/>
        <v>954288</v>
      </c>
      <c r="M634" s="9">
        <f t="shared" si="861"/>
        <v>416862</v>
      </c>
      <c r="N634" s="9">
        <f t="shared" si="861"/>
        <v>472588</v>
      </c>
      <c r="O634" s="9">
        <f t="shared" si="861"/>
        <v>174075</v>
      </c>
      <c r="P634" s="9">
        <f t="shared" si="861"/>
        <v>205847</v>
      </c>
      <c r="Q634" s="9">
        <f t="shared" si="861"/>
        <v>218666</v>
      </c>
      <c r="R634" s="9">
        <f t="shared" si="861"/>
        <v>2395179</v>
      </c>
      <c r="S634" s="9">
        <f t="shared" si="861"/>
        <v>2080270</v>
      </c>
      <c r="T634" s="9">
        <f t="shared" si="861"/>
        <v>694700</v>
      </c>
      <c r="U634" s="9">
        <f t="shared" si="861"/>
        <v>1225321</v>
      </c>
      <c r="V634" s="9">
        <f t="shared" si="861"/>
        <v>3168472</v>
      </c>
      <c r="W634" s="9">
        <f t="shared" si="861"/>
        <v>324859</v>
      </c>
      <c r="X634" s="9">
        <f t="shared" si="861"/>
        <v>484162</v>
      </c>
      <c r="Y634" s="9">
        <f t="shared" si="861"/>
        <v>274996</v>
      </c>
      <c r="Z634" s="9">
        <f t="shared" si="861"/>
        <v>4252489</v>
      </c>
      <c r="AA634" s="9">
        <f t="shared" si="861"/>
        <v>1116122</v>
      </c>
      <c r="AB634" s="9">
        <f t="shared" si="861"/>
        <v>632409</v>
      </c>
      <c r="AC634" s="9">
        <f t="shared" si="861"/>
        <v>2824093</v>
      </c>
      <c r="AD634" s="9">
        <f t="shared" si="861"/>
        <v>363949</v>
      </c>
      <c r="AE634" s="9">
        <f t="shared" si="861"/>
        <v>300234</v>
      </c>
      <c r="AF634" s="9">
        <f t="shared" si="861"/>
        <v>843806</v>
      </c>
      <c r="AG634" s="9">
        <f t="shared" si="861"/>
        <v>76573</v>
      </c>
      <c r="AH634" s="9">
        <f t="shared" si="861"/>
        <v>433854</v>
      </c>
      <c r="AI634" s="9">
        <f t="shared" si="861"/>
        <v>363255</v>
      </c>
      <c r="AJ634" s="9">
        <f t="shared" si="861"/>
        <v>33221314</v>
      </c>
      <c r="AL634" s="1" t="str">
        <f t="shared" si="853"/>
        <v>YE Feb-14</v>
      </c>
      <c r="AM634" s="34">
        <f t="shared" ref="AM634:BU634" si="862">IF(B634="C","C",B634/$AJ634)</f>
        <v>4.8272563812496998E-2</v>
      </c>
      <c r="AN634" s="34">
        <f t="shared" si="862"/>
        <v>0.20375328922871624</v>
      </c>
      <c r="AO634" s="34">
        <f t="shared" si="862"/>
        <v>2.2217543833455835E-2</v>
      </c>
      <c r="AP634" s="34">
        <f t="shared" si="862"/>
        <v>3.4473350452062193E-2</v>
      </c>
      <c r="AQ634" s="34">
        <f t="shared" si="862"/>
        <v>3.2635584492533919E-2</v>
      </c>
      <c r="AR634" s="34">
        <f t="shared" si="862"/>
        <v>5.4338217928405839E-2</v>
      </c>
      <c r="AS634" s="34">
        <f t="shared" si="862"/>
        <v>2.9288335795507669E-2</v>
      </c>
      <c r="AT634" s="34">
        <f t="shared" si="862"/>
        <v>6.5595840068216451E-3</v>
      </c>
      <c r="AU634" s="34">
        <f t="shared" si="862"/>
        <v>9.8835645092183889E-3</v>
      </c>
      <c r="AV634" s="34">
        <f t="shared" si="862"/>
        <v>1.7831865410260411E-2</v>
      </c>
      <c r="AW634" s="34">
        <f t="shared" si="862"/>
        <v>2.8725173242695939E-2</v>
      </c>
      <c r="AX634" s="34">
        <f t="shared" si="862"/>
        <v>1.2548028654134511E-2</v>
      </c>
      <c r="AY634" s="34">
        <f t="shared" si="862"/>
        <v>1.4225445748473405E-2</v>
      </c>
      <c r="AZ634" s="34">
        <f t="shared" si="862"/>
        <v>5.2398589652414111E-3</v>
      </c>
      <c r="BA634" s="34">
        <f t="shared" si="862"/>
        <v>6.1962329364816816E-3</v>
      </c>
      <c r="BB634" s="34">
        <f t="shared" si="862"/>
        <v>6.5820996725174689E-3</v>
      </c>
      <c r="BC634" s="34">
        <f t="shared" si="862"/>
        <v>7.2097659954088511E-2</v>
      </c>
      <c r="BD634" s="34">
        <f t="shared" si="862"/>
        <v>6.2618534594989228E-2</v>
      </c>
      <c r="BE634" s="34">
        <f t="shared" si="862"/>
        <v>2.091127400920987E-2</v>
      </c>
      <c r="BF634" s="34">
        <f t="shared" si="862"/>
        <v>3.6883580222022525E-2</v>
      </c>
      <c r="BG634" s="34">
        <f t="shared" si="862"/>
        <v>9.5374674222699324E-2</v>
      </c>
      <c r="BH634" s="34">
        <f t="shared" si="862"/>
        <v>9.7786318747054984E-3</v>
      </c>
      <c r="BI634" s="34">
        <f t="shared" si="862"/>
        <v>1.457383654361173E-2</v>
      </c>
      <c r="BJ634" s="34">
        <f t="shared" si="862"/>
        <v>8.2776978658941659E-3</v>
      </c>
      <c r="BK634" s="34">
        <f t="shared" si="862"/>
        <v>0.12800484050691072</v>
      </c>
      <c r="BL634" s="34">
        <f t="shared" si="862"/>
        <v>3.3596563940848333E-2</v>
      </c>
      <c r="BM634" s="34">
        <f t="shared" si="862"/>
        <v>1.9036242816885568E-2</v>
      </c>
      <c r="BN634" s="34">
        <f t="shared" si="862"/>
        <v>8.5008467756573391E-2</v>
      </c>
      <c r="BO634" s="34">
        <f t="shared" si="862"/>
        <v>1.0955286115413737E-2</v>
      </c>
      <c r="BP634" s="34">
        <f t="shared" si="862"/>
        <v>9.0373908750267969E-3</v>
      </c>
      <c r="BQ634" s="34">
        <f t="shared" si="862"/>
        <v>2.5399537176645091E-2</v>
      </c>
      <c r="BR634" s="34">
        <f t="shared" si="862"/>
        <v>2.3049359215592735E-3</v>
      </c>
      <c r="BS634" s="34">
        <f t="shared" si="862"/>
        <v>1.3059507519780826E-2</v>
      </c>
      <c r="BT634" s="34">
        <f t="shared" si="862"/>
        <v>1.093439591221467E-2</v>
      </c>
      <c r="BU634" s="34">
        <f t="shared" si="862"/>
        <v>1</v>
      </c>
    </row>
    <row r="635" spans="1:73">
      <c r="A635" s="2" t="str">
        <f>"YE "&amp;TEXT(A163,"mmm-yy")</f>
        <v>YE Mar-14</v>
      </c>
      <c r="B635" s="9">
        <f t="shared" ref="B635:AJ635" si="863">IF(OR(B152="C",B153="C",B154="C",B155="C",B156="C",B157="C",B158="C",B159="C",B160="C",B161="C",B162="C",B163="C"),"C",SUM(B152:B163))</f>
        <v>1581822</v>
      </c>
      <c r="C635" s="9">
        <f t="shared" si="863"/>
        <v>6756499</v>
      </c>
      <c r="D635" s="9">
        <f t="shared" si="863"/>
        <v>729035</v>
      </c>
      <c r="E635" s="9">
        <f t="shared" si="863"/>
        <v>1144615</v>
      </c>
      <c r="F635" s="9">
        <f t="shared" si="863"/>
        <v>1069526</v>
      </c>
      <c r="G635" s="9">
        <f t="shared" si="863"/>
        <v>1792225</v>
      </c>
      <c r="H635" s="9">
        <f t="shared" si="863"/>
        <v>954518</v>
      </c>
      <c r="I635" s="9">
        <f t="shared" si="863"/>
        <v>216699</v>
      </c>
      <c r="J635" s="9">
        <f t="shared" si="863"/>
        <v>326153</v>
      </c>
      <c r="K635" s="9">
        <f t="shared" si="863"/>
        <v>585851</v>
      </c>
      <c r="L635" s="9">
        <f t="shared" si="863"/>
        <v>943298</v>
      </c>
      <c r="M635" s="9">
        <f t="shared" si="863"/>
        <v>419170</v>
      </c>
      <c r="N635" s="9">
        <f t="shared" si="863"/>
        <v>473288</v>
      </c>
      <c r="O635" s="9">
        <f t="shared" si="863"/>
        <v>166575</v>
      </c>
      <c r="P635" s="9">
        <f t="shared" si="863"/>
        <v>203386</v>
      </c>
      <c r="Q635" s="9">
        <f t="shared" si="863"/>
        <v>213540</v>
      </c>
      <c r="R635" s="9">
        <f t="shared" si="863"/>
        <v>2390143</v>
      </c>
      <c r="S635" s="9">
        <f t="shared" si="863"/>
        <v>2074160</v>
      </c>
      <c r="T635" s="9">
        <f t="shared" si="863"/>
        <v>695333</v>
      </c>
      <c r="U635" s="9">
        <f t="shared" si="863"/>
        <v>1224429</v>
      </c>
      <c r="V635" s="9">
        <f t="shared" si="863"/>
        <v>3188837</v>
      </c>
      <c r="W635" s="9">
        <f t="shared" si="863"/>
        <v>322683</v>
      </c>
      <c r="X635" s="9">
        <f t="shared" si="863"/>
        <v>487972</v>
      </c>
      <c r="Y635" s="9">
        <f t="shared" si="863"/>
        <v>271997</v>
      </c>
      <c r="Z635" s="9">
        <f t="shared" si="863"/>
        <v>4271489</v>
      </c>
      <c r="AA635" s="9">
        <f t="shared" si="863"/>
        <v>1119305</v>
      </c>
      <c r="AB635" s="9">
        <f t="shared" si="863"/>
        <v>627158</v>
      </c>
      <c r="AC635" s="9">
        <f t="shared" si="863"/>
        <v>2837398</v>
      </c>
      <c r="AD635" s="9">
        <f t="shared" si="863"/>
        <v>370422</v>
      </c>
      <c r="AE635" s="9">
        <f t="shared" si="863"/>
        <v>293217</v>
      </c>
      <c r="AF635" s="9">
        <f t="shared" si="863"/>
        <v>839470</v>
      </c>
      <c r="AG635" s="9">
        <f t="shared" si="863"/>
        <v>76277</v>
      </c>
      <c r="AH635" s="9">
        <f t="shared" si="863"/>
        <v>440986</v>
      </c>
      <c r="AI635" s="9">
        <f t="shared" si="863"/>
        <v>364995</v>
      </c>
      <c r="AJ635" s="9">
        <f t="shared" si="863"/>
        <v>33126810</v>
      </c>
      <c r="AL635" s="1" t="str">
        <f t="shared" si="853"/>
        <v>YE Mar-14</v>
      </c>
      <c r="AM635" s="34">
        <f t="shared" ref="AM635:BU635" si="864">IF(B635="C","C",B635/$AJ635)</f>
        <v>4.7750507821308484E-2</v>
      </c>
      <c r="AN635" s="34">
        <f t="shared" si="864"/>
        <v>0.2039586365243137</v>
      </c>
      <c r="AO635" s="34">
        <f t="shared" si="864"/>
        <v>2.200740125596156E-2</v>
      </c>
      <c r="AP635" s="34">
        <f t="shared" si="864"/>
        <v>3.4552527092104553E-2</v>
      </c>
      <c r="AQ635" s="34">
        <f t="shared" si="864"/>
        <v>3.2285813212923307E-2</v>
      </c>
      <c r="AR635" s="34">
        <f t="shared" si="864"/>
        <v>5.4101949448196192E-2</v>
      </c>
      <c r="AS635" s="34">
        <f t="shared" si="864"/>
        <v>2.881406329193786E-2</v>
      </c>
      <c r="AT635" s="34">
        <f t="shared" si="864"/>
        <v>6.5414991663851722E-3</v>
      </c>
      <c r="AU635" s="34">
        <f t="shared" si="864"/>
        <v>9.8455903239702217E-3</v>
      </c>
      <c r="AV635" s="34">
        <f t="shared" si="864"/>
        <v>1.7685101583883266E-2</v>
      </c>
      <c r="AW635" s="34">
        <f t="shared" si="864"/>
        <v>2.8475364817801652E-2</v>
      </c>
      <c r="AX635" s="34">
        <f t="shared" si="864"/>
        <v>1.2653497273054665E-2</v>
      </c>
      <c r="AY635" s="34">
        <f t="shared" si="864"/>
        <v>1.4287158950710919E-2</v>
      </c>
      <c r="AZ635" s="34">
        <f t="shared" si="864"/>
        <v>5.0284044856718771E-3</v>
      </c>
      <c r="BA635" s="34">
        <f t="shared" si="864"/>
        <v>6.1396192389185679E-3</v>
      </c>
      <c r="BB635" s="34">
        <f t="shared" si="864"/>
        <v>6.4461383393088559E-3</v>
      </c>
      <c r="BC635" s="34">
        <f t="shared" si="864"/>
        <v>7.2151317920439662E-2</v>
      </c>
      <c r="BD635" s="34">
        <f t="shared" si="864"/>
        <v>6.2612729689336219E-2</v>
      </c>
      <c r="BE635" s="34">
        <f t="shared" si="864"/>
        <v>2.0990037978302168E-2</v>
      </c>
      <c r="BF635" s="34">
        <f t="shared" si="864"/>
        <v>3.6961874686998235E-2</v>
      </c>
      <c r="BG635" s="34">
        <f t="shared" si="864"/>
        <v>9.6261517483874848E-2</v>
      </c>
      <c r="BH635" s="34">
        <f t="shared" si="864"/>
        <v>9.7408413306321971E-3</v>
      </c>
      <c r="BI635" s="34">
        <f t="shared" si="864"/>
        <v>1.4730425296006468E-2</v>
      </c>
      <c r="BJ635" s="34">
        <f t="shared" si="864"/>
        <v>8.210781539182312E-3</v>
      </c>
      <c r="BK635" s="34">
        <f t="shared" si="864"/>
        <v>0.12894356564969581</v>
      </c>
      <c r="BL635" s="34">
        <f t="shared" si="864"/>
        <v>3.3788493368362364E-2</v>
      </c>
      <c r="BM635" s="34">
        <f t="shared" si="864"/>
        <v>1.8932037223022682E-2</v>
      </c>
      <c r="BN635" s="34">
        <f t="shared" si="864"/>
        <v>8.5652617924877161E-2</v>
      </c>
      <c r="BO635" s="34">
        <f t="shared" si="864"/>
        <v>1.1181939945319214E-2</v>
      </c>
      <c r="BP635" s="34">
        <f t="shared" si="864"/>
        <v>8.8513503111226216E-3</v>
      </c>
      <c r="BQ635" s="34">
        <f t="shared" si="864"/>
        <v>2.5341105889761194E-2</v>
      </c>
      <c r="BR635" s="34">
        <f t="shared" si="864"/>
        <v>2.3025760705603711E-3</v>
      </c>
      <c r="BS635" s="34">
        <f t="shared" si="864"/>
        <v>1.33120575147441E-2</v>
      </c>
      <c r="BT635" s="34">
        <f t="shared" si="864"/>
        <v>1.1018114934700927E-2</v>
      </c>
      <c r="BU635" s="34">
        <f t="shared" si="864"/>
        <v>1</v>
      </c>
    </row>
    <row r="636" spans="1:73">
      <c r="A636" s="2" t="str">
        <f>"YE "&amp;TEXT(A164,"mmm-yy")</f>
        <v>YE Apr-14</v>
      </c>
      <c r="B636" s="9">
        <f t="shared" ref="B636:AJ636" si="865">IF(OR(B153="C",B154="C",B155="C",B156="C",B157="C",B158="C",B159="C",B160="C",B161="C",B162="C",B163="C",B164="C"),"C",SUM(B153:B164))</f>
        <v>1617912</v>
      </c>
      <c r="C636" s="9">
        <f t="shared" si="865"/>
        <v>6779581</v>
      </c>
      <c r="D636" s="9">
        <f t="shared" si="865"/>
        <v>745703</v>
      </c>
      <c r="E636" s="9">
        <f t="shared" si="865"/>
        <v>1160038</v>
      </c>
      <c r="F636" s="9">
        <f t="shared" si="865"/>
        <v>1088130</v>
      </c>
      <c r="G636" s="9">
        <f t="shared" si="865"/>
        <v>1817565</v>
      </c>
      <c r="H636" s="9">
        <f t="shared" si="865"/>
        <v>966245</v>
      </c>
      <c r="I636" s="9">
        <f t="shared" si="865"/>
        <v>219493</v>
      </c>
      <c r="J636" s="9">
        <f t="shared" si="865"/>
        <v>329443</v>
      </c>
      <c r="K636" s="9">
        <f t="shared" si="865"/>
        <v>586835</v>
      </c>
      <c r="L636" s="9">
        <f t="shared" si="865"/>
        <v>955966</v>
      </c>
      <c r="M636" s="9">
        <f t="shared" si="865"/>
        <v>425815</v>
      </c>
      <c r="N636" s="9">
        <f t="shared" si="865"/>
        <v>476018</v>
      </c>
      <c r="O636" s="9">
        <f t="shared" si="865"/>
        <v>168328</v>
      </c>
      <c r="P636" s="9">
        <f t="shared" si="865"/>
        <v>206300</v>
      </c>
      <c r="Q636" s="9">
        <f t="shared" si="865"/>
        <v>218644</v>
      </c>
      <c r="R636" s="9">
        <f t="shared" si="865"/>
        <v>2401535</v>
      </c>
      <c r="S636" s="9">
        <f t="shared" si="865"/>
        <v>2083090</v>
      </c>
      <c r="T636" s="9">
        <f t="shared" si="865"/>
        <v>703389</v>
      </c>
      <c r="U636" s="9">
        <f t="shared" si="865"/>
        <v>1240878</v>
      </c>
      <c r="V636" s="9">
        <f t="shared" si="865"/>
        <v>3216450</v>
      </c>
      <c r="W636" s="9">
        <f t="shared" si="865"/>
        <v>331288</v>
      </c>
      <c r="X636" s="9">
        <f t="shared" si="865"/>
        <v>497532</v>
      </c>
      <c r="Y636" s="9">
        <f t="shared" si="865"/>
        <v>280645</v>
      </c>
      <c r="Z636" s="9">
        <f t="shared" si="865"/>
        <v>4325915</v>
      </c>
      <c r="AA636" s="9">
        <f t="shared" si="865"/>
        <v>1137638</v>
      </c>
      <c r="AB636" s="9">
        <f t="shared" si="865"/>
        <v>643906</v>
      </c>
      <c r="AC636" s="9">
        <f t="shared" si="865"/>
        <v>2883186</v>
      </c>
      <c r="AD636" s="9">
        <f t="shared" si="865"/>
        <v>377970</v>
      </c>
      <c r="AE636" s="9">
        <f t="shared" si="865"/>
        <v>303467</v>
      </c>
      <c r="AF636" s="9">
        <f t="shared" si="865"/>
        <v>842192</v>
      </c>
      <c r="AG636" s="9">
        <f t="shared" si="865"/>
        <v>77420</v>
      </c>
      <c r="AH636" s="9">
        <f t="shared" si="865"/>
        <v>453513</v>
      </c>
      <c r="AI636" s="9">
        <f t="shared" si="865"/>
        <v>364932</v>
      </c>
      <c r="AJ636" s="9">
        <f t="shared" si="865"/>
        <v>33517943</v>
      </c>
      <c r="AL636" s="1" t="str">
        <f t="shared" ref="AL636:AL641" si="866">A636</f>
        <v>YE Apr-14</v>
      </c>
      <c r="AM636" s="34">
        <f t="shared" ref="AM636:BU636" si="867">IF(B636="C","C",B636/$AJ636)</f>
        <v>4.827002659441243E-2</v>
      </c>
      <c r="AN636" s="34">
        <f t="shared" si="867"/>
        <v>0.2022672155030516</v>
      </c>
      <c r="AO636" s="34">
        <f t="shared" si="867"/>
        <v>2.2247874817377666E-2</v>
      </c>
      <c r="AP636" s="34">
        <f t="shared" si="867"/>
        <v>3.4609462758499229E-2</v>
      </c>
      <c r="AQ636" s="34">
        <f t="shared" si="867"/>
        <v>3.2464104375378881E-2</v>
      </c>
      <c r="AR636" s="34">
        <f t="shared" si="867"/>
        <v>5.422662721277377E-2</v>
      </c>
      <c r="AS636" s="34">
        <f t="shared" si="867"/>
        <v>2.8827693871309467E-2</v>
      </c>
      <c r="AT636" s="34">
        <f t="shared" si="867"/>
        <v>6.5485223839661048E-3</v>
      </c>
      <c r="AU636" s="34">
        <f t="shared" si="867"/>
        <v>9.8288549509139029E-3</v>
      </c>
      <c r="AV636" s="34">
        <f t="shared" si="867"/>
        <v>1.7508085147110608E-2</v>
      </c>
      <c r="AW636" s="34">
        <f t="shared" si="867"/>
        <v>2.8521022307365342E-2</v>
      </c>
      <c r="AX636" s="34">
        <f t="shared" si="867"/>
        <v>1.2704091059525939E-2</v>
      </c>
      <c r="AY636" s="34">
        <f t="shared" si="867"/>
        <v>1.4201885837684013E-2</v>
      </c>
      <c r="AZ636" s="34">
        <f t="shared" si="867"/>
        <v>5.022026560520137E-3</v>
      </c>
      <c r="BA636" s="34">
        <f t="shared" si="867"/>
        <v>6.1549123106987803E-3</v>
      </c>
      <c r="BB636" s="34">
        <f t="shared" si="867"/>
        <v>6.5231926672827149E-3</v>
      </c>
      <c r="BC636" s="34">
        <f t="shared" si="867"/>
        <v>7.1649235754115345E-2</v>
      </c>
      <c r="BD636" s="34">
        <f t="shared" si="867"/>
        <v>6.2148503564195455E-2</v>
      </c>
      <c r="BE636" s="34">
        <f t="shared" si="867"/>
        <v>2.0985446511440155E-2</v>
      </c>
      <c r="BF636" s="34">
        <f t="shared" si="867"/>
        <v>3.7021305275207375E-2</v>
      </c>
      <c r="BG636" s="34">
        <f t="shared" si="867"/>
        <v>9.5962034424367862E-2</v>
      </c>
      <c r="BH636" s="34">
        <f t="shared" si="867"/>
        <v>9.8839000949431776E-3</v>
      </c>
      <c r="BI636" s="34">
        <f t="shared" si="867"/>
        <v>1.4843751002261684E-2</v>
      </c>
      <c r="BJ636" s="34">
        <f t="shared" si="867"/>
        <v>8.3729780195640289E-3</v>
      </c>
      <c r="BK636" s="34">
        <f t="shared" si="867"/>
        <v>0.12906266354113677</v>
      </c>
      <c r="BL636" s="34">
        <f t="shared" si="867"/>
        <v>3.3941163990880943E-2</v>
      </c>
      <c r="BM636" s="34">
        <f t="shared" si="867"/>
        <v>1.9210785100983077E-2</v>
      </c>
      <c r="BN636" s="34">
        <f t="shared" si="867"/>
        <v>8.6019180830995509E-2</v>
      </c>
      <c r="BO636" s="34">
        <f t="shared" si="867"/>
        <v>1.1276646660566252E-2</v>
      </c>
      <c r="BP636" s="34">
        <f t="shared" si="867"/>
        <v>9.0538670586079815E-3</v>
      </c>
      <c r="BQ636" s="34">
        <f t="shared" si="867"/>
        <v>2.5126601593659849E-2</v>
      </c>
      <c r="BR636" s="34">
        <f t="shared" si="867"/>
        <v>2.3098076155807054E-3</v>
      </c>
      <c r="BS636" s="34">
        <f t="shared" si="867"/>
        <v>1.3530454419592514E-2</v>
      </c>
      <c r="BT636" s="34">
        <f t="shared" si="867"/>
        <v>1.0887660976092716E-2</v>
      </c>
      <c r="BU636" s="34">
        <f t="shared" si="867"/>
        <v>1</v>
      </c>
    </row>
    <row r="637" spans="1:73">
      <c r="A637" s="2" t="str">
        <f>"YE "&amp;TEXT(A165,"mmm-yy")</f>
        <v>YE May-14</v>
      </c>
      <c r="B637" s="9">
        <f t="shared" ref="B637:AJ637" si="868">IF(OR(B154="C",B155="C",B156="C",B157="C",B158="C",B159="C",B160="C",B161="C",B162="C",B163="C",B164="C",B165="C"),"C",SUM(B154:B165))</f>
        <v>1632576</v>
      </c>
      <c r="C637" s="9">
        <f t="shared" si="868"/>
        <v>6822736</v>
      </c>
      <c r="D637" s="9">
        <f t="shared" si="868"/>
        <v>747208</v>
      </c>
      <c r="E637" s="9">
        <f t="shared" si="868"/>
        <v>1176341</v>
      </c>
      <c r="F637" s="9">
        <f t="shared" si="868"/>
        <v>1097582</v>
      </c>
      <c r="G637" s="9">
        <f t="shared" si="868"/>
        <v>1824704</v>
      </c>
      <c r="H637" s="9">
        <f t="shared" si="868"/>
        <v>970470</v>
      </c>
      <c r="I637" s="9">
        <f t="shared" si="868"/>
        <v>219834</v>
      </c>
      <c r="J637" s="9">
        <f t="shared" si="868"/>
        <v>332616</v>
      </c>
      <c r="K637" s="9">
        <f t="shared" si="868"/>
        <v>586854</v>
      </c>
      <c r="L637" s="9">
        <f t="shared" si="868"/>
        <v>954856</v>
      </c>
      <c r="M637" s="9">
        <f t="shared" si="868"/>
        <v>429461</v>
      </c>
      <c r="N637" s="9">
        <f t="shared" si="868"/>
        <v>476851</v>
      </c>
      <c r="O637" s="9">
        <f t="shared" si="868"/>
        <v>171182</v>
      </c>
      <c r="P637" s="9">
        <f t="shared" si="868"/>
        <v>207531</v>
      </c>
      <c r="Q637" s="9">
        <f t="shared" si="868"/>
        <v>219997</v>
      </c>
      <c r="R637" s="9">
        <f t="shared" si="868"/>
        <v>2395366</v>
      </c>
      <c r="S637" s="9">
        <f t="shared" si="868"/>
        <v>2077608</v>
      </c>
      <c r="T637" s="9">
        <f t="shared" si="868"/>
        <v>705177</v>
      </c>
      <c r="U637" s="9">
        <f t="shared" si="868"/>
        <v>1242600</v>
      </c>
      <c r="V637" s="9">
        <f t="shared" si="868"/>
        <v>3231840</v>
      </c>
      <c r="W637" s="9">
        <f t="shared" si="868"/>
        <v>334261</v>
      </c>
      <c r="X637" s="9">
        <f t="shared" si="868"/>
        <v>502317</v>
      </c>
      <c r="Y637" s="9">
        <f t="shared" si="868"/>
        <v>285627</v>
      </c>
      <c r="Z637" s="9">
        <f t="shared" si="868"/>
        <v>4354045</v>
      </c>
      <c r="AA637" s="9">
        <f t="shared" si="868"/>
        <v>1140413</v>
      </c>
      <c r="AB637" s="9">
        <f t="shared" si="868"/>
        <v>645770</v>
      </c>
      <c r="AC637" s="9">
        <f t="shared" si="868"/>
        <v>2900556</v>
      </c>
      <c r="AD637" s="9">
        <f t="shared" si="868"/>
        <v>380929</v>
      </c>
      <c r="AE637" s="9">
        <f t="shared" si="868"/>
        <v>304681</v>
      </c>
      <c r="AF637" s="9">
        <f t="shared" si="868"/>
        <v>847109</v>
      </c>
      <c r="AG637" s="9">
        <f t="shared" si="868"/>
        <v>77894</v>
      </c>
      <c r="AH637" s="9">
        <f t="shared" si="868"/>
        <v>459656</v>
      </c>
      <c r="AI637" s="9">
        <f t="shared" si="868"/>
        <v>365143</v>
      </c>
      <c r="AJ637" s="9">
        <f t="shared" si="868"/>
        <v>33690125</v>
      </c>
      <c r="AL637" s="1" t="str">
        <f t="shared" si="866"/>
        <v>YE May-14</v>
      </c>
      <c r="AM637" s="34">
        <f t="shared" ref="AM637:BU637" si="869">IF(B637="C","C",B637/$AJ637)</f>
        <v>4.845859135280739E-2</v>
      </c>
      <c r="AN637" s="34">
        <f t="shared" si="869"/>
        <v>0.20251441631635383</v>
      </c>
      <c r="AO637" s="34">
        <f t="shared" si="869"/>
        <v>2.217884320702283E-2</v>
      </c>
      <c r="AP637" s="34">
        <f t="shared" si="869"/>
        <v>3.4916492592413952E-2</v>
      </c>
      <c r="AQ637" s="34">
        <f t="shared" si="869"/>
        <v>3.2578745255471747E-2</v>
      </c>
      <c r="AR637" s="34">
        <f t="shared" si="869"/>
        <v>5.416139002155676E-2</v>
      </c>
      <c r="AS637" s="34">
        <f t="shared" si="869"/>
        <v>2.8805770236827555E-2</v>
      </c>
      <c r="AT637" s="34">
        <f t="shared" si="869"/>
        <v>6.525176145829082E-3</v>
      </c>
      <c r="AU637" s="34">
        <f t="shared" si="869"/>
        <v>9.8728039744583902E-3</v>
      </c>
      <c r="AV637" s="34">
        <f t="shared" si="869"/>
        <v>1.7419169563781672E-2</v>
      </c>
      <c r="AW637" s="34">
        <f t="shared" si="869"/>
        <v>2.8342310988754123E-2</v>
      </c>
      <c r="AX637" s="34">
        <f t="shared" si="869"/>
        <v>1.2747385175923212E-2</v>
      </c>
      <c r="AY637" s="34">
        <f t="shared" si="869"/>
        <v>1.4154028814081277E-2</v>
      </c>
      <c r="AZ637" s="34">
        <f t="shared" si="869"/>
        <v>5.0810734599530281E-3</v>
      </c>
      <c r="BA637" s="34">
        <f t="shared" si="869"/>
        <v>6.159994954011005E-3</v>
      </c>
      <c r="BB637" s="34">
        <f t="shared" si="869"/>
        <v>6.5300143588069206E-3</v>
      </c>
      <c r="BC637" s="34">
        <f t="shared" si="869"/>
        <v>7.1099943974681001E-2</v>
      </c>
      <c r="BD637" s="34">
        <f t="shared" si="869"/>
        <v>6.1668159438411106E-2</v>
      </c>
      <c r="BE637" s="34">
        <f t="shared" si="869"/>
        <v>2.0931266951369282E-2</v>
      </c>
      <c r="BF637" s="34">
        <f t="shared" si="869"/>
        <v>3.688321132676118E-2</v>
      </c>
      <c r="BG637" s="34">
        <f t="shared" si="869"/>
        <v>9.5928406320843276E-2</v>
      </c>
      <c r="BH637" s="34">
        <f t="shared" si="869"/>
        <v>9.9216313385598904E-3</v>
      </c>
      <c r="BI637" s="34">
        <f t="shared" si="869"/>
        <v>1.4909917965575966E-2</v>
      </c>
      <c r="BJ637" s="34">
        <f t="shared" si="869"/>
        <v>8.4780629338715718E-3</v>
      </c>
      <c r="BK637" s="34">
        <f t="shared" si="869"/>
        <v>0.1292380185588507</v>
      </c>
      <c r="BL637" s="34">
        <f t="shared" si="869"/>
        <v>3.3850067341691374E-2</v>
      </c>
      <c r="BM637" s="34">
        <f t="shared" si="869"/>
        <v>1.916793125582051E-2</v>
      </c>
      <c r="BN637" s="34">
        <f t="shared" si="869"/>
        <v>8.6095139154277397E-2</v>
      </c>
      <c r="BO637" s="34">
        <f t="shared" si="869"/>
        <v>1.1306844364632069E-2</v>
      </c>
      <c r="BP637" s="34">
        <f t="shared" si="869"/>
        <v>9.0436292533791433E-3</v>
      </c>
      <c r="BQ637" s="34">
        <f t="shared" si="869"/>
        <v>2.514413348125007E-2</v>
      </c>
      <c r="BR637" s="34">
        <f t="shared" si="869"/>
        <v>2.3120721576426325E-3</v>
      </c>
      <c r="BS637" s="34">
        <f t="shared" si="869"/>
        <v>1.3643641868351632E-2</v>
      </c>
      <c r="BT637" s="34">
        <f t="shared" si="869"/>
        <v>1.0838279762986928E-2</v>
      </c>
      <c r="BU637" s="34">
        <f t="shared" si="869"/>
        <v>1</v>
      </c>
    </row>
    <row r="638" spans="1:73">
      <c r="A638" s="2" t="str">
        <f>"YE "&amp;TEXT(A166,"mmm-yy")</f>
        <v>YE Jun-14</v>
      </c>
      <c r="B638" s="9">
        <f t="shared" ref="B638:AJ638" si="870">IF(OR(B155="C",B156="C",B157="C",B158="C",B159="C",B160="C",B161="C",B162="C",B163="C",B164="C",B165="C",B166="C"),"C",SUM(B155:B166))</f>
        <v>1632255</v>
      </c>
      <c r="C638" s="9">
        <f t="shared" si="870"/>
        <v>6855734</v>
      </c>
      <c r="D638" s="9">
        <f t="shared" si="870"/>
        <v>749429</v>
      </c>
      <c r="E638" s="9">
        <f t="shared" si="870"/>
        <v>1183817</v>
      </c>
      <c r="F638" s="9">
        <f t="shared" si="870"/>
        <v>1096821</v>
      </c>
      <c r="G638" s="9">
        <f t="shared" si="870"/>
        <v>1813950</v>
      </c>
      <c r="H638" s="9">
        <f t="shared" si="870"/>
        <v>967262</v>
      </c>
      <c r="I638" s="9">
        <f t="shared" si="870"/>
        <v>220514</v>
      </c>
      <c r="J638" s="9">
        <f t="shared" si="870"/>
        <v>333959</v>
      </c>
      <c r="K638" s="9">
        <f t="shared" si="870"/>
        <v>579491</v>
      </c>
      <c r="L638" s="9">
        <f t="shared" si="870"/>
        <v>952350</v>
      </c>
      <c r="M638" s="9">
        <f t="shared" si="870"/>
        <v>429242</v>
      </c>
      <c r="N638" s="9">
        <f t="shared" si="870"/>
        <v>477079</v>
      </c>
      <c r="O638" s="9">
        <f t="shared" si="870"/>
        <v>172931</v>
      </c>
      <c r="P638" s="9">
        <f t="shared" si="870"/>
        <v>207198</v>
      </c>
      <c r="Q638" s="9">
        <f t="shared" si="870"/>
        <v>219992</v>
      </c>
      <c r="R638" s="9">
        <f t="shared" si="870"/>
        <v>2382329</v>
      </c>
      <c r="S638" s="9">
        <f t="shared" si="870"/>
        <v>2064958</v>
      </c>
      <c r="T638" s="9">
        <f t="shared" si="870"/>
        <v>703804</v>
      </c>
      <c r="U638" s="9">
        <f t="shared" si="870"/>
        <v>1240052</v>
      </c>
      <c r="V638" s="9">
        <f t="shared" si="870"/>
        <v>3225448</v>
      </c>
      <c r="W638" s="9">
        <f t="shared" si="870"/>
        <v>335884</v>
      </c>
      <c r="X638" s="9">
        <f t="shared" si="870"/>
        <v>503902</v>
      </c>
      <c r="Y638" s="9">
        <f t="shared" si="870"/>
        <v>288461</v>
      </c>
      <c r="Z638" s="9">
        <f t="shared" si="870"/>
        <v>4353694</v>
      </c>
      <c r="AA638" s="9">
        <f t="shared" si="870"/>
        <v>1139768</v>
      </c>
      <c r="AB638" s="9">
        <f t="shared" si="870"/>
        <v>646858</v>
      </c>
      <c r="AC638" s="9">
        <f t="shared" si="870"/>
        <v>2908027</v>
      </c>
      <c r="AD638" s="9">
        <f t="shared" si="870"/>
        <v>383977</v>
      </c>
      <c r="AE638" s="9">
        <f t="shared" si="870"/>
        <v>306521</v>
      </c>
      <c r="AF638" s="9">
        <f t="shared" si="870"/>
        <v>849381</v>
      </c>
      <c r="AG638" s="9">
        <f t="shared" si="870"/>
        <v>77947</v>
      </c>
      <c r="AH638" s="9">
        <f t="shared" si="870"/>
        <v>461472</v>
      </c>
      <c r="AI638" s="9">
        <f t="shared" si="870"/>
        <v>364219</v>
      </c>
      <c r="AJ638" s="9">
        <f t="shared" si="870"/>
        <v>33710060</v>
      </c>
      <c r="AL638" s="1" t="str">
        <f t="shared" si="866"/>
        <v>YE Jun-14</v>
      </c>
      <c r="AM638" s="34">
        <f t="shared" ref="AM638:BU638" si="871">IF(B638="C","C",B638/$AJ638)</f>
        <v>4.8420412185561222E-2</v>
      </c>
      <c r="AN638" s="34">
        <f t="shared" si="871"/>
        <v>0.20337353300468763</v>
      </c>
      <c r="AO638" s="34">
        <f t="shared" si="871"/>
        <v>2.2231612758921226E-2</v>
      </c>
      <c r="AP638" s="34">
        <f t="shared" si="871"/>
        <v>3.5117617708185625E-2</v>
      </c>
      <c r="AQ638" s="34">
        <f t="shared" si="871"/>
        <v>3.2536904413697276E-2</v>
      </c>
      <c r="AR638" s="34">
        <f t="shared" si="871"/>
        <v>5.3810346228989211E-2</v>
      </c>
      <c r="AS638" s="34">
        <f t="shared" si="871"/>
        <v>2.8693570999280334E-2</v>
      </c>
      <c r="AT638" s="34">
        <f t="shared" si="871"/>
        <v>6.5414893951538499E-3</v>
      </c>
      <c r="AU638" s="34">
        <f t="shared" si="871"/>
        <v>9.9068052682196352E-3</v>
      </c>
      <c r="AV638" s="34">
        <f t="shared" si="871"/>
        <v>1.719044700602728E-2</v>
      </c>
      <c r="AW638" s="34">
        <f t="shared" si="871"/>
        <v>2.8251210469515627E-2</v>
      </c>
      <c r="AX638" s="34">
        <f t="shared" si="871"/>
        <v>1.2733350222455848E-2</v>
      </c>
      <c r="AY638" s="34">
        <f t="shared" si="871"/>
        <v>1.4152422155285395E-2</v>
      </c>
      <c r="AZ638" s="34">
        <f t="shared" si="871"/>
        <v>5.1299523050389109E-3</v>
      </c>
      <c r="BA638" s="34">
        <f t="shared" si="871"/>
        <v>6.1464737826037686E-3</v>
      </c>
      <c r="BB638" s="34">
        <f t="shared" si="871"/>
        <v>6.5260044034332774E-3</v>
      </c>
      <c r="BC638" s="34">
        <f t="shared" si="871"/>
        <v>7.0671158698619937E-2</v>
      </c>
      <c r="BD638" s="34">
        <f t="shared" si="871"/>
        <v>6.1256432056187381E-2</v>
      </c>
      <c r="BE638" s="34">
        <f t="shared" si="871"/>
        <v>2.087815922012598E-2</v>
      </c>
      <c r="BF638" s="34">
        <f t="shared" si="871"/>
        <v>3.6785814086358788E-2</v>
      </c>
      <c r="BG638" s="34">
        <f t="shared" si="871"/>
        <v>9.5682060488768039E-2</v>
      </c>
      <c r="BH638" s="34">
        <f t="shared" si="871"/>
        <v>9.963909883281134E-3</v>
      </c>
      <c r="BI638" s="34">
        <f t="shared" si="871"/>
        <v>1.4948119344789063E-2</v>
      </c>
      <c r="BJ638" s="34">
        <f t="shared" si="871"/>
        <v>8.5571191507816946E-3</v>
      </c>
      <c r="BK638" s="34">
        <f t="shared" si="871"/>
        <v>0.12915117920288482</v>
      </c>
      <c r="BL638" s="34">
        <f t="shared" si="871"/>
        <v>3.3810915791903068E-2</v>
      </c>
      <c r="BM638" s="34">
        <f t="shared" si="871"/>
        <v>1.9188871215298935E-2</v>
      </c>
      <c r="BN638" s="34">
        <f t="shared" si="871"/>
        <v>8.6265850609580641E-2</v>
      </c>
      <c r="BO638" s="34">
        <f t="shared" si="871"/>
        <v>1.1390575988295482E-2</v>
      </c>
      <c r="BP638" s="34">
        <f t="shared" si="871"/>
        <v>9.0928642666313862E-3</v>
      </c>
      <c r="BQ638" s="34">
        <f t="shared" si="871"/>
        <v>2.5196662361324781E-2</v>
      </c>
      <c r="BR638" s="34">
        <f t="shared" si="871"/>
        <v>2.3122771065966657E-3</v>
      </c>
      <c r="BS638" s="34">
        <f t="shared" si="871"/>
        <v>1.3689444634628357E-2</v>
      </c>
      <c r="BT638" s="34">
        <f t="shared" si="871"/>
        <v>1.0804460152251286E-2</v>
      </c>
      <c r="BU638" s="34">
        <f t="shared" si="871"/>
        <v>1</v>
      </c>
    </row>
    <row r="639" spans="1:73">
      <c r="A639" s="2" t="str">
        <f>"YE "&amp;TEXT(A167,"mmm-yy")</f>
        <v>YE Jul-14</v>
      </c>
      <c r="B639" s="9">
        <f t="shared" ref="B639:AJ639" si="872">IF(OR(B156="C",B157="C",B158="C",B159="C",B160="C",B161="C",B162="C",B163="C",B164="C",B165="C",B166="C",B167="C"),"C",SUM(B156:B167))</f>
        <v>1637179</v>
      </c>
      <c r="C639" s="9">
        <f t="shared" si="872"/>
        <v>6874312</v>
      </c>
      <c r="D639" s="9">
        <f t="shared" si="872"/>
        <v>750437</v>
      </c>
      <c r="E639" s="9">
        <f t="shared" si="872"/>
        <v>1186640</v>
      </c>
      <c r="F639" s="9">
        <f t="shared" si="872"/>
        <v>1097354</v>
      </c>
      <c r="G639" s="9">
        <f t="shared" si="872"/>
        <v>1820455</v>
      </c>
      <c r="H639" s="9">
        <f t="shared" si="872"/>
        <v>963435</v>
      </c>
      <c r="I639" s="9">
        <f t="shared" si="872"/>
        <v>222153</v>
      </c>
      <c r="J639" s="9">
        <f t="shared" si="872"/>
        <v>339498</v>
      </c>
      <c r="K639" s="9">
        <f t="shared" si="872"/>
        <v>574300</v>
      </c>
      <c r="L639" s="9">
        <f t="shared" si="872"/>
        <v>947273</v>
      </c>
      <c r="M639" s="9">
        <f t="shared" si="872"/>
        <v>420000</v>
      </c>
      <c r="N639" s="9">
        <f t="shared" si="872"/>
        <v>476436</v>
      </c>
      <c r="O639" s="9">
        <f t="shared" si="872"/>
        <v>174037</v>
      </c>
      <c r="P639" s="9">
        <f t="shared" si="872"/>
        <v>206746</v>
      </c>
      <c r="Q639" s="9">
        <f t="shared" si="872"/>
        <v>221267</v>
      </c>
      <c r="R639" s="9">
        <f t="shared" si="872"/>
        <v>2377146</v>
      </c>
      <c r="S639" s="9">
        <f t="shared" si="872"/>
        <v>2062950</v>
      </c>
      <c r="T639" s="9">
        <f t="shared" si="872"/>
        <v>703545</v>
      </c>
      <c r="U639" s="9">
        <f t="shared" si="872"/>
        <v>1243756</v>
      </c>
      <c r="V639" s="9">
        <f t="shared" si="872"/>
        <v>3239799</v>
      </c>
      <c r="W639" s="9">
        <f t="shared" si="872"/>
        <v>338614</v>
      </c>
      <c r="X639" s="9">
        <f t="shared" si="872"/>
        <v>507759</v>
      </c>
      <c r="Y639" s="9">
        <f t="shared" si="872"/>
        <v>294764</v>
      </c>
      <c r="Z639" s="9">
        <f t="shared" si="872"/>
        <v>4380936</v>
      </c>
      <c r="AA639" s="9">
        <f t="shared" si="872"/>
        <v>1144416</v>
      </c>
      <c r="AB639" s="9">
        <f t="shared" si="872"/>
        <v>642936</v>
      </c>
      <c r="AC639" s="9">
        <f t="shared" si="872"/>
        <v>2939704</v>
      </c>
      <c r="AD639" s="9">
        <f t="shared" si="872"/>
        <v>384556</v>
      </c>
      <c r="AE639" s="9">
        <f t="shared" si="872"/>
        <v>311231</v>
      </c>
      <c r="AF639" s="9">
        <f t="shared" si="872"/>
        <v>856445</v>
      </c>
      <c r="AG639" s="9">
        <f t="shared" si="872"/>
        <v>78112</v>
      </c>
      <c r="AH639" s="9">
        <f t="shared" si="872"/>
        <v>463330</v>
      </c>
      <c r="AI639" s="9">
        <f t="shared" si="872"/>
        <v>367713</v>
      </c>
      <c r="AJ639" s="9">
        <f t="shared" si="872"/>
        <v>33805336</v>
      </c>
      <c r="AL639" s="1" t="str">
        <f t="shared" si="866"/>
        <v>YE Jul-14</v>
      </c>
      <c r="AM639" s="34">
        <f t="shared" ref="AM639:BU639" si="873">IF(B639="C","C",B639/$AJ639)</f>
        <v>4.8429602947889644E-2</v>
      </c>
      <c r="AN639" s="34">
        <f t="shared" si="873"/>
        <v>0.20334990902028011</v>
      </c>
      <c r="AO639" s="34">
        <f t="shared" si="873"/>
        <v>2.2198773590062823E-2</v>
      </c>
      <c r="AP639" s="34">
        <f t="shared" si="873"/>
        <v>3.5102150737386546E-2</v>
      </c>
      <c r="AQ639" s="34">
        <f t="shared" si="873"/>
        <v>3.2460970066974043E-2</v>
      </c>
      <c r="AR639" s="34">
        <f t="shared" si="873"/>
        <v>5.3851113918820387E-2</v>
      </c>
      <c r="AS639" s="34">
        <f t="shared" si="873"/>
        <v>2.8499494872643773E-2</v>
      </c>
      <c r="AT639" s="34">
        <f t="shared" si="873"/>
        <v>6.5715365171936171E-3</v>
      </c>
      <c r="AU639" s="34">
        <f t="shared" si="873"/>
        <v>1.004273408198043E-2</v>
      </c>
      <c r="AV639" s="34">
        <f t="shared" si="873"/>
        <v>1.6988442297985146E-2</v>
      </c>
      <c r="AW639" s="34">
        <f t="shared" si="873"/>
        <v>2.802140466818611E-2</v>
      </c>
      <c r="AX639" s="34">
        <f t="shared" si="873"/>
        <v>1.2424074116583252E-2</v>
      </c>
      <c r="AY639" s="34">
        <f t="shared" si="873"/>
        <v>1.4093514704305853E-2</v>
      </c>
      <c r="AZ639" s="34">
        <f t="shared" si="873"/>
        <v>5.1482109214947601E-3</v>
      </c>
      <c r="BA639" s="34">
        <f t="shared" si="873"/>
        <v>6.1157800650169548E-3</v>
      </c>
      <c r="BB639" s="34">
        <f t="shared" si="873"/>
        <v>6.5453276370333957E-3</v>
      </c>
      <c r="BC639" s="34">
        <f t="shared" si="873"/>
        <v>7.0318662118903363E-2</v>
      </c>
      <c r="BD639" s="34">
        <f t="shared" si="873"/>
        <v>6.1024389759060521E-2</v>
      </c>
      <c r="BE639" s="34">
        <f t="shared" si="873"/>
        <v>2.0811655296075152E-2</v>
      </c>
      <c r="BF639" s="34">
        <f t="shared" si="873"/>
        <v>3.6791706492726471E-2</v>
      </c>
      <c r="BG639" s="34">
        <f t="shared" si="873"/>
        <v>9.5836911663886429E-2</v>
      </c>
      <c r="BH639" s="34">
        <f t="shared" si="873"/>
        <v>1.0016584364077907E-2</v>
      </c>
      <c r="BI639" s="34">
        <f t="shared" si="873"/>
        <v>1.5020084403243322E-2</v>
      </c>
      <c r="BJ639" s="34">
        <f t="shared" si="873"/>
        <v>8.7194518640489188E-3</v>
      </c>
      <c r="BK639" s="34">
        <f t="shared" si="873"/>
        <v>0.12959303229525659</v>
      </c>
      <c r="BL639" s="34">
        <f t="shared" si="873"/>
        <v>3.3853117152866041E-2</v>
      </c>
      <c r="BM639" s="34">
        <f t="shared" si="873"/>
        <v>1.901877265766564E-2</v>
      </c>
      <c r="BN639" s="34">
        <f t="shared" si="873"/>
        <v>8.6959762801943452E-2</v>
      </c>
      <c r="BO639" s="34">
        <f t="shared" si="873"/>
        <v>1.1375600585659021E-2</v>
      </c>
      <c r="BP639" s="34">
        <f t="shared" si="873"/>
        <v>9.2065643128055284E-3</v>
      </c>
      <c r="BQ639" s="34">
        <f t="shared" si="873"/>
        <v>2.5334609897088436E-2</v>
      </c>
      <c r="BR639" s="34">
        <f t="shared" si="873"/>
        <v>2.3106411366536927E-3</v>
      </c>
      <c r="BS639" s="34">
        <f t="shared" si="873"/>
        <v>1.3705824429610757E-2</v>
      </c>
      <c r="BT639" s="34">
        <f t="shared" si="873"/>
        <v>1.0877365632455184E-2</v>
      </c>
      <c r="BU639" s="34">
        <f t="shared" si="873"/>
        <v>1</v>
      </c>
    </row>
    <row r="640" spans="1:73">
      <c r="A640" s="2" t="str">
        <f>"YE "&amp;TEXT(A168,"mmm-yy")</f>
        <v>YE Aug-14</v>
      </c>
      <c r="B640" s="9">
        <f>IF(OR(B157="C",B158="C",B159="C",B160="C",B161="C",B162="C",B163="C",B164="C",B165="C",B166="C",B167="C",B168="C"),"C",SUM(B157:B168))</f>
        <v>1642824</v>
      </c>
      <c r="C640" s="9">
        <f>IF(OR(C157="C",C158="C",C159="C",C160="C",C161="C",C162="C",C163="C",C164="C",C165="C",C166="C",C167="C",C168="C"),"C",SUM(C157:C168))</f>
        <v>6910245</v>
      </c>
      <c r="D640" s="9">
        <f>IF(OR(D157="C",D158="C",D159="C",D160="C",D161="C",D162="C",D163="C",D164="C",D165="C",D166="C",D167="C",D168="C"),"C",SUM(D157:D168))</f>
        <v>756474</v>
      </c>
      <c r="E640" s="9">
        <f>IF(OR(E157="C",E158="C",E159="C",E160="C",E161="C",E162="C",E163="C",E164="C",E165="C",E166="C",E167="C",E168="C"),"C",SUM(E157:E168))</f>
        <v>1185665</v>
      </c>
      <c r="F640" s="9">
        <f>IF(OR(F157="C",F158="C",F159="C",F160="C",F161="C",F162="C",F163="C",F164="C",F165="C",F166="C",F167="C",F168="C"),"C",SUM(F157:F168))</f>
        <v>1097906</v>
      </c>
      <c r="G640" s="9">
        <f>IF(OR(G157="C",G158="C",G159="C",G160="C",G161="C",G162="C",G163="C",G164="C",G165="C",G166="C",G167="C",G168="C"),"C",SUM(G157:G168))</f>
        <v>1821580</v>
      </c>
      <c r="H640" s="9">
        <f>IF(OR(H157="C",H158="C",H159="C",H160="C",H161="C",H162="C",H163="C",H164="C",H165="C",H166="C",H167="C",H168="C"),"C",SUM(H157:H168))</f>
        <v>965285</v>
      </c>
      <c r="I640" s="9">
        <f>IF(OR(I157="C",I158="C",I159="C",I160="C",I161="C",I162="C",I163="C",I164="C",I165="C",I166="C",I167="C",I168="C"),"C",SUM(I157:I168))</f>
        <v>221284</v>
      </c>
      <c r="J640" s="9">
        <f>IF(OR(J157="C",J158="C",J159="C",J160="C",J161="C",J162="C",J163="C",J164="C",J165="C",J166="C",J167="C",J168="C"),"C",SUM(J157:J168))</f>
        <v>342550</v>
      </c>
      <c r="K640" s="9">
        <f>IF(OR(K157="C",K158="C",K159="C",K160="C",K161="C",K162="C",K163="C",K164="C",K165="C",K166="C",K167="C",K168="C"),"C",SUM(K157:K168))</f>
        <v>569940</v>
      </c>
      <c r="L640" s="9">
        <f>IF(OR(L157="C",L158="C",L159="C",L160="C",L161="C",L162="C",L163="C",L164="C",L165="C",L166="C",L167="C",L168="C"),"C",SUM(L157:L168))</f>
        <v>946264</v>
      </c>
      <c r="M640" s="9">
        <f>IF(OR(M157="C",M158="C",M159="C",M160="C",M161="C",M162="C",M163="C",M164="C",M165="C",M166="C",M167="C",M168="C"),"C",SUM(M157:M168))</f>
        <v>418529</v>
      </c>
      <c r="N640" s="9">
        <f>IF(OR(N157="C",N158="C",N159="C",N160="C",N161="C",N162="C",N163="C",N164="C",N165="C",N166="C",N167="C",N168="C"),"C",SUM(N157:N168))</f>
        <v>476319</v>
      </c>
      <c r="O640" s="9">
        <f>IF(OR(O157="C",O158="C",O159="C",O160="C",O161="C",O162="C",O163="C",O164="C",O165="C",O166="C",O167="C",O168="C"),"C",SUM(O157:O168))</f>
        <v>173791</v>
      </c>
      <c r="P640" s="9">
        <f>IF(OR(P157="C",P158="C",P159="C",P160="C",P161="C",P162="C",P163="C",P164="C",P165="C",P166="C",P167="C",P168="C"),"C",SUM(P157:P168))</f>
        <v>206611</v>
      </c>
      <c r="Q640" s="9">
        <f>IF(OR(Q157="C",Q158="C",Q159="C",Q160="C",Q161="C",Q162="C",Q163="C",Q164="C",Q165="C",Q166="C",Q167="C",Q168="C"),"C",SUM(Q157:Q168))</f>
        <v>221840</v>
      </c>
      <c r="R640" s="9">
        <f>IF(OR(R157="C",R158="C",R159="C",R160="C",R161="C",R162="C",R163="C",R164="C",R165="C",R166="C",R167="C",R168="C"),"C",SUM(R157:R168))</f>
        <v>2387200</v>
      </c>
      <c r="S640" s="9">
        <f>IF(OR(S157="C",S158="C",S159="C",S160="C",S161="C",S162="C",S163="C",S164="C",S165="C",S166="C",S167="C",S168="C"),"C",SUM(S157:S168))</f>
        <v>2072773</v>
      </c>
      <c r="T640" s="9">
        <f>IF(OR(T157="C",T158="C",T159="C",T160="C",T161="C",T162="C",T163="C",T164="C",T165="C",T166="C",T167="C",T168="C"),"C",SUM(T157:T168))</f>
        <v>700298</v>
      </c>
      <c r="U640" s="9">
        <f>IF(OR(U157="C",U158="C",U159="C",U160="C",U161="C",U162="C",U163="C",U164="C",U165="C",U166="C",U167="C",U168="C"),"C",SUM(U157:U168))</f>
        <v>1239270</v>
      </c>
      <c r="V640" s="9">
        <f>IF(OR(V157="C",V158="C",V159="C",V160="C",V161="C",V162="C",V163="C",V164="C",V165="C",V166="C",V167="C",V168="C"),"C",SUM(V157:V168))</f>
        <v>3248281</v>
      </c>
      <c r="W640" s="9">
        <f>IF(OR(W157="C",W158="C",W159="C",W160="C",W161="C",W162="C",W163="C",W164="C",W165="C",W166="C",W167="C",W168="C"),"C",SUM(W157:W168))</f>
        <v>340182</v>
      </c>
      <c r="X640" s="9">
        <f>IF(OR(X157="C",X158="C",X159="C",X160="C",X161="C",X162="C",X163="C",X164="C",X165="C",X166="C",X167="C",X168="C"),"C",SUM(X157:X168))</f>
        <v>510591</v>
      </c>
      <c r="Y640" s="9">
        <f>IF(OR(Y157="C",Y158="C",Y159="C",Y160="C",Y161="C",Y162="C",Y163="C",Y164="C",Y165="C",Y166="C",Y167="C",Y168="C"),"C",SUM(Y157:Y168))</f>
        <v>300753</v>
      </c>
      <c r="Z640" s="9">
        <f>IF(OR(Z157="C",Z158="C",Z159="C",Z160="C",Z161="C",Z162="C",Z163="C",Z164="C",Z165="C",Z166="C",Z167="C",Z168="C"),"C",SUM(Z157:Z168))</f>
        <v>4399807</v>
      </c>
      <c r="AA640" s="9">
        <f>IF(OR(AA157="C",AA158="C",AA159="C",AA160="C",AA161="C",AA162="C",AA163="C",AA164="C",AA165="C",AA166="C",AA167="C",AA168="C"),"C",SUM(AA157:AA168))</f>
        <v>1147131</v>
      </c>
      <c r="AB640" s="9">
        <f>IF(OR(AB157="C",AB158="C",AB159="C",AB160="C",AB161="C",AB162="C",AB163="C",AB164="C",AB165="C",AB166="C",AB167="C",AB168="C"),"C",SUM(AB157:AB168))</f>
        <v>639706</v>
      </c>
      <c r="AC640" s="9">
        <f>IF(OR(AC157="C",AC158="C",AC159="C",AC160="C",AC161="C",AC162="C",AC163="C",AC164="C",AC165="C",AC166="C",AC167="C",AC168="C"),"C",SUM(AC157:AC168))</f>
        <v>2936051</v>
      </c>
      <c r="AD640" s="9">
        <f>IF(OR(AD157="C",AD158="C",AD159="C",AD160="C",AD161="C",AD162="C",AD163="C",AD164="C",AD165="C",AD166="C",AD167="C",AD168="C"),"C",SUM(AD157:AD168))</f>
        <v>384086</v>
      </c>
      <c r="AE640" s="9">
        <f>IF(OR(AE157="C",AE158="C",AE159="C",AE160="C",AE161="C",AE162="C",AE163="C",AE164="C",AE165="C",AE166="C",AE167="C",AE168="C"),"C",SUM(AE157:AE168))</f>
        <v>313123</v>
      </c>
      <c r="AF640" s="9">
        <f>IF(OR(AF157="C",AF158="C",AF159="C",AF160="C",AF161="C",AF162="C",AF163="C",AF164="C",AF165="C",AF166="C",AF167="C",AF168="C"),"C",SUM(AF157:AF168))</f>
        <v>858961</v>
      </c>
      <c r="AG640" s="9">
        <f>IF(OR(AG157="C",AG158="C",AG159="C",AG160="C",AG161="C",AG162="C",AG163="C",AG164="C",AG165="C",AG166="C",AG167="C",AG168="C"),"C",SUM(AG157:AG168))</f>
        <v>78451</v>
      </c>
      <c r="AH640" s="9">
        <f>IF(OR(AH157="C",AH158="C",AH159="C",AH160="C",AH161="C",AH162="C",AH163="C",AH164="C",AH165="C",AH166="C",AH167="C",AH168="C"),"C",SUM(AH157:AH168))</f>
        <v>463307</v>
      </c>
      <c r="AI640" s="9">
        <f>IF(OR(AI157="C",AI158="C",AI159="C",AI160="C",AI161="C",AI162="C",AI163="C",AI164="C",AI165="C",AI166="C",AI167="C",AI168="C"),"C",SUM(AI157:AI168))</f>
        <v>372319</v>
      </c>
      <c r="AJ640" s="9">
        <f>IF(OR(AJ157="C",AJ158="C",AJ159="C",AJ160="C",AJ161="C",AJ162="C",AJ163="C",AJ164="C",AJ165="C",AJ166="C",AJ167="C",AJ168="C"),"C",SUM(AJ157:AJ168))</f>
        <v>33876803</v>
      </c>
      <c r="AL640" s="1" t="str">
        <f t="shared" si="866"/>
        <v>YE Aug-14</v>
      </c>
      <c r="AM640" s="34">
        <f t="shared" ref="AM640:BU640" si="874">IF(B640="C","C",B640/$AJ640)</f>
        <v>4.849406834523317E-2</v>
      </c>
      <c r="AN640" s="34">
        <f t="shared" si="874"/>
        <v>0.20398161538442691</v>
      </c>
      <c r="AO640" s="34">
        <f t="shared" si="874"/>
        <v>2.2330147269209552E-2</v>
      </c>
      <c r="AP640" s="34">
        <f t="shared" si="874"/>
        <v>3.4999317969880449E-2</v>
      </c>
      <c r="AQ640" s="34">
        <f t="shared" si="874"/>
        <v>3.240878426456003E-2</v>
      </c>
      <c r="AR640" s="34">
        <f t="shared" si="874"/>
        <v>5.3770717384400174E-2</v>
      </c>
      <c r="AS640" s="34">
        <f t="shared" si="874"/>
        <v>2.8493981560184414E-2</v>
      </c>
      <c r="AT640" s="34">
        <f t="shared" si="874"/>
        <v>6.53202133625183E-3</v>
      </c>
      <c r="AU640" s="34">
        <f t="shared" si="874"/>
        <v>1.0111638928856422E-2</v>
      </c>
      <c r="AV640" s="34">
        <f t="shared" si="874"/>
        <v>1.6823901594256105E-2</v>
      </c>
      <c r="AW640" s="34">
        <f t="shared" si="874"/>
        <v>2.7932505909722356E-2</v>
      </c>
      <c r="AX640" s="34">
        <f t="shared" si="874"/>
        <v>1.235444206467771E-2</v>
      </c>
      <c r="AY640" s="34">
        <f t="shared" si="874"/>
        <v>1.4060329128459967E-2</v>
      </c>
      <c r="AZ640" s="34">
        <f t="shared" si="874"/>
        <v>5.1300885741786201E-3</v>
      </c>
      <c r="BA640" s="34">
        <f t="shared" si="874"/>
        <v>6.0988930980293505E-3</v>
      </c>
      <c r="BB640" s="34">
        <f t="shared" si="874"/>
        <v>6.5484337468326038E-3</v>
      </c>
      <c r="BC640" s="34">
        <f t="shared" si="874"/>
        <v>7.0467098090690558E-2</v>
      </c>
      <c r="BD640" s="34">
        <f t="shared" si="874"/>
        <v>6.1185614238746203E-2</v>
      </c>
      <c r="BE640" s="34">
        <f t="shared" si="874"/>
        <v>2.0671903426070046E-2</v>
      </c>
      <c r="BF640" s="34">
        <f t="shared" si="874"/>
        <v>3.6581669173445915E-2</v>
      </c>
      <c r="BG640" s="34">
        <f t="shared" si="874"/>
        <v>9.5885110528286868E-2</v>
      </c>
      <c r="BH640" s="34">
        <f t="shared" si="874"/>
        <v>1.0041738590267801E-2</v>
      </c>
      <c r="BI640" s="34">
        <f t="shared" si="874"/>
        <v>1.5071994839654733E-2</v>
      </c>
      <c r="BJ640" s="34">
        <f t="shared" si="874"/>
        <v>8.8778448190639479E-3</v>
      </c>
      <c r="BK640" s="34">
        <f t="shared" si="874"/>
        <v>0.12987668877727335</v>
      </c>
      <c r="BL640" s="34">
        <f t="shared" si="874"/>
        <v>3.3861843456715793E-2</v>
      </c>
      <c r="BM640" s="34">
        <f t="shared" si="874"/>
        <v>1.8883304897454462E-2</v>
      </c>
      <c r="BN640" s="34">
        <f t="shared" si="874"/>
        <v>8.6668479313115818E-2</v>
      </c>
      <c r="BO640" s="34">
        <f t="shared" si="874"/>
        <v>1.1337728651667633E-2</v>
      </c>
      <c r="BP640" s="34">
        <f t="shared" si="874"/>
        <v>9.242991435762106E-3</v>
      </c>
      <c r="BQ640" s="34">
        <f t="shared" si="874"/>
        <v>2.5355432742576092E-2</v>
      </c>
      <c r="BR640" s="34">
        <f t="shared" si="874"/>
        <v>2.3157734217127868E-3</v>
      </c>
      <c r="BS640" s="34">
        <f t="shared" si="874"/>
        <v>1.3676231490911347E-2</v>
      </c>
      <c r="BT640" s="34">
        <f t="shared" si="874"/>
        <v>1.0990381825581357E-2</v>
      </c>
      <c r="BU640" s="34">
        <f t="shared" si="874"/>
        <v>1</v>
      </c>
    </row>
    <row r="641" spans="1:73">
      <c r="A641" s="2" t="str">
        <f>"YE "&amp;TEXT(A169,"mmm-yy")</f>
        <v>YE Sep-14</v>
      </c>
      <c r="B641" s="9">
        <f>IF(OR(B158="C",B159="C",B160="C",B161="C",B162="C",B163="C",B164="C",B165="C",B166="C",B167="C",B168="C",B169="C"),"C",SUM(B158:B169))</f>
        <v>1651049</v>
      </c>
      <c r="C641" s="9">
        <f>IF(OR(C158="C",C159="C",C160="C",C161="C",C162="C",C163="C",C164="C",C165="C",C166="C",C167="C",C168="C",C169="C"),"C",SUM(C158:C169))</f>
        <v>6947372</v>
      </c>
      <c r="D641" s="9">
        <f>IF(OR(D158="C",D159="C",D160="C",D161="C",D162="C",D163="C",D164="C",D165="C",D166="C",D167="C",D168="C",D169="C"),"C",SUM(D158:D169))</f>
        <v>759223</v>
      </c>
      <c r="E641" s="9">
        <f>IF(OR(E158="C",E159="C",E160="C",E161="C",E162="C",E163="C",E164="C",E165="C",E166="C",E167="C",E168="C",E169="C"),"C",SUM(E158:E169))</f>
        <v>1181357</v>
      </c>
      <c r="F641" s="9">
        <f>IF(OR(F158="C",F159="C",F160="C",F161="C",F162="C",F163="C",F164="C",F165="C",F166="C",F167="C",F168="C",F169="C"),"C",SUM(F158:F169))</f>
        <v>1105200</v>
      </c>
      <c r="G641" s="9">
        <f>IF(OR(G158="C",G159="C",G160="C",G161="C",G162="C",G163="C",G164="C",G165="C",G166="C",G167="C",G168="C",G169="C"),"C",SUM(G158:G169))</f>
        <v>1832434</v>
      </c>
      <c r="H641" s="9">
        <f>IF(OR(H158="C",H159="C",H160="C",H161="C",H162="C",H163="C",H164="C",H165="C",H166="C",H167="C",H168="C",H169="C"),"C",SUM(H158:H169))</f>
        <v>970373</v>
      </c>
      <c r="I641" s="9">
        <f>IF(OR(I158="C",I159="C",I160="C",I161="C",I162="C",I163="C",I164="C",I165="C",I166="C",I167="C",I168="C",I169="C"),"C",SUM(I158:I169))</f>
        <v>221446</v>
      </c>
      <c r="J641" s="9">
        <f>IF(OR(J158="C",J159="C",J160="C",J161="C",J162="C",J163="C",J164="C",J165="C",J166="C",J167="C",J168="C",J169="C"),"C",SUM(J158:J169))</f>
        <v>341528</v>
      </c>
      <c r="K641" s="9">
        <f>IF(OR(K158="C",K159="C",K160="C",K161="C",K162="C",K163="C",K164="C",K165="C",K166="C",K167="C",K168="C",K169="C"),"C",SUM(K158:K169))</f>
        <v>562502</v>
      </c>
      <c r="L641" s="9">
        <f>IF(OR(L158="C",L159="C",L160="C",L161="C",L162="C",L163="C",L164="C",L165="C",L166="C",L167="C",L168="C",L169="C"),"C",SUM(L158:L169))</f>
        <v>949983</v>
      </c>
      <c r="M641" s="9">
        <f>IF(OR(M158="C",M159="C",M160="C",M161="C",M162="C",M163="C",M164="C",M165="C",M166="C",M167="C",M168="C",M169="C"),"C",SUM(M158:M169))</f>
        <v>423481</v>
      </c>
      <c r="N641" s="9">
        <f>IF(OR(N158="C",N159="C",N160="C",N161="C",N162="C",N163="C",N164="C",N165="C",N166="C",N167="C",N168="C",N169="C"),"C",SUM(N158:N169))</f>
        <v>479668</v>
      </c>
      <c r="O641" s="9">
        <f>IF(OR(O158="C",O159="C",O160="C",O161="C",O162="C",O163="C",O164="C",O165="C",O166="C",O167="C",O168="C",O169="C"),"C",SUM(O158:O169))</f>
        <v>174827</v>
      </c>
      <c r="P641" s="9">
        <f>IF(OR(P158="C",P159="C",P160="C",P161="C",P162="C",P163="C",P164="C",P165="C",P166="C",P167="C",P168="C",P169="C"),"C",SUM(P158:P169))</f>
        <v>203912</v>
      </c>
      <c r="Q641" s="9">
        <f>IF(OR(Q158="C",Q159="C",Q160="C",Q161="C",Q162="C",Q163="C",Q164="C",Q165="C",Q166="C",Q167="C",Q168="C",Q169="C"),"C",SUM(Q158:Q169))</f>
        <v>224143</v>
      </c>
      <c r="R641" s="9">
        <f>IF(OR(R158="C",R159="C",R160="C",R161="C",R162="C",R163="C",R164="C",R165="C",R166="C",R167="C",R168="C",R169="C"),"C",SUM(R158:R169))</f>
        <v>2416041</v>
      </c>
      <c r="S641" s="9">
        <f>IF(OR(S158="C",S159="C",S160="C",S161="C",S162="C",S163="C",S164="C",S165="C",S166="C",S167="C",S168="C",S169="C"),"C",SUM(S158:S169))</f>
        <v>2098844</v>
      </c>
      <c r="T641" s="9">
        <f>IF(OR(T158="C",T159="C",T160="C",T161="C",T162="C",T163="C",T164="C",T165="C",T166="C",T167="C",T168="C",T169="C"),"C",SUM(T158:T169))</f>
        <v>701101</v>
      </c>
      <c r="U641" s="9">
        <f>IF(OR(U158="C",U159="C",U160="C",U161="C",U162="C",U163="C",U164="C",U165="C",U166="C",U167="C",U168="C",U169="C"),"C",SUM(U158:U169))</f>
        <v>1237064</v>
      </c>
      <c r="V641" s="9">
        <f>IF(OR(V158="C",V159="C",V160="C",V161="C",V162="C",V163="C",V164="C",V165="C",V166="C",V167="C",V168="C",V169="C"),"C",SUM(V158:V169))</f>
        <v>3247621</v>
      </c>
      <c r="W641" s="9">
        <f>IF(OR(W158="C",W159="C",W160="C",W161="C",W162="C",W163="C",W164="C",W165="C",W166="C",W167="C",W168="C",W169="C"),"C",SUM(W158:W169))</f>
        <v>342203</v>
      </c>
      <c r="X641" s="9">
        <f>IF(OR(X158="C",X159="C",X160="C",X161="C",X162="C",X163="C",X164="C",X165="C",X166="C",X167="C",X168="C",X169="C"),"C",SUM(X158:X169))</f>
        <v>511541</v>
      </c>
      <c r="Y641" s="9">
        <f>IF(OR(Y158="C",Y159="C",Y160="C",Y161="C",Y162="C",Y163="C",Y164="C",Y165="C",Y166="C",Y167="C",Y168="C",Y169="C"),"C",SUM(Y158:Y169))</f>
        <v>302302</v>
      </c>
      <c r="Z641" s="9">
        <f>IF(OR(Z158="C",Z159="C",Z160="C",Z161="C",Z162="C",Z163="C",Z164="C",Z165="C",Z166="C",Z167="C",Z168="C",Z169="C"),"C",SUM(Z158:Z169))</f>
        <v>4403667</v>
      </c>
      <c r="AA641" s="9">
        <f>IF(OR(AA158="C",AA159="C",AA160="C",AA161="C",AA162="C",AA163="C",AA164="C",AA165="C",AA166="C",AA167="C",AA168="C",AA169="C"),"C",SUM(AA158:AA169))</f>
        <v>1160225</v>
      </c>
      <c r="AB641" s="9">
        <f>IF(OR(AB158="C",AB159="C",AB160="C",AB161="C",AB162="C",AB163="C",AB164="C",AB165="C",AB166="C",AB167="C",AB168="C",AB169="C"),"C",SUM(AB158:AB169))</f>
        <v>637136</v>
      </c>
      <c r="AC641" s="9">
        <f>IF(OR(AC158="C",AC159="C",AC160="C",AC161="C",AC162="C",AC163="C",AC164="C",AC165="C",AC166="C",AC167="C",AC168="C",AC169="C"),"C",SUM(AC158:AC169))</f>
        <v>2952161</v>
      </c>
      <c r="AD641" s="9">
        <f>IF(OR(AD158="C",AD159="C",AD160="C",AD161="C",AD162="C",AD163="C",AD164="C",AD165="C",AD166="C",AD167="C",AD168="C",AD169="C"),"C",SUM(AD158:AD169))</f>
        <v>384407</v>
      </c>
      <c r="AE641" s="9">
        <f>IF(OR(AE158="C",AE159="C",AE160="C",AE161="C",AE162="C",AE163="C",AE164="C",AE165="C",AE166="C",AE167="C",AE168="C",AE169="C"),"C",SUM(AE158:AE169))</f>
        <v>313494</v>
      </c>
      <c r="AF641" s="9">
        <f>IF(OR(AF158="C",AF159="C",AF160="C",AF161="C",AF162="C",AF163="C",AF164="C",AF165="C",AF166="C",AF167="C",AF168="C",AF169="C"),"C",SUM(AF158:AF169))</f>
        <v>858612</v>
      </c>
      <c r="AG641" s="9">
        <f>IF(OR(AG158="C",AG159="C",AG160="C",AG161="C",AG162="C",AG163="C",AG164="C",AG165="C",AG166="C",AG167="C",AG168="C",AG169="C"),"C",SUM(AG158:AG169))</f>
        <v>79328</v>
      </c>
      <c r="AH641" s="9">
        <f>IF(OR(AH158="C",AH159="C",AH160="C",AH161="C",AH162="C",AH163="C",AH164="C",AH165="C",AH166="C",AH167="C",AH168="C",AH169="C"),"C",SUM(AH158:AH169))</f>
        <v>464161</v>
      </c>
      <c r="AI641" s="9">
        <f>IF(OR(AI158="C",AI159="C",AI160="C",AI161="C",AI162="C",AI163="C",AI164="C",AI165="C",AI166="C",AI167="C",AI168="C",AI169="C"),"C",SUM(AI158:AI169))</f>
        <v>379121</v>
      </c>
      <c r="AJ641" s="9">
        <f>IF(OR(AJ158="C",AJ159="C",AJ160="C",AJ161="C",AJ162="C",AJ163="C",AJ164="C",AJ165="C",AJ166="C",AJ167="C",AJ168="C",AJ169="C"),"C",SUM(AJ158:AJ169))</f>
        <v>34015001</v>
      </c>
      <c r="AL641" s="1" t="str">
        <f t="shared" si="866"/>
        <v>YE Sep-14</v>
      </c>
      <c r="AM641" s="34">
        <f t="shared" ref="AM641:BU641" si="875">IF(B641="C","C",B641/$AJ641)</f>
        <v>4.8538849080145552E-2</v>
      </c>
      <c r="AN641" s="34">
        <f t="shared" si="875"/>
        <v>0.20424435677658806</v>
      </c>
      <c r="AO641" s="34">
        <f t="shared" si="875"/>
        <v>2.2320240413927959E-2</v>
      </c>
      <c r="AP641" s="34">
        <f t="shared" si="875"/>
        <v>3.4730470829620143E-2</v>
      </c>
      <c r="AQ641" s="34">
        <f t="shared" si="875"/>
        <v>3.2491546891325974E-2</v>
      </c>
      <c r="AR641" s="34">
        <f t="shared" si="875"/>
        <v>5.3871349290861403E-2</v>
      </c>
      <c r="AS641" s="34">
        <f t="shared" si="875"/>
        <v>2.8527795721658217E-2</v>
      </c>
      <c r="AT641" s="34">
        <f t="shared" si="875"/>
        <v>6.5102452885419581E-3</v>
      </c>
      <c r="AU641" s="34">
        <f t="shared" si="875"/>
        <v>1.0040511243847972E-2</v>
      </c>
      <c r="AV641" s="34">
        <f t="shared" si="875"/>
        <v>1.6536880301723348E-2</v>
      </c>
      <c r="AW641" s="34">
        <f t="shared" si="875"/>
        <v>2.7928354316379411E-2</v>
      </c>
      <c r="AX641" s="34">
        <f t="shared" si="875"/>
        <v>1.2449830590920754E-2</v>
      </c>
      <c r="AY641" s="34">
        <f t="shared" si="875"/>
        <v>1.4101660617325868E-2</v>
      </c>
      <c r="AZ641" s="34">
        <f t="shared" si="875"/>
        <v>5.13970292107297E-3</v>
      </c>
      <c r="BA641" s="34">
        <f t="shared" si="875"/>
        <v>5.9947668383134841E-3</v>
      </c>
      <c r="BB641" s="34">
        <f t="shared" si="875"/>
        <v>6.5895338353804548E-3</v>
      </c>
      <c r="BC641" s="34">
        <f t="shared" si="875"/>
        <v>7.102869113541993E-2</v>
      </c>
      <c r="BD641" s="34">
        <f t="shared" si="875"/>
        <v>6.1703481943157959E-2</v>
      </c>
      <c r="BE641" s="34">
        <f t="shared" si="875"/>
        <v>2.0611523721548619E-2</v>
      </c>
      <c r="BF641" s="34">
        <f t="shared" si="875"/>
        <v>3.6368189435008393E-2</v>
      </c>
      <c r="BG641" s="34">
        <f t="shared" si="875"/>
        <v>9.5476140071258556E-2</v>
      </c>
      <c r="BH641" s="34">
        <f t="shared" si="875"/>
        <v>1.0060355429652935E-2</v>
      </c>
      <c r="BI641" s="34">
        <f t="shared" si="875"/>
        <v>1.5038688371639325E-2</v>
      </c>
      <c r="BJ641" s="34">
        <f t="shared" si="875"/>
        <v>8.887314158832451E-3</v>
      </c>
      <c r="BK641" s="34">
        <f t="shared" si="875"/>
        <v>0.12946249803138327</v>
      </c>
      <c r="BL641" s="34">
        <f t="shared" si="875"/>
        <v>3.4109215519352767E-2</v>
      </c>
      <c r="BM641" s="34">
        <f t="shared" si="875"/>
        <v>1.873102987708276E-2</v>
      </c>
      <c r="BN641" s="34">
        <f t="shared" si="875"/>
        <v>8.678997245950397E-2</v>
      </c>
      <c r="BO641" s="34">
        <f t="shared" si="875"/>
        <v>1.1301102122560573E-2</v>
      </c>
      <c r="BP641" s="34">
        <f t="shared" si="875"/>
        <v>9.2163454588756293E-3</v>
      </c>
      <c r="BQ641" s="34">
        <f t="shared" si="875"/>
        <v>2.5242157129438274E-2</v>
      </c>
      <c r="BR641" s="34">
        <f t="shared" si="875"/>
        <v>2.3321475133868141E-3</v>
      </c>
      <c r="BS641" s="34">
        <f t="shared" si="875"/>
        <v>1.3645773522099853E-2</v>
      </c>
      <c r="BT641" s="34">
        <f t="shared" si="875"/>
        <v>1.1145700098612373E-2</v>
      </c>
      <c r="BU641" s="34">
        <f t="shared" si="875"/>
        <v>1</v>
      </c>
    </row>
    <row r="642" spans="1:73">
      <c r="A642" s="2" t="str">
        <f>"YE "&amp;TEXT(A170,"mmm-yy")</f>
        <v>YE Oct-14</v>
      </c>
      <c r="B642" s="9">
        <f>IF(OR(B159="C",B160="C",B161="C",B162="C",B163="C",B164="C",B165="C",B166="C",B167="C",B168="C",B169="C",B170="C"),"C",SUM(B159:B170))</f>
        <v>1662882</v>
      </c>
      <c r="C642" s="9">
        <f>IF(OR(C159="C",C160="C",C161="C",C162="C",C163="C",C164="C",C165="C",C166="C",C167="C",C168="C",C169="C",C170="C"),"C",SUM(C159:C170))</f>
        <v>6973738</v>
      </c>
      <c r="D642" s="9">
        <f>IF(OR(D159="C",D160="C",D161="C",D162="C",D163="C",D164="C",D165="C",D166="C",D167="C",D168="C",D169="C",D170="C"),"C",SUM(D159:D170))</f>
        <v>764731</v>
      </c>
      <c r="E642" s="9">
        <f>IF(OR(E159="C",E160="C",E161="C",E162="C",E163="C",E164="C",E165="C",E166="C",E167="C",E168="C",E169="C",E170="C"),"C",SUM(E159:E170))</f>
        <v>1186617</v>
      </c>
      <c r="F642" s="9">
        <f>IF(OR(F159="C",F160="C",F161="C",F162="C",F163="C",F164="C",F165="C",F166="C",F167="C",F168="C",F169="C",F170="C"),"C",SUM(F159:F170))</f>
        <v>1112402</v>
      </c>
      <c r="G642" s="9">
        <f>IF(OR(G159="C",G160="C",G161="C",G162="C",G163="C",G164="C",G165="C",G166="C",G167="C",G168="C",G169="C",G170="C"),"C",SUM(G159:G170))</f>
        <v>1852153</v>
      </c>
      <c r="H642" s="9">
        <f>IF(OR(H159="C",H160="C",H161="C",H162="C",H163="C",H164="C",H165="C",H166="C",H167="C",H168="C",H169="C",H170="C"),"C",SUM(H159:H170))</f>
        <v>975272</v>
      </c>
      <c r="I642" s="9">
        <f>IF(OR(I159="C",I160="C",I161="C",I162="C",I163="C",I164="C",I165="C",I166="C",I167="C",I168="C",I169="C",I170="C"),"C",SUM(I159:I170))</f>
        <v>223094</v>
      </c>
      <c r="J642" s="9">
        <f>IF(OR(J159="C",J160="C",J161="C",J162="C",J163="C",J164="C",J165="C",J166="C",J167="C",J168="C",J169="C",J170="C"),"C",SUM(J159:J170))</f>
        <v>343997</v>
      </c>
      <c r="K642" s="9">
        <f>IF(OR(K159="C",K160="C",K161="C",K162="C",K163="C",K164="C",K165="C",K166="C",K167="C",K168="C",K169="C",K170="C"),"C",SUM(K159:K170))</f>
        <v>557940</v>
      </c>
      <c r="L642" s="9">
        <f>IF(OR(L159="C",L160="C",L161="C",L162="C",L163="C",L164="C",L165="C",L166="C",L167="C",L168="C",L169="C",L170="C"),"C",SUM(L159:L170))</f>
        <v>946291</v>
      </c>
      <c r="M642" s="9">
        <f>IF(OR(M159="C",M160="C",M161="C",M162="C",M163="C",M164="C",M165="C",M166="C",M167="C",M168="C",M169="C",M170="C"),"C",SUM(M159:M170))</f>
        <v>424678</v>
      </c>
      <c r="N642" s="9">
        <f>IF(OR(N159="C",N160="C",N161="C",N162="C",N163="C",N164="C",N165="C",N166="C",N167="C",N168="C",N169="C",N170="C"),"C",SUM(N159:N170))</f>
        <v>485196</v>
      </c>
      <c r="O642" s="9">
        <f>IF(OR(O159="C",O160="C",O161="C",O162="C",O163="C",O164="C",O165="C",O166="C",O167="C",O168="C",O169="C",O170="C"),"C",SUM(O159:O170))</f>
        <v>177748</v>
      </c>
      <c r="P642" s="9">
        <f>IF(OR(P159="C",P160="C",P161="C",P162="C",P163="C",P164="C",P165="C",P166="C",P167="C",P168="C",P169="C",P170="C"),"C",SUM(P159:P170))</f>
        <v>201893</v>
      </c>
      <c r="Q642" s="9">
        <f>IF(OR(Q159="C",Q160="C",Q161="C",Q162="C",Q163="C",Q164="C",Q165="C",Q166="C",Q167="C",Q168="C",Q169="C",Q170="C"),"C",SUM(Q159:Q170))</f>
        <v>225616</v>
      </c>
      <c r="R642" s="9">
        <f>IF(OR(R159="C",R160="C",R161="C",R162="C",R163="C",R164="C",R165="C",R166="C",R167="C",R168="C",R169="C",R170="C"),"C",SUM(R159:R170))</f>
        <v>2431771</v>
      </c>
      <c r="S642" s="9">
        <f>IF(OR(S159="C",S160="C",S161="C",S162="C",S163="C",S164="C",S165="C",S166="C",S167="C",S168="C",S169="C",S170="C"),"C",SUM(S159:S170))</f>
        <v>2116161</v>
      </c>
      <c r="T642" s="9">
        <f>IF(OR(T159="C",T160="C",T161="C",T162="C",T163="C",T164="C",T165="C",T166="C",T167="C",T168="C",T169="C",T170="C"),"C",SUM(T159:T170))</f>
        <v>705631</v>
      </c>
      <c r="U642" s="9">
        <f>IF(OR(U159="C",U160="C",U161="C",U162="C",U163="C",U164="C",U165="C",U166="C",U167="C",U168="C",U169="C",U170="C"),"C",SUM(U159:U170))</f>
        <v>1237444</v>
      </c>
      <c r="V642" s="9">
        <f>IF(OR(V159="C",V160="C",V161="C",V162="C",V163="C",V164="C",V165="C",V166="C",V167="C",V168="C",V169="C",V170="C"),"C",SUM(V159:V170))</f>
        <v>3258470</v>
      </c>
      <c r="W642" s="9">
        <f>IF(OR(W159="C",W160="C",W161="C",W162="C",W163="C",W164="C",W165="C",W166="C",W167="C",W168="C",W169="C",W170="C"),"C",SUM(W159:W170))</f>
        <v>344587</v>
      </c>
      <c r="X642" s="9">
        <f>IF(OR(X159="C",X160="C",X161="C",X162="C",X163="C",X164="C",X165="C",X166="C",X167="C",X168="C",X169="C",X170="C"),"C",SUM(X159:X170))</f>
        <v>517368</v>
      </c>
      <c r="Y642" s="9">
        <f>IF(OR(Y159="C",Y160="C",Y161="C",Y162="C",Y163="C",Y164="C",Y165="C",Y166="C",Y167="C",Y168="C",Y169="C",Y170="C"),"C",SUM(Y159:Y170))</f>
        <v>303086</v>
      </c>
      <c r="Z642" s="9">
        <f>IF(OR(Z159="C",Z160="C",Z161="C",Z162="C",Z163="C",Z164="C",Z165="C",Z166="C",Z167="C",Z168="C",Z169="C",Z170="C"),"C",SUM(Z159:Z170))</f>
        <v>4423511</v>
      </c>
      <c r="AA642" s="9">
        <f>IF(OR(AA159="C",AA160="C",AA161="C",AA162="C",AA163="C",AA164="C",AA165="C",AA166="C",AA167="C",AA168="C",AA169="C",AA170="C"),"C",SUM(AA159:AA170))</f>
        <v>1176417</v>
      </c>
      <c r="AB642" s="9">
        <f>IF(OR(AB159="C",AB160="C",AB161="C",AB162="C",AB163="C",AB164="C",AB165="C",AB166="C",AB167="C",AB168="C",AB169="C",AB170="C"),"C",SUM(AB159:AB170))</f>
        <v>645107</v>
      </c>
      <c r="AC642" s="9">
        <f>IF(OR(AC159="C",AC160="C",AC161="C",AC162="C",AC163="C",AC164="C",AC165="C",AC166="C",AC167="C",AC168="C",AC169="C",AC170="C"),"C",SUM(AC159:AC170))</f>
        <v>2973785</v>
      </c>
      <c r="AD642" s="9">
        <f>IF(OR(AD159="C",AD160="C",AD161="C",AD162="C",AD163="C",AD164="C",AD165="C",AD166="C",AD167="C",AD168="C",AD169="C",AD170="C"),"C",SUM(AD159:AD170))</f>
        <v>379985</v>
      </c>
      <c r="AE642" s="9">
        <f>IF(OR(AE159="C",AE160="C",AE161="C",AE162="C",AE163="C",AE164="C",AE165="C",AE166="C",AE167="C",AE168="C",AE169="C",AE170="C"),"C",SUM(AE159:AE170))</f>
        <v>312655</v>
      </c>
      <c r="AF642" s="9">
        <f>IF(OR(AF159="C",AF160="C",AF161="C",AF162="C",AF163="C",AF164="C",AF165="C",AF166="C",AF167="C",AF168="C",AF169="C",AF170="C"),"C",SUM(AF159:AF170))</f>
        <v>867794</v>
      </c>
      <c r="AG642" s="9">
        <f>IF(OR(AG159="C",AG160="C",AG161="C",AG162="C",AG163="C",AG164="C",AG165="C",AG166="C",AG167="C",AG168="C",AG169="C",AG170="C"),"C",SUM(AG159:AG170))</f>
        <v>79247</v>
      </c>
      <c r="AH642" s="9">
        <f>IF(OR(AH159="C",AH160="C",AH161="C",AH162="C",AH163="C",AH164="C",AH165="C",AH166="C",AH167="C",AH168="C",AH169="C",AH170="C"),"C",SUM(AH159:AH170))</f>
        <v>469303</v>
      </c>
      <c r="AI642" s="9">
        <f>IF(OR(AI159="C",AI160="C",AI161="C",AI162="C",AI163="C",AI164="C",AI165="C",AI166="C",AI167="C",AI168="C",AI169="C",AI170="C"),"C",SUM(AI159:AI170))</f>
        <v>385787</v>
      </c>
      <c r="AJ642" s="9">
        <f>IF(OR(AJ159="C",AJ160="C",AJ161="C",AJ162="C",AJ163="C",AJ164="C",AJ165="C",AJ166="C",AJ167="C",AJ168="C",AJ169="C",AJ170="C"),"C",SUM(AJ159:AJ170))</f>
        <v>34202669</v>
      </c>
      <c r="AL642" s="1" t="str">
        <f t="shared" ref="AL642" si="876">A642</f>
        <v>YE Oct-14</v>
      </c>
      <c r="AM642" s="34">
        <f t="shared" ref="AM642" si="877">IF(B642="C","C",B642/$AJ642)</f>
        <v>4.8618486469579315E-2</v>
      </c>
      <c r="AN642" s="34">
        <f t="shared" ref="AN642" si="878">IF(C642="C","C",C642/$AJ642)</f>
        <v>0.20389455571435083</v>
      </c>
      <c r="AO642" s="34">
        <f t="shared" ref="AO642" si="879">IF(D642="C","C",D642/$AJ642)</f>
        <v>2.2358810653051668E-2</v>
      </c>
      <c r="AP642" s="34">
        <f t="shared" ref="AP642" si="880">IF(E642="C","C",E642/$AJ642)</f>
        <v>3.4693695980275691E-2</v>
      </c>
      <c r="AQ642" s="34">
        <f t="shared" ref="AQ642" si="881">IF(F642="C","C",F642/$AJ642)</f>
        <v>3.2523836078406629E-2</v>
      </c>
      <c r="AR642" s="34">
        <f t="shared" ref="AR642" si="882">IF(G642="C","C",G642/$AJ642)</f>
        <v>5.4152294372114641E-2</v>
      </c>
      <c r="AS642" s="34">
        <f t="shared" ref="AS642" si="883">IF(H642="C","C",H642/$AJ642)</f>
        <v>2.8514499847950462E-2</v>
      </c>
      <c r="AT642" s="34">
        <f t="shared" ref="AT642" si="884">IF(I642="C","C",I642/$AJ642)</f>
        <v>6.52270733608538E-3</v>
      </c>
      <c r="AU642" s="34">
        <f t="shared" ref="AU642" si="885">IF(J642="C","C",J642/$AJ642)</f>
        <v>1.0057606907811784E-2</v>
      </c>
      <c r="AV642" s="34">
        <f t="shared" ref="AV642" si="886">IF(K642="C","C",K642/$AJ642)</f>
        <v>1.6312762024507502E-2</v>
      </c>
      <c r="AW642" s="34">
        <f t="shared" ref="AW642" si="887">IF(L642="C","C",L642/$AJ642)</f>
        <v>2.766716831367751E-2</v>
      </c>
      <c r="AX642" s="34">
        <f t="shared" ref="AX642" si="888">IF(M642="C","C",M642/$AJ642)</f>
        <v>1.2416516383560594E-2</v>
      </c>
      <c r="AY642" s="34">
        <f t="shared" ref="AY642" si="889">IF(N642="C","C",N642/$AJ642)</f>
        <v>1.4185910462133819E-2</v>
      </c>
      <c r="AZ642" s="34">
        <f t="shared" ref="AZ642" si="890">IF(O642="C","C",O642/$AJ642)</f>
        <v>5.1969043702408133E-3</v>
      </c>
      <c r="BA642" s="34">
        <f t="shared" ref="BA642" si="891">IF(P642="C","C",P642/$AJ642)</f>
        <v>5.902843430142835E-3</v>
      </c>
      <c r="BB642" s="34">
        <f t="shared" ref="BB642" si="892">IF(Q642="C","C",Q642/$AJ642)</f>
        <v>6.5964442716444143E-3</v>
      </c>
      <c r="BC642" s="34">
        <f t="shared" ref="BC642" si="893">IF(R642="C","C",R642/$AJ642)</f>
        <v>7.1098866582605003E-2</v>
      </c>
      <c r="BD642" s="34">
        <f t="shared" ref="BD642" si="894">IF(S642="C","C",S642/$AJ642)</f>
        <v>6.1871224143355594E-2</v>
      </c>
      <c r="BE642" s="34">
        <f t="shared" ref="BE642" si="895">IF(T642="C","C",T642/$AJ642)</f>
        <v>2.0630875327302674E-2</v>
      </c>
      <c r="BF642" s="34">
        <f t="shared" ref="BF642" si="896">IF(U642="C","C",U642/$AJ642)</f>
        <v>3.6179749597904189E-2</v>
      </c>
      <c r="BG642" s="34">
        <f t="shared" ref="BG642" si="897">IF(V642="C","C",V642/$AJ642)</f>
        <v>9.5269465666553685E-2</v>
      </c>
      <c r="BH642" s="34">
        <f t="shared" ref="BH642" si="898">IF(W642="C","C",W642/$AJ642)</f>
        <v>1.0074857023584913E-2</v>
      </c>
      <c r="BI642" s="34">
        <f t="shared" ref="BI642" si="899">IF(X642="C","C",X642/$AJ642)</f>
        <v>1.5126538809003472E-2</v>
      </c>
      <c r="BJ642" s="34">
        <f t="shared" ref="BJ642" si="900">IF(Y642="C","C",Y642/$AJ642)</f>
        <v>8.8614721851092964E-3</v>
      </c>
      <c r="BK642" s="34">
        <f t="shared" ref="BK642" si="901">IF(Z642="C","C",Z642/$AJ642)</f>
        <v>0.12933233368425137</v>
      </c>
      <c r="BL642" s="34">
        <f t="shared" ref="BL642" si="902">IF(AA642="C","C",AA642/$AJ642)</f>
        <v>3.4395473639791091E-2</v>
      </c>
      <c r="BM642" s="34">
        <f t="shared" ref="BM642" si="903">IF(AB642="C","C",AB642/$AJ642)</f>
        <v>1.8861305823823282E-2</v>
      </c>
      <c r="BN642" s="34">
        <f t="shared" ref="BN642" si="904">IF(AC642="C","C",AC642/$AJ642)</f>
        <v>8.694599243117547E-2</v>
      </c>
      <c r="BO642" s="34">
        <f t="shared" ref="BO642" si="905">IF(AD642="C","C",AD642/$AJ642)</f>
        <v>1.1109805495003913E-2</v>
      </c>
      <c r="BP642" s="34">
        <f t="shared" ref="BP642" si="906">IF(AE642="C","C",AE642/$AJ642)</f>
        <v>9.1412456729619545E-3</v>
      </c>
      <c r="BQ642" s="34">
        <f t="shared" ref="BQ642" si="907">IF(AF642="C","C",AF642/$AJ642)</f>
        <v>2.5372113503773639E-2</v>
      </c>
      <c r="BR642" s="34">
        <f t="shared" ref="BR642" si="908">IF(AG642="C","C",AG642/$AJ642)</f>
        <v>2.3169829231747966E-3</v>
      </c>
      <c r="BS642" s="34">
        <f t="shared" ref="BS642" si="909">IF(AH642="C","C",AH642/$AJ642)</f>
        <v>1.3721239123180708E-2</v>
      </c>
      <c r="BT642" s="34">
        <f t="shared" ref="BT642" si="910">IF(AI642="C","C",AI642/$AJ642)</f>
        <v>1.1279441379267799E-2</v>
      </c>
      <c r="BU642" s="34">
        <f t="shared" ref="BU642" si="911">IF(AJ642="C","C",AJ642/$AJ642)</f>
        <v>1</v>
      </c>
    </row>
    <row r="643" spans="1:73">
      <c r="AL643" s="1"/>
      <c r="AM643" s="26"/>
      <c r="AN643" s="26"/>
      <c r="AO643" s="26"/>
      <c r="AP643" s="26"/>
      <c r="AQ643" s="26"/>
      <c r="AR643" s="26"/>
      <c r="AS643" s="26"/>
      <c r="AT643" s="26"/>
      <c r="AU643" s="26"/>
      <c r="AV643" s="26"/>
      <c r="AW643" s="26"/>
      <c r="AX643" s="26"/>
      <c r="AY643" s="26"/>
      <c r="AZ643" s="26"/>
      <c r="BA643" s="26"/>
      <c r="BB643" s="26"/>
      <c r="BC643" s="26"/>
      <c r="BD643" s="26"/>
      <c r="BE643" s="26"/>
      <c r="BF643" s="26"/>
      <c r="BG643" s="26"/>
      <c r="BH643" s="26"/>
      <c r="BI643" s="26"/>
      <c r="BJ643" s="26"/>
      <c r="BK643" s="26"/>
      <c r="BL643" s="26"/>
      <c r="BM643" s="26"/>
      <c r="BN643" s="26"/>
      <c r="BO643" s="26"/>
      <c r="BP643" s="26"/>
      <c r="BQ643" s="26"/>
      <c r="BR643" s="26"/>
      <c r="BS643" s="26"/>
      <c r="BT643" s="26"/>
      <c r="BU643" s="26"/>
    </row>
    <row r="644" spans="1:73">
      <c r="A644" s="4" t="s">
        <v>53</v>
      </c>
      <c r="K644" s="4" t="s">
        <v>53</v>
      </c>
      <c r="W644" s="4" t="s">
        <v>53</v>
      </c>
      <c r="AG644" s="4" t="s">
        <v>53</v>
      </c>
      <c r="AL644" s="1"/>
      <c r="AM644" s="26"/>
      <c r="AN644" s="26"/>
      <c r="AO644" s="26"/>
      <c r="AP644" s="26"/>
      <c r="AQ644" s="26"/>
      <c r="AR644" s="26"/>
      <c r="AS644" s="26"/>
      <c r="AT644" s="26"/>
      <c r="AU644" s="26"/>
      <c r="AV644" s="26"/>
      <c r="AW644" s="26"/>
      <c r="AX644" s="26"/>
      <c r="AY644" s="26"/>
      <c r="AZ644" s="26"/>
      <c r="BA644" s="26"/>
      <c r="BB644" s="26"/>
      <c r="BC644" s="26"/>
      <c r="BD644" s="26"/>
      <c r="BE644" s="26"/>
      <c r="BF644" s="26"/>
      <c r="BG644" s="26"/>
      <c r="BH644" s="26"/>
      <c r="BI644" s="26"/>
      <c r="BJ644" s="26"/>
      <c r="BK644" s="26"/>
      <c r="BL644" s="26"/>
      <c r="BM644" s="26"/>
      <c r="BN644" s="26"/>
      <c r="BO644" s="26"/>
      <c r="BP644" s="26"/>
      <c r="BQ644" s="26"/>
      <c r="BR644" s="26"/>
      <c r="BS644" s="26"/>
      <c r="BT644" s="26"/>
      <c r="BU644" s="26"/>
    </row>
    <row r="645" spans="1:73" ht="38.25">
      <c r="B645" s="3" t="str">
        <f t="shared" ref="B645:AJ645" si="912">B4</f>
        <v>Northland</v>
      </c>
      <c r="C645" s="3" t="str">
        <f t="shared" si="912"/>
        <v>Auckland</v>
      </c>
      <c r="D645" s="3" t="str">
        <f t="shared" si="912"/>
        <v>Coromandel</v>
      </c>
      <c r="E645" s="3" t="str">
        <f t="shared" si="912"/>
        <v>Waikato</v>
      </c>
      <c r="F645" s="3" t="str">
        <f t="shared" si="912"/>
        <v xml:space="preserve">Bay of Plenty </v>
      </c>
      <c r="G645" s="3" t="str">
        <f t="shared" si="912"/>
        <v>Rotorua</v>
      </c>
      <c r="H645" s="3" t="str">
        <f t="shared" si="912"/>
        <v>Taupo</v>
      </c>
      <c r="I645" s="3" t="str">
        <f t="shared" si="912"/>
        <v>Whakatane-Kawerau</v>
      </c>
      <c r="J645" s="3" t="str">
        <f t="shared" si="912"/>
        <v>Gisborne</v>
      </c>
      <c r="K645" s="3" t="str">
        <f t="shared" si="912"/>
        <v>Taranaki</v>
      </c>
      <c r="L645" s="3" t="str">
        <f t="shared" si="912"/>
        <v>Hawke's Bay</v>
      </c>
      <c r="M645" s="3" t="str">
        <f t="shared" si="912"/>
        <v>Ruapehu</v>
      </c>
      <c r="N645" s="3" t="str">
        <f t="shared" si="912"/>
        <v>Manawatu</v>
      </c>
      <c r="O645" s="3" t="str">
        <f t="shared" si="912"/>
        <v>Wanganui</v>
      </c>
      <c r="P645" s="3" t="str">
        <f t="shared" si="912"/>
        <v>Wairarapa</v>
      </c>
      <c r="Q645" s="3" t="str">
        <f t="shared" si="912"/>
        <v>Kapiti-Horowhenua</v>
      </c>
      <c r="R645" s="3" t="str">
        <f t="shared" si="912"/>
        <v>Wellington</v>
      </c>
      <c r="S645" s="3" t="str">
        <f t="shared" si="912"/>
        <v>Wellington City</v>
      </c>
      <c r="T645" s="3" t="str">
        <f t="shared" si="912"/>
        <v>Marlborough</v>
      </c>
      <c r="U645" s="3" t="str">
        <f t="shared" si="912"/>
        <v>Nelson-Tasman</v>
      </c>
      <c r="V645" s="3" t="str">
        <f t="shared" si="912"/>
        <v>Canterbury</v>
      </c>
      <c r="W645" s="3" t="str">
        <f t="shared" si="912"/>
        <v>Hurunui</v>
      </c>
      <c r="X645" s="3" t="str">
        <f t="shared" si="912"/>
        <v>Mackenzie</v>
      </c>
      <c r="Y645" s="3" t="str">
        <f t="shared" si="912"/>
        <v>Timaru</v>
      </c>
      <c r="Z645" s="3" t="str">
        <f t="shared" si="912"/>
        <v>Combined Canterbury RTOs</v>
      </c>
      <c r="AA645" s="3" t="str">
        <f t="shared" si="912"/>
        <v>West Coast</v>
      </c>
      <c r="AB645" s="3" t="str">
        <f t="shared" si="912"/>
        <v>Wanaka</v>
      </c>
      <c r="AC645" s="3" t="str">
        <f t="shared" si="912"/>
        <v>Queenstown</v>
      </c>
      <c r="AD645" s="3" t="str">
        <f t="shared" si="912"/>
        <v>Waitaki</v>
      </c>
      <c r="AE645" s="3" t="str">
        <f t="shared" si="912"/>
        <v>Central Otago</v>
      </c>
      <c r="AF645" s="3" t="str">
        <f t="shared" si="912"/>
        <v>Dunedin</v>
      </c>
      <c r="AG645" s="3" t="str">
        <f t="shared" si="912"/>
        <v>Clutha</v>
      </c>
      <c r="AH645" s="3" t="str">
        <f t="shared" si="912"/>
        <v>Fiordland</v>
      </c>
      <c r="AI645" s="3" t="str">
        <f t="shared" si="912"/>
        <v>Southland</v>
      </c>
      <c r="AJ645" s="3" t="str">
        <f t="shared" si="912"/>
        <v>Total NZ</v>
      </c>
      <c r="AL645" s="1"/>
      <c r="AM645" s="26"/>
      <c r="AN645" s="26"/>
      <c r="AO645" s="26"/>
      <c r="AP645" s="26"/>
      <c r="AQ645" s="26"/>
      <c r="AR645" s="26"/>
      <c r="AS645" s="26"/>
      <c r="AT645" s="26"/>
      <c r="AU645" s="26"/>
      <c r="AV645" s="26"/>
      <c r="AW645" s="26"/>
      <c r="AX645" s="26"/>
      <c r="AY645" s="26"/>
      <c r="AZ645" s="26"/>
      <c r="BA645" s="26"/>
      <c r="BB645" s="26"/>
      <c r="BC645" s="26"/>
      <c r="BD645" s="26"/>
      <c r="BE645" s="26"/>
      <c r="BF645" s="26"/>
      <c r="BG645" s="26"/>
      <c r="BH645" s="26"/>
      <c r="BI645" s="26"/>
      <c r="BJ645" s="26"/>
      <c r="BK645" s="26"/>
      <c r="BL645" s="26"/>
      <c r="BM645" s="26"/>
      <c r="BN645" s="26"/>
      <c r="BO645" s="26"/>
      <c r="BP645" s="26"/>
      <c r="BQ645" s="26"/>
      <c r="BR645" s="26"/>
      <c r="BS645" s="26"/>
      <c r="BT645" s="26"/>
      <c r="BU645" s="26"/>
    </row>
    <row r="646" spans="1:73">
      <c r="A646" s="2" t="str">
        <f t="shared" ref="A646:A677" si="913">A500</f>
        <v>YE Dec-02</v>
      </c>
      <c r="B646" s="9">
        <f t="shared" ref="B646:AJ646" si="914">IF(OR(B488="C",B500="C"),"C",B500-B488)</f>
        <v>101343</v>
      </c>
      <c r="C646" s="9">
        <f t="shared" si="914"/>
        <v>579313</v>
      </c>
      <c r="D646" s="9">
        <f t="shared" si="914"/>
        <v>36033</v>
      </c>
      <c r="E646" s="9">
        <f t="shared" si="914"/>
        <v>55755</v>
      </c>
      <c r="F646" s="9">
        <f t="shared" si="914"/>
        <v>12084</v>
      </c>
      <c r="G646" s="9">
        <f t="shared" si="914"/>
        <v>79711</v>
      </c>
      <c r="H646" s="9">
        <f t="shared" si="914"/>
        <v>49501</v>
      </c>
      <c r="I646" s="9">
        <f t="shared" si="914"/>
        <v>7373</v>
      </c>
      <c r="J646" s="9">
        <f t="shared" si="914"/>
        <v>-4053</v>
      </c>
      <c r="K646" s="9">
        <f t="shared" si="914"/>
        <v>13151</v>
      </c>
      <c r="L646" s="9">
        <f t="shared" si="914"/>
        <v>60091</v>
      </c>
      <c r="M646" s="9">
        <f t="shared" si="914"/>
        <v>37521</v>
      </c>
      <c r="N646" s="9">
        <f t="shared" si="914"/>
        <v>45596</v>
      </c>
      <c r="O646" s="9">
        <f t="shared" si="914"/>
        <v>-5660</v>
      </c>
      <c r="P646" s="9">
        <f t="shared" si="914"/>
        <v>15634</v>
      </c>
      <c r="Q646" s="9">
        <f t="shared" si="914"/>
        <v>-4874</v>
      </c>
      <c r="R646" s="9">
        <f t="shared" si="914"/>
        <v>88574</v>
      </c>
      <c r="S646" s="9">
        <f t="shared" si="914"/>
        <v>103470</v>
      </c>
      <c r="T646" s="9">
        <f t="shared" si="914"/>
        <v>-4090</v>
      </c>
      <c r="U646" s="9">
        <f t="shared" si="914"/>
        <v>45432</v>
      </c>
      <c r="V646" s="9">
        <f t="shared" si="914"/>
        <v>280895</v>
      </c>
      <c r="W646" s="9">
        <f t="shared" si="914"/>
        <v>7352</v>
      </c>
      <c r="X646" s="9">
        <f t="shared" si="914"/>
        <v>17572</v>
      </c>
      <c r="Y646" s="9">
        <f t="shared" si="914"/>
        <v>-4214</v>
      </c>
      <c r="Z646" s="9">
        <f t="shared" si="914"/>
        <v>301606</v>
      </c>
      <c r="AA646" s="9">
        <f t="shared" si="914"/>
        <v>27339</v>
      </c>
      <c r="AB646" s="9">
        <f t="shared" si="914"/>
        <v>28776</v>
      </c>
      <c r="AC646" s="9">
        <f t="shared" si="914"/>
        <v>10491</v>
      </c>
      <c r="AD646" s="9">
        <f t="shared" si="914"/>
        <v>26958</v>
      </c>
      <c r="AE646" s="9">
        <f t="shared" si="914"/>
        <v>20710</v>
      </c>
      <c r="AF646" s="9">
        <f t="shared" si="914"/>
        <v>50867</v>
      </c>
      <c r="AG646" s="9">
        <f t="shared" si="914"/>
        <v>-3925</v>
      </c>
      <c r="AH646" s="9">
        <f t="shared" si="914"/>
        <v>37697</v>
      </c>
      <c r="AI646" s="9">
        <f t="shared" si="914"/>
        <v>35787</v>
      </c>
      <c r="AJ646" s="9">
        <f t="shared" si="914"/>
        <v>1744730</v>
      </c>
      <c r="AL646" s="1"/>
      <c r="AM646" s="26"/>
      <c r="AN646" s="26"/>
      <c r="AO646" s="26"/>
      <c r="AP646" s="26"/>
      <c r="AQ646" s="26"/>
      <c r="AR646" s="26"/>
      <c r="AS646" s="26"/>
      <c r="AT646" s="26"/>
      <c r="AU646" s="26"/>
      <c r="AV646" s="26"/>
      <c r="AW646" s="26"/>
      <c r="AX646" s="26"/>
      <c r="AY646" s="26"/>
      <c r="AZ646" s="26"/>
      <c r="BA646" s="26"/>
      <c r="BB646" s="26"/>
      <c r="BC646" s="26"/>
      <c r="BD646" s="26"/>
      <c r="BE646" s="26"/>
      <c r="BF646" s="26"/>
      <c r="BG646" s="26"/>
      <c r="BH646" s="26"/>
      <c r="BI646" s="26"/>
      <c r="BJ646" s="26"/>
      <c r="BK646" s="26"/>
      <c r="BL646" s="26"/>
      <c r="BM646" s="26"/>
      <c r="BN646" s="26"/>
      <c r="BO646" s="26"/>
      <c r="BP646" s="26"/>
      <c r="BQ646" s="26"/>
      <c r="BR646" s="26"/>
      <c r="BS646" s="26"/>
      <c r="BT646" s="26"/>
      <c r="BU646" s="26"/>
    </row>
    <row r="647" spans="1:73">
      <c r="A647" s="2" t="str">
        <f t="shared" si="913"/>
        <v>YE Jan-03</v>
      </c>
      <c r="B647" s="9">
        <f t="shared" ref="B647:AJ647" si="915">IF(OR(B489="C",B501="C"),"C",B501-B489)</f>
        <v>80463</v>
      </c>
      <c r="C647" s="9">
        <f t="shared" si="915"/>
        <v>562670</v>
      </c>
      <c r="D647" s="9">
        <f t="shared" si="915"/>
        <v>19164</v>
      </c>
      <c r="E647" s="9">
        <f t="shared" si="915"/>
        <v>60809</v>
      </c>
      <c r="F647" s="9">
        <f t="shared" si="915"/>
        <v>6177</v>
      </c>
      <c r="G647" s="9">
        <f t="shared" si="915"/>
        <v>87704</v>
      </c>
      <c r="H647" s="9">
        <f t="shared" si="915"/>
        <v>58111</v>
      </c>
      <c r="I647" s="9">
        <f t="shared" si="915"/>
        <v>8881</v>
      </c>
      <c r="J647" s="9">
        <f t="shared" si="915"/>
        <v>-28866</v>
      </c>
      <c r="K647" s="9">
        <f t="shared" si="915"/>
        <v>17523</v>
      </c>
      <c r="L647" s="9">
        <f t="shared" si="915"/>
        <v>45586</v>
      </c>
      <c r="M647" s="9">
        <f t="shared" si="915"/>
        <v>36728</v>
      </c>
      <c r="N647" s="9">
        <f t="shared" si="915"/>
        <v>38298</v>
      </c>
      <c r="O647" s="9">
        <f t="shared" si="915"/>
        <v>-8437</v>
      </c>
      <c r="P647" s="9">
        <f t="shared" si="915"/>
        <v>23054</v>
      </c>
      <c r="Q647" s="9">
        <f t="shared" si="915"/>
        <v>-2707</v>
      </c>
      <c r="R647" s="9">
        <f t="shared" si="915"/>
        <v>75667</v>
      </c>
      <c r="S647" s="9">
        <f t="shared" si="915"/>
        <v>96146</v>
      </c>
      <c r="T647" s="9">
        <f t="shared" si="915"/>
        <v>-6339</v>
      </c>
      <c r="U647" s="9">
        <f t="shared" si="915"/>
        <v>71694</v>
      </c>
      <c r="V647" s="9">
        <f t="shared" si="915"/>
        <v>293888</v>
      </c>
      <c r="W647" s="9">
        <f t="shared" si="915"/>
        <v>10396</v>
      </c>
      <c r="X647" s="9">
        <f t="shared" si="915"/>
        <v>24598</v>
      </c>
      <c r="Y647" s="9">
        <f t="shared" si="915"/>
        <v>-3075</v>
      </c>
      <c r="Z647" s="9">
        <f t="shared" si="915"/>
        <v>325807</v>
      </c>
      <c r="AA647" s="9">
        <f t="shared" si="915"/>
        <v>45968</v>
      </c>
      <c r="AB647" s="9">
        <f t="shared" si="915"/>
        <v>43213</v>
      </c>
      <c r="AC647" s="9">
        <f t="shared" si="915"/>
        <v>-41400</v>
      </c>
      <c r="AD647" s="9">
        <f t="shared" si="915"/>
        <v>20788</v>
      </c>
      <c r="AE647" s="9">
        <f t="shared" si="915"/>
        <v>27498</v>
      </c>
      <c r="AF647" s="9">
        <f t="shared" si="915"/>
        <v>49548</v>
      </c>
      <c r="AG647" s="9">
        <f t="shared" si="915"/>
        <v>-2718</v>
      </c>
      <c r="AH647" s="9">
        <f t="shared" si="915"/>
        <v>46264</v>
      </c>
      <c r="AI647" s="9">
        <f t="shared" si="915"/>
        <v>27397</v>
      </c>
      <c r="AJ647" s="9">
        <f t="shared" si="915"/>
        <v>1688535</v>
      </c>
      <c r="AL647" s="1"/>
      <c r="AM647" s="26"/>
      <c r="AN647" s="26"/>
      <c r="AO647" s="26"/>
      <c r="AP647" s="26"/>
      <c r="AQ647" s="26"/>
      <c r="AR647" s="26"/>
      <c r="AS647" s="26"/>
      <c r="AT647" s="26"/>
      <c r="AU647" s="26"/>
      <c r="AV647" s="26"/>
      <c r="AW647" s="26"/>
      <c r="AX647" s="26"/>
      <c r="AY647" s="26"/>
      <c r="AZ647" s="26"/>
      <c r="BA647" s="26"/>
      <c r="BB647" s="26"/>
      <c r="BC647" s="26"/>
      <c r="BD647" s="26"/>
      <c r="BE647" s="26"/>
      <c r="BF647" s="26"/>
      <c r="BG647" s="26"/>
      <c r="BH647" s="26"/>
      <c r="BI647" s="26"/>
      <c r="BJ647" s="26"/>
      <c r="BK647" s="26"/>
      <c r="BL647" s="26"/>
      <c r="BM647" s="26"/>
      <c r="BN647" s="26"/>
      <c r="BO647" s="26"/>
      <c r="BP647" s="26"/>
      <c r="BQ647" s="26"/>
      <c r="BR647" s="26"/>
      <c r="BS647" s="26"/>
      <c r="BT647" s="26"/>
      <c r="BU647" s="26"/>
    </row>
    <row r="648" spans="1:73">
      <c r="A648" s="2" t="str">
        <f t="shared" si="913"/>
        <v>YE Feb-03</v>
      </c>
      <c r="B648" s="9">
        <f t="shared" ref="B648:AJ648" si="916">IF(OR(B490="C",B502="C"),"C",B502-B490)</f>
        <v>70826</v>
      </c>
      <c r="C648" s="9">
        <f t="shared" si="916"/>
        <v>550158</v>
      </c>
      <c r="D648" s="9">
        <f t="shared" si="916"/>
        <v>22085</v>
      </c>
      <c r="E648" s="9">
        <f t="shared" si="916"/>
        <v>69034</v>
      </c>
      <c r="F648" s="9">
        <f t="shared" si="916"/>
        <v>11624</v>
      </c>
      <c r="G648" s="9">
        <f t="shared" si="916"/>
        <v>83805</v>
      </c>
      <c r="H648" s="9">
        <f t="shared" si="916"/>
        <v>58334</v>
      </c>
      <c r="I648" s="9">
        <f t="shared" si="916"/>
        <v>6974</v>
      </c>
      <c r="J648" s="9">
        <f t="shared" si="916"/>
        <v>-39354</v>
      </c>
      <c r="K648" s="9">
        <f t="shared" si="916"/>
        <v>20704</v>
      </c>
      <c r="L648" s="9">
        <f t="shared" si="916"/>
        <v>39887</v>
      </c>
      <c r="M648" s="9">
        <f t="shared" si="916"/>
        <v>33880</v>
      </c>
      <c r="N648" s="9">
        <f t="shared" si="916"/>
        <v>34110</v>
      </c>
      <c r="O648" s="9">
        <f t="shared" si="916"/>
        <v>-2522</v>
      </c>
      <c r="P648" s="9">
        <f t="shared" si="916"/>
        <v>19313</v>
      </c>
      <c r="Q648" s="9">
        <f t="shared" si="916"/>
        <v>-6135</v>
      </c>
      <c r="R648" s="9">
        <f t="shared" si="916"/>
        <v>73738</v>
      </c>
      <c r="S648" s="9">
        <f t="shared" si="916"/>
        <v>86636</v>
      </c>
      <c r="T648" s="9">
        <f t="shared" si="916"/>
        <v>-6407</v>
      </c>
      <c r="U648" s="9">
        <f t="shared" si="916"/>
        <v>66732</v>
      </c>
      <c r="V648" s="9">
        <f t="shared" si="916"/>
        <v>294401</v>
      </c>
      <c r="W648" s="9">
        <f t="shared" si="916"/>
        <v>10384</v>
      </c>
      <c r="X648" s="9">
        <f t="shared" si="916"/>
        <v>27503</v>
      </c>
      <c r="Y648" s="9">
        <f t="shared" si="916"/>
        <v>-232</v>
      </c>
      <c r="Z648" s="9">
        <f t="shared" si="916"/>
        <v>332057</v>
      </c>
      <c r="AA648" s="9">
        <f t="shared" si="916"/>
        <v>63768</v>
      </c>
      <c r="AB648" s="9">
        <f t="shared" si="916"/>
        <v>57385</v>
      </c>
      <c r="AC648" s="9">
        <f t="shared" si="916"/>
        <v>-40900</v>
      </c>
      <c r="AD648" s="9">
        <f t="shared" si="916"/>
        <v>26585</v>
      </c>
      <c r="AE648" s="9">
        <f t="shared" si="916"/>
        <v>28202</v>
      </c>
      <c r="AF648" s="9">
        <f t="shared" si="916"/>
        <v>39343</v>
      </c>
      <c r="AG648" s="9">
        <f t="shared" si="916"/>
        <v>-3106</v>
      </c>
      <c r="AH648" s="9">
        <f t="shared" si="916"/>
        <v>50941</v>
      </c>
      <c r="AI648" s="9">
        <f t="shared" si="916"/>
        <v>27563</v>
      </c>
      <c r="AJ648" s="9">
        <f t="shared" si="916"/>
        <v>1688622</v>
      </c>
      <c r="AL648" s="1"/>
      <c r="AM648" s="26"/>
      <c r="AN648" s="26"/>
      <c r="AO648" s="26"/>
      <c r="AP648" s="26"/>
      <c r="AQ648" s="26"/>
      <c r="AR648" s="26"/>
      <c r="AS648" s="26"/>
      <c r="AT648" s="26"/>
      <c r="AU648" s="26"/>
      <c r="AV648" s="26"/>
      <c r="AW648" s="26"/>
      <c r="AX648" s="26"/>
      <c r="AY648" s="26"/>
      <c r="AZ648" s="26"/>
      <c r="BA648" s="26"/>
      <c r="BB648" s="26"/>
      <c r="BC648" s="26"/>
      <c r="BD648" s="26"/>
      <c r="BE648" s="26"/>
      <c r="BF648" s="26"/>
      <c r="BG648" s="26"/>
      <c r="BH648" s="26"/>
      <c r="BI648" s="26"/>
      <c r="BJ648" s="26"/>
      <c r="BK648" s="26"/>
      <c r="BL648" s="26"/>
      <c r="BM648" s="26"/>
      <c r="BN648" s="26"/>
      <c r="BO648" s="26"/>
      <c r="BP648" s="26"/>
      <c r="BQ648" s="26"/>
      <c r="BR648" s="26"/>
      <c r="BS648" s="26"/>
      <c r="BT648" s="26"/>
      <c r="BU648" s="26"/>
    </row>
    <row r="649" spans="1:73">
      <c r="A649" s="2" t="str">
        <f t="shared" si="913"/>
        <v>YE Mar-03</v>
      </c>
      <c r="B649" s="9">
        <f t="shared" ref="B649:AJ649" si="917">IF(OR(B491="C",B503="C"),"C",B503-B491)</f>
        <v>10809</v>
      </c>
      <c r="C649" s="9">
        <f t="shared" si="917"/>
        <v>479024</v>
      </c>
      <c r="D649" s="9">
        <f t="shared" si="917"/>
        <v>-2985</v>
      </c>
      <c r="E649" s="9">
        <f t="shared" si="917"/>
        <v>67110</v>
      </c>
      <c r="F649" s="9">
        <f t="shared" si="917"/>
        <v>-24586</v>
      </c>
      <c r="G649" s="9">
        <f t="shared" si="917"/>
        <v>40106</v>
      </c>
      <c r="H649" s="9">
        <f t="shared" si="917"/>
        <v>42898</v>
      </c>
      <c r="I649" s="9">
        <f t="shared" si="917"/>
        <v>-2928</v>
      </c>
      <c r="J649" s="9">
        <f t="shared" si="917"/>
        <v>-46807</v>
      </c>
      <c r="K649" s="9">
        <f t="shared" si="917"/>
        <v>24463</v>
      </c>
      <c r="L649" s="9">
        <f t="shared" si="917"/>
        <v>5002</v>
      </c>
      <c r="M649" s="9">
        <f t="shared" si="917"/>
        <v>22175</v>
      </c>
      <c r="N649" s="9">
        <f t="shared" si="917"/>
        <v>7824</v>
      </c>
      <c r="O649" s="9">
        <f t="shared" si="917"/>
        <v>-2713</v>
      </c>
      <c r="P649" s="9">
        <f t="shared" si="917"/>
        <v>12663</v>
      </c>
      <c r="Q649" s="9">
        <f t="shared" si="917"/>
        <v>-18889</v>
      </c>
      <c r="R649" s="9">
        <f t="shared" si="917"/>
        <v>60594</v>
      </c>
      <c r="S649" s="9">
        <f t="shared" si="917"/>
        <v>75539</v>
      </c>
      <c r="T649" s="9">
        <f t="shared" si="917"/>
        <v>-25570</v>
      </c>
      <c r="U649" s="9">
        <f t="shared" si="917"/>
        <v>50787</v>
      </c>
      <c r="V649" s="9">
        <f t="shared" si="917"/>
        <v>181014</v>
      </c>
      <c r="W649" s="9">
        <f t="shared" si="917"/>
        <v>3304</v>
      </c>
      <c r="X649" s="9">
        <f t="shared" si="917"/>
        <v>16225</v>
      </c>
      <c r="Y649" s="9">
        <f t="shared" si="917"/>
        <v>-4746</v>
      </c>
      <c r="Z649" s="9">
        <f t="shared" si="917"/>
        <v>195799</v>
      </c>
      <c r="AA649" s="9">
        <f t="shared" si="917"/>
        <v>66684</v>
      </c>
      <c r="AB649" s="9">
        <f t="shared" si="917"/>
        <v>54679</v>
      </c>
      <c r="AC649" s="9">
        <f t="shared" si="917"/>
        <v>-77444</v>
      </c>
      <c r="AD649" s="9">
        <f t="shared" si="917"/>
        <v>5972</v>
      </c>
      <c r="AE649" s="9">
        <f t="shared" si="917"/>
        <v>14534</v>
      </c>
      <c r="AF649" s="9">
        <f t="shared" si="917"/>
        <v>35448</v>
      </c>
      <c r="AG649" s="9">
        <f t="shared" si="917"/>
        <v>-905</v>
      </c>
      <c r="AH649" s="9">
        <f t="shared" si="917"/>
        <v>46593</v>
      </c>
      <c r="AI649" s="9">
        <f t="shared" si="917"/>
        <v>22864</v>
      </c>
      <c r="AJ649" s="9">
        <f t="shared" si="917"/>
        <v>1063204</v>
      </c>
      <c r="AL649" s="1"/>
      <c r="AM649" s="26"/>
      <c r="AN649" s="26"/>
      <c r="AO649" s="26"/>
      <c r="AP649" s="26"/>
      <c r="AQ649" s="26"/>
      <c r="AR649" s="26"/>
      <c r="AS649" s="26"/>
      <c r="AT649" s="26"/>
      <c r="AU649" s="26"/>
      <c r="AV649" s="26"/>
      <c r="AW649" s="26"/>
      <c r="AX649" s="26"/>
      <c r="AY649" s="26"/>
      <c r="AZ649" s="26"/>
      <c r="BA649" s="26"/>
      <c r="BB649" s="26"/>
      <c r="BC649" s="26"/>
      <c r="BD649" s="26"/>
      <c r="BE649" s="26"/>
      <c r="BF649" s="26"/>
      <c r="BG649" s="26"/>
      <c r="BH649" s="26"/>
      <c r="BI649" s="26"/>
      <c r="BJ649" s="26"/>
      <c r="BK649" s="26"/>
      <c r="BL649" s="26"/>
      <c r="BM649" s="26"/>
      <c r="BN649" s="26"/>
      <c r="BO649" s="26"/>
      <c r="BP649" s="26"/>
      <c r="BQ649" s="26"/>
      <c r="BR649" s="26"/>
      <c r="BS649" s="26"/>
      <c r="BT649" s="26"/>
      <c r="BU649" s="26"/>
    </row>
    <row r="650" spans="1:73">
      <c r="A650" s="2" t="str">
        <f t="shared" si="913"/>
        <v>YE Apr-03</v>
      </c>
      <c r="B650" s="9">
        <f t="shared" ref="B650:AJ650" si="918">IF(OR(B492="C",B504="C"),"C",B504-B492)</f>
        <v>33968</v>
      </c>
      <c r="C650" s="9">
        <f t="shared" si="918"/>
        <v>440492</v>
      </c>
      <c r="D650" s="9">
        <f t="shared" si="918"/>
        <v>6490</v>
      </c>
      <c r="E650" s="9">
        <f t="shared" si="918"/>
        <v>75037</v>
      </c>
      <c r="F650" s="9">
        <f t="shared" si="918"/>
        <v>-8862</v>
      </c>
      <c r="G650" s="9">
        <f t="shared" si="918"/>
        <v>62792</v>
      </c>
      <c r="H650" s="9">
        <f t="shared" si="918"/>
        <v>61305</v>
      </c>
      <c r="I650" s="9">
        <f t="shared" si="918"/>
        <v>2931</v>
      </c>
      <c r="J650" s="9">
        <f t="shared" si="918"/>
        <v>-30253</v>
      </c>
      <c r="K650" s="9">
        <f t="shared" si="918"/>
        <v>46831</v>
      </c>
      <c r="L650" s="9">
        <f t="shared" si="918"/>
        <v>30276</v>
      </c>
      <c r="M650" s="9">
        <f t="shared" si="918"/>
        <v>21089</v>
      </c>
      <c r="N650" s="9">
        <f t="shared" si="918"/>
        <v>16380</v>
      </c>
      <c r="O650" s="9">
        <f t="shared" si="918"/>
        <v>6615</v>
      </c>
      <c r="P650" s="9">
        <f t="shared" si="918"/>
        <v>16561</v>
      </c>
      <c r="Q650" s="9">
        <f t="shared" si="918"/>
        <v>-12599</v>
      </c>
      <c r="R650" s="9">
        <f t="shared" si="918"/>
        <v>67390</v>
      </c>
      <c r="S650" s="9">
        <f t="shared" si="918"/>
        <v>74341</v>
      </c>
      <c r="T650" s="9">
        <f t="shared" si="918"/>
        <v>-15297</v>
      </c>
      <c r="U650" s="9">
        <f t="shared" si="918"/>
        <v>69126</v>
      </c>
      <c r="V650" s="9">
        <f t="shared" si="918"/>
        <v>201921</v>
      </c>
      <c r="W650" s="9">
        <f t="shared" si="918"/>
        <v>8659</v>
      </c>
      <c r="X650" s="9">
        <f t="shared" si="918"/>
        <v>20717</v>
      </c>
      <c r="Y650" s="9">
        <f t="shared" si="918"/>
        <v>-1234</v>
      </c>
      <c r="Z650" s="9">
        <f t="shared" si="918"/>
        <v>230065</v>
      </c>
      <c r="AA650" s="9">
        <f t="shared" si="918"/>
        <v>88353</v>
      </c>
      <c r="AB650" s="9">
        <f t="shared" si="918"/>
        <v>55943</v>
      </c>
      <c r="AC650" s="9">
        <f t="shared" si="918"/>
        <v>-82551</v>
      </c>
      <c r="AD650" s="9">
        <f t="shared" si="918"/>
        <v>7681</v>
      </c>
      <c r="AE650" s="9">
        <f t="shared" si="918"/>
        <v>23588</v>
      </c>
      <c r="AF650" s="9">
        <f t="shared" si="918"/>
        <v>44838</v>
      </c>
      <c r="AG650" s="9">
        <f t="shared" si="918"/>
        <v>-548</v>
      </c>
      <c r="AH650" s="9">
        <f t="shared" si="918"/>
        <v>44632</v>
      </c>
      <c r="AI650" s="9">
        <f t="shared" si="918"/>
        <v>16216</v>
      </c>
      <c r="AJ650" s="9">
        <f t="shared" si="918"/>
        <v>1318488</v>
      </c>
      <c r="AL650" s="1"/>
      <c r="AM650" s="26"/>
      <c r="AN650" s="26"/>
      <c r="AO650" s="26"/>
      <c r="AP650" s="26"/>
      <c r="AQ650" s="26"/>
      <c r="AR650" s="26"/>
      <c r="AS650" s="26"/>
      <c r="AT650" s="26"/>
      <c r="AU650" s="26"/>
      <c r="AV650" s="26"/>
      <c r="AW650" s="26"/>
      <c r="AX650" s="26"/>
      <c r="AY650" s="26"/>
      <c r="AZ650" s="26"/>
      <c r="BA650" s="26"/>
      <c r="BB650" s="26"/>
      <c r="BC650" s="26"/>
      <c r="BD650" s="26"/>
      <c r="BE650" s="26"/>
      <c r="BF650" s="26"/>
      <c r="BG650" s="26"/>
      <c r="BH650" s="26"/>
      <c r="BI650" s="26"/>
      <c r="BJ650" s="26"/>
      <c r="BK650" s="26"/>
      <c r="BL650" s="26"/>
      <c r="BM650" s="26"/>
      <c r="BN650" s="26"/>
      <c r="BO650" s="26"/>
      <c r="BP650" s="26"/>
      <c r="BQ650" s="26"/>
      <c r="BR650" s="26"/>
      <c r="BS650" s="26"/>
      <c r="BT650" s="26"/>
      <c r="BU650" s="26"/>
    </row>
    <row r="651" spans="1:73">
      <c r="A651" s="2" t="str">
        <f t="shared" si="913"/>
        <v>YE May-03</v>
      </c>
      <c r="B651" s="9">
        <f t="shared" ref="B651:AJ651" si="919">IF(OR(B493="C",B505="C"),"C",B505-B493)</f>
        <v>25770</v>
      </c>
      <c r="C651" s="9">
        <f t="shared" si="919"/>
        <v>385379</v>
      </c>
      <c r="D651" s="9">
        <f t="shared" si="919"/>
        <v>4569</v>
      </c>
      <c r="E651" s="9">
        <f t="shared" si="919"/>
        <v>74156</v>
      </c>
      <c r="F651" s="9">
        <f t="shared" si="919"/>
        <v>-15166</v>
      </c>
      <c r="G651" s="9">
        <f t="shared" si="919"/>
        <v>42458</v>
      </c>
      <c r="H651" s="9">
        <f t="shared" si="919"/>
        <v>49794</v>
      </c>
      <c r="I651" s="9">
        <f t="shared" si="919"/>
        <v>1198</v>
      </c>
      <c r="J651" s="9">
        <f t="shared" si="919"/>
        <v>-30296</v>
      </c>
      <c r="K651" s="9">
        <f t="shared" si="919"/>
        <v>55785</v>
      </c>
      <c r="L651" s="9">
        <f t="shared" si="919"/>
        <v>30159</v>
      </c>
      <c r="M651" s="9">
        <f t="shared" si="919"/>
        <v>17321</v>
      </c>
      <c r="N651" s="9">
        <f t="shared" si="919"/>
        <v>11298</v>
      </c>
      <c r="O651" s="9">
        <f t="shared" si="919"/>
        <v>9491</v>
      </c>
      <c r="P651" s="9">
        <f t="shared" si="919"/>
        <v>16699</v>
      </c>
      <c r="Q651" s="9">
        <f t="shared" si="919"/>
        <v>-12843</v>
      </c>
      <c r="R651" s="9">
        <f t="shared" si="919"/>
        <v>75357</v>
      </c>
      <c r="S651" s="9">
        <f t="shared" si="919"/>
        <v>76728</v>
      </c>
      <c r="T651" s="9">
        <f t="shared" si="919"/>
        <v>-12347</v>
      </c>
      <c r="U651" s="9">
        <f t="shared" si="919"/>
        <v>71938</v>
      </c>
      <c r="V651" s="9">
        <f t="shared" si="919"/>
        <v>176992</v>
      </c>
      <c r="W651" s="9">
        <f t="shared" si="919"/>
        <v>10389</v>
      </c>
      <c r="X651" s="9">
        <f t="shared" si="919"/>
        <v>18084</v>
      </c>
      <c r="Y651" s="9">
        <f t="shared" si="919"/>
        <v>1397</v>
      </c>
      <c r="Z651" s="9">
        <f t="shared" si="919"/>
        <v>206864</v>
      </c>
      <c r="AA651" s="9">
        <f t="shared" si="919"/>
        <v>94811</v>
      </c>
      <c r="AB651" s="9">
        <f t="shared" si="919"/>
        <v>56730</v>
      </c>
      <c r="AC651" s="9">
        <f t="shared" si="919"/>
        <v>-93874</v>
      </c>
      <c r="AD651" s="9">
        <f t="shared" si="919"/>
        <v>6583</v>
      </c>
      <c r="AE651" s="9">
        <f t="shared" si="919"/>
        <v>23402</v>
      </c>
      <c r="AF651" s="9">
        <f t="shared" si="919"/>
        <v>45506</v>
      </c>
      <c r="AG651" s="9">
        <f t="shared" si="919"/>
        <v>-44</v>
      </c>
      <c r="AH651" s="9">
        <f t="shared" si="919"/>
        <v>40197</v>
      </c>
      <c r="AI651" s="9">
        <f t="shared" si="919"/>
        <v>16208</v>
      </c>
      <c r="AJ651" s="9">
        <f t="shared" si="919"/>
        <v>1197099</v>
      </c>
      <c r="AL651" s="1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  <c r="BA651" s="26"/>
      <c r="BB651" s="26"/>
      <c r="BC651" s="26"/>
      <c r="BD651" s="26"/>
      <c r="BE651" s="26"/>
      <c r="BF651" s="26"/>
      <c r="BG651" s="26"/>
      <c r="BH651" s="26"/>
      <c r="BI651" s="26"/>
      <c r="BJ651" s="26"/>
      <c r="BK651" s="26"/>
      <c r="BL651" s="26"/>
      <c r="BM651" s="26"/>
      <c r="BN651" s="26"/>
      <c r="BO651" s="26"/>
      <c r="BP651" s="26"/>
      <c r="BQ651" s="26"/>
      <c r="BR651" s="26"/>
      <c r="BS651" s="26"/>
      <c r="BT651" s="26"/>
      <c r="BU651" s="26"/>
    </row>
    <row r="652" spans="1:73">
      <c r="A652" s="2" t="str">
        <f t="shared" si="913"/>
        <v>YE Jun-03</v>
      </c>
      <c r="B652" s="9">
        <f t="shared" ref="B652:AJ652" si="920">IF(OR(B494="C",B506="C"),"C",B506-B494)</f>
        <v>19458</v>
      </c>
      <c r="C652" s="9">
        <f t="shared" si="920"/>
        <v>324227</v>
      </c>
      <c r="D652" s="9">
        <f t="shared" si="920"/>
        <v>3729</v>
      </c>
      <c r="E652" s="9">
        <f t="shared" si="920"/>
        <v>67532</v>
      </c>
      <c r="F652" s="9">
        <f t="shared" si="920"/>
        <v>-14300</v>
      </c>
      <c r="G652" s="9">
        <f t="shared" si="920"/>
        <v>30395</v>
      </c>
      <c r="H652" s="9">
        <f t="shared" si="920"/>
        <v>38603</v>
      </c>
      <c r="I652" s="9">
        <f t="shared" si="920"/>
        <v>-1494</v>
      </c>
      <c r="J652" s="9">
        <f t="shared" si="920"/>
        <v>-27950</v>
      </c>
      <c r="K652" s="9">
        <f t="shared" si="920"/>
        <v>61377</v>
      </c>
      <c r="L652" s="9">
        <f t="shared" si="920"/>
        <v>24796</v>
      </c>
      <c r="M652" s="9">
        <f t="shared" si="920"/>
        <v>11720</v>
      </c>
      <c r="N652" s="9">
        <f t="shared" si="920"/>
        <v>7079</v>
      </c>
      <c r="O652" s="9">
        <f t="shared" si="920"/>
        <v>2125</v>
      </c>
      <c r="P652" s="9">
        <f t="shared" si="920"/>
        <v>16562</v>
      </c>
      <c r="Q652" s="9">
        <f t="shared" si="920"/>
        <v>-13994</v>
      </c>
      <c r="R652" s="9">
        <f t="shared" si="920"/>
        <v>79027</v>
      </c>
      <c r="S652" s="9">
        <f t="shared" si="920"/>
        <v>75948</v>
      </c>
      <c r="T652" s="9">
        <f t="shared" si="920"/>
        <v>-15217</v>
      </c>
      <c r="U652" s="9">
        <f t="shared" si="920"/>
        <v>74494</v>
      </c>
      <c r="V652" s="9">
        <f t="shared" si="920"/>
        <v>157642</v>
      </c>
      <c r="W652" s="9">
        <f t="shared" si="920"/>
        <v>9721</v>
      </c>
      <c r="X652" s="9">
        <f t="shared" si="920"/>
        <v>18545</v>
      </c>
      <c r="Y652" s="9">
        <f t="shared" si="920"/>
        <v>820</v>
      </c>
      <c r="Z652" s="9">
        <f t="shared" si="920"/>
        <v>186727</v>
      </c>
      <c r="AA652" s="9">
        <f t="shared" si="920"/>
        <v>94015</v>
      </c>
      <c r="AB652" s="9">
        <f t="shared" si="920"/>
        <v>52838</v>
      </c>
      <c r="AC652" s="9">
        <f t="shared" si="920"/>
        <v>-101682</v>
      </c>
      <c r="AD652" s="9">
        <f t="shared" si="920"/>
        <v>4388</v>
      </c>
      <c r="AE652" s="9">
        <f t="shared" si="920"/>
        <v>20722</v>
      </c>
      <c r="AF652" s="9">
        <f t="shared" si="920"/>
        <v>31946</v>
      </c>
      <c r="AG652" s="9">
        <f t="shared" si="920"/>
        <v>325</v>
      </c>
      <c r="AH652" s="9">
        <f t="shared" si="920"/>
        <v>37101</v>
      </c>
      <c r="AI652" s="9">
        <f t="shared" si="920"/>
        <v>12874</v>
      </c>
      <c r="AJ652" s="9">
        <f t="shared" si="920"/>
        <v>1027417</v>
      </c>
      <c r="AL652" s="1"/>
      <c r="AM652" s="26"/>
      <c r="AN652" s="26"/>
      <c r="AO652" s="26"/>
      <c r="AP652" s="26"/>
      <c r="AQ652" s="26"/>
      <c r="AR652" s="26"/>
      <c r="AS652" s="26"/>
      <c r="AT652" s="26"/>
      <c r="AU652" s="26"/>
      <c r="AV652" s="26"/>
      <c r="AW652" s="26"/>
      <c r="AX652" s="26"/>
      <c r="AY652" s="26"/>
      <c r="AZ652" s="26"/>
      <c r="BA652" s="26"/>
      <c r="BB652" s="26"/>
      <c r="BC652" s="26"/>
      <c r="BD652" s="26"/>
      <c r="BE652" s="26"/>
      <c r="BF652" s="26"/>
      <c r="BG652" s="26"/>
      <c r="BH652" s="26"/>
      <c r="BI652" s="26"/>
      <c r="BJ652" s="26"/>
      <c r="BK652" s="26"/>
      <c r="BL652" s="26"/>
      <c r="BM652" s="26"/>
      <c r="BN652" s="26"/>
      <c r="BO652" s="26"/>
      <c r="BP652" s="26"/>
      <c r="BQ652" s="26"/>
      <c r="BR652" s="26"/>
      <c r="BS652" s="26"/>
      <c r="BT652" s="26"/>
      <c r="BU652" s="26"/>
    </row>
    <row r="653" spans="1:73">
      <c r="A653" s="2" t="str">
        <f t="shared" si="913"/>
        <v>YE Jul-03</v>
      </c>
      <c r="B653" s="9">
        <f t="shared" ref="B653:AJ653" si="921">IF(OR(B495="C",B507="C"),"C",B507-B495)</f>
        <v>20137</v>
      </c>
      <c r="C653" s="9">
        <f t="shared" si="921"/>
        <v>295206</v>
      </c>
      <c r="D653" s="9">
        <f t="shared" si="921"/>
        <v>-825</v>
      </c>
      <c r="E653" s="9">
        <f t="shared" si="921"/>
        <v>61538</v>
      </c>
      <c r="F653" s="9">
        <f t="shared" si="921"/>
        <v>-9297</v>
      </c>
      <c r="G653" s="9">
        <f t="shared" si="921"/>
        <v>28657</v>
      </c>
      <c r="H653" s="9">
        <f t="shared" si="921"/>
        <v>38034</v>
      </c>
      <c r="I653" s="9">
        <f t="shared" si="921"/>
        <v>976</v>
      </c>
      <c r="J653" s="9">
        <f t="shared" si="921"/>
        <v>-26810</v>
      </c>
      <c r="K653" s="9">
        <f t="shared" si="921"/>
        <v>63511</v>
      </c>
      <c r="L653" s="9">
        <f t="shared" si="921"/>
        <v>27756</v>
      </c>
      <c r="M653" s="9">
        <f t="shared" si="921"/>
        <v>9402</v>
      </c>
      <c r="N653" s="9">
        <f t="shared" si="921"/>
        <v>8172</v>
      </c>
      <c r="O653" s="9">
        <f t="shared" si="921"/>
        <v>7424</v>
      </c>
      <c r="P653" s="9">
        <f t="shared" si="921"/>
        <v>13960</v>
      </c>
      <c r="Q653" s="9">
        <f t="shared" si="921"/>
        <v>-15466</v>
      </c>
      <c r="R653" s="9">
        <f t="shared" si="921"/>
        <v>66551</v>
      </c>
      <c r="S653" s="9">
        <f t="shared" si="921"/>
        <v>58886</v>
      </c>
      <c r="T653" s="9">
        <f t="shared" si="921"/>
        <v>-11789</v>
      </c>
      <c r="U653" s="9">
        <f t="shared" si="921"/>
        <v>81195</v>
      </c>
      <c r="V653" s="9">
        <f t="shared" si="921"/>
        <v>114222</v>
      </c>
      <c r="W653" s="9">
        <f t="shared" si="921"/>
        <v>11116</v>
      </c>
      <c r="X653" s="9">
        <f t="shared" si="921"/>
        <v>17393</v>
      </c>
      <c r="Y653" s="9">
        <f t="shared" si="921"/>
        <v>2100</v>
      </c>
      <c r="Z653" s="9">
        <f t="shared" si="921"/>
        <v>144830</v>
      </c>
      <c r="AA653" s="9">
        <f t="shared" si="921"/>
        <v>91288</v>
      </c>
      <c r="AB653" s="9">
        <f t="shared" si="921"/>
        <v>49428</v>
      </c>
      <c r="AC653" s="9">
        <f t="shared" si="921"/>
        <v>-94134</v>
      </c>
      <c r="AD653" s="9">
        <f t="shared" si="921"/>
        <v>5867</v>
      </c>
      <c r="AE653" s="9">
        <f t="shared" si="921"/>
        <v>18769</v>
      </c>
      <c r="AF653" s="9">
        <f t="shared" si="921"/>
        <v>30668</v>
      </c>
      <c r="AG653" s="9">
        <f t="shared" si="921"/>
        <v>-35</v>
      </c>
      <c r="AH653" s="9">
        <f t="shared" si="921"/>
        <v>36385</v>
      </c>
      <c r="AI653" s="9">
        <f t="shared" si="921"/>
        <v>12252</v>
      </c>
      <c r="AJ653" s="9">
        <f t="shared" si="921"/>
        <v>953650</v>
      </c>
      <c r="AL653" s="1"/>
      <c r="AM653" s="26"/>
      <c r="AN653" s="26"/>
      <c r="AO653" s="26"/>
      <c r="AP653" s="26"/>
      <c r="AQ653" s="26"/>
      <c r="AR653" s="26"/>
      <c r="AS653" s="26"/>
      <c r="AT653" s="26"/>
      <c r="AU653" s="26"/>
      <c r="AV653" s="26"/>
      <c r="AW653" s="26"/>
      <c r="AX653" s="26"/>
      <c r="AY653" s="26"/>
      <c r="AZ653" s="26"/>
      <c r="BA653" s="26"/>
      <c r="BB653" s="26"/>
      <c r="BC653" s="26"/>
      <c r="BD653" s="26"/>
      <c r="BE653" s="26"/>
      <c r="BF653" s="26"/>
      <c r="BG653" s="26"/>
      <c r="BH653" s="26"/>
      <c r="BI653" s="26"/>
      <c r="BJ653" s="26"/>
      <c r="BK653" s="26"/>
      <c r="BL653" s="26"/>
      <c r="BM653" s="26"/>
      <c r="BN653" s="26"/>
      <c r="BO653" s="26"/>
      <c r="BP653" s="26"/>
      <c r="BQ653" s="26"/>
      <c r="BR653" s="26"/>
      <c r="BS653" s="26"/>
      <c r="BT653" s="26"/>
      <c r="BU653" s="26"/>
    </row>
    <row r="654" spans="1:73">
      <c r="A654" s="2" t="str">
        <f t="shared" si="913"/>
        <v>YE Aug-03</v>
      </c>
      <c r="B654" s="9">
        <f t="shared" ref="B654:AJ654" si="922">IF(OR(B496="C",B508="C"),"C",B508-B496)</f>
        <v>18499</v>
      </c>
      <c r="C654" s="9">
        <f t="shared" si="922"/>
        <v>260543</v>
      </c>
      <c r="D654" s="9">
        <f t="shared" si="922"/>
        <v>-10887</v>
      </c>
      <c r="E654" s="9">
        <f t="shared" si="922"/>
        <v>71969</v>
      </c>
      <c r="F654" s="9">
        <f t="shared" si="922"/>
        <v>-4382</v>
      </c>
      <c r="G654" s="9">
        <f t="shared" si="922"/>
        <v>16214</v>
      </c>
      <c r="H654" s="9">
        <f t="shared" si="922"/>
        <v>30010</v>
      </c>
      <c r="I654" s="9">
        <f t="shared" si="922"/>
        <v>732</v>
      </c>
      <c r="J654" s="9">
        <f t="shared" si="922"/>
        <v>-26007</v>
      </c>
      <c r="K654" s="9">
        <f t="shared" si="922"/>
        <v>59264</v>
      </c>
      <c r="L654" s="9">
        <f t="shared" si="922"/>
        <v>24682</v>
      </c>
      <c r="M654" s="9">
        <f t="shared" si="922"/>
        <v>9091</v>
      </c>
      <c r="N654" s="9">
        <f t="shared" si="922"/>
        <v>6763</v>
      </c>
      <c r="O654" s="9">
        <f t="shared" si="922"/>
        <v>10818</v>
      </c>
      <c r="P654" s="9">
        <f t="shared" si="922"/>
        <v>10849</v>
      </c>
      <c r="Q654" s="9">
        <f t="shared" si="922"/>
        <v>-16739</v>
      </c>
      <c r="R654" s="9">
        <f t="shared" si="922"/>
        <v>67625</v>
      </c>
      <c r="S654" s="9">
        <f t="shared" si="922"/>
        <v>56042</v>
      </c>
      <c r="T654" s="9">
        <f t="shared" si="922"/>
        <v>-5011</v>
      </c>
      <c r="U654" s="9">
        <f t="shared" si="922"/>
        <v>83342</v>
      </c>
      <c r="V654" s="9">
        <f t="shared" si="922"/>
        <v>107003</v>
      </c>
      <c r="W654" s="9">
        <f t="shared" si="922"/>
        <v>13274</v>
      </c>
      <c r="X654" s="9">
        <f t="shared" si="922"/>
        <v>15896</v>
      </c>
      <c r="Y654" s="9">
        <f t="shared" si="922"/>
        <v>2521</v>
      </c>
      <c r="Z654" s="9">
        <f t="shared" si="922"/>
        <v>138693</v>
      </c>
      <c r="AA654" s="9">
        <f t="shared" si="922"/>
        <v>95141</v>
      </c>
      <c r="AB654" s="9">
        <f t="shared" si="922"/>
        <v>42524</v>
      </c>
      <c r="AC654" s="9">
        <f t="shared" si="922"/>
        <v>-87580</v>
      </c>
      <c r="AD654" s="9">
        <f t="shared" si="922"/>
        <v>1132</v>
      </c>
      <c r="AE654" s="9">
        <f t="shared" si="922"/>
        <v>14727</v>
      </c>
      <c r="AF654" s="9">
        <f t="shared" si="922"/>
        <v>26907</v>
      </c>
      <c r="AG654" s="9">
        <f t="shared" si="922"/>
        <v>-380</v>
      </c>
      <c r="AH654" s="9">
        <f t="shared" si="922"/>
        <v>35984</v>
      </c>
      <c r="AI654" s="9">
        <f t="shared" si="922"/>
        <v>10658</v>
      </c>
      <c r="AJ654" s="9">
        <f t="shared" si="922"/>
        <v>885186</v>
      </c>
    </row>
    <row r="655" spans="1:73">
      <c r="A655" s="2" t="str">
        <f t="shared" si="913"/>
        <v>YE Sep-03</v>
      </c>
      <c r="B655" s="9">
        <f t="shared" ref="B655:AJ655" si="923">IF(OR(B497="C",B509="C"),"C",B509-B497)</f>
        <v>25070</v>
      </c>
      <c r="C655" s="9">
        <f t="shared" si="923"/>
        <v>228767</v>
      </c>
      <c r="D655" s="9">
        <f t="shared" si="923"/>
        <v>-17686</v>
      </c>
      <c r="E655" s="9">
        <f t="shared" si="923"/>
        <v>77065</v>
      </c>
      <c r="F655" s="9">
        <f t="shared" si="923"/>
        <v>2733</v>
      </c>
      <c r="G655" s="9">
        <f t="shared" si="923"/>
        <v>19653</v>
      </c>
      <c r="H655" s="9">
        <f t="shared" si="923"/>
        <v>35801</v>
      </c>
      <c r="I655" s="9">
        <f t="shared" si="923"/>
        <v>3479</v>
      </c>
      <c r="J655" s="9">
        <f t="shared" si="923"/>
        <v>-25841</v>
      </c>
      <c r="K655" s="9">
        <f t="shared" si="923"/>
        <v>63610</v>
      </c>
      <c r="L655" s="9">
        <f t="shared" si="923"/>
        <v>21406</v>
      </c>
      <c r="M655" s="9">
        <f t="shared" si="923"/>
        <v>6626</v>
      </c>
      <c r="N655" s="9">
        <f t="shared" si="923"/>
        <v>428</v>
      </c>
      <c r="O655" s="9">
        <f t="shared" si="923"/>
        <v>17225</v>
      </c>
      <c r="P655" s="9">
        <f t="shared" si="923"/>
        <v>10497</v>
      </c>
      <c r="Q655" s="9">
        <f t="shared" si="923"/>
        <v>-16578</v>
      </c>
      <c r="R655" s="9">
        <f t="shared" si="923"/>
        <v>88562</v>
      </c>
      <c r="S655" s="9">
        <f t="shared" si="923"/>
        <v>67362</v>
      </c>
      <c r="T655" s="9">
        <f t="shared" si="923"/>
        <v>-5788</v>
      </c>
      <c r="U655" s="9">
        <f t="shared" si="923"/>
        <v>75544</v>
      </c>
      <c r="V655" s="9">
        <f t="shared" si="923"/>
        <v>87307</v>
      </c>
      <c r="W655" s="9">
        <f t="shared" si="923"/>
        <v>18486</v>
      </c>
      <c r="X655" s="9">
        <f t="shared" si="923"/>
        <v>12377</v>
      </c>
      <c r="Y655" s="9">
        <f t="shared" si="923"/>
        <v>5550</v>
      </c>
      <c r="Z655" s="9">
        <f t="shared" si="923"/>
        <v>123718</v>
      </c>
      <c r="AA655" s="9">
        <f t="shared" si="923"/>
        <v>98784</v>
      </c>
      <c r="AB655" s="9">
        <f t="shared" si="923"/>
        <v>45959</v>
      </c>
      <c r="AC655" s="9">
        <f t="shared" si="923"/>
        <v>-56590</v>
      </c>
      <c r="AD655" s="9">
        <f t="shared" si="923"/>
        <v>-1130</v>
      </c>
      <c r="AE655" s="9">
        <f t="shared" si="923"/>
        <v>12547</v>
      </c>
      <c r="AF655" s="9">
        <f t="shared" si="923"/>
        <v>31718</v>
      </c>
      <c r="AG655" s="9">
        <f t="shared" si="923"/>
        <v>-685</v>
      </c>
      <c r="AH655" s="9">
        <f t="shared" si="923"/>
        <v>35517</v>
      </c>
      <c r="AI655" s="9">
        <f t="shared" si="923"/>
        <v>12709</v>
      </c>
      <c r="AJ655" s="9">
        <f t="shared" si="923"/>
        <v>913128</v>
      </c>
    </row>
    <row r="656" spans="1:73">
      <c r="A656" s="2" t="str">
        <f t="shared" si="913"/>
        <v>YE Oct-03</v>
      </c>
      <c r="B656" s="9">
        <f t="shared" ref="B656:AJ656" si="924">IF(OR(B498="C",B510="C"),"C",B510-B498)</f>
        <v>28338</v>
      </c>
      <c r="C656" s="9">
        <f t="shared" si="924"/>
        <v>141708</v>
      </c>
      <c r="D656" s="9">
        <f t="shared" si="924"/>
        <v>-24880</v>
      </c>
      <c r="E656" s="9">
        <f t="shared" si="924"/>
        <v>83340</v>
      </c>
      <c r="F656" s="9">
        <f t="shared" si="924"/>
        <v>5656</v>
      </c>
      <c r="G656" s="9">
        <f t="shared" si="924"/>
        <v>32532</v>
      </c>
      <c r="H656" s="9">
        <f t="shared" si="924"/>
        <v>29127</v>
      </c>
      <c r="I656" s="9">
        <f t="shared" si="924"/>
        <v>1669</v>
      </c>
      <c r="J656" s="9">
        <f t="shared" si="924"/>
        <v>-23330</v>
      </c>
      <c r="K656" s="9">
        <f t="shared" si="924"/>
        <v>55085</v>
      </c>
      <c r="L656" s="9">
        <f t="shared" si="924"/>
        <v>25746</v>
      </c>
      <c r="M656" s="9">
        <f t="shared" si="924"/>
        <v>5540</v>
      </c>
      <c r="N656" s="9">
        <f t="shared" si="924"/>
        <v>-12190</v>
      </c>
      <c r="O656" s="9">
        <f t="shared" si="924"/>
        <v>20252</v>
      </c>
      <c r="P656" s="9">
        <f t="shared" si="924"/>
        <v>6770</v>
      </c>
      <c r="Q656" s="9">
        <f t="shared" si="924"/>
        <v>-14546</v>
      </c>
      <c r="R656" s="9">
        <f t="shared" si="924"/>
        <v>75811</v>
      </c>
      <c r="S656" s="9">
        <f t="shared" si="924"/>
        <v>49302</v>
      </c>
      <c r="T656" s="9">
        <f t="shared" si="924"/>
        <v>539</v>
      </c>
      <c r="U656" s="9">
        <f t="shared" si="924"/>
        <v>73728</v>
      </c>
      <c r="V656" s="9">
        <f t="shared" si="924"/>
        <v>55690</v>
      </c>
      <c r="W656" s="9">
        <f t="shared" si="924"/>
        <v>23695</v>
      </c>
      <c r="X656" s="9">
        <f t="shared" si="924"/>
        <v>11549</v>
      </c>
      <c r="Y656" s="9">
        <f t="shared" si="924"/>
        <v>2979</v>
      </c>
      <c r="Z656" s="9">
        <f t="shared" si="924"/>
        <v>93913</v>
      </c>
      <c r="AA656" s="9">
        <f t="shared" si="924"/>
        <v>100998</v>
      </c>
      <c r="AB656" s="9">
        <f t="shared" si="924"/>
        <v>46207</v>
      </c>
      <c r="AC656" s="9">
        <f t="shared" si="924"/>
        <v>-41378</v>
      </c>
      <c r="AD656" s="9">
        <f t="shared" si="924"/>
        <v>-563</v>
      </c>
      <c r="AE656" s="9">
        <f t="shared" si="924"/>
        <v>9047</v>
      </c>
      <c r="AF656" s="9">
        <f t="shared" si="924"/>
        <v>34723</v>
      </c>
      <c r="AG656" s="9">
        <f t="shared" si="924"/>
        <v>17</v>
      </c>
      <c r="AH656" s="9">
        <f t="shared" si="924"/>
        <v>36033</v>
      </c>
      <c r="AI656" s="9">
        <f t="shared" si="924"/>
        <v>13700</v>
      </c>
      <c r="AJ656" s="9">
        <f t="shared" si="924"/>
        <v>803599</v>
      </c>
    </row>
    <row r="657" spans="1:36">
      <c r="A657" s="2" t="str">
        <f t="shared" si="913"/>
        <v>YE Nov-03</v>
      </c>
      <c r="B657" s="9">
        <f t="shared" ref="B657:AJ657" si="925">IF(OR(B499="C",B511="C"),"C",B511-B499)</f>
        <v>33101</v>
      </c>
      <c r="C657" s="9">
        <f t="shared" si="925"/>
        <v>15746</v>
      </c>
      <c r="D657" s="9">
        <f t="shared" si="925"/>
        <v>-26514</v>
      </c>
      <c r="E657" s="9">
        <f t="shared" si="925"/>
        <v>85065</v>
      </c>
      <c r="F657" s="9">
        <f t="shared" si="925"/>
        <v>984</v>
      </c>
      <c r="G657" s="9">
        <f t="shared" si="925"/>
        <v>22033</v>
      </c>
      <c r="H657" s="9">
        <f t="shared" si="925"/>
        <v>20298</v>
      </c>
      <c r="I657" s="9">
        <f t="shared" si="925"/>
        <v>1535</v>
      </c>
      <c r="J657" s="9">
        <f t="shared" si="925"/>
        <v>-20921</v>
      </c>
      <c r="K657" s="9">
        <f t="shared" si="925"/>
        <v>45387</v>
      </c>
      <c r="L657" s="9">
        <f t="shared" si="925"/>
        <v>33557</v>
      </c>
      <c r="M657" s="9">
        <f t="shared" si="925"/>
        <v>8705</v>
      </c>
      <c r="N657" s="9">
        <f t="shared" si="925"/>
        <v>-12556</v>
      </c>
      <c r="O657" s="9">
        <f t="shared" si="925"/>
        <v>20340</v>
      </c>
      <c r="P657" s="9">
        <f t="shared" si="925"/>
        <v>905</v>
      </c>
      <c r="Q657" s="9">
        <f t="shared" si="925"/>
        <v>-10840</v>
      </c>
      <c r="R657" s="9">
        <f t="shared" si="925"/>
        <v>78712</v>
      </c>
      <c r="S657" s="9">
        <f t="shared" si="925"/>
        <v>44647</v>
      </c>
      <c r="T657" s="9">
        <f t="shared" si="925"/>
        <v>-5191</v>
      </c>
      <c r="U657" s="9">
        <f t="shared" si="925"/>
        <v>73778</v>
      </c>
      <c r="V657" s="9">
        <f t="shared" si="925"/>
        <v>14242</v>
      </c>
      <c r="W657" s="9">
        <f t="shared" si="925"/>
        <v>25271</v>
      </c>
      <c r="X657" s="9">
        <f t="shared" si="925"/>
        <v>10854</v>
      </c>
      <c r="Y657" s="9">
        <f t="shared" si="925"/>
        <v>4458</v>
      </c>
      <c r="Z657" s="9">
        <f t="shared" si="925"/>
        <v>54828</v>
      </c>
      <c r="AA657" s="9">
        <f t="shared" si="925"/>
        <v>96928</v>
      </c>
      <c r="AB657" s="9">
        <f t="shared" si="925"/>
        <v>37631</v>
      </c>
      <c r="AC657" s="9">
        <f t="shared" si="925"/>
        <v>-51070</v>
      </c>
      <c r="AD657" s="9">
        <f t="shared" si="925"/>
        <v>3553</v>
      </c>
      <c r="AE657" s="9">
        <f t="shared" si="925"/>
        <v>7829</v>
      </c>
      <c r="AF657" s="9">
        <f t="shared" si="925"/>
        <v>35814</v>
      </c>
      <c r="AG657" s="9">
        <f t="shared" si="925"/>
        <v>291</v>
      </c>
      <c r="AH657" s="9">
        <f t="shared" si="925"/>
        <v>32428</v>
      </c>
      <c r="AI657" s="9">
        <f t="shared" si="925"/>
        <v>9891</v>
      </c>
      <c r="AJ657" s="9">
        <f t="shared" si="925"/>
        <v>592255</v>
      </c>
    </row>
    <row r="658" spans="1:36">
      <c r="A658" s="2" t="str">
        <f t="shared" si="913"/>
        <v>YE Dec-03</v>
      </c>
      <c r="B658" s="9">
        <f t="shared" ref="B658:AJ658" si="926">IF(OR(B500="C",B512="C"),"C",B512-B500)</f>
        <v>49295</v>
      </c>
      <c r="C658" s="9">
        <f t="shared" si="926"/>
        <v>-20258</v>
      </c>
      <c r="D658" s="9">
        <f t="shared" si="926"/>
        <v>-15288</v>
      </c>
      <c r="E658" s="9">
        <f t="shared" si="926"/>
        <v>75528</v>
      </c>
      <c r="F658" s="9">
        <f t="shared" si="926"/>
        <v>-3111</v>
      </c>
      <c r="G658" s="9">
        <f t="shared" si="926"/>
        <v>21489</v>
      </c>
      <c r="H658" s="9">
        <f t="shared" si="926"/>
        <v>9967</v>
      </c>
      <c r="I658" s="9">
        <f t="shared" si="926"/>
        <v>-862</v>
      </c>
      <c r="J658" s="9">
        <f t="shared" si="926"/>
        <v>-16777</v>
      </c>
      <c r="K658" s="9">
        <f t="shared" si="926"/>
        <v>49752</v>
      </c>
      <c r="L658" s="9">
        <f t="shared" si="926"/>
        <v>53357</v>
      </c>
      <c r="M658" s="9">
        <f t="shared" si="926"/>
        <v>6217</v>
      </c>
      <c r="N658" s="9">
        <f t="shared" si="926"/>
        <v>-3895</v>
      </c>
      <c r="O658" s="9">
        <f t="shared" si="926"/>
        <v>22725</v>
      </c>
      <c r="P658" s="9">
        <f t="shared" si="926"/>
        <v>1117</v>
      </c>
      <c r="Q658" s="9">
        <f t="shared" si="926"/>
        <v>-9661</v>
      </c>
      <c r="R658" s="9">
        <f t="shared" si="926"/>
        <v>94487</v>
      </c>
      <c r="S658" s="9">
        <f t="shared" si="926"/>
        <v>53941</v>
      </c>
      <c r="T658" s="9">
        <f t="shared" si="926"/>
        <v>-4120</v>
      </c>
      <c r="U658" s="9">
        <f t="shared" si="926"/>
        <v>56815</v>
      </c>
      <c r="V658" s="9">
        <f t="shared" si="926"/>
        <v>14653</v>
      </c>
      <c r="W658" s="9">
        <f t="shared" si="926"/>
        <v>29600</v>
      </c>
      <c r="X658" s="9">
        <f t="shared" si="926"/>
        <v>15226</v>
      </c>
      <c r="Y658" s="9">
        <f t="shared" si="926"/>
        <v>9414</v>
      </c>
      <c r="Z658" s="9">
        <f t="shared" si="926"/>
        <v>68896</v>
      </c>
      <c r="AA658" s="9">
        <f t="shared" si="926"/>
        <v>106092</v>
      </c>
      <c r="AB658" s="9">
        <f t="shared" si="926"/>
        <v>36900</v>
      </c>
      <c r="AC658" s="9">
        <f t="shared" si="926"/>
        <v>-25206</v>
      </c>
      <c r="AD658" s="9">
        <f t="shared" si="926"/>
        <v>8238</v>
      </c>
      <c r="AE658" s="9">
        <f t="shared" si="926"/>
        <v>7405</v>
      </c>
      <c r="AF658" s="9">
        <f t="shared" si="926"/>
        <v>39349</v>
      </c>
      <c r="AG658" s="9">
        <f t="shared" si="926"/>
        <v>2026</v>
      </c>
      <c r="AH658" s="9">
        <f t="shared" si="926"/>
        <v>31541</v>
      </c>
      <c r="AI658" s="9">
        <f t="shared" si="926"/>
        <v>16204</v>
      </c>
      <c r="AJ658" s="9">
        <f t="shared" si="926"/>
        <v>658224</v>
      </c>
    </row>
    <row r="659" spans="1:36">
      <c r="A659" s="2" t="str">
        <f t="shared" si="913"/>
        <v>YE Jan-04</v>
      </c>
      <c r="B659" s="9">
        <f t="shared" ref="B659:AJ659" si="927">IF(OR(B501="C",B513="C"),"C",B513-B501)</f>
        <v>49034</v>
      </c>
      <c r="C659" s="9">
        <f t="shared" si="927"/>
        <v>-29156</v>
      </c>
      <c r="D659" s="9">
        <f t="shared" si="927"/>
        <v>9111</v>
      </c>
      <c r="E659" s="9">
        <f t="shared" si="927"/>
        <v>83522</v>
      </c>
      <c r="F659" s="9">
        <f t="shared" si="927"/>
        <v>2643</v>
      </c>
      <c r="G659" s="9">
        <f t="shared" si="927"/>
        <v>67573</v>
      </c>
      <c r="H659" s="9">
        <f t="shared" si="927"/>
        <v>-1934</v>
      </c>
      <c r="I659" s="9">
        <f t="shared" si="927"/>
        <v>4319</v>
      </c>
      <c r="J659" s="9">
        <f t="shared" si="927"/>
        <v>-1556</v>
      </c>
      <c r="K659" s="9">
        <f t="shared" si="927"/>
        <v>56758</v>
      </c>
      <c r="L659" s="9">
        <f t="shared" si="927"/>
        <v>82710</v>
      </c>
      <c r="M659" s="9">
        <f t="shared" si="927"/>
        <v>5435</v>
      </c>
      <c r="N659" s="9">
        <f t="shared" si="927"/>
        <v>1443</v>
      </c>
      <c r="O659" s="9">
        <f t="shared" si="927"/>
        <v>25172</v>
      </c>
      <c r="P659" s="9">
        <f t="shared" si="927"/>
        <v>-7358</v>
      </c>
      <c r="Q659" s="9">
        <f t="shared" si="927"/>
        <v>-11397</v>
      </c>
      <c r="R659" s="9">
        <f t="shared" si="927"/>
        <v>119505</v>
      </c>
      <c r="S659" s="9">
        <f t="shared" si="927"/>
        <v>70225</v>
      </c>
      <c r="T659" s="9">
        <f t="shared" si="927"/>
        <v>2590</v>
      </c>
      <c r="U659" s="9">
        <f t="shared" si="927"/>
        <v>30288</v>
      </c>
      <c r="V659" s="9">
        <f t="shared" si="927"/>
        <v>6771</v>
      </c>
      <c r="W659" s="9">
        <f t="shared" si="927"/>
        <v>29386</v>
      </c>
      <c r="X659" s="9">
        <f t="shared" si="927"/>
        <v>16619</v>
      </c>
      <c r="Y659" s="9">
        <f t="shared" si="927"/>
        <v>14943</v>
      </c>
      <c r="Z659" s="9">
        <f t="shared" si="927"/>
        <v>67722</v>
      </c>
      <c r="AA659" s="9">
        <f t="shared" si="927"/>
        <v>109143</v>
      </c>
      <c r="AB659" s="9">
        <f t="shared" si="927"/>
        <v>30263</v>
      </c>
      <c r="AC659" s="9">
        <f t="shared" si="927"/>
        <v>21752</v>
      </c>
      <c r="AD659" s="9">
        <f t="shared" si="927"/>
        <v>8958</v>
      </c>
      <c r="AE659" s="9">
        <f t="shared" si="927"/>
        <v>14755</v>
      </c>
      <c r="AF659" s="9">
        <f t="shared" si="927"/>
        <v>36527</v>
      </c>
      <c r="AG659" s="9">
        <f t="shared" si="927"/>
        <v>1211</v>
      </c>
      <c r="AH659" s="9">
        <f t="shared" si="927"/>
        <v>30142</v>
      </c>
      <c r="AI659" s="9">
        <f t="shared" si="927"/>
        <v>19609</v>
      </c>
      <c r="AJ659" s="9">
        <f t="shared" si="927"/>
        <v>828788</v>
      </c>
    </row>
    <row r="660" spans="1:36">
      <c r="A660" s="2" t="str">
        <f t="shared" si="913"/>
        <v>YE Feb-04</v>
      </c>
      <c r="B660" s="9">
        <f t="shared" ref="B660:AJ660" si="928">IF(OR(B502="C",B514="C"),"C",B514-B502)</f>
        <v>49946</v>
      </c>
      <c r="C660" s="9">
        <f t="shared" si="928"/>
        <v>-80942</v>
      </c>
      <c r="D660" s="9">
        <f t="shared" si="928"/>
        <v>-4195</v>
      </c>
      <c r="E660" s="9">
        <f t="shared" si="928"/>
        <v>71612</v>
      </c>
      <c r="F660" s="9">
        <f t="shared" si="928"/>
        <v>-5067</v>
      </c>
      <c r="G660" s="9">
        <f t="shared" si="928"/>
        <v>78985</v>
      </c>
      <c r="H660" s="9">
        <f t="shared" si="928"/>
        <v>-8150</v>
      </c>
      <c r="I660" s="9">
        <f t="shared" si="928"/>
        <v>4916</v>
      </c>
      <c r="J660" s="9">
        <f t="shared" si="928"/>
        <v>13515</v>
      </c>
      <c r="K660" s="9">
        <f t="shared" si="928"/>
        <v>55906</v>
      </c>
      <c r="L660" s="9">
        <f t="shared" si="928"/>
        <v>91004</v>
      </c>
      <c r="M660" s="9">
        <f t="shared" si="928"/>
        <v>6349</v>
      </c>
      <c r="N660" s="9">
        <f t="shared" si="928"/>
        <v>4969</v>
      </c>
      <c r="O660" s="9">
        <f t="shared" si="928"/>
        <v>20484</v>
      </c>
      <c r="P660" s="9">
        <f t="shared" si="928"/>
        <v>-8670</v>
      </c>
      <c r="Q660" s="9">
        <f t="shared" si="928"/>
        <v>-10145</v>
      </c>
      <c r="R660" s="9">
        <f t="shared" si="928"/>
        <v>120280</v>
      </c>
      <c r="S660" s="9">
        <f t="shared" si="928"/>
        <v>76541</v>
      </c>
      <c r="T660" s="9">
        <f t="shared" si="928"/>
        <v>3585</v>
      </c>
      <c r="U660" s="9">
        <f t="shared" si="928"/>
        <v>16056</v>
      </c>
      <c r="V660" s="9">
        <f t="shared" si="928"/>
        <v>1153</v>
      </c>
      <c r="W660" s="9">
        <f t="shared" si="928"/>
        <v>32078</v>
      </c>
      <c r="X660" s="9">
        <f t="shared" si="928"/>
        <v>16215</v>
      </c>
      <c r="Y660" s="9">
        <f t="shared" si="928"/>
        <v>14641</v>
      </c>
      <c r="Z660" s="9">
        <f t="shared" si="928"/>
        <v>64089</v>
      </c>
      <c r="AA660" s="9">
        <f t="shared" si="928"/>
        <v>110964</v>
      </c>
      <c r="AB660" s="9">
        <f t="shared" si="928"/>
        <v>13007</v>
      </c>
      <c r="AC660" s="9">
        <f t="shared" si="928"/>
        <v>22031</v>
      </c>
      <c r="AD660" s="9">
        <f t="shared" si="928"/>
        <v>2123</v>
      </c>
      <c r="AE660" s="9">
        <f t="shared" si="928"/>
        <v>14604</v>
      </c>
      <c r="AF660" s="9">
        <f t="shared" si="928"/>
        <v>43872</v>
      </c>
      <c r="AG660" s="9">
        <f t="shared" si="928"/>
        <v>1899</v>
      </c>
      <c r="AH660" s="9">
        <f t="shared" si="928"/>
        <v>29161</v>
      </c>
      <c r="AI660" s="9">
        <f t="shared" si="928"/>
        <v>17472</v>
      </c>
      <c r="AJ660" s="9">
        <f t="shared" si="928"/>
        <v>739661</v>
      </c>
    </row>
    <row r="661" spans="1:36">
      <c r="A661" s="2" t="str">
        <f t="shared" si="913"/>
        <v>YE Mar-04</v>
      </c>
      <c r="B661" s="9">
        <f t="shared" ref="B661:AJ661" si="929">IF(OR(B503="C",B515="C"),"C",B515-B503)</f>
        <v>79034</v>
      </c>
      <c r="C661" s="9">
        <f t="shared" si="929"/>
        <v>-79214</v>
      </c>
      <c r="D661" s="9">
        <f t="shared" si="929"/>
        <v>-3559</v>
      </c>
      <c r="E661" s="9">
        <f t="shared" si="929"/>
        <v>71430</v>
      </c>
      <c r="F661" s="9">
        <f t="shared" si="929"/>
        <v>23340</v>
      </c>
      <c r="G661" s="9">
        <f t="shared" si="929"/>
        <v>113443</v>
      </c>
      <c r="H661" s="9">
        <f t="shared" si="929"/>
        <v>-621</v>
      </c>
      <c r="I661" s="9">
        <f t="shared" si="929"/>
        <v>10609</v>
      </c>
      <c r="J661" s="9">
        <f t="shared" si="929"/>
        <v>25121</v>
      </c>
      <c r="K661" s="9">
        <f t="shared" si="929"/>
        <v>38903</v>
      </c>
      <c r="L661" s="9">
        <f t="shared" si="929"/>
        <v>114779</v>
      </c>
      <c r="M661" s="9">
        <f t="shared" si="929"/>
        <v>10945</v>
      </c>
      <c r="N661" s="9">
        <f t="shared" si="929"/>
        <v>18073</v>
      </c>
      <c r="O661" s="9">
        <f t="shared" si="929"/>
        <v>18262</v>
      </c>
      <c r="P661" s="9">
        <f t="shared" si="929"/>
        <v>-7634</v>
      </c>
      <c r="Q661" s="9">
        <f t="shared" si="929"/>
        <v>-5116</v>
      </c>
      <c r="R661" s="9">
        <f t="shared" si="929"/>
        <v>136004</v>
      </c>
      <c r="S661" s="9">
        <f t="shared" si="929"/>
        <v>86467</v>
      </c>
      <c r="T661" s="9">
        <f t="shared" si="929"/>
        <v>19410</v>
      </c>
      <c r="U661" s="9">
        <f t="shared" si="929"/>
        <v>2647</v>
      </c>
      <c r="V661" s="9">
        <f t="shared" si="929"/>
        <v>66431</v>
      </c>
      <c r="W661" s="9">
        <f t="shared" si="929"/>
        <v>37902</v>
      </c>
      <c r="X661" s="9">
        <f t="shared" si="929"/>
        <v>24625</v>
      </c>
      <c r="Y661" s="9">
        <f t="shared" si="929"/>
        <v>19115</v>
      </c>
      <c r="Z661" s="9">
        <f t="shared" si="929"/>
        <v>148073</v>
      </c>
      <c r="AA661" s="9">
        <f t="shared" si="929"/>
        <v>112402</v>
      </c>
      <c r="AB661" s="9">
        <f t="shared" si="929"/>
        <v>3702</v>
      </c>
      <c r="AC661" s="9">
        <f t="shared" si="929"/>
        <v>43103</v>
      </c>
      <c r="AD661" s="9">
        <f t="shared" si="929"/>
        <v>15424</v>
      </c>
      <c r="AE661" s="9">
        <f t="shared" si="929"/>
        <v>17513</v>
      </c>
      <c r="AF661" s="9">
        <f t="shared" si="929"/>
        <v>46660</v>
      </c>
      <c r="AG661" s="9">
        <f t="shared" si="929"/>
        <v>-5772</v>
      </c>
      <c r="AH661" s="9">
        <f t="shared" si="929"/>
        <v>35043</v>
      </c>
      <c r="AI661" s="9">
        <f t="shared" si="929"/>
        <v>13550</v>
      </c>
      <c r="AJ661" s="9">
        <f t="shared" si="929"/>
        <v>1015553</v>
      </c>
    </row>
    <row r="662" spans="1:36">
      <c r="A662" s="2" t="str">
        <f t="shared" si="913"/>
        <v>YE Apr-04</v>
      </c>
      <c r="B662" s="9">
        <f t="shared" ref="B662:AJ662" si="930">IF(OR(B504="C",B516="C"),"C",B516-B504)</f>
        <v>50333</v>
      </c>
      <c r="C662" s="9">
        <f t="shared" si="930"/>
        <v>-51549</v>
      </c>
      <c r="D662" s="9">
        <f t="shared" si="930"/>
        <v>-26685</v>
      </c>
      <c r="E662" s="9">
        <f t="shared" si="930"/>
        <v>60116</v>
      </c>
      <c r="F662" s="9">
        <f t="shared" si="930"/>
        <v>17355</v>
      </c>
      <c r="G662" s="9">
        <f t="shared" si="930"/>
        <v>102900</v>
      </c>
      <c r="H662" s="9">
        <f t="shared" si="930"/>
        <v>-17806</v>
      </c>
      <c r="I662" s="9">
        <f t="shared" si="930"/>
        <v>7954</v>
      </c>
      <c r="J662" s="9">
        <f t="shared" si="930"/>
        <v>18945</v>
      </c>
      <c r="K662" s="9">
        <f t="shared" si="930"/>
        <v>24825</v>
      </c>
      <c r="L662" s="9">
        <f t="shared" si="930"/>
        <v>90851</v>
      </c>
      <c r="M662" s="9">
        <f t="shared" si="930"/>
        <v>9805</v>
      </c>
      <c r="N662" s="9">
        <f t="shared" si="930"/>
        <v>4945</v>
      </c>
      <c r="O662" s="9">
        <f t="shared" si="930"/>
        <v>14633</v>
      </c>
      <c r="P662" s="9">
        <f t="shared" si="930"/>
        <v>-10417</v>
      </c>
      <c r="Q662" s="9">
        <f t="shared" si="930"/>
        <v>-10305</v>
      </c>
      <c r="R662" s="9">
        <f t="shared" si="930"/>
        <v>129997</v>
      </c>
      <c r="S662" s="9">
        <f t="shared" si="930"/>
        <v>86362</v>
      </c>
      <c r="T662" s="9">
        <f t="shared" si="930"/>
        <v>8166</v>
      </c>
      <c r="U662" s="9">
        <f t="shared" si="930"/>
        <v>-25934</v>
      </c>
      <c r="V662" s="9">
        <f t="shared" si="930"/>
        <v>92665</v>
      </c>
      <c r="W662" s="9">
        <f t="shared" si="930"/>
        <v>38236</v>
      </c>
      <c r="X662" s="9">
        <f t="shared" si="930"/>
        <v>22325</v>
      </c>
      <c r="Y662" s="9">
        <f t="shared" si="930"/>
        <v>20672</v>
      </c>
      <c r="Z662" s="9">
        <f t="shared" si="930"/>
        <v>173899</v>
      </c>
      <c r="AA662" s="9">
        <f t="shared" si="930"/>
        <v>98480</v>
      </c>
      <c r="AB662" s="9">
        <f t="shared" si="930"/>
        <v>-2364</v>
      </c>
      <c r="AC662" s="9">
        <f t="shared" si="930"/>
        <v>59277</v>
      </c>
      <c r="AD662" s="9">
        <f t="shared" si="930"/>
        <v>14125</v>
      </c>
      <c r="AE662" s="9">
        <f t="shared" si="930"/>
        <v>13705</v>
      </c>
      <c r="AF662" s="9">
        <f t="shared" si="930"/>
        <v>40728</v>
      </c>
      <c r="AG662" s="9">
        <f t="shared" si="930"/>
        <v>-6265</v>
      </c>
      <c r="AH662" s="9">
        <f t="shared" si="930"/>
        <v>37461</v>
      </c>
      <c r="AI662" s="9">
        <f t="shared" si="930"/>
        <v>14097</v>
      </c>
      <c r="AJ662" s="9">
        <f t="shared" si="930"/>
        <v>841278</v>
      </c>
    </row>
    <row r="663" spans="1:36">
      <c r="A663" s="2" t="str">
        <f t="shared" si="913"/>
        <v>YE May-04</v>
      </c>
      <c r="B663" s="9">
        <f t="shared" ref="B663:AJ663" si="931">IF(OR(B505="C",B517="C"),"C",B517-B505)</f>
        <v>44986</v>
      </c>
      <c r="C663" s="9">
        <f t="shared" si="931"/>
        <v>-17319</v>
      </c>
      <c r="D663" s="9">
        <f t="shared" si="931"/>
        <v>-34240</v>
      </c>
      <c r="E663" s="9">
        <f t="shared" si="931"/>
        <v>56361</v>
      </c>
      <c r="F663" s="9">
        <f t="shared" si="931"/>
        <v>19545</v>
      </c>
      <c r="G663" s="9">
        <f t="shared" si="931"/>
        <v>117771</v>
      </c>
      <c r="H663" s="9">
        <f t="shared" si="931"/>
        <v>-24331</v>
      </c>
      <c r="I663" s="9">
        <f t="shared" si="931"/>
        <v>7760</v>
      </c>
      <c r="J663" s="9">
        <f t="shared" si="931"/>
        <v>17329</v>
      </c>
      <c r="K663" s="9">
        <f t="shared" si="931"/>
        <v>15976</v>
      </c>
      <c r="L663" s="9">
        <f t="shared" si="931"/>
        <v>86671</v>
      </c>
      <c r="M663" s="9">
        <f t="shared" si="931"/>
        <v>10307</v>
      </c>
      <c r="N663" s="9">
        <f t="shared" si="931"/>
        <v>4420</v>
      </c>
      <c r="O663" s="9">
        <f t="shared" si="931"/>
        <v>11638</v>
      </c>
      <c r="P663" s="9">
        <f t="shared" si="931"/>
        <v>-11537</v>
      </c>
      <c r="Q663" s="9">
        <f t="shared" si="931"/>
        <v>-12221</v>
      </c>
      <c r="R663" s="9">
        <f t="shared" si="931"/>
        <v>107036</v>
      </c>
      <c r="S663" s="9">
        <f t="shared" si="931"/>
        <v>71484</v>
      </c>
      <c r="T663" s="9">
        <f t="shared" si="931"/>
        <v>6521</v>
      </c>
      <c r="U663" s="9">
        <f t="shared" si="931"/>
        <v>-38719</v>
      </c>
      <c r="V663" s="9">
        <f t="shared" si="931"/>
        <v>136681</v>
      </c>
      <c r="W663" s="9">
        <f t="shared" si="931"/>
        <v>39020</v>
      </c>
      <c r="X663" s="9">
        <f t="shared" si="931"/>
        <v>23975</v>
      </c>
      <c r="Y663" s="9">
        <f t="shared" si="931"/>
        <v>20300</v>
      </c>
      <c r="Z663" s="9">
        <f t="shared" si="931"/>
        <v>219977</v>
      </c>
      <c r="AA663" s="9">
        <f t="shared" si="931"/>
        <v>94183</v>
      </c>
      <c r="AB663" s="9">
        <f t="shared" si="931"/>
        <v>-9430</v>
      </c>
      <c r="AC663" s="9">
        <f t="shared" si="931"/>
        <v>87759</v>
      </c>
      <c r="AD663" s="9">
        <f t="shared" si="931"/>
        <v>13654</v>
      </c>
      <c r="AE663" s="9">
        <f t="shared" si="931"/>
        <v>12934</v>
      </c>
      <c r="AF663" s="9">
        <f t="shared" si="931"/>
        <v>39513</v>
      </c>
      <c r="AG663" s="9">
        <f t="shared" si="931"/>
        <v>-6985</v>
      </c>
      <c r="AH663" s="9">
        <f t="shared" si="931"/>
        <v>41065</v>
      </c>
      <c r="AI663" s="9">
        <f t="shared" si="931"/>
        <v>9905</v>
      </c>
      <c r="AJ663" s="9">
        <f t="shared" si="931"/>
        <v>870540</v>
      </c>
    </row>
    <row r="664" spans="1:36">
      <c r="A664" s="2" t="str">
        <f t="shared" si="913"/>
        <v>YE Jun-04</v>
      </c>
      <c r="B664" s="9">
        <f t="shared" ref="B664:AJ664" si="932">IF(OR(B506="C",B518="C"),"C",B518-B506)</f>
        <v>58891</v>
      </c>
      <c r="C664" s="9">
        <f t="shared" si="932"/>
        <v>51575</v>
      </c>
      <c r="D664" s="9">
        <f t="shared" si="932"/>
        <v>-29961</v>
      </c>
      <c r="E664" s="9">
        <f t="shared" si="932"/>
        <v>66832</v>
      </c>
      <c r="F664" s="9">
        <f t="shared" si="932"/>
        <v>21150</v>
      </c>
      <c r="G664" s="9">
        <f t="shared" si="932"/>
        <v>139299</v>
      </c>
      <c r="H664" s="9">
        <f t="shared" si="932"/>
        <v>-6681</v>
      </c>
      <c r="I664" s="9">
        <f t="shared" si="932"/>
        <v>10940</v>
      </c>
      <c r="J664" s="9">
        <f t="shared" si="932"/>
        <v>18902</v>
      </c>
      <c r="K664" s="9">
        <f t="shared" si="932"/>
        <v>19577</v>
      </c>
      <c r="L664" s="9">
        <f t="shared" si="932"/>
        <v>90660</v>
      </c>
      <c r="M664" s="9">
        <f t="shared" si="932"/>
        <v>18836</v>
      </c>
      <c r="N664" s="9">
        <f t="shared" si="932"/>
        <v>13602</v>
      </c>
      <c r="O664" s="9">
        <f t="shared" si="932"/>
        <v>17314</v>
      </c>
      <c r="P664" s="9">
        <f t="shared" si="932"/>
        <v>-9519</v>
      </c>
      <c r="Q664" s="9">
        <f t="shared" si="932"/>
        <v>-11678</v>
      </c>
      <c r="R664" s="9">
        <f t="shared" si="932"/>
        <v>99705</v>
      </c>
      <c r="S664" s="9">
        <f t="shared" si="932"/>
        <v>65723</v>
      </c>
      <c r="T664" s="9">
        <f t="shared" si="932"/>
        <v>10106</v>
      </c>
      <c r="U664" s="9">
        <f t="shared" si="932"/>
        <v>-43039</v>
      </c>
      <c r="V664" s="9">
        <f t="shared" si="932"/>
        <v>174879</v>
      </c>
      <c r="W664" s="9">
        <f t="shared" si="932"/>
        <v>43331</v>
      </c>
      <c r="X664" s="9">
        <f t="shared" si="932"/>
        <v>23788</v>
      </c>
      <c r="Y664" s="9">
        <f t="shared" si="932"/>
        <v>28296</v>
      </c>
      <c r="Z664" s="9">
        <f t="shared" si="932"/>
        <v>270296</v>
      </c>
      <c r="AA664" s="9">
        <f t="shared" si="932"/>
        <v>97964</v>
      </c>
      <c r="AB664" s="9">
        <f t="shared" si="932"/>
        <v>-9713</v>
      </c>
      <c r="AC664" s="9">
        <f t="shared" si="932"/>
        <v>119496</v>
      </c>
      <c r="AD664" s="9">
        <f t="shared" si="932"/>
        <v>17222</v>
      </c>
      <c r="AE664" s="9">
        <f t="shared" si="932"/>
        <v>15570</v>
      </c>
      <c r="AF664" s="9">
        <f t="shared" si="932"/>
        <v>57749</v>
      </c>
      <c r="AG664" s="9">
        <f t="shared" si="932"/>
        <v>-6209</v>
      </c>
      <c r="AH664" s="9">
        <f t="shared" si="932"/>
        <v>43379</v>
      </c>
      <c r="AI664" s="9">
        <f t="shared" si="932"/>
        <v>10502</v>
      </c>
      <c r="AJ664" s="9">
        <f t="shared" si="932"/>
        <v>1152778</v>
      </c>
    </row>
    <row r="665" spans="1:36">
      <c r="A665" s="2" t="str">
        <f t="shared" si="913"/>
        <v>YE Jul-04</v>
      </c>
      <c r="B665" s="9">
        <f t="shared" ref="B665:AJ665" si="933">IF(OR(B507="C",B519="C"),"C",B519-B507)</f>
        <v>64127</v>
      </c>
      <c r="C665" s="9">
        <f t="shared" si="933"/>
        <v>68564</v>
      </c>
      <c r="D665" s="9">
        <f t="shared" si="933"/>
        <v>-28770</v>
      </c>
      <c r="E665" s="9">
        <f t="shared" si="933"/>
        <v>65286</v>
      </c>
      <c r="F665" s="9">
        <f t="shared" si="933"/>
        <v>17869</v>
      </c>
      <c r="G665" s="9">
        <f t="shared" si="933"/>
        <v>138415</v>
      </c>
      <c r="H665" s="9">
        <f t="shared" si="933"/>
        <v>-7138</v>
      </c>
      <c r="I665" s="9">
        <f t="shared" si="933"/>
        <v>11493</v>
      </c>
      <c r="J665" s="9">
        <f t="shared" si="933"/>
        <v>18734</v>
      </c>
      <c r="K665" s="9">
        <f t="shared" si="933"/>
        <v>19980</v>
      </c>
      <c r="L665" s="9">
        <f t="shared" si="933"/>
        <v>80859</v>
      </c>
      <c r="M665" s="9">
        <f t="shared" si="933"/>
        <v>29582</v>
      </c>
      <c r="N665" s="9">
        <f t="shared" si="933"/>
        <v>17536</v>
      </c>
      <c r="O665" s="9">
        <f t="shared" si="933"/>
        <v>15312</v>
      </c>
      <c r="P665" s="9">
        <f t="shared" si="933"/>
        <v>-7882</v>
      </c>
      <c r="Q665" s="9">
        <f t="shared" si="933"/>
        <v>-8686</v>
      </c>
      <c r="R665" s="9">
        <f t="shared" si="933"/>
        <v>117966</v>
      </c>
      <c r="S665" s="9">
        <f t="shared" si="933"/>
        <v>85936</v>
      </c>
      <c r="T665" s="9">
        <f t="shared" si="933"/>
        <v>12351</v>
      </c>
      <c r="U665" s="9">
        <f t="shared" si="933"/>
        <v>-47806</v>
      </c>
      <c r="V665" s="9">
        <f t="shared" si="933"/>
        <v>218813</v>
      </c>
      <c r="W665" s="9">
        <f t="shared" si="933"/>
        <v>38810</v>
      </c>
      <c r="X665" s="9">
        <f t="shared" si="933"/>
        <v>23565</v>
      </c>
      <c r="Y665" s="9">
        <f t="shared" si="933"/>
        <v>34002</v>
      </c>
      <c r="Z665" s="9">
        <f t="shared" si="933"/>
        <v>315192</v>
      </c>
      <c r="AA665" s="9">
        <f t="shared" si="933"/>
        <v>96549</v>
      </c>
      <c r="AB665" s="9">
        <f t="shared" si="933"/>
        <v>-11819</v>
      </c>
      <c r="AC665" s="9">
        <f t="shared" si="933"/>
        <v>116285</v>
      </c>
      <c r="AD665" s="9">
        <f t="shared" si="933"/>
        <v>13341</v>
      </c>
      <c r="AE665" s="9">
        <f t="shared" si="933"/>
        <v>13319</v>
      </c>
      <c r="AF665" s="9">
        <f t="shared" si="933"/>
        <v>53144</v>
      </c>
      <c r="AG665" s="9">
        <f t="shared" si="933"/>
        <v>-6148</v>
      </c>
      <c r="AH665" s="9">
        <f t="shared" si="933"/>
        <v>40704</v>
      </c>
      <c r="AI665" s="9">
        <f t="shared" si="933"/>
        <v>8124</v>
      </c>
      <c r="AJ665" s="9">
        <f t="shared" si="933"/>
        <v>1216490</v>
      </c>
    </row>
    <row r="666" spans="1:36">
      <c r="A666" s="2" t="str">
        <f t="shared" si="913"/>
        <v>YE Aug-04</v>
      </c>
      <c r="B666" s="9">
        <f t="shared" ref="B666:AJ666" si="934">IF(OR(B508="C",B520="C"),"C",B520-B508)</f>
        <v>61954</v>
      </c>
      <c r="C666" s="9">
        <f t="shared" si="934"/>
        <v>77380</v>
      </c>
      <c r="D666" s="9">
        <f t="shared" si="934"/>
        <v>-24219</v>
      </c>
      <c r="E666" s="9">
        <f t="shared" si="934"/>
        <v>55540</v>
      </c>
      <c r="F666" s="9">
        <f t="shared" si="934"/>
        <v>18604</v>
      </c>
      <c r="G666" s="9">
        <f t="shared" si="934"/>
        <v>149935</v>
      </c>
      <c r="H666" s="9">
        <f t="shared" si="934"/>
        <v>-3380</v>
      </c>
      <c r="I666" s="9">
        <f t="shared" si="934"/>
        <v>13532</v>
      </c>
      <c r="J666" s="9">
        <f t="shared" si="934"/>
        <v>16978</v>
      </c>
      <c r="K666" s="9">
        <f t="shared" si="934"/>
        <v>27201</v>
      </c>
      <c r="L666" s="9">
        <f t="shared" si="934"/>
        <v>77157</v>
      </c>
      <c r="M666" s="9">
        <f t="shared" si="934"/>
        <v>33872</v>
      </c>
      <c r="N666" s="9">
        <f t="shared" si="934"/>
        <v>14460</v>
      </c>
      <c r="O666" s="9">
        <f t="shared" si="934"/>
        <v>13143</v>
      </c>
      <c r="P666" s="9">
        <f t="shared" si="934"/>
        <v>-8115</v>
      </c>
      <c r="Q666" s="9">
        <f t="shared" si="934"/>
        <v>-8131</v>
      </c>
      <c r="R666" s="9">
        <f t="shared" si="934"/>
        <v>116612</v>
      </c>
      <c r="S666" s="9">
        <f t="shared" si="934"/>
        <v>85224</v>
      </c>
      <c r="T666" s="9">
        <f t="shared" si="934"/>
        <v>5161</v>
      </c>
      <c r="U666" s="9">
        <f t="shared" si="934"/>
        <v>-50265</v>
      </c>
      <c r="V666" s="9">
        <f t="shared" si="934"/>
        <v>249649</v>
      </c>
      <c r="W666" s="9">
        <f t="shared" si="934"/>
        <v>34563</v>
      </c>
      <c r="X666" s="9">
        <f t="shared" si="934"/>
        <v>23329</v>
      </c>
      <c r="Y666" s="9">
        <f t="shared" si="934"/>
        <v>40004</v>
      </c>
      <c r="Z666" s="9">
        <f t="shared" si="934"/>
        <v>347546</v>
      </c>
      <c r="AA666" s="9">
        <f t="shared" si="934"/>
        <v>95180</v>
      </c>
      <c r="AB666" s="9">
        <f t="shared" si="934"/>
        <v>-5428</v>
      </c>
      <c r="AC666" s="9">
        <f t="shared" si="934"/>
        <v>142453</v>
      </c>
      <c r="AD666" s="9">
        <f t="shared" si="934"/>
        <v>15452</v>
      </c>
      <c r="AE666" s="9">
        <f t="shared" si="934"/>
        <v>15381</v>
      </c>
      <c r="AF666" s="9">
        <f t="shared" si="934"/>
        <v>56599</v>
      </c>
      <c r="AG666" s="9">
        <f t="shared" si="934"/>
        <v>-5671</v>
      </c>
      <c r="AH666" s="9">
        <f t="shared" si="934"/>
        <v>39111</v>
      </c>
      <c r="AI666" s="9">
        <f t="shared" si="934"/>
        <v>8693</v>
      </c>
      <c r="AJ666" s="9">
        <f t="shared" si="934"/>
        <v>1296738</v>
      </c>
    </row>
    <row r="667" spans="1:36">
      <c r="A667" s="2" t="str">
        <f t="shared" si="913"/>
        <v>YE Sep-04</v>
      </c>
      <c r="B667" s="9">
        <f t="shared" ref="B667:AJ667" si="935">IF(OR(B509="C",B521="C"),"C",B521-B509)</f>
        <v>51421</v>
      </c>
      <c r="C667" s="9">
        <f t="shared" si="935"/>
        <v>90309</v>
      </c>
      <c r="D667" s="9">
        <f t="shared" si="935"/>
        <v>-21828</v>
      </c>
      <c r="E667" s="9">
        <f t="shared" si="935"/>
        <v>50316</v>
      </c>
      <c r="F667" s="9">
        <f t="shared" si="935"/>
        <v>15286</v>
      </c>
      <c r="G667" s="9">
        <f t="shared" si="935"/>
        <v>146410</v>
      </c>
      <c r="H667" s="9">
        <f t="shared" si="935"/>
        <v>-1476</v>
      </c>
      <c r="I667" s="9">
        <f t="shared" si="935"/>
        <v>13097</v>
      </c>
      <c r="J667" s="9">
        <f t="shared" si="935"/>
        <v>18522</v>
      </c>
      <c r="K667" s="9">
        <f t="shared" si="935"/>
        <v>30390</v>
      </c>
      <c r="L667" s="9">
        <f t="shared" si="935"/>
        <v>78159</v>
      </c>
      <c r="M667" s="9">
        <f t="shared" si="935"/>
        <v>42799</v>
      </c>
      <c r="N667" s="9">
        <f t="shared" si="935"/>
        <v>15494</v>
      </c>
      <c r="O667" s="9">
        <f t="shared" si="935"/>
        <v>5764</v>
      </c>
      <c r="P667" s="9">
        <f t="shared" si="935"/>
        <v>-10300</v>
      </c>
      <c r="Q667" s="9">
        <f t="shared" si="935"/>
        <v>-7679</v>
      </c>
      <c r="R667" s="9">
        <f t="shared" si="935"/>
        <v>103310</v>
      </c>
      <c r="S667" s="9">
        <f t="shared" si="935"/>
        <v>78419</v>
      </c>
      <c r="T667" s="9">
        <f t="shared" si="935"/>
        <v>10803</v>
      </c>
      <c r="U667" s="9">
        <f t="shared" si="935"/>
        <v>-44775</v>
      </c>
      <c r="V667" s="9">
        <f t="shared" si="935"/>
        <v>286392</v>
      </c>
      <c r="W667" s="9">
        <f t="shared" si="935"/>
        <v>32836</v>
      </c>
      <c r="X667" s="9">
        <f t="shared" si="935"/>
        <v>27101</v>
      </c>
      <c r="Y667" s="9">
        <f t="shared" si="935"/>
        <v>37295</v>
      </c>
      <c r="Z667" s="9">
        <f t="shared" si="935"/>
        <v>383624</v>
      </c>
      <c r="AA667" s="9">
        <f t="shared" si="935"/>
        <v>103513</v>
      </c>
      <c r="AB667" s="9">
        <f t="shared" si="935"/>
        <v>-2672</v>
      </c>
      <c r="AC667" s="9">
        <f t="shared" si="935"/>
        <v>147818</v>
      </c>
      <c r="AD667" s="9">
        <f t="shared" si="935"/>
        <v>15484</v>
      </c>
      <c r="AE667" s="9">
        <f t="shared" si="935"/>
        <v>14615</v>
      </c>
      <c r="AF667" s="9">
        <f t="shared" si="935"/>
        <v>55595</v>
      </c>
      <c r="AG667" s="9">
        <f t="shared" si="935"/>
        <v>-5846</v>
      </c>
      <c r="AH667" s="9">
        <f t="shared" si="935"/>
        <v>39747</v>
      </c>
      <c r="AI667" s="9">
        <f t="shared" si="935"/>
        <v>3338</v>
      </c>
      <c r="AJ667" s="9">
        <f t="shared" si="935"/>
        <v>1341241</v>
      </c>
    </row>
    <row r="668" spans="1:36">
      <c r="A668" s="2" t="str">
        <f t="shared" si="913"/>
        <v>YE Oct-04</v>
      </c>
      <c r="B668" s="9">
        <f t="shared" ref="B668:AJ668" si="936">IF(OR(B510="C",B522="C"),"C",B522-B510)</f>
        <v>45230</v>
      </c>
      <c r="C668" s="9">
        <f t="shared" si="936"/>
        <v>148788</v>
      </c>
      <c r="D668" s="9">
        <f t="shared" si="936"/>
        <v>-14073</v>
      </c>
      <c r="E668" s="9">
        <f t="shared" si="936"/>
        <v>53100</v>
      </c>
      <c r="F668" s="9">
        <f t="shared" si="936"/>
        <v>15956</v>
      </c>
      <c r="G668" s="9">
        <f t="shared" si="936"/>
        <v>131227</v>
      </c>
      <c r="H668" s="9">
        <f t="shared" si="936"/>
        <v>3322</v>
      </c>
      <c r="I668" s="9">
        <f t="shared" si="936"/>
        <v>13715</v>
      </c>
      <c r="J668" s="9">
        <f t="shared" si="936"/>
        <v>17496</v>
      </c>
      <c r="K668" s="9">
        <f t="shared" si="936"/>
        <v>39016</v>
      </c>
      <c r="L668" s="9">
        <f t="shared" si="936"/>
        <v>70159</v>
      </c>
      <c r="M668" s="9">
        <f t="shared" si="936"/>
        <v>42842</v>
      </c>
      <c r="N668" s="9">
        <f t="shared" si="936"/>
        <v>16870</v>
      </c>
      <c r="O668" s="9">
        <f t="shared" si="936"/>
        <v>4677</v>
      </c>
      <c r="P668" s="9">
        <f t="shared" si="936"/>
        <v>-11211</v>
      </c>
      <c r="Q668" s="9">
        <f t="shared" si="936"/>
        <v>-8205</v>
      </c>
      <c r="R668" s="9">
        <f t="shared" si="936"/>
        <v>99525</v>
      </c>
      <c r="S668" s="9">
        <f t="shared" si="936"/>
        <v>81116</v>
      </c>
      <c r="T668" s="9">
        <f t="shared" si="936"/>
        <v>3563</v>
      </c>
      <c r="U668" s="9">
        <f t="shared" si="936"/>
        <v>-47269</v>
      </c>
      <c r="V668" s="9">
        <f t="shared" si="936"/>
        <v>290813</v>
      </c>
      <c r="W668" s="9">
        <f t="shared" si="936"/>
        <v>28832</v>
      </c>
      <c r="X668" s="9">
        <f t="shared" si="936"/>
        <v>23518</v>
      </c>
      <c r="Y668" s="9">
        <f t="shared" si="936"/>
        <v>41984</v>
      </c>
      <c r="Z668" s="9">
        <f t="shared" si="936"/>
        <v>385145</v>
      </c>
      <c r="AA668" s="9">
        <f t="shared" si="936"/>
        <v>107306</v>
      </c>
      <c r="AB668" s="9">
        <f t="shared" si="936"/>
        <v>-3821</v>
      </c>
      <c r="AC668" s="9">
        <f t="shared" si="936"/>
        <v>153585</v>
      </c>
      <c r="AD668" s="9">
        <f t="shared" si="936"/>
        <v>16943</v>
      </c>
      <c r="AE668" s="9">
        <f t="shared" si="936"/>
        <v>16405</v>
      </c>
      <c r="AF668" s="9">
        <f t="shared" si="936"/>
        <v>52932</v>
      </c>
      <c r="AG668" s="9">
        <f t="shared" si="936"/>
        <v>-6349</v>
      </c>
      <c r="AH668" s="9">
        <f t="shared" si="936"/>
        <v>38281</v>
      </c>
      <c r="AI668" s="9">
        <f t="shared" si="936"/>
        <v>-777</v>
      </c>
      <c r="AJ668" s="9">
        <f t="shared" si="936"/>
        <v>1384383</v>
      </c>
    </row>
    <row r="669" spans="1:36">
      <c r="A669" s="2" t="str">
        <f t="shared" si="913"/>
        <v>YE Nov-04</v>
      </c>
      <c r="B669" s="9">
        <f t="shared" ref="B669:AJ669" si="937">IF(OR(B511="C",B523="C"),"C",B523-B511)</f>
        <v>48771</v>
      </c>
      <c r="C669" s="9">
        <f t="shared" si="937"/>
        <v>175970</v>
      </c>
      <c r="D669" s="9">
        <f t="shared" si="937"/>
        <v>-10610</v>
      </c>
      <c r="E669" s="9">
        <f t="shared" si="937"/>
        <v>40491</v>
      </c>
      <c r="F669" s="9">
        <f t="shared" si="937"/>
        <v>25679</v>
      </c>
      <c r="G669" s="9">
        <f t="shared" si="937"/>
        <v>126973</v>
      </c>
      <c r="H669" s="9">
        <f t="shared" si="937"/>
        <v>11585</v>
      </c>
      <c r="I669" s="9">
        <f t="shared" si="937"/>
        <v>15429</v>
      </c>
      <c r="J669" s="9">
        <f t="shared" si="937"/>
        <v>18369</v>
      </c>
      <c r="K669" s="9">
        <f t="shared" si="937"/>
        <v>49922</v>
      </c>
      <c r="L669" s="9">
        <f t="shared" si="937"/>
        <v>64896</v>
      </c>
      <c r="M669" s="9">
        <f t="shared" si="937"/>
        <v>45303</v>
      </c>
      <c r="N669" s="9">
        <f t="shared" si="937"/>
        <v>21157</v>
      </c>
      <c r="O669" s="9">
        <f t="shared" si="937"/>
        <v>7805</v>
      </c>
      <c r="P669" s="9">
        <f t="shared" si="937"/>
        <v>-11498</v>
      </c>
      <c r="Q669" s="9">
        <f t="shared" si="937"/>
        <v>-8598</v>
      </c>
      <c r="R669" s="9">
        <f t="shared" si="937"/>
        <v>96714</v>
      </c>
      <c r="S669" s="9">
        <f t="shared" si="937"/>
        <v>81794</v>
      </c>
      <c r="T669" s="9">
        <f t="shared" si="937"/>
        <v>15136</v>
      </c>
      <c r="U669" s="9">
        <f t="shared" si="937"/>
        <v>-46857</v>
      </c>
      <c r="V669" s="9">
        <f t="shared" si="937"/>
        <v>338533</v>
      </c>
      <c r="W669" s="9">
        <f t="shared" si="937"/>
        <v>26261</v>
      </c>
      <c r="X669" s="9">
        <f t="shared" si="937"/>
        <v>23795</v>
      </c>
      <c r="Y669" s="9">
        <f t="shared" si="937"/>
        <v>41666</v>
      </c>
      <c r="Z669" s="9">
        <f t="shared" si="937"/>
        <v>430252</v>
      </c>
      <c r="AA669" s="9">
        <f t="shared" si="937"/>
        <v>113900</v>
      </c>
      <c r="AB669" s="9">
        <f t="shared" si="937"/>
        <v>-561</v>
      </c>
      <c r="AC669" s="9">
        <f t="shared" si="937"/>
        <v>157681</v>
      </c>
      <c r="AD669" s="9">
        <f t="shared" si="937"/>
        <v>12316</v>
      </c>
      <c r="AE669" s="9">
        <f t="shared" si="937"/>
        <v>19532</v>
      </c>
      <c r="AF669" s="9">
        <f t="shared" si="937"/>
        <v>50187</v>
      </c>
      <c r="AG669" s="9">
        <f t="shared" si="937"/>
        <v>-5687</v>
      </c>
      <c r="AH669" s="9">
        <f t="shared" si="937"/>
        <v>36921</v>
      </c>
      <c r="AI669" s="9">
        <f t="shared" si="937"/>
        <v>1250</v>
      </c>
      <c r="AJ669" s="9">
        <f t="shared" si="937"/>
        <v>1502431</v>
      </c>
    </row>
    <row r="670" spans="1:36">
      <c r="A670" s="2" t="str">
        <f t="shared" si="913"/>
        <v>YE Dec-04</v>
      </c>
      <c r="B670" s="9">
        <f t="shared" ref="B670:AJ670" si="938">IF(OR(B512="C",B524="C"),"C",B524-B512)</f>
        <v>42991</v>
      </c>
      <c r="C670" s="9">
        <f t="shared" si="938"/>
        <v>162716</v>
      </c>
      <c r="D670" s="9">
        <f t="shared" si="938"/>
        <v>-7830</v>
      </c>
      <c r="E670" s="9">
        <f t="shared" si="938"/>
        <v>43213</v>
      </c>
      <c r="F670" s="9">
        <f t="shared" si="938"/>
        <v>33990</v>
      </c>
      <c r="G670" s="9">
        <f t="shared" si="938"/>
        <v>125774</v>
      </c>
      <c r="H670" s="9">
        <f t="shared" si="938"/>
        <v>17066</v>
      </c>
      <c r="I670" s="9">
        <f t="shared" si="938"/>
        <v>15184</v>
      </c>
      <c r="J670" s="9">
        <f t="shared" si="938"/>
        <v>15439</v>
      </c>
      <c r="K670" s="9">
        <f t="shared" si="938"/>
        <v>45271</v>
      </c>
      <c r="L670" s="9">
        <f t="shared" si="938"/>
        <v>49346</v>
      </c>
      <c r="M670" s="9">
        <f t="shared" si="938"/>
        <v>43085</v>
      </c>
      <c r="N670" s="9">
        <f t="shared" si="938"/>
        <v>21787</v>
      </c>
      <c r="O670" s="9">
        <f t="shared" si="938"/>
        <v>8343</v>
      </c>
      <c r="P670" s="9">
        <f t="shared" si="938"/>
        <v>-12176</v>
      </c>
      <c r="Q670" s="9">
        <f t="shared" si="938"/>
        <v>-3027</v>
      </c>
      <c r="R670" s="9">
        <f t="shared" si="938"/>
        <v>92433</v>
      </c>
      <c r="S670" s="9">
        <f t="shared" si="938"/>
        <v>83408</v>
      </c>
      <c r="T670" s="9">
        <f t="shared" si="938"/>
        <v>15522</v>
      </c>
      <c r="U670" s="9">
        <f t="shared" si="938"/>
        <v>-46500</v>
      </c>
      <c r="V670" s="9">
        <f t="shared" si="938"/>
        <v>344542</v>
      </c>
      <c r="W670" s="9">
        <f t="shared" si="938"/>
        <v>22636</v>
      </c>
      <c r="X670" s="9">
        <f t="shared" si="938"/>
        <v>10090</v>
      </c>
      <c r="Y670" s="9">
        <f t="shared" si="938"/>
        <v>37537</v>
      </c>
      <c r="Z670" s="9">
        <f t="shared" si="938"/>
        <v>414801</v>
      </c>
      <c r="AA670" s="9">
        <f t="shared" si="938"/>
        <v>95990</v>
      </c>
      <c r="AB670" s="9">
        <f t="shared" si="938"/>
        <v>-5134</v>
      </c>
      <c r="AC670" s="9">
        <f t="shared" si="938"/>
        <v>133278</v>
      </c>
      <c r="AD670" s="9">
        <f t="shared" si="938"/>
        <v>-226</v>
      </c>
      <c r="AE670" s="9">
        <f t="shared" si="938"/>
        <v>18555</v>
      </c>
      <c r="AF670" s="9">
        <f t="shared" si="938"/>
        <v>45930</v>
      </c>
      <c r="AG670" s="9">
        <f t="shared" si="938"/>
        <v>-7892</v>
      </c>
      <c r="AH670" s="9">
        <f t="shared" si="938"/>
        <v>27569</v>
      </c>
      <c r="AI670" s="9">
        <f t="shared" si="938"/>
        <v>-1876</v>
      </c>
      <c r="AJ670" s="9">
        <f t="shared" si="938"/>
        <v>1383633</v>
      </c>
    </row>
    <row r="671" spans="1:36">
      <c r="A671" s="2" t="str">
        <f t="shared" si="913"/>
        <v>YE Jan-05</v>
      </c>
      <c r="B671" s="9">
        <f t="shared" ref="B671:AJ671" si="939">IF(OR(B513="C",B525="C"),"C",B525-B513)</f>
        <v>45316</v>
      </c>
      <c r="C671" s="9">
        <f t="shared" si="939"/>
        <v>163227</v>
      </c>
      <c r="D671" s="9">
        <f t="shared" si="939"/>
        <v>-19875</v>
      </c>
      <c r="E671" s="9">
        <f t="shared" si="939"/>
        <v>35731</v>
      </c>
      <c r="F671" s="9">
        <f t="shared" si="939"/>
        <v>65903</v>
      </c>
      <c r="G671" s="9">
        <f t="shared" si="939"/>
        <v>54095</v>
      </c>
      <c r="H671" s="9">
        <f t="shared" si="939"/>
        <v>32076</v>
      </c>
      <c r="I671" s="9">
        <f t="shared" si="939"/>
        <v>32223</v>
      </c>
      <c r="J671" s="9">
        <f t="shared" si="939"/>
        <v>19343</v>
      </c>
      <c r="K671" s="9">
        <f t="shared" si="939"/>
        <v>32783</v>
      </c>
      <c r="L671" s="9">
        <f t="shared" si="939"/>
        <v>31270</v>
      </c>
      <c r="M671" s="9">
        <f t="shared" si="939"/>
        <v>44566</v>
      </c>
      <c r="N671" s="9">
        <f t="shared" si="939"/>
        <v>22621</v>
      </c>
      <c r="O671" s="9">
        <f t="shared" si="939"/>
        <v>5455</v>
      </c>
      <c r="P671" s="9">
        <f t="shared" si="939"/>
        <v>-10918</v>
      </c>
      <c r="Q671" s="9">
        <f t="shared" si="939"/>
        <v>4200</v>
      </c>
      <c r="R671" s="9">
        <f t="shared" si="939"/>
        <v>79300</v>
      </c>
      <c r="S671" s="9">
        <f t="shared" si="939"/>
        <v>77351</v>
      </c>
      <c r="T671" s="9">
        <f t="shared" si="939"/>
        <v>23972</v>
      </c>
      <c r="U671" s="9">
        <f t="shared" si="939"/>
        <v>-18234</v>
      </c>
      <c r="V671" s="9">
        <f t="shared" si="939"/>
        <v>362346</v>
      </c>
      <c r="W671" s="9">
        <f t="shared" si="939"/>
        <v>27092</v>
      </c>
      <c r="X671" s="9">
        <f t="shared" si="939"/>
        <v>6823</v>
      </c>
      <c r="Y671" s="9">
        <f t="shared" si="939"/>
        <v>38670</v>
      </c>
      <c r="Z671" s="9">
        <f t="shared" si="939"/>
        <v>434928</v>
      </c>
      <c r="AA671" s="9">
        <f t="shared" si="939"/>
        <v>80917</v>
      </c>
      <c r="AB671" s="9">
        <f t="shared" si="939"/>
        <v>-14313</v>
      </c>
      <c r="AC671" s="9">
        <f t="shared" si="939"/>
        <v>135267</v>
      </c>
      <c r="AD671" s="9">
        <f t="shared" si="939"/>
        <v>3989</v>
      </c>
      <c r="AE671" s="9">
        <f t="shared" si="939"/>
        <v>5375</v>
      </c>
      <c r="AF671" s="9">
        <f t="shared" si="939"/>
        <v>41541</v>
      </c>
      <c r="AG671" s="9">
        <f t="shared" si="939"/>
        <v>-8222</v>
      </c>
      <c r="AH671" s="9">
        <f t="shared" si="939"/>
        <v>26075</v>
      </c>
      <c r="AI671" s="9">
        <f t="shared" si="939"/>
        <v>2100</v>
      </c>
      <c r="AJ671" s="9">
        <f t="shared" si="939"/>
        <v>1350719</v>
      </c>
    </row>
    <row r="672" spans="1:36">
      <c r="A672" s="2" t="str">
        <f t="shared" si="913"/>
        <v>YE Feb-05</v>
      </c>
      <c r="B672" s="9">
        <f t="shared" ref="B672:AJ672" si="940">IF(OR(B514="C",B526="C"),"C",B526-B514)</f>
        <v>35026</v>
      </c>
      <c r="C672" s="9">
        <f t="shared" si="940"/>
        <v>171212</v>
      </c>
      <c r="D672" s="9">
        <f t="shared" si="940"/>
        <v>-17254</v>
      </c>
      <c r="E672" s="9">
        <f t="shared" si="940"/>
        <v>30117</v>
      </c>
      <c r="F672" s="9">
        <f t="shared" si="940"/>
        <v>74394</v>
      </c>
      <c r="G672" s="9">
        <f t="shared" si="940"/>
        <v>42395</v>
      </c>
      <c r="H672" s="9">
        <f t="shared" si="940"/>
        <v>34435</v>
      </c>
      <c r="I672" s="9">
        <f t="shared" si="940"/>
        <v>32583</v>
      </c>
      <c r="J672" s="9">
        <f t="shared" si="940"/>
        <v>4582</v>
      </c>
      <c r="K672" s="9">
        <f t="shared" si="940"/>
        <v>31185</v>
      </c>
      <c r="L672" s="9">
        <f t="shared" si="940"/>
        <v>20594</v>
      </c>
      <c r="M672" s="9">
        <f t="shared" si="940"/>
        <v>46781</v>
      </c>
      <c r="N672" s="9">
        <f t="shared" si="940"/>
        <v>22526</v>
      </c>
      <c r="O672" s="9">
        <f t="shared" si="940"/>
        <v>8410</v>
      </c>
      <c r="P672" s="9">
        <f t="shared" si="940"/>
        <v>-9312</v>
      </c>
      <c r="Q672" s="9">
        <f t="shared" si="940"/>
        <v>6950</v>
      </c>
      <c r="R672" s="9">
        <f t="shared" si="940"/>
        <v>71585</v>
      </c>
      <c r="S672" s="9">
        <f t="shared" si="940"/>
        <v>73702</v>
      </c>
      <c r="T672" s="9">
        <f t="shared" si="940"/>
        <v>23358</v>
      </c>
      <c r="U672" s="9">
        <f t="shared" si="940"/>
        <v>-6271</v>
      </c>
      <c r="V672" s="9">
        <f t="shared" si="940"/>
        <v>349858</v>
      </c>
      <c r="W672" s="9">
        <f t="shared" si="940"/>
        <v>24510</v>
      </c>
      <c r="X672" s="9">
        <f t="shared" si="940"/>
        <v>-878</v>
      </c>
      <c r="Y672" s="9">
        <f t="shared" si="940"/>
        <v>36017</v>
      </c>
      <c r="Z672" s="9">
        <f t="shared" si="940"/>
        <v>409506</v>
      </c>
      <c r="AA672" s="9">
        <f t="shared" si="940"/>
        <v>65814</v>
      </c>
      <c r="AB672" s="9">
        <f t="shared" si="940"/>
        <v>-7420</v>
      </c>
      <c r="AC672" s="9">
        <f t="shared" si="940"/>
        <v>147134</v>
      </c>
      <c r="AD672" s="9">
        <f t="shared" si="940"/>
        <v>5453</v>
      </c>
      <c r="AE672" s="9">
        <f t="shared" si="940"/>
        <v>4136</v>
      </c>
      <c r="AF672" s="9">
        <f t="shared" si="940"/>
        <v>34444</v>
      </c>
      <c r="AG672" s="9">
        <f t="shared" si="940"/>
        <v>-10721</v>
      </c>
      <c r="AH672" s="9">
        <f t="shared" si="940"/>
        <v>21209</v>
      </c>
      <c r="AI672" s="9">
        <f t="shared" si="940"/>
        <v>4704</v>
      </c>
      <c r="AJ672" s="9">
        <f t="shared" si="940"/>
        <v>1297565</v>
      </c>
    </row>
    <row r="673" spans="1:36">
      <c r="A673" s="2" t="str">
        <f t="shared" si="913"/>
        <v>YE Mar-05</v>
      </c>
      <c r="B673" s="9">
        <f t="shared" ref="B673:AJ673" si="941">IF(OR(B515="C",B527="C"),"C",B527-B515)</f>
        <v>57680</v>
      </c>
      <c r="C673" s="9">
        <f t="shared" si="941"/>
        <v>182461</v>
      </c>
      <c r="D673" s="9">
        <f t="shared" si="941"/>
        <v>-550</v>
      </c>
      <c r="E673" s="9">
        <f t="shared" si="941"/>
        <v>38536</v>
      </c>
      <c r="F673" s="9">
        <f t="shared" si="941"/>
        <v>87268</v>
      </c>
      <c r="G673" s="9">
        <f t="shared" si="941"/>
        <v>54285</v>
      </c>
      <c r="H673" s="9">
        <f t="shared" si="941"/>
        <v>44295</v>
      </c>
      <c r="I673" s="9">
        <f t="shared" si="941"/>
        <v>34383</v>
      </c>
      <c r="J673" s="9">
        <f t="shared" si="941"/>
        <v>-3886</v>
      </c>
      <c r="K673" s="9">
        <f t="shared" si="941"/>
        <v>56287</v>
      </c>
      <c r="L673" s="9">
        <f t="shared" si="941"/>
        <v>21984</v>
      </c>
      <c r="M673" s="9">
        <f t="shared" si="941"/>
        <v>47929</v>
      </c>
      <c r="N673" s="9">
        <f t="shared" si="941"/>
        <v>14999</v>
      </c>
      <c r="O673" s="9">
        <f t="shared" si="941"/>
        <v>10963</v>
      </c>
      <c r="P673" s="9">
        <f t="shared" si="941"/>
        <v>-6862</v>
      </c>
      <c r="Q673" s="9">
        <f t="shared" si="941"/>
        <v>13188</v>
      </c>
      <c r="R673" s="9">
        <f t="shared" si="941"/>
        <v>75382</v>
      </c>
      <c r="S673" s="9">
        <f t="shared" si="941"/>
        <v>85862</v>
      </c>
      <c r="T673" s="9">
        <f t="shared" si="941"/>
        <v>22812</v>
      </c>
      <c r="U673" s="9">
        <f t="shared" si="941"/>
        <v>19336</v>
      </c>
      <c r="V673" s="9">
        <f t="shared" si="941"/>
        <v>367108</v>
      </c>
      <c r="W673" s="9">
        <f t="shared" si="941"/>
        <v>24697</v>
      </c>
      <c r="X673" s="9">
        <f t="shared" si="941"/>
        <v>-8148</v>
      </c>
      <c r="Y673" s="9">
        <f t="shared" si="941"/>
        <v>36359</v>
      </c>
      <c r="Z673" s="9">
        <f t="shared" si="941"/>
        <v>420016</v>
      </c>
      <c r="AA673" s="9">
        <f t="shared" si="941"/>
        <v>69846</v>
      </c>
      <c r="AB673" s="9">
        <f t="shared" si="941"/>
        <v>3542</v>
      </c>
      <c r="AC673" s="9">
        <f t="shared" si="941"/>
        <v>170273</v>
      </c>
      <c r="AD673" s="9">
        <f t="shared" si="941"/>
        <v>7345</v>
      </c>
      <c r="AE673" s="9">
        <f t="shared" si="941"/>
        <v>14757</v>
      </c>
      <c r="AF673" s="9">
        <f t="shared" si="941"/>
        <v>37508</v>
      </c>
      <c r="AG673" s="9">
        <f t="shared" si="941"/>
        <v>-6094</v>
      </c>
      <c r="AH673" s="9">
        <f t="shared" si="941"/>
        <v>18902</v>
      </c>
      <c r="AI673" s="9">
        <f t="shared" si="941"/>
        <v>18053</v>
      </c>
      <c r="AJ673" s="9">
        <f t="shared" si="941"/>
        <v>1524646</v>
      </c>
    </row>
    <row r="674" spans="1:36">
      <c r="A674" s="2" t="str">
        <f t="shared" si="913"/>
        <v>YE Apr-05</v>
      </c>
      <c r="B674" s="9">
        <f t="shared" ref="B674:AJ674" si="942">IF(OR(B516="C",B528="C"),"C",B528-B516)</f>
        <v>57701</v>
      </c>
      <c r="C674" s="9">
        <f t="shared" si="942"/>
        <v>146116</v>
      </c>
      <c r="D674" s="9">
        <f t="shared" si="942"/>
        <v>7385</v>
      </c>
      <c r="E674" s="9">
        <f t="shared" si="942"/>
        <v>47999</v>
      </c>
      <c r="F674" s="9">
        <f t="shared" si="942"/>
        <v>81155</v>
      </c>
      <c r="G674" s="9">
        <f t="shared" si="942"/>
        <v>41842</v>
      </c>
      <c r="H674" s="9">
        <f t="shared" si="942"/>
        <v>42115</v>
      </c>
      <c r="I674" s="9">
        <f t="shared" si="942"/>
        <v>32547</v>
      </c>
      <c r="J674" s="9">
        <f t="shared" si="942"/>
        <v>-10932</v>
      </c>
      <c r="K674" s="9">
        <f t="shared" si="942"/>
        <v>55920</v>
      </c>
      <c r="L674" s="9">
        <f t="shared" si="942"/>
        <v>23226</v>
      </c>
      <c r="M674" s="9">
        <f t="shared" si="942"/>
        <v>46799</v>
      </c>
      <c r="N674" s="9">
        <f t="shared" si="942"/>
        <v>26122</v>
      </c>
      <c r="O674" s="9">
        <f t="shared" si="942"/>
        <v>7669</v>
      </c>
      <c r="P674" s="9">
        <f t="shared" si="942"/>
        <v>-8385</v>
      </c>
      <c r="Q674" s="9">
        <f t="shared" si="942"/>
        <v>12803</v>
      </c>
      <c r="R674" s="9">
        <f t="shared" si="942"/>
        <v>91915</v>
      </c>
      <c r="S674" s="9">
        <f t="shared" si="942"/>
        <v>103034</v>
      </c>
      <c r="T674" s="9">
        <f t="shared" si="942"/>
        <v>22645</v>
      </c>
      <c r="U674" s="9">
        <f t="shared" si="942"/>
        <v>20908</v>
      </c>
      <c r="V674" s="9">
        <f t="shared" si="942"/>
        <v>329325</v>
      </c>
      <c r="W674" s="9">
        <f t="shared" si="942"/>
        <v>16357</v>
      </c>
      <c r="X674" s="9">
        <f t="shared" si="942"/>
        <v>-13089</v>
      </c>
      <c r="Y674" s="9">
        <f t="shared" si="942"/>
        <v>30690</v>
      </c>
      <c r="Z674" s="9">
        <f t="shared" si="942"/>
        <v>363282</v>
      </c>
      <c r="AA674" s="9">
        <f t="shared" si="942"/>
        <v>52841</v>
      </c>
      <c r="AB674" s="9">
        <f t="shared" si="942"/>
        <v>-3583</v>
      </c>
      <c r="AC674" s="9">
        <f t="shared" si="942"/>
        <v>154854</v>
      </c>
      <c r="AD674" s="9">
        <f t="shared" si="942"/>
        <v>2570</v>
      </c>
      <c r="AE674" s="9">
        <f t="shared" si="942"/>
        <v>4021</v>
      </c>
      <c r="AF674" s="9">
        <f t="shared" si="942"/>
        <v>31129</v>
      </c>
      <c r="AG674" s="9">
        <f t="shared" si="942"/>
        <v>-5403</v>
      </c>
      <c r="AH674" s="9">
        <f t="shared" si="942"/>
        <v>8559</v>
      </c>
      <c r="AI674" s="9">
        <f t="shared" si="942"/>
        <v>18069</v>
      </c>
      <c r="AJ674" s="9">
        <f t="shared" si="942"/>
        <v>1371895</v>
      </c>
    </row>
    <row r="675" spans="1:36">
      <c r="A675" s="2" t="str">
        <f t="shared" si="913"/>
        <v>YE May-05</v>
      </c>
      <c r="B675" s="9">
        <f t="shared" ref="B675:AJ675" si="943">IF(OR(B517="C",B529="C"),"C",B529-B517)</f>
        <v>58179</v>
      </c>
      <c r="C675" s="9">
        <f t="shared" si="943"/>
        <v>107158</v>
      </c>
      <c r="D675" s="9">
        <f t="shared" si="943"/>
        <v>4049</v>
      </c>
      <c r="E675" s="9">
        <f t="shared" si="943"/>
        <v>52335</v>
      </c>
      <c r="F675" s="9">
        <f t="shared" si="943"/>
        <v>79227</v>
      </c>
      <c r="G675" s="9">
        <f t="shared" si="943"/>
        <v>37939</v>
      </c>
      <c r="H675" s="9">
        <f t="shared" si="943"/>
        <v>52108</v>
      </c>
      <c r="I675" s="9">
        <f t="shared" si="943"/>
        <v>33249</v>
      </c>
      <c r="J675" s="9">
        <f t="shared" si="943"/>
        <v>-7257</v>
      </c>
      <c r="K675" s="9">
        <f t="shared" si="943"/>
        <v>61178</v>
      </c>
      <c r="L675" s="9">
        <f t="shared" si="943"/>
        <v>17098</v>
      </c>
      <c r="M675" s="9">
        <f t="shared" si="943"/>
        <v>46658</v>
      </c>
      <c r="N675" s="9">
        <f t="shared" si="943"/>
        <v>25437</v>
      </c>
      <c r="O675" s="9">
        <f t="shared" si="943"/>
        <v>8056</v>
      </c>
      <c r="P675" s="9">
        <f t="shared" si="943"/>
        <v>-8503</v>
      </c>
      <c r="Q675" s="9">
        <f t="shared" si="943"/>
        <v>14208</v>
      </c>
      <c r="R675" s="9">
        <f t="shared" si="943"/>
        <v>106069</v>
      </c>
      <c r="S675" s="9">
        <f t="shared" si="943"/>
        <v>114478</v>
      </c>
      <c r="T675" s="9">
        <f t="shared" si="943"/>
        <v>21743</v>
      </c>
      <c r="U675" s="9">
        <f t="shared" si="943"/>
        <v>24164</v>
      </c>
      <c r="V675" s="9">
        <f t="shared" si="943"/>
        <v>285905</v>
      </c>
      <c r="W675" s="9">
        <f t="shared" si="943"/>
        <v>11065</v>
      </c>
      <c r="X675" s="9">
        <f t="shared" si="943"/>
        <v>-19586</v>
      </c>
      <c r="Y675" s="9">
        <f t="shared" si="943"/>
        <v>29209</v>
      </c>
      <c r="Z675" s="9">
        <f t="shared" si="943"/>
        <v>306591</v>
      </c>
      <c r="AA675" s="9">
        <f t="shared" si="943"/>
        <v>53560</v>
      </c>
      <c r="AB675" s="9">
        <f t="shared" si="943"/>
        <v>-2453</v>
      </c>
      <c r="AC675" s="9">
        <f t="shared" si="943"/>
        <v>147208</v>
      </c>
      <c r="AD675" s="9">
        <f t="shared" si="943"/>
        <v>4041</v>
      </c>
      <c r="AE675" s="9">
        <f t="shared" si="943"/>
        <v>5074</v>
      </c>
      <c r="AF675" s="9">
        <f t="shared" si="943"/>
        <v>32997</v>
      </c>
      <c r="AG675" s="9">
        <f t="shared" si="943"/>
        <v>-5036</v>
      </c>
      <c r="AH675" s="9">
        <f t="shared" si="943"/>
        <v>4757</v>
      </c>
      <c r="AI675" s="9">
        <f t="shared" si="943"/>
        <v>22350</v>
      </c>
      <c r="AJ675" s="9">
        <f t="shared" si="943"/>
        <v>1302190</v>
      </c>
    </row>
    <row r="676" spans="1:36">
      <c r="A676" s="2" t="str">
        <f t="shared" si="913"/>
        <v>YE Jun-05</v>
      </c>
      <c r="B676" s="9">
        <f t="shared" ref="B676:AJ676" si="944">IF(OR(B518="C",B530="C"),"C",B530-B518)</f>
        <v>40815</v>
      </c>
      <c r="C676" s="9">
        <f t="shared" si="944"/>
        <v>65764</v>
      </c>
      <c r="D676" s="9">
        <f t="shared" si="944"/>
        <v>-6681</v>
      </c>
      <c r="E676" s="9">
        <f t="shared" si="944"/>
        <v>46541</v>
      </c>
      <c r="F676" s="9">
        <f t="shared" si="944"/>
        <v>78815</v>
      </c>
      <c r="G676" s="9">
        <f t="shared" si="944"/>
        <v>28340</v>
      </c>
      <c r="H676" s="9">
        <f t="shared" si="944"/>
        <v>41748</v>
      </c>
      <c r="I676" s="9">
        <f t="shared" si="944"/>
        <v>32018</v>
      </c>
      <c r="J676" s="9">
        <f t="shared" si="944"/>
        <v>-8425</v>
      </c>
      <c r="K676" s="9">
        <f t="shared" si="944"/>
        <v>61797</v>
      </c>
      <c r="L676" s="9">
        <f t="shared" si="944"/>
        <v>14441</v>
      </c>
      <c r="M676" s="9">
        <f t="shared" si="944"/>
        <v>41729</v>
      </c>
      <c r="N676" s="9">
        <f t="shared" si="944"/>
        <v>21598</v>
      </c>
      <c r="O676" s="9">
        <f t="shared" si="944"/>
        <v>9599</v>
      </c>
      <c r="P676" s="9">
        <f t="shared" si="944"/>
        <v>-10844</v>
      </c>
      <c r="Q676" s="9">
        <f t="shared" si="944"/>
        <v>17345</v>
      </c>
      <c r="R676" s="9">
        <f t="shared" si="944"/>
        <v>124647</v>
      </c>
      <c r="S676" s="9">
        <f t="shared" si="944"/>
        <v>132404</v>
      </c>
      <c r="T676" s="9">
        <f t="shared" si="944"/>
        <v>23117</v>
      </c>
      <c r="U676" s="9">
        <f t="shared" si="944"/>
        <v>24868</v>
      </c>
      <c r="V676" s="9">
        <f t="shared" si="944"/>
        <v>302290</v>
      </c>
      <c r="W676" s="9">
        <f t="shared" si="944"/>
        <v>9363</v>
      </c>
      <c r="X676" s="9">
        <f t="shared" si="944"/>
        <v>-20715</v>
      </c>
      <c r="Y676" s="9">
        <f t="shared" si="944"/>
        <v>19974</v>
      </c>
      <c r="Z676" s="9">
        <f t="shared" si="944"/>
        <v>310909</v>
      </c>
      <c r="AA676" s="9">
        <f t="shared" si="944"/>
        <v>58027</v>
      </c>
      <c r="AB676" s="9">
        <f t="shared" si="944"/>
        <v>-3986</v>
      </c>
      <c r="AC676" s="9">
        <f t="shared" si="944"/>
        <v>140985</v>
      </c>
      <c r="AD676" s="9">
        <f t="shared" si="944"/>
        <v>2329</v>
      </c>
      <c r="AE676" s="9">
        <f t="shared" si="944"/>
        <v>2271</v>
      </c>
      <c r="AF676" s="9">
        <f t="shared" si="944"/>
        <v>19845</v>
      </c>
      <c r="AG676" s="9">
        <f t="shared" si="944"/>
        <v>-5345</v>
      </c>
      <c r="AH676" s="9">
        <f t="shared" si="944"/>
        <v>2519</v>
      </c>
      <c r="AI676" s="9">
        <f t="shared" si="944"/>
        <v>26152</v>
      </c>
      <c r="AJ676" s="9">
        <f t="shared" si="944"/>
        <v>1200945</v>
      </c>
    </row>
    <row r="677" spans="1:36">
      <c r="A677" s="2" t="str">
        <f t="shared" si="913"/>
        <v>YE Jul-05</v>
      </c>
      <c r="B677" s="9">
        <f t="shared" ref="B677:AJ677" si="945">IF(OR(B519="C",B531="C"),"C",B531-B519)</f>
        <v>28526</v>
      </c>
      <c r="C677" s="9">
        <f t="shared" si="945"/>
        <v>76729</v>
      </c>
      <c r="D677" s="9">
        <f t="shared" si="945"/>
        <v>-5569</v>
      </c>
      <c r="E677" s="9">
        <f t="shared" si="945"/>
        <v>51178</v>
      </c>
      <c r="F677" s="9">
        <f t="shared" si="945"/>
        <v>81932</v>
      </c>
      <c r="G677" s="9">
        <f t="shared" si="945"/>
        <v>28415</v>
      </c>
      <c r="H677" s="9">
        <f t="shared" si="945"/>
        <v>38356</v>
      </c>
      <c r="I677" s="9">
        <f t="shared" si="945"/>
        <v>28706</v>
      </c>
      <c r="J677" s="9">
        <f t="shared" si="945"/>
        <v>-9461</v>
      </c>
      <c r="K677" s="9">
        <f t="shared" si="945"/>
        <v>56894</v>
      </c>
      <c r="L677" s="9">
        <f t="shared" si="945"/>
        <v>17625</v>
      </c>
      <c r="M677" s="9">
        <f t="shared" si="945"/>
        <v>24353</v>
      </c>
      <c r="N677" s="9">
        <f t="shared" si="945"/>
        <v>11333</v>
      </c>
      <c r="O677" s="9">
        <f t="shared" si="945"/>
        <v>6749</v>
      </c>
      <c r="P677" s="9">
        <f t="shared" si="945"/>
        <v>-12260</v>
      </c>
      <c r="Q677" s="9">
        <f t="shared" si="945"/>
        <v>17477</v>
      </c>
      <c r="R677" s="9">
        <f t="shared" si="945"/>
        <v>125968</v>
      </c>
      <c r="S677" s="9">
        <f t="shared" si="945"/>
        <v>133109</v>
      </c>
      <c r="T677" s="9">
        <f t="shared" si="945"/>
        <v>20531</v>
      </c>
      <c r="U677" s="9">
        <f t="shared" si="945"/>
        <v>23393</v>
      </c>
      <c r="V677" s="9">
        <f t="shared" si="945"/>
        <v>267796</v>
      </c>
      <c r="W677" s="9">
        <f t="shared" si="945"/>
        <v>12255</v>
      </c>
      <c r="X677" s="9">
        <f t="shared" si="945"/>
        <v>-23621</v>
      </c>
      <c r="Y677" s="9">
        <f t="shared" si="945"/>
        <v>13212</v>
      </c>
      <c r="Z677" s="9">
        <f t="shared" si="945"/>
        <v>269639</v>
      </c>
      <c r="AA677" s="9">
        <f t="shared" si="945"/>
        <v>60890</v>
      </c>
      <c r="AB677" s="9">
        <f t="shared" si="945"/>
        <v>-4327</v>
      </c>
      <c r="AC677" s="9">
        <f t="shared" si="945"/>
        <v>152594</v>
      </c>
      <c r="AD677" s="9">
        <f t="shared" si="945"/>
        <v>2546</v>
      </c>
      <c r="AE677" s="9">
        <f t="shared" si="945"/>
        <v>5125</v>
      </c>
      <c r="AF677" s="9">
        <f t="shared" si="945"/>
        <v>18860</v>
      </c>
      <c r="AG677" s="9">
        <f t="shared" si="945"/>
        <v>-4364</v>
      </c>
      <c r="AH677" s="9">
        <f t="shared" si="945"/>
        <v>1207</v>
      </c>
      <c r="AI677" s="9">
        <f t="shared" si="945"/>
        <v>28810</v>
      </c>
      <c r="AJ677" s="9">
        <f t="shared" si="945"/>
        <v>1141864</v>
      </c>
    </row>
    <row r="678" spans="1:36">
      <c r="A678" s="2" t="str">
        <f t="shared" ref="A678:A709" si="946">A532</f>
        <v>YE Aug-05</v>
      </c>
      <c r="B678" s="9">
        <f t="shared" ref="B678:AJ678" si="947">IF(OR(B520="C",B532="C"),"C",B532-B520)</f>
        <v>29425</v>
      </c>
      <c r="C678" s="9">
        <f t="shared" si="947"/>
        <v>61919</v>
      </c>
      <c r="D678" s="9">
        <f t="shared" si="947"/>
        <v>-23</v>
      </c>
      <c r="E678" s="9">
        <f t="shared" si="947"/>
        <v>49099</v>
      </c>
      <c r="F678" s="9">
        <f t="shared" si="947"/>
        <v>79116</v>
      </c>
      <c r="G678" s="9">
        <f t="shared" si="947"/>
        <v>7981</v>
      </c>
      <c r="H678" s="9">
        <f t="shared" si="947"/>
        <v>30418</v>
      </c>
      <c r="I678" s="9">
        <f t="shared" si="947"/>
        <v>23359</v>
      </c>
      <c r="J678" s="9">
        <f t="shared" si="947"/>
        <v>-5860</v>
      </c>
      <c r="K678" s="9">
        <f t="shared" si="947"/>
        <v>53900</v>
      </c>
      <c r="L678" s="9">
        <f t="shared" si="947"/>
        <v>16917</v>
      </c>
      <c r="M678" s="9">
        <f t="shared" si="947"/>
        <v>22004</v>
      </c>
      <c r="N678" s="9">
        <f t="shared" si="947"/>
        <v>15341</v>
      </c>
      <c r="O678" s="9">
        <f t="shared" si="947"/>
        <v>8055</v>
      </c>
      <c r="P678" s="9">
        <f t="shared" si="947"/>
        <v>-8880</v>
      </c>
      <c r="Q678" s="9">
        <f t="shared" si="947"/>
        <v>21697</v>
      </c>
      <c r="R678" s="9">
        <f t="shared" si="947"/>
        <v>129774</v>
      </c>
      <c r="S678" s="9">
        <f t="shared" si="947"/>
        <v>134831</v>
      </c>
      <c r="T678" s="9">
        <f t="shared" si="947"/>
        <v>23814</v>
      </c>
      <c r="U678" s="9">
        <f t="shared" si="947"/>
        <v>27040</v>
      </c>
      <c r="V678" s="9">
        <f t="shared" si="947"/>
        <v>242644</v>
      </c>
      <c r="W678" s="9">
        <f t="shared" si="947"/>
        <v>11592</v>
      </c>
      <c r="X678" s="9">
        <f t="shared" si="947"/>
        <v>-23881</v>
      </c>
      <c r="Y678" s="9">
        <f t="shared" si="947"/>
        <v>3891</v>
      </c>
      <c r="Z678" s="9">
        <f t="shared" si="947"/>
        <v>234242</v>
      </c>
      <c r="AA678" s="9">
        <f t="shared" si="947"/>
        <v>57344</v>
      </c>
      <c r="AB678" s="9">
        <f t="shared" si="947"/>
        <v>-7050</v>
      </c>
      <c r="AC678" s="9">
        <f t="shared" si="947"/>
        <v>138323</v>
      </c>
      <c r="AD678" s="9">
        <f t="shared" si="947"/>
        <v>3236</v>
      </c>
      <c r="AE678" s="9">
        <f t="shared" si="947"/>
        <v>5527</v>
      </c>
      <c r="AF678" s="9">
        <f t="shared" si="947"/>
        <v>21347</v>
      </c>
      <c r="AG678" s="9">
        <f t="shared" si="947"/>
        <v>-3226</v>
      </c>
      <c r="AH678" s="9">
        <f t="shared" si="947"/>
        <v>1756</v>
      </c>
      <c r="AI678" s="9">
        <f t="shared" si="947"/>
        <v>28747</v>
      </c>
      <c r="AJ678" s="9">
        <f t="shared" si="947"/>
        <v>1065353</v>
      </c>
    </row>
    <row r="679" spans="1:36">
      <c r="A679" s="2" t="str">
        <f t="shared" si="946"/>
        <v>YE Sep-05</v>
      </c>
      <c r="B679" s="9">
        <f t="shared" ref="B679:AJ679" si="948">IF(OR(B521="C",B533="C"),"C",B533-B521)</f>
        <v>26877</v>
      </c>
      <c r="C679" s="9">
        <f t="shared" si="948"/>
        <v>52468</v>
      </c>
      <c r="D679" s="9">
        <f t="shared" si="948"/>
        <v>5062</v>
      </c>
      <c r="E679" s="9">
        <f t="shared" si="948"/>
        <v>55998</v>
      </c>
      <c r="F679" s="9">
        <f t="shared" si="948"/>
        <v>77135</v>
      </c>
      <c r="G679" s="9">
        <f t="shared" si="948"/>
        <v>-18996</v>
      </c>
      <c r="H679" s="9">
        <f t="shared" si="948"/>
        <v>9988</v>
      </c>
      <c r="I679" s="9">
        <f t="shared" si="948"/>
        <v>21429</v>
      </c>
      <c r="J679" s="9">
        <f t="shared" si="948"/>
        <v>-6684</v>
      </c>
      <c r="K679" s="9">
        <f t="shared" si="948"/>
        <v>43459</v>
      </c>
      <c r="L679" s="9">
        <f t="shared" si="948"/>
        <v>16553</v>
      </c>
      <c r="M679" s="9">
        <f t="shared" si="948"/>
        <v>17954</v>
      </c>
      <c r="N679" s="9">
        <f t="shared" si="948"/>
        <v>12336</v>
      </c>
      <c r="O679" s="9">
        <f t="shared" si="948"/>
        <v>8411</v>
      </c>
      <c r="P679" s="9">
        <f t="shared" si="948"/>
        <v>-6423</v>
      </c>
      <c r="Q679" s="9">
        <f t="shared" si="948"/>
        <v>24870</v>
      </c>
      <c r="R679" s="9">
        <f t="shared" si="948"/>
        <v>127901</v>
      </c>
      <c r="S679" s="9">
        <f t="shared" si="948"/>
        <v>132337</v>
      </c>
      <c r="T679" s="9">
        <f t="shared" si="948"/>
        <v>20117</v>
      </c>
      <c r="U679" s="9">
        <f t="shared" si="948"/>
        <v>17800</v>
      </c>
      <c r="V679" s="9">
        <f t="shared" si="948"/>
        <v>190535</v>
      </c>
      <c r="W679" s="9">
        <f t="shared" si="948"/>
        <v>2374</v>
      </c>
      <c r="X679" s="9">
        <f t="shared" si="948"/>
        <v>-29811</v>
      </c>
      <c r="Y679" s="9">
        <f t="shared" si="948"/>
        <v>2184</v>
      </c>
      <c r="Z679" s="9">
        <f t="shared" si="948"/>
        <v>165279</v>
      </c>
      <c r="AA679" s="9">
        <f t="shared" si="948"/>
        <v>32571</v>
      </c>
      <c r="AB679" s="9">
        <f t="shared" si="948"/>
        <v>-15606</v>
      </c>
      <c r="AC679" s="9">
        <f t="shared" si="948"/>
        <v>120228</v>
      </c>
      <c r="AD679" s="9">
        <f t="shared" si="948"/>
        <v>3256</v>
      </c>
      <c r="AE679" s="9">
        <f t="shared" si="948"/>
        <v>10547</v>
      </c>
      <c r="AF679" s="9">
        <f t="shared" si="948"/>
        <v>21399</v>
      </c>
      <c r="AG679" s="9">
        <f t="shared" si="948"/>
        <v>-2100</v>
      </c>
      <c r="AH679" s="9">
        <f t="shared" si="948"/>
        <v>-4769</v>
      </c>
      <c r="AI679" s="9">
        <f t="shared" si="948"/>
        <v>32550</v>
      </c>
      <c r="AJ679" s="9">
        <f t="shared" si="948"/>
        <v>869620</v>
      </c>
    </row>
    <row r="680" spans="1:36">
      <c r="A680" s="2" t="str">
        <f t="shared" si="946"/>
        <v>YE Oct-05</v>
      </c>
      <c r="B680" s="9">
        <f t="shared" ref="B680:AJ680" si="949">IF(OR(B522="C",B534="C"),"C",B534-B522)</f>
        <v>28480</v>
      </c>
      <c r="C680" s="9">
        <f t="shared" si="949"/>
        <v>2077</v>
      </c>
      <c r="D680" s="9">
        <f t="shared" si="949"/>
        <v>6093</v>
      </c>
      <c r="E680" s="9">
        <f t="shared" si="949"/>
        <v>55247</v>
      </c>
      <c r="F680" s="9">
        <f t="shared" si="949"/>
        <v>81022</v>
      </c>
      <c r="G680" s="9">
        <f t="shared" si="949"/>
        <v>-25326</v>
      </c>
      <c r="H680" s="9">
        <f t="shared" si="949"/>
        <v>5464</v>
      </c>
      <c r="I680" s="9">
        <f t="shared" si="949"/>
        <v>21868</v>
      </c>
      <c r="J680" s="9">
        <f t="shared" si="949"/>
        <v>-4976</v>
      </c>
      <c r="K680" s="9">
        <f t="shared" si="949"/>
        <v>40953</v>
      </c>
      <c r="L680" s="9">
        <f t="shared" si="949"/>
        <v>32452</v>
      </c>
      <c r="M680" s="9">
        <f t="shared" si="949"/>
        <v>11666</v>
      </c>
      <c r="N680" s="9">
        <f t="shared" si="949"/>
        <v>18112</v>
      </c>
      <c r="O680" s="9">
        <f t="shared" si="949"/>
        <v>8368</v>
      </c>
      <c r="P680" s="9">
        <f t="shared" si="949"/>
        <v>-3411</v>
      </c>
      <c r="Q680" s="9">
        <f t="shared" si="949"/>
        <v>28655</v>
      </c>
      <c r="R680" s="9">
        <f t="shared" si="949"/>
        <v>141829</v>
      </c>
      <c r="S680" s="9">
        <f t="shared" si="949"/>
        <v>141297</v>
      </c>
      <c r="T680" s="9">
        <f t="shared" si="949"/>
        <v>28695</v>
      </c>
      <c r="U680" s="9">
        <f t="shared" si="949"/>
        <v>24568</v>
      </c>
      <c r="V680" s="9">
        <f t="shared" si="949"/>
        <v>189037</v>
      </c>
      <c r="W680" s="9">
        <f t="shared" si="949"/>
        <v>2451</v>
      </c>
      <c r="X680" s="9">
        <f t="shared" si="949"/>
        <v>-24618</v>
      </c>
      <c r="Y680" s="9">
        <f t="shared" si="949"/>
        <v>-4991</v>
      </c>
      <c r="Z680" s="9">
        <f t="shared" si="949"/>
        <v>161878</v>
      </c>
      <c r="AA680" s="9">
        <f t="shared" si="949"/>
        <v>30840</v>
      </c>
      <c r="AB680" s="9">
        <f t="shared" si="949"/>
        <v>-16669</v>
      </c>
      <c r="AC680" s="9">
        <f t="shared" si="949"/>
        <v>110958</v>
      </c>
      <c r="AD680" s="9">
        <f t="shared" si="949"/>
        <v>918</v>
      </c>
      <c r="AE680" s="9">
        <f t="shared" si="949"/>
        <v>12649</v>
      </c>
      <c r="AF680" s="9">
        <f t="shared" si="949"/>
        <v>23816</v>
      </c>
      <c r="AG680" s="9">
        <f t="shared" si="949"/>
        <v>-1</v>
      </c>
      <c r="AH680" s="9">
        <f t="shared" si="949"/>
        <v>-9219</v>
      </c>
      <c r="AI680" s="9">
        <f t="shared" si="949"/>
        <v>38156</v>
      </c>
      <c r="AJ680" s="9">
        <f t="shared" si="949"/>
        <v>855171</v>
      </c>
    </row>
    <row r="681" spans="1:36">
      <c r="A681" s="2" t="str">
        <f t="shared" si="946"/>
        <v>YE Nov-05</v>
      </c>
      <c r="B681" s="9">
        <f t="shared" ref="B681:AJ681" si="950">IF(OR(B523="C",B535="C"),"C",B535-B523)</f>
        <v>17938</v>
      </c>
      <c r="C681" s="9">
        <f t="shared" si="950"/>
        <v>3076</v>
      </c>
      <c r="D681" s="9">
        <f t="shared" si="950"/>
        <v>5329</v>
      </c>
      <c r="E681" s="9">
        <f t="shared" si="950"/>
        <v>55974</v>
      </c>
      <c r="F681" s="9">
        <f t="shared" si="950"/>
        <v>74378</v>
      </c>
      <c r="G681" s="9">
        <f t="shared" si="950"/>
        <v>-31813</v>
      </c>
      <c r="H681" s="9">
        <f t="shared" si="950"/>
        <v>-3289</v>
      </c>
      <c r="I681" s="9">
        <f t="shared" si="950"/>
        <v>18214</v>
      </c>
      <c r="J681" s="9">
        <f t="shared" si="950"/>
        <v>-6963</v>
      </c>
      <c r="K681" s="9">
        <f t="shared" si="950"/>
        <v>32449</v>
      </c>
      <c r="L681" s="9">
        <f t="shared" si="950"/>
        <v>29009</v>
      </c>
      <c r="M681" s="9">
        <f t="shared" si="950"/>
        <v>1838</v>
      </c>
      <c r="N681" s="9">
        <f t="shared" si="950"/>
        <v>17578</v>
      </c>
      <c r="O681" s="9">
        <f t="shared" si="950"/>
        <v>2887</v>
      </c>
      <c r="P681" s="9">
        <f t="shared" si="950"/>
        <v>1697</v>
      </c>
      <c r="Q681" s="9">
        <f t="shared" si="950"/>
        <v>34587</v>
      </c>
      <c r="R681" s="9">
        <f t="shared" si="950"/>
        <v>140401</v>
      </c>
      <c r="S681" s="9">
        <f t="shared" si="950"/>
        <v>140092</v>
      </c>
      <c r="T681" s="9">
        <f t="shared" si="950"/>
        <v>17645</v>
      </c>
      <c r="U681" s="9">
        <f t="shared" si="950"/>
        <v>22869</v>
      </c>
      <c r="V681" s="9">
        <f t="shared" si="950"/>
        <v>117384</v>
      </c>
      <c r="W681" s="9">
        <f t="shared" si="950"/>
        <v>1487</v>
      </c>
      <c r="X681" s="9">
        <f t="shared" si="950"/>
        <v>-24898</v>
      </c>
      <c r="Y681" s="9">
        <f t="shared" si="950"/>
        <v>-8051</v>
      </c>
      <c r="Z681" s="9">
        <f t="shared" si="950"/>
        <v>85920</v>
      </c>
      <c r="AA681" s="9">
        <f t="shared" si="950"/>
        <v>17776</v>
      </c>
      <c r="AB681" s="9">
        <f t="shared" si="950"/>
        <v>-17342</v>
      </c>
      <c r="AC681" s="9">
        <f t="shared" si="950"/>
        <v>108341</v>
      </c>
      <c r="AD681" s="9">
        <f t="shared" si="950"/>
        <v>-1126</v>
      </c>
      <c r="AE681" s="9">
        <f t="shared" si="950"/>
        <v>8921</v>
      </c>
      <c r="AF681" s="9">
        <f t="shared" si="950"/>
        <v>27946</v>
      </c>
      <c r="AG681" s="9">
        <f t="shared" si="950"/>
        <v>267</v>
      </c>
      <c r="AH681" s="9">
        <f t="shared" si="950"/>
        <v>-15940</v>
      </c>
      <c r="AI681" s="9">
        <f t="shared" si="950"/>
        <v>37232</v>
      </c>
      <c r="AJ681" s="9">
        <f t="shared" si="950"/>
        <v>685806</v>
      </c>
    </row>
    <row r="682" spans="1:36">
      <c r="A682" s="2" t="str">
        <f t="shared" si="946"/>
        <v>YE Dec-05</v>
      </c>
      <c r="B682" s="9">
        <f t="shared" ref="B682:AJ682" si="951">IF(OR(B524="C",B536="C"),"C",B536-B524)</f>
        <v>-8574</v>
      </c>
      <c r="C682" s="9">
        <f t="shared" si="951"/>
        <v>-11532</v>
      </c>
      <c r="D682" s="9">
        <f t="shared" si="951"/>
        <v>-6626</v>
      </c>
      <c r="E682" s="9">
        <f t="shared" si="951"/>
        <v>47462</v>
      </c>
      <c r="F682" s="9">
        <f t="shared" si="951"/>
        <v>78808</v>
      </c>
      <c r="G682" s="9">
        <f t="shared" si="951"/>
        <v>-52130</v>
      </c>
      <c r="H682" s="9">
        <f t="shared" si="951"/>
        <v>-6448</v>
      </c>
      <c r="I682" s="9">
        <f t="shared" si="951"/>
        <v>17708</v>
      </c>
      <c r="J682" s="9">
        <f t="shared" si="951"/>
        <v>-5918</v>
      </c>
      <c r="K682" s="9">
        <f t="shared" si="951"/>
        <v>36424</v>
      </c>
      <c r="L682" s="9">
        <f t="shared" si="951"/>
        <v>24649</v>
      </c>
      <c r="M682" s="9">
        <f t="shared" si="951"/>
        <v>5992</v>
      </c>
      <c r="N682" s="9">
        <f t="shared" si="951"/>
        <v>12153</v>
      </c>
      <c r="O682" s="9">
        <f t="shared" si="951"/>
        <v>-964</v>
      </c>
      <c r="P682" s="9">
        <f t="shared" si="951"/>
        <v>2677</v>
      </c>
      <c r="Q682" s="9">
        <f t="shared" si="951"/>
        <v>26740</v>
      </c>
      <c r="R682" s="9">
        <f t="shared" si="951"/>
        <v>133582</v>
      </c>
      <c r="S682" s="9">
        <f t="shared" si="951"/>
        <v>133214</v>
      </c>
      <c r="T682" s="9">
        <f t="shared" si="951"/>
        <v>16343</v>
      </c>
      <c r="U682" s="9">
        <f t="shared" si="951"/>
        <v>14097</v>
      </c>
      <c r="V682" s="9">
        <f t="shared" si="951"/>
        <v>65919</v>
      </c>
      <c r="W682" s="9">
        <f t="shared" si="951"/>
        <v>-943</v>
      </c>
      <c r="X682" s="9">
        <f t="shared" si="951"/>
        <v>-14772</v>
      </c>
      <c r="Y682" s="9">
        <f t="shared" si="951"/>
        <v>-6852</v>
      </c>
      <c r="Z682" s="9">
        <f t="shared" si="951"/>
        <v>43353</v>
      </c>
      <c r="AA682" s="9">
        <f t="shared" si="951"/>
        <v>13986</v>
      </c>
      <c r="AB682" s="9">
        <f t="shared" si="951"/>
        <v>-14056</v>
      </c>
      <c r="AC682" s="9">
        <f t="shared" si="951"/>
        <v>114571</v>
      </c>
      <c r="AD682" s="9">
        <f t="shared" si="951"/>
        <v>2920</v>
      </c>
      <c r="AE682" s="9">
        <f t="shared" si="951"/>
        <v>13454</v>
      </c>
      <c r="AF682" s="9">
        <f t="shared" si="951"/>
        <v>29789</v>
      </c>
      <c r="AG682" s="9">
        <f t="shared" si="951"/>
        <v>2759</v>
      </c>
      <c r="AH682" s="9">
        <f t="shared" si="951"/>
        <v>-21194</v>
      </c>
      <c r="AI682" s="9">
        <f t="shared" si="951"/>
        <v>31383</v>
      </c>
      <c r="AJ682" s="9">
        <f t="shared" si="951"/>
        <v>541410</v>
      </c>
    </row>
    <row r="683" spans="1:36">
      <c r="A683" s="2" t="str">
        <f t="shared" si="946"/>
        <v>YE Jan-06</v>
      </c>
      <c r="B683" s="9">
        <f t="shared" ref="B683:AJ683" si="952">IF(OR(B525="C",B537="C"),"C",B537-B525)</f>
        <v>-31503</v>
      </c>
      <c r="C683" s="9">
        <f t="shared" si="952"/>
        <v>-68169</v>
      </c>
      <c r="D683" s="9">
        <f t="shared" si="952"/>
        <v>-6112</v>
      </c>
      <c r="E683" s="9">
        <f t="shared" si="952"/>
        <v>41592</v>
      </c>
      <c r="F683" s="9">
        <f t="shared" si="952"/>
        <v>41923</v>
      </c>
      <c r="G683" s="9">
        <f t="shared" si="952"/>
        <v>-48628</v>
      </c>
      <c r="H683" s="9">
        <f t="shared" si="952"/>
        <v>-28718</v>
      </c>
      <c r="I683" s="9">
        <f t="shared" si="952"/>
        <v>-20025</v>
      </c>
      <c r="J683" s="9">
        <f t="shared" si="952"/>
        <v>-5980</v>
      </c>
      <c r="K683" s="9">
        <f t="shared" si="952"/>
        <v>47482</v>
      </c>
      <c r="L683" s="9">
        <f t="shared" si="952"/>
        <v>5912</v>
      </c>
      <c r="M683" s="9">
        <f t="shared" si="952"/>
        <v>1939</v>
      </c>
      <c r="N683" s="9">
        <f t="shared" si="952"/>
        <v>5422</v>
      </c>
      <c r="O683" s="9">
        <f t="shared" si="952"/>
        <v>2784</v>
      </c>
      <c r="P683" s="9">
        <f t="shared" si="952"/>
        <v>5605</v>
      </c>
      <c r="Q683" s="9">
        <f t="shared" si="952"/>
        <v>23027</v>
      </c>
      <c r="R683" s="9">
        <f t="shared" si="952"/>
        <v>133286</v>
      </c>
      <c r="S683" s="9">
        <f t="shared" si="952"/>
        <v>124804</v>
      </c>
      <c r="T683" s="9">
        <f t="shared" si="952"/>
        <v>10020</v>
      </c>
      <c r="U683" s="9">
        <f t="shared" si="952"/>
        <v>10969</v>
      </c>
      <c r="V683" s="9">
        <f t="shared" si="952"/>
        <v>8488</v>
      </c>
      <c r="W683" s="9">
        <f t="shared" si="952"/>
        <v>-9044</v>
      </c>
      <c r="X683" s="9">
        <f t="shared" si="952"/>
        <v>-15165</v>
      </c>
      <c r="Y683" s="9">
        <f t="shared" si="952"/>
        <v>-9898</v>
      </c>
      <c r="Z683" s="9">
        <f t="shared" si="952"/>
        <v>-25620</v>
      </c>
      <c r="AA683" s="9">
        <f t="shared" si="952"/>
        <v>13675</v>
      </c>
      <c r="AB683" s="9">
        <f t="shared" si="952"/>
        <v>189</v>
      </c>
      <c r="AC683" s="9">
        <f t="shared" si="952"/>
        <v>109625</v>
      </c>
      <c r="AD683" s="9">
        <f t="shared" si="952"/>
        <v>-1427</v>
      </c>
      <c r="AE683" s="9">
        <f t="shared" si="952"/>
        <v>22325</v>
      </c>
      <c r="AF683" s="9">
        <f t="shared" si="952"/>
        <v>36411</v>
      </c>
      <c r="AG683" s="9">
        <f t="shared" si="952"/>
        <v>5563</v>
      </c>
      <c r="AH683" s="9">
        <f t="shared" si="952"/>
        <v>-34120</v>
      </c>
      <c r="AI683" s="9">
        <f t="shared" si="952"/>
        <v>32622</v>
      </c>
      <c r="AJ683" s="9">
        <f t="shared" si="952"/>
        <v>280074</v>
      </c>
    </row>
    <row r="684" spans="1:36">
      <c r="A684" s="2" t="str">
        <f t="shared" si="946"/>
        <v>YE Feb-06</v>
      </c>
      <c r="B684" s="9">
        <f t="shared" ref="B684:AJ684" si="953">IF(OR(B526="C",B538="C"),"C",B538-B526)</f>
        <v>-15505</v>
      </c>
      <c r="C684" s="9">
        <f t="shared" si="953"/>
        <v>-71755</v>
      </c>
      <c r="D684" s="9">
        <f t="shared" si="953"/>
        <v>-175</v>
      </c>
      <c r="E684" s="9">
        <f t="shared" si="953"/>
        <v>47336</v>
      </c>
      <c r="F684" s="9">
        <f t="shared" si="953"/>
        <v>44267</v>
      </c>
      <c r="G684" s="9">
        <f t="shared" si="953"/>
        <v>-50912</v>
      </c>
      <c r="H684" s="9">
        <f t="shared" si="953"/>
        <v>-29697</v>
      </c>
      <c r="I684" s="9">
        <f t="shared" si="953"/>
        <v>-18354</v>
      </c>
      <c r="J684" s="9">
        <f t="shared" si="953"/>
        <v>4261</v>
      </c>
      <c r="K684" s="9">
        <f t="shared" si="953"/>
        <v>44021</v>
      </c>
      <c r="L684" s="9">
        <f t="shared" si="953"/>
        <v>13389</v>
      </c>
      <c r="M684" s="9">
        <f t="shared" si="953"/>
        <v>-1309</v>
      </c>
      <c r="N684" s="9">
        <f t="shared" si="953"/>
        <v>-3825</v>
      </c>
      <c r="O684" s="9">
        <f t="shared" si="953"/>
        <v>-290</v>
      </c>
      <c r="P684" s="9">
        <f t="shared" si="953"/>
        <v>6446</v>
      </c>
      <c r="Q684" s="9">
        <f t="shared" si="953"/>
        <v>26584</v>
      </c>
      <c r="R684" s="9">
        <f t="shared" si="953"/>
        <v>136846</v>
      </c>
      <c r="S684" s="9">
        <f t="shared" si="953"/>
        <v>124808</v>
      </c>
      <c r="T684" s="9">
        <f t="shared" si="953"/>
        <v>15108</v>
      </c>
      <c r="U684" s="9">
        <f t="shared" si="953"/>
        <v>19570</v>
      </c>
      <c r="V684" s="9">
        <f t="shared" si="953"/>
        <v>-2373</v>
      </c>
      <c r="W684" s="9">
        <f t="shared" si="953"/>
        <v>-10540</v>
      </c>
      <c r="X684" s="9">
        <f t="shared" si="953"/>
        <v>-7285</v>
      </c>
      <c r="Y684" s="9">
        <f t="shared" si="953"/>
        <v>-9608</v>
      </c>
      <c r="Z684" s="9">
        <f t="shared" si="953"/>
        <v>-29808</v>
      </c>
      <c r="AA684" s="9">
        <f t="shared" si="953"/>
        <v>10492</v>
      </c>
      <c r="AB684" s="9">
        <f t="shared" si="953"/>
        <v>-3104</v>
      </c>
      <c r="AC684" s="9">
        <f t="shared" si="953"/>
        <v>104908</v>
      </c>
      <c r="AD684" s="9">
        <f t="shared" si="953"/>
        <v>-1979</v>
      </c>
      <c r="AE684" s="9">
        <f t="shared" si="953"/>
        <v>20423</v>
      </c>
      <c r="AF684" s="9">
        <f t="shared" si="953"/>
        <v>46374</v>
      </c>
      <c r="AG684" s="9">
        <f t="shared" si="953"/>
        <v>9303</v>
      </c>
      <c r="AH684" s="9">
        <f t="shared" si="953"/>
        <v>-38574</v>
      </c>
      <c r="AI684" s="9">
        <f t="shared" si="953"/>
        <v>29363</v>
      </c>
      <c r="AJ684" s="9">
        <f t="shared" si="953"/>
        <v>313407</v>
      </c>
    </row>
    <row r="685" spans="1:36">
      <c r="A685" s="2" t="str">
        <f t="shared" si="946"/>
        <v>YE Mar-06</v>
      </c>
      <c r="B685" s="9">
        <f t="shared" ref="B685:AJ685" si="954">IF(OR(B527="C",B539="C"),"C",B539-B527)</f>
        <v>-59519</v>
      </c>
      <c r="C685" s="9">
        <f t="shared" si="954"/>
        <v>-121097</v>
      </c>
      <c r="D685" s="9">
        <f t="shared" si="954"/>
        <v>-21721</v>
      </c>
      <c r="E685" s="9">
        <f t="shared" si="954"/>
        <v>35864</v>
      </c>
      <c r="F685" s="9">
        <f t="shared" si="954"/>
        <v>2785</v>
      </c>
      <c r="G685" s="9">
        <f t="shared" si="954"/>
        <v>-86547</v>
      </c>
      <c r="H685" s="9">
        <f t="shared" si="954"/>
        <v>-56061</v>
      </c>
      <c r="I685" s="9">
        <f t="shared" si="954"/>
        <v>-23510</v>
      </c>
      <c r="J685" s="9">
        <f t="shared" si="954"/>
        <v>4713</v>
      </c>
      <c r="K685" s="9">
        <f t="shared" si="954"/>
        <v>17819</v>
      </c>
      <c r="L685" s="9">
        <f t="shared" si="954"/>
        <v>2586</v>
      </c>
      <c r="M685" s="9">
        <f t="shared" si="954"/>
        <v>-5865</v>
      </c>
      <c r="N685" s="9">
        <f t="shared" si="954"/>
        <v>-536</v>
      </c>
      <c r="O685" s="9">
        <f t="shared" si="954"/>
        <v>-2837</v>
      </c>
      <c r="P685" s="9">
        <f t="shared" si="954"/>
        <v>4382</v>
      </c>
      <c r="Q685" s="9">
        <f t="shared" si="954"/>
        <v>24283</v>
      </c>
      <c r="R685" s="9">
        <f t="shared" si="954"/>
        <v>120925</v>
      </c>
      <c r="S685" s="9">
        <f t="shared" si="954"/>
        <v>105883</v>
      </c>
      <c r="T685" s="9">
        <f t="shared" si="954"/>
        <v>5294</v>
      </c>
      <c r="U685" s="9">
        <f t="shared" si="954"/>
        <v>-4611</v>
      </c>
      <c r="V685" s="9">
        <f t="shared" si="954"/>
        <v>-87004</v>
      </c>
      <c r="W685" s="9">
        <f t="shared" si="954"/>
        <v>-19066</v>
      </c>
      <c r="X685" s="9">
        <f t="shared" si="954"/>
        <v>-2251</v>
      </c>
      <c r="Y685" s="9">
        <f t="shared" si="954"/>
        <v>-15961</v>
      </c>
      <c r="Z685" s="9">
        <f t="shared" si="954"/>
        <v>-124285</v>
      </c>
      <c r="AA685" s="9">
        <f t="shared" si="954"/>
        <v>-15916</v>
      </c>
      <c r="AB685" s="9">
        <f t="shared" si="954"/>
        <v>-15254</v>
      </c>
      <c r="AC685" s="9">
        <f t="shared" si="954"/>
        <v>77682</v>
      </c>
      <c r="AD685" s="9">
        <f t="shared" si="954"/>
        <v>-11982</v>
      </c>
      <c r="AE685" s="9">
        <f t="shared" si="954"/>
        <v>986</v>
      </c>
      <c r="AF685" s="9">
        <f t="shared" si="954"/>
        <v>37233</v>
      </c>
      <c r="AG685" s="9">
        <f t="shared" si="954"/>
        <v>9954</v>
      </c>
      <c r="AH685" s="9">
        <f t="shared" si="954"/>
        <v>-48265</v>
      </c>
      <c r="AI685" s="9">
        <f t="shared" si="954"/>
        <v>12475</v>
      </c>
      <c r="AJ685" s="9">
        <f t="shared" si="954"/>
        <v>-241023</v>
      </c>
    </row>
    <row r="686" spans="1:36">
      <c r="A686" s="2" t="str">
        <f t="shared" si="946"/>
        <v>YE Apr-06</v>
      </c>
      <c r="B686" s="9">
        <f t="shared" ref="B686:AJ686" si="955">IF(OR(B528="C",B540="C"),"C",B540-B528)</f>
        <v>-42806</v>
      </c>
      <c r="C686" s="9">
        <f t="shared" si="955"/>
        <v>-140379</v>
      </c>
      <c r="D686" s="9">
        <f t="shared" si="955"/>
        <v>-20220</v>
      </c>
      <c r="E686" s="9">
        <f t="shared" si="955"/>
        <v>16813</v>
      </c>
      <c r="F686" s="9">
        <f t="shared" si="955"/>
        <v>13618</v>
      </c>
      <c r="G686" s="9">
        <f t="shared" si="955"/>
        <v>-79797</v>
      </c>
      <c r="H686" s="9">
        <f t="shared" si="955"/>
        <v>-48219</v>
      </c>
      <c r="I686" s="9">
        <f t="shared" si="955"/>
        <v>-21265</v>
      </c>
      <c r="J686" s="9">
        <f t="shared" si="955"/>
        <v>12269</v>
      </c>
      <c r="K686" s="9">
        <f t="shared" si="955"/>
        <v>13794</v>
      </c>
      <c r="L686" s="9">
        <f t="shared" si="955"/>
        <v>12745</v>
      </c>
      <c r="M686" s="9">
        <f t="shared" si="955"/>
        <v>-3799</v>
      </c>
      <c r="N686" s="9">
        <f t="shared" si="955"/>
        <v>-14325</v>
      </c>
      <c r="O686" s="9">
        <f t="shared" si="955"/>
        <v>1474</v>
      </c>
      <c r="P686" s="9">
        <f t="shared" si="955"/>
        <v>7948</v>
      </c>
      <c r="Q686" s="9">
        <f t="shared" si="955"/>
        <v>32879</v>
      </c>
      <c r="R686" s="9">
        <f t="shared" si="955"/>
        <v>96858</v>
      </c>
      <c r="S686" s="9">
        <f t="shared" si="955"/>
        <v>82215</v>
      </c>
      <c r="T686" s="9">
        <f t="shared" si="955"/>
        <v>10636</v>
      </c>
      <c r="U686" s="9">
        <f t="shared" si="955"/>
        <v>12752</v>
      </c>
      <c r="V686" s="9">
        <f t="shared" si="955"/>
        <v>-87896</v>
      </c>
      <c r="W686" s="9">
        <f t="shared" si="955"/>
        <v>-12159</v>
      </c>
      <c r="X686" s="9">
        <f t="shared" si="955"/>
        <v>3225</v>
      </c>
      <c r="Y686" s="9">
        <f t="shared" si="955"/>
        <v>-10310</v>
      </c>
      <c r="Z686" s="9">
        <f t="shared" si="955"/>
        <v>-107143</v>
      </c>
      <c r="AA686" s="9">
        <f t="shared" si="955"/>
        <v>3176</v>
      </c>
      <c r="AB686" s="9">
        <f t="shared" si="955"/>
        <v>409</v>
      </c>
      <c r="AC686" s="9">
        <f t="shared" si="955"/>
        <v>102603</v>
      </c>
      <c r="AD686" s="9">
        <f t="shared" si="955"/>
        <v>-2490</v>
      </c>
      <c r="AE686" s="9">
        <f t="shared" si="955"/>
        <v>18903</v>
      </c>
      <c r="AF686" s="9">
        <f t="shared" si="955"/>
        <v>45325</v>
      </c>
      <c r="AG686" s="9">
        <f t="shared" si="955"/>
        <v>11528</v>
      </c>
      <c r="AH686" s="9">
        <f t="shared" si="955"/>
        <v>-39435</v>
      </c>
      <c r="AI686" s="9">
        <f t="shared" si="955"/>
        <v>10618</v>
      </c>
      <c r="AJ686" s="9">
        <f t="shared" si="955"/>
        <v>-95530</v>
      </c>
    </row>
    <row r="687" spans="1:36">
      <c r="A687" s="2" t="str">
        <f t="shared" si="946"/>
        <v>YE May-06</v>
      </c>
      <c r="B687" s="9">
        <f t="shared" ref="B687:AJ687" si="956">IF(OR(B529="C",B541="C"),"C",B541-B529)</f>
        <v>-42714</v>
      </c>
      <c r="C687" s="9">
        <f t="shared" si="956"/>
        <v>-132714</v>
      </c>
      <c r="D687" s="9">
        <f t="shared" si="956"/>
        <v>-14170</v>
      </c>
      <c r="E687" s="9">
        <f t="shared" si="956"/>
        <v>12143</v>
      </c>
      <c r="F687" s="9">
        <f t="shared" si="956"/>
        <v>17777</v>
      </c>
      <c r="G687" s="9">
        <f t="shared" si="956"/>
        <v>-89479</v>
      </c>
      <c r="H687" s="9">
        <f t="shared" si="956"/>
        <v>-53176</v>
      </c>
      <c r="I687" s="9">
        <f t="shared" si="956"/>
        <v>-22997</v>
      </c>
      <c r="J687" s="9">
        <f t="shared" si="956"/>
        <v>8689</v>
      </c>
      <c r="K687" s="9">
        <f t="shared" si="956"/>
        <v>9600</v>
      </c>
      <c r="L687" s="9">
        <f t="shared" si="956"/>
        <v>14566</v>
      </c>
      <c r="M687" s="9">
        <f t="shared" si="956"/>
        <v>-2949</v>
      </c>
      <c r="N687" s="9">
        <f t="shared" si="956"/>
        <v>-10503</v>
      </c>
      <c r="O687" s="9">
        <f t="shared" si="956"/>
        <v>1455</v>
      </c>
      <c r="P687" s="9">
        <f t="shared" si="956"/>
        <v>8810</v>
      </c>
      <c r="Q687" s="9">
        <f t="shared" si="956"/>
        <v>35629</v>
      </c>
      <c r="R687" s="9">
        <f t="shared" si="956"/>
        <v>96334</v>
      </c>
      <c r="S687" s="9">
        <f t="shared" si="956"/>
        <v>81069</v>
      </c>
      <c r="T687" s="9">
        <f t="shared" si="956"/>
        <v>11873</v>
      </c>
      <c r="U687" s="9">
        <f t="shared" si="956"/>
        <v>14042</v>
      </c>
      <c r="V687" s="9">
        <f t="shared" si="956"/>
        <v>-71794</v>
      </c>
      <c r="W687" s="9">
        <f t="shared" si="956"/>
        <v>-6132</v>
      </c>
      <c r="X687" s="9">
        <f t="shared" si="956"/>
        <v>7362</v>
      </c>
      <c r="Y687" s="9">
        <f t="shared" si="956"/>
        <v>-9336</v>
      </c>
      <c r="Z687" s="9">
        <f t="shared" si="956"/>
        <v>-79900</v>
      </c>
      <c r="AA687" s="9">
        <f t="shared" si="956"/>
        <v>392</v>
      </c>
      <c r="AB687" s="9">
        <f t="shared" si="956"/>
        <v>5151</v>
      </c>
      <c r="AC687" s="9">
        <f t="shared" si="956"/>
        <v>102468</v>
      </c>
      <c r="AD687" s="9">
        <f t="shared" si="956"/>
        <v>-3867</v>
      </c>
      <c r="AE687" s="9">
        <f t="shared" si="956"/>
        <v>17482</v>
      </c>
      <c r="AF687" s="9">
        <f t="shared" si="956"/>
        <v>41891</v>
      </c>
      <c r="AG687" s="9">
        <f t="shared" si="956"/>
        <v>13228</v>
      </c>
      <c r="AH687" s="9">
        <f t="shared" si="956"/>
        <v>-35086</v>
      </c>
      <c r="AI687" s="9">
        <f t="shared" si="956"/>
        <v>9039</v>
      </c>
      <c r="AJ687" s="9">
        <f t="shared" si="956"/>
        <v>-66989</v>
      </c>
    </row>
    <row r="688" spans="1:36">
      <c r="A688" s="2" t="str">
        <f t="shared" si="946"/>
        <v>YE Jun-06</v>
      </c>
      <c r="B688" s="9">
        <f t="shared" ref="B688:AJ688" si="957">IF(OR(B530="C",B542="C"),"C",B542-B530)</f>
        <v>-39683</v>
      </c>
      <c r="C688" s="9">
        <f t="shared" si="957"/>
        <v>-138865</v>
      </c>
      <c r="D688" s="9">
        <f t="shared" si="957"/>
        <v>-5167</v>
      </c>
      <c r="E688" s="9">
        <f t="shared" si="957"/>
        <v>13922</v>
      </c>
      <c r="F688" s="9">
        <f t="shared" si="957"/>
        <v>12848</v>
      </c>
      <c r="G688" s="9">
        <f t="shared" si="957"/>
        <v>-102885</v>
      </c>
      <c r="H688" s="9">
        <f t="shared" si="957"/>
        <v>-60423</v>
      </c>
      <c r="I688" s="9">
        <f t="shared" si="957"/>
        <v>-22950</v>
      </c>
      <c r="J688" s="9">
        <f t="shared" si="957"/>
        <v>7525</v>
      </c>
      <c r="K688" s="9">
        <f t="shared" si="957"/>
        <v>-573</v>
      </c>
      <c r="L688" s="9">
        <f t="shared" si="957"/>
        <v>13518</v>
      </c>
      <c r="M688" s="9">
        <f t="shared" si="957"/>
        <v>-1520</v>
      </c>
      <c r="N688" s="9">
        <f t="shared" si="957"/>
        <v>-17926</v>
      </c>
      <c r="O688" s="9">
        <f t="shared" si="957"/>
        <v>-5967</v>
      </c>
      <c r="P688" s="9">
        <f t="shared" si="957"/>
        <v>8460</v>
      </c>
      <c r="Q688" s="9">
        <f t="shared" si="957"/>
        <v>31571</v>
      </c>
      <c r="R688" s="9">
        <f t="shared" si="957"/>
        <v>68903</v>
      </c>
      <c r="S688" s="9">
        <f t="shared" si="957"/>
        <v>59442</v>
      </c>
      <c r="T688" s="9">
        <f t="shared" si="957"/>
        <v>7701</v>
      </c>
      <c r="U688" s="9">
        <f t="shared" si="957"/>
        <v>10023</v>
      </c>
      <c r="V688" s="9">
        <f t="shared" si="957"/>
        <v>-170709</v>
      </c>
      <c r="W688" s="9">
        <f t="shared" si="957"/>
        <v>-9347</v>
      </c>
      <c r="X688" s="9">
        <f t="shared" si="957"/>
        <v>6321</v>
      </c>
      <c r="Y688" s="9">
        <f t="shared" si="957"/>
        <v>-5484</v>
      </c>
      <c r="Z688" s="9">
        <f t="shared" si="957"/>
        <v>-179216</v>
      </c>
      <c r="AA688" s="9">
        <f t="shared" si="957"/>
        <v>-12144</v>
      </c>
      <c r="AB688" s="9">
        <f t="shared" si="957"/>
        <v>6560</v>
      </c>
      <c r="AC688" s="9">
        <f t="shared" si="957"/>
        <v>71961</v>
      </c>
      <c r="AD688" s="9">
        <f t="shared" si="957"/>
        <v>-4678</v>
      </c>
      <c r="AE688" s="9">
        <f t="shared" si="957"/>
        <v>18164</v>
      </c>
      <c r="AF688" s="9">
        <f t="shared" si="957"/>
        <v>33638</v>
      </c>
      <c r="AG688" s="9">
        <f t="shared" si="957"/>
        <v>13720</v>
      </c>
      <c r="AH688" s="9">
        <f t="shared" si="957"/>
        <v>-35685</v>
      </c>
      <c r="AI688" s="9">
        <f t="shared" si="957"/>
        <v>1967</v>
      </c>
      <c r="AJ688" s="9">
        <f t="shared" si="957"/>
        <v>-307204</v>
      </c>
    </row>
    <row r="689" spans="1:36">
      <c r="A689" s="2" t="str">
        <f t="shared" si="946"/>
        <v>YE Jul-06</v>
      </c>
      <c r="B689" s="9">
        <f t="shared" ref="B689:AJ689" si="958">IF(OR(B531="C",B543="C"),"C",B543-B531)</f>
        <v>-37418</v>
      </c>
      <c r="C689" s="9">
        <f t="shared" si="958"/>
        <v>-226189</v>
      </c>
      <c r="D689" s="9">
        <f t="shared" si="958"/>
        <v>-5563</v>
      </c>
      <c r="E689" s="9">
        <f t="shared" si="958"/>
        <v>18477</v>
      </c>
      <c r="F689" s="9">
        <f t="shared" si="958"/>
        <v>7013</v>
      </c>
      <c r="G689" s="9">
        <f t="shared" si="958"/>
        <v>-125368</v>
      </c>
      <c r="H689" s="9">
        <f t="shared" si="958"/>
        <v>-73719</v>
      </c>
      <c r="I689" s="9">
        <f t="shared" si="958"/>
        <v>-19321</v>
      </c>
      <c r="J689" s="9">
        <f t="shared" si="958"/>
        <v>8577</v>
      </c>
      <c r="K689" s="9">
        <f t="shared" si="958"/>
        <v>-230</v>
      </c>
      <c r="L689" s="9">
        <f t="shared" si="958"/>
        <v>12524</v>
      </c>
      <c r="M689" s="9">
        <f t="shared" si="958"/>
        <v>6891</v>
      </c>
      <c r="N689" s="9">
        <f t="shared" si="958"/>
        <v>-12272</v>
      </c>
      <c r="O689" s="9">
        <f t="shared" si="958"/>
        <v>-3986</v>
      </c>
      <c r="P689" s="9">
        <f t="shared" si="958"/>
        <v>6436</v>
      </c>
      <c r="Q689" s="9">
        <f t="shared" si="958"/>
        <v>29032</v>
      </c>
      <c r="R689" s="9">
        <f t="shared" si="958"/>
        <v>52156</v>
      </c>
      <c r="S689" s="9">
        <f t="shared" si="958"/>
        <v>50201</v>
      </c>
      <c r="T689" s="9">
        <f t="shared" si="958"/>
        <v>4652</v>
      </c>
      <c r="U689" s="9">
        <f t="shared" si="958"/>
        <v>13816</v>
      </c>
      <c r="V689" s="9">
        <f t="shared" si="958"/>
        <v>-172283</v>
      </c>
      <c r="W689" s="9">
        <f t="shared" si="958"/>
        <v>-9296</v>
      </c>
      <c r="X689" s="9">
        <f t="shared" si="958"/>
        <v>7808</v>
      </c>
      <c r="Y689" s="9">
        <f t="shared" si="958"/>
        <v>-3112</v>
      </c>
      <c r="Z689" s="9">
        <f t="shared" si="958"/>
        <v>-176881</v>
      </c>
      <c r="AA689" s="9">
        <f t="shared" si="958"/>
        <v>-14717</v>
      </c>
      <c r="AB689" s="9">
        <f t="shared" si="958"/>
        <v>9526</v>
      </c>
      <c r="AC689" s="9">
        <f t="shared" si="958"/>
        <v>48795</v>
      </c>
      <c r="AD689" s="9">
        <f t="shared" si="958"/>
        <v>-2836</v>
      </c>
      <c r="AE689" s="9">
        <f t="shared" si="958"/>
        <v>15515</v>
      </c>
      <c r="AF689" s="9">
        <f t="shared" si="958"/>
        <v>36384</v>
      </c>
      <c r="AG689" s="9">
        <f t="shared" si="958"/>
        <v>13767</v>
      </c>
      <c r="AH689" s="9">
        <f t="shared" si="958"/>
        <v>-32216</v>
      </c>
      <c r="AI689" s="9">
        <f t="shared" si="958"/>
        <v>-1539</v>
      </c>
      <c r="AJ689" s="9">
        <f t="shared" si="958"/>
        <v>-448699</v>
      </c>
    </row>
    <row r="690" spans="1:36">
      <c r="A690" s="2" t="str">
        <f t="shared" si="946"/>
        <v>YE Aug-06</v>
      </c>
      <c r="B690" s="9">
        <f t="shared" ref="B690:AJ690" si="959">IF(OR(B532="C",B544="C"),"C",B544-B532)</f>
        <v>-38216</v>
      </c>
      <c r="C690" s="9">
        <f t="shared" si="959"/>
        <v>-203386</v>
      </c>
      <c r="D690" s="9">
        <f t="shared" si="959"/>
        <v>-10402</v>
      </c>
      <c r="E690" s="9">
        <f t="shared" si="959"/>
        <v>21155</v>
      </c>
      <c r="F690" s="9">
        <f t="shared" si="959"/>
        <v>6875</v>
      </c>
      <c r="G690" s="9">
        <f t="shared" si="959"/>
        <v>-101153</v>
      </c>
      <c r="H690" s="9">
        <f t="shared" si="959"/>
        <v>-68144</v>
      </c>
      <c r="I690" s="9">
        <f t="shared" si="959"/>
        <v>-15600</v>
      </c>
      <c r="J690" s="9">
        <f t="shared" si="959"/>
        <v>5679</v>
      </c>
      <c r="K690" s="9">
        <f t="shared" si="959"/>
        <v>-3710</v>
      </c>
      <c r="L690" s="9">
        <f t="shared" si="959"/>
        <v>21086</v>
      </c>
      <c r="M690" s="9">
        <f t="shared" si="959"/>
        <v>12755</v>
      </c>
      <c r="N690" s="9">
        <f t="shared" si="959"/>
        <v>-20113</v>
      </c>
      <c r="O690" s="9">
        <f t="shared" si="959"/>
        <v>-4756</v>
      </c>
      <c r="P690" s="9">
        <f t="shared" si="959"/>
        <v>4955</v>
      </c>
      <c r="Q690" s="9">
        <f t="shared" si="959"/>
        <v>23535</v>
      </c>
      <c r="R690" s="9">
        <f t="shared" si="959"/>
        <v>53985</v>
      </c>
      <c r="S690" s="9">
        <f t="shared" si="959"/>
        <v>56731</v>
      </c>
      <c r="T690" s="9">
        <f t="shared" si="959"/>
        <v>4876</v>
      </c>
      <c r="U690" s="9">
        <f t="shared" si="959"/>
        <v>9150</v>
      </c>
      <c r="V690" s="9">
        <f t="shared" si="959"/>
        <v>-170636</v>
      </c>
      <c r="W690" s="9">
        <f t="shared" si="959"/>
        <v>-7138</v>
      </c>
      <c r="X690" s="9">
        <f t="shared" si="959"/>
        <v>7986</v>
      </c>
      <c r="Y690" s="9">
        <f t="shared" si="959"/>
        <v>1900</v>
      </c>
      <c r="Z690" s="9">
        <f t="shared" si="959"/>
        <v>-167884</v>
      </c>
      <c r="AA690" s="9">
        <f t="shared" si="959"/>
        <v>-10354</v>
      </c>
      <c r="AB690" s="9">
        <f t="shared" si="959"/>
        <v>11400</v>
      </c>
      <c r="AC690" s="9">
        <f t="shared" si="959"/>
        <v>54256</v>
      </c>
      <c r="AD690" s="9">
        <f t="shared" si="959"/>
        <v>-2879</v>
      </c>
      <c r="AE690" s="9">
        <f t="shared" si="959"/>
        <v>15847</v>
      </c>
      <c r="AF690" s="9">
        <f t="shared" si="959"/>
        <v>31207</v>
      </c>
      <c r="AG690" s="9">
        <f t="shared" si="959"/>
        <v>12967</v>
      </c>
      <c r="AH690" s="9">
        <f t="shared" si="959"/>
        <v>-29673</v>
      </c>
      <c r="AI690" s="9">
        <f t="shared" si="959"/>
        <v>-7479</v>
      </c>
      <c r="AJ690" s="9">
        <f t="shared" si="959"/>
        <v>-394023</v>
      </c>
    </row>
    <row r="691" spans="1:36">
      <c r="A691" s="2" t="str">
        <f t="shared" si="946"/>
        <v>YE Sep-06</v>
      </c>
      <c r="B691" s="9">
        <f t="shared" ref="B691:AJ691" si="960">IF(OR(B533="C",B545="C"),"C",B545-B533)</f>
        <v>-31655</v>
      </c>
      <c r="C691" s="9">
        <f t="shared" si="960"/>
        <v>-197165</v>
      </c>
      <c r="D691" s="9">
        <f t="shared" si="960"/>
        <v>-16848</v>
      </c>
      <c r="E691" s="9">
        <f t="shared" si="960"/>
        <v>11872</v>
      </c>
      <c r="F691" s="9">
        <f t="shared" si="960"/>
        <v>14585</v>
      </c>
      <c r="G691" s="9">
        <f t="shared" si="960"/>
        <v>-77258</v>
      </c>
      <c r="H691" s="9">
        <f t="shared" si="960"/>
        <v>-48670</v>
      </c>
      <c r="I691" s="9">
        <f t="shared" si="960"/>
        <v>-16444</v>
      </c>
      <c r="J691" s="9">
        <f t="shared" si="960"/>
        <v>6541</v>
      </c>
      <c r="K691" s="9">
        <f t="shared" si="960"/>
        <v>8650</v>
      </c>
      <c r="L691" s="9">
        <f t="shared" si="960"/>
        <v>17359</v>
      </c>
      <c r="M691" s="9">
        <f t="shared" si="960"/>
        <v>16001</v>
      </c>
      <c r="N691" s="9">
        <f t="shared" si="960"/>
        <v>-15437</v>
      </c>
      <c r="O691" s="9">
        <f t="shared" si="960"/>
        <v>-3552</v>
      </c>
      <c r="P691" s="9">
        <f t="shared" si="960"/>
        <v>4321</v>
      </c>
      <c r="Q691" s="9">
        <f t="shared" si="960"/>
        <v>20116</v>
      </c>
      <c r="R691" s="9">
        <f t="shared" si="960"/>
        <v>67946</v>
      </c>
      <c r="S691" s="9">
        <f t="shared" si="960"/>
        <v>69761</v>
      </c>
      <c r="T691" s="9">
        <f t="shared" si="960"/>
        <v>1459</v>
      </c>
      <c r="U691" s="9">
        <f t="shared" si="960"/>
        <v>21632</v>
      </c>
      <c r="V691" s="9">
        <f t="shared" si="960"/>
        <v>-142153</v>
      </c>
      <c r="W691" s="9">
        <f t="shared" si="960"/>
        <v>1658</v>
      </c>
      <c r="X691" s="9">
        <f t="shared" si="960"/>
        <v>10581</v>
      </c>
      <c r="Y691" s="9">
        <f t="shared" si="960"/>
        <v>5377</v>
      </c>
      <c r="Z691" s="9">
        <f t="shared" si="960"/>
        <v>-124531</v>
      </c>
      <c r="AA691" s="9">
        <f t="shared" si="960"/>
        <v>4027</v>
      </c>
      <c r="AB691" s="9">
        <f t="shared" si="960"/>
        <v>8691</v>
      </c>
      <c r="AC691" s="9">
        <f t="shared" si="960"/>
        <v>48955</v>
      </c>
      <c r="AD691" s="9">
        <f t="shared" si="960"/>
        <v>-3271</v>
      </c>
      <c r="AE691" s="9">
        <f t="shared" si="960"/>
        <v>12703</v>
      </c>
      <c r="AF691" s="9">
        <f t="shared" si="960"/>
        <v>19966</v>
      </c>
      <c r="AG691" s="9">
        <f t="shared" si="960"/>
        <v>12629</v>
      </c>
      <c r="AH691" s="9">
        <f t="shared" si="960"/>
        <v>-22834</v>
      </c>
      <c r="AI691" s="9">
        <f t="shared" si="960"/>
        <v>-11973</v>
      </c>
      <c r="AJ691" s="9">
        <f t="shared" si="960"/>
        <v>-272189</v>
      </c>
    </row>
    <row r="692" spans="1:36">
      <c r="A692" s="2" t="str">
        <f t="shared" si="946"/>
        <v>YE Oct-06</v>
      </c>
      <c r="B692" s="9">
        <f t="shared" ref="B692:AJ692" si="961">IF(OR(B534="C",B546="C"),"C",B546-B534)</f>
        <v>-17163</v>
      </c>
      <c r="C692" s="9">
        <f t="shared" si="961"/>
        <v>-130642</v>
      </c>
      <c r="D692" s="9">
        <f t="shared" si="961"/>
        <v>-22069</v>
      </c>
      <c r="E692" s="9">
        <f t="shared" si="961"/>
        <v>3280</v>
      </c>
      <c r="F692" s="9">
        <f t="shared" si="961"/>
        <v>15045</v>
      </c>
      <c r="G692" s="9">
        <f t="shared" si="961"/>
        <v>-68741</v>
      </c>
      <c r="H692" s="9">
        <f t="shared" si="961"/>
        <v>-47546</v>
      </c>
      <c r="I692" s="9">
        <f t="shared" si="961"/>
        <v>-16024</v>
      </c>
      <c r="J692" s="9">
        <f t="shared" si="961"/>
        <v>9557</v>
      </c>
      <c r="K692" s="9">
        <f t="shared" si="961"/>
        <v>5653</v>
      </c>
      <c r="L692" s="9">
        <f t="shared" si="961"/>
        <v>709</v>
      </c>
      <c r="M692" s="9">
        <f t="shared" si="961"/>
        <v>20540</v>
      </c>
      <c r="N692" s="9">
        <f t="shared" si="961"/>
        <v>-25067</v>
      </c>
      <c r="O692" s="9">
        <f t="shared" si="961"/>
        <v>-4328</v>
      </c>
      <c r="P692" s="9">
        <f t="shared" si="961"/>
        <v>1944</v>
      </c>
      <c r="Q692" s="9">
        <f t="shared" si="961"/>
        <v>15086</v>
      </c>
      <c r="R692" s="9">
        <f t="shared" si="961"/>
        <v>76225</v>
      </c>
      <c r="S692" s="9">
        <f t="shared" si="961"/>
        <v>79743</v>
      </c>
      <c r="T692" s="9">
        <f t="shared" si="961"/>
        <v>1037</v>
      </c>
      <c r="U692" s="9">
        <f t="shared" si="961"/>
        <v>18775</v>
      </c>
      <c r="V692" s="9">
        <f t="shared" si="961"/>
        <v>-147432</v>
      </c>
      <c r="W692" s="9">
        <f t="shared" si="961"/>
        <v>2943</v>
      </c>
      <c r="X692" s="9">
        <f t="shared" si="961"/>
        <v>6445</v>
      </c>
      <c r="Y692" s="9">
        <f t="shared" si="961"/>
        <v>14570</v>
      </c>
      <c r="Z692" s="9">
        <f t="shared" si="961"/>
        <v>-123469</v>
      </c>
      <c r="AA692" s="9">
        <f t="shared" si="961"/>
        <v>1337</v>
      </c>
      <c r="AB692" s="9">
        <f t="shared" si="961"/>
        <v>10917</v>
      </c>
      <c r="AC692" s="9">
        <f t="shared" si="961"/>
        <v>50670</v>
      </c>
      <c r="AD692" s="9">
        <f t="shared" si="961"/>
        <v>199</v>
      </c>
      <c r="AE692" s="9">
        <f t="shared" si="961"/>
        <v>12213</v>
      </c>
      <c r="AF692" s="9">
        <f t="shared" si="961"/>
        <v>18989</v>
      </c>
      <c r="AG692" s="9">
        <f t="shared" si="961"/>
        <v>11558</v>
      </c>
      <c r="AH692" s="9">
        <f t="shared" si="961"/>
        <v>-12524</v>
      </c>
      <c r="AI692" s="9">
        <f t="shared" si="961"/>
        <v>-17621</v>
      </c>
      <c r="AJ692" s="9">
        <f t="shared" si="961"/>
        <v>-211466</v>
      </c>
    </row>
    <row r="693" spans="1:36">
      <c r="A693" s="2" t="str">
        <f t="shared" si="946"/>
        <v>YE Nov-06</v>
      </c>
      <c r="B693" s="9">
        <f t="shared" ref="B693:AJ693" si="962">IF(OR(B535="C",B547="C"),"C",B547-B535)</f>
        <v>-4991</v>
      </c>
      <c r="C693" s="9">
        <f t="shared" si="962"/>
        <v>-101240</v>
      </c>
      <c r="D693" s="9">
        <f t="shared" si="962"/>
        <v>-17844</v>
      </c>
      <c r="E693" s="9">
        <f t="shared" si="962"/>
        <v>15063</v>
      </c>
      <c r="F693" s="9">
        <f t="shared" si="962"/>
        <v>13577</v>
      </c>
      <c r="G693" s="9">
        <f t="shared" si="962"/>
        <v>-65454</v>
      </c>
      <c r="H693" s="9">
        <f t="shared" si="962"/>
        <v>-31909</v>
      </c>
      <c r="I693" s="9">
        <f t="shared" si="962"/>
        <v>-10732</v>
      </c>
      <c r="J693" s="9">
        <f t="shared" si="962"/>
        <v>14191</v>
      </c>
      <c r="K693" s="9">
        <f t="shared" si="962"/>
        <v>5994</v>
      </c>
      <c r="L693" s="9">
        <f t="shared" si="962"/>
        <v>6841</v>
      </c>
      <c r="M693" s="9">
        <f t="shared" si="962"/>
        <v>28004</v>
      </c>
      <c r="N693" s="9">
        <f t="shared" si="962"/>
        <v>-31501</v>
      </c>
      <c r="O693" s="9">
        <f t="shared" si="962"/>
        <v>-5814</v>
      </c>
      <c r="P693" s="9">
        <f t="shared" si="962"/>
        <v>-755</v>
      </c>
      <c r="Q693" s="9">
        <f t="shared" si="962"/>
        <v>7423</v>
      </c>
      <c r="R693" s="9">
        <f t="shared" si="962"/>
        <v>94165</v>
      </c>
      <c r="S693" s="9">
        <f t="shared" si="962"/>
        <v>97135</v>
      </c>
      <c r="T693" s="9">
        <f t="shared" si="962"/>
        <v>9349</v>
      </c>
      <c r="U693" s="9">
        <f t="shared" si="962"/>
        <v>17568</v>
      </c>
      <c r="V693" s="9">
        <f t="shared" si="962"/>
        <v>-107302</v>
      </c>
      <c r="W693" s="9">
        <f t="shared" si="962"/>
        <v>5304</v>
      </c>
      <c r="X693" s="9">
        <f t="shared" si="962"/>
        <v>4836</v>
      </c>
      <c r="Y693" s="9">
        <f t="shared" si="962"/>
        <v>18363</v>
      </c>
      <c r="Z693" s="9">
        <f t="shared" si="962"/>
        <v>-78792</v>
      </c>
      <c r="AA693" s="9">
        <f t="shared" si="962"/>
        <v>3757</v>
      </c>
      <c r="AB693" s="9">
        <f t="shared" si="962"/>
        <v>11544</v>
      </c>
      <c r="AC693" s="9">
        <f t="shared" si="962"/>
        <v>45726</v>
      </c>
      <c r="AD693" s="9">
        <f t="shared" si="962"/>
        <v>2750</v>
      </c>
      <c r="AE693" s="9">
        <f t="shared" si="962"/>
        <v>15491</v>
      </c>
      <c r="AF693" s="9">
        <f t="shared" si="962"/>
        <v>10787</v>
      </c>
      <c r="AG693" s="9">
        <f t="shared" si="962"/>
        <v>10927</v>
      </c>
      <c r="AH693" s="9">
        <f t="shared" si="962"/>
        <v>-7202</v>
      </c>
      <c r="AI693" s="9">
        <f t="shared" si="962"/>
        <v>-17344</v>
      </c>
      <c r="AJ693" s="9">
        <f t="shared" si="962"/>
        <v>-60430</v>
      </c>
    </row>
    <row r="694" spans="1:36">
      <c r="A694" s="2" t="str">
        <f t="shared" si="946"/>
        <v>YE Dec-06</v>
      </c>
      <c r="B694" s="9">
        <f t="shared" ref="B694:AJ694" si="963">IF(OR(B536="C",B548="C"),"C",B548-B536)</f>
        <v>27760</v>
      </c>
      <c r="C694" s="9">
        <f t="shared" si="963"/>
        <v>-59825</v>
      </c>
      <c r="D694" s="9">
        <f t="shared" si="963"/>
        <v>-9551</v>
      </c>
      <c r="E694" s="9">
        <f t="shared" si="963"/>
        <v>23107</v>
      </c>
      <c r="F694" s="9">
        <f t="shared" si="963"/>
        <v>16316</v>
      </c>
      <c r="G694" s="9">
        <f t="shared" si="963"/>
        <v>-43047</v>
      </c>
      <c r="H694" s="9">
        <f t="shared" si="963"/>
        <v>-32357</v>
      </c>
      <c r="I694" s="9">
        <f t="shared" si="963"/>
        <v>-3445</v>
      </c>
      <c r="J694" s="9">
        <f t="shared" si="963"/>
        <v>15882</v>
      </c>
      <c r="K694" s="9">
        <f t="shared" si="963"/>
        <v>-2265</v>
      </c>
      <c r="L694" s="9">
        <f t="shared" si="963"/>
        <v>21092</v>
      </c>
      <c r="M694" s="9">
        <f t="shared" si="963"/>
        <v>27181</v>
      </c>
      <c r="N694" s="9">
        <f t="shared" si="963"/>
        <v>-29923</v>
      </c>
      <c r="O694" s="9">
        <f t="shared" si="963"/>
        <v>-4017</v>
      </c>
      <c r="P694" s="9">
        <f t="shared" si="963"/>
        <v>-2750</v>
      </c>
      <c r="Q694" s="9">
        <f t="shared" si="963"/>
        <v>8017</v>
      </c>
      <c r="R694" s="9">
        <f t="shared" si="963"/>
        <v>106709</v>
      </c>
      <c r="S694" s="9">
        <f t="shared" si="963"/>
        <v>107042</v>
      </c>
      <c r="T694" s="9">
        <f t="shared" si="963"/>
        <v>11563</v>
      </c>
      <c r="U694" s="9">
        <f t="shared" si="963"/>
        <v>35976</v>
      </c>
      <c r="V694" s="9">
        <f t="shared" si="963"/>
        <v>-61615</v>
      </c>
      <c r="W694" s="9">
        <f t="shared" si="963"/>
        <v>8295</v>
      </c>
      <c r="X694" s="9">
        <f t="shared" si="963"/>
        <v>5135</v>
      </c>
      <c r="Y694" s="9">
        <f t="shared" si="963"/>
        <v>19835</v>
      </c>
      <c r="Z694" s="9">
        <f t="shared" si="963"/>
        <v>-28347</v>
      </c>
      <c r="AA694" s="9">
        <f t="shared" si="963"/>
        <v>13820</v>
      </c>
      <c r="AB694" s="9">
        <f t="shared" si="963"/>
        <v>11621</v>
      </c>
      <c r="AC694" s="9">
        <f t="shared" si="963"/>
        <v>45982</v>
      </c>
      <c r="AD694" s="9">
        <f t="shared" si="963"/>
        <v>4841</v>
      </c>
      <c r="AE694" s="9">
        <f t="shared" si="963"/>
        <v>15437</v>
      </c>
      <c r="AF694" s="9">
        <f t="shared" si="963"/>
        <v>9402</v>
      </c>
      <c r="AG694" s="9">
        <f t="shared" si="963"/>
        <v>12493</v>
      </c>
      <c r="AH694" s="9">
        <f t="shared" si="963"/>
        <v>1023</v>
      </c>
      <c r="AI694" s="9">
        <f t="shared" si="963"/>
        <v>-12074</v>
      </c>
      <c r="AJ694" s="9">
        <f t="shared" si="963"/>
        <v>180611</v>
      </c>
    </row>
    <row r="695" spans="1:36">
      <c r="A695" s="2" t="str">
        <f t="shared" si="946"/>
        <v>YE Jan-07</v>
      </c>
      <c r="B695" s="9">
        <f t="shared" ref="B695:AJ695" si="964">IF(OR(B537="C",B549="C"),"C",B549-B537)</f>
        <v>89222</v>
      </c>
      <c r="C695" s="9">
        <f t="shared" si="964"/>
        <v>14205</v>
      </c>
      <c r="D695" s="9">
        <f t="shared" si="964"/>
        <v>-1275</v>
      </c>
      <c r="E695" s="9">
        <f t="shared" si="964"/>
        <v>20795</v>
      </c>
      <c r="F695" s="9">
        <f t="shared" si="964"/>
        <v>36704</v>
      </c>
      <c r="G695" s="9">
        <f t="shared" si="964"/>
        <v>-20820</v>
      </c>
      <c r="H695" s="9">
        <f t="shared" si="964"/>
        <v>-14216</v>
      </c>
      <c r="I695" s="9">
        <f t="shared" si="964"/>
        <v>19823</v>
      </c>
      <c r="J695" s="9">
        <f t="shared" si="964"/>
        <v>2446</v>
      </c>
      <c r="K695" s="9">
        <f t="shared" si="964"/>
        <v>-16164</v>
      </c>
      <c r="L695" s="9">
        <f t="shared" si="964"/>
        <v>45726</v>
      </c>
      <c r="M695" s="9">
        <f t="shared" si="964"/>
        <v>32296</v>
      </c>
      <c r="N695" s="9">
        <f t="shared" si="964"/>
        <v>-22255</v>
      </c>
      <c r="O695" s="9">
        <f t="shared" si="964"/>
        <v>-8169</v>
      </c>
      <c r="P695" s="9">
        <f t="shared" si="964"/>
        <v>-5895</v>
      </c>
      <c r="Q695" s="9">
        <f t="shared" si="964"/>
        <v>3504</v>
      </c>
      <c r="R695" s="9">
        <f t="shared" si="964"/>
        <v>113646</v>
      </c>
      <c r="S695" s="9">
        <f t="shared" si="964"/>
        <v>127741</v>
      </c>
      <c r="T695" s="9">
        <f t="shared" si="964"/>
        <v>5354</v>
      </c>
      <c r="U695" s="9">
        <f t="shared" si="964"/>
        <v>11209</v>
      </c>
      <c r="V695" s="9">
        <f t="shared" si="964"/>
        <v>-46365</v>
      </c>
      <c r="W695" s="9">
        <f t="shared" si="964"/>
        <v>13246</v>
      </c>
      <c r="X695" s="9">
        <f t="shared" si="964"/>
        <v>9911</v>
      </c>
      <c r="Y695" s="9">
        <f t="shared" si="964"/>
        <v>2118</v>
      </c>
      <c r="Z695" s="9">
        <f t="shared" si="964"/>
        <v>-21086</v>
      </c>
      <c r="AA695" s="9">
        <f t="shared" si="964"/>
        <v>16703</v>
      </c>
      <c r="AB695" s="9">
        <f t="shared" si="964"/>
        <v>-1072</v>
      </c>
      <c r="AC695" s="9">
        <f t="shared" si="964"/>
        <v>32834</v>
      </c>
      <c r="AD695" s="9">
        <f t="shared" si="964"/>
        <v>4418</v>
      </c>
      <c r="AE695" s="9">
        <f t="shared" si="964"/>
        <v>19897</v>
      </c>
      <c r="AF695" s="9">
        <f t="shared" si="964"/>
        <v>2101</v>
      </c>
      <c r="AG695" s="9">
        <f t="shared" si="964"/>
        <v>13508</v>
      </c>
      <c r="AH695" s="9">
        <f t="shared" si="964"/>
        <v>10089</v>
      </c>
      <c r="AI695" s="9">
        <f t="shared" si="964"/>
        <v>-24171</v>
      </c>
      <c r="AJ695" s="9">
        <f t="shared" si="964"/>
        <v>359342</v>
      </c>
    </row>
    <row r="696" spans="1:36">
      <c r="A696" s="2" t="str">
        <f t="shared" si="946"/>
        <v>YE Feb-07</v>
      </c>
      <c r="B696" s="9">
        <f t="shared" ref="B696:AJ696" si="965">IF(OR(B538="C",B550="C"),"C",B550-B538)</f>
        <v>93511</v>
      </c>
      <c r="C696" s="9">
        <f t="shared" si="965"/>
        <v>53138</v>
      </c>
      <c r="D696" s="9">
        <f t="shared" si="965"/>
        <v>11253</v>
      </c>
      <c r="E696" s="9">
        <f t="shared" si="965"/>
        <v>21257</v>
      </c>
      <c r="F696" s="9">
        <f t="shared" si="965"/>
        <v>34756</v>
      </c>
      <c r="G696" s="9">
        <f t="shared" si="965"/>
        <v>-23528</v>
      </c>
      <c r="H696" s="9">
        <f t="shared" si="965"/>
        <v>-12782</v>
      </c>
      <c r="I696" s="9">
        <f t="shared" si="965"/>
        <v>24272</v>
      </c>
      <c r="J696" s="9">
        <f t="shared" si="965"/>
        <v>3807</v>
      </c>
      <c r="K696" s="9">
        <f t="shared" si="965"/>
        <v>-8933</v>
      </c>
      <c r="L696" s="9">
        <f t="shared" si="965"/>
        <v>35623</v>
      </c>
      <c r="M696" s="9">
        <f t="shared" si="965"/>
        <v>38041</v>
      </c>
      <c r="N696" s="9">
        <f t="shared" si="965"/>
        <v>-9564</v>
      </c>
      <c r="O696" s="9">
        <f t="shared" si="965"/>
        <v>-3993</v>
      </c>
      <c r="P696" s="9">
        <f t="shared" si="965"/>
        <v>-254</v>
      </c>
      <c r="Q696" s="9">
        <f t="shared" si="965"/>
        <v>553</v>
      </c>
      <c r="R696" s="9">
        <f t="shared" si="965"/>
        <v>122051</v>
      </c>
      <c r="S696" s="9">
        <f t="shared" si="965"/>
        <v>133218</v>
      </c>
      <c r="T696" s="9">
        <f t="shared" si="965"/>
        <v>2422</v>
      </c>
      <c r="U696" s="9">
        <f t="shared" si="965"/>
        <v>2142</v>
      </c>
      <c r="V696" s="9">
        <f t="shared" si="965"/>
        <v>-31047</v>
      </c>
      <c r="W696" s="9">
        <f t="shared" si="965"/>
        <v>13136</v>
      </c>
      <c r="X696" s="9">
        <f t="shared" si="965"/>
        <v>11146</v>
      </c>
      <c r="Y696" s="9">
        <f t="shared" si="965"/>
        <v>1621</v>
      </c>
      <c r="Z696" s="9">
        <f t="shared" si="965"/>
        <v>-5141</v>
      </c>
      <c r="AA696" s="9">
        <f t="shared" si="965"/>
        <v>34070</v>
      </c>
      <c r="AB696" s="9">
        <f t="shared" si="965"/>
        <v>10074</v>
      </c>
      <c r="AC696" s="9">
        <f t="shared" si="965"/>
        <v>29072</v>
      </c>
      <c r="AD696" s="9">
        <f t="shared" si="965"/>
        <v>6375</v>
      </c>
      <c r="AE696" s="9">
        <f t="shared" si="965"/>
        <v>27141</v>
      </c>
      <c r="AF696" s="9">
        <f t="shared" si="965"/>
        <v>-11397</v>
      </c>
      <c r="AG696" s="9">
        <f t="shared" si="965"/>
        <v>13580</v>
      </c>
      <c r="AH696" s="9">
        <f t="shared" si="965"/>
        <v>16250</v>
      </c>
      <c r="AI696" s="9">
        <f t="shared" si="965"/>
        <v>-24155</v>
      </c>
      <c r="AJ696" s="9">
        <f t="shared" si="965"/>
        <v>479627</v>
      </c>
    </row>
    <row r="697" spans="1:36">
      <c r="A697" s="2" t="str">
        <f t="shared" si="946"/>
        <v>YE Mar-07</v>
      </c>
      <c r="B697" s="9">
        <f t="shared" ref="B697:AJ697" si="966">IF(OR(B539="C",B551="C"),"C",B551-B539)</f>
        <v>119330</v>
      </c>
      <c r="C697" s="9">
        <f t="shared" si="966"/>
        <v>153503</v>
      </c>
      <c r="D697" s="9">
        <f t="shared" si="966"/>
        <v>29891</v>
      </c>
      <c r="E697" s="9">
        <f t="shared" si="966"/>
        <v>31821</v>
      </c>
      <c r="F697" s="9">
        <f t="shared" si="966"/>
        <v>71907</v>
      </c>
      <c r="G697" s="9">
        <f t="shared" si="966"/>
        <v>-1164</v>
      </c>
      <c r="H697" s="9">
        <f t="shared" si="966"/>
        <v>-681</v>
      </c>
      <c r="I697" s="9">
        <f t="shared" si="966"/>
        <v>29602</v>
      </c>
      <c r="J697" s="9">
        <f t="shared" si="966"/>
        <v>7432</v>
      </c>
      <c r="K697" s="9">
        <f t="shared" si="966"/>
        <v>3147</v>
      </c>
      <c r="L697" s="9">
        <f t="shared" si="966"/>
        <v>40800</v>
      </c>
      <c r="M697" s="9">
        <f t="shared" si="966"/>
        <v>44821</v>
      </c>
      <c r="N697" s="9">
        <f t="shared" si="966"/>
        <v>-7318</v>
      </c>
      <c r="O697" s="9">
        <f t="shared" si="966"/>
        <v>-3442</v>
      </c>
      <c r="P697" s="9">
        <f t="shared" si="966"/>
        <v>2492</v>
      </c>
      <c r="Q697" s="9">
        <f t="shared" si="966"/>
        <v>2022</v>
      </c>
      <c r="R697" s="9">
        <f t="shared" si="966"/>
        <v>135121</v>
      </c>
      <c r="S697" s="9">
        <f t="shared" si="966"/>
        <v>141428</v>
      </c>
      <c r="T697" s="9">
        <f t="shared" si="966"/>
        <v>8146</v>
      </c>
      <c r="U697" s="9">
        <f t="shared" si="966"/>
        <v>20091</v>
      </c>
      <c r="V697" s="9">
        <f t="shared" si="966"/>
        <v>14928</v>
      </c>
      <c r="W697" s="9">
        <f t="shared" si="966"/>
        <v>17738</v>
      </c>
      <c r="X697" s="9">
        <f t="shared" si="966"/>
        <v>9408</v>
      </c>
      <c r="Y697" s="9">
        <f t="shared" si="966"/>
        <v>5730</v>
      </c>
      <c r="Z697" s="9">
        <f t="shared" si="966"/>
        <v>47809</v>
      </c>
      <c r="AA697" s="9">
        <f t="shared" si="966"/>
        <v>49237</v>
      </c>
      <c r="AB697" s="9">
        <f t="shared" si="966"/>
        <v>23258</v>
      </c>
      <c r="AC697" s="9">
        <f t="shared" si="966"/>
        <v>43927</v>
      </c>
      <c r="AD697" s="9">
        <f t="shared" si="966"/>
        <v>11432</v>
      </c>
      <c r="AE697" s="9">
        <f t="shared" si="966"/>
        <v>43128</v>
      </c>
      <c r="AF697" s="9">
        <f t="shared" si="966"/>
        <v>-1773</v>
      </c>
      <c r="AG697" s="9">
        <f t="shared" si="966"/>
        <v>15613</v>
      </c>
      <c r="AH697" s="9">
        <f t="shared" si="966"/>
        <v>26926</v>
      </c>
      <c r="AI697" s="9">
        <f t="shared" si="966"/>
        <v>-12156</v>
      </c>
      <c r="AJ697" s="9">
        <f t="shared" si="966"/>
        <v>934911</v>
      </c>
    </row>
    <row r="698" spans="1:36">
      <c r="A698" s="2" t="str">
        <f t="shared" si="946"/>
        <v>YE Apr-07</v>
      </c>
      <c r="B698" s="9">
        <f t="shared" ref="B698:AJ698" si="967">IF(OR(B540="C",B552="C"),"C",B552-B540)</f>
        <v>99699</v>
      </c>
      <c r="C698" s="9">
        <f t="shared" si="967"/>
        <v>199191</v>
      </c>
      <c r="D698" s="9">
        <f t="shared" si="967"/>
        <v>30006</v>
      </c>
      <c r="E698" s="9">
        <f t="shared" si="967"/>
        <v>43576</v>
      </c>
      <c r="F698" s="9">
        <f t="shared" si="967"/>
        <v>78587</v>
      </c>
      <c r="G698" s="9">
        <f t="shared" si="967"/>
        <v>-5097</v>
      </c>
      <c r="H698" s="9">
        <f t="shared" si="967"/>
        <v>-6155</v>
      </c>
      <c r="I698" s="9">
        <f t="shared" si="967"/>
        <v>32370</v>
      </c>
      <c r="J698" s="9">
        <f t="shared" si="967"/>
        <v>11174</v>
      </c>
      <c r="K698" s="9">
        <f t="shared" si="967"/>
        <v>10519</v>
      </c>
      <c r="L698" s="9">
        <f t="shared" si="967"/>
        <v>33159</v>
      </c>
      <c r="M698" s="9">
        <f t="shared" si="967"/>
        <v>47026</v>
      </c>
      <c r="N698" s="9">
        <f t="shared" si="967"/>
        <v>114</v>
      </c>
      <c r="O698" s="9">
        <f t="shared" si="967"/>
        <v>-6335</v>
      </c>
      <c r="P698" s="9">
        <f t="shared" si="967"/>
        <v>929</v>
      </c>
      <c r="Q698" s="9">
        <f t="shared" si="967"/>
        <v>-6708</v>
      </c>
      <c r="R698" s="9">
        <f t="shared" si="967"/>
        <v>142779</v>
      </c>
      <c r="S698" s="9">
        <f t="shared" si="967"/>
        <v>146452</v>
      </c>
      <c r="T698" s="9">
        <f t="shared" si="967"/>
        <v>11133</v>
      </c>
      <c r="U698" s="9">
        <f t="shared" si="967"/>
        <v>15388</v>
      </c>
      <c r="V698" s="9">
        <f t="shared" si="967"/>
        <v>16491</v>
      </c>
      <c r="W698" s="9">
        <f t="shared" si="967"/>
        <v>15265</v>
      </c>
      <c r="X698" s="9">
        <f t="shared" si="967"/>
        <v>8737</v>
      </c>
      <c r="Y698" s="9">
        <f t="shared" si="967"/>
        <v>64</v>
      </c>
      <c r="Z698" s="9">
        <f t="shared" si="967"/>
        <v>40562</v>
      </c>
      <c r="AA698" s="9">
        <f t="shared" si="967"/>
        <v>36767</v>
      </c>
      <c r="AB698" s="9">
        <f t="shared" si="967"/>
        <v>17512</v>
      </c>
      <c r="AC698" s="9">
        <f t="shared" si="967"/>
        <v>16332</v>
      </c>
      <c r="AD698" s="9">
        <f t="shared" si="967"/>
        <v>7585</v>
      </c>
      <c r="AE698" s="9">
        <f t="shared" si="967"/>
        <v>35119</v>
      </c>
      <c r="AF698" s="9">
        <f t="shared" si="967"/>
        <v>-5369</v>
      </c>
      <c r="AG698" s="9">
        <f t="shared" si="967"/>
        <v>14619</v>
      </c>
      <c r="AH698" s="9">
        <f t="shared" si="967"/>
        <v>18763</v>
      </c>
      <c r="AI698" s="9">
        <f t="shared" si="967"/>
        <v>-8839</v>
      </c>
      <c r="AJ698" s="9">
        <f t="shared" si="967"/>
        <v>904396</v>
      </c>
    </row>
    <row r="699" spans="1:36">
      <c r="A699" s="2" t="str">
        <f t="shared" si="946"/>
        <v>YE May-07</v>
      </c>
      <c r="B699" s="9">
        <f t="shared" ref="B699:AJ699" si="968">IF(OR(B541="C",B553="C"),"C",B553-B541)</f>
        <v>107730</v>
      </c>
      <c r="C699" s="9">
        <f t="shared" si="968"/>
        <v>216744</v>
      </c>
      <c r="D699" s="9">
        <f t="shared" si="968"/>
        <v>36258</v>
      </c>
      <c r="E699" s="9">
        <f t="shared" si="968"/>
        <v>48973</v>
      </c>
      <c r="F699" s="9">
        <f t="shared" si="968"/>
        <v>77682</v>
      </c>
      <c r="G699" s="9">
        <f t="shared" si="968"/>
        <v>9207</v>
      </c>
      <c r="H699" s="9">
        <f t="shared" si="968"/>
        <v>-2252</v>
      </c>
      <c r="I699" s="9">
        <f t="shared" si="968"/>
        <v>35647</v>
      </c>
      <c r="J699" s="9">
        <f t="shared" si="968"/>
        <v>17531</v>
      </c>
      <c r="K699" s="9">
        <f t="shared" si="968"/>
        <v>12370</v>
      </c>
      <c r="L699" s="9">
        <f t="shared" si="968"/>
        <v>42707</v>
      </c>
      <c r="M699" s="9">
        <f t="shared" si="968"/>
        <v>46993</v>
      </c>
      <c r="N699" s="9">
        <f t="shared" si="968"/>
        <v>-4416</v>
      </c>
      <c r="O699" s="9">
        <f t="shared" si="968"/>
        <v>-5839</v>
      </c>
      <c r="P699" s="9">
        <f t="shared" si="968"/>
        <v>3074</v>
      </c>
      <c r="Q699" s="9">
        <f t="shared" si="968"/>
        <v>-9744</v>
      </c>
      <c r="R699" s="9">
        <f t="shared" si="968"/>
        <v>141748</v>
      </c>
      <c r="S699" s="9">
        <f t="shared" si="968"/>
        <v>145951</v>
      </c>
      <c r="T699" s="9">
        <f t="shared" si="968"/>
        <v>11208</v>
      </c>
      <c r="U699" s="9">
        <f t="shared" si="968"/>
        <v>27878</v>
      </c>
      <c r="V699" s="9">
        <f t="shared" si="968"/>
        <v>13439</v>
      </c>
      <c r="W699" s="9">
        <f t="shared" si="968"/>
        <v>10523</v>
      </c>
      <c r="X699" s="9">
        <f t="shared" si="968"/>
        <v>8800</v>
      </c>
      <c r="Y699" s="9">
        <f t="shared" si="968"/>
        <v>-513</v>
      </c>
      <c r="Z699" s="9">
        <f t="shared" si="968"/>
        <v>32251</v>
      </c>
      <c r="AA699" s="9">
        <f t="shared" si="968"/>
        <v>41077</v>
      </c>
      <c r="AB699" s="9">
        <f t="shared" si="968"/>
        <v>16710</v>
      </c>
      <c r="AC699" s="9">
        <f t="shared" si="968"/>
        <v>4982</v>
      </c>
      <c r="AD699" s="9">
        <f t="shared" si="968"/>
        <v>8839</v>
      </c>
      <c r="AE699" s="9">
        <f t="shared" si="968"/>
        <v>38272</v>
      </c>
      <c r="AF699" s="9">
        <f t="shared" si="968"/>
        <v>457</v>
      </c>
      <c r="AG699" s="9">
        <f t="shared" si="968"/>
        <v>13023</v>
      </c>
      <c r="AH699" s="9">
        <f t="shared" si="968"/>
        <v>15219</v>
      </c>
      <c r="AI699" s="9">
        <f t="shared" si="968"/>
        <v>-4039</v>
      </c>
      <c r="AJ699" s="9">
        <f t="shared" si="968"/>
        <v>980281</v>
      </c>
    </row>
    <row r="700" spans="1:36">
      <c r="A700" s="2" t="str">
        <f t="shared" si="946"/>
        <v>YE Jun-07</v>
      </c>
      <c r="B700" s="9">
        <f t="shared" ref="B700:AJ700" si="969">IF(OR(B542="C",B554="C"),"C",B554-B542)</f>
        <v>111591</v>
      </c>
      <c r="C700" s="9">
        <f t="shared" si="969"/>
        <v>248491</v>
      </c>
      <c r="D700" s="9">
        <f t="shared" si="969"/>
        <v>35273</v>
      </c>
      <c r="E700" s="9">
        <f t="shared" si="969"/>
        <v>40692</v>
      </c>
      <c r="F700" s="9">
        <f t="shared" si="969"/>
        <v>82836</v>
      </c>
      <c r="G700" s="9">
        <f t="shared" si="969"/>
        <v>20660</v>
      </c>
      <c r="H700" s="9">
        <f t="shared" si="969"/>
        <v>5769</v>
      </c>
      <c r="I700" s="9">
        <f t="shared" si="969"/>
        <v>35814</v>
      </c>
      <c r="J700" s="9">
        <f t="shared" si="969"/>
        <v>21933</v>
      </c>
      <c r="K700" s="9">
        <f t="shared" si="969"/>
        <v>18589</v>
      </c>
      <c r="L700" s="9">
        <f t="shared" si="969"/>
        <v>44501</v>
      </c>
      <c r="M700" s="9">
        <f t="shared" si="969"/>
        <v>45045</v>
      </c>
      <c r="N700" s="9">
        <f t="shared" si="969"/>
        <v>-229</v>
      </c>
      <c r="O700" s="9">
        <f t="shared" si="969"/>
        <v>-2218</v>
      </c>
      <c r="P700" s="9">
        <f t="shared" si="969"/>
        <v>7448</v>
      </c>
      <c r="Q700" s="9">
        <f t="shared" si="969"/>
        <v>-7386</v>
      </c>
      <c r="R700" s="9">
        <f t="shared" si="969"/>
        <v>158309</v>
      </c>
      <c r="S700" s="9">
        <f t="shared" si="969"/>
        <v>157350</v>
      </c>
      <c r="T700" s="9">
        <f t="shared" si="969"/>
        <v>15659</v>
      </c>
      <c r="U700" s="9">
        <f t="shared" si="969"/>
        <v>38465</v>
      </c>
      <c r="V700" s="9">
        <f t="shared" si="969"/>
        <v>84750</v>
      </c>
      <c r="W700" s="9">
        <f t="shared" si="969"/>
        <v>13979</v>
      </c>
      <c r="X700" s="9">
        <f t="shared" si="969"/>
        <v>10269</v>
      </c>
      <c r="Y700" s="9">
        <f t="shared" si="969"/>
        <v>-1638</v>
      </c>
      <c r="Z700" s="9">
        <f t="shared" si="969"/>
        <v>107359</v>
      </c>
      <c r="AA700" s="9">
        <f t="shared" si="969"/>
        <v>49287</v>
      </c>
      <c r="AB700" s="9">
        <f t="shared" si="969"/>
        <v>19401</v>
      </c>
      <c r="AC700" s="9">
        <f t="shared" si="969"/>
        <v>15283</v>
      </c>
      <c r="AD700" s="9">
        <f t="shared" si="969"/>
        <v>9307</v>
      </c>
      <c r="AE700" s="9">
        <f t="shared" si="969"/>
        <v>40690</v>
      </c>
      <c r="AF700" s="9">
        <f t="shared" si="969"/>
        <v>14855</v>
      </c>
      <c r="AG700" s="9">
        <f t="shared" si="969"/>
        <v>13408</v>
      </c>
      <c r="AH700" s="9">
        <f t="shared" si="969"/>
        <v>16441</v>
      </c>
      <c r="AI700" s="9">
        <f t="shared" si="969"/>
        <v>2960</v>
      </c>
      <c r="AJ700" s="9">
        <f t="shared" si="969"/>
        <v>1210223</v>
      </c>
    </row>
    <row r="701" spans="1:36">
      <c r="A701" s="2" t="str">
        <f t="shared" si="946"/>
        <v>YE Jul-07</v>
      </c>
      <c r="B701" s="9">
        <f t="shared" ref="B701:AJ701" si="970">IF(OR(B543="C",B555="C"),"C",B555-B543)</f>
        <v>104966</v>
      </c>
      <c r="C701" s="9">
        <f t="shared" si="970"/>
        <v>364566</v>
      </c>
      <c r="D701" s="9">
        <f t="shared" si="970"/>
        <v>35832</v>
      </c>
      <c r="E701" s="9">
        <f t="shared" si="970"/>
        <v>30046</v>
      </c>
      <c r="F701" s="9">
        <f t="shared" si="970"/>
        <v>85517</v>
      </c>
      <c r="G701" s="9">
        <f t="shared" si="970"/>
        <v>45205</v>
      </c>
      <c r="H701" s="9">
        <f t="shared" si="970"/>
        <v>13542</v>
      </c>
      <c r="I701" s="9">
        <f t="shared" si="970"/>
        <v>32749</v>
      </c>
      <c r="J701" s="9">
        <f t="shared" si="970"/>
        <v>25478</v>
      </c>
      <c r="K701" s="9">
        <f t="shared" si="970"/>
        <v>21119</v>
      </c>
      <c r="L701" s="9">
        <f t="shared" si="970"/>
        <v>46384</v>
      </c>
      <c r="M701" s="9">
        <f t="shared" si="970"/>
        <v>39268</v>
      </c>
      <c r="N701" s="9">
        <f t="shared" si="970"/>
        <v>-8038</v>
      </c>
      <c r="O701" s="9">
        <f t="shared" si="970"/>
        <v>-6246</v>
      </c>
      <c r="P701" s="9">
        <f t="shared" si="970"/>
        <v>13604</v>
      </c>
      <c r="Q701" s="9">
        <f t="shared" si="970"/>
        <v>-7448</v>
      </c>
      <c r="R701" s="9">
        <f t="shared" si="970"/>
        <v>151258</v>
      </c>
      <c r="S701" s="9">
        <f t="shared" si="970"/>
        <v>143343</v>
      </c>
      <c r="T701" s="9">
        <f t="shared" si="970"/>
        <v>18411</v>
      </c>
      <c r="U701" s="9">
        <f t="shared" si="970"/>
        <v>42300</v>
      </c>
      <c r="V701" s="9">
        <f t="shared" si="970"/>
        <v>119082</v>
      </c>
      <c r="W701" s="9">
        <f t="shared" si="970"/>
        <v>12389</v>
      </c>
      <c r="X701" s="9">
        <f t="shared" si="970"/>
        <v>13051</v>
      </c>
      <c r="Y701" s="9">
        <f t="shared" si="970"/>
        <v>-1436</v>
      </c>
      <c r="Z701" s="9">
        <f t="shared" si="970"/>
        <v>143087</v>
      </c>
      <c r="AA701" s="9">
        <f t="shared" si="970"/>
        <v>53791</v>
      </c>
      <c r="AB701" s="9">
        <f t="shared" si="970"/>
        <v>23281</v>
      </c>
      <c r="AC701" s="9">
        <f t="shared" si="970"/>
        <v>62070</v>
      </c>
      <c r="AD701" s="9">
        <f t="shared" si="970"/>
        <v>9189</v>
      </c>
      <c r="AE701" s="9">
        <f t="shared" si="970"/>
        <v>44825</v>
      </c>
      <c r="AF701" s="9">
        <f t="shared" si="970"/>
        <v>4128</v>
      </c>
      <c r="AG701" s="9">
        <f t="shared" si="970"/>
        <v>13625</v>
      </c>
      <c r="AH701" s="9">
        <f t="shared" si="970"/>
        <v>16352</v>
      </c>
      <c r="AI701" s="9">
        <f t="shared" si="970"/>
        <v>4836</v>
      </c>
      <c r="AJ701" s="9">
        <f t="shared" si="970"/>
        <v>1423690</v>
      </c>
    </row>
    <row r="702" spans="1:36">
      <c r="A702" s="2" t="str">
        <f t="shared" si="946"/>
        <v>YE Aug-07</v>
      </c>
      <c r="B702" s="9">
        <f t="shared" ref="B702:AJ702" si="971">IF(OR(B544="C",B556="C"),"C",B556-B544)</f>
        <v>105850</v>
      </c>
      <c r="C702" s="9">
        <f t="shared" si="971"/>
        <v>392487</v>
      </c>
      <c r="D702" s="9">
        <f t="shared" si="971"/>
        <v>39302</v>
      </c>
      <c r="E702" s="9">
        <f t="shared" si="971"/>
        <v>37046</v>
      </c>
      <c r="F702" s="9">
        <f t="shared" si="971"/>
        <v>79768</v>
      </c>
      <c r="G702" s="9">
        <f t="shared" si="971"/>
        <v>22440</v>
      </c>
      <c r="H702" s="9">
        <f t="shared" si="971"/>
        <v>14756</v>
      </c>
      <c r="I702" s="9">
        <f t="shared" si="971"/>
        <v>31482</v>
      </c>
      <c r="J702" s="9">
        <f t="shared" si="971"/>
        <v>27489</v>
      </c>
      <c r="K702" s="9">
        <f t="shared" si="971"/>
        <v>19659</v>
      </c>
      <c r="L702" s="9">
        <f t="shared" si="971"/>
        <v>37241</v>
      </c>
      <c r="M702" s="9">
        <f t="shared" si="971"/>
        <v>22465</v>
      </c>
      <c r="N702" s="9">
        <f t="shared" si="971"/>
        <v>7390</v>
      </c>
      <c r="O702" s="9">
        <f t="shared" si="971"/>
        <v>-6758</v>
      </c>
      <c r="P702" s="9">
        <f t="shared" si="971"/>
        <v>14116</v>
      </c>
      <c r="Q702" s="9">
        <f t="shared" si="971"/>
        <v>-3616</v>
      </c>
      <c r="R702" s="9">
        <f t="shared" si="971"/>
        <v>147517</v>
      </c>
      <c r="S702" s="9">
        <f t="shared" si="971"/>
        <v>134193</v>
      </c>
      <c r="T702" s="9">
        <f t="shared" si="971"/>
        <v>19151</v>
      </c>
      <c r="U702" s="9">
        <f t="shared" si="971"/>
        <v>54178</v>
      </c>
      <c r="V702" s="9">
        <f t="shared" si="971"/>
        <v>155718</v>
      </c>
      <c r="W702" s="9">
        <f t="shared" si="971"/>
        <v>14610</v>
      </c>
      <c r="X702" s="9">
        <f t="shared" si="971"/>
        <v>14212</v>
      </c>
      <c r="Y702" s="9">
        <f t="shared" si="971"/>
        <v>487</v>
      </c>
      <c r="Z702" s="9">
        <f t="shared" si="971"/>
        <v>185026</v>
      </c>
      <c r="AA702" s="9">
        <f t="shared" si="971"/>
        <v>54656</v>
      </c>
      <c r="AB702" s="9">
        <f t="shared" si="971"/>
        <v>29112</v>
      </c>
      <c r="AC702" s="9">
        <f t="shared" si="971"/>
        <v>62812</v>
      </c>
      <c r="AD702" s="9">
        <f t="shared" si="971"/>
        <v>9959</v>
      </c>
      <c r="AE702" s="9">
        <f t="shared" si="971"/>
        <v>45696</v>
      </c>
      <c r="AF702" s="9">
        <f t="shared" si="971"/>
        <v>4633</v>
      </c>
      <c r="AG702" s="9">
        <f t="shared" si="971"/>
        <v>14893</v>
      </c>
      <c r="AH702" s="9">
        <f t="shared" si="971"/>
        <v>13591</v>
      </c>
      <c r="AI702" s="9">
        <f t="shared" si="971"/>
        <v>10112</v>
      </c>
      <c r="AJ702" s="9">
        <f t="shared" si="971"/>
        <v>1492442</v>
      </c>
    </row>
    <row r="703" spans="1:36">
      <c r="A703" s="2" t="str">
        <f t="shared" si="946"/>
        <v>YE Sep-07</v>
      </c>
      <c r="B703" s="9">
        <f t="shared" ref="B703:AJ703" si="972">IF(OR(B545="C",B557="C"),"C",B557-B545)</f>
        <v>102506</v>
      </c>
      <c r="C703" s="9">
        <f t="shared" si="972"/>
        <v>417299</v>
      </c>
      <c r="D703" s="9">
        <f t="shared" si="972"/>
        <v>40624</v>
      </c>
      <c r="E703" s="9">
        <f t="shared" si="972"/>
        <v>44974</v>
      </c>
      <c r="F703" s="9">
        <f t="shared" si="972"/>
        <v>71087</v>
      </c>
      <c r="G703" s="9">
        <f t="shared" si="972"/>
        <v>34687</v>
      </c>
      <c r="H703" s="9">
        <f t="shared" si="972"/>
        <v>7457</v>
      </c>
      <c r="I703" s="9">
        <f t="shared" si="972"/>
        <v>33173</v>
      </c>
      <c r="J703" s="9">
        <f t="shared" si="972"/>
        <v>28468</v>
      </c>
      <c r="K703" s="9">
        <f t="shared" si="972"/>
        <v>7051</v>
      </c>
      <c r="L703" s="9">
        <f t="shared" si="972"/>
        <v>43287</v>
      </c>
      <c r="M703" s="9">
        <f t="shared" si="972"/>
        <v>7408</v>
      </c>
      <c r="N703" s="9">
        <f t="shared" si="972"/>
        <v>2912</v>
      </c>
      <c r="O703" s="9">
        <f t="shared" si="972"/>
        <v>-6584</v>
      </c>
      <c r="P703" s="9">
        <f t="shared" si="972"/>
        <v>16957</v>
      </c>
      <c r="Q703" s="9">
        <f t="shared" si="972"/>
        <v>-1340</v>
      </c>
      <c r="R703" s="9">
        <f t="shared" si="972"/>
        <v>139443</v>
      </c>
      <c r="S703" s="9">
        <f t="shared" si="972"/>
        <v>127954</v>
      </c>
      <c r="T703" s="9">
        <f t="shared" si="972"/>
        <v>26266</v>
      </c>
      <c r="U703" s="9">
        <f t="shared" si="972"/>
        <v>47906</v>
      </c>
      <c r="V703" s="9">
        <f t="shared" si="972"/>
        <v>151013</v>
      </c>
      <c r="W703" s="9">
        <f t="shared" si="972"/>
        <v>13872</v>
      </c>
      <c r="X703" s="9">
        <f t="shared" si="972"/>
        <v>15065</v>
      </c>
      <c r="Y703" s="9">
        <f t="shared" si="972"/>
        <v>1617</v>
      </c>
      <c r="Z703" s="9">
        <f t="shared" si="972"/>
        <v>181564</v>
      </c>
      <c r="AA703" s="9">
        <f t="shared" si="972"/>
        <v>57103</v>
      </c>
      <c r="AB703" s="9">
        <f t="shared" si="972"/>
        <v>40111</v>
      </c>
      <c r="AC703" s="9">
        <f t="shared" si="972"/>
        <v>66913</v>
      </c>
      <c r="AD703" s="9">
        <f t="shared" si="972"/>
        <v>10096</v>
      </c>
      <c r="AE703" s="9">
        <f t="shared" si="972"/>
        <v>46299</v>
      </c>
      <c r="AF703" s="9">
        <f t="shared" si="972"/>
        <v>11446</v>
      </c>
      <c r="AG703" s="9">
        <f t="shared" si="972"/>
        <v>15834</v>
      </c>
      <c r="AH703" s="9">
        <f t="shared" si="972"/>
        <v>10454</v>
      </c>
      <c r="AI703" s="9">
        <f t="shared" si="972"/>
        <v>15216</v>
      </c>
      <c r="AJ703" s="9">
        <f t="shared" si="972"/>
        <v>1518609</v>
      </c>
    </row>
    <row r="704" spans="1:36">
      <c r="A704" s="2" t="str">
        <f t="shared" si="946"/>
        <v>YE Oct-07</v>
      </c>
      <c r="B704" s="9">
        <f t="shared" ref="B704:AJ704" si="973">IF(OR(B546="C",B558="C"),"C",B558-B546)</f>
        <v>74331</v>
      </c>
      <c r="C704" s="9">
        <f t="shared" si="973"/>
        <v>369382</v>
      </c>
      <c r="D704" s="9">
        <f t="shared" si="973"/>
        <v>41279</v>
      </c>
      <c r="E704" s="9">
        <f t="shared" si="973"/>
        <v>51336</v>
      </c>
      <c r="F704" s="9">
        <f t="shared" si="973"/>
        <v>62813</v>
      </c>
      <c r="G704" s="9">
        <f t="shared" si="973"/>
        <v>33260</v>
      </c>
      <c r="H704" s="9">
        <f t="shared" si="973"/>
        <v>1603</v>
      </c>
      <c r="I704" s="9">
        <f t="shared" si="973"/>
        <v>31162</v>
      </c>
      <c r="J704" s="9">
        <f t="shared" si="973"/>
        <v>23506</v>
      </c>
      <c r="K704" s="9">
        <f t="shared" si="973"/>
        <v>7282</v>
      </c>
      <c r="L704" s="9">
        <f t="shared" si="973"/>
        <v>48910</v>
      </c>
      <c r="M704" s="9">
        <f t="shared" si="973"/>
        <v>-1104</v>
      </c>
      <c r="N704" s="9">
        <f t="shared" si="973"/>
        <v>6932</v>
      </c>
      <c r="O704" s="9">
        <f t="shared" si="973"/>
        <v>-6621</v>
      </c>
      <c r="P704" s="9">
        <f t="shared" si="973"/>
        <v>18687</v>
      </c>
      <c r="Q704" s="9">
        <f t="shared" si="973"/>
        <v>285</v>
      </c>
      <c r="R704" s="9">
        <f t="shared" si="973"/>
        <v>114789</v>
      </c>
      <c r="S704" s="9">
        <f t="shared" si="973"/>
        <v>104650</v>
      </c>
      <c r="T704" s="9">
        <f t="shared" si="973"/>
        <v>18062</v>
      </c>
      <c r="U704" s="9">
        <f t="shared" si="973"/>
        <v>47142</v>
      </c>
      <c r="V704" s="9">
        <f t="shared" si="973"/>
        <v>164595</v>
      </c>
      <c r="W704" s="9">
        <f t="shared" si="973"/>
        <v>13173</v>
      </c>
      <c r="X704" s="9">
        <f t="shared" si="973"/>
        <v>15537</v>
      </c>
      <c r="Y704" s="9">
        <f t="shared" si="973"/>
        <v>-6184</v>
      </c>
      <c r="Z704" s="9">
        <f t="shared" si="973"/>
        <v>187117</v>
      </c>
      <c r="AA704" s="9">
        <f t="shared" si="973"/>
        <v>49527</v>
      </c>
      <c r="AB704" s="9">
        <f t="shared" si="973"/>
        <v>37474</v>
      </c>
      <c r="AC704" s="9">
        <f t="shared" si="973"/>
        <v>76597</v>
      </c>
      <c r="AD704" s="9">
        <f t="shared" si="973"/>
        <v>4257</v>
      </c>
      <c r="AE704" s="9">
        <f t="shared" si="973"/>
        <v>42278</v>
      </c>
      <c r="AF704" s="9">
        <f t="shared" si="973"/>
        <v>4828</v>
      </c>
      <c r="AG704" s="9">
        <f t="shared" si="973"/>
        <v>14704</v>
      </c>
      <c r="AH704" s="9">
        <f t="shared" si="973"/>
        <v>1771</v>
      </c>
      <c r="AI704" s="9">
        <f t="shared" si="973"/>
        <v>17216</v>
      </c>
      <c r="AJ704" s="9">
        <f t="shared" si="973"/>
        <v>1378803</v>
      </c>
    </row>
    <row r="705" spans="1:36">
      <c r="A705" s="2" t="str">
        <f t="shared" si="946"/>
        <v>YE Nov-07</v>
      </c>
      <c r="B705" s="9">
        <f t="shared" ref="B705:AJ705" si="974">IF(OR(B547="C",B559="C"),"C",B559-B547)</f>
        <v>56174</v>
      </c>
      <c r="C705" s="9">
        <f t="shared" si="974"/>
        <v>393496</v>
      </c>
      <c r="D705" s="9">
        <f t="shared" si="974"/>
        <v>37534</v>
      </c>
      <c r="E705" s="9">
        <f t="shared" si="974"/>
        <v>27243</v>
      </c>
      <c r="F705" s="9">
        <f t="shared" si="974"/>
        <v>67900</v>
      </c>
      <c r="G705" s="9">
        <f t="shared" si="974"/>
        <v>39189</v>
      </c>
      <c r="H705" s="9">
        <f t="shared" si="974"/>
        <v>-27076</v>
      </c>
      <c r="I705" s="9">
        <f t="shared" si="974"/>
        <v>25335</v>
      </c>
      <c r="J705" s="9">
        <f t="shared" si="974"/>
        <v>19686</v>
      </c>
      <c r="K705" s="9">
        <f t="shared" si="974"/>
        <v>13855</v>
      </c>
      <c r="L705" s="9">
        <f t="shared" si="974"/>
        <v>43897</v>
      </c>
      <c r="M705" s="9">
        <f t="shared" si="974"/>
        <v>-5271</v>
      </c>
      <c r="N705" s="9">
        <f t="shared" si="974"/>
        <v>11181</v>
      </c>
      <c r="O705" s="9">
        <f t="shared" si="974"/>
        <v>-300</v>
      </c>
      <c r="P705" s="9">
        <f t="shared" si="974"/>
        <v>19852</v>
      </c>
      <c r="Q705" s="9">
        <f t="shared" si="974"/>
        <v>3380</v>
      </c>
      <c r="R705" s="9">
        <f t="shared" si="974"/>
        <v>92269</v>
      </c>
      <c r="S705" s="9">
        <f t="shared" si="974"/>
        <v>84017</v>
      </c>
      <c r="T705" s="9">
        <f t="shared" si="974"/>
        <v>10517</v>
      </c>
      <c r="U705" s="9">
        <f t="shared" si="974"/>
        <v>48280</v>
      </c>
      <c r="V705" s="9">
        <f t="shared" si="974"/>
        <v>173884</v>
      </c>
      <c r="W705" s="9">
        <f t="shared" si="974"/>
        <v>13045</v>
      </c>
      <c r="X705" s="9">
        <f t="shared" si="974"/>
        <v>18809</v>
      </c>
      <c r="Y705" s="9">
        <f t="shared" si="974"/>
        <v>-7444</v>
      </c>
      <c r="Z705" s="9">
        <f t="shared" si="974"/>
        <v>198289</v>
      </c>
      <c r="AA705" s="9">
        <f t="shared" si="974"/>
        <v>45507</v>
      </c>
      <c r="AB705" s="9">
        <f t="shared" si="974"/>
        <v>39215</v>
      </c>
      <c r="AC705" s="9">
        <f t="shared" si="974"/>
        <v>77171</v>
      </c>
      <c r="AD705" s="9">
        <f t="shared" si="974"/>
        <v>1573</v>
      </c>
      <c r="AE705" s="9">
        <f t="shared" si="974"/>
        <v>39092</v>
      </c>
      <c r="AF705" s="9">
        <f t="shared" si="974"/>
        <v>6523</v>
      </c>
      <c r="AG705" s="9">
        <f t="shared" si="974"/>
        <v>15675</v>
      </c>
      <c r="AH705" s="9">
        <f t="shared" si="974"/>
        <v>-329</v>
      </c>
      <c r="AI705" s="9">
        <f t="shared" si="974"/>
        <v>16100</v>
      </c>
      <c r="AJ705" s="9">
        <f t="shared" si="974"/>
        <v>1315963</v>
      </c>
    </row>
    <row r="706" spans="1:36">
      <c r="A706" s="2" t="str">
        <f t="shared" si="946"/>
        <v>YE Dec-07</v>
      </c>
      <c r="B706" s="9">
        <f t="shared" ref="B706:AJ706" si="975">IF(OR(B548="C",B560="C"),"C",B560-B548)</f>
        <v>50473</v>
      </c>
      <c r="C706" s="9">
        <f t="shared" si="975"/>
        <v>377090</v>
      </c>
      <c r="D706" s="9">
        <f t="shared" si="975"/>
        <v>30703</v>
      </c>
      <c r="E706" s="9">
        <f t="shared" si="975"/>
        <v>15455</v>
      </c>
      <c r="F706" s="9">
        <f t="shared" si="975"/>
        <v>61629</v>
      </c>
      <c r="G706" s="9">
        <f t="shared" si="975"/>
        <v>24650</v>
      </c>
      <c r="H706" s="9">
        <f t="shared" si="975"/>
        <v>-30271</v>
      </c>
      <c r="I706" s="9">
        <f t="shared" si="975"/>
        <v>20766</v>
      </c>
      <c r="J706" s="9">
        <f t="shared" si="975"/>
        <v>25586</v>
      </c>
      <c r="K706" s="9">
        <f t="shared" si="975"/>
        <v>20494</v>
      </c>
      <c r="L706" s="9">
        <f t="shared" si="975"/>
        <v>31734</v>
      </c>
      <c r="M706" s="9">
        <f t="shared" si="975"/>
        <v>-9717</v>
      </c>
      <c r="N706" s="9">
        <f t="shared" si="975"/>
        <v>10286</v>
      </c>
      <c r="O706" s="9">
        <f t="shared" si="975"/>
        <v>3227</v>
      </c>
      <c r="P706" s="9">
        <f t="shared" si="975"/>
        <v>18494</v>
      </c>
      <c r="Q706" s="9">
        <f t="shared" si="975"/>
        <v>4068</v>
      </c>
      <c r="R706" s="9">
        <f t="shared" si="975"/>
        <v>93319</v>
      </c>
      <c r="S706" s="9">
        <f t="shared" si="975"/>
        <v>86891</v>
      </c>
      <c r="T706" s="9">
        <f t="shared" si="975"/>
        <v>7663</v>
      </c>
      <c r="U706" s="9">
        <f t="shared" si="975"/>
        <v>46759</v>
      </c>
      <c r="V706" s="9">
        <f t="shared" si="975"/>
        <v>165298</v>
      </c>
      <c r="W706" s="9">
        <f t="shared" si="975"/>
        <v>12805</v>
      </c>
      <c r="X706" s="9">
        <f t="shared" si="975"/>
        <v>16780</v>
      </c>
      <c r="Y706" s="9">
        <f t="shared" si="975"/>
        <v>-10682</v>
      </c>
      <c r="Z706" s="9">
        <f t="shared" si="975"/>
        <v>184199</v>
      </c>
      <c r="AA706" s="9">
        <f t="shared" si="975"/>
        <v>39805</v>
      </c>
      <c r="AB706" s="9">
        <f t="shared" si="975"/>
        <v>40237</v>
      </c>
      <c r="AC706" s="9">
        <f t="shared" si="975"/>
        <v>73374</v>
      </c>
      <c r="AD706" s="9">
        <f t="shared" si="975"/>
        <v>1097</v>
      </c>
      <c r="AE706" s="9">
        <f t="shared" si="975"/>
        <v>32313</v>
      </c>
      <c r="AF706" s="9">
        <f t="shared" si="975"/>
        <v>5111</v>
      </c>
      <c r="AG706" s="9">
        <f t="shared" si="975"/>
        <v>12807</v>
      </c>
      <c r="AH706" s="9">
        <f t="shared" si="975"/>
        <v>-3337</v>
      </c>
      <c r="AI706" s="9">
        <f t="shared" si="975"/>
        <v>16395</v>
      </c>
      <c r="AJ706" s="9">
        <f t="shared" si="975"/>
        <v>1204418</v>
      </c>
    </row>
    <row r="707" spans="1:36">
      <c r="A707" s="2" t="str">
        <f t="shared" si="946"/>
        <v>YE Jan-08</v>
      </c>
      <c r="B707" s="9">
        <f t="shared" ref="B707:AJ707" si="976">IF(OR(B549="C",B561="C"),"C",B561-B549)</f>
        <v>-2193</v>
      </c>
      <c r="C707" s="9">
        <f t="shared" si="976"/>
        <v>378502</v>
      </c>
      <c r="D707" s="9">
        <f t="shared" si="976"/>
        <v>24867</v>
      </c>
      <c r="E707" s="9">
        <f t="shared" si="976"/>
        <v>22121</v>
      </c>
      <c r="F707" s="9">
        <f t="shared" si="976"/>
        <v>64057</v>
      </c>
      <c r="G707" s="9">
        <f t="shared" si="976"/>
        <v>32521</v>
      </c>
      <c r="H707" s="9">
        <f t="shared" si="976"/>
        <v>-39429</v>
      </c>
      <c r="I707" s="9">
        <f t="shared" si="976"/>
        <v>3004</v>
      </c>
      <c r="J707" s="9">
        <f t="shared" si="976"/>
        <v>39980</v>
      </c>
      <c r="K707" s="9">
        <f t="shared" si="976"/>
        <v>28237</v>
      </c>
      <c r="L707" s="9">
        <f t="shared" si="976"/>
        <v>7338</v>
      </c>
      <c r="M707" s="9">
        <f t="shared" si="976"/>
        <v>-15191</v>
      </c>
      <c r="N707" s="9">
        <f t="shared" si="976"/>
        <v>1773</v>
      </c>
      <c r="O707" s="9">
        <f t="shared" si="976"/>
        <v>6558</v>
      </c>
      <c r="P707" s="9">
        <f t="shared" si="976"/>
        <v>18239</v>
      </c>
      <c r="Q707" s="9">
        <f t="shared" si="976"/>
        <v>9557</v>
      </c>
      <c r="R707" s="9">
        <f t="shared" si="976"/>
        <v>92492</v>
      </c>
      <c r="S707" s="9">
        <f t="shared" si="976"/>
        <v>75604</v>
      </c>
      <c r="T707" s="9">
        <f t="shared" si="976"/>
        <v>20457</v>
      </c>
      <c r="U707" s="9">
        <f t="shared" si="976"/>
        <v>60778</v>
      </c>
      <c r="V707" s="9">
        <f t="shared" si="976"/>
        <v>209554</v>
      </c>
      <c r="W707" s="9">
        <f t="shared" si="976"/>
        <v>12484</v>
      </c>
      <c r="X707" s="9">
        <f t="shared" si="976"/>
        <v>10576</v>
      </c>
      <c r="Y707" s="9">
        <f t="shared" si="976"/>
        <v>5008</v>
      </c>
      <c r="Z707" s="9">
        <f t="shared" si="976"/>
        <v>237620</v>
      </c>
      <c r="AA707" s="9">
        <f t="shared" si="976"/>
        <v>34449</v>
      </c>
      <c r="AB707" s="9">
        <f t="shared" si="976"/>
        <v>43813</v>
      </c>
      <c r="AC707" s="9">
        <f t="shared" si="976"/>
        <v>67607</v>
      </c>
      <c r="AD707" s="9">
        <f t="shared" si="976"/>
        <v>-878</v>
      </c>
      <c r="AE707" s="9">
        <f t="shared" si="976"/>
        <v>40685</v>
      </c>
      <c r="AF707" s="9">
        <f t="shared" si="976"/>
        <v>3438</v>
      </c>
      <c r="AG707" s="9">
        <f t="shared" si="976"/>
        <v>9550</v>
      </c>
      <c r="AH707" s="9">
        <f t="shared" si="976"/>
        <v>-6997</v>
      </c>
      <c r="AI707" s="9">
        <f t="shared" si="976"/>
        <v>22395</v>
      </c>
      <c r="AJ707" s="9">
        <f t="shared" si="976"/>
        <v>1205364</v>
      </c>
    </row>
    <row r="708" spans="1:36">
      <c r="A708" s="2" t="str">
        <f t="shared" si="946"/>
        <v>YE Feb-08</v>
      </c>
      <c r="B708" s="9">
        <f t="shared" ref="B708:AJ708" si="977">IF(OR(B550="C",B562="C"),"C",B562-B550)</f>
        <v>-20226</v>
      </c>
      <c r="C708" s="9">
        <f t="shared" si="977"/>
        <v>387313</v>
      </c>
      <c r="D708" s="9">
        <f t="shared" si="977"/>
        <v>1586</v>
      </c>
      <c r="E708" s="9">
        <f t="shared" si="977"/>
        <v>18848</v>
      </c>
      <c r="F708" s="9">
        <f t="shared" si="977"/>
        <v>65675</v>
      </c>
      <c r="G708" s="9">
        <f t="shared" si="977"/>
        <v>51400</v>
      </c>
      <c r="H708" s="9">
        <f t="shared" si="977"/>
        <v>-46602</v>
      </c>
      <c r="I708" s="9">
        <f t="shared" si="977"/>
        <v>-10394</v>
      </c>
      <c r="J708" s="9">
        <f t="shared" si="977"/>
        <v>45610</v>
      </c>
      <c r="K708" s="9">
        <f t="shared" si="977"/>
        <v>21627</v>
      </c>
      <c r="L708" s="9">
        <f t="shared" si="977"/>
        <v>16878</v>
      </c>
      <c r="M708" s="9">
        <f t="shared" si="977"/>
        <v>-26968</v>
      </c>
      <c r="N708" s="9">
        <f t="shared" si="977"/>
        <v>-5715</v>
      </c>
      <c r="O708" s="9">
        <f t="shared" si="977"/>
        <v>695</v>
      </c>
      <c r="P708" s="9">
        <f t="shared" si="977"/>
        <v>11469</v>
      </c>
      <c r="Q708" s="9">
        <f t="shared" si="977"/>
        <v>4793</v>
      </c>
      <c r="R708" s="9">
        <f t="shared" si="977"/>
        <v>95537</v>
      </c>
      <c r="S708" s="9">
        <f t="shared" si="977"/>
        <v>80060</v>
      </c>
      <c r="T708" s="9">
        <f t="shared" si="977"/>
        <v>24588</v>
      </c>
      <c r="U708" s="9">
        <f t="shared" si="977"/>
        <v>70019</v>
      </c>
      <c r="V708" s="9">
        <f t="shared" si="977"/>
        <v>211355</v>
      </c>
      <c r="W708" s="9">
        <f t="shared" si="977"/>
        <v>14913</v>
      </c>
      <c r="X708" s="9">
        <f t="shared" si="977"/>
        <v>3636</v>
      </c>
      <c r="Y708" s="9">
        <f t="shared" si="977"/>
        <v>7281</v>
      </c>
      <c r="Z708" s="9">
        <f t="shared" si="977"/>
        <v>237185</v>
      </c>
      <c r="AA708" s="9">
        <f t="shared" si="977"/>
        <v>16959</v>
      </c>
      <c r="AB708" s="9">
        <f t="shared" si="977"/>
        <v>27678</v>
      </c>
      <c r="AC708" s="9">
        <f t="shared" si="977"/>
        <v>73144</v>
      </c>
      <c r="AD708" s="9">
        <f t="shared" si="977"/>
        <v>-5197</v>
      </c>
      <c r="AE708" s="9">
        <f t="shared" si="977"/>
        <v>37553</v>
      </c>
      <c r="AF708" s="9">
        <f t="shared" si="977"/>
        <v>11046</v>
      </c>
      <c r="AG708" s="9">
        <f t="shared" si="977"/>
        <v>7403</v>
      </c>
      <c r="AH708" s="9">
        <f t="shared" si="977"/>
        <v>-12390</v>
      </c>
      <c r="AI708" s="9">
        <f t="shared" si="977"/>
        <v>28236</v>
      </c>
      <c r="AJ708" s="9">
        <f t="shared" si="977"/>
        <v>1127758</v>
      </c>
    </row>
    <row r="709" spans="1:36">
      <c r="A709" s="2" t="str">
        <f t="shared" si="946"/>
        <v>YE Mar-08</v>
      </c>
      <c r="B709" s="9">
        <f t="shared" ref="B709:AJ709" si="978">IF(OR(B551="C",B563="C"),"C",B563-B551)</f>
        <v>-17810</v>
      </c>
      <c r="C709" s="9">
        <f t="shared" si="978"/>
        <v>319852</v>
      </c>
      <c r="D709" s="9">
        <f t="shared" si="978"/>
        <v>381</v>
      </c>
      <c r="E709" s="9">
        <f t="shared" si="978"/>
        <v>-2121</v>
      </c>
      <c r="F709" s="9">
        <f t="shared" si="978"/>
        <v>58699</v>
      </c>
      <c r="G709" s="9">
        <f t="shared" si="978"/>
        <v>42919</v>
      </c>
      <c r="H709" s="9">
        <f t="shared" si="978"/>
        <v>-46074</v>
      </c>
      <c r="I709" s="9">
        <f t="shared" si="978"/>
        <v>-10445</v>
      </c>
      <c r="J709" s="9">
        <f t="shared" si="978"/>
        <v>49939</v>
      </c>
      <c r="K709" s="9">
        <f t="shared" si="978"/>
        <v>22210</v>
      </c>
      <c r="L709" s="9">
        <f t="shared" si="978"/>
        <v>21152</v>
      </c>
      <c r="M709" s="9">
        <f t="shared" si="978"/>
        <v>-32878</v>
      </c>
      <c r="N709" s="9">
        <f t="shared" si="978"/>
        <v>-3247</v>
      </c>
      <c r="O709" s="9">
        <f t="shared" si="978"/>
        <v>6265</v>
      </c>
      <c r="P709" s="9">
        <f t="shared" si="978"/>
        <v>12363</v>
      </c>
      <c r="Q709" s="9">
        <f t="shared" si="978"/>
        <v>3132</v>
      </c>
      <c r="R709" s="9">
        <f t="shared" si="978"/>
        <v>107419</v>
      </c>
      <c r="S709" s="9">
        <f t="shared" si="978"/>
        <v>95073</v>
      </c>
      <c r="T709" s="9">
        <f t="shared" si="978"/>
        <v>32854</v>
      </c>
      <c r="U709" s="9">
        <f t="shared" si="978"/>
        <v>82125</v>
      </c>
      <c r="V709" s="9">
        <f t="shared" si="978"/>
        <v>260514</v>
      </c>
      <c r="W709" s="9">
        <f t="shared" si="978"/>
        <v>20257</v>
      </c>
      <c r="X709" s="9">
        <f t="shared" si="978"/>
        <v>9620</v>
      </c>
      <c r="Y709" s="9">
        <f t="shared" si="978"/>
        <v>10259</v>
      </c>
      <c r="Z709" s="9">
        <f t="shared" si="978"/>
        <v>300649</v>
      </c>
      <c r="AA709" s="9">
        <f t="shared" si="978"/>
        <v>28975</v>
      </c>
      <c r="AB709" s="9">
        <f t="shared" si="978"/>
        <v>28408</v>
      </c>
      <c r="AC709" s="9">
        <f t="shared" si="978"/>
        <v>77344</v>
      </c>
      <c r="AD709" s="9">
        <f t="shared" si="978"/>
        <v>-4681</v>
      </c>
      <c r="AE709" s="9">
        <f t="shared" si="978"/>
        <v>41746</v>
      </c>
      <c r="AF709" s="9">
        <f t="shared" si="978"/>
        <v>-1961</v>
      </c>
      <c r="AG709" s="9">
        <f t="shared" si="978"/>
        <v>3828</v>
      </c>
      <c r="AH709" s="9">
        <f t="shared" si="978"/>
        <v>-17936</v>
      </c>
      <c r="AI709" s="9">
        <f t="shared" si="978"/>
        <v>23660</v>
      </c>
      <c r="AJ709" s="9">
        <f t="shared" si="978"/>
        <v>1126775</v>
      </c>
    </row>
    <row r="710" spans="1:36">
      <c r="A710" s="2" t="str">
        <f t="shared" ref="A710:A741" si="979">A564</f>
        <v>YE Apr-08</v>
      </c>
      <c r="B710" s="9">
        <f t="shared" ref="B710:AJ710" si="980">IF(OR(B552="C",B564="C"),"C",B564-B552)</f>
        <v>-18774</v>
      </c>
      <c r="C710" s="9">
        <f t="shared" si="980"/>
        <v>307458</v>
      </c>
      <c r="D710" s="9">
        <f t="shared" si="980"/>
        <v>-13351</v>
      </c>
      <c r="E710" s="9">
        <f t="shared" si="980"/>
        <v>-7360</v>
      </c>
      <c r="F710" s="9">
        <f t="shared" si="980"/>
        <v>33410</v>
      </c>
      <c r="G710" s="9">
        <f t="shared" si="980"/>
        <v>38141</v>
      </c>
      <c r="H710" s="9">
        <f t="shared" si="980"/>
        <v>-54198</v>
      </c>
      <c r="I710" s="9">
        <f t="shared" si="980"/>
        <v>-20359</v>
      </c>
      <c r="J710" s="9">
        <f t="shared" si="980"/>
        <v>39664</v>
      </c>
      <c r="K710" s="9">
        <f t="shared" si="980"/>
        <v>13098</v>
      </c>
      <c r="L710" s="9">
        <f t="shared" si="980"/>
        <v>12129</v>
      </c>
      <c r="M710" s="9">
        <f t="shared" si="980"/>
        <v>-38758</v>
      </c>
      <c r="N710" s="9">
        <f t="shared" si="980"/>
        <v>1296</v>
      </c>
      <c r="O710" s="9">
        <f t="shared" si="980"/>
        <v>7740</v>
      </c>
      <c r="P710" s="9">
        <f t="shared" si="980"/>
        <v>10509</v>
      </c>
      <c r="Q710" s="9">
        <f t="shared" si="980"/>
        <v>6966</v>
      </c>
      <c r="R710" s="9">
        <f t="shared" si="980"/>
        <v>118782</v>
      </c>
      <c r="S710" s="9">
        <f t="shared" si="980"/>
        <v>109455</v>
      </c>
      <c r="T710" s="9">
        <f t="shared" si="980"/>
        <v>26989</v>
      </c>
      <c r="U710" s="9">
        <f t="shared" si="980"/>
        <v>68167</v>
      </c>
      <c r="V710" s="9">
        <f t="shared" si="980"/>
        <v>235972</v>
      </c>
      <c r="W710" s="9">
        <f t="shared" si="980"/>
        <v>18431</v>
      </c>
      <c r="X710" s="9">
        <f t="shared" si="980"/>
        <v>10284</v>
      </c>
      <c r="Y710" s="9">
        <f t="shared" si="980"/>
        <v>15581</v>
      </c>
      <c r="Z710" s="9">
        <f t="shared" si="980"/>
        <v>280267</v>
      </c>
      <c r="AA710" s="9">
        <f t="shared" si="980"/>
        <v>29962</v>
      </c>
      <c r="AB710" s="9">
        <f t="shared" si="980"/>
        <v>18746</v>
      </c>
      <c r="AC710" s="9">
        <f t="shared" si="980"/>
        <v>80437</v>
      </c>
      <c r="AD710" s="9">
        <f t="shared" si="980"/>
        <v>-12604</v>
      </c>
      <c r="AE710" s="9">
        <f t="shared" si="980"/>
        <v>31664</v>
      </c>
      <c r="AF710" s="9">
        <f t="shared" si="980"/>
        <v>-7200</v>
      </c>
      <c r="AG710" s="9">
        <f t="shared" si="980"/>
        <v>1656</v>
      </c>
      <c r="AH710" s="9">
        <f t="shared" si="980"/>
        <v>-16923</v>
      </c>
      <c r="AI710" s="9">
        <f t="shared" si="980"/>
        <v>23867</v>
      </c>
      <c r="AJ710" s="9">
        <f t="shared" si="980"/>
        <v>961430</v>
      </c>
    </row>
    <row r="711" spans="1:36">
      <c r="A711" s="2" t="str">
        <f t="shared" si="979"/>
        <v>YE May-08</v>
      </c>
      <c r="B711" s="9">
        <f t="shared" ref="B711:AJ711" si="981">IF(OR(B553="C",B565="C"),"C",B565-B553)</f>
        <v>-26979</v>
      </c>
      <c r="C711" s="9">
        <f t="shared" si="981"/>
        <v>334351</v>
      </c>
      <c r="D711" s="9">
        <f t="shared" si="981"/>
        <v>-20267</v>
      </c>
      <c r="E711" s="9">
        <f t="shared" si="981"/>
        <v>-12268</v>
      </c>
      <c r="F711" s="9">
        <f t="shared" si="981"/>
        <v>29341</v>
      </c>
      <c r="G711" s="9">
        <f t="shared" si="981"/>
        <v>33036</v>
      </c>
      <c r="H711" s="9">
        <f t="shared" si="981"/>
        <v>-53569</v>
      </c>
      <c r="I711" s="9">
        <f t="shared" si="981"/>
        <v>-23893</v>
      </c>
      <c r="J711" s="9">
        <f t="shared" si="981"/>
        <v>31085</v>
      </c>
      <c r="K711" s="9">
        <f t="shared" si="981"/>
        <v>14225</v>
      </c>
      <c r="L711" s="9">
        <f t="shared" si="981"/>
        <v>6619</v>
      </c>
      <c r="M711" s="9">
        <f t="shared" si="981"/>
        <v>-38309</v>
      </c>
      <c r="N711" s="9">
        <f t="shared" si="981"/>
        <v>3227</v>
      </c>
      <c r="O711" s="9">
        <f t="shared" si="981"/>
        <v>7883</v>
      </c>
      <c r="P711" s="9">
        <f t="shared" si="981"/>
        <v>8343</v>
      </c>
      <c r="Q711" s="9">
        <f t="shared" si="981"/>
        <v>7938</v>
      </c>
      <c r="R711" s="9">
        <f t="shared" si="981"/>
        <v>132598</v>
      </c>
      <c r="S711" s="9">
        <f t="shared" si="981"/>
        <v>121486</v>
      </c>
      <c r="T711" s="9">
        <f t="shared" si="981"/>
        <v>29333</v>
      </c>
      <c r="U711" s="9">
        <f t="shared" si="981"/>
        <v>54611</v>
      </c>
      <c r="V711" s="9">
        <f t="shared" si="981"/>
        <v>243329</v>
      </c>
      <c r="W711" s="9">
        <f t="shared" si="981"/>
        <v>22973</v>
      </c>
      <c r="X711" s="9">
        <f t="shared" si="981"/>
        <v>12944</v>
      </c>
      <c r="Y711" s="9">
        <f t="shared" si="981"/>
        <v>18707</v>
      </c>
      <c r="Z711" s="9">
        <f t="shared" si="981"/>
        <v>297951</v>
      </c>
      <c r="AA711" s="9">
        <f t="shared" si="981"/>
        <v>25592</v>
      </c>
      <c r="AB711" s="9">
        <f t="shared" si="981"/>
        <v>14130</v>
      </c>
      <c r="AC711" s="9">
        <f t="shared" si="981"/>
        <v>89129</v>
      </c>
      <c r="AD711" s="9">
        <f t="shared" si="981"/>
        <v>-16747</v>
      </c>
      <c r="AE711" s="9">
        <f t="shared" si="981"/>
        <v>27417</v>
      </c>
      <c r="AF711" s="9">
        <f t="shared" si="981"/>
        <v>-13945</v>
      </c>
      <c r="AG711" s="9">
        <f t="shared" si="981"/>
        <v>1171</v>
      </c>
      <c r="AH711" s="9">
        <f t="shared" si="981"/>
        <v>-14301</v>
      </c>
      <c r="AI711" s="9">
        <f t="shared" si="981"/>
        <v>20943</v>
      </c>
      <c r="AJ711" s="9">
        <f t="shared" si="981"/>
        <v>948653</v>
      </c>
    </row>
    <row r="712" spans="1:36">
      <c r="A712" s="2" t="str">
        <f t="shared" si="979"/>
        <v>YE Jun-08</v>
      </c>
      <c r="B712" s="9">
        <f t="shared" ref="B712:AJ712" si="982">IF(OR(B554="C",B566="C"),"C",B566-B554)</f>
        <v>-37052</v>
      </c>
      <c r="C712" s="9">
        <f t="shared" si="982"/>
        <v>306658</v>
      </c>
      <c r="D712" s="9">
        <f t="shared" si="982"/>
        <v>-26014</v>
      </c>
      <c r="E712" s="9">
        <f t="shared" si="982"/>
        <v>-19159</v>
      </c>
      <c r="F712" s="9">
        <f t="shared" si="982"/>
        <v>21205</v>
      </c>
      <c r="G712" s="9">
        <f t="shared" si="982"/>
        <v>26838</v>
      </c>
      <c r="H712" s="9">
        <f t="shared" si="982"/>
        <v>-61096</v>
      </c>
      <c r="I712" s="9">
        <f t="shared" si="982"/>
        <v>-28420</v>
      </c>
      <c r="J712" s="9">
        <f t="shared" si="982"/>
        <v>23773</v>
      </c>
      <c r="K712" s="9">
        <f t="shared" si="982"/>
        <v>8810</v>
      </c>
      <c r="L712" s="9">
        <f t="shared" si="982"/>
        <v>-7345</v>
      </c>
      <c r="M712" s="9">
        <f t="shared" si="982"/>
        <v>-37958</v>
      </c>
      <c r="N712" s="9">
        <f t="shared" si="982"/>
        <v>1263</v>
      </c>
      <c r="O712" s="9">
        <f t="shared" si="982"/>
        <v>7167</v>
      </c>
      <c r="P712" s="9">
        <f t="shared" si="982"/>
        <v>2499</v>
      </c>
      <c r="Q712" s="9">
        <f t="shared" si="982"/>
        <v>5624</v>
      </c>
      <c r="R712" s="9">
        <f t="shared" si="982"/>
        <v>129819</v>
      </c>
      <c r="S712" s="9">
        <f t="shared" si="982"/>
        <v>119219</v>
      </c>
      <c r="T712" s="9">
        <f t="shared" si="982"/>
        <v>26551</v>
      </c>
      <c r="U712" s="9">
        <f t="shared" si="982"/>
        <v>46841</v>
      </c>
      <c r="V712" s="9">
        <f t="shared" si="982"/>
        <v>223562</v>
      </c>
      <c r="W712" s="9">
        <f t="shared" si="982"/>
        <v>19153</v>
      </c>
      <c r="X712" s="9">
        <f t="shared" si="982"/>
        <v>14706</v>
      </c>
      <c r="Y712" s="9">
        <f t="shared" si="982"/>
        <v>17473</v>
      </c>
      <c r="Z712" s="9">
        <f t="shared" si="982"/>
        <v>274893</v>
      </c>
      <c r="AA712" s="9">
        <f t="shared" si="982"/>
        <v>13875</v>
      </c>
      <c r="AB712" s="9">
        <f t="shared" si="982"/>
        <v>9223</v>
      </c>
      <c r="AC712" s="9">
        <f t="shared" si="982"/>
        <v>88731</v>
      </c>
      <c r="AD712" s="9">
        <f t="shared" si="982"/>
        <v>-20289</v>
      </c>
      <c r="AE712" s="9">
        <f t="shared" si="982"/>
        <v>22553</v>
      </c>
      <c r="AF712" s="9">
        <f t="shared" si="982"/>
        <v>-29963</v>
      </c>
      <c r="AG712" s="9">
        <f t="shared" si="982"/>
        <v>-598</v>
      </c>
      <c r="AH712" s="9">
        <f t="shared" si="982"/>
        <v>-15308</v>
      </c>
      <c r="AI712" s="9">
        <f t="shared" si="982"/>
        <v>14918</v>
      </c>
      <c r="AJ712" s="9">
        <f t="shared" si="982"/>
        <v>748050</v>
      </c>
    </row>
    <row r="713" spans="1:36">
      <c r="A713" s="2" t="str">
        <f t="shared" si="979"/>
        <v>YE Jul-08</v>
      </c>
      <c r="B713" s="9">
        <f t="shared" ref="B713:AJ713" si="983">IF(OR(B555="C",B567="C"),"C",B567-B555)</f>
        <v>-39986</v>
      </c>
      <c r="C713" s="9">
        <f t="shared" si="983"/>
        <v>232897</v>
      </c>
      <c r="D713" s="9">
        <f t="shared" si="983"/>
        <v>-29409</v>
      </c>
      <c r="E713" s="9">
        <f t="shared" si="983"/>
        <v>-27461</v>
      </c>
      <c r="F713" s="9">
        <f t="shared" si="983"/>
        <v>21817</v>
      </c>
      <c r="G713" s="9">
        <f t="shared" si="983"/>
        <v>14677</v>
      </c>
      <c r="H713" s="9">
        <f t="shared" si="983"/>
        <v>-63995</v>
      </c>
      <c r="I713" s="9">
        <f t="shared" si="983"/>
        <v>-29837</v>
      </c>
      <c r="J713" s="9">
        <f t="shared" si="983"/>
        <v>16707</v>
      </c>
      <c r="K713" s="9">
        <f t="shared" si="983"/>
        <v>10245</v>
      </c>
      <c r="L713" s="9">
        <f t="shared" si="983"/>
        <v>-10522</v>
      </c>
      <c r="M713" s="9">
        <f t="shared" si="983"/>
        <v>-39038</v>
      </c>
      <c r="N713" s="9">
        <f t="shared" si="983"/>
        <v>7187</v>
      </c>
      <c r="O713" s="9">
        <f t="shared" si="983"/>
        <v>11877</v>
      </c>
      <c r="P713" s="9">
        <f t="shared" si="983"/>
        <v>-2959</v>
      </c>
      <c r="Q713" s="9">
        <f t="shared" si="983"/>
        <v>6978</v>
      </c>
      <c r="R713" s="9">
        <f t="shared" si="983"/>
        <v>148565</v>
      </c>
      <c r="S713" s="9">
        <f t="shared" si="983"/>
        <v>139587</v>
      </c>
      <c r="T713" s="9">
        <f t="shared" si="983"/>
        <v>28314</v>
      </c>
      <c r="U713" s="9">
        <f t="shared" si="983"/>
        <v>37085</v>
      </c>
      <c r="V713" s="9">
        <f t="shared" si="983"/>
        <v>200932</v>
      </c>
      <c r="W713" s="9">
        <f t="shared" si="983"/>
        <v>19964</v>
      </c>
      <c r="X713" s="9">
        <f t="shared" si="983"/>
        <v>17154</v>
      </c>
      <c r="Y713" s="9">
        <f t="shared" si="983"/>
        <v>17830</v>
      </c>
      <c r="Z713" s="9">
        <f t="shared" si="983"/>
        <v>255878</v>
      </c>
      <c r="AA713" s="9">
        <f t="shared" si="983"/>
        <v>3787</v>
      </c>
      <c r="AB713" s="9">
        <f t="shared" si="983"/>
        <v>2161</v>
      </c>
      <c r="AC713" s="9">
        <f t="shared" si="983"/>
        <v>43311</v>
      </c>
      <c r="AD713" s="9">
        <f t="shared" si="983"/>
        <v>-22395</v>
      </c>
      <c r="AE713" s="9">
        <f t="shared" si="983"/>
        <v>18827</v>
      </c>
      <c r="AF713" s="9">
        <f t="shared" si="983"/>
        <v>-18229</v>
      </c>
      <c r="AG713" s="9">
        <f t="shared" si="983"/>
        <v>-1763</v>
      </c>
      <c r="AH713" s="9">
        <f t="shared" si="983"/>
        <v>-17604</v>
      </c>
      <c r="AI713" s="9">
        <f t="shared" si="983"/>
        <v>16863</v>
      </c>
      <c r="AJ713" s="9">
        <f t="shared" si="983"/>
        <v>573986</v>
      </c>
    </row>
    <row r="714" spans="1:36">
      <c r="A714" s="2" t="str">
        <f t="shared" si="979"/>
        <v>YE Aug-08</v>
      </c>
      <c r="B714" s="9">
        <f t="shared" ref="B714:AJ714" si="984">IF(OR(B556="C",B568="C"),"C",B568-B556)</f>
        <v>-58594</v>
      </c>
      <c r="C714" s="9">
        <f t="shared" si="984"/>
        <v>192984</v>
      </c>
      <c r="D714" s="9">
        <f t="shared" si="984"/>
        <v>-35349</v>
      </c>
      <c r="E714" s="9">
        <f t="shared" si="984"/>
        <v>-40396</v>
      </c>
      <c r="F714" s="9">
        <f t="shared" si="984"/>
        <v>26224</v>
      </c>
      <c r="G714" s="9">
        <f t="shared" si="984"/>
        <v>24344</v>
      </c>
      <c r="H714" s="9">
        <f t="shared" si="984"/>
        <v>-67211</v>
      </c>
      <c r="I714" s="9">
        <f t="shared" si="984"/>
        <v>-30960</v>
      </c>
      <c r="J714" s="9">
        <f t="shared" si="984"/>
        <v>11886</v>
      </c>
      <c r="K714" s="9">
        <f t="shared" si="984"/>
        <v>17193</v>
      </c>
      <c r="L714" s="9">
        <f t="shared" si="984"/>
        <v>-20516</v>
      </c>
      <c r="M714" s="9">
        <f t="shared" si="984"/>
        <v>-28494</v>
      </c>
      <c r="N714" s="9">
        <f t="shared" si="984"/>
        <v>-10924</v>
      </c>
      <c r="O714" s="9">
        <f t="shared" si="984"/>
        <v>10256</v>
      </c>
      <c r="P714" s="9">
        <f t="shared" si="984"/>
        <v>-4673</v>
      </c>
      <c r="Q714" s="9">
        <f t="shared" si="984"/>
        <v>4432</v>
      </c>
      <c r="R714" s="9">
        <f t="shared" si="984"/>
        <v>139040</v>
      </c>
      <c r="S714" s="9">
        <f t="shared" si="984"/>
        <v>133500</v>
      </c>
      <c r="T714" s="9">
        <f t="shared" si="984"/>
        <v>25328</v>
      </c>
      <c r="U714" s="9">
        <f t="shared" si="984"/>
        <v>20980</v>
      </c>
      <c r="V714" s="9">
        <f t="shared" si="984"/>
        <v>162284</v>
      </c>
      <c r="W714" s="9">
        <f t="shared" si="984"/>
        <v>15777</v>
      </c>
      <c r="X714" s="9">
        <f t="shared" si="984"/>
        <v>21406</v>
      </c>
      <c r="Y714" s="9">
        <f t="shared" si="984"/>
        <v>10361</v>
      </c>
      <c r="Z714" s="9">
        <f t="shared" si="984"/>
        <v>209826</v>
      </c>
      <c r="AA714" s="9">
        <f t="shared" si="984"/>
        <v>-2235</v>
      </c>
      <c r="AB714" s="9">
        <f t="shared" si="984"/>
        <v>-14066</v>
      </c>
      <c r="AC714" s="9">
        <f t="shared" si="984"/>
        <v>34610</v>
      </c>
      <c r="AD714" s="9">
        <f t="shared" si="984"/>
        <v>-26527</v>
      </c>
      <c r="AE714" s="9">
        <f t="shared" si="984"/>
        <v>12653</v>
      </c>
      <c r="AF714" s="9">
        <f t="shared" si="984"/>
        <v>-21310</v>
      </c>
      <c r="AG714" s="9">
        <f t="shared" si="984"/>
        <v>-3758</v>
      </c>
      <c r="AH714" s="9">
        <f t="shared" si="984"/>
        <v>-19370</v>
      </c>
      <c r="AI714" s="9">
        <f t="shared" si="984"/>
        <v>16350</v>
      </c>
      <c r="AJ714" s="9">
        <f t="shared" si="984"/>
        <v>361733</v>
      </c>
    </row>
    <row r="715" spans="1:36">
      <c r="A715" s="2" t="str">
        <f t="shared" si="979"/>
        <v>YE Sep-08</v>
      </c>
      <c r="B715" s="9">
        <f t="shared" ref="B715:AJ715" si="985">IF(OR(B557="C",B569="C"),"C",B569-B557)</f>
        <v>-68036</v>
      </c>
      <c r="C715" s="9">
        <f t="shared" si="985"/>
        <v>144697</v>
      </c>
      <c r="D715" s="9">
        <f t="shared" si="985"/>
        <v>-36945</v>
      </c>
      <c r="E715" s="9">
        <f t="shared" si="985"/>
        <v>-56935</v>
      </c>
      <c r="F715" s="9">
        <f t="shared" si="985"/>
        <v>18755</v>
      </c>
      <c r="G715" s="9">
        <f t="shared" si="985"/>
        <v>-17635</v>
      </c>
      <c r="H715" s="9">
        <f t="shared" si="985"/>
        <v>-72795</v>
      </c>
      <c r="I715" s="9">
        <f t="shared" si="985"/>
        <v>-33041</v>
      </c>
      <c r="J715" s="9">
        <f t="shared" si="985"/>
        <v>5422</v>
      </c>
      <c r="K715" s="9">
        <f t="shared" si="985"/>
        <v>22330</v>
      </c>
      <c r="L715" s="9">
        <f t="shared" si="985"/>
        <v>-25290</v>
      </c>
      <c r="M715" s="9">
        <f t="shared" si="985"/>
        <v>-22860</v>
      </c>
      <c r="N715" s="9">
        <f t="shared" si="985"/>
        <v>-13939</v>
      </c>
      <c r="O715" s="9">
        <f t="shared" si="985"/>
        <v>11594</v>
      </c>
      <c r="P715" s="9">
        <f t="shared" si="985"/>
        <v>-10074</v>
      </c>
      <c r="Q715" s="9">
        <f t="shared" si="985"/>
        <v>2511</v>
      </c>
      <c r="R715" s="9">
        <f t="shared" si="985"/>
        <v>134764</v>
      </c>
      <c r="S715" s="9">
        <f t="shared" si="985"/>
        <v>126194</v>
      </c>
      <c r="T715" s="9">
        <f t="shared" si="985"/>
        <v>14990</v>
      </c>
      <c r="U715" s="9">
        <f t="shared" si="985"/>
        <v>27745</v>
      </c>
      <c r="V715" s="9">
        <f t="shared" si="985"/>
        <v>157147</v>
      </c>
      <c r="W715" s="9">
        <f t="shared" si="985"/>
        <v>10003</v>
      </c>
      <c r="X715" s="9">
        <f t="shared" si="985"/>
        <v>24448</v>
      </c>
      <c r="Y715" s="9">
        <f t="shared" si="985"/>
        <v>2852</v>
      </c>
      <c r="Z715" s="9">
        <f t="shared" si="985"/>
        <v>194447</v>
      </c>
      <c r="AA715" s="9">
        <f t="shared" si="985"/>
        <v>-13579</v>
      </c>
      <c r="AB715" s="9">
        <f t="shared" si="985"/>
        <v>-26007</v>
      </c>
      <c r="AC715" s="9">
        <f t="shared" si="985"/>
        <v>22893</v>
      </c>
      <c r="AD715" s="9">
        <f t="shared" si="985"/>
        <v>-27566</v>
      </c>
      <c r="AE715" s="9">
        <f t="shared" si="985"/>
        <v>5753</v>
      </c>
      <c r="AF715" s="9">
        <f t="shared" si="985"/>
        <v>-20711</v>
      </c>
      <c r="AG715" s="9">
        <f t="shared" si="985"/>
        <v>-5467</v>
      </c>
      <c r="AH715" s="9">
        <f t="shared" si="985"/>
        <v>-19754</v>
      </c>
      <c r="AI715" s="9">
        <f t="shared" si="985"/>
        <v>15791</v>
      </c>
      <c r="AJ715" s="9">
        <f t="shared" si="985"/>
        <v>151068</v>
      </c>
    </row>
    <row r="716" spans="1:36">
      <c r="A716" s="2" t="str">
        <f t="shared" si="979"/>
        <v>YE Oct-08</v>
      </c>
      <c r="B716" s="9">
        <f t="shared" ref="B716:AJ716" si="986">IF(OR(B558="C",B570="C"),"C",B570-B558)</f>
        <v>-57107</v>
      </c>
      <c r="C716" s="9">
        <f t="shared" si="986"/>
        <v>173675</v>
      </c>
      <c r="D716" s="9">
        <f t="shared" si="986"/>
        <v>-31618</v>
      </c>
      <c r="E716" s="9">
        <f t="shared" si="986"/>
        <v>-57447</v>
      </c>
      <c r="F716" s="9">
        <f t="shared" si="986"/>
        <v>21463</v>
      </c>
      <c r="G716" s="9">
        <f t="shared" si="986"/>
        <v>-18480</v>
      </c>
      <c r="H716" s="9">
        <f t="shared" si="986"/>
        <v>-54284</v>
      </c>
      <c r="I716" s="9">
        <f t="shared" si="986"/>
        <v>-32631</v>
      </c>
      <c r="J716" s="9">
        <f t="shared" si="986"/>
        <v>7376</v>
      </c>
      <c r="K716" s="9">
        <f t="shared" si="986"/>
        <v>19435</v>
      </c>
      <c r="L716" s="9">
        <f t="shared" si="986"/>
        <v>-29126</v>
      </c>
      <c r="M716" s="9">
        <f t="shared" si="986"/>
        <v>-3116</v>
      </c>
      <c r="N716" s="9">
        <f t="shared" si="986"/>
        <v>-6187</v>
      </c>
      <c r="O716" s="9">
        <f t="shared" si="986"/>
        <v>16532</v>
      </c>
      <c r="P716" s="9">
        <f t="shared" si="986"/>
        <v>-10622</v>
      </c>
      <c r="Q716" s="9">
        <f t="shared" si="986"/>
        <v>4210</v>
      </c>
      <c r="R716" s="9">
        <f t="shared" si="986"/>
        <v>169758</v>
      </c>
      <c r="S716" s="9">
        <f t="shared" si="986"/>
        <v>155743</v>
      </c>
      <c r="T716" s="9">
        <f t="shared" si="986"/>
        <v>19074</v>
      </c>
      <c r="U716" s="9">
        <f t="shared" si="986"/>
        <v>27706</v>
      </c>
      <c r="V716" s="9">
        <f t="shared" si="986"/>
        <v>149482</v>
      </c>
      <c r="W716" s="9">
        <f t="shared" si="986"/>
        <v>10557</v>
      </c>
      <c r="X716" s="9">
        <f t="shared" si="986"/>
        <v>26564</v>
      </c>
      <c r="Y716" s="9">
        <f t="shared" si="986"/>
        <v>6851</v>
      </c>
      <c r="Z716" s="9">
        <f t="shared" si="986"/>
        <v>193452</v>
      </c>
      <c r="AA716" s="9">
        <f t="shared" si="986"/>
        <v>-2710</v>
      </c>
      <c r="AB716" s="9">
        <f t="shared" si="986"/>
        <v>-24735</v>
      </c>
      <c r="AC716" s="9">
        <f t="shared" si="986"/>
        <v>-792</v>
      </c>
      <c r="AD716" s="9">
        <f t="shared" si="986"/>
        <v>-26847</v>
      </c>
      <c r="AE716" s="9">
        <f t="shared" si="986"/>
        <v>8907</v>
      </c>
      <c r="AF716" s="9">
        <f t="shared" si="986"/>
        <v>-14664</v>
      </c>
      <c r="AG716" s="9">
        <f t="shared" si="986"/>
        <v>-4494</v>
      </c>
      <c r="AH716" s="9">
        <f t="shared" si="986"/>
        <v>-18139</v>
      </c>
      <c r="AI716" s="9">
        <f t="shared" si="986"/>
        <v>16478</v>
      </c>
      <c r="AJ716" s="9">
        <f t="shared" si="986"/>
        <v>285071</v>
      </c>
    </row>
    <row r="717" spans="1:36">
      <c r="A717" s="2" t="str">
        <f t="shared" si="979"/>
        <v>YE Nov-08</v>
      </c>
      <c r="B717" s="9">
        <f t="shared" ref="B717:AJ717" si="987">IF(OR(B559="C",B571="C"),"C",B571-B559)</f>
        <v>-51641</v>
      </c>
      <c r="C717" s="9">
        <f t="shared" si="987"/>
        <v>93065</v>
      </c>
      <c r="D717" s="9">
        <f t="shared" si="987"/>
        <v>-29141</v>
      </c>
      <c r="E717" s="9">
        <f t="shared" si="987"/>
        <v>-46545</v>
      </c>
      <c r="F717" s="9">
        <f t="shared" si="987"/>
        <v>11599</v>
      </c>
      <c r="G717" s="9">
        <f t="shared" si="987"/>
        <v>-51248</v>
      </c>
      <c r="H717" s="9">
        <f t="shared" si="987"/>
        <v>-37673</v>
      </c>
      <c r="I717" s="9">
        <f t="shared" si="987"/>
        <v>-28884</v>
      </c>
      <c r="J717" s="9">
        <f t="shared" si="987"/>
        <v>8358</v>
      </c>
      <c r="K717" s="9">
        <f t="shared" si="987"/>
        <v>16901</v>
      </c>
      <c r="L717" s="9">
        <f t="shared" si="987"/>
        <v>-27551</v>
      </c>
      <c r="M717" s="9">
        <f t="shared" si="987"/>
        <v>1214</v>
      </c>
      <c r="N717" s="9">
        <f t="shared" si="987"/>
        <v>-9297</v>
      </c>
      <c r="O717" s="9">
        <f t="shared" si="987"/>
        <v>12228</v>
      </c>
      <c r="P717" s="9">
        <f t="shared" si="987"/>
        <v>-12459</v>
      </c>
      <c r="Q717" s="9">
        <f t="shared" si="987"/>
        <v>3881</v>
      </c>
      <c r="R717" s="9">
        <f t="shared" si="987"/>
        <v>173402</v>
      </c>
      <c r="S717" s="9">
        <f t="shared" si="987"/>
        <v>161480</v>
      </c>
      <c r="T717" s="9">
        <f t="shared" si="987"/>
        <v>15091</v>
      </c>
      <c r="U717" s="9">
        <f t="shared" si="987"/>
        <v>20152</v>
      </c>
      <c r="V717" s="9">
        <f t="shared" si="987"/>
        <v>110360</v>
      </c>
      <c r="W717" s="9">
        <f t="shared" si="987"/>
        <v>10264</v>
      </c>
      <c r="X717" s="9">
        <f t="shared" si="987"/>
        <v>26244</v>
      </c>
      <c r="Y717" s="9">
        <f t="shared" si="987"/>
        <v>5623</v>
      </c>
      <c r="Z717" s="9">
        <f t="shared" si="987"/>
        <v>152489</v>
      </c>
      <c r="AA717" s="9">
        <f t="shared" si="987"/>
        <v>-1734</v>
      </c>
      <c r="AB717" s="9">
        <f t="shared" si="987"/>
        <v>-33475</v>
      </c>
      <c r="AC717" s="9">
        <f t="shared" si="987"/>
        <v>-25063</v>
      </c>
      <c r="AD717" s="9">
        <f t="shared" si="987"/>
        <v>-26205</v>
      </c>
      <c r="AE717" s="9">
        <f t="shared" si="987"/>
        <v>9325</v>
      </c>
      <c r="AF717" s="9">
        <f t="shared" si="987"/>
        <v>-11907</v>
      </c>
      <c r="AG717" s="9">
        <f t="shared" si="987"/>
        <v>-6232</v>
      </c>
      <c r="AH717" s="9">
        <f t="shared" si="987"/>
        <v>-16420</v>
      </c>
      <c r="AI717" s="9">
        <f t="shared" si="987"/>
        <v>14707</v>
      </c>
      <c r="AJ717" s="9">
        <f t="shared" si="987"/>
        <v>116937</v>
      </c>
    </row>
    <row r="718" spans="1:36">
      <c r="A718" s="2" t="str">
        <f t="shared" si="979"/>
        <v>YE Dec-08</v>
      </c>
      <c r="B718" s="9">
        <f t="shared" ref="B718:AJ718" si="988">IF(OR(B560="C",B572="C"),"C",B572-B560)</f>
        <v>-73729</v>
      </c>
      <c r="C718" s="9">
        <f t="shared" si="988"/>
        <v>95513</v>
      </c>
      <c r="D718" s="9">
        <f t="shared" si="988"/>
        <v>-17906</v>
      </c>
      <c r="E718" s="9">
        <f t="shared" si="988"/>
        <v>-31686</v>
      </c>
      <c r="F718" s="9">
        <f t="shared" si="988"/>
        <v>126</v>
      </c>
      <c r="G718" s="9">
        <f t="shared" si="988"/>
        <v>-51393</v>
      </c>
      <c r="H718" s="9">
        <f t="shared" si="988"/>
        <v>-27677</v>
      </c>
      <c r="I718" s="9">
        <f t="shared" si="988"/>
        <v>-31615</v>
      </c>
      <c r="J718" s="9">
        <f t="shared" si="988"/>
        <v>-10091</v>
      </c>
      <c r="K718" s="9">
        <f t="shared" si="988"/>
        <v>11889</v>
      </c>
      <c r="L718" s="9">
        <f t="shared" si="988"/>
        <v>-30446</v>
      </c>
      <c r="M718" s="9">
        <f t="shared" si="988"/>
        <v>5125</v>
      </c>
      <c r="N718" s="9">
        <f t="shared" si="988"/>
        <v>-9619</v>
      </c>
      <c r="O718" s="9">
        <f t="shared" si="988"/>
        <v>5054</v>
      </c>
      <c r="P718" s="9">
        <f t="shared" si="988"/>
        <v>-9577</v>
      </c>
      <c r="Q718" s="9">
        <f t="shared" si="988"/>
        <v>4850</v>
      </c>
      <c r="R718" s="9">
        <f t="shared" si="988"/>
        <v>149613</v>
      </c>
      <c r="S718" s="9">
        <f t="shared" si="988"/>
        <v>137740</v>
      </c>
      <c r="T718" s="9">
        <f t="shared" si="988"/>
        <v>11998</v>
      </c>
      <c r="U718" s="9">
        <f t="shared" si="988"/>
        <v>11770</v>
      </c>
      <c r="V718" s="9">
        <f t="shared" si="988"/>
        <v>70390</v>
      </c>
      <c r="W718" s="9">
        <f t="shared" si="988"/>
        <v>12845</v>
      </c>
      <c r="X718" s="9">
        <f t="shared" si="988"/>
        <v>28363</v>
      </c>
      <c r="Y718" s="9">
        <f t="shared" si="988"/>
        <v>10491</v>
      </c>
      <c r="Z718" s="9">
        <f t="shared" si="988"/>
        <v>122086</v>
      </c>
      <c r="AA718" s="9">
        <f t="shared" si="988"/>
        <v>-7834</v>
      </c>
      <c r="AB718" s="9">
        <f t="shared" si="988"/>
        <v>-34301</v>
      </c>
      <c r="AC718" s="9">
        <f t="shared" si="988"/>
        <v>-43509</v>
      </c>
      <c r="AD718" s="9">
        <f t="shared" si="988"/>
        <v>-27602</v>
      </c>
      <c r="AE718" s="9">
        <f t="shared" si="988"/>
        <v>13232</v>
      </c>
      <c r="AF718" s="9">
        <f t="shared" si="988"/>
        <v>-8430</v>
      </c>
      <c r="AG718" s="9">
        <f t="shared" si="988"/>
        <v>-7138</v>
      </c>
      <c r="AH718" s="9">
        <f t="shared" si="988"/>
        <v>-14889</v>
      </c>
      <c r="AI718" s="9">
        <f t="shared" si="988"/>
        <v>14050</v>
      </c>
      <c r="AJ718" s="9">
        <f t="shared" si="988"/>
        <v>7863</v>
      </c>
    </row>
    <row r="719" spans="1:36">
      <c r="A719" s="2" t="str">
        <f t="shared" si="979"/>
        <v>YE Jan-09</v>
      </c>
      <c r="B719" s="9">
        <f t="shared" ref="B719:AJ719" si="989">IF(OR(B561="C",B573="C"),"C",B573-B561)</f>
        <v>-102622</v>
      </c>
      <c r="C719" s="9">
        <f t="shared" si="989"/>
        <v>29226</v>
      </c>
      <c r="D719" s="9">
        <f t="shared" si="989"/>
        <v>-16772</v>
      </c>
      <c r="E719" s="9">
        <f t="shared" si="989"/>
        <v>-34794</v>
      </c>
      <c r="F719" s="9">
        <f t="shared" si="989"/>
        <v>-15466</v>
      </c>
      <c r="G719" s="9">
        <f t="shared" si="989"/>
        <v>-80665</v>
      </c>
      <c r="H719" s="9">
        <f t="shared" si="989"/>
        <v>-28004</v>
      </c>
      <c r="I719" s="9">
        <f t="shared" si="989"/>
        <v>-9551</v>
      </c>
      <c r="J719" s="9">
        <f t="shared" si="989"/>
        <v>-28417</v>
      </c>
      <c r="K719" s="9">
        <f t="shared" si="989"/>
        <v>13644</v>
      </c>
      <c r="L719" s="9">
        <f t="shared" si="989"/>
        <v>-19749</v>
      </c>
      <c r="M719" s="9">
        <f t="shared" si="989"/>
        <v>7316</v>
      </c>
      <c r="N719" s="9">
        <f t="shared" si="989"/>
        <v>-3684</v>
      </c>
      <c r="O719" s="9">
        <f t="shared" si="989"/>
        <v>4476</v>
      </c>
      <c r="P719" s="9">
        <f t="shared" si="989"/>
        <v>-8015</v>
      </c>
      <c r="Q719" s="9">
        <f t="shared" si="989"/>
        <v>1917</v>
      </c>
      <c r="R719" s="9">
        <f t="shared" si="989"/>
        <v>122167</v>
      </c>
      <c r="S719" s="9">
        <f t="shared" si="989"/>
        <v>114925</v>
      </c>
      <c r="T719" s="9">
        <f t="shared" si="989"/>
        <v>-1958</v>
      </c>
      <c r="U719" s="9">
        <f t="shared" si="989"/>
        <v>-4474</v>
      </c>
      <c r="V719" s="9">
        <f t="shared" si="989"/>
        <v>-16179</v>
      </c>
      <c r="W719" s="9">
        <f t="shared" si="989"/>
        <v>8074</v>
      </c>
      <c r="X719" s="9">
        <f t="shared" si="989"/>
        <v>35425</v>
      </c>
      <c r="Y719" s="9">
        <f t="shared" si="989"/>
        <v>15246</v>
      </c>
      <c r="Z719" s="9">
        <f t="shared" si="989"/>
        <v>42563</v>
      </c>
      <c r="AA719" s="9">
        <f t="shared" si="989"/>
        <v>-10045</v>
      </c>
      <c r="AB719" s="9">
        <f t="shared" si="989"/>
        <v>-19784</v>
      </c>
      <c r="AC719" s="9">
        <f t="shared" si="989"/>
        <v>-47888</v>
      </c>
      <c r="AD719" s="9">
        <f t="shared" si="989"/>
        <v>-21320</v>
      </c>
      <c r="AE719" s="9">
        <f t="shared" si="989"/>
        <v>-1711</v>
      </c>
      <c r="AF719" s="9">
        <f t="shared" si="989"/>
        <v>-1908</v>
      </c>
      <c r="AG719" s="9">
        <f t="shared" si="989"/>
        <v>-8207</v>
      </c>
      <c r="AH719" s="9">
        <f t="shared" si="989"/>
        <v>-12991</v>
      </c>
      <c r="AI719" s="9">
        <f t="shared" si="989"/>
        <v>17027</v>
      </c>
      <c r="AJ719" s="9">
        <f t="shared" si="989"/>
        <v>-239692</v>
      </c>
    </row>
    <row r="720" spans="1:36">
      <c r="A720" s="2" t="str">
        <f t="shared" si="979"/>
        <v>YE Feb-09</v>
      </c>
      <c r="B720" s="9">
        <f t="shared" ref="B720:AJ720" si="990">IF(OR(B562="C",B574="C"),"C",B574-B562)</f>
        <v>-115229</v>
      </c>
      <c r="C720" s="9">
        <f t="shared" si="990"/>
        <v>-54056</v>
      </c>
      <c r="D720" s="9">
        <f t="shared" si="990"/>
        <v>-6339</v>
      </c>
      <c r="E720" s="9">
        <f t="shared" si="990"/>
        <v>-42410</v>
      </c>
      <c r="F720" s="9">
        <f t="shared" si="990"/>
        <v>-19679</v>
      </c>
      <c r="G720" s="9">
        <f t="shared" si="990"/>
        <v>-136906</v>
      </c>
      <c r="H720" s="9">
        <f t="shared" si="990"/>
        <v>-27455</v>
      </c>
      <c r="I720" s="9">
        <f t="shared" si="990"/>
        <v>-454</v>
      </c>
      <c r="J720" s="9">
        <f t="shared" si="990"/>
        <v>-41147</v>
      </c>
      <c r="K720" s="9">
        <f t="shared" si="990"/>
        <v>9543</v>
      </c>
      <c r="L720" s="9">
        <f t="shared" si="990"/>
        <v>-30027</v>
      </c>
      <c r="M720" s="9">
        <f t="shared" si="990"/>
        <v>14658</v>
      </c>
      <c r="N720" s="9">
        <f t="shared" si="990"/>
        <v>-11158</v>
      </c>
      <c r="O720" s="9">
        <f t="shared" si="990"/>
        <v>9905</v>
      </c>
      <c r="P720" s="9">
        <f t="shared" si="990"/>
        <v>-11879</v>
      </c>
      <c r="Q720" s="9">
        <f t="shared" si="990"/>
        <v>2846</v>
      </c>
      <c r="R720" s="9">
        <f t="shared" si="990"/>
        <v>80566</v>
      </c>
      <c r="S720" s="9">
        <f t="shared" si="990"/>
        <v>78177</v>
      </c>
      <c r="T720" s="9">
        <f t="shared" si="990"/>
        <v>-12794</v>
      </c>
      <c r="U720" s="9">
        <f t="shared" si="990"/>
        <v>-27383</v>
      </c>
      <c r="V720" s="9">
        <f t="shared" si="990"/>
        <v>-63611</v>
      </c>
      <c r="W720" s="9">
        <f t="shared" si="990"/>
        <v>3896</v>
      </c>
      <c r="X720" s="9">
        <f t="shared" si="990"/>
        <v>39096</v>
      </c>
      <c r="Y720" s="9">
        <f t="shared" si="990"/>
        <v>11584</v>
      </c>
      <c r="Z720" s="9">
        <f t="shared" si="990"/>
        <v>-9039</v>
      </c>
      <c r="AA720" s="9">
        <f t="shared" si="990"/>
        <v>-27151</v>
      </c>
      <c r="AB720" s="9">
        <f t="shared" si="990"/>
        <v>-10783</v>
      </c>
      <c r="AC720" s="9">
        <f t="shared" si="990"/>
        <v>-91364</v>
      </c>
      <c r="AD720" s="9">
        <f t="shared" si="990"/>
        <v>-20079</v>
      </c>
      <c r="AE720" s="9">
        <f t="shared" si="990"/>
        <v>-11875</v>
      </c>
      <c r="AF720" s="9">
        <f t="shared" si="990"/>
        <v>-13486</v>
      </c>
      <c r="AG720" s="9">
        <f t="shared" si="990"/>
        <v>-8205</v>
      </c>
      <c r="AH720" s="9">
        <f t="shared" si="990"/>
        <v>-15205</v>
      </c>
      <c r="AI720" s="9">
        <f t="shared" si="990"/>
        <v>6245</v>
      </c>
      <c r="AJ720" s="9">
        <f t="shared" si="990"/>
        <v>-620338</v>
      </c>
    </row>
    <row r="721" spans="1:36">
      <c r="A721" s="2" t="str">
        <f t="shared" si="979"/>
        <v>YE Mar-09</v>
      </c>
      <c r="B721" s="9">
        <f t="shared" ref="B721:AJ721" si="991">IF(OR(B563="C",B575="C"),"C",B575-B563)</f>
        <v>-151991</v>
      </c>
      <c r="C721" s="9">
        <f t="shared" si="991"/>
        <v>-83404</v>
      </c>
      <c r="D721" s="9">
        <f t="shared" si="991"/>
        <v>-22912</v>
      </c>
      <c r="E721" s="9">
        <f t="shared" si="991"/>
        <v>-37220</v>
      </c>
      <c r="F721" s="9">
        <f t="shared" si="991"/>
        <v>-47274</v>
      </c>
      <c r="G721" s="9">
        <f t="shared" si="991"/>
        <v>-162412</v>
      </c>
      <c r="H721" s="9">
        <f t="shared" si="991"/>
        <v>-31261</v>
      </c>
      <c r="I721" s="9">
        <f t="shared" si="991"/>
        <v>-8540</v>
      </c>
      <c r="J721" s="9">
        <f t="shared" si="991"/>
        <v>-47180</v>
      </c>
      <c r="K721" s="9">
        <f t="shared" si="991"/>
        <v>-3827</v>
      </c>
      <c r="L721" s="9">
        <f t="shared" si="991"/>
        <v>-50296</v>
      </c>
      <c r="M721" s="9">
        <f t="shared" si="991"/>
        <v>17833</v>
      </c>
      <c r="N721" s="9">
        <f t="shared" si="991"/>
        <v>-23277</v>
      </c>
      <c r="O721" s="9">
        <f t="shared" si="991"/>
        <v>-2284</v>
      </c>
      <c r="P721" s="9">
        <f t="shared" si="991"/>
        <v>-22466</v>
      </c>
      <c r="Q721" s="9">
        <f t="shared" si="991"/>
        <v>-2996</v>
      </c>
      <c r="R721" s="9">
        <f t="shared" si="991"/>
        <v>37985</v>
      </c>
      <c r="S721" s="9">
        <f t="shared" si="991"/>
        <v>35508</v>
      </c>
      <c r="T721" s="9">
        <f t="shared" si="991"/>
        <v>-33777</v>
      </c>
      <c r="U721" s="9">
        <f t="shared" si="991"/>
        <v>-73306</v>
      </c>
      <c r="V721" s="9">
        <f t="shared" si="991"/>
        <v>-164739</v>
      </c>
      <c r="W721" s="9">
        <f t="shared" si="991"/>
        <v>-4793</v>
      </c>
      <c r="X721" s="9">
        <f t="shared" si="991"/>
        <v>28107</v>
      </c>
      <c r="Y721" s="9">
        <f t="shared" si="991"/>
        <v>3747</v>
      </c>
      <c r="Z721" s="9">
        <f t="shared" si="991"/>
        <v>-137682</v>
      </c>
      <c r="AA721" s="9">
        <f t="shared" si="991"/>
        <v>-67806</v>
      </c>
      <c r="AB721" s="9">
        <f t="shared" si="991"/>
        <v>-27174</v>
      </c>
      <c r="AC721" s="9">
        <f t="shared" si="991"/>
        <v>-138549</v>
      </c>
      <c r="AD721" s="9">
        <f t="shared" si="991"/>
        <v>-27259</v>
      </c>
      <c r="AE721" s="9">
        <f t="shared" si="991"/>
        <v>-35682</v>
      </c>
      <c r="AF721" s="9">
        <f t="shared" si="991"/>
        <v>-14559</v>
      </c>
      <c r="AG721" s="9">
        <f t="shared" si="991"/>
        <v>-8456</v>
      </c>
      <c r="AH721" s="9">
        <f t="shared" si="991"/>
        <v>-20932</v>
      </c>
      <c r="AI721" s="9">
        <f t="shared" si="991"/>
        <v>2782</v>
      </c>
      <c r="AJ721" s="9">
        <f t="shared" si="991"/>
        <v>-1223923</v>
      </c>
    </row>
    <row r="722" spans="1:36">
      <c r="A722" s="2" t="str">
        <f t="shared" si="979"/>
        <v>YE Apr-09</v>
      </c>
      <c r="B722" s="9">
        <f t="shared" ref="B722:AJ722" si="992">IF(OR(B564="C",B576="C"),"C",B576-B564)</f>
        <v>-123252</v>
      </c>
      <c r="C722" s="9">
        <f t="shared" si="992"/>
        <v>-126969</v>
      </c>
      <c r="D722" s="9">
        <f t="shared" si="992"/>
        <v>7265</v>
      </c>
      <c r="E722" s="9">
        <f t="shared" si="992"/>
        <v>-29884</v>
      </c>
      <c r="F722" s="9">
        <f t="shared" si="992"/>
        <v>-33817</v>
      </c>
      <c r="G722" s="9">
        <f t="shared" si="992"/>
        <v>-144825</v>
      </c>
      <c r="H722" s="9">
        <f t="shared" si="992"/>
        <v>-8933</v>
      </c>
      <c r="I722" s="9">
        <f t="shared" si="992"/>
        <v>2769</v>
      </c>
      <c r="J722" s="9">
        <f t="shared" si="992"/>
        <v>-32056</v>
      </c>
      <c r="K722" s="9">
        <f t="shared" si="992"/>
        <v>5822</v>
      </c>
      <c r="L722" s="9">
        <f t="shared" si="992"/>
        <v>-27597</v>
      </c>
      <c r="M722" s="9">
        <f t="shared" si="992"/>
        <v>23518</v>
      </c>
      <c r="N722" s="9">
        <f t="shared" si="992"/>
        <v>-28453</v>
      </c>
      <c r="O722" s="9">
        <f t="shared" si="992"/>
        <v>1800</v>
      </c>
      <c r="P722" s="9">
        <f t="shared" si="992"/>
        <v>-21185</v>
      </c>
      <c r="Q722" s="9">
        <f t="shared" si="992"/>
        <v>-4193</v>
      </c>
      <c r="R722" s="9">
        <f t="shared" si="992"/>
        <v>25818</v>
      </c>
      <c r="S722" s="9">
        <f t="shared" si="992"/>
        <v>20348</v>
      </c>
      <c r="T722" s="9">
        <f t="shared" si="992"/>
        <v>-30037</v>
      </c>
      <c r="U722" s="9">
        <f t="shared" si="992"/>
        <v>-58743</v>
      </c>
      <c r="V722" s="9">
        <f t="shared" si="992"/>
        <v>-132227</v>
      </c>
      <c r="W722" s="9">
        <f t="shared" si="992"/>
        <v>-2000</v>
      </c>
      <c r="X722" s="9">
        <f t="shared" si="992"/>
        <v>28307</v>
      </c>
      <c r="Y722" s="9">
        <f t="shared" si="992"/>
        <v>2336</v>
      </c>
      <c r="Z722" s="9">
        <f t="shared" si="992"/>
        <v>-103589</v>
      </c>
      <c r="AA722" s="9">
        <f t="shared" si="992"/>
        <v>-67559</v>
      </c>
      <c r="AB722" s="9">
        <f t="shared" si="992"/>
        <v>-13359</v>
      </c>
      <c r="AC722" s="9">
        <f t="shared" si="992"/>
        <v>-142233</v>
      </c>
      <c r="AD722" s="9">
        <f t="shared" si="992"/>
        <v>-18004</v>
      </c>
      <c r="AE722" s="9">
        <f t="shared" si="992"/>
        <v>-23314</v>
      </c>
      <c r="AF722" s="9">
        <f t="shared" si="992"/>
        <v>-14830</v>
      </c>
      <c r="AG722" s="9">
        <f t="shared" si="992"/>
        <v>-7154</v>
      </c>
      <c r="AH722" s="9">
        <f t="shared" si="992"/>
        <v>-16414</v>
      </c>
      <c r="AI722" s="9">
        <f t="shared" si="992"/>
        <v>-1040</v>
      </c>
      <c r="AJ722" s="9">
        <f t="shared" si="992"/>
        <v>-1010451</v>
      </c>
    </row>
    <row r="723" spans="1:36">
      <c r="A723" s="2" t="str">
        <f t="shared" si="979"/>
        <v>YE May-09</v>
      </c>
      <c r="B723" s="9">
        <f t="shared" ref="B723:AJ723" si="993">IF(OR(B565="C",B577="C"),"C",B577-B565)</f>
        <v>-120167</v>
      </c>
      <c r="C723" s="9">
        <f t="shared" si="993"/>
        <v>-201173</v>
      </c>
      <c r="D723" s="9">
        <f t="shared" si="993"/>
        <v>10017</v>
      </c>
      <c r="E723" s="9">
        <f t="shared" si="993"/>
        <v>-34471</v>
      </c>
      <c r="F723" s="9">
        <f t="shared" si="993"/>
        <v>-33425</v>
      </c>
      <c r="G723" s="9">
        <f t="shared" si="993"/>
        <v>-152613</v>
      </c>
      <c r="H723" s="9">
        <f t="shared" si="993"/>
        <v>-12845</v>
      </c>
      <c r="I723" s="9">
        <f t="shared" si="993"/>
        <v>5689</v>
      </c>
      <c r="J723" s="9">
        <f t="shared" si="993"/>
        <v>-23999</v>
      </c>
      <c r="K723" s="9">
        <f t="shared" si="993"/>
        <v>2615</v>
      </c>
      <c r="L723" s="9">
        <f t="shared" si="993"/>
        <v>-29833</v>
      </c>
      <c r="M723" s="9">
        <f t="shared" si="993"/>
        <v>25818</v>
      </c>
      <c r="N723" s="9">
        <f t="shared" si="993"/>
        <v>-26687</v>
      </c>
      <c r="O723" s="9">
        <f t="shared" si="993"/>
        <v>905</v>
      </c>
      <c r="P723" s="9">
        <f t="shared" si="993"/>
        <v>-21982</v>
      </c>
      <c r="Q723" s="9">
        <f t="shared" si="993"/>
        <v>-4135</v>
      </c>
      <c r="R723" s="9">
        <f t="shared" si="993"/>
        <v>8325</v>
      </c>
      <c r="S723" s="9">
        <f t="shared" si="993"/>
        <v>6321</v>
      </c>
      <c r="T723" s="9">
        <f t="shared" si="993"/>
        <v>-33681</v>
      </c>
      <c r="U723" s="9">
        <f t="shared" si="993"/>
        <v>-54475</v>
      </c>
      <c r="V723" s="9">
        <f t="shared" si="993"/>
        <v>-148729</v>
      </c>
      <c r="W723" s="9">
        <f t="shared" si="993"/>
        <v>-5391</v>
      </c>
      <c r="X723" s="9">
        <f t="shared" si="993"/>
        <v>30111</v>
      </c>
      <c r="Y723" s="9">
        <f t="shared" si="993"/>
        <v>-34</v>
      </c>
      <c r="Z723" s="9">
        <f t="shared" si="993"/>
        <v>-124044</v>
      </c>
      <c r="AA723" s="9">
        <f t="shared" si="993"/>
        <v>-60654</v>
      </c>
      <c r="AB723" s="9">
        <f t="shared" si="993"/>
        <v>-5915</v>
      </c>
      <c r="AC723" s="9">
        <f t="shared" si="993"/>
        <v>-155993</v>
      </c>
      <c r="AD723" s="9">
        <f t="shared" si="993"/>
        <v>-12587</v>
      </c>
      <c r="AE723" s="9">
        <f t="shared" si="993"/>
        <v>-20186</v>
      </c>
      <c r="AF723" s="9">
        <f t="shared" si="993"/>
        <v>-11847</v>
      </c>
      <c r="AG723" s="9">
        <f t="shared" si="993"/>
        <v>-5168</v>
      </c>
      <c r="AH723" s="9">
        <f t="shared" si="993"/>
        <v>-20185</v>
      </c>
      <c r="AI723" s="9">
        <f t="shared" si="993"/>
        <v>-1966</v>
      </c>
      <c r="AJ723" s="9">
        <f t="shared" si="993"/>
        <v>-1114661</v>
      </c>
    </row>
    <row r="724" spans="1:36">
      <c r="A724" s="2" t="str">
        <f t="shared" si="979"/>
        <v>YE Jun-09</v>
      </c>
      <c r="B724" s="9">
        <f t="shared" ref="B724:AJ724" si="994">IF(OR(B566="C",B578="C"),"C",B578-B566)</f>
        <v>-118890</v>
      </c>
      <c r="C724" s="9">
        <f t="shared" si="994"/>
        <v>-239483</v>
      </c>
      <c r="D724" s="9">
        <f t="shared" si="994"/>
        <v>14319</v>
      </c>
      <c r="E724" s="9">
        <f t="shared" si="994"/>
        <v>-24025</v>
      </c>
      <c r="F724" s="9">
        <f t="shared" si="994"/>
        <v>-36668</v>
      </c>
      <c r="G724" s="9">
        <f t="shared" si="994"/>
        <v>-159862</v>
      </c>
      <c r="H724" s="9">
        <f t="shared" si="994"/>
        <v>-5989</v>
      </c>
      <c r="I724" s="9">
        <f t="shared" si="994"/>
        <v>10564</v>
      </c>
      <c r="J724" s="9">
        <f t="shared" si="994"/>
        <v>-18863</v>
      </c>
      <c r="K724" s="9">
        <f t="shared" si="994"/>
        <v>130</v>
      </c>
      <c r="L724" s="9">
        <f t="shared" si="994"/>
        <v>-20523</v>
      </c>
      <c r="M724" s="9">
        <f t="shared" si="994"/>
        <v>33756</v>
      </c>
      <c r="N724" s="9">
        <f t="shared" si="994"/>
        <v>-25717</v>
      </c>
      <c r="O724" s="9">
        <f t="shared" si="994"/>
        <v>1883</v>
      </c>
      <c r="P724" s="9">
        <f t="shared" si="994"/>
        <v>-20600</v>
      </c>
      <c r="Q724" s="9">
        <f t="shared" si="994"/>
        <v>-2471</v>
      </c>
      <c r="R724" s="9">
        <f t="shared" si="994"/>
        <v>-2097</v>
      </c>
      <c r="S724" s="9">
        <f t="shared" si="994"/>
        <v>-337</v>
      </c>
      <c r="T724" s="9">
        <f t="shared" si="994"/>
        <v>-41094</v>
      </c>
      <c r="U724" s="9">
        <f t="shared" si="994"/>
        <v>-58458</v>
      </c>
      <c r="V724" s="9">
        <f t="shared" si="994"/>
        <v>-167120</v>
      </c>
      <c r="W724" s="9">
        <f t="shared" si="994"/>
        <v>-5157</v>
      </c>
      <c r="X724" s="9">
        <f t="shared" si="994"/>
        <v>27263</v>
      </c>
      <c r="Y724" s="9">
        <f t="shared" si="994"/>
        <v>2660</v>
      </c>
      <c r="Z724" s="9">
        <f t="shared" si="994"/>
        <v>-142355</v>
      </c>
      <c r="AA724" s="9">
        <f t="shared" si="994"/>
        <v>-51510</v>
      </c>
      <c r="AB724" s="9">
        <f t="shared" si="994"/>
        <v>624</v>
      </c>
      <c r="AC724" s="9">
        <f t="shared" si="994"/>
        <v>-147669</v>
      </c>
      <c r="AD724" s="9">
        <f t="shared" si="994"/>
        <v>-7144</v>
      </c>
      <c r="AE724" s="9">
        <f t="shared" si="994"/>
        <v>-17889</v>
      </c>
      <c r="AF724" s="9">
        <f t="shared" si="994"/>
        <v>2997</v>
      </c>
      <c r="AG724" s="9">
        <f t="shared" si="994"/>
        <v>-4495</v>
      </c>
      <c r="AH724" s="9">
        <f t="shared" si="994"/>
        <v>-19618</v>
      </c>
      <c r="AI724" s="9">
        <f t="shared" si="994"/>
        <v>-1859</v>
      </c>
      <c r="AJ724" s="9">
        <f t="shared" si="994"/>
        <v>-1103005</v>
      </c>
    </row>
    <row r="725" spans="1:36">
      <c r="A725" s="2" t="str">
        <f t="shared" si="979"/>
        <v>YE Jul-09</v>
      </c>
      <c r="B725" s="9">
        <f t="shared" ref="B725:AJ725" si="995">IF(OR(B567="C",B579="C"),"C",B579-B567)</f>
        <v>-108737</v>
      </c>
      <c r="C725" s="9">
        <f t="shared" si="995"/>
        <v>-197506</v>
      </c>
      <c r="D725" s="9">
        <f t="shared" si="995"/>
        <v>20631</v>
      </c>
      <c r="E725" s="9">
        <f t="shared" si="995"/>
        <v>-15478</v>
      </c>
      <c r="F725" s="9">
        <f t="shared" si="995"/>
        <v>-41792</v>
      </c>
      <c r="G725" s="9">
        <f t="shared" si="995"/>
        <v>-158072</v>
      </c>
      <c r="H725" s="9">
        <f t="shared" si="995"/>
        <v>9067</v>
      </c>
      <c r="I725" s="9">
        <f t="shared" si="995"/>
        <v>12831</v>
      </c>
      <c r="J725" s="9">
        <f t="shared" si="995"/>
        <v>-15152</v>
      </c>
      <c r="K725" s="9">
        <f t="shared" si="995"/>
        <v>-6376</v>
      </c>
      <c r="L725" s="9">
        <f t="shared" si="995"/>
        <v>-17896</v>
      </c>
      <c r="M725" s="9">
        <f t="shared" si="995"/>
        <v>52474</v>
      </c>
      <c r="N725" s="9">
        <f t="shared" si="995"/>
        <v>-23935</v>
      </c>
      <c r="O725" s="9">
        <f t="shared" si="995"/>
        <v>-3837</v>
      </c>
      <c r="P725" s="9">
        <f t="shared" si="995"/>
        <v>-17895</v>
      </c>
      <c r="Q725" s="9">
        <f t="shared" si="995"/>
        <v>-3953</v>
      </c>
      <c r="R725" s="9">
        <f t="shared" si="995"/>
        <v>-16433</v>
      </c>
      <c r="S725" s="9">
        <f t="shared" si="995"/>
        <v>-14428</v>
      </c>
      <c r="T725" s="9">
        <f t="shared" si="995"/>
        <v>-44616</v>
      </c>
      <c r="U725" s="9">
        <f t="shared" si="995"/>
        <v>-53503</v>
      </c>
      <c r="V725" s="9">
        <f t="shared" si="995"/>
        <v>-178172</v>
      </c>
      <c r="W725" s="9">
        <f t="shared" si="995"/>
        <v>-6107</v>
      </c>
      <c r="X725" s="9">
        <f t="shared" si="995"/>
        <v>29191</v>
      </c>
      <c r="Y725" s="9">
        <f t="shared" si="995"/>
        <v>3322</v>
      </c>
      <c r="Z725" s="9">
        <f t="shared" si="995"/>
        <v>-151767</v>
      </c>
      <c r="AA725" s="9">
        <f t="shared" si="995"/>
        <v>-45030</v>
      </c>
      <c r="AB725" s="9">
        <f t="shared" si="995"/>
        <v>4743</v>
      </c>
      <c r="AC725" s="9">
        <f t="shared" si="995"/>
        <v>-110097</v>
      </c>
      <c r="AD725" s="9">
        <f t="shared" si="995"/>
        <v>-3521</v>
      </c>
      <c r="AE725" s="9">
        <f t="shared" si="995"/>
        <v>-16261</v>
      </c>
      <c r="AF725" s="9">
        <f t="shared" si="995"/>
        <v>-5019</v>
      </c>
      <c r="AG725" s="9">
        <f t="shared" si="995"/>
        <v>-4429</v>
      </c>
      <c r="AH725" s="9">
        <f t="shared" si="995"/>
        <v>-19267</v>
      </c>
      <c r="AI725" s="9">
        <f t="shared" si="995"/>
        <v>-4130</v>
      </c>
      <c r="AJ725" s="9">
        <f t="shared" si="995"/>
        <v>-984956</v>
      </c>
    </row>
    <row r="726" spans="1:36">
      <c r="A726" s="2" t="str">
        <f t="shared" si="979"/>
        <v>YE Aug-09</v>
      </c>
      <c r="B726" s="9">
        <f t="shared" ref="B726:AJ726" si="996">IF(OR(B568="C",B580="C"),"C",B580-B568)</f>
        <v>-84696</v>
      </c>
      <c r="C726" s="9">
        <f t="shared" si="996"/>
        <v>-230864</v>
      </c>
      <c r="D726" s="9">
        <f t="shared" si="996"/>
        <v>24351</v>
      </c>
      <c r="E726" s="9">
        <f t="shared" si="996"/>
        <v>-15752</v>
      </c>
      <c r="F726" s="9">
        <f t="shared" si="996"/>
        <v>-44812</v>
      </c>
      <c r="G726" s="9">
        <f t="shared" si="996"/>
        <v>-168312</v>
      </c>
      <c r="H726" s="9">
        <f t="shared" si="996"/>
        <v>10376</v>
      </c>
      <c r="I726" s="9">
        <f t="shared" si="996"/>
        <v>16710</v>
      </c>
      <c r="J726" s="9">
        <f t="shared" si="996"/>
        <v>-10159</v>
      </c>
      <c r="K726" s="9">
        <f t="shared" si="996"/>
        <v>-14370</v>
      </c>
      <c r="L726" s="9">
        <f t="shared" si="996"/>
        <v>-3270</v>
      </c>
      <c r="M726" s="9">
        <f t="shared" si="996"/>
        <v>54962</v>
      </c>
      <c r="N726" s="9">
        <f t="shared" si="996"/>
        <v>-18528</v>
      </c>
      <c r="O726" s="9">
        <f t="shared" si="996"/>
        <v>-3952</v>
      </c>
      <c r="P726" s="9">
        <f t="shared" si="996"/>
        <v>-15949</v>
      </c>
      <c r="Q726" s="9">
        <f t="shared" si="996"/>
        <v>-4273</v>
      </c>
      <c r="R726" s="9">
        <f t="shared" si="996"/>
        <v>-12791</v>
      </c>
      <c r="S726" s="9">
        <f t="shared" si="996"/>
        <v>-6530</v>
      </c>
      <c r="T726" s="9">
        <f t="shared" si="996"/>
        <v>-43912</v>
      </c>
      <c r="U726" s="9">
        <f t="shared" si="996"/>
        <v>-45299</v>
      </c>
      <c r="V726" s="9">
        <f t="shared" si="996"/>
        <v>-169997</v>
      </c>
      <c r="W726" s="9">
        <f t="shared" si="996"/>
        <v>-4302</v>
      </c>
      <c r="X726" s="9">
        <f t="shared" si="996"/>
        <v>28619</v>
      </c>
      <c r="Y726" s="9">
        <f t="shared" si="996"/>
        <v>9517</v>
      </c>
      <c r="Z726" s="9">
        <f t="shared" si="996"/>
        <v>-136162</v>
      </c>
      <c r="AA726" s="9">
        <f t="shared" si="996"/>
        <v>-45301</v>
      </c>
      <c r="AB726" s="9">
        <f t="shared" si="996"/>
        <v>22495</v>
      </c>
      <c r="AC726" s="9">
        <f t="shared" si="996"/>
        <v>-106743</v>
      </c>
      <c r="AD726" s="9">
        <f t="shared" si="996"/>
        <v>1339</v>
      </c>
      <c r="AE726" s="9">
        <f t="shared" si="996"/>
        <v>-9027</v>
      </c>
      <c r="AF726" s="9">
        <f t="shared" si="996"/>
        <v>2183</v>
      </c>
      <c r="AG726" s="9">
        <f t="shared" si="996"/>
        <v>-3861</v>
      </c>
      <c r="AH726" s="9">
        <f t="shared" si="996"/>
        <v>-17804</v>
      </c>
      <c r="AI726" s="9">
        <f t="shared" si="996"/>
        <v>-1568</v>
      </c>
      <c r="AJ726" s="9">
        <f t="shared" si="996"/>
        <v>-904993</v>
      </c>
    </row>
    <row r="727" spans="1:36">
      <c r="A727" s="2" t="str">
        <f t="shared" si="979"/>
        <v>YE Sep-09</v>
      </c>
      <c r="B727" s="9">
        <f t="shared" ref="B727:AJ727" si="997">IF(OR(B569="C",B581="C"),"C",B581-B569)</f>
        <v>-73513</v>
      </c>
      <c r="C727" s="9">
        <f t="shared" si="997"/>
        <v>-217963</v>
      </c>
      <c r="D727" s="9">
        <f t="shared" si="997"/>
        <v>29058</v>
      </c>
      <c r="E727" s="9">
        <f t="shared" si="997"/>
        <v>-2888</v>
      </c>
      <c r="F727" s="9">
        <f t="shared" si="997"/>
        <v>-33545</v>
      </c>
      <c r="G727" s="9">
        <f t="shared" si="997"/>
        <v>-136012</v>
      </c>
      <c r="H727" s="9">
        <f t="shared" si="997"/>
        <v>17436</v>
      </c>
      <c r="I727" s="9">
        <f t="shared" si="997"/>
        <v>19086</v>
      </c>
      <c r="J727" s="9">
        <f t="shared" si="997"/>
        <v>-4470</v>
      </c>
      <c r="K727" s="9">
        <f t="shared" si="997"/>
        <v>-14050</v>
      </c>
      <c r="L727" s="9">
        <f t="shared" si="997"/>
        <v>-2980</v>
      </c>
      <c r="M727" s="9">
        <f t="shared" si="997"/>
        <v>59296</v>
      </c>
      <c r="N727" s="9">
        <f t="shared" si="997"/>
        <v>-9280</v>
      </c>
      <c r="O727" s="9">
        <f t="shared" si="997"/>
        <v>-8272</v>
      </c>
      <c r="P727" s="9">
        <f t="shared" si="997"/>
        <v>-12908</v>
      </c>
      <c r="Q727" s="9">
        <f t="shared" si="997"/>
        <v>-2815</v>
      </c>
      <c r="R727" s="9">
        <f t="shared" si="997"/>
        <v>-11359</v>
      </c>
      <c r="S727" s="9">
        <f t="shared" si="997"/>
        <v>-1134</v>
      </c>
      <c r="T727" s="9">
        <f t="shared" si="997"/>
        <v>-37960</v>
      </c>
      <c r="U727" s="9">
        <f t="shared" si="997"/>
        <v>-51897</v>
      </c>
      <c r="V727" s="9">
        <f t="shared" si="997"/>
        <v>-166205</v>
      </c>
      <c r="W727" s="9">
        <f t="shared" si="997"/>
        <v>-620</v>
      </c>
      <c r="X727" s="9">
        <f t="shared" si="997"/>
        <v>29421</v>
      </c>
      <c r="Y727" s="9">
        <f t="shared" si="997"/>
        <v>14898</v>
      </c>
      <c r="Z727" s="9">
        <f t="shared" si="997"/>
        <v>-122504</v>
      </c>
      <c r="AA727" s="9">
        <f t="shared" si="997"/>
        <v>-35591</v>
      </c>
      <c r="AB727" s="9">
        <f t="shared" si="997"/>
        <v>35921</v>
      </c>
      <c r="AC727" s="9">
        <f t="shared" si="997"/>
        <v>-88298</v>
      </c>
      <c r="AD727" s="9">
        <f t="shared" si="997"/>
        <v>4698</v>
      </c>
      <c r="AE727" s="9">
        <f t="shared" si="997"/>
        <v>-577</v>
      </c>
      <c r="AF727" s="9">
        <f t="shared" si="997"/>
        <v>1938</v>
      </c>
      <c r="AG727" s="9">
        <f t="shared" si="997"/>
        <v>-3760</v>
      </c>
      <c r="AH727" s="9">
        <f t="shared" si="997"/>
        <v>-16690</v>
      </c>
      <c r="AI727" s="9">
        <f t="shared" si="997"/>
        <v>-1321</v>
      </c>
      <c r="AJ727" s="9">
        <f t="shared" si="997"/>
        <v>-721225</v>
      </c>
    </row>
    <row r="728" spans="1:36">
      <c r="A728" s="2" t="str">
        <f t="shared" si="979"/>
        <v>YE Oct-09</v>
      </c>
      <c r="B728" s="9">
        <f t="shared" ref="B728:AJ728" si="998">IF(OR(B570="C",B582="C"),"C",B582-B570)</f>
        <v>-68766</v>
      </c>
      <c r="C728" s="9">
        <f t="shared" si="998"/>
        <v>-238700</v>
      </c>
      <c r="D728" s="9">
        <f t="shared" si="998"/>
        <v>28302</v>
      </c>
      <c r="E728" s="9">
        <f t="shared" si="998"/>
        <v>-3965</v>
      </c>
      <c r="F728" s="9">
        <f t="shared" si="998"/>
        <v>-33886</v>
      </c>
      <c r="G728" s="9">
        <f t="shared" si="998"/>
        <v>-139550</v>
      </c>
      <c r="H728" s="9">
        <f t="shared" si="998"/>
        <v>-1055</v>
      </c>
      <c r="I728" s="9">
        <f t="shared" si="998"/>
        <v>19105</v>
      </c>
      <c r="J728" s="9">
        <f t="shared" si="998"/>
        <v>-8448</v>
      </c>
      <c r="K728" s="9">
        <f t="shared" si="998"/>
        <v>-8515</v>
      </c>
      <c r="L728" s="9">
        <f t="shared" si="998"/>
        <v>-6358</v>
      </c>
      <c r="M728" s="9">
        <f t="shared" si="998"/>
        <v>39314</v>
      </c>
      <c r="N728" s="9">
        <f t="shared" si="998"/>
        <v>-19163</v>
      </c>
      <c r="O728" s="9">
        <f t="shared" si="998"/>
        <v>-16488</v>
      </c>
      <c r="P728" s="9">
        <f t="shared" si="998"/>
        <v>-14194</v>
      </c>
      <c r="Q728" s="9">
        <f t="shared" si="998"/>
        <v>-6723</v>
      </c>
      <c r="R728" s="9">
        <f t="shared" si="998"/>
        <v>-41847</v>
      </c>
      <c r="S728" s="9">
        <f t="shared" si="998"/>
        <v>-20747</v>
      </c>
      <c r="T728" s="9">
        <f t="shared" si="998"/>
        <v>-37211</v>
      </c>
      <c r="U728" s="9">
        <f t="shared" si="998"/>
        <v>-49246</v>
      </c>
      <c r="V728" s="9">
        <f t="shared" si="998"/>
        <v>-162844</v>
      </c>
      <c r="W728" s="9">
        <f t="shared" si="998"/>
        <v>-5985</v>
      </c>
      <c r="X728" s="9">
        <f t="shared" si="998"/>
        <v>32821</v>
      </c>
      <c r="Y728" s="9">
        <f t="shared" si="998"/>
        <v>11137</v>
      </c>
      <c r="Z728" s="9">
        <f t="shared" si="998"/>
        <v>-124869</v>
      </c>
      <c r="AA728" s="9">
        <f t="shared" si="998"/>
        <v>-41083</v>
      </c>
      <c r="AB728" s="9">
        <f t="shared" si="998"/>
        <v>42451</v>
      </c>
      <c r="AC728" s="9">
        <f t="shared" si="998"/>
        <v>-69571</v>
      </c>
      <c r="AD728" s="9">
        <f t="shared" si="998"/>
        <v>10139</v>
      </c>
      <c r="AE728" s="9">
        <f t="shared" si="998"/>
        <v>-971</v>
      </c>
      <c r="AF728" s="9">
        <f t="shared" si="998"/>
        <v>-5977</v>
      </c>
      <c r="AG728" s="9">
        <f t="shared" si="998"/>
        <v>-3551</v>
      </c>
      <c r="AH728" s="9">
        <f t="shared" si="998"/>
        <v>-14556</v>
      </c>
      <c r="AI728" s="9">
        <f t="shared" si="998"/>
        <v>2954</v>
      </c>
      <c r="AJ728" s="9">
        <f t="shared" si="998"/>
        <v>-812433</v>
      </c>
    </row>
    <row r="729" spans="1:36">
      <c r="A729" s="2" t="str">
        <f t="shared" si="979"/>
        <v>YE Nov-09</v>
      </c>
      <c r="B729" s="9">
        <f t="shared" ref="B729:AJ729" si="999">IF(OR(B571="C",B583="C"),"C",B583-B571)</f>
        <v>-60892</v>
      </c>
      <c r="C729" s="9">
        <f t="shared" si="999"/>
        <v>-226120</v>
      </c>
      <c r="D729" s="9">
        <f t="shared" si="999"/>
        <v>29588</v>
      </c>
      <c r="E729" s="9">
        <f t="shared" si="999"/>
        <v>-2425</v>
      </c>
      <c r="F729" s="9">
        <f t="shared" si="999"/>
        <v>-29310</v>
      </c>
      <c r="G729" s="9">
        <f t="shared" si="999"/>
        <v>-108820</v>
      </c>
      <c r="H729" s="9">
        <f t="shared" si="999"/>
        <v>-2598</v>
      </c>
      <c r="I729" s="9">
        <f t="shared" si="999"/>
        <v>17517</v>
      </c>
      <c r="J729" s="9">
        <f t="shared" si="999"/>
        <v>-8611</v>
      </c>
      <c r="K729" s="9">
        <f t="shared" si="999"/>
        <v>-18048</v>
      </c>
      <c r="L729" s="9">
        <f t="shared" si="999"/>
        <v>-10399</v>
      </c>
      <c r="M729" s="9">
        <f t="shared" si="999"/>
        <v>32139</v>
      </c>
      <c r="N729" s="9">
        <f t="shared" si="999"/>
        <v>-19940</v>
      </c>
      <c r="O729" s="9">
        <f t="shared" si="999"/>
        <v>-14990</v>
      </c>
      <c r="P729" s="9">
        <f t="shared" si="999"/>
        <v>-12302</v>
      </c>
      <c r="Q729" s="9">
        <f t="shared" si="999"/>
        <v>-8137</v>
      </c>
      <c r="R729" s="9">
        <f t="shared" si="999"/>
        <v>-49851</v>
      </c>
      <c r="S729" s="9">
        <f t="shared" si="999"/>
        <v>-30699</v>
      </c>
      <c r="T729" s="9">
        <f t="shared" si="999"/>
        <v>-27561</v>
      </c>
      <c r="U729" s="9">
        <f t="shared" si="999"/>
        <v>-39471</v>
      </c>
      <c r="V729" s="9">
        <f t="shared" si="999"/>
        <v>-142683</v>
      </c>
      <c r="W729" s="9">
        <f t="shared" si="999"/>
        <v>-8117</v>
      </c>
      <c r="X729" s="9">
        <f t="shared" si="999"/>
        <v>32397</v>
      </c>
      <c r="Y729" s="9">
        <f t="shared" si="999"/>
        <v>9463</v>
      </c>
      <c r="Z729" s="9">
        <f t="shared" si="999"/>
        <v>-108938</v>
      </c>
      <c r="AA729" s="9">
        <f t="shared" si="999"/>
        <v>-37491</v>
      </c>
      <c r="AB729" s="9">
        <f t="shared" si="999"/>
        <v>54003</v>
      </c>
      <c r="AC729" s="9">
        <f t="shared" si="999"/>
        <v>-30934</v>
      </c>
      <c r="AD729" s="9">
        <f t="shared" si="999"/>
        <v>13780</v>
      </c>
      <c r="AE729" s="9">
        <f t="shared" si="999"/>
        <v>867</v>
      </c>
      <c r="AF729" s="9">
        <f t="shared" si="999"/>
        <v>-10975</v>
      </c>
      <c r="AG729" s="9">
        <f t="shared" si="999"/>
        <v>-2989</v>
      </c>
      <c r="AH729" s="9">
        <f t="shared" si="999"/>
        <v>-12555</v>
      </c>
      <c r="AI729" s="9">
        <f t="shared" si="999"/>
        <v>8680</v>
      </c>
      <c r="AJ729" s="9">
        <f t="shared" si="999"/>
        <v>-686788</v>
      </c>
    </row>
    <row r="730" spans="1:36">
      <c r="A730" s="2" t="str">
        <f t="shared" si="979"/>
        <v>YE Dec-09</v>
      </c>
      <c r="B730" s="9">
        <f t="shared" ref="B730:AJ730" si="1000">IF(OR(B572="C",B584="C"),"C",B584-B572)</f>
        <v>-26959</v>
      </c>
      <c r="C730" s="9">
        <f t="shared" si="1000"/>
        <v>-228175</v>
      </c>
      <c r="D730" s="9">
        <f t="shared" si="1000"/>
        <v>32699</v>
      </c>
      <c r="E730" s="9">
        <f t="shared" si="1000"/>
        <v>-18113</v>
      </c>
      <c r="F730" s="9">
        <f t="shared" si="1000"/>
        <v>-7763</v>
      </c>
      <c r="G730" s="9">
        <f t="shared" si="1000"/>
        <v>-86479</v>
      </c>
      <c r="H730" s="9">
        <f t="shared" si="1000"/>
        <v>-2924</v>
      </c>
      <c r="I730" s="9">
        <f t="shared" si="1000"/>
        <v>14586</v>
      </c>
      <c r="J730" s="9">
        <f t="shared" si="1000"/>
        <v>-2012</v>
      </c>
      <c r="K730" s="9">
        <f t="shared" si="1000"/>
        <v>-8640</v>
      </c>
      <c r="L730" s="9">
        <f t="shared" si="1000"/>
        <v>-18137</v>
      </c>
      <c r="M730" s="9">
        <f t="shared" si="1000"/>
        <v>31901</v>
      </c>
      <c r="N730" s="9">
        <f t="shared" si="1000"/>
        <v>-17814</v>
      </c>
      <c r="O730" s="9">
        <f t="shared" si="1000"/>
        <v>-10811</v>
      </c>
      <c r="P730" s="9">
        <f t="shared" si="1000"/>
        <v>-14118</v>
      </c>
      <c r="Q730" s="9">
        <f t="shared" si="1000"/>
        <v>-6357</v>
      </c>
      <c r="R730" s="9">
        <f t="shared" si="1000"/>
        <v>-35233</v>
      </c>
      <c r="S730" s="9">
        <f t="shared" si="1000"/>
        <v>-13042</v>
      </c>
      <c r="T730" s="9">
        <f t="shared" si="1000"/>
        <v>-20669</v>
      </c>
      <c r="U730" s="9">
        <f t="shared" si="1000"/>
        <v>-31314</v>
      </c>
      <c r="V730" s="9">
        <f t="shared" si="1000"/>
        <v>-99399</v>
      </c>
      <c r="W730" s="9">
        <f t="shared" si="1000"/>
        <v>-14721</v>
      </c>
      <c r="X730" s="9">
        <f t="shared" si="1000"/>
        <v>34240</v>
      </c>
      <c r="Y730" s="9">
        <f t="shared" si="1000"/>
        <v>8252</v>
      </c>
      <c r="Z730" s="9">
        <f t="shared" si="1000"/>
        <v>-71626</v>
      </c>
      <c r="AA730" s="9">
        <f t="shared" si="1000"/>
        <v>-22552</v>
      </c>
      <c r="AB730" s="9">
        <f t="shared" si="1000"/>
        <v>68589</v>
      </c>
      <c r="AC730" s="9">
        <f t="shared" si="1000"/>
        <v>10716</v>
      </c>
      <c r="AD730" s="9">
        <f t="shared" si="1000"/>
        <v>24738</v>
      </c>
      <c r="AE730" s="9">
        <f t="shared" si="1000"/>
        <v>-2492</v>
      </c>
      <c r="AF730" s="9">
        <f t="shared" si="1000"/>
        <v>-17493</v>
      </c>
      <c r="AG730" s="9">
        <f t="shared" si="1000"/>
        <v>776</v>
      </c>
      <c r="AH730" s="9">
        <f t="shared" si="1000"/>
        <v>-5655</v>
      </c>
      <c r="AI730" s="9">
        <f t="shared" si="1000"/>
        <v>4606</v>
      </c>
      <c r="AJ730" s="9">
        <f t="shared" si="1000"/>
        <v>-466731</v>
      </c>
    </row>
    <row r="731" spans="1:36">
      <c r="A731" s="2" t="str">
        <f t="shared" si="979"/>
        <v>YE Jan-10</v>
      </c>
      <c r="B731" s="9">
        <f t="shared" ref="B731:AJ731" si="1001">IF(OR(B573="C",B585="C"),"C",B585-B573)</f>
        <v>28811</v>
      </c>
      <c r="C731" s="9">
        <f t="shared" si="1001"/>
        <v>-181009</v>
      </c>
      <c r="D731" s="9">
        <f t="shared" si="1001"/>
        <v>59375</v>
      </c>
      <c r="E731" s="9">
        <f t="shared" si="1001"/>
        <v>-9173</v>
      </c>
      <c r="F731" s="9">
        <f t="shared" si="1001"/>
        <v>6665</v>
      </c>
      <c r="G731" s="9">
        <f t="shared" si="1001"/>
        <v>-50140</v>
      </c>
      <c r="H731" s="9">
        <f t="shared" si="1001"/>
        <v>7963</v>
      </c>
      <c r="I731" s="9">
        <f t="shared" si="1001"/>
        <v>-14535</v>
      </c>
      <c r="J731" s="9">
        <f t="shared" si="1001"/>
        <v>11926</v>
      </c>
      <c r="K731" s="9">
        <f t="shared" si="1001"/>
        <v>-18229</v>
      </c>
      <c r="L731" s="9">
        <f t="shared" si="1001"/>
        <v>-12065</v>
      </c>
      <c r="M731" s="9">
        <f t="shared" si="1001"/>
        <v>30564</v>
      </c>
      <c r="N731" s="9">
        <f t="shared" si="1001"/>
        <v>-17002</v>
      </c>
      <c r="O731" s="9">
        <f t="shared" si="1001"/>
        <v>-14710</v>
      </c>
      <c r="P731" s="9">
        <f t="shared" si="1001"/>
        <v>-13355</v>
      </c>
      <c r="Q731" s="9">
        <f t="shared" si="1001"/>
        <v>-8550</v>
      </c>
      <c r="R731" s="9">
        <f t="shared" si="1001"/>
        <v>-1594</v>
      </c>
      <c r="S731" s="9">
        <f t="shared" si="1001"/>
        <v>23123</v>
      </c>
      <c r="T731" s="9">
        <f t="shared" si="1001"/>
        <v>-12605</v>
      </c>
      <c r="U731" s="9">
        <f t="shared" si="1001"/>
        <v>6943</v>
      </c>
      <c r="V731" s="9">
        <f t="shared" si="1001"/>
        <v>-30367</v>
      </c>
      <c r="W731" s="9">
        <f t="shared" si="1001"/>
        <v>-13554</v>
      </c>
      <c r="X731" s="9">
        <f t="shared" si="1001"/>
        <v>33068</v>
      </c>
      <c r="Y731" s="9">
        <f t="shared" si="1001"/>
        <v>-215</v>
      </c>
      <c r="Z731" s="9">
        <f t="shared" si="1001"/>
        <v>-11065</v>
      </c>
      <c r="AA731" s="9">
        <f t="shared" si="1001"/>
        <v>-19319</v>
      </c>
      <c r="AB731" s="9">
        <f t="shared" si="1001"/>
        <v>55998</v>
      </c>
      <c r="AC731" s="9">
        <f t="shared" si="1001"/>
        <v>55338</v>
      </c>
      <c r="AD731" s="9">
        <f t="shared" si="1001"/>
        <v>29082</v>
      </c>
      <c r="AE731" s="9">
        <f t="shared" si="1001"/>
        <v>-21036</v>
      </c>
      <c r="AF731" s="9">
        <f t="shared" si="1001"/>
        <v>-24641</v>
      </c>
      <c r="AG731" s="9">
        <f t="shared" si="1001"/>
        <v>5034</v>
      </c>
      <c r="AH731" s="9">
        <f t="shared" si="1001"/>
        <v>1977</v>
      </c>
      <c r="AI731" s="9">
        <f t="shared" si="1001"/>
        <v>-1950</v>
      </c>
      <c r="AJ731" s="9">
        <f t="shared" si="1001"/>
        <v>-131309</v>
      </c>
    </row>
    <row r="732" spans="1:36">
      <c r="A732" s="2" t="str">
        <f t="shared" si="979"/>
        <v>YE Feb-10</v>
      </c>
      <c r="B732" s="9">
        <f t="shared" ref="B732:AJ732" si="1002">IF(OR(B574="C",B586="C"),"C",B586-B574)</f>
        <v>45622</v>
      </c>
      <c r="C732" s="9">
        <f t="shared" si="1002"/>
        <v>-130820</v>
      </c>
      <c r="D732" s="9">
        <f t="shared" si="1002"/>
        <v>57035</v>
      </c>
      <c r="E732" s="9">
        <f t="shared" si="1002"/>
        <v>3289</v>
      </c>
      <c r="F732" s="9">
        <f t="shared" si="1002"/>
        <v>2903</v>
      </c>
      <c r="G732" s="9">
        <f t="shared" si="1002"/>
        <v>-7189</v>
      </c>
      <c r="H732" s="9">
        <f t="shared" si="1002"/>
        <v>11788</v>
      </c>
      <c r="I732" s="9">
        <f t="shared" si="1002"/>
        <v>-17520</v>
      </c>
      <c r="J732" s="9">
        <f t="shared" si="1002"/>
        <v>11363</v>
      </c>
      <c r="K732" s="9">
        <f t="shared" si="1002"/>
        <v>-16562</v>
      </c>
      <c r="L732" s="9">
        <f t="shared" si="1002"/>
        <v>-9200</v>
      </c>
      <c r="M732" s="9">
        <f t="shared" si="1002"/>
        <v>29566</v>
      </c>
      <c r="N732" s="9">
        <f t="shared" si="1002"/>
        <v>-11064</v>
      </c>
      <c r="O732" s="9">
        <f t="shared" si="1002"/>
        <v>-20855</v>
      </c>
      <c r="P732" s="9">
        <f t="shared" si="1002"/>
        <v>-9191</v>
      </c>
      <c r="Q732" s="9">
        <f t="shared" si="1002"/>
        <v>-7585</v>
      </c>
      <c r="R732" s="9">
        <f t="shared" si="1002"/>
        <v>35728</v>
      </c>
      <c r="S732" s="9">
        <f t="shared" si="1002"/>
        <v>56130</v>
      </c>
      <c r="T732" s="9">
        <f t="shared" si="1002"/>
        <v>-10738</v>
      </c>
      <c r="U732" s="9">
        <f t="shared" si="1002"/>
        <v>13269</v>
      </c>
      <c r="V732" s="9">
        <f t="shared" si="1002"/>
        <v>5880</v>
      </c>
      <c r="W732" s="9">
        <f t="shared" si="1002"/>
        <v>-13484</v>
      </c>
      <c r="X732" s="9">
        <f t="shared" si="1002"/>
        <v>35165</v>
      </c>
      <c r="Y732" s="9">
        <f t="shared" si="1002"/>
        <v>-2359</v>
      </c>
      <c r="Z732" s="9">
        <f t="shared" si="1002"/>
        <v>25205</v>
      </c>
      <c r="AA732" s="9">
        <f t="shared" si="1002"/>
        <v>1247</v>
      </c>
      <c r="AB732" s="9">
        <f t="shared" si="1002"/>
        <v>53890</v>
      </c>
      <c r="AC732" s="9">
        <f t="shared" si="1002"/>
        <v>106072</v>
      </c>
      <c r="AD732" s="9">
        <f t="shared" si="1002"/>
        <v>34220</v>
      </c>
      <c r="AE732" s="9">
        <f t="shared" si="1002"/>
        <v>-16319</v>
      </c>
      <c r="AF732" s="9">
        <f t="shared" si="1002"/>
        <v>-15770</v>
      </c>
      <c r="AG732" s="9">
        <f t="shared" si="1002"/>
        <v>6460</v>
      </c>
      <c r="AH732" s="9">
        <f t="shared" si="1002"/>
        <v>13568</v>
      </c>
      <c r="AI732" s="9">
        <f t="shared" si="1002"/>
        <v>2338</v>
      </c>
      <c r="AJ732" s="9">
        <f t="shared" si="1002"/>
        <v>180746</v>
      </c>
    </row>
    <row r="733" spans="1:36">
      <c r="A733" s="2" t="str">
        <f t="shared" si="979"/>
        <v>YE Mar-10</v>
      </c>
      <c r="B733" s="9">
        <f t="shared" ref="B733:AJ733" si="1003">IF(OR(B575="C",B587="C"),"C",B587-B575)</f>
        <v>70509</v>
      </c>
      <c r="C733" s="9">
        <f t="shared" si="1003"/>
        <v>-97182</v>
      </c>
      <c r="D733" s="9">
        <f t="shared" si="1003"/>
        <v>74365</v>
      </c>
      <c r="E733" s="9">
        <f t="shared" si="1003"/>
        <v>4833</v>
      </c>
      <c r="F733" s="9">
        <f t="shared" si="1003"/>
        <v>32357</v>
      </c>
      <c r="G733" s="9">
        <f t="shared" si="1003"/>
        <v>28507</v>
      </c>
      <c r="H733" s="9">
        <f t="shared" si="1003"/>
        <v>14620</v>
      </c>
      <c r="I733" s="9">
        <f t="shared" si="1003"/>
        <v>-11925</v>
      </c>
      <c r="J733" s="9">
        <f t="shared" si="1003"/>
        <v>3168</v>
      </c>
      <c r="K733" s="9">
        <f t="shared" si="1003"/>
        <v>-6503</v>
      </c>
      <c r="L733" s="9">
        <f t="shared" si="1003"/>
        <v>1011</v>
      </c>
      <c r="M733" s="9">
        <f t="shared" si="1003"/>
        <v>27483</v>
      </c>
      <c r="N733" s="9">
        <f t="shared" si="1003"/>
        <v>246</v>
      </c>
      <c r="O733" s="9">
        <f t="shared" si="1003"/>
        <v>-13554</v>
      </c>
      <c r="P733" s="9">
        <f t="shared" si="1003"/>
        <v>1511</v>
      </c>
      <c r="Q733" s="9">
        <f t="shared" si="1003"/>
        <v>-4649</v>
      </c>
      <c r="R733" s="9">
        <f t="shared" si="1003"/>
        <v>44711</v>
      </c>
      <c r="S733" s="9">
        <f t="shared" si="1003"/>
        <v>73426</v>
      </c>
      <c r="T733" s="9">
        <f t="shared" si="1003"/>
        <v>-1840</v>
      </c>
      <c r="U733" s="9">
        <f t="shared" si="1003"/>
        <v>48105</v>
      </c>
      <c r="V733" s="9">
        <f t="shared" si="1003"/>
        <v>56091</v>
      </c>
      <c r="W733" s="9">
        <f t="shared" si="1003"/>
        <v>-12270</v>
      </c>
      <c r="X733" s="9">
        <f t="shared" si="1003"/>
        <v>44118</v>
      </c>
      <c r="Y733" s="9">
        <f t="shared" si="1003"/>
        <v>-1343</v>
      </c>
      <c r="Z733" s="9">
        <f t="shared" si="1003"/>
        <v>86599</v>
      </c>
      <c r="AA733" s="9">
        <f t="shared" si="1003"/>
        <v>31086</v>
      </c>
      <c r="AB733" s="9">
        <f t="shared" si="1003"/>
        <v>65595</v>
      </c>
      <c r="AC733" s="9">
        <f t="shared" si="1003"/>
        <v>154515</v>
      </c>
      <c r="AD733" s="9">
        <f t="shared" si="1003"/>
        <v>48577</v>
      </c>
      <c r="AE733" s="9">
        <f t="shared" si="1003"/>
        <v>-3615</v>
      </c>
      <c r="AF733" s="9">
        <f t="shared" si="1003"/>
        <v>-6631</v>
      </c>
      <c r="AG733" s="9">
        <f t="shared" si="1003"/>
        <v>7682</v>
      </c>
      <c r="AH733" s="9">
        <f t="shared" si="1003"/>
        <v>25917</v>
      </c>
      <c r="AI733" s="9">
        <f t="shared" si="1003"/>
        <v>1942</v>
      </c>
      <c r="AJ733" s="9">
        <f t="shared" si="1003"/>
        <v>627442</v>
      </c>
    </row>
    <row r="734" spans="1:36">
      <c r="A734" s="2" t="str">
        <f t="shared" si="979"/>
        <v>YE Apr-10</v>
      </c>
      <c r="B734" s="9">
        <f t="shared" ref="B734:AJ734" si="1004">IF(OR(B576="C",B588="C"),"C",B588-B576)</f>
        <v>44966</v>
      </c>
      <c r="C734" s="9">
        <f t="shared" si="1004"/>
        <v>-44993</v>
      </c>
      <c r="D734" s="9">
        <f t="shared" si="1004"/>
        <v>51850</v>
      </c>
      <c r="E734" s="9">
        <f t="shared" si="1004"/>
        <v>-7840</v>
      </c>
      <c r="F734" s="9">
        <f t="shared" si="1004"/>
        <v>47531</v>
      </c>
      <c r="G734" s="9">
        <f t="shared" si="1004"/>
        <v>6989</v>
      </c>
      <c r="H734" s="9">
        <f t="shared" si="1004"/>
        <v>-3490</v>
      </c>
      <c r="I734" s="9">
        <f t="shared" si="1004"/>
        <v>-21890</v>
      </c>
      <c r="J734" s="9">
        <f t="shared" si="1004"/>
        <v>-8868</v>
      </c>
      <c r="K734" s="9">
        <f t="shared" si="1004"/>
        <v>-7953</v>
      </c>
      <c r="L734" s="9">
        <f t="shared" si="1004"/>
        <v>-16104</v>
      </c>
      <c r="M734" s="9">
        <f t="shared" si="1004"/>
        <v>26697</v>
      </c>
      <c r="N734" s="9">
        <f t="shared" si="1004"/>
        <v>-5261</v>
      </c>
      <c r="O734" s="9">
        <f t="shared" si="1004"/>
        <v>-20578</v>
      </c>
      <c r="P734" s="9">
        <f t="shared" si="1004"/>
        <v>2644</v>
      </c>
      <c r="Q734" s="9">
        <f t="shared" si="1004"/>
        <v>-4623</v>
      </c>
      <c r="R734" s="9">
        <f t="shared" si="1004"/>
        <v>21627</v>
      </c>
      <c r="S734" s="9">
        <f t="shared" si="1004"/>
        <v>57168</v>
      </c>
      <c r="T734" s="9">
        <f t="shared" si="1004"/>
        <v>-7331</v>
      </c>
      <c r="U734" s="9">
        <f t="shared" si="1004"/>
        <v>42823</v>
      </c>
      <c r="V734" s="9">
        <f t="shared" si="1004"/>
        <v>56857</v>
      </c>
      <c r="W734" s="9">
        <f t="shared" si="1004"/>
        <v>-13596</v>
      </c>
      <c r="X734" s="9">
        <f t="shared" si="1004"/>
        <v>41163</v>
      </c>
      <c r="Y734" s="9">
        <f t="shared" si="1004"/>
        <v>-5503</v>
      </c>
      <c r="Z734" s="9">
        <f t="shared" si="1004"/>
        <v>78925</v>
      </c>
      <c r="AA734" s="9">
        <f t="shared" si="1004"/>
        <v>31285</v>
      </c>
      <c r="AB734" s="9">
        <f t="shared" si="1004"/>
        <v>62718</v>
      </c>
      <c r="AC734" s="9">
        <f t="shared" si="1004"/>
        <v>184777</v>
      </c>
      <c r="AD734" s="9">
        <f t="shared" si="1004"/>
        <v>49910</v>
      </c>
      <c r="AE734" s="9">
        <f t="shared" si="1004"/>
        <v>-5978</v>
      </c>
      <c r="AF734" s="9">
        <f t="shared" si="1004"/>
        <v>-4117</v>
      </c>
      <c r="AG734" s="9">
        <f t="shared" si="1004"/>
        <v>7574</v>
      </c>
      <c r="AH734" s="9">
        <f t="shared" si="1004"/>
        <v>28297</v>
      </c>
      <c r="AI734" s="9">
        <f t="shared" si="1004"/>
        <v>2564</v>
      </c>
      <c r="AJ734" s="9">
        <f t="shared" si="1004"/>
        <v>532155</v>
      </c>
    </row>
    <row r="735" spans="1:36">
      <c r="A735" s="2" t="str">
        <f t="shared" si="979"/>
        <v>YE May-10</v>
      </c>
      <c r="B735" s="9">
        <f t="shared" ref="B735:AJ735" si="1005">IF(OR(B577="C",B589="C"),"C",B589-B577)</f>
        <v>38870</v>
      </c>
      <c r="C735" s="9">
        <f t="shared" si="1005"/>
        <v>11292</v>
      </c>
      <c r="D735" s="9">
        <f t="shared" si="1005"/>
        <v>46742</v>
      </c>
      <c r="E735" s="9">
        <f t="shared" si="1005"/>
        <v>-7030</v>
      </c>
      <c r="F735" s="9">
        <f t="shared" si="1005"/>
        <v>59047</v>
      </c>
      <c r="G735" s="9">
        <f t="shared" si="1005"/>
        <v>-4129</v>
      </c>
      <c r="H735" s="9">
        <f t="shared" si="1005"/>
        <v>-8097</v>
      </c>
      <c r="I735" s="9">
        <f t="shared" si="1005"/>
        <v>-26324</v>
      </c>
      <c r="J735" s="9">
        <f t="shared" si="1005"/>
        <v>-16287</v>
      </c>
      <c r="K735" s="9">
        <f t="shared" si="1005"/>
        <v>-9249</v>
      </c>
      <c r="L735" s="9">
        <f t="shared" si="1005"/>
        <v>-25032</v>
      </c>
      <c r="M735" s="9">
        <f t="shared" si="1005"/>
        <v>20030</v>
      </c>
      <c r="N735" s="9">
        <f t="shared" si="1005"/>
        <v>-12629</v>
      </c>
      <c r="O735" s="9">
        <f t="shared" si="1005"/>
        <v>-21577</v>
      </c>
      <c r="P735" s="9">
        <f t="shared" si="1005"/>
        <v>2541</v>
      </c>
      <c r="Q735" s="9">
        <f t="shared" si="1005"/>
        <v>-8121</v>
      </c>
      <c r="R735" s="9">
        <f t="shared" si="1005"/>
        <v>-1491</v>
      </c>
      <c r="S735" s="9">
        <f t="shared" si="1005"/>
        <v>36927</v>
      </c>
      <c r="T735" s="9">
        <f t="shared" si="1005"/>
        <v>-14904</v>
      </c>
      <c r="U735" s="9">
        <f t="shared" si="1005"/>
        <v>32002</v>
      </c>
      <c r="V735" s="9">
        <f t="shared" si="1005"/>
        <v>44859</v>
      </c>
      <c r="W735" s="9">
        <f t="shared" si="1005"/>
        <v>-17000</v>
      </c>
      <c r="X735" s="9">
        <f t="shared" si="1005"/>
        <v>33285</v>
      </c>
      <c r="Y735" s="9">
        <f t="shared" si="1005"/>
        <v>-10665</v>
      </c>
      <c r="Z735" s="9">
        <f t="shared" si="1005"/>
        <v>50481</v>
      </c>
      <c r="AA735" s="9">
        <f t="shared" si="1005"/>
        <v>10692</v>
      </c>
      <c r="AB735" s="9">
        <f t="shared" si="1005"/>
        <v>53602</v>
      </c>
      <c r="AC735" s="9">
        <f t="shared" si="1005"/>
        <v>197532</v>
      </c>
      <c r="AD735" s="9">
        <f t="shared" si="1005"/>
        <v>46059</v>
      </c>
      <c r="AE735" s="9">
        <f t="shared" si="1005"/>
        <v>-12065</v>
      </c>
      <c r="AF735" s="9">
        <f t="shared" si="1005"/>
        <v>-12050</v>
      </c>
      <c r="AG735" s="9">
        <f t="shared" si="1005"/>
        <v>4325</v>
      </c>
      <c r="AH735" s="9">
        <f t="shared" si="1005"/>
        <v>29324</v>
      </c>
      <c r="AI735" s="9">
        <f t="shared" si="1005"/>
        <v>-989</v>
      </c>
      <c r="AJ735" s="9">
        <f t="shared" si="1005"/>
        <v>422565</v>
      </c>
    </row>
    <row r="736" spans="1:36">
      <c r="A736" s="2" t="str">
        <f t="shared" si="979"/>
        <v>YE Jun-10</v>
      </c>
      <c r="B736" s="9">
        <f t="shared" ref="B736:AJ736" si="1006">IF(OR(B578="C",B590="C"),"C",B590-B578)</f>
        <v>49538</v>
      </c>
      <c r="C736" s="9">
        <f t="shared" si="1006"/>
        <v>72267</v>
      </c>
      <c r="D736" s="9">
        <f t="shared" si="1006"/>
        <v>47660</v>
      </c>
      <c r="E736" s="9">
        <f t="shared" si="1006"/>
        <v>-3318</v>
      </c>
      <c r="F736" s="9">
        <f t="shared" si="1006"/>
        <v>85907</v>
      </c>
      <c r="G736" s="9">
        <f t="shared" si="1006"/>
        <v>23890</v>
      </c>
      <c r="H736" s="9">
        <f t="shared" si="1006"/>
        <v>-6247</v>
      </c>
      <c r="I736" s="9">
        <f t="shared" si="1006"/>
        <v>-27978</v>
      </c>
      <c r="J736" s="9">
        <f t="shared" si="1006"/>
        <v>-18333</v>
      </c>
      <c r="K736" s="9">
        <f t="shared" si="1006"/>
        <v>5802</v>
      </c>
      <c r="L736" s="9">
        <f t="shared" si="1006"/>
        <v>-16295</v>
      </c>
      <c r="M736" s="9">
        <f t="shared" si="1006"/>
        <v>8621</v>
      </c>
      <c r="N736" s="9">
        <f t="shared" si="1006"/>
        <v>-11676</v>
      </c>
      <c r="O736" s="9">
        <f t="shared" si="1006"/>
        <v>-23670</v>
      </c>
      <c r="P736" s="9">
        <f t="shared" si="1006"/>
        <v>4823</v>
      </c>
      <c r="Q736" s="9">
        <f t="shared" si="1006"/>
        <v>-8058</v>
      </c>
      <c r="R736" s="9">
        <f t="shared" si="1006"/>
        <v>2327</v>
      </c>
      <c r="S736" s="9">
        <f t="shared" si="1006"/>
        <v>36834</v>
      </c>
      <c r="T736" s="9">
        <f t="shared" si="1006"/>
        <v>-7085</v>
      </c>
      <c r="U736" s="9">
        <f t="shared" si="1006"/>
        <v>33412</v>
      </c>
      <c r="V736" s="9">
        <f t="shared" si="1006"/>
        <v>73302</v>
      </c>
      <c r="W736" s="9">
        <f t="shared" si="1006"/>
        <v>-13772</v>
      </c>
      <c r="X736" s="9">
        <f t="shared" si="1006"/>
        <v>36930</v>
      </c>
      <c r="Y736" s="9">
        <f t="shared" si="1006"/>
        <v>-13818</v>
      </c>
      <c r="Z736" s="9">
        <f t="shared" si="1006"/>
        <v>82644</v>
      </c>
      <c r="AA736" s="9">
        <f t="shared" si="1006"/>
        <v>5568</v>
      </c>
      <c r="AB736" s="9">
        <f t="shared" si="1006"/>
        <v>47886</v>
      </c>
      <c r="AC736" s="9">
        <f t="shared" si="1006"/>
        <v>208688</v>
      </c>
      <c r="AD736" s="9">
        <f t="shared" si="1006"/>
        <v>44535</v>
      </c>
      <c r="AE736" s="9">
        <f t="shared" si="1006"/>
        <v>-11583</v>
      </c>
      <c r="AF736" s="9">
        <f t="shared" si="1006"/>
        <v>-12455</v>
      </c>
      <c r="AG736" s="9">
        <f t="shared" si="1006"/>
        <v>5254</v>
      </c>
      <c r="AH736" s="9">
        <f t="shared" si="1006"/>
        <v>31259</v>
      </c>
      <c r="AI736" s="9">
        <f t="shared" si="1006"/>
        <v>4145</v>
      </c>
      <c r="AJ736" s="9">
        <f t="shared" si="1006"/>
        <v>617523</v>
      </c>
    </row>
    <row r="737" spans="1:36">
      <c r="A737" s="2" t="str">
        <f t="shared" si="979"/>
        <v>YE Jul-10</v>
      </c>
      <c r="B737" s="9">
        <f t="shared" ref="B737:AJ737" si="1007">IF(OR(B579="C",B591="C"),"C",B591-B579)</f>
        <v>49253</v>
      </c>
      <c r="C737" s="9">
        <f t="shared" si="1007"/>
        <v>41656</v>
      </c>
      <c r="D737" s="9">
        <f t="shared" si="1007"/>
        <v>41727</v>
      </c>
      <c r="E737" s="9">
        <f t="shared" si="1007"/>
        <v>1438</v>
      </c>
      <c r="F737" s="9">
        <f t="shared" si="1007"/>
        <v>102743</v>
      </c>
      <c r="G737" s="9">
        <f t="shared" si="1007"/>
        <v>39612</v>
      </c>
      <c r="H737" s="9">
        <f t="shared" si="1007"/>
        <v>-18280</v>
      </c>
      <c r="I737" s="9">
        <f t="shared" si="1007"/>
        <v>-29277</v>
      </c>
      <c r="J737" s="9">
        <f t="shared" si="1007"/>
        <v>-16781</v>
      </c>
      <c r="K737" s="9">
        <f t="shared" si="1007"/>
        <v>8691</v>
      </c>
      <c r="L737" s="9">
        <f t="shared" si="1007"/>
        <v>-19877</v>
      </c>
      <c r="M737" s="9">
        <f t="shared" si="1007"/>
        <v>-18271</v>
      </c>
      <c r="N737" s="9">
        <f t="shared" si="1007"/>
        <v>-18825</v>
      </c>
      <c r="O737" s="9">
        <f t="shared" si="1007"/>
        <v>-18487</v>
      </c>
      <c r="P737" s="9">
        <f t="shared" si="1007"/>
        <v>4860</v>
      </c>
      <c r="Q737" s="9">
        <f t="shared" si="1007"/>
        <v>-8105</v>
      </c>
      <c r="R737" s="9">
        <f t="shared" si="1007"/>
        <v>2408</v>
      </c>
      <c r="S737" s="9">
        <f t="shared" si="1007"/>
        <v>38216</v>
      </c>
      <c r="T737" s="9">
        <f t="shared" si="1007"/>
        <v>-9762</v>
      </c>
      <c r="U737" s="9">
        <f t="shared" si="1007"/>
        <v>31769</v>
      </c>
      <c r="V737" s="9">
        <f t="shared" si="1007"/>
        <v>77729</v>
      </c>
      <c r="W737" s="9">
        <f t="shared" si="1007"/>
        <v>-12764</v>
      </c>
      <c r="X737" s="9">
        <f t="shared" si="1007"/>
        <v>33453</v>
      </c>
      <c r="Y737" s="9">
        <f t="shared" si="1007"/>
        <v>-18089</v>
      </c>
      <c r="Z737" s="9">
        <f t="shared" si="1007"/>
        <v>80331</v>
      </c>
      <c r="AA737" s="9">
        <f t="shared" si="1007"/>
        <v>1263</v>
      </c>
      <c r="AB737" s="9">
        <f t="shared" si="1007"/>
        <v>40294</v>
      </c>
      <c r="AC737" s="9">
        <f t="shared" si="1007"/>
        <v>197346</v>
      </c>
      <c r="AD737" s="9">
        <f t="shared" si="1007"/>
        <v>40902</v>
      </c>
      <c r="AE737" s="9">
        <f t="shared" si="1007"/>
        <v>-15382</v>
      </c>
      <c r="AF737" s="9">
        <f t="shared" si="1007"/>
        <v>-6531</v>
      </c>
      <c r="AG737" s="9">
        <f t="shared" si="1007"/>
        <v>6145</v>
      </c>
      <c r="AH737" s="9">
        <f t="shared" si="1007"/>
        <v>34516</v>
      </c>
      <c r="AI737" s="9">
        <f t="shared" si="1007"/>
        <v>5462</v>
      </c>
      <c r="AJ737" s="9">
        <f t="shared" si="1007"/>
        <v>550835</v>
      </c>
    </row>
    <row r="738" spans="1:36">
      <c r="A738" s="2" t="str">
        <f t="shared" si="979"/>
        <v>YE Aug-10</v>
      </c>
      <c r="B738" s="9">
        <f t="shared" ref="B738:AJ738" si="1008">IF(OR(B580="C",B592="C"),"C",B592-B580)</f>
        <v>40946</v>
      </c>
      <c r="C738" s="9">
        <f t="shared" si="1008"/>
        <v>117485</v>
      </c>
      <c r="D738" s="9">
        <f t="shared" si="1008"/>
        <v>40343</v>
      </c>
      <c r="E738" s="9">
        <f t="shared" si="1008"/>
        <v>1057</v>
      </c>
      <c r="F738" s="9">
        <f t="shared" si="1008"/>
        <v>108701</v>
      </c>
      <c r="G738" s="9">
        <f t="shared" si="1008"/>
        <v>57885</v>
      </c>
      <c r="H738" s="9">
        <f t="shared" si="1008"/>
        <v>-24526</v>
      </c>
      <c r="I738" s="9">
        <f t="shared" si="1008"/>
        <v>-32787</v>
      </c>
      <c r="J738" s="9">
        <f t="shared" si="1008"/>
        <v>-17623</v>
      </c>
      <c r="K738" s="9">
        <f t="shared" si="1008"/>
        <v>10599</v>
      </c>
      <c r="L738" s="9">
        <f t="shared" si="1008"/>
        <v>-27137</v>
      </c>
      <c r="M738" s="9">
        <f t="shared" si="1008"/>
        <v>-33318</v>
      </c>
      <c r="N738" s="9">
        <f t="shared" si="1008"/>
        <v>-23701</v>
      </c>
      <c r="O738" s="9">
        <f t="shared" si="1008"/>
        <v>-15713</v>
      </c>
      <c r="P738" s="9">
        <f t="shared" si="1008"/>
        <v>4700</v>
      </c>
      <c r="Q738" s="9">
        <f t="shared" si="1008"/>
        <v>-8275</v>
      </c>
      <c r="R738" s="9">
        <f t="shared" si="1008"/>
        <v>-10846</v>
      </c>
      <c r="S738" s="9">
        <f t="shared" si="1008"/>
        <v>23105</v>
      </c>
      <c r="T738" s="9">
        <f t="shared" si="1008"/>
        <v>-10570</v>
      </c>
      <c r="U738" s="9">
        <f t="shared" si="1008"/>
        <v>28980</v>
      </c>
      <c r="V738" s="9">
        <f t="shared" si="1008"/>
        <v>76557</v>
      </c>
      <c r="W738" s="9">
        <f t="shared" si="1008"/>
        <v>-14403</v>
      </c>
      <c r="X738" s="9">
        <f t="shared" si="1008"/>
        <v>29214</v>
      </c>
      <c r="Y738" s="9">
        <f t="shared" si="1008"/>
        <v>-22055</v>
      </c>
      <c r="Z738" s="9">
        <f t="shared" si="1008"/>
        <v>69314</v>
      </c>
      <c r="AA738" s="9">
        <f t="shared" si="1008"/>
        <v>-2705</v>
      </c>
      <c r="AB738" s="9">
        <f t="shared" si="1008"/>
        <v>28534</v>
      </c>
      <c r="AC738" s="9">
        <f t="shared" si="1008"/>
        <v>213731</v>
      </c>
      <c r="AD738" s="9">
        <f t="shared" si="1008"/>
        <v>36442</v>
      </c>
      <c r="AE738" s="9">
        <f t="shared" si="1008"/>
        <v>-21552</v>
      </c>
      <c r="AF738" s="9">
        <f t="shared" si="1008"/>
        <v>-18756</v>
      </c>
      <c r="AG738" s="9">
        <f t="shared" si="1008"/>
        <v>6768</v>
      </c>
      <c r="AH738" s="9">
        <f t="shared" si="1008"/>
        <v>36294</v>
      </c>
      <c r="AI738" s="9">
        <f t="shared" si="1008"/>
        <v>-1889</v>
      </c>
      <c r="AJ738" s="9">
        <f t="shared" si="1008"/>
        <v>552380</v>
      </c>
    </row>
    <row r="739" spans="1:36">
      <c r="A739" s="2" t="str">
        <f t="shared" si="979"/>
        <v>YE Sep-10</v>
      </c>
      <c r="B739" s="9">
        <f t="shared" ref="B739:AJ739" si="1009">IF(OR(B581="C",B593="C"),"C",B593-B581)</f>
        <v>31565</v>
      </c>
      <c r="C739" s="9">
        <f t="shared" si="1009"/>
        <v>143722</v>
      </c>
      <c r="D739" s="9">
        <f t="shared" si="1009"/>
        <v>30898</v>
      </c>
      <c r="E739" s="9">
        <f t="shared" si="1009"/>
        <v>-6508</v>
      </c>
      <c r="F739" s="9">
        <f t="shared" si="1009"/>
        <v>106192</v>
      </c>
      <c r="G739" s="9">
        <f t="shared" si="1009"/>
        <v>61292</v>
      </c>
      <c r="H739" s="9">
        <f t="shared" si="1009"/>
        <v>-30144</v>
      </c>
      <c r="I739" s="9">
        <f t="shared" si="1009"/>
        <v>-35991</v>
      </c>
      <c r="J739" s="9">
        <f t="shared" si="1009"/>
        <v>-17540</v>
      </c>
      <c r="K739" s="9">
        <f t="shared" si="1009"/>
        <v>4099</v>
      </c>
      <c r="L739" s="9">
        <f t="shared" si="1009"/>
        <v>-33133</v>
      </c>
      <c r="M739" s="9">
        <f t="shared" si="1009"/>
        <v>-44556</v>
      </c>
      <c r="N739" s="9">
        <f t="shared" si="1009"/>
        <v>-33683</v>
      </c>
      <c r="O739" s="9">
        <f t="shared" si="1009"/>
        <v>-11569</v>
      </c>
      <c r="P739" s="9">
        <f t="shared" si="1009"/>
        <v>4659</v>
      </c>
      <c r="Q739" s="9">
        <f t="shared" si="1009"/>
        <v>-12516</v>
      </c>
      <c r="R739" s="9">
        <f t="shared" si="1009"/>
        <v>-20020</v>
      </c>
      <c r="S739" s="9">
        <f t="shared" si="1009"/>
        <v>12586</v>
      </c>
      <c r="T739" s="9">
        <f t="shared" si="1009"/>
        <v>-9610</v>
      </c>
      <c r="U739" s="9">
        <f t="shared" si="1009"/>
        <v>29283</v>
      </c>
      <c r="V739" s="9">
        <f t="shared" si="1009"/>
        <v>71890</v>
      </c>
      <c r="W739" s="9">
        <f t="shared" si="1009"/>
        <v>-13115</v>
      </c>
      <c r="X739" s="9">
        <f t="shared" si="1009"/>
        <v>28362</v>
      </c>
      <c r="Y739" s="9">
        <f t="shared" si="1009"/>
        <v>-24183</v>
      </c>
      <c r="Z739" s="9">
        <f t="shared" si="1009"/>
        <v>62955</v>
      </c>
      <c r="AA739" s="9">
        <f t="shared" si="1009"/>
        <v>-15605</v>
      </c>
      <c r="AB739" s="9">
        <f t="shared" si="1009"/>
        <v>18491</v>
      </c>
      <c r="AC739" s="9">
        <f t="shared" si="1009"/>
        <v>222187</v>
      </c>
      <c r="AD739" s="9">
        <f t="shared" si="1009"/>
        <v>31664</v>
      </c>
      <c r="AE739" s="9">
        <f t="shared" si="1009"/>
        <v>-28086</v>
      </c>
      <c r="AF739" s="9">
        <f t="shared" si="1009"/>
        <v>-21837</v>
      </c>
      <c r="AG739" s="9">
        <f t="shared" si="1009"/>
        <v>7090</v>
      </c>
      <c r="AH739" s="9">
        <f t="shared" si="1009"/>
        <v>36903</v>
      </c>
      <c r="AI739" s="9">
        <f t="shared" si="1009"/>
        <v>-9398</v>
      </c>
      <c r="AJ739" s="9">
        <f t="shared" si="1009"/>
        <v>460802</v>
      </c>
    </row>
    <row r="740" spans="1:36">
      <c r="A740" s="2" t="str">
        <f t="shared" si="979"/>
        <v>YE Oct-10</v>
      </c>
      <c r="B740" s="9">
        <f t="shared" ref="B740:AJ740" si="1010">IF(OR(B582="C",B594="C"),"C",B594-B582)</f>
        <v>32480</v>
      </c>
      <c r="C740" s="9">
        <f t="shared" si="1010"/>
        <v>148556</v>
      </c>
      <c r="D740" s="9">
        <f t="shared" si="1010"/>
        <v>26221</v>
      </c>
      <c r="E740" s="9">
        <f t="shared" si="1010"/>
        <v>-2849</v>
      </c>
      <c r="F740" s="9">
        <f t="shared" si="1010"/>
        <v>107702</v>
      </c>
      <c r="G740" s="9">
        <f t="shared" si="1010"/>
        <v>70862</v>
      </c>
      <c r="H740" s="9">
        <f t="shared" si="1010"/>
        <v>-24299</v>
      </c>
      <c r="I740" s="9">
        <f t="shared" si="1010"/>
        <v>-37856</v>
      </c>
      <c r="J740" s="9">
        <f t="shared" si="1010"/>
        <v>-13129</v>
      </c>
      <c r="K740" s="9">
        <f t="shared" si="1010"/>
        <v>2013</v>
      </c>
      <c r="L740" s="9">
        <f t="shared" si="1010"/>
        <v>-32972</v>
      </c>
      <c r="M740" s="9">
        <f t="shared" si="1010"/>
        <v>-33320</v>
      </c>
      <c r="N740" s="9">
        <f t="shared" si="1010"/>
        <v>-36652</v>
      </c>
      <c r="O740" s="9">
        <f t="shared" si="1010"/>
        <v>-6863</v>
      </c>
      <c r="P740" s="9">
        <f t="shared" si="1010"/>
        <v>5020</v>
      </c>
      <c r="Q740" s="9">
        <f t="shared" si="1010"/>
        <v>-9118</v>
      </c>
      <c r="R740" s="9">
        <f t="shared" si="1010"/>
        <v>-31433</v>
      </c>
      <c r="S740" s="9">
        <f t="shared" si="1010"/>
        <v>-4295</v>
      </c>
      <c r="T740" s="9">
        <f t="shared" si="1010"/>
        <v>-13727</v>
      </c>
      <c r="U740" s="9">
        <f t="shared" si="1010"/>
        <v>23359</v>
      </c>
      <c r="V740" s="9">
        <f t="shared" si="1010"/>
        <v>42534</v>
      </c>
      <c r="W740" s="9">
        <f t="shared" si="1010"/>
        <v>-7000</v>
      </c>
      <c r="X740" s="9">
        <f t="shared" si="1010"/>
        <v>23908</v>
      </c>
      <c r="Y740" s="9">
        <f t="shared" si="1010"/>
        <v>-21434</v>
      </c>
      <c r="Z740" s="9">
        <f t="shared" si="1010"/>
        <v>38010</v>
      </c>
      <c r="AA740" s="9">
        <f t="shared" si="1010"/>
        <v>-25398</v>
      </c>
      <c r="AB740" s="9">
        <f t="shared" si="1010"/>
        <v>11094</v>
      </c>
      <c r="AC740" s="9">
        <f t="shared" si="1010"/>
        <v>213601</v>
      </c>
      <c r="AD740" s="9">
        <f t="shared" si="1010"/>
        <v>25962</v>
      </c>
      <c r="AE740" s="9">
        <f t="shared" si="1010"/>
        <v>-27706</v>
      </c>
      <c r="AF740" s="9">
        <f t="shared" si="1010"/>
        <v>-20946</v>
      </c>
      <c r="AG740" s="9">
        <f t="shared" si="1010"/>
        <v>5470</v>
      </c>
      <c r="AH740" s="9">
        <f t="shared" si="1010"/>
        <v>36171</v>
      </c>
      <c r="AI740" s="9">
        <f t="shared" si="1010"/>
        <v>-23436</v>
      </c>
      <c r="AJ740" s="9">
        <f t="shared" si="1010"/>
        <v>406814</v>
      </c>
    </row>
    <row r="741" spans="1:36">
      <c r="A741" s="2" t="str">
        <f t="shared" si="979"/>
        <v>YE Nov-10</v>
      </c>
      <c r="B741" s="9">
        <f t="shared" ref="B741:AJ741" si="1011">IF(OR(B583="C",B595="C"),"C",B595-B583)</f>
        <v>21201</v>
      </c>
      <c r="C741" s="9">
        <f t="shared" si="1011"/>
        <v>225158</v>
      </c>
      <c r="D741" s="9">
        <f t="shared" si="1011"/>
        <v>20538</v>
      </c>
      <c r="E741" s="9">
        <f t="shared" si="1011"/>
        <v>13472</v>
      </c>
      <c r="F741" s="9">
        <f t="shared" si="1011"/>
        <v>118919</v>
      </c>
      <c r="G741" s="9">
        <f t="shared" si="1011"/>
        <v>74350</v>
      </c>
      <c r="H741" s="9">
        <f t="shared" si="1011"/>
        <v>-28298</v>
      </c>
      <c r="I741" s="9">
        <f t="shared" si="1011"/>
        <v>-39871</v>
      </c>
      <c r="J741" s="9">
        <f t="shared" si="1011"/>
        <v>-11957</v>
      </c>
      <c r="K741" s="9">
        <f t="shared" si="1011"/>
        <v>14267</v>
      </c>
      <c r="L741" s="9">
        <f t="shared" si="1011"/>
        <v>-32757</v>
      </c>
      <c r="M741" s="9">
        <f t="shared" si="1011"/>
        <v>-25725</v>
      </c>
      <c r="N741" s="9">
        <f t="shared" si="1011"/>
        <v>-33100</v>
      </c>
      <c r="O741" s="9">
        <f t="shared" si="1011"/>
        <v>-6647</v>
      </c>
      <c r="P741" s="9">
        <f t="shared" si="1011"/>
        <v>4031</v>
      </c>
      <c r="Q741" s="9">
        <f t="shared" si="1011"/>
        <v>-9231</v>
      </c>
      <c r="R741" s="9">
        <f t="shared" si="1011"/>
        <v>-35409</v>
      </c>
      <c r="S741" s="9">
        <f t="shared" si="1011"/>
        <v>-8500</v>
      </c>
      <c r="T741" s="9">
        <f t="shared" si="1011"/>
        <v>-17000</v>
      </c>
      <c r="U741" s="9">
        <f t="shared" si="1011"/>
        <v>18848</v>
      </c>
      <c r="V741" s="9">
        <f t="shared" si="1011"/>
        <v>33753</v>
      </c>
      <c r="W741" s="9">
        <f t="shared" si="1011"/>
        <v>-5997</v>
      </c>
      <c r="X741" s="9">
        <f t="shared" si="1011"/>
        <v>34841</v>
      </c>
      <c r="Y741" s="9">
        <f t="shared" si="1011"/>
        <v>-21918</v>
      </c>
      <c r="Z741" s="9">
        <f t="shared" si="1011"/>
        <v>40680</v>
      </c>
      <c r="AA741" s="9">
        <f t="shared" si="1011"/>
        <v>-33814</v>
      </c>
      <c r="AB741" s="9">
        <f t="shared" si="1011"/>
        <v>7327</v>
      </c>
      <c r="AC741" s="9">
        <f t="shared" si="1011"/>
        <v>188749</v>
      </c>
      <c r="AD741" s="9">
        <f t="shared" si="1011"/>
        <v>22534</v>
      </c>
      <c r="AE741" s="9">
        <f t="shared" si="1011"/>
        <v>-30335</v>
      </c>
      <c r="AF741" s="9">
        <f t="shared" si="1011"/>
        <v>-21254</v>
      </c>
      <c r="AG741" s="9">
        <f t="shared" si="1011"/>
        <v>4724</v>
      </c>
      <c r="AH741" s="9">
        <f t="shared" si="1011"/>
        <v>33220</v>
      </c>
      <c r="AI741" s="9">
        <f t="shared" si="1011"/>
        <v>-35697</v>
      </c>
      <c r="AJ741" s="9">
        <f t="shared" si="1011"/>
        <v>446917</v>
      </c>
    </row>
    <row r="742" spans="1:36">
      <c r="A742" s="2" t="str">
        <f t="shared" ref="A742:A788" si="1012">A596</f>
        <v>YE Dec-10</v>
      </c>
      <c r="B742" s="9">
        <f t="shared" ref="B742:AJ742" si="1013">IF(OR(B584="C",B596="C"),"C",B596-B584)</f>
        <v>-1757</v>
      </c>
      <c r="C742" s="9">
        <f t="shared" si="1013"/>
        <v>246383</v>
      </c>
      <c r="D742" s="9">
        <f t="shared" si="1013"/>
        <v>6641</v>
      </c>
      <c r="E742" s="9">
        <f t="shared" si="1013"/>
        <v>27115</v>
      </c>
      <c r="F742" s="9">
        <f t="shared" si="1013"/>
        <v>98607</v>
      </c>
      <c r="G742" s="9">
        <f t="shared" si="1013"/>
        <v>44268</v>
      </c>
      <c r="H742" s="9">
        <f t="shared" si="1013"/>
        <v>-35087</v>
      </c>
      <c r="I742" s="9">
        <f t="shared" si="1013"/>
        <v>-44074</v>
      </c>
      <c r="J742" s="9">
        <f t="shared" si="1013"/>
        <v>-7579</v>
      </c>
      <c r="K742" s="9">
        <f t="shared" si="1013"/>
        <v>-3697</v>
      </c>
      <c r="L742" s="9">
        <f t="shared" si="1013"/>
        <v>-24776</v>
      </c>
      <c r="M742" s="9">
        <f t="shared" si="1013"/>
        <v>-25175</v>
      </c>
      <c r="N742" s="9">
        <f t="shared" si="1013"/>
        <v>-37806</v>
      </c>
      <c r="O742" s="9">
        <f t="shared" si="1013"/>
        <v>-7358</v>
      </c>
      <c r="P742" s="9">
        <f t="shared" si="1013"/>
        <v>8200</v>
      </c>
      <c r="Q742" s="9">
        <f t="shared" si="1013"/>
        <v>-8229</v>
      </c>
      <c r="R742" s="9">
        <f t="shared" si="1013"/>
        <v>-38233</v>
      </c>
      <c r="S742" s="9">
        <f t="shared" si="1013"/>
        <v>-14779</v>
      </c>
      <c r="T742" s="9">
        <f t="shared" si="1013"/>
        <v>-17756</v>
      </c>
      <c r="U742" s="9">
        <f t="shared" si="1013"/>
        <v>3591</v>
      </c>
      <c r="V742" s="9">
        <f t="shared" si="1013"/>
        <v>9073</v>
      </c>
      <c r="W742" s="9">
        <f t="shared" si="1013"/>
        <v>-4642</v>
      </c>
      <c r="X742" s="9">
        <f t="shared" si="1013"/>
        <v>37035</v>
      </c>
      <c r="Y742" s="9">
        <f t="shared" si="1013"/>
        <v>-32776</v>
      </c>
      <c r="Z742" s="9">
        <f t="shared" si="1013"/>
        <v>8691</v>
      </c>
      <c r="AA742" s="9">
        <f t="shared" si="1013"/>
        <v>-58001</v>
      </c>
      <c r="AB742" s="9">
        <f t="shared" si="1013"/>
        <v>-5943</v>
      </c>
      <c r="AC742" s="9">
        <f t="shared" si="1013"/>
        <v>171483</v>
      </c>
      <c r="AD742" s="9">
        <f t="shared" si="1013"/>
        <v>6036</v>
      </c>
      <c r="AE742" s="9">
        <f t="shared" si="1013"/>
        <v>-37641</v>
      </c>
      <c r="AF742" s="9">
        <f t="shared" si="1013"/>
        <v>-21717</v>
      </c>
      <c r="AG742" s="9">
        <f t="shared" si="1013"/>
        <v>89</v>
      </c>
      <c r="AH742" s="9">
        <f t="shared" si="1013"/>
        <v>26035</v>
      </c>
      <c r="AI742" s="9">
        <f t="shared" si="1013"/>
        <v>-39383</v>
      </c>
      <c r="AJ742" s="9">
        <f t="shared" si="1013"/>
        <v>232922</v>
      </c>
    </row>
    <row r="743" spans="1:36">
      <c r="A743" s="2" t="str">
        <f t="shared" si="1012"/>
        <v>YE Jan-11</v>
      </c>
      <c r="B743" s="9">
        <f t="shared" ref="B743:AJ743" si="1014">IF(OR(B585="C",B597="C"),"C",B597-B585)</f>
        <v>-25514</v>
      </c>
      <c r="C743" s="9">
        <f t="shared" si="1014"/>
        <v>276770</v>
      </c>
      <c r="D743" s="9">
        <f t="shared" si="1014"/>
        <v>-31823</v>
      </c>
      <c r="E743" s="9">
        <f t="shared" si="1014"/>
        <v>11885</v>
      </c>
      <c r="F743" s="9">
        <f t="shared" si="1014"/>
        <v>75945</v>
      </c>
      <c r="G743" s="9">
        <f t="shared" si="1014"/>
        <v>18258</v>
      </c>
      <c r="H743" s="9">
        <f t="shared" si="1014"/>
        <v>-40479</v>
      </c>
      <c r="I743" s="9">
        <f t="shared" si="1014"/>
        <v>-28472</v>
      </c>
      <c r="J743" s="9">
        <f t="shared" si="1014"/>
        <v>-28693</v>
      </c>
      <c r="K743" s="9">
        <f t="shared" si="1014"/>
        <v>-7145</v>
      </c>
      <c r="L743" s="9">
        <f t="shared" si="1014"/>
        <v>-40659</v>
      </c>
      <c r="M743" s="9">
        <f t="shared" si="1014"/>
        <v>-17487</v>
      </c>
      <c r="N743" s="9">
        <f t="shared" si="1014"/>
        <v>-45999</v>
      </c>
      <c r="O743" s="9">
        <f t="shared" si="1014"/>
        <v>-8112</v>
      </c>
      <c r="P743" s="9">
        <f t="shared" si="1014"/>
        <v>5809</v>
      </c>
      <c r="Q743" s="9">
        <f t="shared" si="1014"/>
        <v>1145</v>
      </c>
      <c r="R743" s="9">
        <f t="shared" si="1014"/>
        <v>-72985</v>
      </c>
      <c r="S743" s="9">
        <f t="shared" si="1014"/>
        <v>-49224</v>
      </c>
      <c r="T743" s="9">
        <f t="shared" si="1014"/>
        <v>-27710</v>
      </c>
      <c r="U743" s="9">
        <f t="shared" si="1014"/>
        <v>-28618</v>
      </c>
      <c r="V743" s="9">
        <f t="shared" si="1014"/>
        <v>-20087</v>
      </c>
      <c r="W743" s="9">
        <f t="shared" si="1014"/>
        <v>-817</v>
      </c>
      <c r="X743" s="9">
        <f t="shared" si="1014"/>
        <v>37959</v>
      </c>
      <c r="Y743" s="9">
        <f t="shared" si="1014"/>
        <v>-37861</v>
      </c>
      <c r="Z743" s="9">
        <f t="shared" si="1014"/>
        <v>-20807</v>
      </c>
      <c r="AA743" s="9">
        <f t="shared" si="1014"/>
        <v>-66312</v>
      </c>
      <c r="AB743" s="9">
        <f t="shared" si="1014"/>
        <v>-5225</v>
      </c>
      <c r="AC743" s="9">
        <f t="shared" si="1014"/>
        <v>136252</v>
      </c>
      <c r="AD743" s="9">
        <f t="shared" si="1014"/>
        <v>-4497</v>
      </c>
      <c r="AE743" s="9">
        <f t="shared" si="1014"/>
        <v>-30917</v>
      </c>
      <c r="AF743" s="9">
        <f t="shared" si="1014"/>
        <v>-23195</v>
      </c>
      <c r="AG743" s="9">
        <f t="shared" si="1014"/>
        <v>-5606</v>
      </c>
      <c r="AH743" s="9">
        <f t="shared" si="1014"/>
        <v>19465</v>
      </c>
      <c r="AI743" s="9">
        <f t="shared" si="1014"/>
        <v>-44037</v>
      </c>
      <c r="AJ743" s="9">
        <f t="shared" si="1014"/>
        <v>-58765</v>
      </c>
    </row>
    <row r="744" spans="1:36">
      <c r="A744" s="2" t="str">
        <f t="shared" si="1012"/>
        <v>YE Feb-11</v>
      </c>
      <c r="B744" s="9">
        <f t="shared" ref="B744:AJ744" si="1015">IF(OR(B586="C",B598="C"),"C",B598-B586)</f>
        <v>-38985</v>
      </c>
      <c r="C744" s="9">
        <f t="shared" si="1015"/>
        <v>300755</v>
      </c>
      <c r="D744" s="9">
        <f t="shared" si="1015"/>
        <v>-33917</v>
      </c>
      <c r="E744" s="9">
        <f t="shared" si="1015"/>
        <v>8733</v>
      </c>
      <c r="F744" s="9">
        <f t="shared" si="1015"/>
        <v>73621</v>
      </c>
      <c r="G744" s="9">
        <f t="shared" si="1015"/>
        <v>13380</v>
      </c>
      <c r="H744" s="9">
        <f t="shared" si="1015"/>
        <v>-39407</v>
      </c>
      <c r="I744" s="9">
        <f t="shared" si="1015"/>
        <v>-27539</v>
      </c>
      <c r="J744" s="9">
        <f t="shared" si="1015"/>
        <v>-23950</v>
      </c>
      <c r="K744" s="9">
        <f t="shared" si="1015"/>
        <v>-5469</v>
      </c>
      <c r="L744" s="9">
        <f t="shared" si="1015"/>
        <v>-42772</v>
      </c>
      <c r="M744" s="9">
        <f t="shared" si="1015"/>
        <v>-14492</v>
      </c>
      <c r="N744" s="9">
        <f t="shared" si="1015"/>
        <v>-43080</v>
      </c>
      <c r="O744" s="9">
        <f t="shared" si="1015"/>
        <v>-3074</v>
      </c>
      <c r="P744" s="9">
        <f t="shared" si="1015"/>
        <v>7094</v>
      </c>
      <c r="Q744" s="9">
        <f t="shared" si="1015"/>
        <v>1624</v>
      </c>
      <c r="R744" s="9">
        <f t="shared" si="1015"/>
        <v>-90819</v>
      </c>
      <c r="S744" s="9">
        <f t="shared" si="1015"/>
        <v>-62079</v>
      </c>
      <c r="T744" s="9">
        <f t="shared" si="1015"/>
        <v>-29272</v>
      </c>
      <c r="U744" s="9">
        <f t="shared" si="1015"/>
        <v>-25760</v>
      </c>
      <c r="V744" s="9">
        <f t="shared" si="1015"/>
        <v>-106178</v>
      </c>
      <c r="W744" s="9">
        <f t="shared" si="1015"/>
        <v>1832</v>
      </c>
      <c r="X744" s="9">
        <f t="shared" si="1015"/>
        <v>38938</v>
      </c>
      <c r="Y744" s="9">
        <f t="shared" si="1015"/>
        <v>-32491</v>
      </c>
      <c r="Z744" s="9">
        <f t="shared" si="1015"/>
        <v>-97900</v>
      </c>
      <c r="AA744" s="9">
        <f t="shared" si="1015"/>
        <v>-70253</v>
      </c>
      <c r="AB744" s="9">
        <f t="shared" si="1015"/>
        <v>18148</v>
      </c>
      <c r="AC744" s="9">
        <f t="shared" si="1015"/>
        <v>120879</v>
      </c>
      <c r="AD744" s="9">
        <f t="shared" si="1015"/>
        <v>-9736</v>
      </c>
      <c r="AE744" s="9">
        <f t="shared" si="1015"/>
        <v>-28573</v>
      </c>
      <c r="AF744" s="9">
        <f t="shared" si="1015"/>
        <v>-27082</v>
      </c>
      <c r="AG744" s="9">
        <f t="shared" si="1015"/>
        <v>-8806</v>
      </c>
      <c r="AH744" s="9">
        <f t="shared" si="1015"/>
        <v>11164</v>
      </c>
      <c r="AI744" s="9">
        <f t="shared" si="1015"/>
        <v>-53209</v>
      </c>
      <c r="AJ744" s="9">
        <f t="shared" si="1015"/>
        <v>-158702</v>
      </c>
    </row>
    <row r="745" spans="1:36">
      <c r="A745" s="2" t="str">
        <f t="shared" si="1012"/>
        <v>YE Mar-11</v>
      </c>
      <c r="B745" s="9">
        <f t="shared" ref="B745:AJ745" si="1016">IF(OR(B587="C",B599="C"),"C",B599-B587)</f>
        <v>-43582</v>
      </c>
      <c r="C745" s="9">
        <f t="shared" si="1016"/>
        <v>340469</v>
      </c>
      <c r="D745" s="9">
        <f t="shared" si="1016"/>
        <v>-42610</v>
      </c>
      <c r="E745" s="9">
        <f t="shared" si="1016"/>
        <v>14759</v>
      </c>
      <c r="F745" s="9">
        <f t="shared" si="1016"/>
        <v>66382</v>
      </c>
      <c r="G745" s="9">
        <f t="shared" si="1016"/>
        <v>-12897</v>
      </c>
      <c r="H745" s="9">
        <f t="shared" si="1016"/>
        <v>-39328</v>
      </c>
      <c r="I745" s="9">
        <f t="shared" si="1016"/>
        <v>-26500</v>
      </c>
      <c r="J745" s="9">
        <f t="shared" si="1016"/>
        <v>-16721</v>
      </c>
      <c r="K745" s="9">
        <f t="shared" si="1016"/>
        <v>-2164</v>
      </c>
      <c r="L745" s="9">
        <f t="shared" si="1016"/>
        <v>-52430</v>
      </c>
      <c r="M745" s="9">
        <f t="shared" si="1016"/>
        <v>-11548</v>
      </c>
      <c r="N745" s="9">
        <f t="shared" si="1016"/>
        <v>-46947</v>
      </c>
      <c r="O745" s="9">
        <f t="shared" si="1016"/>
        <v>-4866</v>
      </c>
      <c r="P745" s="9">
        <f t="shared" si="1016"/>
        <v>3417</v>
      </c>
      <c r="Q745" s="9">
        <f t="shared" si="1016"/>
        <v>4785</v>
      </c>
      <c r="R745" s="9">
        <f t="shared" si="1016"/>
        <v>-74650</v>
      </c>
      <c r="S745" s="9">
        <f t="shared" si="1016"/>
        <v>-54699</v>
      </c>
      <c r="T745" s="9">
        <f t="shared" si="1016"/>
        <v>-35786</v>
      </c>
      <c r="U745" s="9">
        <f t="shared" si="1016"/>
        <v>-37516</v>
      </c>
      <c r="V745" s="9">
        <f t="shared" si="1016"/>
        <v>-283334</v>
      </c>
      <c r="W745" s="9">
        <f t="shared" si="1016"/>
        <v>9001</v>
      </c>
      <c r="X745" s="9">
        <f t="shared" si="1016"/>
        <v>37254</v>
      </c>
      <c r="Y745" s="9">
        <f t="shared" si="1016"/>
        <v>-24978</v>
      </c>
      <c r="Z745" s="9">
        <f t="shared" si="1016"/>
        <v>-262058</v>
      </c>
      <c r="AA745" s="9">
        <f t="shared" si="1016"/>
        <v>-85720</v>
      </c>
      <c r="AB745" s="9">
        <f t="shared" si="1016"/>
        <v>26384</v>
      </c>
      <c r="AC745" s="9">
        <f t="shared" si="1016"/>
        <v>78815</v>
      </c>
      <c r="AD745" s="9">
        <f t="shared" si="1016"/>
        <v>-24343</v>
      </c>
      <c r="AE745" s="9">
        <f t="shared" si="1016"/>
        <v>-29331</v>
      </c>
      <c r="AF745" s="9">
        <f t="shared" si="1016"/>
        <v>-30286</v>
      </c>
      <c r="AG745" s="9">
        <f t="shared" si="1016"/>
        <v>-9725</v>
      </c>
      <c r="AH745" s="9">
        <f t="shared" si="1016"/>
        <v>411</v>
      </c>
      <c r="AI745" s="9">
        <f t="shared" si="1016"/>
        <v>-56871</v>
      </c>
      <c r="AJ745" s="9">
        <f t="shared" si="1016"/>
        <v>-410468</v>
      </c>
    </row>
    <row r="746" spans="1:36">
      <c r="A746" s="2" t="str">
        <f t="shared" si="1012"/>
        <v>YE Apr-11</v>
      </c>
      <c r="B746" s="9">
        <f t="shared" ref="B746:AJ746" si="1017">IF(OR(B588="C",B600="C"),"C",B600-B588)</f>
        <v>-33621</v>
      </c>
      <c r="C746" s="9">
        <f t="shared" si="1017"/>
        <v>357709</v>
      </c>
      <c r="D746" s="9">
        <f t="shared" si="1017"/>
        <v>-32432</v>
      </c>
      <c r="E746" s="9">
        <f t="shared" si="1017"/>
        <v>25761</v>
      </c>
      <c r="F746" s="9">
        <f t="shared" si="1017"/>
        <v>49498</v>
      </c>
      <c r="G746" s="9">
        <f t="shared" si="1017"/>
        <v>-3000</v>
      </c>
      <c r="H746" s="9">
        <f t="shared" si="1017"/>
        <v>-26951</v>
      </c>
      <c r="I746" s="9">
        <f t="shared" si="1017"/>
        <v>-22322</v>
      </c>
      <c r="J746" s="9">
        <f t="shared" si="1017"/>
        <v>-25015</v>
      </c>
      <c r="K746" s="9">
        <f t="shared" si="1017"/>
        <v>-6994</v>
      </c>
      <c r="L746" s="9">
        <f t="shared" si="1017"/>
        <v>-57854</v>
      </c>
      <c r="M746" s="9">
        <f t="shared" si="1017"/>
        <v>-12695</v>
      </c>
      <c r="N746" s="9">
        <f t="shared" si="1017"/>
        <v>-37358</v>
      </c>
      <c r="O746" s="9">
        <f t="shared" si="1017"/>
        <v>-4040</v>
      </c>
      <c r="P746" s="9">
        <f t="shared" si="1017"/>
        <v>756</v>
      </c>
      <c r="Q746" s="9">
        <f t="shared" si="1017"/>
        <v>5838</v>
      </c>
      <c r="R746" s="9">
        <f t="shared" si="1017"/>
        <v>-46691</v>
      </c>
      <c r="S746" s="9">
        <f t="shared" si="1017"/>
        <v>-34820</v>
      </c>
      <c r="T746" s="9">
        <f t="shared" si="1017"/>
        <v>-34775</v>
      </c>
      <c r="U746" s="9">
        <f t="shared" si="1017"/>
        <v>-37310</v>
      </c>
      <c r="V746" s="9">
        <f t="shared" si="1017"/>
        <v>-439967</v>
      </c>
      <c r="W746" s="9">
        <f t="shared" si="1017"/>
        <v>14305</v>
      </c>
      <c r="X746" s="9">
        <f t="shared" si="1017"/>
        <v>43740</v>
      </c>
      <c r="Y746" s="9">
        <f t="shared" si="1017"/>
        <v>-19847</v>
      </c>
      <c r="Z746" s="9">
        <f t="shared" si="1017"/>
        <v>-401769</v>
      </c>
      <c r="AA746" s="9">
        <f t="shared" si="1017"/>
        <v>-92068</v>
      </c>
      <c r="AB746" s="9">
        <f t="shared" si="1017"/>
        <v>30160</v>
      </c>
      <c r="AC746" s="9">
        <f t="shared" si="1017"/>
        <v>37979</v>
      </c>
      <c r="AD746" s="9">
        <f t="shared" si="1017"/>
        <v>-31820</v>
      </c>
      <c r="AE746" s="9">
        <f t="shared" si="1017"/>
        <v>-35138</v>
      </c>
      <c r="AF746" s="9">
        <f t="shared" si="1017"/>
        <v>-25335</v>
      </c>
      <c r="AG746" s="9">
        <f t="shared" si="1017"/>
        <v>-9792</v>
      </c>
      <c r="AH746" s="9">
        <f t="shared" si="1017"/>
        <v>-5967</v>
      </c>
      <c r="AI746" s="9">
        <f t="shared" si="1017"/>
        <v>-62611</v>
      </c>
      <c r="AJ746" s="9">
        <f t="shared" si="1017"/>
        <v>-537870</v>
      </c>
    </row>
    <row r="747" spans="1:36">
      <c r="A747" s="2" t="str">
        <f t="shared" si="1012"/>
        <v>YE May-11</v>
      </c>
      <c r="B747" s="9">
        <f t="shared" ref="B747:AJ747" si="1018">IF(OR(B589="C",B601="C"),"C",B601-B589)</f>
        <v>-31731</v>
      </c>
      <c r="C747" s="9">
        <f t="shared" si="1018"/>
        <v>391292</v>
      </c>
      <c r="D747" s="9">
        <f t="shared" si="1018"/>
        <v>-29312</v>
      </c>
      <c r="E747" s="9">
        <f t="shared" si="1018"/>
        <v>27621</v>
      </c>
      <c r="F747" s="9">
        <f t="shared" si="1018"/>
        <v>46691</v>
      </c>
      <c r="G747" s="9">
        <f t="shared" si="1018"/>
        <v>8259</v>
      </c>
      <c r="H747" s="9">
        <f t="shared" si="1018"/>
        <v>-22599</v>
      </c>
      <c r="I747" s="9">
        <f t="shared" si="1018"/>
        <v>-20086</v>
      </c>
      <c r="J747" s="9">
        <f t="shared" si="1018"/>
        <v>-21740</v>
      </c>
      <c r="K747" s="9">
        <f t="shared" si="1018"/>
        <v>-3930</v>
      </c>
      <c r="L747" s="9">
        <f t="shared" si="1018"/>
        <v>-47172</v>
      </c>
      <c r="M747" s="9">
        <f t="shared" si="1018"/>
        <v>-9483</v>
      </c>
      <c r="N747" s="9">
        <f t="shared" si="1018"/>
        <v>-32782</v>
      </c>
      <c r="O747" s="9">
        <f t="shared" si="1018"/>
        <v>-2663</v>
      </c>
      <c r="P747" s="9">
        <f t="shared" si="1018"/>
        <v>700</v>
      </c>
      <c r="Q747" s="9">
        <f t="shared" si="1018"/>
        <v>8393</v>
      </c>
      <c r="R747" s="9">
        <f t="shared" si="1018"/>
        <v>-13142</v>
      </c>
      <c r="S747" s="9">
        <f t="shared" si="1018"/>
        <v>-7160</v>
      </c>
      <c r="T747" s="9">
        <f t="shared" si="1018"/>
        <v>-23141</v>
      </c>
      <c r="U747" s="9">
        <f t="shared" si="1018"/>
        <v>-26339</v>
      </c>
      <c r="V747" s="9">
        <f t="shared" si="1018"/>
        <v>-480087</v>
      </c>
      <c r="W747" s="9">
        <f t="shared" si="1018"/>
        <v>23010</v>
      </c>
      <c r="X747" s="9">
        <f t="shared" si="1018"/>
        <v>48151</v>
      </c>
      <c r="Y747" s="9">
        <f t="shared" si="1018"/>
        <v>-11769</v>
      </c>
      <c r="Z747" s="9">
        <f t="shared" si="1018"/>
        <v>-420695</v>
      </c>
      <c r="AA747" s="9">
        <f t="shared" si="1018"/>
        <v>-84177</v>
      </c>
      <c r="AB747" s="9">
        <f t="shared" si="1018"/>
        <v>39594</v>
      </c>
      <c r="AC747" s="9">
        <f t="shared" si="1018"/>
        <v>20599</v>
      </c>
      <c r="AD747" s="9">
        <f t="shared" si="1018"/>
        <v>-32087</v>
      </c>
      <c r="AE747" s="9">
        <f t="shared" si="1018"/>
        <v>-30947</v>
      </c>
      <c r="AF747" s="9">
        <f t="shared" si="1018"/>
        <v>-17341</v>
      </c>
      <c r="AG747" s="9">
        <f t="shared" si="1018"/>
        <v>-7922</v>
      </c>
      <c r="AH747" s="9">
        <f t="shared" si="1018"/>
        <v>-3528</v>
      </c>
      <c r="AI747" s="9">
        <f t="shared" si="1018"/>
        <v>-61077</v>
      </c>
      <c r="AJ747" s="9">
        <f t="shared" si="1018"/>
        <v>-398760</v>
      </c>
    </row>
    <row r="748" spans="1:36">
      <c r="A748" s="2" t="str">
        <f t="shared" si="1012"/>
        <v>YE Jun-11</v>
      </c>
      <c r="B748" s="9">
        <f t="shared" ref="B748:AJ748" si="1019">IF(OR(B590="C",B602="C"),"C",B602-B590)</f>
        <v>-35457</v>
      </c>
      <c r="C748" s="9">
        <f t="shared" si="1019"/>
        <v>415666</v>
      </c>
      <c r="D748" s="9">
        <f t="shared" si="1019"/>
        <v>-25709</v>
      </c>
      <c r="E748" s="9">
        <f t="shared" si="1019"/>
        <v>25322</v>
      </c>
      <c r="F748" s="9">
        <f t="shared" si="1019"/>
        <v>33121</v>
      </c>
      <c r="G748" s="9">
        <f t="shared" si="1019"/>
        <v>-13437</v>
      </c>
      <c r="H748" s="9">
        <f t="shared" si="1019"/>
        <v>-23952</v>
      </c>
      <c r="I748" s="9">
        <f t="shared" si="1019"/>
        <v>-19865</v>
      </c>
      <c r="J748" s="9">
        <f t="shared" si="1019"/>
        <v>-19216</v>
      </c>
      <c r="K748" s="9">
        <f t="shared" si="1019"/>
        <v>-17418</v>
      </c>
      <c r="L748" s="9">
        <f t="shared" si="1019"/>
        <v>-54088</v>
      </c>
      <c r="M748" s="9">
        <f t="shared" si="1019"/>
        <v>-7710</v>
      </c>
      <c r="N748" s="9">
        <f t="shared" si="1019"/>
        <v>-33109</v>
      </c>
      <c r="O748" s="9">
        <f t="shared" si="1019"/>
        <v>-226</v>
      </c>
      <c r="P748" s="9">
        <f t="shared" si="1019"/>
        <v>125</v>
      </c>
      <c r="Q748" s="9">
        <f t="shared" si="1019"/>
        <v>7668</v>
      </c>
      <c r="R748" s="9">
        <f t="shared" si="1019"/>
        <v>2384</v>
      </c>
      <c r="S748" s="9">
        <f t="shared" si="1019"/>
        <v>8569</v>
      </c>
      <c r="T748" s="9">
        <f t="shared" si="1019"/>
        <v>-20761</v>
      </c>
      <c r="U748" s="9">
        <f t="shared" si="1019"/>
        <v>-15733</v>
      </c>
      <c r="V748" s="9">
        <f t="shared" si="1019"/>
        <v>-548559</v>
      </c>
      <c r="W748" s="9">
        <f t="shared" si="1019"/>
        <v>27639</v>
      </c>
      <c r="X748" s="9">
        <f t="shared" si="1019"/>
        <v>47074</v>
      </c>
      <c r="Y748" s="9">
        <f t="shared" si="1019"/>
        <v>-5676</v>
      </c>
      <c r="Z748" s="9">
        <f t="shared" si="1019"/>
        <v>-479523</v>
      </c>
      <c r="AA748" s="9">
        <f t="shared" si="1019"/>
        <v>-78949</v>
      </c>
      <c r="AB748" s="9">
        <f t="shared" si="1019"/>
        <v>45043</v>
      </c>
      <c r="AC748" s="9">
        <f t="shared" si="1019"/>
        <v>-22686</v>
      </c>
      <c r="AD748" s="9">
        <f t="shared" si="1019"/>
        <v>-31729</v>
      </c>
      <c r="AE748" s="9">
        <f t="shared" si="1019"/>
        <v>-31561</v>
      </c>
      <c r="AF748" s="9">
        <f t="shared" si="1019"/>
        <v>-25084</v>
      </c>
      <c r="AG748" s="9">
        <f t="shared" si="1019"/>
        <v>-9195</v>
      </c>
      <c r="AH748" s="9">
        <f t="shared" si="1019"/>
        <v>-4001</v>
      </c>
      <c r="AI748" s="9">
        <f t="shared" si="1019"/>
        <v>-66062</v>
      </c>
      <c r="AJ748" s="9">
        <f t="shared" si="1019"/>
        <v>-506155</v>
      </c>
    </row>
    <row r="749" spans="1:36">
      <c r="A749" s="2" t="str">
        <f t="shared" si="1012"/>
        <v>YE Jul-11</v>
      </c>
      <c r="B749" s="9">
        <f t="shared" ref="B749:AJ749" si="1020">IF(OR(B591="C",B603="C"),"C",B603-B591)</f>
        <v>-25704</v>
      </c>
      <c r="C749" s="9">
        <f t="shared" si="1020"/>
        <v>490494</v>
      </c>
      <c r="D749" s="9">
        <f t="shared" si="1020"/>
        <v>-19231</v>
      </c>
      <c r="E749" s="9">
        <f t="shared" si="1020"/>
        <v>26449</v>
      </c>
      <c r="F749" s="9">
        <f t="shared" si="1020"/>
        <v>30371</v>
      </c>
      <c r="G749" s="9">
        <f t="shared" si="1020"/>
        <v>-23301</v>
      </c>
      <c r="H749" s="9">
        <f t="shared" si="1020"/>
        <v>-20292</v>
      </c>
      <c r="I749" s="9">
        <f t="shared" si="1020"/>
        <v>-18025</v>
      </c>
      <c r="J749" s="9">
        <f t="shared" si="1020"/>
        <v>-22011</v>
      </c>
      <c r="K749" s="9">
        <f t="shared" si="1020"/>
        <v>-15464</v>
      </c>
      <c r="L749" s="9">
        <f t="shared" si="1020"/>
        <v>-57238</v>
      </c>
      <c r="M749" s="9">
        <f t="shared" si="1020"/>
        <v>-6044</v>
      </c>
      <c r="N749" s="9">
        <f t="shared" si="1020"/>
        <v>-27869</v>
      </c>
      <c r="O749" s="9">
        <f t="shared" si="1020"/>
        <v>-1725</v>
      </c>
      <c r="P749" s="9">
        <f t="shared" si="1020"/>
        <v>-193</v>
      </c>
      <c r="Q749" s="9">
        <f t="shared" si="1020"/>
        <v>10120</v>
      </c>
      <c r="R749" s="9">
        <f t="shared" si="1020"/>
        <v>33438</v>
      </c>
      <c r="S749" s="9">
        <f t="shared" si="1020"/>
        <v>31901</v>
      </c>
      <c r="T749" s="9">
        <f t="shared" si="1020"/>
        <v>-13285</v>
      </c>
      <c r="U749" s="9">
        <f t="shared" si="1020"/>
        <v>-4204</v>
      </c>
      <c r="V749" s="9">
        <f t="shared" si="1020"/>
        <v>-628071</v>
      </c>
      <c r="W749" s="9">
        <f t="shared" si="1020"/>
        <v>32864</v>
      </c>
      <c r="X749" s="9">
        <f t="shared" si="1020"/>
        <v>41985</v>
      </c>
      <c r="Y749" s="9">
        <f t="shared" si="1020"/>
        <v>5230</v>
      </c>
      <c r="Z749" s="9">
        <f t="shared" si="1020"/>
        <v>-547993</v>
      </c>
      <c r="AA749" s="9">
        <f t="shared" si="1020"/>
        <v>-81012</v>
      </c>
      <c r="AB749" s="9">
        <f t="shared" si="1020"/>
        <v>62800</v>
      </c>
      <c r="AC749" s="9">
        <f t="shared" si="1020"/>
        <v>-68506</v>
      </c>
      <c r="AD749" s="9">
        <f t="shared" si="1020"/>
        <v>-29053</v>
      </c>
      <c r="AE749" s="9">
        <f t="shared" si="1020"/>
        <v>-30858</v>
      </c>
      <c r="AF749" s="9">
        <f t="shared" si="1020"/>
        <v>-22244</v>
      </c>
      <c r="AG749" s="9">
        <f t="shared" si="1020"/>
        <v>-9738</v>
      </c>
      <c r="AH749" s="9">
        <f t="shared" si="1020"/>
        <v>-6662</v>
      </c>
      <c r="AI749" s="9">
        <f t="shared" si="1020"/>
        <v>-69921</v>
      </c>
      <c r="AJ749" s="9">
        <f t="shared" si="1020"/>
        <v>-466914</v>
      </c>
    </row>
    <row r="750" spans="1:36">
      <c r="A750" s="2" t="str">
        <f t="shared" si="1012"/>
        <v>YE Aug-11</v>
      </c>
      <c r="B750" s="9">
        <f t="shared" ref="B750:AJ750" si="1021">IF(OR(B592="C",B604="C"),"C",B604-B592)</f>
        <v>-18716</v>
      </c>
      <c r="C750" s="9">
        <f t="shared" si="1021"/>
        <v>513234</v>
      </c>
      <c r="D750" s="9">
        <f t="shared" si="1021"/>
        <v>-16699</v>
      </c>
      <c r="E750" s="9">
        <f t="shared" si="1021"/>
        <v>38827</v>
      </c>
      <c r="F750" s="9">
        <f t="shared" si="1021"/>
        <v>54828</v>
      </c>
      <c r="G750" s="9">
        <f t="shared" si="1021"/>
        <v>-18240</v>
      </c>
      <c r="H750" s="9">
        <f t="shared" si="1021"/>
        <v>-3105</v>
      </c>
      <c r="I750" s="9">
        <f t="shared" si="1021"/>
        <v>-16295</v>
      </c>
      <c r="J750" s="9">
        <f t="shared" si="1021"/>
        <v>-20770</v>
      </c>
      <c r="K750" s="9">
        <f t="shared" si="1021"/>
        <v>-14056</v>
      </c>
      <c r="L750" s="9">
        <f t="shared" si="1021"/>
        <v>-46048</v>
      </c>
      <c r="M750" s="9">
        <f t="shared" si="1021"/>
        <v>7765</v>
      </c>
      <c r="N750" s="9">
        <f t="shared" si="1021"/>
        <v>-20303</v>
      </c>
      <c r="O750" s="9">
        <f t="shared" si="1021"/>
        <v>-2521</v>
      </c>
      <c r="P750" s="9">
        <f t="shared" si="1021"/>
        <v>-2903</v>
      </c>
      <c r="Q750" s="9">
        <f t="shared" si="1021"/>
        <v>11780</v>
      </c>
      <c r="R750" s="9">
        <f t="shared" si="1021"/>
        <v>103290</v>
      </c>
      <c r="S750" s="9">
        <f t="shared" si="1021"/>
        <v>92098</v>
      </c>
      <c r="T750" s="9">
        <f t="shared" si="1021"/>
        <v>-5867</v>
      </c>
      <c r="U750" s="9">
        <f t="shared" si="1021"/>
        <v>6412</v>
      </c>
      <c r="V750" s="9">
        <f t="shared" si="1021"/>
        <v>-689904</v>
      </c>
      <c r="W750" s="9">
        <f t="shared" si="1021"/>
        <v>36222</v>
      </c>
      <c r="X750" s="9">
        <f t="shared" si="1021"/>
        <v>39911</v>
      </c>
      <c r="Y750" s="9">
        <f t="shared" si="1021"/>
        <v>11695</v>
      </c>
      <c r="Z750" s="9">
        <f t="shared" si="1021"/>
        <v>-602077</v>
      </c>
      <c r="AA750" s="9">
        <f t="shared" si="1021"/>
        <v>-78748</v>
      </c>
      <c r="AB750" s="9">
        <f t="shared" si="1021"/>
        <v>71215</v>
      </c>
      <c r="AC750" s="9">
        <f t="shared" si="1021"/>
        <v>-93912</v>
      </c>
      <c r="AD750" s="9">
        <f t="shared" si="1021"/>
        <v>-25297</v>
      </c>
      <c r="AE750" s="9">
        <f t="shared" si="1021"/>
        <v>-26202</v>
      </c>
      <c r="AF750" s="9">
        <f t="shared" si="1021"/>
        <v>-7617</v>
      </c>
      <c r="AG750" s="9">
        <f t="shared" si="1021"/>
        <v>-10281</v>
      </c>
      <c r="AH750" s="9">
        <f t="shared" si="1021"/>
        <v>-9089</v>
      </c>
      <c r="AI750" s="9">
        <f t="shared" si="1021"/>
        <v>-64434</v>
      </c>
      <c r="AJ750" s="9">
        <f t="shared" si="1021"/>
        <v>-295836</v>
      </c>
    </row>
    <row r="751" spans="1:36">
      <c r="A751" s="2" t="str">
        <f t="shared" si="1012"/>
        <v>YE Sep-11</v>
      </c>
      <c r="B751" s="9">
        <f t="shared" ref="B751:AJ751" si="1022">IF(OR(B593="C",B605="C"),"C",B605-B593)</f>
        <v>-4698</v>
      </c>
      <c r="C751" s="9">
        <f t="shared" si="1022"/>
        <v>538016</v>
      </c>
      <c r="D751" s="9">
        <f t="shared" si="1022"/>
        <v>-1402</v>
      </c>
      <c r="E751" s="9">
        <f t="shared" si="1022"/>
        <v>44145</v>
      </c>
      <c r="F751" s="9">
        <f t="shared" si="1022"/>
        <v>63429</v>
      </c>
      <c r="G751" s="9">
        <f t="shared" si="1022"/>
        <v>-40231</v>
      </c>
      <c r="H751" s="9">
        <f t="shared" si="1022"/>
        <v>10747</v>
      </c>
      <c r="I751" s="9">
        <f t="shared" si="1022"/>
        <v>-12298</v>
      </c>
      <c r="J751" s="9">
        <f t="shared" si="1022"/>
        <v>-18528</v>
      </c>
      <c r="K751" s="9">
        <f t="shared" si="1022"/>
        <v>-930</v>
      </c>
      <c r="L751" s="9">
        <f t="shared" si="1022"/>
        <v>-28874</v>
      </c>
      <c r="M751" s="9">
        <f t="shared" si="1022"/>
        <v>18507</v>
      </c>
      <c r="N751" s="9">
        <f t="shared" si="1022"/>
        <v>-25958</v>
      </c>
      <c r="O751" s="9">
        <f t="shared" si="1022"/>
        <v>-5665</v>
      </c>
      <c r="P751" s="9">
        <f t="shared" si="1022"/>
        <v>-5139</v>
      </c>
      <c r="Q751" s="9">
        <f t="shared" si="1022"/>
        <v>14657</v>
      </c>
      <c r="R751" s="9">
        <f t="shared" si="1022"/>
        <v>125264</v>
      </c>
      <c r="S751" s="9">
        <f t="shared" si="1022"/>
        <v>107359</v>
      </c>
      <c r="T751" s="9">
        <f t="shared" si="1022"/>
        <v>-6233</v>
      </c>
      <c r="U751" s="9">
        <f t="shared" si="1022"/>
        <v>8181</v>
      </c>
      <c r="V751" s="9">
        <f t="shared" si="1022"/>
        <v>-778041</v>
      </c>
      <c r="W751" s="9">
        <f t="shared" si="1022"/>
        <v>33559</v>
      </c>
      <c r="X751" s="9">
        <f t="shared" si="1022"/>
        <v>28983</v>
      </c>
      <c r="Y751" s="9">
        <f t="shared" si="1022"/>
        <v>14790</v>
      </c>
      <c r="Z751" s="9">
        <f t="shared" si="1022"/>
        <v>-700709</v>
      </c>
      <c r="AA751" s="9">
        <f t="shared" si="1022"/>
        <v>-74094</v>
      </c>
      <c r="AB751" s="9">
        <f t="shared" si="1022"/>
        <v>76405</v>
      </c>
      <c r="AC751" s="9">
        <f t="shared" si="1022"/>
        <v>-128104</v>
      </c>
      <c r="AD751" s="9">
        <f t="shared" si="1022"/>
        <v>-22707</v>
      </c>
      <c r="AE751" s="9">
        <f t="shared" si="1022"/>
        <v>-21440</v>
      </c>
      <c r="AF751" s="9">
        <f t="shared" si="1022"/>
        <v>6230</v>
      </c>
      <c r="AG751" s="9">
        <f t="shared" si="1022"/>
        <v>-9062</v>
      </c>
      <c r="AH751" s="9">
        <f t="shared" si="1022"/>
        <v>-12765</v>
      </c>
      <c r="AI751" s="9">
        <f t="shared" si="1022"/>
        <v>-50174</v>
      </c>
      <c r="AJ751" s="9">
        <f t="shared" si="1022"/>
        <v>-263435</v>
      </c>
    </row>
    <row r="752" spans="1:36">
      <c r="A752" s="2" t="str">
        <f t="shared" si="1012"/>
        <v>YE Oct-11</v>
      </c>
      <c r="B752" s="9">
        <f t="shared" ref="B752:AJ752" si="1023">IF(OR(B594="C",B606="C"),"C",B606-B594)</f>
        <v>-20684</v>
      </c>
      <c r="C752" s="9">
        <f t="shared" si="1023"/>
        <v>595265</v>
      </c>
      <c r="D752" s="9">
        <f t="shared" si="1023"/>
        <v>6756</v>
      </c>
      <c r="E752" s="9">
        <f t="shared" si="1023"/>
        <v>44325</v>
      </c>
      <c r="F752" s="9">
        <f t="shared" si="1023"/>
        <v>67942</v>
      </c>
      <c r="G752" s="9">
        <f t="shared" si="1023"/>
        <v>-61077</v>
      </c>
      <c r="H752" s="9">
        <f t="shared" si="1023"/>
        <v>6880</v>
      </c>
      <c r="I752" s="9">
        <f t="shared" si="1023"/>
        <v>-8953</v>
      </c>
      <c r="J752" s="9">
        <f t="shared" si="1023"/>
        <v>-20701</v>
      </c>
      <c r="K752" s="9">
        <f t="shared" si="1023"/>
        <v>-5654</v>
      </c>
      <c r="L752" s="9">
        <f t="shared" si="1023"/>
        <v>-21736</v>
      </c>
      <c r="M752" s="9">
        <f t="shared" si="1023"/>
        <v>9586</v>
      </c>
      <c r="N752" s="9">
        <f t="shared" si="1023"/>
        <v>-9269</v>
      </c>
      <c r="O752" s="9">
        <f t="shared" si="1023"/>
        <v>-5397</v>
      </c>
      <c r="P752" s="9">
        <f t="shared" si="1023"/>
        <v>760</v>
      </c>
      <c r="Q752" s="9">
        <f t="shared" si="1023"/>
        <v>13836</v>
      </c>
      <c r="R752" s="9">
        <f t="shared" si="1023"/>
        <v>143163</v>
      </c>
      <c r="S752" s="9">
        <f t="shared" si="1023"/>
        <v>122122</v>
      </c>
      <c r="T752" s="9">
        <f t="shared" si="1023"/>
        <v>-2524</v>
      </c>
      <c r="U752" s="9">
        <f t="shared" si="1023"/>
        <v>24890</v>
      </c>
      <c r="V752" s="9">
        <f t="shared" si="1023"/>
        <v>-846653</v>
      </c>
      <c r="W752" s="9">
        <f t="shared" si="1023"/>
        <v>34822</v>
      </c>
      <c r="X752" s="9">
        <f t="shared" si="1023"/>
        <v>21319</v>
      </c>
      <c r="Y752" s="9">
        <f t="shared" si="1023"/>
        <v>11522</v>
      </c>
      <c r="Z752" s="9">
        <f t="shared" si="1023"/>
        <v>-778990</v>
      </c>
      <c r="AA752" s="9">
        <f t="shared" si="1023"/>
        <v>-74478</v>
      </c>
      <c r="AB752" s="9">
        <f t="shared" si="1023"/>
        <v>78571</v>
      </c>
      <c r="AC752" s="9">
        <f t="shared" si="1023"/>
        <v>-136496</v>
      </c>
      <c r="AD752" s="9">
        <f t="shared" si="1023"/>
        <v>-21832</v>
      </c>
      <c r="AE752" s="9">
        <f t="shared" si="1023"/>
        <v>-24079</v>
      </c>
      <c r="AF752" s="9">
        <f t="shared" si="1023"/>
        <v>10612</v>
      </c>
      <c r="AG752" s="9">
        <f t="shared" si="1023"/>
        <v>-6207</v>
      </c>
      <c r="AH752" s="9">
        <f t="shared" si="1023"/>
        <v>-21575</v>
      </c>
      <c r="AI752" s="9">
        <f t="shared" si="1023"/>
        <v>-40519</v>
      </c>
      <c r="AJ752" s="9">
        <f t="shared" si="1023"/>
        <v>-257584</v>
      </c>
    </row>
    <row r="753" spans="1:36">
      <c r="A753" s="2" t="str">
        <f t="shared" si="1012"/>
        <v>YE Nov-11</v>
      </c>
      <c r="B753" s="9">
        <f t="shared" ref="B753:AJ753" si="1024">IF(OR(B595="C",B607="C"),"C",B607-B595)</f>
        <v>-8314</v>
      </c>
      <c r="C753" s="9">
        <f t="shared" si="1024"/>
        <v>527699</v>
      </c>
      <c r="D753" s="9">
        <f t="shared" si="1024"/>
        <v>14581</v>
      </c>
      <c r="E753" s="9">
        <f t="shared" si="1024"/>
        <v>26735</v>
      </c>
      <c r="F753" s="9">
        <f t="shared" si="1024"/>
        <v>60330</v>
      </c>
      <c r="G753" s="9">
        <f t="shared" si="1024"/>
        <v>-65071</v>
      </c>
      <c r="H753" s="9">
        <f t="shared" si="1024"/>
        <v>16519</v>
      </c>
      <c r="I753" s="9">
        <f t="shared" si="1024"/>
        <v>-7442</v>
      </c>
      <c r="J753" s="9">
        <f t="shared" si="1024"/>
        <v>-22704</v>
      </c>
      <c r="K753" s="9">
        <f t="shared" si="1024"/>
        <v>-15098</v>
      </c>
      <c r="L753" s="9">
        <f t="shared" si="1024"/>
        <v>-18137</v>
      </c>
      <c r="M753" s="9">
        <f t="shared" si="1024"/>
        <v>6818</v>
      </c>
      <c r="N753" s="9">
        <f t="shared" si="1024"/>
        <v>-9032</v>
      </c>
      <c r="O753" s="9">
        <f t="shared" si="1024"/>
        <v>-7271</v>
      </c>
      <c r="P753" s="9">
        <f t="shared" si="1024"/>
        <v>3750</v>
      </c>
      <c r="Q753" s="9">
        <f t="shared" si="1024"/>
        <v>15902</v>
      </c>
      <c r="R753" s="9">
        <f t="shared" si="1024"/>
        <v>166132</v>
      </c>
      <c r="S753" s="9">
        <f t="shared" si="1024"/>
        <v>141953</v>
      </c>
      <c r="T753" s="9">
        <f t="shared" si="1024"/>
        <v>-1680</v>
      </c>
      <c r="U753" s="9">
        <f t="shared" si="1024"/>
        <v>28506</v>
      </c>
      <c r="V753" s="9">
        <f t="shared" si="1024"/>
        <v>-932675</v>
      </c>
      <c r="W753" s="9">
        <f t="shared" si="1024"/>
        <v>38628</v>
      </c>
      <c r="X753" s="9">
        <f t="shared" si="1024"/>
        <v>-1449</v>
      </c>
      <c r="Y753" s="9">
        <f t="shared" si="1024"/>
        <v>21743</v>
      </c>
      <c r="Z753" s="9">
        <f t="shared" si="1024"/>
        <v>-873750</v>
      </c>
      <c r="AA753" s="9">
        <f t="shared" si="1024"/>
        <v>-70381</v>
      </c>
      <c r="AB753" s="9">
        <f t="shared" si="1024"/>
        <v>82709</v>
      </c>
      <c r="AC753" s="9">
        <f t="shared" si="1024"/>
        <v>-119699</v>
      </c>
      <c r="AD753" s="9">
        <f t="shared" si="1024"/>
        <v>-21067</v>
      </c>
      <c r="AE753" s="9">
        <f t="shared" si="1024"/>
        <v>-22802</v>
      </c>
      <c r="AF753" s="9">
        <f t="shared" si="1024"/>
        <v>23240</v>
      </c>
      <c r="AG753" s="9">
        <f t="shared" si="1024"/>
        <v>-3950</v>
      </c>
      <c r="AH753" s="9">
        <f t="shared" si="1024"/>
        <v>-24358</v>
      </c>
      <c r="AI753" s="9">
        <f t="shared" si="1024"/>
        <v>-32304</v>
      </c>
      <c r="AJ753" s="9">
        <f t="shared" si="1024"/>
        <v>-350136</v>
      </c>
    </row>
    <row r="754" spans="1:36">
      <c r="A754" s="2" t="str">
        <f t="shared" si="1012"/>
        <v>YE Dec-11</v>
      </c>
      <c r="B754" s="9">
        <f t="shared" ref="B754:AJ754" si="1025">IF(OR(B596="C",B608="C"),"C",B608-B596)</f>
        <v>-7822</v>
      </c>
      <c r="C754" s="9">
        <f t="shared" si="1025"/>
        <v>565660</v>
      </c>
      <c r="D754" s="9">
        <f t="shared" si="1025"/>
        <v>30716</v>
      </c>
      <c r="E754" s="9">
        <f t="shared" si="1025"/>
        <v>19787</v>
      </c>
      <c r="F754" s="9">
        <f t="shared" si="1025"/>
        <v>68236</v>
      </c>
      <c r="G754" s="9">
        <f t="shared" si="1025"/>
        <v>-49783</v>
      </c>
      <c r="H754" s="9">
        <f t="shared" si="1025"/>
        <v>24266</v>
      </c>
      <c r="I754" s="9">
        <f t="shared" si="1025"/>
        <v>-730</v>
      </c>
      <c r="J754" s="9">
        <f t="shared" si="1025"/>
        <v>-22027</v>
      </c>
      <c r="K754" s="9">
        <f t="shared" si="1025"/>
        <v>-3079</v>
      </c>
      <c r="L754" s="9">
        <f t="shared" si="1025"/>
        <v>-18171</v>
      </c>
      <c r="M754" s="9">
        <f t="shared" si="1025"/>
        <v>5767</v>
      </c>
      <c r="N754" s="9">
        <f t="shared" si="1025"/>
        <v>-5539</v>
      </c>
      <c r="O754" s="9">
        <f t="shared" si="1025"/>
        <v>-4459</v>
      </c>
      <c r="P754" s="9">
        <f t="shared" si="1025"/>
        <v>46</v>
      </c>
      <c r="Q754" s="9">
        <f t="shared" si="1025"/>
        <v>12331</v>
      </c>
      <c r="R754" s="9">
        <f t="shared" si="1025"/>
        <v>160226</v>
      </c>
      <c r="S754" s="9">
        <f t="shared" si="1025"/>
        <v>139477</v>
      </c>
      <c r="T754" s="9">
        <f t="shared" si="1025"/>
        <v>-14931</v>
      </c>
      <c r="U754" s="9">
        <f t="shared" si="1025"/>
        <v>41264</v>
      </c>
      <c r="V754" s="9">
        <f t="shared" si="1025"/>
        <v>-1000748</v>
      </c>
      <c r="W754" s="9">
        <f t="shared" si="1025"/>
        <v>46793</v>
      </c>
      <c r="X754" s="9">
        <f t="shared" si="1025"/>
        <v>-13181</v>
      </c>
      <c r="Y754" s="9">
        <f t="shared" si="1025"/>
        <v>36459</v>
      </c>
      <c r="Z754" s="9">
        <f t="shared" si="1025"/>
        <v>-930674</v>
      </c>
      <c r="AA754" s="9">
        <f t="shared" si="1025"/>
        <v>-53164</v>
      </c>
      <c r="AB754" s="9">
        <f t="shared" si="1025"/>
        <v>101040</v>
      </c>
      <c r="AC754" s="9">
        <f t="shared" si="1025"/>
        <v>-109611</v>
      </c>
      <c r="AD754" s="9">
        <f t="shared" si="1025"/>
        <v>-11085</v>
      </c>
      <c r="AE754" s="9">
        <f t="shared" si="1025"/>
        <v>-8980</v>
      </c>
      <c r="AF754" s="9">
        <f t="shared" si="1025"/>
        <v>33234</v>
      </c>
      <c r="AG754" s="9">
        <f t="shared" si="1025"/>
        <v>-1649</v>
      </c>
      <c r="AH754" s="9">
        <f t="shared" si="1025"/>
        <v>-27172</v>
      </c>
      <c r="AI754" s="9">
        <f t="shared" si="1025"/>
        <v>-24273</v>
      </c>
      <c r="AJ754" s="9">
        <f t="shared" si="1025"/>
        <v>-230573</v>
      </c>
    </row>
    <row r="755" spans="1:36">
      <c r="A755" s="2" t="str">
        <f t="shared" si="1012"/>
        <v>YE Jan-12</v>
      </c>
      <c r="B755" s="9">
        <f t="shared" ref="B755:AJ755" si="1026">IF(OR(B597="C",B609="C"),"C",B609-B597)</f>
        <v>-9709</v>
      </c>
      <c r="C755" s="9">
        <f t="shared" si="1026"/>
        <v>523631</v>
      </c>
      <c r="D755" s="9">
        <f t="shared" si="1026"/>
        <v>31777</v>
      </c>
      <c r="E755" s="9">
        <f t="shared" si="1026"/>
        <v>20926</v>
      </c>
      <c r="F755" s="9">
        <f t="shared" si="1026"/>
        <v>58295</v>
      </c>
      <c r="G755" s="9">
        <f t="shared" si="1026"/>
        <v>-43519</v>
      </c>
      <c r="H755" s="9">
        <f t="shared" si="1026"/>
        <v>16322</v>
      </c>
      <c r="I755" s="9">
        <f t="shared" si="1026"/>
        <v>-22978</v>
      </c>
      <c r="J755" s="9">
        <f t="shared" si="1026"/>
        <v>-8911</v>
      </c>
      <c r="K755" s="9">
        <f t="shared" si="1026"/>
        <v>7985</v>
      </c>
      <c r="L755" s="9">
        <f t="shared" si="1026"/>
        <v>-21627</v>
      </c>
      <c r="M755" s="9">
        <f t="shared" si="1026"/>
        <v>-867</v>
      </c>
      <c r="N755" s="9">
        <f t="shared" si="1026"/>
        <v>607</v>
      </c>
      <c r="O755" s="9">
        <f t="shared" si="1026"/>
        <v>4458</v>
      </c>
      <c r="P755" s="9">
        <f t="shared" si="1026"/>
        <v>3574</v>
      </c>
      <c r="Q755" s="9">
        <f t="shared" si="1026"/>
        <v>6284</v>
      </c>
      <c r="R755" s="9">
        <f t="shared" si="1026"/>
        <v>178388</v>
      </c>
      <c r="S755" s="9">
        <f t="shared" si="1026"/>
        <v>154714</v>
      </c>
      <c r="T755" s="9">
        <f t="shared" si="1026"/>
        <v>-12168</v>
      </c>
      <c r="U755" s="9">
        <f t="shared" si="1026"/>
        <v>23695</v>
      </c>
      <c r="V755" s="9">
        <f t="shared" si="1026"/>
        <v>-1129260</v>
      </c>
      <c r="W755" s="9">
        <f t="shared" si="1026"/>
        <v>53715</v>
      </c>
      <c r="X755" s="9">
        <f t="shared" si="1026"/>
        <v>-21462</v>
      </c>
      <c r="Y755" s="9">
        <f t="shared" si="1026"/>
        <v>49074</v>
      </c>
      <c r="Z755" s="9">
        <f t="shared" si="1026"/>
        <v>-1047930</v>
      </c>
      <c r="AA755" s="9">
        <f t="shared" si="1026"/>
        <v>-46717</v>
      </c>
      <c r="AB755" s="9">
        <f t="shared" si="1026"/>
        <v>124247</v>
      </c>
      <c r="AC755" s="9">
        <f t="shared" si="1026"/>
        <v>-88384</v>
      </c>
      <c r="AD755" s="9">
        <f t="shared" si="1026"/>
        <v>-6128</v>
      </c>
      <c r="AE755" s="9">
        <f t="shared" si="1026"/>
        <v>7416</v>
      </c>
      <c r="AF755" s="9">
        <f t="shared" si="1026"/>
        <v>33821</v>
      </c>
      <c r="AG755" s="9">
        <f t="shared" si="1026"/>
        <v>2595</v>
      </c>
      <c r="AH755" s="9">
        <f t="shared" si="1026"/>
        <v>-29911</v>
      </c>
      <c r="AI755" s="9">
        <f t="shared" si="1026"/>
        <v>-14923</v>
      </c>
      <c r="AJ755" s="9">
        <f t="shared" si="1026"/>
        <v>-309750</v>
      </c>
    </row>
    <row r="756" spans="1:36">
      <c r="A756" s="2" t="str">
        <f t="shared" si="1012"/>
        <v>YE Feb-12</v>
      </c>
      <c r="B756" s="9">
        <f t="shared" ref="B756:AJ756" si="1027">IF(OR(B598="C",B610="C"),"C",B610-B598)</f>
        <v>10687</v>
      </c>
      <c r="C756" s="9">
        <f t="shared" si="1027"/>
        <v>517327</v>
      </c>
      <c r="D756" s="9">
        <f t="shared" si="1027"/>
        <v>39289</v>
      </c>
      <c r="E756" s="9">
        <f t="shared" si="1027"/>
        <v>25632</v>
      </c>
      <c r="F756" s="9">
        <f t="shared" si="1027"/>
        <v>59891</v>
      </c>
      <c r="G756" s="9">
        <f t="shared" si="1027"/>
        <v>-53826</v>
      </c>
      <c r="H756" s="9">
        <f t="shared" si="1027"/>
        <v>18809</v>
      </c>
      <c r="I756" s="9">
        <f t="shared" si="1027"/>
        <v>-24763</v>
      </c>
      <c r="J756" s="9">
        <f t="shared" si="1027"/>
        <v>-14554</v>
      </c>
      <c r="K756" s="9">
        <f t="shared" si="1027"/>
        <v>20789</v>
      </c>
      <c r="L756" s="9">
        <f t="shared" si="1027"/>
        <v>-16151</v>
      </c>
      <c r="M756" s="9">
        <f t="shared" si="1027"/>
        <v>-2243</v>
      </c>
      <c r="N756" s="9">
        <f t="shared" si="1027"/>
        <v>1452</v>
      </c>
      <c r="O756" s="9">
        <f t="shared" si="1027"/>
        <v>421</v>
      </c>
      <c r="P756" s="9">
        <f t="shared" si="1027"/>
        <v>6038</v>
      </c>
      <c r="Q756" s="9">
        <f t="shared" si="1027"/>
        <v>8488</v>
      </c>
      <c r="R756" s="9">
        <f t="shared" si="1027"/>
        <v>180465</v>
      </c>
      <c r="S756" s="9">
        <f t="shared" si="1027"/>
        <v>152169</v>
      </c>
      <c r="T756" s="9">
        <f t="shared" si="1027"/>
        <v>-11780</v>
      </c>
      <c r="U756" s="9">
        <f t="shared" si="1027"/>
        <v>21405</v>
      </c>
      <c r="V756" s="9">
        <f t="shared" si="1027"/>
        <v>-1100273</v>
      </c>
      <c r="W756" s="9">
        <f t="shared" si="1027"/>
        <v>56653</v>
      </c>
      <c r="X756" s="9">
        <f t="shared" si="1027"/>
        <v>-34451</v>
      </c>
      <c r="Y756" s="9">
        <f t="shared" si="1027"/>
        <v>48204</v>
      </c>
      <c r="Z756" s="9">
        <f t="shared" si="1027"/>
        <v>-1029865</v>
      </c>
      <c r="AA756" s="9">
        <f t="shared" si="1027"/>
        <v>-57681</v>
      </c>
      <c r="AB756" s="9">
        <f t="shared" si="1027"/>
        <v>79592</v>
      </c>
      <c r="AC756" s="9">
        <f t="shared" si="1027"/>
        <v>-103331</v>
      </c>
      <c r="AD756" s="9">
        <f t="shared" si="1027"/>
        <v>-7755</v>
      </c>
      <c r="AE756" s="9">
        <f t="shared" si="1027"/>
        <v>14958</v>
      </c>
      <c r="AF756" s="9">
        <f t="shared" si="1027"/>
        <v>31150</v>
      </c>
      <c r="AG756" s="9">
        <f t="shared" si="1027"/>
        <v>5568</v>
      </c>
      <c r="AH756" s="9">
        <f t="shared" si="1027"/>
        <v>-38662</v>
      </c>
      <c r="AI756" s="9">
        <f t="shared" si="1027"/>
        <v>-7077</v>
      </c>
      <c r="AJ756" s="9">
        <f t="shared" si="1027"/>
        <v>-325727</v>
      </c>
    </row>
    <row r="757" spans="1:36">
      <c r="A757" s="2" t="str">
        <f t="shared" si="1012"/>
        <v>YE Mar-12</v>
      </c>
      <c r="B757" s="9">
        <f t="shared" ref="B757:AJ757" si="1028">IF(OR(B599="C",B611="C"),"C",B611-B599)</f>
        <v>-1479</v>
      </c>
      <c r="C757" s="9">
        <f t="shared" si="1028"/>
        <v>511941</v>
      </c>
      <c r="D757" s="9">
        <f t="shared" si="1028"/>
        <v>38615</v>
      </c>
      <c r="E757" s="9">
        <f t="shared" si="1028"/>
        <v>29513</v>
      </c>
      <c r="F757" s="9">
        <f t="shared" si="1028"/>
        <v>43778</v>
      </c>
      <c r="G757" s="9">
        <f t="shared" si="1028"/>
        <v>-36272</v>
      </c>
      <c r="H757" s="9">
        <f t="shared" si="1028"/>
        <v>21371</v>
      </c>
      <c r="I757" s="9">
        <f t="shared" si="1028"/>
        <v>-31371</v>
      </c>
      <c r="J757" s="9">
        <f t="shared" si="1028"/>
        <v>-13233</v>
      </c>
      <c r="K757" s="9">
        <f t="shared" si="1028"/>
        <v>19028</v>
      </c>
      <c r="L757" s="9">
        <f t="shared" si="1028"/>
        <v>-9924</v>
      </c>
      <c r="M757" s="9">
        <f t="shared" si="1028"/>
        <v>-5215</v>
      </c>
      <c r="N757" s="9">
        <f t="shared" si="1028"/>
        <v>8450</v>
      </c>
      <c r="O757" s="9">
        <f t="shared" si="1028"/>
        <v>3084</v>
      </c>
      <c r="P757" s="9">
        <f t="shared" si="1028"/>
        <v>7338</v>
      </c>
      <c r="Q757" s="9">
        <f t="shared" si="1028"/>
        <v>5680</v>
      </c>
      <c r="R757" s="9">
        <f t="shared" si="1028"/>
        <v>156849</v>
      </c>
      <c r="S757" s="9">
        <f t="shared" si="1028"/>
        <v>135959</v>
      </c>
      <c r="T757" s="9">
        <f t="shared" si="1028"/>
        <v>-5017</v>
      </c>
      <c r="U757" s="9">
        <f t="shared" si="1028"/>
        <v>16529</v>
      </c>
      <c r="V757" s="9">
        <f t="shared" si="1028"/>
        <v>-914024</v>
      </c>
      <c r="W757" s="9">
        <f t="shared" si="1028"/>
        <v>50879</v>
      </c>
      <c r="X757" s="9">
        <f t="shared" si="1028"/>
        <v>-39087</v>
      </c>
      <c r="Y757" s="9">
        <f t="shared" si="1028"/>
        <v>43480</v>
      </c>
      <c r="Z757" s="9">
        <f t="shared" si="1028"/>
        <v>-858750</v>
      </c>
      <c r="AA757" s="9">
        <f t="shared" si="1028"/>
        <v>-55339</v>
      </c>
      <c r="AB757" s="9">
        <f t="shared" si="1028"/>
        <v>59564</v>
      </c>
      <c r="AC757" s="9">
        <f t="shared" si="1028"/>
        <v>-77549</v>
      </c>
      <c r="AD757" s="9">
        <f t="shared" si="1028"/>
        <v>2503</v>
      </c>
      <c r="AE757" s="9">
        <f t="shared" si="1028"/>
        <v>16553</v>
      </c>
      <c r="AF757" s="9">
        <f t="shared" si="1028"/>
        <v>21375</v>
      </c>
      <c r="AG757" s="9">
        <f t="shared" si="1028"/>
        <v>6431</v>
      </c>
      <c r="AH757" s="9">
        <f t="shared" si="1028"/>
        <v>-41525</v>
      </c>
      <c r="AI757" s="9">
        <f t="shared" si="1028"/>
        <v>-5480</v>
      </c>
      <c r="AJ757" s="9">
        <f t="shared" si="1028"/>
        <v>-172555</v>
      </c>
    </row>
    <row r="758" spans="1:36">
      <c r="A758" s="2" t="str">
        <f t="shared" si="1012"/>
        <v>YE Apr-12</v>
      </c>
      <c r="B758" s="9">
        <f t="shared" ref="B758:AJ758" si="1029">IF(OR(B600="C",B612="C"),"C",B612-B600)</f>
        <v>-29654</v>
      </c>
      <c r="C758" s="9">
        <f t="shared" si="1029"/>
        <v>499987</v>
      </c>
      <c r="D758" s="9">
        <f t="shared" si="1029"/>
        <v>29147</v>
      </c>
      <c r="E758" s="9">
        <f t="shared" si="1029"/>
        <v>26150</v>
      </c>
      <c r="F758" s="9">
        <f t="shared" si="1029"/>
        <v>34046</v>
      </c>
      <c r="G758" s="9">
        <f t="shared" si="1029"/>
        <v>-33183</v>
      </c>
      <c r="H758" s="9">
        <f t="shared" si="1029"/>
        <v>6517</v>
      </c>
      <c r="I758" s="9">
        <f t="shared" si="1029"/>
        <v>-32289</v>
      </c>
      <c r="J758" s="9">
        <f t="shared" si="1029"/>
        <v>-532</v>
      </c>
      <c r="K758" s="9">
        <f t="shared" si="1029"/>
        <v>22171</v>
      </c>
      <c r="L758" s="9">
        <f t="shared" si="1029"/>
        <v>-18028</v>
      </c>
      <c r="M758" s="9">
        <f t="shared" si="1029"/>
        <v>-8864</v>
      </c>
      <c r="N758" s="9">
        <f t="shared" si="1029"/>
        <v>3038</v>
      </c>
      <c r="O758" s="9">
        <f t="shared" si="1029"/>
        <v>3542</v>
      </c>
      <c r="P758" s="9">
        <f t="shared" si="1029"/>
        <v>11116</v>
      </c>
      <c r="Q758" s="9">
        <f t="shared" si="1029"/>
        <v>1520</v>
      </c>
      <c r="R758" s="9">
        <f t="shared" si="1029"/>
        <v>124541</v>
      </c>
      <c r="S758" s="9">
        <f t="shared" si="1029"/>
        <v>110025</v>
      </c>
      <c r="T758" s="9">
        <f t="shared" si="1029"/>
        <v>-8458</v>
      </c>
      <c r="U758" s="9">
        <f t="shared" si="1029"/>
        <v>10731</v>
      </c>
      <c r="V758" s="9">
        <f t="shared" si="1029"/>
        <v>-765900</v>
      </c>
      <c r="W758" s="9">
        <f t="shared" si="1029"/>
        <v>43087</v>
      </c>
      <c r="X758" s="9">
        <f t="shared" si="1029"/>
        <v>-47008</v>
      </c>
      <c r="Y758" s="9">
        <f t="shared" si="1029"/>
        <v>41806</v>
      </c>
      <c r="Z758" s="9">
        <f t="shared" si="1029"/>
        <v>-728014</v>
      </c>
      <c r="AA758" s="9">
        <f t="shared" si="1029"/>
        <v>-49315</v>
      </c>
      <c r="AB758" s="9">
        <f t="shared" si="1029"/>
        <v>54730</v>
      </c>
      <c r="AC758" s="9">
        <f t="shared" si="1029"/>
        <v>-45185</v>
      </c>
      <c r="AD758" s="9">
        <f t="shared" si="1029"/>
        <v>8508</v>
      </c>
      <c r="AE758" s="9">
        <f t="shared" si="1029"/>
        <v>20751</v>
      </c>
      <c r="AF758" s="9">
        <f t="shared" si="1029"/>
        <v>9229</v>
      </c>
      <c r="AG758" s="9">
        <f t="shared" si="1029"/>
        <v>6296</v>
      </c>
      <c r="AH758" s="9">
        <f t="shared" si="1029"/>
        <v>-41929</v>
      </c>
      <c r="AI758" s="9">
        <f t="shared" si="1029"/>
        <v>-12</v>
      </c>
      <c r="AJ758" s="9">
        <f t="shared" si="1029"/>
        <v>-123444</v>
      </c>
    </row>
    <row r="759" spans="1:36">
      <c r="A759" s="2" t="str">
        <f t="shared" si="1012"/>
        <v>YE May-12</v>
      </c>
      <c r="B759" s="9">
        <f t="shared" ref="B759:AJ759" si="1030">IF(OR(B601="C",B613="C"),"C",B613-B601)</f>
        <v>-32976</v>
      </c>
      <c r="C759" s="9">
        <f t="shared" si="1030"/>
        <v>443635</v>
      </c>
      <c r="D759" s="9">
        <f t="shared" si="1030"/>
        <v>30666</v>
      </c>
      <c r="E759" s="9">
        <f t="shared" si="1030"/>
        <v>38694</v>
      </c>
      <c r="F759" s="9">
        <f t="shared" si="1030"/>
        <v>8758</v>
      </c>
      <c r="G759" s="9">
        <f t="shared" si="1030"/>
        <v>-26581</v>
      </c>
      <c r="H759" s="9">
        <f t="shared" si="1030"/>
        <v>9603</v>
      </c>
      <c r="I759" s="9">
        <f t="shared" si="1030"/>
        <v>-31893</v>
      </c>
      <c r="J759" s="9">
        <f t="shared" si="1030"/>
        <v>-1718</v>
      </c>
      <c r="K759" s="9">
        <f t="shared" si="1030"/>
        <v>23197</v>
      </c>
      <c r="L759" s="9">
        <f t="shared" si="1030"/>
        <v>-21756</v>
      </c>
      <c r="M759" s="9">
        <f t="shared" si="1030"/>
        <v>-8203</v>
      </c>
      <c r="N759" s="9">
        <f t="shared" si="1030"/>
        <v>3700</v>
      </c>
      <c r="O759" s="9">
        <f t="shared" si="1030"/>
        <v>1891</v>
      </c>
      <c r="P759" s="9">
        <f t="shared" si="1030"/>
        <v>12177</v>
      </c>
      <c r="Q759" s="9">
        <f t="shared" si="1030"/>
        <v>1229</v>
      </c>
      <c r="R759" s="9">
        <f t="shared" si="1030"/>
        <v>101689</v>
      </c>
      <c r="S759" s="9">
        <f t="shared" si="1030"/>
        <v>90060</v>
      </c>
      <c r="T759" s="9">
        <f t="shared" si="1030"/>
        <v>-10988</v>
      </c>
      <c r="U759" s="9">
        <f t="shared" si="1030"/>
        <v>5753</v>
      </c>
      <c r="V759" s="9">
        <f t="shared" si="1030"/>
        <v>-711494</v>
      </c>
      <c r="W759" s="9">
        <f t="shared" si="1030"/>
        <v>35821</v>
      </c>
      <c r="X759" s="9">
        <f t="shared" si="1030"/>
        <v>-48868</v>
      </c>
      <c r="Y759" s="9">
        <f t="shared" si="1030"/>
        <v>38828</v>
      </c>
      <c r="Z759" s="9">
        <f t="shared" si="1030"/>
        <v>-685713</v>
      </c>
      <c r="AA759" s="9">
        <f t="shared" si="1030"/>
        <v>-42331</v>
      </c>
      <c r="AB759" s="9">
        <f t="shared" si="1030"/>
        <v>49535</v>
      </c>
      <c r="AC759" s="9">
        <f t="shared" si="1030"/>
        <v>-16544</v>
      </c>
      <c r="AD759" s="9">
        <f t="shared" si="1030"/>
        <v>11903</v>
      </c>
      <c r="AE759" s="9">
        <f t="shared" si="1030"/>
        <v>21400</v>
      </c>
      <c r="AF759" s="9">
        <f t="shared" si="1030"/>
        <v>6213</v>
      </c>
      <c r="AG759" s="9">
        <f t="shared" si="1030"/>
        <v>6130</v>
      </c>
      <c r="AH759" s="9">
        <f t="shared" si="1030"/>
        <v>-43675</v>
      </c>
      <c r="AI759" s="9">
        <f t="shared" si="1030"/>
        <v>220</v>
      </c>
      <c r="AJ759" s="9">
        <f t="shared" si="1030"/>
        <v>-145981</v>
      </c>
    </row>
    <row r="760" spans="1:36">
      <c r="A760" s="2" t="str">
        <f t="shared" si="1012"/>
        <v>YE Jun-12</v>
      </c>
      <c r="B760" s="9">
        <f t="shared" ref="B760:AJ760" si="1031">IF(OR(B602="C",B614="C"),"C",B614-B602)</f>
        <v>-33942</v>
      </c>
      <c r="C760" s="9">
        <f t="shared" si="1031"/>
        <v>449256</v>
      </c>
      <c r="D760" s="9">
        <f t="shared" si="1031"/>
        <v>26914</v>
      </c>
      <c r="E760" s="9">
        <f t="shared" si="1031"/>
        <v>46457</v>
      </c>
      <c r="F760" s="9">
        <f t="shared" si="1031"/>
        <v>-8329</v>
      </c>
      <c r="G760" s="9">
        <f t="shared" si="1031"/>
        <v>-12081</v>
      </c>
      <c r="H760" s="9">
        <f t="shared" si="1031"/>
        <v>11592</v>
      </c>
      <c r="I760" s="9">
        <f t="shared" si="1031"/>
        <v>-31827</v>
      </c>
      <c r="J760" s="9">
        <f t="shared" si="1031"/>
        <v>-4654</v>
      </c>
      <c r="K760" s="9">
        <f t="shared" si="1031"/>
        <v>28855</v>
      </c>
      <c r="L760" s="9">
        <f t="shared" si="1031"/>
        <v>-22624</v>
      </c>
      <c r="M760" s="9">
        <f t="shared" si="1031"/>
        <v>-4114</v>
      </c>
      <c r="N760" s="9">
        <f t="shared" si="1031"/>
        <v>5381</v>
      </c>
      <c r="O760" s="9">
        <f t="shared" si="1031"/>
        <v>1444</v>
      </c>
      <c r="P760" s="9">
        <f t="shared" si="1031"/>
        <v>11246</v>
      </c>
      <c r="Q760" s="9">
        <f t="shared" si="1031"/>
        <v>1301</v>
      </c>
      <c r="R760" s="9">
        <f t="shared" si="1031"/>
        <v>75347</v>
      </c>
      <c r="S760" s="9">
        <f t="shared" si="1031"/>
        <v>65279</v>
      </c>
      <c r="T760" s="9">
        <f t="shared" si="1031"/>
        <v>-12377</v>
      </c>
      <c r="U760" s="9">
        <f t="shared" si="1031"/>
        <v>-3234</v>
      </c>
      <c r="V760" s="9">
        <f t="shared" si="1031"/>
        <v>-641708</v>
      </c>
      <c r="W760" s="9">
        <f t="shared" si="1031"/>
        <v>26273</v>
      </c>
      <c r="X760" s="9">
        <f t="shared" si="1031"/>
        <v>-49804</v>
      </c>
      <c r="Y760" s="9">
        <f t="shared" si="1031"/>
        <v>31577</v>
      </c>
      <c r="Z760" s="9">
        <f t="shared" si="1031"/>
        <v>-633660</v>
      </c>
      <c r="AA760" s="9">
        <f t="shared" si="1031"/>
        <v>-49400</v>
      </c>
      <c r="AB760" s="9">
        <f t="shared" si="1031"/>
        <v>43489</v>
      </c>
      <c r="AC760" s="9">
        <f t="shared" si="1031"/>
        <v>31161</v>
      </c>
      <c r="AD760" s="9">
        <f t="shared" si="1031"/>
        <v>10864</v>
      </c>
      <c r="AE760" s="9">
        <f t="shared" si="1031"/>
        <v>21594</v>
      </c>
      <c r="AF760" s="9">
        <f t="shared" si="1031"/>
        <v>8069</v>
      </c>
      <c r="AG760" s="9">
        <f t="shared" si="1031"/>
        <v>6920</v>
      </c>
      <c r="AH760" s="9">
        <f t="shared" si="1031"/>
        <v>-46822</v>
      </c>
      <c r="AI760" s="9">
        <f t="shared" si="1031"/>
        <v>3930</v>
      </c>
      <c r="AJ760" s="9">
        <f t="shared" si="1031"/>
        <v>-79237</v>
      </c>
    </row>
    <row r="761" spans="1:36">
      <c r="A761" s="2" t="str">
        <f t="shared" si="1012"/>
        <v>YE Jul-12</v>
      </c>
      <c r="B761" s="9">
        <f t="shared" ref="B761:AJ761" si="1032">IF(OR(B603="C",B615="C"),"C",B615-B603)</f>
        <v>-55451</v>
      </c>
      <c r="C761" s="9">
        <f t="shared" si="1032"/>
        <v>342296</v>
      </c>
      <c r="D761" s="9">
        <f t="shared" si="1032"/>
        <v>23601</v>
      </c>
      <c r="E761" s="9">
        <f t="shared" si="1032"/>
        <v>35388</v>
      </c>
      <c r="F761" s="9">
        <f t="shared" si="1032"/>
        <v>-45599</v>
      </c>
      <c r="G761" s="9">
        <f t="shared" si="1032"/>
        <v>-25877</v>
      </c>
      <c r="H761" s="9">
        <f t="shared" si="1032"/>
        <v>6204</v>
      </c>
      <c r="I761" s="9">
        <f t="shared" si="1032"/>
        <v>-31979</v>
      </c>
      <c r="J761" s="9">
        <f t="shared" si="1032"/>
        <v>-5227</v>
      </c>
      <c r="K761" s="9">
        <f t="shared" si="1032"/>
        <v>24765</v>
      </c>
      <c r="L761" s="9">
        <f t="shared" si="1032"/>
        <v>-19429</v>
      </c>
      <c r="M761" s="9">
        <f t="shared" si="1032"/>
        <v>6558</v>
      </c>
      <c r="N761" s="9">
        <f t="shared" si="1032"/>
        <v>6705</v>
      </c>
      <c r="O761" s="9">
        <f t="shared" si="1032"/>
        <v>540</v>
      </c>
      <c r="P761" s="9">
        <f t="shared" si="1032"/>
        <v>8241</v>
      </c>
      <c r="Q761" s="9">
        <f t="shared" si="1032"/>
        <v>-1131</v>
      </c>
      <c r="R761" s="9">
        <f t="shared" si="1032"/>
        <v>17307</v>
      </c>
      <c r="S761" s="9">
        <f t="shared" si="1032"/>
        <v>19510</v>
      </c>
      <c r="T761" s="9">
        <f t="shared" si="1032"/>
        <v>-15570</v>
      </c>
      <c r="U761" s="9">
        <f t="shared" si="1032"/>
        <v>-20031</v>
      </c>
      <c r="V761" s="9">
        <f t="shared" si="1032"/>
        <v>-561498</v>
      </c>
      <c r="W761" s="9">
        <f t="shared" si="1032"/>
        <v>17129</v>
      </c>
      <c r="X761" s="9">
        <f t="shared" si="1032"/>
        <v>-49959</v>
      </c>
      <c r="Y761" s="9">
        <f t="shared" si="1032"/>
        <v>20445</v>
      </c>
      <c r="Z761" s="9">
        <f t="shared" si="1032"/>
        <v>-573881</v>
      </c>
      <c r="AA761" s="9">
        <f t="shared" si="1032"/>
        <v>-42228</v>
      </c>
      <c r="AB761" s="9">
        <f t="shared" si="1032"/>
        <v>22245</v>
      </c>
      <c r="AC761" s="9">
        <f t="shared" si="1032"/>
        <v>77130</v>
      </c>
      <c r="AD761" s="9">
        <f t="shared" si="1032"/>
        <v>8052</v>
      </c>
      <c r="AE761" s="9">
        <f t="shared" si="1032"/>
        <v>24025</v>
      </c>
      <c r="AF761" s="9">
        <f t="shared" si="1032"/>
        <v>-7862</v>
      </c>
      <c r="AG761" s="9">
        <f t="shared" si="1032"/>
        <v>7641</v>
      </c>
      <c r="AH761" s="9">
        <f t="shared" si="1032"/>
        <v>-46098</v>
      </c>
      <c r="AI761" s="9">
        <f t="shared" si="1032"/>
        <v>6072</v>
      </c>
      <c r="AJ761" s="9">
        <f t="shared" si="1032"/>
        <v>-273583</v>
      </c>
    </row>
    <row r="762" spans="1:36">
      <c r="A762" s="2" t="str">
        <f t="shared" si="1012"/>
        <v>YE Aug-12</v>
      </c>
      <c r="B762" s="9">
        <f t="shared" ref="B762:AJ762" si="1033">IF(OR(B604="C",B616="C"),"C",B616-B604)</f>
        <v>-70854</v>
      </c>
      <c r="C762" s="9">
        <f t="shared" si="1033"/>
        <v>259432</v>
      </c>
      <c r="D762" s="9">
        <f t="shared" si="1033"/>
        <v>19769</v>
      </c>
      <c r="E762" s="9">
        <f t="shared" si="1033"/>
        <v>25106</v>
      </c>
      <c r="F762" s="9">
        <f t="shared" si="1033"/>
        <v>-104995</v>
      </c>
      <c r="G762" s="9">
        <f t="shared" si="1033"/>
        <v>-49313</v>
      </c>
      <c r="H762" s="9">
        <f t="shared" si="1033"/>
        <v>-15770</v>
      </c>
      <c r="I762" s="9">
        <f t="shared" si="1033"/>
        <v>-34288</v>
      </c>
      <c r="J762" s="9">
        <f t="shared" si="1033"/>
        <v>-8690</v>
      </c>
      <c r="K762" s="9">
        <f t="shared" si="1033"/>
        <v>24367</v>
      </c>
      <c r="L762" s="9">
        <f t="shared" si="1033"/>
        <v>-42701</v>
      </c>
      <c r="M762" s="9">
        <f t="shared" si="1033"/>
        <v>-4519</v>
      </c>
      <c r="N762" s="9">
        <f t="shared" si="1033"/>
        <v>39</v>
      </c>
      <c r="O762" s="9">
        <f t="shared" si="1033"/>
        <v>-869</v>
      </c>
      <c r="P762" s="9">
        <f t="shared" si="1033"/>
        <v>11043</v>
      </c>
      <c r="Q762" s="9">
        <f t="shared" si="1033"/>
        <v>-3392</v>
      </c>
      <c r="R762" s="9">
        <f t="shared" si="1033"/>
        <v>-85612</v>
      </c>
      <c r="S762" s="9">
        <f t="shared" si="1033"/>
        <v>-68104</v>
      </c>
      <c r="T762" s="9">
        <f t="shared" si="1033"/>
        <v>-27128</v>
      </c>
      <c r="U762" s="9">
        <f t="shared" si="1033"/>
        <v>-40025</v>
      </c>
      <c r="V762" s="9">
        <f t="shared" si="1033"/>
        <v>-507941</v>
      </c>
      <c r="W762" s="9">
        <f t="shared" si="1033"/>
        <v>12841</v>
      </c>
      <c r="X762" s="9">
        <f t="shared" si="1033"/>
        <v>-45554</v>
      </c>
      <c r="Y762" s="9">
        <f t="shared" si="1033"/>
        <v>13674</v>
      </c>
      <c r="Z762" s="9">
        <f t="shared" si="1033"/>
        <v>-526978</v>
      </c>
      <c r="AA762" s="9">
        <f t="shared" si="1033"/>
        <v>-39596</v>
      </c>
      <c r="AB762" s="9">
        <f t="shared" si="1033"/>
        <v>11567</v>
      </c>
      <c r="AC762" s="9">
        <f t="shared" si="1033"/>
        <v>82729</v>
      </c>
      <c r="AD762" s="9">
        <f t="shared" si="1033"/>
        <v>6872</v>
      </c>
      <c r="AE762" s="9">
        <f t="shared" si="1033"/>
        <v>20386</v>
      </c>
      <c r="AF762" s="9">
        <f t="shared" si="1033"/>
        <v>-24364</v>
      </c>
      <c r="AG762" s="9">
        <f t="shared" si="1033"/>
        <v>9251</v>
      </c>
      <c r="AH762" s="9">
        <f t="shared" si="1033"/>
        <v>-43172</v>
      </c>
      <c r="AI762" s="9">
        <f t="shared" si="1033"/>
        <v>5635</v>
      </c>
      <c r="AJ762" s="9">
        <f t="shared" si="1033"/>
        <v>-646070</v>
      </c>
    </row>
    <row r="763" spans="1:36">
      <c r="A763" s="2" t="str">
        <f t="shared" si="1012"/>
        <v>YE Sep-12</v>
      </c>
      <c r="B763" s="9">
        <f t="shared" ref="B763:AJ763" si="1034">IF(OR(B605="C",B617="C"),"C",B617-B605)</f>
        <v>-83207</v>
      </c>
      <c r="C763" s="9">
        <f t="shared" si="1034"/>
        <v>190943</v>
      </c>
      <c r="D763" s="9">
        <f t="shared" si="1034"/>
        <v>9134</v>
      </c>
      <c r="E763" s="9">
        <f t="shared" si="1034"/>
        <v>20249</v>
      </c>
      <c r="F763" s="9">
        <f t="shared" si="1034"/>
        <v>-131720</v>
      </c>
      <c r="G763" s="9">
        <f t="shared" si="1034"/>
        <v>-32834</v>
      </c>
      <c r="H763" s="9">
        <f t="shared" si="1034"/>
        <v>-28923</v>
      </c>
      <c r="I763" s="9">
        <f t="shared" si="1034"/>
        <v>-36139</v>
      </c>
      <c r="J763" s="9">
        <f t="shared" si="1034"/>
        <v>-16945</v>
      </c>
      <c r="K763" s="9">
        <f t="shared" si="1034"/>
        <v>9853</v>
      </c>
      <c r="L763" s="9">
        <f t="shared" si="1034"/>
        <v>-66452</v>
      </c>
      <c r="M763" s="9">
        <f t="shared" si="1034"/>
        <v>-10343</v>
      </c>
      <c r="N763" s="9">
        <f t="shared" si="1034"/>
        <v>19073</v>
      </c>
      <c r="O763" s="9">
        <f t="shared" si="1034"/>
        <v>1901</v>
      </c>
      <c r="P763" s="9">
        <f t="shared" si="1034"/>
        <v>15224</v>
      </c>
      <c r="Q763" s="9">
        <f t="shared" si="1034"/>
        <v>-2319</v>
      </c>
      <c r="R763" s="9">
        <f t="shared" si="1034"/>
        <v>-116145</v>
      </c>
      <c r="S763" s="9">
        <f t="shared" si="1034"/>
        <v>-90912</v>
      </c>
      <c r="T763" s="9">
        <f t="shared" si="1034"/>
        <v>-23818</v>
      </c>
      <c r="U763" s="9">
        <f t="shared" si="1034"/>
        <v>-43918</v>
      </c>
      <c r="V763" s="9">
        <f t="shared" si="1034"/>
        <v>-406195</v>
      </c>
      <c r="W763" s="9">
        <f t="shared" si="1034"/>
        <v>14508</v>
      </c>
      <c r="X763" s="9">
        <f t="shared" si="1034"/>
        <v>-33649</v>
      </c>
      <c r="Y763" s="9">
        <f t="shared" si="1034"/>
        <v>11626</v>
      </c>
      <c r="Z763" s="9">
        <f t="shared" si="1034"/>
        <v>-413711</v>
      </c>
      <c r="AA763" s="9">
        <f t="shared" si="1034"/>
        <v>-35327</v>
      </c>
      <c r="AB763" s="9">
        <f t="shared" si="1034"/>
        <v>4697</v>
      </c>
      <c r="AC763" s="9">
        <f t="shared" si="1034"/>
        <v>106397</v>
      </c>
      <c r="AD763" s="9">
        <f t="shared" si="1034"/>
        <v>6584</v>
      </c>
      <c r="AE763" s="9">
        <f t="shared" si="1034"/>
        <v>19107</v>
      </c>
      <c r="AF763" s="9">
        <f t="shared" si="1034"/>
        <v>-47344</v>
      </c>
      <c r="AG763" s="9">
        <f t="shared" si="1034"/>
        <v>8106</v>
      </c>
      <c r="AH763" s="9">
        <f t="shared" si="1034"/>
        <v>-41537</v>
      </c>
      <c r="AI763" s="9">
        <f t="shared" si="1034"/>
        <v>-10464</v>
      </c>
      <c r="AJ763" s="9">
        <f t="shared" si="1034"/>
        <v>-729880</v>
      </c>
    </row>
    <row r="764" spans="1:36">
      <c r="A764" s="2" t="str">
        <f t="shared" si="1012"/>
        <v>YE Oct-12</v>
      </c>
      <c r="B764" s="9">
        <f t="shared" ref="B764:AJ764" si="1035">IF(OR(B606="C",B618="C"),"C",B618-B606)</f>
        <v>-67578</v>
      </c>
      <c r="C764" s="9">
        <f t="shared" si="1035"/>
        <v>141128</v>
      </c>
      <c r="D764" s="9">
        <f t="shared" si="1035"/>
        <v>-2630</v>
      </c>
      <c r="E764" s="9">
        <f t="shared" si="1035"/>
        <v>10089</v>
      </c>
      <c r="F764" s="9">
        <f t="shared" si="1035"/>
        <v>-146710</v>
      </c>
      <c r="G764" s="9">
        <f t="shared" si="1035"/>
        <v>-4267</v>
      </c>
      <c r="H764" s="9">
        <f t="shared" si="1035"/>
        <v>-21749</v>
      </c>
      <c r="I764" s="9">
        <f t="shared" si="1035"/>
        <v>-36987</v>
      </c>
      <c r="J764" s="9">
        <f t="shared" si="1035"/>
        <v>-17350</v>
      </c>
      <c r="K764" s="9">
        <f t="shared" si="1035"/>
        <v>17294</v>
      </c>
      <c r="L764" s="9">
        <f t="shared" si="1035"/>
        <v>-70442</v>
      </c>
      <c r="M764" s="9">
        <f t="shared" si="1035"/>
        <v>-8338</v>
      </c>
      <c r="N764" s="9">
        <f t="shared" si="1035"/>
        <v>1884</v>
      </c>
      <c r="O764" s="9">
        <f t="shared" si="1035"/>
        <v>-1374</v>
      </c>
      <c r="P764" s="9">
        <f t="shared" si="1035"/>
        <v>4842</v>
      </c>
      <c r="Q764" s="9">
        <f t="shared" si="1035"/>
        <v>709</v>
      </c>
      <c r="R764" s="9">
        <f t="shared" si="1035"/>
        <v>-124634</v>
      </c>
      <c r="S764" s="9">
        <f t="shared" si="1035"/>
        <v>-98437</v>
      </c>
      <c r="T764" s="9">
        <f t="shared" si="1035"/>
        <v>-21940</v>
      </c>
      <c r="U764" s="9">
        <f t="shared" si="1035"/>
        <v>-64754</v>
      </c>
      <c r="V764" s="9">
        <f t="shared" si="1035"/>
        <v>-291834</v>
      </c>
      <c r="W764" s="9">
        <f t="shared" si="1035"/>
        <v>10284</v>
      </c>
      <c r="X764" s="9">
        <f t="shared" si="1035"/>
        <v>-17464</v>
      </c>
      <c r="Y764" s="9">
        <f t="shared" si="1035"/>
        <v>15653</v>
      </c>
      <c r="Z764" s="9">
        <f t="shared" si="1035"/>
        <v>-283364</v>
      </c>
      <c r="AA764" s="9">
        <f t="shared" si="1035"/>
        <v>-16490</v>
      </c>
      <c r="AB764" s="9">
        <f t="shared" si="1035"/>
        <v>6490</v>
      </c>
      <c r="AC764" s="9">
        <f t="shared" si="1035"/>
        <v>142472</v>
      </c>
      <c r="AD764" s="9">
        <f t="shared" si="1035"/>
        <v>11293</v>
      </c>
      <c r="AE764" s="9">
        <f t="shared" si="1035"/>
        <v>19606</v>
      </c>
      <c r="AF764" s="9">
        <f t="shared" si="1035"/>
        <v>-43777</v>
      </c>
      <c r="AG764" s="9">
        <f t="shared" si="1035"/>
        <v>4874</v>
      </c>
      <c r="AH764" s="9">
        <f t="shared" si="1035"/>
        <v>-28696</v>
      </c>
      <c r="AI764" s="9">
        <f t="shared" si="1035"/>
        <v>-10795</v>
      </c>
      <c r="AJ764" s="9">
        <f t="shared" si="1035"/>
        <v>-611198</v>
      </c>
    </row>
    <row r="765" spans="1:36">
      <c r="A765" s="2" t="str">
        <f t="shared" si="1012"/>
        <v>YE Nov-12</v>
      </c>
      <c r="B765" s="9">
        <f t="shared" ref="B765:AJ765" si="1036">IF(OR(B607="C",B619="C"),"C",B619-B607)</f>
        <v>-79097</v>
      </c>
      <c r="C765" s="9">
        <f t="shared" si="1036"/>
        <v>210010</v>
      </c>
      <c r="D765" s="9">
        <f t="shared" si="1036"/>
        <v>-12677</v>
      </c>
      <c r="E765" s="9">
        <f t="shared" si="1036"/>
        <v>11181</v>
      </c>
      <c r="F765" s="9">
        <f t="shared" si="1036"/>
        <v>-162749</v>
      </c>
      <c r="G765" s="9">
        <f t="shared" si="1036"/>
        <v>-16429</v>
      </c>
      <c r="H765" s="9">
        <f t="shared" si="1036"/>
        <v>-28975</v>
      </c>
      <c r="I765" s="9">
        <f t="shared" si="1036"/>
        <v>-36515</v>
      </c>
      <c r="J765" s="9">
        <f t="shared" si="1036"/>
        <v>-19492</v>
      </c>
      <c r="K765" s="9">
        <f t="shared" si="1036"/>
        <v>22698</v>
      </c>
      <c r="L765" s="9">
        <f t="shared" si="1036"/>
        <v>-70066</v>
      </c>
      <c r="M765" s="9">
        <f t="shared" si="1036"/>
        <v>-12569</v>
      </c>
      <c r="N765" s="9">
        <f t="shared" si="1036"/>
        <v>645</v>
      </c>
      <c r="O765" s="9">
        <f t="shared" si="1036"/>
        <v>818</v>
      </c>
      <c r="P765" s="9">
        <f t="shared" si="1036"/>
        <v>812</v>
      </c>
      <c r="Q765" s="9">
        <f t="shared" si="1036"/>
        <v>1827</v>
      </c>
      <c r="R765" s="9">
        <f t="shared" si="1036"/>
        <v>-136496</v>
      </c>
      <c r="S765" s="9">
        <f t="shared" si="1036"/>
        <v>-108195</v>
      </c>
      <c r="T765" s="9">
        <f t="shared" si="1036"/>
        <v>-28120</v>
      </c>
      <c r="U765" s="9">
        <f t="shared" si="1036"/>
        <v>-72183</v>
      </c>
      <c r="V765" s="9">
        <f t="shared" si="1036"/>
        <v>-207475</v>
      </c>
      <c r="W765" s="9">
        <f t="shared" si="1036"/>
        <v>4509</v>
      </c>
      <c r="X765" s="9">
        <f t="shared" si="1036"/>
        <v>-2355</v>
      </c>
      <c r="Y765" s="9">
        <f t="shared" si="1036"/>
        <v>2930</v>
      </c>
      <c r="Z765" s="9">
        <f t="shared" si="1036"/>
        <v>-202398</v>
      </c>
      <c r="AA765" s="9">
        <f t="shared" si="1036"/>
        <v>-20629</v>
      </c>
      <c r="AB765" s="9">
        <f t="shared" si="1036"/>
        <v>-4222</v>
      </c>
      <c r="AC765" s="9">
        <f t="shared" si="1036"/>
        <v>131544</v>
      </c>
      <c r="AD765" s="9">
        <f t="shared" si="1036"/>
        <v>13128</v>
      </c>
      <c r="AE765" s="9">
        <f t="shared" si="1036"/>
        <v>17759</v>
      </c>
      <c r="AF765" s="9">
        <f t="shared" si="1036"/>
        <v>-71230</v>
      </c>
      <c r="AG765" s="9">
        <f t="shared" si="1036"/>
        <v>2667</v>
      </c>
      <c r="AH765" s="9">
        <f t="shared" si="1036"/>
        <v>-28909</v>
      </c>
      <c r="AI765" s="9">
        <f t="shared" si="1036"/>
        <v>-14459</v>
      </c>
      <c r="AJ765" s="9">
        <f t="shared" si="1036"/>
        <v>-604126</v>
      </c>
    </row>
    <row r="766" spans="1:36">
      <c r="A766" s="2" t="str">
        <f t="shared" si="1012"/>
        <v>YE Dec-12</v>
      </c>
      <c r="B766" s="9">
        <f t="shared" ref="B766:AJ773" si="1037">IF(OR(B608="C",B620="C"),"C",B620-B608)</f>
        <v>-74878</v>
      </c>
      <c r="C766" s="9">
        <f t="shared" si="1037"/>
        <v>170453</v>
      </c>
      <c r="D766" s="9">
        <f t="shared" si="1037"/>
        <v>-30246</v>
      </c>
      <c r="E766" s="9">
        <f t="shared" si="1037"/>
        <v>20477</v>
      </c>
      <c r="F766" s="9">
        <f t="shared" si="1037"/>
        <v>-172114</v>
      </c>
      <c r="G766" s="9">
        <f t="shared" si="1037"/>
        <v>-19667</v>
      </c>
      <c r="H766" s="9">
        <f t="shared" si="1037"/>
        <v>-33236</v>
      </c>
      <c r="I766" s="9">
        <f t="shared" si="1037"/>
        <v>-36178</v>
      </c>
      <c r="J766" s="9">
        <f t="shared" si="1037"/>
        <v>-23289</v>
      </c>
      <c r="K766" s="9">
        <f t="shared" si="1037"/>
        <v>22090</v>
      </c>
      <c r="L766" s="9">
        <f t="shared" si="1037"/>
        <v>-64081</v>
      </c>
      <c r="M766" s="9">
        <f t="shared" si="1037"/>
        <v>-14356</v>
      </c>
      <c r="N766" s="9">
        <f t="shared" si="1037"/>
        <v>-411</v>
      </c>
      <c r="O766" s="9">
        <f t="shared" si="1037"/>
        <v>-4956</v>
      </c>
      <c r="P766" s="9">
        <f t="shared" si="1037"/>
        <v>1759</v>
      </c>
      <c r="Q766" s="9">
        <f t="shared" si="1037"/>
        <v>7809</v>
      </c>
      <c r="R766" s="9">
        <f t="shared" si="1037"/>
        <v>-108736</v>
      </c>
      <c r="S766" s="9">
        <f t="shared" si="1037"/>
        <v>-93665</v>
      </c>
      <c r="T766" s="9">
        <f t="shared" si="1037"/>
        <v>-16053</v>
      </c>
      <c r="U766" s="9">
        <f t="shared" si="1037"/>
        <v>-76536</v>
      </c>
      <c r="V766" s="9">
        <f t="shared" si="1037"/>
        <v>-130889</v>
      </c>
      <c r="W766" s="9">
        <f t="shared" si="1037"/>
        <v>162</v>
      </c>
      <c r="X766" s="9">
        <f t="shared" si="1037"/>
        <v>7382</v>
      </c>
      <c r="Y766" s="9">
        <f t="shared" si="1037"/>
        <v>-5463</v>
      </c>
      <c r="Z766" s="9">
        <f t="shared" si="1037"/>
        <v>-128815</v>
      </c>
      <c r="AA766" s="9">
        <f t="shared" si="1037"/>
        <v>-15529</v>
      </c>
      <c r="AB766" s="9">
        <f t="shared" si="1037"/>
        <v>-23070</v>
      </c>
      <c r="AC766" s="9">
        <f t="shared" si="1037"/>
        <v>138326</v>
      </c>
      <c r="AD766" s="9">
        <f t="shared" si="1037"/>
        <v>14481</v>
      </c>
      <c r="AE766" s="9">
        <f t="shared" si="1037"/>
        <v>15643</v>
      </c>
      <c r="AF766" s="9">
        <f t="shared" si="1037"/>
        <v>-83738</v>
      </c>
      <c r="AG766" s="9">
        <f t="shared" si="1037"/>
        <v>3392</v>
      </c>
      <c r="AH766" s="9">
        <f t="shared" si="1037"/>
        <v>-29424</v>
      </c>
      <c r="AI766" s="9">
        <f t="shared" si="1037"/>
        <v>-17115</v>
      </c>
      <c r="AJ766" s="9">
        <f t="shared" si="1037"/>
        <v>-577999</v>
      </c>
    </row>
    <row r="767" spans="1:36">
      <c r="A767" s="2" t="str">
        <f t="shared" si="1012"/>
        <v>YE Jan-13</v>
      </c>
      <c r="B767" s="9">
        <f t="shared" si="1037"/>
        <v>-74443</v>
      </c>
      <c r="C767" s="9">
        <f t="shared" si="1037"/>
        <v>193332</v>
      </c>
      <c r="D767" s="9">
        <f t="shared" si="1037"/>
        <v>4333</v>
      </c>
      <c r="E767" s="9">
        <f t="shared" si="1037"/>
        <v>36755</v>
      </c>
      <c r="F767" s="9">
        <f t="shared" si="1037"/>
        <v>-157935</v>
      </c>
      <c r="G767" s="9">
        <f t="shared" si="1037"/>
        <v>-25225</v>
      </c>
      <c r="H767" s="9">
        <f t="shared" si="1037"/>
        <v>-25233</v>
      </c>
      <c r="I767" s="9">
        <f t="shared" si="1037"/>
        <v>5985</v>
      </c>
      <c r="J767" s="9">
        <f t="shared" si="1037"/>
        <v>-17294</v>
      </c>
      <c r="K767" s="9">
        <f t="shared" si="1037"/>
        <v>17221</v>
      </c>
      <c r="L767" s="9">
        <f t="shared" si="1037"/>
        <v>-54597</v>
      </c>
      <c r="M767" s="9">
        <f t="shared" si="1037"/>
        <v>-16631</v>
      </c>
      <c r="N767" s="9">
        <f t="shared" si="1037"/>
        <v>5</v>
      </c>
      <c r="O767" s="9">
        <f t="shared" si="1037"/>
        <v>-17308</v>
      </c>
      <c r="P767" s="9">
        <f t="shared" si="1037"/>
        <v>156</v>
      </c>
      <c r="Q767" s="9">
        <f t="shared" si="1037"/>
        <v>611</v>
      </c>
      <c r="R767" s="9">
        <f t="shared" si="1037"/>
        <v>-96682</v>
      </c>
      <c r="S767" s="9">
        <f t="shared" si="1037"/>
        <v>-86326</v>
      </c>
      <c r="T767" s="9">
        <f t="shared" si="1037"/>
        <v>-13796</v>
      </c>
      <c r="U767" s="9">
        <f t="shared" si="1037"/>
        <v>-59406</v>
      </c>
      <c r="V767" s="9">
        <f t="shared" si="1037"/>
        <v>19011</v>
      </c>
      <c r="W767" s="9">
        <f t="shared" si="1037"/>
        <v>-13023</v>
      </c>
      <c r="X767" s="9">
        <f t="shared" si="1037"/>
        <v>9366</v>
      </c>
      <c r="Y767" s="9">
        <f t="shared" si="1037"/>
        <v>-16986</v>
      </c>
      <c r="Z767" s="9">
        <f t="shared" si="1037"/>
        <v>-1637</v>
      </c>
      <c r="AA767" s="9">
        <f t="shared" si="1037"/>
        <v>-40569</v>
      </c>
      <c r="AB767" s="9">
        <f t="shared" si="1037"/>
        <v>-55483</v>
      </c>
      <c r="AC767" s="9">
        <f t="shared" si="1037"/>
        <v>112331</v>
      </c>
      <c r="AD767" s="9">
        <f t="shared" si="1037"/>
        <v>15380</v>
      </c>
      <c r="AE767" s="9">
        <f t="shared" si="1037"/>
        <v>-694</v>
      </c>
      <c r="AF767" s="9">
        <f t="shared" si="1037"/>
        <v>-83196</v>
      </c>
      <c r="AG767" s="9">
        <f t="shared" si="1037"/>
        <v>1320</v>
      </c>
      <c r="AH767" s="9">
        <f t="shared" si="1037"/>
        <v>-32479</v>
      </c>
      <c r="AI767" s="9">
        <f t="shared" si="1037"/>
        <v>-17922</v>
      </c>
      <c r="AJ767" s="9">
        <f t="shared" si="1037"/>
        <v>-403103</v>
      </c>
    </row>
    <row r="768" spans="1:36">
      <c r="A768" s="2" t="str">
        <f t="shared" si="1012"/>
        <v>YE Feb-13</v>
      </c>
      <c r="B768" s="9">
        <f t="shared" si="1037"/>
        <v>-95779</v>
      </c>
      <c r="C768" s="9">
        <f t="shared" si="1037"/>
        <v>189678</v>
      </c>
      <c r="D768" s="9">
        <f t="shared" si="1037"/>
        <v>-3131</v>
      </c>
      <c r="E768" s="9">
        <f t="shared" si="1037"/>
        <v>24874</v>
      </c>
      <c r="F768" s="9">
        <f t="shared" si="1037"/>
        <v>-151206</v>
      </c>
      <c r="G768" s="9">
        <f t="shared" si="1037"/>
        <v>11553</v>
      </c>
      <c r="H768" s="9">
        <f t="shared" si="1037"/>
        <v>-26363</v>
      </c>
      <c r="I768" s="9">
        <f t="shared" si="1037"/>
        <v>6738</v>
      </c>
      <c r="J768" s="9">
        <f t="shared" si="1037"/>
        <v>-15861</v>
      </c>
      <c r="K768" s="9">
        <f t="shared" si="1037"/>
        <v>-5059</v>
      </c>
      <c r="L768" s="9">
        <f t="shared" si="1037"/>
        <v>-62106</v>
      </c>
      <c r="M768" s="9">
        <f t="shared" si="1037"/>
        <v>-21347</v>
      </c>
      <c r="N768" s="9">
        <f t="shared" si="1037"/>
        <v>-8638</v>
      </c>
      <c r="O768" s="9">
        <f t="shared" si="1037"/>
        <v>-13052</v>
      </c>
      <c r="P768" s="9">
        <f t="shared" si="1037"/>
        <v>-7654</v>
      </c>
      <c r="Q768" s="9">
        <f t="shared" si="1037"/>
        <v>-2104</v>
      </c>
      <c r="R768" s="9">
        <f t="shared" si="1037"/>
        <v>-105410</v>
      </c>
      <c r="S768" s="9">
        <f t="shared" si="1037"/>
        <v>-93136</v>
      </c>
      <c r="T768" s="9">
        <f t="shared" si="1037"/>
        <v>-6850</v>
      </c>
      <c r="U768" s="9">
        <f t="shared" si="1037"/>
        <v>-55823</v>
      </c>
      <c r="V768" s="9">
        <f t="shared" si="1037"/>
        <v>84227</v>
      </c>
      <c r="W768" s="9">
        <f t="shared" si="1037"/>
        <v>-16966</v>
      </c>
      <c r="X768" s="9">
        <f t="shared" si="1037"/>
        <v>23168</v>
      </c>
      <c r="Y768" s="9">
        <f t="shared" si="1037"/>
        <v>-19769</v>
      </c>
      <c r="Z768" s="9">
        <f t="shared" si="1037"/>
        <v>70657</v>
      </c>
      <c r="AA768" s="9">
        <f t="shared" si="1037"/>
        <v>-26595</v>
      </c>
      <c r="AB768" s="9">
        <f t="shared" si="1037"/>
        <v>-30187</v>
      </c>
      <c r="AC768" s="9">
        <f t="shared" si="1037"/>
        <v>155900</v>
      </c>
      <c r="AD768" s="9">
        <f t="shared" si="1037"/>
        <v>20110</v>
      </c>
      <c r="AE768" s="9">
        <f t="shared" si="1037"/>
        <v>-15317</v>
      </c>
      <c r="AF768" s="9">
        <f t="shared" si="1037"/>
        <v>-82759</v>
      </c>
      <c r="AG768" s="9">
        <f t="shared" si="1037"/>
        <v>478</v>
      </c>
      <c r="AH768" s="9">
        <f t="shared" si="1037"/>
        <v>-16990</v>
      </c>
      <c r="AI768" s="9">
        <f t="shared" si="1037"/>
        <v>-15570</v>
      </c>
      <c r="AJ768" s="9">
        <f t="shared" si="1037"/>
        <v>-287813</v>
      </c>
    </row>
    <row r="769" spans="1:36">
      <c r="A769" s="2" t="str">
        <f t="shared" si="1012"/>
        <v>YE Mar-13</v>
      </c>
      <c r="B769" s="9">
        <f t="shared" si="1037"/>
        <v>-50512</v>
      </c>
      <c r="C769" s="9">
        <f t="shared" si="1037"/>
        <v>185801</v>
      </c>
      <c r="D769" s="9">
        <f t="shared" si="1037"/>
        <v>15772</v>
      </c>
      <c r="E769" s="9">
        <f t="shared" si="1037"/>
        <v>29961</v>
      </c>
      <c r="F769" s="9">
        <f t="shared" si="1037"/>
        <v>-118022</v>
      </c>
      <c r="G769" s="9">
        <f t="shared" si="1037"/>
        <v>31972</v>
      </c>
      <c r="H769" s="9">
        <f t="shared" si="1037"/>
        <v>-14592</v>
      </c>
      <c r="I769" s="9">
        <f t="shared" si="1037"/>
        <v>15747</v>
      </c>
      <c r="J769" s="9">
        <f t="shared" si="1037"/>
        <v>-12893</v>
      </c>
      <c r="K769" s="9">
        <f t="shared" si="1037"/>
        <v>-4849</v>
      </c>
      <c r="L769" s="9">
        <f t="shared" si="1037"/>
        <v>-42936</v>
      </c>
      <c r="M769" s="9">
        <f t="shared" si="1037"/>
        <v>-18754</v>
      </c>
      <c r="N769" s="9">
        <f t="shared" si="1037"/>
        <v>-22531</v>
      </c>
      <c r="O769" s="9">
        <f t="shared" si="1037"/>
        <v>-10282</v>
      </c>
      <c r="P769" s="9">
        <f t="shared" si="1037"/>
        <v>-7070</v>
      </c>
      <c r="Q769" s="9">
        <f t="shared" si="1037"/>
        <v>4257</v>
      </c>
      <c r="R769" s="9">
        <f t="shared" si="1037"/>
        <v>-88429</v>
      </c>
      <c r="S769" s="9">
        <f t="shared" si="1037"/>
        <v>-85231</v>
      </c>
      <c r="T769" s="9">
        <f t="shared" si="1037"/>
        <v>6307</v>
      </c>
      <c r="U769" s="9">
        <f t="shared" si="1037"/>
        <v>-38780</v>
      </c>
      <c r="V769" s="9">
        <f t="shared" si="1037"/>
        <v>103198</v>
      </c>
      <c r="W769" s="9">
        <f t="shared" si="1037"/>
        <v>-14541</v>
      </c>
      <c r="X769" s="9">
        <f t="shared" si="1037"/>
        <v>31378</v>
      </c>
      <c r="Y769" s="9">
        <f t="shared" si="1037"/>
        <v>-16474</v>
      </c>
      <c r="Z769" s="9">
        <f t="shared" si="1037"/>
        <v>103558</v>
      </c>
      <c r="AA769" s="9">
        <f t="shared" si="1037"/>
        <v>-11084</v>
      </c>
      <c r="AB769" s="9">
        <f t="shared" si="1037"/>
        <v>-9022</v>
      </c>
      <c r="AC769" s="9">
        <f t="shared" si="1037"/>
        <v>186586</v>
      </c>
      <c r="AD769" s="9">
        <f t="shared" si="1037"/>
        <v>17836</v>
      </c>
      <c r="AE769" s="9">
        <f t="shared" si="1037"/>
        <v>-9198</v>
      </c>
      <c r="AF769" s="9">
        <f t="shared" si="1037"/>
        <v>-66708</v>
      </c>
      <c r="AG769" s="9">
        <f t="shared" si="1037"/>
        <v>1700</v>
      </c>
      <c r="AH769" s="9">
        <f t="shared" si="1037"/>
        <v>573</v>
      </c>
      <c r="AI769" s="9">
        <f t="shared" si="1037"/>
        <v>-10319</v>
      </c>
      <c r="AJ769" s="9">
        <f t="shared" si="1037"/>
        <v>64097</v>
      </c>
    </row>
    <row r="770" spans="1:36">
      <c r="A770" s="2" t="str">
        <f t="shared" si="1012"/>
        <v>YE Apr-13</v>
      </c>
      <c r="B770" s="9">
        <f t="shared" si="1037"/>
        <v>-33355</v>
      </c>
      <c r="C770" s="9">
        <f t="shared" si="1037"/>
        <v>166751</v>
      </c>
      <c r="D770" s="9">
        <f t="shared" si="1037"/>
        <v>12765</v>
      </c>
      <c r="E770" s="9">
        <f t="shared" si="1037"/>
        <v>20201</v>
      </c>
      <c r="F770" s="9">
        <f t="shared" si="1037"/>
        <v>-113923</v>
      </c>
      <c r="G770" s="9">
        <f t="shared" si="1037"/>
        <v>19066</v>
      </c>
      <c r="H770" s="9">
        <f t="shared" si="1037"/>
        <v>-7108</v>
      </c>
      <c r="I770" s="9">
        <f t="shared" si="1037"/>
        <v>16791</v>
      </c>
      <c r="J770" s="9">
        <f t="shared" si="1037"/>
        <v>-14385</v>
      </c>
      <c r="K770" s="9">
        <f t="shared" si="1037"/>
        <v>-13057</v>
      </c>
      <c r="L770" s="9">
        <f t="shared" si="1037"/>
        <v>-20485</v>
      </c>
      <c r="M770" s="9">
        <f t="shared" si="1037"/>
        <v>-19461</v>
      </c>
      <c r="N770" s="9">
        <f t="shared" si="1037"/>
        <v>-24969</v>
      </c>
      <c r="O770" s="9">
        <f t="shared" si="1037"/>
        <v>-8648</v>
      </c>
      <c r="P770" s="9">
        <f t="shared" si="1037"/>
        <v>-10971</v>
      </c>
      <c r="Q770" s="9">
        <f t="shared" si="1037"/>
        <v>3901</v>
      </c>
      <c r="R770" s="9">
        <f t="shared" si="1037"/>
        <v>-48949</v>
      </c>
      <c r="S770" s="9">
        <f t="shared" si="1037"/>
        <v>-51279</v>
      </c>
      <c r="T770" s="9">
        <f t="shared" si="1037"/>
        <v>10605</v>
      </c>
      <c r="U770" s="9">
        <f t="shared" si="1037"/>
        <v>-41100</v>
      </c>
      <c r="V770" s="9">
        <f t="shared" si="1037"/>
        <v>117147</v>
      </c>
      <c r="W770" s="9">
        <f t="shared" si="1037"/>
        <v>-17930</v>
      </c>
      <c r="X770" s="9">
        <f t="shared" si="1037"/>
        <v>34669</v>
      </c>
      <c r="Y770" s="9">
        <f t="shared" si="1037"/>
        <v>-22279</v>
      </c>
      <c r="Z770" s="9">
        <f t="shared" si="1037"/>
        <v>111604</v>
      </c>
      <c r="AA770" s="9">
        <f t="shared" si="1037"/>
        <v>-15406</v>
      </c>
      <c r="AB770" s="9">
        <f t="shared" si="1037"/>
        <v>-20115</v>
      </c>
      <c r="AC770" s="9">
        <f t="shared" si="1037"/>
        <v>180835</v>
      </c>
      <c r="AD770" s="9">
        <f t="shared" si="1037"/>
        <v>14843</v>
      </c>
      <c r="AE770" s="9">
        <f t="shared" si="1037"/>
        <v>-18072</v>
      </c>
      <c r="AF770" s="9">
        <f t="shared" si="1037"/>
        <v>-56562</v>
      </c>
      <c r="AG770" s="9">
        <f t="shared" si="1037"/>
        <v>2241</v>
      </c>
      <c r="AH770" s="9">
        <f t="shared" si="1037"/>
        <v>4620</v>
      </c>
      <c r="AI770" s="9">
        <f t="shared" si="1037"/>
        <v>-10363</v>
      </c>
      <c r="AJ770" s="9">
        <f t="shared" si="1037"/>
        <v>87301</v>
      </c>
    </row>
    <row r="771" spans="1:36">
      <c r="A771" s="2" t="str">
        <f t="shared" si="1012"/>
        <v>YE May-13</v>
      </c>
      <c r="B771" s="9">
        <f t="shared" si="1037"/>
        <v>-25073</v>
      </c>
      <c r="C771" s="9">
        <f t="shared" si="1037"/>
        <v>207446</v>
      </c>
      <c r="D771" s="9">
        <f t="shared" si="1037"/>
        <v>13442</v>
      </c>
      <c r="E771" s="9">
        <f t="shared" si="1037"/>
        <v>2007</v>
      </c>
      <c r="F771" s="9">
        <f t="shared" si="1037"/>
        <v>-100479</v>
      </c>
      <c r="G771" s="9">
        <f t="shared" si="1037"/>
        <v>36676</v>
      </c>
      <c r="H771" s="9">
        <f t="shared" si="1037"/>
        <v>-6503</v>
      </c>
      <c r="I771" s="9">
        <f t="shared" si="1037"/>
        <v>18238</v>
      </c>
      <c r="J771" s="9">
        <f t="shared" si="1037"/>
        <v>-9385</v>
      </c>
      <c r="K771" s="9">
        <f t="shared" si="1037"/>
        <v>-14156</v>
      </c>
      <c r="L771" s="9">
        <f t="shared" si="1037"/>
        <v>-15469</v>
      </c>
      <c r="M771" s="9">
        <f t="shared" si="1037"/>
        <v>-20067</v>
      </c>
      <c r="N771" s="9">
        <f t="shared" si="1037"/>
        <v>-23459</v>
      </c>
      <c r="O771" s="9">
        <f t="shared" si="1037"/>
        <v>-6991</v>
      </c>
      <c r="P771" s="9">
        <f t="shared" si="1037"/>
        <v>-10290</v>
      </c>
      <c r="Q771" s="9">
        <f t="shared" si="1037"/>
        <v>5208</v>
      </c>
      <c r="R771" s="9">
        <f t="shared" si="1037"/>
        <v>-14626</v>
      </c>
      <c r="S771" s="9">
        <f t="shared" si="1037"/>
        <v>-22124</v>
      </c>
      <c r="T771" s="9">
        <f t="shared" si="1037"/>
        <v>13503</v>
      </c>
      <c r="U771" s="9">
        <f t="shared" si="1037"/>
        <v>-30879</v>
      </c>
      <c r="V771" s="9">
        <f t="shared" si="1037"/>
        <v>145325</v>
      </c>
      <c r="W771" s="9">
        <f t="shared" si="1037"/>
        <v>-14867</v>
      </c>
      <c r="X771" s="9">
        <f t="shared" si="1037"/>
        <v>41194</v>
      </c>
      <c r="Y771" s="9">
        <f t="shared" si="1037"/>
        <v>-23445</v>
      </c>
      <c r="Z771" s="9">
        <f t="shared" si="1037"/>
        <v>148206</v>
      </c>
      <c r="AA771" s="9">
        <f t="shared" si="1037"/>
        <v>-17850</v>
      </c>
      <c r="AB771" s="9">
        <f t="shared" si="1037"/>
        <v>-20461</v>
      </c>
      <c r="AC771" s="9">
        <f t="shared" si="1037"/>
        <v>174731</v>
      </c>
      <c r="AD771" s="9">
        <f t="shared" si="1037"/>
        <v>14232</v>
      </c>
      <c r="AE771" s="9">
        <f t="shared" si="1037"/>
        <v>-17927</v>
      </c>
      <c r="AF771" s="9">
        <f t="shared" si="1037"/>
        <v>-54348</v>
      </c>
      <c r="AG771" s="9">
        <f t="shared" si="1037"/>
        <v>1929</v>
      </c>
      <c r="AH771" s="9">
        <f t="shared" si="1037"/>
        <v>4527</v>
      </c>
      <c r="AI771" s="9">
        <f t="shared" si="1037"/>
        <v>-8332</v>
      </c>
      <c r="AJ771" s="9">
        <f t="shared" si="1037"/>
        <v>243853</v>
      </c>
    </row>
    <row r="772" spans="1:36">
      <c r="A772" s="2" t="str">
        <f t="shared" si="1012"/>
        <v>YE Jun-13</v>
      </c>
      <c r="B772" s="9">
        <f t="shared" si="1037"/>
        <v>-22521</v>
      </c>
      <c r="C772" s="9">
        <f t="shared" si="1037"/>
        <v>144680</v>
      </c>
      <c r="D772" s="9">
        <f t="shared" si="1037"/>
        <v>9818</v>
      </c>
      <c r="E772" s="9">
        <f t="shared" si="1037"/>
        <v>-16402</v>
      </c>
      <c r="F772" s="9">
        <f t="shared" si="1037"/>
        <v>-89132</v>
      </c>
      <c r="G772" s="9">
        <f t="shared" si="1037"/>
        <v>28373</v>
      </c>
      <c r="H772" s="9">
        <f t="shared" si="1037"/>
        <v>-13068</v>
      </c>
      <c r="I772" s="9">
        <f t="shared" si="1037"/>
        <v>19424</v>
      </c>
      <c r="J772" s="9">
        <f t="shared" si="1037"/>
        <v>-7160</v>
      </c>
      <c r="K772" s="9">
        <f t="shared" si="1037"/>
        <v>-12446</v>
      </c>
      <c r="L772" s="9">
        <f t="shared" si="1037"/>
        <v>-16161</v>
      </c>
      <c r="M772" s="9">
        <f t="shared" si="1037"/>
        <v>-25973</v>
      </c>
      <c r="N772" s="9">
        <f t="shared" si="1037"/>
        <v>-25350</v>
      </c>
      <c r="O772" s="9">
        <f t="shared" si="1037"/>
        <v>-8078</v>
      </c>
      <c r="P772" s="9">
        <f t="shared" si="1037"/>
        <v>-9779</v>
      </c>
      <c r="Q772" s="9">
        <f t="shared" si="1037"/>
        <v>7099</v>
      </c>
      <c r="R772" s="9">
        <f t="shared" si="1037"/>
        <v>14879</v>
      </c>
      <c r="S772" s="9">
        <f t="shared" si="1037"/>
        <v>5192</v>
      </c>
      <c r="T772" s="9">
        <f t="shared" si="1037"/>
        <v>13069</v>
      </c>
      <c r="U772" s="9">
        <f t="shared" si="1037"/>
        <v>-28775</v>
      </c>
      <c r="V772" s="9">
        <f t="shared" si="1037"/>
        <v>154014</v>
      </c>
      <c r="W772" s="9">
        <f t="shared" si="1037"/>
        <v>-13729</v>
      </c>
      <c r="X772" s="9">
        <f t="shared" si="1037"/>
        <v>42576</v>
      </c>
      <c r="Y772" s="9">
        <f t="shared" si="1037"/>
        <v>-19297</v>
      </c>
      <c r="Z772" s="9">
        <f t="shared" si="1037"/>
        <v>163562</v>
      </c>
      <c r="AA772" s="9">
        <f t="shared" si="1037"/>
        <v>-13282</v>
      </c>
      <c r="AB772" s="9">
        <f t="shared" si="1037"/>
        <v>-15272</v>
      </c>
      <c r="AC772" s="9">
        <f t="shared" si="1037"/>
        <v>176934</v>
      </c>
      <c r="AD772" s="9">
        <f t="shared" si="1037"/>
        <v>13907</v>
      </c>
      <c r="AE772" s="9">
        <f t="shared" si="1037"/>
        <v>-18156</v>
      </c>
      <c r="AF772" s="9">
        <f t="shared" si="1037"/>
        <v>-48861</v>
      </c>
      <c r="AG772" s="9">
        <f t="shared" si="1037"/>
        <v>1065</v>
      </c>
      <c r="AH772" s="9">
        <f t="shared" si="1037"/>
        <v>6960</v>
      </c>
      <c r="AI772" s="9">
        <f t="shared" si="1037"/>
        <v>-11490</v>
      </c>
      <c r="AJ772" s="9">
        <f t="shared" si="1037"/>
        <v>217864</v>
      </c>
    </row>
    <row r="773" spans="1:36">
      <c r="A773" s="2" t="str">
        <f t="shared" si="1012"/>
        <v>YE Jul-13</v>
      </c>
      <c r="B773" s="9">
        <f t="shared" si="1037"/>
        <v>-13528</v>
      </c>
      <c r="C773" s="9">
        <f t="shared" si="1037"/>
        <v>223997</v>
      </c>
      <c r="D773" s="9">
        <f t="shared" si="1037"/>
        <v>8724</v>
      </c>
      <c r="E773" s="9">
        <f t="shared" si="1037"/>
        <v>-1601</v>
      </c>
      <c r="F773" s="9">
        <f t="shared" si="1037"/>
        <v>-54528</v>
      </c>
      <c r="G773" s="9">
        <f t="shared" si="1037"/>
        <v>52726</v>
      </c>
      <c r="H773" s="9">
        <f t="shared" si="1037"/>
        <v>1023</v>
      </c>
      <c r="I773" s="9">
        <f t="shared" si="1037"/>
        <v>18900</v>
      </c>
      <c r="J773" s="9">
        <f t="shared" si="1037"/>
        <v>-4731</v>
      </c>
      <c r="K773" s="9">
        <f t="shared" si="1037"/>
        <v>-3189</v>
      </c>
      <c r="L773" s="9">
        <f t="shared" ref="L773:AJ783" si="1038">IF(OR(L615="C",L627="C"),"C",L627-L615)</f>
        <v>-4252</v>
      </c>
      <c r="M773" s="9">
        <f t="shared" si="1038"/>
        <v>-19907</v>
      </c>
      <c r="N773" s="9">
        <f t="shared" si="1038"/>
        <v>-26143</v>
      </c>
      <c r="O773" s="9">
        <f t="shared" si="1038"/>
        <v>-6013</v>
      </c>
      <c r="P773" s="9">
        <f t="shared" si="1038"/>
        <v>-4575</v>
      </c>
      <c r="Q773" s="9">
        <f t="shared" si="1038"/>
        <v>9375</v>
      </c>
      <c r="R773" s="9">
        <f t="shared" si="1038"/>
        <v>63544</v>
      </c>
      <c r="S773" s="9">
        <f t="shared" si="1038"/>
        <v>42635</v>
      </c>
      <c r="T773" s="9">
        <f t="shared" si="1038"/>
        <v>15205</v>
      </c>
      <c r="U773" s="9">
        <f t="shared" si="1038"/>
        <v>-23988</v>
      </c>
      <c r="V773" s="9">
        <f t="shared" si="1038"/>
        <v>171601</v>
      </c>
      <c r="W773" s="9">
        <f t="shared" si="1038"/>
        <v>-11118</v>
      </c>
      <c r="X773" s="9">
        <f t="shared" si="1038"/>
        <v>47456</v>
      </c>
      <c r="Y773" s="9">
        <f t="shared" si="1038"/>
        <v>-18537</v>
      </c>
      <c r="Z773" s="9">
        <f t="shared" si="1038"/>
        <v>189399</v>
      </c>
      <c r="AA773" s="9">
        <f t="shared" si="1038"/>
        <v>-20201</v>
      </c>
      <c r="AB773" s="9">
        <f t="shared" si="1038"/>
        <v>-5661</v>
      </c>
      <c r="AC773" s="9">
        <f t="shared" si="1038"/>
        <v>185663</v>
      </c>
      <c r="AD773" s="9">
        <f t="shared" si="1038"/>
        <v>19914</v>
      </c>
      <c r="AE773" s="9">
        <f t="shared" si="1038"/>
        <v>-19012</v>
      </c>
      <c r="AF773" s="9">
        <f t="shared" si="1038"/>
        <v>-37786</v>
      </c>
      <c r="AG773" s="9">
        <f t="shared" si="1038"/>
        <v>-674</v>
      </c>
      <c r="AH773" s="9">
        <f t="shared" si="1038"/>
        <v>6981</v>
      </c>
      <c r="AI773" s="9">
        <f t="shared" si="1038"/>
        <v>-11883</v>
      </c>
      <c r="AJ773" s="9">
        <f t="shared" si="1038"/>
        <v>537773</v>
      </c>
    </row>
    <row r="774" spans="1:36">
      <c r="A774" s="2" t="str">
        <f t="shared" si="1012"/>
        <v>YE Aug-13</v>
      </c>
      <c r="B774" s="9">
        <f t="shared" ref="B774:P788" si="1039">IF(OR(B616="C",B628="C"),"C",B628-B616)</f>
        <v>-103</v>
      </c>
      <c r="C774" s="9">
        <f t="shared" si="1039"/>
        <v>256672</v>
      </c>
      <c r="D774" s="9">
        <f t="shared" si="1039"/>
        <v>9819</v>
      </c>
      <c r="E774" s="9">
        <f t="shared" si="1039"/>
        <v>5543</v>
      </c>
      <c r="F774" s="9">
        <f t="shared" si="1039"/>
        <v>-15994</v>
      </c>
      <c r="G774" s="9">
        <f t="shared" si="1039"/>
        <v>72886</v>
      </c>
      <c r="H774" s="9">
        <f t="shared" si="1039"/>
        <v>20592</v>
      </c>
      <c r="I774" s="9">
        <f t="shared" si="1039"/>
        <v>21853</v>
      </c>
      <c r="J774" s="9">
        <f t="shared" si="1039"/>
        <v>-4724</v>
      </c>
      <c r="K774" s="9">
        <f t="shared" si="1039"/>
        <v>-643</v>
      </c>
      <c r="L774" s="9">
        <f t="shared" si="1038"/>
        <v>16671</v>
      </c>
      <c r="M774" s="9">
        <f t="shared" si="1038"/>
        <v>-5186</v>
      </c>
      <c r="N774" s="9">
        <f t="shared" si="1038"/>
        <v>-18182</v>
      </c>
      <c r="O774" s="9">
        <f t="shared" si="1038"/>
        <v>-4040</v>
      </c>
      <c r="P774" s="9">
        <f t="shared" si="1038"/>
        <v>-3891</v>
      </c>
      <c r="Q774" s="9">
        <f t="shared" si="1038"/>
        <v>12552</v>
      </c>
      <c r="R774" s="9">
        <f t="shared" si="1038"/>
        <v>123281</v>
      </c>
      <c r="S774" s="9">
        <f t="shared" si="1038"/>
        <v>89010</v>
      </c>
      <c r="T774" s="9">
        <f t="shared" si="1038"/>
        <v>26881</v>
      </c>
      <c r="U774" s="9">
        <f t="shared" si="1038"/>
        <v>-10020</v>
      </c>
      <c r="V774" s="9">
        <f t="shared" si="1038"/>
        <v>185752</v>
      </c>
      <c r="W774" s="9">
        <f t="shared" si="1038"/>
        <v>-7695</v>
      </c>
      <c r="X774" s="9">
        <f t="shared" si="1038"/>
        <v>46893</v>
      </c>
      <c r="Y774" s="9">
        <f t="shared" si="1038"/>
        <v>-17435</v>
      </c>
      <c r="Z774" s="9">
        <f t="shared" si="1038"/>
        <v>207512</v>
      </c>
      <c r="AA774" s="9">
        <f t="shared" si="1038"/>
        <v>-17188</v>
      </c>
      <c r="AB774" s="9">
        <f t="shared" si="1038"/>
        <v>-4173</v>
      </c>
      <c r="AC774" s="9">
        <f t="shared" si="1038"/>
        <v>221131</v>
      </c>
      <c r="AD774" s="9">
        <f t="shared" si="1038"/>
        <v>23369</v>
      </c>
      <c r="AE774" s="9">
        <f t="shared" si="1038"/>
        <v>-16856</v>
      </c>
      <c r="AF774" s="9">
        <f t="shared" si="1038"/>
        <v>-20349</v>
      </c>
      <c r="AG774" s="9">
        <f t="shared" si="1038"/>
        <v>-3943</v>
      </c>
      <c r="AH774" s="9">
        <f t="shared" si="1038"/>
        <v>8298</v>
      </c>
      <c r="AI774" s="9">
        <f t="shared" si="1038"/>
        <v>-17152</v>
      </c>
      <c r="AJ774" s="9">
        <f t="shared" si="1038"/>
        <v>884620</v>
      </c>
    </row>
    <row r="775" spans="1:36">
      <c r="A775" s="2" t="str">
        <f t="shared" si="1012"/>
        <v>YE Sep-13</v>
      </c>
      <c r="B775" s="9">
        <f t="shared" si="1039"/>
        <v>3126</v>
      </c>
      <c r="C775" s="9">
        <f t="shared" si="1039"/>
        <v>328144</v>
      </c>
      <c r="D775" s="9">
        <f t="shared" si="1039"/>
        <v>7962</v>
      </c>
      <c r="E775" s="9">
        <f t="shared" si="1039"/>
        <v>24956</v>
      </c>
      <c r="F775" s="9">
        <f t="shared" si="1039"/>
        <v>10888</v>
      </c>
      <c r="G775" s="9">
        <f t="shared" si="1039"/>
        <v>76851</v>
      </c>
      <c r="H775" s="9">
        <f t="shared" si="1039"/>
        <v>25748</v>
      </c>
      <c r="I775" s="9">
        <f t="shared" si="1039"/>
        <v>24254</v>
      </c>
      <c r="J775" s="9">
        <f t="shared" si="1039"/>
        <v>1905</v>
      </c>
      <c r="K775" s="9">
        <f t="shared" si="1039"/>
        <v>15348</v>
      </c>
      <c r="L775" s="9">
        <f t="shared" si="1038"/>
        <v>32879</v>
      </c>
      <c r="M775" s="9">
        <f t="shared" si="1038"/>
        <v>-1328</v>
      </c>
      <c r="N775" s="9">
        <f t="shared" si="1038"/>
        <v>-26287</v>
      </c>
      <c r="O775" s="9">
        <f t="shared" si="1038"/>
        <v>-5724</v>
      </c>
      <c r="P775" s="9">
        <f t="shared" si="1038"/>
        <v>-4793</v>
      </c>
      <c r="Q775" s="9">
        <f t="shared" si="1038"/>
        <v>12106</v>
      </c>
      <c r="R775" s="9">
        <f t="shared" si="1038"/>
        <v>115808</v>
      </c>
      <c r="S775" s="9">
        <f t="shared" si="1038"/>
        <v>82527</v>
      </c>
      <c r="T775" s="9">
        <f t="shared" si="1038"/>
        <v>21423</v>
      </c>
      <c r="U775" s="9">
        <f t="shared" si="1038"/>
        <v>-3740</v>
      </c>
      <c r="V775" s="9">
        <f t="shared" si="1038"/>
        <v>181987</v>
      </c>
      <c r="W775" s="9">
        <f t="shared" si="1038"/>
        <v>-8878</v>
      </c>
      <c r="X775" s="9">
        <f t="shared" si="1038"/>
        <v>45749</v>
      </c>
      <c r="Y775" s="9">
        <f t="shared" si="1038"/>
        <v>-17575</v>
      </c>
      <c r="Z775" s="9">
        <f t="shared" si="1038"/>
        <v>201283</v>
      </c>
      <c r="AA775" s="9">
        <f t="shared" si="1038"/>
        <v>-19855</v>
      </c>
      <c r="AB775" s="9">
        <f t="shared" si="1038"/>
        <v>2708</v>
      </c>
      <c r="AC775" s="9">
        <f t="shared" si="1038"/>
        <v>225498</v>
      </c>
      <c r="AD775" s="9">
        <f t="shared" si="1038"/>
        <v>27816</v>
      </c>
      <c r="AE775" s="9">
        <f t="shared" si="1038"/>
        <v>-16183</v>
      </c>
      <c r="AF775" s="9">
        <f t="shared" si="1038"/>
        <v>-10664</v>
      </c>
      <c r="AG775" s="9">
        <f t="shared" si="1038"/>
        <v>-5345</v>
      </c>
      <c r="AH775" s="9">
        <f t="shared" si="1038"/>
        <v>13478</v>
      </c>
      <c r="AI775" s="9">
        <f t="shared" si="1038"/>
        <v>-11729</v>
      </c>
      <c r="AJ775" s="9">
        <f t="shared" si="1038"/>
        <v>1066539</v>
      </c>
    </row>
    <row r="776" spans="1:36">
      <c r="A776" s="2" t="str">
        <f t="shared" si="1012"/>
        <v>YE Oct-13</v>
      </c>
      <c r="B776" s="9">
        <f t="shared" si="1039"/>
        <v>-4773</v>
      </c>
      <c r="C776" s="9">
        <f t="shared" si="1039"/>
        <v>309735</v>
      </c>
      <c r="D776" s="9">
        <f t="shared" si="1039"/>
        <v>12020</v>
      </c>
      <c r="E776" s="9">
        <f t="shared" si="1039"/>
        <v>41760</v>
      </c>
      <c r="F776" s="9">
        <f t="shared" si="1039"/>
        <v>21672</v>
      </c>
      <c r="G776" s="9">
        <f t="shared" si="1039"/>
        <v>67092</v>
      </c>
      <c r="H776" s="9">
        <f t="shared" si="1039"/>
        <v>22915</v>
      </c>
      <c r="I776" s="9">
        <f t="shared" si="1039"/>
        <v>25502</v>
      </c>
      <c r="J776" s="9">
        <f t="shared" si="1039"/>
        <v>-348</v>
      </c>
      <c r="K776" s="9">
        <f t="shared" si="1039"/>
        <v>13424</v>
      </c>
      <c r="L776" s="9">
        <f t="shared" si="1038"/>
        <v>35592</v>
      </c>
      <c r="M776" s="9">
        <f t="shared" si="1038"/>
        <v>2046</v>
      </c>
      <c r="N776" s="9">
        <f t="shared" si="1038"/>
        <v>-15921</v>
      </c>
      <c r="O776" s="9">
        <f t="shared" si="1038"/>
        <v>-3999</v>
      </c>
      <c r="P776" s="9">
        <f t="shared" si="1038"/>
        <v>3290</v>
      </c>
      <c r="Q776" s="9">
        <f t="shared" si="1038"/>
        <v>6915</v>
      </c>
      <c r="R776" s="9">
        <f t="shared" si="1038"/>
        <v>118337</v>
      </c>
      <c r="S776" s="9">
        <f t="shared" si="1038"/>
        <v>88921</v>
      </c>
      <c r="T776" s="9">
        <f t="shared" si="1038"/>
        <v>16430</v>
      </c>
      <c r="U776" s="9">
        <f t="shared" si="1038"/>
        <v>-359</v>
      </c>
      <c r="V776" s="9">
        <f t="shared" si="1038"/>
        <v>171285</v>
      </c>
      <c r="W776" s="9">
        <f t="shared" si="1038"/>
        <v>-9939</v>
      </c>
      <c r="X776" s="9">
        <f t="shared" si="1038"/>
        <v>38117</v>
      </c>
      <c r="Y776" s="9">
        <f t="shared" si="1038"/>
        <v>-15983</v>
      </c>
      <c r="Z776" s="9">
        <f t="shared" si="1038"/>
        <v>183481</v>
      </c>
      <c r="AA776" s="9">
        <f t="shared" si="1038"/>
        <v>-38803</v>
      </c>
      <c r="AB776" s="9">
        <f t="shared" si="1038"/>
        <v>-5415</v>
      </c>
      <c r="AC776" s="9">
        <f t="shared" si="1038"/>
        <v>208262</v>
      </c>
      <c r="AD776" s="9">
        <f t="shared" si="1038"/>
        <v>29355</v>
      </c>
      <c r="AE776" s="9">
        <f t="shared" si="1038"/>
        <v>-11902</v>
      </c>
      <c r="AF776" s="9">
        <f t="shared" si="1038"/>
        <v>-8762</v>
      </c>
      <c r="AG776" s="9">
        <f t="shared" si="1038"/>
        <v>-4201</v>
      </c>
      <c r="AH776" s="9">
        <f t="shared" si="1038"/>
        <v>13668</v>
      </c>
      <c r="AI776" s="9">
        <f t="shared" si="1038"/>
        <v>-14080</v>
      </c>
      <c r="AJ776" s="9">
        <f t="shared" si="1038"/>
        <v>1022938</v>
      </c>
    </row>
    <row r="777" spans="1:36">
      <c r="A777" s="2" t="str">
        <f t="shared" si="1012"/>
        <v>YE Nov-13</v>
      </c>
      <c r="B777" s="9">
        <f t="shared" si="1039"/>
        <v>886</v>
      </c>
      <c r="C777" s="9">
        <f t="shared" si="1039"/>
        <v>272230</v>
      </c>
      <c r="D777" s="9">
        <f t="shared" si="1039"/>
        <v>21262</v>
      </c>
      <c r="E777" s="9">
        <f t="shared" si="1039"/>
        <v>44102</v>
      </c>
      <c r="F777" s="9">
        <f t="shared" si="1039"/>
        <v>44705</v>
      </c>
      <c r="G777" s="9">
        <f t="shared" si="1039"/>
        <v>91281</v>
      </c>
      <c r="H777" s="9">
        <f t="shared" si="1039"/>
        <v>27747</v>
      </c>
      <c r="I777" s="9">
        <f t="shared" si="1039"/>
        <v>28346</v>
      </c>
      <c r="J777" s="9">
        <f t="shared" si="1039"/>
        <v>3474</v>
      </c>
      <c r="K777" s="9">
        <f t="shared" si="1039"/>
        <v>19185</v>
      </c>
      <c r="L777" s="9">
        <f t="shared" si="1038"/>
        <v>31417</v>
      </c>
      <c r="M777" s="9">
        <f t="shared" si="1038"/>
        <v>11690</v>
      </c>
      <c r="N777" s="9">
        <f t="shared" si="1038"/>
        <v>-12585</v>
      </c>
      <c r="O777" s="9">
        <f t="shared" si="1038"/>
        <v>-3536</v>
      </c>
      <c r="P777" s="9">
        <f t="shared" si="1038"/>
        <v>7082</v>
      </c>
      <c r="Q777" s="9">
        <f t="shared" si="1038"/>
        <v>3978</v>
      </c>
      <c r="R777" s="9">
        <f t="shared" si="1038"/>
        <v>107497</v>
      </c>
      <c r="S777" s="9">
        <f t="shared" si="1038"/>
        <v>77646</v>
      </c>
      <c r="T777" s="9">
        <f t="shared" si="1038"/>
        <v>25495</v>
      </c>
      <c r="U777" s="9">
        <f t="shared" si="1038"/>
        <v>13162</v>
      </c>
      <c r="V777" s="9">
        <f t="shared" si="1038"/>
        <v>210016</v>
      </c>
      <c r="W777" s="9">
        <f t="shared" si="1038"/>
        <v>-7799</v>
      </c>
      <c r="X777" s="9">
        <f t="shared" si="1038"/>
        <v>31699</v>
      </c>
      <c r="Y777" s="9">
        <f t="shared" si="1038"/>
        <v>-6670</v>
      </c>
      <c r="Z777" s="9">
        <f t="shared" si="1038"/>
        <v>227250</v>
      </c>
      <c r="AA777" s="9">
        <f t="shared" si="1038"/>
        <v>-24931</v>
      </c>
      <c r="AB777" s="9">
        <f t="shared" si="1038"/>
        <v>-1315</v>
      </c>
      <c r="AC777" s="9">
        <f t="shared" si="1038"/>
        <v>234173</v>
      </c>
      <c r="AD777" s="9">
        <f t="shared" si="1038"/>
        <v>33990</v>
      </c>
      <c r="AE777" s="9">
        <f t="shared" si="1038"/>
        <v>-7978</v>
      </c>
      <c r="AF777" s="9">
        <f t="shared" si="1038"/>
        <v>19068</v>
      </c>
      <c r="AG777" s="9">
        <f t="shared" si="1038"/>
        <v>-4434</v>
      </c>
      <c r="AH777" s="9">
        <f t="shared" si="1038"/>
        <v>27395</v>
      </c>
      <c r="AI777" s="9">
        <f t="shared" si="1038"/>
        <v>-9417</v>
      </c>
      <c r="AJ777" s="9">
        <f t="shared" si="1038"/>
        <v>1231220</v>
      </c>
    </row>
    <row r="778" spans="1:36">
      <c r="A778" s="2" t="str">
        <f t="shared" si="1012"/>
        <v>YE Dec-13</v>
      </c>
      <c r="B778" s="9">
        <f t="shared" si="1039"/>
        <v>14683</v>
      </c>
      <c r="C778" s="9">
        <f t="shared" si="1039"/>
        <v>251692</v>
      </c>
      <c r="D778" s="9">
        <f t="shared" si="1039"/>
        <v>36324</v>
      </c>
      <c r="E778" s="9">
        <f t="shared" si="1039"/>
        <v>43467</v>
      </c>
      <c r="F778" s="9">
        <f t="shared" si="1039"/>
        <v>67138</v>
      </c>
      <c r="G778" s="9">
        <f t="shared" si="1039"/>
        <v>100270</v>
      </c>
      <c r="H778" s="9">
        <f t="shared" si="1039"/>
        <v>31520</v>
      </c>
      <c r="I778" s="9">
        <f t="shared" si="1039"/>
        <v>32512</v>
      </c>
      <c r="J778" s="9">
        <f t="shared" si="1039"/>
        <v>13411</v>
      </c>
      <c r="K778" s="9">
        <f t="shared" si="1039"/>
        <v>18959</v>
      </c>
      <c r="L778" s="9">
        <f t="shared" si="1038"/>
        <v>26675</v>
      </c>
      <c r="M778" s="9">
        <f t="shared" si="1038"/>
        <v>20843</v>
      </c>
      <c r="N778" s="9">
        <f t="shared" si="1038"/>
        <v>-5584</v>
      </c>
      <c r="O778" s="9">
        <f t="shared" si="1038"/>
        <v>325</v>
      </c>
      <c r="P778" s="9">
        <f t="shared" si="1038"/>
        <v>7073</v>
      </c>
      <c r="Q778" s="9">
        <f t="shared" si="1038"/>
        <v>-912</v>
      </c>
      <c r="R778" s="9">
        <f t="shared" si="1038"/>
        <v>75884</v>
      </c>
      <c r="S778" s="9">
        <f t="shared" si="1038"/>
        <v>61944</v>
      </c>
      <c r="T778" s="9">
        <f t="shared" si="1038"/>
        <v>28747</v>
      </c>
      <c r="U778" s="9">
        <f t="shared" si="1038"/>
        <v>13040</v>
      </c>
      <c r="V778" s="9">
        <f t="shared" si="1038"/>
        <v>228340</v>
      </c>
      <c r="W778" s="9">
        <f t="shared" si="1038"/>
        <v>-16314</v>
      </c>
      <c r="X778" s="9">
        <f t="shared" si="1038"/>
        <v>26169</v>
      </c>
      <c r="Y778" s="9">
        <f t="shared" si="1038"/>
        <v>-7180</v>
      </c>
      <c r="Z778" s="9">
        <f t="shared" si="1038"/>
        <v>231019</v>
      </c>
      <c r="AA778" s="9">
        <f t="shared" si="1038"/>
        <v>-25900</v>
      </c>
      <c r="AB778" s="9">
        <f t="shared" si="1038"/>
        <v>-18266</v>
      </c>
      <c r="AC778" s="9">
        <f t="shared" si="1038"/>
        <v>212651</v>
      </c>
      <c r="AD778" s="9">
        <f t="shared" si="1038"/>
        <v>36332</v>
      </c>
      <c r="AE778" s="9">
        <f t="shared" si="1038"/>
        <v>-7974</v>
      </c>
      <c r="AF778" s="9">
        <f t="shared" si="1038"/>
        <v>37912</v>
      </c>
      <c r="AG778" s="9">
        <f t="shared" si="1038"/>
        <v>-8217</v>
      </c>
      <c r="AH778" s="9">
        <f t="shared" si="1038"/>
        <v>45998</v>
      </c>
      <c r="AI778" s="9">
        <f t="shared" si="1038"/>
        <v>-7989</v>
      </c>
      <c r="AJ778" s="9">
        <f t="shared" si="1038"/>
        <v>1271636</v>
      </c>
    </row>
    <row r="779" spans="1:36">
      <c r="A779" s="2" t="str">
        <f t="shared" si="1012"/>
        <v>YE Jan-14</v>
      </c>
      <c r="B779" s="9">
        <f t="shared" si="1039"/>
        <v>50777</v>
      </c>
      <c r="C779" s="9">
        <f t="shared" si="1039"/>
        <v>263671</v>
      </c>
      <c r="D779" s="9">
        <f t="shared" si="1039"/>
        <v>15074</v>
      </c>
      <c r="E779" s="9">
        <f t="shared" si="1039"/>
        <v>33520</v>
      </c>
      <c r="F779" s="9">
        <f t="shared" si="1039"/>
        <v>104580</v>
      </c>
      <c r="G779" s="9">
        <f t="shared" si="1039"/>
        <v>123539</v>
      </c>
      <c r="H779" s="9">
        <f t="shared" si="1039"/>
        <v>31241</v>
      </c>
      <c r="I779" s="9">
        <f t="shared" si="1039"/>
        <v>25555</v>
      </c>
      <c r="J779" s="9">
        <f t="shared" si="1039"/>
        <v>14930</v>
      </c>
      <c r="K779" s="9">
        <f t="shared" si="1039"/>
        <v>22429</v>
      </c>
      <c r="L779" s="9">
        <f t="shared" si="1038"/>
        <v>29912</v>
      </c>
      <c r="M779" s="9">
        <f t="shared" si="1038"/>
        <v>32820</v>
      </c>
      <c r="N779" s="9">
        <f t="shared" si="1038"/>
        <v>-101</v>
      </c>
      <c r="O779" s="9">
        <f t="shared" si="1038"/>
        <v>14433</v>
      </c>
      <c r="P779" s="9">
        <f t="shared" si="1038"/>
        <v>3992</v>
      </c>
      <c r="Q779" s="9">
        <f t="shared" si="1038"/>
        <v>7887</v>
      </c>
      <c r="R779" s="9">
        <f t="shared" si="1038"/>
        <v>50963</v>
      </c>
      <c r="S779" s="9">
        <f t="shared" si="1038"/>
        <v>43004</v>
      </c>
      <c r="T779" s="9">
        <f t="shared" si="1038"/>
        <v>41223</v>
      </c>
      <c r="U779" s="9">
        <f t="shared" si="1038"/>
        <v>25310</v>
      </c>
      <c r="V779" s="9">
        <f t="shared" si="1038"/>
        <v>227209</v>
      </c>
      <c r="W779" s="9">
        <f t="shared" si="1038"/>
        <v>-12914</v>
      </c>
      <c r="X779" s="9">
        <f t="shared" si="1038"/>
        <v>30354</v>
      </c>
      <c r="Y779" s="9">
        <f t="shared" si="1038"/>
        <v>5258</v>
      </c>
      <c r="Z779" s="9">
        <f t="shared" si="1038"/>
        <v>249910</v>
      </c>
      <c r="AA779" s="9">
        <f t="shared" si="1038"/>
        <v>25306</v>
      </c>
      <c r="AB779" s="9">
        <f t="shared" si="1038"/>
        <v>-29508</v>
      </c>
      <c r="AC779" s="9">
        <f t="shared" si="1038"/>
        <v>253982</v>
      </c>
      <c r="AD779" s="9">
        <f t="shared" si="1038"/>
        <v>44961</v>
      </c>
      <c r="AE779" s="9">
        <f t="shared" si="1038"/>
        <v>1076</v>
      </c>
      <c r="AF779" s="9">
        <f t="shared" si="1038"/>
        <v>50403</v>
      </c>
      <c r="AG779" s="9">
        <f t="shared" si="1038"/>
        <v>-6725</v>
      </c>
      <c r="AH779" s="9">
        <f t="shared" si="1038"/>
        <v>61545</v>
      </c>
      <c r="AI779" s="9">
        <f t="shared" si="1038"/>
        <v>-8434</v>
      </c>
      <c r="AJ779" s="9">
        <f t="shared" si="1038"/>
        <v>1534273</v>
      </c>
    </row>
    <row r="780" spans="1:36">
      <c r="A780" s="2" t="str">
        <f t="shared" si="1012"/>
        <v>YE Feb-14</v>
      </c>
      <c r="B780" s="9">
        <f t="shared" si="1039"/>
        <v>72840</v>
      </c>
      <c r="C780" s="9">
        <f t="shared" si="1039"/>
        <v>292446</v>
      </c>
      <c r="D780" s="9">
        <f t="shared" si="1039"/>
        <v>24878</v>
      </c>
      <c r="E780" s="9">
        <f t="shared" si="1039"/>
        <v>49426</v>
      </c>
      <c r="F780" s="9">
        <f t="shared" si="1039"/>
        <v>103995</v>
      </c>
      <c r="G780" s="9">
        <f t="shared" si="1039"/>
        <v>95106</v>
      </c>
      <c r="H780" s="9">
        <f t="shared" si="1039"/>
        <v>33840</v>
      </c>
      <c r="I780" s="9">
        <f t="shared" si="1039"/>
        <v>26603</v>
      </c>
      <c r="J780" s="9">
        <f t="shared" si="1039"/>
        <v>18446</v>
      </c>
      <c r="K780" s="9">
        <f t="shared" si="1039"/>
        <v>32693</v>
      </c>
      <c r="L780" s="9">
        <f t="shared" si="1038"/>
        <v>33200</v>
      </c>
      <c r="M780" s="9">
        <f t="shared" si="1038"/>
        <v>42982</v>
      </c>
      <c r="N780" s="9">
        <f t="shared" si="1038"/>
        <v>13430</v>
      </c>
      <c r="O780" s="9">
        <f t="shared" si="1038"/>
        <v>10608</v>
      </c>
      <c r="P780" s="9">
        <f t="shared" si="1038"/>
        <v>11085</v>
      </c>
      <c r="Q780" s="9">
        <f t="shared" si="1038"/>
        <v>9910</v>
      </c>
      <c r="R780" s="9">
        <f t="shared" si="1038"/>
        <v>62420</v>
      </c>
      <c r="S780" s="9">
        <f t="shared" si="1038"/>
        <v>54954</v>
      </c>
      <c r="T780" s="9">
        <f t="shared" si="1038"/>
        <v>51324</v>
      </c>
      <c r="U780" s="9">
        <f t="shared" si="1038"/>
        <v>36764</v>
      </c>
      <c r="V780" s="9">
        <f t="shared" si="1038"/>
        <v>253264</v>
      </c>
      <c r="W780" s="9">
        <f t="shared" si="1038"/>
        <v>-13508</v>
      </c>
      <c r="X780" s="9">
        <f t="shared" si="1038"/>
        <v>30794</v>
      </c>
      <c r="Y780" s="9">
        <f t="shared" si="1038"/>
        <v>12604</v>
      </c>
      <c r="Z780" s="9">
        <f t="shared" si="1038"/>
        <v>283157</v>
      </c>
      <c r="AA780" s="9">
        <f t="shared" si="1038"/>
        <v>34251</v>
      </c>
      <c r="AB780" s="9">
        <f t="shared" si="1038"/>
        <v>-26793</v>
      </c>
      <c r="AC780" s="9">
        <f t="shared" si="1038"/>
        <v>255115</v>
      </c>
      <c r="AD780" s="9">
        <f t="shared" si="1038"/>
        <v>55527</v>
      </c>
      <c r="AE780" s="9">
        <f t="shared" si="1038"/>
        <v>15246</v>
      </c>
      <c r="AF780" s="9">
        <f t="shared" si="1038"/>
        <v>64087</v>
      </c>
      <c r="AG780" s="9">
        <f t="shared" si="1038"/>
        <v>-5644</v>
      </c>
      <c r="AH780" s="9">
        <f t="shared" si="1038"/>
        <v>59407</v>
      </c>
      <c r="AI780" s="9">
        <f t="shared" si="1038"/>
        <v>-13507</v>
      </c>
      <c r="AJ780" s="9">
        <f t="shared" si="1038"/>
        <v>1742841</v>
      </c>
    </row>
    <row r="781" spans="1:36">
      <c r="A781" s="2" t="str">
        <f t="shared" si="1012"/>
        <v>YE Mar-14</v>
      </c>
      <c r="B781" s="9">
        <f t="shared" si="1039"/>
        <v>22900</v>
      </c>
      <c r="C781" s="9">
        <f t="shared" si="1039"/>
        <v>245739</v>
      </c>
      <c r="D781" s="9">
        <f t="shared" si="1039"/>
        <v>-890</v>
      </c>
      <c r="E781" s="9">
        <f t="shared" si="1039"/>
        <v>36954</v>
      </c>
      <c r="F781" s="9">
        <f t="shared" si="1039"/>
        <v>67788</v>
      </c>
      <c r="G781" s="9">
        <f t="shared" si="1039"/>
        <v>60321</v>
      </c>
      <c r="H781" s="9">
        <f t="shared" si="1039"/>
        <v>3158</v>
      </c>
      <c r="I781" s="9">
        <f t="shared" si="1039"/>
        <v>21328</v>
      </c>
      <c r="J781" s="9">
        <f t="shared" si="1039"/>
        <v>12938</v>
      </c>
      <c r="K781" s="9">
        <f t="shared" si="1039"/>
        <v>23071</v>
      </c>
      <c r="L781" s="9">
        <f t="shared" si="1038"/>
        <v>7200</v>
      </c>
      <c r="M781" s="9">
        <f t="shared" si="1038"/>
        <v>42696</v>
      </c>
      <c r="N781" s="9">
        <f t="shared" si="1038"/>
        <v>21806</v>
      </c>
      <c r="O781" s="9">
        <f t="shared" si="1038"/>
        <v>-975</v>
      </c>
      <c r="P781" s="9">
        <f t="shared" si="1038"/>
        <v>7348</v>
      </c>
      <c r="Q781" s="9">
        <f t="shared" si="1038"/>
        <v>-785</v>
      </c>
      <c r="R781" s="9">
        <f t="shared" si="1038"/>
        <v>53196</v>
      </c>
      <c r="S781" s="9">
        <f t="shared" si="1038"/>
        <v>48433</v>
      </c>
      <c r="T781" s="9">
        <f t="shared" si="1038"/>
        <v>40430</v>
      </c>
      <c r="U781" s="9">
        <f t="shared" si="1038"/>
        <v>26313</v>
      </c>
      <c r="V781" s="9">
        <f t="shared" si="1038"/>
        <v>239948</v>
      </c>
      <c r="W781" s="9">
        <f t="shared" si="1038"/>
        <v>-17623</v>
      </c>
      <c r="X781" s="9">
        <f t="shared" si="1038"/>
        <v>28566</v>
      </c>
      <c r="Y781" s="9">
        <f t="shared" si="1038"/>
        <v>6368</v>
      </c>
      <c r="Z781" s="9">
        <f t="shared" si="1038"/>
        <v>257262</v>
      </c>
      <c r="AA781" s="9">
        <f t="shared" si="1038"/>
        <v>30454</v>
      </c>
      <c r="AB781" s="9">
        <f t="shared" si="1038"/>
        <v>-44169</v>
      </c>
      <c r="AC781" s="9">
        <f t="shared" si="1038"/>
        <v>234469</v>
      </c>
      <c r="AD781" s="9">
        <f t="shared" si="1038"/>
        <v>60564</v>
      </c>
      <c r="AE781" s="9">
        <f t="shared" si="1038"/>
        <v>1309</v>
      </c>
      <c r="AF781" s="9">
        <f t="shared" si="1038"/>
        <v>53507</v>
      </c>
      <c r="AG781" s="9">
        <f t="shared" si="1038"/>
        <v>-7429</v>
      </c>
      <c r="AH781" s="9">
        <f t="shared" si="1038"/>
        <v>56740</v>
      </c>
      <c r="AI781" s="9">
        <f t="shared" si="1038"/>
        <v>-12209</v>
      </c>
      <c r="AJ781" s="9">
        <f t="shared" si="1038"/>
        <v>1321032</v>
      </c>
    </row>
    <row r="782" spans="1:36">
      <c r="A782" s="2" t="str">
        <f t="shared" si="1012"/>
        <v>YE Apr-14</v>
      </c>
      <c r="B782" s="9">
        <f t="shared" si="1039"/>
        <v>65872</v>
      </c>
      <c r="C782" s="9">
        <f t="shared" si="1039"/>
        <v>259238</v>
      </c>
      <c r="D782" s="9">
        <f t="shared" si="1039"/>
        <v>23174</v>
      </c>
      <c r="E782" s="9">
        <f t="shared" si="1039"/>
        <v>60857</v>
      </c>
      <c r="F782" s="9">
        <f t="shared" si="1039"/>
        <v>91374</v>
      </c>
      <c r="G782" s="9">
        <f t="shared" si="1039"/>
        <v>97341</v>
      </c>
      <c r="H782" s="9">
        <f t="shared" si="1039"/>
        <v>16655</v>
      </c>
      <c r="I782" s="9">
        <f t="shared" si="1039"/>
        <v>24362</v>
      </c>
      <c r="J782" s="9">
        <f t="shared" si="1039"/>
        <v>15476</v>
      </c>
      <c r="K782" s="9">
        <f t="shared" si="1039"/>
        <v>30525</v>
      </c>
      <c r="L782" s="9">
        <f t="shared" si="1038"/>
        <v>14154</v>
      </c>
      <c r="M782" s="9">
        <f t="shared" si="1038"/>
        <v>52180</v>
      </c>
      <c r="N782" s="9">
        <f t="shared" si="1038"/>
        <v>29298</v>
      </c>
      <c r="O782" s="9">
        <f t="shared" si="1038"/>
        <v>561</v>
      </c>
      <c r="P782" s="9">
        <f t="shared" si="1038"/>
        <v>12170</v>
      </c>
      <c r="Q782" s="9">
        <f t="shared" si="1038"/>
        <v>7341</v>
      </c>
      <c r="R782" s="9">
        <f t="shared" si="1038"/>
        <v>46798</v>
      </c>
      <c r="S782" s="9">
        <f t="shared" si="1038"/>
        <v>41719</v>
      </c>
      <c r="T782" s="9">
        <f t="shared" si="1038"/>
        <v>49271</v>
      </c>
      <c r="U782" s="9">
        <f t="shared" si="1038"/>
        <v>50433</v>
      </c>
      <c r="V782" s="9">
        <f t="shared" si="1038"/>
        <v>246682</v>
      </c>
      <c r="W782" s="9">
        <f t="shared" si="1038"/>
        <v>-3301</v>
      </c>
      <c r="X782" s="9">
        <f t="shared" si="1038"/>
        <v>36869</v>
      </c>
      <c r="Y782" s="9">
        <f t="shared" si="1038"/>
        <v>20016</v>
      </c>
      <c r="Z782" s="9">
        <f t="shared" si="1038"/>
        <v>300269</v>
      </c>
      <c r="AA782" s="9">
        <f t="shared" si="1038"/>
        <v>54492</v>
      </c>
      <c r="AB782" s="9">
        <f t="shared" si="1038"/>
        <v>-18806</v>
      </c>
      <c r="AC782" s="9">
        <f t="shared" si="1038"/>
        <v>269692</v>
      </c>
      <c r="AD782" s="9">
        <f t="shared" si="1038"/>
        <v>68756</v>
      </c>
      <c r="AE782" s="9">
        <f t="shared" si="1038"/>
        <v>19291</v>
      </c>
      <c r="AF782" s="9">
        <f t="shared" si="1038"/>
        <v>54247</v>
      </c>
      <c r="AG782" s="9">
        <f t="shared" si="1038"/>
        <v>-6599</v>
      </c>
      <c r="AH782" s="9">
        <f t="shared" si="1038"/>
        <v>68411</v>
      </c>
      <c r="AI782" s="9">
        <f t="shared" si="1038"/>
        <v>-11229</v>
      </c>
      <c r="AJ782" s="9">
        <f t="shared" si="1038"/>
        <v>1745600</v>
      </c>
    </row>
    <row r="783" spans="1:36">
      <c r="A783" s="2" t="str">
        <f t="shared" si="1012"/>
        <v>YE May-14</v>
      </c>
      <c r="B783" s="9">
        <f t="shared" si="1039"/>
        <v>77557</v>
      </c>
      <c r="C783" s="9">
        <f t="shared" si="1039"/>
        <v>262941</v>
      </c>
      <c r="D783" s="9">
        <f t="shared" si="1039"/>
        <v>22454</v>
      </c>
      <c r="E783" s="9">
        <f t="shared" si="1039"/>
        <v>84023</v>
      </c>
      <c r="F783" s="9">
        <f t="shared" si="1039"/>
        <v>103893</v>
      </c>
      <c r="G783" s="9">
        <f t="shared" si="1039"/>
        <v>84909</v>
      </c>
      <c r="H783" s="9">
        <f t="shared" si="1039"/>
        <v>18778</v>
      </c>
      <c r="I783" s="9">
        <f t="shared" si="1039"/>
        <v>23468</v>
      </c>
      <c r="J783" s="9">
        <f t="shared" si="1039"/>
        <v>14779</v>
      </c>
      <c r="K783" s="9">
        <f t="shared" si="1039"/>
        <v>29760</v>
      </c>
      <c r="L783" s="9">
        <f t="shared" si="1038"/>
        <v>10000</v>
      </c>
      <c r="M783" s="9">
        <f t="shared" si="1038"/>
        <v>55680</v>
      </c>
      <c r="N783" s="9">
        <f t="shared" si="1038"/>
        <v>29020</v>
      </c>
      <c r="O783" s="9">
        <f t="shared" si="1038"/>
        <v>3404</v>
      </c>
      <c r="P783" s="9">
        <f t="shared" si="1038"/>
        <v>12518</v>
      </c>
      <c r="Q783" s="9">
        <f t="shared" ref="Q783:AJ788" si="1040">IF(OR(Q625="C",Q637="C"),"C",Q637-Q625)</f>
        <v>7688</v>
      </c>
      <c r="R783" s="9">
        <f t="shared" si="1040"/>
        <v>14841</v>
      </c>
      <c r="S783" s="9">
        <f t="shared" si="1040"/>
        <v>14346</v>
      </c>
      <c r="T783" s="9">
        <f t="shared" si="1040"/>
        <v>46958</v>
      </c>
      <c r="U783" s="9">
        <f t="shared" si="1040"/>
        <v>44290</v>
      </c>
      <c r="V783" s="9">
        <f t="shared" si="1040"/>
        <v>235057</v>
      </c>
      <c r="W783" s="9">
        <f t="shared" si="1040"/>
        <v>-1226</v>
      </c>
      <c r="X783" s="9">
        <f t="shared" si="1040"/>
        <v>35634</v>
      </c>
      <c r="Y783" s="9">
        <f t="shared" si="1040"/>
        <v>25600</v>
      </c>
      <c r="Z783" s="9">
        <f t="shared" si="1040"/>
        <v>295067</v>
      </c>
      <c r="AA783" s="9">
        <f t="shared" si="1040"/>
        <v>58300</v>
      </c>
      <c r="AB783" s="9">
        <f t="shared" si="1040"/>
        <v>-16561</v>
      </c>
      <c r="AC783" s="9">
        <f t="shared" si="1040"/>
        <v>277018</v>
      </c>
      <c r="AD783" s="9">
        <f t="shared" si="1040"/>
        <v>70398</v>
      </c>
      <c r="AE783" s="9">
        <f t="shared" si="1040"/>
        <v>19703</v>
      </c>
      <c r="AF783" s="9">
        <f t="shared" si="1040"/>
        <v>58226</v>
      </c>
      <c r="AG783" s="9">
        <f t="shared" si="1040"/>
        <v>-5746</v>
      </c>
      <c r="AH783" s="9">
        <f t="shared" si="1040"/>
        <v>75331</v>
      </c>
      <c r="AI783" s="9">
        <f t="shared" si="1040"/>
        <v>-11850</v>
      </c>
      <c r="AJ783" s="9">
        <f t="shared" si="1040"/>
        <v>1766846</v>
      </c>
    </row>
    <row r="784" spans="1:36">
      <c r="A784" s="2" t="str">
        <f t="shared" si="1012"/>
        <v>YE Jun-14</v>
      </c>
      <c r="B784" s="9">
        <f t="shared" si="1039"/>
        <v>74722</v>
      </c>
      <c r="C784" s="9">
        <f t="shared" si="1039"/>
        <v>306903</v>
      </c>
      <c r="D784" s="9">
        <f t="shared" si="1039"/>
        <v>27330</v>
      </c>
      <c r="E784" s="9">
        <f t="shared" si="1039"/>
        <v>100474</v>
      </c>
      <c r="F784" s="9">
        <f t="shared" si="1039"/>
        <v>102990</v>
      </c>
      <c r="G784" s="9">
        <f t="shared" si="1039"/>
        <v>74202</v>
      </c>
      <c r="H784" s="9">
        <f t="shared" si="1039"/>
        <v>19572</v>
      </c>
      <c r="I784" s="9">
        <f t="shared" si="1039"/>
        <v>23222</v>
      </c>
      <c r="J784" s="9">
        <f t="shared" si="1039"/>
        <v>15090</v>
      </c>
      <c r="K784" s="9">
        <f t="shared" si="1039"/>
        <v>19147</v>
      </c>
      <c r="L784" s="9">
        <f t="shared" si="1039"/>
        <v>9459</v>
      </c>
      <c r="M784" s="9">
        <f t="shared" si="1039"/>
        <v>59198</v>
      </c>
      <c r="N784" s="9">
        <f t="shared" si="1039"/>
        <v>30343</v>
      </c>
      <c r="O784" s="9">
        <f t="shared" si="1039"/>
        <v>6291</v>
      </c>
      <c r="P784" s="9">
        <f t="shared" si="1039"/>
        <v>11964</v>
      </c>
      <c r="Q784" s="9">
        <f t="shared" si="1040"/>
        <v>6040</v>
      </c>
      <c r="R784" s="9">
        <f t="shared" si="1040"/>
        <v>-16764</v>
      </c>
      <c r="S784" s="9">
        <f t="shared" si="1040"/>
        <v>-15545</v>
      </c>
      <c r="T784" s="9">
        <f t="shared" si="1040"/>
        <v>44486</v>
      </c>
      <c r="U784" s="9">
        <f t="shared" si="1040"/>
        <v>41225</v>
      </c>
      <c r="V784" s="9">
        <f t="shared" si="1040"/>
        <v>208277</v>
      </c>
      <c r="W784" s="9">
        <f t="shared" si="1040"/>
        <v>2503</v>
      </c>
      <c r="X784" s="9">
        <f t="shared" si="1040"/>
        <v>35045</v>
      </c>
      <c r="Y784" s="9">
        <f t="shared" si="1040"/>
        <v>27364</v>
      </c>
      <c r="Z784" s="9">
        <f t="shared" si="1040"/>
        <v>273190</v>
      </c>
      <c r="AA784" s="9">
        <f t="shared" si="1040"/>
        <v>58182</v>
      </c>
      <c r="AB784" s="9">
        <f t="shared" si="1040"/>
        <v>-18473</v>
      </c>
      <c r="AC784" s="9">
        <f t="shared" si="1040"/>
        <v>259122</v>
      </c>
      <c r="AD784" s="9">
        <f t="shared" si="1040"/>
        <v>73863</v>
      </c>
      <c r="AE784" s="9">
        <f t="shared" si="1040"/>
        <v>21912</v>
      </c>
      <c r="AF784" s="9">
        <f t="shared" si="1040"/>
        <v>56381</v>
      </c>
      <c r="AG784" s="9">
        <f t="shared" si="1040"/>
        <v>-5077</v>
      </c>
      <c r="AH784" s="9">
        <f t="shared" si="1040"/>
        <v>76850</v>
      </c>
      <c r="AI784" s="9">
        <f t="shared" si="1040"/>
        <v>-11281</v>
      </c>
      <c r="AJ784" s="9">
        <f t="shared" si="1040"/>
        <v>1740563</v>
      </c>
    </row>
    <row r="785" spans="1:36">
      <c r="A785" s="2" t="str">
        <f t="shared" si="1012"/>
        <v>YE Jul-14</v>
      </c>
      <c r="B785" s="9">
        <f t="shared" si="1039"/>
        <v>81475</v>
      </c>
      <c r="C785" s="9">
        <f t="shared" si="1039"/>
        <v>283848</v>
      </c>
      <c r="D785" s="9">
        <f t="shared" si="1039"/>
        <v>28734</v>
      </c>
      <c r="E785" s="9">
        <f t="shared" si="1039"/>
        <v>94794</v>
      </c>
      <c r="F785" s="9">
        <f t="shared" si="1039"/>
        <v>94847</v>
      </c>
      <c r="G785" s="9">
        <f t="shared" si="1039"/>
        <v>69793</v>
      </c>
      <c r="H785" s="9">
        <f t="shared" si="1039"/>
        <v>7291</v>
      </c>
      <c r="I785" s="9">
        <f t="shared" si="1039"/>
        <v>24912</v>
      </c>
      <c r="J785" s="9">
        <f t="shared" si="1039"/>
        <v>19760</v>
      </c>
      <c r="K785" s="9">
        <f t="shared" si="1039"/>
        <v>7046</v>
      </c>
      <c r="L785" s="9">
        <f t="shared" si="1039"/>
        <v>-4542</v>
      </c>
      <c r="M785" s="9">
        <f t="shared" si="1039"/>
        <v>42189</v>
      </c>
      <c r="N785" s="9">
        <f t="shared" si="1039"/>
        <v>29202</v>
      </c>
      <c r="O785" s="9">
        <f t="shared" si="1039"/>
        <v>6623</v>
      </c>
      <c r="P785" s="9">
        <f t="shared" si="1039"/>
        <v>8778</v>
      </c>
      <c r="Q785" s="9">
        <f t="shared" si="1040"/>
        <v>6003</v>
      </c>
      <c r="R785" s="9">
        <f t="shared" si="1040"/>
        <v>-41495</v>
      </c>
      <c r="S785" s="9">
        <f t="shared" si="1040"/>
        <v>-32205</v>
      </c>
      <c r="T785" s="9">
        <f t="shared" si="1040"/>
        <v>41816</v>
      </c>
      <c r="U785" s="9">
        <f t="shared" si="1040"/>
        <v>46838</v>
      </c>
      <c r="V785" s="9">
        <f t="shared" si="1040"/>
        <v>205644</v>
      </c>
      <c r="W785" s="9">
        <f t="shared" si="1040"/>
        <v>5807</v>
      </c>
      <c r="X785" s="9">
        <f t="shared" si="1040"/>
        <v>36264</v>
      </c>
      <c r="Y785" s="9">
        <f t="shared" si="1040"/>
        <v>36233</v>
      </c>
      <c r="Z785" s="9">
        <f t="shared" si="1040"/>
        <v>283951</v>
      </c>
      <c r="AA785" s="9">
        <f t="shared" si="1040"/>
        <v>67011</v>
      </c>
      <c r="AB785" s="9">
        <f t="shared" si="1040"/>
        <v>-24493</v>
      </c>
      <c r="AC785" s="9">
        <f t="shared" si="1040"/>
        <v>264556</v>
      </c>
      <c r="AD785" s="9">
        <f t="shared" si="1040"/>
        <v>69730</v>
      </c>
      <c r="AE785" s="9">
        <f t="shared" si="1040"/>
        <v>27249</v>
      </c>
      <c r="AF785" s="9">
        <f t="shared" si="1040"/>
        <v>62854</v>
      </c>
      <c r="AG785" s="9">
        <f t="shared" si="1040"/>
        <v>-3843</v>
      </c>
      <c r="AH785" s="9">
        <f t="shared" si="1040"/>
        <v>78497</v>
      </c>
      <c r="AI785" s="9">
        <f t="shared" si="1040"/>
        <v>-6782</v>
      </c>
      <c r="AJ785" s="9">
        <f t="shared" si="1040"/>
        <v>1666646</v>
      </c>
    </row>
    <row r="786" spans="1:36">
      <c r="A786" s="2" t="str">
        <f t="shared" si="1012"/>
        <v>YE Aug-14</v>
      </c>
      <c r="B786" s="9">
        <f t="shared" si="1039"/>
        <v>83317</v>
      </c>
      <c r="C786" s="9">
        <f t="shared" si="1039"/>
        <v>303951</v>
      </c>
      <c r="D786" s="9">
        <f t="shared" si="1039"/>
        <v>35681</v>
      </c>
      <c r="E786" s="9">
        <f t="shared" si="1039"/>
        <v>89194</v>
      </c>
      <c r="F786" s="9">
        <f t="shared" si="1039"/>
        <v>87810</v>
      </c>
      <c r="G786" s="9">
        <f t="shared" si="1039"/>
        <v>62186</v>
      </c>
      <c r="H786" s="9">
        <f t="shared" si="1039"/>
        <v>1632</v>
      </c>
      <c r="I786" s="9">
        <f t="shared" si="1039"/>
        <v>22655</v>
      </c>
      <c r="J786" s="9">
        <f t="shared" si="1039"/>
        <v>24236</v>
      </c>
      <c r="K786" s="9">
        <f t="shared" si="1039"/>
        <v>228</v>
      </c>
      <c r="L786" s="9">
        <f t="shared" si="1039"/>
        <v>-10629</v>
      </c>
      <c r="M786" s="9">
        <f t="shared" si="1039"/>
        <v>33671</v>
      </c>
      <c r="N786" s="9">
        <f t="shared" si="1039"/>
        <v>26805</v>
      </c>
      <c r="O786" s="9">
        <f t="shared" si="1039"/>
        <v>5843</v>
      </c>
      <c r="P786" s="9">
        <f t="shared" si="1039"/>
        <v>7304</v>
      </c>
      <c r="Q786" s="9">
        <f t="shared" si="1040"/>
        <v>4967</v>
      </c>
      <c r="R786" s="9">
        <f t="shared" si="1040"/>
        <v>-45957</v>
      </c>
      <c r="S786" s="9">
        <f t="shared" si="1040"/>
        <v>-31584</v>
      </c>
      <c r="T786" s="9">
        <f t="shared" si="1040"/>
        <v>32341</v>
      </c>
      <c r="U786" s="9">
        <f t="shared" si="1040"/>
        <v>39546</v>
      </c>
      <c r="V786" s="9">
        <f t="shared" si="1040"/>
        <v>206481</v>
      </c>
      <c r="W786" s="9">
        <f t="shared" si="1040"/>
        <v>5888</v>
      </c>
      <c r="X786" s="9">
        <f t="shared" si="1040"/>
        <v>37055</v>
      </c>
      <c r="Y786" s="9">
        <f t="shared" si="1040"/>
        <v>43744</v>
      </c>
      <c r="Z786" s="9">
        <f t="shared" si="1040"/>
        <v>293171</v>
      </c>
      <c r="AA786" s="9">
        <f t="shared" si="1040"/>
        <v>67381</v>
      </c>
      <c r="AB786" s="9">
        <f t="shared" si="1040"/>
        <v>-25210</v>
      </c>
      <c r="AC786" s="9">
        <f t="shared" si="1040"/>
        <v>224989</v>
      </c>
      <c r="AD786" s="9">
        <f t="shared" si="1040"/>
        <v>65453</v>
      </c>
      <c r="AE786" s="9">
        <f t="shared" si="1040"/>
        <v>29007</v>
      </c>
      <c r="AF786" s="9">
        <f t="shared" si="1040"/>
        <v>57642</v>
      </c>
      <c r="AG786" s="9">
        <f t="shared" si="1040"/>
        <v>-1684</v>
      </c>
      <c r="AH786" s="9">
        <f t="shared" si="1040"/>
        <v>75717</v>
      </c>
      <c r="AI786" s="9">
        <f t="shared" si="1040"/>
        <v>2397</v>
      </c>
      <c r="AJ786" s="9">
        <f t="shared" si="1040"/>
        <v>1593641</v>
      </c>
    </row>
    <row r="787" spans="1:36">
      <c r="A787" s="2" t="str">
        <f t="shared" si="1012"/>
        <v>YE Sep-14</v>
      </c>
      <c r="B787" s="9">
        <f t="shared" si="1039"/>
        <v>93773</v>
      </c>
      <c r="C787" s="9">
        <f t="shared" si="1039"/>
        <v>288075</v>
      </c>
      <c r="D787" s="9">
        <f t="shared" si="1039"/>
        <v>41965</v>
      </c>
      <c r="E787" s="9">
        <f t="shared" si="1039"/>
        <v>69039</v>
      </c>
      <c r="F787" s="9">
        <f t="shared" si="1039"/>
        <v>84230</v>
      </c>
      <c r="G787" s="9">
        <f t="shared" si="1039"/>
        <v>65871</v>
      </c>
      <c r="H787" s="9">
        <f t="shared" si="1039"/>
        <v>6756</v>
      </c>
      <c r="I787" s="9">
        <f t="shared" si="1039"/>
        <v>20648</v>
      </c>
      <c r="J787" s="9">
        <f t="shared" si="1039"/>
        <v>21605</v>
      </c>
      <c r="K787" s="9">
        <f t="shared" si="1039"/>
        <v>-16437</v>
      </c>
      <c r="L787" s="9">
        <f t="shared" si="1039"/>
        <v>-9818</v>
      </c>
      <c r="M787" s="9">
        <f t="shared" si="1039"/>
        <v>39440</v>
      </c>
      <c r="N787" s="9">
        <f t="shared" si="1039"/>
        <v>29816</v>
      </c>
      <c r="O787" s="9">
        <f t="shared" si="1039"/>
        <v>7734</v>
      </c>
      <c r="P787" s="9">
        <f t="shared" si="1039"/>
        <v>3098</v>
      </c>
      <c r="Q787" s="9">
        <f t="shared" si="1040"/>
        <v>6783</v>
      </c>
      <c r="R787" s="9">
        <f t="shared" si="1040"/>
        <v>2441</v>
      </c>
      <c r="S787" s="9">
        <f t="shared" si="1040"/>
        <v>11124</v>
      </c>
      <c r="T787" s="9">
        <f t="shared" si="1040"/>
        <v>35056</v>
      </c>
      <c r="U787" s="9">
        <f t="shared" si="1040"/>
        <v>34487</v>
      </c>
      <c r="V787" s="9">
        <f t="shared" si="1040"/>
        <v>196681</v>
      </c>
      <c r="W787" s="9">
        <f t="shared" si="1040"/>
        <v>8742</v>
      </c>
      <c r="X787" s="9">
        <f t="shared" si="1040"/>
        <v>34479</v>
      </c>
      <c r="Y787" s="9">
        <f t="shared" si="1040"/>
        <v>45374</v>
      </c>
      <c r="Z787" s="9">
        <f t="shared" si="1040"/>
        <v>285278</v>
      </c>
      <c r="AA787" s="9">
        <f t="shared" si="1040"/>
        <v>83183</v>
      </c>
      <c r="AB787" s="9">
        <f t="shared" si="1040"/>
        <v>-30316</v>
      </c>
      <c r="AC787" s="9">
        <f t="shared" si="1040"/>
        <v>231088</v>
      </c>
      <c r="AD787" s="9">
        <f t="shared" si="1040"/>
        <v>61523</v>
      </c>
      <c r="AE787" s="9">
        <f t="shared" si="1040"/>
        <v>28844</v>
      </c>
      <c r="AF787" s="9">
        <f t="shared" si="1040"/>
        <v>59278</v>
      </c>
      <c r="AG787" s="9">
        <f t="shared" si="1040"/>
        <v>718</v>
      </c>
      <c r="AH787" s="9">
        <f t="shared" si="1040"/>
        <v>72660</v>
      </c>
      <c r="AI787" s="9">
        <f t="shared" si="1040"/>
        <v>11422</v>
      </c>
      <c r="AJ787" s="9">
        <f t="shared" si="1040"/>
        <v>1628235</v>
      </c>
    </row>
    <row r="788" spans="1:36">
      <c r="A788" s="2" t="str">
        <f t="shared" si="1012"/>
        <v>YE Oct-14</v>
      </c>
      <c r="B788" s="9">
        <f t="shared" si="1039"/>
        <v>109654</v>
      </c>
      <c r="C788" s="9">
        <f t="shared" si="1039"/>
        <v>316283</v>
      </c>
      <c r="D788" s="9">
        <f t="shared" si="1039"/>
        <v>48161</v>
      </c>
      <c r="E788" s="9">
        <f t="shared" si="1039"/>
        <v>63214</v>
      </c>
      <c r="F788" s="9">
        <f t="shared" si="1039"/>
        <v>88648</v>
      </c>
      <c r="G788" s="9">
        <f t="shared" si="1039"/>
        <v>82624</v>
      </c>
      <c r="H788" s="9">
        <f t="shared" si="1039"/>
        <v>11973</v>
      </c>
      <c r="I788" s="9">
        <f t="shared" si="1039"/>
        <v>20768</v>
      </c>
      <c r="J788" s="9">
        <f t="shared" si="1039"/>
        <v>27343</v>
      </c>
      <c r="K788" s="9">
        <f t="shared" si="1039"/>
        <v>-22857</v>
      </c>
      <c r="L788" s="9">
        <f t="shared" si="1039"/>
        <v>-15265</v>
      </c>
      <c r="M788" s="9">
        <f t="shared" si="1039"/>
        <v>40015</v>
      </c>
      <c r="N788" s="9">
        <f t="shared" si="1039"/>
        <v>32647</v>
      </c>
      <c r="O788" s="9">
        <f t="shared" si="1039"/>
        <v>11083</v>
      </c>
      <c r="P788" s="9">
        <f t="shared" si="1039"/>
        <v>-1847</v>
      </c>
      <c r="Q788" s="9">
        <f t="shared" si="1040"/>
        <v>9902</v>
      </c>
      <c r="R788" s="9">
        <f t="shared" si="1040"/>
        <v>16575</v>
      </c>
      <c r="S788" s="9">
        <f t="shared" si="1040"/>
        <v>24763</v>
      </c>
      <c r="T788" s="9">
        <f t="shared" si="1040"/>
        <v>42445</v>
      </c>
      <c r="U788" s="9">
        <f t="shared" si="1040"/>
        <v>38655</v>
      </c>
      <c r="V788" s="9">
        <f t="shared" si="1040"/>
        <v>193362</v>
      </c>
      <c r="W788" s="9">
        <f t="shared" si="1040"/>
        <v>12811</v>
      </c>
      <c r="X788" s="9">
        <f t="shared" si="1040"/>
        <v>38858</v>
      </c>
      <c r="Y788" s="9">
        <f t="shared" si="1040"/>
        <v>42588</v>
      </c>
      <c r="Z788" s="9">
        <f t="shared" si="1040"/>
        <v>287621</v>
      </c>
      <c r="AA788" s="9">
        <f t="shared" si="1040"/>
        <v>109464</v>
      </c>
      <c r="AB788" s="9">
        <f t="shared" si="1040"/>
        <v>-17345</v>
      </c>
      <c r="AC788" s="9">
        <f t="shared" si="1040"/>
        <v>243569</v>
      </c>
      <c r="AD788" s="9">
        <f t="shared" si="1040"/>
        <v>52186</v>
      </c>
      <c r="AE788" s="9">
        <f t="shared" si="1040"/>
        <v>24912</v>
      </c>
      <c r="AF788" s="9">
        <f t="shared" si="1040"/>
        <v>62801</v>
      </c>
      <c r="AG788" s="9">
        <f t="shared" si="1040"/>
        <v>940</v>
      </c>
      <c r="AH788" s="9">
        <f t="shared" si="1040"/>
        <v>73484</v>
      </c>
      <c r="AI788" s="9">
        <f t="shared" si="1040"/>
        <v>19946</v>
      </c>
      <c r="AJ788" s="9">
        <f t="shared" si="1040"/>
        <v>1777593</v>
      </c>
    </row>
    <row r="790" spans="1:36">
      <c r="A790" s="4" t="s">
        <v>54</v>
      </c>
      <c r="K790" s="4" t="s">
        <v>54</v>
      </c>
      <c r="W790" s="4" t="s">
        <v>54</v>
      </c>
      <c r="AG790" s="4" t="s">
        <v>54</v>
      </c>
    </row>
    <row r="791" spans="1:36" ht="38.25">
      <c r="B791" s="3" t="str">
        <f t="shared" ref="B791:AJ791" si="1041">B4</f>
        <v>Northland</v>
      </c>
      <c r="C791" s="3" t="str">
        <f t="shared" si="1041"/>
        <v>Auckland</v>
      </c>
      <c r="D791" s="3" t="str">
        <f t="shared" si="1041"/>
        <v>Coromandel</v>
      </c>
      <c r="E791" s="3" t="str">
        <f t="shared" si="1041"/>
        <v>Waikato</v>
      </c>
      <c r="F791" s="3" t="str">
        <f t="shared" si="1041"/>
        <v xml:space="preserve">Bay of Plenty </v>
      </c>
      <c r="G791" s="3" t="str">
        <f t="shared" si="1041"/>
        <v>Rotorua</v>
      </c>
      <c r="H791" s="3" t="str">
        <f t="shared" si="1041"/>
        <v>Taupo</v>
      </c>
      <c r="I791" s="3" t="str">
        <f t="shared" si="1041"/>
        <v>Whakatane-Kawerau</v>
      </c>
      <c r="J791" s="3" t="str">
        <f t="shared" si="1041"/>
        <v>Gisborne</v>
      </c>
      <c r="K791" s="3" t="str">
        <f t="shared" si="1041"/>
        <v>Taranaki</v>
      </c>
      <c r="L791" s="3" t="str">
        <f t="shared" si="1041"/>
        <v>Hawke's Bay</v>
      </c>
      <c r="M791" s="3" t="str">
        <f t="shared" si="1041"/>
        <v>Ruapehu</v>
      </c>
      <c r="N791" s="3" t="str">
        <f t="shared" si="1041"/>
        <v>Manawatu</v>
      </c>
      <c r="O791" s="3" t="str">
        <f t="shared" si="1041"/>
        <v>Wanganui</v>
      </c>
      <c r="P791" s="3" t="str">
        <f t="shared" si="1041"/>
        <v>Wairarapa</v>
      </c>
      <c r="Q791" s="3" t="str">
        <f t="shared" si="1041"/>
        <v>Kapiti-Horowhenua</v>
      </c>
      <c r="R791" s="3" t="str">
        <f t="shared" si="1041"/>
        <v>Wellington</v>
      </c>
      <c r="S791" s="3" t="str">
        <f t="shared" si="1041"/>
        <v>Wellington City</v>
      </c>
      <c r="T791" s="3" t="str">
        <f t="shared" si="1041"/>
        <v>Marlborough</v>
      </c>
      <c r="U791" s="3" t="str">
        <f t="shared" si="1041"/>
        <v>Nelson-Tasman</v>
      </c>
      <c r="V791" s="3" t="str">
        <f t="shared" si="1041"/>
        <v>Canterbury</v>
      </c>
      <c r="W791" s="3" t="str">
        <f t="shared" si="1041"/>
        <v>Hurunui</v>
      </c>
      <c r="X791" s="3" t="str">
        <f t="shared" si="1041"/>
        <v>Mackenzie</v>
      </c>
      <c r="Y791" s="3" t="str">
        <f t="shared" si="1041"/>
        <v>Timaru</v>
      </c>
      <c r="Z791" s="3" t="str">
        <f t="shared" si="1041"/>
        <v>Combined Canterbury RTOs</v>
      </c>
      <c r="AA791" s="3" t="str">
        <f t="shared" si="1041"/>
        <v>West Coast</v>
      </c>
      <c r="AB791" s="3" t="str">
        <f t="shared" si="1041"/>
        <v>Wanaka</v>
      </c>
      <c r="AC791" s="3" t="str">
        <f t="shared" si="1041"/>
        <v>Queenstown</v>
      </c>
      <c r="AD791" s="3" t="str">
        <f t="shared" si="1041"/>
        <v>Waitaki</v>
      </c>
      <c r="AE791" s="3" t="str">
        <f t="shared" si="1041"/>
        <v>Central Otago</v>
      </c>
      <c r="AF791" s="3" t="str">
        <f t="shared" si="1041"/>
        <v>Dunedin</v>
      </c>
      <c r="AG791" s="3" t="str">
        <f t="shared" si="1041"/>
        <v>Clutha</v>
      </c>
      <c r="AH791" s="3" t="str">
        <f t="shared" si="1041"/>
        <v>Fiordland</v>
      </c>
      <c r="AI791" s="3" t="str">
        <f t="shared" si="1041"/>
        <v>Southland</v>
      </c>
      <c r="AJ791" s="3" t="str">
        <f t="shared" si="1041"/>
        <v>Total NZ</v>
      </c>
    </row>
    <row r="792" spans="1:36">
      <c r="A792" s="2" t="str">
        <f t="shared" ref="A792:A823" si="1042">A500</f>
        <v>YE Dec-02</v>
      </c>
      <c r="B792" s="26">
        <f t="shared" ref="B792:AJ792" si="1043">IF(OR(B488="C",B500="C"),"C",(B500/B488)-1)</f>
        <v>6.8875969835202833E-2</v>
      </c>
      <c r="C792" s="26">
        <f t="shared" si="1043"/>
        <v>0.12724234059152639</v>
      </c>
      <c r="D792" s="26">
        <f t="shared" si="1043"/>
        <v>5.5935794841543984E-2</v>
      </c>
      <c r="E792" s="26">
        <f t="shared" si="1043"/>
        <v>6.8781874301448553E-2</v>
      </c>
      <c r="F792" s="26">
        <f t="shared" si="1043"/>
        <v>1.518399473259624E-2</v>
      </c>
      <c r="G792" s="26">
        <f t="shared" si="1043"/>
        <v>4.6955528000070634E-2</v>
      </c>
      <c r="H792" s="26">
        <f t="shared" si="1043"/>
        <v>4.930525812524289E-2</v>
      </c>
      <c r="I792" s="26">
        <f t="shared" si="1043"/>
        <v>3.3942546726820844E-2</v>
      </c>
      <c r="J792" s="26">
        <f t="shared" si="1043"/>
        <v>-1.1698151328417006E-2</v>
      </c>
      <c r="K792" s="26">
        <f t="shared" si="1043"/>
        <v>3.3779757317962789E-2</v>
      </c>
      <c r="L792" s="26">
        <f t="shared" si="1043"/>
        <v>7.1016035955332457E-2</v>
      </c>
      <c r="M792" s="26">
        <f t="shared" si="1043"/>
        <v>0.14172826821888718</v>
      </c>
      <c r="N792" s="26">
        <f t="shared" si="1043"/>
        <v>9.4671165325720175E-2</v>
      </c>
      <c r="O792" s="26">
        <f t="shared" si="1043"/>
        <v>-3.3842971006260325E-2</v>
      </c>
      <c r="P792" s="26">
        <f t="shared" si="1043"/>
        <v>8.2418683114555247E-2</v>
      </c>
      <c r="Q792" s="26">
        <f t="shared" si="1043"/>
        <v>-2.6473016424784945E-2</v>
      </c>
      <c r="R792" s="26">
        <f t="shared" si="1043"/>
        <v>5.5735451986111073E-2</v>
      </c>
      <c r="S792" s="26">
        <f t="shared" si="1043"/>
        <v>7.9745603278918553E-2</v>
      </c>
      <c r="T792" s="26">
        <f t="shared" si="1043"/>
        <v>-6.2241295349403369E-3</v>
      </c>
      <c r="U792" s="26">
        <f t="shared" si="1043"/>
        <v>4.160645306636046E-2</v>
      </c>
      <c r="V792" s="26">
        <f t="shared" si="1043"/>
        <v>8.7044299178657747E-2</v>
      </c>
      <c r="W792" s="26">
        <f t="shared" si="1043"/>
        <v>3.3113537275249572E-2</v>
      </c>
      <c r="X792" s="26">
        <f t="shared" si="1043"/>
        <v>5.7546323283795164E-2</v>
      </c>
      <c r="Y792" s="26">
        <f t="shared" si="1043"/>
        <v>-2.0283799915283618E-2</v>
      </c>
      <c r="Z792" s="26">
        <f t="shared" si="1043"/>
        <v>7.6121572010432681E-2</v>
      </c>
      <c r="AA792" s="26">
        <f t="shared" si="1043"/>
        <v>2.8288503624144479E-2</v>
      </c>
      <c r="AB792" s="26">
        <f t="shared" si="1043"/>
        <v>6.2611510979207807E-2</v>
      </c>
      <c r="AC792" s="26">
        <f t="shared" si="1043"/>
        <v>5.1843147177017546E-3</v>
      </c>
      <c r="AD792" s="26">
        <f t="shared" si="1043"/>
        <v>0.10610879319845701</v>
      </c>
      <c r="AE792" s="26">
        <f t="shared" si="1043"/>
        <v>9.7115605554018547E-2</v>
      </c>
      <c r="AF792" s="26">
        <f t="shared" si="1043"/>
        <v>7.2036820676225854E-2</v>
      </c>
      <c r="AG792" s="26">
        <f t="shared" si="1043"/>
        <v>-5.6813247257041954E-2</v>
      </c>
      <c r="AH792" s="26">
        <f t="shared" si="1043"/>
        <v>0.10706485465570381</v>
      </c>
      <c r="AI792" s="26">
        <f t="shared" si="1043"/>
        <v>0.10170430808842967</v>
      </c>
      <c r="AJ792" s="26">
        <f t="shared" si="1043"/>
        <v>6.5200386374874464E-2</v>
      </c>
    </row>
    <row r="793" spans="1:36">
      <c r="A793" s="2" t="str">
        <f t="shared" si="1042"/>
        <v>YE Jan-03</v>
      </c>
      <c r="B793" s="26">
        <f t="shared" ref="B793:AJ793" si="1044">IF(OR(B489="C",B501="C"),"C",(B501/B489)-1)</f>
        <v>5.3763433675528383E-2</v>
      </c>
      <c r="C793" s="26">
        <f t="shared" si="1044"/>
        <v>0.12255791371654534</v>
      </c>
      <c r="D793" s="26">
        <f t="shared" si="1044"/>
        <v>2.9815218456684445E-2</v>
      </c>
      <c r="E793" s="26">
        <f t="shared" si="1044"/>
        <v>7.4982305315310693E-2</v>
      </c>
      <c r="F793" s="26">
        <f t="shared" si="1044"/>
        <v>7.8144173913483606E-3</v>
      </c>
      <c r="G793" s="26">
        <f t="shared" si="1044"/>
        <v>5.1814610226567748E-2</v>
      </c>
      <c r="H793" s="26">
        <f t="shared" si="1044"/>
        <v>5.8034568473320558E-2</v>
      </c>
      <c r="I793" s="26">
        <f t="shared" si="1044"/>
        <v>4.1586671286887533E-2</v>
      </c>
      <c r="J793" s="26">
        <f t="shared" si="1044"/>
        <v>-8.039190566636778E-2</v>
      </c>
      <c r="K793" s="26">
        <f t="shared" si="1044"/>
        <v>4.4975860413902113E-2</v>
      </c>
      <c r="L793" s="26">
        <f t="shared" si="1044"/>
        <v>5.3217743761922121E-2</v>
      </c>
      <c r="M793" s="26">
        <f t="shared" si="1044"/>
        <v>0.13715429484737807</v>
      </c>
      <c r="N793" s="26">
        <f t="shared" si="1044"/>
        <v>7.8975532803365445E-2</v>
      </c>
      <c r="O793" s="26">
        <f t="shared" si="1044"/>
        <v>-4.9715390145310123E-2</v>
      </c>
      <c r="P793" s="26">
        <f t="shared" si="1044"/>
        <v>0.12239718827314516</v>
      </c>
      <c r="Q793" s="26">
        <f t="shared" si="1044"/>
        <v>-1.4898101826627208E-2</v>
      </c>
      <c r="R793" s="26">
        <f t="shared" si="1044"/>
        <v>4.7351952790102514E-2</v>
      </c>
      <c r="S793" s="26">
        <f t="shared" si="1044"/>
        <v>7.3753087556189589E-2</v>
      </c>
      <c r="T793" s="26">
        <f t="shared" si="1044"/>
        <v>-9.7101506995781461E-3</v>
      </c>
      <c r="U793" s="26">
        <f t="shared" si="1044"/>
        <v>6.6191256114201957E-2</v>
      </c>
      <c r="V793" s="26">
        <f t="shared" si="1044"/>
        <v>9.059078143364907E-2</v>
      </c>
      <c r="W793" s="26">
        <f t="shared" si="1044"/>
        <v>4.7133284368397588E-2</v>
      </c>
      <c r="X793" s="26">
        <f t="shared" si="1044"/>
        <v>8.1891787516812586E-2</v>
      </c>
      <c r="Y793" s="26">
        <f t="shared" si="1044"/>
        <v>-1.4851700338570417E-2</v>
      </c>
      <c r="Z793" s="26">
        <f t="shared" si="1044"/>
        <v>8.2023659969134854E-2</v>
      </c>
      <c r="AA793" s="26">
        <f t="shared" si="1044"/>
        <v>4.7783585099438364E-2</v>
      </c>
      <c r="AB793" s="26">
        <f t="shared" si="1044"/>
        <v>9.5411049338284926E-2</v>
      </c>
      <c r="AC793" s="26">
        <f t="shared" si="1044"/>
        <v>-2.0259765427150689E-2</v>
      </c>
      <c r="AD793" s="26">
        <f t="shared" si="1044"/>
        <v>8.0509984353456909E-2</v>
      </c>
      <c r="AE793" s="26">
        <f t="shared" si="1044"/>
        <v>0.13178502621514632</v>
      </c>
      <c r="AF793" s="26">
        <f t="shared" si="1044"/>
        <v>6.9413818320384069E-2</v>
      </c>
      <c r="AG793" s="26">
        <f t="shared" si="1044"/>
        <v>-3.9943567586632533E-2</v>
      </c>
      <c r="AH793" s="26">
        <f t="shared" si="1044"/>
        <v>0.13160454915258102</v>
      </c>
      <c r="AI793" s="26">
        <f t="shared" si="1044"/>
        <v>7.6582053797795702E-2</v>
      </c>
      <c r="AJ793" s="26">
        <f t="shared" si="1044"/>
        <v>6.2865368292579271E-2</v>
      </c>
    </row>
    <row r="794" spans="1:36">
      <c r="A794" s="2" t="str">
        <f t="shared" si="1042"/>
        <v>YE Feb-03</v>
      </c>
      <c r="B794" s="26">
        <f t="shared" ref="B794:AJ794" si="1045">IF(OR(B490="C",B502="C"),"C",(B502/B490)-1)</f>
        <v>4.6875330918948688E-2</v>
      </c>
      <c r="C794" s="26">
        <f t="shared" si="1045"/>
        <v>0.11845370586875048</v>
      </c>
      <c r="D794" s="26">
        <f t="shared" si="1045"/>
        <v>3.4135469202341229E-2</v>
      </c>
      <c r="E794" s="26">
        <f t="shared" si="1045"/>
        <v>8.4445053345435284E-2</v>
      </c>
      <c r="F794" s="26">
        <f t="shared" si="1045"/>
        <v>1.4732143422941935E-2</v>
      </c>
      <c r="G794" s="26">
        <f t="shared" si="1045"/>
        <v>4.9270278977779247E-2</v>
      </c>
      <c r="H794" s="26">
        <f t="shared" si="1045"/>
        <v>5.7971849853962309E-2</v>
      </c>
      <c r="I794" s="26">
        <f t="shared" si="1045"/>
        <v>3.2458949249730029E-2</v>
      </c>
      <c r="J794" s="26">
        <f t="shared" si="1045"/>
        <v>-0.10882483885329364</v>
      </c>
      <c r="K794" s="26">
        <f t="shared" si="1045"/>
        <v>5.2822659859728116E-2</v>
      </c>
      <c r="L794" s="26">
        <f t="shared" si="1045"/>
        <v>4.6167165720066405E-2</v>
      </c>
      <c r="M794" s="26">
        <f t="shared" si="1045"/>
        <v>0.12503506000797149</v>
      </c>
      <c r="N794" s="26">
        <f t="shared" si="1045"/>
        <v>6.9733923478723092E-2</v>
      </c>
      <c r="O794" s="26">
        <f t="shared" si="1045"/>
        <v>-1.5071292832470773E-2</v>
      </c>
      <c r="P794" s="26">
        <f t="shared" si="1045"/>
        <v>0.10092390338729729</v>
      </c>
      <c r="Q794" s="26">
        <f t="shared" si="1045"/>
        <v>-3.354530393084254E-2</v>
      </c>
      <c r="R794" s="26">
        <f t="shared" si="1045"/>
        <v>4.5737728508763231E-2</v>
      </c>
      <c r="S794" s="26">
        <f t="shared" si="1045"/>
        <v>6.5678611770235484E-2</v>
      </c>
      <c r="T794" s="26">
        <f t="shared" si="1045"/>
        <v>-9.8243365084427214E-3</v>
      </c>
      <c r="U794" s="26">
        <f t="shared" si="1045"/>
        <v>6.0964680280759742E-2</v>
      </c>
      <c r="V794" s="26">
        <f t="shared" si="1045"/>
        <v>8.9980915797220895E-2</v>
      </c>
      <c r="W794" s="26">
        <f t="shared" si="1045"/>
        <v>4.6784258070329487E-2</v>
      </c>
      <c r="X794" s="26">
        <f t="shared" si="1045"/>
        <v>9.1337196752071526E-2</v>
      </c>
      <c r="Y794" s="26">
        <f t="shared" si="1045"/>
        <v>-1.1180561244897858E-3</v>
      </c>
      <c r="Z794" s="26">
        <f t="shared" si="1045"/>
        <v>8.2964761519753516E-2</v>
      </c>
      <c r="AA794" s="26">
        <f t="shared" si="1045"/>
        <v>6.6408605375547936E-2</v>
      </c>
      <c r="AB794" s="26">
        <f t="shared" si="1045"/>
        <v>0.12726147759479467</v>
      </c>
      <c r="AC794" s="26">
        <f t="shared" si="1045"/>
        <v>-1.9995766177625995E-2</v>
      </c>
      <c r="AD794" s="26">
        <f t="shared" si="1045"/>
        <v>0.10292216088144879</v>
      </c>
      <c r="AE794" s="26">
        <f t="shared" si="1045"/>
        <v>0.13426007474232948</v>
      </c>
      <c r="AF794" s="26">
        <f t="shared" si="1045"/>
        <v>5.4342361157152741E-2</v>
      </c>
      <c r="AG794" s="26">
        <f t="shared" si="1045"/>
        <v>-4.5433268971973528E-2</v>
      </c>
      <c r="AH794" s="26">
        <f t="shared" si="1045"/>
        <v>0.14391129317042162</v>
      </c>
      <c r="AI794" s="26">
        <f t="shared" si="1045"/>
        <v>7.6383115515502142E-2</v>
      </c>
      <c r="AJ794" s="26">
        <f t="shared" si="1045"/>
        <v>6.2440570651901561E-2</v>
      </c>
    </row>
    <row r="795" spans="1:36">
      <c r="A795" s="2" t="str">
        <f t="shared" si="1042"/>
        <v>YE Mar-03</v>
      </c>
      <c r="B795" s="26">
        <f t="shared" ref="B795:AJ795" si="1046">IF(OR(B491="C",B503="C"),"C",(B503/B491)-1)</f>
        <v>6.9895431674935615E-3</v>
      </c>
      <c r="C795" s="26">
        <f t="shared" si="1046"/>
        <v>0.1015181178509077</v>
      </c>
      <c r="D795" s="26">
        <f t="shared" si="1046"/>
        <v>-4.4871158893509122E-3</v>
      </c>
      <c r="E795" s="26">
        <f t="shared" si="1046"/>
        <v>8.1525799495854478E-2</v>
      </c>
      <c r="F795" s="26">
        <f t="shared" si="1046"/>
        <v>-3.053766966752125E-2</v>
      </c>
      <c r="G795" s="26">
        <f t="shared" si="1046"/>
        <v>2.3317929910160906E-2</v>
      </c>
      <c r="H795" s="26">
        <f t="shared" si="1046"/>
        <v>4.2189470040145727E-2</v>
      </c>
      <c r="I795" s="26">
        <f t="shared" si="1046"/>
        <v>-1.3294044467852317E-2</v>
      </c>
      <c r="J795" s="26">
        <f t="shared" si="1046"/>
        <v>-0.12874557847079726</v>
      </c>
      <c r="K795" s="26">
        <f t="shared" si="1046"/>
        <v>6.1423772051844683E-2</v>
      </c>
      <c r="L795" s="26">
        <f t="shared" si="1046"/>
        <v>5.6560037088548842E-3</v>
      </c>
      <c r="M795" s="26">
        <f t="shared" si="1046"/>
        <v>7.9324480947815745E-2</v>
      </c>
      <c r="N795" s="26">
        <f t="shared" si="1046"/>
        <v>1.5470216274572568E-2</v>
      </c>
      <c r="O795" s="26">
        <f t="shared" si="1046"/>
        <v>-1.6057625152408384E-2</v>
      </c>
      <c r="P795" s="26">
        <f t="shared" si="1046"/>
        <v>6.4638802678863128E-2</v>
      </c>
      <c r="Q795" s="26">
        <f t="shared" si="1046"/>
        <v>-0.10013889772462203</v>
      </c>
      <c r="R795" s="26">
        <f t="shared" si="1046"/>
        <v>3.728778931666743E-2</v>
      </c>
      <c r="S795" s="26">
        <f t="shared" si="1046"/>
        <v>5.6774384597809036E-2</v>
      </c>
      <c r="T795" s="26">
        <f t="shared" si="1046"/>
        <v>-3.8621293820895075E-2</v>
      </c>
      <c r="U795" s="26">
        <f t="shared" si="1046"/>
        <v>4.5642661288800568E-2</v>
      </c>
      <c r="V795" s="26">
        <f t="shared" si="1046"/>
        <v>5.4054909568054033E-2</v>
      </c>
      <c r="W795" s="26">
        <f t="shared" si="1046"/>
        <v>1.4542381535048721E-2</v>
      </c>
      <c r="X795" s="26">
        <f t="shared" si="1046"/>
        <v>5.2651732720658595E-2</v>
      </c>
      <c r="Y795" s="26">
        <f t="shared" si="1046"/>
        <v>-2.2552639457140033E-2</v>
      </c>
      <c r="Z795" s="26">
        <f t="shared" si="1046"/>
        <v>4.7820014121385812E-2</v>
      </c>
      <c r="AA795" s="26">
        <f t="shared" si="1046"/>
        <v>6.8996343454535314E-2</v>
      </c>
      <c r="AB795" s="26">
        <f t="shared" si="1046"/>
        <v>0.11947907220662302</v>
      </c>
      <c r="AC795" s="26">
        <f t="shared" si="1046"/>
        <v>-3.7517209840395416E-2</v>
      </c>
      <c r="AD795" s="26">
        <f t="shared" si="1046"/>
        <v>2.2197937807117318E-2</v>
      </c>
      <c r="AE795" s="26">
        <f t="shared" si="1046"/>
        <v>6.5908750799258176E-2</v>
      </c>
      <c r="AF795" s="26">
        <f t="shared" si="1046"/>
        <v>4.8581730868065387E-2</v>
      </c>
      <c r="AG795" s="26">
        <f t="shared" si="1046"/>
        <v>-1.3030957523398112E-2</v>
      </c>
      <c r="AH795" s="26">
        <f t="shared" si="1046"/>
        <v>0.12995239011655646</v>
      </c>
      <c r="AI795" s="26">
        <f t="shared" si="1046"/>
        <v>6.2350015271172454E-2</v>
      </c>
      <c r="AJ795" s="26">
        <f t="shared" si="1046"/>
        <v>3.8666014428638817E-2</v>
      </c>
    </row>
    <row r="796" spans="1:36">
      <c r="A796" s="2" t="str">
        <f t="shared" si="1042"/>
        <v>YE Apr-03</v>
      </c>
      <c r="B796" s="26">
        <f t="shared" ref="B796:AJ796" si="1047">IF(OR(B492="C",B504="C"),"C",(B504/B492)-1)</f>
        <v>2.1959678957354845E-2</v>
      </c>
      <c r="C796" s="26">
        <f t="shared" si="1047"/>
        <v>9.2413578098444304E-2</v>
      </c>
      <c r="D796" s="26">
        <f t="shared" si="1047"/>
        <v>9.6821018366155531E-3</v>
      </c>
      <c r="E796" s="26">
        <f t="shared" si="1047"/>
        <v>9.0557462358739738E-2</v>
      </c>
      <c r="F796" s="26">
        <f t="shared" si="1047"/>
        <v>-1.1103064806717522E-2</v>
      </c>
      <c r="G796" s="26">
        <f t="shared" si="1047"/>
        <v>3.6626310374032522E-2</v>
      </c>
      <c r="H796" s="26">
        <f t="shared" si="1047"/>
        <v>6.054737074980765E-2</v>
      </c>
      <c r="I796" s="26">
        <f t="shared" si="1047"/>
        <v>1.3451494763508931E-2</v>
      </c>
      <c r="J796" s="26">
        <f t="shared" si="1047"/>
        <v>-8.547107550090971E-2</v>
      </c>
      <c r="K796" s="26">
        <f t="shared" si="1047"/>
        <v>0.11967015388389468</v>
      </c>
      <c r="L796" s="26">
        <f t="shared" si="1047"/>
        <v>3.4424339449729002E-2</v>
      </c>
      <c r="M796" s="26">
        <f t="shared" si="1047"/>
        <v>7.4710037622485626E-2</v>
      </c>
      <c r="N796" s="26">
        <f t="shared" si="1047"/>
        <v>3.24233804640226E-2</v>
      </c>
      <c r="O796" s="26">
        <f t="shared" si="1047"/>
        <v>4.0361206870252353E-2</v>
      </c>
      <c r="P796" s="26">
        <f t="shared" si="1047"/>
        <v>8.5091843288375157E-2</v>
      </c>
      <c r="Q796" s="26">
        <f t="shared" si="1047"/>
        <v>-6.7800714654727035E-2</v>
      </c>
      <c r="R796" s="26">
        <f t="shared" si="1047"/>
        <v>4.1326571286649072E-2</v>
      </c>
      <c r="S796" s="26">
        <f t="shared" si="1047"/>
        <v>5.5558378859102975E-2</v>
      </c>
      <c r="T796" s="26">
        <f t="shared" si="1047"/>
        <v>-2.3182822554490334E-2</v>
      </c>
      <c r="U796" s="26">
        <f t="shared" si="1047"/>
        <v>6.2072291060731644E-2</v>
      </c>
      <c r="V796" s="26">
        <f t="shared" si="1047"/>
        <v>6.0358165589559309E-2</v>
      </c>
      <c r="W796" s="26">
        <f t="shared" si="1047"/>
        <v>3.8325351651367301E-2</v>
      </c>
      <c r="X796" s="26">
        <f t="shared" si="1047"/>
        <v>6.7351987854079809E-2</v>
      </c>
      <c r="Y796" s="26">
        <f t="shared" si="1047"/>
        <v>-5.9141253660383031E-3</v>
      </c>
      <c r="Z796" s="26">
        <f t="shared" si="1047"/>
        <v>5.6284230409508584E-2</v>
      </c>
      <c r="AA796" s="26">
        <f t="shared" si="1047"/>
        <v>9.1403122187393215E-2</v>
      </c>
      <c r="AB796" s="26">
        <f t="shared" si="1047"/>
        <v>0.12111102692053732</v>
      </c>
      <c r="AC796" s="26">
        <f t="shared" si="1047"/>
        <v>-3.9949786315996771E-2</v>
      </c>
      <c r="AD796" s="26">
        <f t="shared" si="1047"/>
        <v>2.8563459893644616E-2</v>
      </c>
      <c r="AE796" s="26">
        <f t="shared" si="1047"/>
        <v>0.10774367711611643</v>
      </c>
      <c r="AF796" s="26">
        <f t="shared" si="1047"/>
        <v>6.1412747959551206E-2</v>
      </c>
      <c r="AG796" s="26">
        <f t="shared" si="1047"/>
        <v>-7.9114152482423483E-3</v>
      </c>
      <c r="AH796" s="26">
        <f t="shared" si="1047"/>
        <v>0.12280499012211155</v>
      </c>
      <c r="AI796" s="26">
        <f t="shared" si="1047"/>
        <v>4.3405291826710712E-2</v>
      </c>
      <c r="AJ796" s="26">
        <f t="shared" si="1047"/>
        <v>4.7905483093134693E-2</v>
      </c>
    </row>
    <row r="797" spans="1:36">
      <c r="A797" s="2" t="str">
        <f t="shared" si="1042"/>
        <v>YE May-03</v>
      </c>
      <c r="B797" s="26">
        <f t="shared" ref="B797:AJ797" si="1048">IF(OR(B493="C",B505="C"),"C",(B505/B493)-1)</f>
        <v>1.6528512164523113E-2</v>
      </c>
      <c r="C797" s="26">
        <f t="shared" si="1048"/>
        <v>8.0058724009619109E-2</v>
      </c>
      <c r="D797" s="26">
        <f t="shared" si="1048"/>
        <v>6.7488921713441119E-3</v>
      </c>
      <c r="E797" s="26">
        <f t="shared" si="1048"/>
        <v>8.8937715055343203E-2</v>
      </c>
      <c r="F797" s="26">
        <f t="shared" si="1048"/>
        <v>-1.8846985985925047E-2</v>
      </c>
      <c r="G797" s="26">
        <f t="shared" si="1048"/>
        <v>2.4581256574753851E-2</v>
      </c>
      <c r="H797" s="26">
        <f t="shared" si="1048"/>
        <v>4.8647904028981337E-2</v>
      </c>
      <c r="I797" s="26">
        <f t="shared" si="1048"/>
        <v>5.4509550546459895E-3</v>
      </c>
      <c r="J797" s="26">
        <f t="shared" si="1048"/>
        <v>-8.5609731975076597E-2</v>
      </c>
      <c r="K797" s="26">
        <f t="shared" si="1048"/>
        <v>0.14322833088992337</v>
      </c>
      <c r="L797" s="26">
        <f t="shared" si="1048"/>
        <v>3.4028058282880025E-2</v>
      </c>
      <c r="M797" s="26">
        <f t="shared" si="1048"/>
        <v>6.0633959357989209E-2</v>
      </c>
      <c r="N797" s="26">
        <f t="shared" si="1048"/>
        <v>2.2143172129942768E-2</v>
      </c>
      <c r="O797" s="26">
        <f t="shared" si="1048"/>
        <v>5.8038635349081824E-2</v>
      </c>
      <c r="P797" s="26">
        <f t="shared" si="1048"/>
        <v>8.564424225950229E-2</v>
      </c>
      <c r="Q797" s="26">
        <f t="shared" si="1048"/>
        <v>-6.8764456437933719E-2</v>
      </c>
      <c r="R797" s="26">
        <f t="shared" si="1048"/>
        <v>4.5931801724705457E-2</v>
      </c>
      <c r="S797" s="26">
        <f t="shared" si="1048"/>
        <v>5.6918107892780734E-2</v>
      </c>
      <c r="T797" s="26">
        <f t="shared" si="1048"/>
        <v>-1.8733149344787314E-2</v>
      </c>
      <c r="U797" s="26">
        <f t="shared" si="1048"/>
        <v>6.4326042130526284E-2</v>
      </c>
      <c r="V797" s="26">
        <f t="shared" si="1048"/>
        <v>5.2639264658690399E-2</v>
      </c>
      <c r="W797" s="26">
        <f t="shared" si="1048"/>
        <v>4.5953573134698056E-2</v>
      </c>
      <c r="X797" s="26">
        <f t="shared" si="1048"/>
        <v>5.8104751776012042E-2</v>
      </c>
      <c r="Y797" s="26">
        <f t="shared" si="1048"/>
        <v>6.7374655169087916E-3</v>
      </c>
      <c r="Z797" s="26">
        <f t="shared" si="1048"/>
        <v>5.0368528532564794E-2</v>
      </c>
      <c r="AA797" s="26">
        <f t="shared" si="1048"/>
        <v>9.8064992583919652E-2</v>
      </c>
      <c r="AB797" s="26">
        <f t="shared" si="1048"/>
        <v>0.12196380429033971</v>
      </c>
      <c r="AC797" s="26">
        <f t="shared" si="1048"/>
        <v>-4.5447657538630337E-2</v>
      </c>
      <c r="AD797" s="26">
        <f t="shared" si="1048"/>
        <v>2.4335694323273316E-2</v>
      </c>
      <c r="AE797" s="26">
        <f t="shared" si="1048"/>
        <v>0.10631377145401188</v>
      </c>
      <c r="AF797" s="26">
        <f t="shared" si="1048"/>
        <v>6.2180512873768246E-2</v>
      </c>
      <c r="AG797" s="26">
        <f t="shared" si="1048"/>
        <v>-6.3778283494475563E-4</v>
      </c>
      <c r="AH797" s="26">
        <f t="shared" si="1048"/>
        <v>0.10982456811407304</v>
      </c>
      <c r="AI797" s="26">
        <f t="shared" si="1048"/>
        <v>4.3252359692686149E-2</v>
      </c>
      <c r="AJ797" s="26">
        <f t="shared" si="1048"/>
        <v>4.3240783674930672E-2</v>
      </c>
    </row>
    <row r="798" spans="1:36">
      <c r="A798" s="2" t="str">
        <f t="shared" si="1042"/>
        <v>YE Jun-03</v>
      </c>
      <c r="B798" s="26">
        <f t="shared" ref="B798:AJ798" si="1049">IF(OR(B494="C",B506="C"),"C",(B506/B494)-1)</f>
        <v>1.2434935150835491E-2</v>
      </c>
      <c r="C798" s="26">
        <f t="shared" si="1049"/>
        <v>6.6870299540382261E-2</v>
      </c>
      <c r="D798" s="26">
        <f t="shared" si="1049"/>
        <v>5.5006652722011662E-3</v>
      </c>
      <c r="E798" s="26">
        <f t="shared" si="1049"/>
        <v>8.0495953866087211E-2</v>
      </c>
      <c r="F798" s="26">
        <f t="shared" si="1049"/>
        <v>-1.7733618724717237E-2</v>
      </c>
      <c r="G798" s="26">
        <f t="shared" si="1049"/>
        <v>1.7567150497798556E-2</v>
      </c>
      <c r="H798" s="26">
        <f t="shared" si="1049"/>
        <v>3.7572243083253909E-2</v>
      </c>
      <c r="I798" s="26">
        <f t="shared" si="1049"/>
        <v>-6.7581627206354522E-3</v>
      </c>
      <c r="J798" s="26">
        <f t="shared" si="1049"/>
        <v>-7.9553249444265783E-2</v>
      </c>
      <c r="K798" s="26">
        <f t="shared" si="1049"/>
        <v>0.1590720602108624</v>
      </c>
      <c r="L798" s="26">
        <f t="shared" si="1049"/>
        <v>2.7797863479261942E-2</v>
      </c>
      <c r="M798" s="26">
        <f t="shared" si="1049"/>
        <v>4.0749342864692784E-2</v>
      </c>
      <c r="N798" s="26">
        <f t="shared" si="1049"/>
        <v>1.3831034348013027E-2</v>
      </c>
      <c r="O798" s="26">
        <f t="shared" si="1049"/>
        <v>1.2704239329933475E-2</v>
      </c>
      <c r="P798" s="26">
        <f t="shared" si="1049"/>
        <v>8.5014860404593051E-2</v>
      </c>
      <c r="Q798" s="26">
        <f t="shared" si="1049"/>
        <v>-7.4861847419636085E-2</v>
      </c>
      <c r="R798" s="26">
        <f t="shared" si="1049"/>
        <v>4.8016123044543058E-2</v>
      </c>
      <c r="S798" s="26">
        <f t="shared" si="1049"/>
        <v>5.6055148795465248E-2</v>
      </c>
      <c r="T798" s="26">
        <f t="shared" si="1049"/>
        <v>-2.3068328762720802E-2</v>
      </c>
      <c r="U798" s="26">
        <f t="shared" si="1049"/>
        <v>6.6514697360537722E-2</v>
      </c>
      <c r="V798" s="26">
        <f t="shared" si="1049"/>
        <v>4.6711121277884349E-2</v>
      </c>
      <c r="W798" s="26">
        <f t="shared" si="1049"/>
        <v>4.3027172493770083E-2</v>
      </c>
      <c r="X798" s="26">
        <f t="shared" si="1049"/>
        <v>5.9457397147840263E-2</v>
      </c>
      <c r="Y798" s="26">
        <f t="shared" si="1049"/>
        <v>3.9765287813393613E-3</v>
      </c>
      <c r="Z798" s="26">
        <f t="shared" si="1049"/>
        <v>4.5334543374538905E-2</v>
      </c>
      <c r="AA798" s="26">
        <f t="shared" si="1049"/>
        <v>9.7109390735796053E-2</v>
      </c>
      <c r="AB798" s="26">
        <f t="shared" si="1049"/>
        <v>0.11260383856379907</v>
      </c>
      <c r="AC798" s="26">
        <f t="shared" si="1049"/>
        <v>-4.9176308202870556E-2</v>
      </c>
      <c r="AD798" s="26">
        <f t="shared" si="1049"/>
        <v>1.6167898541646686E-2</v>
      </c>
      <c r="AE798" s="26">
        <f t="shared" si="1049"/>
        <v>9.324405806492253E-2</v>
      </c>
      <c r="AF798" s="26">
        <f t="shared" si="1049"/>
        <v>4.3154874477213445E-2</v>
      </c>
      <c r="AG798" s="26">
        <f t="shared" si="1049"/>
        <v>4.7672133071259282E-3</v>
      </c>
      <c r="AH798" s="26">
        <f t="shared" si="1049"/>
        <v>0.10070928916359256</v>
      </c>
      <c r="AI798" s="26">
        <f t="shared" si="1049"/>
        <v>3.4106654162129768E-2</v>
      </c>
      <c r="AJ798" s="26">
        <f t="shared" si="1049"/>
        <v>3.697034842879332E-2</v>
      </c>
    </row>
    <row r="799" spans="1:36">
      <c r="A799" s="2" t="str">
        <f t="shared" si="1042"/>
        <v>YE Jul-03</v>
      </c>
      <c r="B799" s="26">
        <f t="shared" ref="B799:AJ799" si="1050">IF(OR(B495="C",B507="C"),"C",(B507/B495)-1)</f>
        <v>1.2830045383330768E-2</v>
      </c>
      <c r="C799" s="26">
        <f t="shared" si="1050"/>
        <v>6.0520887277218272E-2</v>
      </c>
      <c r="D799" s="26">
        <f t="shared" si="1050"/>
        <v>-1.2122458875476472E-3</v>
      </c>
      <c r="E799" s="26">
        <f t="shared" si="1050"/>
        <v>7.2689602710179546E-2</v>
      </c>
      <c r="F799" s="26">
        <f t="shared" si="1050"/>
        <v>-1.1528145812382706E-2</v>
      </c>
      <c r="G799" s="26">
        <f t="shared" si="1050"/>
        <v>1.6511549787879831E-2</v>
      </c>
      <c r="H799" s="26">
        <f t="shared" si="1050"/>
        <v>3.6806788072100138E-2</v>
      </c>
      <c r="I799" s="26">
        <f t="shared" si="1050"/>
        <v>4.4358595614135687E-3</v>
      </c>
      <c r="J799" s="26">
        <f t="shared" si="1050"/>
        <v>-7.6509281851518951E-2</v>
      </c>
      <c r="K799" s="26">
        <f t="shared" si="1050"/>
        <v>0.16398060458343222</v>
      </c>
      <c r="L799" s="26">
        <f t="shared" si="1050"/>
        <v>3.0981793340856711E-2</v>
      </c>
      <c r="M799" s="26">
        <f t="shared" si="1050"/>
        <v>3.2138865055735488E-2</v>
      </c>
      <c r="N799" s="26">
        <f t="shared" si="1050"/>
        <v>1.5917940407064401E-2</v>
      </c>
      <c r="O799" s="26">
        <f t="shared" si="1050"/>
        <v>4.4775219232114694E-2</v>
      </c>
      <c r="P799" s="26">
        <f t="shared" si="1050"/>
        <v>7.0995926379868957E-2</v>
      </c>
      <c r="Q799" s="26">
        <f t="shared" si="1050"/>
        <v>-8.2674492572338831E-2</v>
      </c>
      <c r="R799" s="26">
        <f t="shared" si="1050"/>
        <v>4.0189913358974705E-2</v>
      </c>
      <c r="S799" s="26">
        <f t="shared" si="1050"/>
        <v>4.3100173539570408E-2</v>
      </c>
      <c r="T799" s="26">
        <f t="shared" si="1050"/>
        <v>-1.793584841933582E-2</v>
      </c>
      <c r="U799" s="26">
        <f t="shared" si="1050"/>
        <v>7.2697270640312617E-2</v>
      </c>
      <c r="V799" s="26">
        <f t="shared" si="1050"/>
        <v>3.3555189711880429E-2</v>
      </c>
      <c r="W799" s="26">
        <f t="shared" si="1050"/>
        <v>4.8847582009535762E-2</v>
      </c>
      <c r="X799" s="26">
        <f t="shared" si="1050"/>
        <v>5.5388368219757345E-2</v>
      </c>
      <c r="Y799" s="26">
        <f t="shared" si="1050"/>
        <v>1.03161659232478E-2</v>
      </c>
      <c r="Z799" s="26">
        <f t="shared" si="1050"/>
        <v>3.4905936178268648E-2</v>
      </c>
      <c r="AA799" s="26">
        <f t="shared" si="1050"/>
        <v>9.3818761080136648E-2</v>
      </c>
      <c r="AB799" s="26">
        <f t="shared" si="1050"/>
        <v>0.10411198968737767</v>
      </c>
      <c r="AC799" s="26">
        <f t="shared" si="1050"/>
        <v>-4.5592294440184977E-2</v>
      </c>
      <c r="AD799" s="26">
        <f t="shared" si="1050"/>
        <v>2.1505021625980447E-2</v>
      </c>
      <c r="AE799" s="26">
        <f t="shared" si="1050"/>
        <v>8.3384424008174474E-2</v>
      </c>
      <c r="AF799" s="26">
        <f t="shared" si="1050"/>
        <v>4.0995725044714604E-2</v>
      </c>
      <c r="AG799" s="26">
        <f t="shared" si="1050"/>
        <v>-5.1525144270403445E-4</v>
      </c>
      <c r="AH799" s="26">
        <f t="shared" si="1050"/>
        <v>9.8195851943811086E-2</v>
      </c>
      <c r="AI799" s="26">
        <f t="shared" si="1050"/>
        <v>3.2280417021254282E-2</v>
      </c>
      <c r="AJ799" s="26">
        <f t="shared" si="1050"/>
        <v>3.4163182402985992E-2</v>
      </c>
    </row>
    <row r="800" spans="1:36">
      <c r="A800" s="2" t="str">
        <f t="shared" si="1042"/>
        <v>YE Aug-03</v>
      </c>
      <c r="B800" s="26">
        <f t="shared" ref="B800:AJ800" si="1051">IF(OR(B496="C",B508="C"),"C",(B508/B496)-1)</f>
        <v>1.1752769356269122E-2</v>
      </c>
      <c r="C800" s="26">
        <f t="shared" si="1051"/>
        <v>5.3080958225151686E-2</v>
      </c>
      <c r="D800" s="26">
        <f t="shared" si="1051"/>
        <v>-1.5898351022506252E-2</v>
      </c>
      <c r="E800" s="26">
        <f t="shared" si="1051"/>
        <v>8.4941524436518367E-2</v>
      </c>
      <c r="F800" s="26">
        <f t="shared" si="1051"/>
        <v>-5.4356253015829248E-3</v>
      </c>
      <c r="G800" s="26">
        <f t="shared" si="1051"/>
        <v>9.2931444288992804E-3</v>
      </c>
      <c r="H800" s="26">
        <f t="shared" si="1051"/>
        <v>2.8865844520731709E-2</v>
      </c>
      <c r="I800" s="26">
        <f t="shared" si="1051"/>
        <v>3.3138516281785435E-3</v>
      </c>
      <c r="J800" s="26">
        <f t="shared" si="1051"/>
        <v>-7.428130757036977E-2</v>
      </c>
      <c r="K800" s="26">
        <f t="shared" si="1051"/>
        <v>0.1518390604343236</v>
      </c>
      <c r="L800" s="26">
        <f t="shared" si="1051"/>
        <v>2.7339055461220507E-2</v>
      </c>
      <c r="M800" s="26">
        <f t="shared" si="1051"/>
        <v>3.0978562739171434E-2</v>
      </c>
      <c r="N800" s="26">
        <f t="shared" si="1051"/>
        <v>1.3074359331260998E-2</v>
      </c>
      <c r="O800" s="26">
        <f t="shared" si="1051"/>
        <v>6.5848981952095542E-2</v>
      </c>
      <c r="P800" s="26">
        <f t="shared" si="1051"/>
        <v>5.4777713261467742E-2</v>
      </c>
      <c r="Q800" s="26">
        <f t="shared" si="1051"/>
        <v>-8.9368563237107734E-2</v>
      </c>
      <c r="R800" s="26">
        <f t="shared" si="1051"/>
        <v>4.0706514607393496E-2</v>
      </c>
      <c r="S800" s="26">
        <f t="shared" si="1051"/>
        <v>4.0779854132087401E-2</v>
      </c>
      <c r="T800" s="26">
        <f t="shared" si="1051"/>
        <v>-7.6476495419957047E-3</v>
      </c>
      <c r="U800" s="26">
        <f t="shared" si="1051"/>
        <v>7.4729365855757957E-2</v>
      </c>
      <c r="V800" s="26">
        <f t="shared" si="1051"/>
        <v>3.1465260826466279E-2</v>
      </c>
      <c r="W800" s="26">
        <f t="shared" si="1051"/>
        <v>5.7976964704546274E-2</v>
      </c>
      <c r="X800" s="26">
        <f t="shared" si="1051"/>
        <v>5.0382719766723261E-2</v>
      </c>
      <c r="Y800" s="26">
        <f t="shared" si="1051"/>
        <v>1.2452518905996079E-2</v>
      </c>
      <c r="Z800" s="26">
        <f t="shared" si="1051"/>
        <v>3.3439515784875029E-2</v>
      </c>
      <c r="AA800" s="26">
        <f t="shared" si="1051"/>
        <v>9.7725246416230815E-2</v>
      </c>
      <c r="AB800" s="26">
        <f t="shared" si="1051"/>
        <v>8.8816297886738615E-2</v>
      </c>
      <c r="AC800" s="26">
        <f t="shared" si="1051"/>
        <v>-4.2737545211618655E-2</v>
      </c>
      <c r="AD800" s="26">
        <f t="shared" si="1051"/>
        <v>4.1083709873519503E-3</v>
      </c>
      <c r="AE800" s="26">
        <f t="shared" si="1051"/>
        <v>6.4723823922368418E-2</v>
      </c>
      <c r="AF800" s="26">
        <f t="shared" si="1051"/>
        <v>3.5835911560267997E-2</v>
      </c>
      <c r="AG800" s="26">
        <f t="shared" si="1051"/>
        <v>-5.6399905010686702E-3</v>
      </c>
      <c r="AH800" s="26">
        <f t="shared" si="1051"/>
        <v>9.6818631882560569E-2</v>
      </c>
      <c r="AI800" s="26">
        <f t="shared" si="1051"/>
        <v>2.7882348940088786E-2</v>
      </c>
      <c r="AJ800" s="26">
        <f t="shared" si="1051"/>
        <v>3.1630016431288821E-2</v>
      </c>
    </row>
    <row r="801" spans="1:36">
      <c r="A801" s="2" t="str">
        <f t="shared" si="1042"/>
        <v>YE Sep-03</v>
      </c>
      <c r="B801" s="26">
        <f t="shared" ref="B801:AJ801" si="1052">IF(OR(B497="C",B509="C"),"C",(B509/B497)-1)</f>
        <v>1.588901142082122E-2</v>
      </c>
      <c r="C801" s="26">
        <f t="shared" si="1052"/>
        <v>4.6308546859754829E-2</v>
      </c>
      <c r="D801" s="26">
        <f t="shared" si="1052"/>
        <v>-2.5660556941161761E-2</v>
      </c>
      <c r="E801" s="26">
        <f t="shared" si="1052"/>
        <v>9.0763584799440356E-2</v>
      </c>
      <c r="F801" s="26">
        <f t="shared" si="1052"/>
        <v>3.3902089574455729E-3</v>
      </c>
      <c r="G801" s="26">
        <f t="shared" si="1052"/>
        <v>1.1226205790352717E-2</v>
      </c>
      <c r="H801" s="26">
        <f t="shared" si="1052"/>
        <v>3.4475486495231245E-2</v>
      </c>
      <c r="I801" s="26">
        <f t="shared" si="1052"/>
        <v>1.579977565136037E-2</v>
      </c>
      <c r="J801" s="26">
        <f t="shared" si="1052"/>
        <v>-7.4027495681419087E-2</v>
      </c>
      <c r="K801" s="26">
        <f t="shared" si="1052"/>
        <v>0.16346764183599793</v>
      </c>
      <c r="L801" s="26">
        <f t="shared" si="1052"/>
        <v>2.3603822747486625E-2</v>
      </c>
      <c r="M801" s="26">
        <f t="shared" si="1052"/>
        <v>2.249632474018548E-2</v>
      </c>
      <c r="N801" s="26">
        <f t="shared" si="1052"/>
        <v>8.1649316186971355E-4</v>
      </c>
      <c r="O801" s="26">
        <f t="shared" si="1052"/>
        <v>0.10531045951431861</v>
      </c>
      <c r="P801" s="26">
        <f t="shared" si="1052"/>
        <v>5.2803670149351278E-2</v>
      </c>
      <c r="Q801" s="26">
        <f t="shared" si="1052"/>
        <v>-8.8963063532012887E-2</v>
      </c>
      <c r="R801" s="26">
        <f t="shared" si="1052"/>
        <v>5.3410898809861163E-2</v>
      </c>
      <c r="S801" s="26">
        <f t="shared" si="1052"/>
        <v>4.898103422826261E-2</v>
      </c>
      <c r="T801" s="26">
        <f t="shared" si="1052"/>
        <v>-8.8447973398370072E-3</v>
      </c>
      <c r="U801" s="26">
        <f t="shared" si="1052"/>
        <v>6.7521379744301058E-2</v>
      </c>
      <c r="V801" s="26">
        <f t="shared" si="1052"/>
        <v>2.5548809090784053E-2</v>
      </c>
      <c r="W801" s="26">
        <f t="shared" si="1052"/>
        <v>8.0803224086231973E-2</v>
      </c>
      <c r="X801" s="26">
        <f t="shared" si="1052"/>
        <v>3.8868214863315931E-2</v>
      </c>
      <c r="Y801" s="26">
        <f t="shared" si="1052"/>
        <v>2.7407813449088048E-2</v>
      </c>
      <c r="Z801" s="26">
        <f t="shared" si="1052"/>
        <v>2.9690130056007069E-2</v>
      </c>
      <c r="AA801" s="26">
        <f t="shared" si="1052"/>
        <v>0.10130705213338187</v>
      </c>
      <c r="AB801" s="26">
        <f t="shared" si="1052"/>
        <v>9.5997109162534455E-2</v>
      </c>
      <c r="AC801" s="26">
        <f t="shared" si="1052"/>
        <v>-2.7833301199699401E-2</v>
      </c>
      <c r="AD801" s="26">
        <f t="shared" si="1052"/>
        <v>-4.065333141459182E-3</v>
      </c>
      <c r="AE801" s="26">
        <f t="shared" si="1052"/>
        <v>5.4703202319447142E-2</v>
      </c>
      <c r="AF801" s="26">
        <f t="shared" si="1052"/>
        <v>4.2200750933344633E-2</v>
      </c>
      <c r="AG801" s="26">
        <f t="shared" si="1052"/>
        <v>-1.0191025946203247E-2</v>
      </c>
      <c r="AH801" s="26">
        <f t="shared" si="1052"/>
        <v>9.5028508284927593E-2</v>
      </c>
      <c r="AI801" s="26">
        <f t="shared" si="1052"/>
        <v>3.3169430568387614E-2</v>
      </c>
      <c r="AJ801" s="26">
        <f t="shared" si="1052"/>
        <v>3.2550695681609509E-2</v>
      </c>
    </row>
    <row r="802" spans="1:36">
      <c r="A802" s="2" t="str">
        <f t="shared" si="1042"/>
        <v>YE Oct-03</v>
      </c>
      <c r="B802" s="26">
        <f t="shared" ref="B802:AJ802" si="1053">IF(OR(B498="C",B510="C"),"C",(B510/B498)-1)</f>
        <v>1.7930449748171373E-2</v>
      </c>
      <c r="C802" s="26">
        <f t="shared" si="1053"/>
        <v>2.8361549513927997E-2</v>
      </c>
      <c r="D802" s="26">
        <f t="shared" si="1053"/>
        <v>-3.5996984818474242E-2</v>
      </c>
      <c r="E802" s="26">
        <f t="shared" si="1053"/>
        <v>9.8605397385430615E-2</v>
      </c>
      <c r="F802" s="26">
        <f t="shared" si="1053"/>
        <v>7.0253975075738051E-3</v>
      </c>
      <c r="G802" s="26">
        <f t="shared" si="1053"/>
        <v>1.8568524946104281E-2</v>
      </c>
      <c r="H802" s="26">
        <f t="shared" si="1053"/>
        <v>2.792828987046958E-2</v>
      </c>
      <c r="I802" s="26">
        <f t="shared" si="1053"/>
        <v>7.5262901567487717E-3</v>
      </c>
      <c r="J802" s="26">
        <f t="shared" si="1053"/>
        <v>-6.7233235639090339E-2</v>
      </c>
      <c r="K802" s="26">
        <f t="shared" si="1053"/>
        <v>0.13952245504811156</v>
      </c>
      <c r="L802" s="26">
        <f t="shared" si="1053"/>
        <v>2.8335215304053918E-2</v>
      </c>
      <c r="M802" s="26">
        <f t="shared" si="1053"/>
        <v>1.8527994327891983E-2</v>
      </c>
      <c r="N802" s="26">
        <f t="shared" si="1053"/>
        <v>-2.2861965491372871E-2</v>
      </c>
      <c r="O802" s="26">
        <f t="shared" si="1053"/>
        <v>0.12508492582115549</v>
      </c>
      <c r="P802" s="26">
        <f t="shared" si="1053"/>
        <v>3.3537265003839245E-2</v>
      </c>
      <c r="Q802" s="26">
        <f t="shared" si="1053"/>
        <v>-7.8793131466334487E-2</v>
      </c>
      <c r="R802" s="26">
        <f t="shared" si="1053"/>
        <v>4.5296183902112208E-2</v>
      </c>
      <c r="S802" s="26">
        <f t="shared" si="1053"/>
        <v>3.5418536002235657E-2</v>
      </c>
      <c r="T802" s="26">
        <f t="shared" si="1053"/>
        <v>8.2771795549052563E-4</v>
      </c>
      <c r="U802" s="26">
        <f t="shared" si="1053"/>
        <v>6.5813939579504099E-2</v>
      </c>
      <c r="V802" s="26">
        <f t="shared" si="1053"/>
        <v>1.6139993942792641E-2</v>
      </c>
      <c r="W802" s="26">
        <f t="shared" si="1053"/>
        <v>0.10395142645310451</v>
      </c>
      <c r="X802" s="26">
        <f t="shared" si="1053"/>
        <v>3.5999052410430998E-2</v>
      </c>
      <c r="Y802" s="26">
        <f t="shared" si="1053"/>
        <v>1.4574791823634747E-2</v>
      </c>
      <c r="Z802" s="26">
        <f t="shared" si="1053"/>
        <v>2.2341162997497888E-2</v>
      </c>
      <c r="AA802" s="26">
        <f t="shared" si="1053"/>
        <v>0.10349141875199175</v>
      </c>
      <c r="AB802" s="26">
        <f t="shared" si="1053"/>
        <v>9.6287050311739453E-2</v>
      </c>
      <c r="AC802" s="26">
        <f t="shared" si="1053"/>
        <v>-2.0460780454807037E-2</v>
      </c>
      <c r="AD802" s="26">
        <f t="shared" si="1053"/>
        <v>-2.0253619929849753E-3</v>
      </c>
      <c r="AE802" s="26">
        <f t="shared" si="1053"/>
        <v>3.9114381571665691E-2</v>
      </c>
      <c r="AF802" s="26">
        <f t="shared" si="1053"/>
        <v>4.6099474389254658E-2</v>
      </c>
      <c r="AG802" s="26">
        <f t="shared" si="1053"/>
        <v>2.5568908207618257E-4</v>
      </c>
      <c r="AH802" s="26">
        <f t="shared" si="1053"/>
        <v>9.6189576192459159E-2</v>
      </c>
      <c r="AI802" s="26">
        <f t="shared" si="1053"/>
        <v>3.5624666831354901E-2</v>
      </c>
      <c r="AJ802" s="26">
        <f t="shared" si="1053"/>
        <v>2.8515653360220439E-2</v>
      </c>
    </row>
    <row r="803" spans="1:36">
      <c r="A803" s="2" t="str">
        <f t="shared" si="1042"/>
        <v>YE Nov-03</v>
      </c>
      <c r="B803" s="26">
        <f t="shared" ref="B803:AJ803" si="1054">IF(OR(B499="C",B511="C"),"C",(B511/B499)-1)</f>
        <v>2.0960971343861656E-2</v>
      </c>
      <c r="C803" s="26">
        <f t="shared" si="1054"/>
        <v>3.0935531656561821E-3</v>
      </c>
      <c r="D803" s="26">
        <f t="shared" si="1054"/>
        <v>-3.8449100693603522E-2</v>
      </c>
      <c r="E803" s="26">
        <f t="shared" si="1054"/>
        <v>9.9578927406241968E-2</v>
      </c>
      <c r="F803" s="26">
        <f t="shared" si="1054"/>
        <v>1.2164457531951278E-3</v>
      </c>
      <c r="G803" s="26">
        <f t="shared" si="1054"/>
        <v>1.2454052611914346E-2</v>
      </c>
      <c r="H803" s="26">
        <f t="shared" si="1054"/>
        <v>1.9349358977414299E-2</v>
      </c>
      <c r="I803" s="26">
        <f t="shared" si="1054"/>
        <v>6.9093724399311718E-3</v>
      </c>
      <c r="J803" s="26">
        <f t="shared" si="1054"/>
        <v>-6.0729649863277779E-2</v>
      </c>
      <c r="K803" s="26">
        <f t="shared" si="1054"/>
        <v>0.11326419077755423</v>
      </c>
      <c r="L803" s="26">
        <f t="shared" si="1054"/>
        <v>3.6940246341697014E-2</v>
      </c>
      <c r="M803" s="26">
        <f t="shared" si="1054"/>
        <v>2.9125986201543164E-2</v>
      </c>
      <c r="N803" s="26">
        <f t="shared" si="1054"/>
        <v>-2.3572348486270767E-2</v>
      </c>
      <c r="O803" s="26">
        <f t="shared" si="1054"/>
        <v>0.12535436953038337</v>
      </c>
      <c r="P803" s="26">
        <f t="shared" si="1054"/>
        <v>4.4155172497915007E-3</v>
      </c>
      <c r="Q803" s="26">
        <f t="shared" si="1054"/>
        <v>-5.9922277931023005E-2</v>
      </c>
      <c r="R803" s="26">
        <f t="shared" si="1054"/>
        <v>4.6824620641572112E-2</v>
      </c>
      <c r="S803" s="26">
        <f t="shared" si="1054"/>
        <v>3.1831099184242095E-2</v>
      </c>
      <c r="T803" s="26">
        <f t="shared" si="1054"/>
        <v>-7.9484780601487559E-3</v>
      </c>
      <c r="U803" s="26">
        <f t="shared" si="1054"/>
        <v>6.5698526596246865E-2</v>
      </c>
      <c r="V803" s="26">
        <f t="shared" si="1054"/>
        <v>4.0822796330017841E-3</v>
      </c>
      <c r="W803" s="26">
        <f t="shared" si="1054"/>
        <v>0.11025837921796877</v>
      </c>
      <c r="X803" s="26">
        <f t="shared" si="1054"/>
        <v>3.3736362788673757E-2</v>
      </c>
      <c r="Y803" s="26">
        <f t="shared" si="1054"/>
        <v>2.1746659707215121E-2</v>
      </c>
      <c r="Z803" s="26">
        <f t="shared" si="1054"/>
        <v>1.2916935632064863E-2</v>
      </c>
      <c r="AA803" s="26">
        <f t="shared" si="1054"/>
        <v>9.8370105750299475E-2</v>
      </c>
      <c r="AB803" s="26">
        <f t="shared" si="1054"/>
        <v>7.7385456938389385E-2</v>
      </c>
      <c r="AC803" s="26">
        <f t="shared" si="1054"/>
        <v>-2.5060307652447378E-2</v>
      </c>
      <c r="AD803" s="26">
        <f t="shared" si="1054"/>
        <v>1.274230279555999E-2</v>
      </c>
      <c r="AE803" s="26">
        <f t="shared" si="1054"/>
        <v>3.3709364908503847E-2</v>
      </c>
      <c r="AF803" s="26">
        <f t="shared" si="1054"/>
        <v>4.7343833034135141E-2</v>
      </c>
      <c r="AG803" s="26">
        <f t="shared" si="1054"/>
        <v>4.4054197259859595E-3</v>
      </c>
      <c r="AH803" s="26">
        <f t="shared" si="1054"/>
        <v>8.505526441412381E-2</v>
      </c>
      <c r="AI803" s="26">
        <f t="shared" si="1054"/>
        <v>2.5448651152020441E-2</v>
      </c>
      <c r="AJ803" s="26">
        <f t="shared" si="1054"/>
        <v>2.084656288398401E-2</v>
      </c>
    </row>
    <row r="804" spans="1:36">
      <c r="A804" s="2" t="str">
        <f t="shared" si="1042"/>
        <v>YE Dec-03</v>
      </c>
      <c r="B804" s="26">
        <f t="shared" ref="B804:AJ804" si="1055">IF(OR(B500="C",B512="C"),"C",(B512/B500)-1)</f>
        <v>3.1343647053811541E-2</v>
      </c>
      <c r="C804" s="26">
        <f t="shared" si="1055"/>
        <v>-3.9472774054513105E-3</v>
      </c>
      <c r="D804" s="26">
        <f t="shared" si="1055"/>
        <v>-2.2475147673245877E-2</v>
      </c>
      <c r="E804" s="26">
        <f t="shared" si="1055"/>
        <v>8.7178439472690883E-2</v>
      </c>
      <c r="F804" s="26">
        <f t="shared" si="1055"/>
        <v>-3.8506192429467179E-3</v>
      </c>
      <c r="G804" s="26">
        <f t="shared" si="1055"/>
        <v>1.2090839117400831E-2</v>
      </c>
      <c r="H804" s="26">
        <f t="shared" si="1055"/>
        <v>9.461105241625134E-3</v>
      </c>
      <c r="I804" s="26">
        <f t="shared" si="1055"/>
        <v>-3.8380537238471568E-3</v>
      </c>
      <c r="J804" s="26">
        <f t="shared" si="1055"/>
        <v>-4.8996530495426516E-2</v>
      </c>
      <c r="K804" s="26">
        <f t="shared" si="1055"/>
        <v>0.1236175885227857</v>
      </c>
      <c r="L804" s="26">
        <f t="shared" si="1055"/>
        <v>5.887655972069572E-2</v>
      </c>
      <c r="M804" s="26">
        <f t="shared" si="1055"/>
        <v>2.056838483424861E-2</v>
      </c>
      <c r="N804" s="26">
        <f t="shared" si="1055"/>
        <v>-7.3877937335576904E-3</v>
      </c>
      <c r="O804" s="26">
        <f t="shared" si="1055"/>
        <v>0.14063979502794233</v>
      </c>
      <c r="P804" s="26">
        <f t="shared" si="1055"/>
        <v>5.4401823459508947E-3</v>
      </c>
      <c r="Q804" s="26">
        <f t="shared" si="1055"/>
        <v>-5.3900400584697472E-2</v>
      </c>
      <c r="R804" s="26">
        <f t="shared" si="1055"/>
        <v>5.6317351707037888E-2</v>
      </c>
      <c r="S804" s="26">
        <f t="shared" si="1055"/>
        <v>3.8502581423883964E-2</v>
      </c>
      <c r="T804" s="26">
        <f t="shared" si="1055"/>
        <v>-6.3090516515320605E-3</v>
      </c>
      <c r="U804" s="26">
        <f t="shared" si="1055"/>
        <v>4.9952610301940092E-2</v>
      </c>
      <c r="V804" s="26">
        <f t="shared" si="1055"/>
        <v>4.17710729689591E-3</v>
      </c>
      <c r="W804" s="26">
        <f t="shared" si="1055"/>
        <v>0.1290457589285714</v>
      </c>
      <c r="X804" s="26">
        <f t="shared" si="1055"/>
        <v>4.715012108037131E-2</v>
      </c>
      <c r="Y804" s="26">
        <f t="shared" si="1055"/>
        <v>4.6251805559649695E-2</v>
      </c>
      <c r="Z804" s="26">
        <f t="shared" si="1055"/>
        <v>1.615847766576417E-2</v>
      </c>
      <c r="AA804" s="26">
        <f t="shared" si="1055"/>
        <v>0.10675666700879671</v>
      </c>
      <c r="AB804" s="26">
        <f t="shared" si="1055"/>
        <v>7.5557157248982376E-2</v>
      </c>
      <c r="AC804" s="26">
        <f t="shared" si="1055"/>
        <v>-1.2391751614354241E-2</v>
      </c>
      <c r="AD804" s="26">
        <f t="shared" si="1055"/>
        <v>2.9314848159192719E-2</v>
      </c>
      <c r="AE804" s="26">
        <f t="shared" si="1055"/>
        <v>3.1650574241006035E-2</v>
      </c>
      <c r="AF804" s="26">
        <f t="shared" si="1055"/>
        <v>5.1980734274602591E-2</v>
      </c>
      <c r="AG804" s="26">
        <f t="shared" si="1055"/>
        <v>3.1092217737603844E-2</v>
      </c>
      <c r="AH804" s="26">
        <f t="shared" si="1055"/>
        <v>8.0917514982349559E-2</v>
      </c>
      <c r="AI804" s="26">
        <f t="shared" si="1055"/>
        <v>4.1799515038951629E-2</v>
      </c>
      <c r="AJ804" s="26">
        <f t="shared" si="1055"/>
        <v>2.3092148345400298E-2</v>
      </c>
    </row>
    <row r="805" spans="1:36">
      <c r="A805" s="2" t="str">
        <f t="shared" si="1042"/>
        <v>YE Jan-04</v>
      </c>
      <c r="B805" s="26">
        <f t="shared" ref="B805:AJ805" si="1056">IF(OR(B501="C",B513="C"),"C",(B513/B501)-1)</f>
        <v>3.109173628394335E-2</v>
      </c>
      <c r="C805" s="26">
        <f t="shared" si="1056"/>
        <v>-5.6572684140633323E-3</v>
      </c>
      <c r="D805" s="26">
        <f t="shared" si="1056"/>
        <v>1.3764440879075135E-2</v>
      </c>
      <c r="E805" s="26">
        <f t="shared" si="1056"/>
        <v>9.5805512126241776E-2</v>
      </c>
      <c r="F805" s="26">
        <f t="shared" si="1056"/>
        <v>3.3176884385524019E-3</v>
      </c>
      <c r="G805" s="26">
        <f t="shared" si="1056"/>
        <v>3.7954811234170327E-2</v>
      </c>
      <c r="H805" s="26">
        <f t="shared" si="1056"/>
        <v>-1.8255133902445042E-3</v>
      </c>
      <c r="I805" s="26">
        <f t="shared" si="1056"/>
        <v>1.9416908310292857E-2</v>
      </c>
      <c r="J805" s="26">
        <f t="shared" si="1056"/>
        <v>-4.712295578437331E-3</v>
      </c>
      <c r="K805" s="26">
        <f t="shared" si="1056"/>
        <v>0.13940933161726421</v>
      </c>
      <c r="L805" s="26">
        <f t="shared" si="1056"/>
        <v>9.1677935666940158E-2</v>
      </c>
      <c r="M805" s="26">
        <f t="shared" si="1056"/>
        <v>1.7848112073664879E-2</v>
      </c>
      <c r="N805" s="26">
        <f t="shared" si="1056"/>
        <v>2.7578535757493139E-3</v>
      </c>
      <c r="O805" s="26">
        <f t="shared" si="1056"/>
        <v>0.15608703470598817</v>
      </c>
      <c r="P805" s="26">
        <f t="shared" si="1056"/>
        <v>-3.4804737758268423E-2</v>
      </c>
      <c r="Q805" s="26">
        <f t="shared" si="1056"/>
        <v>-6.3672525336044838E-2</v>
      </c>
      <c r="R805" s="26">
        <f t="shared" si="1056"/>
        <v>7.1404372632775104E-2</v>
      </c>
      <c r="S805" s="26">
        <f t="shared" si="1056"/>
        <v>5.016909969237715E-2</v>
      </c>
      <c r="T805" s="26">
        <f t="shared" si="1056"/>
        <v>4.0062925088517609E-3</v>
      </c>
      <c r="U805" s="26">
        <f t="shared" si="1056"/>
        <v>2.6227282331221513E-2</v>
      </c>
      <c r="V805" s="26">
        <f t="shared" si="1056"/>
        <v>1.9137849896058157E-3</v>
      </c>
      <c r="W805" s="26">
        <f t="shared" si="1056"/>
        <v>0.12723305132446039</v>
      </c>
      <c r="X805" s="26">
        <f t="shared" si="1056"/>
        <v>5.1140105240483846E-2</v>
      </c>
      <c r="Y805" s="26">
        <f t="shared" si="1056"/>
        <v>7.3260055301707983E-2</v>
      </c>
      <c r="Z805" s="26">
        <f t="shared" si="1056"/>
        <v>1.5756935278182338E-2</v>
      </c>
      <c r="AA805" s="26">
        <f t="shared" si="1056"/>
        <v>0.1082797934863271</v>
      </c>
      <c r="AB805" s="26">
        <f t="shared" si="1056"/>
        <v>6.0998494337135556E-2</v>
      </c>
      <c r="AC805" s="26">
        <f t="shared" si="1056"/>
        <v>1.0864814673293921E-2</v>
      </c>
      <c r="AD805" s="26">
        <f t="shared" si="1056"/>
        <v>3.2108447554051622E-2</v>
      </c>
      <c r="AE805" s="26">
        <f t="shared" si="1056"/>
        <v>6.2479886176933785E-2</v>
      </c>
      <c r="AF805" s="26">
        <f t="shared" si="1056"/>
        <v>4.785066954519146E-2</v>
      </c>
      <c r="AG805" s="26">
        <f t="shared" si="1056"/>
        <v>1.8537227528777844E-2</v>
      </c>
      <c r="AH805" s="26">
        <f t="shared" si="1056"/>
        <v>7.5771363643219569E-2</v>
      </c>
      <c r="AI805" s="26">
        <f t="shared" si="1056"/>
        <v>5.0913424589244638E-2</v>
      </c>
      <c r="AJ805" s="26">
        <f t="shared" si="1056"/>
        <v>2.9031307432721309E-2</v>
      </c>
    </row>
    <row r="806" spans="1:36">
      <c r="A806" s="2" t="str">
        <f t="shared" si="1042"/>
        <v>YE Feb-04</v>
      </c>
      <c r="B806" s="26">
        <f t="shared" ref="B806:AJ806" si="1057">IF(OR(B502="C",B514="C"),"C",(B514/B502)-1)</f>
        <v>3.1576019269552447E-2</v>
      </c>
      <c r="C806" s="26">
        <f t="shared" si="1057"/>
        <v>-1.5581782508793607E-2</v>
      </c>
      <c r="D806" s="26">
        <f t="shared" si="1057"/>
        <v>-6.2699345057138922E-3</v>
      </c>
      <c r="E806" s="26">
        <f t="shared" si="1057"/>
        <v>8.0777317559580286E-2</v>
      </c>
      <c r="F806" s="26">
        <f t="shared" si="1057"/>
        <v>-6.3286317190971442E-3</v>
      </c>
      <c r="G806" s="26">
        <f t="shared" si="1057"/>
        <v>4.4256018700878474E-2</v>
      </c>
      <c r="H806" s="26">
        <f t="shared" si="1057"/>
        <v>-7.6555940787972343E-3</v>
      </c>
      <c r="I806" s="26">
        <f t="shared" si="1057"/>
        <v>2.2161114366857415E-2</v>
      </c>
      <c r="J806" s="26">
        <f t="shared" si="1057"/>
        <v>4.1936494835124183E-2</v>
      </c>
      <c r="K806" s="26">
        <f t="shared" si="1057"/>
        <v>0.13547813317113233</v>
      </c>
      <c r="L806" s="26">
        <f t="shared" si="1057"/>
        <v>0.10068417978084998</v>
      </c>
      <c r="M806" s="26">
        <f t="shared" si="1057"/>
        <v>2.0827045964493252E-2</v>
      </c>
      <c r="N806" s="26">
        <f t="shared" si="1057"/>
        <v>9.4963258831735065E-3</v>
      </c>
      <c r="O806" s="26">
        <f t="shared" si="1057"/>
        <v>0.12428405009222399</v>
      </c>
      <c r="P806" s="26">
        <f t="shared" si="1057"/>
        <v>-4.1153435386258486E-2</v>
      </c>
      <c r="Q806" s="26">
        <f t="shared" si="1057"/>
        <v>-5.7396804562324655E-2</v>
      </c>
      <c r="R806" s="26">
        <f t="shared" si="1057"/>
        <v>7.1343412834459219E-2</v>
      </c>
      <c r="S806" s="26">
        <f t="shared" si="1057"/>
        <v>5.4449444628611898E-2</v>
      </c>
      <c r="T806" s="26">
        <f t="shared" si="1057"/>
        <v>5.5516926855481152E-3</v>
      </c>
      <c r="U806" s="26">
        <f t="shared" si="1057"/>
        <v>1.3825491913172172E-2</v>
      </c>
      <c r="V806" s="26">
        <f t="shared" si="1057"/>
        <v>3.2331178949562833E-4</v>
      </c>
      <c r="W806" s="26">
        <f t="shared" si="1057"/>
        <v>0.13806549911982069</v>
      </c>
      <c r="X806" s="26">
        <f t="shared" si="1057"/>
        <v>4.9343006165213144E-2</v>
      </c>
      <c r="Y806" s="26">
        <f t="shared" si="1057"/>
        <v>7.0636992150373112E-2</v>
      </c>
      <c r="Z806" s="26">
        <f t="shared" si="1057"/>
        <v>1.4785982881768245E-2</v>
      </c>
      <c r="AA806" s="26">
        <f t="shared" si="1057"/>
        <v>0.10836275213499924</v>
      </c>
      <c r="AB806" s="26">
        <f t="shared" si="1057"/>
        <v>2.5588866570792845E-2</v>
      </c>
      <c r="AC806" s="26">
        <f t="shared" si="1057"/>
        <v>1.0990589828154596E-2</v>
      </c>
      <c r="AD806" s="26">
        <f t="shared" si="1057"/>
        <v>7.4520774903734655E-3</v>
      </c>
      <c r="AE806" s="26">
        <f t="shared" si="1057"/>
        <v>6.1295156070965362E-2</v>
      </c>
      <c r="AF806" s="26">
        <f t="shared" si="1057"/>
        <v>5.7474712672288542E-2</v>
      </c>
      <c r="AG806" s="26">
        <f t="shared" si="1057"/>
        <v>2.9099880474424689E-2</v>
      </c>
      <c r="AH806" s="26">
        <f t="shared" si="1057"/>
        <v>7.2017406079285529E-2</v>
      </c>
      <c r="AI806" s="26">
        <f t="shared" si="1057"/>
        <v>4.4982814772859037E-2</v>
      </c>
      <c r="AJ806" s="26">
        <f t="shared" si="1057"/>
        <v>2.5743197835717213E-2</v>
      </c>
    </row>
    <row r="807" spans="1:36">
      <c r="A807" s="2" t="str">
        <f t="shared" si="1042"/>
        <v>YE Mar-04</v>
      </c>
      <c r="B807" s="26">
        <f t="shared" ref="B807:AJ807" si="1058">IF(OR(B503="C",B515="C"),"C",(B515/B503)-1)</f>
        <v>5.0751896598003388E-2</v>
      </c>
      <c r="C807" s="26">
        <f t="shared" si="1058"/>
        <v>-1.5240407647331589E-2</v>
      </c>
      <c r="D807" s="26">
        <f t="shared" si="1058"/>
        <v>-5.374079090619488E-3</v>
      </c>
      <c r="E807" s="26">
        <f t="shared" si="1058"/>
        <v>8.0232734461436417E-2</v>
      </c>
      <c r="F807" s="26">
        <f t="shared" si="1058"/>
        <v>2.990321811924912E-2</v>
      </c>
      <c r="G807" s="26">
        <f t="shared" si="1058"/>
        <v>6.4453686501105167E-2</v>
      </c>
      <c r="H807" s="26">
        <f t="shared" si="1058"/>
        <v>-5.8601933391966288E-4</v>
      </c>
      <c r="I807" s="26">
        <f t="shared" si="1058"/>
        <v>4.8817187478430446E-2</v>
      </c>
      <c r="J807" s="26">
        <f t="shared" si="1058"/>
        <v>7.9307351107322788E-2</v>
      </c>
      <c r="K807" s="26">
        <f t="shared" si="1058"/>
        <v>9.2028226121226631E-2</v>
      </c>
      <c r="L807" s="26">
        <f t="shared" si="1058"/>
        <v>0.12905623293739854</v>
      </c>
      <c r="M807" s="26">
        <f t="shared" si="1058"/>
        <v>3.6274993951405765E-2</v>
      </c>
      <c r="N807" s="26">
        <f t="shared" si="1058"/>
        <v>3.5190918472652211E-2</v>
      </c>
      <c r="O807" s="26">
        <f t="shared" si="1058"/>
        <v>0.10985256344704375</v>
      </c>
      <c r="P807" s="26">
        <f t="shared" si="1058"/>
        <v>-3.6602147031889021E-2</v>
      </c>
      <c r="Q807" s="26">
        <f t="shared" si="1058"/>
        <v>-3.0140392013620954E-2</v>
      </c>
      <c r="R807" s="26">
        <f t="shared" si="1058"/>
        <v>8.0684373201710846E-2</v>
      </c>
      <c r="S807" s="26">
        <f t="shared" si="1058"/>
        <v>6.1496346860818063E-2</v>
      </c>
      <c r="T807" s="26">
        <f t="shared" si="1058"/>
        <v>3.049489395129612E-2</v>
      </c>
      <c r="U807" s="26">
        <f t="shared" si="1058"/>
        <v>2.2750400517062008E-3</v>
      </c>
      <c r="V807" s="26">
        <f t="shared" si="1058"/>
        <v>1.8820473012023609E-2</v>
      </c>
      <c r="W807" s="26">
        <f t="shared" si="1058"/>
        <v>0.16443241273394582</v>
      </c>
      <c r="X807" s="26">
        <f t="shared" si="1058"/>
        <v>7.5913583367757775E-2</v>
      </c>
      <c r="Y807" s="26">
        <f t="shared" si="1058"/>
        <v>9.2928850968667209E-2</v>
      </c>
      <c r="Z807" s="26">
        <f t="shared" si="1058"/>
        <v>3.4513453377830627E-2</v>
      </c>
      <c r="AA807" s="26">
        <f t="shared" si="1058"/>
        <v>0.10879332539659492</v>
      </c>
      <c r="AB807" s="26">
        <f t="shared" si="1058"/>
        <v>7.2258961126161481E-3</v>
      </c>
      <c r="AC807" s="26">
        <f t="shared" si="1058"/>
        <v>2.1694881471645999E-2</v>
      </c>
      <c r="AD807" s="26">
        <f t="shared" si="1058"/>
        <v>5.6086049031657481E-2</v>
      </c>
      <c r="AE807" s="26">
        <f t="shared" si="1058"/>
        <v>7.4507234600150518E-2</v>
      </c>
      <c r="AF807" s="26">
        <f t="shared" si="1058"/>
        <v>6.0985093549251301E-2</v>
      </c>
      <c r="AG807" s="26">
        <f t="shared" si="1058"/>
        <v>-8.4207454956597871E-2</v>
      </c>
      <c r="AH807" s="26">
        <f t="shared" si="1058"/>
        <v>8.6497734071858012E-2</v>
      </c>
      <c r="AI807" s="26">
        <f t="shared" si="1058"/>
        <v>3.4782117627731202E-2</v>
      </c>
      <c r="AJ807" s="26">
        <f t="shared" si="1058"/>
        <v>3.55581762853312E-2</v>
      </c>
    </row>
    <row r="808" spans="1:36">
      <c r="A808" s="2" t="str">
        <f t="shared" si="1042"/>
        <v>YE Apr-04</v>
      </c>
      <c r="B808" s="26">
        <f t="shared" ref="B808:AJ808" si="1059">IF(OR(B504="C",B516="C"),"C",(B516/B504)-1)</f>
        <v>3.1840147064498225E-2</v>
      </c>
      <c r="C808" s="26">
        <f t="shared" si="1059"/>
        <v>-9.8999024586227113E-3</v>
      </c>
      <c r="D808" s="26">
        <f t="shared" si="1059"/>
        <v>-3.9428249746231936E-2</v>
      </c>
      <c r="E808" s="26">
        <f t="shared" si="1059"/>
        <v>6.6525830272594844E-2</v>
      </c>
      <c r="F808" s="26">
        <f t="shared" si="1059"/>
        <v>2.1987948754333075E-2</v>
      </c>
      <c r="G808" s="26">
        <f t="shared" si="1059"/>
        <v>5.7900458477099681E-2</v>
      </c>
      <c r="H808" s="26">
        <f t="shared" si="1059"/>
        <v>-1.6581953366399116E-2</v>
      </c>
      <c r="I808" s="26">
        <f t="shared" si="1059"/>
        <v>3.6019472432921917E-2</v>
      </c>
      <c r="J808" s="26">
        <f t="shared" si="1059"/>
        <v>5.8525870937248037E-2</v>
      </c>
      <c r="K808" s="26">
        <f t="shared" si="1059"/>
        <v>5.6656738899729664E-2</v>
      </c>
      <c r="L808" s="26">
        <f t="shared" si="1059"/>
        <v>9.9861503456917688E-2</v>
      </c>
      <c r="M808" s="26">
        <f t="shared" si="1059"/>
        <v>3.2320588594013211E-2</v>
      </c>
      <c r="N808" s="26">
        <f t="shared" si="1059"/>
        <v>9.4809719098645218E-3</v>
      </c>
      <c r="O808" s="26">
        <f t="shared" si="1059"/>
        <v>8.5819013547592471E-2</v>
      </c>
      <c r="P808" s="26">
        <f t="shared" si="1059"/>
        <v>-4.9326186394931471E-2</v>
      </c>
      <c r="Q808" s="26">
        <f t="shared" si="1059"/>
        <v>-5.9489103766777296E-2</v>
      </c>
      <c r="R808" s="26">
        <f t="shared" si="1059"/>
        <v>7.655618764943517E-2</v>
      </c>
      <c r="S808" s="26">
        <f t="shared" si="1059"/>
        <v>6.114509161993209E-2</v>
      </c>
      <c r="T808" s="26">
        <f t="shared" si="1059"/>
        <v>1.2669402446687128E-2</v>
      </c>
      <c r="U808" s="26">
        <f t="shared" si="1059"/>
        <v>-2.192662435331505E-2</v>
      </c>
      <c r="V808" s="26">
        <f t="shared" si="1059"/>
        <v>2.6122677494805124E-2</v>
      </c>
      <c r="W808" s="26">
        <f t="shared" si="1059"/>
        <v>0.16298866547595203</v>
      </c>
      <c r="X808" s="26">
        <f t="shared" si="1059"/>
        <v>6.7999756327860927E-2</v>
      </c>
      <c r="Y808" s="26">
        <f t="shared" si="1059"/>
        <v>9.9663000978695404E-2</v>
      </c>
      <c r="Z808" s="26">
        <f t="shared" si="1059"/>
        <v>4.0276568907607002E-2</v>
      </c>
      <c r="AA808" s="26">
        <f t="shared" si="1059"/>
        <v>9.33474757413153E-2</v>
      </c>
      <c r="AB808" s="26">
        <f t="shared" si="1059"/>
        <v>-4.5649579614488456E-3</v>
      </c>
      <c r="AC808" s="26">
        <f t="shared" si="1059"/>
        <v>2.9880261193315105E-2</v>
      </c>
      <c r="AD808" s="26">
        <f t="shared" si="1059"/>
        <v>5.1068183708074422E-2</v>
      </c>
      <c r="AE808" s="26">
        <f t="shared" si="1059"/>
        <v>5.6511968331855789E-2</v>
      </c>
      <c r="AF808" s="26">
        <f t="shared" si="1059"/>
        <v>5.2555852206667142E-2</v>
      </c>
      <c r="AG808" s="26">
        <f t="shared" si="1059"/>
        <v>-9.1168381379240104E-2</v>
      </c>
      <c r="AH808" s="26">
        <f t="shared" si="1059"/>
        <v>9.1800426397431911E-2</v>
      </c>
      <c r="AI808" s="26">
        <f t="shared" si="1059"/>
        <v>3.6163679321517428E-2</v>
      </c>
      <c r="AJ808" s="26">
        <f t="shared" si="1059"/>
        <v>2.9169330536823024E-2</v>
      </c>
    </row>
    <row r="809" spans="1:36">
      <c r="A809" s="2" t="str">
        <f t="shared" si="1042"/>
        <v>YE May-04</v>
      </c>
      <c r="B809" s="26">
        <f t="shared" ref="B809:AJ809" si="1060">IF(OR(B505="C",B517="C"),"C",(B517/B505)-1)</f>
        <v>2.8384232636378126E-2</v>
      </c>
      <c r="C809" s="26">
        <f t="shared" si="1060"/>
        <v>-3.3311643610998143E-3</v>
      </c>
      <c r="D809" s="26">
        <f t="shared" si="1060"/>
        <v>-5.0237026625330694E-2</v>
      </c>
      <c r="E809" s="26">
        <f t="shared" si="1060"/>
        <v>6.2074799025940708E-2</v>
      </c>
      <c r="F809" s="26">
        <f t="shared" si="1060"/>
        <v>2.4755390899591445E-2</v>
      </c>
      <c r="G809" s="26">
        <f t="shared" si="1060"/>
        <v>6.6548229115634294E-2</v>
      </c>
      <c r="H809" s="26">
        <f t="shared" si="1060"/>
        <v>-2.2668218191033151E-2</v>
      </c>
      <c r="I809" s="26">
        <f t="shared" si="1060"/>
        <v>3.5116935775830749E-2</v>
      </c>
      <c r="J809" s="26">
        <f t="shared" si="1060"/>
        <v>5.3552500239501422E-2</v>
      </c>
      <c r="K809" s="26">
        <f t="shared" si="1060"/>
        <v>3.5879515258226524E-2</v>
      </c>
      <c r="L809" s="26">
        <f t="shared" si="1060"/>
        <v>9.4571812971039559E-2</v>
      </c>
      <c r="M809" s="26">
        <f t="shared" si="1060"/>
        <v>3.4018073442337204E-2</v>
      </c>
      <c r="N809" s="26">
        <f t="shared" si="1060"/>
        <v>8.4751775089497716E-3</v>
      </c>
      <c r="O809" s="26">
        <f t="shared" si="1060"/>
        <v>6.7263900127152887E-2</v>
      </c>
      <c r="P809" s="26">
        <f t="shared" si="1060"/>
        <v>-5.4502078609221516E-2</v>
      </c>
      <c r="Q809" s="26">
        <f t="shared" si="1060"/>
        <v>-7.0265919218053807E-2</v>
      </c>
      <c r="R809" s="26">
        <f t="shared" si="1060"/>
        <v>6.2375836618618452E-2</v>
      </c>
      <c r="S809" s="26">
        <f t="shared" si="1060"/>
        <v>5.0172308512953068E-2</v>
      </c>
      <c r="T809" s="26">
        <f t="shared" si="1060"/>
        <v>1.0082690119241899E-2</v>
      </c>
      <c r="U809" s="26">
        <f t="shared" si="1060"/>
        <v>-3.2529539466609303E-2</v>
      </c>
      <c r="V809" s="26">
        <f t="shared" si="1060"/>
        <v>3.8617553680069472E-2</v>
      </c>
      <c r="W809" s="26">
        <f t="shared" si="1060"/>
        <v>0.16501384982978462</v>
      </c>
      <c r="X809" s="26">
        <f t="shared" si="1060"/>
        <v>7.2802635774258606E-2</v>
      </c>
      <c r="Y809" s="26">
        <f t="shared" si="1060"/>
        <v>9.7247838271575349E-2</v>
      </c>
      <c r="Z809" s="26">
        <f t="shared" si="1060"/>
        <v>5.0992924455587785E-2</v>
      </c>
      <c r="AA809" s="26">
        <f t="shared" si="1060"/>
        <v>8.8715549405677496E-2</v>
      </c>
      <c r="AB809" s="26">
        <f t="shared" si="1060"/>
        <v>-1.8069703449914543E-2</v>
      </c>
      <c r="AC809" s="26">
        <f t="shared" si="1060"/>
        <v>4.4510051646652338E-2</v>
      </c>
      <c r="AD809" s="26">
        <f t="shared" si="1060"/>
        <v>4.9276230552417699E-2</v>
      </c>
      <c r="AE809" s="26">
        <f t="shared" si="1060"/>
        <v>5.31118082817299E-2</v>
      </c>
      <c r="AF809" s="26">
        <f t="shared" si="1060"/>
        <v>5.0830843012672711E-2</v>
      </c>
      <c r="AG809" s="26">
        <f t="shared" si="1060"/>
        <v>-0.10131264051055189</v>
      </c>
      <c r="AH809" s="26">
        <f t="shared" si="1060"/>
        <v>0.10109352843863251</v>
      </c>
      <c r="AI809" s="26">
        <f t="shared" si="1060"/>
        <v>2.5336433561246041E-2</v>
      </c>
      <c r="AJ809" s="26">
        <f t="shared" si="1060"/>
        <v>3.0141694424835608E-2</v>
      </c>
    </row>
    <row r="810" spans="1:36">
      <c r="A810" s="2" t="str">
        <f t="shared" si="1042"/>
        <v>YE Jun-04</v>
      </c>
      <c r="B810" s="26">
        <f t="shared" ref="B810:AJ810" si="1061">IF(OR(B506="C",B518="C"),"C",(B518/B506)-1)</f>
        <v>3.717295894632322E-2</v>
      </c>
      <c r="C810" s="26">
        <f t="shared" si="1061"/>
        <v>9.9703798042924952E-3</v>
      </c>
      <c r="D810" s="26">
        <f t="shared" si="1061"/>
        <v>-4.3953835342926739E-2</v>
      </c>
      <c r="E810" s="26">
        <f t="shared" si="1061"/>
        <v>7.3726862449406072E-2</v>
      </c>
      <c r="F810" s="26">
        <f t="shared" si="1061"/>
        <v>2.6701915720421576E-2</v>
      </c>
      <c r="G810" s="26">
        <f t="shared" si="1061"/>
        <v>7.9119602093134622E-2</v>
      </c>
      <c r="H810" s="26">
        <f t="shared" si="1061"/>
        <v>-6.2671370693512252E-3</v>
      </c>
      <c r="I810" s="26">
        <f t="shared" si="1061"/>
        <v>4.9824203450348881E-2</v>
      </c>
      <c r="J810" s="26">
        <f t="shared" si="1061"/>
        <v>5.845009230426701E-2</v>
      </c>
      <c r="K810" s="26">
        <f t="shared" si="1061"/>
        <v>4.3774778018026872E-2</v>
      </c>
      <c r="L810" s="26">
        <f t="shared" si="1061"/>
        <v>9.8886679530151955E-2</v>
      </c>
      <c r="M810" s="26">
        <f t="shared" si="1061"/>
        <v>6.2926783638234562E-2</v>
      </c>
      <c r="N810" s="26">
        <f t="shared" si="1061"/>
        <v>2.6213193704362592E-2</v>
      </c>
      <c r="O810" s="26">
        <f t="shared" si="1061"/>
        <v>0.10221261925002367</v>
      </c>
      <c r="P810" s="26">
        <f t="shared" si="1061"/>
        <v>-4.5033707865168582E-2</v>
      </c>
      <c r="Q810" s="26">
        <f t="shared" si="1061"/>
        <v>-6.7527481105836284E-2</v>
      </c>
      <c r="R810" s="26">
        <f t="shared" si="1061"/>
        <v>5.780435627032765E-2</v>
      </c>
      <c r="S810" s="26">
        <f t="shared" si="1061"/>
        <v>4.5933543374885089E-2</v>
      </c>
      <c r="T810" s="26">
        <f t="shared" si="1061"/>
        <v>1.5682026963279361E-2</v>
      </c>
      <c r="U810" s="26">
        <f t="shared" si="1061"/>
        <v>-3.6032272404950549E-2</v>
      </c>
      <c r="V810" s="26">
        <f t="shared" si="1061"/>
        <v>4.9506152918496138E-2</v>
      </c>
      <c r="W810" s="26">
        <f t="shared" si="1061"/>
        <v>0.18388019418794133</v>
      </c>
      <c r="X810" s="26">
        <f t="shared" si="1061"/>
        <v>7.1986902668793151E-2</v>
      </c>
      <c r="Y810" s="26">
        <f t="shared" si="1061"/>
        <v>0.13667584408056799</v>
      </c>
      <c r="Z810" s="26">
        <f t="shared" si="1061"/>
        <v>6.2777850680335812E-2</v>
      </c>
      <c r="AA810" s="26">
        <f t="shared" si="1061"/>
        <v>9.2231794002730405E-2</v>
      </c>
      <c r="AB810" s="26">
        <f t="shared" si="1061"/>
        <v>-1.8604570982002633E-2</v>
      </c>
      <c r="AC810" s="26">
        <f t="shared" si="1061"/>
        <v>6.0780632556824088E-2</v>
      </c>
      <c r="AD810" s="26">
        <f t="shared" si="1061"/>
        <v>6.2446064034229032E-2</v>
      </c>
      <c r="AE810" s="26">
        <f t="shared" si="1061"/>
        <v>6.4085678065163965E-2</v>
      </c>
      <c r="AF810" s="26">
        <f t="shared" si="1061"/>
        <v>7.4784061330467111E-2</v>
      </c>
      <c r="AG810" s="26">
        <f t="shared" si="1061"/>
        <v>-9.064365903151872E-2</v>
      </c>
      <c r="AH810" s="26">
        <f t="shared" si="1061"/>
        <v>0.10697709976374736</v>
      </c>
      <c r="AI810" s="26">
        <f t="shared" si="1061"/>
        <v>2.6904956486318188E-2</v>
      </c>
      <c r="AJ810" s="26">
        <f t="shared" si="1061"/>
        <v>4.0002408240903176E-2</v>
      </c>
    </row>
    <row r="811" spans="1:36">
      <c r="A811" s="2" t="str">
        <f t="shared" si="1042"/>
        <v>YE Jul-04</v>
      </c>
      <c r="B811" s="26">
        <f t="shared" ref="B811:AJ811" si="1062">IF(OR(B507="C",B519="C"),"C",(B519/B507)-1)</f>
        <v>4.0340174226373593E-2</v>
      </c>
      <c r="C811" s="26">
        <f t="shared" si="1062"/>
        <v>1.3254307011846267E-2</v>
      </c>
      <c r="D811" s="26">
        <f t="shared" si="1062"/>
        <v>-4.2325629293984424E-2</v>
      </c>
      <c r="E811" s="26">
        <f t="shared" si="1062"/>
        <v>7.1891063334962979E-2</v>
      </c>
      <c r="F811" s="26">
        <f t="shared" si="1062"/>
        <v>2.2415713705084439E-2</v>
      </c>
      <c r="G811" s="26">
        <f t="shared" si="1062"/>
        <v>7.8456323721963761E-2</v>
      </c>
      <c r="H811" s="26">
        <f t="shared" si="1062"/>
        <v>-6.6624602380490616E-3</v>
      </c>
      <c r="I811" s="26">
        <f t="shared" si="1062"/>
        <v>5.2004289573350349E-2</v>
      </c>
      <c r="J811" s="26">
        <f t="shared" si="1062"/>
        <v>5.7891565334281081E-2</v>
      </c>
      <c r="K811" s="26">
        <f t="shared" si="1062"/>
        <v>4.4319338803377795E-2</v>
      </c>
      <c r="L811" s="26">
        <f t="shared" si="1062"/>
        <v>8.7544132597546342E-2</v>
      </c>
      <c r="M811" s="26">
        <f t="shared" si="1062"/>
        <v>9.7971484873072834E-2</v>
      </c>
      <c r="N811" s="26">
        <f t="shared" si="1062"/>
        <v>3.3622532618803325E-2</v>
      </c>
      <c r="O811" s="26">
        <f t="shared" si="1062"/>
        <v>8.8391156266235615E-2</v>
      </c>
      <c r="P811" s="26">
        <f t="shared" si="1062"/>
        <v>-3.7428000246924165E-2</v>
      </c>
      <c r="Q811" s="26">
        <f t="shared" si="1062"/>
        <v>-5.0616240785524846E-2</v>
      </c>
      <c r="R811" s="26">
        <f t="shared" si="1062"/>
        <v>6.8486772437624133E-2</v>
      </c>
      <c r="S811" s="26">
        <f t="shared" si="1062"/>
        <v>6.0299829140192829E-2</v>
      </c>
      <c r="T811" s="26">
        <f t="shared" si="1062"/>
        <v>1.9134063932033873E-2</v>
      </c>
      <c r="U811" s="26">
        <f t="shared" si="1062"/>
        <v>-3.9901943681886154E-2</v>
      </c>
      <c r="V811" s="26">
        <f t="shared" si="1062"/>
        <v>6.2194128518179292E-2</v>
      </c>
      <c r="W811" s="26">
        <f t="shared" si="1062"/>
        <v>0.16260196664166826</v>
      </c>
      <c r="X811" s="26">
        <f t="shared" si="1062"/>
        <v>7.1104848345865612E-2</v>
      </c>
      <c r="Y811" s="26">
        <f t="shared" si="1062"/>
        <v>0.16532791348996412</v>
      </c>
      <c r="Z811" s="26">
        <f t="shared" si="1062"/>
        <v>7.3403212543325269E-2</v>
      </c>
      <c r="AA811" s="26">
        <f t="shared" si="1062"/>
        <v>9.0714855498335467E-2</v>
      </c>
      <c r="AB811" s="26">
        <f t="shared" si="1062"/>
        <v>-2.2547340066312316E-2</v>
      </c>
      <c r="AC811" s="26">
        <f t="shared" si="1062"/>
        <v>5.9011233879557867E-2</v>
      </c>
      <c r="AD811" s="26">
        <f t="shared" si="1062"/>
        <v>4.7870908940854884E-2</v>
      </c>
      <c r="AE811" s="26">
        <f t="shared" si="1062"/>
        <v>5.4617627399439872E-2</v>
      </c>
      <c r="AF811" s="26">
        <f t="shared" si="1062"/>
        <v>6.8243047155298386E-2</v>
      </c>
      <c r="AG811" s="26">
        <f t="shared" si="1062"/>
        <v>-9.0554254488680708E-2</v>
      </c>
      <c r="AH811" s="26">
        <f t="shared" si="1062"/>
        <v>0.10002948982601012</v>
      </c>
      <c r="AI811" s="26">
        <f t="shared" si="1062"/>
        <v>2.0735015990260397E-2</v>
      </c>
      <c r="AJ811" s="26">
        <f t="shared" si="1062"/>
        <v>4.2139441719339477E-2</v>
      </c>
    </row>
    <row r="812" spans="1:36">
      <c r="A812" s="2" t="str">
        <f t="shared" si="1042"/>
        <v>YE Aug-04</v>
      </c>
      <c r="B812" s="26">
        <f t="shared" ref="B812:AJ812" si="1063">IF(OR(B508="C",B520="C"),"C",(B520/B508)-1)</f>
        <v>3.8903341954937831E-2</v>
      </c>
      <c r="C812" s="26">
        <f t="shared" si="1063"/>
        <v>1.4970155453205125E-2</v>
      </c>
      <c r="D812" s="26">
        <f t="shared" si="1063"/>
        <v>-3.5938513223752411E-2</v>
      </c>
      <c r="E812" s="26">
        <f t="shared" si="1063"/>
        <v>6.0419082595953633E-2</v>
      </c>
      <c r="F812" s="26">
        <f t="shared" si="1063"/>
        <v>2.320334355640763E-2</v>
      </c>
      <c r="G812" s="26">
        <f t="shared" si="1063"/>
        <v>8.5144817458393085E-2</v>
      </c>
      <c r="H812" s="26">
        <f t="shared" si="1063"/>
        <v>-3.1599209832776642E-3</v>
      </c>
      <c r="I812" s="26">
        <f t="shared" si="1063"/>
        <v>6.1058644635259007E-2</v>
      </c>
      <c r="J812" s="26">
        <f t="shared" si="1063"/>
        <v>5.238377331013111E-2</v>
      </c>
      <c r="K812" s="26">
        <f t="shared" si="1063"/>
        <v>6.0504212895820864E-2</v>
      </c>
      <c r="L812" s="26">
        <f t="shared" si="1063"/>
        <v>8.318876800148356E-2</v>
      </c>
      <c r="M812" s="26">
        <f t="shared" si="1063"/>
        <v>0.1119543086808219</v>
      </c>
      <c r="N812" s="26">
        <f t="shared" si="1063"/>
        <v>2.7593576764910699E-2</v>
      </c>
      <c r="O812" s="26">
        <f t="shared" si="1063"/>
        <v>7.5058679748490897E-2</v>
      </c>
      <c r="P812" s="26">
        <f t="shared" si="1063"/>
        <v>-3.8845594148508411E-2</v>
      </c>
      <c r="Q812" s="26">
        <f t="shared" si="1063"/>
        <v>-4.7671255364555187E-2</v>
      </c>
      <c r="R812" s="26">
        <f t="shared" si="1063"/>
        <v>6.744839369613298E-2</v>
      </c>
      <c r="S812" s="26">
        <f t="shared" si="1063"/>
        <v>5.9584744168876602E-2</v>
      </c>
      <c r="T812" s="26">
        <f t="shared" si="1063"/>
        <v>7.9372769034622426E-3</v>
      </c>
      <c r="U812" s="26">
        <f t="shared" si="1063"/>
        <v>-4.1936670746450244E-2</v>
      </c>
      <c r="V812" s="26">
        <f t="shared" si="1063"/>
        <v>7.1172235504211701E-2</v>
      </c>
      <c r="W812" s="26">
        <f t="shared" si="1063"/>
        <v>0.14268846990632755</v>
      </c>
      <c r="X812" s="26">
        <f t="shared" si="1063"/>
        <v>7.0395080280385436E-2</v>
      </c>
      <c r="Y812" s="26">
        <f t="shared" si="1063"/>
        <v>0.19517002488169011</v>
      </c>
      <c r="Z812" s="26">
        <f t="shared" si="1063"/>
        <v>8.1083533915611072E-2</v>
      </c>
      <c r="AA812" s="26">
        <f t="shared" si="1063"/>
        <v>8.9061726569832134E-2</v>
      </c>
      <c r="AB812" s="26">
        <f t="shared" si="1063"/>
        <v>-1.0412230726439153E-2</v>
      </c>
      <c r="AC812" s="26">
        <f t="shared" si="1063"/>
        <v>7.261815430918106E-2</v>
      </c>
      <c r="AD812" s="26">
        <f t="shared" si="1063"/>
        <v>5.5850535119837286E-2</v>
      </c>
      <c r="AE812" s="26">
        <f t="shared" si="1063"/>
        <v>6.3488853023367264E-2</v>
      </c>
      <c r="AF812" s="26">
        <f t="shared" si="1063"/>
        <v>7.2773116158745932E-2</v>
      </c>
      <c r="AG812" s="26">
        <f t="shared" si="1063"/>
        <v>-8.4646844587736636E-2</v>
      </c>
      <c r="AH812" s="26">
        <f t="shared" si="1063"/>
        <v>9.5943068529712017E-2</v>
      </c>
      <c r="AI812" s="26">
        <f t="shared" si="1063"/>
        <v>2.2124828521762119E-2</v>
      </c>
      <c r="AJ812" s="26">
        <f t="shared" si="1063"/>
        <v>4.4915180442757219E-2</v>
      </c>
    </row>
    <row r="813" spans="1:36">
      <c r="A813" s="2" t="str">
        <f t="shared" si="1042"/>
        <v>YE Sep-04</v>
      </c>
      <c r="B813" s="26">
        <f t="shared" ref="B813:AJ813" si="1064">IF(OR(B509="C",B521="C"),"C",(B521/B509)-1)</f>
        <v>3.2080180174559603E-2</v>
      </c>
      <c r="C813" s="26">
        <f t="shared" si="1064"/>
        <v>1.7471855800165192E-2</v>
      </c>
      <c r="D813" s="26">
        <f t="shared" si="1064"/>
        <v>-3.2504247680342102E-2</v>
      </c>
      <c r="E813" s="26">
        <f t="shared" si="1064"/>
        <v>5.4328777861638589E-2</v>
      </c>
      <c r="F813" s="26">
        <f t="shared" si="1064"/>
        <v>1.8897781865744978E-2</v>
      </c>
      <c r="G813" s="26">
        <f t="shared" si="1064"/>
        <v>8.2704010475125767E-2</v>
      </c>
      <c r="H813" s="26">
        <f t="shared" si="1064"/>
        <v>-1.3739831268169134E-3</v>
      </c>
      <c r="I813" s="26">
        <f t="shared" si="1064"/>
        <v>5.8554490503952117E-2</v>
      </c>
      <c r="J813" s="26">
        <f t="shared" si="1064"/>
        <v>5.7302494802494719E-2</v>
      </c>
      <c r="K813" s="26">
        <f t="shared" si="1064"/>
        <v>6.7124767250005046E-2</v>
      </c>
      <c r="L813" s="26">
        <f t="shared" si="1064"/>
        <v>8.4196476758954253E-2</v>
      </c>
      <c r="M813" s="26">
        <f t="shared" si="1064"/>
        <v>0.14211241088712767</v>
      </c>
      <c r="N813" s="26">
        <f t="shared" si="1064"/>
        <v>2.953370147211043E-2</v>
      </c>
      <c r="O813" s="26">
        <f t="shared" si="1064"/>
        <v>3.1882470725541845E-2</v>
      </c>
      <c r="P813" s="26">
        <f t="shared" si="1064"/>
        <v>-4.9214009269434755E-2</v>
      </c>
      <c r="Q813" s="26">
        <f t="shared" si="1064"/>
        <v>-4.5232050609946506E-2</v>
      </c>
      <c r="R813" s="26">
        <f t="shared" si="1064"/>
        <v>5.9146224168254324E-2</v>
      </c>
      <c r="S813" s="26">
        <f t="shared" si="1064"/>
        <v>5.4358397065357833E-2</v>
      </c>
      <c r="T813" s="26">
        <f t="shared" si="1064"/>
        <v>1.6655668755241937E-2</v>
      </c>
      <c r="U813" s="26">
        <f t="shared" si="1064"/>
        <v>-3.7488696875313976E-2</v>
      </c>
      <c r="V813" s="26">
        <f t="shared" si="1064"/>
        <v>8.1719583286965269E-2</v>
      </c>
      <c r="W813" s="26">
        <f t="shared" si="1064"/>
        <v>0.13279733402355376</v>
      </c>
      <c r="X813" s="26">
        <f t="shared" si="1064"/>
        <v>8.192266302310669E-2</v>
      </c>
      <c r="Y813" s="26">
        <f t="shared" si="1064"/>
        <v>0.17926237821261548</v>
      </c>
      <c r="Z813" s="26">
        <f t="shared" si="1064"/>
        <v>8.9408421765067247E-2</v>
      </c>
      <c r="AA813" s="26">
        <f t="shared" si="1064"/>
        <v>9.6391679137034947E-2</v>
      </c>
      <c r="AB813" s="26">
        <f t="shared" si="1064"/>
        <v>-5.0923076043475346E-3</v>
      </c>
      <c r="AC813" s="26">
        <f t="shared" si="1064"/>
        <v>7.4784502166867606E-2</v>
      </c>
      <c r="AD813" s="26">
        <f t="shared" si="1064"/>
        <v>5.5933244229310342E-2</v>
      </c>
      <c r="AE813" s="26">
        <f t="shared" si="1064"/>
        <v>6.0414530903799779E-2</v>
      </c>
      <c r="AF813" s="26">
        <f t="shared" si="1064"/>
        <v>7.0973910912071281E-2</v>
      </c>
      <c r="AG813" s="26">
        <f t="shared" si="1064"/>
        <v>-8.7868813034525206E-2</v>
      </c>
      <c r="AH813" s="26">
        <f t="shared" si="1064"/>
        <v>9.7117292336561967E-2</v>
      </c>
      <c r="AI813" s="26">
        <f t="shared" si="1064"/>
        <v>8.4322101333036414E-3</v>
      </c>
      <c r="AJ813" s="26">
        <f t="shared" si="1064"/>
        <v>4.6304590932918499E-2</v>
      </c>
    </row>
    <row r="814" spans="1:36">
      <c r="A814" s="2" t="str">
        <f t="shared" si="1042"/>
        <v>YE Oct-04</v>
      </c>
      <c r="B814" s="26">
        <f t="shared" ref="B814:AJ814" si="1065">IF(OR(B510="C",B522="C"),"C",(B522/B510)-1)</f>
        <v>2.8114506787139115E-2</v>
      </c>
      <c r="C814" s="26">
        <f t="shared" si="1065"/>
        <v>2.8957273094752711E-2</v>
      </c>
      <c r="D814" s="26">
        <f t="shared" si="1065"/>
        <v>-2.1121465310098175E-2</v>
      </c>
      <c r="E814" s="26">
        <f t="shared" si="1065"/>
        <v>5.7187351579437218E-2</v>
      </c>
      <c r="F814" s="26">
        <f t="shared" si="1065"/>
        <v>1.9680906831455403E-2</v>
      </c>
      <c r="G814" s="26">
        <f t="shared" si="1065"/>
        <v>7.3535930209035483E-2</v>
      </c>
      <c r="H814" s="26">
        <f t="shared" si="1065"/>
        <v>3.0987418473800155E-3</v>
      </c>
      <c r="I814" s="26">
        <f t="shared" si="1065"/>
        <v>6.1385252321808137E-2</v>
      </c>
      <c r="J814" s="26">
        <f t="shared" si="1065"/>
        <v>5.4054889069456324E-2</v>
      </c>
      <c r="K814" s="26">
        <f t="shared" si="1065"/>
        <v>8.6722264701175389E-2</v>
      </c>
      <c r="L814" s="26">
        <f t="shared" si="1065"/>
        <v>7.5087117709510709E-2</v>
      </c>
      <c r="M814" s="26">
        <f t="shared" si="1065"/>
        <v>0.14067451000994913</v>
      </c>
      <c r="N814" s="26">
        <f t="shared" si="1065"/>
        <v>3.2379416901786806E-2</v>
      </c>
      <c r="O814" s="26">
        <f t="shared" si="1065"/>
        <v>2.5675512467198791E-2</v>
      </c>
      <c r="P814" s="26">
        <f t="shared" si="1065"/>
        <v>-5.3734991731972159E-2</v>
      </c>
      <c r="Q814" s="26">
        <f t="shared" si="1065"/>
        <v>-4.8246542478125876E-2</v>
      </c>
      <c r="R814" s="26">
        <f t="shared" si="1065"/>
        <v>5.68882024642694E-2</v>
      </c>
      <c r="S814" s="26">
        <f t="shared" si="1065"/>
        <v>5.6280333174909991E-2</v>
      </c>
      <c r="T814" s="26">
        <f t="shared" si="1065"/>
        <v>5.4670130284613094E-3</v>
      </c>
      <c r="U814" s="26">
        <f t="shared" si="1065"/>
        <v>-3.9589539832006859E-2</v>
      </c>
      <c r="V814" s="26">
        <f t="shared" si="1065"/>
        <v>8.2944276088274149E-2</v>
      </c>
      <c r="W814" s="26">
        <f t="shared" si="1065"/>
        <v>0.1145772895985504</v>
      </c>
      <c r="X814" s="26">
        <f t="shared" si="1065"/>
        <v>7.0759982308500113E-2</v>
      </c>
      <c r="Y814" s="26">
        <f t="shared" si="1065"/>
        <v>0.20245644322066991</v>
      </c>
      <c r="Z814" s="26">
        <f t="shared" si="1065"/>
        <v>8.9620730569105467E-2</v>
      </c>
      <c r="AA814" s="26">
        <f t="shared" si="1065"/>
        <v>9.9642958292514239E-2</v>
      </c>
      <c r="AB814" s="26">
        <f t="shared" si="1065"/>
        <v>-7.262946806185222E-3</v>
      </c>
      <c r="AC814" s="26">
        <f t="shared" si="1065"/>
        <v>7.7531765382926165E-2</v>
      </c>
      <c r="AD814" s="26">
        <f t="shared" si="1065"/>
        <v>6.1075223854772043E-2</v>
      </c>
      <c r="AE814" s="26">
        <f t="shared" si="1065"/>
        <v>6.8256616585463226E-2</v>
      </c>
      <c r="AF814" s="26">
        <f t="shared" si="1065"/>
        <v>6.7177533371745701E-2</v>
      </c>
      <c r="AG814" s="26">
        <f t="shared" si="1065"/>
        <v>-9.5467941777938159E-2</v>
      </c>
      <c r="AH814" s="26">
        <f t="shared" si="1065"/>
        <v>9.322345526584308E-2</v>
      </c>
      <c r="AI814" s="26">
        <f t="shared" si="1065"/>
        <v>-1.9509622989717368E-3</v>
      </c>
      <c r="AJ814" s="26">
        <f t="shared" si="1065"/>
        <v>4.7762746373700704E-2</v>
      </c>
    </row>
    <row r="815" spans="1:36">
      <c r="A815" s="2" t="str">
        <f t="shared" si="1042"/>
        <v>YE Nov-04</v>
      </c>
      <c r="B815" s="26">
        <f t="shared" ref="B815:AJ815" si="1066">IF(OR(B511="C",B523="C"),"C",(B523/B511)-1)</f>
        <v>3.0249821060192028E-2</v>
      </c>
      <c r="C815" s="26">
        <f t="shared" si="1066"/>
        <v>3.4465495919647315E-2</v>
      </c>
      <c r="D815" s="26">
        <f t="shared" si="1066"/>
        <v>-1.6001254763804318E-2</v>
      </c>
      <c r="E815" s="26">
        <f t="shared" si="1066"/>
        <v>4.3107082630691407E-2</v>
      </c>
      <c r="F815" s="26">
        <f t="shared" si="1066"/>
        <v>3.1706461801362718E-2</v>
      </c>
      <c r="G815" s="26">
        <f t="shared" si="1066"/>
        <v>7.0888064601133616E-2</v>
      </c>
      <c r="H815" s="26">
        <f t="shared" si="1066"/>
        <v>1.0833937296892859E-2</v>
      </c>
      <c r="I815" s="26">
        <f t="shared" si="1066"/>
        <v>6.8972762263240117E-2</v>
      </c>
      <c r="J815" s="26">
        <f t="shared" si="1066"/>
        <v>5.6769260723237069E-2</v>
      </c>
      <c r="K815" s="26">
        <f t="shared" si="1066"/>
        <v>0.11190638975129175</v>
      </c>
      <c r="L815" s="26">
        <f t="shared" si="1066"/>
        <v>6.8893913818911523E-2</v>
      </c>
      <c r="M815" s="26">
        <f t="shared" si="1066"/>
        <v>0.14728898917026201</v>
      </c>
      <c r="N815" s="26">
        <f t="shared" si="1066"/>
        <v>4.0678559205694187E-2</v>
      </c>
      <c r="O815" s="26">
        <f t="shared" si="1066"/>
        <v>4.2743702081051493E-2</v>
      </c>
      <c r="P815" s="26">
        <f t="shared" si="1066"/>
        <v>-5.5852407414603844E-2</v>
      </c>
      <c r="Q815" s="26">
        <f t="shared" si="1066"/>
        <v>-5.0558329070157226E-2</v>
      </c>
      <c r="R815" s="26">
        <f t="shared" si="1066"/>
        <v>5.4960254769541361E-2</v>
      </c>
      <c r="S815" s="26">
        <f t="shared" si="1066"/>
        <v>5.6516100324127683E-2</v>
      </c>
      <c r="T815" s="26">
        <f t="shared" si="1066"/>
        <v>2.3361990461343796E-2</v>
      </c>
      <c r="U815" s="26">
        <f t="shared" si="1066"/>
        <v>-3.9153344541410284E-2</v>
      </c>
      <c r="V815" s="26">
        <f t="shared" si="1066"/>
        <v>9.6641458598524244E-2</v>
      </c>
      <c r="W815" s="26">
        <f t="shared" si="1066"/>
        <v>0.10319921090584705</v>
      </c>
      <c r="X815" s="26">
        <f t="shared" si="1066"/>
        <v>7.1545835037163608E-2</v>
      </c>
      <c r="Y815" s="26">
        <f t="shared" si="1066"/>
        <v>0.19892578358119883</v>
      </c>
      <c r="Z815" s="26">
        <f t="shared" si="1066"/>
        <v>0.10007052002470984</v>
      </c>
      <c r="AA815" s="26">
        <f t="shared" si="1066"/>
        <v>0.10524195485776167</v>
      </c>
      <c r="AB815" s="26">
        <f t="shared" si="1066"/>
        <v>-1.070792558278022E-3</v>
      </c>
      <c r="AC815" s="26">
        <f t="shared" si="1066"/>
        <v>7.9363745171918465E-2</v>
      </c>
      <c r="AD815" s="26">
        <f t="shared" si="1066"/>
        <v>4.3613751292547853E-2</v>
      </c>
      <c r="AE815" s="26">
        <f t="shared" si="1066"/>
        <v>8.1356553467816894E-2</v>
      </c>
      <c r="AF815" s="26">
        <f t="shared" si="1066"/>
        <v>6.3345029535012864E-2</v>
      </c>
      <c r="AG815" s="26">
        <f t="shared" si="1066"/>
        <v>-8.5717300214029457E-2</v>
      </c>
      <c r="AH815" s="26">
        <f t="shared" si="1066"/>
        <v>8.9248850577491101E-2</v>
      </c>
      <c r="AI815" s="26">
        <f t="shared" si="1066"/>
        <v>3.1363221228635219E-3</v>
      </c>
      <c r="AJ815" s="26">
        <f t="shared" si="1066"/>
        <v>5.1803581862417625E-2</v>
      </c>
    </row>
    <row r="816" spans="1:36">
      <c r="A816" s="2" t="str">
        <f t="shared" si="1042"/>
        <v>YE Dec-04</v>
      </c>
      <c r="B816" s="26">
        <f t="shared" ref="B816:AJ816" si="1067">IF(OR(B512="C",B524="C"),"C",(B524/B512)-1)</f>
        <v>2.6504572687670036E-2</v>
      </c>
      <c r="C816" s="26">
        <f t="shared" si="1067"/>
        <v>3.1830907060347746E-2</v>
      </c>
      <c r="D816" s="26">
        <f t="shared" si="1067"/>
        <v>-1.1775675635029237E-2</v>
      </c>
      <c r="E816" s="26">
        <f t="shared" si="1067"/>
        <v>4.5879079169626191E-2</v>
      </c>
      <c r="F816" s="26">
        <f t="shared" si="1067"/>
        <v>4.2233518180044838E-2</v>
      </c>
      <c r="G816" s="26">
        <f t="shared" si="1067"/>
        <v>6.9921641552492364E-2</v>
      </c>
      <c r="H816" s="26">
        <f t="shared" si="1067"/>
        <v>1.6047950139077116E-2</v>
      </c>
      <c r="I816" s="26">
        <f t="shared" si="1067"/>
        <v>6.7867215540090564E-2</v>
      </c>
      <c r="J816" s="26">
        <f t="shared" si="1067"/>
        <v>4.7411979670489934E-2</v>
      </c>
      <c r="K816" s="26">
        <f t="shared" si="1067"/>
        <v>0.10010857571221021</v>
      </c>
      <c r="L816" s="26">
        <f t="shared" si="1067"/>
        <v>5.1423027503910479E-2</v>
      </c>
      <c r="M816" s="26">
        <f t="shared" si="1067"/>
        <v>0.13967005643856756</v>
      </c>
      <c r="N816" s="26">
        <f t="shared" si="1067"/>
        <v>4.1631793566534014E-2</v>
      </c>
      <c r="O816" s="26">
        <f t="shared" si="1067"/>
        <v>4.5266618920502655E-2</v>
      </c>
      <c r="P816" s="26">
        <f t="shared" si="1067"/>
        <v>-5.8980531967971483E-2</v>
      </c>
      <c r="Q816" s="26">
        <f t="shared" si="1067"/>
        <v>-1.7850298094670869E-2</v>
      </c>
      <c r="R816" s="26">
        <f t="shared" si="1067"/>
        <v>5.2155822523609841E-2</v>
      </c>
      <c r="S816" s="26">
        <f t="shared" si="1067"/>
        <v>5.7328553204592403E-2</v>
      </c>
      <c r="T816" s="26">
        <f t="shared" si="1067"/>
        <v>2.3920112188130949E-2</v>
      </c>
      <c r="U816" s="26">
        <f t="shared" si="1067"/>
        <v>-3.8938429550332332E-2</v>
      </c>
      <c r="V816" s="26">
        <f t="shared" si="1067"/>
        <v>9.7809476739086021E-2</v>
      </c>
      <c r="W816" s="26">
        <f t="shared" si="1067"/>
        <v>8.7405782775237917E-2</v>
      </c>
      <c r="X816" s="26">
        <f t="shared" si="1067"/>
        <v>2.9838652440322688E-2</v>
      </c>
      <c r="Y816" s="26">
        <f t="shared" si="1067"/>
        <v>0.17626976971336261</v>
      </c>
      <c r="Z816" s="26">
        <f t="shared" si="1067"/>
        <v>9.5738095545835122E-2</v>
      </c>
      <c r="AA816" s="26">
        <f t="shared" si="1067"/>
        <v>8.7274267956278351E-2</v>
      </c>
      <c r="AB816" s="26">
        <f t="shared" si="1067"/>
        <v>-9.7739837646019234E-3</v>
      </c>
      <c r="AC816" s="26">
        <f t="shared" si="1067"/>
        <v>6.6344133498665192E-2</v>
      </c>
      <c r="AD816" s="26">
        <f t="shared" si="1067"/>
        <v>-7.8131482147303366E-4</v>
      </c>
      <c r="AE816" s="26">
        <f t="shared" si="1067"/>
        <v>7.6874953390287049E-2</v>
      </c>
      <c r="AF816" s="26">
        <f t="shared" si="1067"/>
        <v>5.7676296963235618E-2</v>
      </c>
      <c r="AG816" s="26">
        <f t="shared" si="1067"/>
        <v>-0.1174631997261375</v>
      </c>
      <c r="AH816" s="26">
        <f t="shared" si="1067"/>
        <v>6.5432804931016664E-2</v>
      </c>
      <c r="AI816" s="26">
        <f t="shared" si="1067"/>
        <v>-4.6451280629122849E-3</v>
      </c>
      <c r="AJ816" s="26">
        <f t="shared" si="1067"/>
        <v>4.7445691992081152E-2</v>
      </c>
    </row>
    <row r="817" spans="1:36">
      <c r="A817" s="2" t="str">
        <f t="shared" si="1042"/>
        <v>YE Jan-05</v>
      </c>
      <c r="B817" s="26">
        <f t="shared" ref="B817:AJ817" si="1068">IF(OR(B513="C",B525="C"),"C",(B525/B513)-1)</f>
        <v>2.7867750562846627E-2</v>
      </c>
      <c r="C817" s="26">
        <f t="shared" si="1068"/>
        <v>3.1851855610072866E-2</v>
      </c>
      <c r="D817" s="26">
        <f t="shared" si="1068"/>
        <v>-2.961846940691526E-2</v>
      </c>
      <c r="E817" s="26">
        <f t="shared" si="1068"/>
        <v>3.7402557706459394E-2</v>
      </c>
      <c r="F817" s="26">
        <f t="shared" si="1068"/>
        <v>8.245275134433161E-2</v>
      </c>
      <c r="G817" s="26">
        <f t="shared" si="1068"/>
        <v>2.9273342507577516E-2</v>
      </c>
      <c r="H817" s="26">
        <f t="shared" si="1068"/>
        <v>3.0332086990564555E-2</v>
      </c>
      <c r="I817" s="26">
        <f t="shared" si="1068"/>
        <v>0.14210554168834943</v>
      </c>
      <c r="J817" s="26">
        <f t="shared" si="1068"/>
        <v>5.8857000279938232E-2</v>
      </c>
      <c r="K817" s="26">
        <f t="shared" si="1068"/>
        <v>7.0669770850848357E-2</v>
      </c>
      <c r="L817" s="26">
        <f t="shared" si="1068"/>
        <v>3.1749738549482709E-2</v>
      </c>
      <c r="M817" s="26">
        <f t="shared" si="1068"/>
        <v>0.1437849452651887</v>
      </c>
      <c r="N817" s="26">
        <f t="shared" si="1068"/>
        <v>4.3114226684658696E-2</v>
      </c>
      <c r="O817" s="26">
        <f t="shared" si="1068"/>
        <v>2.9258585826078987E-2</v>
      </c>
      <c r="P817" s="26">
        <f t="shared" si="1068"/>
        <v>-5.3506493506493502E-2</v>
      </c>
      <c r="Q817" s="26">
        <f t="shared" si="1068"/>
        <v>2.5060114441189274E-2</v>
      </c>
      <c r="R817" s="26">
        <f t="shared" si="1068"/>
        <v>4.4224049182942649E-2</v>
      </c>
      <c r="S817" s="26">
        <f t="shared" si="1068"/>
        <v>5.2620050054728251E-2</v>
      </c>
      <c r="T817" s="26">
        <f t="shared" si="1068"/>
        <v>3.6932671671753514E-2</v>
      </c>
      <c r="U817" s="26">
        <f t="shared" si="1068"/>
        <v>-1.5385835648155988E-2</v>
      </c>
      <c r="V817" s="26">
        <f t="shared" si="1068"/>
        <v>0.10221942876100276</v>
      </c>
      <c r="W817" s="26">
        <f t="shared" si="1068"/>
        <v>0.10406071873031486</v>
      </c>
      <c r="X817" s="26">
        <f t="shared" si="1068"/>
        <v>1.9974296596201979E-2</v>
      </c>
      <c r="Y817" s="26">
        <f t="shared" si="1068"/>
        <v>0.17664390288468135</v>
      </c>
      <c r="Z817" s="26">
        <f t="shared" si="1068"/>
        <v>9.9625278223875124E-2</v>
      </c>
      <c r="AA817" s="26">
        <f t="shared" si="1068"/>
        <v>7.2433903402962185E-2</v>
      </c>
      <c r="AB817" s="26">
        <f t="shared" si="1068"/>
        <v>-2.7190866087881571E-2</v>
      </c>
      <c r="AC817" s="26">
        <f t="shared" si="1068"/>
        <v>6.6837763012455254E-2</v>
      </c>
      <c r="AD817" s="26">
        <f t="shared" si="1068"/>
        <v>1.3853099496440313E-2</v>
      </c>
      <c r="AE817" s="26">
        <f t="shared" si="1068"/>
        <v>2.1421938456265277E-2</v>
      </c>
      <c r="AF817" s="26">
        <f t="shared" si="1068"/>
        <v>5.1933975178807934E-2</v>
      </c>
      <c r="AG817" s="26">
        <f t="shared" si="1068"/>
        <v>-0.12356663009663504</v>
      </c>
      <c r="AH817" s="26">
        <f t="shared" si="1068"/>
        <v>6.0930869459555392E-2</v>
      </c>
      <c r="AI817" s="26">
        <f t="shared" si="1068"/>
        <v>5.1883494378053285E-3</v>
      </c>
      <c r="AJ817" s="26">
        <f t="shared" si="1068"/>
        <v>4.5979004226625264E-2</v>
      </c>
    </row>
    <row r="818" spans="1:36">
      <c r="A818" s="2" t="str">
        <f t="shared" si="1042"/>
        <v>YE Feb-05</v>
      </c>
      <c r="B818" s="26">
        <f t="shared" ref="B818:AJ818" si="1069">IF(OR(B514="C",B526="C"),"C",(B526/B514)-1)</f>
        <v>2.1465745264494629E-2</v>
      </c>
      <c r="C818" s="26">
        <f t="shared" si="1069"/>
        <v>3.3480949462562748E-2</v>
      </c>
      <c r="D818" s="26">
        <f t="shared" si="1069"/>
        <v>-2.5950898745771722E-2</v>
      </c>
      <c r="E818" s="26">
        <f t="shared" si="1069"/>
        <v>3.1432513557404507E-2</v>
      </c>
      <c r="F818" s="26">
        <f t="shared" si="1069"/>
        <v>9.3509137987380253E-2</v>
      </c>
      <c r="G818" s="26">
        <f t="shared" si="1069"/>
        <v>2.2747588954099118E-2</v>
      </c>
      <c r="H818" s="26">
        <f t="shared" si="1069"/>
        <v>3.2595597819450539E-2</v>
      </c>
      <c r="I818" s="26">
        <f t="shared" si="1069"/>
        <v>0.14369823502950441</v>
      </c>
      <c r="J818" s="26">
        <f t="shared" si="1069"/>
        <v>1.3645514431724681E-2</v>
      </c>
      <c r="K818" s="26">
        <f t="shared" si="1069"/>
        <v>6.6554550828810566E-2</v>
      </c>
      <c r="L818" s="26">
        <f t="shared" si="1069"/>
        <v>2.070040005628937E-2</v>
      </c>
      <c r="M818" s="26">
        <f t="shared" si="1069"/>
        <v>0.15032793154087654</v>
      </c>
      <c r="N818" s="26">
        <f t="shared" si="1069"/>
        <v>4.264478706003505E-2</v>
      </c>
      <c r="O818" s="26">
        <f t="shared" si="1069"/>
        <v>4.5385860766324893E-2</v>
      </c>
      <c r="P818" s="26">
        <f t="shared" si="1069"/>
        <v>-4.6097868864632074E-2</v>
      </c>
      <c r="Q818" s="26">
        <f t="shared" si="1069"/>
        <v>4.1714933946352728E-2</v>
      </c>
      <c r="R818" s="26">
        <f t="shared" si="1069"/>
        <v>3.9632711589460801E-2</v>
      </c>
      <c r="S818" s="26">
        <f t="shared" si="1069"/>
        <v>4.9722485894916346E-2</v>
      </c>
      <c r="T818" s="26">
        <f t="shared" si="1069"/>
        <v>3.5972242328293325E-2</v>
      </c>
      <c r="U818" s="26">
        <f t="shared" si="1069"/>
        <v>-5.3261921081307895E-3</v>
      </c>
      <c r="V818" s="26">
        <f t="shared" si="1069"/>
        <v>9.8071688667001222E-2</v>
      </c>
      <c r="W818" s="26">
        <f t="shared" si="1069"/>
        <v>9.2694493924369459E-2</v>
      </c>
      <c r="X818" s="26">
        <f t="shared" si="1069"/>
        <v>-2.5461600252876249E-3</v>
      </c>
      <c r="Y818" s="26">
        <f t="shared" si="1069"/>
        <v>0.1623030750928296</v>
      </c>
      <c r="Z818" s="26">
        <f t="shared" si="1069"/>
        <v>9.310060720258484E-2</v>
      </c>
      <c r="AA818" s="26">
        <f t="shared" si="1069"/>
        <v>5.7987486882901562E-2</v>
      </c>
      <c r="AB818" s="26">
        <f t="shared" si="1069"/>
        <v>-1.4233264404945989E-2</v>
      </c>
      <c r="AC818" s="26">
        <f t="shared" si="1069"/>
        <v>7.2602691057375823E-2</v>
      </c>
      <c r="AD818" s="26">
        <f t="shared" si="1069"/>
        <v>1.8999338002160249E-2</v>
      </c>
      <c r="AE818" s="26">
        <f t="shared" si="1069"/>
        <v>1.6356812636191487E-2</v>
      </c>
      <c r="AF818" s="26">
        <f t="shared" si="1069"/>
        <v>4.267101421086994E-2</v>
      </c>
      <c r="AG818" s="26">
        <f t="shared" si="1069"/>
        <v>-0.15964084160995873</v>
      </c>
      <c r="AH818" s="26">
        <f t="shared" si="1069"/>
        <v>4.8859994885700031E-2</v>
      </c>
      <c r="AI818" s="26">
        <f t="shared" si="1069"/>
        <v>1.1589432526786902E-2</v>
      </c>
      <c r="AJ818" s="26">
        <f t="shared" si="1069"/>
        <v>4.4027117309848762E-2</v>
      </c>
    </row>
    <row r="819" spans="1:36">
      <c r="A819" s="2" t="str">
        <f t="shared" si="1042"/>
        <v>YE Mar-05</v>
      </c>
      <c r="B819" s="26">
        <f t="shared" ref="B819:AJ819" si="1070">IF(OR(B515="C",B527="C"),"C",(B527/B515)-1)</f>
        <v>3.525034590318632E-2</v>
      </c>
      <c r="C819" s="26">
        <f t="shared" si="1070"/>
        <v>3.5647942644755792E-2</v>
      </c>
      <c r="D819" s="26">
        <f t="shared" si="1070"/>
        <v>-8.3498559270311912E-4</v>
      </c>
      <c r="E819" s="26">
        <f t="shared" si="1070"/>
        <v>4.0070083132736745E-2</v>
      </c>
      <c r="F819" s="26">
        <f t="shared" si="1070"/>
        <v>0.10856146234782771</v>
      </c>
      <c r="G819" s="26">
        <f t="shared" si="1070"/>
        <v>2.897497909008373E-2</v>
      </c>
      <c r="H819" s="26">
        <f t="shared" si="1070"/>
        <v>4.1824391376970915E-2</v>
      </c>
      <c r="I819" s="26">
        <f t="shared" si="1070"/>
        <v>0.15084894485148959</v>
      </c>
      <c r="J819" s="26">
        <f t="shared" si="1070"/>
        <v>-1.1366694357018314E-2</v>
      </c>
      <c r="K819" s="26">
        <f t="shared" si="1070"/>
        <v>0.12193045542770009</v>
      </c>
      <c r="L819" s="26">
        <f t="shared" si="1070"/>
        <v>2.1893121652022396E-2</v>
      </c>
      <c r="M819" s="26">
        <f t="shared" si="1070"/>
        <v>0.15329039108575238</v>
      </c>
      <c r="N819" s="26">
        <f t="shared" si="1070"/>
        <v>2.8212541122520252E-2</v>
      </c>
      <c r="O819" s="26">
        <f t="shared" si="1070"/>
        <v>5.941908803650886E-2</v>
      </c>
      <c r="P819" s="26">
        <f t="shared" si="1070"/>
        <v>-3.4150687044935402E-2</v>
      </c>
      <c r="Q819" s="26">
        <f t="shared" si="1070"/>
        <v>8.011031265376034E-2</v>
      </c>
      <c r="R819" s="26">
        <f t="shared" si="1070"/>
        <v>4.1381528891094588E-2</v>
      </c>
      <c r="S819" s="26">
        <f t="shared" si="1070"/>
        <v>5.752828441600033E-2</v>
      </c>
      <c r="T819" s="26">
        <f t="shared" si="1070"/>
        <v>3.4779161775243539E-2</v>
      </c>
      <c r="U819" s="26">
        <f t="shared" si="1070"/>
        <v>1.6581156856406043E-2</v>
      </c>
      <c r="V819" s="26">
        <f t="shared" si="1070"/>
        <v>0.10208358881481905</v>
      </c>
      <c r="W819" s="26">
        <f t="shared" si="1070"/>
        <v>9.2014276985439958E-2</v>
      </c>
      <c r="X819" s="26">
        <f t="shared" si="1070"/>
        <v>-2.3346236608434823E-2</v>
      </c>
      <c r="Y819" s="26">
        <f t="shared" si="1070"/>
        <v>0.16173212935367642</v>
      </c>
      <c r="Z819" s="26">
        <f t="shared" si="1070"/>
        <v>9.4632918248609643E-2</v>
      </c>
      <c r="AA819" s="26">
        <f t="shared" si="1070"/>
        <v>6.0970414779690785E-2</v>
      </c>
      <c r="AB819" s="26">
        <f t="shared" si="1070"/>
        <v>6.8639952250468816E-3</v>
      </c>
      <c r="AC819" s="26">
        <f t="shared" si="1070"/>
        <v>8.3883077120132432E-2</v>
      </c>
      <c r="AD819" s="26">
        <f t="shared" si="1070"/>
        <v>2.5290087112213033E-2</v>
      </c>
      <c r="AE819" s="26">
        <f t="shared" si="1070"/>
        <v>5.8428754691880025E-2</v>
      </c>
      <c r="AF819" s="26">
        <f t="shared" si="1070"/>
        <v>4.620549050525713E-2</v>
      </c>
      <c r="AG819" s="26">
        <f t="shared" si="1070"/>
        <v>-9.7079954757618769E-2</v>
      </c>
      <c r="AH819" s="26">
        <f t="shared" si="1070"/>
        <v>4.294201169989198E-2</v>
      </c>
      <c r="AI819" s="26">
        <f t="shared" si="1070"/>
        <v>4.4783413293378205E-2</v>
      </c>
      <c r="AJ819" s="26">
        <f t="shared" si="1070"/>
        <v>5.1550324325135843E-2</v>
      </c>
    </row>
    <row r="820" spans="1:36">
      <c r="A820" s="2" t="str">
        <f t="shared" si="1042"/>
        <v>YE Apr-05</v>
      </c>
      <c r="B820" s="26">
        <f t="shared" ref="B820:AJ820" si="1071">IF(OR(B516="C",B528="C"),"C",(B528/B516)-1)</f>
        <v>3.5374732701626277E-2</v>
      </c>
      <c r="C820" s="26">
        <f t="shared" si="1071"/>
        <v>2.8341924851885469E-2</v>
      </c>
      <c r="D820" s="26">
        <f t="shared" si="1071"/>
        <v>1.1359546171902268E-2</v>
      </c>
      <c r="E820" s="26">
        <f t="shared" si="1071"/>
        <v>4.9803634703480704E-2</v>
      </c>
      <c r="F820" s="26">
        <f t="shared" si="1071"/>
        <v>0.10060732584475818</v>
      </c>
      <c r="G820" s="26">
        <f t="shared" si="1071"/>
        <v>2.2255341239346249E-2</v>
      </c>
      <c r="H820" s="26">
        <f t="shared" si="1071"/>
        <v>3.9881175592701545E-2</v>
      </c>
      <c r="I820" s="26">
        <f t="shared" si="1071"/>
        <v>0.14226393156714567</v>
      </c>
      <c r="J820" s="26">
        <f t="shared" si="1071"/>
        <v>-3.1904461721650179E-2</v>
      </c>
      <c r="K820" s="26">
        <f t="shared" si="1071"/>
        <v>0.12078014643944801</v>
      </c>
      <c r="L820" s="26">
        <f t="shared" si="1071"/>
        <v>2.321158560533898E-2</v>
      </c>
      <c r="M820" s="26">
        <f t="shared" si="1071"/>
        <v>0.14943545399971891</v>
      </c>
      <c r="N820" s="26">
        <f t="shared" si="1071"/>
        <v>4.9612927242477012E-2</v>
      </c>
      <c r="O820" s="26">
        <f t="shared" si="1071"/>
        <v>4.1422035939786994E-2</v>
      </c>
      <c r="P820" s="26">
        <f t="shared" si="1071"/>
        <v>-4.1764415821167633E-2</v>
      </c>
      <c r="Q820" s="26">
        <f t="shared" si="1071"/>
        <v>7.8584581389639085E-2</v>
      </c>
      <c r="R820" s="26">
        <f t="shared" si="1071"/>
        <v>5.0280160848376276E-2</v>
      </c>
      <c r="S820" s="26">
        <f t="shared" si="1071"/>
        <v>6.8745567207308955E-2</v>
      </c>
      <c r="T820" s="26">
        <f t="shared" si="1071"/>
        <v>3.4693761863979544E-2</v>
      </c>
      <c r="U820" s="26">
        <f t="shared" si="1071"/>
        <v>1.8073544145245313E-2</v>
      </c>
      <c r="V820" s="26">
        <f t="shared" si="1071"/>
        <v>9.0474746192684252E-2</v>
      </c>
      <c r="W820" s="26">
        <f t="shared" si="1071"/>
        <v>5.9953304084243264E-2</v>
      </c>
      <c r="X820" s="26">
        <f t="shared" si="1071"/>
        <v>-3.7329416629828693E-2</v>
      </c>
      <c r="Y820" s="26">
        <f t="shared" si="1071"/>
        <v>0.13455156056135498</v>
      </c>
      <c r="Z820" s="26">
        <f t="shared" si="1071"/>
        <v>8.0881732491064895E-2</v>
      </c>
      <c r="AA820" s="26">
        <f t="shared" si="1071"/>
        <v>4.5810745554907273E-2</v>
      </c>
      <c r="AB820" s="26">
        <f t="shared" si="1071"/>
        <v>-6.9506143621458349E-3</v>
      </c>
      <c r="AC820" s="26">
        <f t="shared" si="1071"/>
        <v>7.5793832396437777E-2</v>
      </c>
      <c r="AD820" s="26">
        <f t="shared" si="1071"/>
        <v>8.8402427110993997E-3</v>
      </c>
      <c r="AE820" s="26">
        <f t="shared" si="1071"/>
        <v>1.5693544610100751E-2</v>
      </c>
      <c r="AF820" s="26">
        <f t="shared" si="1071"/>
        <v>3.8163484230851807E-2</v>
      </c>
      <c r="AG820" s="26">
        <f t="shared" si="1071"/>
        <v>-8.6511672591026989E-2</v>
      </c>
      <c r="AH820" s="26">
        <f t="shared" si="1071"/>
        <v>1.9210784434753103E-2</v>
      </c>
      <c r="AI820" s="26">
        <f t="shared" si="1071"/>
        <v>4.4735434801984608E-2</v>
      </c>
      <c r="AJ820" s="26">
        <f t="shared" si="1071"/>
        <v>4.621904497743623E-2</v>
      </c>
    </row>
    <row r="821" spans="1:36">
      <c r="A821" s="2" t="str">
        <f t="shared" si="1042"/>
        <v>YE May-05</v>
      </c>
      <c r="B821" s="26">
        <f t="shared" ref="B821:AJ821" si="1072">IF(OR(B517="C",B529="C"),"C",(B529/B517)-1)</f>
        <v>3.5695265909146734E-2</v>
      </c>
      <c r="C821" s="26">
        <f t="shared" si="1072"/>
        <v>2.0679830266295385E-2</v>
      </c>
      <c r="D821" s="26">
        <f t="shared" si="1072"/>
        <v>6.2549337353956513E-3</v>
      </c>
      <c r="E821" s="26">
        <f t="shared" si="1072"/>
        <v>5.4271741362253323E-2</v>
      </c>
      <c r="F821" s="26">
        <f t="shared" si="1072"/>
        <v>9.7923541844339823E-2</v>
      </c>
      <c r="G821" s="26">
        <f t="shared" si="1072"/>
        <v>2.0100345434123756E-2</v>
      </c>
      <c r="H821" s="26">
        <f t="shared" si="1072"/>
        <v>4.9672933456114343E-2</v>
      </c>
      <c r="I821" s="26">
        <f t="shared" si="1072"/>
        <v>0.14535971600447684</v>
      </c>
      <c r="J821" s="26">
        <f t="shared" si="1072"/>
        <v>-2.1286643709044428E-2</v>
      </c>
      <c r="K821" s="26">
        <f t="shared" si="1072"/>
        <v>0.13263695571107692</v>
      </c>
      <c r="L821" s="26">
        <f t="shared" si="1072"/>
        <v>1.704468422773564E-2</v>
      </c>
      <c r="M821" s="26">
        <f t="shared" si="1072"/>
        <v>0.14892768111639909</v>
      </c>
      <c r="N821" s="26">
        <f t="shared" si="1072"/>
        <v>4.8364556615450693E-2</v>
      </c>
      <c r="O821" s="26">
        <f t="shared" si="1072"/>
        <v>4.3626596194045186E-2</v>
      </c>
      <c r="P821" s="26">
        <f t="shared" si="1072"/>
        <v>-4.2484623494201679E-2</v>
      </c>
      <c r="Q821" s="26">
        <f t="shared" si="1072"/>
        <v>8.786424578241725E-2</v>
      </c>
      <c r="R821" s="26">
        <f t="shared" si="1072"/>
        <v>5.8183092789386492E-2</v>
      </c>
      <c r="S821" s="26">
        <f t="shared" si="1072"/>
        <v>7.6509736983159327E-2</v>
      </c>
      <c r="T821" s="26">
        <f t="shared" si="1072"/>
        <v>3.3283175640199447E-2</v>
      </c>
      <c r="U821" s="26">
        <f t="shared" si="1072"/>
        <v>2.0983836610212414E-2</v>
      </c>
      <c r="V821" s="26">
        <f t="shared" si="1072"/>
        <v>7.7775480613596626E-2</v>
      </c>
      <c r="W821" s="26">
        <f t="shared" si="1072"/>
        <v>4.0165526253697958E-2</v>
      </c>
      <c r="X821" s="26">
        <f t="shared" si="1072"/>
        <v>-5.5438874578957797E-2</v>
      </c>
      <c r="Y821" s="26">
        <f t="shared" si="1072"/>
        <v>0.12752515881158732</v>
      </c>
      <c r="Z821" s="26">
        <f t="shared" si="1072"/>
        <v>6.7622660652646216E-2</v>
      </c>
      <c r="AA821" s="26">
        <f t="shared" si="1072"/>
        <v>4.6339716147608678E-2</v>
      </c>
      <c r="AB821" s="26">
        <f t="shared" si="1072"/>
        <v>-4.7869205640487245E-3</v>
      </c>
      <c r="AC821" s="26">
        <f t="shared" si="1072"/>
        <v>7.1480111448529726E-2</v>
      </c>
      <c r="AD821" s="26">
        <f t="shared" si="1072"/>
        <v>1.389877727905886E-2</v>
      </c>
      <c r="AE821" s="26">
        <f t="shared" si="1072"/>
        <v>1.978491604863164E-2</v>
      </c>
      <c r="AF821" s="26">
        <f t="shared" si="1072"/>
        <v>4.0395124722105269E-2</v>
      </c>
      <c r="AG821" s="26">
        <f t="shared" si="1072"/>
        <v>-8.1278244028405444E-2</v>
      </c>
      <c r="AH821" s="26">
        <f t="shared" si="1072"/>
        <v>1.0635562620591843E-2</v>
      </c>
      <c r="AI821" s="26">
        <f t="shared" si="1072"/>
        <v>5.5757351987306691E-2</v>
      </c>
      <c r="AJ821" s="26">
        <f t="shared" si="1072"/>
        <v>4.3767961740417416E-2</v>
      </c>
    </row>
    <row r="822" spans="1:36">
      <c r="A822" s="2" t="str">
        <f t="shared" si="1042"/>
        <v>YE Jun-05</v>
      </c>
      <c r="B822" s="26">
        <f t="shared" ref="B822:AJ822" si="1073">IF(OR(B518="C",B530="C"),"C",(B530/B518)-1)</f>
        <v>2.4839727009483115E-2</v>
      </c>
      <c r="C822" s="26">
        <f t="shared" si="1073"/>
        <v>1.2587864207103783E-2</v>
      </c>
      <c r="D822" s="26">
        <f t="shared" si="1073"/>
        <v>-1.0251869765500521E-2</v>
      </c>
      <c r="E822" s="26">
        <f t="shared" si="1073"/>
        <v>4.7817094809172289E-2</v>
      </c>
      <c r="F822" s="26">
        <f t="shared" si="1073"/>
        <v>9.6916239972062002E-2</v>
      </c>
      <c r="G822" s="26">
        <f t="shared" si="1073"/>
        <v>1.4916480342247462E-2</v>
      </c>
      <c r="H822" s="26">
        <f t="shared" si="1073"/>
        <v>3.9408848394685059E-2</v>
      </c>
      <c r="I822" s="26">
        <f t="shared" si="1073"/>
        <v>0.13889949330186724</v>
      </c>
      <c r="J822" s="26">
        <f t="shared" si="1073"/>
        <v>-2.4613703624714822E-2</v>
      </c>
      <c r="K822" s="26">
        <f t="shared" si="1073"/>
        <v>0.13238488596780629</v>
      </c>
      <c r="L822" s="26">
        <f t="shared" si="1073"/>
        <v>1.433396825901001E-2</v>
      </c>
      <c r="M822" s="26">
        <f t="shared" si="1073"/>
        <v>0.13115398154434144</v>
      </c>
      <c r="N822" s="26">
        <f t="shared" si="1073"/>
        <v>4.0559548244979871E-2</v>
      </c>
      <c r="O822" s="26">
        <f t="shared" si="1073"/>
        <v>5.1412380962582827E-2</v>
      </c>
      <c r="P822" s="26">
        <f t="shared" si="1073"/>
        <v>-5.3721464806594788E-2</v>
      </c>
      <c r="Q822" s="26">
        <f t="shared" si="1073"/>
        <v>0.10755988813027484</v>
      </c>
      <c r="R822" s="26">
        <f t="shared" si="1073"/>
        <v>6.8315635147911058E-2</v>
      </c>
      <c r="S822" s="26">
        <f t="shared" si="1073"/>
        <v>8.8472761703410008E-2</v>
      </c>
      <c r="T822" s="26">
        <f t="shared" si="1073"/>
        <v>3.5318041122134991E-2</v>
      </c>
      <c r="U822" s="26">
        <f t="shared" si="1073"/>
        <v>2.1597716902115538E-2</v>
      </c>
      <c r="V822" s="26">
        <f t="shared" si="1073"/>
        <v>8.1538047807206748E-2</v>
      </c>
      <c r="W822" s="26">
        <f t="shared" si="1073"/>
        <v>3.3561665931844287E-2</v>
      </c>
      <c r="X822" s="26">
        <f t="shared" si="1073"/>
        <v>-5.8477798761845889E-2</v>
      </c>
      <c r="Y822" s="26">
        <f t="shared" si="1073"/>
        <v>8.4877999031131246E-2</v>
      </c>
      <c r="Z822" s="26">
        <f t="shared" si="1073"/>
        <v>6.7945018795246614E-2</v>
      </c>
      <c r="AA822" s="26">
        <f t="shared" si="1073"/>
        <v>5.0018360264594719E-2</v>
      </c>
      <c r="AB822" s="26">
        <f t="shared" si="1073"/>
        <v>-7.7796406063669332E-3</v>
      </c>
      <c r="AC822" s="26">
        <f t="shared" si="1073"/>
        <v>6.7601942348108457E-2</v>
      </c>
      <c r="AD822" s="26">
        <f t="shared" si="1073"/>
        <v>7.9484799257367733E-3</v>
      </c>
      <c r="AE822" s="26">
        <f t="shared" si="1073"/>
        <v>8.7844162676093962E-3</v>
      </c>
      <c r="AF822" s="26">
        <f t="shared" si="1073"/>
        <v>2.3910819691093099E-2</v>
      </c>
      <c r="AG822" s="26">
        <f t="shared" si="1073"/>
        <v>-8.5808315941563684E-2</v>
      </c>
      <c r="AH822" s="26">
        <f t="shared" si="1073"/>
        <v>5.6117822922536753E-3</v>
      </c>
      <c r="AI822" s="26">
        <f t="shared" si="1073"/>
        <v>6.5243152487657108E-2</v>
      </c>
      <c r="AJ822" s="26">
        <f t="shared" si="1073"/>
        <v>4.0070912413753046E-2</v>
      </c>
    </row>
    <row r="823" spans="1:36">
      <c r="A823" s="2" t="str">
        <f t="shared" si="1042"/>
        <v>YE Jul-05</v>
      </c>
      <c r="B823" s="26">
        <f t="shared" ref="B823:AJ823" si="1074">IF(OR(B519="C",B531="C"),"C",(B531/B519)-1)</f>
        <v>1.7248937738506109E-2</v>
      </c>
      <c r="C823" s="26">
        <f t="shared" si="1074"/>
        <v>1.4638681421662803E-2</v>
      </c>
      <c r="D823" s="26">
        <f t="shared" si="1074"/>
        <v>-8.5550571463683944E-3</v>
      </c>
      <c r="E823" s="26">
        <f t="shared" si="1074"/>
        <v>5.2575995726364066E-2</v>
      </c>
      <c r="F823" s="26">
        <f t="shared" si="1074"/>
        <v>0.10052599097214476</v>
      </c>
      <c r="G823" s="26">
        <f t="shared" si="1074"/>
        <v>1.4934472799707832E-2</v>
      </c>
      <c r="H823" s="26">
        <f t="shared" si="1074"/>
        <v>3.6040810420225444E-2</v>
      </c>
      <c r="I823" s="26">
        <f t="shared" si="1074"/>
        <v>0.12346985298545343</v>
      </c>
      <c r="J823" s="26">
        <f t="shared" si="1074"/>
        <v>-2.7636348765405105E-2</v>
      </c>
      <c r="K823" s="26">
        <f t="shared" si="1074"/>
        <v>0.12084562626513651</v>
      </c>
      <c r="L823" s="26">
        <f t="shared" si="1074"/>
        <v>1.7546112677402359E-2</v>
      </c>
      <c r="M823" s="26">
        <f t="shared" si="1074"/>
        <v>7.3457063828888725E-2</v>
      </c>
      <c r="N823" s="26">
        <f t="shared" si="1074"/>
        <v>2.1022424785425819E-2</v>
      </c>
      <c r="O823" s="26">
        <f t="shared" si="1074"/>
        <v>3.5795737819690032E-2</v>
      </c>
      <c r="P823" s="26">
        <f t="shared" si="1074"/>
        <v>-6.0480787730194496E-2</v>
      </c>
      <c r="Q823" s="26">
        <f t="shared" si="1074"/>
        <v>0.10727416691730252</v>
      </c>
      <c r="R823" s="26">
        <f t="shared" si="1074"/>
        <v>6.8444874295680913E-2</v>
      </c>
      <c r="S823" s="26">
        <f t="shared" si="1074"/>
        <v>8.8088593530062154E-2</v>
      </c>
      <c r="T823" s="26">
        <f t="shared" si="1074"/>
        <v>3.1209289669817952E-2</v>
      </c>
      <c r="U823" s="26">
        <f t="shared" si="1074"/>
        <v>2.0336769884923722E-2</v>
      </c>
      <c r="V823" s="26">
        <f t="shared" si="1074"/>
        <v>7.1659942537393828E-2</v>
      </c>
      <c r="W823" s="26">
        <f t="shared" si="1074"/>
        <v>4.4163594494956548E-2</v>
      </c>
      <c r="X823" s="26">
        <f t="shared" si="1074"/>
        <v>-6.6542339362831937E-2</v>
      </c>
      <c r="Y823" s="26">
        <f t="shared" si="1074"/>
        <v>5.5126718015905407E-2</v>
      </c>
      <c r="Z823" s="26">
        <f t="shared" si="1074"/>
        <v>5.8500516253132684E-2</v>
      </c>
      <c r="AA823" s="26">
        <f t="shared" si="1074"/>
        <v>5.2452401749734312E-2</v>
      </c>
      <c r="AB823" s="26">
        <f t="shared" si="1074"/>
        <v>-8.4451184404928936E-3</v>
      </c>
      <c r="AC823" s="26">
        <f t="shared" si="1074"/>
        <v>7.3121970901486533E-2</v>
      </c>
      <c r="AD823" s="26">
        <f t="shared" si="1074"/>
        <v>8.7183420767871223E-3</v>
      </c>
      <c r="AE823" s="26">
        <f t="shared" si="1074"/>
        <v>1.9927832085170571E-2</v>
      </c>
      <c r="AF823" s="26">
        <f t="shared" si="1074"/>
        <v>2.2671266633809806E-2</v>
      </c>
      <c r="AG823" s="26">
        <f t="shared" si="1074"/>
        <v>-7.0677787675115344E-2</v>
      </c>
      <c r="AH823" s="26">
        <f t="shared" si="1074"/>
        <v>2.696459528532813E-3</v>
      </c>
      <c r="AI823" s="26">
        <f t="shared" si="1074"/>
        <v>7.2038507220103742E-2</v>
      </c>
      <c r="AJ823" s="26">
        <f t="shared" si="1074"/>
        <v>3.7954981360289075E-2</v>
      </c>
    </row>
    <row r="824" spans="1:36">
      <c r="A824" s="2" t="str">
        <f t="shared" ref="A824:A855" si="1075">A532</f>
        <v>YE Aug-05</v>
      </c>
      <c r="B824" s="26">
        <f t="shared" ref="B824:AJ824" si="1076">IF(OR(B520="C",B532="C"),"C",(B532/B520)-1)</f>
        <v>1.778520548938789E-2</v>
      </c>
      <c r="C824" s="26">
        <f t="shared" si="1076"/>
        <v>1.1802343390075798E-2</v>
      </c>
      <c r="D824" s="26">
        <f t="shared" si="1076"/>
        <v>-3.5401935100543014E-5</v>
      </c>
      <c r="E824" s="26">
        <f t="shared" si="1076"/>
        <v>5.0369004068585355E-2</v>
      </c>
      <c r="F824" s="26">
        <f t="shared" si="1076"/>
        <v>9.6437648177380098E-2</v>
      </c>
      <c r="G824" s="26">
        <f t="shared" si="1076"/>
        <v>4.1766184723655009E-3</v>
      </c>
      <c r="H824" s="26">
        <f t="shared" si="1076"/>
        <v>2.8527563921606935E-2</v>
      </c>
      <c r="I824" s="26">
        <f t="shared" si="1076"/>
        <v>9.933448151219415E-2</v>
      </c>
      <c r="J824" s="26">
        <f t="shared" si="1076"/>
        <v>-1.7180417841834661E-2</v>
      </c>
      <c r="K824" s="26">
        <f t="shared" si="1076"/>
        <v>0.11305170385067953</v>
      </c>
      <c r="L824" s="26">
        <f t="shared" si="1076"/>
        <v>1.6838700044791821E-2</v>
      </c>
      <c r="M824" s="26">
        <f t="shared" si="1076"/>
        <v>6.5405559650916656E-2</v>
      </c>
      <c r="N824" s="26">
        <f t="shared" si="1076"/>
        <v>2.8488658204811612E-2</v>
      </c>
      <c r="O824" s="26">
        <f t="shared" si="1076"/>
        <v>4.2789753832750854E-2</v>
      </c>
      <c r="P824" s="26">
        <f t="shared" si="1076"/>
        <v>-4.4225530283033443E-2</v>
      </c>
      <c r="Q824" s="26">
        <f t="shared" si="1076"/>
        <v>0.13357507403052327</v>
      </c>
      <c r="R824" s="26">
        <f t="shared" si="1076"/>
        <v>7.0318430750374361E-2</v>
      </c>
      <c r="S824" s="26">
        <f t="shared" si="1076"/>
        <v>8.8966647157449952E-2</v>
      </c>
      <c r="T824" s="26">
        <f t="shared" si="1076"/>
        <v>3.6335949611220331E-2</v>
      </c>
      <c r="U824" s="26">
        <f t="shared" si="1076"/>
        <v>2.3547279174591207E-2</v>
      </c>
      <c r="V824" s="26">
        <f t="shared" si="1076"/>
        <v>6.4578956879671967E-2</v>
      </c>
      <c r="W824" s="26">
        <f t="shared" si="1076"/>
        <v>4.1880125727085549E-2</v>
      </c>
      <c r="X824" s="26">
        <f t="shared" si="1076"/>
        <v>-6.7321624897809573E-2</v>
      </c>
      <c r="Y824" s="26">
        <f t="shared" si="1076"/>
        <v>1.588331822968958E-2</v>
      </c>
      <c r="Z824" s="26">
        <f t="shared" si="1076"/>
        <v>5.0550550442540088E-2</v>
      </c>
      <c r="AA824" s="26">
        <f t="shared" si="1076"/>
        <v>4.9269811157020893E-2</v>
      </c>
      <c r="AB824" s="26">
        <f t="shared" si="1076"/>
        <v>-1.3665915848973254E-2</v>
      </c>
      <c r="AC824" s="26">
        <f t="shared" si="1076"/>
        <v>6.5738965128022242E-2</v>
      </c>
      <c r="AD824" s="26">
        <f t="shared" si="1076"/>
        <v>1.1077677247970819E-2</v>
      </c>
      <c r="AE824" s="26">
        <f t="shared" si="1076"/>
        <v>2.1452081166260406E-2</v>
      </c>
      <c r="AF824" s="26">
        <f t="shared" si="1076"/>
        <v>2.5585339397970808E-2</v>
      </c>
      <c r="AG824" s="26">
        <f t="shared" si="1076"/>
        <v>-5.2604973501834462E-2</v>
      </c>
      <c r="AH824" s="26">
        <f t="shared" si="1076"/>
        <v>3.9305307783390475E-3</v>
      </c>
      <c r="AI824" s="26">
        <f t="shared" si="1076"/>
        <v>7.15811752988047E-2</v>
      </c>
      <c r="AJ824" s="26">
        <f t="shared" si="1076"/>
        <v>3.531452796507617E-2</v>
      </c>
    </row>
    <row r="825" spans="1:36">
      <c r="A825" s="2" t="str">
        <f t="shared" si="1075"/>
        <v>YE Sep-05</v>
      </c>
      <c r="B825" s="26">
        <f t="shared" ref="B825:AJ825" si="1077">IF(OR(B521="C",B533="C"),"C",(B533/B521)-1)</f>
        <v>1.6246642862194571E-2</v>
      </c>
      <c r="C825" s="26">
        <f t="shared" si="1077"/>
        <v>9.9765436756151793E-3</v>
      </c>
      <c r="D825" s="26">
        <f t="shared" si="1077"/>
        <v>7.791108409071601E-3</v>
      </c>
      <c r="E825" s="26">
        <f t="shared" si="1077"/>
        <v>5.7348264896999845E-2</v>
      </c>
      <c r="F825" s="26">
        <f t="shared" si="1077"/>
        <v>9.3591809397158832E-2</v>
      </c>
      <c r="G825" s="26">
        <f t="shared" si="1077"/>
        <v>-9.9107893310321771E-3</v>
      </c>
      <c r="H825" s="26">
        <f t="shared" si="1077"/>
        <v>9.3104505799457282E-3</v>
      </c>
      <c r="I825" s="26">
        <f t="shared" si="1077"/>
        <v>9.0505936165629741E-2</v>
      </c>
      <c r="J825" s="26">
        <f t="shared" si="1077"/>
        <v>-1.9557927632156469E-2</v>
      </c>
      <c r="K825" s="26">
        <f t="shared" si="1077"/>
        <v>8.9953200904934194E-2</v>
      </c>
      <c r="L825" s="26">
        <f t="shared" si="1077"/>
        <v>1.6446884699916176E-2</v>
      </c>
      <c r="M825" s="26">
        <f t="shared" si="1077"/>
        <v>5.2197626481994996E-2</v>
      </c>
      <c r="N825" s="26">
        <f t="shared" si="1077"/>
        <v>2.2839580459717013E-2</v>
      </c>
      <c r="O825" s="26">
        <f t="shared" si="1077"/>
        <v>4.5086382958194227E-2</v>
      </c>
      <c r="P825" s="26">
        <f t="shared" si="1077"/>
        <v>-3.2278003919794962E-2</v>
      </c>
      <c r="Q825" s="26">
        <f t="shared" si="1077"/>
        <v>0.15343327780862492</v>
      </c>
      <c r="R825" s="26">
        <f t="shared" si="1077"/>
        <v>6.9135750417027575E-2</v>
      </c>
      <c r="S825" s="26">
        <f t="shared" si="1077"/>
        <v>8.7003828938994721E-2</v>
      </c>
      <c r="T825" s="26">
        <f t="shared" si="1077"/>
        <v>3.0507528688481056E-2</v>
      </c>
      <c r="U825" s="26">
        <f t="shared" si="1077"/>
        <v>1.5483848519248333E-2</v>
      </c>
      <c r="V825" s="26">
        <f t="shared" si="1077"/>
        <v>5.0260329699954864E-2</v>
      </c>
      <c r="W825" s="26">
        <f t="shared" si="1077"/>
        <v>8.4755444484112541E-3</v>
      </c>
      <c r="X825" s="26">
        <f t="shared" si="1077"/>
        <v>-8.3291190875995014E-2</v>
      </c>
      <c r="Y825" s="26">
        <f t="shared" si="1077"/>
        <v>8.901859445182625E-3</v>
      </c>
      <c r="Z825" s="26">
        <f t="shared" si="1077"/>
        <v>3.5358970168041681E-2</v>
      </c>
      <c r="AA825" s="26">
        <f t="shared" si="1077"/>
        <v>2.7663683802845673E-2</v>
      </c>
      <c r="AB825" s="26">
        <f t="shared" si="1077"/>
        <v>-2.9894203711968936E-2</v>
      </c>
      <c r="AC825" s="26">
        <f t="shared" si="1077"/>
        <v>5.6593755236762799E-2</v>
      </c>
      <c r="AD825" s="26">
        <f t="shared" si="1077"/>
        <v>1.1138707006848714E-2</v>
      </c>
      <c r="AE825" s="26">
        <f t="shared" si="1077"/>
        <v>4.1114580531484091E-2</v>
      </c>
      <c r="AF825" s="26">
        <f t="shared" si="1077"/>
        <v>2.5508069389959198E-2</v>
      </c>
      <c r="AG825" s="26">
        <f t="shared" si="1077"/>
        <v>-3.460492708247509E-2</v>
      </c>
      <c r="AH825" s="26">
        <f t="shared" si="1077"/>
        <v>-1.0621026023629465E-2</v>
      </c>
      <c r="AI825" s="26">
        <f t="shared" si="1077"/>
        <v>8.153787189911843E-2</v>
      </c>
      <c r="AJ825" s="26">
        <f t="shared" si="1077"/>
        <v>2.8693836513631332E-2</v>
      </c>
    </row>
    <row r="826" spans="1:36">
      <c r="A826" s="2" t="str">
        <f t="shared" si="1075"/>
        <v>YE Oct-05</v>
      </c>
      <c r="B826" s="26">
        <f t="shared" ref="B826:AJ826" si="1078">IF(OR(B522="C",B534="C"),"C",(B534/B522)-1)</f>
        <v>1.721878007845179E-2</v>
      </c>
      <c r="C826" s="26">
        <f t="shared" si="1078"/>
        <v>3.9285194815419366E-4</v>
      </c>
      <c r="D826" s="26">
        <f t="shared" si="1078"/>
        <v>9.3419971297852289E-3</v>
      </c>
      <c r="E826" s="26">
        <f t="shared" si="1078"/>
        <v>5.6281051764061063E-2</v>
      </c>
      <c r="F826" s="26">
        <f t="shared" si="1078"/>
        <v>9.8007598969868992E-2</v>
      </c>
      <c r="G826" s="26">
        <f t="shared" si="1078"/>
        <v>-1.3219846368744292E-2</v>
      </c>
      <c r="H826" s="26">
        <f t="shared" si="1078"/>
        <v>5.0810418739597463E-3</v>
      </c>
      <c r="I826" s="26">
        <f t="shared" si="1078"/>
        <v>9.2215568862275443E-2</v>
      </c>
      <c r="J826" s="26">
        <f t="shared" si="1078"/>
        <v>-1.4585232452142161E-2</v>
      </c>
      <c r="K826" s="26">
        <f t="shared" si="1078"/>
        <v>8.3763540269005565E-2</v>
      </c>
      <c r="L826" s="26">
        <f t="shared" si="1078"/>
        <v>3.2305751861323895E-2</v>
      </c>
      <c r="M826" s="26">
        <f t="shared" si="1078"/>
        <v>3.3581949917815379E-2</v>
      </c>
      <c r="N826" s="26">
        <f t="shared" si="1078"/>
        <v>3.3672938201829483E-2</v>
      </c>
      <c r="O826" s="26">
        <f t="shared" si="1078"/>
        <v>4.4788182085797601E-2</v>
      </c>
      <c r="P826" s="26">
        <f t="shared" si="1078"/>
        <v>-1.7277534646243597E-2</v>
      </c>
      <c r="Q826" s="26">
        <f t="shared" si="1078"/>
        <v>0.17703680363773411</v>
      </c>
      <c r="R826" s="26">
        <f t="shared" si="1078"/>
        <v>7.6705413548554979E-2</v>
      </c>
      <c r="S826" s="26">
        <f t="shared" si="1078"/>
        <v>9.2811946392573397E-2</v>
      </c>
      <c r="T826" s="26">
        <f t="shared" si="1078"/>
        <v>4.3789772467151877E-2</v>
      </c>
      <c r="U826" s="26">
        <f t="shared" si="1078"/>
        <v>2.1424809105718312E-2</v>
      </c>
      <c r="V826" s="26">
        <f t="shared" si="1078"/>
        <v>4.9786696543372644E-2</v>
      </c>
      <c r="W826" s="26">
        <f t="shared" si="1078"/>
        <v>8.7389025564230671E-3</v>
      </c>
      <c r="X826" s="26">
        <f t="shared" si="1078"/>
        <v>-6.9174808433156043E-2</v>
      </c>
      <c r="Y826" s="26">
        <f t="shared" si="1078"/>
        <v>-2.0015479814081805E-2</v>
      </c>
      <c r="Z826" s="26">
        <f t="shared" si="1078"/>
        <v>3.4569785787687435E-2</v>
      </c>
      <c r="AA826" s="26">
        <f t="shared" si="1078"/>
        <v>2.6042656249604113E-2</v>
      </c>
      <c r="AB826" s="26">
        <f t="shared" si="1078"/>
        <v>-3.1916197245124178E-2</v>
      </c>
      <c r="AC826" s="26">
        <f t="shared" si="1078"/>
        <v>5.1982768919403233E-2</v>
      </c>
      <c r="AD826" s="26">
        <f t="shared" si="1078"/>
        <v>3.1186832226393069E-3</v>
      </c>
      <c r="AE826" s="26">
        <f t="shared" si="1078"/>
        <v>4.9266206552728731E-2</v>
      </c>
      <c r="AF826" s="26">
        <f t="shared" si="1078"/>
        <v>2.8322911637177484E-2</v>
      </c>
      <c r="AG826" s="26">
        <f t="shared" si="1078"/>
        <v>-1.6623722051356538E-5</v>
      </c>
      <c r="AH826" s="26">
        <f t="shared" si="1078"/>
        <v>-2.053604444464241E-2</v>
      </c>
      <c r="AI826" s="26">
        <f t="shared" si="1078"/>
        <v>9.599283500382394E-2</v>
      </c>
      <c r="AJ826" s="26">
        <f t="shared" si="1078"/>
        <v>2.8159377206200098E-2</v>
      </c>
    </row>
    <row r="827" spans="1:36">
      <c r="A827" s="2" t="str">
        <f t="shared" si="1075"/>
        <v>YE Nov-05</v>
      </c>
      <c r="B827" s="26">
        <f t="shared" ref="B827:AJ827" si="1079">IF(OR(B523="C",B535="C"),"C",(B535/B523)-1)</f>
        <v>1.0799225788584943E-2</v>
      </c>
      <c r="C827" s="26">
        <f t="shared" si="1079"/>
        <v>5.8239309792229577E-4</v>
      </c>
      <c r="D827" s="26">
        <f t="shared" si="1079"/>
        <v>8.1675129470943908E-3</v>
      </c>
      <c r="E827" s="26">
        <f t="shared" si="1079"/>
        <v>5.712781038637349E-2</v>
      </c>
      <c r="F827" s="26">
        <f t="shared" si="1079"/>
        <v>8.9013938870983855E-2</v>
      </c>
      <c r="G827" s="26">
        <f t="shared" si="1079"/>
        <v>-1.6585260060610563E-2</v>
      </c>
      <c r="H827" s="26">
        <f t="shared" si="1079"/>
        <v>-3.0428065241324687E-3</v>
      </c>
      <c r="I827" s="26">
        <f t="shared" si="1079"/>
        <v>7.616904895327159E-2</v>
      </c>
      <c r="J827" s="26">
        <f t="shared" si="1079"/>
        <v>-2.0363102514461495E-2</v>
      </c>
      <c r="K827" s="26">
        <f t="shared" si="1079"/>
        <v>6.5417809917605263E-2</v>
      </c>
      <c r="L827" s="26">
        <f t="shared" si="1079"/>
        <v>2.8811182421494053E-2</v>
      </c>
      <c r="M827" s="26">
        <f t="shared" si="1079"/>
        <v>5.2085399652008757E-3</v>
      </c>
      <c r="N827" s="26">
        <f t="shared" si="1079"/>
        <v>3.2476134346034025E-2</v>
      </c>
      <c r="O827" s="26">
        <f t="shared" si="1079"/>
        <v>1.51624169533362E-2</v>
      </c>
      <c r="P827" s="26">
        <f t="shared" si="1079"/>
        <v>8.730950886471911E-3</v>
      </c>
      <c r="Q827" s="26">
        <f t="shared" si="1079"/>
        <v>0.21421006670258813</v>
      </c>
      <c r="R827" s="26">
        <f t="shared" si="1079"/>
        <v>7.5629894495971239E-2</v>
      </c>
      <c r="S827" s="26">
        <f t="shared" si="1079"/>
        <v>9.1619508156302265E-2</v>
      </c>
      <c r="T827" s="26">
        <f t="shared" si="1079"/>
        <v>2.66128326792614E-2</v>
      </c>
      <c r="U827" s="26">
        <f t="shared" si="1079"/>
        <v>1.9887833627127316E-2</v>
      </c>
      <c r="V827" s="26">
        <f t="shared" si="1079"/>
        <v>3.0556718292172436E-2</v>
      </c>
      <c r="W827" s="26">
        <f t="shared" si="1079"/>
        <v>5.2969044989847891E-3</v>
      </c>
      <c r="X827" s="26">
        <f t="shared" si="1079"/>
        <v>-6.9863824748371828E-2</v>
      </c>
      <c r="Y827" s="26">
        <f t="shared" si="1079"/>
        <v>-3.2060241875430551E-2</v>
      </c>
      <c r="Z827" s="26">
        <f t="shared" si="1079"/>
        <v>1.8165903411181183E-2</v>
      </c>
      <c r="AA827" s="26">
        <f t="shared" si="1079"/>
        <v>1.4860788785521661E-2</v>
      </c>
      <c r="AB827" s="26">
        <f t="shared" si="1079"/>
        <v>-3.3136524314512306E-2</v>
      </c>
      <c r="AC827" s="26">
        <f t="shared" si="1079"/>
        <v>5.0520518816784321E-2</v>
      </c>
      <c r="AD827" s="26">
        <f t="shared" si="1079"/>
        <v>-3.8207828872359739E-3</v>
      </c>
      <c r="AE827" s="26">
        <f t="shared" si="1079"/>
        <v>3.436295072242701E-2</v>
      </c>
      <c r="AF827" s="26">
        <f t="shared" si="1079"/>
        <v>3.3171625713529496E-2</v>
      </c>
      <c r="AG827" s="26">
        <f t="shared" si="1079"/>
        <v>4.40165515422275E-3</v>
      </c>
      <c r="AH827" s="26">
        <f t="shared" si="1079"/>
        <v>-3.5374505944204104E-2</v>
      </c>
      <c r="AI827" s="26">
        <f t="shared" si="1079"/>
        <v>9.3125165705367108E-2</v>
      </c>
      <c r="AJ827" s="26">
        <f t="shared" si="1079"/>
        <v>2.2481841842708183E-2</v>
      </c>
    </row>
    <row r="828" spans="1:36">
      <c r="A828" s="2" t="str">
        <f t="shared" si="1075"/>
        <v>YE Dec-05</v>
      </c>
      <c r="B828" s="26">
        <f t="shared" ref="B828:AJ828" si="1080">IF(OR(B524="C",B536="C"),"C",(B536/B524)-1)</f>
        <v>-5.1495093431702665E-3</v>
      </c>
      <c r="C828" s="26">
        <f t="shared" si="1080"/>
        <v>-2.1863256817622467E-3</v>
      </c>
      <c r="D828" s="26">
        <f t="shared" si="1080"/>
        <v>-1.0083701110942034E-2</v>
      </c>
      <c r="E828" s="26">
        <f t="shared" si="1080"/>
        <v>4.8179782398168003E-2</v>
      </c>
      <c r="F828" s="26">
        <f t="shared" si="1080"/>
        <v>9.3953154562286034E-2</v>
      </c>
      <c r="G828" s="26">
        <f t="shared" si="1080"/>
        <v>-2.7086724802928841E-2</v>
      </c>
      <c r="H828" s="26">
        <f t="shared" si="1080"/>
        <v>-5.9675854971383835E-3</v>
      </c>
      <c r="I828" s="26">
        <f t="shared" si="1080"/>
        <v>7.411841031329125E-2</v>
      </c>
      <c r="J828" s="26">
        <f t="shared" si="1080"/>
        <v>-1.7351073374106463E-2</v>
      </c>
      <c r="K828" s="26">
        <f t="shared" si="1080"/>
        <v>7.3215542020945046E-2</v>
      </c>
      <c r="L828" s="26">
        <f t="shared" si="1080"/>
        <v>2.4430227314399477E-2</v>
      </c>
      <c r="M828" s="26">
        <f t="shared" si="1080"/>
        <v>1.7043935351374717E-2</v>
      </c>
      <c r="N828" s="26">
        <f t="shared" si="1080"/>
        <v>2.2294460047733278E-2</v>
      </c>
      <c r="O828" s="26">
        <f t="shared" si="1080"/>
        <v>-5.0038670964593912E-3</v>
      </c>
      <c r="P828" s="26">
        <f t="shared" si="1080"/>
        <v>1.3780145677296574E-2</v>
      </c>
      <c r="Q828" s="26">
        <f t="shared" si="1080"/>
        <v>0.16055238667066951</v>
      </c>
      <c r="R828" s="26">
        <f t="shared" si="1080"/>
        <v>7.1638029045198115E-2</v>
      </c>
      <c r="S828" s="26">
        <f t="shared" si="1080"/>
        <v>8.6597066930157673E-2</v>
      </c>
      <c r="T828" s="26">
        <f t="shared" si="1080"/>
        <v>2.4596948972957389E-2</v>
      </c>
      <c r="U828" s="26">
        <f t="shared" si="1080"/>
        <v>1.2282901437927984E-2</v>
      </c>
      <c r="V828" s="26">
        <f t="shared" si="1080"/>
        <v>1.7045996702977018E-2</v>
      </c>
      <c r="W828" s="26">
        <f t="shared" si="1080"/>
        <v>-3.3485788957856588E-3</v>
      </c>
      <c r="X828" s="26">
        <f t="shared" si="1080"/>
        <v>-4.2418777746509595E-2</v>
      </c>
      <c r="Y828" s="26">
        <f t="shared" si="1080"/>
        <v>-2.7354494608545665E-2</v>
      </c>
      <c r="Z828" s="26">
        <f t="shared" si="1080"/>
        <v>9.1318208770365672E-3</v>
      </c>
      <c r="AA828" s="26">
        <f t="shared" si="1080"/>
        <v>1.1695388073480473E-2</v>
      </c>
      <c r="AB828" s="26">
        <f t="shared" si="1080"/>
        <v>-2.7023597583718195E-2</v>
      </c>
      <c r="AC828" s="26">
        <f t="shared" si="1080"/>
        <v>5.3483691981063952E-2</v>
      </c>
      <c r="AD828" s="26">
        <f t="shared" si="1080"/>
        <v>1.0102757499221626E-2</v>
      </c>
      <c r="AE828" s="26">
        <f t="shared" si="1080"/>
        <v>5.1761881494761797E-2</v>
      </c>
      <c r="AF828" s="26">
        <f t="shared" si="1080"/>
        <v>3.5367476738484394E-2</v>
      </c>
      <c r="AG828" s="26">
        <f t="shared" si="1080"/>
        <v>4.6530061556623759E-2</v>
      </c>
      <c r="AH828" s="26">
        <f t="shared" si="1080"/>
        <v>-4.7212977442738113E-2</v>
      </c>
      <c r="AI828" s="26">
        <f t="shared" si="1080"/>
        <v>7.8069494611779477E-2</v>
      </c>
      <c r="AJ828" s="26">
        <f t="shared" si="1080"/>
        <v>1.7724362832546969E-2</v>
      </c>
    </row>
    <row r="829" spans="1:36">
      <c r="A829" s="2" t="str">
        <f t="shared" si="1075"/>
        <v>YE Jan-06</v>
      </c>
      <c r="B829" s="26">
        <f t="shared" ref="B829:AJ829" si="1081">IF(OR(B525="C",B537="C"),"C",(B537/B525)-1)</f>
        <v>-1.8847988991429476E-2</v>
      </c>
      <c r="C829" s="26">
        <f t="shared" si="1081"/>
        <v>-1.2891763012749191E-2</v>
      </c>
      <c r="D829" s="26">
        <f t="shared" si="1081"/>
        <v>-9.3863403561956771E-3</v>
      </c>
      <c r="E829" s="26">
        <f t="shared" si="1081"/>
        <v>4.1968033580884745E-2</v>
      </c>
      <c r="F829" s="26">
        <f t="shared" si="1081"/>
        <v>4.8455532631749287E-2</v>
      </c>
      <c r="G829" s="26">
        <f t="shared" si="1081"/>
        <v>-2.5566476097542479E-2</v>
      </c>
      <c r="H829" s="26">
        <f t="shared" si="1081"/>
        <v>-2.6357186780105901E-2</v>
      </c>
      <c r="I829" s="26">
        <f t="shared" si="1081"/>
        <v>-7.7323468879475832E-2</v>
      </c>
      <c r="J829" s="26">
        <f t="shared" si="1081"/>
        <v>-1.7184549997557363E-2</v>
      </c>
      <c r="K829" s="26">
        <f t="shared" si="1081"/>
        <v>9.5600123219905297E-2</v>
      </c>
      <c r="L829" s="26">
        <f t="shared" si="1081"/>
        <v>5.8179814202488078E-3</v>
      </c>
      <c r="M829" s="26">
        <f t="shared" si="1081"/>
        <v>5.4694441702043406E-3</v>
      </c>
      <c r="N829" s="26">
        <f t="shared" si="1081"/>
        <v>9.9068695790403005E-3</v>
      </c>
      <c r="O829" s="26">
        <f t="shared" si="1081"/>
        <v>1.4507858423312703E-2</v>
      </c>
      <c r="P829" s="26">
        <f t="shared" si="1081"/>
        <v>2.902160180601876E-2</v>
      </c>
      <c r="Q829" s="26">
        <f t="shared" si="1081"/>
        <v>0.1340361007468116</v>
      </c>
      <c r="R829" s="26">
        <f t="shared" si="1081"/>
        <v>7.1182979232467636E-2</v>
      </c>
      <c r="S829" s="26">
        <f t="shared" si="1081"/>
        <v>8.0657023463461819E-2</v>
      </c>
      <c r="T829" s="26">
        <f t="shared" si="1081"/>
        <v>1.4887563238713541E-2</v>
      </c>
      <c r="U829" s="26">
        <f t="shared" si="1081"/>
        <v>9.4002649796638416E-3</v>
      </c>
      <c r="V829" s="26">
        <f t="shared" si="1081"/>
        <v>2.1724374809963809E-3</v>
      </c>
      <c r="W829" s="26">
        <f t="shared" si="1081"/>
        <v>-3.1463957695519018E-2</v>
      </c>
      <c r="X829" s="26">
        <f t="shared" si="1081"/>
        <v>-4.3526055359746518E-2</v>
      </c>
      <c r="Y829" s="26">
        <f t="shared" si="1081"/>
        <v>-3.8426150591067021E-2</v>
      </c>
      <c r="Z829" s="26">
        <f t="shared" si="1081"/>
        <v>-5.3368695822806345E-3</v>
      </c>
      <c r="AA829" s="26">
        <f t="shared" si="1081"/>
        <v>1.1414553200582267E-2</v>
      </c>
      <c r="AB829" s="26">
        <f t="shared" si="1081"/>
        <v>3.6908511805844313E-4</v>
      </c>
      <c r="AC829" s="26">
        <f t="shared" si="1081"/>
        <v>5.0773987785526886E-2</v>
      </c>
      <c r="AD829" s="26">
        <f t="shared" si="1081"/>
        <v>-4.8880074262088735E-3</v>
      </c>
      <c r="AE829" s="26">
        <f t="shared" si="1081"/>
        <v>8.7109713367097719E-2</v>
      </c>
      <c r="AF829" s="26">
        <f t="shared" si="1081"/>
        <v>4.3273173270962806E-2</v>
      </c>
      <c r="AG829" s="26">
        <f t="shared" si="1081"/>
        <v>9.5392424164480349E-2</v>
      </c>
      <c r="AH829" s="26">
        <f t="shared" si="1081"/>
        <v>-7.5151039934452046E-2</v>
      </c>
      <c r="AI829" s="26">
        <f t="shared" si="1081"/>
        <v>8.0181293980872592E-2</v>
      </c>
      <c r="AJ829" s="26">
        <f t="shared" si="1081"/>
        <v>9.1147419855723832E-3</v>
      </c>
    </row>
    <row r="830" spans="1:36">
      <c r="A830" s="2" t="str">
        <f t="shared" si="1075"/>
        <v>YE Feb-06</v>
      </c>
      <c r="B830" s="26">
        <f t="shared" ref="B830:AJ830" si="1082">IF(OR(B526="C",B538="C"),"C",(B538/B526)-1)</f>
        <v>-9.3025795234055186E-3</v>
      </c>
      <c r="C830" s="26">
        <f t="shared" si="1082"/>
        <v>-1.3577295122013111E-2</v>
      </c>
      <c r="D830" s="26">
        <f t="shared" si="1082"/>
        <v>-2.702214426119065E-4</v>
      </c>
      <c r="E830" s="26">
        <f t="shared" si="1082"/>
        <v>4.7898084015926878E-2</v>
      </c>
      <c r="F830" s="26">
        <f t="shared" si="1082"/>
        <v>5.0883129840662011E-2</v>
      </c>
      <c r="G830" s="26">
        <f t="shared" si="1082"/>
        <v>-2.6709910083840938E-2</v>
      </c>
      <c r="H830" s="26">
        <f t="shared" si="1082"/>
        <v>-2.7223325321350189E-2</v>
      </c>
      <c r="I830" s="26">
        <f t="shared" si="1082"/>
        <v>-7.0774961535347014E-2</v>
      </c>
      <c r="J830" s="26">
        <f t="shared" si="1082"/>
        <v>1.2518729617768898E-2</v>
      </c>
      <c r="K830" s="26">
        <f t="shared" si="1082"/>
        <v>8.8086395543353957E-2</v>
      </c>
      <c r="L830" s="26">
        <f t="shared" si="1082"/>
        <v>1.3185235372552562E-2</v>
      </c>
      <c r="M830" s="26">
        <f t="shared" si="1082"/>
        <v>-3.6566901506813743E-3</v>
      </c>
      <c r="N830" s="26">
        <f t="shared" si="1082"/>
        <v>-6.9450748978665544E-3</v>
      </c>
      <c r="O830" s="26">
        <f t="shared" si="1082"/>
        <v>-1.4970832688039337E-3</v>
      </c>
      <c r="P830" s="26">
        <f t="shared" si="1082"/>
        <v>3.3452175221725833E-2</v>
      </c>
      <c r="Q830" s="26">
        <f t="shared" si="1082"/>
        <v>0.15317158051821589</v>
      </c>
      <c r="R830" s="26">
        <f t="shared" si="1082"/>
        <v>7.2875899658908505E-2</v>
      </c>
      <c r="S830" s="26">
        <f t="shared" si="1082"/>
        <v>8.0212394977020818E-2</v>
      </c>
      <c r="T830" s="26">
        <f t="shared" si="1082"/>
        <v>2.2459015418646366E-2</v>
      </c>
      <c r="U830" s="26">
        <f t="shared" si="1082"/>
        <v>1.6710527888735394E-2</v>
      </c>
      <c r="V830" s="26">
        <f t="shared" si="1082"/>
        <v>-6.0578551976042672E-4</v>
      </c>
      <c r="W830" s="26">
        <f t="shared" si="1082"/>
        <v>-3.6479802856776988E-2</v>
      </c>
      <c r="X830" s="26">
        <f t="shared" si="1082"/>
        <v>-2.1180096233518908E-2</v>
      </c>
      <c r="Y830" s="26">
        <f t="shared" si="1082"/>
        <v>-3.7250561200950605E-2</v>
      </c>
      <c r="Z830" s="26">
        <f t="shared" si="1082"/>
        <v>-6.1996182226513596E-3</v>
      </c>
      <c r="AA830" s="26">
        <f t="shared" si="1082"/>
        <v>8.7376320284346942E-3</v>
      </c>
      <c r="AB830" s="26">
        <f t="shared" si="1082"/>
        <v>-6.0401561411497218E-3</v>
      </c>
      <c r="AC830" s="26">
        <f t="shared" si="1082"/>
        <v>4.826245412196184E-2</v>
      </c>
      <c r="AD830" s="26">
        <f t="shared" si="1082"/>
        <v>-6.7666679203864932E-3</v>
      </c>
      <c r="AE830" s="26">
        <f t="shared" si="1082"/>
        <v>7.9467853710354586E-2</v>
      </c>
      <c r="AF830" s="26">
        <f t="shared" si="1082"/>
        <v>5.5099371111029249E-2</v>
      </c>
      <c r="AG830" s="26">
        <f t="shared" si="1082"/>
        <v>0.16484159047416536</v>
      </c>
      <c r="AH830" s="26">
        <f t="shared" si="1082"/>
        <v>-8.4724766410563923E-2</v>
      </c>
      <c r="AI830" s="26">
        <f t="shared" si="1082"/>
        <v>7.1513988372857717E-2</v>
      </c>
      <c r="AJ830" s="26">
        <f t="shared" si="1082"/>
        <v>1.0185633410211281E-2</v>
      </c>
    </row>
    <row r="831" spans="1:36">
      <c r="A831" s="2" t="str">
        <f t="shared" si="1075"/>
        <v>YE Mar-06</v>
      </c>
      <c r="B831" s="26">
        <f t="shared" ref="B831:AJ831" si="1083">IF(OR(B527="C",B539="C"),"C",(B539/B527)-1)</f>
        <v>-3.5135680788865975E-2</v>
      </c>
      <c r="C831" s="26">
        <f t="shared" si="1083"/>
        <v>-2.2844710413012836E-2</v>
      </c>
      <c r="D831" s="26">
        <f t="shared" si="1083"/>
        <v>-3.3003415665872504E-2</v>
      </c>
      <c r="E831" s="26">
        <f t="shared" si="1083"/>
        <v>3.5855000394900971E-2</v>
      </c>
      <c r="F831" s="26">
        <f t="shared" si="1083"/>
        <v>3.1252595031454611E-3</v>
      </c>
      <c r="G831" s="26">
        <f t="shared" si="1083"/>
        <v>-4.4894226469785692E-2</v>
      </c>
      <c r="H831" s="26">
        <f t="shared" si="1083"/>
        <v>-5.0809069701259646E-2</v>
      </c>
      <c r="I831" s="26">
        <f t="shared" si="1083"/>
        <v>-8.962575244078641E-2</v>
      </c>
      <c r="J831" s="26">
        <f t="shared" si="1083"/>
        <v>1.3944199532530455E-2</v>
      </c>
      <c r="K831" s="26">
        <f t="shared" si="1083"/>
        <v>3.4404993831081754E-2</v>
      </c>
      <c r="L831" s="26">
        <f t="shared" si="1083"/>
        <v>2.5201362393836302E-3</v>
      </c>
      <c r="M831" s="26">
        <f t="shared" si="1083"/>
        <v>-1.6264694381816769E-2</v>
      </c>
      <c r="N831" s="26">
        <f t="shared" si="1083"/>
        <v>-9.8053204839732011E-4</v>
      </c>
      <c r="O831" s="26">
        <f t="shared" si="1083"/>
        <v>-1.4514033131081572E-2</v>
      </c>
      <c r="P831" s="26">
        <f t="shared" si="1083"/>
        <v>2.2579365283839525E-2</v>
      </c>
      <c r="Q831" s="26">
        <f t="shared" si="1083"/>
        <v>0.13656635416256591</v>
      </c>
      <c r="R831" s="26">
        <f t="shared" si="1083"/>
        <v>6.3744849806222081E-2</v>
      </c>
      <c r="S831" s="26">
        <f t="shared" si="1083"/>
        <v>6.7083338613008303E-2</v>
      </c>
      <c r="T831" s="26">
        <f t="shared" si="1083"/>
        <v>7.7999534419099792E-3</v>
      </c>
      <c r="U831" s="26">
        <f t="shared" si="1083"/>
        <v>-3.8895670020303585E-3</v>
      </c>
      <c r="V831" s="26">
        <f t="shared" si="1083"/>
        <v>-2.1952640491070596E-2</v>
      </c>
      <c r="W831" s="26">
        <f t="shared" si="1083"/>
        <v>-6.5049249234905404E-2</v>
      </c>
      <c r="X831" s="26">
        <f t="shared" si="1083"/>
        <v>-6.6039036669121032E-3</v>
      </c>
      <c r="Y831" s="26">
        <f t="shared" si="1083"/>
        <v>-6.1113685008557628E-2</v>
      </c>
      <c r="Z831" s="26">
        <f t="shared" si="1083"/>
        <v>-2.5581535600189942E-2</v>
      </c>
      <c r="AA831" s="26">
        <f t="shared" si="1083"/>
        <v>-1.3095083337584246E-2</v>
      </c>
      <c r="AB831" s="26">
        <f t="shared" si="1083"/>
        <v>-2.935900594339913E-2</v>
      </c>
      <c r="AC831" s="26">
        <f t="shared" si="1083"/>
        <v>3.5307464282110734E-2</v>
      </c>
      <c r="AD831" s="26">
        <f t="shared" si="1083"/>
        <v>-4.0238435060028555E-2</v>
      </c>
      <c r="AE831" s="26">
        <f t="shared" si="1083"/>
        <v>3.6884494671201029E-3</v>
      </c>
      <c r="AF831" s="26">
        <f t="shared" si="1083"/>
        <v>4.3841026383742321E-2</v>
      </c>
      <c r="AG831" s="26">
        <f t="shared" si="1083"/>
        <v>0.17562060022230463</v>
      </c>
      <c r="AH831" s="26">
        <f t="shared" si="1083"/>
        <v>-0.10513486844254882</v>
      </c>
      <c r="AI831" s="26">
        <f t="shared" si="1083"/>
        <v>2.961979813424942E-2</v>
      </c>
      <c r="AJ831" s="26">
        <f t="shared" si="1083"/>
        <v>-7.7498056141951377E-3</v>
      </c>
    </row>
    <row r="832" spans="1:36">
      <c r="A832" s="2" t="str">
        <f t="shared" si="1075"/>
        <v>YE Apr-06</v>
      </c>
      <c r="B832" s="26">
        <f t="shared" ref="B832:AJ832" si="1084">IF(OR(B528="C",B540="C"),"C",(B540/B528)-1)</f>
        <v>-2.5346436630651725E-2</v>
      </c>
      <c r="C832" s="26">
        <f t="shared" si="1084"/>
        <v>-2.6478670164486573E-2</v>
      </c>
      <c r="D832" s="26">
        <f t="shared" si="1084"/>
        <v>-3.0752898483495827E-2</v>
      </c>
      <c r="E832" s="26">
        <f t="shared" si="1084"/>
        <v>1.6617511593612688E-2</v>
      </c>
      <c r="F832" s="26">
        <f t="shared" si="1084"/>
        <v>1.5338936659585523E-2</v>
      </c>
      <c r="G832" s="26">
        <f t="shared" si="1084"/>
        <v>-4.151920205210391E-2</v>
      </c>
      <c r="H832" s="26">
        <f t="shared" si="1084"/>
        <v>-4.3910221677456285E-2</v>
      </c>
      <c r="I832" s="26">
        <f t="shared" si="1084"/>
        <v>-8.1373456908229613E-2</v>
      </c>
      <c r="J832" s="26">
        <f t="shared" si="1084"/>
        <v>3.6986458295650504E-2</v>
      </c>
      <c r="K832" s="26">
        <f t="shared" si="1084"/>
        <v>2.6582644389200549E-2</v>
      </c>
      <c r="L832" s="26">
        <f t="shared" si="1084"/>
        <v>1.2448148991011321E-2</v>
      </c>
      <c r="M832" s="26">
        <f t="shared" si="1084"/>
        <v>-1.0553627931138898E-2</v>
      </c>
      <c r="N832" s="26">
        <f t="shared" si="1084"/>
        <v>-2.5921127392615095E-2</v>
      </c>
      <c r="O832" s="26">
        <f t="shared" si="1084"/>
        <v>7.6447524013028012E-3</v>
      </c>
      <c r="P832" s="26">
        <f t="shared" si="1084"/>
        <v>4.1313206919494361E-2</v>
      </c>
      <c r="Q832" s="26">
        <f t="shared" si="1084"/>
        <v>0.18710698087330635</v>
      </c>
      <c r="R832" s="26">
        <f t="shared" si="1084"/>
        <v>5.0447610694322575E-2</v>
      </c>
      <c r="S832" s="26">
        <f t="shared" si="1084"/>
        <v>5.1326408237696519E-2</v>
      </c>
      <c r="T832" s="26">
        <f t="shared" si="1084"/>
        <v>1.5748731039629371E-2</v>
      </c>
      <c r="U832" s="26">
        <f t="shared" si="1084"/>
        <v>1.0827544689518964E-2</v>
      </c>
      <c r="V832" s="26">
        <f t="shared" si="1084"/>
        <v>-2.2144005062868954E-2</v>
      </c>
      <c r="W832" s="26">
        <f t="shared" si="1084"/>
        <v>-4.2045603867407189E-2</v>
      </c>
      <c r="X832" s="26">
        <f t="shared" si="1084"/>
        <v>9.5542533462105173E-3</v>
      </c>
      <c r="Y832" s="26">
        <f t="shared" si="1084"/>
        <v>-3.9840637450199168E-2</v>
      </c>
      <c r="Z832" s="26">
        <f t="shared" si="1084"/>
        <v>-2.2069484590826804E-2</v>
      </c>
      <c r="AA832" s="26">
        <f t="shared" si="1084"/>
        <v>2.6328355041516094E-3</v>
      </c>
      <c r="AB832" s="26">
        <f t="shared" si="1084"/>
        <v>7.9896700793691267E-4</v>
      </c>
      <c r="AC832" s="26">
        <f t="shared" si="1084"/>
        <v>4.668124692611153E-2</v>
      </c>
      <c r="AD832" s="26">
        <f t="shared" si="1084"/>
        <v>-8.4900063419324212E-3</v>
      </c>
      <c r="AE832" s="26">
        <f t="shared" si="1084"/>
        <v>7.2636517689372626E-2</v>
      </c>
      <c r="AF832" s="26">
        <f t="shared" si="1084"/>
        <v>5.3524782594319253E-2</v>
      </c>
      <c r="AG832" s="26">
        <f t="shared" si="1084"/>
        <v>0.20206481919685904</v>
      </c>
      <c r="AH832" s="26">
        <f t="shared" si="1084"/>
        <v>-8.6844017705741128E-2</v>
      </c>
      <c r="AI832" s="26">
        <f t="shared" si="1084"/>
        <v>2.5162508857117905E-2</v>
      </c>
      <c r="AJ832" s="26">
        <f t="shared" si="1084"/>
        <v>-3.0762190012891821E-3</v>
      </c>
    </row>
    <row r="833" spans="1:36">
      <c r="A833" s="2" t="str">
        <f t="shared" si="1075"/>
        <v>YE May-06</v>
      </c>
      <c r="B833" s="26">
        <f t="shared" ref="B833:AJ833" si="1085">IF(OR(B529="C",B541="C"),"C",(B541/B529)-1)</f>
        <v>-2.5303617942263879E-2</v>
      </c>
      <c r="C833" s="26">
        <f t="shared" si="1085"/>
        <v>-2.5092826099534116E-2</v>
      </c>
      <c r="D833" s="26">
        <f t="shared" si="1085"/>
        <v>-2.1753881770646188E-2</v>
      </c>
      <c r="E833" s="26">
        <f t="shared" si="1085"/>
        <v>1.1944141980172018E-2</v>
      </c>
      <c r="F833" s="26">
        <f t="shared" si="1085"/>
        <v>2.0012450790670266E-2</v>
      </c>
      <c r="G833" s="26">
        <f t="shared" si="1085"/>
        <v>-4.6472482093507961E-2</v>
      </c>
      <c r="H833" s="26">
        <f t="shared" si="1085"/>
        <v>-4.8292208912662393E-2</v>
      </c>
      <c r="I833" s="26">
        <f t="shared" si="1085"/>
        <v>-8.7779834723362038E-2</v>
      </c>
      <c r="J833" s="26">
        <f t="shared" si="1085"/>
        <v>2.604140130251964E-2</v>
      </c>
      <c r="K833" s="26">
        <f t="shared" si="1085"/>
        <v>1.8375948945488441E-2</v>
      </c>
      <c r="L833" s="26">
        <f t="shared" si="1085"/>
        <v>1.4277228770880113E-2</v>
      </c>
      <c r="M833" s="26">
        <f t="shared" si="1085"/>
        <v>-8.1927817952999193E-3</v>
      </c>
      <c r="N833" s="26">
        <f t="shared" si="1085"/>
        <v>-1.9048569044941788E-2</v>
      </c>
      <c r="O833" s="26">
        <f t="shared" si="1085"/>
        <v>7.5500482580403983E-3</v>
      </c>
      <c r="P833" s="26">
        <f t="shared" si="1085"/>
        <v>4.5971613441870174E-2</v>
      </c>
      <c r="Q833" s="26">
        <f t="shared" si="1085"/>
        <v>0.20253876938469229</v>
      </c>
      <c r="R833" s="26">
        <f t="shared" si="1085"/>
        <v>4.9937535314578341E-2</v>
      </c>
      <c r="S833" s="26">
        <f t="shared" si="1085"/>
        <v>5.0330532950236373E-2</v>
      </c>
      <c r="T833" s="26">
        <f t="shared" si="1085"/>
        <v>1.7589212700143353E-2</v>
      </c>
      <c r="U833" s="26">
        <f t="shared" si="1085"/>
        <v>1.1943350313043055E-2</v>
      </c>
      <c r="V833" s="26">
        <f t="shared" si="1085"/>
        <v>-1.8120943427895719E-2</v>
      </c>
      <c r="W833" s="26">
        <f t="shared" si="1085"/>
        <v>-2.1399406735299276E-2</v>
      </c>
      <c r="X833" s="26">
        <f t="shared" si="1085"/>
        <v>2.2061467647975341E-2</v>
      </c>
      <c r="Y833" s="26">
        <f t="shared" si="1085"/>
        <v>-3.6150456527294872E-2</v>
      </c>
      <c r="Z833" s="26">
        <f t="shared" si="1085"/>
        <v>-1.6506760437737023E-2</v>
      </c>
      <c r="AA833" s="26">
        <f t="shared" si="1085"/>
        <v>3.2413517098128786E-4</v>
      </c>
      <c r="AB833" s="26">
        <f t="shared" si="1085"/>
        <v>1.0100297067560771E-2</v>
      </c>
      <c r="AC833" s="26">
        <f t="shared" si="1085"/>
        <v>4.6436336972964343E-2</v>
      </c>
      <c r="AD833" s="26">
        <f t="shared" si="1085"/>
        <v>-1.311799067798336E-2</v>
      </c>
      <c r="AE833" s="26">
        <f t="shared" si="1085"/>
        <v>6.6844592631112087E-2</v>
      </c>
      <c r="AF833" s="26">
        <f t="shared" si="1085"/>
        <v>4.9292054037580524E-2</v>
      </c>
      <c r="AG833" s="26">
        <f t="shared" si="1085"/>
        <v>0.23238001545920883</v>
      </c>
      <c r="AH833" s="26">
        <f t="shared" si="1085"/>
        <v>-7.7618742118885864E-2</v>
      </c>
      <c r="AI833" s="26">
        <f t="shared" si="1085"/>
        <v>2.1358998473513413E-2</v>
      </c>
      <c r="AJ833" s="26">
        <f t="shared" si="1085"/>
        <v>-2.1571557295188004E-3</v>
      </c>
    </row>
    <row r="834" spans="1:36">
      <c r="A834" s="2" t="str">
        <f t="shared" si="1075"/>
        <v>YE Jun-06</v>
      </c>
      <c r="B834" s="26">
        <f t="shared" ref="B834:AJ834" si="1086">IF(OR(B530="C",B542="C"),"C",(B542/B530)-1)</f>
        <v>-2.356544052106091E-2</v>
      </c>
      <c r="C834" s="26">
        <f t="shared" si="1086"/>
        <v>-2.6249673686679853E-2</v>
      </c>
      <c r="D834" s="26">
        <f t="shared" si="1086"/>
        <v>-8.0107906140262086E-3</v>
      </c>
      <c r="E834" s="26">
        <f t="shared" si="1086"/>
        <v>1.3650973570726865E-2</v>
      </c>
      <c r="F834" s="26">
        <f t="shared" si="1086"/>
        <v>1.440289313407539E-2</v>
      </c>
      <c r="G834" s="26">
        <f t="shared" si="1086"/>
        <v>-5.3356615214193992E-2</v>
      </c>
      <c r="H834" s="26">
        <f t="shared" si="1086"/>
        <v>-5.4874925529286966E-2</v>
      </c>
      <c r="I834" s="26">
        <f t="shared" si="1086"/>
        <v>-8.7418580733630402E-2</v>
      </c>
      <c r="J834" s="26">
        <f t="shared" si="1086"/>
        <v>2.2539117724582391E-2</v>
      </c>
      <c r="K834" s="26">
        <f t="shared" si="1086"/>
        <v>-1.0840057132587289E-3</v>
      </c>
      <c r="L834" s="26">
        <f t="shared" si="1086"/>
        <v>1.3228196667410375E-2</v>
      </c>
      <c r="M834" s="26">
        <f t="shared" si="1086"/>
        <v>-4.2234305926417415E-3</v>
      </c>
      <c r="N834" s="26">
        <f t="shared" si="1086"/>
        <v>-3.2351619475942006E-2</v>
      </c>
      <c r="O834" s="26">
        <f t="shared" si="1086"/>
        <v>-3.0396576755558957E-2</v>
      </c>
      <c r="P834" s="26">
        <f t="shared" si="1086"/>
        <v>4.4290411073649727E-2</v>
      </c>
      <c r="Q834" s="26">
        <f t="shared" si="1086"/>
        <v>0.17676535799870097</v>
      </c>
      <c r="R834" s="26">
        <f t="shared" si="1086"/>
        <v>3.5348975129564586E-2</v>
      </c>
      <c r="S834" s="26">
        <f t="shared" si="1086"/>
        <v>3.6490879121890973E-2</v>
      </c>
      <c r="T834" s="26">
        <f t="shared" si="1086"/>
        <v>1.1364189742568032E-2</v>
      </c>
      <c r="U834" s="26">
        <f t="shared" si="1086"/>
        <v>8.5208869271589105E-3</v>
      </c>
      <c r="V834" s="26">
        <f t="shared" si="1086"/>
        <v>-4.2574655723370602E-2</v>
      </c>
      <c r="W834" s="26">
        <f t="shared" si="1086"/>
        <v>-3.2416366675683705E-2</v>
      </c>
      <c r="X834" s="26">
        <f t="shared" si="1086"/>
        <v>1.8952273013474352E-2</v>
      </c>
      <c r="Y834" s="26">
        <f t="shared" si="1086"/>
        <v>-2.1480611045828435E-2</v>
      </c>
      <c r="Z834" s="26">
        <f t="shared" si="1086"/>
        <v>-3.6673487762953316E-2</v>
      </c>
      <c r="AA834" s="26">
        <f t="shared" si="1086"/>
        <v>-9.9692892694688284E-3</v>
      </c>
      <c r="AB834" s="26">
        <f t="shared" si="1086"/>
        <v>1.2903809574390745E-2</v>
      </c>
      <c r="AC834" s="26">
        <f t="shared" si="1086"/>
        <v>3.2320204518118567E-2</v>
      </c>
      <c r="AD834" s="26">
        <f t="shared" si="1086"/>
        <v>-1.5839317940956388E-2</v>
      </c>
      <c r="AE834" s="26">
        <f t="shared" si="1086"/>
        <v>6.9648040429912905E-2</v>
      </c>
      <c r="AF834" s="26">
        <f t="shared" si="1086"/>
        <v>3.9583245077688511E-2</v>
      </c>
      <c r="AG834" s="26">
        <f t="shared" si="1086"/>
        <v>0.24093423478795328</v>
      </c>
      <c r="AH834" s="26">
        <f t="shared" si="1086"/>
        <v>-7.9054754583558595E-2</v>
      </c>
      <c r="AI834" s="26">
        <f t="shared" si="1086"/>
        <v>4.6066544728109449E-3</v>
      </c>
      <c r="AJ834" s="26">
        <f t="shared" si="1086"/>
        <v>-9.8553040767641598E-3</v>
      </c>
    </row>
    <row r="835" spans="1:36">
      <c r="A835" s="2" t="str">
        <f t="shared" si="1075"/>
        <v>YE Jul-06</v>
      </c>
      <c r="B835" s="26">
        <f t="shared" ref="B835:AJ835" si="1087">IF(OR(B531="C",B543="C"),"C",(B543/B531)-1)</f>
        <v>-2.2242049468914504E-2</v>
      </c>
      <c r="C835" s="26">
        <f t="shared" si="1087"/>
        <v>-4.2530695700261023E-2</v>
      </c>
      <c r="D835" s="26">
        <f t="shared" si="1087"/>
        <v>-8.6195809981856053E-3</v>
      </c>
      <c r="E835" s="26">
        <f t="shared" si="1087"/>
        <v>1.8033590086942164E-2</v>
      </c>
      <c r="F835" s="26">
        <f t="shared" si="1087"/>
        <v>7.8185882392289852E-3</v>
      </c>
      <c r="G835" s="26">
        <f t="shared" si="1087"/>
        <v>-6.4921856389754895E-2</v>
      </c>
      <c r="H835" s="26">
        <f t="shared" si="1087"/>
        <v>-6.6859605620926632E-2</v>
      </c>
      <c r="I835" s="26">
        <f t="shared" si="1087"/>
        <v>-7.3970137825421167E-2</v>
      </c>
      <c r="J835" s="26">
        <f t="shared" si="1087"/>
        <v>2.5766196624589233E-2</v>
      </c>
      <c r="K835" s="26">
        <f t="shared" si="1087"/>
        <v>-4.3585948648172668E-4</v>
      </c>
      <c r="L835" s="26">
        <f t="shared" si="1087"/>
        <v>1.2252952439094855E-2</v>
      </c>
      <c r="M835" s="26">
        <f t="shared" si="1087"/>
        <v>1.9363268517477827E-2</v>
      </c>
      <c r="N835" s="26">
        <f t="shared" si="1087"/>
        <v>-2.2295539438687229E-2</v>
      </c>
      <c r="O835" s="26">
        <f t="shared" si="1087"/>
        <v>-2.0410566795192819E-2</v>
      </c>
      <c r="P835" s="26">
        <f t="shared" si="1087"/>
        <v>3.3793824068385714E-2</v>
      </c>
      <c r="Q835" s="26">
        <f t="shared" si="1087"/>
        <v>0.16093483225792138</v>
      </c>
      <c r="R835" s="26">
        <f t="shared" si="1087"/>
        <v>2.6523623396687679E-2</v>
      </c>
      <c r="S835" s="26">
        <f t="shared" si="1087"/>
        <v>3.0532359398852904E-2</v>
      </c>
      <c r="T835" s="26">
        <f t="shared" si="1087"/>
        <v>6.8575134880155542E-3</v>
      </c>
      <c r="U835" s="26">
        <f t="shared" si="1087"/>
        <v>1.1771582228114363E-2</v>
      </c>
      <c r="V835" s="26">
        <f t="shared" si="1087"/>
        <v>-4.3018751084626494E-2</v>
      </c>
      <c r="W835" s="26">
        <f t="shared" si="1087"/>
        <v>-3.2083272935605645E-2</v>
      </c>
      <c r="X835" s="26">
        <f t="shared" si="1087"/>
        <v>2.3563780345006613E-2</v>
      </c>
      <c r="Y835" s="26">
        <f t="shared" si="1087"/>
        <v>-1.2306329534400029E-2</v>
      </c>
      <c r="Z835" s="26">
        <f t="shared" si="1087"/>
        <v>-3.6254932553252739E-2</v>
      </c>
      <c r="AA835" s="26">
        <f t="shared" si="1087"/>
        <v>-1.2045816172185475E-2</v>
      </c>
      <c r="AB835" s="26">
        <f t="shared" si="1087"/>
        <v>1.8750492087237225E-2</v>
      </c>
      <c r="AC835" s="26">
        <f t="shared" si="1087"/>
        <v>2.1788968293802613E-2</v>
      </c>
      <c r="AD835" s="26">
        <f t="shared" si="1087"/>
        <v>-9.6274620299143798E-3</v>
      </c>
      <c r="AE835" s="26">
        <f t="shared" si="1087"/>
        <v>5.9149151934976052E-2</v>
      </c>
      <c r="AF835" s="26">
        <f t="shared" si="1087"/>
        <v>4.276697032030552E-2</v>
      </c>
      <c r="AG835" s="26">
        <f t="shared" si="1087"/>
        <v>0.23992262247085283</v>
      </c>
      <c r="AH835" s="26">
        <f t="shared" si="1087"/>
        <v>-7.1777573295962127E-2</v>
      </c>
      <c r="AI835" s="26">
        <f t="shared" si="1087"/>
        <v>-3.589629957899354E-3</v>
      </c>
      <c r="AJ835" s="26">
        <f t="shared" si="1087"/>
        <v>-1.4369146929354204E-2</v>
      </c>
    </row>
    <row r="836" spans="1:36">
      <c r="A836" s="2" t="str">
        <f t="shared" si="1075"/>
        <v>YE Aug-06</v>
      </c>
      <c r="B836" s="26">
        <f t="shared" ref="B836:AJ836" si="1088">IF(OR(B532="C",B544="C"),"C",(B544/B532)-1)</f>
        <v>-2.2695069155348579E-2</v>
      </c>
      <c r="C836" s="26">
        <f t="shared" si="1088"/>
        <v>-3.8315075589883674E-2</v>
      </c>
      <c r="D836" s="26">
        <f t="shared" si="1088"/>
        <v>-1.6011476790131485E-2</v>
      </c>
      <c r="E836" s="26">
        <f t="shared" si="1088"/>
        <v>2.0661500070808803E-2</v>
      </c>
      <c r="F836" s="26">
        <f t="shared" si="1088"/>
        <v>7.6431265779581814E-3</v>
      </c>
      <c r="G836" s="26">
        <f t="shared" si="1088"/>
        <v>-5.2715236205720384E-2</v>
      </c>
      <c r="H836" s="26">
        <f t="shared" si="1088"/>
        <v>-6.21363472647114E-2</v>
      </c>
      <c r="I836" s="26">
        <f t="shared" si="1088"/>
        <v>-6.034489428038714E-2</v>
      </c>
      <c r="J836" s="26">
        <f t="shared" si="1088"/>
        <v>1.6940810080363633E-2</v>
      </c>
      <c r="K836" s="26">
        <f t="shared" si="1088"/>
        <v>-6.9911225933860788E-3</v>
      </c>
      <c r="L836" s="26">
        <f t="shared" si="1088"/>
        <v>2.0640839024753221E-2</v>
      </c>
      <c r="M836" s="26">
        <f t="shared" si="1088"/>
        <v>3.5585947526420858E-2</v>
      </c>
      <c r="N836" s="26">
        <f t="shared" si="1088"/>
        <v>-3.6315804678641372E-2</v>
      </c>
      <c r="O836" s="26">
        <f t="shared" si="1088"/>
        <v>-2.4228098685182498E-2</v>
      </c>
      <c r="P836" s="26">
        <f t="shared" si="1088"/>
        <v>2.5819529047621526E-2</v>
      </c>
      <c r="Q836" s="26">
        <f t="shared" si="1088"/>
        <v>0.12781730299245098</v>
      </c>
      <c r="R836" s="26">
        <f t="shared" si="1088"/>
        <v>2.7330122670408796E-2</v>
      </c>
      <c r="S836" s="26">
        <f t="shared" si="1088"/>
        <v>3.4375049231861743E-2</v>
      </c>
      <c r="T836" s="26">
        <f t="shared" si="1088"/>
        <v>7.1790552975714572E-3</v>
      </c>
      <c r="U836" s="26">
        <f t="shared" si="1088"/>
        <v>7.7847959107275599E-3</v>
      </c>
      <c r="V836" s="26">
        <f t="shared" si="1088"/>
        <v>-4.2659351939653534E-2</v>
      </c>
      <c r="W836" s="26">
        <f t="shared" si="1088"/>
        <v>-2.4751891588240649E-2</v>
      </c>
      <c r="X836" s="26">
        <f t="shared" si="1088"/>
        <v>2.4137899766963233E-2</v>
      </c>
      <c r="Y836" s="26">
        <f t="shared" si="1088"/>
        <v>7.6346613625861703E-3</v>
      </c>
      <c r="Z836" s="26">
        <f t="shared" si="1088"/>
        <v>-3.4486845783915143E-2</v>
      </c>
      <c r="AA836" s="26">
        <f t="shared" si="1088"/>
        <v>-8.4783998964970131E-3</v>
      </c>
      <c r="AB836" s="26">
        <f t="shared" si="1088"/>
        <v>2.2404251304949385E-2</v>
      </c>
      <c r="AC836" s="26">
        <f t="shared" si="1088"/>
        <v>2.4194986907165816E-2</v>
      </c>
      <c r="AD836" s="26">
        <f t="shared" si="1088"/>
        <v>-9.7475918809568629E-3</v>
      </c>
      <c r="AE836" s="26">
        <f t="shared" si="1088"/>
        <v>6.0215601263057028E-2</v>
      </c>
      <c r="AF836" s="26">
        <f t="shared" si="1088"/>
        <v>3.6469898047428284E-2</v>
      </c>
      <c r="AG836" s="26">
        <f t="shared" si="1088"/>
        <v>0.22318800667825611</v>
      </c>
      <c r="AH836" s="26">
        <f t="shared" si="1088"/>
        <v>-6.6158322464131669E-2</v>
      </c>
      <c r="AI836" s="26">
        <f t="shared" si="1088"/>
        <v>-1.7378998807938695E-2</v>
      </c>
      <c r="AJ836" s="26">
        <f t="shared" si="1088"/>
        <v>-1.2615635642520551E-2</v>
      </c>
    </row>
    <row r="837" spans="1:36">
      <c r="A837" s="2" t="str">
        <f t="shared" si="1075"/>
        <v>YE Sep-06</v>
      </c>
      <c r="B837" s="26">
        <f t="shared" ref="B837:AJ837" si="1089">IF(OR(B533="C",B545="C"),"C",(B545/B533)-1)</f>
        <v>-1.8828947149277742E-2</v>
      </c>
      <c r="C837" s="26">
        <f t="shared" si="1089"/>
        <v>-3.7119672324970043E-2</v>
      </c>
      <c r="D837" s="26">
        <f t="shared" si="1089"/>
        <v>-2.5730897694940413E-2</v>
      </c>
      <c r="E837" s="26">
        <f t="shared" si="1089"/>
        <v>1.1498828518102133E-2</v>
      </c>
      <c r="F837" s="26">
        <f t="shared" si="1089"/>
        <v>1.618219924797426E-2</v>
      </c>
      <c r="G837" s="26">
        <f t="shared" si="1089"/>
        <v>-4.0711323110096731E-2</v>
      </c>
      <c r="H837" s="26">
        <f t="shared" si="1089"/>
        <v>-4.4949901224739297E-2</v>
      </c>
      <c r="I837" s="26">
        <f t="shared" si="1089"/>
        <v>-6.3687557610825785E-2</v>
      </c>
      <c r="J837" s="26">
        <f t="shared" si="1089"/>
        <v>1.9521294057958105E-2</v>
      </c>
      <c r="K837" s="26">
        <f t="shared" si="1089"/>
        <v>1.642650421202152E-2</v>
      </c>
      <c r="L837" s="26">
        <f t="shared" si="1089"/>
        <v>1.6968636516928148E-2</v>
      </c>
      <c r="M837" s="26">
        <f t="shared" si="1089"/>
        <v>4.421191657732737E-2</v>
      </c>
      <c r="N837" s="26">
        <f t="shared" si="1089"/>
        <v>-2.7942749673726675E-2</v>
      </c>
      <c r="O837" s="26">
        <f t="shared" si="1089"/>
        <v>-1.8218748076567981E-2</v>
      </c>
      <c r="P837" s="26">
        <f t="shared" si="1089"/>
        <v>2.2438943328815464E-2</v>
      </c>
      <c r="Q837" s="26">
        <f t="shared" si="1089"/>
        <v>0.1075952075310227</v>
      </c>
      <c r="R837" s="26">
        <f t="shared" si="1089"/>
        <v>3.4352613556101641E-2</v>
      </c>
      <c r="S837" s="26">
        <f t="shared" si="1089"/>
        <v>4.2192834699722015E-2</v>
      </c>
      <c r="T837" s="26">
        <f t="shared" si="1089"/>
        <v>2.1470785604125187E-3</v>
      </c>
      <c r="U837" s="26">
        <f t="shared" si="1089"/>
        <v>1.8530304912261153E-2</v>
      </c>
      <c r="V837" s="26">
        <f t="shared" si="1089"/>
        <v>-3.5703405025798052E-2</v>
      </c>
      <c r="W837" s="26">
        <f t="shared" si="1089"/>
        <v>5.8695667565864529E-3</v>
      </c>
      <c r="X837" s="26">
        <f t="shared" si="1089"/>
        <v>3.224911765243732E-2</v>
      </c>
      <c r="Y837" s="26">
        <f t="shared" si="1089"/>
        <v>2.1722970516228512E-2</v>
      </c>
      <c r="Z837" s="26">
        <f t="shared" si="1089"/>
        <v>-2.5731698623541854E-2</v>
      </c>
      <c r="AA837" s="26">
        <f t="shared" si="1089"/>
        <v>3.328200944987536E-3</v>
      </c>
      <c r="AB837" s="26">
        <f t="shared" si="1089"/>
        <v>1.7161136177396896E-2</v>
      </c>
      <c r="AC837" s="26">
        <f t="shared" si="1089"/>
        <v>2.1809811140534485E-2</v>
      </c>
      <c r="AD837" s="26">
        <f t="shared" si="1089"/>
        <v>-1.1066752376763578E-2</v>
      </c>
      <c r="AE837" s="26">
        <f t="shared" si="1089"/>
        <v>4.7563596606184033E-2</v>
      </c>
      <c r="AF837" s="26">
        <f t="shared" si="1089"/>
        <v>2.3207913426555482E-2</v>
      </c>
      <c r="AG837" s="26">
        <f t="shared" si="1089"/>
        <v>0.21556712469062056</v>
      </c>
      <c r="AH837" s="26">
        <f t="shared" si="1089"/>
        <v>-5.1399449854359958E-2</v>
      </c>
      <c r="AI837" s="26">
        <f t="shared" si="1089"/>
        <v>-2.7731261768936255E-2</v>
      </c>
      <c r="AJ837" s="26">
        <f t="shared" si="1089"/>
        <v>-8.7305887705015905E-3</v>
      </c>
    </row>
    <row r="838" spans="1:36">
      <c r="A838" s="2" t="str">
        <f t="shared" si="1075"/>
        <v>YE Oct-06</v>
      </c>
      <c r="B838" s="26">
        <f t="shared" ref="B838:AJ838" si="1090">IF(OR(B534="C",B546="C"),"C",(B546/B534)-1)</f>
        <v>-1.0200964286223746E-2</v>
      </c>
      <c r="C838" s="26">
        <f t="shared" si="1090"/>
        <v>-2.470043803657973E-2</v>
      </c>
      <c r="D838" s="26">
        <f t="shared" si="1090"/>
        <v>-3.3523770752032833E-2</v>
      </c>
      <c r="E838" s="26">
        <f t="shared" si="1090"/>
        <v>3.1633544673701497E-3</v>
      </c>
      <c r="F838" s="26">
        <f t="shared" si="1090"/>
        <v>1.6574622154799989E-2</v>
      </c>
      <c r="G838" s="26">
        <f t="shared" si="1090"/>
        <v>-3.6362626492385308E-2</v>
      </c>
      <c r="H838" s="26">
        <f t="shared" si="1090"/>
        <v>-4.3990103938255087E-2</v>
      </c>
      <c r="I838" s="26">
        <f t="shared" si="1090"/>
        <v>-6.1866814924635527E-2</v>
      </c>
      <c r="J838" s="26">
        <f t="shared" si="1090"/>
        <v>2.8427292818665517E-2</v>
      </c>
      <c r="K838" s="26">
        <f t="shared" si="1090"/>
        <v>1.066875524897859E-2</v>
      </c>
      <c r="L838" s="26">
        <f t="shared" si="1090"/>
        <v>6.8371683515278114E-4</v>
      </c>
      <c r="M838" s="26">
        <f t="shared" si="1090"/>
        <v>5.7205720572057306E-2</v>
      </c>
      <c r="N838" s="26">
        <f t="shared" si="1090"/>
        <v>-4.5085181081742198E-2</v>
      </c>
      <c r="O838" s="26">
        <f t="shared" si="1090"/>
        <v>-2.2171790392565671E-2</v>
      </c>
      <c r="P838" s="26">
        <f t="shared" si="1090"/>
        <v>1.001994711694576E-2</v>
      </c>
      <c r="Q838" s="26">
        <f t="shared" si="1090"/>
        <v>7.9185781622348017E-2</v>
      </c>
      <c r="R838" s="26">
        <f t="shared" si="1090"/>
        <v>3.8287896855494941E-2</v>
      </c>
      <c r="S838" s="26">
        <f t="shared" si="1090"/>
        <v>4.7931175008925964E-2</v>
      </c>
      <c r="T838" s="26">
        <f t="shared" si="1090"/>
        <v>1.5161151194835742E-3</v>
      </c>
      <c r="U838" s="26">
        <f t="shared" si="1090"/>
        <v>1.6029526772511238E-2</v>
      </c>
      <c r="V838" s="26">
        <f t="shared" si="1090"/>
        <v>-3.6987688081335235E-2</v>
      </c>
      <c r="W838" s="26">
        <f t="shared" si="1090"/>
        <v>1.0402197079750097E-2</v>
      </c>
      <c r="X838" s="26">
        <f t="shared" si="1090"/>
        <v>1.9455840223628895E-2</v>
      </c>
      <c r="Y838" s="26">
        <f t="shared" si="1090"/>
        <v>5.9623679235245586E-2</v>
      </c>
      <c r="Z838" s="26">
        <f t="shared" si="1090"/>
        <v>-2.5486312168672143E-2</v>
      </c>
      <c r="AA838" s="26">
        <f t="shared" si="1090"/>
        <v>1.1003653344592301E-3</v>
      </c>
      <c r="AB838" s="26">
        <f t="shared" si="1090"/>
        <v>2.1591954193491025E-2</v>
      </c>
      <c r="AC838" s="26">
        <f t="shared" si="1090"/>
        <v>2.2565401587995026E-2</v>
      </c>
      <c r="AD838" s="26">
        <f t="shared" si="1090"/>
        <v>6.7395257947722165E-4</v>
      </c>
      <c r="AE838" s="26">
        <f t="shared" si="1090"/>
        <v>4.5334580563257898E-2</v>
      </c>
      <c r="AF838" s="26">
        <f t="shared" si="1090"/>
        <v>2.1960471382807656E-2</v>
      </c>
      <c r="AG838" s="26">
        <f t="shared" si="1090"/>
        <v>0.19214017355454338</v>
      </c>
      <c r="AH838" s="26">
        <f t="shared" si="1090"/>
        <v>-2.8483121408054091E-2</v>
      </c>
      <c r="AI838" s="26">
        <f t="shared" si="1090"/>
        <v>-4.0448164097290462E-2</v>
      </c>
      <c r="AJ838" s="26">
        <f t="shared" si="1090"/>
        <v>-6.7725183448660298E-3</v>
      </c>
    </row>
    <row r="839" spans="1:36">
      <c r="A839" s="2" t="str">
        <f t="shared" si="1075"/>
        <v>YE Nov-06</v>
      </c>
      <c r="B839" s="26">
        <f t="shared" ref="B839:AJ839" si="1091">IF(OR(B535="C",B547="C"),"C",(B547/B535)-1)</f>
        <v>-2.9726328378548716E-3</v>
      </c>
      <c r="C839" s="26">
        <f t="shared" si="1091"/>
        <v>-1.9157073622654841E-2</v>
      </c>
      <c r="D839" s="26">
        <f t="shared" si="1091"/>
        <v>-2.7127116170461152E-2</v>
      </c>
      <c r="E839" s="26">
        <f t="shared" si="1091"/>
        <v>1.4542705620997465E-2</v>
      </c>
      <c r="F839" s="26">
        <f t="shared" si="1091"/>
        <v>1.4920518047595754E-2</v>
      </c>
      <c r="G839" s="26">
        <f t="shared" si="1091"/>
        <v>-3.4699014385560112E-2</v>
      </c>
      <c r="H839" s="26">
        <f t="shared" si="1091"/>
        <v>-2.9610595933078465E-2</v>
      </c>
      <c r="I839" s="26">
        <f t="shared" si="1091"/>
        <v>-4.170358280873554E-2</v>
      </c>
      <c r="J839" s="26">
        <f t="shared" si="1091"/>
        <v>4.2363849674158738E-2</v>
      </c>
      <c r="K839" s="26">
        <f t="shared" si="1091"/>
        <v>1.1342047699422597E-2</v>
      </c>
      <c r="L839" s="26">
        <f t="shared" si="1091"/>
        <v>6.604078677446612E-3</v>
      </c>
      <c r="M839" s="26">
        <f t="shared" si="1091"/>
        <v>7.8946774921064611E-2</v>
      </c>
      <c r="N839" s="26">
        <f t="shared" si="1091"/>
        <v>-5.6368851740310699E-2</v>
      </c>
      <c r="O839" s="26">
        <f t="shared" si="1091"/>
        <v>-3.0078844442605002E-2</v>
      </c>
      <c r="P839" s="26">
        <f t="shared" si="1091"/>
        <v>-3.8508030582007358E-3</v>
      </c>
      <c r="Q839" s="26">
        <f t="shared" si="1091"/>
        <v>3.7862790104565169E-2</v>
      </c>
      <c r="R839" s="26">
        <f t="shared" si="1091"/>
        <v>4.7157409545062423E-2</v>
      </c>
      <c r="S839" s="26">
        <f t="shared" si="1091"/>
        <v>5.8194116184536515E-2</v>
      </c>
      <c r="T839" s="26">
        <f t="shared" si="1091"/>
        <v>1.3734976221992712E-2</v>
      </c>
      <c r="U839" s="26">
        <f t="shared" si="1091"/>
        <v>1.4979944882534291E-2</v>
      </c>
      <c r="V839" s="26">
        <f t="shared" si="1091"/>
        <v>-2.7104020918963245E-2</v>
      </c>
      <c r="W839" s="26">
        <f t="shared" si="1091"/>
        <v>1.8794048551292075E-2</v>
      </c>
      <c r="X839" s="26">
        <f t="shared" si="1091"/>
        <v>1.4589071470159753E-2</v>
      </c>
      <c r="Y839" s="26">
        <f t="shared" si="1091"/>
        <v>7.5546138972312438E-2</v>
      </c>
      <c r="Z839" s="26">
        <f t="shared" si="1091"/>
        <v>-1.6361620214051631E-2</v>
      </c>
      <c r="AA839" s="26">
        <f t="shared" si="1091"/>
        <v>3.0948709330909097E-3</v>
      </c>
      <c r="AB839" s="26">
        <f t="shared" si="1091"/>
        <v>2.2813868555437766E-2</v>
      </c>
      <c r="AC839" s="26">
        <f t="shared" si="1091"/>
        <v>2.0297083320756526E-2</v>
      </c>
      <c r="AD839" s="26">
        <f t="shared" si="1091"/>
        <v>9.3671869145508513E-3</v>
      </c>
      <c r="AE839" s="26">
        <f t="shared" si="1091"/>
        <v>5.768772436804559E-2</v>
      </c>
      <c r="AF839" s="26">
        <f t="shared" si="1091"/>
        <v>1.2392967476358985E-2</v>
      </c>
      <c r="AG839" s="26">
        <f t="shared" si="1091"/>
        <v>0.1793487181170601</v>
      </c>
      <c r="AH839" s="26">
        <f t="shared" si="1091"/>
        <v>-1.6569005698615302E-2</v>
      </c>
      <c r="AI839" s="26">
        <f t="shared" si="1091"/>
        <v>-3.9685336286547135E-2</v>
      </c>
      <c r="AJ839" s="26">
        <f t="shared" si="1091"/>
        <v>-1.937437038506129E-3</v>
      </c>
    </row>
    <row r="840" spans="1:36">
      <c r="A840" s="2" t="str">
        <f t="shared" si="1075"/>
        <v>YE Dec-06</v>
      </c>
      <c r="B840" s="26">
        <f t="shared" ref="B840:AJ840" si="1092">IF(OR(B536="C",B548="C"),"C",(B548/B536)-1)</f>
        <v>1.6758842311730193E-2</v>
      </c>
      <c r="C840" s="26">
        <f t="shared" si="1092"/>
        <v>-1.1366937668140897E-2</v>
      </c>
      <c r="D840" s="26">
        <f t="shared" si="1092"/>
        <v>-1.4683138757275449E-2</v>
      </c>
      <c r="E840" s="26">
        <f t="shared" si="1092"/>
        <v>2.2378273889076095E-2</v>
      </c>
      <c r="F840" s="26">
        <f t="shared" si="1092"/>
        <v>1.7780993865578854E-2</v>
      </c>
      <c r="G840" s="26">
        <f t="shared" si="1092"/>
        <v>-2.2989923783491961E-2</v>
      </c>
      <c r="H840" s="26">
        <f t="shared" si="1092"/>
        <v>-3.0125989706309531E-2</v>
      </c>
      <c r="I840" s="26">
        <f t="shared" si="1092"/>
        <v>-1.3424361807008678E-2</v>
      </c>
      <c r="J840" s="26">
        <f t="shared" si="1092"/>
        <v>4.7386888493716306E-2</v>
      </c>
      <c r="K840" s="26">
        <f t="shared" si="1092"/>
        <v>-4.2422562435148192E-3</v>
      </c>
      <c r="L840" s="26">
        <f t="shared" si="1092"/>
        <v>2.0406267777601572E-2</v>
      </c>
      <c r="M840" s="26">
        <f t="shared" si="1092"/>
        <v>7.6019286597269309E-2</v>
      </c>
      <c r="N840" s="26">
        <f t="shared" si="1092"/>
        <v>-5.3696080507333988E-2</v>
      </c>
      <c r="O840" s="26">
        <f t="shared" si="1092"/>
        <v>-2.0956037707304143E-2</v>
      </c>
      <c r="P840" s="26">
        <f t="shared" si="1092"/>
        <v>-1.3963501944734946E-2</v>
      </c>
      <c r="Q840" s="26">
        <f t="shared" si="1092"/>
        <v>4.1476537844689298E-2</v>
      </c>
      <c r="R840" s="26">
        <f t="shared" si="1092"/>
        <v>5.3400905386781217E-2</v>
      </c>
      <c r="S840" s="26">
        <f t="shared" si="1092"/>
        <v>6.4038182890685968E-2</v>
      </c>
      <c r="T840" s="26">
        <f t="shared" si="1092"/>
        <v>1.6985053798979077E-2</v>
      </c>
      <c r="U840" s="26">
        <f t="shared" si="1092"/>
        <v>3.0966009347644485E-2</v>
      </c>
      <c r="V840" s="26">
        <f t="shared" si="1092"/>
        <v>-1.566598288755483E-2</v>
      </c>
      <c r="W840" s="26">
        <f t="shared" si="1092"/>
        <v>2.955438612743122E-2</v>
      </c>
      <c r="X840" s="26">
        <f t="shared" si="1092"/>
        <v>1.5398686538519168E-2</v>
      </c>
      <c r="Y840" s="26">
        <f t="shared" si="1092"/>
        <v>8.1412100789288955E-2</v>
      </c>
      <c r="Z840" s="26">
        <f t="shared" si="1092"/>
        <v>-5.9169436200665615E-3</v>
      </c>
      <c r="AA840" s="26">
        <f t="shared" si="1092"/>
        <v>1.1422979198936645E-2</v>
      </c>
      <c r="AB840" s="26">
        <f t="shared" si="1092"/>
        <v>2.2962681936919305E-2</v>
      </c>
      <c r="AC840" s="26">
        <f t="shared" si="1092"/>
        <v>2.0375426832888843E-2</v>
      </c>
      <c r="AD840" s="26">
        <f t="shared" si="1092"/>
        <v>1.6581606439458829E-2</v>
      </c>
      <c r="AE840" s="26">
        <f t="shared" si="1092"/>
        <v>5.646822130772744E-2</v>
      </c>
      <c r="AF840" s="26">
        <f t="shared" si="1092"/>
        <v>1.0781368254477952E-2</v>
      </c>
      <c r="AG840" s="26">
        <f t="shared" si="1092"/>
        <v>0.20132465272182287</v>
      </c>
      <c r="AH840" s="26">
        <f t="shared" si="1092"/>
        <v>2.3918187174427619E-3</v>
      </c>
      <c r="AI840" s="26">
        <f t="shared" si="1092"/>
        <v>-2.7860655189202777E-2</v>
      </c>
      <c r="AJ840" s="26">
        <f t="shared" si="1092"/>
        <v>5.8097625795010543E-3</v>
      </c>
    </row>
    <row r="841" spans="1:36">
      <c r="A841" s="2" t="str">
        <f t="shared" si="1075"/>
        <v>YE Jan-07</v>
      </c>
      <c r="B841" s="26">
        <f t="shared" ref="B841:AJ841" si="1093">IF(OR(B537="C",B549="C"),"C",(B549/B537)-1)</f>
        <v>5.440624615073153E-2</v>
      </c>
      <c r="C841" s="26">
        <f t="shared" si="1093"/>
        <v>2.72145935360113E-3</v>
      </c>
      <c r="D841" s="26">
        <f t="shared" si="1093"/>
        <v>-1.9766001547174561E-3</v>
      </c>
      <c r="E841" s="26">
        <f t="shared" si="1093"/>
        <v>2.013786130974049E-2</v>
      </c>
      <c r="F841" s="26">
        <f t="shared" si="1093"/>
        <v>4.0462657147770642E-2</v>
      </c>
      <c r="G841" s="26">
        <f t="shared" si="1093"/>
        <v>-1.1233445236145112E-2</v>
      </c>
      <c r="H841" s="26">
        <f t="shared" si="1093"/>
        <v>-1.3400549746807267E-2</v>
      </c>
      <c r="I841" s="26">
        <f t="shared" si="1093"/>
        <v>8.2958083631859081E-2</v>
      </c>
      <c r="J841" s="26">
        <f t="shared" si="1093"/>
        <v>7.1519003996993735E-3</v>
      </c>
      <c r="K841" s="26">
        <f t="shared" si="1093"/>
        <v>-2.970477161838081E-2</v>
      </c>
      <c r="L841" s="26">
        <f t="shared" si="1093"/>
        <v>4.4738531140663174E-2</v>
      </c>
      <c r="M841" s="26">
        <f t="shared" si="1093"/>
        <v>9.0603556139080998E-2</v>
      </c>
      <c r="N841" s="26">
        <f t="shared" si="1093"/>
        <v>-4.0264582907408641E-2</v>
      </c>
      <c r="O841" s="26">
        <f t="shared" si="1093"/>
        <v>-4.1961167043353176E-2</v>
      </c>
      <c r="P841" s="26">
        <f t="shared" si="1093"/>
        <v>-2.9662317535234961E-2</v>
      </c>
      <c r="Q841" s="26">
        <f t="shared" si="1093"/>
        <v>1.7985463803227519E-2</v>
      </c>
      <c r="R841" s="26">
        <f t="shared" si="1093"/>
        <v>5.6660723687359305E-2</v>
      </c>
      <c r="S841" s="26">
        <f t="shared" si="1093"/>
        <v>7.6393448897404959E-2</v>
      </c>
      <c r="T841" s="26">
        <f t="shared" si="1093"/>
        <v>7.8381998784888829E-3</v>
      </c>
      <c r="U841" s="26">
        <f t="shared" si="1093"/>
        <v>9.5164838336936342E-3</v>
      </c>
      <c r="V841" s="26">
        <f t="shared" si="1093"/>
        <v>-1.1841036668522431E-2</v>
      </c>
      <c r="W841" s="26">
        <f t="shared" si="1093"/>
        <v>4.7579706604979899E-2</v>
      </c>
      <c r="X841" s="26">
        <f t="shared" si="1093"/>
        <v>2.9740702842036004E-2</v>
      </c>
      <c r="Y841" s="26">
        <f t="shared" si="1093"/>
        <v>8.5511149151953347E-3</v>
      </c>
      <c r="Z841" s="26">
        <f t="shared" si="1093"/>
        <v>-4.4159652452686604E-3</v>
      </c>
      <c r="AA841" s="26">
        <f t="shared" si="1093"/>
        <v>1.3784685571677002E-2</v>
      </c>
      <c r="AB841" s="26">
        <f t="shared" si="1093"/>
        <v>-2.0926627962816191E-3</v>
      </c>
      <c r="AC841" s="26">
        <f t="shared" si="1093"/>
        <v>1.4472586319143499E-2</v>
      </c>
      <c r="AD841" s="26">
        <f t="shared" si="1093"/>
        <v>1.5207633419617839E-2</v>
      </c>
      <c r="AE841" s="26">
        <f t="shared" si="1093"/>
        <v>7.1414983615148087E-2</v>
      </c>
      <c r="AF841" s="26">
        <f t="shared" si="1093"/>
        <v>2.3933937320652632E-3</v>
      </c>
      <c r="AG841" s="26">
        <f t="shared" si="1093"/>
        <v>0.21145898559799625</v>
      </c>
      <c r="AH841" s="26">
        <f t="shared" si="1093"/>
        <v>2.402720654252577E-2</v>
      </c>
      <c r="AI841" s="26">
        <f t="shared" si="1093"/>
        <v>-5.4999715569713836E-2</v>
      </c>
      <c r="AJ841" s="26">
        <f t="shared" si="1093"/>
        <v>1.1588814608313847E-2</v>
      </c>
    </row>
    <row r="842" spans="1:36">
      <c r="A842" s="2" t="str">
        <f t="shared" si="1075"/>
        <v>YE Feb-07</v>
      </c>
      <c r="B842" s="26">
        <f t="shared" ref="B842:AJ842" si="1094">IF(OR(B538="C",B550="C"),"C",(B550/B538)-1)</f>
        <v>5.66308773362032E-2</v>
      </c>
      <c r="C842" s="26">
        <f t="shared" si="1094"/>
        <v>1.0193028389055447E-2</v>
      </c>
      <c r="D842" s="26">
        <f t="shared" si="1094"/>
        <v>1.7380707461054357E-2</v>
      </c>
      <c r="E842" s="26">
        <f t="shared" si="1094"/>
        <v>2.0526245146538002E-2</v>
      </c>
      <c r="F842" s="26">
        <f t="shared" si="1094"/>
        <v>3.8016234231455392E-2</v>
      </c>
      <c r="G842" s="26">
        <f t="shared" si="1094"/>
        <v>-1.2682211107499675E-2</v>
      </c>
      <c r="H842" s="26">
        <f t="shared" si="1094"/>
        <v>-1.20452067484067E-2</v>
      </c>
      <c r="I842" s="26">
        <f t="shared" si="1094"/>
        <v>0.10072414150845521</v>
      </c>
      <c r="J842" s="26">
        <f t="shared" si="1094"/>
        <v>1.1046597665328894E-2</v>
      </c>
      <c r="K842" s="26">
        <f t="shared" si="1094"/>
        <v>-1.6427931713650423E-2</v>
      </c>
      <c r="L842" s="26">
        <f t="shared" si="1094"/>
        <v>3.4624330437199813E-2</v>
      </c>
      <c r="M842" s="26">
        <f t="shared" si="1094"/>
        <v>0.10665750774536331</v>
      </c>
      <c r="N842" s="26">
        <f t="shared" si="1094"/>
        <v>-1.7486858344379907E-2</v>
      </c>
      <c r="O842" s="26">
        <f t="shared" si="1094"/>
        <v>-2.0644193982008119E-2</v>
      </c>
      <c r="P842" s="26">
        <f t="shared" si="1094"/>
        <v>-1.2754909887063848E-3</v>
      </c>
      <c r="Q842" s="26">
        <f t="shared" si="1094"/>
        <v>2.7630520483059584E-3</v>
      </c>
      <c r="R842" s="26">
        <f t="shared" si="1094"/>
        <v>6.0582009400185877E-2</v>
      </c>
      <c r="S842" s="26">
        <f t="shared" si="1094"/>
        <v>7.9259770927374573E-2</v>
      </c>
      <c r="T842" s="26">
        <f t="shared" si="1094"/>
        <v>3.5213724920035716E-3</v>
      </c>
      <c r="U842" s="26">
        <f t="shared" si="1094"/>
        <v>1.7989599290493263E-3</v>
      </c>
      <c r="V842" s="26">
        <f t="shared" si="1094"/>
        <v>-7.9305619237494129E-3</v>
      </c>
      <c r="W842" s="26">
        <f t="shared" si="1094"/>
        <v>4.7186111420432608E-2</v>
      </c>
      <c r="X842" s="26">
        <f t="shared" si="1094"/>
        <v>3.3106602904921623E-2</v>
      </c>
      <c r="Y842" s="26">
        <f t="shared" si="1094"/>
        <v>6.5278409800217929E-3</v>
      </c>
      <c r="Z842" s="26">
        <f t="shared" si="1094"/>
        <v>-1.0759214186005783E-3</v>
      </c>
      <c r="AA842" s="26">
        <f t="shared" si="1094"/>
        <v>2.812738643165269E-2</v>
      </c>
      <c r="AB842" s="26">
        <f t="shared" si="1094"/>
        <v>1.9722390806397927E-2</v>
      </c>
      <c r="AC842" s="26">
        <f t="shared" si="1094"/>
        <v>1.2758677893413672E-2</v>
      </c>
      <c r="AD842" s="26">
        <f t="shared" si="1094"/>
        <v>2.1946131284339199E-2</v>
      </c>
      <c r="AE842" s="26">
        <f t="shared" si="1094"/>
        <v>9.7833609689279788E-2</v>
      </c>
      <c r="AF842" s="26">
        <f t="shared" si="1094"/>
        <v>-1.2834213759421287E-2</v>
      </c>
      <c r="AG842" s="26">
        <f t="shared" si="1094"/>
        <v>0.20657448394408195</v>
      </c>
      <c r="AH842" s="26">
        <f t="shared" si="1094"/>
        <v>3.8995757261609976E-2</v>
      </c>
      <c r="AI842" s="26">
        <f t="shared" si="1094"/>
        <v>-5.4903467180659749E-2</v>
      </c>
      <c r="AJ842" s="26">
        <f t="shared" si="1094"/>
        <v>1.5430563445740342E-2</v>
      </c>
    </row>
    <row r="843" spans="1:36">
      <c r="A843" s="2" t="str">
        <f t="shared" si="1075"/>
        <v>YE Mar-07</v>
      </c>
      <c r="B843" s="26">
        <f t="shared" ref="B843:AJ843" si="1095">IF(OR(B539="C",B551="C"),"C",(B551/B539)-1)</f>
        <v>7.3008956491360744E-2</v>
      </c>
      <c r="C843" s="26">
        <f t="shared" si="1095"/>
        <v>2.9635042414928758E-2</v>
      </c>
      <c r="D843" s="26">
        <f t="shared" si="1095"/>
        <v>4.6967190060698716E-2</v>
      </c>
      <c r="E843" s="26">
        <f t="shared" si="1095"/>
        <v>3.071184183222897E-2</v>
      </c>
      <c r="F843" s="26">
        <f t="shared" si="1095"/>
        <v>8.0440894003989127E-2</v>
      </c>
      <c r="G843" s="26">
        <f t="shared" si="1095"/>
        <v>-6.3217888272704137E-4</v>
      </c>
      <c r="H843" s="26">
        <f t="shared" si="1095"/>
        <v>-6.5024037887717601E-4</v>
      </c>
      <c r="I843" s="26">
        <f t="shared" si="1095"/>
        <v>0.12395991675146467</v>
      </c>
      <c r="J843" s="26">
        <f t="shared" si="1095"/>
        <v>2.1686416518092999E-2</v>
      </c>
      <c r="K843" s="26">
        <f t="shared" si="1095"/>
        <v>5.8741399714039577E-3</v>
      </c>
      <c r="L843" s="26">
        <f t="shared" si="1095"/>
        <v>3.9660899310891784E-2</v>
      </c>
      <c r="M843" s="26">
        <f t="shared" si="1095"/>
        <v>0.12635172468229539</v>
      </c>
      <c r="N843" s="26">
        <f t="shared" si="1095"/>
        <v>-1.3400328873881651E-2</v>
      </c>
      <c r="O843" s="26">
        <f t="shared" si="1095"/>
        <v>-1.7868545234622002E-2</v>
      </c>
      <c r="P843" s="26">
        <f t="shared" si="1095"/>
        <v>1.2557129395877054E-2</v>
      </c>
      <c r="Q843" s="26">
        <f t="shared" si="1095"/>
        <v>1.0005245083970715E-2</v>
      </c>
      <c r="R843" s="26">
        <f t="shared" si="1095"/>
        <v>6.695983678412798E-2</v>
      </c>
      <c r="S843" s="26">
        <f t="shared" si="1095"/>
        <v>8.3970258801624231E-2</v>
      </c>
      <c r="T843" s="26">
        <f t="shared" si="1095"/>
        <v>1.1909078150218688E-2</v>
      </c>
      <c r="U843" s="26">
        <f t="shared" si="1095"/>
        <v>1.7013755982887124E-2</v>
      </c>
      <c r="V843" s="26">
        <f t="shared" si="1095"/>
        <v>3.8511398243923356E-3</v>
      </c>
      <c r="W843" s="26">
        <f t="shared" si="1095"/>
        <v>6.4728957979820034E-2</v>
      </c>
      <c r="X843" s="26">
        <f t="shared" si="1095"/>
        <v>2.7784340594433576E-2</v>
      </c>
      <c r="Y843" s="26">
        <f t="shared" si="1095"/>
        <v>2.3367916218067997E-2</v>
      </c>
      <c r="Z843" s="26">
        <f t="shared" si="1095"/>
        <v>1.0098852960920501E-2</v>
      </c>
      <c r="AA843" s="26">
        <f t="shared" si="1095"/>
        <v>4.1047868198635706E-2</v>
      </c>
      <c r="AB843" s="26">
        <f t="shared" si="1095"/>
        <v>4.6118093092795354E-2</v>
      </c>
      <c r="AC843" s="26">
        <f t="shared" si="1095"/>
        <v>1.9284497594212135E-2</v>
      </c>
      <c r="AD843" s="26">
        <f t="shared" si="1095"/>
        <v>4.0000979730084429E-2</v>
      </c>
      <c r="AE843" s="26">
        <f t="shared" si="1095"/>
        <v>0.16074124044471438</v>
      </c>
      <c r="AF843" s="26">
        <f t="shared" si="1095"/>
        <v>-1.9999864637125775E-3</v>
      </c>
      <c r="AG843" s="26">
        <f t="shared" si="1095"/>
        <v>0.23431332823075657</v>
      </c>
      <c r="AH843" s="26">
        <f t="shared" si="1095"/>
        <v>6.5543362900791546E-2</v>
      </c>
      <c r="AI843" s="26">
        <f t="shared" si="1095"/>
        <v>-2.8032081467372016E-2</v>
      </c>
      <c r="AJ843" s="26">
        <f t="shared" si="1095"/>
        <v>3.0295728391442678E-2</v>
      </c>
    </row>
    <row r="844" spans="1:36">
      <c r="A844" s="2" t="str">
        <f t="shared" si="1075"/>
        <v>YE Apr-07</v>
      </c>
      <c r="B844" s="26">
        <f t="shared" ref="B844:AJ844" si="1096">IF(OR(B540="C",B552="C"),"C",(B552/B540)-1)</f>
        <v>6.0569333141356374E-2</v>
      </c>
      <c r="C844" s="26">
        <f t="shared" si="1096"/>
        <v>3.8593864344575124E-2</v>
      </c>
      <c r="D844" s="26">
        <f t="shared" si="1096"/>
        <v>4.7084557940870519E-2</v>
      </c>
      <c r="E844" s="26">
        <f t="shared" si="1096"/>
        <v>4.2365326076706067E-2</v>
      </c>
      <c r="F844" s="26">
        <f t="shared" si="1096"/>
        <v>8.7180949253625295E-2</v>
      </c>
      <c r="G844" s="26">
        <f t="shared" si="1096"/>
        <v>-2.7669011955162581E-3</v>
      </c>
      <c r="H844" s="26">
        <f t="shared" si="1096"/>
        <v>-5.8624184214235431E-3</v>
      </c>
      <c r="I844" s="26">
        <f t="shared" si="1096"/>
        <v>0.13484072798163793</v>
      </c>
      <c r="J844" s="26">
        <f t="shared" si="1096"/>
        <v>3.2483974591915432E-2</v>
      </c>
      <c r="K844" s="26">
        <f t="shared" si="1096"/>
        <v>1.974642578242336E-2</v>
      </c>
      <c r="L844" s="26">
        <f t="shared" si="1096"/>
        <v>3.1988477626684331E-2</v>
      </c>
      <c r="M844" s="26">
        <f t="shared" si="1096"/>
        <v>0.13203171501409439</v>
      </c>
      <c r="N844" s="26">
        <f t="shared" si="1096"/>
        <v>2.1177270472749754E-4</v>
      </c>
      <c r="O844" s="26">
        <f t="shared" si="1096"/>
        <v>-3.2606569696220999E-2</v>
      </c>
      <c r="P844" s="26">
        <f t="shared" si="1096"/>
        <v>4.63730207854951E-3</v>
      </c>
      <c r="Q844" s="26">
        <f t="shared" si="1096"/>
        <v>-3.2156930422527097E-2</v>
      </c>
      <c r="R844" s="26">
        <f t="shared" si="1096"/>
        <v>7.0793770421899715E-2</v>
      </c>
      <c r="S844" s="26">
        <f t="shared" si="1096"/>
        <v>8.6965609712937209E-2</v>
      </c>
      <c r="T844" s="26">
        <f t="shared" si="1096"/>
        <v>1.6229052233845298E-2</v>
      </c>
      <c r="U844" s="26">
        <f t="shared" si="1096"/>
        <v>1.2925780918597418E-2</v>
      </c>
      <c r="V844" s="26">
        <f t="shared" si="1096"/>
        <v>4.2487301601614735E-3</v>
      </c>
      <c r="W844" s="26">
        <f t="shared" si="1096"/>
        <v>5.5102932205164157E-2</v>
      </c>
      <c r="X844" s="26">
        <f t="shared" si="1096"/>
        <v>2.5638918804710586E-2</v>
      </c>
      <c r="Y844" s="26">
        <f t="shared" si="1096"/>
        <v>2.5757533072279237E-4</v>
      </c>
      <c r="Z844" s="26">
        <f t="shared" si="1096"/>
        <v>8.5435772570066071E-3</v>
      </c>
      <c r="AA844" s="26">
        <f t="shared" si="1096"/>
        <v>3.0399014452491935E-2</v>
      </c>
      <c r="AB844" s="26">
        <f t="shared" si="1096"/>
        <v>3.4181761399125543E-2</v>
      </c>
      <c r="AC844" s="26">
        <f t="shared" si="1096"/>
        <v>7.0991657654337903E-3</v>
      </c>
      <c r="AD844" s="26">
        <f t="shared" si="1096"/>
        <v>2.6083577490749521E-2</v>
      </c>
      <c r="AE844" s="26">
        <f t="shared" si="1096"/>
        <v>0.12580961797495194</v>
      </c>
      <c r="AF844" s="26">
        <f t="shared" si="1096"/>
        <v>-6.0181879526390869E-3</v>
      </c>
      <c r="AG844" s="26">
        <f t="shared" si="1096"/>
        <v>0.213170212455708</v>
      </c>
      <c r="AH844" s="26">
        <f t="shared" si="1096"/>
        <v>4.5249665384476279E-2</v>
      </c>
      <c r="AI844" s="26">
        <f t="shared" si="1096"/>
        <v>-2.0432506154717478E-2</v>
      </c>
      <c r="AJ844" s="26">
        <f t="shared" si="1096"/>
        <v>2.9212864854758935E-2</v>
      </c>
    </row>
    <row r="845" spans="1:36">
      <c r="A845" s="2" t="str">
        <f t="shared" si="1075"/>
        <v>YE May-07</v>
      </c>
      <c r="B845" s="26">
        <f t="shared" ref="B845:AJ845" si="1097">IF(OR(B541="C",B553="C"),"C",(B553/B541)-1)</f>
        <v>6.5475629731150509E-2</v>
      </c>
      <c r="C845" s="26">
        <f t="shared" si="1097"/>
        <v>4.2035542398599857E-2</v>
      </c>
      <c r="D845" s="26">
        <f t="shared" si="1097"/>
        <v>5.6901357170656919E-2</v>
      </c>
      <c r="E845" s="26">
        <f t="shared" si="1097"/>
        <v>4.7602430812059282E-2</v>
      </c>
      <c r="F845" s="26">
        <f t="shared" si="1097"/>
        <v>8.5734719239267454E-2</v>
      </c>
      <c r="G845" s="26">
        <f t="shared" si="1097"/>
        <v>5.0148697669858411E-3</v>
      </c>
      <c r="H845" s="26">
        <f t="shared" si="1097"/>
        <v>-2.1489492859418924E-3</v>
      </c>
      <c r="I845" s="26">
        <f t="shared" si="1097"/>
        <v>0.14915811672552604</v>
      </c>
      <c r="J845" s="26">
        <f t="shared" si="1097"/>
        <v>5.1207828245947162E-2</v>
      </c>
      <c r="K845" s="26">
        <f t="shared" si="1097"/>
        <v>2.3250918195112158E-2</v>
      </c>
      <c r="L845" s="26">
        <f t="shared" si="1097"/>
        <v>4.1271096027027721E-2</v>
      </c>
      <c r="M845" s="26">
        <f t="shared" si="1097"/>
        <v>0.13163231578534584</v>
      </c>
      <c r="N845" s="26">
        <f t="shared" si="1097"/>
        <v>-8.164517995773557E-3</v>
      </c>
      <c r="O845" s="26">
        <f t="shared" si="1097"/>
        <v>-3.0071741627139215E-2</v>
      </c>
      <c r="P845" s="26">
        <f t="shared" si="1097"/>
        <v>1.5335495135944122E-2</v>
      </c>
      <c r="Q845" s="26">
        <f t="shared" si="1097"/>
        <v>-4.6061992710632937E-2</v>
      </c>
      <c r="R845" s="26">
        <f t="shared" si="1097"/>
        <v>6.998435883054599E-2</v>
      </c>
      <c r="S845" s="26">
        <f t="shared" si="1097"/>
        <v>8.6269602630569375E-2</v>
      </c>
      <c r="T845" s="26">
        <f t="shared" si="1097"/>
        <v>1.6317046859099404E-2</v>
      </c>
      <c r="U845" s="26">
        <f t="shared" si="1097"/>
        <v>2.3431636154885194E-2</v>
      </c>
      <c r="V845" s="26">
        <f t="shared" si="1097"/>
        <v>3.4546305648046616E-3</v>
      </c>
      <c r="W845" s="26">
        <f t="shared" si="1097"/>
        <v>3.752612171829206E-2</v>
      </c>
      <c r="X845" s="26">
        <f t="shared" si="1097"/>
        <v>2.5801457782364645E-2</v>
      </c>
      <c r="Y845" s="26">
        <f t="shared" si="1097"/>
        <v>-2.0609196602897617E-3</v>
      </c>
      <c r="Z845" s="26">
        <f t="shared" si="1097"/>
        <v>6.7746501920684654E-3</v>
      </c>
      <c r="AA845" s="26">
        <f t="shared" si="1097"/>
        <v>3.395455642588141E-2</v>
      </c>
      <c r="AB845" s="26">
        <f t="shared" si="1097"/>
        <v>3.2438035780842256E-2</v>
      </c>
      <c r="AC845" s="26">
        <f t="shared" si="1097"/>
        <v>2.1575486920890619E-3</v>
      </c>
      <c r="AD845" s="26">
        <f t="shared" si="1097"/>
        <v>3.0383027578123167E-2</v>
      </c>
      <c r="AE845" s="26">
        <f t="shared" si="1097"/>
        <v>0.13716874422072012</v>
      </c>
      <c r="AF845" s="26">
        <f t="shared" si="1097"/>
        <v>5.1247891771621923E-4</v>
      </c>
      <c r="AG845" s="26">
        <f t="shared" si="1097"/>
        <v>0.18563975367772834</v>
      </c>
      <c r="AH845" s="26">
        <f t="shared" si="1097"/>
        <v>3.6501304731570761E-2</v>
      </c>
      <c r="AI845" s="26">
        <f t="shared" si="1097"/>
        <v>-9.3444970652403203E-3</v>
      </c>
      <c r="AJ845" s="26">
        <f t="shared" si="1097"/>
        <v>3.1634898251475585E-2</v>
      </c>
    </row>
    <row r="846" spans="1:36">
      <c r="A846" s="2" t="str">
        <f t="shared" si="1075"/>
        <v>YE Jun-07</v>
      </c>
      <c r="B846" s="26">
        <f t="shared" ref="B846:AJ846" si="1098">IF(OR(B542="C",B554="C"),"C",(B554/B542)-1)</f>
        <v>6.7866756352074509E-2</v>
      </c>
      <c r="C846" s="26">
        <f t="shared" si="1098"/>
        <v>4.8238540359552218E-2</v>
      </c>
      <c r="D846" s="26">
        <f t="shared" si="1098"/>
        <v>5.5128016779247169E-2</v>
      </c>
      <c r="E846" s="26">
        <f t="shared" si="1098"/>
        <v>3.9362492454845244E-2</v>
      </c>
      <c r="F846" s="26">
        <f t="shared" si="1098"/>
        <v>9.1542517275561286E-2</v>
      </c>
      <c r="G846" s="26">
        <f t="shared" si="1098"/>
        <v>1.1318271887242437E-2</v>
      </c>
      <c r="H846" s="26">
        <f t="shared" si="1098"/>
        <v>5.5434854676890133E-3</v>
      </c>
      <c r="I846" s="26">
        <f t="shared" si="1098"/>
        <v>0.1494866015527172</v>
      </c>
      <c r="J846" s="26">
        <f t="shared" si="1098"/>
        <v>6.424635825993219E-2</v>
      </c>
      <c r="K846" s="26">
        <f t="shared" si="1098"/>
        <v>3.5204972520084477E-2</v>
      </c>
      <c r="L846" s="26">
        <f t="shared" si="1098"/>
        <v>4.2978445586647318E-2</v>
      </c>
      <c r="M846" s="26">
        <f t="shared" si="1098"/>
        <v>0.12569165990004949</v>
      </c>
      <c r="N846" s="26">
        <f t="shared" si="1098"/>
        <v>-4.2710095435616324E-4</v>
      </c>
      <c r="O846" s="26">
        <f t="shared" si="1098"/>
        <v>-1.1652954218285383E-2</v>
      </c>
      <c r="P846" s="26">
        <f t="shared" si="1098"/>
        <v>3.7338573834924116E-2</v>
      </c>
      <c r="Q846" s="26">
        <f t="shared" si="1098"/>
        <v>-3.5142143451885377E-2</v>
      </c>
      <c r="R846" s="26">
        <f t="shared" si="1098"/>
        <v>7.8443604831217151E-2</v>
      </c>
      <c r="S846" s="26">
        <f t="shared" si="1098"/>
        <v>9.3194906174318026E-2</v>
      </c>
      <c r="T846" s="26">
        <f t="shared" si="1098"/>
        <v>2.2847979736078772E-2</v>
      </c>
      <c r="U846" s="26">
        <f t="shared" si="1098"/>
        <v>3.2424098611744556E-2</v>
      </c>
      <c r="V846" s="26">
        <f t="shared" si="1098"/>
        <v>2.2076464014712416E-2</v>
      </c>
      <c r="W846" s="26">
        <f t="shared" si="1098"/>
        <v>5.0104840588540922E-2</v>
      </c>
      <c r="X846" s="26">
        <f t="shared" si="1098"/>
        <v>3.0216894271766659E-2</v>
      </c>
      <c r="Y846" s="26">
        <f t="shared" si="1098"/>
        <v>-6.5568258238063448E-3</v>
      </c>
      <c r="Z846" s="26">
        <f t="shared" si="1098"/>
        <v>2.2805541016368558E-2</v>
      </c>
      <c r="AA846" s="26">
        <f t="shared" si="1098"/>
        <v>4.0868260866320671E-2</v>
      </c>
      <c r="AB846" s="26">
        <f t="shared" si="1098"/>
        <v>3.7676453624424067E-2</v>
      </c>
      <c r="AC846" s="26">
        <f t="shared" si="1098"/>
        <v>6.6492260262618341E-3</v>
      </c>
      <c r="AD846" s="26">
        <f t="shared" si="1098"/>
        <v>3.2019899333592505E-2</v>
      </c>
      <c r="AE846" s="26">
        <f t="shared" si="1098"/>
        <v>0.14586268331415497</v>
      </c>
      <c r="AF846" s="26">
        <f t="shared" si="1098"/>
        <v>1.6814912580565666E-2</v>
      </c>
      <c r="AG846" s="26">
        <f t="shared" si="1098"/>
        <v>0.18974032406424679</v>
      </c>
      <c r="AH846" s="26">
        <f t="shared" si="1098"/>
        <v>3.9549109838325158E-2</v>
      </c>
      <c r="AI846" s="26">
        <f t="shared" si="1098"/>
        <v>6.900442467560941E-3</v>
      </c>
      <c r="AJ846" s="26">
        <f t="shared" si="1098"/>
        <v>3.9211178868071128E-2</v>
      </c>
    </row>
    <row r="847" spans="1:36">
      <c r="A847" s="2" t="str">
        <f t="shared" si="1075"/>
        <v>YE Jul-07</v>
      </c>
      <c r="B847" s="26">
        <f t="shared" ref="B847:AJ847" si="1099">IF(OR(B543="C",B555="C"),"C",(B555/B543)-1)</f>
        <v>6.3813346902621415E-2</v>
      </c>
      <c r="C847" s="26">
        <f t="shared" si="1099"/>
        <v>7.1594936748634819E-2</v>
      </c>
      <c r="D847" s="26">
        <f t="shared" si="1099"/>
        <v>5.6002550685496644E-2</v>
      </c>
      <c r="E847" s="26">
        <f t="shared" si="1099"/>
        <v>2.8805491508199443E-2</v>
      </c>
      <c r="F847" s="26">
        <f t="shared" si="1099"/>
        <v>9.4600753558161887E-2</v>
      </c>
      <c r="G847" s="26">
        <f t="shared" si="1099"/>
        <v>2.5034723529815617E-2</v>
      </c>
      <c r="H847" s="26">
        <f t="shared" si="1099"/>
        <v>1.3161948730409323E-2</v>
      </c>
      <c r="I847" s="26">
        <f t="shared" si="1099"/>
        <v>0.13539414335266797</v>
      </c>
      <c r="J847" s="26">
        <f t="shared" si="1099"/>
        <v>7.461598160811822E-2</v>
      </c>
      <c r="K847" s="26">
        <f t="shared" si="1099"/>
        <v>4.0038827367985919E-2</v>
      </c>
      <c r="L847" s="26">
        <f t="shared" si="1099"/>
        <v>4.4830835697268201E-2</v>
      </c>
      <c r="M847" s="26">
        <f t="shared" si="1099"/>
        <v>0.10824459507513007</v>
      </c>
      <c r="N847" s="26">
        <f t="shared" si="1099"/>
        <v>-1.4936300524758805E-2</v>
      </c>
      <c r="O847" s="26">
        <f t="shared" si="1099"/>
        <v>-3.2649434149656265E-2</v>
      </c>
      <c r="P847" s="26">
        <f t="shared" si="1099"/>
        <v>6.9096172892805452E-2</v>
      </c>
      <c r="Q847" s="26">
        <f t="shared" si="1099"/>
        <v>-3.5563534961896237E-2</v>
      </c>
      <c r="R847" s="26">
        <f t="shared" si="1099"/>
        <v>7.4933838777659689E-2</v>
      </c>
      <c r="S847" s="26">
        <f t="shared" si="1099"/>
        <v>8.4598537173533161E-2</v>
      </c>
      <c r="T847" s="26">
        <f t="shared" si="1099"/>
        <v>2.6954813244474574E-2</v>
      </c>
      <c r="U847" s="26">
        <f t="shared" si="1099"/>
        <v>3.5621352600863965E-2</v>
      </c>
      <c r="V847" s="26">
        <f t="shared" si="1099"/>
        <v>3.1071202686878019E-2</v>
      </c>
      <c r="W847" s="26">
        <f t="shared" si="1099"/>
        <v>4.4175432340880727E-2</v>
      </c>
      <c r="X847" s="26">
        <f t="shared" si="1099"/>
        <v>3.8479909424349312E-2</v>
      </c>
      <c r="Y847" s="26">
        <f t="shared" si="1099"/>
        <v>-5.7493814210101135E-3</v>
      </c>
      <c r="Z847" s="26">
        <f t="shared" si="1099"/>
        <v>3.0431539722722389E-2</v>
      </c>
      <c r="AA847" s="26">
        <f t="shared" si="1099"/>
        <v>4.456457352106602E-2</v>
      </c>
      <c r="AB847" s="26">
        <f t="shared" si="1099"/>
        <v>4.4981702816645708E-2</v>
      </c>
      <c r="AC847" s="26">
        <f t="shared" si="1099"/>
        <v>2.7125757845252618E-2</v>
      </c>
      <c r="AD847" s="26">
        <f t="shared" si="1099"/>
        <v>3.1497439483372025E-2</v>
      </c>
      <c r="AE847" s="26">
        <f t="shared" si="1099"/>
        <v>0.16134663700696139</v>
      </c>
      <c r="AF847" s="26">
        <f t="shared" si="1099"/>
        <v>4.6531865535532901E-3</v>
      </c>
      <c r="AG847" s="26">
        <f t="shared" si="1099"/>
        <v>0.19150222072299994</v>
      </c>
      <c r="AH847" s="26">
        <f t="shared" si="1099"/>
        <v>3.92496669587028E-2</v>
      </c>
      <c r="AI847" s="26">
        <f t="shared" si="1099"/>
        <v>1.1320330714707172E-2</v>
      </c>
      <c r="AJ847" s="26">
        <f t="shared" si="1099"/>
        <v>4.6256953740674511E-2</v>
      </c>
    </row>
    <row r="848" spans="1:36">
      <c r="A848" s="2" t="str">
        <f t="shared" si="1075"/>
        <v>YE Aug-07</v>
      </c>
      <c r="B848" s="26">
        <f t="shared" ref="B848:AJ848" si="1100">IF(OR(B544="C",B556="C"),"C",(B556/B544)-1)</f>
        <v>6.4320150892582584E-2</v>
      </c>
      <c r="C848" s="26">
        <f t="shared" si="1100"/>
        <v>7.6884908197358381E-2</v>
      </c>
      <c r="D848" s="26">
        <f t="shared" si="1100"/>
        <v>6.1480750308561261E-2</v>
      </c>
      <c r="E848" s="26">
        <f t="shared" si="1100"/>
        <v>3.5449360790017703E-2</v>
      </c>
      <c r="F848" s="26">
        <f t="shared" si="1100"/>
        <v>8.8007625974209303E-2</v>
      </c>
      <c r="G848" s="26">
        <f t="shared" si="1100"/>
        <v>1.2345244330209892E-2</v>
      </c>
      <c r="H848" s="26">
        <f t="shared" si="1100"/>
        <v>1.4346535529453863E-2</v>
      </c>
      <c r="I848" s="26">
        <f t="shared" si="1100"/>
        <v>0.12960142272573827</v>
      </c>
      <c r="J848" s="26">
        <f t="shared" si="1100"/>
        <v>8.0635367624411591E-2</v>
      </c>
      <c r="K848" s="26">
        <f t="shared" si="1100"/>
        <v>3.7306224535688548E-2</v>
      </c>
      <c r="L848" s="26">
        <f t="shared" si="1100"/>
        <v>3.5717539775937057E-2</v>
      </c>
      <c r="M848" s="26">
        <f t="shared" si="1100"/>
        <v>6.0522707128289888E-2</v>
      </c>
      <c r="N848" s="26">
        <f t="shared" si="1100"/>
        <v>1.3846133668588445E-2</v>
      </c>
      <c r="O848" s="26">
        <f t="shared" si="1100"/>
        <v>-3.5281526534234775E-2</v>
      </c>
      <c r="P848" s="26">
        <f t="shared" si="1100"/>
        <v>7.1704323797139091E-2</v>
      </c>
      <c r="Q848" s="26">
        <f t="shared" si="1100"/>
        <v>-1.7412659812679032E-2</v>
      </c>
      <c r="R848" s="26">
        <f t="shared" si="1100"/>
        <v>7.2694327736268827E-2</v>
      </c>
      <c r="S848" s="26">
        <f t="shared" si="1100"/>
        <v>7.8609442412064912E-2</v>
      </c>
      <c r="T848" s="26">
        <f t="shared" si="1100"/>
        <v>2.799550925777039E-2</v>
      </c>
      <c r="U848" s="26">
        <f t="shared" si="1100"/>
        <v>4.5738435380467068E-2</v>
      </c>
      <c r="V848" s="26">
        <f t="shared" si="1100"/>
        <v>4.0664544276794112E-2</v>
      </c>
      <c r="W848" s="26">
        <f t="shared" si="1100"/>
        <v>5.1947774885864328E-2</v>
      </c>
      <c r="X848" s="26">
        <f t="shared" si="1100"/>
        <v>4.1943718919237982E-2</v>
      </c>
      <c r="Y848" s="26">
        <f t="shared" si="1100"/>
        <v>1.942057304647804E-3</v>
      </c>
      <c r="Z848" s="26">
        <f t="shared" si="1100"/>
        <v>3.9365768295861248E-2</v>
      </c>
      <c r="AA848" s="26">
        <f t="shared" si="1100"/>
        <v>4.513790531908124E-2</v>
      </c>
      <c r="AB848" s="26">
        <f t="shared" si="1100"/>
        <v>5.5959648772086368E-2</v>
      </c>
      <c r="AC848" s="26">
        <f t="shared" si="1100"/>
        <v>2.7348757175500227E-2</v>
      </c>
      <c r="AD848" s="26">
        <f t="shared" si="1100"/>
        <v>3.4050657147936869E-2</v>
      </c>
      <c r="AE848" s="26">
        <f t="shared" si="1100"/>
        <v>0.16377438014751733</v>
      </c>
      <c r="AF848" s="26">
        <f t="shared" si="1100"/>
        <v>5.2238191721942773E-3</v>
      </c>
      <c r="AG848" s="26">
        <f t="shared" si="1100"/>
        <v>0.20956575577632064</v>
      </c>
      <c r="AH848" s="26">
        <f t="shared" si="1100"/>
        <v>3.2448990311382264E-2</v>
      </c>
      <c r="AI848" s="26">
        <f t="shared" si="1100"/>
        <v>2.3912899533660603E-2</v>
      </c>
      <c r="AJ848" s="26">
        <f t="shared" si="1100"/>
        <v>4.8394809073194045E-2</v>
      </c>
    </row>
    <row r="849" spans="1:36">
      <c r="A849" s="2" t="str">
        <f t="shared" si="1075"/>
        <v>YE Sep-07</v>
      </c>
      <c r="B849" s="26">
        <f t="shared" ref="B849:AJ849" si="1101">IF(OR(B545="C",B557="C"),"C",(B557/B545)-1)</f>
        <v>6.2142436677532276E-2</v>
      </c>
      <c r="C849" s="26">
        <f t="shared" si="1101"/>
        <v>8.1592331045496902E-2</v>
      </c>
      <c r="D849" s="26">
        <f t="shared" si="1101"/>
        <v>6.3681067955838389E-2</v>
      </c>
      <c r="E849" s="26">
        <f t="shared" si="1101"/>
        <v>4.3065137768415029E-2</v>
      </c>
      <c r="F849" s="26">
        <f t="shared" si="1101"/>
        <v>7.7615724262024344E-2</v>
      </c>
      <c r="G849" s="26">
        <f t="shared" si="1101"/>
        <v>1.90541323687341E-2</v>
      </c>
      <c r="H849" s="26">
        <f t="shared" si="1101"/>
        <v>7.211164201216258E-3</v>
      </c>
      <c r="I849" s="26">
        <f t="shared" si="1101"/>
        <v>0.13721799846124583</v>
      </c>
      <c r="J849" s="26">
        <f t="shared" si="1101"/>
        <v>8.3334553044252191E-2</v>
      </c>
      <c r="K849" s="26">
        <f t="shared" si="1101"/>
        <v>1.3173578856508605E-2</v>
      </c>
      <c r="L849" s="26">
        <f t="shared" si="1101"/>
        <v>4.1607552741155907E-2</v>
      </c>
      <c r="M849" s="26">
        <f t="shared" si="1101"/>
        <v>1.9602187781973202E-2</v>
      </c>
      <c r="N849" s="26">
        <f t="shared" si="1101"/>
        <v>5.4225774374596636E-3</v>
      </c>
      <c r="O849" s="26">
        <f t="shared" si="1101"/>
        <v>-3.439700750214203E-2</v>
      </c>
      <c r="P849" s="26">
        <f t="shared" si="1101"/>
        <v>8.6125106659623807E-2</v>
      </c>
      <c r="Q849" s="26">
        <f t="shared" si="1101"/>
        <v>-6.4710541057390047E-3</v>
      </c>
      <c r="R849" s="26">
        <f t="shared" si="1101"/>
        <v>6.8159122514168891E-2</v>
      </c>
      <c r="S849" s="26">
        <f t="shared" si="1101"/>
        <v>7.4256040985499761E-2</v>
      </c>
      <c r="T849" s="26">
        <f t="shared" si="1101"/>
        <v>3.8570486661272607E-2</v>
      </c>
      <c r="U849" s="26">
        <f t="shared" si="1101"/>
        <v>4.0290424779460654E-2</v>
      </c>
      <c r="V849" s="26">
        <f t="shared" si="1101"/>
        <v>3.9333021474501795E-2</v>
      </c>
      <c r="W849" s="26">
        <f t="shared" si="1101"/>
        <v>4.8822378331198069E-2</v>
      </c>
      <c r="X849" s="26">
        <f t="shared" si="1101"/>
        <v>4.448112246555036E-2</v>
      </c>
      <c r="Y849" s="26">
        <f t="shared" si="1101"/>
        <v>6.3937557087103691E-3</v>
      </c>
      <c r="Z849" s="26">
        <f t="shared" si="1101"/>
        <v>3.8507218565856149E-2</v>
      </c>
      <c r="AA849" s="26">
        <f t="shared" si="1101"/>
        <v>4.7037455003748008E-2</v>
      </c>
      <c r="AB849" s="26">
        <f t="shared" si="1101"/>
        <v>7.7866386088063955E-2</v>
      </c>
      <c r="AC849" s="26">
        <f t="shared" si="1101"/>
        <v>2.9173953288015753E-2</v>
      </c>
      <c r="AD849" s="26">
        <f t="shared" si="1101"/>
        <v>3.4539974478188462E-2</v>
      </c>
      <c r="AE849" s="26">
        <f t="shared" si="1101"/>
        <v>0.16548536870436092</v>
      </c>
      <c r="AF849" s="26">
        <f t="shared" si="1101"/>
        <v>1.3002740049711692E-2</v>
      </c>
      <c r="AG849" s="26">
        <f t="shared" si="1101"/>
        <v>0.22234392113910184</v>
      </c>
      <c r="AH849" s="26">
        <f t="shared" si="1101"/>
        <v>2.4807077159644253E-2</v>
      </c>
      <c r="AI849" s="26">
        <f t="shared" si="1101"/>
        <v>3.6247730943498757E-2</v>
      </c>
      <c r="AJ849" s="26">
        <f t="shared" si="1101"/>
        <v>4.9139103285602337E-2</v>
      </c>
    </row>
    <row r="850" spans="1:36">
      <c r="A850" s="2" t="str">
        <f t="shared" si="1075"/>
        <v>YE Oct-07</v>
      </c>
      <c r="B850" s="26">
        <f t="shared" ref="B850:AJ850" si="1102">IF(OR(B546="C",B558="C"),"C",(B558/B546)-1)</f>
        <v>4.4634530797291738E-2</v>
      </c>
      <c r="C850" s="26">
        <f t="shared" si="1102"/>
        <v>7.1607668558591797E-2</v>
      </c>
      <c r="D850" s="26">
        <f t="shared" si="1102"/>
        <v>6.4879605180435007E-2</v>
      </c>
      <c r="E850" s="26">
        <f t="shared" si="1102"/>
        <v>4.9354230238983776E-2</v>
      </c>
      <c r="F850" s="26">
        <f t="shared" si="1102"/>
        <v>6.8070935174769476E-2</v>
      </c>
      <c r="G850" s="26">
        <f t="shared" si="1102"/>
        <v>1.8257781652082139E-2</v>
      </c>
      <c r="H850" s="26">
        <f t="shared" si="1102"/>
        <v>1.5513583821742394E-3</v>
      </c>
      <c r="I850" s="26">
        <f t="shared" si="1102"/>
        <v>0.12824712738287292</v>
      </c>
      <c r="J850" s="26">
        <f t="shared" si="1102"/>
        <v>6.7985931950437894E-2</v>
      </c>
      <c r="K850" s="26">
        <f t="shared" si="1102"/>
        <v>1.3598048991817269E-2</v>
      </c>
      <c r="L850" s="26">
        <f t="shared" si="1102"/>
        <v>4.7133627834185177E-2</v>
      </c>
      <c r="M850" s="26">
        <f t="shared" si="1102"/>
        <v>-2.9083628604170686E-3</v>
      </c>
      <c r="N850" s="26">
        <f t="shared" si="1102"/>
        <v>1.3056458068465338E-2</v>
      </c>
      <c r="O850" s="26">
        <f t="shared" si="1102"/>
        <v>-3.4687622789783878E-2</v>
      </c>
      <c r="P850" s="26">
        <f t="shared" si="1102"/>
        <v>9.5362758156126048E-2</v>
      </c>
      <c r="Q850" s="26">
        <f t="shared" si="1102"/>
        <v>1.3861867704281217E-3</v>
      </c>
      <c r="R850" s="26">
        <f t="shared" si="1102"/>
        <v>5.5532414832058841E-2</v>
      </c>
      <c r="S850" s="26">
        <f t="shared" si="1102"/>
        <v>6.0024973601056741E-2</v>
      </c>
      <c r="T850" s="26">
        <f t="shared" si="1102"/>
        <v>2.6367036387152432E-2</v>
      </c>
      <c r="U850" s="26">
        <f t="shared" si="1102"/>
        <v>3.961342833206305E-2</v>
      </c>
      <c r="V850" s="26">
        <f t="shared" si="1102"/>
        <v>4.2879550912937603E-2</v>
      </c>
      <c r="W850" s="26">
        <f t="shared" si="1102"/>
        <v>4.6081353370833744E-2</v>
      </c>
      <c r="X850" s="26">
        <f t="shared" si="1102"/>
        <v>4.6007201487675786E-2</v>
      </c>
      <c r="Y850" s="26">
        <f t="shared" si="1102"/>
        <v>-2.3882349306392325E-2</v>
      </c>
      <c r="Z850" s="26">
        <f t="shared" si="1102"/>
        <v>3.9634589995070968E-2</v>
      </c>
      <c r="AA850" s="26">
        <f t="shared" si="1102"/>
        <v>4.0716449027777379E-2</v>
      </c>
      <c r="AB850" s="26">
        <f t="shared" si="1102"/>
        <v>7.2550636758937692E-2</v>
      </c>
      <c r="AC850" s="26">
        <f t="shared" si="1102"/>
        <v>3.3358985045792044E-2</v>
      </c>
      <c r="AD850" s="26">
        <f t="shared" si="1102"/>
        <v>1.440745654410569E-2</v>
      </c>
      <c r="AE850" s="26">
        <f t="shared" si="1102"/>
        <v>0.15012961187457829</v>
      </c>
      <c r="AF850" s="26">
        <f t="shared" si="1102"/>
        <v>5.4635223876542405E-3</v>
      </c>
      <c r="AG850" s="26">
        <f t="shared" si="1102"/>
        <v>0.20504239178937977</v>
      </c>
      <c r="AH850" s="26">
        <f t="shared" si="1102"/>
        <v>4.1458418680868636E-3</v>
      </c>
      <c r="AI850" s="26">
        <f t="shared" si="1102"/>
        <v>4.1184336747021044E-2</v>
      </c>
      <c r="AJ850" s="26">
        <f t="shared" si="1102"/>
        <v>4.4459352332345548E-2</v>
      </c>
    </row>
    <row r="851" spans="1:36">
      <c r="A851" s="2" t="str">
        <f t="shared" si="1075"/>
        <v>YE Nov-07</v>
      </c>
      <c r="B851" s="26">
        <f t="shared" ref="B851:AJ851" si="1103">IF(OR(B547="C",B559="C"),"C",(B559/B547)-1)</f>
        <v>3.355691066623967E-2</v>
      </c>
      <c r="C851" s="26">
        <f t="shared" si="1103"/>
        <v>7.5913303232647111E-2</v>
      </c>
      <c r="D851" s="26">
        <f t="shared" si="1103"/>
        <v>5.8651640445786191E-2</v>
      </c>
      <c r="E851" s="26">
        <f t="shared" si="1103"/>
        <v>2.5924974306269277E-2</v>
      </c>
      <c r="F851" s="26">
        <f t="shared" si="1103"/>
        <v>7.3522086944469711E-2</v>
      </c>
      <c r="G851" s="26">
        <f t="shared" si="1103"/>
        <v>2.1521987696072609E-2</v>
      </c>
      <c r="H851" s="26">
        <f t="shared" si="1103"/>
        <v>-2.5892406322199579E-2</v>
      </c>
      <c r="I851" s="26">
        <f t="shared" si="1103"/>
        <v>0.10273389346655426</v>
      </c>
      <c r="J851" s="26">
        <f t="shared" si="1103"/>
        <v>5.6379414039006814E-2</v>
      </c>
      <c r="K851" s="26">
        <f t="shared" si="1103"/>
        <v>2.5922876868673672E-2</v>
      </c>
      <c r="L851" s="26">
        <f t="shared" si="1103"/>
        <v>4.2098711442041692E-2</v>
      </c>
      <c r="M851" s="26">
        <f t="shared" si="1103"/>
        <v>-1.3772326794243339E-2</v>
      </c>
      <c r="N851" s="26">
        <f t="shared" si="1103"/>
        <v>2.1202800491527229E-2</v>
      </c>
      <c r="O851" s="26">
        <f t="shared" si="1103"/>
        <v>-1.6001877553633026E-3</v>
      </c>
      <c r="P851" s="26">
        <f t="shared" si="1103"/>
        <v>0.10164458189116687</v>
      </c>
      <c r="Q851" s="26">
        <f t="shared" si="1103"/>
        <v>1.661154059752401E-2</v>
      </c>
      <c r="R851" s="26">
        <f t="shared" si="1103"/>
        <v>4.412698685980021E-2</v>
      </c>
      <c r="S851" s="26">
        <f t="shared" si="1103"/>
        <v>4.7566934082172274E-2</v>
      </c>
      <c r="T851" s="26">
        <f t="shared" si="1103"/>
        <v>1.5241587200371054E-2</v>
      </c>
      <c r="U851" s="26">
        <f t="shared" si="1103"/>
        <v>4.0559976342814164E-2</v>
      </c>
      <c r="V851" s="26">
        <f t="shared" si="1103"/>
        <v>4.5145983714794502E-2</v>
      </c>
      <c r="W851" s="26">
        <f t="shared" si="1103"/>
        <v>4.5370599017115376E-2</v>
      </c>
      <c r="X851" s="26">
        <f t="shared" si="1103"/>
        <v>5.5926402768816219E-2</v>
      </c>
      <c r="Y851" s="26">
        <f t="shared" si="1103"/>
        <v>-2.8473834596244529E-2</v>
      </c>
      <c r="Z851" s="26">
        <f t="shared" si="1103"/>
        <v>4.186078227216794E-2</v>
      </c>
      <c r="AA851" s="26">
        <f t="shared" si="1103"/>
        <v>3.7371243022712441E-2</v>
      </c>
      <c r="AB851" s="26">
        <f t="shared" si="1103"/>
        <v>7.5770164157417996E-2</v>
      </c>
      <c r="AC851" s="26">
        <f t="shared" si="1103"/>
        <v>3.3573599493944561E-2</v>
      </c>
      <c r="AD851" s="26">
        <f t="shared" si="1103"/>
        <v>5.3083070111497044E-3</v>
      </c>
      <c r="AE851" s="26">
        <f t="shared" si="1103"/>
        <v>0.13763674068649379</v>
      </c>
      <c r="AF851" s="26">
        <f t="shared" si="1103"/>
        <v>7.4024058102586388E-3</v>
      </c>
      <c r="AG851" s="26">
        <f t="shared" si="1103"/>
        <v>0.218153730533172</v>
      </c>
      <c r="AH851" s="26">
        <f t="shared" si="1103"/>
        <v>-7.6965365585490719E-4</v>
      </c>
      <c r="AI851" s="26">
        <f t="shared" si="1103"/>
        <v>3.8361282267556751E-2</v>
      </c>
      <c r="AJ851" s="26">
        <f t="shared" si="1103"/>
        <v>4.2272790452993592E-2</v>
      </c>
    </row>
    <row r="852" spans="1:36">
      <c r="A852" s="2" t="str">
        <f t="shared" si="1075"/>
        <v>YE Dec-07</v>
      </c>
      <c r="B852" s="26">
        <f t="shared" ref="B852:AJ852" si="1104">IF(OR(B548="C",B560="C"),"C",(B560/B548)-1)</f>
        <v>2.9968548847256082E-2</v>
      </c>
      <c r="C852" s="26">
        <f t="shared" si="1104"/>
        <v>7.2472068397304357E-2</v>
      </c>
      <c r="D852" s="26">
        <f t="shared" si="1104"/>
        <v>4.7904350444593291E-2</v>
      </c>
      <c r="E852" s="26">
        <f t="shared" si="1104"/>
        <v>1.4639977796112591E-2</v>
      </c>
      <c r="F852" s="26">
        <f t="shared" si="1104"/>
        <v>6.5989238964584862E-2</v>
      </c>
      <c r="G852" s="26">
        <f t="shared" si="1104"/>
        <v>1.3474495758676985E-2</v>
      </c>
      <c r="H852" s="26">
        <f t="shared" si="1104"/>
        <v>-2.9059258000631694E-2</v>
      </c>
      <c r="I852" s="26">
        <f t="shared" si="1104"/>
        <v>8.2021344666598273E-2</v>
      </c>
      <c r="J852" s="26">
        <f t="shared" si="1104"/>
        <v>7.2886696027210762E-2</v>
      </c>
      <c r="K852" s="26">
        <f t="shared" si="1104"/>
        <v>3.8547989368925784E-2</v>
      </c>
      <c r="L852" s="26">
        <f t="shared" si="1104"/>
        <v>3.0088290843996779E-2</v>
      </c>
      <c r="M852" s="26">
        <f t="shared" si="1104"/>
        <v>-2.5256345276619019E-2</v>
      </c>
      <c r="N852" s="26">
        <f t="shared" si="1104"/>
        <v>1.9505331444619634E-2</v>
      </c>
      <c r="O852" s="26">
        <f t="shared" si="1104"/>
        <v>1.7195076464005865E-2</v>
      </c>
      <c r="P852" s="26">
        <f t="shared" si="1104"/>
        <v>9.5235643074894849E-2</v>
      </c>
      <c r="Q852" s="26">
        <f t="shared" si="1104"/>
        <v>2.0207941104879668E-2</v>
      </c>
      <c r="R852" s="26">
        <f t="shared" si="1104"/>
        <v>4.4332677267287846E-2</v>
      </c>
      <c r="S852" s="26">
        <f t="shared" si="1104"/>
        <v>4.8854251940878557E-2</v>
      </c>
      <c r="T852" s="26">
        <f t="shared" si="1104"/>
        <v>1.1068293232496362E-2</v>
      </c>
      <c r="U852" s="26">
        <f t="shared" si="1104"/>
        <v>3.9038510026165429E-2</v>
      </c>
      <c r="V852" s="26">
        <f t="shared" si="1104"/>
        <v>4.2696895642410082E-2</v>
      </c>
      <c r="W852" s="26">
        <f t="shared" si="1104"/>
        <v>4.4313478495591196E-2</v>
      </c>
      <c r="X852" s="26">
        <f t="shared" si="1104"/>
        <v>4.9556267627471451E-2</v>
      </c>
      <c r="Y852" s="26">
        <f t="shared" si="1104"/>
        <v>-4.0543207627375955E-2</v>
      </c>
      <c r="Z852" s="26">
        <f t="shared" si="1104"/>
        <v>3.8677190895230584E-2</v>
      </c>
      <c r="AA852" s="26">
        <f t="shared" si="1104"/>
        <v>3.2529407630538465E-2</v>
      </c>
      <c r="AB852" s="26">
        <f t="shared" si="1104"/>
        <v>7.7722168888339382E-2</v>
      </c>
      <c r="AC852" s="26">
        <f t="shared" si="1104"/>
        <v>3.1864056420233489E-2</v>
      </c>
      <c r="AD852" s="26">
        <f t="shared" si="1104"/>
        <v>3.6962037258543301E-3</v>
      </c>
      <c r="AE852" s="26">
        <f t="shared" si="1104"/>
        <v>0.11188247025746856</v>
      </c>
      <c r="AF852" s="26">
        <f t="shared" si="1104"/>
        <v>5.7983214250869608E-3</v>
      </c>
      <c r="AG852" s="26">
        <f t="shared" si="1104"/>
        <v>0.17179765785343482</v>
      </c>
      <c r="AH852" s="26">
        <f t="shared" si="1104"/>
        <v>-7.7834353009229584E-3</v>
      </c>
      <c r="AI852" s="26">
        <f t="shared" si="1104"/>
        <v>3.8915539393824305E-2</v>
      </c>
      <c r="AJ852" s="26">
        <f t="shared" si="1104"/>
        <v>3.8519050974360036E-2</v>
      </c>
    </row>
    <row r="853" spans="1:36">
      <c r="A853" s="2" t="str">
        <f t="shared" si="1075"/>
        <v>YE Jan-08</v>
      </c>
      <c r="B853" s="26">
        <f t="shared" ref="B853:AJ853" si="1105">IF(OR(B549="C",B561="C"),"C",(B561/B549)-1)</f>
        <v>-1.2682575887259517E-3</v>
      </c>
      <c r="C853" s="26">
        <f t="shared" si="1105"/>
        <v>7.2318345777691251E-2</v>
      </c>
      <c r="D853" s="26">
        <f t="shared" si="1105"/>
        <v>3.862702944520735E-2</v>
      </c>
      <c r="E853" s="26">
        <f t="shared" si="1105"/>
        <v>2.0999082043653639E-2</v>
      </c>
      <c r="F853" s="26">
        <f t="shared" si="1105"/>
        <v>6.7870508109665995E-2</v>
      </c>
      <c r="G853" s="26">
        <f t="shared" si="1105"/>
        <v>1.7746077375320191E-2</v>
      </c>
      <c r="H853" s="26">
        <f t="shared" si="1105"/>
        <v>-3.7672122877485559E-2</v>
      </c>
      <c r="I853" s="26">
        <f t="shared" si="1105"/>
        <v>1.1608540237658227E-2</v>
      </c>
      <c r="J853" s="26">
        <f t="shared" si="1105"/>
        <v>0.11606808476047537</v>
      </c>
      <c r="K853" s="26">
        <f t="shared" si="1105"/>
        <v>5.3480078258909769E-2</v>
      </c>
      <c r="L853" s="26">
        <f t="shared" si="1105"/>
        <v>6.8720862934750215E-3</v>
      </c>
      <c r="M853" s="26">
        <f t="shared" si="1105"/>
        <v>-3.9076527331189714E-2</v>
      </c>
      <c r="N853" s="26">
        <f t="shared" si="1105"/>
        <v>3.3423568800143855E-3</v>
      </c>
      <c r="O853" s="26">
        <f t="shared" si="1105"/>
        <v>3.5161465007425896E-2</v>
      </c>
      <c r="P853" s="26">
        <f t="shared" si="1105"/>
        <v>9.4580018875556116E-2</v>
      </c>
      <c r="Q853" s="26">
        <f t="shared" si="1105"/>
        <v>4.8187850429591395E-2</v>
      </c>
      <c r="R853" s="26">
        <f t="shared" si="1105"/>
        <v>4.3641188388646945E-2</v>
      </c>
      <c r="S853" s="26">
        <f t="shared" si="1105"/>
        <v>4.2004859193938371E-2</v>
      </c>
      <c r="T853" s="26">
        <f t="shared" si="1105"/>
        <v>2.9715914290570078E-2</v>
      </c>
      <c r="U853" s="26">
        <f t="shared" si="1105"/>
        <v>5.1114325601735899E-2</v>
      </c>
      <c r="V853" s="26">
        <f t="shared" si="1105"/>
        <v>5.4158746321966378E-2</v>
      </c>
      <c r="W853" s="26">
        <f t="shared" si="1105"/>
        <v>4.2805905870896499E-2</v>
      </c>
      <c r="X853" s="26">
        <f t="shared" si="1105"/>
        <v>3.0819622447968653E-2</v>
      </c>
      <c r="Y853" s="26">
        <f t="shared" si="1105"/>
        <v>2.0047637156982434E-2</v>
      </c>
      <c r="Z853" s="26">
        <f t="shared" si="1105"/>
        <v>4.9984633543134649E-2</v>
      </c>
      <c r="AA853" s="26">
        <f t="shared" si="1105"/>
        <v>2.804356851539791E-2</v>
      </c>
      <c r="AB853" s="26">
        <f t="shared" si="1105"/>
        <v>8.5707187486551151E-2</v>
      </c>
      <c r="AC853" s="26">
        <f t="shared" si="1105"/>
        <v>2.937471785159218E-2</v>
      </c>
      <c r="AD853" s="26">
        <f t="shared" si="1105"/>
        <v>-2.9769775879021632E-3</v>
      </c>
      <c r="AE853" s="26">
        <f t="shared" si="1105"/>
        <v>0.13629450466989157</v>
      </c>
      <c r="AF853" s="26">
        <f t="shared" si="1105"/>
        <v>3.907111215159409E-3</v>
      </c>
      <c r="AG853" s="26">
        <f t="shared" si="1105"/>
        <v>0.12340414534553168</v>
      </c>
      <c r="AH853" s="26">
        <f t="shared" si="1105"/>
        <v>-1.6272547140850468E-2</v>
      </c>
      <c r="AI853" s="26">
        <f t="shared" si="1105"/>
        <v>5.3924354208001901E-2</v>
      </c>
      <c r="AJ853" s="26">
        <f t="shared" si="1105"/>
        <v>3.8427774412599147E-2</v>
      </c>
    </row>
    <row r="854" spans="1:36">
      <c r="A854" s="2" t="str">
        <f t="shared" si="1075"/>
        <v>YE Feb-08</v>
      </c>
      <c r="B854" s="26">
        <f t="shared" ref="B854:AJ854" si="1106">IF(OR(B550="C",B562="C"),"C",(B562/B550)-1)</f>
        <v>-1.1592505049439761E-2</v>
      </c>
      <c r="C854" s="26">
        <f t="shared" si="1106"/>
        <v>7.3545437611047815E-2</v>
      </c>
      <c r="D854" s="26">
        <f t="shared" si="1106"/>
        <v>2.4077911628295201E-3</v>
      </c>
      <c r="E854" s="26">
        <f t="shared" si="1106"/>
        <v>1.7833994727768587E-2</v>
      </c>
      <c r="F854" s="26">
        <f t="shared" si="1106"/>
        <v>6.9204644482543154E-2</v>
      </c>
      <c r="G854" s="26">
        <f t="shared" si="1106"/>
        <v>2.8061838683735907E-2</v>
      </c>
      <c r="H854" s="26">
        <f t="shared" si="1106"/>
        <v>-4.4451142564720825E-2</v>
      </c>
      <c r="I854" s="26">
        <f t="shared" si="1106"/>
        <v>-3.9186117090862504E-2</v>
      </c>
      <c r="J854" s="26">
        <f t="shared" si="1106"/>
        <v>0.13089846687215512</v>
      </c>
      <c r="K854" s="26">
        <f t="shared" si="1106"/>
        <v>4.0436694612927981E-2</v>
      </c>
      <c r="L854" s="26">
        <f t="shared" si="1106"/>
        <v>1.5855837574896725E-2</v>
      </c>
      <c r="M854" s="26">
        <f t="shared" si="1106"/>
        <v>-6.832427173643163E-2</v>
      </c>
      <c r="N854" s="26">
        <f t="shared" si="1106"/>
        <v>-1.0635308479774341E-2</v>
      </c>
      <c r="O854" s="26">
        <f t="shared" si="1106"/>
        <v>3.6689595464216573E-3</v>
      </c>
      <c r="P854" s="26">
        <f t="shared" si="1106"/>
        <v>5.7666490685572169E-2</v>
      </c>
      <c r="Q854" s="26">
        <f t="shared" si="1106"/>
        <v>2.3882129012327225E-2</v>
      </c>
      <c r="R854" s="26">
        <f t="shared" si="1106"/>
        <v>4.471257439069376E-2</v>
      </c>
      <c r="S854" s="26">
        <f t="shared" si="1106"/>
        <v>4.413463102158488E-2</v>
      </c>
      <c r="T854" s="26">
        <f t="shared" si="1106"/>
        <v>3.5623321192312041E-2</v>
      </c>
      <c r="U854" s="26">
        <f t="shared" si="1106"/>
        <v>5.8699898560566011E-2</v>
      </c>
      <c r="V854" s="26">
        <f t="shared" si="1106"/>
        <v>5.4419528462787081E-2</v>
      </c>
      <c r="W854" s="26">
        <f t="shared" si="1106"/>
        <v>5.1155483443845018E-2</v>
      </c>
      <c r="X854" s="26">
        <f t="shared" si="1106"/>
        <v>1.0453803160291653E-2</v>
      </c>
      <c r="Y854" s="26">
        <f t="shared" si="1106"/>
        <v>2.9130758335933926E-2</v>
      </c>
      <c r="Z854" s="26">
        <f t="shared" si="1106"/>
        <v>4.9692138571059585E-2</v>
      </c>
      <c r="AA854" s="26">
        <f t="shared" si="1106"/>
        <v>1.3617913108415758E-2</v>
      </c>
      <c r="AB854" s="26">
        <f t="shared" si="1106"/>
        <v>5.3138631197395148E-2</v>
      </c>
      <c r="AC854" s="26">
        <f t="shared" si="1106"/>
        <v>3.1695929848098325E-2</v>
      </c>
      <c r="AD854" s="26">
        <f t="shared" si="1106"/>
        <v>-1.7506627725620616E-2</v>
      </c>
      <c r="AE854" s="26">
        <f t="shared" si="1106"/>
        <v>0.12330206428268875</v>
      </c>
      <c r="AF854" s="26">
        <f t="shared" si="1106"/>
        <v>1.2600670758139199E-2</v>
      </c>
      <c r="AG854" s="26">
        <f t="shared" si="1106"/>
        <v>9.3331988552553646E-2</v>
      </c>
      <c r="AH854" s="26">
        <f t="shared" si="1106"/>
        <v>-2.8616830114421177E-2</v>
      </c>
      <c r="AI854" s="26">
        <f t="shared" si="1106"/>
        <v>6.7907811226097126E-2</v>
      </c>
      <c r="AJ854" s="26">
        <f t="shared" si="1106"/>
        <v>3.5730891063329606E-2</v>
      </c>
    </row>
    <row r="855" spans="1:36">
      <c r="A855" s="2" t="str">
        <f t="shared" si="1075"/>
        <v>YE Mar-08</v>
      </c>
      <c r="B855" s="26">
        <f t="shared" ref="B855:AJ855" si="1107">IF(OR(B551="C",B563="C"),"C",(B563/B551)-1)</f>
        <v>-1.0155167075591276E-2</v>
      </c>
      <c r="C855" s="26">
        <f t="shared" si="1107"/>
        <v>5.9972815993450945E-2</v>
      </c>
      <c r="D855" s="26">
        <f t="shared" si="1107"/>
        <v>5.7180248351373919E-4</v>
      </c>
      <c r="E855" s="26">
        <f t="shared" si="1107"/>
        <v>-1.9860740718544712E-3</v>
      </c>
      <c r="F855" s="26">
        <f t="shared" si="1107"/>
        <v>6.0776460989544701E-2</v>
      </c>
      <c r="G855" s="26">
        <f t="shared" si="1107"/>
        <v>2.332444063786121E-2</v>
      </c>
      <c r="H855" s="26">
        <f t="shared" si="1107"/>
        <v>-4.4021539731555981E-2</v>
      </c>
      <c r="I855" s="26">
        <f t="shared" si="1107"/>
        <v>-3.8915072371975223E-2</v>
      </c>
      <c r="J855" s="26">
        <f t="shared" si="1107"/>
        <v>0.14262784354606084</v>
      </c>
      <c r="K855" s="26">
        <f t="shared" si="1107"/>
        <v>4.1214730415580325E-2</v>
      </c>
      <c r="L855" s="26">
        <f t="shared" si="1107"/>
        <v>1.9777077775938956E-2</v>
      </c>
      <c r="M855" s="26">
        <f t="shared" si="1107"/>
        <v>-8.2286955672964512E-2</v>
      </c>
      <c r="N855" s="26">
        <f t="shared" si="1107"/>
        <v>-6.0264890829045958E-3</v>
      </c>
      <c r="O855" s="26">
        <f t="shared" si="1107"/>
        <v>3.3115383192291237E-2</v>
      </c>
      <c r="P855" s="26">
        <f t="shared" si="1107"/>
        <v>6.1524297693398733E-2</v>
      </c>
      <c r="Q855" s="26">
        <f t="shared" si="1107"/>
        <v>1.5344216034019809E-2</v>
      </c>
      <c r="R855" s="26">
        <f t="shared" si="1107"/>
        <v>4.9891271129210324E-2</v>
      </c>
      <c r="S855" s="26">
        <f t="shared" si="1107"/>
        <v>5.2075077326886099E-2</v>
      </c>
      <c r="T855" s="26">
        <f t="shared" si="1107"/>
        <v>4.7465766684677835E-2</v>
      </c>
      <c r="U855" s="26">
        <f t="shared" si="1107"/>
        <v>6.8382850705144715E-2</v>
      </c>
      <c r="V855" s="26">
        <f t="shared" si="1107"/>
        <v>6.6949819630688134E-2</v>
      </c>
      <c r="W855" s="26">
        <f t="shared" si="1107"/>
        <v>6.9427260233126509E-2</v>
      </c>
      <c r="X855" s="26">
        <f t="shared" si="1107"/>
        <v>2.7642407245643819E-2</v>
      </c>
      <c r="Y855" s="26">
        <f t="shared" si="1107"/>
        <v>4.0882608453084002E-2</v>
      </c>
      <c r="Z855" s="26">
        <f t="shared" si="1107"/>
        <v>6.2872144630044424E-2</v>
      </c>
      <c r="AA855" s="26">
        <f t="shared" si="1107"/>
        <v>2.3203407597584436E-2</v>
      </c>
      <c r="AB855" s="26">
        <f t="shared" si="1107"/>
        <v>5.384667874716631E-2</v>
      </c>
      <c r="AC855" s="26">
        <f t="shared" si="1107"/>
        <v>3.3312558926024805E-2</v>
      </c>
      <c r="AD855" s="26">
        <f t="shared" si="1107"/>
        <v>-1.5749011691479464E-2</v>
      </c>
      <c r="AE855" s="26">
        <f t="shared" si="1107"/>
        <v>0.13404402202706822</v>
      </c>
      <c r="AF855" s="26">
        <f t="shared" si="1107"/>
        <v>-2.2164879121723269E-3</v>
      </c>
      <c r="AG855" s="26">
        <f t="shared" si="1107"/>
        <v>4.6543296938452938E-2</v>
      </c>
      <c r="AH855" s="26">
        <f t="shared" si="1107"/>
        <v>-4.097428141947923E-2</v>
      </c>
      <c r="AI855" s="26">
        <f t="shared" si="1107"/>
        <v>5.6134190609504309E-2</v>
      </c>
      <c r="AJ855" s="26">
        <f t="shared" si="1107"/>
        <v>3.5439405857822237E-2</v>
      </c>
    </row>
    <row r="856" spans="1:36">
      <c r="A856" s="2" t="str">
        <f t="shared" ref="A856:A887" si="1108">A564</f>
        <v>YE Apr-08</v>
      </c>
      <c r="B856" s="26">
        <f t="shared" ref="B856:AJ856" si="1109">IF(OR(B552="C",B564="C"),"C",(B564/B552)-1)</f>
        <v>-1.0754240346445343E-2</v>
      </c>
      <c r="C856" s="26">
        <f t="shared" si="1109"/>
        <v>5.7357286769644134E-2</v>
      </c>
      <c r="D856" s="26">
        <f t="shared" si="1109"/>
        <v>-2.0007942633207709E-2</v>
      </c>
      <c r="E856" s="26">
        <f t="shared" si="1109"/>
        <v>-6.8646918863258799E-3</v>
      </c>
      <c r="F856" s="26">
        <f t="shared" si="1109"/>
        <v>3.4091454075515504E-2</v>
      </c>
      <c r="G856" s="26">
        <f t="shared" si="1109"/>
        <v>2.0762249623850648E-2</v>
      </c>
      <c r="H856" s="26">
        <f t="shared" si="1109"/>
        <v>-5.1926078296301914E-2</v>
      </c>
      <c r="I856" s="26">
        <f t="shared" si="1109"/>
        <v>-7.4730849279267098E-2</v>
      </c>
      <c r="J856" s="26">
        <f t="shared" si="1109"/>
        <v>0.1116795576065932</v>
      </c>
      <c r="K856" s="26">
        <f t="shared" si="1109"/>
        <v>2.4111644757309536E-2</v>
      </c>
      <c r="L856" s="26">
        <f t="shared" si="1109"/>
        <v>1.1338152523344247E-2</v>
      </c>
      <c r="M856" s="26">
        <f t="shared" si="1109"/>
        <v>-9.6126468881294058E-2</v>
      </c>
      <c r="N856" s="26">
        <f t="shared" si="1109"/>
        <v>2.4070115354541954E-3</v>
      </c>
      <c r="O856" s="26">
        <f t="shared" si="1109"/>
        <v>4.1180946097653104E-2</v>
      </c>
      <c r="P856" s="26">
        <f t="shared" si="1109"/>
        <v>5.2215779510188298E-2</v>
      </c>
      <c r="Q856" s="26">
        <f t="shared" si="1109"/>
        <v>3.4503254182888021E-2</v>
      </c>
      <c r="R856" s="26">
        <f t="shared" si="1109"/>
        <v>5.5001622978974485E-2</v>
      </c>
      <c r="S856" s="26">
        <f t="shared" si="1109"/>
        <v>5.9795987268871365E-2</v>
      </c>
      <c r="T856" s="26">
        <f t="shared" si="1109"/>
        <v>3.8714721176259737E-2</v>
      </c>
      <c r="U856" s="26">
        <f t="shared" si="1109"/>
        <v>5.6528982640849712E-2</v>
      </c>
      <c r="V856" s="26">
        <f t="shared" si="1109"/>
        <v>6.0538455973314864E-2</v>
      </c>
      <c r="W856" s="26">
        <f t="shared" si="1109"/>
        <v>6.3056806207491212E-2</v>
      </c>
      <c r="X856" s="26">
        <f t="shared" si="1109"/>
        <v>2.9424219188115774E-2</v>
      </c>
      <c r="Y856" s="26">
        <f t="shared" si="1109"/>
        <v>6.2691371436618626E-2</v>
      </c>
      <c r="Z856" s="26">
        <f t="shared" si="1109"/>
        <v>5.8532582658030519E-2</v>
      </c>
      <c r="AA856" s="26">
        <f t="shared" si="1109"/>
        <v>2.4041783049427501E-2</v>
      </c>
      <c r="AB856" s="26">
        <f t="shared" si="1109"/>
        <v>3.5381026438569219E-2</v>
      </c>
      <c r="AC856" s="26">
        <f t="shared" si="1109"/>
        <v>3.471775021969159E-2</v>
      </c>
      <c r="AD856" s="26">
        <f t="shared" si="1109"/>
        <v>-4.2241295524849121E-2</v>
      </c>
      <c r="AE856" s="26">
        <f t="shared" si="1109"/>
        <v>0.10075637284694672</v>
      </c>
      <c r="AF856" s="26">
        <f t="shared" si="1109"/>
        <v>-8.119446073345693E-3</v>
      </c>
      <c r="AG856" s="26">
        <f t="shared" si="1109"/>
        <v>1.990432462318803E-2</v>
      </c>
      <c r="AH856" s="26">
        <f t="shared" si="1109"/>
        <v>-3.9045448043228514E-2</v>
      </c>
      <c r="AI856" s="26">
        <f t="shared" si="1109"/>
        <v>5.6322506347992629E-2</v>
      </c>
      <c r="AJ856" s="26">
        <f t="shared" si="1109"/>
        <v>3.0173659148469145E-2</v>
      </c>
    </row>
    <row r="857" spans="1:36">
      <c r="A857" s="2" t="str">
        <f t="shared" si="1108"/>
        <v>YE May-08</v>
      </c>
      <c r="B857" s="26">
        <f t="shared" ref="B857:AJ857" si="1110">IF(OR(B553="C",B565="C"),"C",(B565/B553)-1)</f>
        <v>-1.5389529826162596E-2</v>
      </c>
      <c r="C857" s="26">
        <f t="shared" si="1110"/>
        <v>6.2228547733164108E-2</v>
      </c>
      <c r="D857" s="26">
        <f t="shared" si="1110"/>
        <v>-3.0093575622228919E-2</v>
      </c>
      <c r="E857" s="26">
        <f t="shared" si="1110"/>
        <v>-1.1382815363274901E-2</v>
      </c>
      <c r="F857" s="26">
        <f t="shared" si="1110"/>
        <v>2.9825485181284694E-2</v>
      </c>
      <c r="G857" s="26">
        <f t="shared" si="1110"/>
        <v>1.7904264538272541E-2</v>
      </c>
      <c r="H857" s="26">
        <f t="shared" si="1110"/>
        <v>-5.1227787648871259E-2</v>
      </c>
      <c r="I857" s="26">
        <f t="shared" si="1110"/>
        <v>-8.6999107906858164E-2</v>
      </c>
      <c r="J857" s="26">
        <f t="shared" si="1110"/>
        <v>8.6375774214254131E-2</v>
      </c>
      <c r="K857" s="26">
        <f t="shared" si="1110"/>
        <v>2.6130068039207144E-2</v>
      </c>
      <c r="L857" s="26">
        <f t="shared" si="1110"/>
        <v>6.1429291349690551E-3</v>
      </c>
      <c r="M857" s="26">
        <f t="shared" si="1110"/>
        <v>-9.4825431007809491E-2</v>
      </c>
      <c r="N857" s="26">
        <f t="shared" si="1110"/>
        <v>6.0153487392373695E-3</v>
      </c>
      <c r="O857" s="26">
        <f t="shared" si="1110"/>
        <v>4.1857378006690427E-2</v>
      </c>
      <c r="P857" s="26">
        <f t="shared" si="1110"/>
        <v>4.0992708476641493E-2</v>
      </c>
      <c r="Q857" s="26">
        <f t="shared" si="1110"/>
        <v>3.9336560999420289E-2</v>
      </c>
      <c r="R857" s="26">
        <f t="shared" si="1110"/>
        <v>6.1184806743534992E-2</v>
      </c>
      <c r="S857" s="26">
        <f t="shared" si="1110"/>
        <v>6.6105763998624445E-2</v>
      </c>
      <c r="T857" s="26">
        <f t="shared" si="1110"/>
        <v>4.2018516051494315E-2</v>
      </c>
      <c r="U857" s="26">
        <f t="shared" si="1110"/>
        <v>4.4849984026438028E-2</v>
      </c>
      <c r="V857" s="26">
        <f t="shared" si="1110"/>
        <v>6.233483110375615E-2</v>
      </c>
      <c r="W857" s="26">
        <f t="shared" si="1110"/>
        <v>7.8961026462409878E-2</v>
      </c>
      <c r="X857" s="26">
        <f t="shared" si="1110"/>
        <v>3.6997021716885792E-2</v>
      </c>
      <c r="Y857" s="26">
        <f t="shared" si="1110"/>
        <v>7.5308468026005881E-2</v>
      </c>
      <c r="Z857" s="26">
        <f t="shared" si="1110"/>
        <v>6.2166478328289587E-2</v>
      </c>
      <c r="AA857" s="26">
        <f t="shared" si="1110"/>
        <v>2.0459834623265394E-2</v>
      </c>
      <c r="AB857" s="26">
        <f t="shared" si="1110"/>
        <v>2.65678410667749E-2</v>
      </c>
      <c r="AC857" s="26">
        <f t="shared" si="1110"/>
        <v>3.8515887928009418E-2</v>
      </c>
      <c r="AD857" s="26">
        <f t="shared" si="1110"/>
        <v>-5.5868400509744509E-2</v>
      </c>
      <c r="AE857" s="26">
        <f t="shared" si="1110"/>
        <v>8.6410998279154994E-2</v>
      </c>
      <c r="AF857" s="26">
        <f t="shared" si="1110"/>
        <v>-1.5629886090690381E-2</v>
      </c>
      <c r="AG857" s="26">
        <f t="shared" si="1110"/>
        <v>1.4078749624286235E-2</v>
      </c>
      <c r="AH857" s="26">
        <f t="shared" si="1110"/>
        <v>-3.3091680685296998E-2</v>
      </c>
      <c r="AI857" s="26">
        <f t="shared" si="1110"/>
        <v>4.8910073471370552E-2</v>
      </c>
      <c r="AJ857" s="26">
        <f t="shared" si="1110"/>
        <v>2.9675443362828791E-2</v>
      </c>
    </row>
    <row r="858" spans="1:36">
      <c r="A858" s="2" t="str">
        <f t="shared" si="1108"/>
        <v>YE Jun-08</v>
      </c>
      <c r="B858" s="26">
        <f t="shared" ref="B858:AJ858" si="1111">IF(OR(B554="C",B566="C"),"C",(B566/B554)-1)</f>
        <v>-2.1101946229106328E-2</v>
      </c>
      <c r="C858" s="26">
        <f t="shared" si="1111"/>
        <v>5.6790758598441071E-2</v>
      </c>
      <c r="D858" s="26">
        <f t="shared" si="1111"/>
        <v>-3.8532922734187403E-2</v>
      </c>
      <c r="E858" s="26">
        <f t="shared" si="1111"/>
        <v>-1.7831149927219792E-2</v>
      </c>
      <c r="F858" s="26">
        <f t="shared" si="1111"/>
        <v>2.1468482688030255E-2</v>
      </c>
      <c r="G858" s="26">
        <f t="shared" si="1111"/>
        <v>1.4538248898851469E-2</v>
      </c>
      <c r="H858" s="26">
        <f t="shared" si="1111"/>
        <v>-5.8384060394667703E-2</v>
      </c>
      <c r="I858" s="26">
        <f t="shared" si="1111"/>
        <v>-0.10319760052869709</v>
      </c>
      <c r="J858" s="26">
        <f t="shared" si="1111"/>
        <v>6.5432316237387322E-2</v>
      </c>
      <c r="K858" s="26">
        <f t="shared" si="1111"/>
        <v>1.6117494891248141E-2</v>
      </c>
      <c r="L858" s="26">
        <f t="shared" si="1111"/>
        <v>-6.8013856492151747E-3</v>
      </c>
      <c r="M858" s="26">
        <f t="shared" si="1111"/>
        <v>-9.4090059540629878E-2</v>
      </c>
      <c r="N858" s="26">
        <f t="shared" si="1111"/>
        <v>2.3565894944248544E-3</v>
      </c>
      <c r="O858" s="26">
        <f t="shared" si="1111"/>
        <v>3.809802253880501E-2</v>
      </c>
      <c r="P858" s="26">
        <f t="shared" si="1111"/>
        <v>1.207713125845733E-2</v>
      </c>
      <c r="Q858" s="26">
        <f t="shared" si="1111"/>
        <v>2.7733259693573098E-2</v>
      </c>
      <c r="R858" s="26">
        <f t="shared" si="1111"/>
        <v>5.9647570291587071E-2</v>
      </c>
      <c r="S858" s="26">
        <f t="shared" si="1111"/>
        <v>6.4591192617406312E-2</v>
      </c>
      <c r="T858" s="26">
        <f t="shared" si="1111"/>
        <v>3.7875081132358046E-2</v>
      </c>
      <c r="U858" s="26">
        <f t="shared" si="1111"/>
        <v>3.8244606760104327E-2</v>
      </c>
      <c r="V858" s="26">
        <f t="shared" si="1111"/>
        <v>5.697763324226246E-2</v>
      </c>
      <c r="W858" s="26">
        <f t="shared" si="1111"/>
        <v>6.5374401824052741E-2</v>
      </c>
      <c r="X858" s="26">
        <f t="shared" si="1111"/>
        <v>4.2003701672607585E-2</v>
      </c>
      <c r="Y858" s="26">
        <f t="shared" si="1111"/>
        <v>7.0405112459605679E-2</v>
      </c>
      <c r="Z858" s="26">
        <f t="shared" si="1111"/>
        <v>5.7091641583296049E-2</v>
      </c>
      <c r="AA858" s="26">
        <f t="shared" si="1111"/>
        <v>1.1053275593411627E-2</v>
      </c>
      <c r="AB858" s="26">
        <f t="shared" si="1111"/>
        <v>1.7260610325299686E-2</v>
      </c>
      <c r="AC858" s="26">
        <f t="shared" si="1111"/>
        <v>3.8349499037491519E-2</v>
      </c>
      <c r="AD858" s="26">
        <f t="shared" si="1111"/>
        <v>-6.7636763676367617E-2</v>
      </c>
      <c r="AE858" s="26">
        <f t="shared" si="1111"/>
        <v>7.0555074127720552E-2</v>
      </c>
      <c r="AF858" s="26">
        <f t="shared" si="1111"/>
        <v>-3.335533793389045E-2</v>
      </c>
      <c r="AG858" s="26">
        <f t="shared" si="1111"/>
        <v>-7.1128661996122666E-3</v>
      </c>
      <c r="AH858" s="26">
        <f t="shared" si="1111"/>
        <v>-3.5422721634980281E-2</v>
      </c>
      <c r="AI858" s="26">
        <f t="shared" si="1111"/>
        <v>3.4538963414351809E-2</v>
      </c>
      <c r="AJ858" s="26">
        <f t="shared" si="1111"/>
        <v>2.3322296617523497E-2</v>
      </c>
    </row>
    <row r="859" spans="1:36">
      <c r="A859" s="2" t="str">
        <f t="shared" si="1108"/>
        <v>YE Jul-08</v>
      </c>
      <c r="B859" s="26">
        <f t="shared" ref="B859:AJ859" si="1112">IF(OR(B555="C",B567="C"),"C",(B567/B555)-1)</f>
        <v>-2.2851010111111902E-2</v>
      </c>
      <c r="C859" s="26">
        <f t="shared" si="1112"/>
        <v>4.2681471897489942E-2</v>
      </c>
      <c r="D859" s="26">
        <f t="shared" si="1112"/>
        <v>-4.3526329810851583E-2</v>
      </c>
      <c r="E859" s="26">
        <f t="shared" si="1112"/>
        <v>-2.5590083411688114E-2</v>
      </c>
      <c r="F859" s="26">
        <f t="shared" si="1112"/>
        <v>2.2048620761095261E-2</v>
      </c>
      <c r="G859" s="26">
        <f t="shared" si="1112"/>
        <v>7.9296686957728291E-3</v>
      </c>
      <c r="H859" s="26">
        <f t="shared" si="1112"/>
        <v>-6.1390978850114686E-2</v>
      </c>
      <c r="I859" s="26">
        <f t="shared" si="1112"/>
        <v>-0.10864514907438427</v>
      </c>
      <c r="J859" s="26">
        <f t="shared" si="1112"/>
        <v>4.5531473048213256E-2</v>
      </c>
      <c r="K859" s="26">
        <f t="shared" si="1112"/>
        <v>1.8675421359067634E-2</v>
      </c>
      <c r="L859" s="26">
        <f t="shared" si="1112"/>
        <v>-9.7333189026381772E-3</v>
      </c>
      <c r="M859" s="26">
        <f t="shared" si="1112"/>
        <v>-9.7100032583903539E-2</v>
      </c>
      <c r="N859" s="26">
        <f t="shared" si="1112"/>
        <v>1.355746122532131E-2</v>
      </c>
      <c r="O859" s="26">
        <f t="shared" si="1112"/>
        <v>6.4179531933059142E-2</v>
      </c>
      <c r="P859" s="26">
        <f t="shared" si="1112"/>
        <v>-1.4057741734722518E-2</v>
      </c>
      <c r="Q859" s="26">
        <f t="shared" si="1112"/>
        <v>3.4547975047034329E-2</v>
      </c>
      <c r="R859" s="26">
        <f t="shared" si="1112"/>
        <v>6.8469065522727357E-2</v>
      </c>
      <c r="S859" s="26">
        <f t="shared" si="1112"/>
        <v>7.5956041516345607E-2</v>
      </c>
      <c r="T859" s="26">
        <f t="shared" si="1112"/>
        <v>4.0365361119862886E-2</v>
      </c>
      <c r="U859" s="26">
        <f t="shared" si="1112"/>
        <v>3.0155555013457569E-2</v>
      </c>
      <c r="V859" s="26">
        <f t="shared" si="1112"/>
        <v>5.0847826494052839E-2</v>
      </c>
      <c r="W859" s="26">
        <f t="shared" si="1112"/>
        <v>6.8173979558733722E-2</v>
      </c>
      <c r="X859" s="26">
        <f t="shared" si="1112"/>
        <v>4.8703206848089931E-2</v>
      </c>
      <c r="Y859" s="26">
        <f t="shared" si="1112"/>
        <v>7.1799621471429154E-2</v>
      </c>
      <c r="Z859" s="26">
        <f t="shared" si="1112"/>
        <v>5.2812600489822836E-2</v>
      </c>
      <c r="AA859" s="26">
        <f t="shared" si="1112"/>
        <v>3.0035865377142645E-3</v>
      </c>
      <c r="AB859" s="26">
        <f t="shared" si="1112"/>
        <v>3.9955847032524527E-3</v>
      </c>
      <c r="AC859" s="26">
        <f t="shared" si="1112"/>
        <v>1.8427852432518321E-2</v>
      </c>
      <c r="AD859" s="26">
        <f t="shared" si="1112"/>
        <v>-7.4420042070003634E-2</v>
      </c>
      <c r="AE859" s="26">
        <f t="shared" si="1112"/>
        <v>5.8352420477121747E-2</v>
      </c>
      <c r="AF859" s="26">
        <f t="shared" si="1112"/>
        <v>-2.0453020548390932E-2</v>
      </c>
      <c r="AG859" s="26">
        <f t="shared" si="1112"/>
        <v>-2.0796715935498367E-2</v>
      </c>
      <c r="AH859" s="26">
        <f t="shared" si="1112"/>
        <v>-4.0658987867435603E-2</v>
      </c>
      <c r="AI859" s="26">
        <f t="shared" si="1112"/>
        <v>3.903183097548335E-2</v>
      </c>
      <c r="AJ859" s="26">
        <f t="shared" si="1112"/>
        <v>1.7824794701646107E-2</v>
      </c>
    </row>
    <row r="860" spans="1:36">
      <c r="A860" s="2" t="str">
        <f t="shared" si="1108"/>
        <v>YE Aug-08</v>
      </c>
      <c r="B860" s="26">
        <f t="shared" ref="B860:AJ860" si="1113">IF(OR(B556="C",B568="C"),"C",(B568/B556)-1)</f>
        <v>-3.3453152797221164E-2</v>
      </c>
      <c r="C860" s="26">
        <f t="shared" si="1113"/>
        <v>3.5104907800138641E-2</v>
      </c>
      <c r="D860" s="26">
        <f t="shared" si="1113"/>
        <v>-5.2094217304611723E-2</v>
      </c>
      <c r="E860" s="26">
        <f t="shared" si="1113"/>
        <v>-3.733159841269551E-2</v>
      </c>
      <c r="F860" s="26">
        <f t="shared" si="1113"/>
        <v>2.6592465197780468E-2</v>
      </c>
      <c r="G860" s="26">
        <f t="shared" si="1113"/>
        <v>1.3229399438304812E-2</v>
      </c>
      <c r="H860" s="26">
        <f t="shared" si="1113"/>
        <v>-6.4421732258407749E-2</v>
      </c>
      <c r="I860" s="26">
        <f t="shared" si="1113"/>
        <v>-0.11282963308503036</v>
      </c>
      <c r="J860" s="26">
        <f t="shared" si="1113"/>
        <v>3.2264369126532966E-2</v>
      </c>
      <c r="K860" s="26">
        <f t="shared" si="1113"/>
        <v>3.1453179711025125E-2</v>
      </c>
      <c r="L860" s="26">
        <f t="shared" si="1113"/>
        <v>-1.8998160930609909E-2</v>
      </c>
      <c r="M860" s="26">
        <f t="shared" si="1113"/>
        <v>-7.2384465309108692E-2</v>
      </c>
      <c r="N860" s="26">
        <f t="shared" si="1113"/>
        <v>-2.0188019877548702E-2</v>
      </c>
      <c r="O860" s="26">
        <f t="shared" si="1113"/>
        <v>5.5501739841006037E-2</v>
      </c>
      <c r="P860" s="26">
        <f t="shared" si="1113"/>
        <v>-2.2149018864347281E-2</v>
      </c>
      <c r="Q860" s="26">
        <f t="shared" si="1113"/>
        <v>2.1720273071664131E-2</v>
      </c>
      <c r="R860" s="26">
        <f t="shared" si="1113"/>
        <v>6.3873722605941374E-2</v>
      </c>
      <c r="S860" s="26">
        <f t="shared" si="1113"/>
        <v>7.2503989077151942E-2</v>
      </c>
      <c r="T860" s="26">
        <f t="shared" si="1113"/>
        <v>3.601692203775464E-2</v>
      </c>
      <c r="U860" s="26">
        <f t="shared" si="1113"/>
        <v>1.6937166181209884E-2</v>
      </c>
      <c r="V860" s="26">
        <f t="shared" si="1113"/>
        <v>4.0723213190101193E-2</v>
      </c>
      <c r="W860" s="26">
        <f t="shared" si="1113"/>
        <v>5.33269788476749E-2</v>
      </c>
      <c r="X860" s="26">
        <f t="shared" si="1113"/>
        <v>6.0632153792554488E-2</v>
      </c>
      <c r="Y860" s="26">
        <f t="shared" si="1113"/>
        <v>4.1237482686705018E-2</v>
      </c>
      <c r="Z860" s="26">
        <f t="shared" si="1113"/>
        <v>4.2951354509261686E-2</v>
      </c>
      <c r="AA860" s="26">
        <f t="shared" si="1113"/>
        <v>-1.7660682579455633E-3</v>
      </c>
      <c r="AB860" s="26">
        <f t="shared" si="1113"/>
        <v>-2.5605085338148759E-2</v>
      </c>
      <c r="AC860" s="26">
        <f t="shared" si="1113"/>
        <v>1.4668262474168525E-2</v>
      </c>
      <c r="AD860" s="26">
        <f t="shared" si="1113"/>
        <v>-8.7711409063104484E-2</v>
      </c>
      <c r="AE860" s="26">
        <f t="shared" si="1113"/>
        <v>3.8966598298810551E-2</v>
      </c>
      <c r="AF860" s="26">
        <f t="shared" si="1113"/>
        <v>-2.3902675394713802E-2</v>
      </c>
      <c r="AG860" s="26">
        <f t="shared" si="1113"/>
        <v>-4.3718516967391485E-2</v>
      </c>
      <c r="AH860" s="26">
        <f t="shared" si="1113"/>
        <v>-4.4793066209100618E-2</v>
      </c>
      <c r="AI860" s="26">
        <f t="shared" si="1113"/>
        <v>3.7761559425377511E-2</v>
      </c>
      <c r="AJ860" s="26">
        <f t="shared" si="1113"/>
        <v>1.118831246276053E-2</v>
      </c>
    </row>
    <row r="861" spans="1:36">
      <c r="A861" s="2" t="str">
        <f t="shared" si="1108"/>
        <v>YE Sep-08</v>
      </c>
      <c r="B861" s="26">
        <f t="shared" ref="B861:AJ861" si="1114">IF(OR(B557="C",B569="C"),"C",(B569/B557)-1)</f>
        <v>-3.8832468911936369E-2</v>
      </c>
      <c r="C861" s="26">
        <f t="shared" si="1114"/>
        <v>2.6157601824236876E-2</v>
      </c>
      <c r="D861" s="26">
        <f t="shared" si="1114"/>
        <v>-5.4446741816777777E-2</v>
      </c>
      <c r="E861" s="26">
        <f t="shared" si="1114"/>
        <v>-5.2267559228457938E-2</v>
      </c>
      <c r="F861" s="26">
        <f t="shared" si="1114"/>
        <v>1.9002584675740231E-2</v>
      </c>
      <c r="G861" s="26">
        <f t="shared" si="1114"/>
        <v>-9.5060621023194125E-3</v>
      </c>
      <c r="H861" s="26">
        <f t="shared" si="1114"/>
        <v>-6.9891162001175178E-2</v>
      </c>
      <c r="I861" s="26">
        <f t="shared" si="1114"/>
        <v>-0.1201809935000927</v>
      </c>
      <c r="J861" s="26">
        <f t="shared" si="1114"/>
        <v>1.4650925883392452E-2</v>
      </c>
      <c r="K861" s="26">
        <f t="shared" si="1114"/>
        <v>4.1177305827704513E-2</v>
      </c>
      <c r="L861" s="26">
        <f t="shared" si="1114"/>
        <v>-2.3337772031770343E-2</v>
      </c>
      <c r="M861" s="26">
        <f t="shared" si="1114"/>
        <v>-5.932654252903391E-2</v>
      </c>
      <c r="N861" s="26">
        <f t="shared" si="1114"/>
        <v>-2.5816500779736518E-2</v>
      </c>
      <c r="O861" s="26">
        <f t="shared" si="1114"/>
        <v>6.2728590906139692E-2</v>
      </c>
      <c r="P861" s="26">
        <f t="shared" si="1114"/>
        <v>-4.7108887278168754E-2</v>
      </c>
      <c r="Q861" s="26">
        <f t="shared" si="1114"/>
        <v>1.2204961698487393E-2</v>
      </c>
      <c r="R861" s="26">
        <f t="shared" si="1114"/>
        <v>6.1668759449555299E-2</v>
      </c>
      <c r="S861" s="26">
        <f t="shared" si="1114"/>
        <v>6.8172438009832081E-2</v>
      </c>
      <c r="T861" s="26">
        <f t="shared" si="1114"/>
        <v>2.1194678566227365E-2</v>
      </c>
      <c r="U861" s="26">
        <f t="shared" si="1114"/>
        <v>2.2430660598921737E-2</v>
      </c>
      <c r="V861" s="26">
        <f t="shared" si="1114"/>
        <v>3.9381689407739673E-2</v>
      </c>
      <c r="W861" s="26">
        <f t="shared" si="1114"/>
        <v>3.35666635347176E-2</v>
      </c>
      <c r="X861" s="26">
        <f t="shared" si="1114"/>
        <v>6.9111344799122509E-2</v>
      </c>
      <c r="Y861" s="26">
        <f t="shared" si="1114"/>
        <v>1.1205406254911177E-2</v>
      </c>
      <c r="Z861" s="26">
        <f t="shared" si="1114"/>
        <v>3.9710388455075574E-2</v>
      </c>
      <c r="AA861" s="26">
        <f t="shared" si="1114"/>
        <v>-1.0682931933383322E-2</v>
      </c>
      <c r="AB861" s="26">
        <f t="shared" si="1114"/>
        <v>-4.6839457745071034E-2</v>
      </c>
      <c r="AC861" s="26">
        <f t="shared" si="1114"/>
        <v>9.6983689896208425E-3</v>
      </c>
      <c r="AD861" s="26">
        <f t="shared" si="1114"/>
        <v>-9.1158914664594359E-2</v>
      </c>
      <c r="AE861" s="26">
        <f t="shared" si="1114"/>
        <v>1.7643126142371734E-2</v>
      </c>
      <c r="AF861" s="26">
        <f t="shared" si="1114"/>
        <v>-2.3225848414640482E-2</v>
      </c>
      <c r="AG861" s="26">
        <f t="shared" si="1114"/>
        <v>-6.2804429739913625E-2</v>
      </c>
      <c r="AH861" s="26">
        <f t="shared" si="1114"/>
        <v>-4.5741040044828707E-2</v>
      </c>
      <c r="AI861" s="26">
        <f t="shared" si="1114"/>
        <v>3.6301650137703145E-2</v>
      </c>
      <c r="AJ861" s="26">
        <f t="shared" si="1114"/>
        <v>4.659299876873968E-3</v>
      </c>
    </row>
    <row r="862" spans="1:36">
      <c r="A862" s="2" t="str">
        <f t="shared" si="1108"/>
        <v>YE Oct-08</v>
      </c>
      <c r="B862" s="26">
        <f t="shared" ref="B862:AJ862" si="1115">IF(OR(B558="C",B570="C"),"C",(B570/B558)-1)</f>
        <v>-3.2826604800029413E-2</v>
      </c>
      <c r="C862" s="26">
        <f t="shared" si="1115"/>
        <v>3.1418489394326343E-2</v>
      </c>
      <c r="D862" s="26">
        <f t="shared" si="1115"/>
        <v>-4.6667325934770854E-2</v>
      </c>
      <c r="E862" s="26">
        <f t="shared" si="1115"/>
        <v>-5.2631723607179159E-2</v>
      </c>
      <c r="F862" s="26">
        <f t="shared" si="1115"/>
        <v>2.1777223558728798E-2</v>
      </c>
      <c r="G862" s="26">
        <f t="shared" si="1115"/>
        <v>-9.9625380536069175E-3</v>
      </c>
      <c r="H862" s="26">
        <f t="shared" si="1115"/>
        <v>-5.2453833302251174E-2</v>
      </c>
      <c r="I862" s="26">
        <f t="shared" si="1115"/>
        <v>-0.11902781729443435</v>
      </c>
      <c r="J862" s="26">
        <f t="shared" si="1115"/>
        <v>1.9975409880461648E-2</v>
      </c>
      <c r="K862" s="26">
        <f t="shared" si="1115"/>
        <v>3.5805084745762716E-2</v>
      </c>
      <c r="L862" s="26">
        <f t="shared" si="1115"/>
        <v>-2.6804761282461453E-2</v>
      </c>
      <c r="M862" s="26">
        <f t="shared" si="1115"/>
        <v>-8.2326924550385483E-3</v>
      </c>
      <c r="N862" s="26">
        <f t="shared" si="1115"/>
        <v>-1.1503057504132164E-2</v>
      </c>
      <c r="O862" s="26">
        <f t="shared" si="1115"/>
        <v>8.9723968000694709E-2</v>
      </c>
      <c r="P862" s="26">
        <f t="shared" si="1115"/>
        <v>-4.9486591751924158E-2</v>
      </c>
      <c r="Q862" s="26">
        <f t="shared" si="1115"/>
        <v>2.0448308521747505E-2</v>
      </c>
      <c r="R862" s="26">
        <f t="shared" si="1115"/>
        <v>7.7804544029567602E-2</v>
      </c>
      <c r="S862" s="26">
        <f t="shared" si="1115"/>
        <v>8.42723653759474E-2</v>
      </c>
      <c r="T862" s="26">
        <f t="shared" si="1115"/>
        <v>2.7129048591633342E-2</v>
      </c>
      <c r="U862" s="26">
        <f t="shared" si="1115"/>
        <v>2.2394242450450408E-2</v>
      </c>
      <c r="V862" s="26">
        <f t="shared" si="1115"/>
        <v>3.7341205824030999E-2</v>
      </c>
      <c r="W862" s="26">
        <f t="shared" si="1115"/>
        <v>3.5303323668977482E-2</v>
      </c>
      <c r="X862" s="26">
        <f t="shared" si="1115"/>
        <v>7.5199932058486407E-2</v>
      </c>
      <c r="Y862" s="26">
        <f t="shared" si="1115"/>
        <v>2.710562132050387E-2</v>
      </c>
      <c r="Z862" s="26">
        <f t="shared" si="1115"/>
        <v>3.941428271636882E-2</v>
      </c>
      <c r="AA862" s="26">
        <f t="shared" si="1115"/>
        <v>-2.1407440467962058E-3</v>
      </c>
      <c r="AB862" s="26">
        <f t="shared" si="1115"/>
        <v>-4.4648336811096145E-2</v>
      </c>
      <c r="AC862" s="26">
        <f t="shared" si="1115"/>
        <v>-3.3379131299682285E-4</v>
      </c>
      <c r="AD862" s="26">
        <f t="shared" si="1115"/>
        <v>-8.9570912390859792E-2</v>
      </c>
      <c r="AE862" s="26">
        <f t="shared" si="1115"/>
        <v>2.7500246998962696E-2</v>
      </c>
      <c r="AF862" s="26">
        <f t="shared" si="1115"/>
        <v>-1.650409056991109E-2</v>
      </c>
      <c r="AG862" s="26">
        <f t="shared" si="1115"/>
        <v>-5.2004258470653597E-2</v>
      </c>
      <c r="AH862" s="26">
        <f t="shared" si="1115"/>
        <v>-4.2287374168310188E-2</v>
      </c>
      <c r="AI862" s="26">
        <f t="shared" si="1115"/>
        <v>3.7859658716245637E-2</v>
      </c>
      <c r="AJ862" s="26">
        <f t="shared" si="1115"/>
        <v>8.8008051996901759E-3</v>
      </c>
    </row>
    <row r="863" spans="1:36">
      <c r="A863" s="2" t="str">
        <f t="shared" si="1108"/>
        <v>YE Nov-08</v>
      </c>
      <c r="B863" s="26">
        <f t="shared" ref="B863:AJ863" si="1116">IF(OR(B559="C",B571="C"),"C",(B571/B559)-1)</f>
        <v>-2.9847425044764453E-2</v>
      </c>
      <c r="C863" s="26">
        <f t="shared" si="1116"/>
        <v>1.6687322977922747E-2</v>
      </c>
      <c r="D863" s="26">
        <f t="shared" si="1116"/>
        <v>-4.3013688924576576E-2</v>
      </c>
      <c r="E863" s="26">
        <f t="shared" si="1116"/>
        <v>-4.3173855816296181E-2</v>
      </c>
      <c r="F863" s="26">
        <f t="shared" si="1116"/>
        <v>1.1699239080441126E-2</v>
      </c>
      <c r="G863" s="26">
        <f t="shared" si="1116"/>
        <v>-2.7551636469790641E-2</v>
      </c>
      <c r="H863" s="26">
        <f t="shared" si="1116"/>
        <v>-3.6983770453822618E-2</v>
      </c>
      <c r="I863" s="26">
        <f t="shared" si="1116"/>
        <v>-0.10621343443295106</v>
      </c>
      <c r="J863" s="26">
        <f t="shared" si="1116"/>
        <v>2.2659249137874982E-2</v>
      </c>
      <c r="K863" s="26">
        <f t="shared" si="1116"/>
        <v>3.0822960835271029E-2</v>
      </c>
      <c r="L863" s="26">
        <f t="shared" si="1116"/>
        <v>-2.5354933173080019E-2</v>
      </c>
      <c r="M863" s="26">
        <f t="shared" si="1116"/>
        <v>3.2162944790476988E-3</v>
      </c>
      <c r="N863" s="26">
        <f t="shared" si="1116"/>
        <v>-1.726407894272608E-2</v>
      </c>
      <c r="O863" s="26">
        <f t="shared" si="1116"/>
        <v>6.5328190278772125E-2</v>
      </c>
      <c r="P863" s="26">
        <f t="shared" si="1116"/>
        <v>-5.7905744562186334E-2</v>
      </c>
      <c r="Q863" s="26">
        <f t="shared" si="1116"/>
        <v>1.8762116092104097E-2</v>
      </c>
      <c r="R863" s="26">
        <f t="shared" si="1116"/>
        <v>7.9423540151251082E-2</v>
      </c>
      <c r="S863" s="26">
        <f t="shared" si="1116"/>
        <v>8.7272004051219598E-2</v>
      </c>
      <c r="T863" s="26">
        <f t="shared" si="1116"/>
        <v>2.1542045602159554E-2</v>
      </c>
      <c r="U863" s="26">
        <f t="shared" si="1116"/>
        <v>1.6269772068179256E-2</v>
      </c>
      <c r="V863" s="26">
        <f t="shared" si="1116"/>
        <v>2.741537775141234E-2</v>
      </c>
      <c r="W863" s="26">
        <f t="shared" si="1116"/>
        <v>3.4148905731187229E-2</v>
      </c>
      <c r="X863" s="26">
        <f t="shared" si="1116"/>
        <v>7.3900531079109877E-2</v>
      </c>
      <c r="Y863" s="26">
        <f t="shared" si="1116"/>
        <v>2.213875404052934E-2</v>
      </c>
      <c r="Z863" s="26">
        <f t="shared" si="1116"/>
        <v>3.0898510422262104E-2</v>
      </c>
      <c r="AA863" s="26">
        <f t="shared" si="1116"/>
        <v>-1.3726955497431748E-3</v>
      </c>
      <c r="AB863" s="26">
        <f t="shared" si="1116"/>
        <v>-6.0123893837098819E-2</v>
      </c>
      <c r="AC863" s="26">
        <f t="shared" si="1116"/>
        <v>-1.0549586169826375E-2</v>
      </c>
      <c r="AD863" s="26">
        <f t="shared" si="1116"/>
        <v>-8.7965465037042501E-2</v>
      </c>
      <c r="AE863" s="26">
        <f t="shared" si="1116"/>
        <v>2.8859693917026474E-2</v>
      </c>
      <c r="AF863" s="26">
        <f t="shared" si="1116"/>
        <v>-1.3412967783869467E-2</v>
      </c>
      <c r="AG863" s="26">
        <f t="shared" si="1116"/>
        <v>-7.1200073119458862E-2</v>
      </c>
      <c r="AH863" s="26">
        <f t="shared" si="1116"/>
        <v>-3.8442088702427379E-2</v>
      </c>
      <c r="AI863" s="26">
        <f t="shared" si="1116"/>
        <v>3.3747596341390684E-2</v>
      </c>
      <c r="AJ863" s="26">
        <f t="shared" si="1116"/>
        <v>3.6040249244411182E-3</v>
      </c>
    </row>
    <row r="864" spans="1:36">
      <c r="A864" s="2" t="str">
        <f t="shared" si="1108"/>
        <v>YE Dec-08</v>
      </c>
      <c r="B864" s="26">
        <f t="shared" ref="B864:AJ864" si="1117">IF(OR(B560="C",B572="C"),"C",(B572/B560)-1)</f>
        <v>-4.2503136039551026E-2</v>
      </c>
      <c r="C864" s="26">
        <f t="shared" si="1117"/>
        <v>1.7115994449079741E-2</v>
      </c>
      <c r="D864" s="26">
        <f t="shared" si="1117"/>
        <v>-2.6660671266448888E-2</v>
      </c>
      <c r="E864" s="26">
        <f t="shared" si="1117"/>
        <v>-2.9581953943793704E-2</v>
      </c>
      <c r="F864" s="26">
        <f t="shared" si="1117"/>
        <v>1.2656269775424001E-4</v>
      </c>
      <c r="G864" s="26">
        <f t="shared" si="1117"/>
        <v>-2.7719586285457898E-2</v>
      </c>
      <c r="H864" s="26">
        <f t="shared" si="1117"/>
        <v>-2.7364280996768908E-2</v>
      </c>
      <c r="I864" s="26">
        <f t="shared" si="1117"/>
        <v>-0.11540679846976021</v>
      </c>
      <c r="J864" s="26">
        <f t="shared" si="1117"/>
        <v>-2.6793300480054349E-2</v>
      </c>
      <c r="K864" s="26">
        <f t="shared" si="1117"/>
        <v>2.1532465321483674E-2</v>
      </c>
      <c r="L864" s="26">
        <f t="shared" si="1117"/>
        <v>-2.8023894774628855E-2</v>
      </c>
      <c r="M864" s="26">
        <f t="shared" si="1117"/>
        <v>1.3666010698153208E-2</v>
      </c>
      <c r="N864" s="26">
        <f t="shared" si="1117"/>
        <v>-1.7891519988691096E-2</v>
      </c>
      <c r="O864" s="26">
        <f t="shared" si="1117"/>
        <v>2.6475010083971906E-2</v>
      </c>
      <c r="P864" s="26">
        <f t="shared" si="1117"/>
        <v>-4.5028821831244237E-2</v>
      </c>
      <c r="Q864" s="26">
        <f t="shared" si="1117"/>
        <v>2.3615337796713431E-2</v>
      </c>
      <c r="R864" s="26">
        <f t="shared" si="1117"/>
        <v>6.8058809347265381E-2</v>
      </c>
      <c r="S864" s="26">
        <f t="shared" si="1117"/>
        <v>7.3836739004227825E-2</v>
      </c>
      <c r="T864" s="26">
        <f t="shared" si="1117"/>
        <v>1.7139975514320671E-2</v>
      </c>
      <c r="U864" s="26">
        <f t="shared" si="1117"/>
        <v>9.4574235149957886E-3</v>
      </c>
      <c r="V864" s="26">
        <f t="shared" si="1117"/>
        <v>1.74373942057513E-2</v>
      </c>
      <c r="W864" s="26">
        <f t="shared" si="1117"/>
        <v>4.2565671092789525E-2</v>
      </c>
      <c r="X864" s="26">
        <f t="shared" si="1117"/>
        <v>7.9809220985691542E-2</v>
      </c>
      <c r="Y864" s="26">
        <f t="shared" si="1117"/>
        <v>4.150085050832697E-2</v>
      </c>
      <c r="Z864" s="26">
        <f t="shared" si="1117"/>
        <v>2.4680441589998825E-2</v>
      </c>
      <c r="AA864" s="26">
        <f t="shared" si="1117"/>
        <v>-6.2003993772690169E-3</v>
      </c>
      <c r="AB864" s="26">
        <f t="shared" si="1117"/>
        <v>-6.1477936695702007E-2</v>
      </c>
      <c r="AC864" s="26">
        <f t="shared" si="1117"/>
        <v>-1.8311144256077383E-2</v>
      </c>
      <c r="AD864" s="26">
        <f t="shared" si="1117"/>
        <v>-9.2658985927596915E-2</v>
      </c>
      <c r="AE864" s="26">
        <f t="shared" si="1117"/>
        <v>4.1205138186064527E-2</v>
      </c>
      <c r="AF864" s="26">
        <f t="shared" si="1117"/>
        <v>-9.508523268811464E-3</v>
      </c>
      <c r="AG864" s="26">
        <f t="shared" si="1117"/>
        <v>-8.1713487647961158E-2</v>
      </c>
      <c r="AH864" s="26">
        <f t="shared" si="1117"/>
        <v>-3.5000493659995247E-2</v>
      </c>
      <c r="AI864" s="26">
        <f t="shared" si="1117"/>
        <v>3.2100198312968953E-2</v>
      </c>
      <c r="AJ864" s="26">
        <f t="shared" si="1117"/>
        <v>2.4214312836101648E-4</v>
      </c>
    </row>
    <row r="865" spans="1:36">
      <c r="A865" s="2" t="str">
        <f t="shared" si="1108"/>
        <v>YE Jan-09</v>
      </c>
      <c r="B865" s="26">
        <f t="shared" ref="B865:AJ865" si="1118">IF(OR(B561="C",B573="C"),"C",(B573/B561)-1)</f>
        <v>-5.9423805307736055E-2</v>
      </c>
      <c r="C865" s="26">
        <f t="shared" si="1118"/>
        <v>5.2074600705267482E-3</v>
      </c>
      <c r="D865" s="26">
        <f t="shared" si="1118"/>
        <v>-2.5083789608443374E-2</v>
      </c>
      <c r="E865" s="26">
        <f t="shared" si="1118"/>
        <v>-3.2350020640640853E-2</v>
      </c>
      <c r="F865" s="26">
        <f t="shared" si="1118"/>
        <v>-1.5345248241587006E-2</v>
      </c>
      <c r="G865" s="26">
        <f t="shared" si="1118"/>
        <v>-4.3249807650548644E-2</v>
      </c>
      <c r="H865" s="26">
        <f t="shared" si="1118"/>
        <v>-2.7803619315592498E-2</v>
      </c>
      <c r="I865" s="26">
        <f t="shared" si="1118"/>
        <v>-3.6484973966590117E-2</v>
      </c>
      <c r="J865" s="26">
        <f t="shared" si="1118"/>
        <v>-7.3919252509540012E-2</v>
      </c>
      <c r="K865" s="26">
        <f t="shared" si="1118"/>
        <v>2.4529509481723277E-2</v>
      </c>
      <c r="L865" s="26">
        <f t="shared" si="1118"/>
        <v>-1.8368838918983221E-2</v>
      </c>
      <c r="M865" s="26">
        <f t="shared" si="1118"/>
        <v>1.958459038598992E-2</v>
      </c>
      <c r="N865" s="26">
        <f t="shared" si="1118"/>
        <v>-6.9217284781027955E-3</v>
      </c>
      <c r="O865" s="26">
        <f t="shared" si="1118"/>
        <v>2.3183421471080212E-2</v>
      </c>
      <c r="P865" s="26">
        <f t="shared" si="1118"/>
        <v>-3.797120536666021E-2</v>
      </c>
      <c r="Q865" s="26">
        <f t="shared" si="1118"/>
        <v>9.2214445486686891E-3</v>
      </c>
      <c r="R865" s="26">
        <f t="shared" si="1118"/>
        <v>5.5232550253948576E-2</v>
      </c>
      <c r="S865" s="26">
        <f t="shared" si="1118"/>
        <v>6.1277286854482416E-2</v>
      </c>
      <c r="T865" s="26">
        <f t="shared" si="1118"/>
        <v>-2.7621191858661076E-3</v>
      </c>
      <c r="U865" s="26">
        <f t="shared" si="1118"/>
        <v>-3.5796639244446427E-3</v>
      </c>
      <c r="V865" s="26">
        <f t="shared" si="1118"/>
        <v>-3.9665990734060186E-3</v>
      </c>
      <c r="W865" s="26">
        <f t="shared" si="1118"/>
        <v>2.6548206993154189E-2</v>
      </c>
      <c r="X865" s="26">
        <f t="shared" si="1118"/>
        <v>0.10014587232214045</v>
      </c>
      <c r="Y865" s="26">
        <f t="shared" si="1118"/>
        <v>5.9832112176380292E-2</v>
      </c>
      <c r="Z865" s="26">
        <f t="shared" si="1118"/>
        <v>8.5271285215751114E-3</v>
      </c>
      <c r="AA865" s="26">
        <f t="shared" si="1118"/>
        <v>-7.9541738230475278E-3</v>
      </c>
      <c r="AB865" s="26">
        <f t="shared" si="1118"/>
        <v>-3.5646397252647288E-2</v>
      </c>
      <c r="AC865" s="26">
        <f t="shared" si="1118"/>
        <v>-2.0213207808389866E-2</v>
      </c>
      <c r="AD865" s="26">
        <f t="shared" si="1118"/>
        <v>-7.2504182933630812E-2</v>
      </c>
      <c r="AE865" s="26">
        <f t="shared" si="1118"/>
        <v>-5.0443257968177946E-3</v>
      </c>
      <c r="AF865" s="26">
        <f t="shared" si="1118"/>
        <v>-2.1599054531952211E-3</v>
      </c>
      <c r="AG865" s="26">
        <f t="shared" si="1118"/>
        <v>-9.4400607329361175E-2</v>
      </c>
      <c r="AH865" s="26">
        <f t="shared" si="1118"/>
        <v>-3.0712237376208984E-2</v>
      </c>
      <c r="AI865" s="26">
        <f t="shared" si="1118"/>
        <v>3.8901162671150624E-2</v>
      </c>
      <c r="AJ865" s="26">
        <f t="shared" si="1118"/>
        <v>-7.3587535740421428E-3</v>
      </c>
    </row>
    <row r="866" spans="1:36">
      <c r="A866" s="2" t="str">
        <f t="shared" si="1108"/>
        <v>YE Feb-09</v>
      </c>
      <c r="B866" s="26">
        <f t="shared" ref="B866:AJ866" si="1119">IF(OR(B562="C",B574="C"),"C",(B574/B562)-1)</f>
        <v>-6.681793563665761E-2</v>
      </c>
      <c r="C866" s="26">
        <f t="shared" si="1119"/>
        <v>-9.5613042400075621E-3</v>
      </c>
      <c r="D866" s="26">
        <f t="shared" si="1119"/>
        <v>-9.6004579868268491E-3</v>
      </c>
      <c r="E866" s="26">
        <f t="shared" si="1119"/>
        <v>-3.9425270473530838E-2</v>
      </c>
      <c r="F866" s="26">
        <f t="shared" si="1119"/>
        <v>-1.9394444707255154E-2</v>
      </c>
      <c r="G866" s="26">
        <f t="shared" si="1119"/>
        <v>-7.2703655575021453E-2</v>
      </c>
      <c r="H866" s="26">
        <f t="shared" si="1119"/>
        <v>-2.7406080146937684E-2</v>
      </c>
      <c r="I866" s="26">
        <f t="shared" si="1119"/>
        <v>-1.7814190925748985E-3</v>
      </c>
      <c r="J866" s="26">
        <f t="shared" si="1119"/>
        <v>-0.10442128877700174</v>
      </c>
      <c r="K866" s="26">
        <f t="shared" si="1119"/>
        <v>1.7149388189331649E-2</v>
      </c>
      <c r="L866" s="26">
        <f t="shared" si="1119"/>
        <v>-2.7768221768465939E-2</v>
      </c>
      <c r="M866" s="26">
        <f t="shared" si="1119"/>
        <v>3.98599002550728E-2</v>
      </c>
      <c r="N866" s="26">
        <f t="shared" si="1119"/>
        <v>-2.0987649676664555E-2</v>
      </c>
      <c r="O866" s="26">
        <f t="shared" si="1119"/>
        <v>5.2098126466163741E-2</v>
      </c>
      <c r="P866" s="26">
        <f t="shared" si="1119"/>
        <v>-5.6471471899749992E-2</v>
      </c>
      <c r="Q866" s="26">
        <f t="shared" si="1119"/>
        <v>1.3850024575764008E-2</v>
      </c>
      <c r="R866" s="26">
        <f t="shared" si="1119"/>
        <v>3.6092175130777449E-2</v>
      </c>
      <c r="S866" s="26">
        <f t="shared" si="1119"/>
        <v>4.1274936577871291E-2</v>
      </c>
      <c r="T866" s="26">
        <f t="shared" si="1119"/>
        <v>-1.7898462528504133E-2</v>
      </c>
      <c r="U866" s="26">
        <f t="shared" si="1119"/>
        <v>-2.1683510855217025E-2</v>
      </c>
      <c r="V866" s="26">
        <f t="shared" si="1119"/>
        <v>-1.5533203440253773E-2</v>
      </c>
      <c r="W866" s="26">
        <f t="shared" si="1119"/>
        <v>1.2713910898197289E-2</v>
      </c>
      <c r="X866" s="26">
        <f t="shared" si="1119"/>
        <v>0.11124136439684507</v>
      </c>
      <c r="Y866" s="26">
        <f t="shared" si="1119"/>
        <v>4.5034853026362232E-2</v>
      </c>
      <c r="Z866" s="26">
        <f t="shared" si="1119"/>
        <v>-1.8040929498067682E-3</v>
      </c>
      <c r="AA866" s="26">
        <f t="shared" si="1119"/>
        <v>-2.1509081805967556E-2</v>
      </c>
      <c r="AB866" s="26">
        <f t="shared" si="1119"/>
        <v>-1.9657564963120433E-2</v>
      </c>
      <c r="AC866" s="26">
        <f t="shared" si="1119"/>
        <v>-3.8374981413982212E-2</v>
      </c>
      <c r="AD866" s="26">
        <f t="shared" si="1119"/>
        <v>-6.8843387208481044E-2</v>
      </c>
      <c r="AE866" s="26">
        <f t="shared" si="1119"/>
        <v>-3.471065200488721E-2</v>
      </c>
      <c r="AF866" s="26">
        <f t="shared" si="1119"/>
        <v>-1.5192651290012238E-2</v>
      </c>
      <c r="AG866" s="26">
        <f t="shared" si="1119"/>
        <v>-9.4612670371993279E-2</v>
      </c>
      <c r="AH866" s="26">
        <f t="shared" si="1119"/>
        <v>-3.6153143813663302E-2</v>
      </c>
      <c r="AI866" s="26">
        <f t="shared" si="1119"/>
        <v>1.4064206650376665E-2</v>
      </c>
      <c r="AJ866" s="26">
        <f t="shared" si="1119"/>
        <v>-1.8976206005040019E-2</v>
      </c>
    </row>
    <row r="867" spans="1:36">
      <c r="A867" s="2" t="str">
        <f t="shared" si="1108"/>
        <v>YE Mar-09</v>
      </c>
      <c r="B867" s="26">
        <f t="shared" ref="B867:AJ867" si="1120">IF(OR(B563="C",B575="C"),"C",(B575/B563)-1)</f>
        <v>-8.7553579338896736E-2</v>
      </c>
      <c r="C867" s="26">
        <f t="shared" si="1120"/>
        <v>-1.4753583631029521E-2</v>
      </c>
      <c r="D867" s="26">
        <f t="shared" si="1120"/>
        <v>-3.4366539422074571E-2</v>
      </c>
      <c r="E867" s="26">
        <f t="shared" si="1120"/>
        <v>-3.4921632741141795E-2</v>
      </c>
      <c r="F867" s="26">
        <f t="shared" si="1120"/>
        <v>-4.6142718959275464E-2</v>
      </c>
      <c r="G867" s="26">
        <f t="shared" si="1120"/>
        <v>-8.6251451137171142E-2</v>
      </c>
      <c r="H867" s="26">
        <f t="shared" si="1120"/>
        <v>-3.1243815901254357E-2</v>
      </c>
      <c r="I867" s="26">
        <f t="shared" si="1120"/>
        <v>-3.3105907892696518E-2</v>
      </c>
      <c r="J867" s="26">
        <f t="shared" si="1120"/>
        <v>-0.11792818328609211</v>
      </c>
      <c r="K867" s="26">
        <f t="shared" si="1120"/>
        <v>-6.8205918783806885E-3</v>
      </c>
      <c r="L867" s="26">
        <f t="shared" si="1120"/>
        <v>-4.6114646644778046E-2</v>
      </c>
      <c r="M867" s="26">
        <f t="shared" si="1120"/>
        <v>4.8634349219335959E-2</v>
      </c>
      <c r="N867" s="26">
        <f t="shared" si="1120"/>
        <v>-4.3464459303769409E-2</v>
      </c>
      <c r="O867" s="26">
        <f t="shared" si="1120"/>
        <v>-1.1685733581646596E-2</v>
      </c>
      <c r="P867" s="26">
        <f t="shared" si="1120"/>
        <v>-0.10532188197348435</v>
      </c>
      <c r="Q867" s="26">
        <f t="shared" si="1120"/>
        <v>-1.4456110553539681E-2</v>
      </c>
      <c r="R867" s="26">
        <f t="shared" si="1120"/>
        <v>1.6803945708899981E-2</v>
      </c>
      <c r="S867" s="26">
        <f t="shared" si="1120"/>
        <v>1.8486393955738478E-2</v>
      </c>
      <c r="T867" s="26">
        <f t="shared" si="1120"/>
        <v>-4.658793736965805E-2</v>
      </c>
      <c r="U867" s="26">
        <f t="shared" si="1120"/>
        <v>-5.7132658500924305E-2</v>
      </c>
      <c r="V867" s="26">
        <f t="shared" si="1120"/>
        <v>-3.9679918838007699E-2</v>
      </c>
      <c r="W867" s="26">
        <f t="shared" si="1120"/>
        <v>-1.5360702496554857E-2</v>
      </c>
      <c r="X867" s="26">
        <f t="shared" si="1120"/>
        <v>7.8591081434754795E-2</v>
      </c>
      <c r="Y867" s="26">
        <f t="shared" si="1120"/>
        <v>1.4345494014096571E-2</v>
      </c>
      <c r="Z867" s="26">
        <f t="shared" si="1120"/>
        <v>-2.7089104703141742E-2</v>
      </c>
      <c r="AA867" s="26">
        <f t="shared" si="1120"/>
        <v>-5.3068214013464621E-2</v>
      </c>
      <c r="AB867" s="26">
        <f t="shared" si="1120"/>
        <v>-4.8875858843843267E-2</v>
      </c>
      <c r="AC867" s="26">
        <f t="shared" si="1120"/>
        <v>-5.7750141614956507E-2</v>
      </c>
      <c r="AD867" s="26">
        <f t="shared" si="1120"/>
        <v>-9.3179145701159483E-2</v>
      </c>
      <c r="AE867" s="26">
        <f t="shared" si="1120"/>
        <v>-0.10103034987725845</v>
      </c>
      <c r="AF867" s="26">
        <f t="shared" si="1120"/>
        <v>-1.6492367225059201E-2</v>
      </c>
      <c r="AG867" s="26">
        <f t="shared" si="1120"/>
        <v>-9.8241048400213749E-2</v>
      </c>
      <c r="AH867" s="26">
        <f t="shared" si="1120"/>
        <v>-4.9861601421622548E-2</v>
      </c>
      <c r="AI867" s="26">
        <f t="shared" si="1120"/>
        <v>6.249578793665167E-3</v>
      </c>
      <c r="AJ867" s="26">
        <f t="shared" si="1120"/>
        <v>-3.7177367704109066E-2</v>
      </c>
    </row>
    <row r="868" spans="1:36">
      <c r="A868" s="2" t="str">
        <f t="shared" si="1108"/>
        <v>YE Apr-09</v>
      </c>
      <c r="B868" s="26">
        <f t="shared" ref="B868:AJ868" si="1121">IF(OR(B564="C",B576="C"),"C",(B576/B564)-1)</f>
        <v>-7.1369507966618673E-2</v>
      </c>
      <c r="C868" s="26">
        <f t="shared" si="1121"/>
        <v>-2.2401584513938033E-2</v>
      </c>
      <c r="D868" s="26">
        <f t="shared" si="1121"/>
        <v>1.1109683851887153E-2</v>
      </c>
      <c r="E868" s="26">
        <f t="shared" si="1121"/>
        <v>-2.8065548890723324E-2</v>
      </c>
      <c r="F868" s="26">
        <f t="shared" si="1121"/>
        <v>-3.3369152602916285E-2</v>
      </c>
      <c r="G868" s="26">
        <f t="shared" si="1121"/>
        <v>-7.7232709232248453E-2</v>
      </c>
      <c r="H868" s="26">
        <f t="shared" si="1121"/>
        <v>-9.0272900445149684E-3</v>
      </c>
      <c r="I868" s="26">
        <f t="shared" si="1121"/>
        <v>1.0984956679044089E-2</v>
      </c>
      <c r="J868" s="26">
        <f t="shared" si="1121"/>
        <v>-8.1190812085415454E-2</v>
      </c>
      <c r="K868" s="26">
        <f t="shared" si="1121"/>
        <v>1.0465181073517016E-2</v>
      </c>
      <c r="L868" s="26">
        <f t="shared" si="1121"/>
        <v>-2.5508374311383863E-2</v>
      </c>
      <c r="M868" s="26">
        <f t="shared" si="1121"/>
        <v>6.453188453517722E-2</v>
      </c>
      <c r="N868" s="26">
        <f t="shared" si="1121"/>
        <v>-5.2717783010914898E-2</v>
      </c>
      <c r="O868" s="26">
        <f t="shared" si="1121"/>
        <v>9.1981746733369452E-3</v>
      </c>
      <c r="P868" s="26">
        <f t="shared" si="1121"/>
        <v>-0.10003777683335691</v>
      </c>
      <c r="Q868" s="26">
        <f t="shared" si="1121"/>
        <v>-2.0075648759934839E-2</v>
      </c>
      <c r="R868" s="26">
        <f t="shared" si="1121"/>
        <v>1.1331680997686444E-2</v>
      </c>
      <c r="S868" s="26">
        <f t="shared" si="1121"/>
        <v>1.0489043671185971E-2</v>
      </c>
      <c r="T868" s="26">
        <f t="shared" si="1121"/>
        <v>-4.1481037516192254E-2</v>
      </c>
      <c r="U868" s="26">
        <f t="shared" si="1121"/>
        <v>-4.6107512770359627E-2</v>
      </c>
      <c r="V868" s="26">
        <f t="shared" si="1121"/>
        <v>-3.1986343023877484E-2</v>
      </c>
      <c r="W868" s="26">
        <f t="shared" si="1121"/>
        <v>-6.4366010884292502E-3</v>
      </c>
      <c r="X868" s="26">
        <f t="shared" si="1121"/>
        <v>7.8676012807399776E-2</v>
      </c>
      <c r="Y868" s="26">
        <f t="shared" si="1121"/>
        <v>8.8445985854699316E-3</v>
      </c>
      <c r="Z868" s="26">
        <f t="shared" si="1121"/>
        <v>-2.0437846466668907E-2</v>
      </c>
      <c r="AA868" s="26">
        <f t="shared" si="1121"/>
        <v>-5.2937254007768275E-2</v>
      </c>
      <c r="AB868" s="26">
        <f t="shared" si="1121"/>
        <v>-2.435205203271007E-2</v>
      </c>
      <c r="AC868" s="26">
        <f t="shared" si="1121"/>
        <v>-5.9329977086923225E-2</v>
      </c>
      <c r="AD868" s="26">
        <f t="shared" si="1121"/>
        <v>-6.300017146236403E-2</v>
      </c>
      <c r="AE868" s="26">
        <f t="shared" si="1121"/>
        <v>-6.7395722218849596E-2</v>
      </c>
      <c r="AF868" s="26">
        <f t="shared" si="1121"/>
        <v>-1.6860703078812156E-2</v>
      </c>
      <c r="AG868" s="26">
        <f t="shared" si="1121"/>
        <v>-8.4309519881207717E-2</v>
      </c>
      <c r="AH868" s="26">
        <f t="shared" si="1121"/>
        <v>-3.940983685278332E-2</v>
      </c>
      <c r="AI868" s="26">
        <f t="shared" si="1121"/>
        <v>-2.3233837403350277E-3</v>
      </c>
      <c r="AJ868" s="26">
        <f t="shared" si="1121"/>
        <v>-3.0783296651553216E-2</v>
      </c>
    </row>
    <row r="869" spans="1:36">
      <c r="A869" s="2" t="str">
        <f t="shared" si="1108"/>
        <v>YE May-09</v>
      </c>
      <c r="B869" s="26">
        <f t="shared" ref="B869:AJ869" si="1122">IF(OR(B565="C",B577="C"),"C",(B577/B565)-1)</f>
        <v>-6.961779646091526E-2</v>
      </c>
      <c r="C869" s="26">
        <f t="shared" si="1122"/>
        <v>-3.5248347599557972E-2</v>
      </c>
      <c r="D869" s="26">
        <f t="shared" si="1122"/>
        <v>1.5335295981775854E-2</v>
      </c>
      <c r="E869" s="26">
        <f t="shared" si="1122"/>
        <v>-3.2352038532252991E-2</v>
      </c>
      <c r="F869" s="26">
        <f t="shared" si="1122"/>
        <v>-3.2992892092267523E-2</v>
      </c>
      <c r="G869" s="26">
        <f t="shared" si="1122"/>
        <v>-8.1255660390920359E-2</v>
      </c>
      <c r="H869" s="26">
        <f t="shared" si="1122"/>
        <v>-1.2946852891698946E-2</v>
      </c>
      <c r="I869" s="26">
        <f t="shared" si="1122"/>
        <v>2.2688660056950916E-2</v>
      </c>
      <c r="J869" s="26">
        <f t="shared" si="1122"/>
        <v>-6.1383854350506195E-2</v>
      </c>
      <c r="K869" s="26">
        <f t="shared" si="1122"/>
        <v>4.6812037585679533E-3</v>
      </c>
      <c r="L869" s="26">
        <f t="shared" si="1122"/>
        <v>-2.7518222186145747E-2</v>
      </c>
      <c r="M869" s="26">
        <f t="shared" si="1122"/>
        <v>7.060155433896842E-2</v>
      </c>
      <c r="N869" s="26">
        <f t="shared" si="1122"/>
        <v>-4.9448940869539437E-2</v>
      </c>
      <c r="O869" s="26">
        <f t="shared" si="1122"/>
        <v>4.612334554795039E-3</v>
      </c>
      <c r="P869" s="26">
        <f t="shared" si="1122"/>
        <v>-0.10375377005385455</v>
      </c>
      <c r="Q869" s="26">
        <f t="shared" si="1122"/>
        <v>-1.9715355090948128E-2</v>
      </c>
      <c r="R869" s="26">
        <f t="shared" si="1122"/>
        <v>3.6199272101122837E-3</v>
      </c>
      <c r="S869" s="26">
        <f t="shared" si="1122"/>
        <v>3.2262542886571932E-3</v>
      </c>
      <c r="T869" s="26">
        <f t="shared" si="1122"/>
        <v>-4.6301362330396056E-2</v>
      </c>
      <c r="U869" s="26">
        <f t="shared" si="1122"/>
        <v>-4.2817909715715752E-2</v>
      </c>
      <c r="V869" s="26">
        <f t="shared" si="1122"/>
        <v>-3.5865026215911699E-2</v>
      </c>
      <c r="W869" s="26">
        <f t="shared" si="1122"/>
        <v>-1.7173493377167004E-2</v>
      </c>
      <c r="X869" s="26">
        <f t="shared" si="1122"/>
        <v>8.2993853532151718E-2</v>
      </c>
      <c r="Y869" s="26">
        <f t="shared" si="1122"/>
        <v>-1.272874299919069E-4</v>
      </c>
      <c r="Z869" s="26">
        <f t="shared" si="1122"/>
        <v>-2.4366580673980232E-2</v>
      </c>
      <c r="AA869" s="26">
        <f t="shared" si="1122"/>
        <v>-4.751835779864666E-2</v>
      </c>
      <c r="AB869" s="26">
        <f t="shared" si="1122"/>
        <v>-1.083380954474189E-2</v>
      </c>
      <c r="AC869" s="26">
        <f t="shared" si="1122"/>
        <v>-6.4910184823401051E-2</v>
      </c>
      <c r="AD869" s="26">
        <f t="shared" si="1122"/>
        <v>-4.4475303080092288E-2</v>
      </c>
      <c r="AE869" s="26">
        <f t="shared" si="1122"/>
        <v>-5.8560557929579926E-2</v>
      </c>
      <c r="AF869" s="26">
        <f t="shared" si="1122"/>
        <v>-1.3489233207629625E-2</v>
      </c>
      <c r="AG869" s="26">
        <f t="shared" si="1122"/>
        <v>-6.1271429587650861E-2</v>
      </c>
      <c r="AH869" s="26">
        <f t="shared" si="1122"/>
        <v>-4.8305421407067395E-2</v>
      </c>
      <c r="AI869" s="26">
        <f t="shared" si="1122"/>
        <v>-4.3772835460004211E-3</v>
      </c>
      <c r="AJ869" s="26">
        <f t="shared" si="1122"/>
        <v>-3.3863534265721529E-2</v>
      </c>
    </row>
    <row r="870" spans="1:36">
      <c r="A870" s="2" t="str">
        <f t="shared" si="1108"/>
        <v>YE Jun-09</v>
      </c>
      <c r="B870" s="26">
        <f t="shared" ref="B870:AJ870" si="1123">IF(OR(B566="C",B578="C"),"C",(B578/B566)-1)</f>
        <v>-6.9170150191557478E-2</v>
      </c>
      <c r="C870" s="26">
        <f t="shared" si="1123"/>
        <v>-4.1967109119600776E-2</v>
      </c>
      <c r="D870" s="26">
        <f t="shared" si="1123"/>
        <v>2.205987702916512E-2</v>
      </c>
      <c r="E870" s="26">
        <f t="shared" si="1123"/>
        <v>-2.2765843937652352E-2</v>
      </c>
      <c r="F870" s="26">
        <f t="shared" si="1123"/>
        <v>-3.6343380921608159E-2</v>
      </c>
      <c r="G870" s="26">
        <f t="shared" si="1123"/>
        <v>-8.5356926420217194E-2</v>
      </c>
      <c r="H870" s="26">
        <f t="shared" si="1123"/>
        <v>-6.0780186613136333E-3</v>
      </c>
      <c r="I870" s="26">
        <f t="shared" si="1123"/>
        <v>4.277373326746936E-2</v>
      </c>
      <c r="J870" s="26">
        <f t="shared" si="1123"/>
        <v>-4.8729640010850006E-2</v>
      </c>
      <c r="K870" s="26">
        <f t="shared" si="1123"/>
        <v>2.3405668852993777E-4</v>
      </c>
      <c r="L870" s="26">
        <f t="shared" si="1123"/>
        <v>-1.9134201394392258E-2</v>
      </c>
      <c r="M870" s="26">
        <f t="shared" si="1123"/>
        <v>9.2364774642646141E-2</v>
      </c>
      <c r="N870" s="26">
        <f t="shared" si="1123"/>
        <v>-4.7871677025801973E-2</v>
      </c>
      <c r="O870" s="26">
        <f t="shared" si="1123"/>
        <v>9.6422188880980197E-3</v>
      </c>
      <c r="P870" s="26">
        <f t="shared" si="1123"/>
        <v>-9.8367387868340539E-2</v>
      </c>
      <c r="Q870" s="26">
        <f t="shared" si="1123"/>
        <v>-1.1856266163818963E-2</v>
      </c>
      <c r="R870" s="26">
        <f t="shared" si="1123"/>
        <v>-9.0926710989647219E-4</v>
      </c>
      <c r="S870" s="26">
        <f t="shared" si="1123"/>
        <v>-1.7150423976797224E-4</v>
      </c>
      <c r="T870" s="26">
        <f t="shared" si="1123"/>
        <v>-5.6481473845671704E-2</v>
      </c>
      <c r="U870" s="26">
        <f t="shared" si="1123"/>
        <v>-4.5971461487950394E-2</v>
      </c>
      <c r="V870" s="26">
        <f t="shared" si="1123"/>
        <v>-4.029665980427477E-2</v>
      </c>
      <c r="W870" s="26">
        <f t="shared" si="1123"/>
        <v>-1.6522120803390883E-2</v>
      </c>
      <c r="X870" s="26">
        <f t="shared" si="1123"/>
        <v>7.4730413521262751E-2</v>
      </c>
      <c r="Y870" s="26">
        <f t="shared" si="1123"/>
        <v>1.0013137537596251E-2</v>
      </c>
      <c r="Z870" s="26">
        <f t="shared" si="1123"/>
        <v>-2.7968484642727165E-2</v>
      </c>
      <c r="AA870" s="26">
        <f t="shared" si="1123"/>
        <v>-4.0585931313570689E-2</v>
      </c>
      <c r="AB870" s="26">
        <f t="shared" si="1123"/>
        <v>1.1479852307285654E-3</v>
      </c>
      <c r="AC870" s="26">
        <f t="shared" si="1123"/>
        <v>-6.1465312675209827E-2</v>
      </c>
      <c r="AD870" s="26">
        <f t="shared" si="1123"/>
        <v>-2.5543386930109713E-2</v>
      </c>
      <c r="AE870" s="26">
        <f t="shared" si="1123"/>
        <v>-5.227583546656378E-2</v>
      </c>
      <c r="AF870" s="26">
        <f t="shared" si="1123"/>
        <v>3.451436889491788E-3</v>
      </c>
      <c r="AG870" s="26">
        <f t="shared" si="1123"/>
        <v>-5.3848457622042489E-2</v>
      </c>
      <c r="AH870" s="26">
        <f t="shared" si="1123"/>
        <v>-4.706316991488424E-2</v>
      </c>
      <c r="AI870" s="26">
        <f t="shared" si="1123"/>
        <v>-4.160363086233021E-3</v>
      </c>
      <c r="AJ870" s="26">
        <f t="shared" si="1123"/>
        <v>-3.3605141740087108E-2</v>
      </c>
    </row>
    <row r="871" spans="1:36">
      <c r="A871" s="2" t="str">
        <f t="shared" si="1108"/>
        <v>YE Jul-09</v>
      </c>
      <c r="B871" s="26">
        <f t="shared" ref="B871:AJ871" si="1124">IF(OR(B567="C",B579="C"),"C",(B579/B567)-1)</f>
        <v>-6.3593686307329644E-2</v>
      </c>
      <c r="C871" s="26">
        <f t="shared" si="1124"/>
        <v>-3.471395776836983E-2</v>
      </c>
      <c r="D871" s="26">
        <f t="shared" si="1124"/>
        <v>3.1924128550671504E-2</v>
      </c>
      <c r="E871" s="26">
        <f t="shared" si="1124"/>
        <v>-1.48022760962081E-2</v>
      </c>
      <c r="F871" s="26">
        <f t="shared" si="1124"/>
        <v>-4.1324536839274173E-2</v>
      </c>
      <c r="G871" s="26">
        <f t="shared" si="1124"/>
        <v>-8.4731026483002014E-2</v>
      </c>
      <c r="H871" s="26">
        <f t="shared" si="1124"/>
        <v>9.2669625171961645E-3</v>
      </c>
      <c r="I871" s="26">
        <f t="shared" si="1124"/>
        <v>5.2416142750346228E-2</v>
      </c>
      <c r="J871" s="26">
        <f t="shared" si="1124"/>
        <v>-3.9495360233552268E-2</v>
      </c>
      <c r="K871" s="26">
        <f t="shared" si="1124"/>
        <v>-1.1409613350822356E-2</v>
      </c>
      <c r="L871" s="26">
        <f t="shared" si="1124"/>
        <v>-1.6717312451016153E-2</v>
      </c>
      <c r="M871" s="26">
        <f t="shared" si="1124"/>
        <v>0.14455607560309747</v>
      </c>
      <c r="N871" s="26">
        <f t="shared" si="1124"/>
        <v>-4.4546725206169313E-2</v>
      </c>
      <c r="O871" s="26">
        <f t="shared" si="1124"/>
        <v>-1.9483487021164203E-2</v>
      </c>
      <c r="P871" s="26">
        <f t="shared" si="1124"/>
        <v>-8.6228497084758882E-2</v>
      </c>
      <c r="Q871" s="26">
        <f t="shared" si="1124"/>
        <v>-1.8917677236573893E-2</v>
      </c>
      <c r="R871" s="26">
        <f t="shared" si="1124"/>
        <v>-7.0881483037487092E-3</v>
      </c>
      <c r="S871" s="26">
        <f t="shared" si="1124"/>
        <v>-7.2967413990950858E-3</v>
      </c>
      <c r="T871" s="26">
        <f t="shared" si="1124"/>
        <v>-6.1138159688773119E-2</v>
      </c>
      <c r="U871" s="26">
        <f t="shared" si="1124"/>
        <v>-4.2232264430192457E-2</v>
      </c>
      <c r="V871" s="26">
        <f t="shared" si="1124"/>
        <v>-4.2906482401483759E-2</v>
      </c>
      <c r="W871" s="26">
        <f t="shared" si="1124"/>
        <v>-1.9523470043445901E-2</v>
      </c>
      <c r="X871" s="26">
        <f t="shared" si="1124"/>
        <v>7.9029371712298513E-2</v>
      </c>
      <c r="Y871" s="26">
        <f t="shared" si="1124"/>
        <v>1.2481214307183741E-2</v>
      </c>
      <c r="Z871" s="26">
        <f t="shared" si="1124"/>
        <v>-2.9753008098969302E-2</v>
      </c>
      <c r="AA871" s="26">
        <f t="shared" si="1124"/>
        <v>-3.5607731377109042E-2</v>
      </c>
      <c r="AB871" s="26">
        <f t="shared" si="1124"/>
        <v>8.7346779421297871E-3</v>
      </c>
      <c r="AC871" s="26">
        <f t="shared" si="1124"/>
        <v>-4.5996176489756957E-2</v>
      </c>
      <c r="AD871" s="26">
        <f t="shared" si="1124"/>
        <v>-1.2641276406301638E-2</v>
      </c>
      <c r="AE871" s="26">
        <f t="shared" si="1124"/>
        <v>-4.7620581603069034E-2</v>
      </c>
      <c r="AF871" s="26">
        <f t="shared" si="1124"/>
        <v>-5.7489235802082872E-3</v>
      </c>
      <c r="AG871" s="26">
        <f t="shared" si="1124"/>
        <v>-5.3355017467774934E-2</v>
      </c>
      <c r="AH871" s="26">
        <f t="shared" si="1124"/>
        <v>-4.638593230499588E-2</v>
      </c>
      <c r="AI871" s="26">
        <f t="shared" si="1124"/>
        <v>-9.2003697969458287E-3</v>
      </c>
      <c r="AJ871" s="26">
        <f t="shared" si="1124"/>
        <v>-3.0051561324628273E-2</v>
      </c>
    </row>
    <row r="872" spans="1:36">
      <c r="A872" s="2" t="str">
        <f t="shared" si="1108"/>
        <v>YE Aug-09</v>
      </c>
      <c r="B872" s="26">
        <f t="shared" ref="B872:AJ872" si="1125">IF(OR(B568="C",B580="C"),"C",(B580/B568)-1)</f>
        <v>-5.0029239247931123E-2</v>
      </c>
      <c r="C872" s="26">
        <f t="shared" si="1125"/>
        <v>-4.0571249320119129E-2</v>
      </c>
      <c r="D872" s="26">
        <f t="shared" si="1125"/>
        <v>3.7858553194135558E-2</v>
      </c>
      <c r="E872" s="26">
        <f t="shared" si="1125"/>
        <v>-1.5121581276579366E-2</v>
      </c>
      <c r="F872" s="26">
        <f t="shared" si="1125"/>
        <v>-4.4264536216079509E-2</v>
      </c>
      <c r="G872" s="26">
        <f t="shared" si="1125"/>
        <v>-9.0272503765108758E-2</v>
      </c>
      <c r="H872" s="26">
        <f t="shared" si="1125"/>
        <v>1.0630210862567546E-2</v>
      </c>
      <c r="I872" s="26">
        <f t="shared" si="1125"/>
        <v>6.8642271479978367E-2</v>
      </c>
      <c r="J872" s="26">
        <f t="shared" si="1125"/>
        <v>-2.6714526138634676E-2</v>
      </c>
      <c r="K872" s="26">
        <f t="shared" si="1125"/>
        <v>-2.5487083529171839E-2</v>
      </c>
      <c r="L872" s="26">
        <f t="shared" si="1125"/>
        <v>-3.086716922571564E-3</v>
      </c>
      <c r="M872" s="26">
        <f t="shared" si="1125"/>
        <v>0.15051731598175011</v>
      </c>
      <c r="N872" s="26">
        <f t="shared" si="1125"/>
        <v>-3.494602868033847E-2</v>
      </c>
      <c r="O872" s="26">
        <f t="shared" si="1125"/>
        <v>-2.0262198592105318E-2</v>
      </c>
      <c r="P872" s="26">
        <f t="shared" si="1125"/>
        <v>-7.7307119971692706E-2</v>
      </c>
      <c r="Q872" s="26">
        <f t="shared" si="1125"/>
        <v>-2.0495872525553849E-2</v>
      </c>
      <c r="R872" s="26">
        <f t="shared" si="1125"/>
        <v>-5.5232777810163558E-3</v>
      </c>
      <c r="S872" s="26">
        <f t="shared" si="1125"/>
        <v>-3.3067008038372148E-3</v>
      </c>
      <c r="T872" s="26">
        <f t="shared" si="1125"/>
        <v>-6.0272897098769707E-2</v>
      </c>
      <c r="U872" s="26">
        <f t="shared" si="1125"/>
        <v>-3.5960834373283235E-2</v>
      </c>
      <c r="V872" s="26">
        <f t="shared" si="1125"/>
        <v>-4.0989474440562113E-2</v>
      </c>
      <c r="W872" s="26">
        <f t="shared" si="1125"/>
        <v>-1.3804788355458841E-2</v>
      </c>
      <c r="X872" s="26">
        <f t="shared" si="1125"/>
        <v>7.6428817501795976E-2</v>
      </c>
      <c r="Y872" s="26">
        <f t="shared" si="1125"/>
        <v>3.6378161635698625E-2</v>
      </c>
      <c r="Z872" s="26">
        <f t="shared" si="1125"/>
        <v>-2.6724490370708565E-2</v>
      </c>
      <c r="AA872" s="26">
        <f t="shared" si="1125"/>
        <v>-3.58595981280595E-2</v>
      </c>
      <c r="AB872" s="26">
        <f t="shared" si="1125"/>
        <v>4.2024891738498438E-2</v>
      </c>
      <c r="AC872" s="26">
        <f t="shared" si="1125"/>
        <v>-4.4585372699682435E-2</v>
      </c>
      <c r="AD872" s="26">
        <f t="shared" si="1125"/>
        <v>4.8530669643505053E-3</v>
      </c>
      <c r="AE872" s="26">
        <f t="shared" si="1125"/>
        <v>-2.6757210989812319E-2</v>
      </c>
      <c r="AF872" s="26">
        <f t="shared" si="1125"/>
        <v>2.508555288190939E-3</v>
      </c>
      <c r="AG872" s="26">
        <f t="shared" si="1125"/>
        <v>-4.6970231505699456E-2</v>
      </c>
      <c r="AH872" s="26">
        <f t="shared" si="1125"/>
        <v>-4.3102383897855812E-2</v>
      </c>
      <c r="AI872" s="26">
        <f t="shared" si="1125"/>
        <v>-3.4896401308615044E-3</v>
      </c>
      <c r="AJ872" s="26">
        <f t="shared" si="1125"/>
        <v>-2.7681500976613926E-2</v>
      </c>
    </row>
    <row r="873" spans="1:36">
      <c r="A873" s="2" t="str">
        <f t="shared" si="1108"/>
        <v>YE Sep-09</v>
      </c>
      <c r="B873" s="26">
        <f t="shared" ref="B873:AJ873" si="1126">IF(OR(B569="C",B581="C"),"C",(B581/B569)-1)</f>
        <v>-4.3653722707144849E-2</v>
      </c>
      <c r="C873" s="26">
        <f t="shared" si="1126"/>
        <v>-3.8397867675750708E-2</v>
      </c>
      <c r="D873" s="26">
        <f t="shared" si="1126"/>
        <v>4.5289335544444587E-2</v>
      </c>
      <c r="E873" s="26">
        <f t="shared" si="1126"/>
        <v>-2.7974629103688642E-3</v>
      </c>
      <c r="F873" s="26">
        <f t="shared" si="1126"/>
        <v>-3.3354014910621732E-2</v>
      </c>
      <c r="G873" s="26">
        <f t="shared" si="1126"/>
        <v>-7.4020256903820747E-2</v>
      </c>
      <c r="H873" s="26">
        <f t="shared" si="1126"/>
        <v>1.7998395875935325E-2</v>
      </c>
      <c r="I873" s="26">
        <f t="shared" si="1126"/>
        <v>7.8904938690126825E-2</v>
      </c>
      <c r="J873" s="26">
        <f t="shared" si="1126"/>
        <v>-1.1904096127573593E-2</v>
      </c>
      <c r="K873" s="26">
        <f t="shared" si="1126"/>
        <v>-2.4884036846085644E-2</v>
      </c>
      <c r="L873" s="26">
        <f t="shared" si="1126"/>
        <v>-2.8156744248890586E-3</v>
      </c>
      <c r="M873" s="26">
        <f t="shared" si="1126"/>
        <v>0.16359096740374923</v>
      </c>
      <c r="N873" s="26">
        <f t="shared" si="1126"/>
        <v>-1.7643021595590724E-2</v>
      </c>
      <c r="O873" s="26">
        <f t="shared" si="1126"/>
        <v>-4.2113408884951742E-2</v>
      </c>
      <c r="P873" s="26">
        <f t="shared" si="1126"/>
        <v>-6.3345618365714507E-2</v>
      </c>
      <c r="Q873" s="26">
        <f t="shared" si="1126"/>
        <v>-1.3517601694142067E-2</v>
      </c>
      <c r="R873" s="26">
        <f t="shared" si="1126"/>
        <v>-4.8960109514786243E-3</v>
      </c>
      <c r="S873" s="26">
        <f t="shared" si="1126"/>
        <v>-5.735110711911906E-4</v>
      </c>
      <c r="T873" s="26">
        <f t="shared" si="1126"/>
        <v>-5.2558487932731768E-2</v>
      </c>
      <c r="U873" s="26">
        <f t="shared" si="1126"/>
        <v>-4.1036066382639569E-2</v>
      </c>
      <c r="V873" s="26">
        <f t="shared" si="1126"/>
        <v>-4.0073499627727882E-2</v>
      </c>
      <c r="W873" s="26">
        <f t="shared" si="1126"/>
        <v>-2.0129412643219435E-3</v>
      </c>
      <c r="X873" s="26">
        <f t="shared" si="1126"/>
        <v>7.7792996224180122E-2</v>
      </c>
      <c r="Y873" s="26">
        <f t="shared" si="1126"/>
        <v>5.7885084624590188E-2</v>
      </c>
      <c r="Z873" s="26">
        <f t="shared" si="1126"/>
        <v>-2.4062501534548253E-2</v>
      </c>
      <c r="AA873" s="26">
        <f t="shared" si="1126"/>
        <v>-2.8302667008081039E-2</v>
      </c>
      <c r="AB873" s="26">
        <f t="shared" si="1126"/>
        <v>6.7874081212327297E-2</v>
      </c>
      <c r="AC873" s="26">
        <f t="shared" si="1126"/>
        <v>-3.7047184413145473E-2</v>
      </c>
      <c r="AD873" s="26">
        <f t="shared" si="1126"/>
        <v>1.7094265888971005E-2</v>
      </c>
      <c r="AE873" s="26">
        <f t="shared" si="1126"/>
        <v>-1.7388474183992475E-3</v>
      </c>
      <c r="AF873" s="26">
        <f t="shared" si="1126"/>
        <v>2.2250006027477731E-3</v>
      </c>
      <c r="AG873" s="26">
        <f t="shared" si="1126"/>
        <v>-4.6089162917836268E-2</v>
      </c>
      <c r="AH873" s="26">
        <f t="shared" si="1126"/>
        <v>-4.0498699382692127E-2</v>
      </c>
      <c r="AI873" s="26">
        <f t="shared" si="1126"/>
        <v>-2.9304435595682854E-3</v>
      </c>
      <c r="AJ873" s="26">
        <f t="shared" si="1126"/>
        <v>-2.2141148613624373E-2</v>
      </c>
    </row>
    <row r="874" spans="1:36">
      <c r="A874" s="2" t="str">
        <f t="shared" si="1108"/>
        <v>YE Oct-09</v>
      </c>
      <c r="B874" s="26">
        <f t="shared" ref="B874:AJ874" si="1127">IF(OR(B570="C",B582="C"),"C",(B582/B570)-1)</f>
        <v>-4.0870132162569961E-2</v>
      </c>
      <c r="C874" s="26">
        <f t="shared" si="1127"/>
        <v>-4.1866388516226816E-2</v>
      </c>
      <c r="D874" s="26">
        <f t="shared" si="1127"/>
        <v>4.3817860631892414E-2</v>
      </c>
      <c r="E874" s="26">
        <f t="shared" si="1127"/>
        <v>-3.8344633637092951E-3</v>
      </c>
      <c r="F874" s="26">
        <f t="shared" si="1127"/>
        <v>-3.3649310748197214E-2</v>
      </c>
      <c r="G874" s="26">
        <f t="shared" si="1127"/>
        <v>-7.5988214339583138E-2</v>
      </c>
      <c r="H874" s="26">
        <f t="shared" si="1127"/>
        <v>-1.0758642351115233E-3</v>
      </c>
      <c r="I874" s="26">
        <f t="shared" si="1127"/>
        <v>7.9104817506159053E-2</v>
      </c>
      <c r="J874" s="26">
        <f t="shared" si="1127"/>
        <v>-2.2430502084273662E-2</v>
      </c>
      <c r="K874" s="26">
        <f t="shared" si="1127"/>
        <v>-1.5144912714434411E-2</v>
      </c>
      <c r="L874" s="26">
        <f t="shared" si="1127"/>
        <v>-6.0124523391635876E-3</v>
      </c>
      <c r="M874" s="26">
        <f t="shared" si="1127"/>
        <v>0.10473260073260082</v>
      </c>
      <c r="N874" s="26">
        <f t="shared" si="1127"/>
        <v>-3.604303421295163E-2</v>
      </c>
      <c r="O874" s="26">
        <f t="shared" si="1127"/>
        <v>-8.2117279093163908E-2</v>
      </c>
      <c r="P874" s="26">
        <f t="shared" si="1127"/>
        <v>-6.9570928625344308E-2</v>
      </c>
      <c r="Q874" s="26">
        <f t="shared" si="1127"/>
        <v>-3.1999809609938312E-2</v>
      </c>
      <c r="R874" s="26">
        <f t="shared" si="1127"/>
        <v>-1.779504254532005E-2</v>
      </c>
      <c r="S874" s="26">
        <f t="shared" si="1127"/>
        <v>-1.0353652049022055E-2</v>
      </c>
      <c r="T874" s="26">
        <f t="shared" si="1127"/>
        <v>-5.1527505061219281E-2</v>
      </c>
      <c r="U874" s="26">
        <f t="shared" si="1127"/>
        <v>-3.8932752733617515E-2</v>
      </c>
      <c r="V874" s="26">
        <f t="shared" si="1127"/>
        <v>-3.9214760801614457E-2</v>
      </c>
      <c r="W874" s="26">
        <f t="shared" si="1127"/>
        <v>-1.9331769995542536E-2</v>
      </c>
      <c r="X874" s="26">
        <f t="shared" si="1127"/>
        <v>8.6414487281765373E-2</v>
      </c>
      <c r="Y874" s="26">
        <f t="shared" si="1127"/>
        <v>4.2900120568714506E-2</v>
      </c>
      <c r="Z874" s="26">
        <f t="shared" si="1127"/>
        <v>-2.4476333213240831E-2</v>
      </c>
      <c r="AA874" s="26">
        <f t="shared" si="1127"/>
        <v>-3.2522828836174633E-2</v>
      </c>
      <c r="AB874" s="26">
        <f t="shared" si="1127"/>
        <v>8.0208063696361576E-2</v>
      </c>
      <c r="AC874" s="26">
        <f t="shared" si="1127"/>
        <v>-2.9330744181575663E-2</v>
      </c>
      <c r="AD874" s="26">
        <f t="shared" si="1127"/>
        <v>3.7155253919276543E-2</v>
      </c>
      <c r="AE874" s="26">
        <f t="shared" si="1127"/>
        <v>-2.9177121050496524E-3</v>
      </c>
      <c r="AF874" s="26">
        <f t="shared" si="1127"/>
        <v>-6.8399014468274455E-3</v>
      </c>
      <c r="AG874" s="26">
        <f t="shared" si="1127"/>
        <v>-4.3346109714118342E-2</v>
      </c>
      <c r="AH874" s="26">
        <f t="shared" si="1127"/>
        <v>-3.5432697105940214E-2</v>
      </c>
      <c r="AI874" s="26">
        <f t="shared" si="1127"/>
        <v>6.5394926469448666E-3</v>
      </c>
      <c r="AJ874" s="26">
        <f t="shared" si="1127"/>
        <v>-2.4862884040442568E-2</v>
      </c>
    </row>
    <row r="875" spans="1:36">
      <c r="A875" s="2" t="str">
        <f t="shared" si="1108"/>
        <v>YE Nov-09</v>
      </c>
      <c r="B875" s="26">
        <f t="shared" ref="B875:AJ875" si="1128">IF(OR(B571="C",B583="C"),"C",(B583/B571)-1)</f>
        <v>-3.6277088515214273E-2</v>
      </c>
      <c r="C875" s="26">
        <f t="shared" si="1128"/>
        <v>-3.9879697773548162E-2</v>
      </c>
      <c r="D875" s="26">
        <f t="shared" si="1128"/>
        <v>4.5636478334703412E-2</v>
      </c>
      <c r="E875" s="26">
        <f t="shared" si="1128"/>
        <v>-2.3508586208166316E-3</v>
      </c>
      <c r="F875" s="26">
        <f t="shared" si="1128"/>
        <v>-2.9221429846136404E-2</v>
      </c>
      <c r="G875" s="26">
        <f t="shared" si="1128"/>
        <v>-6.0160668014504481E-2</v>
      </c>
      <c r="H875" s="26">
        <f t="shared" si="1128"/>
        <v>-2.6484179321748513E-3</v>
      </c>
      <c r="I875" s="26">
        <f t="shared" si="1128"/>
        <v>7.2068921537569164E-2</v>
      </c>
      <c r="J875" s="26">
        <f t="shared" si="1128"/>
        <v>-2.2827890799387074E-2</v>
      </c>
      <c r="K875" s="26">
        <f t="shared" si="1128"/>
        <v>-3.1930590595620201E-2</v>
      </c>
      <c r="L875" s="26">
        <f t="shared" si="1128"/>
        <v>-9.8190663058442818E-3</v>
      </c>
      <c r="M875" s="26">
        <f t="shared" si="1128"/>
        <v>8.4874045005242094E-2</v>
      </c>
      <c r="N875" s="26">
        <f t="shared" si="1128"/>
        <v>-3.7678092286761666E-2</v>
      </c>
      <c r="O875" s="26">
        <f t="shared" si="1128"/>
        <v>-7.517326459584972E-2</v>
      </c>
      <c r="P875" s="26">
        <f t="shared" si="1128"/>
        <v>-6.0690376465828977E-2</v>
      </c>
      <c r="Q875" s="26">
        <f t="shared" si="1128"/>
        <v>-3.8612658612279027E-2</v>
      </c>
      <c r="R875" s="26">
        <f t="shared" si="1128"/>
        <v>-2.115325127648926E-2</v>
      </c>
      <c r="S875" s="26">
        <f t="shared" si="1128"/>
        <v>-1.5259567737538782E-2</v>
      </c>
      <c r="T875" s="26">
        <f t="shared" si="1128"/>
        <v>-3.8513026320937671E-2</v>
      </c>
      <c r="U875" s="26">
        <f t="shared" si="1128"/>
        <v>-3.1356850507798129E-2</v>
      </c>
      <c r="V875" s="26">
        <f t="shared" si="1128"/>
        <v>-3.4499175257831638E-2</v>
      </c>
      <c r="W875" s="26">
        <f t="shared" si="1128"/>
        <v>-2.6113952964643028E-2</v>
      </c>
      <c r="X875" s="26">
        <f t="shared" si="1128"/>
        <v>8.4948999659123725E-2</v>
      </c>
      <c r="Y875" s="26">
        <f t="shared" si="1128"/>
        <v>3.6450549281235034E-2</v>
      </c>
      <c r="Z875" s="26">
        <f t="shared" si="1128"/>
        <v>-2.1412260208355738E-2</v>
      </c>
      <c r="AA875" s="26">
        <f t="shared" si="1128"/>
        <v>-2.9719994228973423E-2</v>
      </c>
      <c r="AB875" s="26">
        <f t="shared" si="1128"/>
        <v>0.10319859657705455</v>
      </c>
      <c r="AC875" s="26">
        <f t="shared" si="1128"/>
        <v>-1.315965235443517E-2</v>
      </c>
      <c r="AD875" s="26">
        <f t="shared" si="1128"/>
        <v>5.0718450032389173E-2</v>
      </c>
      <c r="AE875" s="26">
        <f t="shared" si="1128"/>
        <v>2.6079894116231017E-3</v>
      </c>
      <c r="AF875" s="26">
        <f t="shared" si="1128"/>
        <v>-1.2531170930880409E-2</v>
      </c>
      <c r="AG875" s="26">
        <f t="shared" si="1128"/>
        <v>-3.6766876599094611E-2</v>
      </c>
      <c r="AH875" s="26">
        <f t="shared" si="1128"/>
        <v>-3.0568568061628998E-2</v>
      </c>
      <c r="AI875" s="26">
        <f t="shared" si="1128"/>
        <v>1.9267437808129229E-2</v>
      </c>
      <c r="AJ875" s="26">
        <f t="shared" si="1128"/>
        <v>-2.1090949984861718E-2</v>
      </c>
    </row>
    <row r="876" spans="1:36">
      <c r="A876" s="2" t="str">
        <f t="shared" si="1108"/>
        <v>YE Dec-09</v>
      </c>
      <c r="B876" s="26">
        <f t="shared" ref="B876:AJ876" si="1129">IF(OR(B572="C",B584="C"),"C",(B584/B572)-1)</f>
        <v>-1.6231140984368508E-2</v>
      </c>
      <c r="C876" s="26">
        <f t="shared" si="1129"/>
        <v>-4.0201034241749589E-2</v>
      </c>
      <c r="D876" s="26">
        <f t="shared" si="1129"/>
        <v>5.0019886189806018E-2</v>
      </c>
      <c r="E876" s="26">
        <f t="shared" si="1129"/>
        <v>-1.7425729238820908E-2</v>
      </c>
      <c r="F876" s="26">
        <f t="shared" si="1129"/>
        <v>-7.7966816647918602E-3</v>
      </c>
      <c r="G876" s="26">
        <f t="shared" si="1129"/>
        <v>-4.7973554327849333E-2</v>
      </c>
      <c r="H876" s="26">
        <f t="shared" si="1129"/>
        <v>-2.9722968515406567E-3</v>
      </c>
      <c r="I876" s="26">
        <f t="shared" si="1129"/>
        <v>6.0190897498854756E-2</v>
      </c>
      <c r="J876" s="26">
        <f t="shared" si="1129"/>
        <v>-5.4892738170915223E-3</v>
      </c>
      <c r="K876" s="26">
        <f t="shared" si="1129"/>
        <v>-1.5318279813911317E-2</v>
      </c>
      <c r="L876" s="26">
        <f t="shared" si="1129"/>
        <v>-1.7175449628024642E-2</v>
      </c>
      <c r="M876" s="26">
        <f t="shared" si="1129"/>
        <v>8.3918420173461072E-2</v>
      </c>
      <c r="N876" s="26">
        <f t="shared" si="1129"/>
        <v>-3.3737997386413143E-2</v>
      </c>
      <c r="O876" s="26">
        <f t="shared" si="1129"/>
        <v>-5.5171956254369769E-2</v>
      </c>
      <c r="P876" s="26">
        <f t="shared" si="1129"/>
        <v>-6.9509475207893301E-2</v>
      </c>
      <c r="Q876" s="26">
        <f t="shared" si="1129"/>
        <v>-3.0239029611130896E-2</v>
      </c>
      <c r="R876" s="26">
        <f t="shared" si="1129"/>
        <v>-1.5006156557574979E-2</v>
      </c>
      <c r="S876" s="26">
        <f t="shared" si="1129"/>
        <v>-6.51056031653241E-3</v>
      </c>
      <c r="T876" s="26">
        <f t="shared" si="1129"/>
        <v>-2.9029535153841546E-2</v>
      </c>
      <c r="U876" s="26">
        <f t="shared" si="1129"/>
        <v>-2.4925674304204004E-2</v>
      </c>
      <c r="V876" s="26">
        <f t="shared" si="1129"/>
        <v>-2.4201648017331823E-2</v>
      </c>
      <c r="W876" s="26">
        <f t="shared" si="1129"/>
        <v>-4.6790670472388385E-2</v>
      </c>
      <c r="X876" s="26">
        <f t="shared" si="1129"/>
        <v>8.9225220717762621E-2</v>
      </c>
      <c r="Y876" s="26">
        <f t="shared" si="1129"/>
        <v>3.1342937773709556E-2</v>
      </c>
      <c r="Z876" s="26">
        <f t="shared" si="1129"/>
        <v>-1.4130883396241578E-2</v>
      </c>
      <c r="AA876" s="26">
        <f t="shared" si="1129"/>
        <v>-1.7960662072436739E-2</v>
      </c>
      <c r="AB876" s="26">
        <f t="shared" si="1129"/>
        <v>0.13098527802550985</v>
      </c>
      <c r="AC876" s="26">
        <f t="shared" si="1129"/>
        <v>4.5940448043693127E-3</v>
      </c>
      <c r="AD876" s="26">
        <f t="shared" si="1129"/>
        <v>9.1525273229098092E-2</v>
      </c>
      <c r="AE876" s="26">
        <f t="shared" si="1129"/>
        <v>-7.4531114946000399E-3</v>
      </c>
      <c r="AF876" s="26">
        <f t="shared" si="1129"/>
        <v>-1.9920445758834227E-2</v>
      </c>
      <c r="AG876" s="26">
        <f t="shared" si="1129"/>
        <v>9.6738805225891067E-3</v>
      </c>
      <c r="AH876" s="26">
        <f t="shared" si="1129"/>
        <v>-1.377571527752397E-2</v>
      </c>
      <c r="AI876" s="26">
        <f t="shared" si="1129"/>
        <v>1.0196085376166009E-2</v>
      </c>
      <c r="AJ876" s="26">
        <f t="shared" si="1129"/>
        <v>-1.4369622929131465E-2</v>
      </c>
    </row>
    <row r="877" spans="1:36">
      <c r="A877" s="2" t="str">
        <f t="shared" si="1108"/>
        <v>YE Jan-10</v>
      </c>
      <c r="B877" s="26">
        <f t="shared" ref="B877:AJ877" si="1130">IF(OR(B573="C",B585="C"),"C",(B585/B573)-1)</f>
        <v>1.7737170240757827E-2</v>
      </c>
      <c r="C877" s="26">
        <f t="shared" si="1130"/>
        <v>-3.2084925461206781E-2</v>
      </c>
      <c r="D877" s="26">
        <f t="shared" si="1130"/>
        <v>9.1084531046977446E-2</v>
      </c>
      <c r="E877" s="26">
        <f t="shared" si="1130"/>
        <v>-8.8138023010240207E-3</v>
      </c>
      <c r="F877" s="26">
        <f t="shared" si="1130"/>
        <v>6.7160216162183151E-3</v>
      </c>
      <c r="G877" s="26">
        <f t="shared" si="1130"/>
        <v>-2.8098608519247059E-2</v>
      </c>
      <c r="H877" s="26">
        <f t="shared" si="1130"/>
        <v>8.1321237782154832E-3</v>
      </c>
      <c r="I877" s="26">
        <f t="shared" si="1130"/>
        <v>-5.7626433227080276E-2</v>
      </c>
      <c r="J877" s="26">
        <f t="shared" si="1130"/>
        <v>3.3498494449687666E-2</v>
      </c>
      <c r="K877" s="26">
        <f t="shared" si="1130"/>
        <v>-3.1987884998736504E-2</v>
      </c>
      <c r="L877" s="26">
        <f t="shared" si="1130"/>
        <v>-1.1431825482026925E-2</v>
      </c>
      <c r="M877" s="26">
        <f t="shared" si="1130"/>
        <v>8.0246800131276608E-2</v>
      </c>
      <c r="N877" s="26">
        <f t="shared" si="1130"/>
        <v>-3.2167067446405517E-2</v>
      </c>
      <c r="O877" s="26">
        <f t="shared" si="1130"/>
        <v>-7.4464046166696218E-2</v>
      </c>
      <c r="P877" s="26">
        <f t="shared" si="1130"/>
        <v>-6.5766795032156988E-2</v>
      </c>
      <c r="Q877" s="26">
        <f t="shared" si="1130"/>
        <v>-4.0752709697714939E-2</v>
      </c>
      <c r="R877" s="26">
        <f t="shared" si="1130"/>
        <v>-6.8293807328345668E-4</v>
      </c>
      <c r="S877" s="26">
        <f t="shared" si="1130"/>
        <v>1.1617169476129563E-2</v>
      </c>
      <c r="T877" s="26">
        <f t="shared" si="1130"/>
        <v>-1.7830922398354598E-2</v>
      </c>
      <c r="U877" s="26">
        <f t="shared" si="1130"/>
        <v>5.5750768450026911E-3</v>
      </c>
      <c r="V877" s="26">
        <f t="shared" si="1130"/>
        <v>-7.4747146552849308E-3</v>
      </c>
      <c r="W877" s="26">
        <f t="shared" si="1130"/>
        <v>-4.3414477898782833E-2</v>
      </c>
      <c r="X877" s="26">
        <f t="shared" si="1130"/>
        <v>8.4972980195755499E-2</v>
      </c>
      <c r="Y877" s="26">
        <f t="shared" si="1130"/>
        <v>-7.9612232882442235E-4</v>
      </c>
      <c r="Z877" s="26">
        <f t="shared" si="1130"/>
        <v>-2.1980340259243336E-3</v>
      </c>
      <c r="AA877" s="26">
        <f t="shared" si="1130"/>
        <v>-1.5420485403260131E-2</v>
      </c>
      <c r="AB877" s="26">
        <f t="shared" si="1130"/>
        <v>0.10462554860310558</v>
      </c>
      <c r="AC877" s="26">
        <f t="shared" si="1130"/>
        <v>2.383967989743474E-2</v>
      </c>
      <c r="AD877" s="26">
        <f t="shared" si="1130"/>
        <v>0.10663215170937046</v>
      </c>
      <c r="AE877" s="26">
        <f t="shared" si="1130"/>
        <v>-6.2332213273596837E-2</v>
      </c>
      <c r="AF877" s="26">
        <f t="shared" si="1130"/>
        <v>-2.7954630024595417E-2</v>
      </c>
      <c r="AG877" s="26">
        <f t="shared" si="1130"/>
        <v>6.3939236133162325E-2</v>
      </c>
      <c r="AH877" s="26">
        <f t="shared" si="1130"/>
        <v>4.8219512195122327E-3</v>
      </c>
      <c r="AI877" s="26">
        <f t="shared" si="1130"/>
        <v>-4.2882966885553486E-3</v>
      </c>
      <c r="AJ877" s="26">
        <f t="shared" si="1130"/>
        <v>-4.0611861586942188E-3</v>
      </c>
    </row>
    <row r="878" spans="1:36">
      <c r="A878" s="2" t="str">
        <f t="shared" si="1108"/>
        <v>YE Feb-10</v>
      </c>
      <c r="B878" s="26">
        <f t="shared" ref="B878:AJ878" si="1131">IF(OR(B574="C",B586="C"),"C",(B586/B574)-1)</f>
        <v>2.8349094913107775E-2</v>
      </c>
      <c r="C878" s="26">
        <f t="shared" si="1131"/>
        <v>-2.3362524881392566E-2</v>
      </c>
      <c r="D878" s="26">
        <f t="shared" si="1131"/>
        <v>8.7217214982368452E-2</v>
      </c>
      <c r="E878" s="26">
        <f t="shared" si="1131"/>
        <v>3.1830182251746386E-3</v>
      </c>
      <c r="F878" s="26">
        <f t="shared" si="1131"/>
        <v>2.9176084655870849E-3</v>
      </c>
      <c r="G878" s="26">
        <f t="shared" si="1131"/>
        <v>-4.1170268754978645E-3</v>
      </c>
      <c r="H878" s="26">
        <f t="shared" si="1131"/>
        <v>1.2098570299590383E-2</v>
      </c>
      <c r="I878" s="26">
        <f t="shared" si="1131"/>
        <v>-6.886819523661647E-2</v>
      </c>
      <c r="J878" s="26">
        <f t="shared" si="1131"/>
        <v>3.2198831967038988E-2</v>
      </c>
      <c r="K878" s="26">
        <f t="shared" si="1131"/>
        <v>-2.9261173909817195E-2</v>
      </c>
      <c r="L878" s="26">
        <f t="shared" si="1131"/>
        <v>-8.750928597178631E-3</v>
      </c>
      <c r="M878" s="26">
        <f t="shared" si="1131"/>
        <v>7.7317754369815583E-2</v>
      </c>
      <c r="N878" s="26">
        <f t="shared" si="1131"/>
        <v>-2.1256974224189595E-2</v>
      </c>
      <c r="O878" s="26">
        <f t="shared" si="1131"/>
        <v>-0.10426092477515536</v>
      </c>
      <c r="P878" s="26">
        <f t="shared" si="1131"/>
        <v>-4.6308099256833324E-2</v>
      </c>
      <c r="Q878" s="26">
        <f t="shared" si="1131"/>
        <v>-3.6408058252893172E-2</v>
      </c>
      <c r="R878" s="26">
        <f t="shared" si="1131"/>
        <v>1.5447975285314941E-2</v>
      </c>
      <c r="S878" s="26">
        <f t="shared" si="1131"/>
        <v>2.84601405919791E-2</v>
      </c>
      <c r="T878" s="26">
        <f t="shared" si="1131"/>
        <v>-1.529594767070841E-2</v>
      </c>
      <c r="U878" s="26">
        <f t="shared" si="1131"/>
        <v>1.0740077023568384E-2</v>
      </c>
      <c r="V878" s="26">
        <f t="shared" si="1131"/>
        <v>1.4584953883765017E-3</v>
      </c>
      <c r="W878" s="26">
        <f t="shared" si="1131"/>
        <v>-4.3450240387713834E-2</v>
      </c>
      <c r="X878" s="26">
        <f t="shared" si="1131"/>
        <v>9.0040148714114476E-2</v>
      </c>
      <c r="Y878" s="26">
        <f t="shared" si="1131"/>
        <v>-8.7758131298664166E-3</v>
      </c>
      <c r="Z878" s="26">
        <f t="shared" si="1131"/>
        <v>5.0397551804703955E-3</v>
      </c>
      <c r="AA878" s="26">
        <f t="shared" si="1131"/>
        <v>1.009591524288922E-3</v>
      </c>
      <c r="AB878" s="26">
        <f t="shared" si="1131"/>
        <v>0.10021217683014139</v>
      </c>
      <c r="AC878" s="26">
        <f t="shared" si="1131"/>
        <v>4.6330616241922806E-2</v>
      </c>
      <c r="AD878" s="26">
        <f t="shared" si="1131"/>
        <v>0.12600199570665316</v>
      </c>
      <c r="AE878" s="26">
        <f t="shared" si="1131"/>
        <v>-4.9415726186186393E-2</v>
      </c>
      <c r="AF878" s="26">
        <f t="shared" si="1131"/>
        <v>-1.8039762977876461E-2</v>
      </c>
      <c r="AG878" s="26">
        <f t="shared" si="1131"/>
        <v>8.2275176076518353E-2</v>
      </c>
      <c r="AH878" s="26">
        <f t="shared" si="1131"/>
        <v>3.3470904143652502E-2</v>
      </c>
      <c r="AI878" s="26">
        <f t="shared" si="1131"/>
        <v>5.1923247756950897E-3</v>
      </c>
      <c r="AJ878" s="26">
        <f t="shared" si="1131"/>
        <v>5.6359892334165718E-3</v>
      </c>
    </row>
    <row r="879" spans="1:36">
      <c r="A879" s="2" t="str">
        <f t="shared" si="1108"/>
        <v>YE Mar-10</v>
      </c>
      <c r="B879" s="26">
        <f t="shared" ref="B879:AJ879" si="1132">IF(OR(B575="C",B587="C"),"C",(B587/B575)-1)</f>
        <v>4.4513651004491228E-2</v>
      </c>
      <c r="C879" s="26">
        <f t="shared" si="1132"/>
        <v>-1.7448239421257505E-2</v>
      </c>
      <c r="D879" s="26">
        <f t="shared" si="1132"/>
        <v>0.11551252518317501</v>
      </c>
      <c r="E879" s="26">
        <f t="shared" si="1132"/>
        <v>4.6986423227801666E-3</v>
      </c>
      <c r="F879" s="26">
        <f t="shared" si="1132"/>
        <v>3.3110495547166829E-2</v>
      </c>
      <c r="G879" s="26">
        <f t="shared" si="1132"/>
        <v>1.6568115429903774E-2</v>
      </c>
      <c r="H879" s="26">
        <f t="shared" si="1132"/>
        <v>1.5083220793798313E-2</v>
      </c>
      <c r="I879" s="26">
        <f t="shared" si="1132"/>
        <v>-4.7810921337502976E-2</v>
      </c>
      <c r="J879" s="26">
        <f t="shared" si="1132"/>
        <v>8.9771999523935442E-3</v>
      </c>
      <c r="K879" s="26">
        <f t="shared" si="1132"/>
        <v>-1.1669430148510185E-2</v>
      </c>
      <c r="L879" s="26">
        <f t="shared" si="1132"/>
        <v>9.7176312048419256E-4</v>
      </c>
      <c r="M879" s="26">
        <f t="shared" si="1132"/>
        <v>7.1475756031083915E-2</v>
      </c>
      <c r="N879" s="26">
        <f t="shared" si="1132"/>
        <v>4.8022113597667726E-4</v>
      </c>
      <c r="O879" s="26">
        <f t="shared" si="1132"/>
        <v>-7.0166901350120048E-2</v>
      </c>
      <c r="P879" s="26">
        <f t="shared" si="1132"/>
        <v>7.9175443560641767E-3</v>
      </c>
      <c r="Q879" s="26">
        <f t="shared" si="1132"/>
        <v>-2.2761099034525945E-2</v>
      </c>
      <c r="R879" s="26">
        <f t="shared" si="1132"/>
        <v>1.9452539215285336E-2</v>
      </c>
      <c r="S879" s="26">
        <f t="shared" si="1132"/>
        <v>3.7533635404483734E-2</v>
      </c>
      <c r="T879" s="26">
        <f t="shared" si="1132"/>
        <v>-2.6618868437688903E-3</v>
      </c>
      <c r="U879" s="26">
        <f t="shared" si="1132"/>
        <v>3.9763493798035565E-2</v>
      </c>
      <c r="V879" s="26">
        <f t="shared" si="1132"/>
        <v>1.4068620737915927E-2</v>
      </c>
      <c r="W879" s="26">
        <f t="shared" si="1132"/>
        <v>-3.9936596178194672E-2</v>
      </c>
      <c r="X879" s="26">
        <f t="shared" si="1132"/>
        <v>0.11437148567828848</v>
      </c>
      <c r="Y879" s="26">
        <f t="shared" si="1132"/>
        <v>-5.0689957123014606E-3</v>
      </c>
      <c r="Z879" s="26">
        <f t="shared" si="1132"/>
        <v>1.7512868871587983E-2</v>
      </c>
      <c r="AA879" s="26">
        <f t="shared" si="1132"/>
        <v>2.5692862597817445E-2</v>
      </c>
      <c r="AB879" s="26">
        <f t="shared" si="1132"/>
        <v>0.12404360011043747</v>
      </c>
      <c r="AC879" s="26">
        <f t="shared" si="1132"/>
        <v>6.8352471642007639E-2</v>
      </c>
      <c r="AD879" s="26">
        <f t="shared" si="1132"/>
        <v>0.1831125016491697</v>
      </c>
      <c r="AE879" s="26">
        <f t="shared" si="1132"/>
        <v>-1.1385862632638188E-2</v>
      </c>
      <c r="AF879" s="26">
        <f t="shared" si="1132"/>
        <v>-7.6375267359507504E-3</v>
      </c>
      <c r="AG879" s="26">
        <f t="shared" si="1132"/>
        <v>9.8971887964131922E-2</v>
      </c>
      <c r="AH879" s="26">
        <f t="shared" si="1132"/>
        <v>6.4976057362047701E-2</v>
      </c>
      <c r="AI879" s="26">
        <f t="shared" si="1132"/>
        <v>4.3354794924228557E-3</v>
      </c>
      <c r="AJ879" s="26">
        <f t="shared" si="1132"/>
        <v>1.9794832752431324E-2</v>
      </c>
    </row>
    <row r="880" spans="1:36">
      <c r="A880" s="2" t="str">
        <f t="shared" si="1108"/>
        <v>YE Apr-10</v>
      </c>
      <c r="B880" s="26">
        <f t="shared" ref="B880:AJ880" si="1133">IF(OR(B576="C",B588="C"),"C",(B588/B576)-1)</f>
        <v>2.8038840085202743E-2</v>
      </c>
      <c r="C880" s="26">
        <f t="shared" si="1133"/>
        <v>-8.1201771051541138E-3</v>
      </c>
      <c r="D880" s="26">
        <f t="shared" si="1133"/>
        <v>7.8418146427928548E-2</v>
      </c>
      <c r="E880" s="26">
        <f t="shared" si="1133"/>
        <v>-7.5755452894892272E-3</v>
      </c>
      <c r="F880" s="26">
        <f t="shared" si="1133"/>
        <v>4.8520626702218461E-2</v>
      </c>
      <c r="G880" s="26">
        <f t="shared" si="1133"/>
        <v>4.0390625722397377E-3</v>
      </c>
      <c r="H880" s="26">
        <f t="shared" si="1133"/>
        <v>-3.5589656360962563E-3</v>
      </c>
      <c r="I880" s="26">
        <f t="shared" si="1133"/>
        <v>-8.5896696371463022E-2</v>
      </c>
      <c r="J880" s="26">
        <f t="shared" si="1133"/>
        <v>-2.4445442942715334E-2</v>
      </c>
      <c r="K880" s="26">
        <f t="shared" si="1133"/>
        <v>-1.4147645705807954E-2</v>
      </c>
      <c r="L880" s="26">
        <f t="shared" si="1133"/>
        <v>-1.5274836073426168E-2</v>
      </c>
      <c r="M880" s="26">
        <f t="shared" si="1133"/>
        <v>6.881414998530766E-2</v>
      </c>
      <c r="N880" s="26">
        <f t="shared" si="1133"/>
        <v>-1.0290062002464406E-2</v>
      </c>
      <c r="O880" s="26">
        <f t="shared" si="1133"/>
        <v>-0.10419715328799795</v>
      </c>
      <c r="P880" s="26">
        <f t="shared" si="1133"/>
        <v>1.3873075005902846E-2</v>
      </c>
      <c r="Q880" s="26">
        <f t="shared" si="1133"/>
        <v>-2.2587911094607338E-2</v>
      </c>
      <c r="R880" s="26">
        <f t="shared" si="1133"/>
        <v>9.3858673410267546E-3</v>
      </c>
      <c r="S880" s="26">
        <f t="shared" si="1133"/>
        <v>2.9163225401308113E-2</v>
      </c>
      <c r="T880" s="26">
        <f t="shared" si="1133"/>
        <v>-1.0562228686442521E-2</v>
      </c>
      <c r="U880" s="26">
        <f t="shared" si="1133"/>
        <v>3.5236538108666116E-2</v>
      </c>
      <c r="V880" s="26">
        <f t="shared" si="1133"/>
        <v>1.4208456501861422E-2</v>
      </c>
      <c r="W880" s="26">
        <f t="shared" si="1133"/>
        <v>-4.4039478756036976E-2</v>
      </c>
      <c r="X880" s="26">
        <f t="shared" si="1133"/>
        <v>0.10606314368241088</v>
      </c>
      <c r="Y880" s="26">
        <f t="shared" si="1133"/>
        <v>-2.0652875564829642E-2</v>
      </c>
      <c r="Z880" s="26">
        <f t="shared" si="1133"/>
        <v>1.5896594090515359E-2</v>
      </c>
      <c r="AA880" s="26">
        <f t="shared" si="1133"/>
        <v>2.5884251023869709E-2</v>
      </c>
      <c r="AB880" s="26">
        <f t="shared" si="1133"/>
        <v>0.11718193860830795</v>
      </c>
      <c r="AC880" s="26">
        <f t="shared" si="1133"/>
        <v>8.193782238209768E-2</v>
      </c>
      <c r="AD880" s="26">
        <f t="shared" si="1133"/>
        <v>0.18638921773293049</v>
      </c>
      <c r="AE880" s="26">
        <f t="shared" si="1133"/>
        <v>-1.8529941446872922E-2</v>
      </c>
      <c r="AF880" s="26">
        <f t="shared" si="1133"/>
        <v>-4.7610236721288279E-3</v>
      </c>
      <c r="AG880" s="26">
        <f t="shared" si="1133"/>
        <v>9.747747747747737E-2</v>
      </c>
      <c r="AH880" s="26">
        <f t="shared" si="1133"/>
        <v>7.0728177544047366E-2</v>
      </c>
      <c r="AI880" s="26">
        <f t="shared" si="1133"/>
        <v>5.7413739439253764E-3</v>
      </c>
      <c r="AJ880" s="26">
        <f t="shared" si="1133"/>
        <v>1.6726964162953495E-2</v>
      </c>
    </row>
    <row r="881" spans="1:36">
      <c r="A881" s="2" t="str">
        <f t="shared" si="1108"/>
        <v>YE May-10</v>
      </c>
      <c r="B881" s="26">
        <f t="shared" ref="B881:AJ881" si="1134">IF(OR(B577="C",B589="C"),"C",(B589/B577)-1)</f>
        <v>2.4204058834481401E-2</v>
      </c>
      <c r="C881" s="26">
        <f t="shared" si="1134"/>
        <v>2.0508051934844396E-3</v>
      </c>
      <c r="D881" s="26">
        <f t="shared" si="1134"/>
        <v>7.0477793056862303E-2</v>
      </c>
      <c r="E881" s="26">
        <f t="shared" si="1134"/>
        <v>-6.8184507471198419E-3</v>
      </c>
      <c r="F881" s="26">
        <f t="shared" si="1134"/>
        <v>6.0272213557190479E-2</v>
      </c>
      <c r="G881" s="26">
        <f t="shared" si="1134"/>
        <v>-2.3928325133144579E-3</v>
      </c>
      <c r="H881" s="26">
        <f t="shared" si="1134"/>
        <v>-8.268252036173207E-3</v>
      </c>
      <c r="I881" s="26">
        <f t="shared" si="1134"/>
        <v>-0.10265529518661942</v>
      </c>
      <c r="J881" s="26">
        <f t="shared" si="1134"/>
        <v>-4.4382737412355877E-2</v>
      </c>
      <c r="K881" s="26">
        <f t="shared" si="1134"/>
        <v>-1.6479815833737255E-2</v>
      </c>
      <c r="L881" s="26">
        <f t="shared" si="1134"/>
        <v>-2.37431055170092E-2</v>
      </c>
      <c r="M881" s="26">
        <f t="shared" si="1134"/>
        <v>5.116167395479998E-2</v>
      </c>
      <c r="N881" s="26">
        <f t="shared" si="1134"/>
        <v>-2.4617885735115475E-2</v>
      </c>
      <c r="O881" s="26">
        <f t="shared" si="1134"/>
        <v>-0.10946235249951808</v>
      </c>
      <c r="P881" s="26">
        <f t="shared" si="1134"/>
        <v>1.3381783711193584E-2</v>
      </c>
      <c r="Q881" s="26">
        <f t="shared" si="1134"/>
        <v>-3.9499027237354101E-2</v>
      </c>
      <c r="R881" s="26">
        <f t="shared" si="1134"/>
        <v>-6.4598727522047206E-4</v>
      </c>
      <c r="S881" s="26">
        <f t="shared" si="1134"/>
        <v>1.8787021910815271E-2</v>
      </c>
      <c r="T881" s="26">
        <f t="shared" si="1134"/>
        <v>-2.148327421012497E-2</v>
      </c>
      <c r="U881" s="26">
        <f t="shared" si="1134"/>
        <v>2.6279117700918064E-2</v>
      </c>
      <c r="V881" s="26">
        <f t="shared" si="1134"/>
        <v>1.1219855034040549E-2</v>
      </c>
      <c r="W881" s="26">
        <f t="shared" si="1134"/>
        <v>-5.5101240426159492E-2</v>
      </c>
      <c r="X881" s="26">
        <f t="shared" si="1134"/>
        <v>8.471168504610338E-2</v>
      </c>
      <c r="Y881" s="26">
        <f t="shared" si="1134"/>
        <v>-3.9932154651450169E-2</v>
      </c>
      <c r="Z881" s="26">
        <f t="shared" si="1134"/>
        <v>1.0163893563914339E-2</v>
      </c>
      <c r="AA881" s="26">
        <f t="shared" si="1134"/>
        <v>8.7943614752352683E-3</v>
      </c>
      <c r="AB881" s="26">
        <f t="shared" si="1134"/>
        <v>9.9251751191069104E-2</v>
      </c>
      <c r="AC881" s="26">
        <f t="shared" si="1134"/>
        <v>8.7900606082181643E-2</v>
      </c>
      <c r="AD881" s="26">
        <f t="shared" si="1134"/>
        <v>0.1703214211756352</v>
      </c>
      <c r="AE881" s="26">
        <f t="shared" si="1134"/>
        <v>-3.7178329640665919E-2</v>
      </c>
      <c r="AF881" s="26">
        <f t="shared" si="1134"/>
        <v>-1.3907981103612688E-2</v>
      </c>
      <c r="AG881" s="26">
        <f t="shared" si="1134"/>
        <v>5.4623759125009386E-2</v>
      </c>
      <c r="AH881" s="26">
        <f t="shared" si="1134"/>
        <v>7.3738234798592872E-2</v>
      </c>
      <c r="AI881" s="26">
        <f t="shared" si="1134"/>
        <v>-2.2116818845586694E-3</v>
      </c>
      <c r="AJ881" s="26">
        <f t="shared" si="1134"/>
        <v>1.3287538156096623E-2</v>
      </c>
    </row>
    <row r="882" spans="1:36">
      <c r="A882" s="2" t="str">
        <f t="shared" si="1108"/>
        <v>YE Jun-10</v>
      </c>
      <c r="B882" s="26">
        <f t="shared" ref="B882:AJ882" si="1135">IF(OR(B578="C",B590="C"),"C",(B590/B578)-1)</f>
        <v>3.0962894903791671E-2</v>
      </c>
      <c r="C882" s="26">
        <f t="shared" si="1135"/>
        <v>1.3218859029932917E-2</v>
      </c>
      <c r="D882" s="26">
        <f t="shared" si="1135"/>
        <v>7.1840293269984423E-2</v>
      </c>
      <c r="E882" s="26">
        <f t="shared" si="1135"/>
        <v>-3.2173484704504096E-3</v>
      </c>
      <c r="F882" s="26">
        <f t="shared" si="1135"/>
        <v>8.8357688858170302E-2</v>
      </c>
      <c r="G882" s="26">
        <f t="shared" si="1135"/>
        <v>1.3946268628834968E-2</v>
      </c>
      <c r="H882" s="26">
        <f t="shared" si="1135"/>
        <v>-6.3786228831946845E-3</v>
      </c>
      <c r="I882" s="26">
        <f t="shared" si="1135"/>
        <v>-0.10863639540572656</v>
      </c>
      <c r="J882" s="26">
        <f t="shared" si="1135"/>
        <v>-4.9786547611288534E-2</v>
      </c>
      <c r="K882" s="26">
        <f t="shared" si="1135"/>
        <v>1.0443685638222178E-2</v>
      </c>
      <c r="L882" s="26">
        <f t="shared" si="1135"/>
        <v>-1.5488675064801449E-2</v>
      </c>
      <c r="M882" s="26">
        <f t="shared" si="1135"/>
        <v>2.159460948850267E-2</v>
      </c>
      <c r="N882" s="26">
        <f t="shared" si="1135"/>
        <v>-2.2827425756124287E-2</v>
      </c>
      <c r="O882" s="26">
        <f t="shared" si="1135"/>
        <v>-0.12004868894862297</v>
      </c>
      <c r="P882" s="26">
        <f t="shared" si="1135"/>
        <v>2.5542980314481101E-2</v>
      </c>
      <c r="Q882" s="26">
        <f t="shared" si="1135"/>
        <v>-3.9127521340960092E-2</v>
      </c>
      <c r="R882" s="26">
        <f t="shared" si="1135"/>
        <v>1.0099142592776555E-3</v>
      </c>
      <c r="S882" s="26">
        <f t="shared" si="1135"/>
        <v>1.874857797579077E-2</v>
      </c>
      <c r="T882" s="26">
        <f t="shared" si="1135"/>
        <v>-1.0320887086436192E-2</v>
      </c>
      <c r="U882" s="26">
        <f t="shared" si="1135"/>
        <v>2.7541365214889701E-2</v>
      </c>
      <c r="V882" s="26">
        <f t="shared" si="1135"/>
        <v>1.8417023397775178E-2</v>
      </c>
      <c r="W882" s="26">
        <f t="shared" si="1135"/>
        <v>-4.4864318988826257E-2</v>
      </c>
      <c r="X882" s="26">
        <f t="shared" si="1135"/>
        <v>9.4189721001527671E-2</v>
      </c>
      <c r="Y882" s="26">
        <f t="shared" si="1135"/>
        <v>-5.1499938504198539E-2</v>
      </c>
      <c r="Z882" s="26">
        <f t="shared" si="1135"/>
        <v>1.6704258187146159E-2</v>
      </c>
      <c r="AA882" s="26">
        <f t="shared" si="1135"/>
        <v>4.5727463333029572E-3</v>
      </c>
      <c r="AB882" s="26">
        <f t="shared" si="1135"/>
        <v>8.7995810248353123E-2</v>
      </c>
      <c r="AC882" s="26">
        <f t="shared" si="1135"/>
        <v>9.2552447924612702E-2</v>
      </c>
      <c r="AD882" s="26">
        <f t="shared" si="1135"/>
        <v>0.16340900501583278</v>
      </c>
      <c r="AE882" s="26">
        <f t="shared" si="1135"/>
        <v>-3.5715276814208385E-2</v>
      </c>
      <c r="AF882" s="26">
        <f t="shared" si="1135"/>
        <v>-1.4294223435181386E-2</v>
      </c>
      <c r="AG882" s="26">
        <f t="shared" si="1135"/>
        <v>6.6523170422891909E-2</v>
      </c>
      <c r="AH882" s="26">
        <f t="shared" si="1135"/>
        <v>7.8693237602775357E-2</v>
      </c>
      <c r="AI882" s="26">
        <f t="shared" si="1135"/>
        <v>9.3150881955696985E-3</v>
      </c>
      <c r="AJ882" s="26">
        <f t="shared" si="1135"/>
        <v>1.9468243858305145E-2</v>
      </c>
    </row>
    <row r="883" spans="1:36">
      <c r="A883" s="2" t="str">
        <f t="shared" si="1108"/>
        <v>YE Jul-10</v>
      </c>
      <c r="B883" s="26">
        <f t="shared" ref="B883:AJ883" si="1136">IF(OR(B579="C",B591="C"),"C",(B591/B579)-1)</f>
        <v>3.0761322912385758E-2</v>
      </c>
      <c r="C883" s="26">
        <f t="shared" si="1136"/>
        <v>7.5848216895018084E-3</v>
      </c>
      <c r="D883" s="26">
        <f t="shared" si="1136"/>
        <v>6.2570289796395784E-2</v>
      </c>
      <c r="E883" s="26">
        <f t="shared" si="1136"/>
        <v>1.395883405877818E-3</v>
      </c>
      <c r="F883" s="26">
        <f t="shared" si="1136"/>
        <v>0.10597305883323704</v>
      </c>
      <c r="G883" s="26">
        <f t="shared" si="1136"/>
        <v>2.3198801524097812E-2</v>
      </c>
      <c r="H883" s="26">
        <f t="shared" si="1136"/>
        <v>-1.8511598610212343E-2</v>
      </c>
      <c r="I883" s="26">
        <f t="shared" si="1136"/>
        <v>-0.11364324475394183</v>
      </c>
      <c r="J883" s="26">
        <f t="shared" si="1136"/>
        <v>-4.5540153275004935E-2</v>
      </c>
      <c r="K883" s="26">
        <f t="shared" si="1136"/>
        <v>1.5731711952734262E-2</v>
      </c>
      <c r="L883" s="26">
        <f t="shared" si="1136"/>
        <v>-1.8883519172799845E-2</v>
      </c>
      <c r="M883" s="26">
        <f t="shared" si="1136"/>
        <v>-4.3976171851495272E-2</v>
      </c>
      <c r="N883" s="26">
        <f t="shared" si="1136"/>
        <v>-3.6669744392889281E-2</v>
      </c>
      <c r="O883" s="26">
        <f t="shared" si="1136"/>
        <v>-9.5738455403704847E-2</v>
      </c>
      <c r="P883" s="26">
        <f t="shared" si="1136"/>
        <v>2.5628180451920723E-2</v>
      </c>
      <c r="Q883" s="26">
        <f t="shared" si="1136"/>
        <v>-3.9535621082412598E-2</v>
      </c>
      <c r="R883" s="26">
        <f t="shared" si="1136"/>
        <v>1.0460723631851021E-3</v>
      </c>
      <c r="S883" s="26">
        <f t="shared" si="1136"/>
        <v>1.9469222214353987E-2</v>
      </c>
      <c r="T883" s="26">
        <f t="shared" si="1136"/>
        <v>-1.424816205715318E-2</v>
      </c>
      <c r="U883" s="26">
        <f t="shared" si="1136"/>
        <v>2.618240737383104E-2</v>
      </c>
      <c r="V883" s="26">
        <f t="shared" si="1136"/>
        <v>1.9557446996951056E-2</v>
      </c>
      <c r="W883" s="26">
        <f t="shared" si="1136"/>
        <v>-4.1617758301379815E-2</v>
      </c>
      <c r="X883" s="26">
        <f t="shared" si="1136"/>
        <v>8.3934664793255731E-2</v>
      </c>
      <c r="Y883" s="26">
        <f t="shared" si="1136"/>
        <v>-6.7125076999576927E-2</v>
      </c>
      <c r="Z883" s="26">
        <f t="shared" si="1136"/>
        <v>1.6231340908672953E-2</v>
      </c>
      <c r="AA883" s="26">
        <f t="shared" si="1136"/>
        <v>1.0355998730713356E-3</v>
      </c>
      <c r="AB883" s="26">
        <f t="shared" si="1136"/>
        <v>7.3562622432455704E-2</v>
      </c>
      <c r="AC883" s="26">
        <f t="shared" si="1136"/>
        <v>8.642202919621722E-2</v>
      </c>
      <c r="AD883" s="26">
        <f t="shared" si="1136"/>
        <v>0.14872859631069302</v>
      </c>
      <c r="AE883" s="26">
        <f t="shared" si="1136"/>
        <v>-4.7298813993462696E-2</v>
      </c>
      <c r="AF883" s="26">
        <f t="shared" si="1136"/>
        <v>-7.5240721923840459E-3</v>
      </c>
      <c r="AG883" s="26">
        <f t="shared" si="1136"/>
        <v>7.8199564780290443E-2</v>
      </c>
      <c r="AH883" s="26">
        <f t="shared" si="1136"/>
        <v>8.7140491194053871E-2</v>
      </c>
      <c r="AI883" s="26">
        <f t="shared" si="1136"/>
        <v>1.2280642586534496E-2</v>
      </c>
      <c r="AJ883" s="26">
        <f t="shared" si="1136"/>
        <v>1.7326988602503812E-2</v>
      </c>
    </row>
    <row r="884" spans="1:36">
      <c r="A884" s="2" t="str">
        <f t="shared" si="1108"/>
        <v>YE Aug-10</v>
      </c>
      <c r="B884" s="26">
        <f t="shared" ref="B884:AJ884" si="1137">IF(OR(B580="C",B592="C"),"C",(B592/B580)-1)</f>
        <v>2.546022531547032E-2</v>
      </c>
      <c r="C884" s="26">
        <f t="shared" si="1137"/>
        <v>2.1519484213763596E-2</v>
      </c>
      <c r="D884" s="26">
        <f t="shared" si="1137"/>
        <v>6.043342855559275E-2</v>
      </c>
      <c r="E884" s="26">
        <f t="shared" si="1137"/>
        <v>1.0302766833862886E-3</v>
      </c>
      <c r="F884" s="26">
        <f t="shared" si="1137"/>
        <v>0.11234595206892428</v>
      </c>
      <c r="G884" s="26">
        <f t="shared" si="1137"/>
        <v>3.4126765147012961E-2</v>
      </c>
      <c r="H884" s="26">
        <f t="shared" si="1137"/>
        <v>-2.4862589739898744E-2</v>
      </c>
      <c r="I884" s="26">
        <f t="shared" si="1137"/>
        <v>-0.12603307373551775</v>
      </c>
      <c r="J884" s="26">
        <f t="shared" si="1137"/>
        <v>-4.7614158612994117E-2</v>
      </c>
      <c r="K884" s="26">
        <f t="shared" si="1137"/>
        <v>1.9290374832785728E-2</v>
      </c>
      <c r="L884" s="26">
        <f t="shared" si="1137"/>
        <v>-2.5695288739409183E-2</v>
      </c>
      <c r="M884" s="26">
        <f t="shared" si="1137"/>
        <v>-7.9306667682259135E-2</v>
      </c>
      <c r="N884" s="26">
        <f t="shared" si="1137"/>
        <v>-4.6321685647332855E-2</v>
      </c>
      <c r="O884" s="26">
        <f t="shared" si="1137"/>
        <v>-8.2227839092369637E-2</v>
      </c>
      <c r="P884" s="26">
        <f t="shared" si="1137"/>
        <v>2.4690320343773386E-2</v>
      </c>
      <c r="Q884" s="26">
        <f t="shared" si="1137"/>
        <v>-4.0522408524641507E-2</v>
      </c>
      <c r="R884" s="26">
        <f t="shared" si="1137"/>
        <v>-4.7094193597690959E-3</v>
      </c>
      <c r="S884" s="26">
        <f t="shared" si="1137"/>
        <v>1.1738866240433188E-2</v>
      </c>
      <c r="T884" s="26">
        <f t="shared" si="1137"/>
        <v>-1.5438748190657603E-2</v>
      </c>
      <c r="U884" s="26">
        <f t="shared" si="1137"/>
        <v>2.3864088335006306E-2</v>
      </c>
      <c r="V884" s="26">
        <f t="shared" si="1137"/>
        <v>1.9248310929727896E-2</v>
      </c>
      <c r="W884" s="26">
        <f t="shared" si="1137"/>
        <v>-4.6865085950235752E-2</v>
      </c>
      <c r="X884" s="26">
        <f t="shared" si="1137"/>
        <v>7.2478366147983531E-2</v>
      </c>
      <c r="Y884" s="26">
        <f t="shared" si="1137"/>
        <v>-8.1344742374506729E-2</v>
      </c>
      <c r="Z884" s="26">
        <f t="shared" si="1137"/>
        <v>1.3977795322114961E-2</v>
      </c>
      <c r="AA884" s="26">
        <f t="shared" si="1137"/>
        <v>-2.2208775627325927E-3</v>
      </c>
      <c r="AB884" s="26">
        <f t="shared" si="1137"/>
        <v>5.1157011902691618E-2</v>
      </c>
      <c r="AC884" s="26">
        <f t="shared" si="1137"/>
        <v>9.3439096119888987E-2</v>
      </c>
      <c r="AD884" s="26">
        <f t="shared" si="1137"/>
        <v>0.1314423600616057</v>
      </c>
      <c r="AE884" s="26">
        <f t="shared" si="1137"/>
        <v>-6.5639276359870879E-2</v>
      </c>
      <c r="AF884" s="26">
        <f t="shared" si="1137"/>
        <v>-2.1499189023446719E-2</v>
      </c>
      <c r="AG884" s="26">
        <f t="shared" si="1137"/>
        <v>8.6392647434260894E-2</v>
      </c>
      <c r="AH884" s="26">
        <f t="shared" si="1137"/>
        <v>9.1823336091018781E-2</v>
      </c>
      <c r="AI884" s="26">
        <f t="shared" si="1137"/>
        <v>-4.2187590729003688E-3</v>
      </c>
      <c r="AJ884" s="26">
        <f t="shared" si="1137"/>
        <v>1.7376960436853217E-2</v>
      </c>
    </row>
    <row r="885" spans="1:36">
      <c r="A885" s="2" t="str">
        <f t="shared" si="1108"/>
        <v>YE Sep-10</v>
      </c>
      <c r="B885" s="34">
        <f t="shared" ref="B885:AJ885" si="1138">IF(OR(B581="C",B593="C"),"C",(B593/B581)-1)</f>
        <v>1.9599624958863471E-2</v>
      </c>
      <c r="C885" s="34">
        <f t="shared" si="1138"/>
        <v>2.6330079186995814E-2</v>
      </c>
      <c r="D885" s="34">
        <f t="shared" si="1138"/>
        <v>4.6070622336602751E-2</v>
      </c>
      <c r="E885" s="34">
        <f t="shared" si="1138"/>
        <v>-6.3216626711064539E-3</v>
      </c>
      <c r="F885" s="34">
        <f t="shared" si="1138"/>
        <v>0.1092306885240506</v>
      </c>
      <c r="G885" s="34">
        <f t="shared" si="1138"/>
        <v>3.6022650802093548E-2</v>
      </c>
      <c r="H885" s="34">
        <f t="shared" si="1138"/>
        <v>-3.0566149085013095E-2</v>
      </c>
      <c r="I885" s="34">
        <f t="shared" si="1138"/>
        <v>-0.13791134681115214</v>
      </c>
      <c r="J885" s="34">
        <f t="shared" si="1138"/>
        <v>-4.7273677940657288E-2</v>
      </c>
      <c r="K885" s="34">
        <f t="shared" si="1138"/>
        <v>7.4450250558966147E-3</v>
      </c>
      <c r="L885" s="34">
        <f t="shared" si="1138"/>
        <v>-3.1394349528748422E-2</v>
      </c>
      <c r="M885" s="34">
        <f t="shared" si="1138"/>
        <v>-0.10564276924608962</v>
      </c>
      <c r="N885" s="34">
        <f t="shared" si="1138"/>
        <v>-6.5187814370620045E-2</v>
      </c>
      <c r="O885" s="34">
        <f t="shared" si="1138"/>
        <v>-6.1488174328992784E-2</v>
      </c>
      <c r="P885" s="34">
        <f t="shared" si="1138"/>
        <v>2.4410179028937051E-2</v>
      </c>
      <c r="Q885" s="34">
        <f t="shared" si="1138"/>
        <v>-6.0925269675610405E-2</v>
      </c>
      <c r="R885" s="34">
        <f t="shared" si="1138"/>
        <v>-8.6715730502063826E-3</v>
      </c>
      <c r="S885" s="34">
        <f t="shared" si="1138"/>
        <v>6.3689174965588791E-3</v>
      </c>
      <c r="T885" s="34">
        <f t="shared" si="1138"/>
        <v>-1.4043897042597897E-2</v>
      </c>
      <c r="U885" s="34">
        <f t="shared" si="1138"/>
        <v>2.414553118437035E-2</v>
      </c>
      <c r="V885" s="34">
        <f t="shared" si="1138"/>
        <v>1.8056920618119809E-2</v>
      </c>
      <c r="W885" s="34">
        <f t="shared" si="1138"/>
        <v>-4.2666085423261224E-2</v>
      </c>
      <c r="X885" s="34">
        <f t="shared" si="1138"/>
        <v>6.9580022423009869E-2</v>
      </c>
      <c r="Y885" s="34">
        <f t="shared" si="1138"/>
        <v>-8.8819921401549928E-2</v>
      </c>
      <c r="Z885" s="34">
        <f t="shared" si="1138"/>
        <v>1.2670645141228842E-2</v>
      </c>
      <c r="AA885" s="34">
        <f t="shared" si="1138"/>
        <v>-1.2770853809937255E-2</v>
      </c>
      <c r="AB885" s="34">
        <f t="shared" si="1138"/>
        <v>3.2718689341432627E-2</v>
      </c>
      <c r="AC885" s="34">
        <f t="shared" si="1138"/>
        <v>9.6809500260337744E-2</v>
      </c>
      <c r="AD885" s="34">
        <f t="shared" si="1138"/>
        <v>0.11327707162456568</v>
      </c>
      <c r="AE885" s="34">
        <f t="shared" si="1138"/>
        <v>-8.4787412604301227E-2</v>
      </c>
      <c r="AF885" s="34">
        <f t="shared" si="1138"/>
        <v>-2.5015207073952772E-2</v>
      </c>
      <c r="AG885" s="34">
        <f t="shared" si="1138"/>
        <v>9.1106513665976996E-2</v>
      </c>
      <c r="AH885" s="34">
        <f t="shared" si="1138"/>
        <v>9.332561162504871E-2</v>
      </c>
      <c r="AI885" s="34">
        <f t="shared" si="1138"/>
        <v>-2.0909349803321264E-2</v>
      </c>
      <c r="AJ885" s="34">
        <f t="shared" si="1138"/>
        <v>1.4466636151238443E-2</v>
      </c>
    </row>
    <row r="886" spans="1:36">
      <c r="A886" s="2" t="str">
        <f t="shared" si="1108"/>
        <v>YE Oct-10</v>
      </c>
      <c r="B886" s="34">
        <f t="shared" ref="B886:AJ886" si="1139">IF(OR(B582="C",B594="C"),"C",(B594/B582)-1)</f>
        <v>2.0126621732909467E-2</v>
      </c>
      <c r="C886" s="34">
        <f t="shared" si="1139"/>
        <v>2.7194257273460698E-2</v>
      </c>
      <c r="D886" s="34">
        <f t="shared" si="1139"/>
        <v>3.8891847114296496E-2</v>
      </c>
      <c r="E886" s="34">
        <f t="shared" si="1139"/>
        <v>-2.765809967788857E-3</v>
      </c>
      <c r="F886" s="34">
        <f t="shared" si="1139"/>
        <v>0.11067381323293057</v>
      </c>
      <c r="G886" s="34">
        <f t="shared" si="1139"/>
        <v>4.1759211842168131E-2</v>
      </c>
      <c r="H886" s="34">
        <f t="shared" si="1139"/>
        <v>-2.4806237953676757E-2</v>
      </c>
      <c r="I886" s="34">
        <f t="shared" si="1139"/>
        <v>-0.1452536259688435</v>
      </c>
      <c r="J886" s="34">
        <f t="shared" si="1139"/>
        <v>-3.5658994736298855E-2</v>
      </c>
      <c r="K886" s="34">
        <f t="shared" si="1139"/>
        <v>3.6354113992631554E-3</v>
      </c>
      <c r="L886" s="34">
        <f t="shared" si="1139"/>
        <v>-3.1368624145430513E-2</v>
      </c>
      <c r="M886" s="34">
        <f t="shared" si="1139"/>
        <v>-8.0349370250959118E-2</v>
      </c>
      <c r="N886" s="34">
        <f t="shared" si="1139"/>
        <v>-7.1515120769082174E-2</v>
      </c>
      <c r="O886" s="34">
        <f t="shared" si="1139"/>
        <v>-3.7238602697804657E-2</v>
      </c>
      <c r="P886" s="34">
        <f t="shared" si="1139"/>
        <v>2.644499230882702E-2</v>
      </c>
      <c r="Q886" s="34">
        <f t="shared" si="1139"/>
        <v>-4.4834097122514405E-2</v>
      </c>
      <c r="R886" s="34">
        <f t="shared" si="1139"/>
        <v>-1.3608755530329253E-2</v>
      </c>
      <c r="S886" s="34">
        <f t="shared" si="1139"/>
        <v>-2.1658152163772648E-3</v>
      </c>
      <c r="T886" s="34">
        <f t="shared" si="1139"/>
        <v>-2.0040966673333882E-2</v>
      </c>
      <c r="U886" s="34">
        <f t="shared" si="1139"/>
        <v>1.921518722859239E-2</v>
      </c>
      <c r="V886" s="34">
        <f t="shared" si="1139"/>
        <v>1.0660748874122161E-2</v>
      </c>
      <c r="W886" s="34">
        <f t="shared" si="1139"/>
        <v>-2.305597001406412E-2</v>
      </c>
      <c r="X886" s="34">
        <f t="shared" si="1139"/>
        <v>5.7940527833652444E-2</v>
      </c>
      <c r="Y886" s="34">
        <f t="shared" si="1139"/>
        <v>-7.9168205658565416E-2</v>
      </c>
      <c r="Z886" s="34">
        <f t="shared" si="1139"/>
        <v>7.6375098382419626E-3</v>
      </c>
      <c r="AA886" s="34">
        <f t="shared" si="1139"/>
        <v>-2.0781885932828259E-2</v>
      </c>
      <c r="AB886" s="34">
        <f t="shared" si="1139"/>
        <v>1.9404875181909809E-2</v>
      </c>
      <c r="AC886" s="34">
        <f t="shared" si="1139"/>
        <v>9.2774119963846102E-2</v>
      </c>
      <c r="AD886" s="34">
        <f t="shared" si="1139"/>
        <v>9.1731708954459146E-2</v>
      </c>
      <c r="AE886" s="34">
        <f t="shared" si="1139"/>
        <v>-8.3496070205892226E-2</v>
      </c>
      <c r="AF886" s="34">
        <f t="shared" si="1139"/>
        <v>-2.4135062325289836E-2</v>
      </c>
      <c r="AG886" s="34">
        <f t="shared" si="1139"/>
        <v>6.9796225644690013E-2</v>
      </c>
      <c r="AH886" s="34">
        <f t="shared" si="1139"/>
        <v>9.1283050389778131E-2</v>
      </c>
      <c r="AI886" s="34">
        <f t="shared" si="1139"/>
        <v>-5.1544963281141776E-2</v>
      </c>
      <c r="AJ886" s="34">
        <f t="shared" si="1139"/>
        <v>1.2767155620182713E-2</v>
      </c>
    </row>
    <row r="887" spans="1:36">
      <c r="A887" s="2" t="str">
        <f t="shared" si="1108"/>
        <v>YE Nov-10</v>
      </c>
      <c r="B887" s="34">
        <f t="shared" ref="B887:AJ887" si="1140">IF(OR(B583="C",B595="C"),"C",(B595/B583)-1)</f>
        <v>1.310618663194929E-2</v>
      </c>
      <c r="C887" s="34">
        <f t="shared" si="1140"/>
        <v>4.1359436275207662E-2</v>
      </c>
      <c r="D887" s="34">
        <f t="shared" si="1140"/>
        <v>3.029520790525253E-2</v>
      </c>
      <c r="E887" s="34">
        <f t="shared" si="1140"/>
        <v>1.3090885063156366E-2</v>
      </c>
      <c r="F887" s="34">
        <f t="shared" si="1140"/>
        <v>0.12212841255349316</v>
      </c>
      <c r="G887" s="34">
        <f t="shared" si="1140"/>
        <v>4.3735216937852428E-2</v>
      </c>
      <c r="H887" s="34">
        <f t="shared" si="1140"/>
        <v>-2.8923765670276436E-2</v>
      </c>
      <c r="I887" s="34">
        <f t="shared" si="1140"/>
        <v>-0.15301102173646075</v>
      </c>
      <c r="J887" s="34">
        <f t="shared" si="1140"/>
        <v>-3.2438694204876217E-2</v>
      </c>
      <c r="K887" s="34">
        <f t="shared" si="1140"/>
        <v>2.607378220615586E-2</v>
      </c>
      <c r="L887" s="34">
        <f t="shared" si="1140"/>
        <v>-3.1236917865892111E-2</v>
      </c>
      <c r="M887" s="34">
        <f t="shared" si="1140"/>
        <v>-6.2620799111989589E-2</v>
      </c>
      <c r="N887" s="34">
        <f t="shared" si="1140"/>
        <v>-6.4993716619541342E-2</v>
      </c>
      <c r="O887" s="34">
        <f t="shared" si="1140"/>
        <v>-3.604351032448383E-2</v>
      </c>
      <c r="P887" s="34">
        <f t="shared" si="1140"/>
        <v>2.1171329681353379E-2</v>
      </c>
      <c r="Q887" s="34">
        <f t="shared" si="1140"/>
        <v>-4.5563359773343137E-2</v>
      </c>
      <c r="R887" s="34">
        <f t="shared" si="1140"/>
        <v>-1.5349782036476411E-2</v>
      </c>
      <c r="S887" s="34">
        <f t="shared" si="1140"/>
        <v>-4.290571645479635E-3</v>
      </c>
      <c r="T887" s="34">
        <f t="shared" si="1140"/>
        <v>-2.4706896276089352E-2</v>
      </c>
      <c r="U887" s="34">
        <f t="shared" si="1140"/>
        <v>1.5458087734161463E-2</v>
      </c>
      <c r="V887" s="34">
        <f t="shared" si="1140"/>
        <v>8.4527147080442067E-3</v>
      </c>
      <c r="W887" s="34">
        <f t="shared" si="1140"/>
        <v>-1.9810843934684019E-2</v>
      </c>
      <c r="X887" s="34">
        <f t="shared" si="1140"/>
        <v>8.4204395227265527E-2</v>
      </c>
      <c r="Y887" s="34">
        <f t="shared" si="1140"/>
        <v>-8.1456842887670744E-2</v>
      </c>
      <c r="Z887" s="34">
        <f t="shared" si="1140"/>
        <v>8.1707945113471681E-3</v>
      </c>
      <c r="AA887" s="34">
        <f t="shared" si="1140"/>
        <v>-2.7626200690695879E-2</v>
      </c>
      <c r="AB887" s="34">
        <f t="shared" si="1140"/>
        <v>1.2691951255423994E-2</v>
      </c>
      <c r="AC887" s="34">
        <f t="shared" si="1140"/>
        <v>8.1366586542606534E-2</v>
      </c>
      <c r="AD887" s="34">
        <f t="shared" si="1140"/>
        <v>7.8934831649595694E-2</v>
      </c>
      <c r="AE887" s="34">
        <f t="shared" si="1140"/>
        <v>-9.1012189963007084E-2</v>
      </c>
      <c r="AF887" s="34">
        <f t="shared" si="1140"/>
        <v>-2.4575615633393832E-2</v>
      </c>
      <c r="AG887" s="34">
        <f t="shared" si="1140"/>
        <v>6.0326663005861647E-2</v>
      </c>
      <c r="AH887" s="34">
        <f t="shared" si="1140"/>
        <v>8.343358591122696E-2</v>
      </c>
      <c r="AI887" s="34">
        <f t="shared" si="1140"/>
        <v>-7.7740585956300512E-2</v>
      </c>
      <c r="AJ887" s="34">
        <f t="shared" si="1140"/>
        <v>1.4020321571717176E-2</v>
      </c>
    </row>
    <row r="888" spans="1:36">
      <c r="A888" s="2" t="str">
        <f t="shared" ref="A888:A934" si="1141">A596</f>
        <v>YE Dec-10</v>
      </c>
      <c r="B888" s="34">
        <f t="shared" ref="B888:AJ888" si="1142">IF(OR(B584="C",B596="C"),"C",(B596/B584)-1)</f>
        <v>-1.0752859269124171E-3</v>
      </c>
      <c r="C888" s="34">
        <f t="shared" si="1142"/>
        <v>4.5227192376048997E-2</v>
      </c>
      <c r="D888" s="34">
        <f t="shared" si="1142"/>
        <v>9.6748487439888287E-3</v>
      </c>
      <c r="E888" s="34">
        <f t="shared" si="1142"/>
        <v>2.6548793873069076E-2</v>
      </c>
      <c r="F888" s="34">
        <f t="shared" si="1142"/>
        <v>9.9813040974089828E-2</v>
      </c>
      <c r="G888" s="34">
        <f t="shared" si="1142"/>
        <v>2.5794797687861193E-2</v>
      </c>
      <c r="H888" s="34">
        <f t="shared" si="1142"/>
        <v>-3.5772873299776631E-2</v>
      </c>
      <c r="I888" s="34">
        <f t="shared" si="1142"/>
        <v>-0.17155090204931589</v>
      </c>
      <c r="J888" s="34">
        <f t="shared" si="1142"/>
        <v>-2.0791669067077079E-2</v>
      </c>
      <c r="K888" s="34">
        <f t="shared" si="1142"/>
        <v>-6.6565596911730696E-3</v>
      </c>
      <c r="L888" s="34">
        <f t="shared" si="1142"/>
        <v>-2.3872497583940611E-2</v>
      </c>
      <c r="M888" s="34">
        <f t="shared" si="1142"/>
        <v>-6.1097843919581396E-2</v>
      </c>
      <c r="N888" s="34">
        <f t="shared" si="1142"/>
        <v>-7.4100933758790788E-2</v>
      </c>
      <c r="O888" s="34">
        <f t="shared" si="1142"/>
        <v>-3.9742897266933142E-2</v>
      </c>
      <c r="P888" s="34">
        <f t="shared" si="1142"/>
        <v>4.3388309496219302E-2</v>
      </c>
      <c r="Q888" s="34">
        <f t="shared" si="1142"/>
        <v>-4.0364353405144549E-2</v>
      </c>
      <c r="R888" s="34">
        <f t="shared" si="1142"/>
        <v>-1.6531973865705041E-2</v>
      </c>
      <c r="S888" s="34">
        <f t="shared" si="1142"/>
        <v>-7.426017440764987E-3</v>
      </c>
      <c r="T888" s="34">
        <f t="shared" si="1142"/>
        <v>-2.5683826826551681E-2</v>
      </c>
      <c r="U888" s="34">
        <f t="shared" si="1142"/>
        <v>2.9314740391892524E-3</v>
      </c>
      <c r="V888" s="34">
        <f t="shared" si="1142"/>
        <v>2.2638818399898231E-3</v>
      </c>
      <c r="W888" s="34">
        <f t="shared" si="1142"/>
        <v>-1.5478854124637786E-2</v>
      </c>
      <c r="X888" s="34">
        <f t="shared" si="1142"/>
        <v>8.8603022096328088E-2</v>
      </c>
      <c r="Y888" s="34">
        <f t="shared" si="1142"/>
        <v>-0.12070724368677099</v>
      </c>
      <c r="Z888" s="34">
        <f t="shared" si="1142"/>
        <v>1.7391982998240518E-3</v>
      </c>
      <c r="AA888" s="34">
        <f t="shared" si="1142"/>
        <v>-4.703746144819354E-2</v>
      </c>
      <c r="AB888" s="34">
        <f t="shared" si="1142"/>
        <v>-1.0034986525459755E-2</v>
      </c>
      <c r="AC888" s="34">
        <f t="shared" si="1142"/>
        <v>7.318009935556713E-2</v>
      </c>
      <c r="AD888" s="34">
        <f t="shared" si="1142"/>
        <v>2.0459352459460955E-2</v>
      </c>
      <c r="AE888" s="34">
        <f t="shared" si="1142"/>
        <v>-0.11342262667048353</v>
      </c>
      <c r="AF888" s="34">
        <f t="shared" si="1142"/>
        <v>-2.5233253935978639E-2</v>
      </c>
      <c r="AG888" s="34">
        <f t="shared" si="1142"/>
        <v>1.0988739628605693E-3</v>
      </c>
      <c r="AH888" s="34">
        <f t="shared" si="1142"/>
        <v>6.4307768309250335E-2</v>
      </c>
      <c r="AI888" s="34">
        <f t="shared" si="1142"/>
        <v>-8.6300367263579592E-2</v>
      </c>
      <c r="AJ888" s="34">
        <f t="shared" si="1142"/>
        <v>7.2757062281723073E-3</v>
      </c>
    </row>
    <row r="889" spans="1:36">
      <c r="A889" s="2" t="str">
        <f t="shared" si="1141"/>
        <v>YE Jan-11</v>
      </c>
      <c r="B889" s="34">
        <f t="shared" ref="B889:AJ889" si="1143">IF(OR(B585="C",B597="C"),"C",(B597/B585)-1)</f>
        <v>-1.5433659581160719E-2</v>
      </c>
      <c r="C889" s="34">
        <f t="shared" si="1143"/>
        <v>5.0685370521284412E-2</v>
      </c>
      <c r="D889" s="34">
        <f t="shared" si="1143"/>
        <v>-4.4742858267650121E-2</v>
      </c>
      <c r="E889" s="34">
        <f t="shared" si="1143"/>
        <v>1.1521150544649528E-2</v>
      </c>
      <c r="F889" s="34">
        <f t="shared" si="1143"/>
        <v>7.6015846769188933E-2</v>
      </c>
      <c r="G889" s="34">
        <f t="shared" si="1143"/>
        <v>1.0527651084881962E-2</v>
      </c>
      <c r="H889" s="34">
        <f t="shared" si="1143"/>
        <v>-4.1005261526430248E-2</v>
      </c>
      <c r="I889" s="34">
        <f t="shared" si="1143"/>
        <v>-0.11978476438094521</v>
      </c>
      <c r="J889" s="34">
        <f t="shared" si="1143"/>
        <v>-7.7982399399905367E-2</v>
      </c>
      <c r="K889" s="34">
        <f t="shared" si="1143"/>
        <v>-1.2952217285454592E-2</v>
      </c>
      <c r="L889" s="34">
        <f t="shared" si="1143"/>
        <v>-3.8970710863951874E-2</v>
      </c>
      <c r="M889" s="34">
        <f t="shared" si="1143"/>
        <v>-4.2502047691152289E-2</v>
      </c>
      <c r="N889" s="34">
        <f t="shared" si="1143"/>
        <v>-8.992065307271413E-2</v>
      </c>
      <c r="O889" s="34">
        <f t="shared" si="1143"/>
        <v>-4.4367872672081421E-2</v>
      </c>
      <c r="P889" s="34">
        <f t="shared" si="1143"/>
        <v>3.0620259236417535E-2</v>
      </c>
      <c r="Q889" s="34">
        <f t="shared" si="1143"/>
        <v>5.6893844533221216E-3</v>
      </c>
      <c r="R889" s="34">
        <f t="shared" si="1143"/>
        <v>-3.1291279214590406E-2</v>
      </c>
      <c r="S889" s="34">
        <f t="shared" si="1143"/>
        <v>-2.4446509354921875E-2</v>
      </c>
      <c r="T889" s="34">
        <f t="shared" si="1143"/>
        <v>-3.990995415612264E-2</v>
      </c>
      <c r="U889" s="34">
        <f t="shared" si="1143"/>
        <v>-2.2852223935504679E-2</v>
      </c>
      <c r="V889" s="34">
        <f t="shared" si="1143"/>
        <v>-4.9815699025584914E-3</v>
      </c>
      <c r="W889" s="34">
        <f t="shared" si="1143"/>
        <v>-2.7356803707399013E-3</v>
      </c>
      <c r="X889" s="34">
        <f t="shared" si="1143"/>
        <v>8.9901877426123766E-2</v>
      </c>
      <c r="Y889" s="34">
        <f t="shared" si="1143"/>
        <v>-0.14030699218807907</v>
      </c>
      <c r="Z889" s="34">
        <f t="shared" si="1143"/>
        <v>-4.1423625302833278E-3</v>
      </c>
      <c r="AA889" s="34">
        <f t="shared" si="1143"/>
        <v>-5.3759439641020035E-2</v>
      </c>
      <c r="AB889" s="34">
        <f t="shared" si="1143"/>
        <v>-8.8376427765590737E-3</v>
      </c>
      <c r="AC889" s="34">
        <f t="shared" si="1143"/>
        <v>5.7330785148830721E-2</v>
      </c>
      <c r="AD889" s="34">
        <f t="shared" si="1143"/>
        <v>-1.4899905239650901E-2</v>
      </c>
      <c r="AE889" s="34">
        <f t="shared" si="1143"/>
        <v>-9.7700713549863205E-2</v>
      </c>
      <c r="AF889" s="34">
        <f t="shared" si="1143"/>
        <v>-2.7070935304024268E-2</v>
      </c>
      <c r="AG889" s="34">
        <f t="shared" si="1143"/>
        <v>-6.6925326807139029E-2</v>
      </c>
      <c r="AH889" s="34">
        <f t="shared" si="1143"/>
        <v>4.7247783250035758E-2</v>
      </c>
      <c r="AI889" s="34">
        <f t="shared" si="1143"/>
        <v>-9.7260013781649168E-2</v>
      </c>
      <c r="AJ889" s="34">
        <f t="shared" si="1143"/>
        <v>-1.824922752493463E-3</v>
      </c>
    </row>
    <row r="890" spans="1:36">
      <c r="A890" s="2" t="str">
        <f t="shared" si="1141"/>
        <v>YE Feb-11</v>
      </c>
      <c r="B890" s="34">
        <f t="shared" ref="B890:AJ890" si="1144">IF(OR(B586="C",B598="C"),"C",(B598/B586)-1)</f>
        <v>-2.3557101119997093E-2</v>
      </c>
      <c r="C890" s="34">
        <f t="shared" si="1144"/>
        <v>5.4995240225089947E-2</v>
      </c>
      <c r="D890" s="34">
        <f t="shared" si="1144"/>
        <v>-4.7704778072989673E-2</v>
      </c>
      <c r="E890" s="34">
        <f t="shared" si="1144"/>
        <v>8.4247794440397428E-3</v>
      </c>
      <c r="F890" s="34">
        <f t="shared" si="1144"/>
        <v>7.3776225177774046E-2</v>
      </c>
      <c r="G890" s="34">
        <f t="shared" si="1144"/>
        <v>7.6941920925788221E-3</v>
      </c>
      <c r="H890" s="34">
        <f t="shared" si="1144"/>
        <v>-3.9961748999612579E-2</v>
      </c>
      <c r="I890" s="34">
        <f t="shared" si="1144"/>
        <v>-0.11625766741669796</v>
      </c>
      <c r="J890" s="34">
        <f t="shared" si="1144"/>
        <v>-6.5749017196319204E-2</v>
      </c>
      <c r="K890" s="34">
        <f t="shared" si="1144"/>
        <v>-9.9536986480879275E-3</v>
      </c>
      <c r="L890" s="34">
        <f t="shared" si="1144"/>
        <v>-4.1043376127632536E-2</v>
      </c>
      <c r="M890" s="34">
        <f t="shared" si="1144"/>
        <v>-3.5178001854540009E-2</v>
      </c>
      <c r="N890" s="34">
        <f t="shared" si="1144"/>
        <v>-8.4566098181475535E-2</v>
      </c>
      <c r="O890" s="34">
        <f t="shared" si="1144"/>
        <v>-1.7156698591297759E-2</v>
      </c>
      <c r="P890" s="34">
        <f t="shared" si="1144"/>
        <v>3.7478075273134515E-2</v>
      </c>
      <c r="Q890" s="34">
        <f t="shared" si="1144"/>
        <v>8.0897443561080973E-3</v>
      </c>
      <c r="R890" s="34">
        <f t="shared" si="1144"/>
        <v>-3.8670687917469859E-2</v>
      </c>
      <c r="S890" s="34">
        <f t="shared" si="1144"/>
        <v>-3.0605483636550135E-2</v>
      </c>
      <c r="T890" s="34">
        <f t="shared" si="1144"/>
        <v>-4.2344758548659156E-2</v>
      </c>
      <c r="U890" s="34">
        <f t="shared" si="1144"/>
        <v>-2.0628876422939979E-2</v>
      </c>
      <c r="V890" s="34">
        <f t="shared" si="1144"/>
        <v>-2.6298399576760723E-2</v>
      </c>
      <c r="W890" s="34">
        <f t="shared" si="1144"/>
        <v>6.1715086508919992E-3</v>
      </c>
      <c r="X890" s="34">
        <f t="shared" si="1144"/>
        <v>9.1465376908856477E-2</v>
      </c>
      <c r="Y890" s="34">
        <f t="shared" si="1144"/>
        <v>-0.12194124181829102</v>
      </c>
      <c r="Z890" s="34">
        <f t="shared" si="1144"/>
        <v>-1.9477005594416674E-2</v>
      </c>
      <c r="AA890" s="34">
        <f t="shared" si="1144"/>
        <v>-5.6820608217405422E-2</v>
      </c>
      <c r="AB890" s="34">
        <f t="shared" si="1144"/>
        <v>3.0673591943872092E-2</v>
      </c>
      <c r="AC890" s="34">
        <f t="shared" si="1144"/>
        <v>5.046023218243989E-2</v>
      </c>
      <c r="AD890" s="34">
        <f t="shared" si="1144"/>
        <v>-3.1837490148886705E-2</v>
      </c>
      <c r="AE890" s="34">
        <f t="shared" si="1144"/>
        <v>-9.102000509683994E-2</v>
      </c>
      <c r="AF890" s="34">
        <f t="shared" si="1144"/>
        <v>-3.1549026688878268E-2</v>
      </c>
      <c r="AG890" s="34">
        <f t="shared" si="1144"/>
        <v>-0.10362804052861363</v>
      </c>
      <c r="AH890" s="34">
        <f t="shared" si="1144"/>
        <v>2.6648525427572345E-2</v>
      </c>
      <c r="AI890" s="34">
        <f t="shared" si="1144"/>
        <v>-0.1175582941906862</v>
      </c>
      <c r="AJ890" s="34">
        <f t="shared" si="1144"/>
        <v>-4.9208831494123029E-3</v>
      </c>
    </row>
    <row r="891" spans="1:36">
      <c r="A891" s="2" t="str">
        <f t="shared" si="1141"/>
        <v>YE Mar-11</v>
      </c>
      <c r="B891" s="34">
        <f t="shared" ref="B891:AJ891" si="1145">IF(OR(B587="C",B599="C"),"C",(B599/B587)-1)</f>
        <v>-2.6341572503996713E-2</v>
      </c>
      <c r="C891" s="34">
        <f t="shared" si="1145"/>
        <v>6.2213970126169693E-2</v>
      </c>
      <c r="D891" s="34">
        <f t="shared" si="1145"/>
        <v>-5.9333173663367433E-2</v>
      </c>
      <c r="E891" s="34">
        <f t="shared" si="1145"/>
        <v>1.4281594847439738E-2</v>
      </c>
      <c r="F891" s="34">
        <f t="shared" si="1145"/>
        <v>6.5750792393026947E-2</v>
      </c>
      <c r="G891" s="34">
        <f t="shared" si="1145"/>
        <v>-7.3735021591091465E-3</v>
      </c>
      <c r="H891" s="34">
        <f t="shared" si="1145"/>
        <v>-3.9971176196172631E-2</v>
      </c>
      <c r="I891" s="34">
        <f t="shared" si="1145"/>
        <v>-0.11158129644834625</v>
      </c>
      <c r="J891" s="34">
        <f t="shared" si="1145"/>
        <v>-4.6960922535962846E-2</v>
      </c>
      <c r="K891" s="34">
        <f t="shared" si="1145"/>
        <v>-3.9290804608136387E-3</v>
      </c>
      <c r="L891" s="34">
        <f t="shared" si="1145"/>
        <v>-5.0346268633784885E-2</v>
      </c>
      <c r="M891" s="34">
        <f t="shared" si="1145"/>
        <v>-2.8029738513705382E-2</v>
      </c>
      <c r="N891" s="34">
        <f t="shared" si="1145"/>
        <v>-9.160211508068139E-2</v>
      </c>
      <c r="O891" s="34">
        <f t="shared" si="1145"/>
        <v>-2.7091429398599209E-2</v>
      </c>
      <c r="P891" s="34">
        <f t="shared" si="1145"/>
        <v>1.7764214751004648E-2</v>
      </c>
      <c r="Q891" s="34">
        <f t="shared" si="1145"/>
        <v>2.3972585582381134E-2</v>
      </c>
      <c r="R891" s="34">
        <f t="shared" si="1145"/>
        <v>-3.1858455421848175E-2</v>
      </c>
      <c r="S891" s="34">
        <f t="shared" si="1145"/>
        <v>-2.6949329407626177E-2</v>
      </c>
      <c r="T891" s="34">
        <f t="shared" si="1145"/>
        <v>-5.1908981591212044E-2</v>
      </c>
      <c r="U891" s="34">
        <f t="shared" si="1145"/>
        <v>-2.9824713427242466E-2</v>
      </c>
      <c r="V891" s="34">
        <f t="shared" si="1145"/>
        <v>-7.0079289170128733E-2</v>
      </c>
      <c r="W891" s="34">
        <f t="shared" si="1145"/>
        <v>3.0515277980248667E-2</v>
      </c>
      <c r="X891" s="34">
        <f t="shared" si="1145"/>
        <v>8.6665224339961044E-2</v>
      </c>
      <c r="Y891" s="34">
        <f t="shared" si="1145"/>
        <v>-9.4756848418632744E-2</v>
      </c>
      <c r="Z891" s="34">
        <f t="shared" si="1145"/>
        <v>-5.2083712198227272E-2</v>
      </c>
      <c r="AA891" s="34">
        <f t="shared" si="1145"/>
        <v>-6.90736619193969E-2</v>
      </c>
      <c r="AB891" s="34">
        <f t="shared" si="1145"/>
        <v>4.4387543089597692E-2</v>
      </c>
      <c r="AC891" s="34">
        <f t="shared" si="1145"/>
        <v>3.2634570243516015E-2</v>
      </c>
      <c r="AD891" s="34">
        <f t="shared" si="1145"/>
        <v>-7.7559564394542813E-2</v>
      </c>
      <c r="AE891" s="34">
        <f t="shared" si="1145"/>
        <v>-9.3445349237297859E-2</v>
      </c>
      <c r="AF891" s="34">
        <f t="shared" si="1145"/>
        <v>-3.5151616445097456E-2</v>
      </c>
      <c r="AG891" s="34">
        <f t="shared" si="1145"/>
        <v>-0.11400937866354044</v>
      </c>
      <c r="AH891" s="34">
        <f t="shared" si="1145"/>
        <v>9.6754373368290736E-4</v>
      </c>
      <c r="AI891" s="34">
        <f t="shared" si="1145"/>
        <v>-0.1264153963109671</v>
      </c>
      <c r="AJ891" s="34">
        <f t="shared" si="1145"/>
        <v>-1.2698275597512021E-2</v>
      </c>
    </row>
    <row r="892" spans="1:36">
      <c r="A892" s="2" t="str">
        <f t="shared" si="1141"/>
        <v>YE Apr-11</v>
      </c>
      <c r="B892" s="34">
        <f t="shared" ref="B892:AJ892" si="1146">IF(OR(B588="C",B600="C"),"C",(B600/B588)-1)</f>
        <v>-2.0392801470276001E-2</v>
      </c>
      <c r="C892" s="34">
        <f t="shared" si="1146"/>
        <v>6.5086566412464908E-2</v>
      </c>
      <c r="D892" s="34">
        <f t="shared" si="1146"/>
        <v>-4.5483550218848867E-2</v>
      </c>
      <c r="E892" s="34">
        <f t="shared" si="1146"/>
        <v>2.5082053883429545E-2</v>
      </c>
      <c r="F892" s="34">
        <f t="shared" si="1146"/>
        <v>4.8190354724549245E-2</v>
      </c>
      <c r="G892" s="34">
        <f t="shared" si="1146"/>
        <v>-1.7267767237404419E-3</v>
      </c>
      <c r="H892" s="34">
        <f t="shared" si="1146"/>
        <v>-2.7581739212306999E-2</v>
      </c>
      <c r="I892" s="34">
        <f t="shared" si="1146"/>
        <v>-9.5822726667839975E-2</v>
      </c>
      <c r="J892" s="34">
        <f t="shared" si="1146"/>
        <v>-7.0684008714350655E-2</v>
      </c>
      <c r="K892" s="34">
        <f t="shared" si="1146"/>
        <v>-1.2620220501993851E-2</v>
      </c>
      <c r="L892" s="34">
        <f t="shared" si="1146"/>
        <v>-5.5726420973647106E-2</v>
      </c>
      <c r="M892" s="34">
        <f t="shared" si="1146"/>
        <v>-3.0615813145868254E-2</v>
      </c>
      <c r="N892" s="34">
        <f t="shared" si="1146"/>
        <v>-7.3828726366527042E-2</v>
      </c>
      <c r="O892" s="34">
        <f t="shared" si="1146"/>
        <v>-2.283608327256903E-2</v>
      </c>
      <c r="P892" s="34">
        <f t="shared" si="1146"/>
        <v>3.9124562048140632E-3</v>
      </c>
      <c r="Q892" s="34">
        <f t="shared" si="1146"/>
        <v>2.91835796124853E-2</v>
      </c>
      <c r="R892" s="34">
        <f t="shared" si="1146"/>
        <v>-2.007493219642309E-2</v>
      </c>
      <c r="S892" s="34">
        <f t="shared" si="1146"/>
        <v>-1.7259454408918184E-2</v>
      </c>
      <c r="T892" s="34">
        <f t="shared" si="1146"/>
        <v>-5.063735354847354E-2</v>
      </c>
      <c r="U892" s="34">
        <f t="shared" si="1146"/>
        <v>-2.9655264504929613E-2</v>
      </c>
      <c r="V892" s="34">
        <f t="shared" si="1146"/>
        <v>-0.10840662828127123</v>
      </c>
      <c r="W892" s="34">
        <f t="shared" si="1146"/>
        <v>4.8470658394521582E-2</v>
      </c>
      <c r="X892" s="34">
        <f t="shared" si="1146"/>
        <v>0.10189581188178787</v>
      </c>
      <c r="Y892" s="34">
        <f t="shared" si="1146"/>
        <v>-7.6057007307941404E-2</v>
      </c>
      <c r="Z892" s="34">
        <f t="shared" si="1146"/>
        <v>-7.9655618503814085E-2</v>
      </c>
      <c r="AA892" s="34">
        <f t="shared" si="1146"/>
        <v>-7.4252279353353212E-2</v>
      </c>
      <c r="AB892" s="34">
        <f t="shared" si="1146"/>
        <v>5.0440096531908951E-2</v>
      </c>
      <c r="AC892" s="34">
        <f t="shared" si="1146"/>
        <v>1.5566025169425401E-2</v>
      </c>
      <c r="AD892" s="34">
        <f t="shared" si="1146"/>
        <v>-0.10016274084543397</v>
      </c>
      <c r="AE892" s="34">
        <f t="shared" si="1146"/>
        <v>-0.11097320258341625</v>
      </c>
      <c r="AF892" s="34">
        <f t="shared" si="1146"/>
        <v>-2.9438318965667509E-2</v>
      </c>
      <c r="AG892" s="34">
        <f t="shared" si="1146"/>
        <v>-0.11482984262495011</v>
      </c>
      <c r="AH892" s="34">
        <f t="shared" si="1146"/>
        <v>-1.3929286751420467E-2</v>
      </c>
      <c r="AI892" s="34">
        <f t="shared" si="1146"/>
        <v>-0.13939979561257232</v>
      </c>
      <c r="AJ892" s="34">
        <f t="shared" si="1146"/>
        <v>-1.6628457313707878E-2</v>
      </c>
    </row>
    <row r="893" spans="1:36">
      <c r="A893" s="2" t="str">
        <f t="shared" si="1141"/>
        <v>YE May-11</v>
      </c>
      <c r="B893" s="34">
        <f t="shared" ref="B893:AJ893" si="1147">IF(OR(B589="C",B601="C"),"C",(B601/B589)-1)</f>
        <v>-1.9291718927358259E-2</v>
      </c>
      <c r="C893" s="34">
        <f t="shared" si="1147"/>
        <v>7.0919353277672181E-2</v>
      </c>
      <c r="D893" s="34">
        <f t="shared" si="1147"/>
        <v>-4.1286949368835923E-2</v>
      </c>
      <c r="E893" s="34">
        <f t="shared" si="1147"/>
        <v>2.6973738178664775E-2</v>
      </c>
      <c r="F893" s="34">
        <f t="shared" si="1147"/>
        <v>4.4950559294669734E-2</v>
      </c>
      <c r="G893" s="34">
        <f t="shared" si="1147"/>
        <v>4.7977246969255205E-3</v>
      </c>
      <c r="H893" s="34">
        <f t="shared" si="1147"/>
        <v>-2.3269367199654889E-2</v>
      </c>
      <c r="I893" s="34">
        <f t="shared" si="1147"/>
        <v>-8.7289826037452167E-2</v>
      </c>
      <c r="J893" s="34">
        <f t="shared" si="1147"/>
        <v>-6.1993840538382528E-2</v>
      </c>
      <c r="K893" s="34">
        <f t="shared" si="1147"/>
        <v>-7.1197844861163873E-3</v>
      </c>
      <c r="L893" s="34">
        <f t="shared" si="1147"/>
        <v>-4.5831297066901922E-2</v>
      </c>
      <c r="M893" s="34">
        <f t="shared" si="1147"/>
        <v>-2.3043053550860892E-2</v>
      </c>
      <c r="N893" s="34">
        <f t="shared" si="1147"/>
        <v>-6.5515256649053111E-2</v>
      </c>
      <c r="O893" s="34">
        <f t="shared" si="1147"/>
        <v>-1.5170245127918869E-2</v>
      </c>
      <c r="P893" s="34">
        <f t="shared" si="1147"/>
        <v>3.6377620487875184E-3</v>
      </c>
      <c r="Q893" s="34">
        <f t="shared" si="1147"/>
        <v>4.2500721595714053E-2</v>
      </c>
      <c r="R893" s="34">
        <f t="shared" si="1147"/>
        <v>-5.6975536329599841E-3</v>
      </c>
      <c r="S893" s="34">
        <f t="shared" si="1147"/>
        <v>-3.5755555844085851E-3</v>
      </c>
      <c r="T893" s="34">
        <f t="shared" si="1147"/>
        <v>-3.4088783153739088E-2</v>
      </c>
      <c r="U893" s="34">
        <f t="shared" si="1147"/>
        <v>-2.1074993498829797E-2</v>
      </c>
      <c r="V893" s="34">
        <f t="shared" si="1147"/>
        <v>-0.1187440932427315</v>
      </c>
      <c r="W893" s="34">
        <f t="shared" si="1147"/>
        <v>7.8930307385695064E-2</v>
      </c>
      <c r="X893" s="34">
        <f t="shared" si="1147"/>
        <v>0.11297588490072874</v>
      </c>
      <c r="Y893" s="34">
        <f t="shared" si="1147"/>
        <v>-4.589860888488495E-2</v>
      </c>
      <c r="Z893" s="34">
        <f t="shared" si="1147"/>
        <v>-8.3850888347637542E-2</v>
      </c>
      <c r="AA893" s="34">
        <f t="shared" si="1147"/>
        <v>-6.8633502137433355E-2</v>
      </c>
      <c r="AB893" s="34">
        <f t="shared" si="1147"/>
        <v>6.669440406425875E-2</v>
      </c>
      <c r="AC893" s="34">
        <f t="shared" si="1147"/>
        <v>8.4258035170847734E-3</v>
      </c>
      <c r="AD893" s="34">
        <f t="shared" si="1147"/>
        <v>-0.10138617240104519</v>
      </c>
      <c r="AE893" s="34">
        <f t="shared" si="1147"/>
        <v>-9.9045613406219202E-2</v>
      </c>
      <c r="AF893" s="34">
        <f t="shared" si="1147"/>
        <v>-2.029708822637788E-2</v>
      </c>
      <c r="AG893" s="34">
        <f t="shared" si="1147"/>
        <v>-9.4870842963725832E-2</v>
      </c>
      <c r="AH893" s="34">
        <f t="shared" si="1147"/>
        <v>-8.2622757323753682E-3</v>
      </c>
      <c r="AI893" s="34">
        <f t="shared" si="1147"/>
        <v>-0.13688808602767477</v>
      </c>
      <c r="AJ893" s="34">
        <f t="shared" si="1147"/>
        <v>-1.2374563475915479E-2</v>
      </c>
    </row>
    <row r="894" spans="1:36">
      <c r="A894" s="2" t="str">
        <f t="shared" si="1141"/>
        <v>YE Jun-11</v>
      </c>
      <c r="B894" s="34">
        <f t="shared" ref="B894:AJ894" si="1148">IF(OR(B590="C",B602="C"),"C",(B602/B590)-1)</f>
        <v>-2.1496217230803194E-2</v>
      </c>
      <c r="C894" s="34">
        <f t="shared" si="1148"/>
        <v>7.504040724801242E-2</v>
      </c>
      <c r="D894" s="34">
        <f t="shared" si="1148"/>
        <v>-3.6155066406403868E-2</v>
      </c>
      <c r="E894" s="34">
        <f t="shared" si="1148"/>
        <v>2.4633110433613492E-2</v>
      </c>
      <c r="F894" s="34">
        <f t="shared" si="1148"/>
        <v>3.1300234083149192E-2</v>
      </c>
      <c r="G894" s="34">
        <f t="shared" si="1148"/>
        <v>-7.7362278505354043E-3</v>
      </c>
      <c r="H894" s="34">
        <f t="shared" si="1148"/>
        <v>-2.4613664529892554E-2</v>
      </c>
      <c r="I894" s="34">
        <f t="shared" si="1148"/>
        <v>-8.6535110646454139E-2</v>
      </c>
      <c r="J894" s="34">
        <f t="shared" si="1148"/>
        <v>-5.4918705112046662E-2</v>
      </c>
      <c r="K894" s="34">
        <f t="shared" si="1148"/>
        <v>-3.1028604104725521E-2</v>
      </c>
      <c r="L894" s="34">
        <f t="shared" si="1148"/>
        <v>-5.2220389973005488E-2</v>
      </c>
      <c r="M894" s="34">
        <f t="shared" si="1148"/>
        <v>-1.8904425989540008E-2</v>
      </c>
      <c r="N894" s="34">
        <f t="shared" si="1148"/>
        <v>-6.6242642262921758E-2</v>
      </c>
      <c r="O894" s="34">
        <f t="shared" si="1148"/>
        <v>-1.3025936599423416E-3</v>
      </c>
      <c r="P894" s="34">
        <f t="shared" si="1148"/>
        <v>6.4552111628679576E-4</v>
      </c>
      <c r="Q894" s="34">
        <f t="shared" si="1148"/>
        <v>3.874997473267161E-2</v>
      </c>
      <c r="R894" s="34">
        <f t="shared" si="1148"/>
        <v>1.0336083118756001E-3</v>
      </c>
      <c r="S894" s="34">
        <f t="shared" si="1148"/>
        <v>4.2813681791769032E-3</v>
      </c>
      <c r="T894" s="34">
        <f t="shared" si="1148"/>
        <v>-3.05584298786995E-2</v>
      </c>
      <c r="U894" s="34">
        <f t="shared" si="1148"/>
        <v>-1.2621042236731328E-2</v>
      </c>
      <c r="V894" s="34">
        <f t="shared" si="1148"/>
        <v>-0.13533225243645863</v>
      </c>
      <c r="W894" s="34">
        <f t="shared" si="1148"/>
        <v>9.4267355166133493E-2</v>
      </c>
      <c r="X894" s="34">
        <f t="shared" si="1148"/>
        <v>0.10972679022216214</v>
      </c>
      <c r="Y894" s="34">
        <f t="shared" si="1148"/>
        <v>-2.2303167474154506E-2</v>
      </c>
      <c r="Z894" s="34">
        <f t="shared" si="1148"/>
        <v>-9.5330235332123925E-2</v>
      </c>
      <c r="AA894" s="34">
        <f t="shared" si="1148"/>
        <v>-6.4542104957664881E-2</v>
      </c>
      <c r="AB894" s="34">
        <f t="shared" si="1148"/>
        <v>7.6077024546042704E-2</v>
      </c>
      <c r="AC894" s="34">
        <f t="shared" si="1148"/>
        <v>-9.2088641507840352E-3</v>
      </c>
      <c r="AD894" s="34">
        <f t="shared" si="1148"/>
        <v>-0.10006875410001514</v>
      </c>
      <c r="AE894" s="34">
        <f t="shared" si="1148"/>
        <v>-0.10092027678651372</v>
      </c>
      <c r="AF894" s="34">
        <f t="shared" si="1148"/>
        <v>-2.9205612917347801E-2</v>
      </c>
      <c r="AG894" s="34">
        <f t="shared" si="1148"/>
        <v>-0.10916019659519904</v>
      </c>
      <c r="AH894" s="34">
        <f t="shared" si="1148"/>
        <v>-9.337549739197426E-3</v>
      </c>
      <c r="AI894" s="34">
        <f t="shared" si="1148"/>
        <v>-0.14709143617992437</v>
      </c>
      <c r="AJ894" s="34">
        <f t="shared" si="1148"/>
        <v>-1.5652491223295928E-2</v>
      </c>
    </row>
    <row r="895" spans="1:36">
      <c r="A895" s="2" t="str">
        <f t="shared" si="1141"/>
        <v>YE Jul-11</v>
      </c>
      <c r="B895" s="34">
        <f t="shared" ref="B895:AJ895" si="1149">IF(OR(B591="C",B603="C"),"C",(B603/B591)-1)</f>
        <v>-1.5574528883225525E-2</v>
      </c>
      <c r="C895" s="34">
        <f t="shared" si="1149"/>
        <v>8.8637988809249224E-2</v>
      </c>
      <c r="D895" s="34">
        <f t="shared" si="1149"/>
        <v>-2.7139085165443833E-2</v>
      </c>
      <c r="E895" s="34">
        <f t="shared" si="1149"/>
        <v>2.5638564961564914E-2</v>
      </c>
      <c r="F895" s="34">
        <f t="shared" si="1149"/>
        <v>2.8324207773652521E-2</v>
      </c>
      <c r="G895" s="34">
        <f t="shared" si="1149"/>
        <v>-1.3336851516271953E-2</v>
      </c>
      <c r="H895" s="34">
        <f t="shared" si="1149"/>
        <v>-2.093666072023681E-2</v>
      </c>
      <c r="I895" s="34">
        <f t="shared" si="1149"/>
        <v>-7.8937572532790323E-2</v>
      </c>
      <c r="J895" s="34">
        <f t="shared" si="1149"/>
        <v>-6.2583343521738222E-2</v>
      </c>
      <c r="K895" s="34">
        <f t="shared" si="1149"/>
        <v>-2.755808690135475E-2</v>
      </c>
      <c r="L895" s="34">
        <f t="shared" si="1149"/>
        <v>-5.5423758683262103E-2</v>
      </c>
      <c r="M895" s="34">
        <f t="shared" si="1149"/>
        <v>-1.521636237298718E-2</v>
      </c>
      <c r="N895" s="34">
        <f t="shared" si="1149"/>
        <v>-5.6353264946687909E-2</v>
      </c>
      <c r="O895" s="34">
        <f t="shared" si="1149"/>
        <v>-9.8790461136691876E-3</v>
      </c>
      <c r="P895" s="34">
        <f t="shared" si="1149"/>
        <v>-9.923134270803935E-4</v>
      </c>
      <c r="Q895" s="34">
        <f t="shared" si="1149"/>
        <v>5.1396648044692794E-2</v>
      </c>
      <c r="R895" s="34">
        <f t="shared" si="1149"/>
        <v>1.4510803904959069E-2</v>
      </c>
      <c r="S895" s="34">
        <f t="shared" si="1149"/>
        <v>1.5941660349336306E-2</v>
      </c>
      <c r="T895" s="34">
        <f t="shared" si="1149"/>
        <v>-1.967043689543202E-2</v>
      </c>
      <c r="U895" s="34">
        <f t="shared" si="1149"/>
        <v>-3.3763244483957511E-3</v>
      </c>
      <c r="V895" s="34">
        <f t="shared" si="1149"/>
        <v>-0.15499800968529331</v>
      </c>
      <c r="W895" s="34">
        <f t="shared" si="1149"/>
        <v>0.11180817331899906</v>
      </c>
      <c r="X895" s="34">
        <f t="shared" si="1149"/>
        <v>9.7184575464164258E-2</v>
      </c>
      <c r="Y895" s="34">
        <f t="shared" si="1149"/>
        <v>2.0804079668089503E-2</v>
      </c>
      <c r="Z895" s="34">
        <f t="shared" si="1149"/>
        <v>-0.10895662755047264</v>
      </c>
      <c r="AA895" s="34">
        <f t="shared" si="1149"/>
        <v>-6.6357263733509364E-2</v>
      </c>
      <c r="AB895" s="34">
        <f t="shared" si="1149"/>
        <v>0.10679454803628974</v>
      </c>
      <c r="AC895" s="34">
        <f t="shared" si="1149"/>
        <v>-2.7613800208879047E-2</v>
      </c>
      <c r="AD895" s="34">
        <f t="shared" si="1149"/>
        <v>-9.1965192948691543E-2</v>
      </c>
      <c r="AE895" s="34">
        <f t="shared" si="1149"/>
        <v>-9.9597517324184093E-2</v>
      </c>
      <c r="AF895" s="34">
        <f t="shared" si="1149"/>
        <v>-2.5820590771959528E-2</v>
      </c>
      <c r="AG895" s="34">
        <f t="shared" si="1149"/>
        <v>-0.1149352028893138</v>
      </c>
      <c r="AH895" s="34">
        <f t="shared" si="1149"/>
        <v>-1.5471004059338767E-2</v>
      </c>
      <c r="AI895" s="34">
        <f t="shared" si="1149"/>
        <v>-0.15530165894093428</v>
      </c>
      <c r="AJ895" s="34">
        <f t="shared" si="1149"/>
        <v>-1.4437031108163634E-2</v>
      </c>
    </row>
    <row r="896" spans="1:36">
      <c r="A896" s="2" t="str">
        <f t="shared" si="1141"/>
        <v>YE Aug-11</v>
      </c>
      <c r="B896" s="34">
        <f t="shared" ref="B896:AJ896" si="1150">IF(OR(B592="C",B604="C"),"C",(B604/B592)-1)</f>
        <v>-1.1348670248244597E-2</v>
      </c>
      <c r="C896" s="34">
        <f t="shared" si="1150"/>
        <v>9.2027622236933615E-2</v>
      </c>
      <c r="D896" s="34">
        <f t="shared" si="1150"/>
        <v>-2.3589356748937695E-2</v>
      </c>
      <c r="E896" s="34">
        <f t="shared" si="1150"/>
        <v>3.7806415805335059E-2</v>
      </c>
      <c r="F896" s="34">
        <f t="shared" si="1150"/>
        <v>5.0943222668935029E-2</v>
      </c>
      <c r="G896" s="34">
        <f t="shared" si="1150"/>
        <v>-1.0398726156045868E-2</v>
      </c>
      <c r="H896" s="34">
        <f t="shared" si="1150"/>
        <v>-3.2278654712994959E-3</v>
      </c>
      <c r="I896" s="34">
        <f t="shared" si="1150"/>
        <v>-7.1670793766686169E-2</v>
      </c>
      <c r="J896" s="34">
        <f t="shared" si="1150"/>
        <v>-5.8922320126639005E-2</v>
      </c>
      <c r="K896" s="34">
        <f t="shared" si="1150"/>
        <v>-2.5098028012084717E-2</v>
      </c>
      <c r="L896" s="34">
        <f t="shared" si="1150"/>
        <v>-4.4751504172615197E-2</v>
      </c>
      <c r="M896" s="34">
        <f t="shared" si="1150"/>
        <v>2.0075077947662612E-2</v>
      </c>
      <c r="N896" s="34">
        <f t="shared" si="1150"/>
        <v>-4.1607918681859202E-2</v>
      </c>
      <c r="O896" s="34">
        <f t="shared" si="1150"/>
        <v>-1.4374665009294185E-2</v>
      </c>
      <c r="P896" s="34">
        <f t="shared" si="1150"/>
        <v>-1.4882752822237499E-2</v>
      </c>
      <c r="Q896" s="34">
        <f t="shared" si="1150"/>
        <v>6.0122592927174034E-2</v>
      </c>
      <c r="R896" s="34">
        <f t="shared" si="1150"/>
        <v>4.5061552274279881E-2</v>
      </c>
      <c r="S896" s="34">
        <f t="shared" si="1150"/>
        <v>4.6248957367176935E-2</v>
      </c>
      <c r="T896" s="34">
        <f t="shared" si="1150"/>
        <v>-8.7038309020859295E-3</v>
      </c>
      <c r="U896" s="34">
        <f t="shared" si="1150"/>
        <v>5.1570063947843359E-3</v>
      </c>
      <c r="V896" s="34">
        <f t="shared" si="1150"/>
        <v>-0.17018308080652356</v>
      </c>
      <c r="W896" s="34">
        <f t="shared" si="1150"/>
        <v>0.12365580385489849</v>
      </c>
      <c r="X896" s="34">
        <f t="shared" si="1150"/>
        <v>9.2325451205914622E-2</v>
      </c>
      <c r="Y896" s="34">
        <f t="shared" si="1150"/>
        <v>4.6953728796547134E-2</v>
      </c>
      <c r="Z896" s="34">
        <f t="shared" si="1150"/>
        <v>-0.11974056611747519</v>
      </c>
      <c r="AA896" s="34">
        <f t="shared" si="1150"/>
        <v>-6.4798129158499806E-2</v>
      </c>
      <c r="AB896" s="34">
        <f t="shared" si="1150"/>
        <v>0.12146367005681324</v>
      </c>
      <c r="AC896" s="34">
        <f t="shared" si="1150"/>
        <v>-3.7548068580640415E-2</v>
      </c>
      <c r="AD896" s="34">
        <f t="shared" si="1150"/>
        <v>-8.0643567354927947E-2</v>
      </c>
      <c r="AE896" s="34">
        <f t="shared" si="1150"/>
        <v>-8.5407512679765873E-2</v>
      </c>
      <c r="AF896" s="34">
        <f t="shared" si="1150"/>
        <v>-8.9228711097887325E-3</v>
      </c>
      <c r="AG896" s="34">
        <f t="shared" si="1150"/>
        <v>-0.12079945481035859</v>
      </c>
      <c r="AH896" s="34">
        <f t="shared" si="1150"/>
        <v>-2.1061144285869915E-2</v>
      </c>
      <c r="AI896" s="34">
        <f t="shared" si="1150"/>
        <v>-0.14451200229661809</v>
      </c>
      <c r="AJ896" s="34">
        <f t="shared" si="1150"/>
        <v>-9.1475541711728559E-3</v>
      </c>
    </row>
    <row r="897" spans="1:36">
      <c r="A897" s="2" t="str">
        <f t="shared" si="1141"/>
        <v>YE Sep-11</v>
      </c>
      <c r="B897" s="34">
        <f t="shared" ref="B897:AJ897" si="1151">IF(OR(B593="C",B605="C"),"C",(B605/B593)-1)</f>
        <v>-2.8610491122404991E-3</v>
      </c>
      <c r="C897" s="34">
        <f t="shared" si="1151"/>
        <v>9.603665992288013E-2</v>
      </c>
      <c r="D897" s="34">
        <f t="shared" si="1151"/>
        <v>-1.9983921637940494E-3</v>
      </c>
      <c r="E897" s="34">
        <f t="shared" si="1151"/>
        <v>4.3153842544439325E-2</v>
      </c>
      <c r="F897" s="34">
        <f t="shared" si="1151"/>
        <v>5.8819165539196527E-2</v>
      </c>
      <c r="G897" s="34">
        <f t="shared" si="1151"/>
        <v>-2.2822512433506859E-2</v>
      </c>
      <c r="H897" s="34">
        <f t="shared" si="1151"/>
        <v>1.124110266776146E-2</v>
      </c>
      <c r="I897" s="34">
        <f t="shared" si="1151"/>
        <v>-5.4662393713246882E-2</v>
      </c>
      <c r="J897" s="34">
        <f t="shared" si="1151"/>
        <v>-5.2414347182813681E-2</v>
      </c>
      <c r="K897" s="34">
        <f t="shared" si="1151"/>
        <v>-1.6766786618301888E-3</v>
      </c>
      <c r="L897" s="34">
        <f t="shared" si="1151"/>
        <v>-2.8245592067678293E-2</v>
      </c>
      <c r="M897" s="34">
        <f t="shared" si="1151"/>
        <v>4.9063506581301874E-2</v>
      </c>
      <c r="N897" s="34">
        <f t="shared" si="1151"/>
        <v>-5.3740600881115652E-2</v>
      </c>
      <c r="O897" s="34">
        <f t="shared" si="1151"/>
        <v>-3.2081594282510562E-2</v>
      </c>
      <c r="P897" s="34">
        <f t="shared" si="1151"/>
        <v>-2.6283487280203799E-2</v>
      </c>
      <c r="Q897" s="34">
        <f t="shared" si="1151"/>
        <v>7.5976072487507595E-2</v>
      </c>
      <c r="R897" s="34">
        <f t="shared" si="1151"/>
        <v>5.4732152649155319E-2</v>
      </c>
      <c r="S897" s="34">
        <f t="shared" si="1151"/>
        <v>5.3983263825546413E-2</v>
      </c>
      <c r="T897" s="34">
        <f t="shared" si="1151"/>
        <v>-9.2385496381209853E-3</v>
      </c>
      <c r="U897" s="34">
        <f t="shared" si="1151"/>
        <v>6.5866701447763187E-3</v>
      </c>
      <c r="V897" s="34">
        <f t="shared" si="1151"/>
        <v>-0.19195773994254894</v>
      </c>
      <c r="W897" s="34">
        <f t="shared" si="1151"/>
        <v>0.1140407514136581</v>
      </c>
      <c r="X897" s="34">
        <f t="shared" si="1151"/>
        <v>6.6477972562898779E-2</v>
      </c>
      <c r="Y897" s="34">
        <f t="shared" si="1151"/>
        <v>5.9616183032565218E-2</v>
      </c>
      <c r="Z897" s="34">
        <f t="shared" si="1151"/>
        <v>-0.13926371442778995</v>
      </c>
      <c r="AA897" s="34">
        <f t="shared" si="1151"/>
        <v>-6.1421615195993096E-2</v>
      </c>
      <c r="AB897" s="34">
        <f t="shared" si="1151"/>
        <v>0.13091072952254978</v>
      </c>
      <c r="AC897" s="34">
        <f t="shared" si="1151"/>
        <v>-5.0889808928836766E-2</v>
      </c>
      <c r="AD897" s="34">
        <f t="shared" si="1151"/>
        <v>-7.2968048561815713E-2</v>
      </c>
      <c r="AE897" s="34">
        <f t="shared" si="1151"/>
        <v>-7.0720331435583095E-2</v>
      </c>
      <c r="AF897" s="34">
        <f t="shared" si="1151"/>
        <v>7.3198356972994372E-3</v>
      </c>
      <c r="AG897" s="34">
        <f t="shared" si="1151"/>
        <v>-0.10672351049922857</v>
      </c>
      <c r="AH897" s="34">
        <f t="shared" si="1151"/>
        <v>-2.95263979644943E-2</v>
      </c>
      <c r="AI897" s="34">
        <f t="shared" si="1151"/>
        <v>-0.11401471597442203</v>
      </c>
      <c r="AJ897" s="34">
        <f t="shared" si="1151"/>
        <v>-8.1524643754621318E-3</v>
      </c>
    </row>
    <row r="898" spans="1:36">
      <c r="A898" s="2" t="str">
        <f t="shared" si="1141"/>
        <v>YE Oct-11</v>
      </c>
      <c r="B898" s="34">
        <f t="shared" ref="B898:AJ898" si="1152">IF(OR(B594="C",B606="C"),"C",(B606/B594)-1)</f>
        <v>-1.2564213615928965E-2</v>
      </c>
      <c r="C898" s="34">
        <f t="shared" si="1152"/>
        <v>0.1060827501230992</v>
      </c>
      <c r="D898" s="34">
        <f t="shared" si="1152"/>
        <v>9.6455861021325084E-3</v>
      </c>
      <c r="E898" s="34">
        <f t="shared" si="1152"/>
        <v>4.3150066830278444E-2</v>
      </c>
      <c r="F898" s="34">
        <f t="shared" si="1152"/>
        <v>6.2859786279317209E-2</v>
      </c>
      <c r="G898" s="34">
        <f t="shared" si="1152"/>
        <v>-3.4550094157590805E-2</v>
      </c>
      <c r="H898" s="34">
        <f t="shared" si="1152"/>
        <v>7.2022804429821008E-3</v>
      </c>
      <c r="I898" s="34">
        <f t="shared" si="1152"/>
        <v>-4.0190515523154557E-2</v>
      </c>
      <c r="J898" s="34">
        <f t="shared" si="1152"/>
        <v>-5.8303971519744979E-2</v>
      </c>
      <c r="K898" s="34">
        <f t="shared" si="1152"/>
        <v>-1.0173950440229396E-2</v>
      </c>
      <c r="L898" s="34">
        <f t="shared" si="1152"/>
        <v>-2.1348692029206195E-2</v>
      </c>
      <c r="M898" s="34">
        <f t="shared" si="1152"/>
        <v>2.5135760903481907E-2</v>
      </c>
      <c r="N898" s="34">
        <f t="shared" si="1152"/>
        <v>-1.9478622689684921E-2</v>
      </c>
      <c r="O898" s="34">
        <f t="shared" si="1152"/>
        <v>-3.0416772339166509E-2</v>
      </c>
      <c r="P898" s="34">
        <f t="shared" si="1152"/>
        <v>3.9004762686811745E-3</v>
      </c>
      <c r="Q898" s="34">
        <f t="shared" si="1152"/>
        <v>7.1226332533693038E-2</v>
      </c>
      <c r="R898" s="34">
        <f t="shared" si="1152"/>
        <v>6.2836814684440023E-2</v>
      </c>
      <c r="S898" s="34">
        <f t="shared" si="1152"/>
        <v>6.1715430424218454E-2</v>
      </c>
      <c r="T898" s="34">
        <f t="shared" si="1152"/>
        <v>-3.7603170346532933E-3</v>
      </c>
      <c r="U898" s="34">
        <f t="shared" si="1152"/>
        <v>2.0088586712638801E-2</v>
      </c>
      <c r="V898" s="34">
        <f t="shared" si="1152"/>
        <v>-0.20996723962195363</v>
      </c>
      <c r="W898" s="34">
        <f t="shared" si="1152"/>
        <v>0.1174003486070887</v>
      </c>
      <c r="X898" s="34">
        <f t="shared" si="1152"/>
        <v>4.8836527404258145E-2</v>
      </c>
      <c r="Y898" s="34">
        <f t="shared" si="1152"/>
        <v>4.6216296438914339E-2</v>
      </c>
      <c r="Z898" s="34">
        <f t="shared" si="1152"/>
        <v>-0.15533934504980595</v>
      </c>
      <c r="AA898" s="34">
        <f t="shared" si="1152"/>
        <v>-6.2234901280495802E-2</v>
      </c>
      <c r="AB898" s="34">
        <f t="shared" si="1152"/>
        <v>0.13481501563127352</v>
      </c>
      <c r="AC898" s="34">
        <f t="shared" si="1152"/>
        <v>-5.4251666747483496E-2</v>
      </c>
      <c r="AD898" s="34">
        <f t="shared" si="1152"/>
        <v>-7.0657608994669663E-2</v>
      </c>
      <c r="AE898" s="34">
        <f t="shared" si="1152"/>
        <v>-7.9176503857055436E-2</v>
      </c>
      <c r="AF898" s="34">
        <f t="shared" si="1152"/>
        <v>1.2530109101213771E-2</v>
      </c>
      <c r="AG898" s="34">
        <f t="shared" si="1152"/>
        <v>-7.4032991018713967E-2</v>
      </c>
      <c r="AH898" s="34">
        <f t="shared" si="1152"/>
        <v>-4.989339117806213E-2</v>
      </c>
      <c r="AI898" s="34">
        <f t="shared" si="1152"/>
        <v>-9.396036963604526E-2</v>
      </c>
      <c r="AJ898" s="34">
        <f t="shared" si="1152"/>
        <v>-7.9819230440284494E-3</v>
      </c>
    </row>
    <row r="899" spans="1:36">
      <c r="A899" s="2" t="str">
        <f t="shared" si="1141"/>
        <v>YE Nov-11</v>
      </c>
      <c r="B899" s="34">
        <f t="shared" ref="B899:AJ899" si="1153">IF(OR(B595="C",B607="C"),"C",(B607/B595)-1)</f>
        <v>-5.0731190590382891E-3</v>
      </c>
      <c r="C899" s="34">
        <f t="shared" si="1153"/>
        <v>9.3083529617005611E-2</v>
      </c>
      <c r="D899" s="34">
        <f t="shared" si="1153"/>
        <v>2.0875717822030238E-2</v>
      </c>
      <c r="E899" s="34">
        <f t="shared" si="1153"/>
        <v>2.5642993137250158E-2</v>
      </c>
      <c r="F899" s="34">
        <f t="shared" si="1153"/>
        <v>5.5214892370771818E-2</v>
      </c>
      <c r="G899" s="34">
        <f t="shared" si="1153"/>
        <v>-3.6673085907933722E-2</v>
      </c>
      <c r="H899" s="34">
        <f t="shared" si="1153"/>
        <v>1.7387194797840566E-2</v>
      </c>
      <c r="I899" s="34">
        <f t="shared" si="1153"/>
        <v>-3.3719217960626158E-2</v>
      </c>
      <c r="J899" s="34">
        <f t="shared" si="1153"/>
        <v>-6.3659763462929675E-2</v>
      </c>
      <c r="K899" s="34">
        <f t="shared" si="1153"/>
        <v>-2.6891325063007065E-2</v>
      </c>
      <c r="L899" s="34">
        <f t="shared" si="1153"/>
        <v>-1.7853029709441581E-2</v>
      </c>
      <c r="M899" s="34">
        <f t="shared" si="1153"/>
        <v>1.7705365884060686E-2</v>
      </c>
      <c r="N899" s="34">
        <f t="shared" si="1153"/>
        <v>-1.8967617287580341E-2</v>
      </c>
      <c r="O899" s="34">
        <f t="shared" si="1153"/>
        <v>-4.0901394506353772E-2</v>
      </c>
      <c r="P899" s="34">
        <f t="shared" si="1153"/>
        <v>1.9287147045209174E-2</v>
      </c>
      <c r="Q899" s="34">
        <f t="shared" si="1153"/>
        <v>8.2237828780654221E-2</v>
      </c>
      <c r="R899" s="34">
        <f t="shared" si="1153"/>
        <v>7.3140826424595629E-2</v>
      </c>
      <c r="S899" s="34">
        <f t="shared" si="1153"/>
        <v>7.1962822444423313E-2</v>
      </c>
      <c r="T899" s="34">
        <f t="shared" si="1153"/>
        <v>-2.5034758079297559E-3</v>
      </c>
      <c r="U899" s="34">
        <f t="shared" si="1153"/>
        <v>2.3023151569484979E-2</v>
      </c>
      <c r="V899" s="34">
        <f t="shared" si="1153"/>
        <v>-0.23161070478888512</v>
      </c>
      <c r="W899" s="34">
        <f t="shared" si="1153"/>
        <v>0.13018509281602619</v>
      </c>
      <c r="X899" s="34">
        <f t="shared" si="1153"/>
        <v>-3.2299914401883179E-3</v>
      </c>
      <c r="Y899" s="34">
        <f t="shared" si="1153"/>
        <v>8.7972422387389448E-2</v>
      </c>
      <c r="Z899" s="34">
        <f t="shared" si="1153"/>
        <v>-0.17407500675381138</v>
      </c>
      <c r="AA899" s="34">
        <f t="shared" si="1153"/>
        <v>-5.9135299272624287E-2</v>
      </c>
      <c r="AB899" s="34">
        <f t="shared" si="1153"/>
        <v>0.14147432015900874</v>
      </c>
      <c r="AC899" s="34">
        <f t="shared" si="1153"/>
        <v>-4.7717646308429229E-2</v>
      </c>
      <c r="AD899" s="34">
        <f t="shared" si="1153"/>
        <v>-6.839712996331293E-2</v>
      </c>
      <c r="AE899" s="34">
        <f t="shared" si="1153"/>
        <v>-7.5261080231836641E-2</v>
      </c>
      <c r="AF899" s="34">
        <f t="shared" si="1153"/>
        <v>2.7549025767348301E-2</v>
      </c>
      <c r="AG899" s="34">
        <f t="shared" si="1153"/>
        <v>-4.7572593368741756E-2</v>
      </c>
      <c r="AH899" s="34">
        <f t="shared" si="1153"/>
        <v>-5.6465166523328558E-2</v>
      </c>
      <c r="AI899" s="34">
        <f t="shared" si="1153"/>
        <v>-7.6281512406608076E-2</v>
      </c>
      <c r="AJ899" s="34">
        <f t="shared" si="1153"/>
        <v>-1.0832313171091235E-2</v>
      </c>
    </row>
    <row r="900" spans="1:36">
      <c r="A900" s="2" t="str">
        <f t="shared" si="1141"/>
        <v>YE Dec-11</v>
      </c>
      <c r="B900" s="34">
        <f t="shared" ref="B900:AJ900" si="1154">IF(OR(B596="C",B608="C"),"C",(B608/B596)-1)</f>
        <v>-4.7922255911708733E-3</v>
      </c>
      <c r="C900" s="34">
        <f t="shared" si="1154"/>
        <v>9.9342173778731002E-2</v>
      </c>
      <c r="D900" s="34">
        <f t="shared" si="1154"/>
        <v>4.4319395146163343E-2</v>
      </c>
      <c r="E900" s="34">
        <f t="shared" si="1154"/>
        <v>1.8872765493942456E-2</v>
      </c>
      <c r="F900" s="34">
        <f t="shared" si="1154"/>
        <v>6.2802110215697038E-2</v>
      </c>
      <c r="G900" s="34">
        <f t="shared" si="1154"/>
        <v>-2.8278918535719733E-2</v>
      </c>
      <c r="H900" s="34">
        <f t="shared" si="1154"/>
        <v>2.5658214731321571E-2</v>
      </c>
      <c r="I900" s="34">
        <f t="shared" si="1154"/>
        <v>-3.4297903129566487E-3</v>
      </c>
      <c r="J900" s="34">
        <f t="shared" si="1154"/>
        <v>-6.1710305876024663E-2</v>
      </c>
      <c r="K900" s="34">
        <f t="shared" si="1154"/>
        <v>-5.5809822456248659E-3</v>
      </c>
      <c r="L900" s="34">
        <f t="shared" si="1154"/>
        <v>-1.7936551337467965E-2</v>
      </c>
      <c r="M900" s="34">
        <f t="shared" si="1154"/>
        <v>1.490685477513054E-2</v>
      </c>
      <c r="N900" s="34">
        <f t="shared" si="1154"/>
        <v>-1.1725481064374765E-2</v>
      </c>
      <c r="O900" s="34">
        <f t="shared" si="1154"/>
        <v>-2.5081279319616123E-2</v>
      </c>
      <c r="P900" s="34">
        <f t="shared" si="1154"/>
        <v>2.3327636656844675E-4</v>
      </c>
      <c r="Q900" s="34">
        <f t="shared" si="1154"/>
        <v>6.3029355087687033E-2</v>
      </c>
      <c r="R900" s="34">
        <f t="shared" si="1154"/>
        <v>7.0446444548694975E-2</v>
      </c>
      <c r="S900" s="34">
        <f t="shared" si="1154"/>
        <v>7.0607466085109483E-2</v>
      </c>
      <c r="T900" s="34">
        <f t="shared" si="1154"/>
        <v>-2.2166829479760231E-2</v>
      </c>
      <c r="U900" s="34">
        <f t="shared" si="1154"/>
        <v>3.3586961122343606E-2</v>
      </c>
      <c r="V900" s="34">
        <f t="shared" si="1154"/>
        <v>-0.24914116766344074</v>
      </c>
      <c r="W900" s="34">
        <f t="shared" si="1154"/>
        <v>0.15848549200510753</v>
      </c>
      <c r="X900" s="34">
        <f t="shared" si="1154"/>
        <v>-2.8967766464552347E-2</v>
      </c>
      <c r="Y900" s="34">
        <f t="shared" si="1154"/>
        <v>0.15270337623608943</v>
      </c>
      <c r="Z900" s="34">
        <f t="shared" si="1154"/>
        <v>-0.18591835385244493</v>
      </c>
      <c r="AA900" s="34">
        <f t="shared" si="1154"/>
        <v>-4.5242877080709398E-2</v>
      </c>
      <c r="AB900" s="34">
        <f t="shared" si="1154"/>
        <v>0.17233939125169506</v>
      </c>
      <c r="AC900" s="34">
        <f t="shared" si="1154"/>
        <v>-4.3586646010154384E-2</v>
      </c>
      <c r="AD900" s="34">
        <f t="shared" si="1154"/>
        <v>-3.6819903009366883E-2</v>
      </c>
      <c r="AE900" s="34">
        <f t="shared" si="1154"/>
        <v>-3.0520963619555141E-2</v>
      </c>
      <c r="AF900" s="34">
        <f t="shared" si="1154"/>
        <v>3.9614605695567962E-2</v>
      </c>
      <c r="AG900" s="34">
        <f t="shared" si="1154"/>
        <v>-2.0337687004353677E-2</v>
      </c>
      <c r="AH900" s="34">
        <f t="shared" si="1154"/>
        <v>-6.3060909523422692E-2</v>
      </c>
      <c r="AI900" s="34">
        <f t="shared" si="1154"/>
        <v>-5.8213519120309809E-2</v>
      </c>
      <c r="AJ900" s="34">
        <f t="shared" si="1154"/>
        <v>-7.1503077659326175E-3</v>
      </c>
    </row>
    <row r="901" spans="1:36">
      <c r="A901" s="2" t="str">
        <f t="shared" si="1141"/>
        <v>YE Jan-12</v>
      </c>
      <c r="B901" s="34">
        <f t="shared" ref="B901:AJ901" si="1155">IF(OR(B597="C",B609="C"),"C",(B609/B597)-1)</f>
        <v>-5.9651295813657468E-3</v>
      </c>
      <c r="C901" s="34">
        <f t="shared" si="1155"/>
        <v>9.126752560428919E-2</v>
      </c>
      <c r="D901" s="34">
        <f t="shared" si="1155"/>
        <v>4.6770843912224969E-2</v>
      </c>
      <c r="E901" s="34">
        <f t="shared" si="1155"/>
        <v>2.0054318971581164E-2</v>
      </c>
      <c r="F901" s="34">
        <f t="shared" si="1155"/>
        <v>5.4227251205334337E-2</v>
      </c>
      <c r="G901" s="34">
        <f t="shared" si="1155"/>
        <v>-2.4831844833921757E-2</v>
      </c>
      <c r="H901" s="34">
        <f t="shared" si="1155"/>
        <v>1.7241178974676918E-2</v>
      </c>
      <c r="I901" s="34">
        <f t="shared" si="1155"/>
        <v>-0.10982645145563785</v>
      </c>
      <c r="J901" s="34">
        <f t="shared" si="1155"/>
        <v>-2.6266842348835251E-2</v>
      </c>
      <c r="K901" s="34">
        <f t="shared" si="1155"/>
        <v>1.4664883984881527E-2</v>
      </c>
      <c r="L901" s="34">
        <f t="shared" si="1155"/>
        <v>-2.1569560261024856E-2</v>
      </c>
      <c r="M901" s="34">
        <f t="shared" si="1155"/>
        <v>-2.2007757290227747E-3</v>
      </c>
      <c r="N901" s="34">
        <f t="shared" si="1155"/>
        <v>1.303828573392396E-3</v>
      </c>
      <c r="O901" s="34">
        <f t="shared" si="1155"/>
        <v>2.5514671794783839E-2</v>
      </c>
      <c r="P901" s="34">
        <f t="shared" si="1155"/>
        <v>1.8279459901800355E-2</v>
      </c>
      <c r="Q901" s="34">
        <f t="shared" si="1155"/>
        <v>3.1047891026052765E-2</v>
      </c>
      <c r="R901" s="34">
        <f t="shared" si="1155"/>
        <v>7.8951817563004179E-2</v>
      </c>
      <c r="S901" s="34">
        <f t="shared" si="1155"/>
        <v>7.876231663455191E-2</v>
      </c>
      <c r="T901" s="34">
        <f t="shared" si="1155"/>
        <v>-1.8253743232478747E-2</v>
      </c>
      <c r="U901" s="34">
        <f t="shared" si="1155"/>
        <v>1.9363580125342228E-2</v>
      </c>
      <c r="V901" s="34">
        <f t="shared" si="1155"/>
        <v>-0.28145824111404882</v>
      </c>
      <c r="W901" s="34">
        <f t="shared" si="1155"/>
        <v>0.18035517024869985</v>
      </c>
      <c r="X901" s="34">
        <f t="shared" si="1155"/>
        <v>-4.6637663901118231E-2</v>
      </c>
      <c r="Y901" s="34">
        <f t="shared" si="1155"/>
        <v>0.2115413629446985</v>
      </c>
      <c r="Z901" s="34">
        <f t="shared" si="1155"/>
        <v>-0.20949499537400951</v>
      </c>
      <c r="AA901" s="34">
        <f t="shared" si="1155"/>
        <v>-4.0025428745963598E-2</v>
      </c>
      <c r="AB901" s="34">
        <f t="shared" si="1155"/>
        <v>0.21202704455320509</v>
      </c>
      <c r="AC901" s="34">
        <f t="shared" si="1155"/>
        <v>-3.5172867736423141E-2</v>
      </c>
      <c r="AD901" s="34">
        <f t="shared" si="1155"/>
        <v>-2.0610997689334942E-2</v>
      </c>
      <c r="AE901" s="34">
        <f t="shared" si="1155"/>
        <v>2.5972843388937683E-2</v>
      </c>
      <c r="AF901" s="34">
        <f t="shared" si="1155"/>
        <v>4.0570854145973945E-2</v>
      </c>
      <c r="AG901" s="34">
        <f t="shared" si="1155"/>
        <v>3.3201550685141745E-2</v>
      </c>
      <c r="AH901" s="34">
        <f t="shared" si="1155"/>
        <v>-6.9327974559732275E-2</v>
      </c>
      <c r="AI901" s="34">
        <f t="shared" si="1155"/>
        <v>-3.6509851029630114E-2</v>
      </c>
      <c r="AJ901" s="34">
        <f t="shared" si="1155"/>
        <v>-9.6367443602412006E-3</v>
      </c>
    </row>
    <row r="902" spans="1:36">
      <c r="A902" s="2" t="str">
        <f t="shared" si="1141"/>
        <v>YE Feb-12</v>
      </c>
      <c r="B902" s="34">
        <f t="shared" ref="B902:AJ902" si="1156">IF(OR(B598="C",B610="C"),"C",(B610/B598)-1)</f>
        <v>6.6135290513822387E-3</v>
      </c>
      <c r="C902" s="34">
        <f t="shared" si="1156"/>
        <v>8.9665813386634374E-2</v>
      </c>
      <c r="D902" s="34">
        <f t="shared" si="1156"/>
        <v>5.8028830532006026E-2</v>
      </c>
      <c r="E902" s="34">
        <f t="shared" si="1156"/>
        <v>2.4520767842895586E-2</v>
      </c>
      <c r="F902" s="34">
        <f t="shared" si="1156"/>
        <v>5.5893653577124836E-2</v>
      </c>
      <c r="G902" s="34">
        <f t="shared" si="1156"/>
        <v>-3.0716396344574237E-2</v>
      </c>
      <c r="H902" s="34">
        <f t="shared" si="1156"/>
        <v>1.9867731546374667E-2</v>
      </c>
      <c r="I902" s="34">
        <f t="shared" si="1156"/>
        <v>-0.1182908187637336</v>
      </c>
      <c r="J902" s="34">
        <f t="shared" si="1156"/>
        <v>-4.276638633732377E-2</v>
      </c>
      <c r="K902" s="34">
        <f t="shared" si="1156"/>
        <v>3.8216829817546705E-2</v>
      </c>
      <c r="L902" s="34">
        <f t="shared" si="1156"/>
        <v>-1.6161585838724402E-2</v>
      </c>
      <c r="M902" s="34">
        <f t="shared" si="1156"/>
        <v>-5.6431931969708193E-3</v>
      </c>
      <c r="N902" s="34">
        <f t="shared" si="1156"/>
        <v>3.1135813905613929E-3</v>
      </c>
      <c r="O902" s="34">
        <f t="shared" si="1156"/>
        <v>2.3907142613772692E-3</v>
      </c>
      <c r="P902" s="34">
        <f t="shared" si="1156"/>
        <v>3.0746825000763867E-2</v>
      </c>
      <c r="Q902" s="34">
        <f t="shared" si="1156"/>
        <v>4.1942561223884622E-2</v>
      </c>
      <c r="R902" s="34">
        <f t="shared" si="1156"/>
        <v>7.9932976156307456E-2</v>
      </c>
      <c r="S902" s="34">
        <f t="shared" si="1156"/>
        <v>7.7389165242236269E-2</v>
      </c>
      <c r="T902" s="34">
        <f t="shared" si="1156"/>
        <v>-1.7794400654978948E-2</v>
      </c>
      <c r="U902" s="34">
        <f t="shared" si="1156"/>
        <v>1.7502401929720524E-2</v>
      </c>
      <c r="V902" s="34">
        <f t="shared" si="1156"/>
        <v>-0.27987837977398555</v>
      </c>
      <c r="W902" s="34">
        <f t="shared" si="1156"/>
        <v>0.18967791616445684</v>
      </c>
      <c r="X902" s="34">
        <f t="shared" si="1156"/>
        <v>-7.4143819770106978E-2</v>
      </c>
      <c r="Y902" s="34">
        <f t="shared" si="1156"/>
        <v>0.20603786165833893</v>
      </c>
      <c r="Z902" s="34">
        <f t="shared" si="1156"/>
        <v>-0.20895944843706249</v>
      </c>
      <c r="AA902" s="34">
        <f t="shared" si="1156"/>
        <v>-4.9462889326988835E-2</v>
      </c>
      <c r="AB902" s="34">
        <f t="shared" si="1156"/>
        <v>0.13052212457588341</v>
      </c>
      <c r="AC902" s="34">
        <f t="shared" si="1156"/>
        <v>-4.1062879682913223E-2</v>
      </c>
      <c r="AD902" s="34">
        <f t="shared" si="1156"/>
        <v>-2.6193395413875886E-2</v>
      </c>
      <c r="AE902" s="34">
        <f t="shared" si="1156"/>
        <v>5.2420386406725861E-2</v>
      </c>
      <c r="AF902" s="34">
        <f t="shared" si="1156"/>
        <v>3.7470168212787147E-2</v>
      </c>
      <c r="AG902" s="34">
        <f t="shared" si="1156"/>
        <v>7.3098685851570755E-2</v>
      </c>
      <c r="AH902" s="34">
        <f t="shared" si="1156"/>
        <v>-8.9890932087728692E-2</v>
      </c>
      <c r="AI902" s="34">
        <f t="shared" si="1156"/>
        <v>-1.771867934873772E-2</v>
      </c>
      <c r="AJ902" s="34">
        <f t="shared" si="1156"/>
        <v>-1.014978399765698E-2</v>
      </c>
    </row>
    <row r="903" spans="1:36">
      <c r="A903" s="2" t="str">
        <f t="shared" si="1141"/>
        <v>YE Mar-12</v>
      </c>
      <c r="B903" s="34">
        <f t="shared" ref="B903:AJ903" si="1157">IF(OR(B599="C",B611="C"),"C",(B611/B599)-1)</f>
        <v>-9.18112896227119E-4</v>
      </c>
      <c r="C903" s="34">
        <f t="shared" si="1157"/>
        <v>8.806802249709178E-2</v>
      </c>
      <c r="D903" s="34">
        <f t="shared" si="1157"/>
        <v>5.7161847298005553E-2</v>
      </c>
      <c r="E903" s="34">
        <f t="shared" si="1157"/>
        <v>2.8156235480882641E-2</v>
      </c>
      <c r="F903" s="34">
        <f t="shared" si="1157"/>
        <v>4.0686554236037509E-2</v>
      </c>
      <c r="G903" s="34">
        <f t="shared" si="1157"/>
        <v>-2.0891554218283148E-2</v>
      </c>
      <c r="H903" s="34">
        <f t="shared" si="1157"/>
        <v>2.2624846360449702E-2</v>
      </c>
      <c r="I903" s="34">
        <f t="shared" si="1157"/>
        <v>-0.14868124837081442</v>
      </c>
      <c r="J903" s="34">
        <f t="shared" si="1157"/>
        <v>-3.8996171992184858E-2</v>
      </c>
      <c r="K903" s="34">
        <f t="shared" si="1157"/>
        <v>3.4684588617228229E-2</v>
      </c>
      <c r="L903" s="34">
        <f t="shared" si="1157"/>
        <v>-1.0034804309182022E-2</v>
      </c>
      <c r="M903" s="34">
        <f t="shared" si="1157"/>
        <v>-1.3023076942286438E-2</v>
      </c>
      <c r="N903" s="34">
        <f t="shared" si="1157"/>
        <v>1.8150067767412681E-2</v>
      </c>
      <c r="O903" s="34">
        <f t="shared" si="1157"/>
        <v>1.7648270652596887E-2</v>
      </c>
      <c r="P903" s="34">
        <f t="shared" si="1157"/>
        <v>3.7482760382081093E-2</v>
      </c>
      <c r="Q903" s="34">
        <f t="shared" si="1157"/>
        <v>2.7790281229817859E-2</v>
      </c>
      <c r="R903" s="34">
        <f t="shared" si="1157"/>
        <v>6.9141341496045783E-2</v>
      </c>
      <c r="S903" s="34">
        <f t="shared" si="1157"/>
        <v>6.8840034855713883E-2</v>
      </c>
      <c r="T903" s="34">
        <f t="shared" si="1157"/>
        <v>-7.675795922051698E-3</v>
      </c>
      <c r="U903" s="34">
        <f t="shared" si="1157"/>
        <v>1.3544286267983319E-2</v>
      </c>
      <c r="V903" s="34">
        <f t="shared" si="1157"/>
        <v>-0.24310991657612346</v>
      </c>
      <c r="W903" s="34">
        <f t="shared" si="1157"/>
        <v>0.16738275081587539</v>
      </c>
      <c r="X903" s="34">
        <f t="shared" si="1157"/>
        <v>-8.3677467004913186E-2</v>
      </c>
      <c r="Y903" s="34">
        <f t="shared" si="1157"/>
        <v>0.1822121086399886</v>
      </c>
      <c r="Z903" s="34">
        <f t="shared" si="1157"/>
        <v>-0.18005337757072715</v>
      </c>
      <c r="AA903" s="34">
        <f t="shared" si="1157"/>
        <v>-4.7901190540079686E-2</v>
      </c>
      <c r="AB903" s="34">
        <f t="shared" si="1157"/>
        <v>9.59494833154797E-2</v>
      </c>
      <c r="AC903" s="34">
        <f t="shared" si="1157"/>
        <v>-3.1095572703228491E-2</v>
      </c>
      <c r="AD903" s="34">
        <f t="shared" si="1157"/>
        <v>8.6453738787437562E-3</v>
      </c>
      <c r="AE903" s="34">
        <f t="shared" si="1157"/>
        <v>5.8171939849518406E-2</v>
      </c>
      <c r="AF903" s="34">
        <f t="shared" si="1157"/>
        <v>2.5712862806990477E-2</v>
      </c>
      <c r="AG903" s="34">
        <f t="shared" si="1157"/>
        <v>8.5094277208071389E-2</v>
      </c>
      <c r="AH903" s="34">
        <f t="shared" si="1157"/>
        <v>-9.7660384103405939E-2</v>
      </c>
      <c r="AI903" s="34">
        <f t="shared" si="1157"/>
        <v>-1.394391391414318E-2</v>
      </c>
      <c r="AJ903" s="34">
        <f t="shared" si="1157"/>
        <v>-5.4068347429654384E-3</v>
      </c>
    </row>
    <row r="904" spans="1:36">
      <c r="A904" s="2" t="str">
        <f t="shared" si="1141"/>
        <v>YE Apr-12</v>
      </c>
      <c r="B904" s="34">
        <f t="shared" ref="B904:AJ904" si="1158">IF(OR(B600="C",B612="C"),"C",(B612/B600)-1)</f>
        <v>-1.8361052822545965E-2</v>
      </c>
      <c r="C904" s="34">
        <f t="shared" si="1158"/>
        <v>8.5415227026763851E-2</v>
      </c>
      <c r="D904" s="34">
        <f t="shared" si="1158"/>
        <v>4.2824378468360402E-2</v>
      </c>
      <c r="E904" s="34">
        <f t="shared" si="1158"/>
        <v>2.4837818071293594E-2</v>
      </c>
      <c r="F904" s="34">
        <f t="shared" si="1158"/>
        <v>3.162266064666408E-2</v>
      </c>
      <c r="G904" s="34">
        <f t="shared" si="1158"/>
        <v>-1.9132915614634038E-2</v>
      </c>
      <c r="H904" s="34">
        <f t="shared" si="1158"/>
        <v>6.858693238446234E-3</v>
      </c>
      <c r="I904" s="34">
        <f t="shared" si="1158"/>
        <v>-0.15329797891078623</v>
      </c>
      <c r="J904" s="34">
        <f t="shared" si="1158"/>
        <v>-1.6175916128482459E-3</v>
      </c>
      <c r="K904" s="34">
        <f t="shared" si="1158"/>
        <v>4.0517474542942633E-2</v>
      </c>
      <c r="L904" s="34">
        <f t="shared" si="1158"/>
        <v>-1.8389819702649635E-2</v>
      </c>
      <c r="M904" s="34">
        <f t="shared" si="1158"/>
        <v>-2.2051945467210676E-2</v>
      </c>
      <c r="N904" s="34">
        <f t="shared" si="1158"/>
        <v>6.4824357570985036E-3</v>
      </c>
      <c r="O904" s="34">
        <f t="shared" si="1158"/>
        <v>2.0489029518779622E-2</v>
      </c>
      <c r="P904" s="34">
        <f t="shared" si="1158"/>
        <v>5.7303399747403061E-2</v>
      </c>
      <c r="Q904" s="34">
        <f t="shared" si="1158"/>
        <v>7.3828697992053272E-3</v>
      </c>
      <c r="R904" s="34">
        <f t="shared" si="1158"/>
        <v>5.4643737015415805E-2</v>
      </c>
      <c r="S904" s="34">
        <f t="shared" si="1158"/>
        <v>5.5494609419330487E-2</v>
      </c>
      <c r="T904" s="34">
        <f t="shared" si="1158"/>
        <v>-1.2972969656625866E-2</v>
      </c>
      <c r="U904" s="34">
        <f t="shared" si="1158"/>
        <v>8.7900368115043648E-3</v>
      </c>
      <c r="V904" s="34">
        <f t="shared" si="1158"/>
        <v>-0.21166106262752105</v>
      </c>
      <c r="W904" s="34">
        <f t="shared" si="1158"/>
        <v>0.13924545619069773</v>
      </c>
      <c r="X904" s="34">
        <f t="shared" si="1158"/>
        <v>-9.9382243626876865E-2</v>
      </c>
      <c r="Y904" s="34">
        <f t="shared" si="1158"/>
        <v>0.17339549236422758</v>
      </c>
      <c r="Z904" s="34">
        <f t="shared" si="1158"/>
        <v>-0.15683007701759732</v>
      </c>
      <c r="AA904" s="34">
        <f t="shared" si="1158"/>
        <v>-4.2962294412157487E-2</v>
      </c>
      <c r="AB904" s="34">
        <f t="shared" si="1158"/>
        <v>8.7136222589822898E-2</v>
      </c>
      <c r="AC904" s="34">
        <f t="shared" si="1158"/>
        <v>-1.8235611281420483E-2</v>
      </c>
      <c r="AD904" s="34">
        <f t="shared" si="1158"/>
        <v>2.9762508614266325E-2</v>
      </c>
      <c r="AE904" s="34">
        <f t="shared" si="1158"/>
        <v>7.371659378252704E-2</v>
      </c>
      <c r="AF904" s="34">
        <f t="shared" si="1158"/>
        <v>1.1049016016224433E-2</v>
      </c>
      <c r="AG904" s="34">
        <f t="shared" si="1158"/>
        <v>8.3410614451127518E-2</v>
      </c>
      <c r="AH904" s="34">
        <f t="shared" si="1158"/>
        <v>-9.9261146134925426E-2</v>
      </c>
      <c r="AI904" s="34">
        <f t="shared" si="1158"/>
        <v>-3.1044973818783461E-5</v>
      </c>
      <c r="AJ904" s="34">
        <f t="shared" si="1158"/>
        <v>-3.88085116657233E-3</v>
      </c>
    </row>
    <row r="905" spans="1:36">
      <c r="A905" s="2" t="str">
        <f t="shared" si="1141"/>
        <v>YE May-12</v>
      </c>
      <c r="B905" s="34">
        <f t="shared" ref="B905:AJ905" si="1159">IF(OR(B601="C",B613="C"),"C",(B613/B601)-1)</f>
        <v>-2.0443031539897905E-2</v>
      </c>
      <c r="C905" s="34">
        <f t="shared" si="1159"/>
        <v>7.5081481351102708E-2</v>
      </c>
      <c r="D905" s="34">
        <f t="shared" si="1159"/>
        <v>4.5054257279114163E-2</v>
      </c>
      <c r="E905" s="34">
        <f t="shared" si="1159"/>
        <v>3.6794764633892418E-2</v>
      </c>
      <c r="F905" s="34">
        <f t="shared" si="1159"/>
        <v>8.0688403460442704E-3</v>
      </c>
      <c r="G905" s="34">
        <f t="shared" si="1159"/>
        <v>-1.5367404752269165E-2</v>
      </c>
      <c r="H905" s="34">
        <f t="shared" si="1159"/>
        <v>1.0123425034155975E-2</v>
      </c>
      <c r="I905" s="34">
        <f t="shared" si="1159"/>
        <v>-0.15185624294713385</v>
      </c>
      <c r="J905" s="34">
        <f t="shared" si="1159"/>
        <v>-5.2228369915485739E-3</v>
      </c>
      <c r="K905" s="34">
        <f t="shared" si="1159"/>
        <v>4.2326198378624058E-2</v>
      </c>
      <c r="L905" s="34">
        <f t="shared" si="1159"/>
        <v>-2.2152958869991357E-2</v>
      </c>
      <c r="M905" s="34">
        <f t="shared" si="1159"/>
        <v>-2.0402884211207062E-2</v>
      </c>
      <c r="N905" s="34">
        <f t="shared" si="1159"/>
        <v>7.9129151607177928E-3</v>
      </c>
      <c r="O905" s="34">
        <f t="shared" si="1159"/>
        <v>1.093834958757034E-2</v>
      </c>
      <c r="P905" s="34">
        <f t="shared" si="1159"/>
        <v>6.3052100701096681E-2</v>
      </c>
      <c r="Q905" s="34">
        <f t="shared" si="1159"/>
        <v>5.9697287635034346E-3</v>
      </c>
      <c r="R905" s="34">
        <f t="shared" si="1159"/>
        <v>4.4338646116656832E-2</v>
      </c>
      <c r="S905" s="34">
        <f t="shared" si="1159"/>
        <v>4.5135481620547147E-2</v>
      </c>
      <c r="T905" s="34">
        <f t="shared" si="1159"/>
        <v>-1.6757561338652804E-2</v>
      </c>
      <c r="U905" s="34">
        <f t="shared" si="1159"/>
        <v>4.7023301586679445E-3</v>
      </c>
      <c r="V905" s="34">
        <f t="shared" si="1159"/>
        <v>-0.19969227763944053</v>
      </c>
      <c r="W905" s="34">
        <f t="shared" si="1159"/>
        <v>0.11388630127840327</v>
      </c>
      <c r="X905" s="34">
        <f t="shared" si="1159"/>
        <v>-0.10301945581070793</v>
      </c>
      <c r="Y905" s="34">
        <f t="shared" si="1159"/>
        <v>0.15871225127123489</v>
      </c>
      <c r="Z905" s="34">
        <f t="shared" si="1159"/>
        <v>-0.14918203801383012</v>
      </c>
      <c r="AA905" s="34">
        <f t="shared" si="1159"/>
        <v>-3.7057885272968272E-2</v>
      </c>
      <c r="AB905" s="34">
        <f t="shared" si="1159"/>
        <v>7.8222585774811781E-2</v>
      </c>
      <c r="AC905" s="34">
        <f t="shared" si="1159"/>
        <v>-6.710606319343615E-3</v>
      </c>
      <c r="AD905" s="34">
        <f t="shared" si="1159"/>
        <v>4.1853612568390597E-2</v>
      </c>
      <c r="AE905" s="34">
        <f t="shared" si="1159"/>
        <v>7.6019964121418759E-2</v>
      </c>
      <c r="AF905" s="34">
        <f t="shared" si="1159"/>
        <v>7.4227794384349455E-3</v>
      </c>
      <c r="AG905" s="34">
        <f t="shared" si="1159"/>
        <v>8.1105039626361064E-2</v>
      </c>
      <c r="AH905" s="34">
        <f t="shared" si="1159"/>
        <v>-0.10313526482207835</v>
      </c>
      <c r="AI905" s="34">
        <f t="shared" si="1159"/>
        <v>5.7127276976398633E-4</v>
      </c>
      <c r="AJ905" s="34">
        <f t="shared" si="1159"/>
        <v>-4.5869326981426983E-3</v>
      </c>
    </row>
    <row r="906" spans="1:36">
      <c r="A906" s="2" t="str">
        <f t="shared" si="1141"/>
        <v>YE Jun-12</v>
      </c>
      <c r="B906" s="34">
        <f t="shared" ref="B906:AJ906" si="1160">IF(OR(B602="C",B614="C"),"C",(B614/B602)-1)</f>
        <v>-2.1029791895395E-2</v>
      </c>
      <c r="C906" s="34">
        <f t="shared" si="1160"/>
        <v>7.5443143833770376E-2</v>
      </c>
      <c r="D906" s="34">
        <f t="shared" si="1160"/>
        <v>3.9269471684513446E-2</v>
      </c>
      <c r="E906" s="34">
        <f t="shared" si="1160"/>
        <v>4.4106645096118058E-2</v>
      </c>
      <c r="F906" s="34">
        <f t="shared" si="1160"/>
        <v>-7.63223775121602E-3</v>
      </c>
      <c r="G906" s="34">
        <f t="shared" si="1160"/>
        <v>-7.0097524973077308E-3</v>
      </c>
      <c r="H906" s="34">
        <f t="shared" si="1160"/>
        <v>1.2212826839562263E-2</v>
      </c>
      <c r="I906" s="34">
        <f t="shared" si="1160"/>
        <v>-0.15177758172583988</v>
      </c>
      <c r="J906" s="34">
        <f t="shared" si="1160"/>
        <v>-1.4073901591554416E-2</v>
      </c>
      <c r="K906" s="34">
        <f t="shared" si="1160"/>
        <v>5.3048617941481968E-2</v>
      </c>
      <c r="L906" s="34">
        <f t="shared" si="1160"/>
        <v>-2.3046300408688825E-2</v>
      </c>
      <c r="M906" s="34">
        <f t="shared" si="1160"/>
        <v>-1.0281632765269388E-2</v>
      </c>
      <c r="N906" s="34">
        <f t="shared" si="1160"/>
        <v>1.1529767197694385E-2</v>
      </c>
      <c r="O906" s="34">
        <f t="shared" si="1160"/>
        <v>8.3336218936482798E-3</v>
      </c>
      <c r="P906" s="34">
        <f t="shared" si="1160"/>
        <v>5.803877853298034E-2</v>
      </c>
      <c r="Q906" s="34">
        <f t="shared" si="1160"/>
        <v>6.3292986689500452E-3</v>
      </c>
      <c r="R906" s="34">
        <f t="shared" si="1160"/>
        <v>3.2633754997581033E-2</v>
      </c>
      <c r="S906" s="34">
        <f t="shared" si="1160"/>
        <v>3.2476597387504302E-2</v>
      </c>
      <c r="T906" s="34">
        <f t="shared" si="1160"/>
        <v>-1.8792152147045549E-2</v>
      </c>
      <c r="U906" s="34">
        <f t="shared" si="1160"/>
        <v>-2.6274824590766244E-3</v>
      </c>
      <c r="V906" s="34">
        <f t="shared" si="1160"/>
        <v>-0.18309064685801024</v>
      </c>
      <c r="W906" s="34">
        <f t="shared" si="1160"/>
        <v>8.188893425633581E-2</v>
      </c>
      <c r="X906" s="34">
        <f t="shared" si="1160"/>
        <v>-0.10461157146307909</v>
      </c>
      <c r="Y906" s="34">
        <f t="shared" si="1160"/>
        <v>0.12690853116949397</v>
      </c>
      <c r="Z906" s="34">
        <f t="shared" si="1160"/>
        <v>-0.13924751054915374</v>
      </c>
      <c r="AA906" s="34">
        <f t="shared" si="1160"/>
        <v>-4.3171704530756805E-2</v>
      </c>
      <c r="AB906" s="34">
        <f t="shared" si="1160"/>
        <v>6.8259369594766417E-2</v>
      </c>
      <c r="AC906" s="34">
        <f t="shared" si="1160"/>
        <v>1.2766663525632937E-2</v>
      </c>
      <c r="AD906" s="34">
        <f t="shared" si="1160"/>
        <v>3.8073476482689328E-2</v>
      </c>
      <c r="AE906" s="34">
        <f t="shared" si="1160"/>
        <v>7.6800239000465842E-2</v>
      </c>
      <c r="AF906" s="34">
        <f t="shared" si="1160"/>
        <v>9.6774735185753968E-3</v>
      </c>
      <c r="AG906" s="34">
        <f t="shared" si="1160"/>
        <v>9.2218712935939973E-2</v>
      </c>
      <c r="AH906" s="34">
        <f t="shared" si="1160"/>
        <v>-0.11030333298781581</v>
      </c>
      <c r="AI906" s="34">
        <f t="shared" si="1160"/>
        <v>1.0259489375032738E-2</v>
      </c>
      <c r="AJ906" s="34">
        <f t="shared" si="1160"/>
        <v>-2.4893130473656599E-3</v>
      </c>
    </row>
    <row r="907" spans="1:36">
      <c r="A907" s="2" t="str">
        <f t="shared" si="1141"/>
        <v>YE Jul-12</v>
      </c>
      <c r="B907" s="34">
        <f t="shared" ref="B907:AJ907" si="1161">IF(OR(B603="C",B615="C"),"C",(B615/B603)-1)</f>
        <v>-3.4130350351422423E-2</v>
      </c>
      <c r="C907" s="34">
        <f t="shared" si="1161"/>
        <v>5.6820432222126405E-2</v>
      </c>
      <c r="D907" s="34">
        <f t="shared" si="1161"/>
        <v>3.423520913054956E-2</v>
      </c>
      <c r="E907" s="34">
        <f t="shared" si="1161"/>
        <v>3.3446149978403783E-2</v>
      </c>
      <c r="F907" s="34">
        <f t="shared" si="1161"/>
        <v>-4.1354610868157504E-2</v>
      </c>
      <c r="G907" s="34">
        <f t="shared" si="1161"/>
        <v>-1.50114890652292E-2</v>
      </c>
      <c r="H907" s="34">
        <f t="shared" si="1161"/>
        <v>6.5379796125477618E-3</v>
      </c>
      <c r="I907" s="34">
        <f t="shared" si="1161"/>
        <v>-0.15204925827310767</v>
      </c>
      <c r="J907" s="34">
        <f t="shared" si="1161"/>
        <v>-1.5853998835290706E-2</v>
      </c>
      <c r="K907" s="34">
        <f t="shared" si="1161"/>
        <v>4.5383907725801587E-2</v>
      </c>
      <c r="L907" s="34">
        <f t="shared" si="1161"/>
        <v>-1.9917047327718373E-2</v>
      </c>
      <c r="M907" s="34">
        <f t="shared" si="1161"/>
        <v>1.6765517946620401E-2</v>
      </c>
      <c r="N907" s="34">
        <f t="shared" si="1161"/>
        <v>1.436769294065221E-2</v>
      </c>
      <c r="O907" s="34">
        <f t="shared" si="1161"/>
        <v>3.1234274410452123E-3</v>
      </c>
      <c r="P907" s="34">
        <f t="shared" si="1161"/>
        <v>4.2413356527467583E-2</v>
      </c>
      <c r="Q907" s="34">
        <f t="shared" si="1161"/>
        <v>-5.4632402666409119E-3</v>
      </c>
      <c r="R907" s="34">
        <f t="shared" si="1161"/>
        <v>7.403145705987324E-3</v>
      </c>
      <c r="S907" s="34">
        <f t="shared" si="1161"/>
        <v>9.5966079852041197E-3</v>
      </c>
      <c r="T907" s="34">
        <f t="shared" si="1161"/>
        <v>-2.3516298289970927E-2</v>
      </c>
      <c r="U907" s="34">
        <f t="shared" si="1161"/>
        <v>-1.6141834758734763E-2</v>
      </c>
      <c r="V907" s="34">
        <f t="shared" si="1161"/>
        <v>-0.16398641142132186</v>
      </c>
      <c r="W907" s="34">
        <f t="shared" si="1161"/>
        <v>5.2414962239439866E-2</v>
      </c>
      <c r="X907" s="34">
        <f t="shared" si="1161"/>
        <v>-0.10539917889948902</v>
      </c>
      <c r="Y907" s="34">
        <f t="shared" si="1161"/>
        <v>7.9669398300230343E-2</v>
      </c>
      <c r="Z907" s="34">
        <f t="shared" si="1161"/>
        <v>-0.1280565047115152</v>
      </c>
      <c r="AA907" s="34">
        <f t="shared" si="1161"/>
        <v>-3.7047499899108161E-2</v>
      </c>
      <c r="AB907" s="34">
        <f t="shared" si="1161"/>
        <v>3.4178644684986548E-2</v>
      </c>
      <c r="AC907" s="34">
        <f t="shared" si="1161"/>
        <v>3.1972906143581614E-2</v>
      </c>
      <c r="AD907" s="34">
        <f t="shared" si="1161"/>
        <v>2.806944153942692E-2</v>
      </c>
      <c r="AE907" s="34">
        <f t="shared" si="1161"/>
        <v>8.612068007556406E-2</v>
      </c>
      <c r="AF907" s="34">
        <f t="shared" si="1161"/>
        <v>-9.3680107811958679E-3</v>
      </c>
      <c r="AG907" s="34">
        <f t="shared" si="1161"/>
        <v>0.10189630340854539</v>
      </c>
      <c r="AH907" s="34">
        <f t="shared" si="1161"/>
        <v>-0.10873452058025712</v>
      </c>
      <c r="AI907" s="34">
        <f t="shared" si="1161"/>
        <v>1.5966090463994886E-2</v>
      </c>
      <c r="AJ907" s="34">
        <f t="shared" si="1161"/>
        <v>-8.5831307157759884E-3</v>
      </c>
    </row>
    <row r="908" spans="1:36">
      <c r="A908" s="2" t="str">
        <f t="shared" si="1141"/>
        <v>YE Aug-12</v>
      </c>
      <c r="B908" s="34">
        <f t="shared" ref="B908:AJ908" si="1162">IF(OR(B604="C",B616="C"),"C",(B616/B604)-1)</f>
        <v>-4.3456341262364528E-2</v>
      </c>
      <c r="C908" s="34">
        <f t="shared" si="1162"/>
        <v>4.2598342580445037E-2</v>
      </c>
      <c r="D908" s="34">
        <f t="shared" si="1162"/>
        <v>2.8600776904102343E-2</v>
      </c>
      <c r="E908" s="34">
        <f t="shared" si="1162"/>
        <v>2.3555528033761819E-2</v>
      </c>
      <c r="F908" s="34">
        <f t="shared" si="1162"/>
        <v>-9.2826799046932806E-2</v>
      </c>
      <c r="G908" s="34">
        <f t="shared" si="1162"/>
        <v>-2.8409035263428639E-2</v>
      </c>
      <c r="H908" s="34">
        <f t="shared" si="1162"/>
        <v>-1.6447111117600444E-2</v>
      </c>
      <c r="I908" s="34">
        <f t="shared" si="1162"/>
        <v>-0.16245309479589132</v>
      </c>
      <c r="J908" s="34">
        <f t="shared" si="1162"/>
        <v>-2.619616070997921E-2</v>
      </c>
      <c r="K908" s="34">
        <f t="shared" si="1162"/>
        <v>4.462918598943566E-2</v>
      </c>
      <c r="L908" s="34">
        <f t="shared" si="1162"/>
        <v>-4.3442873958590811E-2</v>
      </c>
      <c r="M908" s="34">
        <f t="shared" si="1162"/>
        <v>-1.1453177312621854E-2</v>
      </c>
      <c r="N908" s="34">
        <f t="shared" si="1162"/>
        <v>8.33944536273723E-5</v>
      </c>
      <c r="O908" s="34">
        <f t="shared" si="1162"/>
        <v>-5.0272768820469604E-3</v>
      </c>
      <c r="P908" s="34">
        <f t="shared" si="1162"/>
        <v>5.7469230569071827E-2</v>
      </c>
      <c r="Q908" s="34">
        <f t="shared" si="1162"/>
        <v>-1.6330224877595501E-2</v>
      </c>
      <c r="R908" s="34">
        <f t="shared" si="1162"/>
        <v>-3.5738855715411688E-2</v>
      </c>
      <c r="S908" s="34">
        <f t="shared" si="1162"/>
        <v>-3.2688073777593085E-2</v>
      </c>
      <c r="T908" s="34">
        <f t="shared" si="1162"/>
        <v>-4.059838013540773E-2</v>
      </c>
      <c r="U908" s="34">
        <f t="shared" si="1162"/>
        <v>-3.2025918389718466E-2</v>
      </c>
      <c r="V908" s="34">
        <f t="shared" si="1162"/>
        <v>-0.15099365663799735</v>
      </c>
      <c r="W908" s="34">
        <f t="shared" si="1162"/>
        <v>3.9012845285403497E-2</v>
      </c>
      <c r="X908" s="34">
        <f t="shared" si="1162"/>
        <v>-9.6472446881280427E-2</v>
      </c>
      <c r="Y908" s="34">
        <f t="shared" si="1162"/>
        <v>5.2437013460137294E-2</v>
      </c>
      <c r="Z908" s="34">
        <f t="shared" si="1162"/>
        <v>-0.11906142244349538</v>
      </c>
      <c r="AA908" s="34">
        <f t="shared" si="1162"/>
        <v>-3.4839256898605786E-2</v>
      </c>
      <c r="AB908" s="34">
        <f t="shared" si="1162"/>
        <v>1.7591806814068578E-2</v>
      </c>
      <c r="AC908" s="34">
        <f t="shared" si="1162"/>
        <v>3.4367286168755173E-2</v>
      </c>
      <c r="AD908" s="34">
        <f t="shared" si="1162"/>
        <v>2.3828677633221496E-2</v>
      </c>
      <c r="AE908" s="34">
        <f t="shared" si="1162"/>
        <v>7.2655086141147462E-2</v>
      </c>
      <c r="AF908" s="34">
        <f t="shared" si="1162"/>
        <v>-2.8797965088790956E-2</v>
      </c>
      <c r="AG908" s="34">
        <f t="shared" si="1162"/>
        <v>0.12363184412043782</v>
      </c>
      <c r="AH908" s="34">
        <f t="shared" si="1162"/>
        <v>-0.10219095591577032</v>
      </c>
      <c r="AI908" s="34">
        <f t="shared" si="1162"/>
        <v>1.4773004333589412E-2</v>
      </c>
      <c r="AJ908" s="34">
        <f t="shared" si="1162"/>
        <v>-2.0161579737648205E-2</v>
      </c>
    </row>
    <row r="909" spans="1:36">
      <c r="A909" s="2" t="str">
        <f t="shared" si="1141"/>
        <v>YE Sep-12</v>
      </c>
      <c r="B909" s="34">
        <f t="shared" ref="B909:AJ909" si="1163">IF(OR(B605="C",B617="C"),"C",(B617/B605)-1)</f>
        <v>-5.0817872950126297E-2</v>
      </c>
      <c r="C909" s="34">
        <f t="shared" si="1163"/>
        <v>3.1097144885924077E-2</v>
      </c>
      <c r="D909" s="34">
        <f t="shared" si="1163"/>
        <v>1.304555231503568E-2</v>
      </c>
      <c r="E909" s="34">
        <f t="shared" si="1163"/>
        <v>1.8975497440289812E-2</v>
      </c>
      <c r="F909" s="34">
        <f t="shared" si="1163"/>
        <v>-0.11536150751181029</v>
      </c>
      <c r="G909" s="34">
        <f t="shared" si="1163"/>
        <v>-1.9061319697703305E-2</v>
      </c>
      <c r="H909" s="34">
        <f t="shared" si="1163"/>
        <v>-2.9916466003028552E-2</v>
      </c>
      <c r="I909" s="34">
        <f t="shared" si="1163"/>
        <v>-0.16991955163318173</v>
      </c>
      <c r="J909" s="34">
        <f t="shared" si="1163"/>
        <v>-5.0587676847890672E-2</v>
      </c>
      <c r="K909" s="34">
        <f t="shared" si="1163"/>
        <v>1.7793613586208679E-2</v>
      </c>
      <c r="L909" s="34">
        <f t="shared" si="1163"/>
        <v>-6.689524791266932E-2</v>
      </c>
      <c r="M909" s="34">
        <f t="shared" si="1163"/>
        <v>-2.6137696102215724E-2</v>
      </c>
      <c r="N909" s="34">
        <f t="shared" si="1163"/>
        <v>4.1729203222291789E-2</v>
      </c>
      <c r="O909" s="34">
        <f t="shared" si="1163"/>
        <v>1.1122422710571289E-2</v>
      </c>
      <c r="P909" s="34">
        <f t="shared" si="1163"/>
        <v>7.9965122936396682E-2</v>
      </c>
      <c r="Q909" s="34">
        <f t="shared" si="1163"/>
        <v>-1.1171973233513044E-2</v>
      </c>
      <c r="R909" s="34">
        <f t="shared" si="1163"/>
        <v>-4.8114345983345852E-2</v>
      </c>
      <c r="S909" s="34">
        <f t="shared" si="1163"/>
        <v>-4.3371873069335765E-2</v>
      </c>
      <c r="T909" s="34">
        <f t="shared" si="1163"/>
        <v>-3.5632218299323837E-2</v>
      </c>
      <c r="U909" s="34">
        <f t="shared" si="1163"/>
        <v>-3.5127795974356779E-2</v>
      </c>
      <c r="V909" s="34">
        <f t="shared" si="1163"/>
        <v>-0.12402340291186842</v>
      </c>
      <c r="W909" s="34">
        <f t="shared" si="1163"/>
        <v>4.4254509183085267E-2</v>
      </c>
      <c r="X909" s="34">
        <f t="shared" si="1163"/>
        <v>-7.2369354915025275E-2</v>
      </c>
      <c r="Y909" s="34">
        <f t="shared" si="1163"/>
        <v>4.4226006839700682E-2</v>
      </c>
      <c r="Z909" s="34">
        <f t="shared" si="1163"/>
        <v>-9.5527241164888754E-2</v>
      </c>
      <c r="AA909" s="34">
        <f t="shared" si="1163"/>
        <v>-3.1201423039963871E-2</v>
      </c>
      <c r="AB909" s="34">
        <f t="shared" si="1163"/>
        <v>7.1161599098246153E-3</v>
      </c>
      <c r="AC909" s="34">
        <f t="shared" si="1163"/>
        <v>4.4532889554482757E-2</v>
      </c>
      <c r="AD909" s="34">
        <f t="shared" si="1163"/>
        <v>2.2822756201383854E-2</v>
      </c>
      <c r="AE909" s="34">
        <f t="shared" si="1163"/>
        <v>6.7821216359157388E-2</v>
      </c>
      <c r="AF909" s="34">
        <f t="shared" si="1163"/>
        <v>-5.5221836793251655E-2</v>
      </c>
      <c r="AG909" s="34">
        <f t="shared" si="1163"/>
        <v>0.10687022900763354</v>
      </c>
      <c r="AH909" s="34">
        <f t="shared" si="1163"/>
        <v>-9.9001334731623647E-2</v>
      </c>
      <c r="AI909" s="34">
        <f t="shared" si="1163"/>
        <v>-2.6838201348065582E-2</v>
      </c>
      <c r="AJ909" s="34">
        <f t="shared" si="1163"/>
        <v>-2.2773090897949211E-2</v>
      </c>
    </row>
    <row r="910" spans="1:36">
      <c r="A910" s="2" t="str">
        <f t="shared" si="1141"/>
        <v>YE Oct-12</v>
      </c>
      <c r="B910" s="34">
        <f t="shared" ref="B910:AJ910" si="1164">IF(OR(B606="C",B618="C"),"C",(B618/B606)-1)</f>
        <v>-4.1571649240055408E-2</v>
      </c>
      <c r="C910" s="34">
        <f t="shared" si="1164"/>
        <v>2.2738404586607253E-2</v>
      </c>
      <c r="D910" s="34">
        <f t="shared" si="1164"/>
        <v>-3.7189965779574896E-3</v>
      </c>
      <c r="E910" s="34">
        <f t="shared" si="1164"/>
        <v>9.4152977824728534E-3</v>
      </c>
      <c r="F910" s="34">
        <f t="shared" si="1164"/>
        <v>-0.12770806203385821</v>
      </c>
      <c r="G910" s="34">
        <f t="shared" si="1164"/>
        <v>-2.5001406219239408E-3</v>
      </c>
      <c r="H910" s="34">
        <f t="shared" si="1164"/>
        <v>-2.2604982886981317E-2</v>
      </c>
      <c r="I910" s="34">
        <f t="shared" si="1164"/>
        <v>-0.1729892288048791</v>
      </c>
      <c r="J910" s="34">
        <f t="shared" si="1164"/>
        <v>-5.1891419821026963E-2</v>
      </c>
      <c r="K910" s="34">
        <f t="shared" si="1164"/>
        <v>3.1439120562682721E-2</v>
      </c>
      <c r="L910" s="34">
        <f t="shared" si="1164"/>
        <v>-7.0696081717693371E-2</v>
      </c>
      <c r="M910" s="34">
        <f t="shared" si="1164"/>
        <v>-2.1327262728446983E-2</v>
      </c>
      <c r="N910" s="34">
        <f t="shared" si="1164"/>
        <v>4.0378408267713883E-3</v>
      </c>
      <c r="O910" s="34">
        <f t="shared" si="1164"/>
        <v>-7.9866076099466277E-3</v>
      </c>
      <c r="P910" s="34">
        <f t="shared" si="1164"/>
        <v>2.4753588810273675E-2</v>
      </c>
      <c r="Q910" s="34">
        <f t="shared" si="1164"/>
        <v>3.4071795857562037E-3</v>
      </c>
      <c r="R910" s="34">
        <f t="shared" si="1164"/>
        <v>-5.146989894251186E-2</v>
      </c>
      <c r="S910" s="34">
        <f t="shared" si="1164"/>
        <v>-4.6854369098401905E-2</v>
      </c>
      <c r="T910" s="34">
        <f t="shared" si="1164"/>
        <v>-3.2810125976527438E-2</v>
      </c>
      <c r="U910" s="34">
        <f t="shared" si="1164"/>
        <v>-5.1233402589757726E-2</v>
      </c>
      <c r="V910" s="34">
        <f t="shared" si="1164"/>
        <v>-9.1608732515773061E-2</v>
      </c>
      <c r="W910" s="34">
        <f t="shared" si="1164"/>
        <v>3.1029082976547162E-2</v>
      </c>
      <c r="X910" s="34">
        <f t="shared" si="1164"/>
        <v>-3.8142913617133734E-2</v>
      </c>
      <c r="Y910" s="34">
        <f t="shared" si="1164"/>
        <v>6.0012728694772033E-2</v>
      </c>
      <c r="Z910" s="34">
        <f t="shared" si="1164"/>
        <v>-6.6897824789005411E-2</v>
      </c>
      <c r="AA910" s="34">
        <f t="shared" si="1164"/>
        <v>-1.4693748073060675E-2</v>
      </c>
      <c r="AB910" s="34">
        <f t="shared" si="1164"/>
        <v>9.812860138771029E-3</v>
      </c>
      <c r="AC910" s="34">
        <f t="shared" si="1164"/>
        <v>5.987521653872574E-2</v>
      </c>
      <c r="AD910" s="34">
        <f t="shared" si="1164"/>
        <v>3.9327740457111515E-2</v>
      </c>
      <c r="AE910" s="34">
        <f t="shared" si="1164"/>
        <v>7.0011676944996992E-2</v>
      </c>
      <c r="AF910" s="34">
        <f t="shared" si="1164"/>
        <v>-5.1049989971219678E-2</v>
      </c>
      <c r="AG910" s="34">
        <f t="shared" si="1164"/>
        <v>6.2781770873586273E-2</v>
      </c>
      <c r="AH910" s="34">
        <f t="shared" si="1164"/>
        <v>-6.9845952386168086E-2</v>
      </c>
      <c r="AI910" s="34">
        <f t="shared" si="1164"/>
        <v>-2.7628763603230966E-2</v>
      </c>
      <c r="AJ910" s="34">
        <f t="shared" si="1164"/>
        <v>-1.9091980916952855E-2</v>
      </c>
    </row>
    <row r="911" spans="1:36">
      <c r="A911" s="2" t="str">
        <f t="shared" si="1141"/>
        <v>YE Nov-12</v>
      </c>
      <c r="B911" s="34">
        <f t="shared" ref="B911:AJ911" si="1165">IF(OR(B607="C",B619="C"),"C",(B619/B607)-1)</f>
        <v>-4.8510291195446809E-2</v>
      </c>
      <c r="C911" s="34">
        <f t="shared" si="1165"/>
        <v>3.3890126985100411E-2</v>
      </c>
      <c r="D911" s="34">
        <f t="shared" si="1165"/>
        <v>-1.777860676981069E-2</v>
      </c>
      <c r="E911" s="34">
        <f t="shared" si="1165"/>
        <v>1.0456177757827367E-2</v>
      </c>
      <c r="F911" s="34">
        <f t="shared" si="1165"/>
        <v>-0.14115631803082473</v>
      </c>
      <c r="G911" s="34">
        <f t="shared" si="1165"/>
        <v>-9.6116381030163511E-3</v>
      </c>
      <c r="H911" s="34">
        <f t="shared" si="1165"/>
        <v>-2.9976639429911023E-2</v>
      </c>
      <c r="I911" s="34">
        <f t="shared" si="1165"/>
        <v>-0.17122051176247166</v>
      </c>
      <c r="J911" s="34">
        <f t="shared" si="1165"/>
        <v>-5.8369417443747684E-2</v>
      </c>
      <c r="K911" s="34">
        <f t="shared" si="1165"/>
        <v>4.1545025414251313E-2</v>
      </c>
      <c r="L911" s="34">
        <f t="shared" si="1165"/>
        <v>-7.0222666769562903E-2</v>
      </c>
      <c r="M911" s="34">
        <f t="shared" si="1165"/>
        <v>-3.207203896922417E-2</v>
      </c>
      <c r="N911" s="34">
        <f t="shared" si="1165"/>
        <v>1.3807187443808377E-3</v>
      </c>
      <c r="O911" s="34">
        <f t="shared" si="1165"/>
        <v>4.7977102370702074E-3</v>
      </c>
      <c r="P911" s="34">
        <f t="shared" si="1165"/>
        <v>4.0972852961953521E-3</v>
      </c>
      <c r="Q911" s="34">
        <f t="shared" si="1165"/>
        <v>8.7304317908136753E-3</v>
      </c>
      <c r="R911" s="34">
        <f t="shared" si="1165"/>
        <v>-5.599764679915864E-2</v>
      </c>
      <c r="S911" s="34">
        <f t="shared" si="1165"/>
        <v>-5.116713272525808E-2</v>
      </c>
      <c r="T911" s="34">
        <f t="shared" si="1165"/>
        <v>-4.2008583973097813E-2</v>
      </c>
      <c r="U911" s="34">
        <f t="shared" si="1165"/>
        <v>-5.6987283790088994E-2</v>
      </c>
      <c r="V911" s="34">
        <f t="shared" si="1165"/>
        <v>-6.7052157998444217E-2</v>
      </c>
      <c r="W911" s="34">
        <f t="shared" si="1165"/>
        <v>1.344589436518917E-2</v>
      </c>
      <c r="X911" s="34">
        <f t="shared" si="1165"/>
        <v>-5.2665830275137049E-3</v>
      </c>
      <c r="Y911" s="34">
        <f t="shared" si="1165"/>
        <v>1.0896243956861396E-2</v>
      </c>
      <c r="Z911" s="34">
        <f t="shared" si="1165"/>
        <v>-4.8821918363349592E-2</v>
      </c>
      <c r="AA911" s="34">
        <f t="shared" si="1165"/>
        <v>-1.8422237066301861E-2</v>
      </c>
      <c r="AB911" s="34">
        <f t="shared" si="1165"/>
        <v>-6.3266954479860305E-3</v>
      </c>
      <c r="AC911" s="34">
        <f t="shared" si="1165"/>
        <v>5.5067301968447557E-2</v>
      </c>
      <c r="AD911" s="34">
        <f t="shared" si="1165"/>
        <v>4.5751246763294562E-2</v>
      </c>
      <c r="AE911" s="34">
        <f t="shared" si="1165"/>
        <v>6.3386515329978188E-2</v>
      </c>
      <c r="AF911" s="34">
        <f t="shared" si="1165"/>
        <v>-8.2173259485456729E-2</v>
      </c>
      <c r="AG911" s="34">
        <f t="shared" si="1165"/>
        <v>3.3724914960610031E-2</v>
      </c>
      <c r="AH911" s="34">
        <f t="shared" si="1165"/>
        <v>-7.1025470305117855E-2</v>
      </c>
      <c r="AI911" s="34">
        <f t="shared" si="1165"/>
        <v>-3.6962523646403178E-2</v>
      </c>
      <c r="AJ911" s="34">
        <f t="shared" si="1165"/>
        <v>-1.8894789047086191E-2</v>
      </c>
    </row>
    <row r="912" spans="1:36">
      <c r="A912" s="2" t="str">
        <f t="shared" si="1141"/>
        <v>YE Dec-12</v>
      </c>
      <c r="B912" s="34">
        <f t="shared" ref="B912:AJ919" si="1166">IF(OR(B608="C",B620="C"),"C",(B620/B608)-1)</f>
        <v>-4.6095647329329803E-2</v>
      </c>
      <c r="C912" s="34">
        <f t="shared" si="1166"/>
        <v>2.7230144749355256E-2</v>
      </c>
      <c r="D912" s="34">
        <f t="shared" si="1166"/>
        <v>-4.1789172340613634E-2</v>
      </c>
      <c r="E912" s="34">
        <f t="shared" si="1166"/>
        <v>1.9169110743108453E-2</v>
      </c>
      <c r="F912" s="34">
        <f t="shared" si="1166"/>
        <v>-0.14904742110914826</v>
      </c>
      <c r="G912" s="34">
        <f t="shared" si="1166"/>
        <v>-1.1496833065890333E-2</v>
      </c>
      <c r="H912" s="34">
        <f t="shared" si="1166"/>
        <v>-3.4263705585326321E-2</v>
      </c>
      <c r="I912" s="34">
        <f t="shared" si="1166"/>
        <v>-0.17056163989609219</v>
      </c>
      <c r="J912" s="34">
        <f t="shared" si="1166"/>
        <v>-6.9537046713345152E-2</v>
      </c>
      <c r="K912" s="34">
        <f t="shared" si="1166"/>
        <v>4.0264957638858512E-2</v>
      </c>
      <c r="L912" s="34">
        <f t="shared" si="1166"/>
        <v>-6.4409488390793079E-2</v>
      </c>
      <c r="M912" s="34">
        <f t="shared" si="1166"/>
        <v>-3.6563127171222232E-2</v>
      </c>
      <c r="N912" s="34">
        <f t="shared" si="1166"/>
        <v>-8.8036654093059941E-4</v>
      </c>
      <c r="O912" s="34">
        <f t="shared" si="1166"/>
        <v>-2.8594012335350749E-2</v>
      </c>
      <c r="P912" s="34">
        <f t="shared" si="1166"/>
        <v>8.9182050021041626E-3</v>
      </c>
      <c r="Q912" s="34">
        <f t="shared" si="1166"/>
        <v>3.7548684906477003E-2</v>
      </c>
      <c r="R912" s="34">
        <f t="shared" si="1166"/>
        <v>-4.4661622573637483E-2</v>
      </c>
      <c r="S912" s="34">
        <f t="shared" si="1166"/>
        <v>-4.42889208426267E-2</v>
      </c>
      <c r="T912" s="34">
        <f t="shared" si="1166"/>
        <v>-2.4372839307485239E-2</v>
      </c>
      <c r="U912" s="34">
        <f t="shared" si="1166"/>
        <v>-6.0272350130253005E-2</v>
      </c>
      <c r="V912" s="34">
        <f t="shared" si="1166"/>
        <v>-4.3397590816841802E-2</v>
      </c>
      <c r="W912" s="34">
        <f t="shared" si="1166"/>
        <v>4.7362327653743819E-4</v>
      </c>
      <c r="X912" s="34">
        <f t="shared" si="1166"/>
        <v>1.6707329769465096E-2</v>
      </c>
      <c r="Y912" s="34">
        <f t="shared" si="1166"/>
        <v>-1.9849863380036026E-2</v>
      </c>
      <c r="Z912" s="34">
        <f t="shared" si="1166"/>
        <v>-3.1609902661180023E-2</v>
      </c>
      <c r="AA912" s="34">
        <f t="shared" si="1166"/>
        <v>-1.3841499720121608E-2</v>
      </c>
      <c r="AB912" s="34">
        <f t="shared" si="1166"/>
        <v>-3.3564907430982394E-2</v>
      </c>
      <c r="AC912" s="34">
        <f t="shared" si="1166"/>
        <v>5.7511871287429184E-2</v>
      </c>
      <c r="AD912" s="34">
        <f t="shared" si="1166"/>
        <v>4.9938787826536712E-2</v>
      </c>
      <c r="AE912" s="34">
        <f t="shared" si="1166"/>
        <v>5.4840767903969967E-2</v>
      </c>
      <c r="AF912" s="34">
        <f t="shared" si="1166"/>
        <v>-9.6011429003849069E-2</v>
      </c>
      <c r="AG912" s="34">
        <f t="shared" si="1166"/>
        <v>4.2703192667942425E-2</v>
      </c>
      <c r="AH912" s="34">
        <f t="shared" si="1166"/>
        <v>-7.2883459289148522E-2</v>
      </c>
      <c r="AI912" s="34">
        <f t="shared" si="1166"/>
        <v>-4.358377557984372E-2</v>
      </c>
      <c r="AJ912" s="34">
        <f t="shared" si="1166"/>
        <v>-1.8053435826218323E-2</v>
      </c>
    </row>
    <row r="913" spans="1:36">
      <c r="A913" s="2" t="str">
        <f t="shared" si="1141"/>
        <v>YE Jan-13</v>
      </c>
      <c r="B913" s="34">
        <f t="shared" si="1166"/>
        <v>-4.6011631004557074E-2</v>
      </c>
      <c r="C913" s="34">
        <f t="shared" si="1166"/>
        <v>3.0879015025033762E-2</v>
      </c>
      <c r="D913" s="34">
        <f t="shared" si="1166"/>
        <v>6.0925539513720928E-3</v>
      </c>
      <c r="E913" s="34">
        <f t="shared" si="1166"/>
        <v>3.4531450818871212E-2</v>
      </c>
      <c r="F913" s="34">
        <f t="shared" si="1166"/>
        <v>-0.13935752681530533</v>
      </c>
      <c r="G913" s="34">
        <f t="shared" si="1166"/>
        <v>-1.4759843162403863E-2</v>
      </c>
      <c r="H913" s="34">
        <f t="shared" si="1166"/>
        <v>-2.6202247331021833E-2</v>
      </c>
      <c r="I913" s="34">
        <f t="shared" si="1166"/>
        <v>3.213543596269397E-2</v>
      </c>
      <c r="J913" s="34">
        <f t="shared" si="1166"/>
        <v>-5.2352439017006813E-2</v>
      </c>
      <c r="K913" s="34">
        <f t="shared" si="1166"/>
        <v>3.1170189851995378E-2</v>
      </c>
      <c r="L913" s="34">
        <f t="shared" si="1166"/>
        <v>-5.5652391961151237E-2</v>
      </c>
      <c r="M913" s="34">
        <f t="shared" si="1166"/>
        <v>-4.2308915374537293E-2</v>
      </c>
      <c r="N913" s="34">
        <f t="shared" si="1166"/>
        <v>1.0725954020074369E-5</v>
      </c>
      <c r="O913" s="34">
        <f t="shared" si="1166"/>
        <v>-9.6595063092626998E-2</v>
      </c>
      <c r="P913" s="34">
        <f t="shared" si="1166"/>
        <v>7.8354947914061057E-4</v>
      </c>
      <c r="Q913" s="34">
        <f t="shared" si="1166"/>
        <v>2.9279138972881924E-3</v>
      </c>
      <c r="R913" s="34">
        <f t="shared" si="1166"/>
        <v>-3.9658845815274346E-2</v>
      </c>
      <c r="S913" s="34">
        <f t="shared" si="1166"/>
        <v>-4.0738470308806507E-2</v>
      </c>
      <c r="T913" s="34">
        <f t="shared" si="1166"/>
        <v>-2.1080779603780408E-2</v>
      </c>
      <c r="U913" s="34">
        <f t="shared" si="1166"/>
        <v>-4.7624468487651006E-2</v>
      </c>
      <c r="V913" s="34">
        <f t="shared" si="1166"/>
        <v>6.5943648722335269E-3</v>
      </c>
      <c r="W913" s="34">
        <f t="shared" si="1166"/>
        <v>-3.7045149398083899E-2</v>
      </c>
      <c r="X913" s="34">
        <f t="shared" si="1166"/>
        <v>2.1348273629890224E-2</v>
      </c>
      <c r="Y913" s="34">
        <f t="shared" si="1166"/>
        <v>-6.0436139288471691E-2</v>
      </c>
      <c r="Z913" s="34">
        <f t="shared" si="1166"/>
        <v>-4.1398579044982231E-4</v>
      </c>
      <c r="AA913" s="34">
        <f t="shared" si="1166"/>
        <v>-3.6207256623583373E-2</v>
      </c>
      <c r="AB913" s="34">
        <f t="shared" si="1166"/>
        <v>-7.8118334147608604E-2</v>
      </c>
      <c r="AC913" s="34">
        <f t="shared" si="1166"/>
        <v>4.6332340948218587E-2</v>
      </c>
      <c r="AD913" s="34">
        <f t="shared" si="1166"/>
        <v>5.281792924870099E-2</v>
      </c>
      <c r="AE913" s="34">
        <f t="shared" si="1166"/>
        <v>-2.3690453839457781E-3</v>
      </c>
      <c r="AF913" s="34">
        <f t="shared" si="1166"/>
        <v>-9.5908808471737217E-2</v>
      </c>
      <c r="AG913" s="34">
        <f t="shared" si="1166"/>
        <v>1.6345939520023833E-2</v>
      </c>
      <c r="AH913" s="34">
        <f t="shared" si="1166"/>
        <v>-8.0887901556791375E-2</v>
      </c>
      <c r="AI913" s="34">
        <f t="shared" si="1166"/>
        <v>-4.5508562374306782E-2</v>
      </c>
      <c r="AJ913" s="34">
        <f t="shared" si="1166"/>
        <v>-1.2663114528740915E-2</v>
      </c>
    </row>
    <row r="914" spans="1:36">
      <c r="A914" s="2" t="str">
        <f t="shared" si="1141"/>
        <v>YE Feb-13</v>
      </c>
      <c r="B914" s="34">
        <f t="shared" si="1166"/>
        <v>-5.8882330628537649E-2</v>
      </c>
      <c r="C914" s="34">
        <f t="shared" si="1166"/>
        <v>3.0170699755107E-2</v>
      </c>
      <c r="D914" s="34">
        <f t="shared" si="1166"/>
        <v>-4.370774580546688E-3</v>
      </c>
      <c r="E914" s="34">
        <f t="shared" si="1166"/>
        <v>2.3226107661422191E-2</v>
      </c>
      <c r="F914" s="34">
        <f t="shared" si="1166"/>
        <v>-0.1336440965593314</v>
      </c>
      <c r="G914" s="34">
        <f t="shared" si="1166"/>
        <v>6.8017718871871136E-3</v>
      </c>
      <c r="H914" s="34">
        <f t="shared" si="1166"/>
        <v>-2.7304457701549434E-2</v>
      </c>
      <c r="I914" s="34">
        <f t="shared" si="1166"/>
        <v>3.6505090016632602E-2</v>
      </c>
      <c r="J914" s="34">
        <f t="shared" si="1166"/>
        <v>-4.8689219056974431E-2</v>
      </c>
      <c r="K914" s="34">
        <f t="shared" si="1166"/>
        <v>-8.9577239342450987E-3</v>
      </c>
      <c r="L914" s="34">
        <f t="shared" si="1166"/>
        <v>-6.3167594594759513E-2</v>
      </c>
      <c r="M914" s="34">
        <f t="shared" si="1166"/>
        <v>-5.4011998168141395E-2</v>
      </c>
      <c r="N914" s="34">
        <f t="shared" si="1166"/>
        <v>-1.8465313940264516E-2</v>
      </c>
      <c r="O914" s="34">
        <f t="shared" si="1166"/>
        <v>-7.3941048838935153E-2</v>
      </c>
      <c r="P914" s="34">
        <f t="shared" si="1166"/>
        <v>-3.7813216346533896E-2</v>
      </c>
      <c r="Q914" s="34">
        <f t="shared" si="1166"/>
        <v>-9.9781845774447042E-3</v>
      </c>
      <c r="R914" s="34">
        <f t="shared" si="1166"/>
        <v>-4.3233262337434408E-2</v>
      </c>
      <c r="S914" s="34">
        <f t="shared" si="1166"/>
        <v>-4.3964177616485967E-2</v>
      </c>
      <c r="T914" s="34">
        <f t="shared" si="1166"/>
        <v>-1.0534798670000844E-2</v>
      </c>
      <c r="U914" s="34">
        <f t="shared" si="1166"/>
        <v>-4.4860090968996569E-2</v>
      </c>
      <c r="V914" s="34">
        <f t="shared" si="1166"/>
        <v>2.9751877529379467E-2</v>
      </c>
      <c r="W914" s="34">
        <f t="shared" si="1166"/>
        <v>-4.7746761488519196E-2</v>
      </c>
      <c r="X914" s="34">
        <f t="shared" si="1166"/>
        <v>5.3854021385402184E-2</v>
      </c>
      <c r="Y914" s="34">
        <f t="shared" si="1166"/>
        <v>-7.0062836465705769E-2</v>
      </c>
      <c r="Z914" s="34">
        <f t="shared" si="1166"/>
        <v>1.8123336774673371E-2</v>
      </c>
      <c r="AA914" s="34">
        <f t="shared" si="1166"/>
        <v>-2.3992616823610313E-2</v>
      </c>
      <c r="AB914" s="34">
        <f t="shared" si="1166"/>
        <v>-4.378804999789665E-2</v>
      </c>
      <c r="AC914" s="34">
        <f t="shared" si="1166"/>
        <v>6.4606282929934311E-2</v>
      </c>
      <c r="AD914" s="34">
        <f t="shared" si="1166"/>
        <v>6.9750825494603097E-2</v>
      </c>
      <c r="AE914" s="34">
        <f t="shared" si="1166"/>
        <v>-5.1004811774695735E-2</v>
      </c>
      <c r="AF914" s="34">
        <f t="shared" si="1166"/>
        <v>-9.5954911313679836E-2</v>
      </c>
      <c r="AG914" s="34">
        <f t="shared" si="1166"/>
        <v>5.8478816721516669E-3</v>
      </c>
      <c r="AH914" s="34">
        <f t="shared" si="1166"/>
        <v>-4.3404174873606705E-2</v>
      </c>
      <c r="AI914" s="34">
        <f t="shared" si="1166"/>
        <v>-3.9685776332289979E-2</v>
      </c>
      <c r="AJ914" s="34">
        <f t="shared" si="1166"/>
        <v>-9.0603289286006472E-3</v>
      </c>
    </row>
    <row r="915" spans="1:36">
      <c r="A915" s="2" t="str">
        <f t="shared" si="1141"/>
        <v>YE Mar-13</v>
      </c>
      <c r="B915" s="34">
        <f t="shared" si="1166"/>
        <v>-3.1384946509145473E-2</v>
      </c>
      <c r="C915" s="34">
        <f t="shared" si="1166"/>
        <v>2.937584259439463E-2</v>
      </c>
      <c r="D915" s="34">
        <f t="shared" si="1166"/>
        <v>2.2084903375046983E-2</v>
      </c>
      <c r="E915" s="34">
        <f t="shared" si="1166"/>
        <v>2.7800872227892626E-2</v>
      </c>
      <c r="F915" s="34">
        <f t="shared" si="1166"/>
        <v>-0.10539937129384869</v>
      </c>
      <c r="G915" s="34">
        <f t="shared" si="1166"/>
        <v>1.880781113597485E-2</v>
      </c>
      <c r="H915" s="34">
        <f t="shared" si="1166"/>
        <v>-1.5106340687736086E-2</v>
      </c>
      <c r="I915" s="34">
        <f t="shared" si="1166"/>
        <v>8.7666458825101268E-2</v>
      </c>
      <c r="J915" s="34">
        <f t="shared" si="1166"/>
        <v>-3.9535981944631815E-2</v>
      </c>
      <c r="K915" s="34">
        <f t="shared" si="1166"/>
        <v>-8.5425515609667269E-3</v>
      </c>
      <c r="L915" s="34">
        <f t="shared" si="1166"/>
        <v>-4.3855473865054728E-2</v>
      </c>
      <c r="M915" s="34">
        <f t="shared" si="1166"/>
        <v>-4.7451091521855782E-2</v>
      </c>
      <c r="N915" s="34">
        <f t="shared" si="1166"/>
        <v>-4.7532451641621676E-2</v>
      </c>
      <c r="O915" s="34">
        <f t="shared" si="1166"/>
        <v>-5.7818615322326683E-2</v>
      </c>
      <c r="P915" s="34">
        <f t="shared" si="1166"/>
        <v>-3.48090670973078E-2</v>
      </c>
      <c r="Q915" s="34">
        <f t="shared" si="1166"/>
        <v>2.0264866614620125E-2</v>
      </c>
      <c r="R915" s="34">
        <f t="shared" si="1166"/>
        <v>-3.6459913844286373E-2</v>
      </c>
      <c r="S915" s="34">
        <f t="shared" si="1166"/>
        <v>-4.0375507234156283E-2</v>
      </c>
      <c r="T915" s="34">
        <f t="shared" si="1166"/>
        <v>9.7240809379028903E-3</v>
      </c>
      <c r="U915" s="34">
        <f t="shared" si="1166"/>
        <v>-3.1352676376995348E-2</v>
      </c>
      <c r="V915" s="34">
        <f t="shared" si="1166"/>
        <v>3.626465417362601E-2</v>
      </c>
      <c r="W915" s="34">
        <f t="shared" si="1166"/>
        <v>-4.0978224417847708E-2</v>
      </c>
      <c r="X915" s="34">
        <f t="shared" si="1166"/>
        <v>7.3308288242825315E-2</v>
      </c>
      <c r="Y915" s="34">
        <f t="shared" si="1166"/>
        <v>-5.8397110275325015E-2</v>
      </c>
      <c r="Z915" s="34">
        <f t="shared" si="1166"/>
        <v>2.6480891121186678E-2</v>
      </c>
      <c r="AA915" s="34">
        <f t="shared" si="1166"/>
        <v>-1.0076959093037297E-2</v>
      </c>
      <c r="AB915" s="34">
        <f t="shared" si="1166"/>
        <v>-1.3260841127127443E-2</v>
      </c>
      <c r="AC915" s="34">
        <f t="shared" si="1166"/>
        <v>7.7218341932415946E-2</v>
      </c>
      <c r="AD915" s="34">
        <f t="shared" si="1166"/>
        <v>6.1077590044585683E-2</v>
      </c>
      <c r="AE915" s="34">
        <f t="shared" si="1166"/>
        <v>-3.0547381985081667E-2</v>
      </c>
      <c r="AF915" s="34">
        <f t="shared" si="1166"/>
        <v>-7.8234160655164753E-2</v>
      </c>
      <c r="AG915" s="34">
        <f t="shared" si="1166"/>
        <v>2.0730190473867705E-2</v>
      </c>
      <c r="AH915" s="34">
        <f t="shared" si="1166"/>
        <v>1.4934592739128671E-3</v>
      </c>
      <c r="AI915" s="34">
        <f t="shared" si="1166"/>
        <v>-2.6628096912957422E-2</v>
      </c>
      <c r="AJ915" s="34">
        <f t="shared" si="1166"/>
        <v>2.019332246455452E-3</v>
      </c>
    </row>
    <row r="916" spans="1:36">
      <c r="A916" s="2" t="str">
        <f t="shared" si="1141"/>
        <v>YE Apr-13</v>
      </c>
      <c r="B916" s="34">
        <f t="shared" si="1166"/>
        <v>-2.1038920899838831E-2</v>
      </c>
      <c r="C916" s="34">
        <f t="shared" si="1166"/>
        <v>2.6245153922379583E-2</v>
      </c>
      <c r="D916" s="34">
        <f t="shared" si="1166"/>
        <v>1.7984851302686566E-2</v>
      </c>
      <c r="E916" s="34">
        <f t="shared" si="1166"/>
        <v>1.8722311813008652E-2</v>
      </c>
      <c r="F916" s="34">
        <f t="shared" si="1166"/>
        <v>-0.10257058970233524</v>
      </c>
      <c r="G916" s="34">
        <f t="shared" si="1166"/>
        <v>1.1207659723553087E-2</v>
      </c>
      <c r="H916" s="34">
        <f t="shared" si="1166"/>
        <v>-7.4297218139893761E-3</v>
      </c>
      <c r="I916" s="34">
        <f t="shared" si="1166"/>
        <v>9.4151620500168232E-2</v>
      </c>
      <c r="J916" s="34">
        <f t="shared" si="1166"/>
        <v>-4.3809692037813042E-2</v>
      </c>
      <c r="K916" s="34">
        <f t="shared" si="1166"/>
        <v>-2.2932484671573827E-2</v>
      </c>
      <c r="L916" s="34">
        <f t="shared" si="1166"/>
        <v>-2.128760663287943E-2</v>
      </c>
      <c r="M916" s="34">
        <f t="shared" si="1166"/>
        <v>-4.95069906587704E-2</v>
      </c>
      <c r="N916" s="34">
        <f t="shared" si="1166"/>
        <v>-5.2935302710048315E-2</v>
      </c>
      <c r="O916" s="34">
        <f t="shared" si="1166"/>
        <v>-4.9020774877419737E-2</v>
      </c>
      <c r="P916" s="34">
        <f t="shared" si="1166"/>
        <v>-5.3490719206634729E-2</v>
      </c>
      <c r="Q916" s="34">
        <f t="shared" si="1166"/>
        <v>1.8808883231598461E-2</v>
      </c>
      <c r="R916" s="34">
        <f t="shared" si="1166"/>
        <v>-2.0364140740512737E-2</v>
      </c>
      <c r="S916" s="34">
        <f t="shared" si="1166"/>
        <v>-2.4504336606694821E-2</v>
      </c>
      <c r="T916" s="34">
        <f t="shared" si="1166"/>
        <v>1.6479853553851953E-2</v>
      </c>
      <c r="U916" s="34">
        <f t="shared" si="1166"/>
        <v>-3.337271476072734E-2</v>
      </c>
      <c r="V916" s="34">
        <f t="shared" si="1166"/>
        <v>4.106644380729163E-2</v>
      </c>
      <c r="W916" s="34">
        <f t="shared" si="1166"/>
        <v>-5.0862506701766397E-2</v>
      </c>
      <c r="X916" s="34">
        <f t="shared" si="1166"/>
        <v>8.1383775358338406E-2</v>
      </c>
      <c r="Y916" s="34">
        <f t="shared" si="1166"/>
        <v>-7.8749982326409951E-2</v>
      </c>
      <c r="Z916" s="34">
        <f t="shared" si="1166"/>
        <v>2.8513746147844188E-2</v>
      </c>
      <c r="AA916" s="34">
        <f t="shared" si="1166"/>
        <v>-1.4023915117354457E-2</v>
      </c>
      <c r="AB916" s="34">
        <f t="shared" si="1166"/>
        <v>-2.9458413331634459E-2</v>
      </c>
      <c r="AC916" s="34">
        <f t="shared" si="1166"/>
        <v>7.4336353759404838E-2</v>
      </c>
      <c r="AD916" s="34">
        <f t="shared" si="1166"/>
        <v>5.0422765829514438E-2</v>
      </c>
      <c r="AE916" s="34">
        <f t="shared" si="1166"/>
        <v>-5.9791958921150856E-2</v>
      </c>
      <c r="AF916" s="34">
        <f t="shared" si="1166"/>
        <v>-6.6976354251652159E-2</v>
      </c>
      <c r="AG916" s="34">
        <f t="shared" si="1166"/>
        <v>2.7403458142776893E-2</v>
      </c>
      <c r="AH916" s="34">
        <f t="shared" si="1166"/>
        <v>1.2142492943161498E-2</v>
      </c>
      <c r="AI916" s="34">
        <f t="shared" si="1166"/>
        <v>-2.6810754312798224E-2</v>
      </c>
      <c r="AJ916" s="34">
        <f t="shared" si="1166"/>
        <v>2.7552748707102559E-3</v>
      </c>
    </row>
    <row r="917" spans="1:36">
      <c r="A917" s="2" t="str">
        <f t="shared" si="1141"/>
        <v>YE May-13</v>
      </c>
      <c r="B917" s="34">
        <f t="shared" si="1166"/>
        <v>-1.5868063378588038E-2</v>
      </c>
      <c r="C917" s="34">
        <f t="shared" si="1166"/>
        <v>3.2656581053717382E-2</v>
      </c>
      <c r="D917" s="34">
        <f t="shared" si="1166"/>
        <v>1.8897473963605194E-2</v>
      </c>
      <c r="E917" s="34">
        <f t="shared" si="1166"/>
        <v>1.8407591962292802E-3</v>
      </c>
      <c r="F917" s="34">
        <f t="shared" si="1166"/>
        <v>-9.1831418941149767E-2</v>
      </c>
      <c r="G917" s="34">
        <f t="shared" si="1166"/>
        <v>2.1534607975132625E-2</v>
      </c>
      <c r="H917" s="34">
        <f t="shared" si="1166"/>
        <v>-6.78671877853676E-3</v>
      </c>
      <c r="I917" s="34">
        <f t="shared" si="1166"/>
        <v>0.1023870475163926</v>
      </c>
      <c r="J917" s="34">
        <f t="shared" si="1166"/>
        <v>-2.8680834418223666E-2</v>
      </c>
      <c r="K917" s="34">
        <f t="shared" si="1166"/>
        <v>-2.4780743982494524E-2</v>
      </c>
      <c r="L917" s="34">
        <f t="shared" si="1166"/>
        <v>-1.6108088407570387E-2</v>
      </c>
      <c r="M917" s="34">
        <f t="shared" si="1166"/>
        <v>-5.0951128354085884E-2</v>
      </c>
      <c r="N917" s="34">
        <f t="shared" si="1166"/>
        <v>-4.977614632179761E-2</v>
      </c>
      <c r="O917" s="34">
        <f t="shared" si="1166"/>
        <v>-4.000137324124986E-2</v>
      </c>
      <c r="P917" s="34">
        <f t="shared" si="1166"/>
        <v>-5.0121040608271716E-2</v>
      </c>
      <c r="Q917" s="34">
        <f t="shared" si="1166"/>
        <v>2.5147150424189135E-2</v>
      </c>
      <c r="R917" s="34">
        <f t="shared" si="1166"/>
        <v>-6.1065043498301774E-3</v>
      </c>
      <c r="S917" s="34">
        <f t="shared" si="1166"/>
        <v>-1.0609067098369285E-2</v>
      </c>
      <c r="T917" s="34">
        <f t="shared" si="1166"/>
        <v>2.0944105621700126E-2</v>
      </c>
      <c r="U917" s="34">
        <f t="shared" si="1166"/>
        <v>-2.5121441861259752E-2</v>
      </c>
      <c r="V917" s="34">
        <f t="shared" si="1166"/>
        <v>5.0965155369639081E-2</v>
      </c>
      <c r="W917" s="34">
        <f t="shared" si="1166"/>
        <v>-4.243422367091565E-2</v>
      </c>
      <c r="X917" s="34">
        <f t="shared" si="1166"/>
        <v>9.6815663859700196E-2</v>
      </c>
      <c r="Y917" s="34">
        <f t="shared" si="1166"/>
        <v>-8.2706581249647249E-2</v>
      </c>
      <c r="Z917" s="34">
        <f t="shared" si="1166"/>
        <v>3.7896865375941058E-2</v>
      </c>
      <c r="AA917" s="34">
        <f t="shared" si="1166"/>
        <v>-1.6227818572079222E-2</v>
      </c>
      <c r="AB917" s="34">
        <f t="shared" si="1166"/>
        <v>-2.996666627611333E-2</v>
      </c>
      <c r="AC917" s="34">
        <f t="shared" si="1166"/>
        <v>7.1353520306010276E-2</v>
      </c>
      <c r="AD917" s="34">
        <f t="shared" si="1166"/>
        <v>4.803256170287451E-2</v>
      </c>
      <c r="AE917" s="34">
        <f t="shared" si="1166"/>
        <v>-5.918357240719041E-2</v>
      </c>
      <c r="AF917" s="34">
        <f t="shared" si="1166"/>
        <v>-6.4452089640916865E-2</v>
      </c>
      <c r="AG917" s="34">
        <f t="shared" si="1166"/>
        <v>2.3607592612989725E-2</v>
      </c>
      <c r="AH917" s="34">
        <f t="shared" si="1166"/>
        <v>1.1919494046835455E-2</v>
      </c>
      <c r="AI917" s="34">
        <f t="shared" si="1166"/>
        <v>-2.1623305002270832E-2</v>
      </c>
      <c r="AJ917" s="34">
        <f t="shared" si="1166"/>
        <v>7.6975195194508572E-3</v>
      </c>
    </row>
    <row r="918" spans="1:36">
      <c r="A918" s="2" t="str">
        <f t="shared" si="1141"/>
        <v>YE Jun-13</v>
      </c>
      <c r="B918" s="34">
        <f t="shared" si="1166"/>
        <v>-1.4253310329900071E-2</v>
      </c>
      <c r="C918" s="34">
        <f t="shared" si="1166"/>
        <v>2.2591597231233385E-2</v>
      </c>
      <c r="D918" s="34">
        <f t="shared" si="1166"/>
        <v>1.3783885854038003E-2</v>
      </c>
      <c r="E918" s="34">
        <f t="shared" si="1166"/>
        <v>-1.4914366512236876E-2</v>
      </c>
      <c r="F918" s="34">
        <f t="shared" si="1166"/>
        <v>-8.2303827554588649E-2</v>
      </c>
      <c r="G918" s="34">
        <f t="shared" si="1166"/>
        <v>1.6579066540062914E-2</v>
      </c>
      <c r="H918" s="34">
        <f t="shared" si="1166"/>
        <v>-1.3601760276781505E-2</v>
      </c>
      <c r="I918" s="34">
        <f t="shared" si="1166"/>
        <v>0.10920457867632183</v>
      </c>
      <c r="J918" s="34">
        <f t="shared" si="1166"/>
        <v>-2.1961236577114351E-2</v>
      </c>
      <c r="K918" s="34">
        <f t="shared" si="1166"/>
        <v>-2.1728731297683268E-2</v>
      </c>
      <c r="L918" s="34">
        <f t="shared" si="1166"/>
        <v>-1.6851015377685519E-2</v>
      </c>
      <c r="M918" s="34">
        <f t="shared" si="1166"/>
        <v>-6.5585568296310459E-2</v>
      </c>
      <c r="N918" s="34">
        <f t="shared" si="1166"/>
        <v>-5.3697843189588368E-2</v>
      </c>
      <c r="O918" s="34">
        <f t="shared" si="1166"/>
        <v>-4.6234503600086962E-2</v>
      </c>
      <c r="P918" s="34">
        <f t="shared" si="1166"/>
        <v>-4.7699414183490774E-2</v>
      </c>
      <c r="Q918" s="34">
        <f t="shared" si="1166"/>
        <v>3.4319057494935912E-2</v>
      </c>
      <c r="R918" s="34">
        <f t="shared" si="1166"/>
        <v>6.2406310842901824E-3</v>
      </c>
      <c r="S918" s="34">
        <f t="shared" si="1166"/>
        <v>2.5017937070637153E-3</v>
      </c>
      <c r="T918" s="34">
        <f t="shared" si="1166"/>
        <v>2.0222855277145513E-2</v>
      </c>
      <c r="U918" s="34">
        <f t="shared" si="1166"/>
        <v>-2.3440007429117893E-2</v>
      </c>
      <c r="V918" s="34">
        <f t="shared" si="1166"/>
        <v>5.3791671221661952E-2</v>
      </c>
      <c r="W918" s="34">
        <f t="shared" si="1166"/>
        <v>-3.9552303304427938E-2</v>
      </c>
      <c r="X918" s="34">
        <f t="shared" si="1166"/>
        <v>9.9877780149713491E-2</v>
      </c>
      <c r="Y918" s="34">
        <f t="shared" si="1166"/>
        <v>-6.8821016141572211E-2</v>
      </c>
      <c r="Z918" s="34">
        <f t="shared" si="1166"/>
        <v>4.1757575169609318E-2</v>
      </c>
      <c r="AA918" s="34">
        <f t="shared" si="1166"/>
        <v>-1.2131142749628232E-2</v>
      </c>
      <c r="AB918" s="34">
        <f t="shared" si="1166"/>
        <v>-2.2438925482256122E-2</v>
      </c>
      <c r="AC918" s="34">
        <f t="shared" si="1166"/>
        <v>7.1576082405497399E-2</v>
      </c>
      <c r="AD918" s="34">
        <f t="shared" si="1166"/>
        <v>4.6950274639019351E-2</v>
      </c>
      <c r="AE918" s="34">
        <f t="shared" si="1166"/>
        <v>-5.9967301372351511E-2</v>
      </c>
      <c r="AF918" s="34">
        <f t="shared" si="1166"/>
        <v>-5.803927251648433E-2</v>
      </c>
      <c r="AG918" s="34">
        <f t="shared" si="1166"/>
        <v>1.2994302029063265E-2</v>
      </c>
      <c r="AH918" s="34">
        <f t="shared" si="1166"/>
        <v>1.8429177412607078E-2</v>
      </c>
      <c r="AI918" s="34">
        <f t="shared" si="1166"/>
        <v>-2.9690689681903915E-2</v>
      </c>
      <c r="AJ918" s="34">
        <f t="shared" si="1166"/>
        <v>6.8615053594252018E-3</v>
      </c>
    </row>
    <row r="919" spans="1:36">
      <c r="A919" s="2" t="str">
        <f t="shared" si="1141"/>
        <v>YE Jul-13</v>
      </c>
      <c r="B919" s="34">
        <f t="shared" si="1166"/>
        <v>-8.6207775523313712E-3</v>
      </c>
      <c r="C919" s="34">
        <f t="shared" si="1166"/>
        <v>3.5183878279742897E-2</v>
      </c>
      <c r="D919" s="34">
        <f t="shared" si="1166"/>
        <v>1.2235984510062803E-2</v>
      </c>
      <c r="E919" s="34">
        <f t="shared" si="1166"/>
        <v>-1.4641770474471683E-3</v>
      </c>
      <c r="F919" s="34">
        <f t="shared" si="1166"/>
        <v>-5.1585803686727494E-2</v>
      </c>
      <c r="G919" s="34">
        <f t="shared" si="1166"/>
        <v>3.1052996108215991E-2</v>
      </c>
      <c r="H919" s="34">
        <f t="shared" si="1166"/>
        <v>1.0710684824226657E-3</v>
      </c>
      <c r="I919" s="34">
        <f t="shared" si="1166"/>
        <v>0.10597675240129867</v>
      </c>
      <c r="J919" s="34">
        <f t="shared" si="1166"/>
        <v>-1.4580745772323378E-2</v>
      </c>
      <c r="K919" s="34">
        <f t="shared" si="1166"/>
        <v>-5.5903920286514142E-3</v>
      </c>
      <c r="L919" s="34">
        <f t="shared" ref="L919:AJ929" si="1167">IF(OR(L615="C",L627="C"),"C",(L627/L615)-1)</f>
        <v>-4.4473870555097328E-3</v>
      </c>
      <c r="M919" s="34">
        <f t="shared" si="1167"/>
        <v>-5.0053052665456454E-2</v>
      </c>
      <c r="N919" s="34">
        <f t="shared" si="1167"/>
        <v>-5.5226595292969471E-2</v>
      </c>
      <c r="O919" s="34">
        <f t="shared" si="1167"/>
        <v>-3.4671648589896575E-2</v>
      </c>
      <c r="P919" s="34">
        <f t="shared" si="1167"/>
        <v>-2.2587796171677166E-2</v>
      </c>
      <c r="Q919" s="34">
        <f t="shared" si="1167"/>
        <v>4.5534244180116534E-2</v>
      </c>
      <c r="R919" s="34">
        <f t="shared" si="1167"/>
        <v>2.6981478894499977E-2</v>
      </c>
      <c r="S919" s="34">
        <f t="shared" si="1167"/>
        <v>2.0772026581957759E-2</v>
      </c>
      <c r="T919" s="34">
        <f t="shared" si="1167"/>
        <v>2.3518075121727877E-2</v>
      </c>
      <c r="U919" s="34">
        <f t="shared" si="1167"/>
        <v>-1.9647704245863373E-2</v>
      </c>
      <c r="V919" s="34">
        <f t="shared" si="1167"/>
        <v>5.9946816723806862E-2</v>
      </c>
      <c r="W919" s="34">
        <f t="shared" si="1167"/>
        <v>-3.2326815439412626E-2</v>
      </c>
      <c r="X919" s="34">
        <f t="shared" si="1167"/>
        <v>0.11191423430392011</v>
      </c>
      <c r="Y919" s="34">
        <f t="shared" si="1167"/>
        <v>-6.6904153493005381E-2</v>
      </c>
      <c r="Z919" s="34">
        <f t="shared" si="1167"/>
        <v>4.8469566632698635E-2</v>
      </c>
      <c r="AA919" s="34">
        <f t="shared" si="1167"/>
        <v>-1.8404600557941575E-2</v>
      </c>
      <c r="AB919" s="34">
        <f t="shared" si="1167"/>
        <v>-8.4104651681052855E-3</v>
      </c>
      <c r="AC919" s="34">
        <f t="shared" si="1167"/>
        <v>7.4578878764081757E-2</v>
      </c>
      <c r="AD919" s="34">
        <f t="shared" si="1167"/>
        <v>6.7525227864583259E-2</v>
      </c>
      <c r="AE919" s="34">
        <f t="shared" si="1167"/>
        <v>-6.2747117104629102E-2</v>
      </c>
      <c r="AF919" s="34">
        <f t="shared" si="1167"/>
        <v>-4.5449898180969672E-2</v>
      </c>
      <c r="AG919" s="34">
        <f t="shared" si="1167"/>
        <v>-8.1569424778225041E-3</v>
      </c>
      <c r="AH919" s="34">
        <f t="shared" si="1167"/>
        <v>1.8475487757111164E-2</v>
      </c>
      <c r="AI919" s="34">
        <f t="shared" si="1167"/>
        <v>-3.0754856642976613E-2</v>
      </c>
      <c r="AJ919" s="34">
        <f t="shared" si="1167"/>
        <v>1.7017639076739366E-2</v>
      </c>
    </row>
    <row r="920" spans="1:36">
      <c r="A920" s="2" t="str">
        <f t="shared" si="1141"/>
        <v>YE Aug-13</v>
      </c>
      <c r="B920" s="34">
        <f t="shared" ref="B920:P934" si="1168">IF(OR(B616="C",B628="C"),"C",(B628/B616)-1)</f>
        <v>-6.6042151563583396E-5</v>
      </c>
      <c r="C920" s="34">
        <f t="shared" si="1168"/>
        <v>4.0423193695624748E-2</v>
      </c>
      <c r="D920" s="34">
        <f t="shared" si="1168"/>
        <v>1.3810631612407809E-2</v>
      </c>
      <c r="E920" s="34">
        <f t="shared" si="1168"/>
        <v>5.0809952627488553E-3</v>
      </c>
      <c r="F920" s="34">
        <f t="shared" si="1168"/>
        <v>-1.5587326647759969E-2</v>
      </c>
      <c r="G920" s="34">
        <f t="shared" si="1168"/>
        <v>4.3217108961238315E-2</v>
      </c>
      <c r="H920" s="34">
        <f t="shared" si="1168"/>
        <v>2.1835278948021397E-2</v>
      </c>
      <c r="I920" s="34">
        <f t="shared" si="1168"/>
        <v>0.12361972213422634</v>
      </c>
      <c r="J920" s="34">
        <f t="shared" si="1168"/>
        <v>-1.462366656554337E-2</v>
      </c>
      <c r="K920" s="34">
        <f t="shared" si="1168"/>
        <v>-1.1273680427102972E-3</v>
      </c>
      <c r="L920" s="34">
        <f t="shared" si="1167"/>
        <v>1.773091886809719E-2</v>
      </c>
      <c r="M920" s="34">
        <f t="shared" si="1167"/>
        <v>-1.3295935843135598E-2</v>
      </c>
      <c r="N920" s="34">
        <f t="shared" si="1167"/>
        <v>-3.8875679928842666E-2</v>
      </c>
      <c r="O920" s="34">
        <f t="shared" si="1167"/>
        <v>-2.3490010930995231E-2</v>
      </c>
      <c r="P920" s="34">
        <f t="shared" si="1167"/>
        <v>-1.9148810519788562E-2</v>
      </c>
      <c r="Q920" s="34">
        <f t="shared" si="1167"/>
        <v>6.1432745532764566E-2</v>
      </c>
      <c r="R920" s="34">
        <f t="shared" si="1167"/>
        <v>5.3371263219324394E-2</v>
      </c>
      <c r="S920" s="34">
        <f t="shared" si="1167"/>
        <v>4.4166091496898652E-2</v>
      </c>
      <c r="T920" s="34">
        <f t="shared" si="1167"/>
        <v>4.1931065895463249E-2</v>
      </c>
      <c r="U920" s="34">
        <f t="shared" si="1167"/>
        <v>-8.2827441177637517E-3</v>
      </c>
      <c r="V920" s="34">
        <f t="shared" si="1167"/>
        <v>6.5038122608583659E-2</v>
      </c>
      <c r="W920" s="34">
        <f t="shared" si="1167"/>
        <v>-2.250072370748768E-2</v>
      </c>
      <c r="X920" s="34">
        <f t="shared" si="1167"/>
        <v>0.10991156540714364</v>
      </c>
      <c r="Y920" s="34">
        <f t="shared" si="1167"/>
        <v>-6.3528442961041209E-2</v>
      </c>
      <c r="Z920" s="34">
        <f t="shared" si="1167"/>
        <v>5.3220159194731886E-2</v>
      </c>
      <c r="AA920" s="34">
        <f t="shared" si="1167"/>
        <v>-1.5669071542785518E-2</v>
      </c>
      <c r="AB920" s="34">
        <f t="shared" si="1167"/>
        <v>-6.236838447501003E-3</v>
      </c>
      <c r="AC920" s="34">
        <f t="shared" si="1167"/>
        <v>8.8810091524624601E-2</v>
      </c>
      <c r="AD920" s="34">
        <f t="shared" si="1167"/>
        <v>7.9146120082366878E-2</v>
      </c>
      <c r="AE920" s="34">
        <f t="shared" si="1167"/>
        <v>-5.6005209786956889E-2</v>
      </c>
      <c r="AF920" s="34">
        <f t="shared" si="1167"/>
        <v>-2.4765477053992568E-2</v>
      </c>
      <c r="AG920" s="34">
        <f t="shared" si="1167"/>
        <v>-4.6896929042079982E-2</v>
      </c>
      <c r="AH920" s="34">
        <f t="shared" si="1167"/>
        <v>2.1877603535007228E-2</v>
      </c>
      <c r="AI920" s="34">
        <f t="shared" si="1167"/>
        <v>-4.4311940352490753E-2</v>
      </c>
      <c r="AJ920" s="34">
        <f t="shared" si="1167"/>
        <v>2.8173919667989766E-2</v>
      </c>
    </row>
    <row r="921" spans="1:36">
      <c r="A921" s="2" t="str">
        <f t="shared" si="1141"/>
        <v>YE Sep-13</v>
      </c>
      <c r="B921" s="34">
        <f t="shared" si="1168"/>
        <v>2.0113888620789666E-3</v>
      </c>
      <c r="C921" s="34">
        <f t="shared" si="1168"/>
        <v>5.1830053704277956E-2</v>
      </c>
      <c r="D921" s="34">
        <f t="shared" si="1168"/>
        <v>1.122521486093242E-2</v>
      </c>
      <c r="E921" s="34">
        <f t="shared" si="1168"/>
        <v>2.2950958374488017E-2</v>
      </c>
      <c r="F921" s="34">
        <f t="shared" si="1168"/>
        <v>1.0779322866856456E-2</v>
      </c>
      <c r="G921" s="34">
        <f t="shared" si="1168"/>
        <v>4.5481715227210229E-2</v>
      </c>
      <c r="H921" s="34">
        <f t="shared" si="1168"/>
        <v>2.7453727546171258E-2</v>
      </c>
      <c r="I921" s="34">
        <f t="shared" si="1168"/>
        <v>0.13738218234547772</v>
      </c>
      <c r="J921" s="34">
        <f t="shared" si="1168"/>
        <v>5.9902269682847731E-3</v>
      </c>
      <c r="K921" s="34">
        <f t="shared" si="1168"/>
        <v>2.7232514358817017E-2</v>
      </c>
      <c r="L921" s="34">
        <f t="shared" si="1167"/>
        <v>3.5471161543258134E-2</v>
      </c>
      <c r="M921" s="34">
        <f t="shared" si="1167"/>
        <v>-3.4460478139134443E-3</v>
      </c>
      <c r="N921" s="34">
        <f t="shared" si="1167"/>
        <v>-5.5208668057016963E-2</v>
      </c>
      <c r="O921" s="34">
        <f t="shared" si="1167"/>
        <v>-3.3121741495338974E-2</v>
      </c>
      <c r="P921" s="34">
        <f t="shared" si="1167"/>
        <v>-2.3311463131119092E-2</v>
      </c>
      <c r="Q921" s="34">
        <f t="shared" si="1167"/>
        <v>5.8980580159217366E-2</v>
      </c>
      <c r="R921" s="34">
        <f t="shared" si="1167"/>
        <v>5.0399688048352598E-2</v>
      </c>
      <c r="S921" s="34">
        <f t="shared" si="1167"/>
        <v>4.1156636792568202E-2</v>
      </c>
      <c r="T921" s="34">
        <f t="shared" si="1167"/>
        <v>3.3233429823989802E-2</v>
      </c>
      <c r="U921" s="34">
        <f t="shared" si="1167"/>
        <v>-3.1003459289722368E-3</v>
      </c>
      <c r="V921" s="34">
        <f t="shared" si="1167"/>
        <v>6.34332455080302E-2</v>
      </c>
      <c r="W921" s="34">
        <f t="shared" si="1167"/>
        <v>-2.5933358454631183E-2</v>
      </c>
      <c r="X921" s="34">
        <f t="shared" si="1167"/>
        <v>0.10606914236297071</v>
      </c>
      <c r="Y921" s="34">
        <f t="shared" si="1167"/>
        <v>-6.4024801186143732E-2</v>
      </c>
      <c r="Z921" s="34">
        <f t="shared" si="1167"/>
        <v>5.1385640317111569E-2</v>
      </c>
      <c r="AA921" s="34">
        <f t="shared" si="1167"/>
        <v>-1.8101061448795974E-2</v>
      </c>
      <c r="AB921" s="34">
        <f t="shared" si="1167"/>
        <v>4.0737486912254539E-3</v>
      </c>
      <c r="AC921" s="34">
        <f t="shared" si="1167"/>
        <v>9.0359135670136093E-2</v>
      </c>
      <c r="AD921" s="34">
        <f t="shared" si="1167"/>
        <v>9.4269795436983994E-2</v>
      </c>
      <c r="AE921" s="34">
        <f t="shared" si="1167"/>
        <v>-5.3793965422676338E-2</v>
      </c>
      <c r="AF921" s="34">
        <f t="shared" si="1167"/>
        <v>-1.3165464606085475E-2</v>
      </c>
      <c r="AG921" s="34">
        <f t="shared" si="1167"/>
        <v>-6.3665058662378704E-2</v>
      </c>
      <c r="AH921" s="34">
        <f t="shared" si="1167"/>
        <v>3.5653915237961797E-2</v>
      </c>
      <c r="AI921" s="34">
        <f t="shared" si="1167"/>
        <v>-3.091232065108529E-2</v>
      </c>
      <c r="AJ921" s="34">
        <f t="shared" si="1167"/>
        <v>3.4052722542528224E-2</v>
      </c>
    </row>
    <row r="922" spans="1:36">
      <c r="A922" s="2" t="str">
        <f t="shared" si="1141"/>
        <v>YE Oct-13</v>
      </c>
      <c r="B922" s="34">
        <f t="shared" si="1168"/>
        <v>-3.0635410375218219E-3</v>
      </c>
      <c r="C922" s="34">
        <f t="shared" si="1168"/>
        <v>4.8794685335837196E-2</v>
      </c>
      <c r="D922" s="34">
        <f t="shared" si="1168"/>
        <v>1.7060535093321949E-2</v>
      </c>
      <c r="E922" s="34">
        <f t="shared" si="1168"/>
        <v>3.8607932561852687E-2</v>
      </c>
      <c r="F922" s="34">
        <f t="shared" si="1168"/>
        <v>2.1626972642957432E-2</v>
      </c>
      <c r="G922" s="34">
        <f t="shared" si="1168"/>
        <v>3.9409387836378151E-2</v>
      </c>
      <c r="H922" s="34">
        <f t="shared" si="1168"/>
        <v>2.4367705107700699E-2</v>
      </c>
      <c r="I922" s="34">
        <f t="shared" si="1168"/>
        <v>0.1442225037325251</v>
      </c>
      <c r="J922" s="34">
        <f t="shared" si="1168"/>
        <v>-1.0977848720197247E-3</v>
      </c>
      <c r="K922" s="34">
        <f t="shared" si="1168"/>
        <v>2.3659920369844878E-2</v>
      </c>
      <c r="L922" s="34">
        <f t="shared" si="1167"/>
        <v>3.8437779438509567E-2</v>
      </c>
      <c r="M922" s="34">
        <f t="shared" si="1167"/>
        <v>5.3473839374622578E-3</v>
      </c>
      <c r="N922" s="34">
        <f t="shared" si="1167"/>
        <v>-3.3985100433325477E-2</v>
      </c>
      <c r="O922" s="34">
        <f t="shared" si="1167"/>
        <v>-2.3432006750105483E-2</v>
      </c>
      <c r="P922" s="34">
        <f t="shared" si="1167"/>
        <v>1.6413070591169809E-2</v>
      </c>
      <c r="Q922" s="34">
        <f t="shared" si="1167"/>
        <v>3.3117974702943975E-2</v>
      </c>
      <c r="R922" s="34">
        <f t="shared" si="1167"/>
        <v>5.1521229644484023E-2</v>
      </c>
      <c r="S922" s="34">
        <f t="shared" si="1167"/>
        <v>4.4405503783564004E-2</v>
      </c>
      <c r="T922" s="34">
        <f t="shared" si="1167"/>
        <v>2.5403707116748775E-2</v>
      </c>
      <c r="U922" s="34">
        <f t="shared" si="1167"/>
        <v>-2.9937922591705135E-4</v>
      </c>
      <c r="V922" s="34">
        <f t="shared" si="1167"/>
        <v>5.9189867521268535E-2</v>
      </c>
      <c r="W922" s="34">
        <f t="shared" si="1167"/>
        <v>-2.9085641543391438E-2</v>
      </c>
      <c r="X922" s="34">
        <f t="shared" si="1167"/>
        <v>8.6552238568732953E-2</v>
      </c>
      <c r="Y922" s="34">
        <f t="shared" si="1167"/>
        <v>-5.7808674013765882E-2</v>
      </c>
      <c r="Z922" s="34">
        <f t="shared" si="1167"/>
        <v>4.6422574181973486E-2</v>
      </c>
      <c r="AA922" s="34">
        <f t="shared" si="1167"/>
        <v>-3.5091828577009765E-2</v>
      </c>
      <c r="AB922" s="34">
        <f t="shared" si="1167"/>
        <v>-8.1079017229478412E-3</v>
      </c>
      <c r="AC922" s="34">
        <f t="shared" si="1167"/>
        <v>8.25796188193757E-2</v>
      </c>
      <c r="AD922" s="34">
        <f t="shared" si="1167"/>
        <v>9.8360161370307342E-2</v>
      </c>
      <c r="AE922" s="34">
        <f t="shared" si="1167"/>
        <v>-3.9720335730614509E-2</v>
      </c>
      <c r="AF922" s="34">
        <f t="shared" si="1167"/>
        <v>-1.0767368556875212E-2</v>
      </c>
      <c r="AG922" s="34">
        <f t="shared" si="1167"/>
        <v>-5.0916274785475335E-2</v>
      </c>
      <c r="AH922" s="34">
        <f t="shared" si="1167"/>
        <v>3.5765966856033282E-2</v>
      </c>
      <c r="AI922" s="34">
        <f t="shared" si="1167"/>
        <v>-3.7060336227794699E-2</v>
      </c>
      <c r="AJ922" s="34">
        <f t="shared" si="1167"/>
        <v>3.2575425278368098E-2</v>
      </c>
    </row>
    <row r="923" spans="1:36">
      <c r="A923" s="2" t="str">
        <f t="shared" si="1141"/>
        <v>YE Nov-13</v>
      </c>
      <c r="B923" s="34">
        <f t="shared" si="1168"/>
        <v>5.7108860704002673E-4</v>
      </c>
      <c r="C923" s="34">
        <f t="shared" si="1168"/>
        <v>4.2490791034525799E-2</v>
      </c>
      <c r="D923" s="34">
        <f t="shared" si="1168"/>
        <v>3.0358195870474391E-2</v>
      </c>
      <c r="E923" s="34">
        <f t="shared" si="1168"/>
        <v>4.0816250979869517E-2</v>
      </c>
      <c r="F923" s="34">
        <f t="shared" si="1168"/>
        <v>4.5146487501275034E-2</v>
      </c>
      <c r="G923" s="34">
        <f t="shared" si="1168"/>
        <v>5.3921397782323632E-2</v>
      </c>
      <c r="H923" s="34">
        <f t="shared" si="1168"/>
        <v>2.9593296153735293E-2</v>
      </c>
      <c r="I923" s="34">
        <f t="shared" si="1168"/>
        <v>0.16037522348201949</v>
      </c>
      <c r="J923" s="34">
        <f t="shared" si="1168"/>
        <v>1.1047861345205856E-2</v>
      </c>
      <c r="K923" s="34">
        <f t="shared" si="1168"/>
        <v>3.3714381112214253E-2</v>
      </c>
      <c r="L923" s="34">
        <f t="shared" si="1167"/>
        <v>3.3865364238339302E-2</v>
      </c>
      <c r="M923" s="34">
        <f t="shared" si="1167"/>
        <v>3.0817494002583601E-2</v>
      </c>
      <c r="N923" s="34">
        <f t="shared" si="1167"/>
        <v>-2.6902925011703882E-2</v>
      </c>
      <c r="O923" s="34">
        <f t="shared" si="1167"/>
        <v>-2.0640220411403454E-2</v>
      </c>
      <c r="P923" s="34">
        <f t="shared" si="1167"/>
        <v>3.5589370426951872E-2</v>
      </c>
      <c r="Q923" s="34">
        <f t="shared" si="1167"/>
        <v>1.8844596034960581E-2</v>
      </c>
      <c r="R923" s="34">
        <f t="shared" si="1167"/>
        <v>4.6716803525369999E-2</v>
      </c>
      <c r="S923" s="34">
        <f t="shared" si="1167"/>
        <v>3.8700204251908676E-2</v>
      </c>
      <c r="T923" s="34">
        <f t="shared" si="1167"/>
        <v>3.9757230607531557E-2</v>
      </c>
      <c r="U923" s="34">
        <f t="shared" si="1167"/>
        <v>1.1019131529685255E-2</v>
      </c>
      <c r="V923" s="34">
        <f t="shared" si="1167"/>
        <v>7.275150878598069E-2</v>
      </c>
      <c r="W923" s="34">
        <f t="shared" si="1167"/>
        <v>-2.2948156997290026E-2</v>
      </c>
      <c r="X923" s="34">
        <f t="shared" si="1167"/>
        <v>7.1265096536901718E-2</v>
      </c>
      <c r="Y923" s="34">
        <f t="shared" si="1167"/>
        <v>-2.4537394695213877E-2</v>
      </c>
      <c r="Z923" s="34">
        <f t="shared" si="1167"/>
        <v>5.7630273582130354E-2</v>
      </c>
      <c r="AA923" s="34">
        <f t="shared" si="1167"/>
        <v>-2.2681886787989769E-2</v>
      </c>
      <c r="AB923" s="34">
        <f t="shared" si="1167"/>
        <v>-1.9830827209402768E-3</v>
      </c>
      <c r="AC923" s="34">
        <f t="shared" si="1167"/>
        <v>9.2913626390194848E-2</v>
      </c>
      <c r="AD923" s="34">
        <f t="shared" si="1167"/>
        <v>0.11327319201122399</v>
      </c>
      <c r="AE923" s="34">
        <f t="shared" si="1167"/>
        <v>-2.6778192119598976E-2</v>
      </c>
      <c r="AF923" s="34">
        <f t="shared" si="1167"/>
        <v>2.3966907869185095E-2</v>
      </c>
      <c r="AG923" s="34">
        <f t="shared" si="1167"/>
        <v>-5.4239859079121211E-2</v>
      </c>
      <c r="AH923" s="34">
        <f t="shared" si="1167"/>
        <v>7.2451694462516647E-2</v>
      </c>
      <c r="AI923" s="34">
        <f t="shared" si="1167"/>
        <v>-2.4997279153537999E-2</v>
      </c>
      <c r="AJ923" s="34">
        <f t="shared" si="1167"/>
        <v>3.9249542574286922E-2</v>
      </c>
    </row>
    <row r="924" spans="1:36">
      <c r="A924" s="2" t="str">
        <f t="shared" si="1141"/>
        <v>YE Dec-13</v>
      </c>
      <c r="B924" s="34">
        <f t="shared" si="1168"/>
        <v>9.4757948715962215E-3</v>
      </c>
      <c r="C924" s="34">
        <f t="shared" si="1168"/>
        <v>3.914235548982381E-2</v>
      </c>
      <c r="D924" s="34">
        <f t="shared" si="1168"/>
        <v>5.2375528095395918E-2</v>
      </c>
      <c r="E924" s="34">
        <f t="shared" si="1168"/>
        <v>3.9925379303503483E-2</v>
      </c>
      <c r="F924" s="34">
        <f t="shared" si="1168"/>
        <v>6.8323689304184754E-2</v>
      </c>
      <c r="G924" s="34">
        <f t="shared" si="1168"/>
        <v>5.929704585157225E-2</v>
      </c>
      <c r="H924" s="34">
        <f t="shared" si="1168"/>
        <v>3.3647533546121267E-2</v>
      </c>
      <c r="I924" s="34">
        <f t="shared" si="1168"/>
        <v>0.18479762182194359</v>
      </c>
      <c r="J924" s="34">
        <f t="shared" si="1168"/>
        <v>4.3035561859408489E-2</v>
      </c>
      <c r="K924" s="34">
        <f t="shared" si="1168"/>
        <v>3.3220257014995536E-2</v>
      </c>
      <c r="L924" s="34">
        <f t="shared" si="1167"/>
        <v>2.8657558558645713E-2</v>
      </c>
      <c r="M924" s="34">
        <f t="shared" si="1167"/>
        <v>5.5099397271862083E-2</v>
      </c>
      <c r="N924" s="34">
        <f t="shared" si="1167"/>
        <v>-1.1971529028385164E-2</v>
      </c>
      <c r="O924" s="34">
        <f t="shared" si="1167"/>
        <v>1.9303070079053075E-3</v>
      </c>
      <c r="P924" s="34">
        <f t="shared" si="1167"/>
        <v>3.5543428008603106E-2</v>
      </c>
      <c r="Q924" s="34">
        <f t="shared" si="1167"/>
        <v>-4.2265466055547707E-3</v>
      </c>
      <c r="R924" s="34">
        <f t="shared" si="1167"/>
        <v>3.2625271558393676E-2</v>
      </c>
      <c r="S924" s="34">
        <f t="shared" si="1167"/>
        <v>3.0647170638403498E-2</v>
      </c>
      <c r="T924" s="34">
        <f t="shared" si="1167"/>
        <v>4.4736145909522351E-2</v>
      </c>
      <c r="U924" s="34">
        <f t="shared" si="1167"/>
        <v>1.0927679544121327E-2</v>
      </c>
      <c r="V924" s="34">
        <f t="shared" si="1167"/>
        <v>7.9143089069075634E-2</v>
      </c>
      <c r="W924" s="34">
        <f t="shared" si="1167"/>
        <v>-4.7673039046656096E-2</v>
      </c>
      <c r="X924" s="34">
        <f t="shared" si="1167"/>
        <v>5.825378875572107E-2</v>
      </c>
      <c r="Y924" s="34">
        <f t="shared" si="1167"/>
        <v>-2.6616942165610724E-2</v>
      </c>
      <c r="Z924" s="34">
        <f t="shared" si="1167"/>
        <v>5.8540183643950972E-2</v>
      </c>
      <c r="AA924" s="34">
        <f t="shared" si="1167"/>
        <v>-2.3409530299976389E-2</v>
      </c>
      <c r="AB924" s="34">
        <f t="shared" si="1167"/>
        <v>-2.7498475735974859E-2</v>
      </c>
      <c r="AC924" s="34">
        <f t="shared" si="1167"/>
        <v>8.3605694360406657E-2</v>
      </c>
      <c r="AD924" s="34">
        <f t="shared" si="1167"/>
        <v>0.11933415665974723</v>
      </c>
      <c r="AE924" s="34">
        <f t="shared" si="1167"/>
        <v>-2.65016434741282E-2</v>
      </c>
      <c r="AF924" s="34">
        <f t="shared" si="1167"/>
        <v>4.8085496601469435E-2</v>
      </c>
      <c r="AG924" s="34">
        <f t="shared" si="1167"/>
        <v>-9.921037380469433E-2</v>
      </c>
      <c r="AH924" s="34">
        <f t="shared" si="1167"/>
        <v>0.12289434100387675</v>
      </c>
      <c r="AI924" s="34">
        <f t="shared" si="1167"/>
        <v>-2.1271270604962478E-2</v>
      </c>
      <c r="AJ924" s="34">
        <f t="shared" si="1167"/>
        <v>4.0448995311790137E-2</v>
      </c>
    </row>
    <row r="925" spans="1:36">
      <c r="A925" s="2" t="str">
        <f t="shared" si="1141"/>
        <v>YE Jan-14</v>
      </c>
      <c r="B925" s="34">
        <f t="shared" si="1168"/>
        <v>3.2897865464529996E-2</v>
      </c>
      <c r="C925" s="34">
        <f t="shared" si="1168"/>
        <v>4.0852097746566063E-2</v>
      </c>
      <c r="D925" s="34">
        <f t="shared" si="1168"/>
        <v>2.1066930900075276E-2</v>
      </c>
      <c r="E925" s="34">
        <f t="shared" si="1168"/>
        <v>3.0440985626805528E-2</v>
      </c>
      <c r="F925" s="34">
        <f t="shared" si="1168"/>
        <v>0.10722051973962787</v>
      </c>
      <c r="G925" s="34">
        <f t="shared" si="1168"/>
        <v>7.3368990690127811E-2</v>
      </c>
      <c r="H925" s="34">
        <f t="shared" si="1168"/>
        <v>3.3313925713603254E-2</v>
      </c>
      <c r="I925" s="34">
        <f t="shared" si="1168"/>
        <v>0.13294109078802263</v>
      </c>
      <c r="J925" s="34">
        <f t="shared" si="1168"/>
        <v>4.7692976067262194E-2</v>
      </c>
      <c r="K925" s="34">
        <f t="shared" si="1168"/>
        <v>3.9369567354275103E-2</v>
      </c>
      <c r="L925" s="34">
        <f t="shared" si="1167"/>
        <v>3.2287069089276255E-2</v>
      </c>
      <c r="M925" s="34">
        <f t="shared" si="1167"/>
        <v>8.7181966455396998E-2</v>
      </c>
      <c r="N925" s="34">
        <f t="shared" si="1167"/>
        <v>-2.1666194729752508E-4</v>
      </c>
      <c r="O925" s="34">
        <f t="shared" si="1167"/>
        <v>8.9162491582907677E-2</v>
      </c>
      <c r="P925" s="34">
        <f t="shared" si="1167"/>
        <v>2.0035131744040147E-2</v>
      </c>
      <c r="Q925" s="34">
        <f t="shared" si="1167"/>
        <v>3.7684192420159413E-2</v>
      </c>
      <c r="R925" s="34">
        <f t="shared" si="1167"/>
        <v>2.1768268721488404E-2</v>
      </c>
      <c r="S925" s="34">
        <f t="shared" si="1167"/>
        <v>2.1156066577360244E-2</v>
      </c>
      <c r="T925" s="34">
        <f t="shared" si="1167"/>
        <v>6.4346691350354979E-2</v>
      </c>
      <c r="U925" s="34">
        <f t="shared" si="1167"/>
        <v>2.1305108343757206E-2</v>
      </c>
      <c r="V925" s="34">
        <f t="shared" si="1167"/>
        <v>7.8295904755701917E-2</v>
      </c>
      <c r="W925" s="34">
        <f t="shared" si="1167"/>
        <v>-3.8148298037640194E-2</v>
      </c>
      <c r="X925" s="34">
        <f t="shared" si="1167"/>
        <v>6.7740855631681196E-2</v>
      </c>
      <c r="Y925" s="34">
        <f t="shared" si="1167"/>
        <v>1.9911311730557379E-2</v>
      </c>
      <c r="Z925" s="34">
        <f t="shared" si="1167"/>
        <v>6.3226656850355667E-2</v>
      </c>
      <c r="AA925" s="34">
        <f t="shared" si="1167"/>
        <v>2.3433716363690182E-2</v>
      </c>
      <c r="AB925" s="34">
        <f t="shared" si="1167"/>
        <v>-4.5066894740057428E-2</v>
      </c>
      <c r="AC925" s="34">
        <f t="shared" si="1167"/>
        <v>0.10011932388649769</v>
      </c>
      <c r="AD925" s="34">
        <f t="shared" si="1167"/>
        <v>0.14665866411802897</v>
      </c>
      <c r="AE925" s="34">
        <f t="shared" si="1167"/>
        <v>3.6817667005417665E-3</v>
      </c>
      <c r="AF925" s="34">
        <f t="shared" si="1167"/>
        <v>6.4268801011918342E-2</v>
      </c>
      <c r="AG925" s="34">
        <f t="shared" si="1167"/>
        <v>-8.1938250846796845E-2</v>
      </c>
      <c r="AH925" s="34">
        <f t="shared" si="1167"/>
        <v>0.16676511711086794</v>
      </c>
      <c r="AI925" s="34">
        <f t="shared" si="1167"/>
        <v>-2.2437176438038331E-2</v>
      </c>
      <c r="AJ925" s="34">
        <f t="shared" si="1167"/>
        <v>4.8815954440610376E-2</v>
      </c>
    </row>
    <row r="926" spans="1:36">
      <c r="A926" s="2" t="str">
        <f t="shared" si="1141"/>
        <v>YE Feb-14</v>
      </c>
      <c r="B926" s="34">
        <f t="shared" si="1168"/>
        <v>4.7581782004366246E-2</v>
      </c>
      <c r="C926" s="34">
        <f t="shared" si="1168"/>
        <v>4.5154902967742272E-2</v>
      </c>
      <c r="D926" s="34">
        <f t="shared" si="1168"/>
        <v>3.4881340627970658E-2</v>
      </c>
      <c r="E926" s="34">
        <f t="shared" si="1168"/>
        <v>4.5103958299872904E-2</v>
      </c>
      <c r="F926" s="34">
        <f t="shared" si="1168"/>
        <v>0.10609547827896693</v>
      </c>
      <c r="G926" s="34">
        <f t="shared" si="1168"/>
        <v>5.5614909469200668E-2</v>
      </c>
      <c r="H926" s="34">
        <f t="shared" si="1168"/>
        <v>3.6032314085930217E-2</v>
      </c>
      <c r="I926" s="34">
        <f t="shared" si="1168"/>
        <v>0.13905339361785529</v>
      </c>
      <c r="J926" s="34">
        <f t="shared" si="1168"/>
        <v>5.9522618659627824E-2</v>
      </c>
      <c r="K926" s="34">
        <f t="shared" si="1168"/>
        <v>5.8411127290268983E-2</v>
      </c>
      <c r="L926" s="34">
        <f t="shared" si="1167"/>
        <v>3.6044330183435225E-2</v>
      </c>
      <c r="M926" s="34">
        <f t="shared" si="1167"/>
        <v>0.114962019899433</v>
      </c>
      <c r="N926" s="34">
        <f t="shared" si="1167"/>
        <v>2.9249190910318523E-2</v>
      </c>
      <c r="O926" s="34">
        <f t="shared" si="1167"/>
        <v>6.4893831782561584E-2</v>
      </c>
      <c r="P926" s="34">
        <f t="shared" si="1167"/>
        <v>5.6915620090161267E-2</v>
      </c>
      <c r="Q926" s="34">
        <f t="shared" si="1167"/>
        <v>4.7471689436471287E-2</v>
      </c>
      <c r="R926" s="34">
        <f t="shared" si="1167"/>
        <v>2.6758014865658986E-2</v>
      </c>
      <c r="S926" s="34">
        <f t="shared" si="1167"/>
        <v>2.7133543605047272E-2</v>
      </c>
      <c r="T926" s="34">
        <f t="shared" si="1167"/>
        <v>7.977294770087795E-2</v>
      </c>
      <c r="U926" s="34">
        <f t="shared" si="1167"/>
        <v>3.0931625492088388E-2</v>
      </c>
      <c r="V926" s="34">
        <f t="shared" si="1167"/>
        <v>8.6876819767234492E-2</v>
      </c>
      <c r="W926" s="34">
        <f t="shared" si="1167"/>
        <v>-3.9921150703230546E-2</v>
      </c>
      <c r="X926" s="34">
        <f t="shared" si="1167"/>
        <v>6.7922747084046442E-2</v>
      </c>
      <c r="Y926" s="34">
        <f t="shared" si="1167"/>
        <v>4.8035001067105787E-2</v>
      </c>
      <c r="Z926" s="34">
        <f t="shared" si="1167"/>
        <v>7.1336184526766822E-2</v>
      </c>
      <c r="AA926" s="34">
        <f t="shared" si="1167"/>
        <v>3.1659042529100123E-2</v>
      </c>
      <c r="AB926" s="34">
        <f t="shared" si="1167"/>
        <v>-4.0644597558866624E-2</v>
      </c>
      <c r="AC926" s="34">
        <f t="shared" si="1167"/>
        <v>9.9306027533127894E-2</v>
      </c>
      <c r="AD926" s="34">
        <f t="shared" si="1167"/>
        <v>0.18003579511189205</v>
      </c>
      <c r="AE926" s="34">
        <f t="shared" si="1167"/>
        <v>5.3496989346919932E-2</v>
      </c>
      <c r="AF926" s="34">
        <f t="shared" si="1167"/>
        <v>8.219243086291339E-2</v>
      </c>
      <c r="AG926" s="34">
        <f t="shared" si="1167"/>
        <v>-6.8647603293722659E-2</v>
      </c>
      <c r="AH926" s="34">
        <f t="shared" si="1167"/>
        <v>0.1586526264064072</v>
      </c>
      <c r="AI926" s="34">
        <f t="shared" si="1167"/>
        <v>-3.5850218440288573E-2</v>
      </c>
      <c r="AJ926" s="34">
        <f t="shared" si="1167"/>
        <v>5.5366122746805413E-2</v>
      </c>
    </row>
    <row r="927" spans="1:36">
      <c r="A927" s="2" t="str">
        <f t="shared" si="1141"/>
        <v>YE Mar-14</v>
      </c>
      <c r="B927" s="34">
        <f t="shared" si="1168"/>
        <v>1.4689638096069046E-2</v>
      </c>
      <c r="C927" s="34">
        <f t="shared" si="1168"/>
        <v>3.7743519957731619E-2</v>
      </c>
      <c r="D927" s="34">
        <f t="shared" si="1168"/>
        <v>-1.2193033530841779E-3</v>
      </c>
      <c r="E927" s="34">
        <f t="shared" si="1168"/>
        <v>3.3362192945314506E-2</v>
      </c>
      <c r="F927" s="34">
        <f t="shared" si="1168"/>
        <v>6.7670388864154107E-2</v>
      </c>
      <c r="G927" s="34">
        <f t="shared" si="1168"/>
        <v>3.4829297697793971E-2</v>
      </c>
      <c r="H927" s="34">
        <f t="shared" si="1168"/>
        <v>3.3194584594684606E-3</v>
      </c>
      <c r="I927" s="34">
        <f t="shared" si="1168"/>
        <v>0.10916666240127748</v>
      </c>
      <c r="J927" s="34">
        <f t="shared" si="1168"/>
        <v>4.1307089379499784E-2</v>
      </c>
      <c r="K927" s="34">
        <f t="shared" si="1168"/>
        <v>4.0994704858026143E-2</v>
      </c>
      <c r="L927" s="34">
        <f t="shared" si="1167"/>
        <v>7.6915023854340347E-3</v>
      </c>
      <c r="M927" s="34">
        <f t="shared" si="1167"/>
        <v>0.11341022221986119</v>
      </c>
      <c r="N927" s="34">
        <f t="shared" si="1167"/>
        <v>4.8298714012961819E-2</v>
      </c>
      <c r="O927" s="34">
        <f t="shared" si="1167"/>
        <v>-5.8191584601611224E-3</v>
      </c>
      <c r="P927" s="34">
        <f t="shared" si="1167"/>
        <v>3.7482528897458733E-2</v>
      </c>
      <c r="Q927" s="34">
        <f t="shared" si="1167"/>
        <v>-3.6626618453283744E-3</v>
      </c>
      <c r="R927" s="34">
        <f t="shared" si="1167"/>
        <v>2.2763032281005957E-2</v>
      </c>
      <c r="S927" s="34">
        <f t="shared" si="1167"/>
        <v>2.3908947256960023E-2</v>
      </c>
      <c r="T927" s="34">
        <f t="shared" si="1167"/>
        <v>6.1734333176058032E-2</v>
      </c>
      <c r="U927" s="34">
        <f t="shared" si="1167"/>
        <v>2.196198030908536E-2</v>
      </c>
      <c r="V927" s="34">
        <f t="shared" si="1167"/>
        <v>8.1368949458592743E-2</v>
      </c>
      <c r="W927" s="34">
        <f t="shared" si="1167"/>
        <v>-5.1785745769983516E-2</v>
      </c>
      <c r="X927" s="34">
        <f t="shared" si="1167"/>
        <v>6.2180293683582688E-2</v>
      </c>
      <c r="Y927" s="34">
        <f t="shared" si="1167"/>
        <v>2.3973286049339571E-2</v>
      </c>
      <c r="Z927" s="34">
        <f t="shared" si="1167"/>
        <v>6.4087556583122929E-2</v>
      </c>
      <c r="AA927" s="34">
        <f t="shared" si="1167"/>
        <v>2.7968932388361623E-2</v>
      </c>
      <c r="AB927" s="34">
        <f t="shared" si="1167"/>
        <v>-6.5793570048575445E-2</v>
      </c>
      <c r="AC927" s="34">
        <f t="shared" si="1167"/>
        <v>9.0078907261780916E-2</v>
      </c>
      <c r="AD927" s="34">
        <f t="shared" si="1167"/>
        <v>0.1954572739771121</v>
      </c>
      <c r="AE927" s="34">
        <f t="shared" si="1167"/>
        <v>4.4842895706866948E-3</v>
      </c>
      <c r="AF927" s="34">
        <f t="shared" si="1167"/>
        <v>6.8078268315429513E-2</v>
      </c>
      <c r="AG927" s="34">
        <f t="shared" si="1167"/>
        <v>-8.8751105058179847E-2</v>
      </c>
      <c r="AH927" s="34">
        <f t="shared" si="1167"/>
        <v>0.1476658182518491</v>
      </c>
      <c r="AI927" s="34">
        <f t="shared" si="1167"/>
        <v>-3.2367101091186679E-2</v>
      </c>
      <c r="AJ927" s="34">
        <f t="shared" si="1167"/>
        <v>4.1534340081226695E-2</v>
      </c>
    </row>
    <row r="928" spans="1:36">
      <c r="A928" s="2" t="str">
        <f t="shared" si="1141"/>
        <v>YE Apr-14</v>
      </c>
      <c r="B928" s="34">
        <f t="shared" si="1168"/>
        <v>4.2442205097806829E-2</v>
      </c>
      <c r="C928" s="34">
        <f t="shared" si="1168"/>
        <v>3.9758337866581561E-2</v>
      </c>
      <c r="D928" s="34">
        <f t="shared" si="1168"/>
        <v>3.2073453107072547E-2</v>
      </c>
      <c r="E928" s="34">
        <f t="shared" si="1168"/>
        <v>5.5365767785287456E-2</v>
      </c>
      <c r="F928" s="34">
        <f t="shared" si="1168"/>
        <v>9.1671381963088328E-2</v>
      </c>
      <c r="G928" s="34">
        <f t="shared" si="1168"/>
        <v>5.6586235280986719E-2</v>
      </c>
      <c r="H928" s="34">
        <f t="shared" si="1168"/>
        <v>1.7539148474604804E-2</v>
      </c>
      <c r="I928" s="34">
        <f t="shared" si="1168"/>
        <v>0.1248494601062875</v>
      </c>
      <c r="J928" s="34">
        <f t="shared" si="1168"/>
        <v>4.9291804552707763E-2</v>
      </c>
      <c r="K928" s="34">
        <f t="shared" si="1168"/>
        <v>5.4870485880174735E-2</v>
      </c>
      <c r="L928" s="34">
        <f t="shared" si="1167"/>
        <v>1.5028477020891717E-2</v>
      </c>
      <c r="M928" s="34">
        <f t="shared" si="1167"/>
        <v>0.1396550109063659</v>
      </c>
      <c r="N928" s="34">
        <f t="shared" si="1167"/>
        <v>6.5584706303724927E-2</v>
      </c>
      <c r="O928" s="34">
        <f t="shared" si="1167"/>
        <v>3.3439234175969279E-3</v>
      </c>
      <c r="P928" s="34">
        <f t="shared" si="1167"/>
        <v>6.2689950033482766E-2</v>
      </c>
      <c r="Q928" s="34">
        <f t="shared" si="1167"/>
        <v>3.4741579627359798E-2</v>
      </c>
      <c r="R928" s="34">
        <f t="shared" si="1167"/>
        <v>1.9873981680331942E-2</v>
      </c>
      <c r="S928" s="34">
        <f t="shared" si="1167"/>
        <v>2.043675549422419E-2</v>
      </c>
      <c r="T928" s="34">
        <f t="shared" si="1167"/>
        <v>7.5324329860973149E-2</v>
      </c>
      <c r="U928" s="34">
        <f t="shared" si="1167"/>
        <v>4.2364829958544847E-2</v>
      </c>
      <c r="V928" s="34">
        <f t="shared" si="1167"/>
        <v>8.3064400990245701E-2</v>
      </c>
      <c r="W928" s="34">
        <f t="shared" si="1167"/>
        <v>-9.8658353980555225E-3</v>
      </c>
      <c r="X928" s="34">
        <f t="shared" si="1167"/>
        <v>8.0034645717151243E-2</v>
      </c>
      <c r="Y928" s="34">
        <f t="shared" si="1167"/>
        <v>7.6798821313054155E-2</v>
      </c>
      <c r="Z928" s="34">
        <f t="shared" si="1167"/>
        <v>7.4589022482354439E-2</v>
      </c>
      <c r="AA928" s="34">
        <f t="shared" si="1167"/>
        <v>5.0309007280643581E-2</v>
      </c>
      <c r="AB928" s="34">
        <f t="shared" si="1167"/>
        <v>-2.837733434734846E-2</v>
      </c>
      <c r="AC928" s="34">
        <f t="shared" si="1167"/>
        <v>0.10319212517801835</v>
      </c>
      <c r="AD928" s="34">
        <f t="shared" si="1167"/>
        <v>0.22235733181550632</v>
      </c>
      <c r="AE928" s="34">
        <f t="shared" si="1167"/>
        <v>6.7883987388097422E-2</v>
      </c>
      <c r="AF928" s="34">
        <f t="shared" si="1167"/>
        <v>6.8846175811763555E-2</v>
      </c>
      <c r="AG928" s="34">
        <f t="shared" si="1167"/>
        <v>-7.8541758411787788E-2</v>
      </c>
      <c r="AH928" s="34">
        <f t="shared" si="1167"/>
        <v>0.1776438450072968</v>
      </c>
      <c r="AI928" s="34">
        <f t="shared" si="1167"/>
        <v>-2.9851579509837523E-2</v>
      </c>
      <c r="AJ928" s="34">
        <f t="shared" si="1167"/>
        <v>5.4940864764049691E-2</v>
      </c>
    </row>
    <row r="929" spans="1:36">
      <c r="A929" s="2" t="str">
        <f t="shared" si="1141"/>
        <v>YE May-14</v>
      </c>
      <c r="B929" s="34">
        <f t="shared" si="1168"/>
        <v>4.9875274835870176E-2</v>
      </c>
      <c r="C929" s="34">
        <f t="shared" si="1168"/>
        <v>4.0083722128511745E-2</v>
      </c>
      <c r="D929" s="34">
        <f t="shared" si="1168"/>
        <v>3.098154684210086E-2</v>
      </c>
      <c r="E929" s="34">
        <f t="shared" si="1168"/>
        <v>7.6921738907534287E-2</v>
      </c>
      <c r="F929" s="34">
        <f t="shared" si="1168"/>
        <v>0.1045528329286125</v>
      </c>
      <c r="G929" s="34">
        <f t="shared" si="1168"/>
        <v>4.8804025761655767E-2</v>
      </c>
      <c r="H929" s="34">
        <f t="shared" si="1168"/>
        <v>1.9731173530932233E-2</v>
      </c>
      <c r="I929" s="34">
        <f t="shared" si="1168"/>
        <v>0.11951152439831736</v>
      </c>
      <c r="J929" s="34">
        <f t="shared" si="1168"/>
        <v>4.6498676994811916E-2</v>
      </c>
      <c r="K929" s="34">
        <f t="shared" si="1168"/>
        <v>5.3420069144525018E-2</v>
      </c>
      <c r="L929" s="34">
        <f t="shared" si="1167"/>
        <v>1.0583623324612379E-2</v>
      </c>
      <c r="M929" s="34">
        <f t="shared" si="1167"/>
        <v>0.14896423306695628</v>
      </c>
      <c r="N929" s="34">
        <f t="shared" si="1167"/>
        <v>6.4801230821448286E-2</v>
      </c>
      <c r="O929" s="34">
        <f t="shared" si="1167"/>
        <v>2.0288714849384215E-2</v>
      </c>
      <c r="P929" s="34">
        <f t="shared" si="1167"/>
        <v>6.4190592422043613E-2</v>
      </c>
      <c r="Q929" s="34">
        <f t="shared" ref="Q929:AJ934" si="1169">IF(OR(Q625="C",Q637="C"),"C",(Q637/Q625)-1)</f>
        <v>3.6211371161844363E-2</v>
      </c>
      <c r="R929" s="34">
        <f t="shared" si="1169"/>
        <v>6.2343390638619489E-3</v>
      </c>
      <c r="S929" s="34">
        <f t="shared" si="1169"/>
        <v>6.9530675212357007E-3</v>
      </c>
      <c r="T929" s="34">
        <f t="shared" si="1169"/>
        <v>7.1340997449177213E-2</v>
      </c>
      <c r="U929" s="34">
        <f t="shared" si="1169"/>
        <v>3.6960385876776414E-2</v>
      </c>
      <c r="V929" s="34">
        <f t="shared" si="1169"/>
        <v>7.8436443346081353E-2</v>
      </c>
      <c r="W929" s="34">
        <f t="shared" si="1169"/>
        <v>-3.6543889927180828E-3</v>
      </c>
      <c r="X929" s="34">
        <f t="shared" si="1169"/>
        <v>7.6355898972107372E-2</v>
      </c>
      <c r="Y929" s="34">
        <f t="shared" si="1169"/>
        <v>9.8451314671168744E-2</v>
      </c>
      <c r="Z929" s="34">
        <f t="shared" si="1169"/>
        <v>7.2694900046267774E-2</v>
      </c>
      <c r="AA929" s="34">
        <f t="shared" si="1169"/>
        <v>5.3876073940521962E-2</v>
      </c>
      <c r="AB929" s="34">
        <f t="shared" si="1169"/>
        <v>-2.5004114257070831E-2</v>
      </c>
      <c r="AC929" s="34">
        <f t="shared" si="1169"/>
        <v>0.10558947497615812</v>
      </c>
      <c r="AD929" s="34">
        <f t="shared" si="1169"/>
        <v>0.22670200398671958</v>
      </c>
      <c r="AE929" s="34">
        <f t="shared" si="1169"/>
        <v>6.9138670353501075E-2</v>
      </c>
      <c r="AF929" s="34">
        <f t="shared" si="1169"/>
        <v>7.3808156596098629E-2</v>
      </c>
      <c r="AG929" s="34">
        <f t="shared" si="1169"/>
        <v>-6.8699186991869943E-2</v>
      </c>
      <c r="AH929" s="34">
        <f t="shared" si="1169"/>
        <v>0.19600858648279451</v>
      </c>
      <c r="AI929" s="34">
        <f t="shared" si="1169"/>
        <v>-3.1432944378277594E-2</v>
      </c>
      <c r="AJ929" s="34">
        <f t="shared" si="1169"/>
        <v>5.5346632781676286E-2</v>
      </c>
    </row>
    <row r="930" spans="1:36">
      <c r="A930" s="2" t="str">
        <f t="shared" si="1141"/>
        <v>YE Jun-14</v>
      </c>
      <c r="B930" s="34">
        <f t="shared" si="1168"/>
        <v>4.7974585450195839E-2</v>
      </c>
      <c r="C930" s="34">
        <f t="shared" si="1168"/>
        <v>4.6863783780647372E-2</v>
      </c>
      <c r="D930" s="34">
        <f t="shared" si="1168"/>
        <v>3.7847995911917787E-2</v>
      </c>
      <c r="E930" s="34">
        <f t="shared" si="1168"/>
        <v>9.2744403203786741E-2</v>
      </c>
      <c r="F930" s="34">
        <f t="shared" si="1168"/>
        <v>0.10362928908436153</v>
      </c>
      <c r="G930" s="34">
        <f t="shared" si="1168"/>
        <v>4.2651004628256439E-2</v>
      </c>
      <c r="H930" s="34">
        <f t="shared" si="1168"/>
        <v>2.0652323017020358E-2</v>
      </c>
      <c r="I930" s="34">
        <f t="shared" si="1168"/>
        <v>0.11770370820915188</v>
      </c>
      <c r="J930" s="34">
        <f t="shared" si="1168"/>
        <v>4.7323509027218158E-2</v>
      </c>
      <c r="K930" s="34">
        <f t="shared" si="1168"/>
        <v>3.4170081235812333E-2</v>
      </c>
      <c r="L930" s="34">
        <f t="shared" si="1168"/>
        <v>1.0031912490415129E-2</v>
      </c>
      <c r="M930" s="34">
        <f t="shared" si="1168"/>
        <v>0.15997557047270061</v>
      </c>
      <c r="N930" s="34">
        <f t="shared" si="1168"/>
        <v>6.7921546506213959E-2</v>
      </c>
      <c r="O930" s="34">
        <f t="shared" si="1168"/>
        <v>3.7752040326452185E-2</v>
      </c>
      <c r="P930" s="34">
        <f t="shared" si="1168"/>
        <v>6.1280309782107523E-2</v>
      </c>
      <c r="Q930" s="34">
        <f t="shared" si="1169"/>
        <v>2.8230631169608111E-2</v>
      </c>
      <c r="R930" s="34">
        <f t="shared" si="1169"/>
        <v>-6.9876407458985268E-3</v>
      </c>
      <c r="S930" s="34">
        <f t="shared" si="1169"/>
        <v>-7.4717508217964079E-3</v>
      </c>
      <c r="T930" s="34">
        <f t="shared" si="1169"/>
        <v>6.7472752146915393E-2</v>
      </c>
      <c r="U930" s="34">
        <f t="shared" si="1169"/>
        <v>3.4387780722322736E-2</v>
      </c>
      <c r="V930" s="34">
        <f t="shared" si="1169"/>
        <v>6.9030558758519156E-2</v>
      </c>
      <c r="W930" s="34">
        <f t="shared" si="1169"/>
        <v>7.5079263665296381E-3</v>
      </c>
      <c r="X930" s="34">
        <f t="shared" si="1169"/>
        <v>7.4745604736625504E-2</v>
      </c>
      <c r="Y930" s="34">
        <f t="shared" si="1169"/>
        <v>0.10480396174601769</v>
      </c>
      <c r="Z930" s="34">
        <f t="shared" si="1169"/>
        <v>6.6950063031429474E-2</v>
      </c>
      <c r="AA930" s="34">
        <f t="shared" si="1169"/>
        <v>5.3793225873855599E-2</v>
      </c>
      <c r="AB930" s="34">
        <f t="shared" si="1169"/>
        <v>-2.7765127432811676E-2</v>
      </c>
      <c r="AC930" s="34">
        <f t="shared" si="1169"/>
        <v>9.7822307708279377E-2</v>
      </c>
      <c r="AD930" s="34">
        <f t="shared" si="1169"/>
        <v>0.23818015310498719</v>
      </c>
      <c r="AE930" s="34">
        <f t="shared" si="1169"/>
        <v>7.698983517738367E-2</v>
      </c>
      <c r="AF930" s="34">
        <f t="shared" si="1169"/>
        <v>7.1098360655737602E-2</v>
      </c>
      <c r="AG930" s="34">
        <f t="shared" si="1169"/>
        <v>-6.1150992484100941E-2</v>
      </c>
      <c r="AH930" s="34">
        <f t="shared" si="1169"/>
        <v>0.19980656332711066</v>
      </c>
      <c r="AI930" s="34">
        <f t="shared" si="1169"/>
        <v>-3.0042609853528579E-2</v>
      </c>
      <c r="AJ930" s="34">
        <f t="shared" si="1169"/>
        <v>5.4444491259903138E-2</v>
      </c>
    </row>
    <row r="931" spans="1:36">
      <c r="A931" s="2" t="str">
        <f t="shared" si="1141"/>
        <v>YE Jul-14</v>
      </c>
      <c r="B931" s="34">
        <f t="shared" si="1168"/>
        <v>5.2371787949378579E-2</v>
      </c>
      <c r="C931" s="34">
        <f t="shared" si="1168"/>
        <v>4.3069501631448182E-2</v>
      </c>
      <c r="D931" s="34">
        <f t="shared" si="1168"/>
        <v>3.9814161781231316E-2</v>
      </c>
      <c r="E931" s="34">
        <f t="shared" si="1168"/>
        <v>8.6819936144840959E-2</v>
      </c>
      <c r="F931" s="34">
        <f t="shared" si="1168"/>
        <v>9.4609813198311743E-2</v>
      </c>
      <c r="G931" s="34">
        <f t="shared" si="1168"/>
        <v>3.9866633307857224E-2</v>
      </c>
      <c r="H931" s="34">
        <f t="shared" si="1168"/>
        <v>7.6254204387624647E-3</v>
      </c>
      <c r="I931" s="34">
        <f t="shared" si="1168"/>
        <v>0.12630234079121472</v>
      </c>
      <c r="J931" s="34">
        <f t="shared" si="1168"/>
        <v>6.1800599240628307E-2</v>
      </c>
      <c r="K931" s="34">
        <f t="shared" si="1168"/>
        <v>1.2421243393611947E-2</v>
      </c>
      <c r="L931" s="34">
        <f t="shared" si="1168"/>
        <v>-4.7719357228033221E-3</v>
      </c>
      <c r="M931" s="34">
        <f t="shared" si="1168"/>
        <v>0.11166694458340287</v>
      </c>
      <c r="N931" s="34">
        <f t="shared" si="1168"/>
        <v>6.5294677953822822E-2</v>
      </c>
      <c r="O931" s="34">
        <f t="shared" si="1168"/>
        <v>3.9560610223756676E-2</v>
      </c>
      <c r="P931" s="34">
        <f t="shared" si="1168"/>
        <v>4.4340499474662565E-2</v>
      </c>
      <c r="Q931" s="34">
        <f t="shared" si="1169"/>
        <v>2.7886687973836866E-2</v>
      </c>
      <c r="R931" s="34">
        <f t="shared" si="1169"/>
        <v>-1.7156328698636925E-2</v>
      </c>
      <c r="S931" s="34">
        <f t="shared" si="1169"/>
        <v>-1.5371177788755519E-2</v>
      </c>
      <c r="T931" s="34">
        <f t="shared" si="1169"/>
        <v>6.3192031783403824E-2</v>
      </c>
      <c r="U931" s="34">
        <f t="shared" si="1169"/>
        <v>3.9132171126175619E-2</v>
      </c>
      <c r="V931" s="34">
        <f t="shared" si="1169"/>
        <v>6.7776366072267225E-2</v>
      </c>
      <c r="W931" s="34">
        <f t="shared" si="1169"/>
        <v>1.7448551262443379E-2</v>
      </c>
      <c r="X931" s="34">
        <f t="shared" si="1169"/>
        <v>7.6912798651099124E-2</v>
      </c>
      <c r="Y931" s="34">
        <f t="shared" si="1169"/>
        <v>0.14014953719283185</v>
      </c>
      <c r="Z931" s="34">
        <f t="shared" si="1169"/>
        <v>6.9307307690899433E-2</v>
      </c>
      <c r="AA931" s="34">
        <f t="shared" si="1169"/>
        <v>6.2196666991521266E-2</v>
      </c>
      <c r="AB931" s="34">
        <f t="shared" si="1169"/>
        <v>-3.6697536367164107E-2</v>
      </c>
      <c r="AC931" s="34">
        <f t="shared" si="1169"/>
        <v>9.8893967735616872E-2</v>
      </c>
      <c r="AD931" s="34">
        <f t="shared" si="1169"/>
        <v>0.22148742479973071</v>
      </c>
      <c r="AE931" s="34">
        <f t="shared" si="1169"/>
        <v>9.5953264643533709E-2</v>
      </c>
      <c r="AF931" s="34">
        <f t="shared" si="1169"/>
        <v>7.9202007079213432E-2</v>
      </c>
      <c r="AG931" s="34">
        <f t="shared" si="1169"/>
        <v>-4.6891586846440125E-2</v>
      </c>
      <c r="AH931" s="34">
        <f t="shared" si="1169"/>
        <v>0.20397678993225643</v>
      </c>
      <c r="AI931" s="34">
        <f t="shared" si="1169"/>
        <v>-1.8109721091069342E-2</v>
      </c>
      <c r="AJ931" s="34">
        <f t="shared" si="1169"/>
        <v>5.1857931981670768E-2</v>
      </c>
    </row>
    <row r="932" spans="1:36">
      <c r="A932" s="2" t="str">
        <f t="shared" si="1141"/>
        <v>YE Aug-14</v>
      </c>
      <c r="B932" s="34">
        <f t="shared" si="1168"/>
        <v>5.3425217071805475E-2</v>
      </c>
      <c r="C932" s="34">
        <f t="shared" si="1168"/>
        <v>4.6009305671228073E-2</v>
      </c>
      <c r="D932" s="34">
        <f t="shared" si="1168"/>
        <v>4.9502423025750808E-2</v>
      </c>
      <c r="E932" s="34">
        <f t="shared" si="1168"/>
        <v>8.1346428678916283E-2</v>
      </c>
      <c r="F932" s="34">
        <f t="shared" si="1168"/>
        <v>8.693233118436261E-2</v>
      </c>
      <c r="G932" s="34">
        <f t="shared" si="1168"/>
        <v>3.5345124514463588E-2</v>
      </c>
      <c r="H932" s="34">
        <f t="shared" si="1168"/>
        <v>1.6935556678596697E-3</v>
      </c>
      <c r="I932" s="34">
        <f t="shared" si="1168"/>
        <v>0.11405685977374902</v>
      </c>
      <c r="J932" s="34">
        <f t="shared" si="1168"/>
        <v>7.613865554138366E-2</v>
      </c>
      <c r="K932" s="34">
        <f t="shared" si="1168"/>
        <v>4.002022074311995E-4</v>
      </c>
      <c r="L932" s="34">
        <f t="shared" si="1168"/>
        <v>-1.1107825012827921E-2</v>
      </c>
      <c r="M932" s="34">
        <f t="shared" si="1168"/>
        <v>8.7489411679112727E-2</v>
      </c>
      <c r="N932" s="34">
        <f t="shared" si="1168"/>
        <v>5.9631068220344696E-2</v>
      </c>
      <c r="O932" s="34">
        <f t="shared" si="1168"/>
        <v>3.4790530402267317E-2</v>
      </c>
      <c r="P932" s="34">
        <f t="shared" si="1168"/>
        <v>3.6646981791909061E-2</v>
      </c>
      <c r="Q932" s="34">
        <f t="shared" si="1169"/>
        <v>2.2902804867364734E-2</v>
      </c>
      <c r="R932" s="34">
        <f t="shared" si="1169"/>
        <v>-1.8887807075334662E-2</v>
      </c>
      <c r="S932" s="34">
        <f t="shared" si="1169"/>
        <v>-1.5008860188646667E-2</v>
      </c>
      <c r="T932" s="34">
        <f t="shared" si="1169"/>
        <v>4.8417787372540433E-2</v>
      </c>
      <c r="U932" s="34">
        <f t="shared" si="1169"/>
        <v>3.2962581393720658E-2</v>
      </c>
      <c r="V932" s="34">
        <f t="shared" si="1169"/>
        <v>6.7881188769807421E-2</v>
      </c>
      <c r="W932" s="34">
        <f t="shared" si="1169"/>
        <v>1.7613238646221552E-2</v>
      </c>
      <c r="X932" s="34">
        <f t="shared" si="1169"/>
        <v>7.8251706311663671E-2</v>
      </c>
      <c r="Y932" s="34">
        <f t="shared" si="1169"/>
        <v>0.17020415627468299</v>
      </c>
      <c r="Z932" s="34">
        <f t="shared" si="1169"/>
        <v>7.1389575311763709E-2</v>
      </c>
      <c r="AA932" s="34">
        <f t="shared" si="1169"/>
        <v>6.2404260245427112E-2</v>
      </c>
      <c r="AB932" s="34">
        <f t="shared" si="1169"/>
        <v>-3.7914563644129484E-2</v>
      </c>
      <c r="AC932" s="34">
        <f t="shared" si="1169"/>
        <v>8.2989249231481876E-2</v>
      </c>
      <c r="AD932" s="34">
        <f t="shared" si="1169"/>
        <v>0.20541814564090966</v>
      </c>
      <c r="AE932" s="34">
        <f t="shared" si="1169"/>
        <v>0.10209562291458418</v>
      </c>
      <c r="AF932" s="34">
        <f t="shared" si="1169"/>
        <v>7.1933898984050115E-2</v>
      </c>
      <c r="AG932" s="34">
        <f t="shared" si="1169"/>
        <v>-2.1014537967180336E-2</v>
      </c>
      <c r="AH932" s="34">
        <f t="shared" si="1169"/>
        <v>0.19535333728940385</v>
      </c>
      <c r="AI932" s="34">
        <f t="shared" si="1169"/>
        <v>6.4797443785447051E-3</v>
      </c>
      <c r="AJ932" s="34">
        <f t="shared" si="1169"/>
        <v>4.9364464360709182E-2</v>
      </c>
    </row>
    <row r="933" spans="1:36">
      <c r="A933" s="2" t="str">
        <f t="shared" si="1141"/>
        <v>YE Sep-14</v>
      </c>
      <c r="B933" s="34">
        <f t="shared" si="1168"/>
        <v>6.0216043912575623E-2</v>
      </c>
      <c r="C933" s="34">
        <f t="shared" si="1168"/>
        <v>4.3259070739749328E-2</v>
      </c>
      <c r="D933" s="34">
        <f t="shared" si="1168"/>
        <v>5.8507538431080697E-2</v>
      </c>
      <c r="E933" s="34">
        <f t="shared" si="1168"/>
        <v>6.206768208372071E-2</v>
      </c>
      <c r="F933" s="34">
        <f t="shared" si="1168"/>
        <v>8.2499975513482315E-2</v>
      </c>
      <c r="G933" s="34">
        <f t="shared" si="1168"/>
        <v>3.7287659709843268E-2</v>
      </c>
      <c r="H933" s="34">
        <f t="shared" si="1168"/>
        <v>7.0110842793349448E-3</v>
      </c>
      <c r="I933" s="34">
        <f t="shared" si="1168"/>
        <v>0.10282970945925762</v>
      </c>
      <c r="J933" s="34">
        <f t="shared" si="1168"/>
        <v>6.7531874857387653E-2</v>
      </c>
      <c r="K933" s="34">
        <f t="shared" si="1168"/>
        <v>-2.8391592205741834E-2</v>
      </c>
      <c r="L933" s="34">
        <f t="shared" si="1168"/>
        <v>-1.0229203762029848E-2</v>
      </c>
      <c r="M933" s="34">
        <f t="shared" si="1168"/>
        <v>0.10269736824974407</v>
      </c>
      <c r="N933" s="34">
        <f t="shared" si="1168"/>
        <v>6.627957639401405E-2</v>
      </c>
      <c r="O933" s="34">
        <f t="shared" si="1168"/>
        <v>4.6285601431538037E-2</v>
      </c>
      <c r="P933" s="34">
        <f t="shared" si="1168"/>
        <v>1.5427211250211625E-2</v>
      </c>
      <c r="Q933" s="34">
        <f t="shared" si="1169"/>
        <v>3.1206293706293797E-2</v>
      </c>
      <c r="R933" s="34">
        <f t="shared" si="1169"/>
        <v>1.0113523367583088E-3</v>
      </c>
      <c r="S933" s="34">
        <f t="shared" si="1169"/>
        <v>5.3283007299829155E-3</v>
      </c>
      <c r="T933" s="34">
        <f t="shared" si="1169"/>
        <v>5.2633080347423977E-2</v>
      </c>
      <c r="U933" s="34">
        <f t="shared" si="1169"/>
        <v>2.8677581560266008E-2</v>
      </c>
      <c r="V933" s="34">
        <f t="shared" si="1169"/>
        <v>6.4465705651373106E-2</v>
      </c>
      <c r="W933" s="34">
        <f t="shared" si="1169"/>
        <v>2.6215959287592794E-2</v>
      </c>
      <c r="X933" s="34">
        <f t="shared" si="1169"/>
        <v>7.2273624811869386E-2</v>
      </c>
      <c r="Y933" s="34">
        <f t="shared" si="1169"/>
        <v>0.17660200523103753</v>
      </c>
      <c r="Z933" s="34">
        <f t="shared" si="1169"/>
        <v>6.9269318658339518E-2</v>
      </c>
      <c r="AA933" s="34">
        <f t="shared" si="1169"/>
        <v>7.7232828431946121E-2</v>
      </c>
      <c r="AB933" s="34">
        <f t="shared" si="1169"/>
        <v>-4.5420494657293697E-2</v>
      </c>
      <c r="AC933" s="34">
        <f t="shared" si="1169"/>
        <v>8.4925321738887671E-2</v>
      </c>
      <c r="AD933" s="34">
        <f t="shared" si="1169"/>
        <v>0.19054211419581035</v>
      </c>
      <c r="AE933" s="34">
        <f t="shared" si="1169"/>
        <v>0.10133145968733537</v>
      </c>
      <c r="AF933" s="34">
        <f t="shared" si="1169"/>
        <v>7.4159237565273095E-2</v>
      </c>
      <c r="AG933" s="34">
        <f t="shared" si="1169"/>
        <v>9.1336980027987291E-3</v>
      </c>
      <c r="AH933" s="34">
        <f t="shared" si="1169"/>
        <v>0.18559339567459587</v>
      </c>
      <c r="AI933" s="34">
        <f t="shared" si="1169"/>
        <v>3.106345135559252E-2</v>
      </c>
      <c r="AJ933" s="34">
        <f t="shared" si="1169"/>
        <v>5.027470170995163E-2</v>
      </c>
    </row>
    <row r="934" spans="1:36">
      <c r="A934" s="2" t="str">
        <f t="shared" si="1141"/>
        <v>YE Oct-14</v>
      </c>
      <c r="B934" s="34">
        <f t="shared" si="1168"/>
        <v>7.0597491160344861E-2</v>
      </c>
      <c r="C934" s="34">
        <f t="shared" si="1168"/>
        <v>4.7508094309311799E-2</v>
      </c>
      <c r="D934" s="34">
        <f t="shared" si="1168"/>
        <v>6.7210460945895001E-2</v>
      </c>
      <c r="E934" s="34">
        <f t="shared" si="1168"/>
        <v>5.6270100756362629E-2</v>
      </c>
      <c r="F934" s="34">
        <f t="shared" si="1168"/>
        <v>8.6591114662311508E-2</v>
      </c>
      <c r="G934" s="34">
        <f t="shared" si="1168"/>
        <v>4.6692650982266937E-2</v>
      </c>
      <c r="H934" s="34">
        <f t="shared" si="1168"/>
        <v>1.2429162700262397E-2</v>
      </c>
      <c r="I934" s="34">
        <f t="shared" si="1168"/>
        <v>0.10264622441011051</v>
      </c>
      <c r="J934" s="34">
        <f t="shared" si="1168"/>
        <v>8.6349769780264873E-2</v>
      </c>
      <c r="K934" s="34">
        <f t="shared" si="1168"/>
        <v>-3.935454212056877E-2</v>
      </c>
      <c r="L934" s="34">
        <f t="shared" si="1168"/>
        <v>-1.5875310434337653E-2</v>
      </c>
      <c r="M934" s="34">
        <f t="shared" si="1168"/>
        <v>0.10402612156615021</v>
      </c>
      <c r="N934" s="34">
        <f t="shared" si="1168"/>
        <v>7.214025442548766E-2</v>
      </c>
      <c r="O934" s="34">
        <f t="shared" si="1168"/>
        <v>6.6498664986649914E-2</v>
      </c>
      <c r="P934" s="34">
        <f t="shared" si="1168"/>
        <v>-9.0654756061647745E-3</v>
      </c>
      <c r="Q934" s="34">
        <f t="shared" si="1169"/>
        <v>4.5903372057446434E-2</v>
      </c>
      <c r="R934" s="34">
        <f t="shared" si="1169"/>
        <v>6.8627970566363938E-3</v>
      </c>
      <c r="S934" s="34">
        <f t="shared" si="1169"/>
        <v>1.184040531740016E-2</v>
      </c>
      <c r="T934" s="34">
        <f t="shared" si="1169"/>
        <v>6.4001652628372652E-2</v>
      </c>
      <c r="U934" s="34">
        <f t="shared" si="1169"/>
        <v>3.2245040620159093E-2</v>
      </c>
      <c r="V934" s="34">
        <f t="shared" si="1169"/>
        <v>6.3084889667835542E-2</v>
      </c>
      <c r="W934" s="34">
        <f t="shared" si="1169"/>
        <v>3.8613401813271553E-2</v>
      </c>
      <c r="X934" s="34">
        <f t="shared" si="1169"/>
        <v>8.1206244383607462E-2</v>
      </c>
      <c r="Y934" s="34">
        <f t="shared" si="1169"/>
        <v>0.16348685978395228</v>
      </c>
      <c r="Z934" s="34">
        <f t="shared" si="1169"/>
        <v>6.9542710275176667E-2</v>
      </c>
      <c r="AA934" s="34">
        <f t="shared" si="1169"/>
        <v>0.10259495966551468</v>
      </c>
      <c r="AB934" s="34">
        <f t="shared" si="1169"/>
        <v>-2.6183029110033673E-2</v>
      </c>
      <c r="AC934" s="34">
        <f t="shared" si="1169"/>
        <v>8.9212355359429507E-2</v>
      </c>
      <c r="AD934" s="34">
        <f t="shared" si="1169"/>
        <v>0.1592012178194564</v>
      </c>
      <c r="AE934" s="34">
        <f t="shared" si="1169"/>
        <v>8.6577258178304861E-2</v>
      </c>
      <c r="AF934" s="34">
        <f t="shared" si="1169"/>
        <v>7.8014342981864493E-2</v>
      </c>
      <c r="AG934" s="34">
        <f t="shared" si="1169"/>
        <v>1.2004035399134194E-2</v>
      </c>
      <c r="AH934" s="34">
        <f t="shared" si="1169"/>
        <v>0.18565051197643356</v>
      </c>
      <c r="AI934" s="34">
        <f t="shared" si="1169"/>
        <v>5.4520953091643731E-2</v>
      </c>
      <c r="AJ934" s="34">
        <f t="shared" si="1169"/>
        <v>5.4821552307232846E-2</v>
      </c>
    </row>
    <row r="936" spans="1:36">
      <c r="A936" s="23" t="s">
        <v>55</v>
      </c>
    </row>
    <row r="937" spans="1:36">
      <c r="A937" s="2"/>
    </row>
    <row r="938" spans="1:36">
      <c r="A938" s="2" t="s">
        <v>56</v>
      </c>
    </row>
    <row r="939" spans="1:36">
      <c r="A939" s="2"/>
    </row>
    <row r="940" spans="1:36">
      <c r="A940" t="s">
        <v>57</v>
      </c>
    </row>
    <row r="941" spans="1:36">
      <c r="A941" s="2" t="s">
        <v>58</v>
      </c>
    </row>
    <row r="943" spans="1:36">
      <c r="A943" t="s">
        <v>59</v>
      </c>
    </row>
    <row r="944" spans="1:36">
      <c r="A944" t="s">
        <v>60</v>
      </c>
    </row>
    <row r="945" spans="1:1">
      <c r="A945" t="s">
        <v>88</v>
      </c>
    </row>
    <row r="946" spans="1:1">
      <c r="A946" t="s">
        <v>61</v>
      </c>
    </row>
    <row r="948" spans="1:1">
      <c r="A948" s="4" t="s">
        <v>62</v>
      </c>
    </row>
    <row r="949" spans="1:1">
      <c r="A949" s="24" t="s">
        <v>63</v>
      </c>
    </row>
    <row r="950" spans="1:1">
      <c r="A950" s="24" t="s">
        <v>64</v>
      </c>
    </row>
    <row r="951" spans="1:1">
      <c r="A951" s="24" t="s">
        <v>65</v>
      </c>
    </row>
    <row r="952" spans="1:1">
      <c r="A952" s="24" t="s">
        <v>66</v>
      </c>
    </row>
    <row r="953" spans="1:1">
      <c r="A953" s="24"/>
    </row>
    <row r="954" spans="1:1">
      <c r="A954" s="4" t="s">
        <v>67</v>
      </c>
    </row>
    <row r="955" spans="1:1">
      <c r="A955" s="24" t="s">
        <v>89</v>
      </c>
    </row>
    <row r="956" spans="1:1">
      <c r="A956" s="24" t="s">
        <v>68</v>
      </c>
    </row>
    <row r="957" spans="1:1">
      <c r="A957" s="24" t="s">
        <v>69</v>
      </c>
    </row>
    <row r="958" spans="1:1">
      <c r="A958" t="s">
        <v>70</v>
      </c>
    </row>
  </sheetData>
  <pageMargins left="0.7" right="0.7" top="0.75" bottom="0.75" header="0.3" footer="0.3"/>
  <pageSetup paperSize="9" scale="42" orientation="landscape" r:id="rId2"/>
  <rowBreaks count="12" manualBreakCount="12">
    <brk id="67" max="16383" man="1"/>
    <brk id="157" max="16383" man="1"/>
    <brk id="245" max="16383" man="1"/>
    <brk id="328" max="16383" man="1"/>
    <brk id="390" max="16383" man="1"/>
    <brk id="485" max="16383" man="1"/>
    <brk id="548" max="16383" man="1"/>
    <brk id="643" max="16383" man="1"/>
    <brk id="694" max="16383" man="1"/>
    <brk id="789" max="16383" man="1"/>
    <brk id="864" max="16383" man="1"/>
    <brk id="934" max="16383" man="1"/>
  </rowBreaks>
  <colBreaks count="3" manualBreakCount="3">
    <brk id="19" max="1048575" man="1"/>
    <brk id="36" max="1048575" man="1"/>
    <brk id="5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All variables for one RTO</vt:lpstr>
      <vt:lpstr>RTO Comparison by Guest Nights</vt:lpstr>
      <vt:lpstr>Guest Night Graph</vt:lpstr>
      <vt:lpstr>All_data</vt:lpstr>
      <vt:lpstr>'All variables for one RTO'!Print_Area</vt:lpstr>
    </vt:vector>
  </TitlesOfParts>
  <Company>Statistics New Zealand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BXWAYMAN</dc:creator>
  <cp:lastModifiedBy>John Gudgeon</cp:lastModifiedBy>
  <cp:lastPrinted>2014-01-07T22:10:50Z</cp:lastPrinted>
  <dcterms:created xsi:type="dcterms:W3CDTF">2009-09-02T23:30:15Z</dcterms:created>
  <dcterms:modified xsi:type="dcterms:W3CDTF">2014-12-03T03:31:26Z</dcterms:modified>
</cp:coreProperties>
</file>